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"/>
    </mc:Choice>
  </mc:AlternateContent>
  <xr:revisionPtr revIDLastSave="0" documentId="13_ncr:1_{0A28AEA6-BA47-46DB-9257-3E3C7AF1197B}" xr6:coauthVersionLast="47" xr6:coauthVersionMax="47" xr10:uidLastSave="{00000000-0000-0000-0000-000000000000}"/>
  <bookViews>
    <workbookView xWindow="-108" yWindow="-108" windowWidth="23256" windowHeight="12456" tabRatio="676" firstSheet="11" activeTab="15" xr2:uid="{C6219A36-71DC-4711-8F28-0DD205CABFE5}"/>
  </bookViews>
  <sheets>
    <sheet name="Data Description" sheetId="1" r:id="rId1"/>
    <sheet name="Brick Kilns_Biomass" sheetId="11" r:id="rId2"/>
    <sheet name="Sheet9" sheetId="24" r:id="rId3"/>
    <sheet name="Sheet10" sheetId="25" r:id="rId4"/>
    <sheet name="Sheet11" sheetId="26" r:id="rId5"/>
    <sheet name="Brick Kilns_Coal" sheetId="2" r:id="rId6"/>
    <sheet name="Brick_Kilns_EF" sheetId="12" r:id="rId7"/>
    <sheet name="Coal Plants" sheetId="3" r:id="rId8"/>
    <sheet name="Coal Plants EF" sheetId="13" r:id="rId9"/>
    <sheet name="Steel Plants" sheetId="4" r:id="rId10"/>
    <sheet name="Steel EF" sheetId="9" r:id="rId11"/>
    <sheet name="Furnace Oil" sheetId="5" r:id="rId12"/>
    <sheet name="Furnace Oil EF" sheetId="14" r:id="rId13"/>
    <sheet name="Paper and Pulp" sheetId="6" r:id="rId14"/>
    <sheet name="Paper and Pulp EF" sheetId="15" r:id="rId15"/>
    <sheet name="Cement Plants" sheetId="7" r:id="rId16"/>
    <sheet name="Cement EF" sheetId="10" r:id="rId17"/>
    <sheet name="Community Reported" sheetId="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Q20" i="7"/>
  <c r="Q21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O20" i="7"/>
  <c r="O21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L18" i="7"/>
  <c r="L19" i="7"/>
  <c r="L20" i="7"/>
  <c r="L21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M2" i="7"/>
  <c r="K2" i="7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" i="6"/>
  <c r="K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C6" i="15"/>
  <c r="C9" i="15"/>
  <c r="E9" i="15" s="1"/>
  <c r="E8" i="15"/>
  <c r="E7" i="15"/>
  <c r="E6" i="15"/>
  <c r="B5" i="14" l="1"/>
  <c r="B4" i="14"/>
  <c r="B3" i="14"/>
  <c r="B2" i="14"/>
  <c r="D2" i="14" s="1"/>
  <c r="P2" i="5"/>
  <c r="D5" i="14"/>
  <c r="D4" i="14"/>
  <c r="D3" i="14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2" i="2"/>
  <c r="J2" i="1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2" i="2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I2414" i="11"/>
  <c r="I2415" i="11"/>
  <c r="I2416" i="11"/>
  <c r="I2417" i="11"/>
  <c r="I2418" i="11"/>
  <c r="I2419" i="11"/>
  <c r="I2420" i="11"/>
  <c r="I2421" i="11"/>
  <c r="I2422" i="11"/>
  <c r="I2423" i="11"/>
  <c r="I2424" i="11"/>
  <c r="I2425" i="11"/>
  <c r="I2426" i="11"/>
  <c r="I2427" i="11"/>
  <c r="I2428" i="11"/>
  <c r="I2429" i="11"/>
  <c r="I2430" i="11"/>
  <c r="I2431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4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5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7" i="11"/>
  <c r="I2488" i="11"/>
  <c r="I2489" i="11"/>
  <c r="I2490" i="11"/>
  <c r="I2491" i="11"/>
  <c r="I2492" i="11"/>
  <c r="I2493" i="11"/>
  <c r="I2494" i="11"/>
  <c r="I2495" i="11"/>
  <c r="I2496" i="11"/>
  <c r="I2497" i="11"/>
  <c r="I2498" i="11"/>
  <c r="I2499" i="11"/>
  <c r="I2500" i="11"/>
  <c r="I2501" i="11"/>
  <c r="I2502" i="11"/>
  <c r="I2503" i="11"/>
  <c r="I2504" i="11"/>
  <c r="I2505" i="11"/>
  <c r="I2506" i="11"/>
  <c r="I2507" i="11"/>
  <c r="I2508" i="11"/>
  <c r="I2509" i="11"/>
  <c r="I2510" i="11"/>
  <c r="I2511" i="11"/>
  <c r="I2512" i="11"/>
  <c r="I2513" i="11"/>
  <c r="I2514" i="11"/>
  <c r="I2515" i="11"/>
  <c r="I2516" i="11"/>
  <c r="I2517" i="11"/>
  <c r="I2518" i="11"/>
  <c r="I2519" i="11"/>
  <c r="I2520" i="11"/>
  <c r="I2521" i="11"/>
  <c r="I2522" i="11"/>
  <c r="I2523" i="11"/>
  <c r="I2524" i="11"/>
  <c r="I2525" i="11"/>
  <c r="I2526" i="11"/>
  <c r="I2527" i="11"/>
  <c r="I2528" i="11"/>
  <c r="I2529" i="11"/>
  <c r="I2530" i="11"/>
  <c r="I2531" i="11"/>
  <c r="I2532" i="11"/>
  <c r="I2533" i="11"/>
  <c r="I2534" i="11"/>
  <c r="I2535" i="11"/>
  <c r="I2536" i="11"/>
  <c r="I2537" i="11"/>
  <c r="I2538" i="11"/>
  <c r="I2539" i="11"/>
  <c r="I2540" i="11"/>
  <c r="I2541" i="11"/>
  <c r="I2542" i="11"/>
  <c r="I2543" i="11"/>
  <c r="I2544" i="11"/>
  <c r="I2545" i="11"/>
  <c r="I2546" i="11"/>
  <c r="I2547" i="11"/>
  <c r="I2548" i="11"/>
  <c r="I2549" i="11"/>
  <c r="I2550" i="11"/>
  <c r="I2551" i="11"/>
  <c r="I2552" i="11"/>
  <c r="I2553" i="11"/>
  <c r="I2554" i="11"/>
  <c r="I2555" i="11"/>
  <c r="I2556" i="11"/>
  <c r="I2557" i="11"/>
  <c r="I2558" i="11"/>
  <c r="I2559" i="11"/>
  <c r="I2560" i="11"/>
  <c r="I2561" i="11"/>
  <c r="I2562" i="11"/>
  <c r="I2563" i="11"/>
  <c r="I2564" i="11"/>
  <c r="I2565" i="11"/>
  <c r="I2566" i="11"/>
  <c r="I2567" i="11"/>
  <c r="I2568" i="11"/>
  <c r="I2569" i="11"/>
  <c r="I2570" i="11"/>
  <c r="I2571" i="11"/>
  <c r="I2572" i="11"/>
  <c r="I2573" i="11"/>
  <c r="I2574" i="11"/>
  <c r="I2575" i="11"/>
  <c r="I2576" i="11"/>
  <c r="I2577" i="11"/>
  <c r="I2578" i="11"/>
  <c r="I2579" i="11"/>
  <c r="I2580" i="11"/>
  <c r="I2581" i="11"/>
  <c r="I2582" i="11"/>
  <c r="I2583" i="11"/>
  <c r="I2584" i="11"/>
  <c r="I2585" i="11"/>
  <c r="I2586" i="11"/>
  <c r="I2587" i="11"/>
  <c r="I2588" i="11"/>
  <c r="I2589" i="11"/>
  <c r="I2590" i="11"/>
  <c r="I2591" i="11"/>
  <c r="I2592" i="11"/>
  <c r="I2593" i="11"/>
  <c r="I2594" i="11"/>
  <c r="I2595" i="11"/>
  <c r="I2596" i="11"/>
  <c r="I2597" i="11"/>
  <c r="I2598" i="11"/>
  <c r="I2599" i="11"/>
  <c r="I2600" i="11"/>
  <c r="I2601" i="11"/>
  <c r="I2602" i="11"/>
  <c r="I2603" i="11"/>
  <c r="I2604" i="11"/>
  <c r="I2605" i="11"/>
  <c r="I2606" i="11"/>
  <c r="I2607" i="11"/>
  <c r="I2608" i="11"/>
  <c r="I2609" i="11"/>
  <c r="I2610" i="11"/>
  <c r="I2611" i="11"/>
  <c r="I2612" i="11"/>
  <c r="I2613" i="11"/>
  <c r="I2614" i="11"/>
  <c r="I2615" i="11"/>
  <c r="I2616" i="11"/>
  <c r="I2617" i="11"/>
  <c r="I2618" i="11"/>
  <c r="I2619" i="11"/>
  <c r="I2620" i="11"/>
  <c r="I2621" i="11"/>
  <c r="I2622" i="11"/>
  <c r="I2623" i="11"/>
  <c r="I2624" i="11"/>
  <c r="I2625" i="11"/>
  <c r="I2626" i="11"/>
  <c r="I2627" i="11"/>
  <c r="I2628" i="11"/>
  <c r="I2629" i="11"/>
  <c r="I2630" i="11"/>
  <c r="I2631" i="11"/>
  <c r="I2632" i="11"/>
  <c r="I2633" i="11"/>
  <c r="I2634" i="11"/>
  <c r="I2635" i="11"/>
  <c r="I2636" i="11"/>
  <c r="I2637" i="11"/>
  <c r="I2638" i="11"/>
  <c r="I2639" i="11"/>
  <c r="I2640" i="11"/>
  <c r="I2641" i="11"/>
  <c r="I2642" i="11"/>
  <c r="I2643" i="11"/>
  <c r="I2644" i="11"/>
  <c r="I2645" i="11"/>
  <c r="I2646" i="11"/>
  <c r="I2647" i="11"/>
  <c r="I2648" i="11"/>
  <c r="I2649" i="11"/>
  <c r="I2650" i="11"/>
  <c r="I2651" i="11"/>
  <c r="I2652" i="11"/>
  <c r="I2653" i="11"/>
  <c r="I2654" i="11"/>
  <c r="I2655" i="11"/>
  <c r="I2656" i="11"/>
  <c r="I2657" i="11"/>
  <c r="I2658" i="11"/>
  <c r="I2659" i="11"/>
  <c r="I2660" i="11"/>
  <c r="I2661" i="11"/>
  <c r="I2662" i="11"/>
  <c r="I2663" i="11"/>
  <c r="I2664" i="11"/>
  <c r="I2665" i="11"/>
  <c r="I2666" i="11"/>
  <c r="I2667" i="11"/>
  <c r="I2668" i="11"/>
  <c r="I2669" i="11"/>
  <c r="I2670" i="11"/>
  <c r="I2671" i="11"/>
  <c r="I2672" i="11"/>
  <c r="I2673" i="11"/>
  <c r="I2674" i="11"/>
  <c r="I2675" i="11"/>
  <c r="I2676" i="11"/>
  <c r="I2677" i="11"/>
  <c r="I2678" i="11"/>
  <c r="I2679" i="11"/>
  <c r="I2680" i="11"/>
  <c r="I2681" i="11"/>
  <c r="I2682" i="11"/>
  <c r="I2683" i="11"/>
  <c r="I2684" i="11"/>
  <c r="I2685" i="11"/>
  <c r="I2686" i="11"/>
  <c r="I2687" i="11"/>
  <c r="I2688" i="11"/>
  <c r="I2689" i="11"/>
  <c r="I2690" i="11"/>
  <c r="I2691" i="11"/>
  <c r="I2692" i="11"/>
  <c r="I2693" i="11"/>
  <c r="I2694" i="11"/>
  <c r="I2695" i="11"/>
  <c r="I2696" i="11"/>
  <c r="I2697" i="11"/>
  <c r="I2698" i="11"/>
  <c r="I2699" i="11"/>
  <c r="I2700" i="11"/>
  <c r="I2701" i="11"/>
  <c r="I2702" i="11"/>
  <c r="I2703" i="11"/>
  <c r="I2704" i="11"/>
  <c r="I2705" i="11"/>
  <c r="I2706" i="11"/>
  <c r="I2707" i="11"/>
  <c r="I2708" i="11"/>
  <c r="I2709" i="11"/>
  <c r="I2710" i="11"/>
  <c r="I2711" i="11"/>
  <c r="I2712" i="11"/>
  <c r="I2713" i="11"/>
  <c r="I2714" i="11"/>
  <c r="I2715" i="11"/>
  <c r="I2716" i="11"/>
  <c r="I2717" i="11"/>
  <c r="I2718" i="11"/>
  <c r="I2719" i="11"/>
  <c r="I2720" i="11"/>
  <c r="I2721" i="11"/>
  <c r="I2722" i="11"/>
  <c r="I2723" i="11"/>
  <c r="I2724" i="11"/>
  <c r="I2725" i="11"/>
  <c r="I2726" i="11"/>
  <c r="I2727" i="11"/>
  <c r="I2728" i="11"/>
  <c r="I2729" i="11"/>
  <c r="I2730" i="11"/>
  <c r="I2731" i="11"/>
  <c r="I2732" i="11"/>
  <c r="I2733" i="11"/>
  <c r="I2734" i="11"/>
  <c r="I2735" i="11"/>
  <c r="I2736" i="11"/>
  <c r="I2737" i="11"/>
  <c r="I2738" i="11"/>
  <c r="I2739" i="11"/>
  <c r="I2740" i="11"/>
  <c r="I2741" i="11"/>
  <c r="I2742" i="11"/>
  <c r="I2743" i="11"/>
  <c r="I2744" i="11"/>
  <c r="I2745" i="11"/>
  <c r="I2746" i="11"/>
  <c r="I2747" i="11"/>
  <c r="I2748" i="11"/>
  <c r="I2749" i="11"/>
  <c r="I2750" i="11"/>
  <c r="I2751" i="11"/>
  <c r="I2752" i="11"/>
  <c r="I2753" i="11"/>
  <c r="I2754" i="11"/>
  <c r="I2755" i="11"/>
  <c r="I2756" i="11"/>
  <c r="I2757" i="11"/>
  <c r="I2758" i="11"/>
  <c r="I2759" i="11"/>
  <c r="I2760" i="11"/>
  <c r="I2761" i="11"/>
  <c r="I2762" i="11"/>
  <c r="I2763" i="11"/>
  <c r="I2764" i="11"/>
  <c r="I2765" i="11"/>
  <c r="I2766" i="11"/>
  <c r="I2767" i="11"/>
  <c r="I2768" i="11"/>
  <c r="I2769" i="11"/>
  <c r="I2770" i="11"/>
  <c r="I2771" i="11"/>
  <c r="I2772" i="11"/>
  <c r="I2773" i="11"/>
  <c r="I2774" i="11"/>
  <c r="I2775" i="11"/>
  <c r="I2776" i="11"/>
  <c r="I2777" i="11"/>
  <c r="I2778" i="11"/>
  <c r="I2779" i="11"/>
  <c r="I2780" i="11"/>
  <c r="I2781" i="11"/>
  <c r="I2782" i="11"/>
  <c r="I2783" i="11"/>
  <c r="I2784" i="11"/>
  <c r="I2785" i="11"/>
  <c r="I2786" i="11"/>
  <c r="I2787" i="11"/>
  <c r="I2788" i="11"/>
  <c r="I2789" i="11"/>
  <c r="I2790" i="11"/>
  <c r="I2791" i="11"/>
  <c r="I2792" i="11"/>
  <c r="I2793" i="11"/>
  <c r="I2794" i="11"/>
  <c r="I2795" i="11"/>
  <c r="I2796" i="11"/>
  <c r="I2797" i="11"/>
  <c r="I2798" i="11"/>
  <c r="I2799" i="11"/>
  <c r="I2800" i="11"/>
  <c r="I2801" i="11"/>
  <c r="I2802" i="11"/>
  <c r="I2803" i="11"/>
  <c r="I2804" i="11"/>
  <c r="I2805" i="11"/>
  <c r="I2806" i="11"/>
  <c r="I2807" i="11"/>
  <c r="I2808" i="11"/>
  <c r="I2809" i="11"/>
  <c r="I2810" i="11"/>
  <c r="I2811" i="11"/>
  <c r="I2812" i="11"/>
  <c r="I2813" i="11"/>
  <c r="I2814" i="11"/>
  <c r="I2815" i="11"/>
  <c r="I2816" i="11"/>
  <c r="I2817" i="11"/>
  <c r="I2818" i="11"/>
  <c r="I2819" i="11"/>
  <c r="I2820" i="11"/>
  <c r="I2821" i="11"/>
  <c r="I2822" i="11"/>
  <c r="I2823" i="11"/>
  <c r="I2824" i="11"/>
  <c r="I2825" i="11"/>
  <c r="I2826" i="11"/>
  <c r="I2827" i="11"/>
  <c r="I2828" i="11"/>
  <c r="I2829" i="11"/>
  <c r="I2830" i="11"/>
  <c r="I2831" i="11"/>
  <c r="I2832" i="11"/>
  <c r="I2833" i="11"/>
  <c r="I2834" i="11"/>
  <c r="I2835" i="11"/>
  <c r="I2836" i="11"/>
  <c r="I2837" i="11"/>
  <c r="I2838" i="11"/>
  <c r="I2839" i="11"/>
  <c r="I2840" i="11"/>
  <c r="I2841" i="11"/>
  <c r="I2842" i="11"/>
  <c r="I2843" i="11"/>
  <c r="I2844" i="11"/>
  <c r="I2845" i="11"/>
  <c r="I2846" i="11"/>
  <c r="I2847" i="11"/>
  <c r="I2848" i="11"/>
  <c r="I2849" i="11"/>
  <c r="I2850" i="11"/>
  <c r="I2851" i="11"/>
  <c r="I2852" i="11"/>
  <c r="I2853" i="11"/>
  <c r="I2854" i="11"/>
  <c r="I2855" i="11"/>
  <c r="I2856" i="11"/>
  <c r="I2857" i="11"/>
  <c r="I2858" i="11"/>
  <c r="I2859" i="11"/>
  <c r="I2860" i="11"/>
  <c r="I2861" i="11"/>
  <c r="I2862" i="11"/>
  <c r="I2863" i="11"/>
  <c r="I2864" i="11"/>
  <c r="I2865" i="11"/>
  <c r="I2866" i="11"/>
  <c r="I2867" i="11"/>
  <c r="I2868" i="11"/>
  <c r="I2869" i="11"/>
  <c r="I2870" i="11"/>
  <c r="I2871" i="11"/>
  <c r="I2872" i="11"/>
  <c r="I2873" i="11"/>
  <c r="I2874" i="11"/>
  <c r="I2875" i="11"/>
  <c r="I2876" i="11"/>
  <c r="I2877" i="11"/>
  <c r="I2878" i="11"/>
  <c r="I2879" i="11"/>
  <c r="I2880" i="11"/>
  <c r="I2881" i="11"/>
  <c r="I2882" i="11"/>
  <c r="I2883" i="11"/>
  <c r="I2884" i="11"/>
  <c r="I2885" i="11"/>
  <c r="I2886" i="11"/>
  <c r="I2887" i="11"/>
  <c r="I2888" i="11"/>
  <c r="I2889" i="11"/>
  <c r="I2890" i="11"/>
  <c r="I2891" i="11"/>
  <c r="I2892" i="11"/>
  <c r="I2893" i="11"/>
  <c r="I2894" i="11"/>
  <c r="I2895" i="11"/>
  <c r="I2896" i="11"/>
  <c r="I2897" i="11"/>
  <c r="I2898" i="11"/>
  <c r="I2899" i="11"/>
  <c r="I2900" i="11"/>
  <c r="I2901" i="11"/>
  <c r="I2902" i="11"/>
  <c r="I2903" i="11"/>
  <c r="I2904" i="11"/>
  <c r="I2905" i="11"/>
  <c r="I2906" i="11"/>
  <c r="I2907" i="11"/>
  <c r="I2908" i="11"/>
  <c r="I2909" i="11"/>
  <c r="I2910" i="11"/>
  <c r="I2911" i="11"/>
  <c r="I2912" i="11"/>
  <c r="I2913" i="11"/>
  <c r="I2914" i="11"/>
  <c r="I2915" i="11"/>
  <c r="I2916" i="11"/>
  <c r="I2917" i="11"/>
  <c r="I2918" i="11"/>
  <c r="I2919" i="11"/>
  <c r="I2920" i="11"/>
  <c r="I2921" i="11"/>
  <c r="I2922" i="11"/>
  <c r="I2923" i="11"/>
  <c r="I2924" i="11"/>
  <c r="I2925" i="11"/>
  <c r="I2926" i="11"/>
  <c r="I2927" i="11"/>
  <c r="I2928" i="11"/>
  <c r="I2929" i="11"/>
  <c r="I2930" i="11"/>
  <c r="I2931" i="11"/>
  <c r="I2932" i="11"/>
  <c r="I2933" i="11"/>
  <c r="I2934" i="11"/>
  <c r="I2935" i="11"/>
  <c r="I2936" i="11"/>
  <c r="I2937" i="11"/>
  <c r="I2938" i="11"/>
  <c r="I2939" i="11"/>
  <c r="I2940" i="11"/>
  <c r="I2941" i="11"/>
  <c r="I2942" i="11"/>
  <c r="I2943" i="11"/>
  <c r="I2944" i="11"/>
  <c r="I2945" i="11"/>
  <c r="I2946" i="11"/>
  <c r="I2947" i="11"/>
  <c r="I2948" i="11"/>
  <c r="I2949" i="11"/>
  <c r="I2950" i="11"/>
  <c r="I2951" i="11"/>
  <c r="I2952" i="11"/>
  <c r="I2953" i="11"/>
  <c r="I2954" i="11"/>
  <c r="I2955" i="11"/>
  <c r="I2956" i="11"/>
  <c r="I2957" i="11"/>
  <c r="I2958" i="11"/>
  <c r="I2959" i="11"/>
  <c r="I2960" i="11"/>
  <c r="I2961" i="11"/>
  <c r="I2962" i="11"/>
  <c r="I2963" i="11"/>
  <c r="I2964" i="11"/>
  <c r="I2965" i="11"/>
  <c r="I2966" i="11"/>
  <c r="I2967" i="11"/>
  <c r="I2968" i="11"/>
  <c r="I2969" i="11"/>
  <c r="I2970" i="11"/>
  <c r="I2971" i="11"/>
  <c r="I2972" i="11"/>
  <c r="I2973" i="11"/>
  <c r="I2974" i="11"/>
  <c r="I2975" i="11"/>
  <c r="I2976" i="11"/>
  <c r="I2977" i="11"/>
  <c r="I2978" i="11"/>
  <c r="I2979" i="11"/>
  <c r="I2980" i="11"/>
  <c r="I2981" i="11"/>
  <c r="I2982" i="11"/>
  <c r="I2983" i="11"/>
  <c r="I2984" i="11"/>
  <c r="I2985" i="11"/>
  <c r="I2986" i="11"/>
  <c r="I2987" i="11"/>
  <c r="I2988" i="11"/>
  <c r="I2989" i="11"/>
  <c r="I2990" i="11"/>
  <c r="I2991" i="11"/>
  <c r="I2992" i="11"/>
  <c r="I2993" i="11"/>
  <c r="I2994" i="11"/>
  <c r="I2995" i="11"/>
  <c r="I2996" i="11"/>
  <c r="I2997" i="11"/>
  <c r="I2998" i="11"/>
  <c r="I2999" i="11"/>
  <c r="I3000" i="11"/>
  <c r="I3001" i="11"/>
  <c r="I3002" i="11"/>
  <c r="I3003" i="11"/>
  <c r="I3004" i="11"/>
  <c r="I3005" i="11"/>
  <c r="I3006" i="11"/>
  <c r="I3007" i="11"/>
  <c r="I3008" i="11"/>
  <c r="I3009" i="11"/>
  <c r="I3010" i="11"/>
  <c r="I3011" i="11"/>
  <c r="I3012" i="11"/>
  <c r="I3013" i="11"/>
  <c r="I3014" i="11"/>
  <c r="I3015" i="11"/>
  <c r="I3016" i="11"/>
  <c r="I3017" i="11"/>
  <c r="I3018" i="11"/>
  <c r="I3019" i="11"/>
  <c r="I3020" i="11"/>
  <c r="I3021" i="11"/>
  <c r="I3022" i="11"/>
  <c r="I3023" i="11"/>
  <c r="I3024" i="11"/>
  <c r="I3025" i="11"/>
  <c r="I3026" i="11"/>
  <c r="I3027" i="11"/>
  <c r="I3028" i="11"/>
  <c r="I3029" i="11"/>
  <c r="I3030" i="11"/>
  <c r="I3031" i="11"/>
  <c r="I3032" i="11"/>
  <c r="I3033" i="11"/>
  <c r="I3034" i="11"/>
  <c r="I3035" i="11"/>
  <c r="I3036" i="11"/>
  <c r="I3037" i="11"/>
  <c r="I3038" i="11"/>
  <c r="I3039" i="11"/>
  <c r="I3040" i="11"/>
  <c r="I3041" i="11"/>
  <c r="I3042" i="11"/>
  <c r="I3043" i="11"/>
  <c r="I3044" i="11"/>
  <c r="I3045" i="11"/>
  <c r="I3046" i="11"/>
  <c r="I3047" i="11"/>
  <c r="I3048" i="11"/>
  <c r="I3049" i="11"/>
  <c r="I3050" i="11"/>
  <c r="I3051" i="11"/>
  <c r="I3052" i="11"/>
  <c r="I3053" i="11"/>
  <c r="I3054" i="11"/>
  <c r="I3055" i="11"/>
  <c r="I3056" i="11"/>
  <c r="I3057" i="11"/>
  <c r="I3058" i="11"/>
  <c r="I3059" i="11"/>
  <c r="I3060" i="11"/>
  <c r="I3061" i="11"/>
  <c r="I3062" i="11"/>
  <c r="I3063" i="11"/>
  <c r="I3064" i="11"/>
  <c r="I3065" i="11"/>
  <c r="I3066" i="11"/>
  <c r="I3067" i="11"/>
  <c r="I3068" i="11"/>
  <c r="I3069" i="11"/>
  <c r="I3070" i="11"/>
  <c r="I3071" i="11"/>
  <c r="I3072" i="11"/>
  <c r="I3073" i="11"/>
  <c r="I3074" i="11"/>
  <c r="I3075" i="11"/>
  <c r="I3076" i="11"/>
  <c r="I3077" i="11"/>
  <c r="I3078" i="11"/>
  <c r="I3079" i="11"/>
  <c r="I3080" i="11"/>
  <c r="I3081" i="11"/>
  <c r="I3082" i="11"/>
  <c r="I3083" i="11"/>
  <c r="I3084" i="11"/>
  <c r="I3085" i="11"/>
  <c r="I3086" i="11"/>
  <c r="I3087" i="11"/>
  <c r="I3088" i="11"/>
  <c r="I3089" i="11"/>
  <c r="I3090" i="11"/>
  <c r="I3091" i="11"/>
  <c r="I3092" i="11"/>
  <c r="I3093" i="11"/>
  <c r="I3094" i="11"/>
  <c r="I3095" i="11"/>
  <c r="I3096" i="11"/>
  <c r="I3097" i="11"/>
  <c r="I3098" i="11"/>
  <c r="I3099" i="11"/>
  <c r="I3100" i="11"/>
  <c r="I3101" i="11"/>
  <c r="I3102" i="11"/>
  <c r="I3103" i="11"/>
  <c r="I3104" i="11"/>
  <c r="I3105" i="11"/>
  <c r="I3106" i="11"/>
  <c r="I3107" i="11"/>
  <c r="I3108" i="11"/>
  <c r="I3109" i="11"/>
  <c r="I3110" i="11"/>
  <c r="I3111" i="11"/>
  <c r="I3112" i="11"/>
  <c r="I3113" i="11"/>
  <c r="I3114" i="11"/>
  <c r="I3115" i="11"/>
  <c r="I3116" i="11"/>
  <c r="I3117" i="11"/>
  <c r="I3118" i="11"/>
  <c r="I3119" i="11"/>
  <c r="I3120" i="11"/>
  <c r="I3121" i="11"/>
  <c r="I3122" i="11"/>
  <c r="I3123" i="11"/>
  <c r="I3124" i="11"/>
  <c r="I3125" i="11"/>
  <c r="I3126" i="11"/>
  <c r="I3127" i="11"/>
  <c r="I3128" i="11"/>
  <c r="I3129" i="11"/>
  <c r="I3130" i="11"/>
  <c r="I3131" i="11"/>
  <c r="I3132" i="11"/>
  <c r="I3133" i="11"/>
  <c r="I3134" i="11"/>
  <c r="I3135" i="11"/>
  <c r="I3136" i="11"/>
  <c r="I3137" i="11"/>
  <c r="I3138" i="11"/>
  <c r="I3139" i="11"/>
  <c r="I3140" i="11"/>
  <c r="I3141" i="11"/>
  <c r="I3142" i="11"/>
  <c r="I3143" i="11"/>
  <c r="I3144" i="11"/>
  <c r="I3145" i="11"/>
  <c r="I3146" i="11"/>
  <c r="I3147" i="11"/>
  <c r="I3148" i="11"/>
  <c r="I3149" i="11"/>
  <c r="I3150" i="11"/>
  <c r="I3151" i="11"/>
  <c r="I3152" i="11"/>
  <c r="I3153" i="11"/>
  <c r="I3154" i="11"/>
  <c r="I3155" i="11"/>
  <c r="I3156" i="11"/>
  <c r="I3157" i="11"/>
  <c r="I3158" i="11"/>
  <c r="I3159" i="11"/>
  <c r="I3160" i="11"/>
  <c r="I3161" i="11"/>
  <c r="I3162" i="11"/>
  <c r="I3163" i="11"/>
  <c r="I3164" i="11"/>
  <c r="I3165" i="11"/>
  <c r="I3166" i="11"/>
  <c r="I3167" i="11"/>
  <c r="I3168" i="11"/>
  <c r="I3169" i="11"/>
  <c r="I3170" i="11"/>
  <c r="I3171" i="11"/>
  <c r="I3172" i="11"/>
  <c r="I3173" i="11"/>
  <c r="I3174" i="11"/>
  <c r="I3175" i="11"/>
  <c r="I3176" i="11"/>
  <c r="I3177" i="11"/>
  <c r="I3178" i="11"/>
  <c r="I3179" i="11"/>
  <c r="I3180" i="11"/>
  <c r="I3181" i="11"/>
  <c r="I3182" i="11"/>
  <c r="I3183" i="11"/>
  <c r="I3184" i="11"/>
  <c r="I3185" i="11"/>
  <c r="I3186" i="11"/>
  <c r="I3187" i="11"/>
  <c r="I3188" i="11"/>
  <c r="I3189" i="11"/>
  <c r="I3190" i="11"/>
  <c r="I3191" i="11"/>
  <c r="I3192" i="11"/>
  <c r="I3193" i="11"/>
  <c r="I3194" i="11"/>
  <c r="I3195" i="11"/>
  <c r="I3196" i="11"/>
  <c r="I3197" i="11"/>
  <c r="I3198" i="11"/>
  <c r="I3199" i="11"/>
  <c r="I3200" i="11"/>
  <c r="I3201" i="11"/>
  <c r="I3202" i="11"/>
  <c r="I3203" i="11"/>
  <c r="I3204" i="11"/>
  <c r="I3205" i="11"/>
  <c r="I3206" i="11"/>
  <c r="I3207" i="11"/>
  <c r="I3208" i="11"/>
  <c r="I3209" i="11"/>
  <c r="I3210" i="11"/>
  <c r="I3211" i="11"/>
  <c r="I3212" i="11"/>
  <c r="I3213" i="11"/>
  <c r="I3214" i="11"/>
  <c r="I3215" i="11"/>
  <c r="I3216" i="11"/>
  <c r="I3217" i="11"/>
  <c r="I3218" i="11"/>
  <c r="I3219" i="11"/>
  <c r="I3220" i="11"/>
  <c r="I3221" i="11"/>
  <c r="I3222" i="11"/>
  <c r="I3223" i="11"/>
  <c r="I3224" i="11"/>
  <c r="I3225" i="11"/>
  <c r="I3226" i="11"/>
  <c r="I3227" i="11"/>
  <c r="I3228" i="11"/>
  <c r="I3229" i="11"/>
  <c r="I3230" i="11"/>
  <c r="I3231" i="11"/>
  <c r="I3232" i="11"/>
  <c r="I3233" i="11"/>
  <c r="I3234" i="11"/>
  <c r="I3235" i="11"/>
  <c r="I3236" i="11"/>
  <c r="I3237" i="11"/>
  <c r="I3238" i="11"/>
  <c r="I3239" i="11"/>
  <c r="I3240" i="11"/>
  <c r="I3241" i="11"/>
  <c r="I3242" i="11"/>
  <c r="I3243" i="11"/>
  <c r="I3244" i="11"/>
  <c r="I3245" i="11"/>
  <c r="I3246" i="11"/>
  <c r="I3247" i="11"/>
  <c r="I3248" i="11"/>
  <c r="I3249" i="11"/>
  <c r="I3250" i="11"/>
  <c r="I3251" i="11"/>
  <c r="I3252" i="11"/>
  <c r="I3253" i="11"/>
  <c r="I3254" i="11"/>
  <c r="I3255" i="11"/>
  <c r="I3256" i="11"/>
  <c r="I3257" i="11"/>
  <c r="I3258" i="11"/>
  <c r="I3259" i="11"/>
  <c r="I3260" i="11"/>
  <c r="I3261" i="11"/>
  <c r="I3262" i="11"/>
  <c r="I3263" i="11"/>
  <c r="I3264" i="11"/>
  <c r="I3265" i="11"/>
  <c r="I3266" i="11"/>
  <c r="I3267" i="11"/>
  <c r="I3268" i="11"/>
  <c r="I3269" i="11"/>
  <c r="I3270" i="11"/>
  <c r="I3271" i="11"/>
  <c r="I3272" i="11"/>
  <c r="I3273" i="11"/>
  <c r="I3274" i="11"/>
  <c r="I3275" i="11"/>
  <c r="I3276" i="11"/>
  <c r="I3277" i="11"/>
  <c r="I3278" i="11"/>
  <c r="I3279" i="11"/>
  <c r="I3280" i="11"/>
  <c r="I3281" i="11"/>
  <c r="I3282" i="11"/>
  <c r="I3283" i="11"/>
  <c r="I3284" i="11"/>
  <c r="I3285" i="11"/>
  <c r="I3286" i="11"/>
  <c r="I3287" i="11"/>
  <c r="I3288" i="11"/>
  <c r="I3289" i="11"/>
  <c r="I3290" i="11"/>
  <c r="I3291" i="11"/>
  <c r="I3292" i="11"/>
  <c r="I3293" i="11"/>
  <c r="I3294" i="11"/>
  <c r="I3295" i="11"/>
  <c r="I3296" i="11"/>
  <c r="I3297" i="11"/>
  <c r="I3298" i="11"/>
  <c r="I3299" i="11"/>
  <c r="I3300" i="11"/>
  <c r="I3301" i="11"/>
  <c r="I3302" i="11"/>
  <c r="I3303" i="11"/>
  <c r="I3304" i="11"/>
  <c r="I3305" i="11"/>
  <c r="I3306" i="11"/>
  <c r="I3307" i="11"/>
  <c r="I3308" i="11"/>
  <c r="I3309" i="11"/>
  <c r="I3310" i="11"/>
  <c r="I3311" i="11"/>
  <c r="I3312" i="11"/>
  <c r="I3313" i="11"/>
  <c r="I3314" i="11"/>
  <c r="I3315" i="11"/>
  <c r="I3316" i="11"/>
  <c r="I3317" i="11"/>
  <c r="I3318" i="11"/>
  <c r="I3319" i="11"/>
  <c r="I3320" i="11"/>
  <c r="I3321" i="11"/>
  <c r="I3322" i="11"/>
  <c r="I3323" i="11"/>
  <c r="I3324" i="11"/>
  <c r="I3325" i="11"/>
  <c r="I3326" i="11"/>
  <c r="I3327" i="11"/>
  <c r="I3328" i="11"/>
  <c r="I3329" i="11"/>
  <c r="I3330" i="11"/>
  <c r="I3331" i="11"/>
  <c r="I3332" i="11"/>
  <c r="I3333" i="11"/>
  <c r="I3334" i="11"/>
  <c r="I3335" i="11"/>
  <c r="I3336" i="11"/>
  <c r="I3337" i="11"/>
  <c r="I3338" i="11"/>
  <c r="I3339" i="11"/>
  <c r="I3340" i="11"/>
  <c r="I3341" i="11"/>
  <c r="I3342" i="11"/>
  <c r="I3343" i="11"/>
  <c r="I3344" i="11"/>
  <c r="I3345" i="11"/>
  <c r="I3346" i="11"/>
  <c r="I3347" i="11"/>
  <c r="I3348" i="11"/>
  <c r="I3349" i="11"/>
  <c r="I3350" i="11"/>
  <c r="I3351" i="11"/>
  <c r="I3352" i="11"/>
  <c r="I3353" i="11"/>
  <c r="I3354" i="11"/>
  <c r="I3355" i="11"/>
  <c r="I3356" i="11"/>
  <c r="I3357" i="11"/>
  <c r="I3358" i="11"/>
  <c r="I3359" i="11"/>
  <c r="I3360" i="11"/>
  <c r="I3361" i="11"/>
  <c r="I3362" i="11"/>
  <c r="I3363" i="11"/>
  <c r="I3364" i="11"/>
  <c r="I3365" i="11"/>
  <c r="I3366" i="11"/>
  <c r="I3367" i="11"/>
  <c r="I3368" i="11"/>
  <c r="I3369" i="11"/>
  <c r="I3370" i="11"/>
  <c r="I3371" i="11"/>
  <c r="I3372" i="11"/>
  <c r="I3373" i="11"/>
  <c r="I3374" i="11"/>
  <c r="I3375" i="11"/>
  <c r="I3376" i="11"/>
  <c r="I3377" i="11"/>
  <c r="I3378" i="11"/>
  <c r="I3379" i="11"/>
  <c r="I3380" i="11"/>
  <c r="I3381" i="11"/>
  <c r="I3382" i="11"/>
  <c r="I3383" i="11"/>
  <c r="I3384" i="11"/>
  <c r="I3385" i="11"/>
  <c r="I3386" i="11"/>
  <c r="I3387" i="11"/>
  <c r="I3388" i="11"/>
  <c r="I3389" i="11"/>
  <c r="I3390" i="11"/>
  <c r="I3391" i="11"/>
  <c r="I3392" i="11"/>
  <c r="I3393" i="11"/>
  <c r="I3394" i="11"/>
  <c r="I3395" i="11"/>
  <c r="I3396" i="11"/>
  <c r="I3397" i="11"/>
  <c r="I3398" i="11"/>
  <c r="I3399" i="11"/>
  <c r="I3400" i="11"/>
  <c r="I3401" i="11"/>
  <c r="I3402" i="11"/>
  <c r="I3403" i="11"/>
  <c r="I3404" i="11"/>
  <c r="I3405" i="11"/>
  <c r="I3406" i="11"/>
  <c r="I3407" i="11"/>
  <c r="I3408" i="11"/>
  <c r="I3409" i="11"/>
  <c r="I3410" i="11"/>
  <c r="I3411" i="11"/>
  <c r="I3412" i="11"/>
  <c r="I3413" i="11"/>
  <c r="I3414" i="11"/>
  <c r="I3415" i="11"/>
  <c r="I3416" i="11"/>
  <c r="I3417" i="11"/>
  <c r="I3418" i="11"/>
  <c r="I3419" i="11"/>
  <c r="I3420" i="11"/>
  <c r="I3421" i="11"/>
  <c r="I3422" i="11"/>
  <c r="I3423" i="11"/>
  <c r="I3424" i="11"/>
  <c r="I3425" i="11"/>
  <c r="I3426" i="11"/>
  <c r="I3427" i="11"/>
  <c r="I3428" i="11"/>
  <c r="I3429" i="11"/>
  <c r="I3430" i="11"/>
  <c r="I3431" i="11"/>
  <c r="I3432" i="11"/>
  <c r="I3433" i="11"/>
  <c r="I3434" i="11"/>
  <c r="I3435" i="11"/>
  <c r="I3436" i="11"/>
  <c r="I3437" i="11"/>
  <c r="I3438" i="11"/>
  <c r="I3439" i="11"/>
  <c r="I3440" i="11"/>
  <c r="I3441" i="11"/>
  <c r="I3442" i="11"/>
  <c r="I3443" i="11"/>
  <c r="I3444" i="11"/>
  <c r="I3445" i="11"/>
  <c r="I3446" i="11"/>
  <c r="I3447" i="11"/>
  <c r="I3448" i="11"/>
  <c r="I3449" i="11"/>
  <c r="I3450" i="11"/>
  <c r="I3451" i="11"/>
  <c r="I3452" i="11"/>
  <c r="I3453" i="11"/>
  <c r="I3454" i="11"/>
  <c r="I3455" i="11"/>
  <c r="I3456" i="11"/>
  <c r="I3457" i="11"/>
  <c r="I3458" i="11"/>
  <c r="I3459" i="11"/>
  <c r="I3460" i="11"/>
  <c r="I3461" i="11"/>
  <c r="I3462" i="11"/>
  <c r="I3463" i="11"/>
  <c r="I3464" i="11"/>
  <c r="I3465" i="11"/>
  <c r="I3466" i="11"/>
  <c r="I3467" i="11"/>
  <c r="I3468" i="11"/>
  <c r="I3469" i="11"/>
  <c r="I3470" i="11"/>
  <c r="I3471" i="11"/>
  <c r="I3472" i="11"/>
  <c r="I3473" i="11"/>
  <c r="I3474" i="11"/>
  <c r="I3475" i="11"/>
  <c r="I3476" i="11"/>
  <c r="I3477" i="11"/>
  <c r="I3478" i="11"/>
  <c r="I3479" i="11"/>
  <c r="I3480" i="11"/>
  <c r="I3481" i="11"/>
  <c r="I3482" i="11"/>
  <c r="I3483" i="11"/>
  <c r="I3484" i="11"/>
  <c r="I3485" i="11"/>
  <c r="I3486" i="11"/>
  <c r="I3487" i="11"/>
  <c r="I3488" i="11"/>
  <c r="I3489" i="11"/>
  <c r="I3490" i="11"/>
  <c r="I3491" i="11"/>
  <c r="I3492" i="11"/>
  <c r="I3493" i="11"/>
  <c r="I3494" i="11"/>
  <c r="I3495" i="11"/>
  <c r="I3496" i="11"/>
  <c r="I3497" i="11"/>
  <c r="I3498" i="11"/>
  <c r="I3499" i="11"/>
  <c r="I3500" i="11"/>
  <c r="I3501" i="11"/>
  <c r="I3502" i="11"/>
  <c r="I3503" i="11"/>
  <c r="I3504" i="11"/>
  <c r="I3505" i="11"/>
  <c r="I3506" i="11"/>
  <c r="I3507" i="11"/>
  <c r="I3508" i="11"/>
  <c r="I3509" i="11"/>
  <c r="I3510" i="11"/>
  <c r="I3511" i="11"/>
  <c r="I3512" i="11"/>
  <c r="I3513" i="11"/>
  <c r="I3514" i="11"/>
  <c r="I3515" i="11"/>
  <c r="I3516" i="11"/>
  <c r="I3517" i="11"/>
  <c r="I3518" i="11"/>
  <c r="I3519" i="11"/>
  <c r="I3520" i="11"/>
  <c r="I3521" i="11"/>
  <c r="I3522" i="11"/>
  <c r="I3523" i="11"/>
  <c r="I3524" i="11"/>
  <c r="I3525" i="11"/>
  <c r="I3526" i="11"/>
  <c r="I3527" i="11"/>
  <c r="I3528" i="11"/>
  <c r="I3529" i="11"/>
  <c r="I3530" i="11"/>
  <c r="I3531" i="11"/>
  <c r="I3532" i="11"/>
  <c r="I3533" i="11"/>
  <c r="I3534" i="11"/>
  <c r="I3535" i="11"/>
  <c r="I3536" i="11"/>
  <c r="I3537" i="11"/>
  <c r="I3538" i="11"/>
  <c r="I3539" i="11"/>
  <c r="I3540" i="11"/>
  <c r="I3541" i="11"/>
  <c r="I3542" i="11"/>
  <c r="I3543" i="11"/>
  <c r="I3544" i="11"/>
  <c r="I3545" i="11"/>
  <c r="I3546" i="11"/>
  <c r="I3547" i="11"/>
  <c r="I3548" i="11"/>
  <c r="I3549" i="11"/>
  <c r="I3550" i="11"/>
  <c r="I3551" i="11"/>
  <c r="I3552" i="11"/>
  <c r="I3553" i="11"/>
  <c r="I3554" i="11"/>
  <c r="I3555" i="11"/>
  <c r="I3556" i="11"/>
  <c r="I3557" i="11"/>
  <c r="I3558" i="11"/>
  <c r="I3559" i="11"/>
  <c r="I3560" i="11"/>
  <c r="I3561" i="11"/>
  <c r="I3562" i="11"/>
  <c r="I3563" i="11"/>
  <c r="I3564" i="11"/>
  <c r="I3565" i="11"/>
  <c r="I3566" i="11"/>
  <c r="I3567" i="11"/>
  <c r="I3568" i="11"/>
  <c r="I3569" i="11"/>
  <c r="I3570" i="11"/>
  <c r="I3571" i="11"/>
  <c r="I3572" i="11"/>
  <c r="I3573" i="11"/>
  <c r="I3574" i="11"/>
  <c r="I3575" i="11"/>
  <c r="I3576" i="11"/>
  <c r="I3577" i="11"/>
  <c r="I3578" i="11"/>
  <c r="I3579" i="11"/>
  <c r="I3580" i="11"/>
  <c r="I3581" i="11"/>
  <c r="I3582" i="11"/>
  <c r="I3583" i="11"/>
  <c r="I3584" i="11"/>
  <c r="I3585" i="11"/>
  <c r="I3586" i="11"/>
  <c r="I3587" i="11"/>
  <c r="I3588" i="11"/>
  <c r="I3589" i="11"/>
  <c r="I3590" i="11"/>
  <c r="I3591" i="11"/>
  <c r="I3592" i="11"/>
  <c r="I3593" i="11"/>
  <c r="I3594" i="11"/>
  <c r="I3595" i="11"/>
  <c r="I3596" i="11"/>
  <c r="I3597" i="11"/>
  <c r="I3598" i="11"/>
  <c r="I3599" i="11"/>
  <c r="I3600" i="11"/>
  <c r="I3601" i="11"/>
  <c r="I3602" i="11"/>
  <c r="I3603" i="11"/>
  <c r="I3604" i="11"/>
  <c r="I3605" i="11"/>
  <c r="I3606" i="11"/>
  <c r="I3607" i="11"/>
  <c r="I3608" i="11"/>
  <c r="I3609" i="11"/>
  <c r="I3610" i="11"/>
  <c r="I3611" i="11"/>
  <c r="I3612" i="11"/>
  <c r="I3613" i="11"/>
  <c r="I3614" i="11"/>
  <c r="I3615" i="11"/>
  <c r="I3616" i="11"/>
  <c r="I3617" i="11"/>
  <c r="I3618" i="11"/>
  <c r="I3619" i="11"/>
  <c r="I3620" i="11"/>
  <c r="I3621" i="11"/>
  <c r="I3622" i="11"/>
  <c r="I3623" i="11"/>
  <c r="I3624" i="11"/>
  <c r="I3625" i="11"/>
  <c r="I3626" i="11"/>
  <c r="I3627" i="11"/>
  <c r="I3628" i="11"/>
  <c r="I3629" i="11"/>
  <c r="I3630" i="11"/>
  <c r="I3631" i="11"/>
  <c r="I3632" i="11"/>
  <c r="I3633" i="11"/>
  <c r="I3634" i="11"/>
  <c r="I3635" i="11"/>
  <c r="I3636" i="11"/>
  <c r="I3637" i="11"/>
  <c r="I3638" i="11"/>
  <c r="I3639" i="11"/>
  <c r="I3640" i="11"/>
  <c r="I3641" i="11"/>
  <c r="I3642" i="11"/>
  <c r="I3643" i="11"/>
  <c r="I3644" i="11"/>
  <c r="I3645" i="11"/>
  <c r="I3646" i="11"/>
  <c r="I3647" i="11"/>
  <c r="I3648" i="11"/>
  <c r="I3649" i="11"/>
  <c r="I3650" i="11"/>
  <c r="I3651" i="11"/>
  <c r="I3652" i="11"/>
  <c r="I3653" i="11"/>
  <c r="I3654" i="11"/>
  <c r="I3655" i="11"/>
  <c r="I3656" i="11"/>
  <c r="I3657" i="11"/>
  <c r="I3658" i="11"/>
  <c r="I3659" i="11"/>
  <c r="I3660" i="11"/>
  <c r="I3661" i="11"/>
  <c r="I3662" i="11"/>
  <c r="I3663" i="11"/>
  <c r="I3664" i="11"/>
  <c r="I3665" i="11"/>
  <c r="I3666" i="11"/>
  <c r="I3667" i="11"/>
  <c r="I3668" i="11"/>
  <c r="I3669" i="11"/>
  <c r="I3670" i="11"/>
  <c r="I3671" i="11"/>
  <c r="I3672" i="11"/>
  <c r="I3673" i="11"/>
  <c r="I3674" i="11"/>
  <c r="I3675" i="11"/>
  <c r="I3676" i="11"/>
  <c r="I3677" i="11"/>
  <c r="I3678" i="11"/>
  <c r="I3679" i="11"/>
  <c r="I3680" i="11"/>
  <c r="I3681" i="11"/>
  <c r="I3682" i="11"/>
  <c r="I3683" i="11"/>
  <c r="I3684" i="11"/>
  <c r="I3685" i="11"/>
  <c r="I3686" i="11"/>
  <c r="I3687" i="11"/>
  <c r="I3688" i="11"/>
  <c r="I3689" i="11"/>
  <c r="I3690" i="11"/>
  <c r="I3691" i="11"/>
  <c r="I3692" i="11"/>
  <c r="I3693" i="11"/>
  <c r="I3694" i="11"/>
  <c r="I3695" i="11"/>
  <c r="I3696" i="11"/>
  <c r="I3697" i="11"/>
  <c r="I3698" i="11"/>
  <c r="I3699" i="11"/>
  <c r="I3700" i="11"/>
  <c r="I3701" i="11"/>
  <c r="I3702" i="11"/>
  <c r="I3703" i="11"/>
  <c r="I3704" i="11"/>
  <c r="I3705" i="11"/>
  <c r="I3706" i="11"/>
  <c r="I3707" i="11"/>
  <c r="I3708" i="11"/>
  <c r="I3709" i="11"/>
  <c r="I3710" i="11"/>
  <c r="I3711" i="11"/>
  <c r="I3712" i="11"/>
  <c r="I3713" i="11"/>
  <c r="I3714" i="11"/>
  <c r="I3715" i="11"/>
  <c r="I3716" i="11"/>
  <c r="I3717" i="11"/>
  <c r="I3718" i="11"/>
  <c r="I3719" i="11"/>
  <c r="I3720" i="11"/>
  <c r="I3721" i="11"/>
  <c r="I3722" i="11"/>
  <c r="I3723" i="11"/>
  <c r="I3724" i="11"/>
  <c r="I3725" i="11"/>
  <c r="I3726" i="11"/>
  <c r="I3727" i="11"/>
  <c r="I3728" i="11"/>
  <c r="I3729" i="11"/>
  <c r="I3730" i="11"/>
  <c r="I3731" i="11"/>
  <c r="I3732" i="11"/>
  <c r="I3733" i="11"/>
  <c r="I3734" i="11"/>
  <c r="I3735" i="11"/>
  <c r="I3736" i="11"/>
  <c r="I3737" i="11"/>
  <c r="I3738" i="11"/>
  <c r="I3739" i="11"/>
  <c r="I3740" i="11"/>
  <c r="I3741" i="11"/>
  <c r="I3742" i="11"/>
  <c r="I3743" i="11"/>
  <c r="I3744" i="11"/>
  <c r="I3745" i="11"/>
  <c r="I3746" i="11"/>
  <c r="I3747" i="11"/>
  <c r="I3748" i="11"/>
  <c r="I3749" i="11"/>
  <c r="I3750" i="11"/>
  <c r="I3751" i="11"/>
  <c r="I3752" i="11"/>
  <c r="I3753" i="11"/>
  <c r="I3754" i="11"/>
  <c r="I3755" i="11"/>
  <c r="I3756" i="11"/>
  <c r="I3757" i="11"/>
  <c r="I3758" i="11"/>
  <c r="I3759" i="11"/>
  <c r="I3760" i="11"/>
  <c r="I3761" i="11"/>
  <c r="I3762" i="11"/>
  <c r="I3763" i="11"/>
  <c r="I3764" i="11"/>
  <c r="I3765" i="11"/>
  <c r="I3766" i="11"/>
  <c r="I3767" i="11"/>
  <c r="I3768" i="11"/>
  <c r="I3769" i="11"/>
  <c r="I3770" i="11"/>
  <c r="I3771" i="11"/>
  <c r="I3772" i="11"/>
  <c r="I3773" i="11"/>
  <c r="I3774" i="11"/>
  <c r="I3775" i="11"/>
  <c r="I3776" i="11"/>
  <c r="I3777" i="11"/>
  <c r="I3778" i="11"/>
  <c r="I3779" i="11"/>
  <c r="I3780" i="11"/>
  <c r="I3781" i="11"/>
  <c r="I3782" i="11"/>
  <c r="I3783" i="11"/>
  <c r="I3784" i="11"/>
  <c r="I3785" i="11"/>
  <c r="I3786" i="11"/>
  <c r="I3787" i="11"/>
  <c r="I3788" i="11"/>
  <c r="I3789" i="11"/>
  <c r="I3790" i="11"/>
  <c r="I3791" i="11"/>
  <c r="I3792" i="11"/>
  <c r="I3793" i="11"/>
  <c r="I3794" i="11"/>
  <c r="I3795" i="11"/>
  <c r="I3796" i="11"/>
  <c r="I3797" i="11"/>
  <c r="I3798" i="11"/>
  <c r="I3799" i="11"/>
  <c r="I3800" i="11"/>
  <c r="I3801" i="11"/>
  <c r="I3802" i="11"/>
  <c r="I3803" i="11"/>
  <c r="I3804" i="11"/>
  <c r="I3805" i="11"/>
  <c r="I3806" i="11"/>
  <c r="I3807" i="11"/>
  <c r="I3808" i="11"/>
  <c r="I3809" i="11"/>
  <c r="I3810" i="11"/>
  <c r="I3811" i="11"/>
  <c r="I3812" i="11"/>
  <c r="I3813" i="11"/>
  <c r="I3814" i="11"/>
  <c r="I3815" i="11"/>
  <c r="I3816" i="11"/>
  <c r="I3817" i="11"/>
  <c r="I3818" i="11"/>
  <c r="I3819" i="11"/>
  <c r="I3820" i="11"/>
  <c r="I3821" i="11"/>
  <c r="I3822" i="11"/>
  <c r="I3823" i="11"/>
  <c r="I3824" i="11"/>
  <c r="I3825" i="11"/>
  <c r="I3826" i="11"/>
  <c r="I3827" i="11"/>
  <c r="I3828" i="11"/>
  <c r="I3829" i="11"/>
  <c r="I3830" i="11"/>
  <c r="I3831" i="11"/>
  <c r="I3832" i="11"/>
  <c r="I3833" i="11"/>
  <c r="I3834" i="11"/>
  <c r="I3835" i="11"/>
  <c r="I3836" i="11"/>
  <c r="I3837" i="11"/>
  <c r="I3838" i="11"/>
  <c r="I3839" i="11"/>
  <c r="I3840" i="11"/>
  <c r="I3841" i="11"/>
  <c r="I3842" i="11"/>
  <c r="I3843" i="11"/>
  <c r="I3844" i="11"/>
  <c r="I3845" i="11"/>
  <c r="I3846" i="11"/>
  <c r="I3847" i="11"/>
  <c r="I3848" i="11"/>
  <c r="I3849" i="11"/>
  <c r="I3850" i="11"/>
  <c r="I3851" i="11"/>
  <c r="I3852" i="11"/>
  <c r="I3853" i="11"/>
  <c r="I3854" i="11"/>
  <c r="I3855" i="11"/>
  <c r="I3856" i="11"/>
  <c r="I3857" i="11"/>
  <c r="I3858" i="11"/>
  <c r="I3859" i="11"/>
  <c r="I3860" i="11"/>
  <c r="I3861" i="11"/>
  <c r="I3862" i="11"/>
  <c r="I3863" i="11"/>
  <c r="I3864" i="11"/>
  <c r="I3865" i="11"/>
  <c r="I3866" i="11"/>
  <c r="I3867" i="11"/>
  <c r="I3868" i="11"/>
  <c r="I3869" i="11"/>
  <c r="I3870" i="11"/>
  <c r="I3871" i="11"/>
  <c r="I3872" i="11"/>
  <c r="I3873" i="11"/>
  <c r="I3874" i="11"/>
  <c r="I3875" i="11"/>
  <c r="I3876" i="11"/>
  <c r="I3877" i="11"/>
  <c r="I3878" i="11"/>
  <c r="I3879" i="11"/>
  <c r="I3880" i="11"/>
  <c r="I3881" i="11"/>
  <c r="I3882" i="11"/>
  <c r="I3883" i="11"/>
  <c r="I3884" i="11"/>
  <c r="I3885" i="11"/>
  <c r="I3886" i="11"/>
  <c r="I3887" i="11"/>
  <c r="I3888" i="11"/>
  <c r="I3889" i="11"/>
  <c r="I3890" i="11"/>
  <c r="I3891" i="11"/>
  <c r="I3892" i="11"/>
  <c r="I3893" i="11"/>
  <c r="I3894" i="11"/>
  <c r="I3895" i="11"/>
  <c r="I3896" i="11"/>
  <c r="I3897" i="11"/>
  <c r="I3898" i="11"/>
  <c r="I3899" i="11"/>
  <c r="I3900" i="11"/>
  <c r="I3901" i="11"/>
  <c r="I3902" i="11"/>
  <c r="I3903" i="11"/>
  <c r="I3904" i="11"/>
  <c r="I3905" i="11"/>
  <c r="I3906" i="11"/>
  <c r="I3907" i="11"/>
  <c r="I3908" i="11"/>
  <c r="I3909" i="11"/>
  <c r="I3910" i="11"/>
  <c r="I3911" i="11"/>
  <c r="I3912" i="11"/>
  <c r="I3913" i="11"/>
  <c r="I3914" i="11"/>
  <c r="I3915" i="11"/>
  <c r="I3916" i="11"/>
  <c r="I3917" i="11"/>
  <c r="I3918" i="11"/>
  <c r="I3919" i="11"/>
  <c r="I3920" i="11"/>
  <c r="I3921" i="11"/>
  <c r="I3922" i="11"/>
  <c r="I3923" i="11"/>
  <c r="I3924" i="11"/>
  <c r="I3925" i="11"/>
  <c r="I3926" i="11"/>
  <c r="I3927" i="11"/>
  <c r="I3928" i="11"/>
  <c r="I3929" i="11"/>
  <c r="I3930" i="11"/>
  <c r="I3931" i="11"/>
  <c r="I3932" i="11"/>
  <c r="I3933" i="11"/>
  <c r="I3934" i="11"/>
  <c r="I3935" i="11"/>
  <c r="I3936" i="11"/>
  <c r="I3937" i="11"/>
  <c r="I3938" i="11"/>
  <c r="I3939" i="11"/>
  <c r="I3940" i="11"/>
  <c r="I3941" i="11"/>
  <c r="I3942" i="11"/>
  <c r="I3943" i="11"/>
  <c r="I3944" i="11"/>
  <c r="I3945" i="11"/>
  <c r="I3946" i="11"/>
  <c r="I3947" i="11"/>
  <c r="I3948" i="11"/>
  <c r="I3949" i="11"/>
  <c r="I3950" i="11"/>
  <c r="I3951" i="11"/>
  <c r="I3952" i="11"/>
  <c r="I3953" i="11"/>
  <c r="I3954" i="11"/>
  <c r="I3955" i="11"/>
  <c r="I3956" i="11"/>
  <c r="I3957" i="11"/>
  <c r="I3958" i="11"/>
  <c r="I3959" i="11"/>
  <c r="I3960" i="11"/>
  <c r="I3961" i="11"/>
  <c r="I3962" i="11"/>
  <c r="I3963" i="11"/>
  <c r="I3964" i="11"/>
  <c r="I3965" i="11"/>
  <c r="I3966" i="11"/>
  <c r="I3967" i="11"/>
  <c r="I3968" i="11"/>
  <c r="I3969" i="11"/>
  <c r="I3970" i="11"/>
  <c r="I3971" i="11"/>
  <c r="I3972" i="11"/>
  <c r="I3973" i="11"/>
  <c r="I3974" i="11"/>
  <c r="I3975" i="11"/>
  <c r="I3976" i="11"/>
  <c r="I3977" i="11"/>
  <c r="I3978" i="11"/>
  <c r="I3979" i="11"/>
  <c r="I3980" i="11"/>
  <c r="I3981" i="11"/>
  <c r="I3982" i="11"/>
  <c r="I3983" i="11"/>
  <c r="I3984" i="11"/>
  <c r="I3985" i="11"/>
  <c r="I3986" i="11"/>
  <c r="I3987" i="11"/>
  <c r="I3988" i="11"/>
  <c r="I3989" i="11"/>
  <c r="I3990" i="11"/>
  <c r="I3991" i="11"/>
  <c r="I3992" i="11"/>
  <c r="I3993" i="11"/>
  <c r="I3994" i="11"/>
  <c r="I3995" i="11"/>
  <c r="I3996" i="11"/>
  <c r="I3997" i="11"/>
  <c r="I3998" i="11"/>
  <c r="I3999" i="11"/>
  <c r="I4000" i="11"/>
  <c r="I4001" i="11"/>
  <c r="I4002" i="11"/>
  <c r="I4003" i="11"/>
  <c r="I4004" i="11"/>
  <c r="I4005" i="11"/>
  <c r="I4006" i="11"/>
  <c r="I4007" i="11"/>
  <c r="I4008" i="11"/>
  <c r="I4009" i="11"/>
  <c r="I4010" i="11"/>
  <c r="I4011" i="11"/>
  <c r="I4012" i="11"/>
  <c r="I4013" i="11"/>
  <c r="I4014" i="11"/>
  <c r="I4015" i="11"/>
  <c r="I4016" i="11"/>
  <c r="I4017" i="11"/>
  <c r="I4018" i="11"/>
  <c r="I4019" i="11"/>
  <c r="I4020" i="11"/>
  <c r="I4021" i="11"/>
  <c r="I4022" i="11"/>
  <c r="I4023" i="11"/>
  <c r="I4024" i="11"/>
  <c r="I4025" i="11"/>
  <c r="I4026" i="11"/>
  <c r="I4027" i="11"/>
  <c r="I4028" i="11"/>
  <c r="I4029" i="11"/>
  <c r="I4030" i="11"/>
  <c r="I4031" i="11"/>
  <c r="I4032" i="11"/>
  <c r="I4033" i="11"/>
  <c r="I4034" i="11"/>
  <c r="I4035" i="11"/>
  <c r="I4036" i="11"/>
  <c r="I4037" i="11"/>
  <c r="I4038" i="11"/>
  <c r="I4039" i="11"/>
  <c r="I4040" i="11"/>
  <c r="I4041" i="11"/>
  <c r="I4042" i="11"/>
  <c r="I4043" i="11"/>
  <c r="I4044" i="11"/>
  <c r="I4045" i="11"/>
  <c r="I4046" i="11"/>
  <c r="I4047" i="11"/>
  <c r="I4048" i="11"/>
  <c r="I4049" i="11"/>
  <c r="I4050" i="11"/>
  <c r="I4051" i="11"/>
  <c r="I4052" i="11"/>
  <c r="I4053" i="11"/>
  <c r="I4054" i="11"/>
  <c r="I4055" i="11"/>
  <c r="I4056" i="11"/>
  <c r="I4057" i="11"/>
  <c r="I4058" i="11"/>
  <c r="I4059" i="11"/>
  <c r="I4060" i="11"/>
  <c r="I4061" i="11"/>
  <c r="I4062" i="11"/>
  <c r="I4063" i="11"/>
  <c r="I4064" i="11"/>
  <c r="I4065" i="11"/>
  <c r="I4066" i="11"/>
  <c r="I4067" i="11"/>
  <c r="I4068" i="11"/>
  <c r="I4069" i="11"/>
  <c r="I4070" i="11"/>
  <c r="I4071" i="11"/>
  <c r="I4072" i="11"/>
  <c r="I4073" i="11"/>
  <c r="I4074" i="11"/>
  <c r="I4075" i="11"/>
  <c r="I4076" i="11"/>
  <c r="I4077" i="11"/>
  <c r="I4078" i="11"/>
  <c r="I4079" i="11"/>
  <c r="I4080" i="11"/>
  <c r="I4081" i="11"/>
  <c r="I4082" i="11"/>
  <c r="I4083" i="11"/>
  <c r="I4084" i="11"/>
  <c r="I4085" i="11"/>
  <c r="I4086" i="11"/>
  <c r="I4087" i="11"/>
  <c r="I4088" i="11"/>
  <c r="I4089" i="11"/>
  <c r="I4090" i="11"/>
  <c r="I4091" i="11"/>
  <c r="I4092" i="11"/>
  <c r="I4093" i="11"/>
  <c r="I4094" i="11"/>
  <c r="I4095" i="11"/>
  <c r="I4096" i="11"/>
  <c r="I4097" i="11"/>
  <c r="I4098" i="11"/>
  <c r="I4099" i="11"/>
  <c r="I4100" i="11"/>
  <c r="I4101" i="11"/>
  <c r="I4102" i="11"/>
  <c r="I4103" i="11"/>
  <c r="I4104" i="11"/>
  <c r="I4105" i="11"/>
  <c r="I4106" i="11"/>
  <c r="I4107" i="11"/>
  <c r="I4108" i="11"/>
  <c r="I4109" i="11"/>
  <c r="I4110" i="11"/>
  <c r="I4111" i="11"/>
  <c r="I4112" i="11"/>
  <c r="I4113" i="11"/>
  <c r="I4114" i="11"/>
  <c r="I4115" i="11"/>
  <c r="I4116" i="11"/>
  <c r="I4117" i="11"/>
  <c r="I4118" i="11"/>
  <c r="I4119" i="11"/>
  <c r="I4120" i="11"/>
  <c r="I4121" i="11"/>
  <c r="I4122" i="11"/>
  <c r="I4123" i="11"/>
  <c r="I4124" i="11"/>
  <c r="I4125" i="11"/>
  <c r="I4126" i="11"/>
  <c r="I4127" i="11"/>
  <c r="I4128" i="11"/>
  <c r="I4129" i="11"/>
  <c r="I4130" i="11"/>
  <c r="I4131" i="11"/>
  <c r="I4132" i="11"/>
  <c r="I4133" i="11"/>
  <c r="I4134" i="11"/>
  <c r="I4135" i="11"/>
  <c r="I4136" i="11"/>
  <c r="I4137" i="11"/>
  <c r="I4138" i="11"/>
  <c r="I4139" i="11"/>
  <c r="I4140" i="11"/>
  <c r="I4141" i="11"/>
  <c r="I4142" i="11"/>
  <c r="I4143" i="11"/>
  <c r="I4144" i="11"/>
  <c r="I4145" i="11"/>
  <c r="I4146" i="11"/>
  <c r="I4147" i="11"/>
  <c r="I4148" i="11"/>
  <c r="I4149" i="11"/>
  <c r="I4150" i="11"/>
  <c r="I4151" i="11"/>
  <c r="I4152" i="11"/>
  <c r="I4153" i="11"/>
  <c r="I4154" i="11"/>
  <c r="I4155" i="11"/>
  <c r="I4156" i="11"/>
  <c r="I4157" i="11"/>
  <c r="I4158" i="11"/>
  <c r="I4159" i="11"/>
  <c r="I4160" i="11"/>
  <c r="I4161" i="11"/>
  <c r="I4162" i="11"/>
  <c r="I4163" i="11"/>
  <c r="I4164" i="11"/>
  <c r="I4165" i="11"/>
  <c r="I4166" i="11"/>
  <c r="I4167" i="11"/>
  <c r="I4168" i="11"/>
  <c r="I4169" i="11"/>
  <c r="I4170" i="11"/>
  <c r="I4171" i="11"/>
  <c r="I4172" i="11"/>
  <c r="I4173" i="11"/>
  <c r="I4174" i="11"/>
  <c r="I4175" i="11"/>
  <c r="I4176" i="11"/>
  <c r="I4177" i="11"/>
  <c r="I4178" i="11"/>
  <c r="I4179" i="11"/>
  <c r="I4180" i="11"/>
  <c r="I4181" i="11"/>
  <c r="I4182" i="11"/>
  <c r="I4183" i="11"/>
  <c r="I4184" i="11"/>
  <c r="I4185" i="11"/>
  <c r="I4186" i="11"/>
  <c r="I4187" i="11"/>
  <c r="I4188" i="11"/>
  <c r="I4189" i="11"/>
  <c r="I4190" i="11"/>
  <c r="I4191" i="11"/>
  <c r="I4192" i="11"/>
  <c r="I4193" i="11"/>
  <c r="I4194" i="11"/>
  <c r="I4195" i="11"/>
  <c r="I4196" i="11"/>
  <c r="I4197" i="11"/>
  <c r="I4198" i="11"/>
  <c r="I4199" i="11"/>
  <c r="I4200" i="11"/>
  <c r="I4201" i="11"/>
  <c r="I4202" i="11"/>
  <c r="I4203" i="11"/>
  <c r="I4204" i="11"/>
  <c r="I4205" i="11"/>
  <c r="I4206" i="11"/>
  <c r="I4207" i="11"/>
  <c r="I4208" i="11"/>
  <c r="I4209" i="11"/>
  <c r="I4210" i="11"/>
  <c r="I4211" i="11"/>
  <c r="I4212" i="11"/>
  <c r="I4213" i="11"/>
  <c r="I4214" i="11"/>
  <c r="I4215" i="11"/>
  <c r="I4216" i="11"/>
  <c r="I4217" i="11"/>
  <c r="I4218" i="11"/>
  <c r="I4219" i="11"/>
  <c r="I4220" i="11"/>
  <c r="I4221" i="11"/>
  <c r="I4222" i="11"/>
  <c r="I4223" i="11"/>
  <c r="I4224" i="11"/>
  <c r="I4225" i="11"/>
  <c r="I4226" i="11"/>
  <c r="I4227" i="11"/>
  <c r="I4228" i="11"/>
  <c r="I4229" i="11"/>
  <c r="I4230" i="11"/>
  <c r="I4231" i="11"/>
  <c r="I4232" i="11"/>
  <c r="I4233" i="11"/>
  <c r="I4234" i="11"/>
  <c r="I4235" i="11"/>
  <c r="I4236" i="11"/>
  <c r="I4237" i="11"/>
  <c r="I4238" i="11"/>
  <c r="I4239" i="11"/>
  <c r="I4240" i="11"/>
  <c r="I4241" i="11"/>
  <c r="I4242" i="11"/>
  <c r="I4243" i="11"/>
  <c r="I4244" i="11"/>
  <c r="I4245" i="11"/>
  <c r="I4246" i="11"/>
  <c r="I4247" i="11"/>
  <c r="I4248" i="11"/>
  <c r="I4249" i="11"/>
  <c r="I4250" i="11"/>
  <c r="I4251" i="11"/>
  <c r="I4252" i="11"/>
  <c r="I4253" i="11"/>
  <c r="I4254" i="11"/>
  <c r="I4255" i="11"/>
  <c r="I4256" i="11"/>
  <c r="I4257" i="11"/>
  <c r="I4258" i="11"/>
  <c r="I4259" i="11"/>
  <c r="I4260" i="11"/>
  <c r="I4261" i="11"/>
  <c r="I4262" i="11"/>
  <c r="I4263" i="11"/>
  <c r="I4264" i="11"/>
  <c r="I4265" i="11"/>
  <c r="I4266" i="11"/>
  <c r="I4267" i="11"/>
  <c r="I4268" i="11"/>
  <c r="I4269" i="11"/>
  <c r="I4270" i="11"/>
  <c r="I4271" i="11"/>
  <c r="I4272" i="11"/>
  <c r="I4273" i="11"/>
  <c r="I4274" i="11"/>
  <c r="I4275" i="11"/>
  <c r="I4276" i="11"/>
  <c r="I4277" i="11"/>
  <c r="I4278" i="11"/>
  <c r="I4279" i="11"/>
  <c r="I4280" i="11"/>
  <c r="I4281" i="11"/>
  <c r="I4282" i="11"/>
  <c r="I4283" i="11"/>
  <c r="I4284" i="11"/>
  <c r="I4285" i="11"/>
  <c r="I4286" i="11"/>
  <c r="I4287" i="11"/>
  <c r="I4288" i="11"/>
  <c r="I4289" i="11"/>
  <c r="I4290" i="11"/>
  <c r="I4291" i="11"/>
  <c r="I4292" i="11"/>
  <c r="I4293" i="11"/>
  <c r="I4294" i="11"/>
  <c r="I4295" i="11"/>
  <c r="I4296" i="11"/>
  <c r="I4297" i="11"/>
  <c r="I4298" i="11"/>
  <c r="I4299" i="11"/>
  <c r="I4300" i="11"/>
  <c r="I4301" i="11"/>
  <c r="I4302" i="11"/>
  <c r="I4303" i="11"/>
  <c r="I4304" i="11"/>
  <c r="I4305" i="11"/>
  <c r="I4306" i="11"/>
  <c r="I4307" i="11"/>
  <c r="I4308" i="11"/>
  <c r="I4309" i="11"/>
  <c r="I4310" i="11"/>
  <c r="I4311" i="11"/>
  <c r="I4312" i="11"/>
  <c r="I4313" i="11"/>
  <c r="I4314" i="11"/>
  <c r="I4315" i="11"/>
  <c r="I4316" i="11"/>
  <c r="I4317" i="11"/>
  <c r="I4318" i="11"/>
  <c r="I4319" i="11"/>
  <c r="I4320" i="11"/>
  <c r="I4321" i="11"/>
  <c r="I4322" i="11"/>
  <c r="I4323" i="11"/>
  <c r="I4324" i="11"/>
  <c r="I4325" i="11"/>
  <c r="I4326" i="11"/>
  <c r="I4327" i="11"/>
  <c r="I4328" i="11"/>
  <c r="I4329" i="11"/>
  <c r="I4330" i="11"/>
  <c r="I4331" i="11"/>
  <c r="I4332" i="11"/>
  <c r="I4333" i="11"/>
  <c r="I4334" i="11"/>
  <c r="I4335" i="11"/>
  <c r="I4336" i="11"/>
  <c r="I4337" i="11"/>
  <c r="I4338" i="11"/>
  <c r="I4339" i="11"/>
  <c r="I4340" i="11"/>
  <c r="I4341" i="11"/>
  <c r="I4342" i="11"/>
  <c r="I4343" i="11"/>
  <c r="I4344" i="11"/>
  <c r="I4345" i="11"/>
  <c r="I4346" i="11"/>
  <c r="I4347" i="11"/>
  <c r="I4348" i="11"/>
  <c r="I4349" i="11"/>
  <c r="I4350" i="11"/>
  <c r="I4351" i="11"/>
  <c r="I4352" i="11"/>
  <c r="I4353" i="11"/>
  <c r="I4354" i="11"/>
  <c r="I4355" i="11"/>
  <c r="I4356" i="11"/>
  <c r="I4357" i="11"/>
  <c r="I4358" i="11"/>
  <c r="I4359" i="11"/>
  <c r="I4360" i="11"/>
  <c r="I4361" i="11"/>
  <c r="I4362" i="11"/>
  <c r="I4363" i="11"/>
  <c r="I4364" i="11"/>
  <c r="I4365" i="11"/>
  <c r="I4366" i="11"/>
  <c r="I4367" i="11"/>
  <c r="I4368" i="11"/>
  <c r="I4369" i="11"/>
  <c r="I4370" i="11"/>
  <c r="I4371" i="11"/>
  <c r="I4372" i="11"/>
  <c r="I4373" i="11"/>
  <c r="I4374" i="11"/>
  <c r="I4375" i="11"/>
  <c r="I4376" i="11"/>
  <c r="I4377" i="11"/>
  <c r="I4378" i="11"/>
  <c r="I4379" i="11"/>
  <c r="I4380" i="11"/>
  <c r="I4381" i="11"/>
  <c r="I4382" i="11"/>
  <c r="I4383" i="11"/>
  <c r="I4384" i="11"/>
  <c r="I4385" i="11"/>
  <c r="I4386" i="11"/>
  <c r="I4387" i="11"/>
  <c r="I4388" i="11"/>
  <c r="I4389" i="11"/>
  <c r="I4390" i="11"/>
  <c r="I4391" i="11"/>
  <c r="I4392" i="11"/>
  <c r="I4393" i="11"/>
  <c r="I4394" i="11"/>
  <c r="I4395" i="11"/>
  <c r="I4396" i="11"/>
  <c r="I4397" i="11"/>
  <c r="I4398" i="11"/>
  <c r="I4399" i="11"/>
  <c r="I4400" i="11"/>
  <c r="I4401" i="11"/>
  <c r="I4402" i="11"/>
  <c r="I4403" i="11"/>
  <c r="I4404" i="11"/>
  <c r="I4405" i="11"/>
  <c r="I4406" i="11"/>
  <c r="I4407" i="11"/>
  <c r="I4408" i="11"/>
  <c r="I4409" i="11"/>
  <c r="I4410" i="11"/>
  <c r="I4411" i="11"/>
  <c r="I4412" i="11"/>
  <c r="I4413" i="11"/>
  <c r="I4414" i="11"/>
  <c r="I4415" i="11"/>
  <c r="I4416" i="11"/>
  <c r="I4417" i="11"/>
  <c r="I4418" i="11"/>
  <c r="I4419" i="11"/>
  <c r="I4420" i="11"/>
  <c r="I4421" i="11"/>
  <c r="I4422" i="11"/>
  <c r="I4423" i="11"/>
  <c r="I4424" i="11"/>
  <c r="I4425" i="11"/>
  <c r="I4426" i="11"/>
  <c r="I4427" i="11"/>
  <c r="I4428" i="11"/>
  <c r="I4429" i="11"/>
  <c r="I4430" i="11"/>
  <c r="I4431" i="11"/>
  <c r="I4432" i="11"/>
  <c r="I4433" i="11"/>
  <c r="I4434" i="11"/>
  <c r="I4435" i="11"/>
  <c r="I4436" i="11"/>
  <c r="I4437" i="11"/>
  <c r="I4438" i="11"/>
  <c r="I4439" i="11"/>
  <c r="I4440" i="11"/>
  <c r="I4441" i="11"/>
  <c r="I4442" i="11"/>
  <c r="I4443" i="11"/>
  <c r="I4444" i="11"/>
  <c r="I4445" i="11"/>
  <c r="I4446" i="11"/>
  <c r="I4447" i="11"/>
  <c r="I4448" i="11"/>
  <c r="I4449" i="11"/>
  <c r="I4450" i="11"/>
  <c r="I4451" i="11"/>
  <c r="I4452" i="11"/>
  <c r="I4453" i="11"/>
  <c r="I4454" i="11"/>
  <c r="I4455" i="11"/>
  <c r="I4456" i="11"/>
  <c r="I4457" i="11"/>
  <c r="I4458" i="11"/>
  <c r="I4459" i="11"/>
  <c r="I4460" i="11"/>
  <c r="I4461" i="11"/>
  <c r="I4462" i="11"/>
  <c r="I4463" i="11"/>
  <c r="I4464" i="11"/>
  <c r="I4465" i="11"/>
  <c r="I4466" i="11"/>
  <c r="I4467" i="11"/>
  <c r="I4468" i="11"/>
  <c r="I4469" i="11"/>
  <c r="I4470" i="11"/>
  <c r="I4471" i="11"/>
  <c r="I4472" i="11"/>
  <c r="I4473" i="11"/>
  <c r="I4474" i="11"/>
  <c r="I4475" i="11"/>
  <c r="I4476" i="11"/>
  <c r="I4477" i="11"/>
  <c r="I4478" i="11"/>
  <c r="I4479" i="11"/>
  <c r="I4480" i="11"/>
  <c r="I4481" i="11"/>
  <c r="I4482" i="11"/>
  <c r="I4483" i="11"/>
  <c r="I4484" i="11"/>
  <c r="I4485" i="11"/>
  <c r="I4486" i="11"/>
  <c r="I4487" i="11"/>
  <c r="I4488" i="11"/>
  <c r="I4489" i="11"/>
  <c r="I4490" i="11"/>
  <c r="I4491" i="11"/>
  <c r="I4492" i="11"/>
  <c r="I4493" i="11"/>
  <c r="I4494" i="11"/>
  <c r="I4495" i="11"/>
  <c r="I4496" i="11"/>
  <c r="I4497" i="11"/>
  <c r="I4498" i="11"/>
  <c r="I4499" i="11"/>
  <c r="I4500" i="11"/>
  <c r="I4501" i="11"/>
  <c r="I4502" i="11"/>
  <c r="I4503" i="11"/>
  <c r="I4504" i="11"/>
  <c r="I4505" i="11"/>
  <c r="I4506" i="11"/>
  <c r="I4507" i="11"/>
  <c r="I4508" i="11"/>
  <c r="I4509" i="11"/>
  <c r="I4510" i="11"/>
  <c r="I4511" i="11"/>
  <c r="I4512" i="11"/>
  <c r="I4513" i="11"/>
  <c r="I4514" i="11"/>
  <c r="I4515" i="11"/>
  <c r="I4516" i="11"/>
  <c r="I4517" i="11"/>
  <c r="I4518" i="11"/>
  <c r="I4519" i="11"/>
  <c r="I4520" i="11"/>
  <c r="I4521" i="11"/>
  <c r="I4522" i="11"/>
  <c r="I4523" i="11"/>
  <c r="I4524" i="11"/>
  <c r="I4525" i="11"/>
  <c r="I4526" i="11"/>
  <c r="I4527" i="11"/>
  <c r="I4528" i="11"/>
  <c r="I4529" i="11"/>
  <c r="I4530" i="11"/>
  <c r="I4531" i="11"/>
  <c r="I4532" i="11"/>
  <c r="I4533" i="11"/>
  <c r="I4534" i="11"/>
  <c r="I4535" i="11"/>
  <c r="I4536" i="11"/>
  <c r="I4537" i="11"/>
  <c r="I4538" i="11"/>
  <c r="I4539" i="11"/>
  <c r="I4540" i="11"/>
  <c r="I4541" i="11"/>
  <c r="I4542" i="11"/>
  <c r="I4543" i="11"/>
  <c r="I4544" i="11"/>
  <c r="I4545" i="11"/>
  <c r="I4546" i="11"/>
  <c r="I4547" i="11"/>
  <c r="I4548" i="11"/>
  <c r="I4549" i="11"/>
  <c r="I4550" i="11"/>
  <c r="I4551" i="11"/>
  <c r="I4552" i="11"/>
  <c r="I4553" i="11"/>
  <c r="I4554" i="11"/>
  <c r="I4555" i="11"/>
  <c r="I4556" i="11"/>
  <c r="I4557" i="11"/>
  <c r="I4558" i="11"/>
  <c r="I4559" i="11"/>
  <c r="I4560" i="11"/>
  <c r="I4561" i="11"/>
  <c r="I4562" i="11"/>
  <c r="I4563" i="11"/>
  <c r="I4564" i="11"/>
  <c r="I4565" i="11"/>
  <c r="I4566" i="11"/>
  <c r="I4567" i="11"/>
  <c r="I4568" i="11"/>
  <c r="I4569" i="11"/>
  <c r="I4570" i="11"/>
  <c r="I4571" i="11"/>
  <c r="I4572" i="11"/>
  <c r="I4573" i="11"/>
  <c r="I4574" i="11"/>
  <c r="I4575" i="11"/>
  <c r="I4576" i="11"/>
  <c r="I4577" i="11"/>
  <c r="I4578" i="11"/>
  <c r="I4579" i="11"/>
  <c r="I4580" i="11"/>
  <c r="I4581" i="11"/>
  <c r="I4582" i="11"/>
  <c r="I4583" i="11"/>
  <c r="I4584" i="11"/>
  <c r="I4585" i="11"/>
  <c r="I4586" i="11"/>
  <c r="I4587" i="11"/>
  <c r="I4588" i="11"/>
  <c r="I4589" i="11"/>
  <c r="I4590" i="11"/>
  <c r="I4591" i="11"/>
  <c r="I4592" i="11"/>
  <c r="I4593" i="11"/>
  <c r="I4594" i="11"/>
  <c r="I4595" i="11"/>
  <c r="I4596" i="11"/>
  <c r="I4597" i="11"/>
  <c r="I4598" i="11"/>
  <c r="I4599" i="11"/>
  <c r="I4600" i="11"/>
  <c r="I4601" i="11"/>
  <c r="I4602" i="11"/>
  <c r="I4603" i="11"/>
  <c r="I4604" i="11"/>
  <c r="I4605" i="11"/>
  <c r="I4606" i="11"/>
  <c r="I4607" i="11"/>
  <c r="I4608" i="11"/>
  <c r="I4609" i="11"/>
  <c r="I4610" i="11"/>
  <c r="I4611" i="11"/>
  <c r="I4612" i="11"/>
  <c r="I4613" i="11"/>
  <c r="I4614" i="11"/>
  <c r="I4615" i="11"/>
  <c r="I4616" i="11"/>
  <c r="I4617" i="11"/>
  <c r="I4618" i="11"/>
  <c r="I4619" i="11"/>
  <c r="I4620" i="11"/>
  <c r="I4621" i="11"/>
  <c r="I4622" i="11"/>
  <c r="I4623" i="11"/>
  <c r="I4624" i="11"/>
  <c r="I4625" i="11"/>
  <c r="I4626" i="11"/>
  <c r="I4627" i="11"/>
  <c r="I4628" i="11"/>
  <c r="I4629" i="11"/>
  <c r="I4630" i="11"/>
  <c r="I4631" i="11"/>
  <c r="I4632" i="11"/>
  <c r="I4633" i="11"/>
  <c r="I4634" i="11"/>
  <c r="I4635" i="11"/>
  <c r="I4636" i="11"/>
  <c r="I4637" i="11"/>
  <c r="I4638" i="11"/>
  <c r="I4639" i="11"/>
  <c r="I4640" i="11"/>
  <c r="I4641" i="11"/>
  <c r="I4642" i="11"/>
  <c r="I4643" i="11"/>
  <c r="I4644" i="11"/>
  <c r="I4645" i="11"/>
  <c r="I4646" i="11"/>
  <c r="I4647" i="11"/>
  <c r="I4648" i="11"/>
  <c r="I4649" i="11"/>
  <c r="I4650" i="11"/>
  <c r="I4651" i="11"/>
  <c r="I4652" i="11"/>
  <c r="I4653" i="11"/>
  <c r="I4654" i="11"/>
  <c r="I4655" i="11"/>
  <c r="I4656" i="11"/>
  <c r="I4657" i="11"/>
  <c r="I4658" i="11"/>
  <c r="I4659" i="11"/>
  <c r="I4660" i="11"/>
  <c r="I4661" i="11"/>
  <c r="I4662" i="11"/>
  <c r="I4663" i="11"/>
  <c r="I4664" i="11"/>
  <c r="I4665" i="11"/>
  <c r="I4666" i="11"/>
  <c r="I4667" i="11"/>
  <c r="I4668" i="11"/>
  <c r="I4669" i="11"/>
  <c r="I4670" i="11"/>
  <c r="I4671" i="11"/>
  <c r="I4672" i="11"/>
  <c r="I4673" i="11"/>
  <c r="I4674" i="11"/>
  <c r="I4675" i="11"/>
  <c r="I4676" i="11"/>
  <c r="I4677" i="11"/>
  <c r="I4678" i="11"/>
  <c r="I4679" i="11"/>
  <c r="I4680" i="11"/>
  <c r="I4681" i="11"/>
  <c r="I4682" i="11"/>
  <c r="I4683" i="11"/>
  <c r="I4684" i="11"/>
  <c r="I4685" i="11"/>
  <c r="I4686" i="11"/>
  <c r="I4687" i="11"/>
  <c r="I4688" i="11"/>
  <c r="I4689" i="11"/>
  <c r="I4690" i="11"/>
  <c r="I4691" i="11"/>
  <c r="I4692" i="11"/>
  <c r="I4693" i="11"/>
  <c r="I4694" i="11"/>
  <c r="I4695" i="11"/>
  <c r="I4696" i="11"/>
  <c r="I4697" i="11"/>
  <c r="I4698" i="11"/>
  <c r="I4699" i="11"/>
  <c r="I4700" i="11"/>
  <c r="I4701" i="11"/>
  <c r="I4702" i="11"/>
  <c r="I4703" i="11"/>
  <c r="I4704" i="11"/>
  <c r="I4705" i="11"/>
  <c r="I4706" i="11"/>
  <c r="I4707" i="11"/>
  <c r="I4708" i="11"/>
  <c r="I4709" i="11"/>
  <c r="I4710" i="11"/>
  <c r="I4711" i="11"/>
  <c r="I4712" i="11"/>
  <c r="I4713" i="11"/>
  <c r="I4714" i="11"/>
  <c r="I4715" i="11"/>
  <c r="I4716" i="11"/>
  <c r="I4717" i="11"/>
  <c r="I4718" i="11"/>
  <c r="I4719" i="11"/>
  <c r="I4720" i="11"/>
  <c r="I4721" i="11"/>
  <c r="I4722" i="11"/>
  <c r="I4723" i="11"/>
  <c r="I4724" i="11"/>
  <c r="I4725" i="11"/>
  <c r="I4726" i="11"/>
  <c r="I4727" i="11"/>
  <c r="I4728" i="11"/>
  <c r="I4729" i="11"/>
  <c r="I4730" i="11"/>
  <c r="I4731" i="11"/>
  <c r="I4732" i="11"/>
  <c r="I4733" i="11"/>
  <c r="I4734" i="11"/>
  <c r="I4735" i="11"/>
  <c r="I4736" i="11"/>
  <c r="I4737" i="11"/>
  <c r="I4738" i="11"/>
  <c r="I4739" i="11"/>
  <c r="I4740" i="11"/>
  <c r="I4741" i="11"/>
  <c r="I4742" i="11"/>
  <c r="I4743" i="11"/>
  <c r="I4744" i="11"/>
  <c r="I4745" i="11"/>
  <c r="I4746" i="11"/>
  <c r="I4747" i="11"/>
  <c r="I4748" i="11"/>
  <c r="I4749" i="11"/>
  <c r="I4750" i="11"/>
  <c r="I4751" i="11"/>
  <c r="I4752" i="11"/>
  <c r="I4753" i="11"/>
  <c r="I4754" i="11"/>
  <c r="I4755" i="11"/>
  <c r="I4756" i="11"/>
  <c r="I4757" i="11"/>
  <c r="I4758" i="11"/>
  <c r="I4759" i="11"/>
  <c r="I4760" i="11"/>
  <c r="I4761" i="11"/>
  <c r="B12" i="12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340" i="11"/>
  <c r="P2341" i="11"/>
  <c r="P2342" i="11"/>
  <c r="P2343" i="11"/>
  <c r="P2344" i="11"/>
  <c r="P2345" i="11"/>
  <c r="P2346" i="11"/>
  <c r="P2347" i="11"/>
  <c r="P2348" i="11"/>
  <c r="P2349" i="11"/>
  <c r="P2350" i="11"/>
  <c r="P2351" i="11"/>
  <c r="P2352" i="11"/>
  <c r="P2353" i="11"/>
  <c r="P2354" i="11"/>
  <c r="P2355" i="11"/>
  <c r="P2356" i="11"/>
  <c r="P2357" i="11"/>
  <c r="P2358" i="11"/>
  <c r="P2359" i="11"/>
  <c r="P2360" i="11"/>
  <c r="P2361" i="11"/>
  <c r="P2362" i="11"/>
  <c r="P2363" i="11"/>
  <c r="P2364" i="11"/>
  <c r="P2365" i="11"/>
  <c r="P2366" i="11"/>
  <c r="P2367" i="11"/>
  <c r="P2368" i="11"/>
  <c r="P2369" i="11"/>
  <c r="P2370" i="11"/>
  <c r="P2371" i="11"/>
  <c r="P2372" i="11"/>
  <c r="P2373" i="11"/>
  <c r="P2374" i="11"/>
  <c r="P2375" i="11"/>
  <c r="P2376" i="11"/>
  <c r="P2377" i="11"/>
  <c r="P2378" i="11"/>
  <c r="P2379" i="11"/>
  <c r="P2380" i="11"/>
  <c r="P2381" i="11"/>
  <c r="P2382" i="11"/>
  <c r="P2383" i="11"/>
  <c r="P2384" i="11"/>
  <c r="P2385" i="11"/>
  <c r="P2386" i="11"/>
  <c r="P2387" i="11"/>
  <c r="P2388" i="11"/>
  <c r="P2389" i="11"/>
  <c r="P2390" i="11"/>
  <c r="P2391" i="11"/>
  <c r="P2392" i="11"/>
  <c r="P2393" i="11"/>
  <c r="P2394" i="11"/>
  <c r="P2395" i="11"/>
  <c r="P2396" i="11"/>
  <c r="P2397" i="11"/>
  <c r="P2398" i="11"/>
  <c r="P2399" i="11"/>
  <c r="P2400" i="11"/>
  <c r="P2401" i="11"/>
  <c r="P2402" i="11"/>
  <c r="P2403" i="11"/>
  <c r="P2404" i="11"/>
  <c r="P2405" i="11"/>
  <c r="P2406" i="11"/>
  <c r="P2407" i="11"/>
  <c r="P2408" i="11"/>
  <c r="P2409" i="11"/>
  <c r="P2410" i="11"/>
  <c r="P2411" i="11"/>
  <c r="P2412" i="11"/>
  <c r="P2413" i="11"/>
  <c r="P2414" i="11"/>
  <c r="P2415" i="11"/>
  <c r="P2416" i="11"/>
  <c r="P2417" i="11"/>
  <c r="P2418" i="11"/>
  <c r="P2419" i="11"/>
  <c r="P2420" i="11"/>
  <c r="P2421" i="11"/>
  <c r="P2422" i="11"/>
  <c r="P2423" i="11"/>
  <c r="P2424" i="11"/>
  <c r="P2425" i="11"/>
  <c r="P2426" i="11"/>
  <c r="P2427" i="11"/>
  <c r="P2428" i="11"/>
  <c r="P2429" i="11"/>
  <c r="P2430" i="11"/>
  <c r="P2431" i="11"/>
  <c r="P2432" i="11"/>
  <c r="P2433" i="11"/>
  <c r="P2434" i="11"/>
  <c r="P2435" i="11"/>
  <c r="P2436" i="11"/>
  <c r="P2437" i="11"/>
  <c r="P2438" i="11"/>
  <c r="P2439" i="11"/>
  <c r="P2440" i="11"/>
  <c r="P2441" i="11"/>
  <c r="P2442" i="11"/>
  <c r="P2443" i="11"/>
  <c r="P2444" i="11"/>
  <c r="P2445" i="11"/>
  <c r="P2446" i="11"/>
  <c r="P2447" i="11"/>
  <c r="P2448" i="11"/>
  <c r="P2449" i="11"/>
  <c r="P2450" i="11"/>
  <c r="P2451" i="11"/>
  <c r="P2452" i="11"/>
  <c r="P2453" i="11"/>
  <c r="P2454" i="11"/>
  <c r="P2455" i="11"/>
  <c r="P2456" i="11"/>
  <c r="P2457" i="11"/>
  <c r="P2458" i="11"/>
  <c r="P2459" i="11"/>
  <c r="P2460" i="11"/>
  <c r="P2461" i="11"/>
  <c r="P2462" i="11"/>
  <c r="P2463" i="11"/>
  <c r="P2464" i="11"/>
  <c r="P2465" i="11"/>
  <c r="P2466" i="11"/>
  <c r="P2467" i="11"/>
  <c r="P2468" i="11"/>
  <c r="P2469" i="11"/>
  <c r="P2470" i="11"/>
  <c r="P2471" i="11"/>
  <c r="P2472" i="11"/>
  <c r="P2473" i="11"/>
  <c r="P2474" i="11"/>
  <c r="P2475" i="11"/>
  <c r="P2476" i="11"/>
  <c r="P2477" i="11"/>
  <c r="P2478" i="11"/>
  <c r="P2479" i="11"/>
  <c r="P2480" i="11"/>
  <c r="P2481" i="11"/>
  <c r="P2482" i="11"/>
  <c r="P2483" i="11"/>
  <c r="P2484" i="11"/>
  <c r="P2485" i="11"/>
  <c r="P2486" i="11"/>
  <c r="P2487" i="11"/>
  <c r="P2488" i="11"/>
  <c r="P2489" i="11"/>
  <c r="P2490" i="11"/>
  <c r="P2491" i="11"/>
  <c r="P2492" i="11"/>
  <c r="P2493" i="11"/>
  <c r="P2494" i="11"/>
  <c r="P2495" i="11"/>
  <c r="P2496" i="11"/>
  <c r="P2497" i="11"/>
  <c r="P2498" i="11"/>
  <c r="P2499" i="11"/>
  <c r="P2500" i="11"/>
  <c r="P2501" i="11"/>
  <c r="P2502" i="11"/>
  <c r="P2503" i="11"/>
  <c r="P2504" i="11"/>
  <c r="P2505" i="11"/>
  <c r="P2506" i="11"/>
  <c r="P2507" i="11"/>
  <c r="P2508" i="11"/>
  <c r="P2509" i="11"/>
  <c r="P2510" i="11"/>
  <c r="P2511" i="11"/>
  <c r="P2512" i="11"/>
  <c r="P2513" i="11"/>
  <c r="P2514" i="11"/>
  <c r="P2515" i="11"/>
  <c r="P2516" i="11"/>
  <c r="P2517" i="11"/>
  <c r="P2518" i="11"/>
  <c r="P2519" i="11"/>
  <c r="P2520" i="11"/>
  <c r="P2521" i="11"/>
  <c r="P2522" i="11"/>
  <c r="P2523" i="11"/>
  <c r="P2524" i="11"/>
  <c r="P2525" i="11"/>
  <c r="P2526" i="11"/>
  <c r="P2527" i="11"/>
  <c r="P2528" i="11"/>
  <c r="P2529" i="11"/>
  <c r="P2530" i="11"/>
  <c r="P2531" i="11"/>
  <c r="P2532" i="11"/>
  <c r="P2533" i="11"/>
  <c r="P2534" i="11"/>
  <c r="P2535" i="11"/>
  <c r="P2536" i="11"/>
  <c r="P2537" i="11"/>
  <c r="P2538" i="11"/>
  <c r="P2539" i="11"/>
  <c r="P2540" i="11"/>
  <c r="P2541" i="11"/>
  <c r="P2542" i="11"/>
  <c r="P2543" i="11"/>
  <c r="P2544" i="11"/>
  <c r="P2545" i="11"/>
  <c r="P2546" i="11"/>
  <c r="P2547" i="11"/>
  <c r="P2548" i="11"/>
  <c r="P2549" i="11"/>
  <c r="P2550" i="11"/>
  <c r="P2551" i="11"/>
  <c r="P2552" i="11"/>
  <c r="P2553" i="11"/>
  <c r="P2554" i="11"/>
  <c r="P2555" i="11"/>
  <c r="P2556" i="11"/>
  <c r="P2557" i="11"/>
  <c r="P2558" i="11"/>
  <c r="P2559" i="11"/>
  <c r="P2560" i="11"/>
  <c r="P2561" i="11"/>
  <c r="P2562" i="11"/>
  <c r="P2563" i="11"/>
  <c r="P2564" i="11"/>
  <c r="P2565" i="11"/>
  <c r="P2566" i="11"/>
  <c r="P2567" i="11"/>
  <c r="P2568" i="11"/>
  <c r="P2569" i="11"/>
  <c r="P2570" i="11"/>
  <c r="P2571" i="11"/>
  <c r="P2572" i="11"/>
  <c r="P2573" i="11"/>
  <c r="P2574" i="11"/>
  <c r="P2575" i="11"/>
  <c r="P2576" i="11"/>
  <c r="P2577" i="11"/>
  <c r="P2578" i="11"/>
  <c r="P2579" i="11"/>
  <c r="P2580" i="11"/>
  <c r="P2581" i="11"/>
  <c r="P2582" i="11"/>
  <c r="P2583" i="11"/>
  <c r="P2584" i="11"/>
  <c r="P2585" i="11"/>
  <c r="P2586" i="11"/>
  <c r="P2587" i="11"/>
  <c r="P2588" i="11"/>
  <c r="P2589" i="11"/>
  <c r="P2590" i="11"/>
  <c r="P2591" i="11"/>
  <c r="P2592" i="11"/>
  <c r="P2593" i="11"/>
  <c r="P2594" i="11"/>
  <c r="P2595" i="11"/>
  <c r="P2596" i="11"/>
  <c r="P2597" i="11"/>
  <c r="P2598" i="11"/>
  <c r="P2599" i="11"/>
  <c r="P2600" i="11"/>
  <c r="P2601" i="11"/>
  <c r="P2602" i="11"/>
  <c r="P2603" i="11"/>
  <c r="P2604" i="11"/>
  <c r="P2605" i="11"/>
  <c r="P2606" i="11"/>
  <c r="P2607" i="11"/>
  <c r="P2608" i="11"/>
  <c r="P2609" i="11"/>
  <c r="P2610" i="11"/>
  <c r="P2611" i="11"/>
  <c r="P2612" i="11"/>
  <c r="P2613" i="11"/>
  <c r="P2614" i="11"/>
  <c r="P2615" i="11"/>
  <c r="P2616" i="11"/>
  <c r="P2617" i="11"/>
  <c r="P2618" i="11"/>
  <c r="P2619" i="11"/>
  <c r="P2620" i="11"/>
  <c r="P2621" i="11"/>
  <c r="P2622" i="11"/>
  <c r="P2623" i="11"/>
  <c r="P2624" i="11"/>
  <c r="P2625" i="11"/>
  <c r="P2626" i="11"/>
  <c r="P2627" i="11"/>
  <c r="P2628" i="11"/>
  <c r="P2629" i="11"/>
  <c r="P2630" i="11"/>
  <c r="P2631" i="11"/>
  <c r="P2632" i="11"/>
  <c r="P2633" i="11"/>
  <c r="P2634" i="11"/>
  <c r="P2635" i="11"/>
  <c r="P2636" i="11"/>
  <c r="P2637" i="11"/>
  <c r="P2638" i="11"/>
  <c r="P2639" i="11"/>
  <c r="P2640" i="11"/>
  <c r="P2641" i="11"/>
  <c r="P2642" i="11"/>
  <c r="P2643" i="11"/>
  <c r="P2644" i="11"/>
  <c r="P2645" i="11"/>
  <c r="P2646" i="11"/>
  <c r="P2647" i="11"/>
  <c r="P2648" i="11"/>
  <c r="P2649" i="11"/>
  <c r="P2650" i="11"/>
  <c r="P2651" i="11"/>
  <c r="P2652" i="11"/>
  <c r="P2653" i="11"/>
  <c r="P2654" i="11"/>
  <c r="P2655" i="11"/>
  <c r="P2656" i="11"/>
  <c r="P2657" i="11"/>
  <c r="P2658" i="11"/>
  <c r="P2659" i="11"/>
  <c r="P2660" i="11"/>
  <c r="P2661" i="11"/>
  <c r="P2662" i="11"/>
  <c r="P2663" i="11"/>
  <c r="P2664" i="11"/>
  <c r="P2665" i="11"/>
  <c r="P2666" i="11"/>
  <c r="P2667" i="11"/>
  <c r="P2668" i="11"/>
  <c r="P2669" i="11"/>
  <c r="P2670" i="11"/>
  <c r="P2671" i="11"/>
  <c r="P2672" i="11"/>
  <c r="P2673" i="11"/>
  <c r="P2674" i="11"/>
  <c r="P2675" i="11"/>
  <c r="P2676" i="11"/>
  <c r="P2677" i="11"/>
  <c r="P2678" i="11"/>
  <c r="P2679" i="11"/>
  <c r="P2680" i="11"/>
  <c r="P2681" i="11"/>
  <c r="P2682" i="11"/>
  <c r="P2683" i="11"/>
  <c r="P2684" i="11"/>
  <c r="P2685" i="11"/>
  <c r="P2686" i="11"/>
  <c r="P2687" i="11"/>
  <c r="P2688" i="11"/>
  <c r="P2689" i="11"/>
  <c r="P2690" i="11"/>
  <c r="P2691" i="11"/>
  <c r="P2692" i="11"/>
  <c r="P2693" i="11"/>
  <c r="P2694" i="11"/>
  <c r="P2695" i="11"/>
  <c r="P2696" i="11"/>
  <c r="P2697" i="11"/>
  <c r="P2698" i="11"/>
  <c r="P2699" i="11"/>
  <c r="P2700" i="11"/>
  <c r="P2701" i="11"/>
  <c r="P2702" i="11"/>
  <c r="P2703" i="11"/>
  <c r="P2704" i="11"/>
  <c r="P2705" i="11"/>
  <c r="P2706" i="11"/>
  <c r="P2707" i="11"/>
  <c r="P2708" i="11"/>
  <c r="P2709" i="11"/>
  <c r="P2710" i="11"/>
  <c r="P2711" i="11"/>
  <c r="P2712" i="11"/>
  <c r="P2713" i="11"/>
  <c r="P2714" i="11"/>
  <c r="P2715" i="11"/>
  <c r="P2716" i="11"/>
  <c r="P2717" i="11"/>
  <c r="P2718" i="11"/>
  <c r="P2719" i="11"/>
  <c r="P2720" i="11"/>
  <c r="P2721" i="11"/>
  <c r="P2722" i="11"/>
  <c r="P2723" i="11"/>
  <c r="P2724" i="11"/>
  <c r="P2725" i="11"/>
  <c r="P2726" i="11"/>
  <c r="P2727" i="11"/>
  <c r="P2728" i="11"/>
  <c r="P2729" i="11"/>
  <c r="P2730" i="11"/>
  <c r="P2731" i="11"/>
  <c r="P2732" i="11"/>
  <c r="P2733" i="11"/>
  <c r="P2734" i="11"/>
  <c r="P2735" i="11"/>
  <c r="P2736" i="11"/>
  <c r="P2737" i="11"/>
  <c r="P2738" i="11"/>
  <c r="P2739" i="11"/>
  <c r="P2740" i="11"/>
  <c r="P2741" i="11"/>
  <c r="P2742" i="11"/>
  <c r="P2743" i="11"/>
  <c r="P2744" i="11"/>
  <c r="P2745" i="11"/>
  <c r="P2746" i="11"/>
  <c r="P2747" i="11"/>
  <c r="P2748" i="11"/>
  <c r="P2749" i="11"/>
  <c r="P2750" i="11"/>
  <c r="P2751" i="11"/>
  <c r="P2752" i="11"/>
  <c r="P2753" i="11"/>
  <c r="P2754" i="11"/>
  <c r="P2755" i="11"/>
  <c r="P2756" i="11"/>
  <c r="P2757" i="11"/>
  <c r="P2758" i="11"/>
  <c r="P2759" i="11"/>
  <c r="P2760" i="11"/>
  <c r="P2761" i="11"/>
  <c r="P2762" i="11"/>
  <c r="P2763" i="11"/>
  <c r="P2764" i="11"/>
  <c r="P2765" i="11"/>
  <c r="P2766" i="11"/>
  <c r="P2767" i="11"/>
  <c r="P2768" i="11"/>
  <c r="P2769" i="11"/>
  <c r="P2770" i="11"/>
  <c r="P2771" i="11"/>
  <c r="P2772" i="11"/>
  <c r="P2773" i="11"/>
  <c r="P2774" i="11"/>
  <c r="P2775" i="11"/>
  <c r="P2776" i="11"/>
  <c r="P2777" i="11"/>
  <c r="P2778" i="11"/>
  <c r="P2779" i="11"/>
  <c r="P2780" i="11"/>
  <c r="P2781" i="11"/>
  <c r="P2782" i="11"/>
  <c r="P2783" i="11"/>
  <c r="P2784" i="11"/>
  <c r="P2785" i="11"/>
  <c r="P2786" i="11"/>
  <c r="P2787" i="11"/>
  <c r="P2788" i="11"/>
  <c r="P2789" i="11"/>
  <c r="P2790" i="11"/>
  <c r="P2791" i="11"/>
  <c r="P2792" i="11"/>
  <c r="P2793" i="11"/>
  <c r="P2794" i="11"/>
  <c r="P2795" i="11"/>
  <c r="P2796" i="11"/>
  <c r="P2797" i="11"/>
  <c r="P2798" i="11"/>
  <c r="P2799" i="11"/>
  <c r="P2800" i="11"/>
  <c r="P2801" i="11"/>
  <c r="P2802" i="11"/>
  <c r="P2803" i="11"/>
  <c r="P2804" i="11"/>
  <c r="P2805" i="11"/>
  <c r="P2806" i="11"/>
  <c r="P2807" i="11"/>
  <c r="P2808" i="11"/>
  <c r="P2809" i="11"/>
  <c r="P2810" i="11"/>
  <c r="P2811" i="11"/>
  <c r="P2812" i="11"/>
  <c r="P2813" i="11"/>
  <c r="P2814" i="11"/>
  <c r="P2815" i="11"/>
  <c r="P2816" i="11"/>
  <c r="P2817" i="11"/>
  <c r="P2818" i="11"/>
  <c r="P2819" i="11"/>
  <c r="P2820" i="11"/>
  <c r="P2821" i="11"/>
  <c r="P2822" i="11"/>
  <c r="P2823" i="11"/>
  <c r="P2824" i="11"/>
  <c r="P2825" i="11"/>
  <c r="P2826" i="11"/>
  <c r="P2827" i="11"/>
  <c r="P2828" i="11"/>
  <c r="P2829" i="11"/>
  <c r="P2830" i="11"/>
  <c r="P2831" i="11"/>
  <c r="P2832" i="11"/>
  <c r="P2833" i="11"/>
  <c r="P2834" i="11"/>
  <c r="P2835" i="11"/>
  <c r="P2836" i="11"/>
  <c r="P2837" i="11"/>
  <c r="P2838" i="11"/>
  <c r="P2839" i="11"/>
  <c r="P2840" i="11"/>
  <c r="P2841" i="11"/>
  <c r="P2842" i="11"/>
  <c r="P2843" i="11"/>
  <c r="P2844" i="11"/>
  <c r="P2845" i="11"/>
  <c r="P2846" i="11"/>
  <c r="P2847" i="11"/>
  <c r="P2848" i="11"/>
  <c r="P2849" i="11"/>
  <c r="P2850" i="11"/>
  <c r="P2851" i="11"/>
  <c r="P2852" i="11"/>
  <c r="P2853" i="11"/>
  <c r="P2854" i="11"/>
  <c r="P2855" i="11"/>
  <c r="P2856" i="11"/>
  <c r="P2857" i="11"/>
  <c r="P2858" i="11"/>
  <c r="P2859" i="11"/>
  <c r="P2860" i="11"/>
  <c r="P2861" i="11"/>
  <c r="P2862" i="11"/>
  <c r="P2863" i="11"/>
  <c r="P2864" i="11"/>
  <c r="P2865" i="11"/>
  <c r="P2866" i="11"/>
  <c r="P2867" i="11"/>
  <c r="P2868" i="11"/>
  <c r="P2869" i="11"/>
  <c r="P2870" i="11"/>
  <c r="P2871" i="11"/>
  <c r="P2872" i="11"/>
  <c r="P2873" i="11"/>
  <c r="P2874" i="11"/>
  <c r="P2875" i="11"/>
  <c r="P2876" i="11"/>
  <c r="P2877" i="11"/>
  <c r="P2878" i="11"/>
  <c r="P2879" i="11"/>
  <c r="P2880" i="11"/>
  <c r="P2881" i="11"/>
  <c r="P2882" i="11"/>
  <c r="P2883" i="11"/>
  <c r="P2884" i="11"/>
  <c r="P2885" i="11"/>
  <c r="P2886" i="11"/>
  <c r="P2887" i="11"/>
  <c r="P2888" i="11"/>
  <c r="P2889" i="11"/>
  <c r="P2890" i="11"/>
  <c r="P2891" i="11"/>
  <c r="P2892" i="11"/>
  <c r="P2893" i="11"/>
  <c r="P2894" i="11"/>
  <c r="P2895" i="11"/>
  <c r="P2896" i="11"/>
  <c r="P2897" i="11"/>
  <c r="P2898" i="11"/>
  <c r="P2899" i="11"/>
  <c r="P2900" i="11"/>
  <c r="P2901" i="11"/>
  <c r="P2902" i="11"/>
  <c r="P2903" i="11"/>
  <c r="P2904" i="11"/>
  <c r="P2905" i="11"/>
  <c r="P2906" i="11"/>
  <c r="P2907" i="11"/>
  <c r="P2908" i="11"/>
  <c r="P2909" i="11"/>
  <c r="P2910" i="11"/>
  <c r="P2911" i="11"/>
  <c r="P2912" i="11"/>
  <c r="P2913" i="11"/>
  <c r="P2914" i="11"/>
  <c r="P2915" i="11"/>
  <c r="P2916" i="11"/>
  <c r="P2917" i="11"/>
  <c r="P2918" i="11"/>
  <c r="P2919" i="11"/>
  <c r="P2920" i="11"/>
  <c r="P2921" i="11"/>
  <c r="P2922" i="11"/>
  <c r="P2923" i="11"/>
  <c r="P2924" i="11"/>
  <c r="P2925" i="11"/>
  <c r="P2926" i="11"/>
  <c r="P2927" i="11"/>
  <c r="P2928" i="11"/>
  <c r="P2929" i="11"/>
  <c r="P2930" i="11"/>
  <c r="P2931" i="11"/>
  <c r="P2932" i="11"/>
  <c r="P2933" i="11"/>
  <c r="P2934" i="11"/>
  <c r="P2935" i="11"/>
  <c r="P2936" i="11"/>
  <c r="P2937" i="11"/>
  <c r="P2938" i="11"/>
  <c r="P2939" i="11"/>
  <c r="P2940" i="11"/>
  <c r="P2941" i="11"/>
  <c r="P2942" i="11"/>
  <c r="P2943" i="11"/>
  <c r="P2944" i="11"/>
  <c r="P2945" i="11"/>
  <c r="P2946" i="11"/>
  <c r="P2947" i="11"/>
  <c r="P2948" i="11"/>
  <c r="P2949" i="11"/>
  <c r="P2950" i="11"/>
  <c r="P2951" i="11"/>
  <c r="P2952" i="11"/>
  <c r="P2953" i="11"/>
  <c r="P2954" i="11"/>
  <c r="P2955" i="11"/>
  <c r="P2956" i="11"/>
  <c r="P2957" i="11"/>
  <c r="P2958" i="11"/>
  <c r="P2959" i="11"/>
  <c r="P2960" i="11"/>
  <c r="P2961" i="11"/>
  <c r="P2962" i="11"/>
  <c r="P2963" i="11"/>
  <c r="P2964" i="11"/>
  <c r="P2965" i="11"/>
  <c r="P2966" i="11"/>
  <c r="P2967" i="11"/>
  <c r="P2968" i="11"/>
  <c r="P2969" i="11"/>
  <c r="P2970" i="11"/>
  <c r="P2971" i="11"/>
  <c r="P2972" i="11"/>
  <c r="P2973" i="11"/>
  <c r="P2974" i="11"/>
  <c r="P2975" i="11"/>
  <c r="P2976" i="11"/>
  <c r="P2977" i="11"/>
  <c r="P2978" i="11"/>
  <c r="P2979" i="11"/>
  <c r="P2980" i="11"/>
  <c r="P2981" i="11"/>
  <c r="P2982" i="11"/>
  <c r="P2983" i="11"/>
  <c r="P2984" i="11"/>
  <c r="P2985" i="11"/>
  <c r="P2986" i="11"/>
  <c r="P2987" i="11"/>
  <c r="P2988" i="11"/>
  <c r="P2989" i="11"/>
  <c r="P2990" i="11"/>
  <c r="P2991" i="11"/>
  <c r="P2992" i="11"/>
  <c r="P2993" i="11"/>
  <c r="P2994" i="11"/>
  <c r="P2995" i="11"/>
  <c r="P2996" i="11"/>
  <c r="P2997" i="11"/>
  <c r="P2998" i="11"/>
  <c r="P2999" i="11"/>
  <c r="P3000" i="11"/>
  <c r="P3001" i="11"/>
  <c r="P3002" i="11"/>
  <c r="P3003" i="11"/>
  <c r="P3004" i="11"/>
  <c r="P3005" i="11"/>
  <c r="P3006" i="11"/>
  <c r="P3007" i="11"/>
  <c r="P3008" i="11"/>
  <c r="P3009" i="11"/>
  <c r="P3010" i="11"/>
  <c r="P3011" i="11"/>
  <c r="P3012" i="11"/>
  <c r="P3013" i="11"/>
  <c r="P3014" i="11"/>
  <c r="P3015" i="11"/>
  <c r="P3016" i="11"/>
  <c r="P3017" i="11"/>
  <c r="P3018" i="11"/>
  <c r="P3019" i="11"/>
  <c r="P3020" i="11"/>
  <c r="P3021" i="11"/>
  <c r="P3022" i="11"/>
  <c r="P3023" i="11"/>
  <c r="P3024" i="11"/>
  <c r="P3025" i="11"/>
  <c r="P3026" i="11"/>
  <c r="P3027" i="11"/>
  <c r="P3028" i="11"/>
  <c r="P3029" i="11"/>
  <c r="P3030" i="11"/>
  <c r="P3031" i="11"/>
  <c r="P3032" i="11"/>
  <c r="P3033" i="11"/>
  <c r="P3034" i="11"/>
  <c r="P3035" i="11"/>
  <c r="P3036" i="11"/>
  <c r="P3037" i="11"/>
  <c r="P3038" i="11"/>
  <c r="P3039" i="11"/>
  <c r="P3040" i="11"/>
  <c r="P3041" i="11"/>
  <c r="P3042" i="11"/>
  <c r="P3043" i="11"/>
  <c r="P3044" i="11"/>
  <c r="P3045" i="11"/>
  <c r="P3046" i="11"/>
  <c r="P3047" i="11"/>
  <c r="P3048" i="11"/>
  <c r="P3049" i="11"/>
  <c r="P3050" i="11"/>
  <c r="P3051" i="11"/>
  <c r="P3052" i="11"/>
  <c r="P3053" i="11"/>
  <c r="P3054" i="11"/>
  <c r="P3055" i="11"/>
  <c r="P3056" i="11"/>
  <c r="P3057" i="11"/>
  <c r="P3058" i="11"/>
  <c r="P3059" i="11"/>
  <c r="P3060" i="11"/>
  <c r="P3061" i="11"/>
  <c r="P3062" i="11"/>
  <c r="P3063" i="11"/>
  <c r="P3064" i="11"/>
  <c r="P3065" i="11"/>
  <c r="P3066" i="11"/>
  <c r="P3067" i="11"/>
  <c r="P3068" i="11"/>
  <c r="P3069" i="11"/>
  <c r="P3070" i="11"/>
  <c r="P3071" i="11"/>
  <c r="P3072" i="11"/>
  <c r="P3073" i="11"/>
  <c r="P3074" i="11"/>
  <c r="P3075" i="11"/>
  <c r="P3076" i="11"/>
  <c r="P3077" i="11"/>
  <c r="P3078" i="11"/>
  <c r="P3079" i="11"/>
  <c r="P3080" i="11"/>
  <c r="P3081" i="11"/>
  <c r="P3082" i="11"/>
  <c r="P3083" i="11"/>
  <c r="P3084" i="11"/>
  <c r="P3085" i="11"/>
  <c r="P3086" i="11"/>
  <c r="P3087" i="11"/>
  <c r="P3088" i="11"/>
  <c r="P3089" i="11"/>
  <c r="P3090" i="11"/>
  <c r="P3091" i="11"/>
  <c r="P3092" i="11"/>
  <c r="P3093" i="11"/>
  <c r="P3094" i="11"/>
  <c r="P3095" i="11"/>
  <c r="P3096" i="11"/>
  <c r="P3097" i="11"/>
  <c r="P3098" i="11"/>
  <c r="P3099" i="11"/>
  <c r="P3100" i="11"/>
  <c r="P3101" i="11"/>
  <c r="P3102" i="11"/>
  <c r="P3103" i="11"/>
  <c r="P3104" i="11"/>
  <c r="P3105" i="11"/>
  <c r="P3106" i="11"/>
  <c r="P3107" i="11"/>
  <c r="P3108" i="11"/>
  <c r="P3109" i="11"/>
  <c r="P3110" i="11"/>
  <c r="P3111" i="11"/>
  <c r="P3112" i="11"/>
  <c r="P3113" i="11"/>
  <c r="P3114" i="11"/>
  <c r="P3115" i="11"/>
  <c r="P3116" i="11"/>
  <c r="P3117" i="11"/>
  <c r="P3118" i="11"/>
  <c r="P3119" i="11"/>
  <c r="P3120" i="11"/>
  <c r="P3121" i="11"/>
  <c r="P3122" i="11"/>
  <c r="P3123" i="11"/>
  <c r="P3124" i="11"/>
  <c r="P3125" i="11"/>
  <c r="P3126" i="11"/>
  <c r="P3127" i="11"/>
  <c r="P3128" i="11"/>
  <c r="P3129" i="11"/>
  <c r="P3130" i="11"/>
  <c r="P3131" i="11"/>
  <c r="P3132" i="11"/>
  <c r="P3133" i="11"/>
  <c r="P3134" i="11"/>
  <c r="P3135" i="11"/>
  <c r="P3136" i="11"/>
  <c r="P3137" i="11"/>
  <c r="P3138" i="11"/>
  <c r="P3139" i="11"/>
  <c r="P3140" i="11"/>
  <c r="P3141" i="11"/>
  <c r="P3142" i="11"/>
  <c r="P3143" i="11"/>
  <c r="P3144" i="11"/>
  <c r="P3145" i="11"/>
  <c r="P3146" i="11"/>
  <c r="P3147" i="11"/>
  <c r="P3148" i="11"/>
  <c r="P3149" i="11"/>
  <c r="P3150" i="11"/>
  <c r="P3151" i="11"/>
  <c r="P3152" i="11"/>
  <c r="P3153" i="11"/>
  <c r="P3154" i="11"/>
  <c r="P3155" i="11"/>
  <c r="P3156" i="11"/>
  <c r="P3157" i="11"/>
  <c r="P3158" i="11"/>
  <c r="P3159" i="11"/>
  <c r="P3160" i="11"/>
  <c r="P3161" i="11"/>
  <c r="P3162" i="11"/>
  <c r="P3163" i="11"/>
  <c r="P3164" i="11"/>
  <c r="P3165" i="11"/>
  <c r="P3166" i="11"/>
  <c r="P3167" i="11"/>
  <c r="P3168" i="11"/>
  <c r="P3169" i="11"/>
  <c r="P3170" i="11"/>
  <c r="P3171" i="11"/>
  <c r="P3172" i="11"/>
  <c r="P3173" i="11"/>
  <c r="P3174" i="11"/>
  <c r="P3175" i="11"/>
  <c r="P3176" i="11"/>
  <c r="P3177" i="11"/>
  <c r="P3178" i="11"/>
  <c r="P3179" i="11"/>
  <c r="P3180" i="11"/>
  <c r="P3181" i="11"/>
  <c r="P3182" i="11"/>
  <c r="P3183" i="11"/>
  <c r="P3184" i="11"/>
  <c r="P3185" i="11"/>
  <c r="P3186" i="11"/>
  <c r="P3187" i="11"/>
  <c r="P3188" i="11"/>
  <c r="P3189" i="11"/>
  <c r="P3190" i="11"/>
  <c r="P3191" i="11"/>
  <c r="P3192" i="11"/>
  <c r="P3193" i="11"/>
  <c r="P3194" i="11"/>
  <c r="P3195" i="11"/>
  <c r="P3196" i="11"/>
  <c r="P3197" i="11"/>
  <c r="P3198" i="11"/>
  <c r="P3199" i="11"/>
  <c r="P3200" i="11"/>
  <c r="P3201" i="11"/>
  <c r="P3202" i="11"/>
  <c r="P3203" i="11"/>
  <c r="P3204" i="11"/>
  <c r="P3205" i="11"/>
  <c r="P3206" i="11"/>
  <c r="P3207" i="11"/>
  <c r="P3208" i="11"/>
  <c r="P3209" i="11"/>
  <c r="P3210" i="11"/>
  <c r="P3211" i="11"/>
  <c r="P3212" i="11"/>
  <c r="P3213" i="11"/>
  <c r="P3214" i="11"/>
  <c r="P3215" i="11"/>
  <c r="P3216" i="11"/>
  <c r="P3217" i="11"/>
  <c r="P3218" i="11"/>
  <c r="P3219" i="11"/>
  <c r="P3220" i="11"/>
  <c r="P3221" i="11"/>
  <c r="P3222" i="11"/>
  <c r="P3223" i="11"/>
  <c r="P3224" i="11"/>
  <c r="P3225" i="11"/>
  <c r="P3226" i="11"/>
  <c r="P3227" i="11"/>
  <c r="P3228" i="11"/>
  <c r="P3229" i="11"/>
  <c r="P3230" i="11"/>
  <c r="P3231" i="11"/>
  <c r="P3232" i="11"/>
  <c r="P3233" i="11"/>
  <c r="P3234" i="11"/>
  <c r="P3235" i="11"/>
  <c r="P3236" i="11"/>
  <c r="P3237" i="11"/>
  <c r="P3238" i="11"/>
  <c r="P3239" i="11"/>
  <c r="P3240" i="11"/>
  <c r="P3241" i="11"/>
  <c r="P3242" i="11"/>
  <c r="P3243" i="11"/>
  <c r="P3244" i="11"/>
  <c r="P3245" i="11"/>
  <c r="P3246" i="11"/>
  <c r="P3247" i="11"/>
  <c r="P3248" i="11"/>
  <c r="P3249" i="11"/>
  <c r="P3250" i="11"/>
  <c r="P3251" i="11"/>
  <c r="P3252" i="11"/>
  <c r="P3253" i="11"/>
  <c r="P3254" i="11"/>
  <c r="P3255" i="11"/>
  <c r="P3256" i="11"/>
  <c r="P3257" i="11"/>
  <c r="P3258" i="11"/>
  <c r="P3259" i="11"/>
  <c r="P3260" i="11"/>
  <c r="P3261" i="11"/>
  <c r="P3262" i="11"/>
  <c r="P3263" i="11"/>
  <c r="P3264" i="11"/>
  <c r="P3265" i="11"/>
  <c r="P3266" i="11"/>
  <c r="P3267" i="11"/>
  <c r="P3268" i="11"/>
  <c r="P3269" i="11"/>
  <c r="P3270" i="11"/>
  <c r="P3271" i="11"/>
  <c r="P3272" i="11"/>
  <c r="P3273" i="11"/>
  <c r="P3274" i="11"/>
  <c r="P3275" i="11"/>
  <c r="P3276" i="11"/>
  <c r="P3277" i="11"/>
  <c r="P3278" i="11"/>
  <c r="P3279" i="11"/>
  <c r="P3280" i="11"/>
  <c r="P3281" i="11"/>
  <c r="P3282" i="11"/>
  <c r="P3283" i="11"/>
  <c r="P3284" i="11"/>
  <c r="P3285" i="11"/>
  <c r="P3286" i="11"/>
  <c r="P3287" i="11"/>
  <c r="P3288" i="11"/>
  <c r="P3289" i="11"/>
  <c r="P3290" i="11"/>
  <c r="P3291" i="11"/>
  <c r="P3292" i="11"/>
  <c r="P3293" i="11"/>
  <c r="P3294" i="11"/>
  <c r="P3295" i="11"/>
  <c r="P3296" i="11"/>
  <c r="P3297" i="11"/>
  <c r="P3298" i="11"/>
  <c r="P3299" i="11"/>
  <c r="P3300" i="11"/>
  <c r="P3301" i="11"/>
  <c r="P3302" i="11"/>
  <c r="P3303" i="11"/>
  <c r="P3304" i="11"/>
  <c r="P3305" i="11"/>
  <c r="P3306" i="11"/>
  <c r="P3307" i="11"/>
  <c r="P3308" i="11"/>
  <c r="P3309" i="11"/>
  <c r="P3310" i="11"/>
  <c r="P3311" i="11"/>
  <c r="P3312" i="11"/>
  <c r="P3313" i="11"/>
  <c r="P3314" i="11"/>
  <c r="P3315" i="11"/>
  <c r="P3316" i="11"/>
  <c r="P3317" i="11"/>
  <c r="P3318" i="11"/>
  <c r="P3319" i="11"/>
  <c r="P3320" i="11"/>
  <c r="P3321" i="11"/>
  <c r="P3322" i="11"/>
  <c r="P3323" i="11"/>
  <c r="P3324" i="11"/>
  <c r="P3325" i="11"/>
  <c r="P3326" i="11"/>
  <c r="P3327" i="11"/>
  <c r="P3328" i="11"/>
  <c r="P3329" i="11"/>
  <c r="P3330" i="11"/>
  <c r="P3331" i="11"/>
  <c r="P3332" i="11"/>
  <c r="P3333" i="11"/>
  <c r="P3334" i="11"/>
  <c r="P3335" i="11"/>
  <c r="P3336" i="11"/>
  <c r="P3337" i="11"/>
  <c r="P3338" i="11"/>
  <c r="P3339" i="11"/>
  <c r="P3340" i="11"/>
  <c r="P3341" i="11"/>
  <c r="P3342" i="11"/>
  <c r="P3343" i="11"/>
  <c r="P3344" i="11"/>
  <c r="P3345" i="11"/>
  <c r="P3346" i="11"/>
  <c r="P3347" i="11"/>
  <c r="P3348" i="11"/>
  <c r="P3349" i="11"/>
  <c r="P3350" i="11"/>
  <c r="P3351" i="11"/>
  <c r="P3352" i="11"/>
  <c r="P3353" i="11"/>
  <c r="P3354" i="11"/>
  <c r="P3355" i="11"/>
  <c r="P3356" i="11"/>
  <c r="P3357" i="11"/>
  <c r="P3358" i="11"/>
  <c r="P3359" i="11"/>
  <c r="P3360" i="11"/>
  <c r="P3361" i="11"/>
  <c r="P3362" i="11"/>
  <c r="P3363" i="11"/>
  <c r="P3364" i="11"/>
  <c r="P3365" i="11"/>
  <c r="P3366" i="11"/>
  <c r="P3367" i="11"/>
  <c r="P3368" i="11"/>
  <c r="P3369" i="11"/>
  <c r="P3370" i="11"/>
  <c r="P3371" i="11"/>
  <c r="P3372" i="11"/>
  <c r="P3373" i="11"/>
  <c r="P3374" i="11"/>
  <c r="P3375" i="11"/>
  <c r="P3376" i="11"/>
  <c r="P3377" i="11"/>
  <c r="P3378" i="11"/>
  <c r="P3379" i="11"/>
  <c r="P3380" i="11"/>
  <c r="P3381" i="11"/>
  <c r="P3382" i="11"/>
  <c r="P3383" i="11"/>
  <c r="P3384" i="11"/>
  <c r="P3385" i="11"/>
  <c r="P3386" i="11"/>
  <c r="P3387" i="11"/>
  <c r="P3388" i="11"/>
  <c r="P3389" i="11"/>
  <c r="P3390" i="11"/>
  <c r="P3391" i="11"/>
  <c r="P3392" i="11"/>
  <c r="P3393" i="11"/>
  <c r="P3394" i="11"/>
  <c r="P3395" i="11"/>
  <c r="P3396" i="11"/>
  <c r="P3397" i="11"/>
  <c r="P3398" i="11"/>
  <c r="P3399" i="11"/>
  <c r="P3400" i="11"/>
  <c r="P3401" i="11"/>
  <c r="P3402" i="11"/>
  <c r="P3403" i="11"/>
  <c r="P3404" i="11"/>
  <c r="P3405" i="11"/>
  <c r="P3406" i="11"/>
  <c r="P3407" i="11"/>
  <c r="P3408" i="11"/>
  <c r="P3409" i="11"/>
  <c r="P3410" i="11"/>
  <c r="P3411" i="11"/>
  <c r="P3412" i="11"/>
  <c r="P3413" i="11"/>
  <c r="P3414" i="11"/>
  <c r="P3415" i="11"/>
  <c r="P3416" i="11"/>
  <c r="P3417" i="11"/>
  <c r="P3418" i="11"/>
  <c r="P3419" i="11"/>
  <c r="P3420" i="11"/>
  <c r="P3421" i="11"/>
  <c r="P3422" i="11"/>
  <c r="P3423" i="11"/>
  <c r="P3424" i="11"/>
  <c r="P3425" i="11"/>
  <c r="P3426" i="11"/>
  <c r="P3427" i="11"/>
  <c r="P3428" i="11"/>
  <c r="P3429" i="11"/>
  <c r="P3430" i="11"/>
  <c r="P3431" i="11"/>
  <c r="P3432" i="11"/>
  <c r="P3433" i="11"/>
  <c r="P3434" i="11"/>
  <c r="P3435" i="11"/>
  <c r="P3436" i="11"/>
  <c r="P3437" i="11"/>
  <c r="P3438" i="11"/>
  <c r="P3439" i="11"/>
  <c r="P3440" i="11"/>
  <c r="P3441" i="11"/>
  <c r="P3442" i="11"/>
  <c r="P3443" i="11"/>
  <c r="P3444" i="11"/>
  <c r="P3445" i="11"/>
  <c r="P3446" i="11"/>
  <c r="P3447" i="11"/>
  <c r="P3448" i="11"/>
  <c r="P3449" i="11"/>
  <c r="P3450" i="11"/>
  <c r="P3451" i="11"/>
  <c r="P3452" i="11"/>
  <c r="P3453" i="11"/>
  <c r="P3454" i="11"/>
  <c r="P3455" i="11"/>
  <c r="P3456" i="11"/>
  <c r="P3457" i="11"/>
  <c r="P3458" i="11"/>
  <c r="P3459" i="11"/>
  <c r="P3460" i="11"/>
  <c r="P3461" i="11"/>
  <c r="P3462" i="11"/>
  <c r="P3463" i="11"/>
  <c r="P3464" i="11"/>
  <c r="P3465" i="11"/>
  <c r="P3466" i="11"/>
  <c r="P3467" i="11"/>
  <c r="P3468" i="11"/>
  <c r="P3469" i="11"/>
  <c r="P3470" i="11"/>
  <c r="P3471" i="11"/>
  <c r="P3472" i="11"/>
  <c r="P3473" i="11"/>
  <c r="P3474" i="11"/>
  <c r="P3475" i="11"/>
  <c r="P3476" i="11"/>
  <c r="P3477" i="11"/>
  <c r="P3478" i="11"/>
  <c r="P3479" i="11"/>
  <c r="P3480" i="11"/>
  <c r="P3481" i="11"/>
  <c r="P3482" i="11"/>
  <c r="P3483" i="11"/>
  <c r="P3484" i="11"/>
  <c r="P3485" i="11"/>
  <c r="P3486" i="11"/>
  <c r="P3487" i="11"/>
  <c r="P3488" i="11"/>
  <c r="P3489" i="11"/>
  <c r="P3490" i="11"/>
  <c r="P3491" i="11"/>
  <c r="P3492" i="11"/>
  <c r="P3493" i="11"/>
  <c r="P3494" i="11"/>
  <c r="P3495" i="11"/>
  <c r="P3496" i="11"/>
  <c r="P3497" i="11"/>
  <c r="P3498" i="11"/>
  <c r="P3499" i="11"/>
  <c r="P3500" i="11"/>
  <c r="P3501" i="11"/>
  <c r="P3502" i="11"/>
  <c r="P3503" i="11"/>
  <c r="P3504" i="11"/>
  <c r="P3505" i="11"/>
  <c r="P3506" i="11"/>
  <c r="P3507" i="11"/>
  <c r="P3508" i="11"/>
  <c r="P3509" i="11"/>
  <c r="P3510" i="11"/>
  <c r="P3511" i="11"/>
  <c r="P3512" i="11"/>
  <c r="P3513" i="11"/>
  <c r="P3514" i="11"/>
  <c r="P3515" i="11"/>
  <c r="P3516" i="11"/>
  <c r="P3517" i="11"/>
  <c r="P3518" i="11"/>
  <c r="P3519" i="11"/>
  <c r="P3520" i="11"/>
  <c r="P3521" i="11"/>
  <c r="P3522" i="11"/>
  <c r="P3523" i="11"/>
  <c r="P3524" i="11"/>
  <c r="P3525" i="11"/>
  <c r="P3526" i="11"/>
  <c r="P3527" i="11"/>
  <c r="P3528" i="11"/>
  <c r="P3529" i="11"/>
  <c r="P3530" i="11"/>
  <c r="P3531" i="11"/>
  <c r="P3532" i="11"/>
  <c r="P3533" i="11"/>
  <c r="P3534" i="11"/>
  <c r="P3535" i="11"/>
  <c r="P3536" i="11"/>
  <c r="P3537" i="11"/>
  <c r="P3538" i="11"/>
  <c r="P3539" i="11"/>
  <c r="P3540" i="11"/>
  <c r="P3541" i="11"/>
  <c r="P3542" i="11"/>
  <c r="P3543" i="11"/>
  <c r="P3544" i="11"/>
  <c r="P3545" i="11"/>
  <c r="P3546" i="11"/>
  <c r="P3547" i="11"/>
  <c r="P3548" i="11"/>
  <c r="P3549" i="11"/>
  <c r="P3550" i="11"/>
  <c r="P3551" i="11"/>
  <c r="P3552" i="11"/>
  <c r="P3553" i="11"/>
  <c r="P3554" i="11"/>
  <c r="P3555" i="11"/>
  <c r="P3556" i="11"/>
  <c r="P3557" i="11"/>
  <c r="P3558" i="11"/>
  <c r="P3559" i="11"/>
  <c r="P3560" i="11"/>
  <c r="P3561" i="11"/>
  <c r="P3562" i="11"/>
  <c r="P3563" i="11"/>
  <c r="P3564" i="11"/>
  <c r="P3565" i="11"/>
  <c r="P3566" i="11"/>
  <c r="P3567" i="11"/>
  <c r="P3568" i="11"/>
  <c r="P3569" i="11"/>
  <c r="P3570" i="11"/>
  <c r="P3571" i="11"/>
  <c r="P3572" i="11"/>
  <c r="P3573" i="11"/>
  <c r="P3574" i="11"/>
  <c r="P3575" i="11"/>
  <c r="P3576" i="11"/>
  <c r="P3577" i="11"/>
  <c r="P3578" i="11"/>
  <c r="P3579" i="11"/>
  <c r="P3580" i="11"/>
  <c r="P3581" i="11"/>
  <c r="P3582" i="11"/>
  <c r="P3583" i="11"/>
  <c r="P3584" i="11"/>
  <c r="P3585" i="11"/>
  <c r="P3586" i="11"/>
  <c r="P3587" i="11"/>
  <c r="P3588" i="11"/>
  <c r="P3589" i="11"/>
  <c r="P3590" i="11"/>
  <c r="P3591" i="11"/>
  <c r="P3592" i="11"/>
  <c r="P3593" i="11"/>
  <c r="P3594" i="11"/>
  <c r="P3595" i="11"/>
  <c r="P3596" i="11"/>
  <c r="P3597" i="11"/>
  <c r="P3598" i="11"/>
  <c r="P3599" i="11"/>
  <c r="P3600" i="11"/>
  <c r="P3601" i="11"/>
  <c r="P3602" i="11"/>
  <c r="P3603" i="11"/>
  <c r="P3604" i="11"/>
  <c r="P3605" i="11"/>
  <c r="P3606" i="11"/>
  <c r="P3607" i="11"/>
  <c r="P3608" i="11"/>
  <c r="P3609" i="11"/>
  <c r="P3610" i="11"/>
  <c r="P3611" i="11"/>
  <c r="P3612" i="11"/>
  <c r="P3613" i="11"/>
  <c r="P3614" i="11"/>
  <c r="P3615" i="11"/>
  <c r="P3616" i="11"/>
  <c r="P3617" i="11"/>
  <c r="P3618" i="11"/>
  <c r="P3619" i="11"/>
  <c r="P3620" i="11"/>
  <c r="P3621" i="11"/>
  <c r="P3622" i="11"/>
  <c r="P3623" i="11"/>
  <c r="P3624" i="11"/>
  <c r="P3625" i="11"/>
  <c r="P3626" i="11"/>
  <c r="P3627" i="11"/>
  <c r="P3628" i="11"/>
  <c r="P3629" i="11"/>
  <c r="P3630" i="11"/>
  <c r="P3631" i="11"/>
  <c r="P3632" i="11"/>
  <c r="P3633" i="11"/>
  <c r="P3634" i="11"/>
  <c r="P3635" i="11"/>
  <c r="P3636" i="11"/>
  <c r="P3637" i="11"/>
  <c r="P3638" i="11"/>
  <c r="P3639" i="11"/>
  <c r="P3640" i="11"/>
  <c r="P3641" i="11"/>
  <c r="P3642" i="11"/>
  <c r="P3643" i="11"/>
  <c r="P3644" i="11"/>
  <c r="P3645" i="11"/>
  <c r="P3646" i="11"/>
  <c r="P3647" i="11"/>
  <c r="P3648" i="11"/>
  <c r="P3649" i="11"/>
  <c r="P3650" i="11"/>
  <c r="P3651" i="11"/>
  <c r="P3652" i="11"/>
  <c r="P3653" i="11"/>
  <c r="P3654" i="11"/>
  <c r="P3655" i="11"/>
  <c r="P3656" i="11"/>
  <c r="P3657" i="11"/>
  <c r="P3658" i="11"/>
  <c r="P3659" i="11"/>
  <c r="P3660" i="11"/>
  <c r="P3661" i="11"/>
  <c r="P3662" i="11"/>
  <c r="P3663" i="11"/>
  <c r="P3664" i="11"/>
  <c r="P3665" i="11"/>
  <c r="P3666" i="11"/>
  <c r="P3667" i="11"/>
  <c r="P3668" i="11"/>
  <c r="P3669" i="11"/>
  <c r="P3670" i="11"/>
  <c r="P3671" i="11"/>
  <c r="P3672" i="11"/>
  <c r="P3673" i="11"/>
  <c r="P3674" i="11"/>
  <c r="P3675" i="11"/>
  <c r="P3676" i="11"/>
  <c r="P3677" i="11"/>
  <c r="P3678" i="11"/>
  <c r="P3679" i="11"/>
  <c r="P3680" i="11"/>
  <c r="P3681" i="11"/>
  <c r="P3682" i="11"/>
  <c r="P3683" i="11"/>
  <c r="P3684" i="11"/>
  <c r="P3685" i="11"/>
  <c r="P3686" i="11"/>
  <c r="P3687" i="11"/>
  <c r="P3688" i="11"/>
  <c r="P3689" i="11"/>
  <c r="P3690" i="11"/>
  <c r="P3691" i="11"/>
  <c r="P3692" i="11"/>
  <c r="P3693" i="11"/>
  <c r="P3694" i="11"/>
  <c r="P3695" i="11"/>
  <c r="P3696" i="11"/>
  <c r="P3697" i="11"/>
  <c r="P3698" i="11"/>
  <c r="P3699" i="11"/>
  <c r="P3700" i="11"/>
  <c r="P3701" i="11"/>
  <c r="P3702" i="11"/>
  <c r="P3703" i="11"/>
  <c r="P3704" i="11"/>
  <c r="P3705" i="11"/>
  <c r="P3706" i="11"/>
  <c r="P3707" i="11"/>
  <c r="P3708" i="11"/>
  <c r="P3709" i="11"/>
  <c r="P3710" i="11"/>
  <c r="P3711" i="11"/>
  <c r="P3712" i="11"/>
  <c r="P3713" i="11"/>
  <c r="P3714" i="11"/>
  <c r="P3715" i="11"/>
  <c r="P3716" i="11"/>
  <c r="P3717" i="11"/>
  <c r="P3718" i="11"/>
  <c r="P3719" i="11"/>
  <c r="P3720" i="11"/>
  <c r="P3721" i="11"/>
  <c r="P3722" i="11"/>
  <c r="P3723" i="11"/>
  <c r="P3724" i="11"/>
  <c r="P3725" i="11"/>
  <c r="P3726" i="11"/>
  <c r="P3727" i="11"/>
  <c r="P3728" i="11"/>
  <c r="P3729" i="11"/>
  <c r="P3730" i="11"/>
  <c r="P3731" i="11"/>
  <c r="P3732" i="11"/>
  <c r="P3733" i="11"/>
  <c r="P3734" i="11"/>
  <c r="P3735" i="11"/>
  <c r="P3736" i="11"/>
  <c r="P3737" i="11"/>
  <c r="P3738" i="11"/>
  <c r="P3739" i="11"/>
  <c r="P3740" i="11"/>
  <c r="P3741" i="11"/>
  <c r="P3742" i="11"/>
  <c r="P3743" i="11"/>
  <c r="P3744" i="11"/>
  <c r="P3745" i="11"/>
  <c r="P3746" i="11"/>
  <c r="P3747" i="11"/>
  <c r="P3748" i="11"/>
  <c r="P3749" i="11"/>
  <c r="P3750" i="11"/>
  <c r="P3751" i="11"/>
  <c r="P3752" i="11"/>
  <c r="P3753" i="11"/>
  <c r="P3754" i="11"/>
  <c r="P3755" i="11"/>
  <c r="P3756" i="11"/>
  <c r="P3757" i="11"/>
  <c r="P3758" i="11"/>
  <c r="P3759" i="11"/>
  <c r="P3760" i="11"/>
  <c r="P3761" i="11"/>
  <c r="P3762" i="11"/>
  <c r="P3763" i="11"/>
  <c r="P3764" i="11"/>
  <c r="P3765" i="11"/>
  <c r="P3766" i="11"/>
  <c r="P3767" i="11"/>
  <c r="P3768" i="11"/>
  <c r="P3769" i="11"/>
  <c r="P3770" i="11"/>
  <c r="P3771" i="11"/>
  <c r="P3772" i="11"/>
  <c r="P3773" i="11"/>
  <c r="P3774" i="11"/>
  <c r="P3775" i="11"/>
  <c r="P3776" i="11"/>
  <c r="P3777" i="11"/>
  <c r="P3778" i="11"/>
  <c r="P3779" i="11"/>
  <c r="P3780" i="11"/>
  <c r="P3781" i="11"/>
  <c r="P3782" i="11"/>
  <c r="P3783" i="11"/>
  <c r="P3784" i="11"/>
  <c r="P3785" i="11"/>
  <c r="P3786" i="11"/>
  <c r="P3787" i="11"/>
  <c r="P3788" i="11"/>
  <c r="P3789" i="11"/>
  <c r="P3790" i="11"/>
  <c r="P3791" i="11"/>
  <c r="P3792" i="11"/>
  <c r="P3793" i="11"/>
  <c r="P3794" i="11"/>
  <c r="P3795" i="11"/>
  <c r="P3796" i="11"/>
  <c r="P3797" i="11"/>
  <c r="P3798" i="11"/>
  <c r="P3799" i="11"/>
  <c r="P3800" i="11"/>
  <c r="P3801" i="11"/>
  <c r="P3802" i="11"/>
  <c r="P3803" i="11"/>
  <c r="P3804" i="11"/>
  <c r="P3805" i="11"/>
  <c r="P3806" i="11"/>
  <c r="P3807" i="11"/>
  <c r="P3808" i="11"/>
  <c r="P3809" i="11"/>
  <c r="P3810" i="11"/>
  <c r="P3811" i="11"/>
  <c r="P3812" i="11"/>
  <c r="P3813" i="11"/>
  <c r="P3814" i="11"/>
  <c r="P3815" i="11"/>
  <c r="P3816" i="11"/>
  <c r="P3817" i="11"/>
  <c r="P3818" i="11"/>
  <c r="P3819" i="11"/>
  <c r="P3820" i="11"/>
  <c r="P3821" i="11"/>
  <c r="P3822" i="11"/>
  <c r="P3823" i="11"/>
  <c r="P3824" i="11"/>
  <c r="P3825" i="11"/>
  <c r="P3826" i="11"/>
  <c r="P3827" i="11"/>
  <c r="P3828" i="11"/>
  <c r="P3829" i="11"/>
  <c r="P3830" i="11"/>
  <c r="P3831" i="11"/>
  <c r="P3832" i="11"/>
  <c r="P3833" i="11"/>
  <c r="P3834" i="11"/>
  <c r="P3835" i="11"/>
  <c r="P3836" i="11"/>
  <c r="P3837" i="11"/>
  <c r="P3838" i="11"/>
  <c r="P3839" i="11"/>
  <c r="P3840" i="11"/>
  <c r="P3841" i="11"/>
  <c r="P3842" i="11"/>
  <c r="P3843" i="11"/>
  <c r="P3844" i="11"/>
  <c r="P3845" i="11"/>
  <c r="P3846" i="11"/>
  <c r="P3847" i="11"/>
  <c r="P3848" i="11"/>
  <c r="P3849" i="11"/>
  <c r="P3850" i="11"/>
  <c r="P3851" i="11"/>
  <c r="P3852" i="11"/>
  <c r="P3853" i="11"/>
  <c r="P3854" i="11"/>
  <c r="P3855" i="11"/>
  <c r="P3856" i="11"/>
  <c r="P3857" i="11"/>
  <c r="P3858" i="11"/>
  <c r="P3859" i="11"/>
  <c r="P3860" i="11"/>
  <c r="P3861" i="11"/>
  <c r="P3862" i="11"/>
  <c r="P3863" i="11"/>
  <c r="P3864" i="11"/>
  <c r="P3865" i="11"/>
  <c r="P3866" i="11"/>
  <c r="P3867" i="11"/>
  <c r="P3868" i="11"/>
  <c r="P3869" i="11"/>
  <c r="P3870" i="11"/>
  <c r="P3871" i="11"/>
  <c r="P3872" i="11"/>
  <c r="P3873" i="11"/>
  <c r="P3874" i="11"/>
  <c r="P3875" i="11"/>
  <c r="P3876" i="11"/>
  <c r="P3877" i="11"/>
  <c r="P3878" i="11"/>
  <c r="P3879" i="11"/>
  <c r="P3880" i="11"/>
  <c r="P3881" i="11"/>
  <c r="P3882" i="11"/>
  <c r="P3883" i="11"/>
  <c r="P3884" i="11"/>
  <c r="P3885" i="11"/>
  <c r="P3886" i="11"/>
  <c r="P3887" i="11"/>
  <c r="P3888" i="11"/>
  <c r="P3889" i="11"/>
  <c r="P3890" i="11"/>
  <c r="P3891" i="11"/>
  <c r="P3892" i="11"/>
  <c r="P3893" i="11"/>
  <c r="P3894" i="11"/>
  <c r="P3895" i="11"/>
  <c r="P3896" i="11"/>
  <c r="P3897" i="11"/>
  <c r="P3898" i="11"/>
  <c r="P3899" i="11"/>
  <c r="P3900" i="11"/>
  <c r="P3901" i="11"/>
  <c r="P3902" i="11"/>
  <c r="P3903" i="11"/>
  <c r="P3904" i="11"/>
  <c r="P3905" i="11"/>
  <c r="P3906" i="11"/>
  <c r="P3907" i="11"/>
  <c r="P3908" i="11"/>
  <c r="P3909" i="11"/>
  <c r="P3910" i="11"/>
  <c r="P3911" i="11"/>
  <c r="P3912" i="11"/>
  <c r="P3913" i="11"/>
  <c r="P3914" i="11"/>
  <c r="P3915" i="11"/>
  <c r="P3916" i="11"/>
  <c r="P3917" i="11"/>
  <c r="P3918" i="11"/>
  <c r="P3919" i="11"/>
  <c r="P3920" i="11"/>
  <c r="P3921" i="11"/>
  <c r="P3922" i="11"/>
  <c r="P3923" i="11"/>
  <c r="P3924" i="11"/>
  <c r="P3925" i="11"/>
  <c r="P3926" i="11"/>
  <c r="P3927" i="11"/>
  <c r="P3928" i="11"/>
  <c r="P3929" i="11"/>
  <c r="P3930" i="11"/>
  <c r="P3931" i="11"/>
  <c r="P3932" i="11"/>
  <c r="P3933" i="11"/>
  <c r="P3934" i="11"/>
  <c r="P3935" i="11"/>
  <c r="P3936" i="11"/>
  <c r="P3937" i="11"/>
  <c r="P3938" i="11"/>
  <c r="P3939" i="11"/>
  <c r="P3940" i="11"/>
  <c r="P3941" i="11"/>
  <c r="P3942" i="11"/>
  <c r="P3943" i="11"/>
  <c r="P3944" i="11"/>
  <c r="P3945" i="11"/>
  <c r="P3946" i="11"/>
  <c r="P3947" i="11"/>
  <c r="P3948" i="11"/>
  <c r="P3949" i="11"/>
  <c r="P3950" i="11"/>
  <c r="P3951" i="11"/>
  <c r="P3952" i="11"/>
  <c r="P3953" i="11"/>
  <c r="P3954" i="11"/>
  <c r="P3955" i="11"/>
  <c r="P3956" i="11"/>
  <c r="P3957" i="11"/>
  <c r="P3958" i="11"/>
  <c r="P3959" i="11"/>
  <c r="P3960" i="11"/>
  <c r="P3961" i="11"/>
  <c r="P3962" i="11"/>
  <c r="P3963" i="11"/>
  <c r="P3964" i="11"/>
  <c r="P3965" i="11"/>
  <c r="P3966" i="11"/>
  <c r="P3967" i="11"/>
  <c r="P3968" i="11"/>
  <c r="P3969" i="11"/>
  <c r="P3970" i="11"/>
  <c r="P3971" i="11"/>
  <c r="P3972" i="11"/>
  <c r="P3973" i="11"/>
  <c r="P3974" i="11"/>
  <c r="P3975" i="11"/>
  <c r="P3976" i="11"/>
  <c r="P3977" i="11"/>
  <c r="P3978" i="11"/>
  <c r="P3979" i="11"/>
  <c r="P3980" i="11"/>
  <c r="P3981" i="11"/>
  <c r="P3982" i="11"/>
  <c r="P3983" i="11"/>
  <c r="P3984" i="11"/>
  <c r="P3985" i="11"/>
  <c r="P3986" i="11"/>
  <c r="P3987" i="11"/>
  <c r="P3988" i="11"/>
  <c r="P3989" i="11"/>
  <c r="P3990" i="11"/>
  <c r="P3991" i="11"/>
  <c r="P3992" i="11"/>
  <c r="P3993" i="11"/>
  <c r="P3994" i="11"/>
  <c r="P3995" i="11"/>
  <c r="P3996" i="11"/>
  <c r="P3997" i="11"/>
  <c r="P3998" i="11"/>
  <c r="P3999" i="11"/>
  <c r="P4000" i="11"/>
  <c r="P4001" i="11"/>
  <c r="P4002" i="11"/>
  <c r="P4003" i="11"/>
  <c r="P4004" i="11"/>
  <c r="P4005" i="11"/>
  <c r="P4006" i="11"/>
  <c r="P4007" i="11"/>
  <c r="P4008" i="11"/>
  <c r="P4009" i="11"/>
  <c r="P4010" i="11"/>
  <c r="P4011" i="11"/>
  <c r="P4012" i="11"/>
  <c r="P4013" i="11"/>
  <c r="P4014" i="11"/>
  <c r="P4015" i="11"/>
  <c r="P4016" i="11"/>
  <c r="P4017" i="11"/>
  <c r="P4018" i="11"/>
  <c r="P4019" i="11"/>
  <c r="P4020" i="11"/>
  <c r="P4021" i="11"/>
  <c r="P4022" i="11"/>
  <c r="P4023" i="11"/>
  <c r="P4024" i="11"/>
  <c r="P4025" i="11"/>
  <c r="P4026" i="11"/>
  <c r="P4027" i="11"/>
  <c r="P4028" i="11"/>
  <c r="P4029" i="11"/>
  <c r="P4030" i="11"/>
  <c r="P4031" i="11"/>
  <c r="P4032" i="11"/>
  <c r="P4033" i="11"/>
  <c r="P4034" i="11"/>
  <c r="P4035" i="11"/>
  <c r="P4036" i="11"/>
  <c r="P4037" i="11"/>
  <c r="P4038" i="11"/>
  <c r="P4039" i="11"/>
  <c r="P4040" i="11"/>
  <c r="P4041" i="11"/>
  <c r="P4042" i="11"/>
  <c r="P4043" i="11"/>
  <c r="P4044" i="11"/>
  <c r="P4045" i="11"/>
  <c r="P4046" i="11"/>
  <c r="P4047" i="11"/>
  <c r="P4048" i="11"/>
  <c r="P4049" i="11"/>
  <c r="P4050" i="11"/>
  <c r="P4051" i="11"/>
  <c r="P4052" i="11"/>
  <c r="P4053" i="11"/>
  <c r="P4054" i="11"/>
  <c r="P4055" i="11"/>
  <c r="P4056" i="11"/>
  <c r="P4057" i="11"/>
  <c r="P4058" i="11"/>
  <c r="P4059" i="11"/>
  <c r="P4060" i="11"/>
  <c r="P4061" i="11"/>
  <c r="P4062" i="11"/>
  <c r="P4063" i="11"/>
  <c r="P4064" i="11"/>
  <c r="P4065" i="11"/>
  <c r="P4066" i="11"/>
  <c r="P4067" i="11"/>
  <c r="P4068" i="11"/>
  <c r="P4069" i="11"/>
  <c r="P4070" i="11"/>
  <c r="P4071" i="11"/>
  <c r="P4072" i="11"/>
  <c r="P4073" i="11"/>
  <c r="P4074" i="11"/>
  <c r="P4075" i="11"/>
  <c r="P4076" i="11"/>
  <c r="P4077" i="11"/>
  <c r="P4078" i="11"/>
  <c r="P4079" i="11"/>
  <c r="P4080" i="11"/>
  <c r="P4081" i="11"/>
  <c r="P4082" i="11"/>
  <c r="P4083" i="11"/>
  <c r="P4084" i="11"/>
  <c r="P4085" i="11"/>
  <c r="P4086" i="11"/>
  <c r="P4087" i="11"/>
  <c r="P4088" i="11"/>
  <c r="P4089" i="11"/>
  <c r="P4090" i="11"/>
  <c r="P4091" i="11"/>
  <c r="P4092" i="11"/>
  <c r="P4093" i="11"/>
  <c r="P4094" i="11"/>
  <c r="P4095" i="11"/>
  <c r="P4096" i="11"/>
  <c r="P4097" i="11"/>
  <c r="P4098" i="11"/>
  <c r="P4099" i="11"/>
  <c r="P4100" i="11"/>
  <c r="P4101" i="11"/>
  <c r="P4102" i="11"/>
  <c r="P4103" i="11"/>
  <c r="P4104" i="11"/>
  <c r="P4105" i="11"/>
  <c r="P4106" i="11"/>
  <c r="P4107" i="11"/>
  <c r="P4108" i="11"/>
  <c r="P4109" i="11"/>
  <c r="P4110" i="11"/>
  <c r="P4111" i="11"/>
  <c r="P4112" i="11"/>
  <c r="P4113" i="11"/>
  <c r="P4114" i="11"/>
  <c r="P4115" i="11"/>
  <c r="P4116" i="11"/>
  <c r="P4117" i="11"/>
  <c r="P4118" i="11"/>
  <c r="P4119" i="11"/>
  <c r="P4120" i="11"/>
  <c r="P4121" i="11"/>
  <c r="P4122" i="11"/>
  <c r="P4123" i="11"/>
  <c r="P4124" i="11"/>
  <c r="P4125" i="11"/>
  <c r="P4126" i="11"/>
  <c r="P4127" i="11"/>
  <c r="P4128" i="11"/>
  <c r="P4129" i="11"/>
  <c r="P4130" i="11"/>
  <c r="P4131" i="11"/>
  <c r="P4132" i="11"/>
  <c r="P4133" i="11"/>
  <c r="P4134" i="11"/>
  <c r="P4135" i="11"/>
  <c r="P4136" i="11"/>
  <c r="P4137" i="11"/>
  <c r="P4138" i="11"/>
  <c r="P4139" i="11"/>
  <c r="P4140" i="11"/>
  <c r="P4141" i="11"/>
  <c r="P4142" i="11"/>
  <c r="P4143" i="11"/>
  <c r="P4144" i="11"/>
  <c r="P4145" i="11"/>
  <c r="P4146" i="11"/>
  <c r="P4147" i="11"/>
  <c r="P4148" i="11"/>
  <c r="P4149" i="11"/>
  <c r="P4150" i="11"/>
  <c r="P4151" i="11"/>
  <c r="P4152" i="11"/>
  <c r="P4153" i="11"/>
  <c r="P4154" i="11"/>
  <c r="P4155" i="11"/>
  <c r="P4156" i="11"/>
  <c r="P4157" i="11"/>
  <c r="P4158" i="11"/>
  <c r="P4159" i="11"/>
  <c r="P4160" i="11"/>
  <c r="P4161" i="11"/>
  <c r="P4162" i="11"/>
  <c r="P4163" i="11"/>
  <c r="P4164" i="11"/>
  <c r="P4165" i="11"/>
  <c r="P4166" i="11"/>
  <c r="P4167" i="11"/>
  <c r="P4168" i="11"/>
  <c r="P4169" i="11"/>
  <c r="P4170" i="11"/>
  <c r="P4171" i="11"/>
  <c r="P4172" i="11"/>
  <c r="P4173" i="11"/>
  <c r="P4174" i="11"/>
  <c r="P4175" i="11"/>
  <c r="P4176" i="11"/>
  <c r="P4177" i="11"/>
  <c r="P4178" i="11"/>
  <c r="P4179" i="11"/>
  <c r="P4180" i="11"/>
  <c r="P4181" i="11"/>
  <c r="P4182" i="11"/>
  <c r="P4183" i="11"/>
  <c r="P4184" i="11"/>
  <c r="P4185" i="11"/>
  <c r="P4186" i="11"/>
  <c r="P4187" i="11"/>
  <c r="P4188" i="11"/>
  <c r="P4189" i="11"/>
  <c r="P4190" i="11"/>
  <c r="P4191" i="11"/>
  <c r="P4192" i="11"/>
  <c r="P4193" i="11"/>
  <c r="P4194" i="11"/>
  <c r="P4195" i="11"/>
  <c r="P4196" i="11"/>
  <c r="P4197" i="11"/>
  <c r="P4198" i="11"/>
  <c r="P4199" i="11"/>
  <c r="P4200" i="11"/>
  <c r="P4201" i="11"/>
  <c r="P4202" i="11"/>
  <c r="P4203" i="11"/>
  <c r="P4204" i="11"/>
  <c r="P4205" i="11"/>
  <c r="P4206" i="11"/>
  <c r="P4207" i="11"/>
  <c r="P4208" i="11"/>
  <c r="P4209" i="11"/>
  <c r="P4210" i="11"/>
  <c r="P4211" i="11"/>
  <c r="P4212" i="11"/>
  <c r="P4213" i="11"/>
  <c r="P4214" i="11"/>
  <c r="P4215" i="11"/>
  <c r="P4216" i="11"/>
  <c r="P4217" i="11"/>
  <c r="P4218" i="11"/>
  <c r="P4219" i="11"/>
  <c r="P4220" i="11"/>
  <c r="P4221" i="11"/>
  <c r="P4222" i="11"/>
  <c r="P4223" i="11"/>
  <c r="P4224" i="11"/>
  <c r="P4225" i="11"/>
  <c r="P4226" i="11"/>
  <c r="P4227" i="11"/>
  <c r="P4228" i="11"/>
  <c r="P4229" i="11"/>
  <c r="P4230" i="11"/>
  <c r="P4231" i="11"/>
  <c r="P4232" i="11"/>
  <c r="P4233" i="11"/>
  <c r="P4234" i="11"/>
  <c r="P4235" i="11"/>
  <c r="P4236" i="11"/>
  <c r="P4237" i="11"/>
  <c r="P4238" i="11"/>
  <c r="P4239" i="11"/>
  <c r="P4240" i="11"/>
  <c r="P4241" i="11"/>
  <c r="P4242" i="11"/>
  <c r="P4243" i="11"/>
  <c r="P4244" i="11"/>
  <c r="P4245" i="11"/>
  <c r="P4246" i="11"/>
  <c r="P4247" i="11"/>
  <c r="P4248" i="11"/>
  <c r="P4249" i="11"/>
  <c r="P4250" i="11"/>
  <c r="P4251" i="11"/>
  <c r="P4252" i="11"/>
  <c r="P4253" i="11"/>
  <c r="P4254" i="11"/>
  <c r="P4255" i="11"/>
  <c r="P4256" i="11"/>
  <c r="P4257" i="11"/>
  <c r="P4258" i="11"/>
  <c r="P4259" i="11"/>
  <c r="P4260" i="11"/>
  <c r="P4261" i="11"/>
  <c r="P4262" i="11"/>
  <c r="P4263" i="11"/>
  <c r="P4264" i="11"/>
  <c r="P4265" i="11"/>
  <c r="P4266" i="11"/>
  <c r="P4267" i="11"/>
  <c r="P4268" i="11"/>
  <c r="P4269" i="11"/>
  <c r="P4270" i="11"/>
  <c r="P4271" i="11"/>
  <c r="P4272" i="11"/>
  <c r="P4273" i="11"/>
  <c r="P4274" i="11"/>
  <c r="P4275" i="11"/>
  <c r="P4276" i="11"/>
  <c r="P4277" i="11"/>
  <c r="P4278" i="11"/>
  <c r="P4279" i="11"/>
  <c r="P4280" i="11"/>
  <c r="P4281" i="11"/>
  <c r="P4282" i="11"/>
  <c r="P4283" i="11"/>
  <c r="P4284" i="11"/>
  <c r="P4285" i="11"/>
  <c r="P4286" i="11"/>
  <c r="P4287" i="11"/>
  <c r="P4288" i="11"/>
  <c r="P4289" i="11"/>
  <c r="P4290" i="11"/>
  <c r="P4291" i="11"/>
  <c r="P4292" i="11"/>
  <c r="P4293" i="11"/>
  <c r="P4294" i="11"/>
  <c r="P4295" i="11"/>
  <c r="P4296" i="11"/>
  <c r="P4297" i="11"/>
  <c r="P4298" i="11"/>
  <c r="P4299" i="11"/>
  <c r="P4300" i="11"/>
  <c r="P4301" i="11"/>
  <c r="P4302" i="11"/>
  <c r="P4303" i="11"/>
  <c r="P4304" i="11"/>
  <c r="P4305" i="11"/>
  <c r="P4306" i="11"/>
  <c r="P4307" i="11"/>
  <c r="P4308" i="11"/>
  <c r="P4309" i="11"/>
  <c r="P4310" i="11"/>
  <c r="P4311" i="11"/>
  <c r="P4312" i="11"/>
  <c r="P4313" i="11"/>
  <c r="P4314" i="11"/>
  <c r="P4315" i="11"/>
  <c r="P4316" i="11"/>
  <c r="P4317" i="11"/>
  <c r="P4318" i="11"/>
  <c r="P4319" i="11"/>
  <c r="P4320" i="11"/>
  <c r="P4321" i="11"/>
  <c r="P4322" i="11"/>
  <c r="P4323" i="11"/>
  <c r="P4324" i="11"/>
  <c r="P4325" i="11"/>
  <c r="P4326" i="11"/>
  <c r="P4327" i="11"/>
  <c r="P4328" i="11"/>
  <c r="P4329" i="11"/>
  <c r="P4330" i="11"/>
  <c r="P4331" i="11"/>
  <c r="P4332" i="11"/>
  <c r="P4333" i="11"/>
  <c r="P4334" i="11"/>
  <c r="P4335" i="11"/>
  <c r="P4336" i="11"/>
  <c r="P4337" i="11"/>
  <c r="P4338" i="11"/>
  <c r="P4339" i="11"/>
  <c r="P4340" i="11"/>
  <c r="P4341" i="11"/>
  <c r="P4342" i="11"/>
  <c r="P4343" i="11"/>
  <c r="P4344" i="11"/>
  <c r="P4345" i="11"/>
  <c r="P4346" i="11"/>
  <c r="P4347" i="11"/>
  <c r="P4348" i="11"/>
  <c r="P4349" i="11"/>
  <c r="P4350" i="11"/>
  <c r="P4351" i="11"/>
  <c r="P4352" i="11"/>
  <c r="P4353" i="11"/>
  <c r="P4354" i="11"/>
  <c r="P4355" i="11"/>
  <c r="P4356" i="11"/>
  <c r="P4357" i="11"/>
  <c r="P4358" i="11"/>
  <c r="P4359" i="11"/>
  <c r="P4360" i="11"/>
  <c r="P4361" i="11"/>
  <c r="P4362" i="11"/>
  <c r="P4363" i="11"/>
  <c r="P4364" i="11"/>
  <c r="P4365" i="11"/>
  <c r="P4366" i="11"/>
  <c r="P4367" i="11"/>
  <c r="P4368" i="11"/>
  <c r="P4369" i="11"/>
  <c r="P4370" i="11"/>
  <c r="P4371" i="11"/>
  <c r="P4372" i="11"/>
  <c r="P4373" i="11"/>
  <c r="P4374" i="11"/>
  <c r="P4375" i="11"/>
  <c r="P4376" i="11"/>
  <c r="P4377" i="11"/>
  <c r="P4378" i="11"/>
  <c r="P4379" i="11"/>
  <c r="P4380" i="11"/>
  <c r="P4381" i="11"/>
  <c r="P4382" i="11"/>
  <c r="P4383" i="11"/>
  <c r="P4384" i="11"/>
  <c r="P4385" i="11"/>
  <c r="P4386" i="11"/>
  <c r="P4387" i="11"/>
  <c r="P4388" i="11"/>
  <c r="P4389" i="11"/>
  <c r="P4390" i="11"/>
  <c r="P4391" i="11"/>
  <c r="P4392" i="11"/>
  <c r="P4393" i="11"/>
  <c r="P4394" i="11"/>
  <c r="P4395" i="11"/>
  <c r="P4396" i="11"/>
  <c r="P4397" i="11"/>
  <c r="P4398" i="11"/>
  <c r="P4399" i="11"/>
  <c r="P4400" i="11"/>
  <c r="P4401" i="11"/>
  <c r="P4402" i="11"/>
  <c r="P4403" i="11"/>
  <c r="P4404" i="11"/>
  <c r="P4405" i="11"/>
  <c r="P4406" i="11"/>
  <c r="P4407" i="11"/>
  <c r="P4408" i="11"/>
  <c r="P4409" i="11"/>
  <c r="P4410" i="11"/>
  <c r="P4411" i="11"/>
  <c r="P4412" i="11"/>
  <c r="P4413" i="11"/>
  <c r="P4414" i="11"/>
  <c r="P4415" i="11"/>
  <c r="P4416" i="11"/>
  <c r="P4417" i="11"/>
  <c r="P4418" i="11"/>
  <c r="P4419" i="11"/>
  <c r="P4420" i="11"/>
  <c r="P4421" i="11"/>
  <c r="P4422" i="11"/>
  <c r="P4423" i="11"/>
  <c r="P4424" i="11"/>
  <c r="P4425" i="11"/>
  <c r="P4426" i="11"/>
  <c r="P4427" i="11"/>
  <c r="P4428" i="11"/>
  <c r="P4429" i="11"/>
  <c r="P4430" i="11"/>
  <c r="P4431" i="11"/>
  <c r="P4432" i="11"/>
  <c r="P4433" i="11"/>
  <c r="P4434" i="11"/>
  <c r="P4435" i="11"/>
  <c r="P4436" i="11"/>
  <c r="P4437" i="11"/>
  <c r="P4438" i="11"/>
  <c r="P4439" i="11"/>
  <c r="P4440" i="11"/>
  <c r="P4441" i="11"/>
  <c r="P4442" i="11"/>
  <c r="P4443" i="11"/>
  <c r="P4444" i="11"/>
  <c r="P4445" i="11"/>
  <c r="P4446" i="11"/>
  <c r="P4447" i="11"/>
  <c r="P4448" i="11"/>
  <c r="P4449" i="11"/>
  <c r="P4450" i="11"/>
  <c r="P4451" i="11"/>
  <c r="P4452" i="11"/>
  <c r="P4453" i="11"/>
  <c r="P4454" i="11"/>
  <c r="P4455" i="11"/>
  <c r="P4456" i="11"/>
  <c r="P4457" i="11"/>
  <c r="P4458" i="11"/>
  <c r="P4459" i="11"/>
  <c r="P4460" i="11"/>
  <c r="P4461" i="11"/>
  <c r="P4462" i="11"/>
  <c r="P4463" i="11"/>
  <c r="P4464" i="11"/>
  <c r="P4465" i="11"/>
  <c r="P4466" i="11"/>
  <c r="P4467" i="11"/>
  <c r="P4468" i="11"/>
  <c r="P4469" i="11"/>
  <c r="P4470" i="11"/>
  <c r="P4471" i="11"/>
  <c r="P4472" i="11"/>
  <c r="P4473" i="11"/>
  <c r="P4474" i="11"/>
  <c r="P4475" i="11"/>
  <c r="P4476" i="11"/>
  <c r="P4477" i="11"/>
  <c r="P4478" i="11"/>
  <c r="P4479" i="11"/>
  <c r="P4480" i="11"/>
  <c r="P4481" i="11"/>
  <c r="P4482" i="11"/>
  <c r="P4483" i="11"/>
  <c r="P4484" i="11"/>
  <c r="P4485" i="11"/>
  <c r="P4486" i="11"/>
  <c r="P4487" i="11"/>
  <c r="P4488" i="11"/>
  <c r="P4489" i="11"/>
  <c r="P4490" i="11"/>
  <c r="P4491" i="11"/>
  <c r="P4492" i="11"/>
  <c r="P4493" i="11"/>
  <c r="P4494" i="11"/>
  <c r="P4495" i="11"/>
  <c r="P4496" i="11"/>
  <c r="P4497" i="11"/>
  <c r="P4498" i="11"/>
  <c r="P4499" i="11"/>
  <c r="P4500" i="11"/>
  <c r="P4501" i="11"/>
  <c r="P4502" i="11"/>
  <c r="P4503" i="11"/>
  <c r="P4504" i="11"/>
  <c r="P4505" i="11"/>
  <c r="P4506" i="11"/>
  <c r="P4507" i="11"/>
  <c r="P4508" i="11"/>
  <c r="P4509" i="11"/>
  <c r="P4510" i="11"/>
  <c r="P4511" i="11"/>
  <c r="P4512" i="11"/>
  <c r="P4513" i="11"/>
  <c r="P4514" i="11"/>
  <c r="P4515" i="11"/>
  <c r="P4516" i="11"/>
  <c r="P4517" i="11"/>
  <c r="P4518" i="11"/>
  <c r="P4519" i="11"/>
  <c r="P4520" i="11"/>
  <c r="P4521" i="11"/>
  <c r="P4522" i="11"/>
  <c r="P4523" i="11"/>
  <c r="P4524" i="11"/>
  <c r="P4525" i="11"/>
  <c r="P4526" i="11"/>
  <c r="P4527" i="11"/>
  <c r="P4528" i="11"/>
  <c r="P4529" i="11"/>
  <c r="P4530" i="11"/>
  <c r="P4531" i="11"/>
  <c r="P4532" i="11"/>
  <c r="P4533" i="11"/>
  <c r="P4534" i="11"/>
  <c r="P4535" i="11"/>
  <c r="P4536" i="11"/>
  <c r="P4537" i="11"/>
  <c r="P4538" i="11"/>
  <c r="P4539" i="11"/>
  <c r="P4540" i="11"/>
  <c r="P4541" i="11"/>
  <c r="P4542" i="11"/>
  <c r="P4543" i="11"/>
  <c r="P4544" i="11"/>
  <c r="P4545" i="11"/>
  <c r="P4546" i="11"/>
  <c r="P4547" i="11"/>
  <c r="P4548" i="11"/>
  <c r="P4549" i="11"/>
  <c r="P4550" i="11"/>
  <c r="P4551" i="11"/>
  <c r="P4552" i="11"/>
  <c r="P4553" i="11"/>
  <c r="P4554" i="11"/>
  <c r="P4555" i="11"/>
  <c r="P4556" i="11"/>
  <c r="P4557" i="11"/>
  <c r="P4558" i="11"/>
  <c r="P4559" i="11"/>
  <c r="P4560" i="11"/>
  <c r="P4561" i="11"/>
  <c r="P4562" i="11"/>
  <c r="P4563" i="11"/>
  <c r="P4564" i="11"/>
  <c r="P4565" i="11"/>
  <c r="P4566" i="11"/>
  <c r="P4567" i="11"/>
  <c r="P4568" i="11"/>
  <c r="P4569" i="11"/>
  <c r="P4570" i="11"/>
  <c r="P4571" i="11"/>
  <c r="P4572" i="11"/>
  <c r="P4573" i="11"/>
  <c r="P4574" i="11"/>
  <c r="P4575" i="11"/>
  <c r="P4576" i="11"/>
  <c r="P4577" i="11"/>
  <c r="P4578" i="11"/>
  <c r="P4579" i="11"/>
  <c r="P4580" i="11"/>
  <c r="P4581" i="11"/>
  <c r="P4582" i="11"/>
  <c r="P4583" i="11"/>
  <c r="P4584" i="11"/>
  <c r="P4585" i="11"/>
  <c r="P4586" i="11"/>
  <c r="P4587" i="11"/>
  <c r="P4588" i="11"/>
  <c r="P4589" i="11"/>
  <c r="P4590" i="11"/>
  <c r="P4591" i="11"/>
  <c r="P4592" i="11"/>
  <c r="P4593" i="11"/>
  <c r="P4594" i="11"/>
  <c r="P4595" i="11"/>
  <c r="P4596" i="11"/>
  <c r="P4597" i="11"/>
  <c r="P4598" i="11"/>
  <c r="P4599" i="11"/>
  <c r="P4600" i="11"/>
  <c r="P4601" i="11"/>
  <c r="P4602" i="11"/>
  <c r="P4603" i="11"/>
  <c r="P4604" i="11"/>
  <c r="P4605" i="11"/>
  <c r="P4606" i="11"/>
  <c r="P4607" i="11"/>
  <c r="P4608" i="11"/>
  <c r="P4609" i="11"/>
  <c r="P4610" i="11"/>
  <c r="P4611" i="11"/>
  <c r="P4612" i="11"/>
  <c r="P4613" i="11"/>
  <c r="P4614" i="11"/>
  <c r="P4615" i="11"/>
  <c r="P4616" i="11"/>
  <c r="P4617" i="11"/>
  <c r="P4618" i="11"/>
  <c r="P4619" i="11"/>
  <c r="P4620" i="11"/>
  <c r="P4621" i="11"/>
  <c r="P4622" i="11"/>
  <c r="P4623" i="11"/>
  <c r="P4624" i="11"/>
  <c r="P4625" i="11"/>
  <c r="P4626" i="11"/>
  <c r="P4627" i="11"/>
  <c r="P4628" i="11"/>
  <c r="P4629" i="11"/>
  <c r="P4630" i="11"/>
  <c r="P4631" i="11"/>
  <c r="P4632" i="11"/>
  <c r="P4633" i="11"/>
  <c r="P4634" i="11"/>
  <c r="P4635" i="11"/>
  <c r="P4636" i="11"/>
  <c r="P4637" i="11"/>
  <c r="P4638" i="11"/>
  <c r="P4639" i="11"/>
  <c r="P4640" i="11"/>
  <c r="P4641" i="11"/>
  <c r="P4642" i="11"/>
  <c r="P4643" i="11"/>
  <c r="P4644" i="11"/>
  <c r="P4645" i="11"/>
  <c r="P4646" i="11"/>
  <c r="P4647" i="11"/>
  <c r="P4648" i="11"/>
  <c r="P4649" i="11"/>
  <c r="P4650" i="11"/>
  <c r="P4651" i="11"/>
  <c r="P4652" i="11"/>
  <c r="P4653" i="11"/>
  <c r="P4654" i="11"/>
  <c r="P4655" i="11"/>
  <c r="P4656" i="11"/>
  <c r="P4657" i="11"/>
  <c r="P4658" i="11"/>
  <c r="P4659" i="11"/>
  <c r="P4660" i="11"/>
  <c r="P4661" i="11"/>
  <c r="P4662" i="11"/>
  <c r="P4663" i="11"/>
  <c r="P4664" i="11"/>
  <c r="P4665" i="11"/>
  <c r="P4666" i="11"/>
  <c r="P4667" i="11"/>
  <c r="P4668" i="11"/>
  <c r="P4669" i="11"/>
  <c r="P4670" i="11"/>
  <c r="P4671" i="11"/>
  <c r="P4672" i="11"/>
  <c r="P4673" i="11"/>
  <c r="P4674" i="11"/>
  <c r="P4675" i="11"/>
  <c r="P4676" i="11"/>
  <c r="P4677" i="11"/>
  <c r="P4678" i="11"/>
  <c r="P4679" i="11"/>
  <c r="P4680" i="11"/>
  <c r="P4681" i="11"/>
  <c r="P4682" i="11"/>
  <c r="P4683" i="11"/>
  <c r="P4684" i="11"/>
  <c r="P4685" i="11"/>
  <c r="P4686" i="11"/>
  <c r="P4687" i="11"/>
  <c r="P4688" i="11"/>
  <c r="P4689" i="11"/>
  <c r="P4690" i="11"/>
  <c r="P4691" i="11"/>
  <c r="P4692" i="11"/>
  <c r="P4693" i="11"/>
  <c r="P4694" i="11"/>
  <c r="P4695" i="11"/>
  <c r="P4696" i="11"/>
  <c r="P4697" i="11"/>
  <c r="P4698" i="11"/>
  <c r="P4699" i="11"/>
  <c r="P4700" i="11"/>
  <c r="P4701" i="11"/>
  <c r="P4702" i="11"/>
  <c r="P4703" i="11"/>
  <c r="P4704" i="11"/>
  <c r="P4705" i="11"/>
  <c r="P4706" i="11"/>
  <c r="P4707" i="11"/>
  <c r="P4708" i="11"/>
  <c r="P4709" i="11"/>
  <c r="P4710" i="11"/>
  <c r="P4711" i="11"/>
  <c r="P4712" i="11"/>
  <c r="P4713" i="11"/>
  <c r="P4714" i="11"/>
  <c r="P4715" i="11"/>
  <c r="P4716" i="11"/>
  <c r="P4717" i="11"/>
  <c r="P4718" i="11"/>
  <c r="P4719" i="11"/>
  <c r="P4720" i="11"/>
  <c r="P4721" i="11"/>
  <c r="P4722" i="11"/>
  <c r="P4723" i="11"/>
  <c r="P4724" i="11"/>
  <c r="P4725" i="11"/>
  <c r="P4726" i="11"/>
  <c r="P4727" i="11"/>
  <c r="P4728" i="11"/>
  <c r="P4729" i="11"/>
  <c r="P4730" i="11"/>
  <c r="P4731" i="11"/>
  <c r="P4732" i="11"/>
  <c r="P4733" i="11"/>
  <c r="P4734" i="11"/>
  <c r="P4735" i="11"/>
  <c r="P4736" i="11"/>
  <c r="P4737" i="11"/>
  <c r="P4738" i="11"/>
  <c r="P4739" i="11"/>
  <c r="P4740" i="11"/>
  <c r="P4741" i="11"/>
  <c r="P4742" i="11"/>
  <c r="P4743" i="11"/>
  <c r="P4744" i="11"/>
  <c r="P4745" i="11"/>
  <c r="P4746" i="11"/>
  <c r="P4747" i="11"/>
  <c r="P4748" i="11"/>
  <c r="P4749" i="11"/>
  <c r="P4750" i="11"/>
  <c r="P4751" i="11"/>
  <c r="P4752" i="11"/>
  <c r="P4753" i="11"/>
  <c r="P4754" i="11"/>
  <c r="P4755" i="11"/>
  <c r="P4756" i="11"/>
  <c r="P4757" i="11"/>
  <c r="P4758" i="11"/>
  <c r="P4759" i="11"/>
  <c r="P4760" i="11"/>
  <c r="P4761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6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49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N3463" i="11"/>
  <c r="N3464" i="11"/>
  <c r="N3465" i="11"/>
  <c r="N3466" i="11"/>
  <c r="N3467" i="11"/>
  <c r="N3468" i="11"/>
  <c r="N3469" i="11"/>
  <c r="N3470" i="11"/>
  <c r="N3471" i="11"/>
  <c r="N3472" i="11"/>
  <c r="N3473" i="11"/>
  <c r="N3474" i="11"/>
  <c r="N3475" i="11"/>
  <c r="N3476" i="11"/>
  <c r="N3477" i="11"/>
  <c r="N3478" i="11"/>
  <c r="N3479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6" i="11"/>
  <c r="N3497" i="11"/>
  <c r="N3498" i="11"/>
  <c r="N3499" i="11"/>
  <c r="N3500" i="11"/>
  <c r="N3501" i="11"/>
  <c r="N3502" i="11"/>
  <c r="N3503" i="11"/>
  <c r="N3504" i="11"/>
  <c r="N3505" i="11"/>
  <c r="N3506" i="11"/>
  <c r="N3507" i="11"/>
  <c r="N3508" i="11"/>
  <c r="N3509" i="11"/>
  <c r="N3510" i="11"/>
  <c r="N3511" i="11"/>
  <c r="N3512" i="11"/>
  <c r="N3513" i="11"/>
  <c r="N3514" i="11"/>
  <c r="N3515" i="11"/>
  <c r="N3516" i="11"/>
  <c r="N3517" i="11"/>
  <c r="N3518" i="11"/>
  <c r="N3519" i="11"/>
  <c r="N3520" i="11"/>
  <c r="N3521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N3534" i="11"/>
  <c r="N3535" i="11"/>
  <c r="N3536" i="11"/>
  <c r="N3537" i="11"/>
  <c r="N3538" i="11"/>
  <c r="N3539" i="11"/>
  <c r="N3540" i="11"/>
  <c r="N3541" i="11"/>
  <c r="N3542" i="11"/>
  <c r="N3543" i="11"/>
  <c r="N3544" i="11"/>
  <c r="N3545" i="11"/>
  <c r="N3546" i="11"/>
  <c r="N3547" i="11"/>
  <c r="N3548" i="11"/>
  <c r="N3549" i="11"/>
  <c r="N3550" i="11"/>
  <c r="N3551" i="11"/>
  <c r="N3552" i="11"/>
  <c r="N3553" i="11"/>
  <c r="N3554" i="11"/>
  <c r="N3555" i="11"/>
  <c r="N3556" i="11"/>
  <c r="N3557" i="11"/>
  <c r="N3558" i="11"/>
  <c r="N3559" i="11"/>
  <c r="N356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N3603" i="11"/>
  <c r="N3604" i="11"/>
  <c r="N3605" i="11"/>
  <c r="N3606" i="11"/>
  <c r="N3607" i="11"/>
  <c r="N3608" i="11"/>
  <c r="N3609" i="11"/>
  <c r="N3610" i="11"/>
  <c r="N3611" i="11"/>
  <c r="N3612" i="11"/>
  <c r="N3613" i="11"/>
  <c r="N3614" i="11"/>
  <c r="N3615" i="11"/>
  <c r="N3616" i="11"/>
  <c r="N3617" i="11"/>
  <c r="N3618" i="11"/>
  <c r="N3619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N3662" i="11"/>
  <c r="N3663" i="11"/>
  <c r="N3664" i="11"/>
  <c r="N3665" i="11"/>
  <c r="N3666" i="11"/>
  <c r="N3667" i="11"/>
  <c r="N3668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8" i="11"/>
  <c r="N3689" i="11"/>
  <c r="N3690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N3703" i="11"/>
  <c r="N3704" i="11"/>
  <c r="N3705" i="11"/>
  <c r="N3706" i="11"/>
  <c r="N3707" i="11"/>
  <c r="N3708" i="11"/>
  <c r="N3709" i="11"/>
  <c r="N3710" i="11"/>
  <c r="N3711" i="11"/>
  <c r="N3712" i="11"/>
  <c r="N3713" i="11"/>
  <c r="N3714" i="11"/>
  <c r="N3715" i="11"/>
  <c r="N3716" i="11"/>
  <c r="N3717" i="11"/>
  <c r="N3718" i="11"/>
  <c r="N3719" i="11"/>
  <c r="N3720" i="11"/>
  <c r="N3721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8" i="11"/>
  <c r="N3739" i="11"/>
  <c r="N3740" i="11"/>
  <c r="N3741" i="11"/>
  <c r="N3742" i="11"/>
  <c r="N3743" i="11"/>
  <c r="N3744" i="11"/>
  <c r="N3745" i="11"/>
  <c r="N3746" i="11"/>
  <c r="N3747" i="11"/>
  <c r="N3748" i="11"/>
  <c r="N3749" i="11"/>
  <c r="N3750" i="11"/>
  <c r="N3751" i="11"/>
  <c r="N3752" i="11"/>
  <c r="N3753" i="11"/>
  <c r="N3754" i="11"/>
  <c r="N3755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79" i="11"/>
  <c r="N3780" i="11"/>
  <c r="N3781" i="11"/>
  <c r="N3782" i="11"/>
  <c r="N3783" i="11"/>
  <c r="N3784" i="11"/>
  <c r="N3785" i="11"/>
  <c r="N3786" i="11"/>
  <c r="N3787" i="11"/>
  <c r="N3788" i="11"/>
  <c r="N3789" i="11"/>
  <c r="N3790" i="11"/>
  <c r="N3791" i="11"/>
  <c r="N3792" i="11"/>
  <c r="N3793" i="11"/>
  <c r="N3794" i="11"/>
  <c r="N3795" i="11"/>
  <c r="N3796" i="11"/>
  <c r="N3797" i="11"/>
  <c r="N3798" i="11"/>
  <c r="N3799" i="11"/>
  <c r="N3800" i="11"/>
  <c r="N3801" i="11"/>
  <c r="N3802" i="11"/>
  <c r="N3803" i="11"/>
  <c r="N3804" i="11"/>
  <c r="N3805" i="11"/>
  <c r="N3806" i="11"/>
  <c r="N3807" i="11"/>
  <c r="N3808" i="11"/>
  <c r="N3809" i="11"/>
  <c r="N3810" i="11"/>
  <c r="N3811" i="11"/>
  <c r="N3812" i="11"/>
  <c r="N3813" i="11"/>
  <c r="N3814" i="11"/>
  <c r="N3815" i="11"/>
  <c r="N3816" i="11"/>
  <c r="N3817" i="11"/>
  <c r="N3818" i="11"/>
  <c r="N3819" i="11"/>
  <c r="N3820" i="11"/>
  <c r="N3821" i="11"/>
  <c r="N3822" i="11"/>
  <c r="N3823" i="11"/>
  <c r="N3824" i="11"/>
  <c r="N3825" i="11"/>
  <c r="N3826" i="11"/>
  <c r="N3827" i="11"/>
  <c r="N3828" i="11"/>
  <c r="N3829" i="11"/>
  <c r="N3830" i="11"/>
  <c r="N3831" i="11"/>
  <c r="N3832" i="11"/>
  <c r="N3833" i="11"/>
  <c r="N3834" i="11"/>
  <c r="N3835" i="11"/>
  <c r="N3836" i="11"/>
  <c r="N3837" i="11"/>
  <c r="N3838" i="11"/>
  <c r="N3839" i="11"/>
  <c r="N3840" i="11"/>
  <c r="N3841" i="11"/>
  <c r="N3842" i="11"/>
  <c r="N3843" i="11"/>
  <c r="N3844" i="11"/>
  <c r="N3845" i="11"/>
  <c r="N3846" i="11"/>
  <c r="N3847" i="11"/>
  <c r="N3848" i="11"/>
  <c r="N3849" i="11"/>
  <c r="N3850" i="11"/>
  <c r="N3851" i="11"/>
  <c r="N3852" i="11"/>
  <c r="N3853" i="11"/>
  <c r="N3854" i="11"/>
  <c r="N3855" i="11"/>
  <c r="N3856" i="11"/>
  <c r="N3857" i="11"/>
  <c r="N3858" i="11"/>
  <c r="N3859" i="11"/>
  <c r="N3860" i="11"/>
  <c r="N3861" i="11"/>
  <c r="N3862" i="11"/>
  <c r="N3863" i="11"/>
  <c r="N3864" i="11"/>
  <c r="N3865" i="11"/>
  <c r="N3866" i="11"/>
  <c r="N3867" i="11"/>
  <c r="N3868" i="11"/>
  <c r="N3869" i="11"/>
  <c r="N3870" i="11"/>
  <c r="N3871" i="11"/>
  <c r="N3872" i="11"/>
  <c r="N3873" i="11"/>
  <c r="N3874" i="11"/>
  <c r="N3875" i="11"/>
  <c r="N3876" i="11"/>
  <c r="N3877" i="11"/>
  <c r="N3878" i="11"/>
  <c r="N3879" i="11"/>
  <c r="N3880" i="11"/>
  <c r="N3881" i="11"/>
  <c r="N3882" i="11"/>
  <c r="N3883" i="11"/>
  <c r="N3884" i="11"/>
  <c r="N3885" i="11"/>
  <c r="N3886" i="11"/>
  <c r="N3887" i="11"/>
  <c r="N3888" i="11"/>
  <c r="N3889" i="11"/>
  <c r="N3890" i="11"/>
  <c r="N3891" i="11"/>
  <c r="N3892" i="11"/>
  <c r="N3893" i="11"/>
  <c r="N3894" i="11"/>
  <c r="N3895" i="11"/>
  <c r="N3896" i="11"/>
  <c r="N3897" i="11"/>
  <c r="N3898" i="11"/>
  <c r="N3899" i="11"/>
  <c r="N3900" i="11"/>
  <c r="N3901" i="11"/>
  <c r="N3902" i="11"/>
  <c r="N3903" i="11"/>
  <c r="N3904" i="11"/>
  <c r="N3905" i="11"/>
  <c r="N3906" i="11"/>
  <c r="N3907" i="11"/>
  <c r="N3908" i="11"/>
  <c r="N3909" i="11"/>
  <c r="N3910" i="11"/>
  <c r="N3911" i="11"/>
  <c r="N3912" i="11"/>
  <c r="N3913" i="11"/>
  <c r="N3914" i="11"/>
  <c r="N3915" i="11"/>
  <c r="N3916" i="11"/>
  <c r="N3917" i="11"/>
  <c r="N3918" i="11"/>
  <c r="N3919" i="11"/>
  <c r="N3920" i="11"/>
  <c r="N3921" i="11"/>
  <c r="N3922" i="11"/>
  <c r="N3923" i="11"/>
  <c r="N3924" i="11"/>
  <c r="N3925" i="11"/>
  <c r="N3926" i="11"/>
  <c r="N3927" i="11"/>
  <c r="N3928" i="11"/>
  <c r="N3929" i="11"/>
  <c r="N3930" i="11"/>
  <c r="N3931" i="11"/>
  <c r="N3932" i="11"/>
  <c r="N3933" i="11"/>
  <c r="N3934" i="11"/>
  <c r="N3935" i="11"/>
  <c r="N3936" i="11"/>
  <c r="N3937" i="11"/>
  <c r="N3938" i="11"/>
  <c r="N3939" i="11"/>
  <c r="N3940" i="11"/>
  <c r="N3941" i="11"/>
  <c r="N3942" i="11"/>
  <c r="N3943" i="11"/>
  <c r="N3944" i="11"/>
  <c r="N3945" i="11"/>
  <c r="N3946" i="11"/>
  <c r="N3947" i="11"/>
  <c r="N3948" i="11"/>
  <c r="N3949" i="11"/>
  <c r="N3950" i="11"/>
  <c r="N3951" i="11"/>
  <c r="N3952" i="11"/>
  <c r="N3953" i="11"/>
  <c r="N3954" i="11"/>
  <c r="N3955" i="11"/>
  <c r="N3956" i="11"/>
  <c r="N3957" i="11"/>
  <c r="N3958" i="11"/>
  <c r="N3959" i="11"/>
  <c r="N3960" i="11"/>
  <c r="N3961" i="11"/>
  <c r="N3962" i="11"/>
  <c r="N3963" i="11"/>
  <c r="N3964" i="11"/>
  <c r="N3965" i="11"/>
  <c r="N3966" i="11"/>
  <c r="N3967" i="11"/>
  <c r="N3968" i="11"/>
  <c r="N3969" i="11"/>
  <c r="N3970" i="11"/>
  <c r="N3971" i="11"/>
  <c r="N3972" i="11"/>
  <c r="N3973" i="11"/>
  <c r="N3974" i="11"/>
  <c r="N3975" i="11"/>
  <c r="N3976" i="11"/>
  <c r="N3977" i="11"/>
  <c r="N3978" i="11"/>
  <c r="N3979" i="11"/>
  <c r="N3980" i="11"/>
  <c r="N3981" i="11"/>
  <c r="N3982" i="11"/>
  <c r="N3983" i="11"/>
  <c r="N3984" i="11"/>
  <c r="N3985" i="11"/>
  <c r="N3986" i="11"/>
  <c r="N3987" i="11"/>
  <c r="N3988" i="11"/>
  <c r="N3989" i="11"/>
  <c r="N3990" i="11"/>
  <c r="N3991" i="11"/>
  <c r="N3992" i="11"/>
  <c r="N3993" i="11"/>
  <c r="N3994" i="11"/>
  <c r="N3995" i="11"/>
  <c r="N3996" i="11"/>
  <c r="N3997" i="11"/>
  <c r="N3998" i="11"/>
  <c r="N3999" i="11"/>
  <c r="N4000" i="11"/>
  <c r="N4001" i="11"/>
  <c r="N4002" i="11"/>
  <c r="N4003" i="11"/>
  <c r="N4004" i="11"/>
  <c r="N4005" i="11"/>
  <c r="N4006" i="11"/>
  <c r="N4007" i="11"/>
  <c r="N4008" i="11"/>
  <c r="N4009" i="11"/>
  <c r="N4010" i="11"/>
  <c r="N4011" i="11"/>
  <c r="N4012" i="11"/>
  <c r="N4013" i="11"/>
  <c r="N4014" i="11"/>
  <c r="N4015" i="11"/>
  <c r="N4016" i="11"/>
  <c r="N4017" i="11"/>
  <c r="N4018" i="11"/>
  <c r="N4019" i="11"/>
  <c r="N4020" i="11"/>
  <c r="N4021" i="11"/>
  <c r="N4022" i="11"/>
  <c r="N4023" i="11"/>
  <c r="N4024" i="11"/>
  <c r="N4025" i="11"/>
  <c r="N4026" i="11"/>
  <c r="N4027" i="11"/>
  <c r="N4028" i="11"/>
  <c r="N4029" i="11"/>
  <c r="N4030" i="11"/>
  <c r="N4031" i="11"/>
  <c r="N4032" i="11"/>
  <c r="N4033" i="11"/>
  <c r="N4034" i="11"/>
  <c r="N4035" i="11"/>
  <c r="N4036" i="11"/>
  <c r="N4037" i="11"/>
  <c r="N4038" i="11"/>
  <c r="N4039" i="11"/>
  <c r="N4040" i="11"/>
  <c r="N4041" i="11"/>
  <c r="N4042" i="11"/>
  <c r="N4043" i="11"/>
  <c r="N4044" i="11"/>
  <c r="N4045" i="11"/>
  <c r="N4046" i="11"/>
  <c r="N4047" i="11"/>
  <c r="N4048" i="11"/>
  <c r="N4049" i="11"/>
  <c r="N4050" i="11"/>
  <c r="N4051" i="11"/>
  <c r="N4052" i="11"/>
  <c r="N4053" i="11"/>
  <c r="N4054" i="11"/>
  <c r="N4055" i="11"/>
  <c r="N4056" i="11"/>
  <c r="N4057" i="11"/>
  <c r="N4058" i="11"/>
  <c r="N4059" i="11"/>
  <c r="N4060" i="11"/>
  <c r="N4061" i="11"/>
  <c r="N4062" i="11"/>
  <c r="N4063" i="11"/>
  <c r="N4064" i="11"/>
  <c r="N4065" i="11"/>
  <c r="N4066" i="11"/>
  <c r="N4067" i="11"/>
  <c r="N4068" i="11"/>
  <c r="N4069" i="11"/>
  <c r="N4070" i="11"/>
  <c r="N4071" i="11"/>
  <c r="N4072" i="11"/>
  <c r="N4073" i="11"/>
  <c r="N4074" i="11"/>
  <c r="N4075" i="11"/>
  <c r="N4076" i="11"/>
  <c r="N4077" i="11"/>
  <c r="N4078" i="11"/>
  <c r="N4079" i="11"/>
  <c r="N4080" i="11"/>
  <c r="N4081" i="11"/>
  <c r="N4082" i="11"/>
  <c r="N4083" i="11"/>
  <c r="N4084" i="11"/>
  <c r="N4085" i="11"/>
  <c r="N4086" i="11"/>
  <c r="N4087" i="11"/>
  <c r="N4088" i="11"/>
  <c r="N4089" i="11"/>
  <c r="N4090" i="11"/>
  <c r="N4091" i="11"/>
  <c r="N4092" i="11"/>
  <c r="N4093" i="11"/>
  <c r="N4094" i="11"/>
  <c r="N4095" i="11"/>
  <c r="N4096" i="11"/>
  <c r="N4097" i="11"/>
  <c r="N4098" i="11"/>
  <c r="N4099" i="11"/>
  <c r="N4100" i="11"/>
  <c r="N4101" i="11"/>
  <c r="N4102" i="11"/>
  <c r="N4103" i="11"/>
  <c r="N4104" i="11"/>
  <c r="N4105" i="11"/>
  <c r="N4106" i="11"/>
  <c r="N4107" i="11"/>
  <c r="N4108" i="11"/>
  <c r="N4109" i="11"/>
  <c r="N4110" i="11"/>
  <c r="N4111" i="11"/>
  <c r="N4112" i="11"/>
  <c r="N4113" i="11"/>
  <c r="N4114" i="11"/>
  <c r="N4115" i="11"/>
  <c r="N4116" i="11"/>
  <c r="N4117" i="11"/>
  <c r="N4118" i="11"/>
  <c r="N4119" i="11"/>
  <c r="N4120" i="11"/>
  <c r="N4121" i="11"/>
  <c r="N4122" i="11"/>
  <c r="N4123" i="11"/>
  <c r="N4124" i="11"/>
  <c r="N4125" i="11"/>
  <c r="N4126" i="11"/>
  <c r="N4127" i="11"/>
  <c r="N4128" i="11"/>
  <c r="N4129" i="11"/>
  <c r="N4130" i="11"/>
  <c r="N4131" i="11"/>
  <c r="N4132" i="11"/>
  <c r="N4133" i="11"/>
  <c r="N4134" i="11"/>
  <c r="N4135" i="11"/>
  <c r="N4136" i="11"/>
  <c r="N4137" i="11"/>
  <c r="N4138" i="11"/>
  <c r="N4139" i="11"/>
  <c r="N4140" i="11"/>
  <c r="N4141" i="11"/>
  <c r="N4142" i="11"/>
  <c r="N4143" i="11"/>
  <c r="N4144" i="11"/>
  <c r="N4145" i="11"/>
  <c r="N4146" i="11"/>
  <c r="N4147" i="11"/>
  <c r="N4148" i="11"/>
  <c r="N4149" i="11"/>
  <c r="N4150" i="11"/>
  <c r="N4151" i="11"/>
  <c r="N4152" i="11"/>
  <c r="N4153" i="11"/>
  <c r="N4154" i="11"/>
  <c r="N4155" i="11"/>
  <c r="N4156" i="11"/>
  <c r="N4157" i="11"/>
  <c r="N4158" i="11"/>
  <c r="N4159" i="11"/>
  <c r="N4160" i="11"/>
  <c r="N4161" i="11"/>
  <c r="N4162" i="11"/>
  <c r="N4163" i="11"/>
  <c r="N4164" i="11"/>
  <c r="N4165" i="11"/>
  <c r="N4166" i="11"/>
  <c r="N4167" i="11"/>
  <c r="N4168" i="11"/>
  <c r="N4169" i="11"/>
  <c r="N4170" i="11"/>
  <c r="N4171" i="11"/>
  <c r="N4172" i="11"/>
  <c r="N4173" i="11"/>
  <c r="N4174" i="11"/>
  <c r="N4175" i="11"/>
  <c r="N4176" i="11"/>
  <c r="N4177" i="11"/>
  <c r="N4178" i="11"/>
  <c r="N4179" i="11"/>
  <c r="N4180" i="11"/>
  <c r="N4181" i="11"/>
  <c r="N4182" i="11"/>
  <c r="N4183" i="11"/>
  <c r="N4184" i="11"/>
  <c r="N4185" i="11"/>
  <c r="N4186" i="11"/>
  <c r="N4187" i="11"/>
  <c r="N4188" i="11"/>
  <c r="N4189" i="11"/>
  <c r="N4190" i="11"/>
  <c r="N4191" i="11"/>
  <c r="N4192" i="11"/>
  <c r="N4193" i="11"/>
  <c r="N4194" i="11"/>
  <c r="N4195" i="11"/>
  <c r="N4196" i="11"/>
  <c r="N4197" i="11"/>
  <c r="N4198" i="11"/>
  <c r="N4199" i="11"/>
  <c r="N4200" i="11"/>
  <c r="N4201" i="11"/>
  <c r="N4202" i="11"/>
  <c r="N4203" i="11"/>
  <c r="N4204" i="11"/>
  <c r="N4205" i="11"/>
  <c r="N4206" i="11"/>
  <c r="N4207" i="11"/>
  <c r="N4208" i="11"/>
  <c r="N4209" i="11"/>
  <c r="N4210" i="11"/>
  <c r="N4211" i="11"/>
  <c r="N4212" i="11"/>
  <c r="N4213" i="11"/>
  <c r="N4214" i="11"/>
  <c r="N4215" i="11"/>
  <c r="N4216" i="11"/>
  <c r="N4217" i="11"/>
  <c r="N4218" i="11"/>
  <c r="N4219" i="11"/>
  <c r="N4220" i="11"/>
  <c r="N4221" i="11"/>
  <c r="N4222" i="11"/>
  <c r="N4223" i="11"/>
  <c r="N4224" i="11"/>
  <c r="N4225" i="11"/>
  <c r="N4226" i="11"/>
  <c r="N4227" i="11"/>
  <c r="N4228" i="11"/>
  <c r="N4229" i="11"/>
  <c r="N4230" i="11"/>
  <c r="N4231" i="11"/>
  <c r="N4232" i="11"/>
  <c r="N4233" i="11"/>
  <c r="N4234" i="11"/>
  <c r="N4235" i="11"/>
  <c r="N4236" i="11"/>
  <c r="N4237" i="11"/>
  <c r="N4238" i="11"/>
  <c r="N4239" i="11"/>
  <c r="N4240" i="11"/>
  <c r="N4241" i="11"/>
  <c r="N4242" i="11"/>
  <c r="N4243" i="11"/>
  <c r="N4244" i="11"/>
  <c r="N4245" i="11"/>
  <c r="N4246" i="11"/>
  <c r="N4247" i="11"/>
  <c r="N4248" i="11"/>
  <c r="N4249" i="11"/>
  <c r="N4250" i="11"/>
  <c r="N4251" i="11"/>
  <c r="N4252" i="11"/>
  <c r="N4253" i="11"/>
  <c r="N4254" i="11"/>
  <c r="N4255" i="11"/>
  <c r="N4256" i="11"/>
  <c r="N4257" i="11"/>
  <c r="N4258" i="11"/>
  <c r="N4259" i="11"/>
  <c r="N4260" i="11"/>
  <c r="N4261" i="11"/>
  <c r="N4262" i="11"/>
  <c r="N4263" i="11"/>
  <c r="N4264" i="11"/>
  <c r="N4265" i="11"/>
  <c r="N4266" i="11"/>
  <c r="N4267" i="11"/>
  <c r="N4268" i="11"/>
  <c r="N4269" i="11"/>
  <c r="N4270" i="11"/>
  <c r="N4271" i="11"/>
  <c r="N4272" i="11"/>
  <c r="N4273" i="11"/>
  <c r="N4274" i="11"/>
  <c r="N4275" i="11"/>
  <c r="N4276" i="11"/>
  <c r="N4277" i="11"/>
  <c r="N4278" i="11"/>
  <c r="N4279" i="11"/>
  <c r="N4280" i="11"/>
  <c r="N4281" i="11"/>
  <c r="N4282" i="11"/>
  <c r="N4283" i="11"/>
  <c r="N4284" i="11"/>
  <c r="N4285" i="11"/>
  <c r="N4286" i="11"/>
  <c r="N4287" i="11"/>
  <c r="N4288" i="11"/>
  <c r="N4289" i="11"/>
  <c r="N4290" i="11"/>
  <c r="N4291" i="11"/>
  <c r="N4292" i="11"/>
  <c r="N4293" i="11"/>
  <c r="N4294" i="11"/>
  <c r="N4295" i="11"/>
  <c r="N4296" i="11"/>
  <c r="N4297" i="11"/>
  <c r="N4298" i="11"/>
  <c r="N4299" i="11"/>
  <c r="N4300" i="11"/>
  <c r="N4301" i="11"/>
  <c r="N4302" i="11"/>
  <c r="N4303" i="11"/>
  <c r="N4304" i="11"/>
  <c r="N4305" i="11"/>
  <c r="N4306" i="11"/>
  <c r="N4307" i="11"/>
  <c r="N4308" i="11"/>
  <c r="N4309" i="11"/>
  <c r="N4310" i="11"/>
  <c r="N4311" i="11"/>
  <c r="N4312" i="11"/>
  <c r="N4313" i="11"/>
  <c r="N4314" i="11"/>
  <c r="N4315" i="11"/>
  <c r="N4316" i="11"/>
  <c r="N4317" i="11"/>
  <c r="N4318" i="11"/>
  <c r="N4319" i="11"/>
  <c r="N4320" i="11"/>
  <c r="N4321" i="11"/>
  <c r="N4322" i="11"/>
  <c r="N4323" i="11"/>
  <c r="N4324" i="11"/>
  <c r="N4325" i="11"/>
  <c r="N4326" i="11"/>
  <c r="N4327" i="11"/>
  <c r="N4328" i="11"/>
  <c r="N4329" i="11"/>
  <c r="N4330" i="11"/>
  <c r="N4331" i="11"/>
  <c r="N4332" i="11"/>
  <c r="N4333" i="11"/>
  <c r="N4334" i="11"/>
  <c r="N4335" i="11"/>
  <c r="N4336" i="11"/>
  <c r="N4337" i="11"/>
  <c r="N4338" i="11"/>
  <c r="N4339" i="11"/>
  <c r="N4340" i="11"/>
  <c r="N4341" i="11"/>
  <c r="N4342" i="11"/>
  <c r="N4343" i="11"/>
  <c r="N4344" i="11"/>
  <c r="N4345" i="11"/>
  <c r="N4346" i="11"/>
  <c r="N4347" i="11"/>
  <c r="N4348" i="11"/>
  <c r="N4349" i="11"/>
  <c r="N4350" i="11"/>
  <c r="N4351" i="11"/>
  <c r="N4352" i="11"/>
  <c r="N4353" i="11"/>
  <c r="N4354" i="11"/>
  <c r="N4355" i="11"/>
  <c r="N4356" i="11"/>
  <c r="N4357" i="11"/>
  <c r="N4358" i="11"/>
  <c r="N4359" i="11"/>
  <c r="N4360" i="11"/>
  <c r="N4361" i="11"/>
  <c r="N4362" i="11"/>
  <c r="N4363" i="11"/>
  <c r="N4364" i="11"/>
  <c r="N4365" i="11"/>
  <c r="N4366" i="11"/>
  <c r="N4367" i="11"/>
  <c r="N4368" i="11"/>
  <c r="N4369" i="11"/>
  <c r="N4370" i="11"/>
  <c r="N4371" i="11"/>
  <c r="N4372" i="11"/>
  <c r="N4373" i="11"/>
  <c r="N4374" i="11"/>
  <c r="N4375" i="11"/>
  <c r="N4376" i="11"/>
  <c r="N4377" i="11"/>
  <c r="N4378" i="11"/>
  <c r="N4379" i="11"/>
  <c r="N4380" i="11"/>
  <c r="N4381" i="11"/>
  <c r="N4382" i="11"/>
  <c r="N4383" i="11"/>
  <c r="N4384" i="11"/>
  <c r="N4385" i="11"/>
  <c r="N4386" i="11"/>
  <c r="N4387" i="11"/>
  <c r="N4388" i="11"/>
  <c r="N4389" i="11"/>
  <c r="N4390" i="11"/>
  <c r="N4391" i="11"/>
  <c r="N4392" i="11"/>
  <c r="N4393" i="11"/>
  <c r="N4394" i="11"/>
  <c r="N4395" i="11"/>
  <c r="N4396" i="11"/>
  <c r="N4397" i="11"/>
  <c r="N4398" i="11"/>
  <c r="N4399" i="11"/>
  <c r="N4400" i="11"/>
  <c r="N4401" i="11"/>
  <c r="N4402" i="11"/>
  <c r="N4403" i="11"/>
  <c r="N4404" i="11"/>
  <c r="N4405" i="11"/>
  <c r="N4406" i="11"/>
  <c r="N4407" i="11"/>
  <c r="N4408" i="11"/>
  <c r="N4409" i="11"/>
  <c r="N4410" i="11"/>
  <c r="N4411" i="11"/>
  <c r="N4412" i="11"/>
  <c r="N4413" i="11"/>
  <c r="N4414" i="11"/>
  <c r="N4415" i="11"/>
  <c r="N4416" i="11"/>
  <c r="N4417" i="11"/>
  <c r="N4418" i="11"/>
  <c r="N4419" i="11"/>
  <c r="N4420" i="11"/>
  <c r="N4421" i="11"/>
  <c r="N4422" i="11"/>
  <c r="N4423" i="11"/>
  <c r="N4424" i="11"/>
  <c r="N4425" i="11"/>
  <c r="N4426" i="11"/>
  <c r="N4427" i="11"/>
  <c r="N4428" i="11"/>
  <c r="N4429" i="11"/>
  <c r="N4430" i="11"/>
  <c r="N4431" i="11"/>
  <c r="N4432" i="11"/>
  <c r="N4433" i="11"/>
  <c r="N4434" i="11"/>
  <c r="N4435" i="11"/>
  <c r="N4436" i="11"/>
  <c r="N4437" i="11"/>
  <c r="N4438" i="11"/>
  <c r="N4439" i="11"/>
  <c r="N4440" i="11"/>
  <c r="N4441" i="11"/>
  <c r="N4442" i="11"/>
  <c r="N4443" i="11"/>
  <c r="N4444" i="11"/>
  <c r="N4445" i="11"/>
  <c r="N4446" i="11"/>
  <c r="N4447" i="11"/>
  <c r="N4448" i="11"/>
  <c r="N4449" i="11"/>
  <c r="N4450" i="11"/>
  <c r="N4451" i="11"/>
  <c r="N4452" i="11"/>
  <c r="N4453" i="11"/>
  <c r="N4454" i="11"/>
  <c r="N4455" i="11"/>
  <c r="N4456" i="11"/>
  <c r="N4457" i="11"/>
  <c r="N4458" i="11"/>
  <c r="N4459" i="11"/>
  <c r="N4460" i="11"/>
  <c r="N4461" i="11"/>
  <c r="N4462" i="11"/>
  <c r="N4463" i="11"/>
  <c r="N4464" i="11"/>
  <c r="N4465" i="11"/>
  <c r="N4466" i="11"/>
  <c r="N4467" i="11"/>
  <c r="N4468" i="11"/>
  <c r="N4469" i="11"/>
  <c r="N4470" i="11"/>
  <c r="N4471" i="11"/>
  <c r="N4472" i="11"/>
  <c r="N4473" i="11"/>
  <c r="N4474" i="11"/>
  <c r="N4475" i="11"/>
  <c r="N4476" i="11"/>
  <c r="N4477" i="11"/>
  <c r="N4478" i="11"/>
  <c r="N4479" i="11"/>
  <c r="N4480" i="11"/>
  <c r="N4481" i="11"/>
  <c r="N4482" i="11"/>
  <c r="N4483" i="11"/>
  <c r="N4484" i="11"/>
  <c r="N4485" i="11"/>
  <c r="N4486" i="11"/>
  <c r="N4487" i="11"/>
  <c r="N4488" i="11"/>
  <c r="N4489" i="11"/>
  <c r="N4490" i="11"/>
  <c r="N4491" i="11"/>
  <c r="N4492" i="11"/>
  <c r="N4493" i="11"/>
  <c r="N4494" i="11"/>
  <c r="N4495" i="11"/>
  <c r="N4496" i="11"/>
  <c r="N4497" i="11"/>
  <c r="N4498" i="11"/>
  <c r="N4499" i="11"/>
  <c r="N4500" i="11"/>
  <c r="N4501" i="11"/>
  <c r="N4502" i="11"/>
  <c r="N4503" i="11"/>
  <c r="N4504" i="11"/>
  <c r="N4505" i="11"/>
  <c r="N4506" i="11"/>
  <c r="N4507" i="11"/>
  <c r="N4508" i="11"/>
  <c r="N4509" i="11"/>
  <c r="N4510" i="11"/>
  <c r="N4511" i="11"/>
  <c r="N4512" i="11"/>
  <c r="N4513" i="11"/>
  <c r="N4514" i="11"/>
  <c r="N4515" i="11"/>
  <c r="N4516" i="11"/>
  <c r="N4517" i="11"/>
  <c r="N4518" i="11"/>
  <c r="N4519" i="11"/>
  <c r="N4520" i="11"/>
  <c r="N4521" i="11"/>
  <c r="N4522" i="11"/>
  <c r="N4523" i="11"/>
  <c r="N4524" i="11"/>
  <c r="N4525" i="11"/>
  <c r="N4526" i="11"/>
  <c r="N4527" i="11"/>
  <c r="N4528" i="11"/>
  <c r="N4529" i="11"/>
  <c r="N4530" i="11"/>
  <c r="N4531" i="11"/>
  <c r="N4532" i="11"/>
  <c r="N4533" i="11"/>
  <c r="N4534" i="11"/>
  <c r="N4535" i="11"/>
  <c r="N4536" i="11"/>
  <c r="N4537" i="11"/>
  <c r="N4538" i="11"/>
  <c r="N4539" i="11"/>
  <c r="N4540" i="11"/>
  <c r="N4541" i="11"/>
  <c r="N4542" i="11"/>
  <c r="N4543" i="11"/>
  <c r="N4544" i="11"/>
  <c r="N4545" i="11"/>
  <c r="N4546" i="11"/>
  <c r="N4547" i="11"/>
  <c r="N4548" i="11"/>
  <c r="N4549" i="11"/>
  <c r="N4550" i="11"/>
  <c r="N4551" i="11"/>
  <c r="N4552" i="11"/>
  <c r="N4553" i="11"/>
  <c r="N4554" i="11"/>
  <c r="N4555" i="11"/>
  <c r="N4556" i="11"/>
  <c r="N4557" i="11"/>
  <c r="N4558" i="11"/>
  <c r="N4559" i="11"/>
  <c r="N4560" i="11"/>
  <c r="N4561" i="11"/>
  <c r="N4562" i="11"/>
  <c r="N4563" i="11"/>
  <c r="N4564" i="11"/>
  <c r="N4565" i="11"/>
  <c r="N4566" i="11"/>
  <c r="N4567" i="11"/>
  <c r="N4568" i="11"/>
  <c r="N4569" i="11"/>
  <c r="N4570" i="11"/>
  <c r="N4571" i="11"/>
  <c r="N4572" i="11"/>
  <c r="N4573" i="11"/>
  <c r="N4574" i="11"/>
  <c r="N4575" i="11"/>
  <c r="N4576" i="11"/>
  <c r="N4577" i="11"/>
  <c r="N4578" i="11"/>
  <c r="N4579" i="11"/>
  <c r="N4580" i="11"/>
  <c r="N4581" i="11"/>
  <c r="N4582" i="11"/>
  <c r="N4583" i="11"/>
  <c r="N4584" i="11"/>
  <c r="N4585" i="11"/>
  <c r="N4586" i="11"/>
  <c r="N4587" i="11"/>
  <c r="N4588" i="11"/>
  <c r="N4589" i="11"/>
  <c r="N4590" i="11"/>
  <c r="N4591" i="11"/>
  <c r="N4592" i="11"/>
  <c r="N4593" i="11"/>
  <c r="N4594" i="11"/>
  <c r="N4595" i="11"/>
  <c r="N4596" i="11"/>
  <c r="N4597" i="11"/>
  <c r="N4598" i="11"/>
  <c r="N4599" i="11"/>
  <c r="N4600" i="11"/>
  <c r="N4601" i="11"/>
  <c r="N4602" i="11"/>
  <c r="N4603" i="11"/>
  <c r="N4604" i="11"/>
  <c r="N4605" i="11"/>
  <c r="N4606" i="11"/>
  <c r="N4607" i="11"/>
  <c r="N4608" i="11"/>
  <c r="N4609" i="11"/>
  <c r="N4610" i="11"/>
  <c r="N4611" i="11"/>
  <c r="N4612" i="11"/>
  <c r="N4613" i="11"/>
  <c r="N4614" i="11"/>
  <c r="N4615" i="11"/>
  <c r="N4616" i="11"/>
  <c r="N4617" i="11"/>
  <c r="N4618" i="11"/>
  <c r="N4619" i="11"/>
  <c r="N4620" i="11"/>
  <c r="N4621" i="11"/>
  <c r="N4622" i="11"/>
  <c r="N4623" i="11"/>
  <c r="N4624" i="11"/>
  <c r="N4625" i="11"/>
  <c r="N4626" i="11"/>
  <c r="N4627" i="11"/>
  <c r="N4628" i="11"/>
  <c r="N4629" i="11"/>
  <c r="N4630" i="11"/>
  <c r="N4631" i="11"/>
  <c r="N4632" i="11"/>
  <c r="N4633" i="11"/>
  <c r="N4634" i="11"/>
  <c r="N4635" i="11"/>
  <c r="N4636" i="11"/>
  <c r="N4637" i="11"/>
  <c r="N4638" i="11"/>
  <c r="N4639" i="11"/>
  <c r="N4640" i="11"/>
  <c r="N4641" i="11"/>
  <c r="N4642" i="11"/>
  <c r="N4643" i="11"/>
  <c r="N4644" i="11"/>
  <c r="N4645" i="11"/>
  <c r="N4646" i="11"/>
  <c r="N4647" i="11"/>
  <c r="N4648" i="11"/>
  <c r="N4649" i="11"/>
  <c r="N4650" i="11"/>
  <c r="N4651" i="11"/>
  <c r="N4652" i="11"/>
  <c r="N4653" i="11"/>
  <c r="N4654" i="11"/>
  <c r="N4655" i="11"/>
  <c r="N4656" i="11"/>
  <c r="N4657" i="11"/>
  <c r="N4658" i="11"/>
  <c r="N4659" i="11"/>
  <c r="N4660" i="11"/>
  <c r="N4661" i="11"/>
  <c r="N4662" i="11"/>
  <c r="N4663" i="11"/>
  <c r="N4664" i="11"/>
  <c r="N4665" i="11"/>
  <c r="N4666" i="11"/>
  <c r="N4667" i="11"/>
  <c r="N4668" i="11"/>
  <c r="N4669" i="11"/>
  <c r="N4670" i="11"/>
  <c r="N4671" i="11"/>
  <c r="N4672" i="11"/>
  <c r="N4673" i="11"/>
  <c r="N4674" i="11"/>
  <c r="N4675" i="11"/>
  <c r="N4676" i="11"/>
  <c r="N4677" i="11"/>
  <c r="N4678" i="11"/>
  <c r="N4679" i="11"/>
  <c r="N4680" i="11"/>
  <c r="N4681" i="11"/>
  <c r="N4682" i="11"/>
  <c r="N4683" i="11"/>
  <c r="N4684" i="11"/>
  <c r="N4685" i="11"/>
  <c r="N4686" i="11"/>
  <c r="N4687" i="11"/>
  <c r="N4688" i="11"/>
  <c r="N4689" i="11"/>
  <c r="N4690" i="11"/>
  <c r="N4691" i="11"/>
  <c r="N4692" i="11"/>
  <c r="N4693" i="11"/>
  <c r="N4694" i="11"/>
  <c r="N4695" i="11"/>
  <c r="N4696" i="11"/>
  <c r="N4697" i="11"/>
  <c r="N4698" i="11"/>
  <c r="N4699" i="11"/>
  <c r="N4700" i="11"/>
  <c r="N4701" i="11"/>
  <c r="N4702" i="11"/>
  <c r="N4703" i="11"/>
  <c r="N4704" i="11"/>
  <c r="N4705" i="11"/>
  <c r="N4706" i="11"/>
  <c r="N4707" i="11"/>
  <c r="N4708" i="11"/>
  <c r="N4709" i="11"/>
  <c r="N4710" i="11"/>
  <c r="N4711" i="11"/>
  <c r="N4712" i="11"/>
  <c r="N4713" i="11"/>
  <c r="N4714" i="11"/>
  <c r="N4715" i="11"/>
  <c r="N4716" i="11"/>
  <c r="N4717" i="11"/>
  <c r="N4718" i="11"/>
  <c r="N4719" i="11"/>
  <c r="N4720" i="11"/>
  <c r="N4721" i="11"/>
  <c r="N4722" i="11"/>
  <c r="N4723" i="11"/>
  <c r="N4724" i="11"/>
  <c r="N4725" i="11"/>
  <c r="N4726" i="11"/>
  <c r="N4727" i="11"/>
  <c r="N4728" i="11"/>
  <c r="N4729" i="11"/>
  <c r="N4730" i="11"/>
  <c r="N4731" i="11"/>
  <c r="N4732" i="11"/>
  <c r="N4733" i="11"/>
  <c r="N4734" i="11"/>
  <c r="N4735" i="11"/>
  <c r="N4736" i="11"/>
  <c r="N4737" i="11"/>
  <c r="N4738" i="11"/>
  <c r="N4739" i="11"/>
  <c r="N4740" i="11"/>
  <c r="N4741" i="11"/>
  <c r="N4742" i="11"/>
  <c r="N4743" i="11"/>
  <c r="N4744" i="11"/>
  <c r="N4745" i="11"/>
  <c r="N4746" i="11"/>
  <c r="N4747" i="11"/>
  <c r="N4748" i="11"/>
  <c r="N4749" i="11"/>
  <c r="N4750" i="11"/>
  <c r="N4751" i="11"/>
  <c r="N4752" i="11"/>
  <c r="N4753" i="11"/>
  <c r="N4754" i="11"/>
  <c r="N4755" i="11"/>
  <c r="N4756" i="11"/>
  <c r="N4757" i="11"/>
  <c r="N4758" i="11"/>
  <c r="N4759" i="11"/>
  <c r="N4760" i="11"/>
  <c r="N4761" i="11"/>
  <c r="N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L2002" i="11"/>
  <c r="L2003" i="11"/>
  <c r="L2004" i="11"/>
  <c r="L2005" i="1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L2018" i="11"/>
  <c r="L2019" i="11"/>
  <c r="L2020" i="11"/>
  <c r="L2021" i="1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L2034" i="11"/>
  <c r="L2035" i="11"/>
  <c r="L2036" i="11"/>
  <c r="L2037" i="1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L2050" i="11"/>
  <c r="L2051" i="11"/>
  <c r="L2052" i="11"/>
  <c r="L2053" i="1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L2066" i="11"/>
  <c r="L2067" i="11"/>
  <c r="L2068" i="11"/>
  <c r="L2069" i="1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L2082" i="11"/>
  <c r="L2083" i="11"/>
  <c r="L2084" i="11"/>
  <c r="L2085" i="1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L2098" i="11"/>
  <c r="L2099" i="11"/>
  <c r="L2100" i="11"/>
  <c r="L2101" i="1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L2114" i="11"/>
  <c r="L2115" i="11"/>
  <c r="L2116" i="11"/>
  <c r="L2117" i="1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L2130" i="11"/>
  <c r="L2131" i="11"/>
  <c r="L2132" i="11"/>
  <c r="L2133" i="1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L2146" i="11"/>
  <c r="L2147" i="11"/>
  <c r="L2148" i="11"/>
  <c r="L2149" i="1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L2162" i="11"/>
  <c r="L2163" i="11"/>
  <c r="L2164" i="11"/>
  <c r="L2165" i="1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L2178" i="11"/>
  <c r="L2179" i="11"/>
  <c r="L2180" i="11"/>
  <c r="L2181" i="1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L2194" i="11"/>
  <c r="L2195" i="11"/>
  <c r="L2196" i="11"/>
  <c r="L2197" i="1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L2210" i="11"/>
  <c r="L2211" i="11"/>
  <c r="L2212" i="11"/>
  <c r="L2213" i="1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L2226" i="11"/>
  <c r="L2227" i="11"/>
  <c r="L2228" i="11"/>
  <c r="L2229" i="1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L2242" i="11"/>
  <c r="L2243" i="11"/>
  <c r="L2244" i="11"/>
  <c r="L2245" i="1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L2258" i="11"/>
  <c r="L2259" i="11"/>
  <c r="L2260" i="11"/>
  <c r="L2261" i="1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L2274" i="11"/>
  <c r="L2275" i="11"/>
  <c r="L2276" i="11"/>
  <c r="L2277" i="11"/>
  <c r="L2278" i="11"/>
  <c r="L2279" i="11"/>
  <c r="L2280" i="11"/>
  <c r="L2281" i="11"/>
  <c r="L2282" i="11"/>
  <c r="L2283" i="11"/>
  <c r="L2284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7" i="11"/>
  <c r="L2338" i="11"/>
  <c r="L2339" i="11"/>
  <c r="L2340" i="11"/>
  <c r="L2341" i="1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L2354" i="11"/>
  <c r="L2355" i="11"/>
  <c r="L2356" i="11"/>
  <c r="L2357" i="1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L2370" i="11"/>
  <c r="L2371" i="11"/>
  <c r="L2372" i="11"/>
  <c r="L2373" i="1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L2386" i="11"/>
  <c r="L2387" i="11"/>
  <c r="L2388" i="11"/>
  <c r="L2389" i="1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L2402" i="11"/>
  <c r="L2403" i="11"/>
  <c r="L2404" i="11"/>
  <c r="L2405" i="11"/>
  <c r="L2406" i="11"/>
  <c r="L2407" i="11"/>
  <c r="L2408" i="11"/>
  <c r="L2409" i="11"/>
  <c r="L2410" i="11"/>
  <c r="L2411" i="11"/>
  <c r="L2412" i="11"/>
  <c r="L2413" i="11"/>
  <c r="L2414" i="11"/>
  <c r="L2415" i="11"/>
  <c r="L2416" i="11"/>
  <c r="L2417" i="11"/>
  <c r="L2418" i="11"/>
  <c r="L2419" i="11"/>
  <c r="L2420" i="11"/>
  <c r="L2421" i="1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L2434" i="11"/>
  <c r="L2435" i="11"/>
  <c r="L2436" i="11"/>
  <c r="L2437" i="11"/>
  <c r="L2438" i="11"/>
  <c r="L2439" i="11"/>
  <c r="L2440" i="11"/>
  <c r="L2441" i="11"/>
  <c r="L2442" i="11"/>
  <c r="L2443" i="11"/>
  <c r="L2444" i="11"/>
  <c r="L2445" i="11"/>
  <c r="L2446" i="11"/>
  <c r="L2447" i="11"/>
  <c r="L2448" i="11"/>
  <c r="L2449" i="11"/>
  <c r="L2450" i="11"/>
  <c r="L2451" i="11"/>
  <c r="L2452" i="11"/>
  <c r="L2453" i="1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L2466" i="11"/>
  <c r="L2467" i="11"/>
  <c r="L2468" i="11"/>
  <c r="L2469" i="1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L2482" i="11"/>
  <c r="L2483" i="11"/>
  <c r="L2484" i="11"/>
  <c r="L2485" i="11"/>
  <c r="L2486" i="11"/>
  <c r="L2487" i="11"/>
  <c r="L2488" i="11"/>
  <c r="L2489" i="11"/>
  <c r="L2490" i="11"/>
  <c r="L2491" i="11"/>
  <c r="L2492" i="11"/>
  <c r="L2493" i="11"/>
  <c r="L2494" i="11"/>
  <c r="L2495" i="11"/>
  <c r="L2496" i="11"/>
  <c r="L2497" i="11"/>
  <c r="L2498" i="11"/>
  <c r="L2499" i="11"/>
  <c r="L2500" i="11"/>
  <c r="L2501" i="1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L2514" i="11"/>
  <c r="L2515" i="11"/>
  <c r="L2516" i="11"/>
  <c r="L2517" i="11"/>
  <c r="L2518" i="11"/>
  <c r="L2519" i="11"/>
  <c r="L2520" i="11"/>
  <c r="L2521" i="11"/>
  <c r="L2522" i="11"/>
  <c r="L2523" i="11"/>
  <c r="L2524" i="11"/>
  <c r="L2525" i="11"/>
  <c r="L2526" i="11"/>
  <c r="L2527" i="11"/>
  <c r="L2528" i="11"/>
  <c r="L2529" i="11"/>
  <c r="L2530" i="11"/>
  <c r="L2531" i="11"/>
  <c r="L2532" i="11"/>
  <c r="L2533" i="11"/>
  <c r="L2534" i="11"/>
  <c r="L2535" i="11"/>
  <c r="L2536" i="11"/>
  <c r="L2537" i="11"/>
  <c r="L2538" i="11"/>
  <c r="L2539" i="11"/>
  <c r="L2540" i="11"/>
  <c r="L2541" i="11"/>
  <c r="L2542" i="11"/>
  <c r="L2543" i="11"/>
  <c r="L2544" i="11"/>
  <c r="L2545" i="11"/>
  <c r="L2546" i="11"/>
  <c r="L2547" i="11"/>
  <c r="L2548" i="11"/>
  <c r="L2549" i="11"/>
  <c r="L2550" i="11"/>
  <c r="L2551" i="11"/>
  <c r="L2552" i="11"/>
  <c r="L2553" i="11"/>
  <c r="L2554" i="11"/>
  <c r="L2555" i="11"/>
  <c r="L2556" i="11"/>
  <c r="L2557" i="11"/>
  <c r="L2558" i="11"/>
  <c r="L2559" i="11"/>
  <c r="L2560" i="11"/>
  <c r="L2561" i="11"/>
  <c r="L2562" i="11"/>
  <c r="L2563" i="11"/>
  <c r="L2564" i="11"/>
  <c r="L2565" i="11"/>
  <c r="L2566" i="11"/>
  <c r="L2567" i="11"/>
  <c r="L2568" i="11"/>
  <c r="L2569" i="11"/>
  <c r="L2570" i="11"/>
  <c r="L2571" i="11"/>
  <c r="L2572" i="11"/>
  <c r="L2573" i="11"/>
  <c r="L2574" i="11"/>
  <c r="L2575" i="11"/>
  <c r="L2576" i="11"/>
  <c r="L2577" i="11"/>
  <c r="L2578" i="11"/>
  <c r="L2579" i="11"/>
  <c r="L2580" i="11"/>
  <c r="L2581" i="11"/>
  <c r="L2582" i="11"/>
  <c r="L2583" i="11"/>
  <c r="L2584" i="11"/>
  <c r="L2585" i="11"/>
  <c r="L2586" i="11"/>
  <c r="L2587" i="11"/>
  <c r="L2588" i="11"/>
  <c r="L2589" i="11"/>
  <c r="L2590" i="11"/>
  <c r="L2591" i="11"/>
  <c r="L2592" i="11"/>
  <c r="L2593" i="11"/>
  <c r="L2594" i="11"/>
  <c r="L2595" i="11"/>
  <c r="L2596" i="11"/>
  <c r="L2597" i="11"/>
  <c r="L2598" i="11"/>
  <c r="L2599" i="11"/>
  <c r="L2600" i="11"/>
  <c r="L2601" i="11"/>
  <c r="L2602" i="11"/>
  <c r="L2603" i="11"/>
  <c r="L2604" i="11"/>
  <c r="L2605" i="11"/>
  <c r="L2606" i="11"/>
  <c r="L2607" i="11"/>
  <c r="L2608" i="11"/>
  <c r="L2609" i="11"/>
  <c r="L2610" i="11"/>
  <c r="L2611" i="11"/>
  <c r="L2612" i="11"/>
  <c r="L2613" i="11"/>
  <c r="L2614" i="11"/>
  <c r="L2615" i="11"/>
  <c r="L2616" i="11"/>
  <c r="L2617" i="11"/>
  <c r="L2618" i="11"/>
  <c r="L2619" i="11"/>
  <c r="L2620" i="11"/>
  <c r="L2621" i="11"/>
  <c r="L2622" i="11"/>
  <c r="L2623" i="11"/>
  <c r="L2624" i="11"/>
  <c r="L2625" i="11"/>
  <c r="L2626" i="11"/>
  <c r="L2627" i="11"/>
  <c r="L2628" i="11"/>
  <c r="L2629" i="11"/>
  <c r="L2630" i="11"/>
  <c r="L2631" i="11"/>
  <c r="L2632" i="11"/>
  <c r="L2633" i="11"/>
  <c r="L2634" i="11"/>
  <c r="L2635" i="11"/>
  <c r="L2636" i="11"/>
  <c r="L2637" i="11"/>
  <c r="L2638" i="11"/>
  <c r="L2639" i="11"/>
  <c r="L2640" i="11"/>
  <c r="L2641" i="11"/>
  <c r="L2642" i="11"/>
  <c r="L2643" i="11"/>
  <c r="L2644" i="11"/>
  <c r="L2645" i="11"/>
  <c r="L2646" i="11"/>
  <c r="L2647" i="11"/>
  <c r="L2648" i="11"/>
  <c r="L2649" i="11"/>
  <c r="L2650" i="11"/>
  <c r="L2651" i="11"/>
  <c r="L2652" i="11"/>
  <c r="L2653" i="11"/>
  <c r="L2654" i="11"/>
  <c r="L2655" i="11"/>
  <c r="L2656" i="11"/>
  <c r="L2657" i="11"/>
  <c r="L2658" i="11"/>
  <c r="L2659" i="11"/>
  <c r="L2660" i="11"/>
  <c r="L2661" i="11"/>
  <c r="L2662" i="11"/>
  <c r="L2663" i="11"/>
  <c r="L2664" i="11"/>
  <c r="L2665" i="11"/>
  <c r="L2666" i="11"/>
  <c r="L2667" i="11"/>
  <c r="L2668" i="11"/>
  <c r="L2669" i="11"/>
  <c r="L2670" i="11"/>
  <c r="L2671" i="11"/>
  <c r="L2672" i="11"/>
  <c r="L2673" i="11"/>
  <c r="L2674" i="11"/>
  <c r="L2675" i="11"/>
  <c r="L2676" i="11"/>
  <c r="L2677" i="11"/>
  <c r="L2678" i="11"/>
  <c r="L2679" i="11"/>
  <c r="L2680" i="11"/>
  <c r="L2681" i="11"/>
  <c r="L2682" i="11"/>
  <c r="L2683" i="11"/>
  <c r="L2684" i="11"/>
  <c r="L2685" i="11"/>
  <c r="L2686" i="11"/>
  <c r="L2687" i="11"/>
  <c r="L2688" i="11"/>
  <c r="L2689" i="11"/>
  <c r="L2690" i="11"/>
  <c r="L2691" i="11"/>
  <c r="L2692" i="11"/>
  <c r="L2693" i="11"/>
  <c r="L2694" i="11"/>
  <c r="L2695" i="11"/>
  <c r="L2696" i="11"/>
  <c r="L2697" i="11"/>
  <c r="L2698" i="11"/>
  <c r="L2699" i="11"/>
  <c r="L2700" i="11"/>
  <c r="L2701" i="11"/>
  <c r="L2702" i="11"/>
  <c r="L2703" i="11"/>
  <c r="L2704" i="11"/>
  <c r="L2705" i="11"/>
  <c r="L2706" i="11"/>
  <c r="L2707" i="11"/>
  <c r="L2708" i="11"/>
  <c r="L2709" i="11"/>
  <c r="L2710" i="11"/>
  <c r="L2711" i="11"/>
  <c r="L2712" i="11"/>
  <c r="L2713" i="11"/>
  <c r="L2714" i="11"/>
  <c r="L2715" i="11"/>
  <c r="L2716" i="11"/>
  <c r="L2717" i="11"/>
  <c r="L2718" i="11"/>
  <c r="L2719" i="11"/>
  <c r="L2720" i="11"/>
  <c r="L2721" i="11"/>
  <c r="L2722" i="11"/>
  <c r="L2723" i="11"/>
  <c r="L2724" i="11"/>
  <c r="L2725" i="11"/>
  <c r="L2726" i="11"/>
  <c r="L2727" i="11"/>
  <c r="L2728" i="11"/>
  <c r="L2729" i="11"/>
  <c r="L2730" i="11"/>
  <c r="L2731" i="11"/>
  <c r="L2732" i="11"/>
  <c r="L2733" i="11"/>
  <c r="L2734" i="11"/>
  <c r="L2735" i="11"/>
  <c r="L2736" i="11"/>
  <c r="L2737" i="11"/>
  <c r="L2738" i="11"/>
  <c r="L2739" i="11"/>
  <c r="L2740" i="11"/>
  <c r="L2741" i="11"/>
  <c r="L2742" i="11"/>
  <c r="L2743" i="11"/>
  <c r="L2744" i="11"/>
  <c r="L2745" i="11"/>
  <c r="L2746" i="11"/>
  <c r="L2747" i="11"/>
  <c r="L2748" i="11"/>
  <c r="L2749" i="11"/>
  <c r="L2750" i="11"/>
  <c r="L2751" i="11"/>
  <c r="L2752" i="11"/>
  <c r="L2753" i="11"/>
  <c r="L2754" i="11"/>
  <c r="L2755" i="11"/>
  <c r="L2756" i="11"/>
  <c r="L2757" i="11"/>
  <c r="L2758" i="11"/>
  <c r="L2759" i="11"/>
  <c r="L2760" i="11"/>
  <c r="L2761" i="11"/>
  <c r="L2762" i="11"/>
  <c r="L2763" i="11"/>
  <c r="L2764" i="11"/>
  <c r="L2765" i="11"/>
  <c r="L2766" i="11"/>
  <c r="L2767" i="11"/>
  <c r="L2768" i="11"/>
  <c r="L2769" i="11"/>
  <c r="L2770" i="11"/>
  <c r="L2771" i="11"/>
  <c r="L2772" i="11"/>
  <c r="L2773" i="11"/>
  <c r="L2774" i="11"/>
  <c r="L2775" i="11"/>
  <c r="L2776" i="11"/>
  <c r="L2777" i="11"/>
  <c r="L2778" i="11"/>
  <c r="L2779" i="11"/>
  <c r="L2780" i="11"/>
  <c r="L2781" i="11"/>
  <c r="L2782" i="11"/>
  <c r="L2783" i="11"/>
  <c r="L2784" i="11"/>
  <c r="L2785" i="11"/>
  <c r="L2786" i="11"/>
  <c r="L2787" i="11"/>
  <c r="L2788" i="11"/>
  <c r="L2789" i="11"/>
  <c r="L2790" i="11"/>
  <c r="L2791" i="11"/>
  <c r="L2792" i="11"/>
  <c r="L2793" i="11"/>
  <c r="L2794" i="11"/>
  <c r="L2795" i="11"/>
  <c r="L2796" i="11"/>
  <c r="L2797" i="11"/>
  <c r="L2798" i="11"/>
  <c r="L2799" i="11"/>
  <c r="L2800" i="11"/>
  <c r="L2801" i="11"/>
  <c r="L2802" i="11"/>
  <c r="L2803" i="11"/>
  <c r="L2804" i="11"/>
  <c r="L2805" i="11"/>
  <c r="L2806" i="11"/>
  <c r="L2807" i="11"/>
  <c r="L2808" i="11"/>
  <c r="L2809" i="11"/>
  <c r="L2810" i="11"/>
  <c r="L2811" i="11"/>
  <c r="L2812" i="11"/>
  <c r="L2813" i="11"/>
  <c r="L2814" i="11"/>
  <c r="L2815" i="11"/>
  <c r="L2816" i="11"/>
  <c r="L2817" i="11"/>
  <c r="L2818" i="11"/>
  <c r="L2819" i="11"/>
  <c r="L2820" i="11"/>
  <c r="L2821" i="11"/>
  <c r="L2822" i="11"/>
  <c r="L2823" i="11"/>
  <c r="L2824" i="11"/>
  <c r="L2825" i="11"/>
  <c r="L2826" i="11"/>
  <c r="L2827" i="11"/>
  <c r="L2828" i="11"/>
  <c r="L2829" i="11"/>
  <c r="L2830" i="11"/>
  <c r="L2831" i="11"/>
  <c r="L2832" i="11"/>
  <c r="L2833" i="11"/>
  <c r="L2834" i="11"/>
  <c r="L2835" i="11"/>
  <c r="L2836" i="11"/>
  <c r="L2837" i="11"/>
  <c r="L2838" i="11"/>
  <c r="L2839" i="11"/>
  <c r="L2840" i="11"/>
  <c r="L2841" i="11"/>
  <c r="L2842" i="11"/>
  <c r="L2843" i="11"/>
  <c r="L2844" i="11"/>
  <c r="L2845" i="11"/>
  <c r="L2846" i="11"/>
  <c r="L2847" i="11"/>
  <c r="L2848" i="11"/>
  <c r="L2849" i="11"/>
  <c r="L2850" i="11"/>
  <c r="L2851" i="11"/>
  <c r="L2852" i="11"/>
  <c r="L2853" i="11"/>
  <c r="L2854" i="11"/>
  <c r="L2855" i="11"/>
  <c r="L2856" i="11"/>
  <c r="L2857" i="11"/>
  <c r="L2858" i="11"/>
  <c r="L2859" i="11"/>
  <c r="L2860" i="11"/>
  <c r="L2861" i="11"/>
  <c r="L2862" i="11"/>
  <c r="L2863" i="11"/>
  <c r="L2864" i="11"/>
  <c r="L2865" i="11"/>
  <c r="L2866" i="11"/>
  <c r="L2867" i="11"/>
  <c r="L2868" i="11"/>
  <c r="L2869" i="11"/>
  <c r="L2870" i="11"/>
  <c r="L2871" i="11"/>
  <c r="L2872" i="11"/>
  <c r="L2873" i="11"/>
  <c r="L2874" i="11"/>
  <c r="L2875" i="11"/>
  <c r="L2876" i="11"/>
  <c r="L2877" i="11"/>
  <c r="L2878" i="11"/>
  <c r="L2879" i="11"/>
  <c r="L2880" i="11"/>
  <c r="L2881" i="11"/>
  <c r="L2882" i="11"/>
  <c r="L2883" i="11"/>
  <c r="L2884" i="11"/>
  <c r="L2885" i="11"/>
  <c r="L2886" i="11"/>
  <c r="L2887" i="11"/>
  <c r="L2888" i="11"/>
  <c r="L2889" i="11"/>
  <c r="L2890" i="11"/>
  <c r="L2891" i="11"/>
  <c r="L2892" i="11"/>
  <c r="L2893" i="11"/>
  <c r="L2894" i="11"/>
  <c r="L2895" i="11"/>
  <c r="L2896" i="11"/>
  <c r="L2897" i="11"/>
  <c r="L2898" i="11"/>
  <c r="L2899" i="11"/>
  <c r="L2900" i="11"/>
  <c r="L2901" i="11"/>
  <c r="L2902" i="11"/>
  <c r="L2903" i="11"/>
  <c r="L2904" i="11"/>
  <c r="L2905" i="11"/>
  <c r="L2906" i="11"/>
  <c r="L2907" i="11"/>
  <c r="L2908" i="11"/>
  <c r="L2909" i="11"/>
  <c r="L2910" i="11"/>
  <c r="L2911" i="11"/>
  <c r="L2912" i="11"/>
  <c r="L2913" i="11"/>
  <c r="L2914" i="11"/>
  <c r="L2915" i="11"/>
  <c r="L2916" i="11"/>
  <c r="L2917" i="11"/>
  <c r="L2918" i="11"/>
  <c r="L2919" i="11"/>
  <c r="L2920" i="11"/>
  <c r="L2921" i="11"/>
  <c r="L2922" i="11"/>
  <c r="L2923" i="11"/>
  <c r="L2924" i="11"/>
  <c r="L2925" i="11"/>
  <c r="L2926" i="11"/>
  <c r="L2927" i="11"/>
  <c r="L2928" i="11"/>
  <c r="L2929" i="11"/>
  <c r="L2930" i="11"/>
  <c r="L2931" i="11"/>
  <c r="L2932" i="11"/>
  <c r="L2933" i="11"/>
  <c r="L2934" i="11"/>
  <c r="L2935" i="11"/>
  <c r="L2936" i="11"/>
  <c r="L2937" i="11"/>
  <c r="L2938" i="11"/>
  <c r="L2939" i="11"/>
  <c r="L2940" i="11"/>
  <c r="L2941" i="11"/>
  <c r="L2942" i="11"/>
  <c r="L2943" i="11"/>
  <c r="L2944" i="11"/>
  <c r="L2945" i="11"/>
  <c r="L2946" i="11"/>
  <c r="L2947" i="11"/>
  <c r="L2948" i="11"/>
  <c r="L2949" i="11"/>
  <c r="L2950" i="11"/>
  <c r="L2951" i="11"/>
  <c r="L2952" i="11"/>
  <c r="L2953" i="11"/>
  <c r="L2954" i="11"/>
  <c r="L2955" i="11"/>
  <c r="L2956" i="11"/>
  <c r="L2957" i="11"/>
  <c r="L2958" i="11"/>
  <c r="L2959" i="11"/>
  <c r="L2960" i="11"/>
  <c r="L2961" i="11"/>
  <c r="L2962" i="11"/>
  <c r="L2963" i="11"/>
  <c r="L2964" i="11"/>
  <c r="L2965" i="11"/>
  <c r="L2966" i="11"/>
  <c r="L2967" i="11"/>
  <c r="L2968" i="11"/>
  <c r="L2969" i="11"/>
  <c r="L2970" i="11"/>
  <c r="L2971" i="11"/>
  <c r="L2972" i="11"/>
  <c r="L2973" i="11"/>
  <c r="L2974" i="11"/>
  <c r="L2975" i="11"/>
  <c r="L2976" i="11"/>
  <c r="L2977" i="11"/>
  <c r="L2978" i="11"/>
  <c r="L2979" i="11"/>
  <c r="L2980" i="11"/>
  <c r="L2981" i="11"/>
  <c r="L2982" i="11"/>
  <c r="L2983" i="11"/>
  <c r="L2984" i="11"/>
  <c r="L2985" i="11"/>
  <c r="L2986" i="11"/>
  <c r="L2987" i="11"/>
  <c r="L2988" i="11"/>
  <c r="L2989" i="11"/>
  <c r="L2990" i="11"/>
  <c r="L2991" i="11"/>
  <c r="L2992" i="11"/>
  <c r="L2993" i="11"/>
  <c r="L2994" i="11"/>
  <c r="L2995" i="11"/>
  <c r="L2996" i="11"/>
  <c r="L2997" i="11"/>
  <c r="L2998" i="11"/>
  <c r="L2999" i="11"/>
  <c r="L3000" i="11"/>
  <c r="L3001" i="11"/>
  <c r="L3002" i="11"/>
  <c r="L3003" i="11"/>
  <c r="L3004" i="11"/>
  <c r="L3005" i="11"/>
  <c r="L3006" i="11"/>
  <c r="L3007" i="11"/>
  <c r="L3008" i="11"/>
  <c r="L3009" i="11"/>
  <c r="L3010" i="11"/>
  <c r="L3011" i="11"/>
  <c r="L3012" i="11"/>
  <c r="L3013" i="11"/>
  <c r="L3014" i="11"/>
  <c r="L3015" i="11"/>
  <c r="L3016" i="11"/>
  <c r="L3017" i="11"/>
  <c r="L3018" i="11"/>
  <c r="L3019" i="11"/>
  <c r="L3020" i="11"/>
  <c r="L3021" i="11"/>
  <c r="L3022" i="11"/>
  <c r="L3023" i="11"/>
  <c r="L3024" i="11"/>
  <c r="L3025" i="11"/>
  <c r="L3026" i="11"/>
  <c r="L3027" i="11"/>
  <c r="L3028" i="11"/>
  <c r="L3029" i="11"/>
  <c r="L3030" i="11"/>
  <c r="L3031" i="11"/>
  <c r="L3032" i="11"/>
  <c r="L3033" i="11"/>
  <c r="L3034" i="11"/>
  <c r="L3035" i="11"/>
  <c r="L3036" i="11"/>
  <c r="L3037" i="11"/>
  <c r="L3038" i="11"/>
  <c r="L3039" i="11"/>
  <c r="L3040" i="11"/>
  <c r="L3041" i="11"/>
  <c r="L3042" i="11"/>
  <c r="L3043" i="11"/>
  <c r="L3044" i="11"/>
  <c r="L3045" i="11"/>
  <c r="L3046" i="11"/>
  <c r="L3047" i="11"/>
  <c r="L3048" i="11"/>
  <c r="L3049" i="11"/>
  <c r="L3050" i="11"/>
  <c r="L3051" i="11"/>
  <c r="L3052" i="11"/>
  <c r="L3053" i="11"/>
  <c r="L3054" i="11"/>
  <c r="L3055" i="11"/>
  <c r="L3056" i="11"/>
  <c r="L3057" i="11"/>
  <c r="L3058" i="11"/>
  <c r="L3059" i="11"/>
  <c r="L3060" i="11"/>
  <c r="L3061" i="11"/>
  <c r="L3062" i="11"/>
  <c r="L3063" i="11"/>
  <c r="L3064" i="11"/>
  <c r="L3065" i="11"/>
  <c r="L3066" i="11"/>
  <c r="L3067" i="11"/>
  <c r="L3068" i="11"/>
  <c r="L3069" i="11"/>
  <c r="L3070" i="11"/>
  <c r="L3071" i="11"/>
  <c r="L3072" i="11"/>
  <c r="L3073" i="11"/>
  <c r="L3074" i="11"/>
  <c r="L3075" i="11"/>
  <c r="L3076" i="11"/>
  <c r="L3077" i="11"/>
  <c r="L3078" i="11"/>
  <c r="L3079" i="11"/>
  <c r="L3080" i="11"/>
  <c r="L3081" i="11"/>
  <c r="L3082" i="11"/>
  <c r="L3083" i="11"/>
  <c r="L3084" i="11"/>
  <c r="L3085" i="11"/>
  <c r="L3086" i="11"/>
  <c r="L3087" i="11"/>
  <c r="L3088" i="11"/>
  <c r="L3089" i="11"/>
  <c r="L3090" i="11"/>
  <c r="L3091" i="11"/>
  <c r="L3092" i="11"/>
  <c r="L3093" i="11"/>
  <c r="L3094" i="11"/>
  <c r="L3095" i="11"/>
  <c r="L3096" i="11"/>
  <c r="L3097" i="11"/>
  <c r="L3098" i="11"/>
  <c r="L3099" i="11"/>
  <c r="L3100" i="11"/>
  <c r="L3101" i="11"/>
  <c r="L3102" i="11"/>
  <c r="L3103" i="11"/>
  <c r="L3104" i="11"/>
  <c r="L3105" i="11"/>
  <c r="L3106" i="11"/>
  <c r="L3107" i="11"/>
  <c r="L3108" i="11"/>
  <c r="L3109" i="11"/>
  <c r="L3110" i="11"/>
  <c r="L3111" i="11"/>
  <c r="L3112" i="11"/>
  <c r="L3113" i="11"/>
  <c r="L3114" i="11"/>
  <c r="L3115" i="11"/>
  <c r="L3116" i="11"/>
  <c r="L3117" i="11"/>
  <c r="L3118" i="11"/>
  <c r="L3119" i="11"/>
  <c r="L3120" i="11"/>
  <c r="L3121" i="11"/>
  <c r="L3122" i="11"/>
  <c r="L3123" i="11"/>
  <c r="L3124" i="11"/>
  <c r="L3125" i="11"/>
  <c r="L3126" i="11"/>
  <c r="L3127" i="11"/>
  <c r="L3128" i="11"/>
  <c r="L3129" i="11"/>
  <c r="L3130" i="11"/>
  <c r="L3131" i="11"/>
  <c r="L3132" i="11"/>
  <c r="L3133" i="11"/>
  <c r="L3134" i="11"/>
  <c r="L3135" i="11"/>
  <c r="L3136" i="11"/>
  <c r="L3137" i="11"/>
  <c r="L3138" i="11"/>
  <c r="L3139" i="11"/>
  <c r="L3140" i="11"/>
  <c r="L3141" i="11"/>
  <c r="L3142" i="11"/>
  <c r="L3143" i="11"/>
  <c r="L3144" i="11"/>
  <c r="L3145" i="11"/>
  <c r="L3146" i="11"/>
  <c r="L3147" i="11"/>
  <c r="L3148" i="11"/>
  <c r="L3149" i="11"/>
  <c r="L3150" i="11"/>
  <c r="L3151" i="11"/>
  <c r="L3152" i="11"/>
  <c r="L3153" i="11"/>
  <c r="L3154" i="11"/>
  <c r="L3155" i="11"/>
  <c r="L3156" i="11"/>
  <c r="L3157" i="11"/>
  <c r="L3158" i="11"/>
  <c r="L3159" i="11"/>
  <c r="L3160" i="11"/>
  <c r="L3161" i="11"/>
  <c r="L3162" i="11"/>
  <c r="L3163" i="11"/>
  <c r="L3164" i="11"/>
  <c r="L3165" i="11"/>
  <c r="L3166" i="11"/>
  <c r="L3167" i="11"/>
  <c r="L3168" i="11"/>
  <c r="L3169" i="11"/>
  <c r="L3170" i="11"/>
  <c r="L3171" i="11"/>
  <c r="L3172" i="11"/>
  <c r="L3173" i="11"/>
  <c r="L3174" i="11"/>
  <c r="L3175" i="11"/>
  <c r="L3176" i="11"/>
  <c r="L3177" i="11"/>
  <c r="L3178" i="11"/>
  <c r="L3179" i="11"/>
  <c r="L3180" i="11"/>
  <c r="L3181" i="11"/>
  <c r="L3182" i="11"/>
  <c r="L3183" i="11"/>
  <c r="L3184" i="11"/>
  <c r="L3185" i="11"/>
  <c r="L3186" i="11"/>
  <c r="L3187" i="11"/>
  <c r="L3188" i="11"/>
  <c r="L3189" i="11"/>
  <c r="L3190" i="11"/>
  <c r="L3191" i="11"/>
  <c r="L3192" i="11"/>
  <c r="L3193" i="11"/>
  <c r="L3194" i="11"/>
  <c r="L3195" i="11"/>
  <c r="L3196" i="11"/>
  <c r="L3197" i="11"/>
  <c r="L3198" i="11"/>
  <c r="L3199" i="11"/>
  <c r="L3200" i="11"/>
  <c r="L3201" i="11"/>
  <c r="L3202" i="11"/>
  <c r="L3203" i="11"/>
  <c r="L3204" i="11"/>
  <c r="L3205" i="11"/>
  <c r="L3206" i="11"/>
  <c r="L3207" i="11"/>
  <c r="L3208" i="11"/>
  <c r="L3209" i="11"/>
  <c r="L3210" i="11"/>
  <c r="L3211" i="11"/>
  <c r="L3212" i="11"/>
  <c r="L3213" i="11"/>
  <c r="L3214" i="11"/>
  <c r="L3215" i="11"/>
  <c r="L3216" i="11"/>
  <c r="L3217" i="11"/>
  <c r="L3218" i="11"/>
  <c r="L3219" i="11"/>
  <c r="L3220" i="11"/>
  <c r="L3221" i="11"/>
  <c r="L3222" i="11"/>
  <c r="L3223" i="11"/>
  <c r="L3224" i="11"/>
  <c r="L3225" i="11"/>
  <c r="L3226" i="11"/>
  <c r="L3227" i="11"/>
  <c r="L3228" i="11"/>
  <c r="L3229" i="11"/>
  <c r="L3230" i="11"/>
  <c r="L3231" i="11"/>
  <c r="L3232" i="11"/>
  <c r="L3233" i="11"/>
  <c r="L3234" i="11"/>
  <c r="L3235" i="11"/>
  <c r="L3236" i="11"/>
  <c r="L3237" i="11"/>
  <c r="L3238" i="11"/>
  <c r="L3239" i="11"/>
  <c r="L3240" i="11"/>
  <c r="L3241" i="11"/>
  <c r="L3242" i="11"/>
  <c r="L3243" i="11"/>
  <c r="L3244" i="11"/>
  <c r="L3245" i="11"/>
  <c r="L3246" i="11"/>
  <c r="L3247" i="11"/>
  <c r="L3248" i="11"/>
  <c r="L3249" i="11"/>
  <c r="L3250" i="11"/>
  <c r="L3251" i="11"/>
  <c r="L3252" i="11"/>
  <c r="L3253" i="11"/>
  <c r="L3254" i="11"/>
  <c r="L3255" i="11"/>
  <c r="L3256" i="11"/>
  <c r="L3257" i="11"/>
  <c r="L3258" i="11"/>
  <c r="L3259" i="11"/>
  <c r="L3260" i="11"/>
  <c r="L3261" i="11"/>
  <c r="L3262" i="11"/>
  <c r="L3263" i="11"/>
  <c r="L3264" i="11"/>
  <c r="L3265" i="11"/>
  <c r="L3266" i="11"/>
  <c r="L3267" i="11"/>
  <c r="L3268" i="11"/>
  <c r="L3269" i="11"/>
  <c r="L3270" i="11"/>
  <c r="L3271" i="11"/>
  <c r="L3272" i="11"/>
  <c r="L3273" i="11"/>
  <c r="L3274" i="11"/>
  <c r="L3275" i="11"/>
  <c r="L3276" i="11"/>
  <c r="L3277" i="11"/>
  <c r="L3278" i="11"/>
  <c r="L3279" i="11"/>
  <c r="L3280" i="11"/>
  <c r="L3281" i="11"/>
  <c r="L3282" i="11"/>
  <c r="L3283" i="11"/>
  <c r="L3284" i="11"/>
  <c r="L3285" i="11"/>
  <c r="L3286" i="11"/>
  <c r="L3287" i="11"/>
  <c r="L3288" i="11"/>
  <c r="L3289" i="11"/>
  <c r="L3290" i="11"/>
  <c r="L3291" i="11"/>
  <c r="L3292" i="11"/>
  <c r="L3293" i="11"/>
  <c r="L3294" i="11"/>
  <c r="L3295" i="11"/>
  <c r="L3296" i="11"/>
  <c r="L3297" i="11"/>
  <c r="L3298" i="11"/>
  <c r="L3299" i="11"/>
  <c r="L3300" i="11"/>
  <c r="L3301" i="11"/>
  <c r="L3302" i="11"/>
  <c r="L3303" i="11"/>
  <c r="L3304" i="11"/>
  <c r="L3305" i="11"/>
  <c r="L3306" i="11"/>
  <c r="L3307" i="11"/>
  <c r="L3308" i="11"/>
  <c r="L3309" i="11"/>
  <c r="L3310" i="11"/>
  <c r="L3311" i="11"/>
  <c r="L3312" i="11"/>
  <c r="L3313" i="11"/>
  <c r="L3314" i="11"/>
  <c r="L3315" i="11"/>
  <c r="L3316" i="11"/>
  <c r="L3317" i="11"/>
  <c r="L3318" i="11"/>
  <c r="L3319" i="11"/>
  <c r="L3320" i="11"/>
  <c r="L3321" i="11"/>
  <c r="L3322" i="11"/>
  <c r="L3323" i="11"/>
  <c r="L3324" i="11"/>
  <c r="L3325" i="11"/>
  <c r="L3326" i="11"/>
  <c r="L3327" i="11"/>
  <c r="L3328" i="11"/>
  <c r="L3329" i="11"/>
  <c r="L3330" i="11"/>
  <c r="L3331" i="11"/>
  <c r="L3332" i="11"/>
  <c r="L3333" i="11"/>
  <c r="L3334" i="11"/>
  <c r="L3335" i="11"/>
  <c r="L3336" i="11"/>
  <c r="L3337" i="11"/>
  <c r="L3338" i="11"/>
  <c r="L3339" i="11"/>
  <c r="L3340" i="11"/>
  <c r="L3341" i="11"/>
  <c r="L3342" i="11"/>
  <c r="L3343" i="11"/>
  <c r="L3344" i="11"/>
  <c r="L3345" i="11"/>
  <c r="L3346" i="11"/>
  <c r="L3347" i="11"/>
  <c r="L3348" i="11"/>
  <c r="L3349" i="11"/>
  <c r="L3350" i="11"/>
  <c r="L3351" i="11"/>
  <c r="L3352" i="11"/>
  <c r="L3353" i="11"/>
  <c r="L3354" i="11"/>
  <c r="L3355" i="11"/>
  <c r="L3356" i="11"/>
  <c r="L3357" i="11"/>
  <c r="L3358" i="11"/>
  <c r="L3359" i="11"/>
  <c r="L3360" i="11"/>
  <c r="L3361" i="11"/>
  <c r="L3362" i="11"/>
  <c r="L3363" i="11"/>
  <c r="L3364" i="11"/>
  <c r="L3365" i="11"/>
  <c r="L3366" i="11"/>
  <c r="L3367" i="11"/>
  <c r="L3368" i="11"/>
  <c r="L3369" i="11"/>
  <c r="L3370" i="11"/>
  <c r="L3371" i="11"/>
  <c r="L3372" i="11"/>
  <c r="L3373" i="11"/>
  <c r="L3374" i="11"/>
  <c r="L3375" i="11"/>
  <c r="L3376" i="11"/>
  <c r="L3377" i="11"/>
  <c r="L3378" i="11"/>
  <c r="L3379" i="11"/>
  <c r="L3380" i="11"/>
  <c r="L3381" i="11"/>
  <c r="L3382" i="11"/>
  <c r="L3383" i="11"/>
  <c r="L3384" i="11"/>
  <c r="L3385" i="11"/>
  <c r="L3386" i="11"/>
  <c r="L3387" i="11"/>
  <c r="L3388" i="11"/>
  <c r="L3389" i="11"/>
  <c r="L3390" i="11"/>
  <c r="L3391" i="11"/>
  <c r="L3392" i="11"/>
  <c r="L3393" i="11"/>
  <c r="L3394" i="11"/>
  <c r="L3395" i="11"/>
  <c r="L3396" i="11"/>
  <c r="L3397" i="11"/>
  <c r="L3398" i="11"/>
  <c r="L3399" i="11"/>
  <c r="L3400" i="11"/>
  <c r="L3401" i="11"/>
  <c r="L3402" i="11"/>
  <c r="L3403" i="11"/>
  <c r="L3404" i="11"/>
  <c r="L3405" i="11"/>
  <c r="L3406" i="11"/>
  <c r="L3407" i="11"/>
  <c r="L3408" i="11"/>
  <c r="L3409" i="11"/>
  <c r="L3410" i="11"/>
  <c r="L3411" i="11"/>
  <c r="L3412" i="11"/>
  <c r="L3413" i="11"/>
  <c r="L3414" i="11"/>
  <c r="L3415" i="11"/>
  <c r="L3416" i="11"/>
  <c r="L3417" i="11"/>
  <c r="L3418" i="11"/>
  <c r="L3419" i="11"/>
  <c r="L3420" i="11"/>
  <c r="L3421" i="11"/>
  <c r="L3422" i="11"/>
  <c r="L3423" i="11"/>
  <c r="L3424" i="11"/>
  <c r="L3425" i="11"/>
  <c r="L3426" i="11"/>
  <c r="L3427" i="11"/>
  <c r="L3428" i="11"/>
  <c r="L3429" i="11"/>
  <c r="L3430" i="11"/>
  <c r="L3431" i="11"/>
  <c r="L3432" i="11"/>
  <c r="L3433" i="11"/>
  <c r="L3434" i="11"/>
  <c r="L3435" i="11"/>
  <c r="L3436" i="11"/>
  <c r="L3437" i="11"/>
  <c r="L3438" i="11"/>
  <c r="L3439" i="11"/>
  <c r="L3440" i="11"/>
  <c r="L3441" i="11"/>
  <c r="L3442" i="11"/>
  <c r="L3443" i="11"/>
  <c r="L3444" i="11"/>
  <c r="L3445" i="11"/>
  <c r="L3446" i="11"/>
  <c r="L3447" i="11"/>
  <c r="L3448" i="11"/>
  <c r="L3449" i="11"/>
  <c r="L3450" i="11"/>
  <c r="L3451" i="11"/>
  <c r="L3452" i="11"/>
  <c r="L3453" i="11"/>
  <c r="L3454" i="11"/>
  <c r="L3455" i="11"/>
  <c r="L3456" i="11"/>
  <c r="L3457" i="11"/>
  <c r="L3458" i="11"/>
  <c r="L3459" i="11"/>
  <c r="L3460" i="11"/>
  <c r="L3461" i="11"/>
  <c r="L3462" i="11"/>
  <c r="L3463" i="11"/>
  <c r="L3464" i="11"/>
  <c r="L3465" i="11"/>
  <c r="L3466" i="11"/>
  <c r="L3467" i="11"/>
  <c r="L3468" i="11"/>
  <c r="L3469" i="11"/>
  <c r="L3470" i="11"/>
  <c r="L3471" i="11"/>
  <c r="L3472" i="11"/>
  <c r="L3473" i="11"/>
  <c r="L3474" i="11"/>
  <c r="L3475" i="11"/>
  <c r="L3476" i="11"/>
  <c r="L3477" i="11"/>
  <c r="L3478" i="11"/>
  <c r="L3479" i="11"/>
  <c r="L3480" i="11"/>
  <c r="L3481" i="11"/>
  <c r="L3482" i="11"/>
  <c r="L3483" i="11"/>
  <c r="L3484" i="11"/>
  <c r="L3485" i="11"/>
  <c r="L3486" i="11"/>
  <c r="L3487" i="11"/>
  <c r="L3488" i="11"/>
  <c r="L3489" i="11"/>
  <c r="L3490" i="11"/>
  <c r="L3491" i="11"/>
  <c r="L3492" i="11"/>
  <c r="L3493" i="11"/>
  <c r="L3494" i="11"/>
  <c r="L3495" i="11"/>
  <c r="L3496" i="11"/>
  <c r="L3497" i="11"/>
  <c r="L3498" i="11"/>
  <c r="L3499" i="11"/>
  <c r="L3500" i="11"/>
  <c r="L3501" i="11"/>
  <c r="L3502" i="11"/>
  <c r="L3503" i="11"/>
  <c r="L3504" i="11"/>
  <c r="L3505" i="11"/>
  <c r="L3506" i="11"/>
  <c r="L3507" i="11"/>
  <c r="L3508" i="11"/>
  <c r="L3509" i="11"/>
  <c r="L3510" i="11"/>
  <c r="L3511" i="11"/>
  <c r="L3512" i="11"/>
  <c r="L3513" i="11"/>
  <c r="L3514" i="11"/>
  <c r="L3515" i="11"/>
  <c r="L3516" i="11"/>
  <c r="L3517" i="11"/>
  <c r="L3518" i="11"/>
  <c r="L3519" i="11"/>
  <c r="L3520" i="11"/>
  <c r="L3521" i="11"/>
  <c r="L3522" i="11"/>
  <c r="L3523" i="11"/>
  <c r="L3524" i="11"/>
  <c r="L3525" i="11"/>
  <c r="L3526" i="11"/>
  <c r="L3527" i="11"/>
  <c r="L3528" i="11"/>
  <c r="L3529" i="11"/>
  <c r="L3530" i="11"/>
  <c r="L3531" i="11"/>
  <c r="L3532" i="11"/>
  <c r="L3533" i="11"/>
  <c r="L3534" i="11"/>
  <c r="L3535" i="11"/>
  <c r="L3536" i="11"/>
  <c r="L3537" i="11"/>
  <c r="L3538" i="11"/>
  <c r="L3539" i="11"/>
  <c r="L3540" i="11"/>
  <c r="L3541" i="11"/>
  <c r="L3542" i="11"/>
  <c r="L3543" i="11"/>
  <c r="L3544" i="11"/>
  <c r="L3545" i="11"/>
  <c r="L3546" i="11"/>
  <c r="L3547" i="11"/>
  <c r="L3548" i="11"/>
  <c r="L3549" i="11"/>
  <c r="L3550" i="11"/>
  <c r="L3551" i="11"/>
  <c r="L3552" i="11"/>
  <c r="L3553" i="11"/>
  <c r="L3554" i="11"/>
  <c r="L3555" i="11"/>
  <c r="L3556" i="11"/>
  <c r="L3557" i="11"/>
  <c r="L3558" i="11"/>
  <c r="L3559" i="11"/>
  <c r="L3560" i="11"/>
  <c r="L3561" i="11"/>
  <c r="L3562" i="11"/>
  <c r="L3563" i="11"/>
  <c r="L3564" i="11"/>
  <c r="L3565" i="11"/>
  <c r="L3566" i="11"/>
  <c r="L3567" i="11"/>
  <c r="L3568" i="11"/>
  <c r="L3569" i="11"/>
  <c r="L3570" i="11"/>
  <c r="L3571" i="11"/>
  <c r="L3572" i="11"/>
  <c r="L3573" i="11"/>
  <c r="L3574" i="11"/>
  <c r="L3575" i="11"/>
  <c r="L3576" i="11"/>
  <c r="L3577" i="11"/>
  <c r="L3578" i="11"/>
  <c r="L3579" i="11"/>
  <c r="L3580" i="11"/>
  <c r="L3581" i="11"/>
  <c r="L3582" i="11"/>
  <c r="L3583" i="11"/>
  <c r="L3584" i="11"/>
  <c r="L3585" i="11"/>
  <c r="L3586" i="11"/>
  <c r="L3587" i="11"/>
  <c r="L3588" i="11"/>
  <c r="L3589" i="11"/>
  <c r="L3590" i="11"/>
  <c r="L3591" i="11"/>
  <c r="L3592" i="11"/>
  <c r="L3593" i="11"/>
  <c r="L3594" i="11"/>
  <c r="L3595" i="11"/>
  <c r="L3596" i="11"/>
  <c r="L3597" i="11"/>
  <c r="L3598" i="11"/>
  <c r="L3599" i="11"/>
  <c r="L3600" i="11"/>
  <c r="L3601" i="11"/>
  <c r="L3602" i="11"/>
  <c r="L3603" i="11"/>
  <c r="L3604" i="11"/>
  <c r="L3605" i="11"/>
  <c r="L3606" i="11"/>
  <c r="L3607" i="11"/>
  <c r="L3608" i="11"/>
  <c r="L3609" i="11"/>
  <c r="L3610" i="11"/>
  <c r="L3611" i="11"/>
  <c r="L3612" i="11"/>
  <c r="L3613" i="11"/>
  <c r="L3614" i="11"/>
  <c r="L3615" i="11"/>
  <c r="L3616" i="11"/>
  <c r="L3617" i="11"/>
  <c r="L3618" i="11"/>
  <c r="L3619" i="11"/>
  <c r="L3620" i="11"/>
  <c r="L3621" i="11"/>
  <c r="L3622" i="11"/>
  <c r="L3623" i="11"/>
  <c r="L3624" i="11"/>
  <c r="L3625" i="11"/>
  <c r="L3626" i="11"/>
  <c r="L3627" i="11"/>
  <c r="L3628" i="11"/>
  <c r="L3629" i="11"/>
  <c r="L3630" i="11"/>
  <c r="L3631" i="11"/>
  <c r="L3632" i="11"/>
  <c r="L3633" i="11"/>
  <c r="L3634" i="11"/>
  <c r="L3635" i="11"/>
  <c r="L3636" i="11"/>
  <c r="L3637" i="11"/>
  <c r="L3638" i="11"/>
  <c r="L3639" i="11"/>
  <c r="L3640" i="11"/>
  <c r="L3641" i="11"/>
  <c r="L3642" i="11"/>
  <c r="L3643" i="11"/>
  <c r="L3644" i="11"/>
  <c r="L3645" i="11"/>
  <c r="L3646" i="11"/>
  <c r="L3647" i="11"/>
  <c r="L3648" i="11"/>
  <c r="L3649" i="11"/>
  <c r="L3650" i="11"/>
  <c r="L3651" i="11"/>
  <c r="L3652" i="11"/>
  <c r="L3653" i="11"/>
  <c r="L3654" i="11"/>
  <c r="L3655" i="11"/>
  <c r="L3656" i="11"/>
  <c r="L3657" i="11"/>
  <c r="L3658" i="11"/>
  <c r="L3659" i="11"/>
  <c r="L3660" i="11"/>
  <c r="L3661" i="11"/>
  <c r="L3662" i="11"/>
  <c r="L3663" i="11"/>
  <c r="L3664" i="11"/>
  <c r="L3665" i="11"/>
  <c r="L3666" i="11"/>
  <c r="L3667" i="11"/>
  <c r="L3668" i="11"/>
  <c r="L3669" i="11"/>
  <c r="L3670" i="11"/>
  <c r="L3671" i="11"/>
  <c r="L3672" i="11"/>
  <c r="L3673" i="11"/>
  <c r="L3674" i="11"/>
  <c r="L3675" i="11"/>
  <c r="L3676" i="11"/>
  <c r="L3677" i="11"/>
  <c r="L3678" i="11"/>
  <c r="L3679" i="11"/>
  <c r="L3680" i="11"/>
  <c r="L3681" i="11"/>
  <c r="L3682" i="11"/>
  <c r="L3683" i="11"/>
  <c r="L3684" i="11"/>
  <c r="L3685" i="11"/>
  <c r="L3686" i="11"/>
  <c r="L3687" i="11"/>
  <c r="L3688" i="11"/>
  <c r="L3689" i="11"/>
  <c r="L3690" i="11"/>
  <c r="L3691" i="11"/>
  <c r="L3692" i="11"/>
  <c r="L3693" i="11"/>
  <c r="L3694" i="11"/>
  <c r="L3695" i="11"/>
  <c r="L3696" i="11"/>
  <c r="L3697" i="11"/>
  <c r="L3698" i="11"/>
  <c r="L3699" i="11"/>
  <c r="L3700" i="11"/>
  <c r="L3701" i="11"/>
  <c r="L3702" i="11"/>
  <c r="L3703" i="11"/>
  <c r="L3704" i="11"/>
  <c r="L3705" i="11"/>
  <c r="L3706" i="11"/>
  <c r="L3707" i="11"/>
  <c r="L3708" i="11"/>
  <c r="L3709" i="11"/>
  <c r="L3710" i="11"/>
  <c r="L3711" i="11"/>
  <c r="L3712" i="11"/>
  <c r="L3713" i="11"/>
  <c r="L3714" i="11"/>
  <c r="L3715" i="11"/>
  <c r="L3716" i="11"/>
  <c r="L3717" i="11"/>
  <c r="L3718" i="11"/>
  <c r="L3719" i="11"/>
  <c r="L3720" i="11"/>
  <c r="L3721" i="11"/>
  <c r="L3722" i="11"/>
  <c r="L3723" i="11"/>
  <c r="L3724" i="11"/>
  <c r="L3725" i="11"/>
  <c r="L3726" i="11"/>
  <c r="L3727" i="11"/>
  <c r="L3728" i="11"/>
  <c r="L3729" i="11"/>
  <c r="L3730" i="11"/>
  <c r="L3731" i="11"/>
  <c r="L3732" i="11"/>
  <c r="L3733" i="11"/>
  <c r="L3734" i="11"/>
  <c r="L3735" i="11"/>
  <c r="L3736" i="11"/>
  <c r="L3737" i="11"/>
  <c r="L3738" i="11"/>
  <c r="L3739" i="11"/>
  <c r="L3740" i="11"/>
  <c r="L3741" i="11"/>
  <c r="L3742" i="11"/>
  <c r="L3743" i="11"/>
  <c r="L3744" i="11"/>
  <c r="L3745" i="11"/>
  <c r="L3746" i="11"/>
  <c r="L3747" i="11"/>
  <c r="L3748" i="11"/>
  <c r="L3749" i="11"/>
  <c r="L3750" i="11"/>
  <c r="L3751" i="11"/>
  <c r="L3752" i="11"/>
  <c r="L3753" i="11"/>
  <c r="L3754" i="11"/>
  <c r="L3755" i="11"/>
  <c r="L3756" i="11"/>
  <c r="L3757" i="11"/>
  <c r="L3758" i="11"/>
  <c r="L3759" i="11"/>
  <c r="L3760" i="11"/>
  <c r="L3761" i="11"/>
  <c r="L3762" i="11"/>
  <c r="L3763" i="11"/>
  <c r="L3764" i="11"/>
  <c r="L3765" i="11"/>
  <c r="L3766" i="11"/>
  <c r="L3767" i="11"/>
  <c r="L3768" i="11"/>
  <c r="L3769" i="11"/>
  <c r="L3770" i="11"/>
  <c r="L3771" i="11"/>
  <c r="L3772" i="11"/>
  <c r="L3773" i="11"/>
  <c r="L3774" i="11"/>
  <c r="L3775" i="11"/>
  <c r="L3776" i="11"/>
  <c r="L3777" i="11"/>
  <c r="L3778" i="11"/>
  <c r="L3779" i="11"/>
  <c r="L3780" i="11"/>
  <c r="L3781" i="11"/>
  <c r="L3782" i="11"/>
  <c r="L3783" i="11"/>
  <c r="L3784" i="11"/>
  <c r="L3785" i="11"/>
  <c r="L3786" i="11"/>
  <c r="L3787" i="11"/>
  <c r="L3788" i="11"/>
  <c r="L3789" i="11"/>
  <c r="L3790" i="11"/>
  <c r="L3791" i="11"/>
  <c r="L3792" i="11"/>
  <c r="L3793" i="11"/>
  <c r="L3794" i="11"/>
  <c r="L3795" i="11"/>
  <c r="L3796" i="11"/>
  <c r="L3797" i="11"/>
  <c r="L3798" i="11"/>
  <c r="L3799" i="11"/>
  <c r="L3800" i="11"/>
  <c r="L3801" i="11"/>
  <c r="L3802" i="11"/>
  <c r="L3803" i="11"/>
  <c r="L3804" i="11"/>
  <c r="L3805" i="11"/>
  <c r="L3806" i="11"/>
  <c r="L3807" i="11"/>
  <c r="L3808" i="11"/>
  <c r="L3809" i="11"/>
  <c r="L3810" i="11"/>
  <c r="L3811" i="11"/>
  <c r="L3812" i="11"/>
  <c r="L3813" i="11"/>
  <c r="L3814" i="11"/>
  <c r="L3815" i="11"/>
  <c r="L3816" i="11"/>
  <c r="L3817" i="11"/>
  <c r="L3818" i="11"/>
  <c r="L3819" i="11"/>
  <c r="L3820" i="11"/>
  <c r="L3821" i="11"/>
  <c r="L3822" i="11"/>
  <c r="L3823" i="11"/>
  <c r="L3824" i="11"/>
  <c r="L3825" i="11"/>
  <c r="L3826" i="11"/>
  <c r="L3827" i="11"/>
  <c r="L3828" i="11"/>
  <c r="L3829" i="11"/>
  <c r="L3830" i="11"/>
  <c r="L3831" i="11"/>
  <c r="L3832" i="11"/>
  <c r="L3833" i="11"/>
  <c r="L3834" i="11"/>
  <c r="L3835" i="11"/>
  <c r="L3836" i="11"/>
  <c r="L3837" i="11"/>
  <c r="L3838" i="11"/>
  <c r="L3839" i="11"/>
  <c r="L3840" i="11"/>
  <c r="L3841" i="11"/>
  <c r="L3842" i="11"/>
  <c r="L3843" i="11"/>
  <c r="L3844" i="11"/>
  <c r="L3845" i="11"/>
  <c r="L3846" i="11"/>
  <c r="L3847" i="11"/>
  <c r="L3848" i="11"/>
  <c r="L3849" i="11"/>
  <c r="L3850" i="11"/>
  <c r="L3851" i="11"/>
  <c r="L3852" i="11"/>
  <c r="L3853" i="11"/>
  <c r="L3854" i="11"/>
  <c r="L3855" i="11"/>
  <c r="L3856" i="11"/>
  <c r="L3857" i="11"/>
  <c r="L3858" i="11"/>
  <c r="L3859" i="11"/>
  <c r="L3860" i="11"/>
  <c r="L3861" i="11"/>
  <c r="L3862" i="11"/>
  <c r="L3863" i="11"/>
  <c r="L3864" i="11"/>
  <c r="L3865" i="11"/>
  <c r="L3866" i="11"/>
  <c r="L3867" i="11"/>
  <c r="L3868" i="11"/>
  <c r="L3869" i="11"/>
  <c r="L3870" i="11"/>
  <c r="L3871" i="11"/>
  <c r="L3872" i="11"/>
  <c r="L3873" i="11"/>
  <c r="L3874" i="11"/>
  <c r="L3875" i="11"/>
  <c r="L3876" i="11"/>
  <c r="L3877" i="11"/>
  <c r="L3878" i="11"/>
  <c r="L3879" i="11"/>
  <c r="L3880" i="11"/>
  <c r="L3881" i="11"/>
  <c r="L3882" i="11"/>
  <c r="L3883" i="11"/>
  <c r="L3884" i="11"/>
  <c r="L3885" i="11"/>
  <c r="L3886" i="11"/>
  <c r="L3887" i="11"/>
  <c r="L3888" i="11"/>
  <c r="L3889" i="11"/>
  <c r="L3890" i="11"/>
  <c r="L3891" i="11"/>
  <c r="L3892" i="11"/>
  <c r="L3893" i="11"/>
  <c r="L3894" i="11"/>
  <c r="L3895" i="11"/>
  <c r="L3896" i="11"/>
  <c r="L3897" i="11"/>
  <c r="L3898" i="11"/>
  <c r="L3899" i="11"/>
  <c r="L3900" i="11"/>
  <c r="L3901" i="11"/>
  <c r="L3902" i="11"/>
  <c r="L3903" i="11"/>
  <c r="L3904" i="11"/>
  <c r="L3905" i="11"/>
  <c r="L3906" i="11"/>
  <c r="L3907" i="11"/>
  <c r="L3908" i="11"/>
  <c r="L3909" i="11"/>
  <c r="L3910" i="11"/>
  <c r="L3911" i="11"/>
  <c r="L3912" i="11"/>
  <c r="L3913" i="11"/>
  <c r="L3914" i="11"/>
  <c r="L3915" i="11"/>
  <c r="L3916" i="11"/>
  <c r="L3917" i="11"/>
  <c r="L3918" i="11"/>
  <c r="L3919" i="11"/>
  <c r="L3920" i="11"/>
  <c r="L3921" i="11"/>
  <c r="L3922" i="11"/>
  <c r="L3923" i="11"/>
  <c r="L3924" i="11"/>
  <c r="L3925" i="11"/>
  <c r="L3926" i="11"/>
  <c r="L3927" i="11"/>
  <c r="L3928" i="11"/>
  <c r="L3929" i="11"/>
  <c r="L3930" i="11"/>
  <c r="L3931" i="11"/>
  <c r="L3932" i="11"/>
  <c r="L3933" i="11"/>
  <c r="L3934" i="11"/>
  <c r="L3935" i="11"/>
  <c r="L3936" i="11"/>
  <c r="L3937" i="11"/>
  <c r="L3938" i="11"/>
  <c r="L3939" i="11"/>
  <c r="L3940" i="11"/>
  <c r="L3941" i="11"/>
  <c r="L3942" i="11"/>
  <c r="L3943" i="11"/>
  <c r="L3944" i="11"/>
  <c r="L3945" i="11"/>
  <c r="L3946" i="11"/>
  <c r="L3947" i="11"/>
  <c r="L3948" i="11"/>
  <c r="L3949" i="11"/>
  <c r="L3950" i="11"/>
  <c r="L3951" i="11"/>
  <c r="L3952" i="11"/>
  <c r="L3953" i="11"/>
  <c r="L3954" i="11"/>
  <c r="L3955" i="11"/>
  <c r="L3956" i="11"/>
  <c r="L3957" i="11"/>
  <c r="L3958" i="11"/>
  <c r="L3959" i="11"/>
  <c r="L3960" i="11"/>
  <c r="L3961" i="11"/>
  <c r="L3962" i="11"/>
  <c r="L3963" i="11"/>
  <c r="L3964" i="11"/>
  <c r="L3965" i="11"/>
  <c r="L3966" i="11"/>
  <c r="L3967" i="11"/>
  <c r="L3968" i="11"/>
  <c r="L3969" i="11"/>
  <c r="L3970" i="11"/>
  <c r="L3971" i="11"/>
  <c r="L3972" i="11"/>
  <c r="L3973" i="11"/>
  <c r="L3974" i="11"/>
  <c r="L3975" i="11"/>
  <c r="L3976" i="11"/>
  <c r="L3977" i="11"/>
  <c r="L3978" i="11"/>
  <c r="L3979" i="11"/>
  <c r="L3980" i="11"/>
  <c r="L3981" i="11"/>
  <c r="L3982" i="11"/>
  <c r="L3983" i="11"/>
  <c r="L3984" i="11"/>
  <c r="L3985" i="11"/>
  <c r="L3986" i="11"/>
  <c r="L3987" i="11"/>
  <c r="L3988" i="11"/>
  <c r="L3989" i="11"/>
  <c r="L3990" i="11"/>
  <c r="L3991" i="11"/>
  <c r="L3992" i="11"/>
  <c r="L3993" i="11"/>
  <c r="L3994" i="11"/>
  <c r="L3995" i="11"/>
  <c r="L3996" i="11"/>
  <c r="L3997" i="11"/>
  <c r="L3998" i="11"/>
  <c r="L3999" i="11"/>
  <c r="L4000" i="11"/>
  <c r="L4001" i="11"/>
  <c r="L4002" i="11"/>
  <c r="L4003" i="11"/>
  <c r="L4004" i="11"/>
  <c r="L4005" i="11"/>
  <c r="L4006" i="11"/>
  <c r="L4007" i="11"/>
  <c r="L4008" i="11"/>
  <c r="L4009" i="11"/>
  <c r="L4010" i="11"/>
  <c r="L4011" i="11"/>
  <c r="L4012" i="11"/>
  <c r="L4013" i="11"/>
  <c r="L4014" i="11"/>
  <c r="L4015" i="11"/>
  <c r="L4016" i="11"/>
  <c r="L4017" i="11"/>
  <c r="L4018" i="11"/>
  <c r="L4019" i="11"/>
  <c r="L4020" i="11"/>
  <c r="L4021" i="11"/>
  <c r="L4022" i="11"/>
  <c r="L4023" i="11"/>
  <c r="L4024" i="11"/>
  <c r="L4025" i="11"/>
  <c r="L4026" i="11"/>
  <c r="L4027" i="11"/>
  <c r="L4028" i="11"/>
  <c r="L4029" i="11"/>
  <c r="L4030" i="11"/>
  <c r="L4031" i="11"/>
  <c r="L4032" i="11"/>
  <c r="L4033" i="11"/>
  <c r="L4034" i="11"/>
  <c r="L4035" i="11"/>
  <c r="L4036" i="11"/>
  <c r="L4037" i="11"/>
  <c r="L4038" i="11"/>
  <c r="L4039" i="11"/>
  <c r="L4040" i="11"/>
  <c r="L4041" i="11"/>
  <c r="L4042" i="11"/>
  <c r="L4043" i="11"/>
  <c r="L4044" i="11"/>
  <c r="L4045" i="11"/>
  <c r="L4046" i="11"/>
  <c r="L4047" i="11"/>
  <c r="L4048" i="11"/>
  <c r="L4049" i="11"/>
  <c r="L4050" i="11"/>
  <c r="L4051" i="11"/>
  <c r="L4052" i="11"/>
  <c r="L4053" i="11"/>
  <c r="L4054" i="11"/>
  <c r="L4055" i="11"/>
  <c r="L4056" i="11"/>
  <c r="L4057" i="11"/>
  <c r="L4058" i="11"/>
  <c r="L4059" i="11"/>
  <c r="L4060" i="11"/>
  <c r="L4061" i="11"/>
  <c r="L4062" i="11"/>
  <c r="L4063" i="11"/>
  <c r="L4064" i="11"/>
  <c r="L4065" i="11"/>
  <c r="L4066" i="11"/>
  <c r="L4067" i="11"/>
  <c r="L4068" i="11"/>
  <c r="L4069" i="11"/>
  <c r="L4070" i="11"/>
  <c r="L4071" i="11"/>
  <c r="L4072" i="11"/>
  <c r="L4073" i="11"/>
  <c r="L4074" i="11"/>
  <c r="L4075" i="11"/>
  <c r="L4076" i="11"/>
  <c r="L4077" i="11"/>
  <c r="L4078" i="11"/>
  <c r="L4079" i="11"/>
  <c r="L4080" i="11"/>
  <c r="L4081" i="11"/>
  <c r="L4082" i="11"/>
  <c r="L4083" i="11"/>
  <c r="L4084" i="11"/>
  <c r="L4085" i="11"/>
  <c r="L4086" i="11"/>
  <c r="L4087" i="11"/>
  <c r="L4088" i="11"/>
  <c r="L4089" i="11"/>
  <c r="L4090" i="11"/>
  <c r="L4091" i="11"/>
  <c r="L4092" i="11"/>
  <c r="L4093" i="11"/>
  <c r="L4094" i="11"/>
  <c r="L4095" i="11"/>
  <c r="L4096" i="11"/>
  <c r="L4097" i="11"/>
  <c r="L4098" i="11"/>
  <c r="L4099" i="11"/>
  <c r="L4100" i="11"/>
  <c r="L4101" i="11"/>
  <c r="L4102" i="11"/>
  <c r="L4103" i="11"/>
  <c r="L4104" i="11"/>
  <c r="L4105" i="11"/>
  <c r="L4106" i="11"/>
  <c r="L4107" i="11"/>
  <c r="L4108" i="11"/>
  <c r="L4109" i="11"/>
  <c r="L4110" i="11"/>
  <c r="L4111" i="11"/>
  <c r="L4112" i="11"/>
  <c r="L4113" i="11"/>
  <c r="L4114" i="11"/>
  <c r="L4115" i="11"/>
  <c r="L4116" i="11"/>
  <c r="L4117" i="11"/>
  <c r="L4118" i="11"/>
  <c r="L4119" i="11"/>
  <c r="L4120" i="11"/>
  <c r="L4121" i="11"/>
  <c r="L4122" i="11"/>
  <c r="L4123" i="11"/>
  <c r="L4124" i="11"/>
  <c r="L4125" i="11"/>
  <c r="L4126" i="11"/>
  <c r="L4127" i="11"/>
  <c r="L4128" i="11"/>
  <c r="L4129" i="11"/>
  <c r="L4130" i="11"/>
  <c r="L4131" i="11"/>
  <c r="L4132" i="11"/>
  <c r="L4133" i="11"/>
  <c r="L4134" i="11"/>
  <c r="L4135" i="11"/>
  <c r="L4136" i="11"/>
  <c r="L4137" i="11"/>
  <c r="L4138" i="11"/>
  <c r="L4139" i="11"/>
  <c r="L4140" i="11"/>
  <c r="L4141" i="11"/>
  <c r="L4142" i="11"/>
  <c r="L4143" i="11"/>
  <c r="L4144" i="11"/>
  <c r="L4145" i="11"/>
  <c r="L4146" i="11"/>
  <c r="L4147" i="11"/>
  <c r="L4148" i="11"/>
  <c r="L4149" i="11"/>
  <c r="L4150" i="11"/>
  <c r="L4151" i="11"/>
  <c r="L4152" i="11"/>
  <c r="L4153" i="11"/>
  <c r="L4154" i="11"/>
  <c r="L4155" i="11"/>
  <c r="L4156" i="11"/>
  <c r="L4157" i="11"/>
  <c r="L4158" i="11"/>
  <c r="L4159" i="11"/>
  <c r="L4160" i="11"/>
  <c r="L4161" i="11"/>
  <c r="L4162" i="11"/>
  <c r="L4163" i="11"/>
  <c r="L4164" i="11"/>
  <c r="L4165" i="11"/>
  <c r="L4166" i="11"/>
  <c r="L4167" i="11"/>
  <c r="L4168" i="11"/>
  <c r="L4169" i="11"/>
  <c r="L4170" i="11"/>
  <c r="L4171" i="11"/>
  <c r="L4172" i="11"/>
  <c r="L4173" i="11"/>
  <c r="L4174" i="11"/>
  <c r="L4175" i="11"/>
  <c r="L4176" i="11"/>
  <c r="L4177" i="11"/>
  <c r="L4178" i="11"/>
  <c r="L4179" i="11"/>
  <c r="L4180" i="11"/>
  <c r="L4181" i="11"/>
  <c r="L4182" i="11"/>
  <c r="L4183" i="11"/>
  <c r="L4184" i="11"/>
  <c r="L4185" i="11"/>
  <c r="L4186" i="11"/>
  <c r="L4187" i="11"/>
  <c r="L4188" i="11"/>
  <c r="L4189" i="11"/>
  <c r="L4190" i="11"/>
  <c r="L4191" i="11"/>
  <c r="L4192" i="11"/>
  <c r="L4193" i="11"/>
  <c r="L4194" i="11"/>
  <c r="L4195" i="11"/>
  <c r="L4196" i="11"/>
  <c r="L4197" i="11"/>
  <c r="L4198" i="11"/>
  <c r="L4199" i="11"/>
  <c r="L4200" i="11"/>
  <c r="L4201" i="11"/>
  <c r="L4202" i="11"/>
  <c r="L4203" i="11"/>
  <c r="L4204" i="11"/>
  <c r="L4205" i="11"/>
  <c r="L4206" i="11"/>
  <c r="L4207" i="11"/>
  <c r="L4208" i="11"/>
  <c r="L4209" i="11"/>
  <c r="L4210" i="11"/>
  <c r="L4211" i="11"/>
  <c r="L4212" i="11"/>
  <c r="L4213" i="11"/>
  <c r="L4214" i="11"/>
  <c r="L4215" i="11"/>
  <c r="L4216" i="11"/>
  <c r="L4217" i="11"/>
  <c r="L4218" i="11"/>
  <c r="L4219" i="11"/>
  <c r="L4220" i="11"/>
  <c r="L4221" i="11"/>
  <c r="L4222" i="11"/>
  <c r="L4223" i="11"/>
  <c r="L4224" i="11"/>
  <c r="L4225" i="11"/>
  <c r="L4226" i="11"/>
  <c r="L4227" i="11"/>
  <c r="L4228" i="11"/>
  <c r="L4229" i="11"/>
  <c r="L4230" i="11"/>
  <c r="L4231" i="11"/>
  <c r="L4232" i="11"/>
  <c r="L4233" i="11"/>
  <c r="L4234" i="11"/>
  <c r="L4235" i="11"/>
  <c r="L4236" i="11"/>
  <c r="L4237" i="11"/>
  <c r="L4238" i="11"/>
  <c r="L4239" i="11"/>
  <c r="L4240" i="11"/>
  <c r="L4241" i="11"/>
  <c r="L4242" i="11"/>
  <c r="L4243" i="11"/>
  <c r="L4244" i="11"/>
  <c r="L4245" i="11"/>
  <c r="L4246" i="11"/>
  <c r="L4247" i="11"/>
  <c r="L4248" i="11"/>
  <c r="L4249" i="11"/>
  <c r="L4250" i="11"/>
  <c r="L4251" i="11"/>
  <c r="L4252" i="11"/>
  <c r="L4253" i="11"/>
  <c r="L4254" i="11"/>
  <c r="L4255" i="11"/>
  <c r="L4256" i="11"/>
  <c r="L4257" i="11"/>
  <c r="L4258" i="11"/>
  <c r="L4259" i="11"/>
  <c r="L4260" i="11"/>
  <c r="L4261" i="11"/>
  <c r="L4262" i="11"/>
  <c r="L4263" i="11"/>
  <c r="L4264" i="11"/>
  <c r="L4265" i="11"/>
  <c r="L4266" i="11"/>
  <c r="L4267" i="11"/>
  <c r="L4268" i="11"/>
  <c r="L4269" i="11"/>
  <c r="L4270" i="11"/>
  <c r="L4271" i="11"/>
  <c r="L4272" i="11"/>
  <c r="L4273" i="11"/>
  <c r="L4274" i="11"/>
  <c r="L4275" i="11"/>
  <c r="L4276" i="11"/>
  <c r="L4277" i="11"/>
  <c r="L4278" i="11"/>
  <c r="L4279" i="11"/>
  <c r="L4280" i="11"/>
  <c r="L4281" i="11"/>
  <c r="L4282" i="11"/>
  <c r="L4283" i="11"/>
  <c r="L4284" i="11"/>
  <c r="L4285" i="11"/>
  <c r="L4286" i="11"/>
  <c r="L4287" i="11"/>
  <c r="L4288" i="11"/>
  <c r="L4289" i="11"/>
  <c r="L4290" i="11"/>
  <c r="L4291" i="11"/>
  <c r="L4292" i="11"/>
  <c r="L4293" i="11"/>
  <c r="L4294" i="11"/>
  <c r="L4295" i="11"/>
  <c r="L4296" i="11"/>
  <c r="L4297" i="11"/>
  <c r="L4298" i="11"/>
  <c r="L4299" i="11"/>
  <c r="L4300" i="11"/>
  <c r="L4301" i="11"/>
  <c r="L4302" i="11"/>
  <c r="L4303" i="11"/>
  <c r="L4304" i="11"/>
  <c r="L4305" i="11"/>
  <c r="L4306" i="11"/>
  <c r="L4307" i="11"/>
  <c r="L4308" i="11"/>
  <c r="L4309" i="11"/>
  <c r="L4310" i="11"/>
  <c r="L4311" i="11"/>
  <c r="L4312" i="11"/>
  <c r="L4313" i="11"/>
  <c r="L4314" i="11"/>
  <c r="L4315" i="11"/>
  <c r="L4316" i="11"/>
  <c r="L4317" i="11"/>
  <c r="L4318" i="11"/>
  <c r="L4319" i="11"/>
  <c r="L4320" i="11"/>
  <c r="L4321" i="11"/>
  <c r="L4322" i="11"/>
  <c r="L4323" i="11"/>
  <c r="L4324" i="11"/>
  <c r="L4325" i="11"/>
  <c r="L4326" i="11"/>
  <c r="L4327" i="11"/>
  <c r="L4328" i="11"/>
  <c r="L4329" i="11"/>
  <c r="L4330" i="11"/>
  <c r="L4331" i="11"/>
  <c r="L4332" i="11"/>
  <c r="L4333" i="11"/>
  <c r="L4334" i="11"/>
  <c r="L4335" i="11"/>
  <c r="L4336" i="11"/>
  <c r="L4337" i="11"/>
  <c r="L4338" i="11"/>
  <c r="L4339" i="11"/>
  <c r="L4340" i="11"/>
  <c r="L4341" i="11"/>
  <c r="L4342" i="11"/>
  <c r="L4343" i="11"/>
  <c r="L4344" i="11"/>
  <c r="L4345" i="11"/>
  <c r="L4346" i="11"/>
  <c r="L4347" i="11"/>
  <c r="L4348" i="11"/>
  <c r="L4349" i="11"/>
  <c r="L4350" i="11"/>
  <c r="L4351" i="11"/>
  <c r="L4352" i="11"/>
  <c r="L4353" i="11"/>
  <c r="L4354" i="11"/>
  <c r="L4355" i="11"/>
  <c r="L4356" i="11"/>
  <c r="L4357" i="11"/>
  <c r="L4358" i="11"/>
  <c r="L4359" i="11"/>
  <c r="L4360" i="11"/>
  <c r="L4361" i="11"/>
  <c r="L4362" i="11"/>
  <c r="L4363" i="11"/>
  <c r="L4364" i="11"/>
  <c r="L4365" i="11"/>
  <c r="L4366" i="11"/>
  <c r="L4367" i="11"/>
  <c r="L4368" i="11"/>
  <c r="L4369" i="11"/>
  <c r="L4370" i="11"/>
  <c r="L4371" i="11"/>
  <c r="L4372" i="11"/>
  <c r="L4373" i="11"/>
  <c r="L4374" i="11"/>
  <c r="L4375" i="11"/>
  <c r="L4376" i="11"/>
  <c r="L4377" i="11"/>
  <c r="L4378" i="11"/>
  <c r="L4379" i="11"/>
  <c r="L4380" i="11"/>
  <c r="L4381" i="11"/>
  <c r="L4382" i="11"/>
  <c r="L4383" i="11"/>
  <c r="L4384" i="11"/>
  <c r="L4385" i="11"/>
  <c r="L4386" i="11"/>
  <c r="L4387" i="11"/>
  <c r="L4388" i="11"/>
  <c r="L4389" i="11"/>
  <c r="L4390" i="11"/>
  <c r="L4391" i="11"/>
  <c r="L4392" i="11"/>
  <c r="L4393" i="11"/>
  <c r="L4394" i="11"/>
  <c r="L4395" i="11"/>
  <c r="L4396" i="11"/>
  <c r="L4397" i="11"/>
  <c r="L4398" i="11"/>
  <c r="L4399" i="11"/>
  <c r="L4400" i="11"/>
  <c r="L4401" i="11"/>
  <c r="L4402" i="11"/>
  <c r="L4403" i="11"/>
  <c r="L4404" i="11"/>
  <c r="L4405" i="11"/>
  <c r="L4406" i="11"/>
  <c r="L4407" i="11"/>
  <c r="L4408" i="11"/>
  <c r="L4409" i="11"/>
  <c r="L4410" i="11"/>
  <c r="L4411" i="11"/>
  <c r="L4412" i="11"/>
  <c r="L4413" i="11"/>
  <c r="L4414" i="11"/>
  <c r="L4415" i="11"/>
  <c r="L4416" i="11"/>
  <c r="L4417" i="11"/>
  <c r="L4418" i="11"/>
  <c r="L4419" i="11"/>
  <c r="L4420" i="11"/>
  <c r="L4421" i="11"/>
  <c r="L4422" i="11"/>
  <c r="L4423" i="11"/>
  <c r="L4424" i="11"/>
  <c r="L4425" i="11"/>
  <c r="L4426" i="11"/>
  <c r="L4427" i="11"/>
  <c r="L4428" i="11"/>
  <c r="L4429" i="11"/>
  <c r="L4430" i="11"/>
  <c r="L4431" i="11"/>
  <c r="L4432" i="11"/>
  <c r="L4433" i="11"/>
  <c r="L4434" i="11"/>
  <c r="L4435" i="11"/>
  <c r="L4436" i="11"/>
  <c r="L4437" i="11"/>
  <c r="L4438" i="11"/>
  <c r="L4439" i="11"/>
  <c r="L4440" i="11"/>
  <c r="L4441" i="11"/>
  <c r="L4442" i="11"/>
  <c r="L4443" i="11"/>
  <c r="L4444" i="11"/>
  <c r="L4445" i="11"/>
  <c r="L4446" i="11"/>
  <c r="L4447" i="11"/>
  <c r="L4448" i="11"/>
  <c r="L4449" i="11"/>
  <c r="L4450" i="11"/>
  <c r="L4451" i="11"/>
  <c r="L4452" i="11"/>
  <c r="L4453" i="11"/>
  <c r="L4454" i="11"/>
  <c r="L4455" i="11"/>
  <c r="L4456" i="11"/>
  <c r="L4457" i="11"/>
  <c r="L4458" i="11"/>
  <c r="L4459" i="11"/>
  <c r="L4460" i="11"/>
  <c r="L4461" i="11"/>
  <c r="L4462" i="11"/>
  <c r="L4463" i="11"/>
  <c r="L4464" i="11"/>
  <c r="L4465" i="11"/>
  <c r="L4466" i="11"/>
  <c r="L4467" i="11"/>
  <c r="L4468" i="11"/>
  <c r="L4469" i="11"/>
  <c r="L4470" i="11"/>
  <c r="L4471" i="11"/>
  <c r="L4472" i="11"/>
  <c r="L4473" i="11"/>
  <c r="L4474" i="11"/>
  <c r="L4475" i="11"/>
  <c r="L4476" i="11"/>
  <c r="L4477" i="11"/>
  <c r="L4478" i="11"/>
  <c r="L4479" i="11"/>
  <c r="L4480" i="11"/>
  <c r="L4481" i="11"/>
  <c r="L4482" i="11"/>
  <c r="L4483" i="11"/>
  <c r="L4484" i="11"/>
  <c r="L4485" i="11"/>
  <c r="L4486" i="11"/>
  <c r="L4487" i="11"/>
  <c r="L4488" i="11"/>
  <c r="L4489" i="11"/>
  <c r="L4490" i="11"/>
  <c r="L4491" i="11"/>
  <c r="L4492" i="11"/>
  <c r="L4493" i="11"/>
  <c r="L4494" i="11"/>
  <c r="L4495" i="11"/>
  <c r="L4496" i="11"/>
  <c r="L4497" i="11"/>
  <c r="L4498" i="11"/>
  <c r="L4499" i="11"/>
  <c r="L4500" i="11"/>
  <c r="L4501" i="11"/>
  <c r="L4502" i="11"/>
  <c r="L4503" i="11"/>
  <c r="L4504" i="11"/>
  <c r="L4505" i="11"/>
  <c r="L4506" i="11"/>
  <c r="L4507" i="11"/>
  <c r="L4508" i="11"/>
  <c r="L4509" i="11"/>
  <c r="L4510" i="11"/>
  <c r="L4511" i="11"/>
  <c r="L4512" i="11"/>
  <c r="L4513" i="11"/>
  <c r="L4514" i="11"/>
  <c r="L4515" i="11"/>
  <c r="L4516" i="11"/>
  <c r="L4517" i="11"/>
  <c r="L4518" i="11"/>
  <c r="L4519" i="11"/>
  <c r="L4520" i="11"/>
  <c r="L4521" i="11"/>
  <c r="L4522" i="11"/>
  <c r="L4523" i="11"/>
  <c r="L4524" i="11"/>
  <c r="L4525" i="11"/>
  <c r="L4526" i="11"/>
  <c r="L4527" i="11"/>
  <c r="L4528" i="11"/>
  <c r="L4529" i="11"/>
  <c r="L4530" i="11"/>
  <c r="L4531" i="11"/>
  <c r="L4532" i="11"/>
  <c r="L4533" i="11"/>
  <c r="L4534" i="11"/>
  <c r="L4535" i="11"/>
  <c r="L4536" i="11"/>
  <c r="L4537" i="11"/>
  <c r="L4538" i="11"/>
  <c r="L4539" i="11"/>
  <c r="L4540" i="11"/>
  <c r="L4541" i="11"/>
  <c r="L4542" i="11"/>
  <c r="L4543" i="11"/>
  <c r="L4544" i="11"/>
  <c r="L4545" i="11"/>
  <c r="L4546" i="11"/>
  <c r="L4547" i="11"/>
  <c r="L4548" i="11"/>
  <c r="L4549" i="11"/>
  <c r="L4550" i="11"/>
  <c r="L4551" i="11"/>
  <c r="L4552" i="11"/>
  <c r="L4553" i="11"/>
  <c r="L4554" i="11"/>
  <c r="L4555" i="11"/>
  <c r="L4556" i="11"/>
  <c r="L4557" i="11"/>
  <c r="L4558" i="11"/>
  <c r="L4559" i="11"/>
  <c r="L4560" i="11"/>
  <c r="L4561" i="11"/>
  <c r="L4562" i="11"/>
  <c r="L4563" i="11"/>
  <c r="L4564" i="11"/>
  <c r="L4565" i="11"/>
  <c r="L4566" i="11"/>
  <c r="L4567" i="11"/>
  <c r="L4568" i="11"/>
  <c r="L4569" i="11"/>
  <c r="L4570" i="11"/>
  <c r="L4571" i="11"/>
  <c r="L4572" i="11"/>
  <c r="L4573" i="11"/>
  <c r="L4574" i="11"/>
  <c r="L4575" i="11"/>
  <c r="L4576" i="11"/>
  <c r="L4577" i="11"/>
  <c r="L4578" i="11"/>
  <c r="L4579" i="11"/>
  <c r="L4580" i="11"/>
  <c r="L4581" i="11"/>
  <c r="L4582" i="11"/>
  <c r="L4583" i="11"/>
  <c r="L4584" i="11"/>
  <c r="L4585" i="11"/>
  <c r="L4586" i="11"/>
  <c r="L4587" i="11"/>
  <c r="L4588" i="11"/>
  <c r="L4589" i="11"/>
  <c r="L4590" i="11"/>
  <c r="L4591" i="11"/>
  <c r="L4592" i="11"/>
  <c r="L4593" i="11"/>
  <c r="L4594" i="11"/>
  <c r="L4595" i="11"/>
  <c r="L4596" i="11"/>
  <c r="L4597" i="11"/>
  <c r="L4598" i="11"/>
  <c r="L4599" i="11"/>
  <c r="L4600" i="11"/>
  <c r="L4601" i="11"/>
  <c r="L4602" i="11"/>
  <c r="L4603" i="11"/>
  <c r="L4604" i="11"/>
  <c r="L4605" i="11"/>
  <c r="L4606" i="11"/>
  <c r="L4607" i="11"/>
  <c r="L4608" i="11"/>
  <c r="L4609" i="11"/>
  <c r="L4610" i="11"/>
  <c r="L4611" i="11"/>
  <c r="L4612" i="11"/>
  <c r="L4613" i="11"/>
  <c r="L4614" i="11"/>
  <c r="L4615" i="11"/>
  <c r="L4616" i="11"/>
  <c r="L4617" i="11"/>
  <c r="L4618" i="11"/>
  <c r="L4619" i="11"/>
  <c r="L4620" i="11"/>
  <c r="L4621" i="11"/>
  <c r="L4622" i="11"/>
  <c r="L4623" i="11"/>
  <c r="L4624" i="11"/>
  <c r="L4625" i="11"/>
  <c r="L4626" i="11"/>
  <c r="L4627" i="11"/>
  <c r="L4628" i="11"/>
  <c r="L4629" i="11"/>
  <c r="L4630" i="11"/>
  <c r="L4631" i="11"/>
  <c r="L4632" i="11"/>
  <c r="L4633" i="11"/>
  <c r="L4634" i="11"/>
  <c r="L4635" i="11"/>
  <c r="L4636" i="11"/>
  <c r="L4637" i="11"/>
  <c r="L4638" i="11"/>
  <c r="L4639" i="11"/>
  <c r="L4640" i="11"/>
  <c r="L4641" i="11"/>
  <c r="L4642" i="11"/>
  <c r="L4643" i="11"/>
  <c r="L4644" i="11"/>
  <c r="L4645" i="11"/>
  <c r="L4646" i="11"/>
  <c r="L4647" i="11"/>
  <c r="L4648" i="11"/>
  <c r="L4649" i="11"/>
  <c r="L4650" i="11"/>
  <c r="L4651" i="11"/>
  <c r="L4652" i="11"/>
  <c r="L4653" i="11"/>
  <c r="L4654" i="11"/>
  <c r="L4655" i="11"/>
  <c r="L4656" i="11"/>
  <c r="L4657" i="11"/>
  <c r="L4658" i="11"/>
  <c r="L4659" i="11"/>
  <c r="L4660" i="11"/>
  <c r="L4661" i="11"/>
  <c r="L4662" i="11"/>
  <c r="L4663" i="11"/>
  <c r="L4664" i="11"/>
  <c r="L4665" i="11"/>
  <c r="L4666" i="11"/>
  <c r="L4667" i="11"/>
  <c r="L4668" i="11"/>
  <c r="L4669" i="11"/>
  <c r="L4670" i="11"/>
  <c r="L4671" i="11"/>
  <c r="L4672" i="11"/>
  <c r="L4673" i="11"/>
  <c r="L4674" i="11"/>
  <c r="L4675" i="11"/>
  <c r="L4676" i="11"/>
  <c r="L4677" i="11"/>
  <c r="L4678" i="11"/>
  <c r="L4679" i="11"/>
  <c r="L4680" i="11"/>
  <c r="L4681" i="11"/>
  <c r="L4682" i="11"/>
  <c r="L4683" i="11"/>
  <c r="L4684" i="11"/>
  <c r="L4685" i="11"/>
  <c r="L4686" i="11"/>
  <c r="L4687" i="11"/>
  <c r="L4688" i="11"/>
  <c r="L4689" i="11"/>
  <c r="L4690" i="11"/>
  <c r="L4691" i="11"/>
  <c r="L4692" i="11"/>
  <c r="L4693" i="11"/>
  <c r="L4694" i="11"/>
  <c r="L4695" i="11"/>
  <c r="L4696" i="11"/>
  <c r="L4697" i="11"/>
  <c r="L4698" i="11"/>
  <c r="L4699" i="11"/>
  <c r="L4700" i="11"/>
  <c r="L4701" i="11"/>
  <c r="L4702" i="11"/>
  <c r="L4703" i="11"/>
  <c r="L4704" i="11"/>
  <c r="L4705" i="11"/>
  <c r="L4706" i="11"/>
  <c r="L4707" i="11"/>
  <c r="L4708" i="11"/>
  <c r="L4709" i="11"/>
  <c r="L4710" i="11"/>
  <c r="L4711" i="11"/>
  <c r="L4712" i="11"/>
  <c r="L4713" i="11"/>
  <c r="L4714" i="11"/>
  <c r="L4715" i="11"/>
  <c r="L4716" i="11"/>
  <c r="L4717" i="11"/>
  <c r="L4718" i="11"/>
  <c r="L4719" i="11"/>
  <c r="L4720" i="11"/>
  <c r="L4721" i="11"/>
  <c r="L4722" i="11"/>
  <c r="L4723" i="11"/>
  <c r="L4724" i="11"/>
  <c r="L4725" i="11"/>
  <c r="L4726" i="11"/>
  <c r="L4727" i="11"/>
  <c r="L4728" i="11"/>
  <c r="L4729" i="11"/>
  <c r="L4730" i="11"/>
  <c r="L4731" i="11"/>
  <c r="L4732" i="11"/>
  <c r="L4733" i="11"/>
  <c r="L4734" i="11"/>
  <c r="L4735" i="11"/>
  <c r="L4736" i="11"/>
  <c r="L4737" i="11"/>
  <c r="L4738" i="11"/>
  <c r="L4739" i="11"/>
  <c r="L4740" i="11"/>
  <c r="L4741" i="11"/>
  <c r="L4742" i="11"/>
  <c r="L4743" i="11"/>
  <c r="L4744" i="11"/>
  <c r="L4745" i="11"/>
  <c r="L4746" i="11"/>
  <c r="L4747" i="11"/>
  <c r="L4748" i="11"/>
  <c r="L4749" i="11"/>
  <c r="L4750" i="11"/>
  <c r="L4751" i="11"/>
  <c r="L4752" i="11"/>
  <c r="L4753" i="11"/>
  <c r="L4754" i="11"/>
  <c r="L4755" i="11"/>
  <c r="L4756" i="11"/>
  <c r="L4757" i="11"/>
  <c r="L4758" i="11"/>
  <c r="L4759" i="11"/>
  <c r="L4760" i="11"/>
  <c r="L4761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J2829" i="11"/>
  <c r="J2830" i="11"/>
  <c r="J2831" i="11"/>
  <c r="J2832" i="11"/>
  <c r="J2833" i="11"/>
  <c r="J2834" i="11"/>
  <c r="J2835" i="11"/>
  <c r="J2836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J2899" i="11"/>
  <c r="J290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J2961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J3023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J3065" i="11"/>
  <c r="J3066" i="11"/>
  <c r="J3067" i="11"/>
  <c r="J3068" i="11"/>
  <c r="J3069" i="11"/>
  <c r="J3070" i="11"/>
  <c r="J3071" i="11"/>
  <c r="J3072" i="11"/>
  <c r="J3073" i="11"/>
  <c r="J3074" i="11"/>
  <c r="J3075" i="11"/>
  <c r="J3076" i="11"/>
  <c r="J3077" i="11"/>
  <c r="J3078" i="11"/>
  <c r="J3079" i="11"/>
  <c r="J3080" i="11"/>
  <c r="J3081" i="11"/>
  <c r="J3082" i="11"/>
  <c r="J3083" i="11"/>
  <c r="J3084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J3209" i="11"/>
  <c r="J3210" i="11"/>
  <c r="J3211" i="11"/>
  <c r="J3212" i="11"/>
  <c r="J3213" i="11"/>
  <c r="J3214" i="11"/>
  <c r="J3215" i="11"/>
  <c r="J3216" i="11"/>
  <c r="J3217" i="11"/>
  <c r="J3218" i="11"/>
  <c r="J3219" i="11"/>
  <c r="J3220" i="11"/>
  <c r="J3221" i="11"/>
  <c r="J3222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6" i="11"/>
  <c r="J3247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J3272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J3430" i="11"/>
  <c r="J3431" i="11"/>
  <c r="J3432" i="11"/>
  <c r="J3433" i="11"/>
  <c r="J3434" i="11"/>
  <c r="J3435" i="11"/>
  <c r="J3436" i="11"/>
  <c r="J3437" i="11"/>
  <c r="J3438" i="11"/>
  <c r="J3439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J3552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J3811" i="11"/>
  <c r="J3812" i="11"/>
  <c r="J3813" i="11"/>
  <c r="J3814" i="11"/>
  <c r="J3815" i="11"/>
  <c r="J3816" i="11"/>
  <c r="J3817" i="11"/>
  <c r="J3818" i="11"/>
  <c r="J3819" i="11"/>
  <c r="J3820" i="11"/>
  <c r="J3821" i="11"/>
  <c r="J3822" i="11"/>
  <c r="J3823" i="11"/>
  <c r="J3824" i="11"/>
  <c r="J3825" i="11"/>
  <c r="J3826" i="11"/>
  <c r="J3827" i="11"/>
  <c r="J3828" i="11"/>
  <c r="J3829" i="11"/>
  <c r="J3830" i="11"/>
  <c r="J3831" i="11"/>
  <c r="J3832" i="11"/>
  <c r="J3833" i="11"/>
  <c r="J3834" i="11"/>
  <c r="J3835" i="11"/>
  <c r="J3836" i="11"/>
  <c r="J3837" i="11"/>
  <c r="J3838" i="11"/>
  <c r="J3839" i="11"/>
  <c r="J3840" i="11"/>
  <c r="J3841" i="11"/>
  <c r="J3842" i="11"/>
  <c r="J3843" i="11"/>
  <c r="J3844" i="11"/>
  <c r="J3845" i="11"/>
  <c r="J3846" i="11"/>
  <c r="J3847" i="11"/>
  <c r="J3848" i="11"/>
  <c r="J3849" i="11"/>
  <c r="J3850" i="11"/>
  <c r="J3851" i="11"/>
  <c r="J3852" i="11"/>
  <c r="J3853" i="11"/>
  <c r="J3854" i="11"/>
  <c r="J3855" i="11"/>
  <c r="J3856" i="11"/>
  <c r="J3857" i="11"/>
  <c r="J3858" i="11"/>
  <c r="J3859" i="11"/>
  <c r="J3860" i="11"/>
  <c r="J3861" i="11"/>
  <c r="J3862" i="11"/>
  <c r="J3863" i="11"/>
  <c r="J3864" i="11"/>
  <c r="J3865" i="11"/>
  <c r="J3866" i="11"/>
  <c r="J3867" i="11"/>
  <c r="J3868" i="11"/>
  <c r="J3869" i="11"/>
  <c r="J3870" i="11"/>
  <c r="J3871" i="11"/>
  <c r="J3872" i="11"/>
  <c r="J3873" i="11"/>
  <c r="J3874" i="11"/>
  <c r="J3875" i="11"/>
  <c r="J3876" i="11"/>
  <c r="J3877" i="11"/>
  <c r="J3878" i="11"/>
  <c r="J3879" i="11"/>
  <c r="J3880" i="11"/>
  <c r="J3881" i="11"/>
  <c r="J3882" i="11"/>
  <c r="J3883" i="11"/>
  <c r="J3884" i="11"/>
  <c r="J3885" i="11"/>
  <c r="J3886" i="11"/>
  <c r="J3887" i="11"/>
  <c r="J3888" i="11"/>
  <c r="J3889" i="11"/>
  <c r="J3890" i="11"/>
  <c r="J3891" i="11"/>
  <c r="J3892" i="11"/>
  <c r="J3893" i="11"/>
  <c r="J3894" i="11"/>
  <c r="J3895" i="11"/>
  <c r="J3896" i="11"/>
  <c r="J3897" i="11"/>
  <c r="J3898" i="11"/>
  <c r="J3899" i="11"/>
  <c r="J3900" i="11"/>
  <c r="J3901" i="11"/>
  <c r="J3902" i="11"/>
  <c r="J3903" i="11"/>
  <c r="J3904" i="11"/>
  <c r="J3905" i="11"/>
  <c r="J3906" i="11"/>
  <c r="J3907" i="11"/>
  <c r="J3908" i="11"/>
  <c r="J3909" i="11"/>
  <c r="J3910" i="11"/>
  <c r="J3911" i="11"/>
  <c r="J3912" i="11"/>
  <c r="J3913" i="11"/>
  <c r="J3914" i="11"/>
  <c r="J3915" i="11"/>
  <c r="J3916" i="11"/>
  <c r="J3917" i="11"/>
  <c r="J3918" i="11"/>
  <c r="J3919" i="11"/>
  <c r="J3920" i="11"/>
  <c r="J3921" i="11"/>
  <c r="J3922" i="11"/>
  <c r="J3923" i="11"/>
  <c r="J3924" i="11"/>
  <c r="J3925" i="11"/>
  <c r="J3926" i="11"/>
  <c r="J3927" i="11"/>
  <c r="J3928" i="11"/>
  <c r="J3929" i="11"/>
  <c r="J3930" i="11"/>
  <c r="J3931" i="11"/>
  <c r="J3932" i="11"/>
  <c r="J3933" i="11"/>
  <c r="J3934" i="11"/>
  <c r="J3935" i="11"/>
  <c r="J3936" i="11"/>
  <c r="J3937" i="11"/>
  <c r="J3938" i="11"/>
  <c r="J3939" i="11"/>
  <c r="J3940" i="11"/>
  <c r="J3941" i="11"/>
  <c r="J3942" i="11"/>
  <c r="J3943" i="11"/>
  <c r="J3944" i="11"/>
  <c r="J3945" i="11"/>
  <c r="J3946" i="11"/>
  <c r="J3947" i="11"/>
  <c r="J3948" i="11"/>
  <c r="J3949" i="11"/>
  <c r="J3950" i="11"/>
  <c r="J3951" i="11"/>
  <c r="J3952" i="11"/>
  <c r="J3953" i="11"/>
  <c r="J3954" i="11"/>
  <c r="J3955" i="11"/>
  <c r="J3956" i="11"/>
  <c r="J3957" i="11"/>
  <c r="J3958" i="11"/>
  <c r="J3959" i="11"/>
  <c r="J3960" i="11"/>
  <c r="J3961" i="11"/>
  <c r="J3962" i="11"/>
  <c r="J3963" i="11"/>
  <c r="J3964" i="11"/>
  <c r="J3965" i="11"/>
  <c r="J3966" i="11"/>
  <c r="J3967" i="11"/>
  <c r="J3968" i="11"/>
  <c r="J3969" i="11"/>
  <c r="J3970" i="11"/>
  <c r="J3971" i="11"/>
  <c r="J3972" i="11"/>
  <c r="J3973" i="11"/>
  <c r="J3974" i="11"/>
  <c r="J3975" i="11"/>
  <c r="J3976" i="11"/>
  <c r="J3977" i="11"/>
  <c r="J3978" i="11"/>
  <c r="J3979" i="11"/>
  <c r="J3980" i="11"/>
  <c r="J3981" i="11"/>
  <c r="J3982" i="11"/>
  <c r="J3983" i="11"/>
  <c r="J3984" i="11"/>
  <c r="J3985" i="11"/>
  <c r="J3986" i="11"/>
  <c r="J3987" i="11"/>
  <c r="J3988" i="11"/>
  <c r="J3989" i="11"/>
  <c r="J3990" i="11"/>
  <c r="J3991" i="11"/>
  <c r="J3992" i="11"/>
  <c r="J3993" i="11"/>
  <c r="J3994" i="11"/>
  <c r="J3995" i="11"/>
  <c r="J3996" i="11"/>
  <c r="J3997" i="11"/>
  <c r="J3998" i="11"/>
  <c r="J3999" i="11"/>
  <c r="J4000" i="11"/>
  <c r="J4001" i="11"/>
  <c r="J4002" i="11"/>
  <c r="J4003" i="11"/>
  <c r="J4004" i="11"/>
  <c r="J4005" i="11"/>
  <c r="J4006" i="11"/>
  <c r="J4007" i="11"/>
  <c r="J4008" i="11"/>
  <c r="J4009" i="11"/>
  <c r="J4010" i="11"/>
  <c r="J4011" i="11"/>
  <c r="J4012" i="11"/>
  <c r="J4013" i="11"/>
  <c r="J4014" i="11"/>
  <c r="J4015" i="11"/>
  <c r="J4016" i="11"/>
  <c r="J4017" i="11"/>
  <c r="J4018" i="11"/>
  <c r="J4019" i="11"/>
  <c r="J4020" i="11"/>
  <c r="J4021" i="11"/>
  <c r="J4022" i="11"/>
  <c r="J4023" i="11"/>
  <c r="J4024" i="11"/>
  <c r="J4025" i="11"/>
  <c r="J4026" i="11"/>
  <c r="J4027" i="11"/>
  <c r="J4028" i="11"/>
  <c r="J4029" i="11"/>
  <c r="J4030" i="11"/>
  <c r="J4031" i="11"/>
  <c r="J4032" i="11"/>
  <c r="J4033" i="11"/>
  <c r="J4034" i="11"/>
  <c r="J4035" i="11"/>
  <c r="J4036" i="11"/>
  <c r="J4037" i="11"/>
  <c r="J4038" i="11"/>
  <c r="J4039" i="11"/>
  <c r="J4040" i="11"/>
  <c r="J4041" i="11"/>
  <c r="J4042" i="11"/>
  <c r="J4043" i="11"/>
  <c r="J4044" i="11"/>
  <c r="J4045" i="11"/>
  <c r="J4046" i="11"/>
  <c r="J4047" i="11"/>
  <c r="J4048" i="11"/>
  <c r="J4049" i="11"/>
  <c r="J4050" i="11"/>
  <c r="J4051" i="11"/>
  <c r="J4052" i="11"/>
  <c r="J4053" i="11"/>
  <c r="J4054" i="11"/>
  <c r="J4055" i="11"/>
  <c r="J4056" i="11"/>
  <c r="J4057" i="11"/>
  <c r="J4058" i="11"/>
  <c r="J4059" i="11"/>
  <c r="J4060" i="11"/>
  <c r="J4061" i="11"/>
  <c r="J4062" i="11"/>
  <c r="J4063" i="11"/>
  <c r="J4064" i="11"/>
  <c r="J4065" i="11"/>
  <c r="J4066" i="11"/>
  <c r="J4067" i="11"/>
  <c r="J4068" i="11"/>
  <c r="J4069" i="11"/>
  <c r="J4070" i="11"/>
  <c r="J4071" i="11"/>
  <c r="J4072" i="11"/>
  <c r="J4073" i="11"/>
  <c r="J4074" i="11"/>
  <c r="J4075" i="11"/>
  <c r="J4076" i="11"/>
  <c r="J4077" i="11"/>
  <c r="J4078" i="11"/>
  <c r="J4079" i="11"/>
  <c r="J4080" i="11"/>
  <c r="J4081" i="11"/>
  <c r="J4082" i="11"/>
  <c r="J4083" i="11"/>
  <c r="J4084" i="11"/>
  <c r="J4085" i="11"/>
  <c r="J4086" i="11"/>
  <c r="J4087" i="11"/>
  <c r="J4088" i="11"/>
  <c r="J4089" i="11"/>
  <c r="J4090" i="11"/>
  <c r="J4091" i="11"/>
  <c r="J4092" i="11"/>
  <c r="J4093" i="11"/>
  <c r="J4094" i="11"/>
  <c r="J4095" i="11"/>
  <c r="J4096" i="11"/>
  <c r="J4097" i="11"/>
  <c r="J4098" i="11"/>
  <c r="J4099" i="11"/>
  <c r="J4100" i="11"/>
  <c r="J4101" i="11"/>
  <c r="J4102" i="11"/>
  <c r="J4103" i="11"/>
  <c r="J4104" i="11"/>
  <c r="J4105" i="11"/>
  <c r="J4106" i="11"/>
  <c r="J4107" i="11"/>
  <c r="J4108" i="11"/>
  <c r="J4109" i="11"/>
  <c r="J4110" i="11"/>
  <c r="J4111" i="11"/>
  <c r="J4112" i="11"/>
  <c r="J4113" i="11"/>
  <c r="J4114" i="11"/>
  <c r="J4115" i="11"/>
  <c r="J4116" i="11"/>
  <c r="J4117" i="11"/>
  <c r="J4118" i="11"/>
  <c r="J4119" i="11"/>
  <c r="J4120" i="11"/>
  <c r="J4121" i="11"/>
  <c r="J4122" i="11"/>
  <c r="J4123" i="11"/>
  <c r="J4124" i="11"/>
  <c r="J4125" i="11"/>
  <c r="J4126" i="11"/>
  <c r="J4127" i="11"/>
  <c r="J4128" i="11"/>
  <c r="J4129" i="11"/>
  <c r="J4130" i="11"/>
  <c r="J4131" i="11"/>
  <c r="J4132" i="11"/>
  <c r="J4133" i="11"/>
  <c r="J4134" i="11"/>
  <c r="J4135" i="11"/>
  <c r="J4136" i="11"/>
  <c r="J4137" i="11"/>
  <c r="J4138" i="11"/>
  <c r="J4139" i="11"/>
  <c r="J4140" i="11"/>
  <c r="J4141" i="11"/>
  <c r="J4142" i="11"/>
  <c r="J4143" i="11"/>
  <c r="J4144" i="11"/>
  <c r="J4145" i="11"/>
  <c r="J4146" i="11"/>
  <c r="J4147" i="11"/>
  <c r="J4148" i="11"/>
  <c r="J4149" i="11"/>
  <c r="J4150" i="11"/>
  <c r="J4151" i="11"/>
  <c r="J4152" i="11"/>
  <c r="J4153" i="11"/>
  <c r="J4154" i="11"/>
  <c r="J4155" i="11"/>
  <c r="J4156" i="11"/>
  <c r="J4157" i="11"/>
  <c r="J4158" i="11"/>
  <c r="J4159" i="11"/>
  <c r="J4160" i="11"/>
  <c r="J4161" i="11"/>
  <c r="J4162" i="11"/>
  <c r="J4163" i="11"/>
  <c r="J4164" i="11"/>
  <c r="J4165" i="11"/>
  <c r="J4166" i="11"/>
  <c r="J4167" i="11"/>
  <c r="J4168" i="11"/>
  <c r="J4169" i="11"/>
  <c r="J4170" i="11"/>
  <c r="J4171" i="11"/>
  <c r="J4172" i="11"/>
  <c r="J4173" i="11"/>
  <c r="J4174" i="11"/>
  <c r="J4175" i="11"/>
  <c r="J4176" i="11"/>
  <c r="J4177" i="11"/>
  <c r="J4178" i="11"/>
  <c r="J4179" i="11"/>
  <c r="J4180" i="11"/>
  <c r="J4181" i="11"/>
  <c r="J4182" i="11"/>
  <c r="J4183" i="11"/>
  <c r="J4184" i="11"/>
  <c r="J4185" i="11"/>
  <c r="J4186" i="11"/>
  <c r="J4187" i="11"/>
  <c r="J4188" i="11"/>
  <c r="J4189" i="11"/>
  <c r="J4190" i="11"/>
  <c r="J4191" i="11"/>
  <c r="J4192" i="11"/>
  <c r="J4193" i="11"/>
  <c r="J4194" i="11"/>
  <c r="J4195" i="11"/>
  <c r="J4196" i="11"/>
  <c r="J4197" i="11"/>
  <c r="J4198" i="11"/>
  <c r="J4199" i="11"/>
  <c r="J4200" i="11"/>
  <c r="J4201" i="11"/>
  <c r="J4202" i="11"/>
  <c r="J4203" i="11"/>
  <c r="J4204" i="11"/>
  <c r="J4205" i="11"/>
  <c r="J4206" i="11"/>
  <c r="J4207" i="11"/>
  <c r="J4208" i="11"/>
  <c r="J4209" i="11"/>
  <c r="J4210" i="11"/>
  <c r="J4211" i="11"/>
  <c r="J4212" i="11"/>
  <c r="J4213" i="11"/>
  <c r="J4214" i="11"/>
  <c r="J4215" i="11"/>
  <c r="J4216" i="11"/>
  <c r="J4217" i="11"/>
  <c r="J4218" i="11"/>
  <c r="J4219" i="11"/>
  <c r="J4220" i="11"/>
  <c r="J4221" i="11"/>
  <c r="J4222" i="11"/>
  <c r="J4223" i="11"/>
  <c r="J4224" i="11"/>
  <c r="J4225" i="11"/>
  <c r="J4226" i="11"/>
  <c r="J4227" i="11"/>
  <c r="J4228" i="11"/>
  <c r="J4229" i="11"/>
  <c r="J4230" i="11"/>
  <c r="J4231" i="11"/>
  <c r="J4232" i="11"/>
  <c r="J4233" i="11"/>
  <c r="J4234" i="11"/>
  <c r="J4235" i="11"/>
  <c r="J4236" i="11"/>
  <c r="J4237" i="11"/>
  <c r="J4238" i="11"/>
  <c r="J4239" i="11"/>
  <c r="J4240" i="11"/>
  <c r="J4241" i="11"/>
  <c r="J4242" i="11"/>
  <c r="J4243" i="11"/>
  <c r="J4244" i="11"/>
  <c r="J4245" i="11"/>
  <c r="J4246" i="11"/>
  <c r="J4247" i="11"/>
  <c r="J4248" i="11"/>
  <c r="J4249" i="11"/>
  <c r="J4250" i="11"/>
  <c r="J4251" i="11"/>
  <c r="J4252" i="11"/>
  <c r="J4253" i="11"/>
  <c r="J4254" i="11"/>
  <c r="J4255" i="11"/>
  <c r="J4256" i="11"/>
  <c r="J4257" i="11"/>
  <c r="J4258" i="11"/>
  <c r="J4259" i="11"/>
  <c r="J4260" i="11"/>
  <c r="J4261" i="11"/>
  <c r="J4262" i="11"/>
  <c r="J4263" i="11"/>
  <c r="J4264" i="11"/>
  <c r="J4265" i="11"/>
  <c r="J4266" i="11"/>
  <c r="J4267" i="11"/>
  <c r="J4268" i="11"/>
  <c r="J4269" i="11"/>
  <c r="J4270" i="11"/>
  <c r="J4271" i="11"/>
  <c r="J4272" i="11"/>
  <c r="J4273" i="11"/>
  <c r="J4274" i="11"/>
  <c r="J4275" i="11"/>
  <c r="J4276" i="11"/>
  <c r="J4277" i="11"/>
  <c r="J4278" i="11"/>
  <c r="J4279" i="11"/>
  <c r="J4280" i="11"/>
  <c r="J4281" i="11"/>
  <c r="J4282" i="11"/>
  <c r="J4283" i="11"/>
  <c r="J4284" i="11"/>
  <c r="J4285" i="11"/>
  <c r="J4286" i="11"/>
  <c r="J4287" i="11"/>
  <c r="J4288" i="11"/>
  <c r="J4289" i="11"/>
  <c r="J4290" i="11"/>
  <c r="J4291" i="11"/>
  <c r="J4292" i="11"/>
  <c r="J4293" i="11"/>
  <c r="J4294" i="11"/>
  <c r="J4295" i="11"/>
  <c r="J4296" i="11"/>
  <c r="J4297" i="11"/>
  <c r="J4298" i="11"/>
  <c r="J4299" i="11"/>
  <c r="J4300" i="11"/>
  <c r="J4301" i="11"/>
  <c r="J4302" i="11"/>
  <c r="J4303" i="11"/>
  <c r="J4304" i="11"/>
  <c r="J4305" i="11"/>
  <c r="J4306" i="11"/>
  <c r="J4307" i="11"/>
  <c r="J4308" i="11"/>
  <c r="J4309" i="11"/>
  <c r="J4310" i="11"/>
  <c r="J4311" i="11"/>
  <c r="J4312" i="11"/>
  <c r="J4313" i="11"/>
  <c r="J4314" i="11"/>
  <c r="J4315" i="11"/>
  <c r="J4316" i="11"/>
  <c r="J4317" i="11"/>
  <c r="J4318" i="11"/>
  <c r="J4319" i="11"/>
  <c r="J4320" i="11"/>
  <c r="J4321" i="11"/>
  <c r="J4322" i="11"/>
  <c r="J4323" i="11"/>
  <c r="J4324" i="11"/>
  <c r="J4325" i="11"/>
  <c r="J4326" i="11"/>
  <c r="J4327" i="11"/>
  <c r="J4328" i="11"/>
  <c r="J4329" i="11"/>
  <c r="J4330" i="11"/>
  <c r="J4331" i="11"/>
  <c r="J4332" i="11"/>
  <c r="J4333" i="11"/>
  <c r="J4334" i="11"/>
  <c r="J4335" i="11"/>
  <c r="J4336" i="11"/>
  <c r="J4337" i="11"/>
  <c r="J4338" i="11"/>
  <c r="J4339" i="11"/>
  <c r="J4340" i="11"/>
  <c r="J4341" i="11"/>
  <c r="J4342" i="11"/>
  <c r="J4343" i="11"/>
  <c r="J4344" i="11"/>
  <c r="J4345" i="11"/>
  <c r="J4346" i="11"/>
  <c r="J4347" i="11"/>
  <c r="J4348" i="11"/>
  <c r="J4349" i="11"/>
  <c r="J4350" i="11"/>
  <c r="J4351" i="11"/>
  <c r="J4352" i="11"/>
  <c r="J4353" i="11"/>
  <c r="J4354" i="11"/>
  <c r="J4355" i="11"/>
  <c r="J4356" i="11"/>
  <c r="J4357" i="11"/>
  <c r="J4358" i="11"/>
  <c r="J4359" i="11"/>
  <c r="J4360" i="11"/>
  <c r="J4361" i="11"/>
  <c r="J4362" i="11"/>
  <c r="J4363" i="11"/>
  <c r="J4364" i="11"/>
  <c r="J4365" i="11"/>
  <c r="J4366" i="11"/>
  <c r="J4367" i="11"/>
  <c r="J4368" i="11"/>
  <c r="J4369" i="11"/>
  <c r="J4370" i="11"/>
  <c r="J4371" i="11"/>
  <c r="J4372" i="11"/>
  <c r="J4373" i="11"/>
  <c r="J4374" i="11"/>
  <c r="J4375" i="11"/>
  <c r="J4376" i="11"/>
  <c r="J4377" i="11"/>
  <c r="J4378" i="11"/>
  <c r="J4379" i="11"/>
  <c r="J4380" i="11"/>
  <c r="J4381" i="11"/>
  <c r="J4382" i="11"/>
  <c r="J4383" i="11"/>
  <c r="J4384" i="11"/>
  <c r="J4385" i="11"/>
  <c r="J4386" i="11"/>
  <c r="J4387" i="11"/>
  <c r="J4388" i="11"/>
  <c r="J4389" i="11"/>
  <c r="J4390" i="11"/>
  <c r="J4391" i="11"/>
  <c r="J4392" i="11"/>
  <c r="J4393" i="11"/>
  <c r="J4394" i="11"/>
  <c r="J4395" i="11"/>
  <c r="J4396" i="11"/>
  <c r="J4397" i="11"/>
  <c r="J4398" i="11"/>
  <c r="J4399" i="11"/>
  <c r="J4400" i="11"/>
  <c r="J4401" i="11"/>
  <c r="J4402" i="11"/>
  <c r="J4403" i="11"/>
  <c r="J4404" i="11"/>
  <c r="J4405" i="11"/>
  <c r="J4406" i="11"/>
  <c r="J4407" i="11"/>
  <c r="J4408" i="11"/>
  <c r="J4409" i="11"/>
  <c r="J4410" i="11"/>
  <c r="J4411" i="11"/>
  <c r="J4412" i="11"/>
  <c r="J4413" i="11"/>
  <c r="J4414" i="11"/>
  <c r="J4415" i="11"/>
  <c r="J4416" i="11"/>
  <c r="J4417" i="11"/>
  <c r="J4418" i="11"/>
  <c r="J4419" i="11"/>
  <c r="J4420" i="11"/>
  <c r="J4421" i="11"/>
  <c r="J4422" i="11"/>
  <c r="J4423" i="11"/>
  <c r="J4424" i="11"/>
  <c r="J4425" i="11"/>
  <c r="J4426" i="11"/>
  <c r="J4427" i="11"/>
  <c r="J4428" i="11"/>
  <c r="J4429" i="11"/>
  <c r="J4430" i="11"/>
  <c r="J4431" i="11"/>
  <c r="J4432" i="11"/>
  <c r="J4433" i="11"/>
  <c r="J4434" i="11"/>
  <c r="J4435" i="11"/>
  <c r="J4436" i="11"/>
  <c r="J4437" i="11"/>
  <c r="J4438" i="11"/>
  <c r="J4439" i="11"/>
  <c r="J4440" i="11"/>
  <c r="J4441" i="11"/>
  <c r="J4442" i="11"/>
  <c r="J4443" i="11"/>
  <c r="J4444" i="11"/>
  <c r="J4445" i="11"/>
  <c r="J4446" i="11"/>
  <c r="J4447" i="11"/>
  <c r="J4448" i="11"/>
  <c r="J4449" i="11"/>
  <c r="J4450" i="11"/>
  <c r="J4451" i="11"/>
  <c r="J4452" i="11"/>
  <c r="J4453" i="11"/>
  <c r="J4454" i="11"/>
  <c r="J4455" i="11"/>
  <c r="J4456" i="11"/>
  <c r="J4457" i="11"/>
  <c r="J4458" i="11"/>
  <c r="J4459" i="11"/>
  <c r="J4460" i="11"/>
  <c r="J4461" i="11"/>
  <c r="J4462" i="11"/>
  <c r="J4463" i="11"/>
  <c r="J4464" i="11"/>
  <c r="J4465" i="11"/>
  <c r="J4466" i="11"/>
  <c r="J4467" i="11"/>
  <c r="J4468" i="11"/>
  <c r="J4469" i="11"/>
  <c r="J4470" i="11"/>
  <c r="J4471" i="11"/>
  <c r="J4472" i="11"/>
  <c r="J4473" i="11"/>
  <c r="J4474" i="11"/>
  <c r="J4475" i="11"/>
  <c r="J4476" i="11"/>
  <c r="J4477" i="11"/>
  <c r="J4478" i="11"/>
  <c r="J4479" i="11"/>
  <c r="J4480" i="11"/>
  <c r="J4481" i="11"/>
  <c r="J4482" i="11"/>
  <c r="J4483" i="11"/>
  <c r="J4484" i="11"/>
  <c r="J4485" i="11"/>
  <c r="J4486" i="11"/>
  <c r="J4487" i="11"/>
  <c r="J4488" i="11"/>
  <c r="J4489" i="11"/>
  <c r="J4490" i="11"/>
  <c r="J4491" i="11"/>
  <c r="J4492" i="11"/>
  <c r="J4493" i="11"/>
  <c r="J4494" i="11"/>
  <c r="J4495" i="11"/>
  <c r="J4496" i="11"/>
  <c r="J4497" i="11"/>
  <c r="J4498" i="11"/>
  <c r="J4499" i="11"/>
  <c r="J4500" i="11"/>
  <c r="J4501" i="11"/>
  <c r="J4502" i="11"/>
  <c r="J4503" i="11"/>
  <c r="J4504" i="11"/>
  <c r="J4505" i="11"/>
  <c r="J4506" i="11"/>
  <c r="J4507" i="11"/>
  <c r="J4508" i="11"/>
  <c r="J4509" i="11"/>
  <c r="J4510" i="11"/>
  <c r="J4511" i="11"/>
  <c r="J4512" i="11"/>
  <c r="J4513" i="11"/>
  <c r="J4514" i="11"/>
  <c r="J4515" i="11"/>
  <c r="J4516" i="11"/>
  <c r="J4517" i="11"/>
  <c r="J4518" i="11"/>
  <c r="J4519" i="11"/>
  <c r="J4520" i="11"/>
  <c r="J4521" i="11"/>
  <c r="J4522" i="11"/>
  <c r="J4523" i="11"/>
  <c r="J4524" i="11"/>
  <c r="J4525" i="11"/>
  <c r="J4526" i="11"/>
  <c r="J4527" i="11"/>
  <c r="J4528" i="11"/>
  <c r="J4529" i="11"/>
  <c r="J4530" i="11"/>
  <c r="J4531" i="11"/>
  <c r="J4532" i="11"/>
  <c r="J4533" i="11"/>
  <c r="J4534" i="11"/>
  <c r="J4535" i="11"/>
  <c r="J4536" i="11"/>
  <c r="J4537" i="11"/>
  <c r="J4538" i="11"/>
  <c r="J4539" i="11"/>
  <c r="J4540" i="11"/>
  <c r="J4541" i="11"/>
  <c r="J4542" i="11"/>
  <c r="J4543" i="11"/>
  <c r="J4544" i="11"/>
  <c r="J4545" i="11"/>
  <c r="J4546" i="11"/>
  <c r="J4547" i="11"/>
  <c r="J4548" i="11"/>
  <c r="J4549" i="11"/>
  <c r="J4550" i="11"/>
  <c r="J4551" i="11"/>
  <c r="J4552" i="11"/>
  <c r="J4553" i="11"/>
  <c r="J4554" i="11"/>
  <c r="J4555" i="11"/>
  <c r="J4556" i="11"/>
  <c r="J4557" i="11"/>
  <c r="J4558" i="11"/>
  <c r="J4559" i="11"/>
  <c r="J4560" i="11"/>
  <c r="J4561" i="11"/>
  <c r="J4562" i="11"/>
  <c r="J4563" i="11"/>
  <c r="J4564" i="11"/>
  <c r="J4565" i="11"/>
  <c r="J4566" i="11"/>
  <c r="J4567" i="11"/>
  <c r="J4568" i="11"/>
  <c r="J4569" i="11"/>
  <c r="J4570" i="11"/>
  <c r="J4571" i="11"/>
  <c r="J4572" i="11"/>
  <c r="J4573" i="11"/>
  <c r="J4574" i="11"/>
  <c r="J4575" i="11"/>
  <c r="J4576" i="11"/>
  <c r="J4577" i="11"/>
  <c r="J4578" i="11"/>
  <c r="J4579" i="11"/>
  <c r="J4580" i="11"/>
  <c r="J4581" i="11"/>
  <c r="J4582" i="11"/>
  <c r="J4583" i="11"/>
  <c r="J4584" i="11"/>
  <c r="J4585" i="11"/>
  <c r="J4586" i="11"/>
  <c r="J4587" i="11"/>
  <c r="J4588" i="11"/>
  <c r="J4589" i="11"/>
  <c r="J4590" i="11"/>
  <c r="J4591" i="11"/>
  <c r="J4592" i="11"/>
  <c r="J4593" i="11"/>
  <c r="J4594" i="11"/>
  <c r="J4595" i="11"/>
  <c r="J4596" i="11"/>
  <c r="J4597" i="11"/>
  <c r="J4598" i="11"/>
  <c r="J4599" i="11"/>
  <c r="J4600" i="11"/>
  <c r="J4601" i="11"/>
  <c r="J4602" i="11"/>
  <c r="J4603" i="11"/>
  <c r="J4604" i="11"/>
  <c r="J4605" i="11"/>
  <c r="J4606" i="11"/>
  <c r="J4607" i="11"/>
  <c r="J4608" i="11"/>
  <c r="J4609" i="11"/>
  <c r="J4610" i="11"/>
  <c r="J4611" i="11"/>
  <c r="J4612" i="11"/>
  <c r="J4613" i="11"/>
  <c r="J4614" i="11"/>
  <c r="J4615" i="11"/>
  <c r="J4616" i="11"/>
  <c r="J4617" i="11"/>
  <c r="J4618" i="11"/>
  <c r="J4619" i="11"/>
  <c r="J4620" i="11"/>
  <c r="J4621" i="11"/>
  <c r="J4622" i="11"/>
  <c r="J4623" i="11"/>
  <c r="J4624" i="11"/>
  <c r="J4625" i="11"/>
  <c r="J4626" i="11"/>
  <c r="J4627" i="11"/>
  <c r="J4628" i="11"/>
  <c r="J4629" i="11"/>
  <c r="J4630" i="11"/>
  <c r="J4631" i="11"/>
  <c r="J4632" i="11"/>
  <c r="J4633" i="11"/>
  <c r="J4634" i="11"/>
  <c r="J4635" i="11"/>
  <c r="J4636" i="11"/>
  <c r="J4637" i="11"/>
  <c r="J4638" i="11"/>
  <c r="J4639" i="11"/>
  <c r="J4640" i="11"/>
  <c r="J4641" i="11"/>
  <c r="J4642" i="11"/>
  <c r="J4643" i="11"/>
  <c r="J4644" i="11"/>
  <c r="J4645" i="11"/>
  <c r="J4646" i="11"/>
  <c r="J4647" i="11"/>
  <c r="J4648" i="11"/>
  <c r="J4649" i="11"/>
  <c r="J4650" i="11"/>
  <c r="J4651" i="11"/>
  <c r="J4652" i="11"/>
  <c r="J4653" i="11"/>
  <c r="J4654" i="11"/>
  <c r="J4655" i="11"/>
  <c r="J4656" i="11"/>
  <c r="J4657" i="11"/>
  <c r="J4658" i="11"/>
  <c r="J4659" i="11"/>
  <c r="J4660" i="11"/>
  <c r="J4661" i="11"/>
  <c r="J4662" i="11"/>
  <c r="J4663" i="11"/>
  <c r="J4664" i="11"/>
  <c r="J4665" i="11"/>
  <c r="J4666" i="11"/>
  <c r="J4667" i="11"/>
  <c r="J4668" i="11"/>
  <c r="J4669" i="11"/>
  <c r="J4670" i="11"/>
  <c r="J4671" i="11"/>
  <c r="J4672" i="11"/>
  <c r="J4673" i="11"/>
  <c r="J4674" i="11"/>
  <c r="J4675" i="11"/>
  <c r="J4676" i="11"/>
  <c r="J4677" i="11"/>
  <c r="J4678" i="11"/>
  <c r="J4679" i="11"/>
  <c r="J4680" i="11"/>
  <c r="J4681" i="11"/>
  <c r="J4682" i="11"/>
  <c r="J4683" i="11"/>
  <c r="J4684" i="11"/>
  <c r="J4685" i="11"/>
  <c r="J4686" i="11"/>
  <c r="J4687" i="11"/>
  <c r="J4688" i="11"/>
  <c r="J4689" i="11"/>
  <c r="J4690" i="11"/>
  <c r="J4691" i="11"/>
  <c r="J4692" i="11"/>
  <c r="J4693" i="11"/>
  <c r="J4694" i="11"/>
  <c r="J4695" i="11"/>
  <c r="J4696" i="11"/>
  <c r="J4697" i="11"/>
  <c r="J4698" i="11"/>
  <c r="J4699" i="11"/>
  <c r="J4700" i="11"/>
  <c r="J4701" i="11"/>
  <c r="J4702" i="11"/>
  <c r="J4703" i="11"/>
  <c r="J4704" i="11"/>
  <c r="J4705" i="11"/>
  <c r="J4706" i="11"/>
  <c r="J4707" i="11"/>
  <c r="J4708" i="11"/>
  <c r="J4709" i="11"/>
  <c r="J4710" i="11"/>
  <c r="J4711" i="11"/>
  <c r="J4712" i="11"/>
  <c r="J4713" i="11"/>
  <c r="J4714" i="11"/>
  <c r="J4715" i="11"/>
  <c r="J4716" i="11"/>
  <c r="J4717" i="11"/>
  <c r="J4718" i="11"/>
  <c r="J4719" i="11"/>
  <c r="J4720" i="11"/>
  <c r="J4721" i="11"/>
  <c r="J4722" i="11"/>
  <c r="J4723" i="11"/>
  <c r="J4724" i="11"/>
  <c r="J4725" i="11"/>
  <c r="J4726" i="11"/>
  <c r="J4727" i="11"/>
  <c r="J4728" i="11"/>
  <c r="J4729" i="11"/>
  <c r="J4730" i="11"/>
  <c r="J4731" i="11"/>
  <c r="J4732" i="11"/>
  <c r="J4733" i="11"/>
  <c r="J4734" i="11"/>
  <c r="J4735" i="11"/>
  <c r="J4736" i="11"/>
  <c r="J4737" i="11"/>
  <c r="J4738" i="11"/>
  <c r="J4739" i="11"/>
  <c r="J4740" i="11"/>
  <c r="J4741" i="11"/>
  <c r="J4742" i="11"/>
  <c r="J4743" i="11"/>
  <c r="J4744" i="11"/>
  <c r="J4745" i="11"/>
  <c r="J4746" i="11"/>
  <c r="J4747" i="11"/>
  <c r="J4748" i="11"/>
  <c r="J4749" i="11"/>
  <c r="J4750" i="11"/>
  <c r="J4751" i="11"/>
  <c r="J4752" i="11"/>
  <c r="J4753" i="11"/>
  <c r="J4754" i="11"/>
  <c r="J4755" i="11"/>
  <c r="J4756" i="11"/>
  <c r="J4757" i="11"/>
  <c r="J4758" i="11"/>
  <c r="J4759" i="11"/>
  <c r="J4760" i="11"/>
  <c r="J4761" i="11"/>
  <c r="E9" i="12"/>
  <c r="E3" i="12"/>
  <c r="E4" i="12"/>
  <c r="E5" i="12"/>
  <c r="E6" i="12"/>
  <c r="E7" i="12"/>
  <c r="E8" i="12"/>
  <c r="E2" i="12"/>
  <c r="U2" i="5"/>
  <c r="T2" i="5"/>
  <c r="S2" i="5"/>
  <c r="R2" i="5"/>
  <c r="Q2" i="5"/>
  <c r="N2" i="5"/>
  <c r="O2" i="5"/>
  <c r="R19" i="6" l="1"/>
  <c r="R3" i="6"/>
  <c r="R5" i="6"/>
  <c r="R4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" i="6"/>
  <c r="E5" i="15"/>
  <c r="E4" i="15"/>
  <c r="E3" i="15"/>
  <c r="E2" i="15"/>
  <c r="D5" i="13"/>
  <c r="D4" i="13"/>
  <c r="D3" i="13"/>
  <c r="D2" i="13"/>
  <c r="O160" i="2"/>
  <c r="O522" i="2"/>
  <c r="O1567" i="2"/>
  <c r="O1690" i="2"/>
  <c r="O1799" i="2"/>
  <c r="O2164" i="2"/>
  <c r="O3223" i="2"/>
  <c r="O3323" i="2"/>
  <c r="O3415" i="2"/>
  <c r="Q4654" i="11"/>
  <c r="O3744" i="11"/>
  <c r="O4160" i="11"/>
  <c r="O4384" i="11"/>
  <c r="Q4176" i="11"/>
  <c r="O252" i="11"/>
  <c r="O1741" i="11"/>
  <c r="O2637" i="11"/>
  <c r="O3297" i="11"/>
  <c r="O3324" i="11"/>
  <c r="O4668" i="11"/>
  <c r="O4733" i="11"/>
  <c r="K609" i="11"/>
  <c r="K737" i="11"/>
  <c r="K961" i="11"/>
  <c r="K1415" i="11"/>
  <c r="K1644" i="11"/>
  <c r="K1986" i="11"/>
  <c r="K2019" i="11"/>
  <c r="K3190" i="11"/>
  <c r="K3192" i="11"/>
  <c r="K3235" i="11"/>
  <c r="K3311" i="11"/>
  <c r="K3437" i="11"/>
  <c r="K4100" i="11"/>
  <c r="K4106" i="11"/>
  <c r="K4116" i="11"/>
  <c r="K4173" i="11"/>
  <c r="K4279" i="11"/>
  <c r="K4285" i="11"/>
  <c r="K4292" i="11"/>
  <c r="K4462" i="11"/>
  <c r="K4464" i="11"/>
  <c r="M3" i="11"/>
  <c r="M4" i="11"/>
  <c r="M5" i="11"/>
  <c r="M52" i="11"/>
  <c r="M147" i="11"/>
  <c r="M148" i="11"/>
  <c r="M268" i="11"/>
  <c r="M534" i="11"/>
  <c r="M536" i="11"/>
  <c r="M563" i="11"/>
  <c r="M621" i="11"/>
  <c r="M637" i="11"/>
  <c r="M733" i="11"/>
  <c r="M956" i="11"/>
  <c r="M964" i="11"/>
  <c r="M999" i="11"/>
  <c r="M1067" i="11"/>
  <c r="M1069" i="11"/>
  <c r="M1164" i="11"/>
  <c r="M1366" i="11"/>
  <c r="M1382" i="11"/>
  <c r="M1437" i="11"/>
  <c r="M1439" i="11"/>
  <c r="M1535" i="11"/>
  <c r="M1692" i="11"/>
  <c r="M1703" i="11"/>
  <c r="M1756" i="11"/>
  <c r="M1757" i="11"/>
  <c r="M1996" i="11"/>
  <c r="M2023" i="11"/>
  <c r="M2067" i="11"/>
  <c r="M2077" i="11"/>
  <c r="M2140" i="11"/>
  <c r="M2291" i="11"/>
  <c r="M2301" i="11"/>
  <c r="M2311" i="11"/>
  <c r="M2355" i="11"/>
  <c r="M2356" i="11"/>
  <c r="M2422" i="11"/>
  <c r="M2423" i="11"/>
  <c r="M2547" i="11"/>
  <c r="M2548" i="11"/>
  <c r="M2572" i="11"/>
  <c r="M2605" i="11"/>
  <c r="M2615" i="11"/>
  <c r="M2679" i="11"/>
  <c r="M2792" i="11"/>
  <c r="M2796" i="11"/>
  <c r="M2820" i="11"/>
  <c r="M2855" i="11"/>
  <c r="M2860" i="11"/>
  <c r="M2909" i="11"/>
  <c r="M2952" i="11"/>
  <c r="M3020" i="11"/>
  <c r="M3043" i="11"/>
  <c r="M3064" i="11"/>
  <c r="M3067" i="11"/>
  <c r="M3076" i="11"/>
  <c r="M3124" i="11"/>
  <c r="M3125" i="11"/>
  <c r="M3236" i="11"/>
  <c r="M3237" i="11"/>
  <c r="M3238" i="11"/>
  <c r="M3252" i="11"/>
  <c r="M3283" i="11"/>
  <c r="M3284" i="11"/>
  <c r="M3285" i="11"/>
  <c r="M3347" i="11"/>
  <c r="M3395" i="11"/>
  <c r="M3396" i="11"/>
  <c r="M3446" i="11"/>
  <c r="M3452" i="11"/>
  <c r="M3462" i="11"/>
  <c r="M3464" i="11"/>
  <c r="M3495" i="11"/>
  <c r="M3560" i="11"/>
  <c r="M3582" i="11"/>
  <c r="M3586" i="11"/>
  <c r="M3587" i="11"/>
  <c r="M3638" i="11"/>
  <c r="M3641" i="11"/>
  <c r="M3655" i="11"/>
  <c r="M3720" i="11"/>
  <c r="M3742" i="11"/>
  <c r="M3763" i="11"/>
  <c r="M3770" i="11"/>
  <c r="M3814" i="11"/>
  <c r="M3815" i="11"/>
  <c r="M3816" i="11"/>
  <c r="M3909" i="11"/>
  <c r="M3911" i="11"/>
  <c r="M3928" i="11"/>
  <c r="M3957" i="11"/>
  <c r="M3958" i="11"/>
  <c r="M3996" i="11"/>
  <c r="M4051" i="11"/>
  <c r="M4087" i="11"/>
  <c r="M4088" i="11"/>
  <c r="M4089" i="11"/>
  <c r="M4117" i="11"/>
  <c r="M4119" i="11"/>
  <c r="M4124" i="11"/>
  <c r="M4132" i="11"/>
  <c r="M4206" i="11"/>
  <c r="M4210" i="11"/>
  <c r="M4216" i="11"/>
  <c r="M4265" i="11"/>
  <c r="M4275" i="11"/>
  <c r="M4371" i="11"/>
  <c r="M4373" i="11"/>
  <c r="M4375" i="11"/>
  <c r="M4421" i="11"/>
  <c r="M4422" i="11"/>
  <c r="M4423" i="11"/>
  <c r="M4428" i="11"/>
  <c r="M4430" i="11"/>
  <c r="M4488" i="11"/>
  <c r="M4490" i="11"/>
  <c r="M4532" i="11"/>
  <c r="M4533" i="11"/>
  <c r="M4542" i="11"/>
  <c r="M4568" i="11"/>
  <c r="M4600" i="11"/>
  <c r="M4603" i="11"/>
  <c r="M4605" i="11"/>
  <c r="M4606" i="11"/>
  <c r="M4622" i="11"/>
  <c r="M4638" i="11"/>
  <c r="M4647" i="11"/>
  <c r="M4648" i="11"/>
  <c r="M4660" i="11"/>
  <c r="M4718" i="11"/>
  <c r="M4723" i="11"/>
  <c r="M4740" i="11"/>
  <c r="M4759" i="11"/>
  <c r="M4761" i="11"/>
  <c r="M17" i="11"/>
  <c r="M18" i="11"/>
  <c r="M29" i="11"/>
  <c r="M33" i="11"/>
  <c r="M34" i="11"/>
  <c r="M49" i="11"/>
  <c r="M50" i="11"/>
  <c r="M65" i="11"/>
  <c r="M66" i="11"/>
  <c r="M81" i="11"/>
  <c r="M82" i="11"/>
  <c r="M97" i="11"/>
  <c r="M98" i="11"/>
  <c r="M113" i="11"/>
  <c r="M114" i="11"/>
  <c r="M125" i="11"/>
  <c r="M129" i="11"/>
  <c r="M130" i="11"/>
  <c r="M145" i="11"/>
  <c r="M146" i="11"/>
  <c r="M161" i="11"/>
  <c r="M162" i="11"/>
  <c r="M177" i="11"/>
  <c r="M178" i="11"/>
  <c r="M193" i="11"/>
  <c r="M194" i="11"/>
  <c r="M209" i="11"/>
  <c r="M210" i="11"/>
  <c r="M225" i="11"/>
  <c r="M226" i="11"/>
  <c r="M241" i="11"/>
  <c r="M242" i="11"/>
  <c r="M257" i="11"/>
  <c r="M258" i="11"/>
  <c r="M273" i="11"/>
  <c r="M274" i="11"/>
  <c r="M289" i="11"/>
  <c r="M290" i="11"/>
  <c r="M305" i="11"/>
  <c r="M306" i="11"/>
  <c r="M321" i="11"/>
  <c r="M322" i="11"/>
  <c r="M337" i="11"/>
  <c r="M338" i="11"/>
  <c r="M353" i="11"/>
  <c r="M354" i="11"/>
  <c r="M365" i="11"/>
  <c r="M369" i="11"/>
  <c r="M370" i="11"/>
  <c r="M385" i="11"/>
  <c r="M386" i="11"/>
  <c r="M401" i="11"/>
  <c r="M402" i="11"/>
  <c r="M417" i="11"/>
  <c r="M418" i="11"/>
  <c r="M433" i="11"/>
  <c r="M434" i="11"/>
  <c r="M449" i="11"/>
  <c r="M450" i="11"/>
  <c r="M465" i="11"/>
  <c r="M466" i="11"/>
  <c r="M481" i="11"/>
  <c r="M482" i="11"/>
  <c r="M497" i="11"/>
  <c r="M498" i="11"/>
  <c r="M513" i="11"/>
  <c r="M514" i="11"/>
  <c r="M525" i="11"/>
  <c r="M529" i="11"/>
  <c r="M530" i="11"/>
  <c r="M545" i="11"/>
  <c r="M546" i="11"/>
  <c r="M561" i="11"/>
  <c r="M562" i="11"/>
  <c r="M577" i="11"/>
  <c r="M578" i="11"/>
  <c r="M593" i="11"/>
  <c r="M594" i="11"/>
  <c r="M609" i="11"/>
  <c r="M610" i="11"/>
  <c r="M625" i="11"/>
  <c r="M626" i="11"/>
  <c r="M641" i="11"/>
  <c r="M642" i="11"/>
  <c r="M653" i="11"/>
  <c r="M657" i="11"/>
  <c r="M658" i="11"/>
  <c r="M673" i="11"/>
  <c r="M674" i="11"/>
  <c r="M689" i="11"/>
  <c r="M690" i="11"/>
  <c r="M705" i="11"/>
  <c r="M706" i="11"/>
  <c r="M721" i="11"/>
  <c r="M722" i="11"/>
  <c r="M737" i="11"/>
  <c r="M738" i="11"/>
  <c r="M753" i="11"/>
  <c r="M754" i="11"/>
  <c r="M769" i="11"/>
  <c r="M770" i="11"/>
  <c r="M785" i="11"/>
  <c r="M786" i="11"/>
  <c r="M801" i="11"/>
  <c r="M802" i="11"/>
  <c r="M817" i="11"/>
  <c r="M818" i="11"/>
  <c r="M833" i="11"/>
  <c r="M834" i="11"/>
  <c r="M845" i="11"/>
  <c r="M849" i="11"/>
  <c r="M850" i="11"/>
  <c r="M865" i="11"/>
  <c r="M866" i="11"/>
  <c r="M881" i="11"/>
  <c r="M882" i="11"/>
  <c r="M897" i="11"/>
  <c r="M898" i="11"/>
  <c r="M913" i="11"/>
  <c r="M914" i="11"/>
  <c r="M929" i="11"/>
  <c r="M930" i="11"/>
  <c r="M945" i="11"/>
  <c r="M946" i="11"/>
  <c r="M961" i="11"/>
  <c r="M962" i="11"/>
  <c r="M977" i="11"/>
  <c r="M978" i="11"/>
  <c r="M993" i="11"/>
  <c r="M994" i="11"/>
  <c r="M1009" i="11"/>
  <c r="M1010" i="11"/>
  <c r="M1025" i="11"/>
  <c r="M1026" i="11"/>
  <c r="M1041" i="11"/>
  <c r="M1042" i="11"/>
  <c r="M1057" i="11"/>
  <c r="M1058" i="11"/>
  <c r="M1073" i="11"/>
  <c r="M1074" i="11"/>
  <c r="M1089" i="11"/>
  <c r="M1090" i="11"/>
  <c r="M1105" i="11"/>
  <c r="M1106" i="11"/>
  <c r="M1121" i="11"/>
  <c r="M1122" i="11"/>
  <c r="M1137" i="11"/>
  <c r="M1138" i="11"/>
  <c r="M1153" i="11"/>
  <c r="M1154" i="11"/>
  <c r="M1169" i="11"/>
  <c r="M1170" i="11"/>
  <c r="M1181" i="11"/>
  <c r="M1185" i="11"/>
  <c r="M1186" i="11"/>
  <c r="M1201" i="11"/>
  <c r="M1202" i="11"/>
  <c r="M1217" i="11"/>
  <c r="M1218" i="11"/>
  <c r="M1233" i="11"/>
  <c r="M1234" i="11"/>
  <c r="M1245" i="11"/>
  <c r="M1249" i="11"/>
  <c r="M1250" i="11"/>
  <c r="M1265" i="11"/>
  <c r="M1266" i="11"/>
  <c r="M1281" i="11"/>
  <c r="M1282" i="11"/>
  <c r="M1297" i="11"/>
  <c r="M1298" i="11"/>
  <c r="M1313" i="11"/>
  <c r="M1314" i="11"/>
  <c r="M1329" i="11"/>
  <c r="M1330" i="11"/>
  <c r="M1345" i="11"/>
  <c r="M1346" i="11"/>
  <c r="M1361" i="11"/>
  <c r="M1362" i="11"/>
  <c r="M1377" i="11"/>
  <c r="M1378" i="11"/>
  <c r="M1393" i="11"/>
  <c r="M1394" i="11"/>
  <c r="M1409" i="11"/>
  <c r="M1410" i="11"/>
  <c r="M1425" i="11"/>
  <c r="M1426" i="11"/>
  <c r="M1441" i="11"/>
  <c r="M1442" i="11"/>
  <c r="M1457" i="11"/>
  <c r="M1458" i="11"/>
  <c r="M1469" i="11"/>
  <c r="M1473" i="11"/>
  <c r="M1474" i="11"/>
  <c r="M1489" i="11"/>
  <c r="M1490" i="11"/>
  <c r="M1505" i="11"/>
  <c r="M1506" i="11"/>
  <c r="M1509" i="11"/>
  <c r="M1521" i="11"/>
  <c r="M1522" i="11"/>
  <c r="M1537" i="11"/>
  <c r="M1538" i="11"/>
  <c r="M1553" i="11"/>
  <c r="M1554" i="11"/>
  <c r="M1569" i="11"/>
  <c r="M1570" i="11"/>
  <c r="M1585" i="11"/>
  <c r="M1586" i="11"/>
  <c r="M1601" i="11"/>
  <c r="M1602" i="11"/>
  <c r="M1613" i="11"/>
  <c r="M1617" i="11"/>
  <c r="M1618" i="11"/>
  <c r="M1633" i="11"/>
  <c r="M1634" i="11"/>
  <c r="M1649" i="11"/>
  <c r="M1650" i="11"/>
  <c r="M1665" i="11"/>
  <c r="M1666" i="11"/>
  <c r="M1681" i="11"/>
  <c r="M1682" i="11"/>
  <c r="M1685" i="11"/>
  <c r="M1697" i="11"/>
  <c r="M1698" i="11"/>
  <c r="M1713" i="11"/>
  <c r="M1714" i="11"/>
  <c r="M1729" i="11"/>
  <c r="M1730" i="11"/>
  <c r="M1745" i="11"/>
  <c r="M1746" i="11"/>
  <c r="M1761" i="11"/>
  <c r="M1762" i="11"/>
  <c r="M1777" i="11"/>
  <c r="M1778" i="11"/>
  <c r="M1793" i="11"/>
  <c r="M1794" i="11"/>
  <c r="M1809" i="11"/>
  <c r="M1810" i="11"/>
  <c r="M1825" i="11"/>
  <c r="M1826" i="11"/>
  <c r="M1841" i="11"/>
  <c r="M1842" i="11"/>
  <c r="M1857" i="11"/>
  <c r="M1858" i="11"/>
  <c r="M1861" i="11"/>
  <c r="M1873" i="11"/>
  <c r="M1874" i="11"/>
  <c r="M1877" i="11"/>
  <c r="M1889" i="11"/>
  <c r="M1890" i="11"/>
  <c r="M1893" i="11"/>
  <c r="M1905" i="11"/>
  <c r="M1906" i="11"/>
  <c r="M1909" i="11"/>
  <c r="M1921" i="11"/>
  <c r="M1922" i="11"/>
  <c r="M1925" i="11"/>
  <c r="M1937" i="11"/>
  <c r="M1938" i="11"/>
  <c r="M1941" i="11"/>
  <c r="M1953" i="11"/>
  <c r="M1954" i="11"/>
  <c r="M1957" i="11"/>
  <c r="M1969" i="11"/>
  <c r="M1970" i="11"/>
  <c r="M1973" i="11"/>
  <c r="M1985" i="11"/>
  <c r="M1986" i="11"/>
  <c r="M1989" i="11"/>
  <c r="M2001" i="11"/>
  <c r="M2002" i="11"/>
  <c r="M2005" i="11"/>
  <c r="M2017" i="11"/>
  <c r="M2018" i="11"/>
  <c r="M2021" i="11"/>
  <c r="M2033" i="11"/>
  <c r="M2034" i="11"/>
  <c r="M2037" i="11"/>
  <c r="M2049" i="11"/>
  <c r="M2050" i="11"/>
  <c r="M2053" i="11"/>
  <c r="M2065" i="11"/>
  <c r="M2066" i="11"/>
  <c r="M2069" i="11"/>
  <c r="M2081" i="11"/>
  <c r="M2082" i="11"/>
  <c r="M2085" i="11"/>
  <c r="M2097" i="11"/>
  <c r="M2098" i="11"/>
  <c r="M2101" i="11"/>
  <c r="M2113" i="11"/>
  <c r="M2114" i="11"/>
  <c r="M2117" i="11"/>
  <c r="M2129" i="11"/>
  <c r="M2130" i="11"/>
  <c r="M2133" i="11"/>
  <c r="M2145" i="11"/>
  <c r="M2146" i="11"/>
  <c r="M2149" i="11"/>
  <c r="M2161" i="11"/>
  <c r="M2162" i="11"/>
  <c r="M2165" i="11"/>
  <c r="M2177" i="11"/>
  <c r="M2178" i="11"/>
  <c r="M2181" i="11"/>
  <c r="M2193" i="11"/>
  <c r="M2194" i="11"/>
  <c r="M2197" i="11"/>
  <c r="M2209" i="11"/>
  <c r="M2210" i="11"/>
  <c r="M2213" i="11"/>
  <c r="M2225" i="11"/>
  <c r="M2226" i="11"/>
  <c r="M2229" i="11"/>
  <c r="M2241" i="11"/>
  <c r="M2242" i="11"/>
  <c r="M2245" i="11"/>
  <c r="M2257" i="11"/>
  <c r="M2258" i="11"/>
  <c r="M2261" i="11"/>
  <c r="M2273" i="11"/>
  <c r="M2274" i="11"/>
  <c r="M2277" i="11"/>
  <c r="M2285" i="11"/>
  <c r="M2289" i="11"/>
  <c r="M2290" i="11"/>
  <c r="M2293" i="11"/>
  <c r="M2305" i="11"/>
  <c r="M2306" i="11"/>
  <c r="M2309" i="11"/>
  <c r="M2321" i="11"/>
  <c r="M2322" i="11"/>
  <c r="M2325" i="11"/>
  <c r="M2333" i="11"/>
  <c r="M2337" i="11"/>
  <c r="M2338" i="11"/>
  <c r="M2341" i="11"/>
  <c r="M2353" i="11"/>
  <c r="M2354" i="11"/>
  <c r="M2357" i="11"/>
  <c r="M2369" i="11"/>
  <c r="M2370" i="11"/>
  <c r="M2373" i="11"/>
  <c r="M2385" i="11"/>
  <c r="M2386" i="11"/>
  <c r="M2389" i="11"/>
  <c r="M2401" i="11"/>
  <c r="M2402" i="11"/>
  <c r="M2405" i="11"/>
  <c r="M2413" i="11"/>
  <c r="M2417" i="11"/>
  <c r="M2418" i="11"/>
  <c r="M2421" i="11"/>
  <c r="M2433" i="11"/>
  <c r="M2434" i="11"/>
  <c r="M2437" i="11"/>
  <c r="M2445" i="11"/>
  <c r="M2449" i="11"/>
  <c r="M2450" i="11"/>
  <c r="M2453" i="11"/>
  <c r="M2465" i="11"/>
  <c r="M2466" i="11"/>
  <c r="M2469" i="11"/>
  <c r="M2481" i="11"/>
  <c r="M2482" i="11"/>
  <c r="M2485" i="11"/>
  <c r="M2493" i="11"/>
  <c r="M2497" i="11"/>
  <c r="M2498" i="11"/>
  <c r="M2501" i="11"/>
  <c r="M2513" i="11"/>
  <c r="M2514" i="11"/>
  <c r="M2517" i="11"/>
  <c r="M2529" i="11"/>
  <c r="M2530" i="11"/>
  <c r="M2533" i="11"/>
  <c r="M2545" i="11"/>
  <c r="M2546" i="11"/>
  <c r="M2549" i="11"/>
  <c r="M2560" i="11"/>
  <c r="M2561" i="11"/>
  <c r="M2562" i="11"/>
  <c r="M2565" i="11"/>
  <c r="M2576" i="11"/>
  <c r="M2577" i="11"/>
  <c r="M2578" i="11"/>
  <c r="M2581" i="11"/>
  <c r="M2592" i="11"/>
  <c r="M2593" i="11"/>
  <c r="M2594" i="11"/>
  <c r="M2597" i="11"/>
  <c r="M2608" i="11"/>
  <c r="M2609" i="11"/>
  <c r="M2610" i="11"/>
  <c r="M2613" i="11"/>
  <c r="M2624" i="11"/>
  <c r="M2625" i="11"/>
  <c r="M2626" i="11"/>
  <c r="M2629" i="11"/>
  <c r="M2640" i="11"/>
  <c r="M2641" i="11"/>
  <c r="M2642" i="11"/>
  <c r="M2645" i="11"/>
  <c r="M2656" i="11"/>
  <c r="M2657" i="11"/>
  <c r="M2658" i="11"/>
  <c r="M2661" i="11"/>
  <c r="M2672" i="11"/>
  <c r="M2673" i="11"/>
  <c r="M2674" i="11"/>
  <c r="M2677" i="11"/>
  <c r="M2685" i="11"/>
  <c r="M2688" i="11"/>
  <c r="M2689" i="11"/>
  <c r="M2690" i="11"/>
  <c r="M2693" i="11"/>
  <c r="M2704" i="11"/>
  <c r="M2705" i="11"/>
  <c r="M2706" i="11"/>
  <c r="M2709" i="11"/>
  <c r="M2720" i="11"/>
  <c r="M2721" i="11"/>
  <c r="M2722" i="11"/>
  <c r="M2725" i="11"/>
  <c r="M2733" i="11"/>
  <c r="M2736" i="11"/>
  <c r="M2737" i="11"/>
  <c r="M2738" i="11"/>
  <c r="M2741" i="11"/>
  <c r="M2752" i="11"/>
  <c r="M2753" i="11"/>
  <c r="M2754" i="11"/>
  <c r="M2757" i="11"/>
  <c r="M2765" i="11"/>
  <c r="M2768" i="11"/>
  <c r="M2769" i="11"/>
  <c r="M2770" i="11"/>
  <c r="M2773" i="11"/>
  <c r="M2776" i="11"/>
  <c r="M2784" i="11"/>
  <c r="M2785" i="11"/>
  <c r="M2786" i="11"/>
  <c r="M2789" i="11"/>
  <c r="M2800" i="11"/>
  <c r="M2801" i="11"/>
  <c r="M2802" i="11"/>
  <c r="M2805" i="11"/>
  <c r="M2816" i="11"/>
  <c r="M2817" i="11"/>
  <c r="M2818" i="11"/>
  <c r="M2821" i="11"/>
  <c r="M2824" i="11"/>
  <c r="M2832" i="11"/>
  <c r="M2833" i="11"/>
  <c r="M2834" i="11"/>
  <c r="M2837" i="11"/>
  <c r="M2845" i="11"/>
  <c r="M2848" i="11"/>
  <c r="M2849" i="11"/>
  <c r="M2850" i="11"/>
  <c r="M2853" i="11"/>
  <c r="M2864" i="11"/>
  <c r="M2865" i="11"/>
  <c r="M2866" i="11"/>
  <c r="M2869" i="11"/>
  <c r="M2872" i="11"/>
  <c r="M2880" i="11"/>
  <c r="M2881" i="11"/>
  <c r="M2882" i="11"/>
  <c r="M2885" i="11"/>
  <c r="M2896" i="11"/>
  <c r="M2897" i="11"/>
  <c r="M2898" i="11"/>
  <c r="M2901" i="11"/>
  <c r="M2912" i="11"/>
  <c r="M2913" i="11"/>
  <c r="M2914" i="11"/>
  <c r="M2917" i="11"/>
  <c r="M2920" i="11"/>
  <c r="M2925" i="11"/>
  <c r="M2928" i="11"/>
  <c r="M2929" i="11"/>
  <c r="M2930" i="11"/>
  <c r="M2933" i="11"/>
  <c r="M2944" i="11"/>
  <c r="M2945" i="11"/>
  <c r="M2946" i="11"/>
  <c r="M2949" i="11"/>
  <c r="M2957" i="11"/>
  <c r="M2960" i="11"/>
  <c r="M2961" i="11"/>
  <c r="M2962" i="11"/>
  <c r="M2965" i="11"/>
  <c r="M2976" i="11"/>
  <c r="M2977" i="11"/>
  <c r="M2978" i="11"/>
  <c r="M2981" i="11"/>
  <c r="M2992" i="11"/>
  <c r="M2993" i="11"/>
  <c r="M2994" i="11"/>
  <c r="M2997" i="11"/>
  <c r="M3000" i="11"/>
  <c r="M3005" i="11"/>
  <c r="M3008" i="11"/>
  <c r="M3009" i="11"/>
  <c r="M3010" i="11"/>
  <c r="M3013" i="11"/>
  <c r="M3016" i="11"/>
  <c r="M3021" i="11"/>
  <c r="M3024" i="11"/>
  <c r="M3025" i="11"/>
  <c r="M3026" i="11"/>
  <c r="M3029" i="11"/>
  <c r="M3032" i="11"/>
  <c r="M3037" i="11"/>
  <c r="M3040" i="11"/>
  <c r="M3041" i="11"/>
  <c r="M3042" i="11"/>
  <c r="M3045" i="11"/>
  <c r="M3053" i="11"/>
  <c r="M3056" i="11"/>
  <c r="M3057" i="11"/>
  <c r="M3058" i="11"/>
  <c r="M3061" i="11"/>
  <c r="M3069" i="11"/>
  <c r="M3072" i="11"/>
  <c r="M3073" i="11"/>
  <c r="M3074" i="11"/>
  <c r="M3077" i="11"/>
  <c r="M3080" i="11"/>
  <c r="M3085" i="11"/>
  <c r="M3088" i="11"/>
  <c r="M3089" i="11"/>
  <c r="M3090" i="11"/>
  <c r="M3093" i="11"/>
  <c r="M3101" i="11"/>
  <c r="M3104" i="11"/>
  <c r="M3105" i="11"/>
  <c r="M3106" i="11"/>
  <c r="M3109" i="11"/>
  <c r="M3117" i="11"/>
  <c r="M3120" i="11"/>
  <c r="M3121" i="11"/>
  <c r="M3122" i="11"/>
  <c r="M3128" i="11"/>
  <c r="M3133" i="11"/>
  <c r="M3136" i="11"/>
  <c r="M3137" i="11"/>
  <c r="M3138" i="11"/>
  <c r="M3141" i="11"/>
  <c r="M3149" i="11"/>
  <c r="M3152" i="11"/>
  <c r="M3153" i="11"/>
  <c r="M3154" i="11"/>
  <c r="M3157" i="11"/>
  <c r="M3165" i="11"/>
  <c r="M3168" i="11"/>
  <c r="M3169" i="11"/>
  <c r="M3170" i="11"/>
  <c r="M3173" i="11"/>
  <c r="M3176" i="11"/>
  <c r="M3181" i="11"/>
  <c r="M3184" i="11"/>
  <c r="M3185" i="11"/>
  <c r="M3186" i="11"/>
  <c r="M3189" i="11"/>
  <c r="M3197" i="11"/>
  <c r="M3200" i="11"/>
  <c r="M3201" i="11"/>
  <c r="M3202" i="11"/>
  <c r="M3205" i="11"/>
  <c r="M3213" i="11"/>
  <c r="M3216" i="11"/>
  <c r="M3217" i="11"/>
  <c r="M3218" i="11"/>
  <c r="M3221" i="11"/>
  <c r="M3229" i="11"/>
  <c r="M3232" i="11"/>
  <c r="M3233" i="11"/>
  <c r="M3234" i="11"/>
  <c r="M3245" i="11"/>
  <c r="M3248" i="11"/>
  <c r="M3249" i="11"/>
  <c r="M3250" i="11"/>
  <c r="M3253" i="11"/>
  <c r="M3256" i="11"/>
  <c r="M3261" i="11"/>
  <c r="M3264" i="11"/>
  <c r="M3265" i="11"/>
  <c r="M3266" i="11"/>
  <c r="M3269" i="11"/>
  <c r="M3277" i="11"/>
  <c r="M3280" i="11"/>
  <c r="M3281" i="11"/>
  <c r="M3282" i="11"/>
  <c r="M3288" i="11"/>
  <c r="M3293" i="11"/>
  <c r="M3296" i="11"/>
  <c r="M3297" i="11"/>
  <c r="M3298" i="11"/>
  <c r="M3301" i="11"/>
  <c r="M3309" i="11"/>
  <c r="M3312" i="11"/>
  <c r="M3313" i="11"/>
  <c r="M3314" i="11"/>
  <c r="M3317" i="11"/>
  <c r="M3325" i="11"/>
  <c r="M3328" i="11"/>
  <c r="M3329" i="11"/>
  <c r="M3330" i="11"/>
  <c r="M3333" i="11"/>
  <c r="M3336" i="11"/>
  <c r="M3341" i="11"/>
  <c r="M3344" i="11"/>
  <c r="M3345" i="11"/>
  <c r="M3346" i="11"/>
  <c r="M3349" i="11"/>
  <c r="M3357" i="11"/>
  <c r="M3360" i="11"/>
  <c r="M3361" i="11"/>
  <c r="M3362" i="11"/>
  <c r="M3365" i="11"/>
  <c r="M3373" i="11"/>
  <c r="M3376" i="11"/>
  <c r="M3377" i="11"/>
  <c r="M3378" i="11"/>
  <c r="M3381" i="11"/>
  <c r="M3384" i="11"/>
  <c r="M3389" i="11"/>
  <c r="M3392" i="11"/>
  <c r="M3393" i="11"/>
  <c r="M3394" i="11"/>
  <c r="M3397" i="11"/>
  <c r="M3405" i="11"/>
  <c r="M3408" i="11"/>
  <c r="M3409" i="11"/>
  <c r="M3410" i="11"/>
  <c r="M3413" i="11"/>
  <c r="M3421" i="11"/>
  <c r="M3424" i="11"/>
  <c r="M3425" i="11"/>
  <c r="M3426" i="11"/>
  <c r="M3429" i="11"/>
  <c r="M3437" i="11"/>
  <c r="M3440" i="11"/>
  <c r="M3441" i="11"/>
  <c r="M3442" i="11"/>
  <c r="M3445" i="11"/>
  <c r="M3448" i="11"/>
  <c r="M3453" i="11"/>
  <c r="M3456" i="11"/>
  <c r="M3457" i="11"/>
  <c r="M3458" i="11"/>
  <c r="M3461" i="11"/>
  <c r="M3469" i="11"/>
  <c r="M3472" i="11"/>
  <c r="M3473" i="11"/>
  <c r="M3474" i="11"/>
  <c r="M3477" i="11"/>
  <c r="M3485" i="11"/>
  <c r="M3488" i="11"/>
  <c r="M3489" i="11"/>
  <c r="M3490" i="11"/>
  <c r="M3493" i="11"/>
  <c r="M3501" i="11"/>
  <c r="M3504" i="11"/>
  <c r="M3505" i="11"/>
  <c r="M3506" i="11"/>
  <c r="M3509" i="11"/>
  <c r="M3512" i="11"/>
  <c r="M3517" i="11"/>
  <c r="M3520" i="11"/>
  <c r="M3521" i="11"/>
  <c r="M3522" i="11"/>
  <c r="M3525" i="11"/>
  <c r="M3533" i="11"/>
  <c r="M3536" i="11"/>
  <c r="M3537" i="11"/>
  <c r="M3538" i="11"/>
  <c r="M3541" i="11"/>
  <c r="M3549" i="11"/>
  <c r="M3552" i="11"/>
  <c r="M3553" i="11"/>
  <c r="M3554" i="11"/>
  <c r="M3557" i="11"/>
  <c r="M3565" i="11"/>
  <c r="M3568" i="11"/>
  <c r="M3569" i="11"/>
  <c r="M3570" i="11"/>
  <c r="M3573" i="11"/>
  <c r="M3581" i="11"/>
  <c r="M3584" i="11"/>
  <c r="M3585" i="11"/>
  <c r="M3589" i="11"/>
  <c r="M3592" i="11"/>
  <c r="M3597" i="11"/>
  <c r="M3600" i="11"/>
  <c r="M3601" i="11"/>
  <c r="M3602" i="11"/>
  <c r="M3605" i="11"/>
  <c r="M3608" i="11"/>
  <c r="M3613" i="11"/>
  <c r="M3616" i="11"/>
  <c r="M3617" i="11"/>
  <c r="M3618" i="11"/>
  <c r="M3621" i="11"/>
  <c r="M3629" i="11"/>
  <c r="M3632" i="11"/>
  <c r="M3633" i="11"/>
  <c r="M3634" i="11"/>
  <c r="M3637" i="11"/>
  <c r="M3640" i="11"/>
  <c r="M3645" i="11"/>
  <c r="M3648" i="11"/>
  <c r="M3649" i="11"/>
  <c r="M3650" i="11"/>
  <c r="M3653" i="11"/>
  <c r="M3661" i="11"/>
  <c r="M3664" i="11"/>
  <c r="M3665" i="11"/>
  <c r="M3666" i="11"/>
  <c r="M3669" i="11"/>
  <c r="M3677" i="11"/>
  <c r="M3680" i="11"/>
  <c r="M3681" i="11"/>
  <c r="M3682" i="11"/>
  <c r="M3685" i="11"/>
  <c r="M3688" i="11"/>
  <c r="M3693" i="11"/>
  <c r="M3696" i="11"/>
  <c r="M3697" i="11"/>
  <c r="M3698" i="11"/>
  <c r="M3701" i="11"/>
  <c r="M3709" i="11"/>
  <c r="M3712" i="11"/>
  <c r="M3713" i="11"/>
  <c r="M3714" i="11"/>
  <c r="M3717" i="11"/>
  <c r="M3725" i="11"/>
  <c r="M3728" i="11"/>
  <c r="M3729" i="11"/>
  <c r="M3730" i="11"/>
  <c r="M3733" i="11"/>
  <c r="M3741" i="11"/>
  <c r="M3744" i="11"/>
  <c r="M3745" i="11"/>
  <c r="M3746" i="11"/>
  <c r="M3749" i="11"/>
  <c r="M3757" i="11"/>
  <c r="M3760" i="11"/>
  <c r="M3761" i="11"/>
  <c r="M3762" i="11"/>
  <c r="M3765" i="11"/>
  <c r="M3768" i="11"/>
  <c r="M3773" i="11"/>
  <c r="M3776" i="11"/>
  <c r="M3777" i="11"/>
  <c r="M3778" i="11"/>
  <c r="M3781" i="11"/>
  <c r="M3789" i="11"/>
  <c r="M3792" i="11"/>
  <c r="M3793" i="11"/>
  <c r="M3794" i="11"/>
  <c r="M3797" i="11"/>
  <c r="M3805" i="11"/>
  <c r="M3808" i="11"/>
  <c r="M3809" i="11"/>
  <c r="M3810" i="11"/>
  <c r="M3813" i="11"/>
  <c r="M3821" i="11"/>
  <c r="M3824" i="11"/>
  <c r="M3825" i="11"/>
  <c r="M3826" i="11"/>
  <c r="M3829" i="11"/>
  <c r="M3837" i="11"/>
  <c r="M3840" i="11"/>
  <c r="M3841" i="11"/>
  <c r="M3842" i="11"/>
  <c r="M3845" i="11"/>
  <c r="M3848" i="11"/>
  <c r="M3853" i="11"/>
  <c r="M3856" i="11"/>
  <c r="M3857" i="11"/>
  <c r="M3858" i="11"/>
  <c r="M3861" i="11"/>
  <c r="M3864" i="11"/>
  <c r="M3869" i="11"/>
  <c r="M3872" i="11"/>
  <c r="M3873" i="11"/>
  <c r="M3874" i="11"/>
  <c r="M3876" i="11"/>
  <c r="M3877" i="11"/>
  <c r="M3885" i="11"/>
  <c r="M3888" i="11"/>
  <c r="M3889" i="11"/>
  <c r="M3890" i="11"/>
  <c r="M3893" i="11"/>
  <c r="M3896" i="11"/>
  <c r="M3901" i="11"/>
  <c r="M3904" i="11"/>
  <c r="M3905" i="11"/>
  <c r="M3906" i="11"/>
  <c r="M3917" i="11"/>
  <c r="M3920" i="11"/>
  <c r="M3921" i="11"/>
  <c r="M3922" i="11"/>
  <c r="M3925" i="11"/>
  <c r="M3933" i="11"/>
  <c r="M3936" i="11"/>
  <c r="M3937" i="11"/>
  <c r="M3938" i="11"/>
  <c r="M3941" i="11"/>
  <c r="M3944" i="11"/>
  <c r="M3949" i="11"/>
  <c r="M3952" i="11"/>
  <c r="M3953" i="11"/>
  <c r="M3954" i="11"/>
  <c r="M3965" i="11"/>
  <c r="M3968" i="11"/>
  <c r="M3969" i="11"/>
  <c r="M3970" i="11"/>
  <c r="M3971" i="11"/>
  <c r="M3972" i="11"/>
  <c r="M3973" i="11"/>
  <c r="M3981" i="11"/>
  <c r="M3984" i="11"/>
  <c r="M3985" i="11"/>
  <c r="M3986" i="11"/>
  <c r="M3989" i="11"/>
  <c r="M3997" i="11"/>
  <c r="M4000" i="11"/>
  <c r="M4001" i="11"/>
  <c r="M4002" i="11"/>
  <c r="M4005" i="11"/>
  <c r="M4013" i="11"/>
  <c r="M4016" i="11"/>
  <c r="M4017" i="11"/>
  <c r="M4018" i="11"/>
  <c r="M4021" i="11"/>
  <c r="M4024" i="11"/>
  <c r="M4029" i="11"/>
  <c r="M4032" i="11"/>
  <c r="M4033" i="11"/>
  <c r="M4034" i="11"/>
  <c r="M4037" i="11"/>
  <c r="M4045" i="11"/>
  <c r="M4048" i="11"/>
  <c r="M4049" i="11"/>
  <c r="M4050" i="11"/>
  <c r="M4053" i="11"/>
  <c r="M4061" i="11"/>
  <c r="M4064" i="11"/>
  <c r="M4065" i="11"/>
  <c r="M4066" i="11"/>
  <c r="M4069" i="11"/>
  <c r="M4077" i="11"/>
  <c r="M4080" i="11"/>
  <c r="M4081" i="11"/>
  <c r="M4082" i="11"/>
  <c r="M4085" i="11"/>
  <c r="M4093" i="11"/>
  <c r="M4096" i="11"/>
  <c r="M4097" i="11"/>
  <c r="M4098" i="11"/>
  <c r="M4101" i="11"/>
  <c r="M4104" i="11"/>
  <c r="M4109" i="11"/>
  <c r="M4112" i="11"/>
  <c r="M4113" i="11"/>
  <c r="M4114" i="11"/>
  <c r="M4120" i="11"/>
  <c r="M4125" i="11"/>
  <c r="M4128" i="11"/>
  <c r="M4129" i="11"/>
  <c r="M4130" i="11"/>
  <c r="M4133" i="11"/>
  <c r="M4141" i="11"/>
  <c r="M4144" i="11"/>
  <c r="M4145" i="11"/>
  <c r="M4146" i="11"/>
  <c r="M4147" i="11"/>
  <c r="M4149" i="11"/>
  <c r="M4152" i="11"/>
  <c r="M4157" i="11"/>
  <c r="M4160" i="11"/>
  <c r="M4161" i="11"/>
  <c r="M4162" i="11"/>
  <c r="M4165" i="11"/>
  <c r="M4173" i="11"/>
  <c r="M4176" i="11"/>
  <c r="M4177" i="11"/>
  <c r="M4178" i="11"/>
  <c r="M4181" i="11"/>
  <c r="M4189" i="11"/>
  <c r="M4192" i="11"/>
  <c r="M4193" i="11"/>
  <c r="M4194" i="11"/>
  <c r="M4197" i="11"/>
  <c r="M4200" i="11"/>
  <c r="M4205" i="11"/>
  <c r="M4208" i="11"/>
  <c r="M4209" i="11"/>
  <c r="M4213" i="11"/>
  <c r="M4221" i="11"/>
  <c r="M4224" i="11"/>
  <c r="M4225" i="11"/>
  <c r="M4226" i="11"/>
  <c r="M4228" i="11"/>
  <c r="M4229" i="11"/>
  <c r="M4237" i="11"/>
  <c r="M4240" i="11"/>
  <c r="M4241" i="11"/>
  <c r="M4242" i="11"/>
  <c r="M4245" i="11"/>
  <c r="M4253" i="11"/>
  <c r="M4256" i="11"/>
  <c r="M4257" i="11"/>
  <c r="M4258" i="11"/>
  <c r="M4261" i="11"/>
  <c r="M4269" i="11"/>
  <c r="M4272" i="11"/>
  <c r="M4273" i="11"/>
  <c r="M4274" i="11"/>
  <c r="M4277" i="11"/>
  <c r="M4280" i="11"/>
  <c r="M4285" i="11"/>
  <c r="M4288" i="11"/>
  <c r="M4289" i="11"/>
  <c r="M4290" i="11"/>
  <c r="M4293" i="11"/>
  <c r="M4301" i="11"/>
  <c r="M4304" i="11"/>
  <c r="M4305" i="11"/>
  <c r="M4306" i="11"/>
  <c r="M4309" i="11"/>
  <c r="M4317" i="11"/>
  <c r="M4320" i="11"/>
  <c r="M4321" i="11"/>
  <c r="M4322" i="11"/>
  <c r="M4325" i="11"/>
  <c r="M4333" i="11"/>
  <c r="M4336" i="11"/>
  <c r="M4337" i="11"/>
  <c r="M4338" i="11"/>
  <c r="M4341" i="11"/>
  <c r="M4342" i="11"/>
  <c r="M4349" i="11"/>
  <c r="M4352" i="11"/>
  <c r="M4353" i="11"/>
  <c r="M4354" i="11"/>
  <c r="M4357" i="11"/>
  <c r="M4360" i="11"/>
  <c r="M4365" i="11"/>
  <c r="M4368" i="11"/>
  <c r="M4369" i="11"/>
  <c r="M4370" i="11"/>
  <c r="M4376" i="11"/>
  <c r="M4381" i="11"/>
  <c r="M4384" i="11"/>
  <c r="M4385" i="11"/>
  <c r="M4386" i="11"/>
  <c r="M4389" i="11"/>
  <c r="M4397" i="11"/>
  <c r="M4400" i="11"/>
  <c r="M4401" i="11"/>
  <c r="M4402" i="11"/>
  <c r="M4405" i="11"/>
  <c r="M4408" i="11"/>
  <c r="M4413" i="11"/>
  <c r="M4416" i="11"/>
  <c r="M4417" i="11"/>
  <c r="M4418" i="11"/>
  <c r="M4429" i="11"/>
  <c r="M4432" i="11"/>
  <c r="M4433" i="11"/>
  <c r="M4434" i="11"/>
  <c r="M4437" i="11"/>
  <c r="M4445" i="11"/>
  <c r="M4448" i="11"/>
  <c r="M4449" i="11"/>
  <c r="M4450" i="11"/>
  <c r="M4453" i="11"/>
  <c r="M4454" i="11"/>
  <c r="M4456" i="11"/>
  <c r="M4461" i="11"/>
  <c r="M4464" i="11"/>
  <c r="M4465" i="11"/>
  <c r="M4466" i="11"/>
  <c r="M4467" i="11"/>
  <c r="M4469" i="11"/>
  <c r="M4477" i="11"/>
  <c r="M4480" i="11"/>
  <c r="M4481" i="11"/>
  <c r="M4482" i="11"/>
  <c r="M4485" i="11"/>
  <c r="M4493" i="11"/>
  <c r="M4496" i="11"/>
  <c r="M4497" i="11"/>
  <c r="M4498" i="11"/>
  <c r="M4501" i="11"/>
  <c r="M4509" i="11"/>
  <c r="M4512" i="11"/>
  <c r="M4513" i="11"/>
  <c r="M4514" i="11"/>
  <c r="M4517" i="11"/>
  <c r="M4525" i="11"/>
  <c r="M4528" i="11"/>
  <c r="M4529" i="11"/>
  <c r="M4530" i="11"/>
  <c r="M4536" i="11"/>
  <c r="M4541" i="11"/>
  <c r="M4544" i="11"/>
  <c r="M4545" i="11"/>
  <c r="M4546" i="11"/>
  <c r="M4549" i="11"/>
  <c r="M4557" i="11"/>
  <c r="M4560" i="11"/>
  <c r="M4561" i="11"/>
  <c r="M4562" i="11"/>
  <c r="M4564" i="11"/>
  <c r="M4565" i="11"/>
  <c r="M4573" i="11"/>
  <c r="M4576" i="11"/>
  <c r="M4577" i="11"/>
  <c r="M4578" i="11"/>
  <c r="M4581" i="11"/>
  <c r="M4589" i="11"/>
  <c r="M4592" i="11"/>
  <c r="M4593" i="11"/>
  <c r="M4594" i="11"/>
  <c r="M4597" i="11"/>
  <c r="M4608" i="11"/>
  <c r="M4609" i="11"/>
  <c r="M4610" i="11"/>
  <c r="M4613" i="11"/>
  <c r="M4621" i="11"/>
  <c r="M4624" i="11"/>
  <c r="M4625" i="11"/>
  <c r="M4626" i="11"/>
  <c r="M4627" i="11"/>
  <c r="M4629" i="11"/>
  <c r="M4632" i="11"/>
  <c r="M4637" i="11"/>
  <c r="M4640" i="11"/>
  <c r="M4641" i="11"/>
  <c r="M4642" i="11"/>
  <c r="M4645" i="11"/>
  <c r="M4653" i="11"/>
  <c r="M4656" i="11"/>
  <c r="M4657" i="11"/>
  <c r="M4658" i="11"/>
  <c r="M4661" i="11"/>
  <c r="M4664" i="11"/>
  <c r="M4669" i="11"/>
  <c r="M4672" i="11"/>
  <c r="M4673" i="11"/>
  <c r="M4674" i="11"/>
  <c r="M4677" i="11"/>
  <c r="M4685" i="11"/>
  <c r="M4686" i="11"/>
  <c r="M4688" i="11"/>
  <c r="M4689" i="11"/>
  <c r="M4690" i="11"/>
  <c r="M4693" i="11"/>
  <c r="M4701" i="11"/>
  <c r="M4704" i="11"/>
  <c r="M4705" i="11"/>
  <c r="M4706" i="11"/>
  <c r="M4709" i="11"/>
  <c r="M4712" i="11"/>
  <c r="M4717" i="11"/>
  <c r="M4720" i="11"/>
  <c r="M4721" i="11"/>
  <c r="M4722" i="11"/>
  <c r="M4725" i="11"/>
  <c r="M4733" i="11"/>
  <c r="M4734" i="11"/>
  <c r="M4736" i="11"/>
  <c r="M4737" i="11"/>
  <c r="M4738" i="11"/>
  <c r="M4739" i="11"/>
  <c r="M4741" i="11"/>
  <c r="M4749" i="11"/>
  <c r="M4752" i="11"/>
  <c r="M4753" i="11"/>
  <c r="M4754" i="11"/>
  <c r="M4757" i="11"/>
  <c r="M4760" i="11"/>
  <c r="K2485" i="11"/>
  <c r="K2853" i="11"/>
  <c r="K3429" i="11"/>
  <c r="K3784" i="11"/>
  <c r="K3856" i="11"/>
  <c r="K3937" i="11"/>
  <c r="K4176" i="11"/>
  <c r="K4209" i="11"/>
  <c r="K4272" i="11"/>
  <c r="K4560" i="11"/>
  <c r="K4609" i="11"/>
  <c r="K4753" i="11"/>
  <c r="M4679" i="11"/>
  <c r="K4598" i="11"/>
  <c r="M4462" i="11"/>
  <c r="O4458" i="11"/>
  <c r="Q4456" i="11"/>
  <c r="M4374" i="11"/>
  <c r="M4350" i="11"/>
  <c r="M4343" i="11"/>
  <c r="M4168" i="11"/>
  <c r="M4108" i="11"/>
  <c r="M3992" i="11"/>
  <c r="M3940" i="11"/>
  <c r="M3863" i="11"/>
  <c r="M3862" i="11"/>
  <c r="M3834" i="11"/>
  <c r="M3734" i="11"/>
  <c r="K3727" i="11"/>
  <c r="M3624" i="11"/>
  <c r="M3558" i="11"/>
  <c r="M3543" i="11"/>
  <c r="K3482" i="11"/>
  <c r="O3232" i="11"/>
  <c r="M3172" i="11"/>
  <c r="O3041" i="11"/>
  <c r="M2950" i="11"/>
  <c r="M2904" i="11"/>
  <c r="M2839" i="11"/>
  <c r="M2795" i="11"/>
  <c r="M2760" i="11"/>
  <c r="M2742" i="11"/>
  <c r="M2619" i="11"/>
  <c r="K2599" i="11"/>
  <c r="M2596" i="11"/>
  <c r="M2558" i="11"/>
  <c r="M2484" i="11"/>
  <c r="M2470" i="11"/>
  <c r="M2339" i="11"/>
  <c r="K2129" i="11"/>
  <c r="M2075" i="11"/>
  <c r="M1994" i="11"/>
  <c r="K1842" i="11"/>
  <c r="M1839" i="11"/>
  <c r="M1747" i="11"/>
  <c r="M1604" i="11"/>
  <c r="M1430" i="11"/>
  <c r="M1268" i="11"/>
  <c r="K1249" i="11"/>
  <c r="M839" i="11"/>
  <c r="M375" i="11"/>
  <c r="M102" i="11"/>
  <c r="K18" i="11"/>
  <c r="K3990" i="2"/>
  <c r="K4719" i="2"/>
  <c r="O8" i="2"/>
  <c r="Q18" i="2"/>
  <c r="O38" i="2"/>
  <c r="O40" i="2"/>
  <c r="O42" i="2"/>
  <c r="O58" i="2"/>
  <c r="O69" i="2"/>
  <c r="O88" i="2"/>
  <c r="Q92" i="2"/>
  <c r="O102" i="2"/>
  <c r="Q103" i="2"/>
  <c r="O138" i="2"/>
  <c r="Q143" i="2"/>
  <c r="Q157" i="2"/>
  <c r="Q191" i="2"/>
  <c r="O197" i="2"/>
  <c r="Q206" i="2"/>
  <c r="Q228" i="2"/>
  <c r="O232" i="2"/>
  <c r="O234" i="2"/>
  <c r="Q238" i="2"/>
  <c r="Q255" i="2"/>
  <c r="O277" i="2"/>
  <c r="O282" i="2"/>
  <c r="Q290" i="2"/>
  <c r="O293" i="2"/>
  <c r="O296" i="2"/>
  <c r="O298" i="2"/>
  <c r="O326" i="2"/>
  <c r="Q327" i="2"/>
  <c r="O341" i="2"/>
  <c r="Q343" i="2"/>
  <c r="O346" i="2"/>
  <c r="Q348" i="2"/>
  <c r="O358" i="2"/>
  <c r="Q359" i="2"/>
  <c r="Q370" i="2"/>
  <c r="O374" i="2"/>
  <c r="Q382" i="2"/>
  <c r="Q391" i="2"/>
  <c r="O408" i="2"/>
  <c r="Q434" i="2"/>
  <c r="Q436" i="2"/>
  <c r="O443" i="2"/>
  <c r="Q463" i="2"/>
  <c r="O470" i="2"/>
  <c r="Q471" i="2"/>
  <c r="Q478" i="2"/>
  <c r="Q479" i="2"/>
  <c r="O506" i="2"/>
  <c r="O550" i="2"/>
  <c r="O554" i="2"/>
  <c r="O566" i="2"/>
  <c r="O584" i="2"/>
  <c r="Q591" i="2"/>
  <c r="O597" i="2"/>
  <c r="O598" i="2"/>
  <c r="O600" i="2"/>
  <c r="O616" i="2"/>
  <c r="O618" i="2"/>
  <c r="Q631" i="2"/>
  <c r="O632" i="2"/>
  <c r="O680" i="2"/>
  <c r="O688" i="2"/>
  <c r="Q703" i="2"/>
  <c r="Q719" i="2"/>
  <c r="O725" i="2"/>
  <c r="O730" i="2"/>
  <c r="Q738" i="2"/>
  <c r="O745" i="2"/>
  <c r="O760" i="2"/>
  <c r="O763" i="2"/>
  <c r="Q766" i="2"/>
  <c r="Q775" i="2"/>
  <c r="O792" i="2"/>
  <c r="O824" i="2"/>
  <c r="Q847" i="2"/>
  <c r="Q855" i="2"/>
  <c r="O856" i="2"/>
  <c r="O872" i="2"/>
  <c r="O874" i="2"/>
  <c r="Q878" i="2"/>
  <c r="O888" i="2"/>
  <c r="Q908" i="2"/>
  <c r="O936" i="2"/>
  <c r="O939" i="2"/>
  <c r="Q943" i="2"/>
  <c r="Q951" i="2"/>
  <c r="Q958" i="2"/>
  <c r="O970" i="2"/>
  <c r="Q975" i="2"/>
  <c r="O984" i="2"/>
  <c r="Q1015" i="2"/>
  <c r="O1016" i="2"/>
  <c r="O1018" i="2"/>
  <c r="O1021" i="2"/>
  <c r="Q1023" i="2"/>
  <c r="Q1028" i="2"/>
  <c r="O1034" i="2"/>
  <c r="O1035" i="2"/>
  <c r="Q1038" i="2"/>
  <c r="Q1042" i="2"/>
  <c r="Q1068" i="2"/>
  <c r="Q1076" i="2"/>
  <c r="Q1092" i="2"/>
  <c r="Q1095" i="2"/>
  <c r="Q1118" i="2"/>
  <c r="O1128" i="2"/>
  <c r="O1130" i="2"/>
  <c r="Q1132" i="2"/>
  <c r="Q1165" i="2"/>
  <c r="Q1172" i="2"/>
  <c r="O1176" i="2"/>
  <c r="Q1204" i="2"/>
  <c r="Q1207" i="2"/>
  <c r="O1211" i="2"/>
  <c r="O1224" i="2"/>
  <c r="O1242" i="2"/>
  <c r="O1243" i="2"/>
  <c r="Q1244" i="2"/>
  <c r="Q1245" i="2"/>
  <c r="Q1250" i="2"/>
  <c r="O1275" i="2"/>
  <c r="O1288" i="2"/>
  <c r="Q1303" i="2"/>
  <c r="Q1311" i="2"/>
  <c r="Q1314" i="2"/>
  <c r="O1320" i="2"/>
  <c r="Q1324" i="2"/>
  <c r="Q1335" i="2"/>
  <c r="O1338" i="2"/>
  <c r="O1339" i="2"/>
  <c r="Q1359" i="2"/>
  <c r="O1368" i="2"/>
  <c r="O1370" i="2"/>
  <c r="O1371" i="2"/>
  <c r="Q1373" i="2"/>
  <c r="Q1374" i="2"/>
  <c r="Q1391" i="2"/>
  <c r="Q1396" i="2"/>
  <c r="O1403" i="2"/>
  <c r="O1416" i="2"/>
  <c r="Q1431" i="2"/>
  <c r="O1434" i="2"/>
  <c r="Q1439" i="2"/>
  <c r="O1440" i="2"/>
  <c r="Q1442" i="2"/>
  <c r="O1448" i="2"/>
  <c r="Q1463" i="2"/>
  <c r="O1464" i="2"/>
  <c r="O1465" i="2"/>
  <c r="O1496" i="2"/>
  <c r="O1498" i="2"/>
  <c r="Q1503" i="2"/>
  <c r="O1510" i="2"/>
  <c r="O1531" i="2"/>
  <c r="Q1556" i="2"/>
  <c r="Q1559" i="2"/>
  <c r="O1560" i="2"/>
  <c r="O1562" i="2"/>
  <c r="Q1567" i="2"/>
  <c r="Q1570" i="2"/>
  <c r="Q1591" i="2"/>
  <c r="O1595" i="2"/>
  <c r="O1608" i="2"/>
  <c r="O1610" i="2"/>
  <c r="Q1612" i="2"/>
  <c r="Q1631" i="2"/>
  <c r="Q1634" i="2"/>
  <c r="O1642" i="2"/>
  <c r="Q1663" i="2"/>
  <c r="O1670" i="2"/>
  <c r="Q1677" i="2"/>
  <c r="Q1684" i="2"/>
  <c r="O1688" i="2"/>
  <c r="O1722" i="2"/>
  <c r="Q1724" i="2"/>
  <c r="Q1732" i="2"/>
  <c r="O1736" i="2"/>
  <c r="O1738" i="2"/>
  <c r="O1748" i="2"/>
  <c r="Q1751" i="2"/>
  <c r="O1753" i="2"/>
  <c r="O1755" i="2"/>
  <c r="Q1757" i="2"/>
  <c r="Q1758" i="2"/>
  <c r="Q1759" i="2"/>
  <c r="Q1773" i="2"/>
  <c r="O1792" i="2"/>
  <c r="Q1799" i="2"/>
  <c r="O1800" i="2"/>
  <c r="Q1828" i="2"/>
  <c r="Q1844" i="2"/>
  <c r="O1848" i="2"/>
  <c r="Q1855" i="2"/>
  <c r="Q1863" i="2"/>
  <c r="O1864" i="2"/>
  <c r="Q1868" i="2"/>
  <c r="Q1870" i="2"/>
  <c r="Q1871" i="2"/>
  <c r="Q1886" i="2"/>
  <c r="O1898" i="2"/>
  <c r="O1904" i="2"/>
  <c r="Q1938" i="2"/>
  <c r="O1946" i="2"/>
  <c r="Q1956" i="2"/>
  <c r="O1960" i="2"/>
  <c r="Q1975" i="2"/>
  <c r="O1990" i="2"/>
  <c r="Q1997" i="2"/>
  <c r="Q1999" i="2"/>
  <c r="Q2007" i="2"/>
  <c r="O2022" i="2"/>
  <c r="O2024" i="2"/>
  <c r="O2026" i="2"/>
  <c r="Q2028" i="2"/>
  <c r="Q2046" i="2"/>
  <c r="Q2047" i="2"/>
  <c r="Q2050" i="2"/>
  <c r="Q2061" i="2"/>
  <c r="Q2071" i="2"/>
  <c r="Q2079" i="2"/>
  <c r="O2088" i="2"/>
  <c r="O2090" i="2"/>
  <c r="O2104" i="2"/>
  <c r="Q2110" i="2"/>
  <c r="Q2111" i="2"/>
  <c r="Q2127" i="2"/>
  <c r="Q2143" i="2"/>
  <c r="Q2148" i="2"/>
  <c r="O2154" i="2"/>
  <c r="Q2159" i="2"/>
  <c r="Q2162" i="2"/>
  <c r="Q2164" i="2"/>
  <c r="Q2180" i="2"/>
  <c r="Q2183" i="2"/>
  <c r="O2184" i="2"/>
  <c r="O2186" i="2"/>
  <c r="O2197" i="2"/>
  <c r="O2200" i="2"/>
  <c r="Q2210" i="2"/>
  <c r="O2214" i="2"/>
  <c r="O2216" i="2"/>
  <c r="Q2225" i="2"/>
  <c r="Q2231" i="2"/>
  <c r="Q2238" i="2"/>
  <c r="Q2253" i="2"/>
  <c r="Q2254" i="2"/>
  <c r="O2260" i="2"/>
  <c r="O2261" i="2"/>
  <c r="O2262" i="2"/>
  <c r="Q2269" i="2"/>
  <c r="O2277" i="2"/>
  <c r="O2278" i="2"/>
  <c r="O2293" i="2"/>
  <c r="O2294" i="2"/>
  <c r="Q2302" i="2"/>
  <c r="Q2303" i="2"/>
  <c r="Q2306" i="2"/>
  <c r="O2309" i="2"/>
  <c r="Q2311" i="2"/>
  <c r="Q2319" i="2"/>
  <c r="O2325" i="2"/>
  <c r="O2326" i="2"/>
  <c r="Q2327" i="2"/>
  <c r="O2328" i="2"/>
  <c r="Q2338" i="2"/>
  <c r="Q2343" i="2"/>
  <c r="Q2354" i="2"/>
  <c r="Q2356" i="2"/>
  <c r="O2358" i="2"/>
  <c r="Q2359" i="2"/>
  <c r="O2373" i="2"/>
  <c r="O2374" i="2"/>
  <c r="Q2375" i="2"/>
  <c r="O2376" i="2"/>
  <c r="O2389" i="2"/>
  <c r="O2392" i="2"/>
  <c r="O2405" i="2"/>
  <c r="O2406" i="2"/>
  <c r="O2408" i="2"/>
  <c r="O2421" i="2"/>
  <c r="O2422" i="2"/>
  <c r="O2438" i="2"/>
  <c r="Q2439" i="2"/>
  <c r="O2440" i="2"/>
  <c r="Q2449" i="2"/>
  <c r="Q2455" i="2"/>
  <c r="O2470" i="2"/>
  <c r="Q2477" i="2"/>
  <c r="Q2478" i="2"/>
  <c r="O2504" i="2"/>
  <c r="Q2511" i="2"/>
  <c r="O2517" i="2"/>
  <c r="O2519" i="2"/>
  <c r="Q2525" i="2"/>
  <c r="Q2526" i="2"/>
  <c r="Q2527" i="2"/>
  <c r="Q2530" i="2"/>
  <c r="O2531" i="2"/>
  <c r="Q2532" i="2"/>
  <c r="O2536" i="2"/>
  <c r="Q2543" i="2"/>
  <c r="O2549" i="2"/>
  <c r="O2550" i="2"/>
  <c r="Q2551" i="2"/>
  <c r="Q2556" i="2"/>
  <c r="Q2567" i="2"/>
  <c r="Q2573" i="2"/>
  <c r="Q2575" i="2"/>
  <c r="Q2578" i="2"/>
  <c r="O2582" i="2"/>
  <c r="O2584" i="2"/>
  <c r="Q2592" i="2"/>
  <c r="O2596" i="2"/>
  <c r="O2597" i="2"/>
  <c r="O2598" i="2"/>
  <c r="Q2599" i="2"/>
  <c r="O2600" i="2"/>
  <c r="Q2610" i="2"/>
  <c r="O2613" i="2"/>
  <c r="O2614" i="2"/>
  <c r="O2627" i="2"/>
  <c r="O2629" i="2"/>
  <c r="O2632" i="2"/>
  <c r="O2645" i="2"/>
  <c r="O2646" i="2"/>
  <c r="Q2647" i="2"/>
  <c r="Q2654" i="2"/>
  <c r="O2661" i="2"/>
  <c r="O2662" i="2"/>
  <c r="O2664" i="2"/>
  <c r="Q2668" i="2"/>
  <c r="Q2679" i="2"/>
  <c r="Q2692" i="2"/>
  <c r="O2694" i="2"/>
  <c r="Q2701" i="2"/>
  <c r="O2709" i="2"/>
  <c r="Q2711" i="2"/>
  <c r="Q2712" i="2"/>
  <c r="Q2735" i="2"/>
  <c r="Q2750" i="2"/>
  <c r="Q2752" i="2"/>
  <c r="O2757" i="2"/>
  <c r="O2764" i="2"/>
  <c r="O2773" i="2"/>
  <c r="Q2781" i="2"/>
  <c r="Q2782" i="2"/>
  <c r="Q2783" i="2"/>
  <c r="O2789" i="2"/>
  <c r="Q2798" i="2"/>
  <c r="O2805" i="2"/>
  <c r="Q2815" i="2"/>
  <c r="Q2820" i="2"/>
  <c r="O2821" i="2"/>
  <c r="Q2834" i="2"/>
  <c r="O2837" i="2"/>
  <c r="Q2839" i="2"/>
  <c r="Q2840" i="2"/>
  <c r="Q2850" i="2"/>
  <c r="O2853" i="2"/>
  <c r="O2857" i="2"/>
  <c r="Q2863" i="2"/>
  <c r="Q2869" i="2"/>
  <c r="Q2880" i="2"/>
  <c r="Q2884" i="2"/>
  <c r="O2885" i="2"/>
  <c r="Q2887" i="2"/>
  <c r="O2901" i="2"/>
  <c r="Q2903" i="2"/>
  <c r="O2917" i="2"/>
  <c r="Q2919" i="2"/>
  <c r="O2923" i="2"/>
  <c r="O2932" i="2"/>
  <c r="O2933" i="2"/>
  <c r="Q2934" i="2"/>
  <c r="Q2935" i="2"/>
  <c r="O2939" i="2"/>
  <c r="O2965" i="2"/>
  <c r="Q2978" i="2"/>
  <c r="O2997" i="2"/>
  <c r="Q2998" i="2"/>
  <c r="Q3012" i="2"/>
  <c r="O3013" i="2"/>
  <c r="Q3025" i="2"/>
  <c r="Q3026" i="2"/>
  <c r="O3029" i="2"/>
  <c r="O3045" i="2"/>
  <c r="Q3046" i="2"/>
  <c r="Q3058" i="2"/>
  <c r="O3061" i="2"/>
  <c r="Q3063" i="2"/>
  <c r="Q3068" i="2"/>
  <c r="O3077" i="2"/>
  <c r="Q3080" i="2"/>
  <c r="Q3090" i="2"/>
  <c r="Q3095" i="2"/>
  <c r="O3109" i="2"/>
  <c r="O3125" i="2"/>
  <c r="Q3127" i="2"/>
  <c r="O3131" i="2"/>
  <c r="Q3143" i="2"/>
  <c r="Q3156" i="2"/>
  <c r="O3157" i="2"/>
  <c r="Q3168" i="2"/>
  <c r="Q3170" i="2"/>
  <c r="O3173" i="2"/>
  <c r="O3189" i="2"/>
  <c r="Q3202" i="2"/>
  <c r="Q3204" i="2"/>
  <c r="O3205" i="2"/>
  <c r="Q3207" i="2"/>
  <c r="Q3221" i="2"/>
  <c r="Q3223" i="2"/>
  <c r="Q3224" i="2"/>
  <c r="Q3234" i="2"/>
  <c r="O3253" i="2"/>
  <c r="K3254" i="2"/>
  <c r="O3259" i="2"/>
  <c r="O3269" i="2"/>
  <c r="O3285" i="2"/>
  <c r="O3301" i="2"/>
  <c r="Q3312" i="2"/>
  <c r="O3333" i="2"/>
  <c r="Q3335" i="2"/>
  <c r="Q3342" i="2"/>
  <c r="Q3348" i="2"/>
  <c r="O3349" i="2"/>
  <c r="K3350" i="2"/>
  <c r="O3365" i="2"/>
  <c r="Q3374" i="2"/>
  <c r="Q3376" i="2"/>
  <c r="Q3378" i="2"/>
  <c r="O3381" i="2"/>
  <c r="O3387" i="2"/>
  <c r="Q3392" i="2"/>
  <c r="Q3396" i="2"/>
  <c r="O3397" i="2"/>
  <c r="Q3398" i="2"/>
  <c r="Q3410" i="2"/>
  <c r="Q3412" i="2"/>
  <c r="O3413" i="2"/>
  <c r="Q3415" i="2"/>
  <c r="Q3416" i="2"/>
  <c r="O3429" i="2"/>
  <c r="Q3432" i="2"/>
  <c r="Q3438" i="2"/>
  <c r="Q3440" i="2"/>
  <c r="Q3445" i="2"/>
  <c r="Q3456" i="2"/>
  <c r="Q3470" i="2"/>
  <c r="Q3472" i="2"/>
  <c r="Q3474" i="2"/>
  <c r="O3477" i="2"/>
  <c r="O3493" i="2"/>
  <c r="O3494" i="2"/>
  <c r="Q3508" i="2"/>
  <c r="O3509" i="2"/>
  <c r="Q3510" i="2"/>
  <c r="Q3512" i="2"/>
  <c r="Q3524" i="2"/>
  <c r="O3525" i="2"/>
  <c r="Q3534" i="2"/>
  <c r="Q3536" i="2"/>
  <c r="Q3537" i="2"/>
  <c r="Q3538" i="2"/>
  <c r="O3541" i="2"/>
  <c r="O3557" i="2"/>
  <c r="Q3566" i="2"/>
  <c r="Q3568" i="2"/>
  <c r="O3573" i="2"/>
  <c r="Q3574" i="2"/>
  <c r="Q3582" i="2"/>
  <c r="O3589" i="2"/>
  <c r="Q3612" i="2"/>
  <c r="Q3630" i="2"/>
  <c r="O3637" i="2"/>
  <c r="Q3640" i="2"/>
  <c r="Q3652" i="2"/>
  <c r="O3653" i="2"/>
  <c r="Q3664" i="2"/>
  <c r="Q3665" i="2"/>
  <c r="Q3666" i="2"/>
  <c r="Q3670" i="2"/>
  <c r="Q3681" i="2"/>
  <c r="O3685" i="2"/>
  <c r="Q3700" i="2"/>
  <c r="O3701" i="2"/>
  <c r="Q3702" i="2"/>
  <c r="O3707" i="2"/>
  <c r="Q3708" i="2"/>
  <c r="O3717" i="2"/>
  <c r="Q3719" i="2"/>
  <c r="Q3724" i="2"/>
  <c r="Q3728" i="2"/>
  <c r="O3749" i="2"/>
  <c r="O3765" i="2"/>
  <c r="Q3766" i="2"/>
  <c r="Q3767" i="2"/>
  <c r="Q3768" i="2"/>
  <c r="O3771" i="2"/>
  <c r="O3781" i="2"/>
  <c r="Q3783" i="2"/>
  <c r="O3797" i="2"/>
  <c r="Q3810" i="2"/>
  <c r="O3813" i="2"/>
  <c r="K3814" i="2"/>
  <c r="O3819" i="2"/>
  <c r="O3829" i="2"/>
  <c r="Q3830" i="2"/>
  <c r="Q3842" i="2"/>
  <c r="Q3847" i="2"/>
  <c r="Q3848" i="2"/>
  <c r="O3853" i="2"/>
  <c r="O3861" i="2"/>
  <c r="O3867" i="2"/>
  <c r="O3876" i="2"/>
  <c r="O3877" i="2"/>
  <c r="K3878" i="2"/>
  <c r="Q3879" i="2"/>
  <c r="O3893" i="2"/>
  <c r="Q3900" i="2"/>
  <c r="Q3906" i="2"/>
  <c r="Q3924" i="2"/>
  <c r="O3925" i="2"/>
  <c r="Q3926" i="2"/>
  <c r="Q3936" i="2"/>
  <c r="Q3938" i="2"/>
  <c r="Q3944" i="2"/>
  <c r="Q3954" i="2"/>
  <c r="Q3960" i="2"/>
  <c r="Q3972" i="2"/>
  <c r="O3973" i="2"/>
  <c r="Q3974" i="2"/>
  <c r="Q3980" i="2"/>
  <c r="O3989" i="2"/>
  <c r="Q3990" i="2"/>
  <c r="Q4000" i="2"/>
  <c r="O4005" i="2"/>
  <c r="Q4008" i="2"/>
  <c r="O4015" i="2"/>
  <c r="O4021" i="2"/>
  <c r="Q4023" i="2"/>
  <c r="Q4032" i="2"/>
  <c r="Q4036" i="2"/>
  <c r="O4043" i="2"/>
  <c r="O4059" i="2"/>
  <c r="Q4062" i="2"/>
  <c r="Q4068" i="2"/>
  <c r="Q4070" i="2"/>
  <c r="Q4072" i="2"/>
  <c r="Q4087" i="2"/>
  <c r="Q4101" i="2"/>
  <c r="O4106" i="2"/>
  <c r="O4111" i="2"/>
  <c r="Q4118" i="2"/>
  <c r="Q4119" i="2"/>
  <c r="O4123" i="2"/>
  <c r="Q4126" i="2"/>
  <c r="O4137" i="2"/>
  <c r="Q4142" i="2"/>
  <c r="Q4144" i="2"/>
  <c r="Q4146" i="2"/>
  <c r="O4175" i="2"/>
  <c r="Q4178" i="2"/>
  <c r="Q4180" i="2"/>
  <c r="Q4181" i="2"/>
  <c r="Q4182" i="2"/>
  <c r="Q4196" i="2"/>
  <c r="Q4199" i="2"/>
  <c r="Q4212" i="2"/>
  <c r="Q4215" i="2"/>
  <c r="Q4216" i="2"/>
  <c r="O4222" i="2"/>
  <c r="Q4231" i="2"/>
  <c r="O4235" i="2"/>
  <c r="Q4246" i="2"/>
  <c r="Q4268" i="2"/>
  <c r="O4283" i="2"/>
  <c r="Q4292" i="2"/>
  <c r="Q4300" i="2"/>
  <c r="Q4310" i="2"/>
  <c r="O4315" i="2"/>
  <c r="Q4326" i="2"/>
  <c r="O4328" i="2"/>
  <c r="O4333" i="2"/>
  <c r="Q4340" i="2"/>
  <c r="Q4341" i="2"/>
  <c r="Q4348" i="2"/>
  <c r="O4361" i="2"/>
  <c r="O4363" i="2"/>
  <c r="Q4374" i="2"/>
  <c r="O4383" i="2"/>
  <c r="O4392" i="2"/>
  <c r="Q4420" i="2"/>
  <c r="Q4421" i="2"/>
  <c r="O4422" i="2"/>
  <c r="Q4424" i="2"/>
  <c r="Q4428" i="2"/>
  <c r="Q4438" i="2"/>
  <c r="O4441" i="2"/>
  <c r="O4442" i="2"/>
  <c r="O4443" i="2"/>
  <c r="Q4452" i="2"/>
  <c r="Q4454" i="2"/>
  <c r="O4496" i="2"/>
  <c r="O4503" i="2"/>
  <c r="Q4504" i="2"/>
  <c r="O4514" i="2"/>
  <c r="Q4516" i="2"/>
  <c r="O4521" i="2"/>
  <c r="Q4524" i="2"/>
  <c r="Q4532" i="2"/>
  <c r="Q4552" i="2"/>
  <c r="O4571" i="2"/>
  <c r="O4574" i="2"/>
  <c r="Q4580" i="2"/>
  <c r="Q4584" i="2"/>
  <c r="O4600" i="2"/>
  <c r="O4603" i="2"/>
  <c r="O4614" i="2"/>
  <c r="Q4629" i="2"/>
  <c r="Q4630" i="2"/>
  <c r="Q4632" i="2"/>
  <c r="O4640" i="2"/>
  <c r="Q4644" i="2"/>
  <c r="O4648" i="2"/>
  <c r="Q4660" i="2"/>
  <c r="O4662" i="2"/>
  <c r="O4667" i="2"/>
  <c r="O4678" i="2"/>
  <c r="Q4680" i="2"/>
  <c r="O4683" i="2"/>
  <c r="O4692" i="2"/>
  <c r="O4693" i="2"/>
  <c r="Q4708" i="2"/>
  <c r="Q4709" i="2"/>
  <c r="Q4710" i="2"/>
  <c r="Q4712" i="2"/>
  <c r="O4718" i="2"/>
  <c r="Q4724" i="2"/>
  <c r="O4727" i="2"/>
  <c r="Q4728" i="2"/>
  <c r="Q4748" i="2"/>
  <c r="O4751" i="2"/>
  <c r="Q4757" i="2"/>
  <c r="Q4758" i="2"/>
  <c r="Q4760" i="2"/>
  <c r="K4" i="2"/>
  <c r="K5" i="2"/>
  <c r="K8" i="2"/>
  <c r="K14" i="2"/>
  <c r="K15" i="2"/>
  <c r="K16" i="2"/>
  <c r="K20" i="2"/>
  <c r="K21" i="2"/>
  <c r="K24" i="2"/>
  <c r="K30" i="2"/>
  <c r="K31" i="2"/>
  <c r="K32" i="2"/>
  <c r="K36" i="2"/>
  <c r="K37" i="2"/>
  <c r="K40" i="2"/>
  <c r="K46" i="2"/>
  <c r="K47" i="2"/>
  <c r="K48" i="2"/>
  <c r="K52" i="2"/>
  <c r="K53" i="2"/>
  <c r="K56" i="2"/>
  <c r="K62" i="2"/>
  <c r="K63" i="2"/>
  <c r="K64" i="2"/>
  <c r="K68" i="2"/>
  <c r="K69" i="2"/>
  <c r="K72" i="2"/>
  <c r="K78" i="2"/>
  <c r="K79" i="2"/>
  <c r="K80" i="2"/>
  <c r="K84" i="2"/>
  <c r="K85" i="2"/>
  <c r="K88" i="2"/>
  <c r="K94" i="2"/>
  <c r="K95" i="2"/>
  <c r="K96" i="2"/>
  <c r="K100" i="2"/>
  <c r="K101" i="2"/>
  <c r="K104" i="2"/>
  <c r="K110" i="2"/>
  <c r="K111" i="2"/>
  <c r="K112" i="2"/>
  <c r="K116" i="2"/>
  <c r="K117" i="2"/>
  <c r="K120" i="2"/>
  <c r="K126" i="2"/>
  <c r="K127" i="2"/>
  <c r="K128" i="2"/>
  <c r="K132" i="2"/>
  <c r="K133" i="2"/>
  <c r="K136" i="2"/>
  <c r="K139" i="2"/>
  <c r="K142" i="2"/>
  <c r="K143" i="2"/>
  <c r="K144" i="2"/>
  <c r="K148" i="2"/>
  <c r="K149" i="2"/>
  <c r="K152" i="2"/>
  <c r="K158" i="2"/>
  <c r="K159" i="2"/>
  <c r="K160" i="2"/>
  <c r="K164" i="2"/>
  <c r="K165" i="2"/>
  <c r="K168" i="2"/>
  <c r="K174" i="2"/>
  <c r="K175" i="2"/>
  <c r="K176" i="2"/>
  <c r="K180" i="2"/>
  <c r="K181" i="2"/>
  <c r="K184" i="2"/>
  <c r="K190" i="2"/>
  <c r="K191" i="2"/>
  <c r="K192" i="2"/>
  <c r="K196" i="2"/>
  <c r="K197" i="2"/>
  <c r="K200" i="2"/>
  <c r="K206" i="2"/>
  <c r="K207" i="2"/>
  <c r="K208" i="2"/>
  <c r="K212" i="2"/>
  <c r="K213" i="2"/>
  <c r="K216" i="2"/>
  <c r="K222" i="2"/>
  <c r="K223" i="2"/>
  <c r="K224" i="2"/>
  <c r="K228" i="2"/>
  <c r="K229" i="2"/>
  <c r="K232" i="2"/>
  <c r="K238" i="2"/>
  <c r="K239" i="2"/>
  <c r="K240" i="2"/>
  <c r="K244" i="2"/>
  <c r="K245" i="2"/>
  <c r="K248" i="2"/>
  <c r="K254" i="2"/>
  <c r="K255" i="2"/>
  <c r="K256" i="2"/>
  <c r="K260" i="2"/>
  <c r="K261" i="2"/>
  <c r="K264" i="2"/>
  <c r="K270" i="2"/>
  <c r="K271" i="2"/>
  <c r="K272" i="2"/>
  <c r="K276" i="2"/>
  <c r="K277" i="2"/>
  <c r="K280" i="2"/>
  <c r="K286" i="2"/>
  <c r="K287" i="2"/>
  <c r="K288" i="2"/>
  <c r="K292" i="2"/>
  <c r="K293" i="2"/>
  <c r="K296" i="2"/>
  <c r="K302" i="2"/>
  <c r="K303" i="2"/>
  <c r="K304" i="2"/>
  <c r="K308" i="2"/>
  <c r="K309" i="2"/>
  <c r="K312" i="2"/>
  <c r="K318" i="2"/>
  <c r="K319" i="2"/>
  <c r="K320" i="2"/>
  <c r="K321" i="2"/>
  <c r="K324" i="2"/>
  <c r="K325" i="2"/>
  <c r="K328" i="2"/>
  <c r="K334" i="2"/>
  <c r="K335" i="2"/>
  <c r="K336" i="2"/>
  <c r="K337" i="2"/>
  <c r="K340" i="2"/>
  <c r="K341" i="2"/>
  <c r="K344" i="2"/>
  <c r="K350" i="2"/>
  <c r="K351" i="2"/>
  <c r="K352" i="2"/>
  <c r="K353" i="2"/>
  <c r="K356" i="2"/>
  <c r="K357" i="2"/>
  <c r="K360" i="2"/>
  <c r="K366" i="2"/>
  <c r="K367" i="2"/>
  <c r="K368" i="2"/>
  <c r="K369" i="2"/>
  <c r="K372" i="2"/>
  <c r="K373" i="2"/>
  <c r="K376" i="2"/>
  <c r="K382" i="2"/>
  <c r="K383" i="2"/>
  <c r="K384" i="2"/>
  <c r="K385" i="2"/>
  <c r="K388" i="2"/>
  <c r="K389" i="2"/>
  <c r="K392" i="2"/>
  <c r="K395" i="2"/>
  <c r="K398" i="2"/>
  <c r="K399" i="2"/>
  <c r="K400" i="2"/>
  <c r="K401" i="2"/>
  <c r="K404" i="2"/>
  <c r="K405" i="2"/>
  <c r="K408" i="2"/>
  <c r="K414" i="2"/>
  <c r="K415" i="2"/>
  <c r="K416" i="2"/>
  <c r="K417" i="2"/>
  <c r="K420" i="2"/>
  <c r="K421" i="2"/>
  <c r="K424" i="2"/>
  <c r="K430" i="2"/>
  <c r="K431" i="2"/>
  <c r="K432" i="2"/>
  <c r="K433" i="2"/>
  <c r="K436" i="2"/>
  <c r="K437" i="2"/>
  <c r="K440" i="2"/>
  <c r="K442" i="2"/>
  <c r="K444" i="2"/>
  <c r="K446" i="2"/>
  <c r="K447" i="2"/>
  <c r="K448" i="2"/>
  <c r="K449" i="2"/>
  <c r="K452" i="2"/>
  <c r="K453" i="2"/>
  <c r="K456" i="2"/>
  <c r="K457" i="2"/>
  <c r="K458" i="2"/>
  <c r="K460" i="2"/>
  <c r="K462" i="2"/>
  <c r="K463" i="2"/>
  <c r="K464" i="2"/>
  <c r="K465" i="2"/>
  <c r="K468" i="2"/>
  <c r="K469" i="2"/>
  <c r="K472" i="2"/>
  <c r="K473" i="2"/>
  <c r="K474" i="2"/>
  <c r="K476" i="2"/>
  <c r="K478" i="2"/>
  <c r="K479" i="2"/>
  <c r="K480" i="2"/>
  <c r="K481" i="2"/>
  <c r="K484" i="2"/>
  <c r="K485" i="2"/>
  <c r="K488" i="2"/>
  <c r="K489" i="2"/>
  <c r="K490" i="2"/>
  <c r="K492" i="2"/>
  <c r="K494" i="2"/>
  <c r="K495" i="2"/>
  <c r="K496" i="2"/>
  <c r="K497" i="2"/>
  <c r="K500" i="2"/>
  <c r="K501" i="2"/>
  <c r="K504" i="2"/>
  <c r="K505" i="2"/>
  <c r="K506" i="2"/>
  <c r="K508" i="2"/>
  <c r="K510" i="2"/>
  <c r="K511" i="2"/>
  <c r="K512" i="2"/>
  <c r="K513" i="2"/>
  <c r="K516" i="2"/>
  <c r="K517" i="2"/>
  <c r="K520" i="2"/>
  <c r="K521" i="2"/>
  <c r="K522" i="2"/>
  <c r="K524" i="2"/>
  <c r="K526" i="2"/>
  <c r="K527" i="2"/>
  <c r="K528" i="2"/>
  <c r="K529" i="2"/>
  <c r="K532" i="2"/>
  <c r="K533" i="2"/>
  <c r="K536" i="2"/>
  <c r="K537" i="2"/>
  <c r="K538" i="2"/>
  <c r="K539" i="2"/>
  <c r="K540" i="2"/>
  <c r="K542" i="2"/>
  <c r="K543" i="2"/>
  <c r="K544" i="2"/>
  <c r="K545" i="2"/>
  <c r="K548" i="2"/>
  <c r="K549" i="2"/>
  <c r="K552" i="2"/>
  <c r="K553" i="2"/>
  <c r="K554" i="2"/>
  <c r="K556" i="2"/>
  <c r="K558" i="2"/>
  <c r="K559" i="2"/>
  <c r="K560" i="2"/>
  <c r="K561" i="2"/>
  <c r="K564" i="2"/>
  <c r="K565" i="2"/>
  <c r="K568" i="2"/>
  <c r="K569" i="2"/>
  <c r="K570" i="2"/>
  <c r="K572" i="2"/>
  <c r="K574" i="2"/>
  <c r="K575" i="2"/>
  <c r="K576" i="2"/>
  <c r="K577" i="2"/>
  <c r="K580" i="2"/>
  <c r="K581" i="2"/>
  <c r="K584" i="2"/>
  <c r="K585" i="2"/>
  <c r="K586" i="2"/>
  <c r="K588" i="2"/>
  <c r="K590" i="2"/>
  <c r="K591" i="2"/>
  <c r="K592" i="2"/>
  <c r="K593" i="2"/>
  <c r="K596" i="2"/>
  <c r="K597" i="2"/>
  <c r="K600" i="2"/>
  <c r="K601" i="2"/>
  <c r="K602" i="2"/>
  <c r="K604" i="2"/>
  <c r="K606" i="2"/>
  <c r="K607" i="2"/>
  <c r="K608" i="2"/>
  <c r="K609" i="2"/>
  <c r="K612" i="2"/>
  <c r="K613" i="2"/>
  <c r="K616" i="2"/>
  <c r="K617" i="2"/>
  <c r="K618" i="2"/>
  <c r="K620" i="2"/>
  <c r="K622" i="2"/>
  <c r="K623" i="2"/>
  <c r="K624" i="2"/>
  <c r="K625" i="2"/>
  <c r="K628" i="2"/>
  <c r="K629" i="2"/>
  <c r="K632" i="2"/>
  <c r="K633" i="2"/>
  <c r="K634" i="2"/>
  <c r="K636" i="2"/>
  <c r="K638" i="2"/>
  <c r="K639" i="2"/>
  <c r="K640" i="2"/>
  <c r="K641" i="2"/>
  <c r="K644" i="2"/>
  <c r="K645" i="2"/>
  <c r="K648" i="2"/>
  <c r="K649" i="2"/>
  <c r="K650" i="2"/>
  <c r="K652" i="2"/>
  <c r="K654" i="2"/>
  <c r="K655" i="2"/>
  <c r="K656" i="2"/>
  <c r="K660" i="2"/>
  <c r="K661" i="2"/>
  <c r="K664" i="2"/>
  <c r="K665" i="2"/>
  <c r="K666" i="2"/>
  <c r="K667" i="2"/>
  <c r="K668" i="2"/>
  <c r="K670" i="2"/>
  <c r="K671" i="2"/>
  <c r="K672" i="2"/>
  <c r="K676" i="2"/>
  <c r="K677" i="2"/>
  <c r="K680" i="2"/>
  <c r="K681" i="2"/>
  <c r="K682" i="2"/>
  <c r="K683" i="2"/>
  <c r="K684" i="2"/>
  <c r="K686" i="2"/>
  <c r="K687" i="2"/>
  <c r="K688" i="2"/>
  <c r="K692" i="2"/>
  <c r="K693" i="2"/>
  <c r="K696" i="2"/>
  <c r="K697" i="2"/>
  <c r="K698" i="2"/>
  <c r="K699" i="2"/>
  <c r="K700" i="2"/>
  <c r="K702" i="2"/>
  <c r="K703" i="2"/>
  <c r="K704" i="2"/>
  <c r="K708" i="2"/>
  <c r="K709" i="2"/>
  <c r="K712" i="2"/>
  <c r="K713" i="2"/>
  <c r="K714" i="2"/>
  <c r="K715" i="2"/>
  <c r="K716" i="2"/>
  <c r="K718" i="2"/>
  <c r="K719" i="2"/>
  <c r="K720" i="2"/>
  <c r="K724" i="2"/>
  <c r="K725" i="2"/>
  <c r="K728" i="2"/>
  <c r="K729" i="2"/>
  <c r="K730" i="2"/>
  <c r="K731" i="2"/>
  <c r="K732" i="2"/>
  <c r="K734" i="2"/>
  <c r="K735" i="2"/>
  <c r="K736" i="2"/>
  <c r="K740" i="2"/>
  <c r="K741" i="2"/>
  <c r="K744" i="2"/>
  <c r="K745" i="2"/>
  <c r="K746" i="2"/>
  <c r="K747" i="2"/>
  <c r="K748" i="2"/>
  <c r="K750" i="2"/>
  <c r="K751" i="2"/>
  <c r="K752" i="2"/>
  <c r="K756" i="2"/>
  <c r="K757" i="2"/>
  <c r="K760" i="2"/>
  <c r="K761" i="2"/>
  <c r="K762" i="2"/>
  <c r="K763" i="2"/>
  <c r="K764" i="2"/>
  <c r="K766" i="2"/>
  <c r="K767" i="2"/>
  <c r="K768" i="2"/>
  <c r="K772" i="2"/>
  <c r="K773" i="2"/>
  <c r="K776" i="2"/>
  <c r="K777" i="2"/>
  <c r="K778" i="2"/>
  <c r="K779" i="2"/>
  <c r="K780" i="2"/>
  <c r="K782" i="2"/>
  <c r="K783" i="2"/>
  <c r="K784" i="2"/>
  <c r="K788" i="2"/>
  <c r="K789" i="2"/>
  <c r="K792" i="2"/>
  <c r="K793" i="2"/>
  <c r="K794" i="2"/>
  <c r="K795" i="2"/>
  <c r="K796" i="2"/>
  <c r="K798" i="2"/>
  <c r="K799" i="2"/>
  <c r="K800" i="2"/>
  <c r="K804" i="2"/>
  <c r="K805" i="2"/>
  <c r="K808" i="2"/>
  <c r="K809" i="2"/>
  <c r="K810" i="2"/>
  <c r="K811" i="2"/>
  <c r="K812" i="2"/>
  <c r="K814" i="2"/>
  <c r="K815" i="2"/>
  <c r="K816" i="2"/>
  <c r="K820" i="2"/>
  <c r="K821" i="2"/>
  <c r="K824" i="2"/>
  <c r="K825" i="2"/>
  <c r="K826" i="2"/>
  <c r="K827" i="2"/>
  <c r="K828" i="2"/>
  <c r="K830" i="2"/>
  <c r="K831" i="2"/>
  <c r="K832" i="2"/>
  <c r="K836" i="2"/>
  <c r="K837" i="2"/>
  <c r="K840" i="2"/>
  <c r="K841" i="2"/>
  <c r="K842" i="2"/>
  <c r="K843" i="2"/>
  <c r="K844" i="2"/>
  <c r="K846" i="2"/>
  <c r="K847" i="2"/>
  <c r="K848" i="2"/>
  <c r="K852" i="2"/>
  <c r="K853" i="2"/>
  <c r="K856" i="2"/>
  <c r="K857" i="2"/>
  <c r="K858" i="2"/>
  <c r="K859" i="2"/>
  <c r="K860" i="2"/>
  <c r="K862" i="2"/>
  <c r="K863" i="2"/>
  <c r="K864" i="2"/>
  <c r="K868" i="2"/>
  <c r="K869" i="2"/>
  <c r="K872" i="2"/>
  <c r="K873" i="2"/>
  <c r="K874" i="2"/>
  <c r="K875" i="2"/>
  <c r="K876" i="2"/>
  <c r="K878" i="2"/>
  <c r="K879" i="2"/>
  <c r="K880" i="2"/>
  <c r="K884" i="2"/>
  <c r="K885" i="2"/>
  <c r="K888" i="2"/>
  <c r="K889" i="2"/>
  <c r="K890" i="2"/>
  <c r="K891" i="2"/>
  <c r="K892" i="2"/>
  <c r="K894" i="2"/>
  <c r="K895" i="2"/>
  <c r="K896" i="2"/>
  <c r="K900" i="2"/>
  <c r="K901" i="2"/>
  <c r="K904" i="2"/>
  <c r="K905" i="2"/>
  <c r="K906" i="2"/>
  <c r="K907" i="2"/>
  <c r="K908" i="2"/>
  <c r="K910" i="2"/>
  <c r="K911" i="2"/>
  <c r="K912" i="2"/>
  <c r="K916" i="2"/>
  <c r="K917" i="2"/>
  <c r="K920" i="2"/>
  <c r="K921" i="2"/>
  <c r="K922" i="2"/>
  <c r="K923" i="2"/>
  <c r="K924" i="2"/>
  <c r="K926" i="2"/>
  <c r="K927" i="2"/>
  <c r="K928" i="2"/>
  <c r="K932" i="2"/>
  <c r="K933" i="2"/>
  <c r="K936" i="2"/>
  <c r="K937" i="2"/>
  <c r="K938" i="2"/>
  <c r="K939" i="2"/>
  <c r="K940" i="2"/>
  <c r="K942" i="2"/>
  <c r="K943" i="2"/>
  <c r="K944" i="2"/>
  <c r="K948" i="2"/>
  <c r="K949" i="2"/>
  <c r="K952" i="2"/>
  <c r="K953" i="2"/>
  <c r="K954" i="2"/>
  <c r="K955" i="2"/>
  <c r="K956" i="2"/>
  <c r="K958" i="2"/>
  <c r="K959" i="2"/>
  <c r="K960" i="2"/>
  <c r="K964" i="2"/>
  <c r="K965" i="2"/>
  <c r="K968" i="2"/>
  <c r="K969" i="2"/>
  <c r="K970" i="2"/>
  <c r="K971" i="2"/>
  <c r="K972" i="2"/>
  <c r="K974" i="2"/>
  <c r="K975" i="2"/>
  <c r="K976" i="2"/>
  <c r="K980" i="2"/>
  <c r="K981" i="2"/>
  <c r="K984" i="2"/>
  <c r="K985" i="2"/>
  <c r="K986" i="2"/>
  <c r="K987" i="2"/>
  <c r="K988" i="2"/>
  <c r="K990" i="2"/>
  <c r="K991" i="2"/>
  <c r="K992" i="2"/>
  <c r="K996" i="2"/>
  <c r="K997" i="2"/>
  <c r="K1000" i="2"/>
  <c r="K1001" i="2"/>
  <c r="K1002" i="2"/>
  <c r="K1003" i="2"/>
  <c r="K1004" i="2"/>
  <c r="K1006" i="2"/>
  <c r="K1007" i="2"/>
  <c r="K1008" i="2"/>
  <c r="K1012" i="2"/>
  <c r="K1013" i="2"/>
  <c r="K1016" i="2"/>
  <c r="K1017" i="2"/>
  <c r="K1018" i="2"/>
  <c r="K1019" i="2"/>
  <c r="K1020" i="2"/>
  <c r="K1022" i="2"/>
  <c r="K1023" i="2"/>
  <c r="K1024" i="2"/>
  <c r="K1028" i="2"/>
  <c r="K1029" i="2"/>
  <c r="K1032" i="2"/>
  <c r="K1033" i="2"/>
  <c r="K1034" i="2"/>
  <c r="K1035" i="2"/>
  <c r="K1036" i="2"/>
  <c r="K1038" i="2"/>
  <c r="K1039" i="2"/>
  <c r="K1040" i="2"/>
  <c r="K1044" i="2"/>
  <c r="K1045" i="2"/>
  <c r="K1048" i="2"/>
  <c r="K1049" i="2"/>
  <c r="K1050" i="2"/>
  <c r="K1051" i="2"/>
  <c r="K1052" i="2"/>
  <c r="K1054" i="2"/>
  <c r="K1055" i="2"/>
  <c r="K1056" i="2"/>
  <c r="K1060" i="2"/>
  <c r="K1061" i="2"/>
  <c r="K1064" i="2"/>
  <c r="K1065" i="2"/>
  <c r="K1066" i="2"/>
  <c r="K1067" i="2"/>
  <c r="K1068" i="2"/>
  <c r="K1069" i="2"/>
  <c r="K1070" i="2"/>
  <c r="K1071" i="2"/>
  <c r="K1072" i="2"/>
  <c r="K1076" i="2"/>
  <c r="K1077" i="2"/>
  <c r="K1080" i="2"/>
  <c r="K1081" i="2"/>
  <c r="K1082" i="2"/>
  <c r="K1083" i="2"/>
  <c r="K1084" i="2"/>
  <c r="K1086" i="2"/>
  <c r="K1087" i="2"/>
  <c r="K1088" i="2"/>
  <c r="K1092" i="2"/>
  <c r="K1093" i="2"/>
  <c r="K1096" i="2"/>
  <c r="K1097" i="2"/>
  <c r="K1098" i="2"/>
  <c r="K1099" i="2"/>
  <c r="K1100" i="2"/>
  <c r="K1102" i="2"/>
  <c r="K1103" i="2"/>
  <c r="K1104" i="2"/>
  <c r="K1108" i="2"/>
  <c r="K1109" i="2"/>
  <c r="K1112" i="2"/>
  <c r="K1113" i="2"/>
  <c r="K1114" i="2"/>
  <c r="K1115" i="2"/>
  <c r="K1116" i="2"/>
  <c r="K1118" i="2"/>
  <c r="K1119" i="2"/>
  <c r="K1120" i="2"/>
  <c r="K1123" i="2"/>
  <c r="K1124" i="2"/>
  <c r="K1125" i="2"/>
  <c r="K1128" i="2"/>
  <c r="K1129" i="2"/>
  <c r="K1130" i="2"/>
  <c r="K1131" i="2"/>
  <c r="K1132" i="2"/>
  <c r="K1134" i="2"/>
  <c r="K1135" i="2"/>
  <c r="K1136" i="2"/>
  <c r="K1139" i="2"/>
  <c r="K1140" i="2"/>
  <c r="K1141" i="2"/>
  <c r="K1144" i="2"/>
  <c r="K1145" i="2"/>
  <c r="K1146" i="2"/>
  <c r="K1147" i="2"/>
  <c r="K1148" i="2"/>
  <c r="K1150" i="2"/>
  <c r="K1151" i="2"/>
  <c r="K1152" i="2"/>
  <c r="K1155" i="2"/>
  <c r="K1156" i="2"/>
  <c r="K1157" i="2"/>
  <c r="K1160" i="2"/>
  <c r="K1161" i="2"/>
  <c r="K1162" i="2"/>
  <c r="K1163" i="2"/>
  <c r="K1164" i="2"/>
  <c r="K1166" i="2"/>
  <c r="K1167" i="2"/>
  <c r="K1168" i="2"/>
  <c r="K1171" i="2"/>
  <c r="K1172" i="2"/>
  <c r="K1173" i="2"/>
  <c r="K1176" i="2"/>
  <c r="K1177" i="2"/>
  <c r="K1178" i="2"/>
  <c r="K1179" i="2"/>
  <c r="K1180" i="2"/>
  <c r="K1181" i="2"/>
  <c r="K1182" i="2"/>
  <c r="K1183" i="2"/>
  <c r="K1184" i="2"/>
  <c r="K1187" i="2"/>
  <c r="K1188" i="2"/>
  <c r="K1189" i="2"/>
  <c r="K1192" i="2"/>
  <c r="K1193" i="2"/>
  <c r="K1194" i="2"/>
  <c r="K1195" i="2"/>
  <c r="K1196" i="2"/>
  <c r="K1198" i="2"/>
  <c r="K1199" i="2"/>
  <c r="K1200" i="2"/>
  <c r="K1203" i="2"/>
  <c r="K1204" i="2"/>
  <c r="K1205" i="2"/>
  <c r="K1208" i="2"/>
  <c r="K1209" i="2"/>
  <c r="K1210" i="2"/>
  <c r="K1211" i="2"/>
  <c r="K1212" i="2"/>
  <c r="K1214" i="2"/>
  <c r="K1215" i="2"/>
  <c r="K1216" i="2"/>
  <c r="K1219" i="2"/>
  <c r="K1220" i="2"/>
  <c r="K1221" i="2"/>
  <c r="K1224" i="2"/>
  <c r="K1225" i="2"/>
  <c r="K1226" i="2"/>
  <c r="K1227" i="2"/>
  <c r="K1228" i="2"/>
  <c r="K1230" i="2"/>
  <c r="K1231" i="2"/>
  <c r="K1232" i="2"/>
  <c r="K1235" i="2"/>
  <c r="K1236" i="2"/>
  <c r="K1237" i="2"/>
  <c r="K1240" i="2"/>
  <c r="K1241" i="2"/>
  <c r="K1242" i="2"/>
  <c r="K1243" i="2"/>
  <c r="K1244" i="2"/>
  <c r="K1246" i="2"/>
  <c r="K1247" i="2"/>
  <c r="K1248" i="2"/>
  <c r="K1251" i="2"/>
  <c r="K1252" i="2"/>
  <c r="K1253" i="2"/>
  <c r="K1256" i="2"/>
  <c r="K1257" i="2"/>
  <c r="K1258" i="2"/>
  <c r="K1259" i="2"/>
  <c r="K1260" i="2"/>
  <c r="K1262" i="2"/>
  <c r="K1263" i="2"/>
  <c r="K1264" i="2"/>
  <c r="K1267" i="2"/>
  <c r="K1268" i="2"/>
  <c r="K1269" i="2"/>
  <c r="K1272" i="2"/>
  <c r="K1273" i="2"/>
  <c r="K1274" i="2"/>
  <c r="K1275" i="2"/>
  <c r="K1276" i="2"/>
  <c r="K1278" i="2"/>
  <c r="K1279" i="2"/>
  <c r="K1280" i="2"/>
  <c r="K1283" i="2"/>
  <c r="K1284" i="2"/>
  <c r="K1285" i="2"/>
  <c r="K1288" i="2"/>
  <c r="K1289" i="2"/>
  <c r="K1290" i="2"/>
  <c r="K1291" i="2"/>
  <c r="K1292" i="2"/>
  <c r="K1294" i="2"/>
  <c r="K1295" i="2"/>
  <c r="K1296" i="2"/>
  <c r="K1299" i="2"/>
  <c r="K1300" i="2"/>
  <c r="K1301" i="2"/>
  <c r="K1304" i="2"/>
  <c r="K1305" i="2"/>
  <c r="K1306" i="2"/>
  <c r="K1307" i="2"/>
  <c r="K1308" i="2"/>
  <c r="K1310" i="2"/>
  <c r="K1311" i="2"/>
  <c r="K1312" i="2"/>
  <c r="K1315" i="2"/>
  <c r="K1316" i="2"/>
  <c r="K1317" i="2"/>
  <c r="K1320" i="2"/>
  <c r="K1321" i="2"/>
  <c r="K1322" i="2"/>
  <c r="K1323" i="2"/>
  <c r="K1324" i="2"/>
  <c r="K1326" i="2"/>
  <c r="K1327" i="2"/>
  <c r="K1328" i="2"/>
  <c r="K1331" i="2"/>
  <c r="K1332" i="2"/>
  <c r="K1333" i="2"/>
  <c r="K1336" i="2"/>
  <c r="K1337" i="2"/>
  <c r="K1338" i="2"/>
  <c r="K1339" i="2"/>
  <c r="K1340" i="2"/>
  <c r="K1342" i="2"/>
  <c r="K1343" i="2"/>
  <c r="K1344" i="2"/>
  <c r="K1347" i="2"/>
  <c r="K1348" i="2"/>
  <c r="K1349" i="2"/>
  <c r="K1352" i="2"/>
  <c r="K1353" i="2"/>
  <c r="K1354" i="2"/>
  <c r="K1355" i="2"/>
  <c r="K1356" i="2"/>
  <c r="K1358" i="2"/>
  <c r="K1359" i="2"/>
  <c r="K1360" i="2"/>
  <c r="K1363" i="2"/>
  <c r="K1364" i="2"/>
  <c r="K1365" i="2"/>
  <c r="K1368" i="2"/>
  <c r="K1369" i="2"/>
  <c r="K1370" i="2"/>
  <c r="K1371" i="2"/>
  <c r="K1372" i="2"/>
  <c r="K1374" i="2"/>
  <c r="K1375" i="2"/>
  <c r="K1376" i="2"/>
  <c r="K1379" i="2"/>
  <c r="K1380" i="2"/>
  <c r="K1381" i="2"/>
  <c r="K1384" i="2"/>
  <c r="K1385" i="2"/>
  <c r="K1386" i="2"/>
  <c r="K1387" i="2"/>
  <c r="K1388" i="2"/>
  <c r="K1390" i="2"/>
  <c r="K1391" i="2"/>
  <c r="K1392" i="2"/>
  <c r="K1395" i="2"/>
  <c r="K1396" i="2"/>
  <c r="K1397" i="2"/>
  <c r="K1400" i="2"/>
  <c r="K1401" i="2"/>
  <c r="K1402" i="2"/>
  <c r="K1403" i="2"/>
  <c r="K1404" i="2"/>
  <c r="K1406" i="2"/>
  <c r="K1407" i="2"/>
  <c r="K1408" i="2"/>
  <c r="K1411" i="2"/>
  <c r="K1412" i="2"/>
  <c r="K1413" i="2"/>
  <c r="K1416" i="2"/>
  <c r="K1417" i="2"/>
  <c r="K1418" i="2"/>
  <c r="K1419" i="2"/>
  <c r="K1420" i="2"/>
  <c r="K1422" i="2"/>
  <c r="K1423" i="2"/>
  <c r="K1424" i="2"/>
  <c r="K1427" i="2"/>
  <c r="K1428" i="2"/>
  <c r="K1429" i="2"/>
  <c r="K1432" i="2"/>
  <c r="K1433" i="2"/>
  <c r="K1434" i="2"/>
  <c r="K1435" i="2"/>
  <c r="K1436" i="2"/>
  <c r="K1438" i="2"/>
  <c r="K1439" i="2"/>
  <c r="K1440" i="2"/>
  <c r="K1443" i="2"/>
  <c r="K1444" i="2"/>
  <c r="K1445" i="2"/>
  <c r="K1448" i="2"/>
  <c r="K1449" i="2"/>
  <c r="K1450" i="2"/>
  <c r="K1451" i="2"/>
  <c r="K1452" i="2"/>
  <c r="K1454" i="2"/>
  <c r="K1455" i="2"/>
  <c r="K1456" i="2"/>
  <c r="K1459" i="2"/>
  <c r="K1460" i="2"/>
  <c r="K1461" i="2"/>
  <c r="K1464" i="2"/>
  <c r="K1465" i="2"/>
  <c r="K1466" i="2"/>
  <c r="K1467" i="2"/>
  <c r="K1468" i="2"/>
  <c r="K1469" i="2"/>
  <c r="K1470" i="2"/>
  <c r="K1471" i="2"/>
  <c r="K1472" i="2"/>
  <c r="K1475" i="2"/>
  <c r="K1476" i="2"/>
  <c r="K1477" i="2"/>
  <c r="K1479" i="2"/>
  <c r="K1480" i="2"/>
  <c r="K1481" i="2"/>
  <c r="K1482" i="2"/>
  <c r="K1483" i="2"/>
  <c r="K1484" i="2"/>
  <c r="K1485" i="2"/>
  <c r="K1486" i="2"/>
  <c r="K1487" i="2"/>
  <c r="K1488" i="2"/>
  <c r="K1491" i="2"/>
  <c r="K1492" i="2"/>
  <c r="K1493" i="2"/>
  <c r="K1496" i="2"/>
  <c r="K1497" i="2"/>
  <c r="K1498" i="2"/>
  <c r="K1499" i="2"/>
  <c r="K1500" i="2"/>
  <c r="K1501" i="2"/>
  <c r="K1502" i="2"/>
  <c r="K1503" i="2"/>
  <c r="K1504" i="2"/>
  <c r="K1507" i="2"/>
  <c r="K1508" i="2"/>
  <c r="K1509" i="2"/>
  <c r="K1512" i="2"/>
  <c r="K1513" i="2"/>
  <c r="K1514" i="2"/>
  <c r="K1515" i="2"/>
  <c r="K1516" i="2"/>
  <c r="K1517" i="2"/>
  <c r="K1518" i="2"/>
  <c r="K1519" i="2"/>
  <c r="K1520" i="2"/>
  <c r="K1523" i="2"/>
  <c r="K1524" i="2"/>
  <c r="K1525" i="2"/>
  <c r="K1528" i="2"/>
  <c r="K1529" i="2"/>
  <c r="K1530" i="2"/>
  <c r="K1531" i="2"/>
  <c r="K1532" i="2"/>
  <c r="K1533" i="2"/>
  <c r="K1534" i="2"/>
  <c r="K1535" i="2"/>
  <c r="K1536" i="2"/>
  <c r="K1539" i="2"/>
  <c r="K1540" i="2"/>
  <c r="K1541" i="2"/>
  <c r="K1544" i="2"/>
  <c r="K1545" i="2"/>
  <c r="K1546" i="2"/>
  <c r="K1547" i="2"/>
  <c r="K1548" i="2"/>
  <c r="K1549" i="2"/>
  <c r="K1550" i="2"/>
  <c r="K1551" i="2"/>
  <c r="K1552" i="2"/>
  <c r="K1555" i="2"/>
  <c r="K1556" i="2"/>
  <c r="K1557" i="2"/>
  <c r="K1560" i="2"/>
  <c r="K1561" i="2"/>
  <c r="K1562" i="2"/>
  <c r="K1563" i="2"/>
  <c r="K1564" i="2"/>
  <c r="K1565" i="2"/>
  <c r="K1566" i="2"/>
  <c r="K1567" i="2"/>
  <c r="K1568" i="2"/>
  <c r="K1571" i="2"/>
  <c r="K1572" i="2"/>
  <c r="K1573" i="2"/>
  <c r="K1575" i="2"/>
  <c r="K1576" i="2"/>
  <c r="K1577" i="2"/>
  <c r="K1578" i="2"/>
  <c r="K1579" i="2"/>
  <c r="K1580" i="2"/>
  <c r="K1581" i="2"/>
  <c r="K1582" i="2"/>
  <c r="K1583" i="2"/>
  <c r="K1584" i="2"/>
  <c r="K1587" i="2"/>
  <c r="K1588" i="2"/>
  <c r="K1589" i="2"/>
  <c r="K1591" i="2"/>
  <c r="K1592" i="2"/>
  <c r="K1593" i="2"/>
  <c r="K1594" i="2"/>
  <c r="K1595" i="2"/>
  <c r="K1596" i="2"/>
  <c r="K1597" i="2"/>
  <c r="K1598" i="2"/>
  <c r="K1599" i="2"/>
  <c r="K1600" i="2"/>
  <c r="K1603" i="2"/>
  <c r="K1604" i="2"/>
  <c r="K1605" i="2"/>
  <c r="K1607" i="2"/>
  <c r="K1608" i="2"/>
  <c r="K1609" i="2"/>
  <c r="K1610" i="2"/>
  <c r="K1611" i="2"/>
  <c r="K1612" i="2"/>
  <c r="K1613" i="2"/>
  <c r="K1614" i="2"/>
  <c r="K1615" i="2"/>
  <c r="K1616" i="2"/>
  <c r="K1619" i="2"/>
  <c r="K1620" i="2"/>
  <c r="K1621" i="2"/>
  <c r="K1623" i="2"/>
  <c r="K1625" i="2"/>
  <c r="K1626" i="2"/>
  <c r="K1627" i="2"/>
  <c r="K1628" i="2"/>
  <c r="K1629" i="2"/>
  <c r="K1630" i="2"/>
  <c r="K1631" i="2"/>
  <c r="K1632" i="2"/>
  <c r="K1635" i="2"/>
  <c r="K1636" i="2"/>
  <c r="K1637" i="2"/>
  <c r="K1639" i="2"/>
  <c r="K1641" i="2"/>
  <c r="K1642" i="2"/>
  <c r="K1643" i="2"/>
  <c r="K1644" i="2"/>
  <c r="K1645" i="2"/>
  <c r="K1646" i="2"/>
  <c r="K1647" i="2"/>
  <c r="K1648" i="2"/>
  <c r="K1651" i="2"/>
  <c r="K1652" i="2"/>
  <c r="K1653" i="2"/>
  <c r="K1655" i="2"/>
  <c r="K1657" i="2"/>
  <c r="K1658" i="2"/>
  <c r="K1659" i="2"/>
  <c r="K1660" i="2"/>
  <c r="K1661" i="2"/>
  <c r="K1662" i="2"/>
  <c r="K1663" i="2"/>
  <c r="K1664" i="2"/>
  <c r="K1667" i="2"/>
  <c r="K1668" i="2"/>
  <c r="K1669" i="2"/>
  <c r="K1671" i="2"/>
  <c r="K1673" i="2"/>
  <c r="K1674" i="2"/>
  <c r="K1675" i="2"/>
  <c r="K1676" i="2"/>
  <c r="K1677" i="2"/>
  <c r="K1678" i="2"/>
  <c r="K1679" i="2"/>
  <c r="K1680" i="2"/>
  <c r="K1683" i="2"/>
  <c r="K1684" i="2"/>
  <c r="K1685" i="2"/>
  <c r="K1687" i="2"/>
  <c r="K1689" i="2"/>
  <c r="K1690" i="2"/>
  <c r="K1691" i="2"/>
  <c r="K1692" i="2"/>
  <c r="K1693" i="2"/>
  <c r="K1694" i="2"/>
  <c r="K1695" i="2"/>
  <c r="K1696" i="2"/>
  <c r="K1699" i="2"/>
  <c r="K1700" i="2"/>
  <c r="K1701" i="2"/>
  <c r="K1703" i="2"/>
  <c r="K1705" i="2"/>
  <c r="K1706" i="2"/>
  <c r="K1707" i="2"/>
  <c r="K1708" i="2"/>
  <c r="K1709" i="2"/>
  <c r="K1710" i="2"/>
  <c r="K1711" i="2"/>
  <c r="K1712" i="2"/>
  <c r="K1715" i="2"/>
  <c r="K1716" i="2"/>
  <c r="K1717" i="2"/>
  <c r="K1719" i="2"/>
  <c r="K1721" i="2"/>
  <c r="K1722" i="2"/>
  <c r="K1723" i="2"/>
  <c r="K1724" i="2"/>
  <c r="K1725" i="2"/>
  <c r="K1726" i="2"/>
  <c r="K1727" i="2"/>
  <c r="K1728" i="2"/>
  <c r="K1731" i="2"/>
  <c r="K1732" i="2"/>
  <c r="K1733" i="2"/>
  <c r="K1735" i="2"/>
  <c r="K1737" i="2"/>
  <c r="K1738" i="2"/>
  <c r="K1739" i="2"/>
  <c r="K1740" i="2"/>
  <c r="K1741" i="2"/>
  <c r="K1742" i="2"/>
  <c r="K1743" i="2"/>
  <c r="K1744" i="2"/>
  <c r="K1747" i="2"/>
  <c r="K1748" i="2"/>
  <c r="K1749" i="2"/>
  <c r="K1751" i="2"/>
  <c r="K1753" i="2"/>
  <c r="K1754" i="2"/>
  <c r="K1755" i="2"/>
  <c r="K1756" i="2"/>
  <c r="K1757" i="2"/>
  <c r="K1758" i="2"/>
  <c r="K1759" i="2"/>
  <c r="K1760" i="2"/>
  <c r="K1763" i="2"/>
  <c r="K1764" i="2"/>
  <c r="K1765" i="2"/>
  <c r="K1767" i="2"/>
  <c r="K1769" i="2"/>
  <c r="K1770" i="2"/>
  <c r="K1771" i="2"/>
  <c r="K1772" i="2"/>
  <c r="K1773" i="2"/>
  <c r="K1774" i="2"/>
  <c r="K1775" i="2"/>
  <c r="K1776" i="2"/>
  <c r="K1779" i="2"/>
  <c r="K1780" i="2"/>
  <c r="K1781" i="2"/>
  <c r="K1783" i="2"/>
  <c r="K1785" i="2"/>
  <c r="K1786" i="2"/>
  <c r="K1787" i="2"/>
  <c r="K1788" i="2"/>
  <c r="K1789" i="2"/>
  <c r="K1790" i="2"/>
  <c r="K1791" i="2"/>
  <c r="K1792" i="2"/>
  <c r="K1795" i="2"/>
  <c r="K1796" i="2"/>
  <c r="K1797" i="2"/>
  <c r="K1799" i="2"/>
  <c r="K1801" i="2"/>
  <c r="K1802" i="2"/>
  <c r="K1803" i="2"/>
  <c r="K1804" i="2"/>
  <c r="K1805" i="2"/>
  <c r="K1806" i="2"/>
  <c r="K1807" i="2"/>
  <c r="K1808" i="2"/>
  <c r="K1811" i="2"/>
  <c r="K1812" i="2"/>
  <c r="K1813" i="2"/>
  <c r="K1815" i="2"/>
  <c r="K1817" i="2"/>
  <c r="K1818" i="2"/>
  <c r="K1819" i="2"/>
  <c r="K1820" i="2"/>
  <c r="K1821" i="2"/>
  <c r="K1822" i="2"/>
  <c r="K1823" i="2"/>
  <c r="K1824" i="2"/>
  <c r="K1827" i="2"/>
  <c r="K1828" i="2"/>
  <c r="K1829" i="2"/>
  <c r="K1831" i="2"/>
  <c r="K1833" i="2"/>
  <c r="K1834" i="2"/>
  <c r="K1835" i="2"/>
  <c r="K1836" i="2"/>
  <c r="K1837" i="2"/>
  <c r="K1838" i="2"/>
  <c r="K1839" i="2"/>
  <c r="K1840" i="2"/>
  <c r="K1843" i="2"/>
  <c r="K1844" i="2"/>
  <c r="K1845" i="2"/>
  <c r="K1847" i="2"/>
  <c r="K1849" i="2"/>
  <c r="K1850" i="2"/>
  <c r="K1851" i="2"/>
  <c r="K1852" i="2"/>
  <c r="K1853" i="2"/>
  <c r="K1854" i="2"/>
  <c r="K1855" i="2"/>
  <c r="K1856" i="2"/>
  <c r="K1859" i="2"/>
  <c r="K1860" i="2"/>
  <c r="K1861" i="2"/>
  <c r="K1863" i="2"/>
  <c r="K1865" i="2"/>
  <c r="K1866" i="2"/>
  <c r="K1867" i="2"/>
  <c r="K1868" i="2"/>
  <c r="K1869" i="2"/>
  <c r="K1870" i="2"/>
  <c r="K1871" i="2"/>
  <c r="K1872" i="2"/>
  <c r="K1875" i="2"/>
  <c r="K1876" i="2"/>
  <c r="K1877" i="2"/>
  <c r="K1879" i="2"/>
  <c r="K1881" i="2"/>
  <c r="K1882" i="2"/>
  <c r="K1883" i="2"/>
  <c r="K1884" i="2"/>
  <c r="K1885" i="2"/>
  <c r="K1886" i="2"/>
  <c r="K1887" i="2"/>
  <c r="K1888" i="2"/>
  <c r="K1891" i="2"/>
  <c r="K1892" i="2"/>
  <c r="K1893" i="2"/>
  <c r="K1895" i="2"/>
  <c r="K1897" i="2"/>
  <c r="K1898" i="2"/>
  <c r="K1899" i="2"/>
  <c r="K1900" i="2"/>
  <c r="K1901" i="2"/>
  <c r="K1902" i="2"/>
  <c r="K1903" i="2"/>
  <c r="K1904" i="2"/>
  <c r="K1907" i="2"/>
  <c r="K1908" i="2"/>
  <c r="K1909" i="2"/>
  <c r="K1911" i="2"/>
  <c r="K1913" i="2"/>
  <c r="K1914" i="2"/>
  <c r="K1915" i="2"/>
  <c r="K1916" i="2"/>
  <c r="K1917" i="2"/>
  <c r="K1918" i="2"/>
  <c r="K1919" i="2"/>
  <c r="K1920" i="2"/>
  <c r="K1923" i="2"/>
  <c r="K1924" i="2"/>
  <c r="K1925" i="2"/>
  <c r="K1927" i="2"/>
  <c r="K1929" i="2"/>
  <c r="K1930" i="2"/>
  <c r="K1931" i="2"/>
  <c r="K1932" i="2"/>
  <c r="K1933" i="2"/>
  <c r="K1934" i="2"/>
  <c r="K1935" i="2"/>
  <c r="K1936" i="2"/>
  <c r="K1939" i="2"/>
  <c r="K1940" i="2"/>
  <c r="K1941" i="2"/>
  <c r="K1943" i="2"/>
  <c r="K1945" i="2"/>
  <c r="K1946" i="2"/>
  <c r="K1947" i="2"/>
  <c r="K1948" i="2"/>
  <c r="K1949" i="2"/>
  <c r="K1950" i="2"/>
  <c r="K1951" i="2"/>
  <c r="K1952" i="2"/>
  <c r="K1955" i="2"/>
  <c r="K1956" i="2"/>
  <c r="K1957" i="2"/>
  <c r="K1959" i="2"/>
  <c r="K1961" i="2"/>
  <c r="K1962" i="2"/>
  <c r="K1963" i="2"/>
  <c r="K1964" i="2"/>
  <c r="K1965" i="2"/>
  <c r="K1966" i="2"/>
  <c r="K1967" i="2"/>
  <c r="K1968" i="2"/>
  <c r="K1971" i="2"/>
  <c r="K1972" i="2"/>
  <c r="K1973" i="2"/>
  <c r="K1975" i="2"/>
  <c r="K1977" i="2"/>
  <c r="K1978" i="2"/>
  <c r="K1979" i="2"/>
  <c r="K1980" i="2"/>
  <c r="K1981" i="2"/>
  <c r="K1982" i="2"/>
  <c r="K1983" i="2"/>
  <c r="K1984" i="2"/>
  <c r="K1987" i="2"/>
  <c r="K1988" i="2"/>
  <c r="K1989" i="2"/>
  <c r="K1991" i="2"/>
  <c r="K1993" i="2"/>
  <c r="K1994" i="2"/>
  <c r="K1995" i="2"/>
  <c r="K1996" i="2"/>
  <c r="K1997" i="2"/>
  <c r="K1998" i="2"/>
  <c r="K1999" i="2"/>
  <c r="K2000" i="2"/>
  <c r="K2003" i="2"/>
  <c r="K2004" i="2"/>
  <c r="K2005" i="2"/>
  <c r="K2007" i="2"/>
  <c r="K2009" i="2"/>
  <c r="K2010" i="2"/>
  <c r="K2011" i="2"/>
  <c r="K2012" i="2"/>
  <c r="K2013" i="2"/>
  <c r="K2014" i="2"/>
  <c r="K2015" i="2"/>
  <c r="K2016" i="2"/>
  <c r="K2019" i="2"/>
  <c r="K2020" i="2"/>
  <c r="K2021" i="2"/>
  <c r="K2023" i="2"/>
  <c r="K2025" i="2"/>
  <c r="K2026" i="2"/>
  <c r="K2027" i="2"/>
  <c r="K2028" i="2"/>
  <c r="K2029" i="2"/>
  <c r="K2030" i="2"/>
  <c r="K2031" i="2"/>
  <c r="K2032" i="2"/>
  <c r="K2035" i="2"/>
  <c r="K2036" i="2"/>
  <c r="K2037" i="2"/>
  <c r="K2039" i="2"/>
  <c r="K2041" i="2"/>
  <c r="K2042" i="2"/>
  <c r="K2043" i="2"/>
  <c r="K2044" i="2"/>
  <c r="K2045" i="2"/>
  <c r="K2046" i="2"/>
  <c r="K2047" i="2"/>
  <c r="K2048" i="2"/>
  <c r="K2051" i="2"/>
  <c r="K2052" i="2"/>
  <c r="K2053" i="2"/>
  <c r="K2055" i="2"/>
  <c r="K2057" i="2"/>
  <c r="K2058" i="2"/>
  <c r="K2059" i="2"/>
  <c r="K2060" i="2"/>
  <c r="K2061" i="2"/>
  <c r="K2062" i="2"/>
  <c r="K2063" i="2"/>
  <c r="K2064" i="2"/>
  <c r="K2067" i="2"/>
  <c r="K2068" i="2"/>
  <c r="K2069" i="2"/>
  <c r="K2071" i="2"/>
  <c r="K2073" i="2"/>
  <c r="K2074" i="2"/>
  <c r="K2075" i="2"/>
  <c r="K2076" i="2"/>
  <c r="K2077" i="2"/>
  <c r="K2078" i="2"/>
  <c r="K2079" i="2"/>
  <c r="K2080" i="2"/>
  <c r="K2083" i="2"/>
  <c r="K2084" i="2"/>
  <c r="K2085" i="2"/>
  <c r="K2087" i="2"/>
  <c r="K2089" i="2"/>
  <c r="K2090" i="2"/>
  <c r="K2091" i="2"/>
  <c r="K2092" i="2"/>
  <c r="K2093" i="2"/>
  <c r="K2094" i="2"/>
  <c r="K2095" i="2"/>
  <c r="K2096" i="2"/>
  <c r="K2099" i="2"/>
  <c r="K2100" i="2"/>
  <c r="K2101" i="2"/>
  <c r="K2103" i="2"/>
  <c r="K2105" i="2"/>
  <c r="K2106" i="2"/>
  <c r="K2107" i="2"/>
  <c r="K2108" i="2"/>
  <c r="K2109" i="2"/>
  <c r="K2110" i="2"/>
  <c r="K2111" i="2"/>
  <c r="K2112" i="2"/>
  <c r="K2115" i="2"/>
  <c r="K2116" i="2"/>
  <c r="K2117" i="2"/>
  <c r="K2119" i="2"/>
  <c r="K2121" i="2"/>
  <c r="K2122" i="2"/>
  <c r="K2123" i="2"/>
  <c r="K2124" i="2"/>
  <c r="K2125" i="2"/>
  <c r="K2126" i="2"/>
  <c r="K2127" i="2"/>
  <c r="K2128" i="2"/>
  <c r="K2131" i="2"/>
  <c r="K2132" i="2"/>
  <c r="K2133" i="2"/>
  <c r="K2135" i="2"/>
  <c r="K2137" i="2"/>
  <c r="K2138" i="2"/>
  <c r="K2139" i="2"/>
  <c r="K2140" i="2"/>
  <c r="K2141" i="2"/>
  <c r="K2142" i="2"/>
  <c r="K2143" i="2"/>
  <c r="K2144" i="2"/>
  <c r="K2147" i="2"/>
  <c r="K2148" i="2"/>
  <c r="K2149" i="2"/>
  <c r="K2150" i="2"/>
  <c r="K2151" i="2"/>
  <c r="K2153" i="2"/>
  <c r="K2154" i="2"/>
  <c r="K2155" i="2"/>
  <c r="K2156" i="2"/>
  <c r="K2157" i="2"/>
  <c r="K2158" i="2"/>
  <c r="K2159" i="2"/>
  <c r="K2160" i="2"/>
  <c r="K2163" i="2"/>
  <c r="K2164" i="2"/>
  <c r="K2165" i="2"/>
  <c r="K2167" i="2"/>
  <c r="K2169" i="2"/>
  <c r="K2170" i="2"/>
  <c r="K2171" i="2"/>
  <c r="K2172" i="2"/>
  <c r="K2173" i="2"/>
  <c r="K2174" i="2"/>
  <c r="K2175" i="2"/>
  <c r="K2176" i="2"/>
  <c r="K2179" i="2"/>
  <c r="K2180" i="2"/>
  <c r="K2181" i="2"/>
  <c r="K2183" i="2"/>
  <c r="K2185" i="2"/>
  <c r="K2186" i="2"/>
  <c r="K2187" i="2"/>
  <c r="K2188" i="2"/>
  <c r="K2189" i="2"/>
  <c r="K2190" i="2"/>
  <c r="K2191" i="2"/>
  <c r="K2192" i="2"/>
  <c r="K2195" i="2"/>
  <c r="K2196" i="2"/>
  <c r="K2197" i="2"/>
  <c r="K2199" i="2"/>
  <c r="K2201" i="2"/>
  <c r="K2203" i="2"/>
  <c r="K2204" i="2"/>
  <c r="K2205" i="2"/>
  <c r="K2206" i="2"/>
  <c r="K2207" i="2"/>
  <c r="K2208" i="2"/>
  <c r="K2211" i="2"/>
  <c r="K2212" i="2"/>
  <c r="K2213" i="2"/>
  <c r="K2215" i="2"/>
  <c r="K2217" i="2"/>
  <c r="K2219" i="2"/>
  <c r="K2220" i="2"/>
  <c r="K2221" i="2"/>
  <c r="K2222" i="2"/>
  <c r="K2223" i="2"/>
  <c r="K2224" i="2"/>
  <c r="K2227" i="2"/>
  <c r="K2228" i="2"/>
  <c r="K2229" i="2"/>
  <c r="K2231" i="2"/>
  <c r="K2233" i="2"/>
  <c r="K2235" i="2"/>
  <c r="K2236" i="2"/>
  <c r="K2237" i="2"/>
  <c r="K2238" i="2"/>
  <c r="K2239" i="2"/>
  <c r="K2240" i="2"/>
  <c r="K2243" i="2"/>
  <c r="K2244" i="2"/>
  <c r="K2245" i="2"/>
  <c r="K2247" i="2"/>
  <c r="K2249" i="2"/>
  <c r="K2251" i="2"/>
  <c r="K2252" i="2"/>
  <c r="K2253" i="2"/>
  <c r="K2254" i="2"/>
  <c r="K2255" i="2"/>
  <c r="K2256" i="2"/>
  <c r="K2259" i="2"/>
  <c r="K2260" i="2"/>
  <c r="K2261" i="2"/>
  <c r="K2263" i="2"/>
  <c r="K2265" i="2"/>
  <c r="K2267" i="2"/>
  <c r="K2268" i="2"/>
  <c r="K2269" i="2"/>
  <c r="K2270" i="2"/>
  <c r="K2271" i="2"/>
  <c r="K2272" i="2"/>
  <c r="K2275" i="2"/>
  <c r="K2276" i="2"/>
  <c r="K2277" i="2"/>
  <c r="K2279" i="2"/>
  <c r="K2281" i="2"/>
  <c r="K2283" i="2"/>
  <c r="K2284" i="2"/>
  <c r="K2285" i="2"/>
  <c r="K2286" i="2"/>
  <c r="K2287" i="2"/>
  <c r="K2288" i="2"/>
  <c r="K2291" i="2"/>
  <c r="K2292" i="2"/>
  <c r="K2293" i="2"/>
  <c r="K2295" i="2"/>
  <c r="K2297" i="2"/>
  <c r="K2299" i="2"/>
  <c r="K2300" i="2"/>
  <c r="K2301" i="2"/>
  <c r="K2302" i="2"/>
  <c r="K2303" i="2"/>
  <c r="K2304" i="2"/>
  <c r="K2307" i="2"/>
  <c r="K2308" i="2"/>
  <c r="K2309" i="2"/>
  <c r="K2311" i="2"/>
  <c r="K2313" i="2"/>
  <c r="K2315" i="2"/>
  <c r="K2316" i="2"/>
  <c r="K2317" i="2"/>
  <c r="K2318" i="2"/>
  <c r="K2319" i="2"/>
  <c r="K2320" i="2"/>
  <c r="K2323" i="2"/>
  <c r="K2324" i="2"/>
  <c r="K2325" i="2"/>
  <c r="K2327" i="2"/>
  <c r="K2329" i="2"/>
  <c r="K2331" i="2"/>
  <c r="K2332" i="2"/>
  <c r="K2333" i="2"/>
  <c r="K2334" i="2"/>
  <c r="K2335" i="2"/>
  <c r="K2336" i="2"/>
  <c r="K2339" i="2"/>
  <c r="K2340" i="2"/>
  <c r="K2341" i="2"/>
  <c r="K2343" i="2"/>
  <c r="K2345" i="2"/>
  <c r="K2347" i="2"/>
  <c r="K2348" i="2"/>
  <c r="K2349" i="2"/>
  <c r="K2350" i="2"/>
  <c r="K2351" i="2"/>
  <c r="K2352" i="2"/>
  <c r="K2355" i="2"/>
  <c r="K2356" i="2"/>
  <c r="K2357" i="2"/>
  <c r="K2359" i="2"/>
  <c r="K2361" i="2"/>
  <c r="K2363" i="2"/>
  <c r="K2364" i="2"/>
  <c r="K2365" i="2"/>
  <c r="K2366" i="2"/>
  <c r="K2367" i="2"/>
  <c r="K2368" i="2"/>
  <c r="K2371" i="2"/>
  <c r="K2372" i="2"/>
  <c r="K2373" i="2"/>
  <c r="K2375" i="2"/>
  <c r="K2377" i="2"/>
  <c r="K2379" i="2"/>
  <c r="K2380" i="2"/>
  <c r="K2381" i="2"/>
  <c r="K2382" i="2"/>
  <c r="K2383" i="2"/>
  <c r="K2384" i="2"/>
  <c r="K2387" i="2"/>
  <c r="K2388" i="2"/>
  <c r="K2389" i="2"/>
  <c r="K2391" i="2"/>
  <c r="K2393" i="2"/>
  <c r="K2395" i="2"/>
  <c r="K2396" i="2"/>
  <c r="K2397" i="2"/>
  <c r="K2398" i="2"/>
  <c r="K2399" i="2"/>
  <c r="K2400" i="2"/>
  <c r="K2403" i="2"/>
  <c r="K2404" i="2"/>
  <c r="K2405" i="2"/>
  <c r="K2407" i="2"/>
  <c r="K2409" i="2"/>
  <c r="K2411" i="2"/>
  <c r="K2412" i="2"/>
  <c r="K2413" i="2"/>
  <c r="K2414" i="2"/>
  <c r="K2415" i="2"/>
  <c r="K2416" i="2"/>
  <c r="K2419" i="2"/>
  <c r="K2420" i="2"/>
  <c r="K2421" i="2"/>
  <c r="K2423" i="2"/>
  <c r="K2425" i="2"/>
  <c r="K2427" i="2"/>
  <c r="K2428" i="2"/>
  <c r="K2429" i="2"/>
  <c r="K2430" i="2"/>
  <c r="K2431" i="2"/>
  <c r="K2435" i="2"/>
  <c r="K2436" i="2"/>
  <c r="K2437" i="2"/>
  <c r="K2439" i="2"/>
  <c r="K2441" i="2"/>
  <c r="K2443" i="2"/>
  <c r="K2444" i="2"/>
  <c r="K2445" i="2"/>
  <c r="K2446" i="2"/>
  <c r="K2447" i="2"/>
  <c r="K2451" i="2"/>
  <c r="K2452" i="2"/>
  <c r="K2453" i="2"/>
  <c r="K2455" i="2"/>
  <c r="K2457" i="2"/>
  <c r="K2459" i="2"/>
  <c r="K2460" i="2"/>
  <c r="K2461" i="2"/>
  <c r="K2462" i="2"/>
  <c r="K2463" i="2"/>
  <c r="K2467" i="2"/>
  <c r="K2468" i="2"/>
  <c r="K2469" i="2"/>
  <c r="K2471" i="2"/>
  <c r="K2473" i="2"/>
  <c r="K2475" i="2"/>
  <c r="K2476" i="2"/>
  <c r="K2477" i="2"/>
  <c r="K2478" i="2"/>
  <c r="K2479" i="2"/>
  <c r="K2483" i="2"/>
  <c r="K2484" i="2"/>
  <c r="K2485" i="2"/>
  <c r="K2487" i="2"/>
  <c r="K2489" i="2"/>
  <c r="K2491" i="2"/>
  <c r="K2492" i="2"/>
  <c r="K2493" i="2"/>
  <c r="K2494" i="2"/>
  <c r="K2495" i="2"/>
  <c r="K2499" i="2"/>
  <c r="K2500" i="2"/>
  <c r="K2501" i="2"/>
  <c r="K2503" i="2"/>
  <c r="K2505" i="2"/>
  <c r="K2507" i="2"/>
  <c r="K2508" i="2"/>
  <c r="K2509" i="2"/>
  <c r="K2510" i="2"/>
  <c r="K2511" i="2"/>
  <c r="K2515" i="2"/>
  <c r="K2516" i="2"/>
  <c r="K2517" i="2"/>
  <c r="K2519" i="2"/>
  <c r="K2521" i="2"/>
  <c r="K2523" i="2"/>
  <c r="K2524" i="2"/>
  <c r="K2525" i="2"/>
  <c r="K2526" i="2"/>
  <c r="K2527" i="2"/>
  <c r="K2531" i="2"/>
  <c r="K2532" i="2"/>
  <c r="K2533" i="2"/>
  <c r="K2535" i="2"/>
  <c r="K2537" i="2"/>
  <c r="K2539" i="2"/>
  <c r="K2540" i="2"/>
  <c r="K2541" i="2"/>
  <c r="K2542" i="2"/>
  <c r="K2543" i="2"/>
  <c r="K2547" i="2"/>
  <c r="K2548" i="2"/>
  <c r="K2549" i="2"/>
  <c r="K2551" i="2"/>
  <c r="K2553" i="2"/>
  <c r="K2555" i="2"/>
  <c r="K2556" i="2"/>
  <c r="K2557" i="2"/>
  <c r="K2558" i="2"/>
  <c r="K2559" i="2"/>
  <c r="K2563" i="2"/>
  <c r="K2564" i="2"/>
  <c r="K2565" i="2"/>
  <c r="K2567" i="2"/>
  <c r="K2569" i="2"/>
  <c r="K2571" i="2"/>
  <c r="K2572" i="2"/>
  <c r="K2573" i="2"/>
  <c r="K2574" i="2"/>
  <c r="K2575" i="2"/>
  <c r="K2579" i="2"/>
  <c r="K2580" i="2"/>
  <c r="K2581" i="2"/>
  <c r="K2583" i="2"/>
  <c r="K2585" i="2"/>
  <c r="K2587" i="2"/>
  <c r="K2588" i="2"/>
  <c r="K2589" i="2"/>
  <c r="K2590" i="2"/>
  <c r="K2591" i="2"/>
  <c r="K2595" i="2"/>
  <c r="K2596" i="2"/>
  <c r="K2597" i="2"/>
  <c r="K2599" i="2"/>
  <c r="K2601" i="2"/>
  <c r="K2603" i="2"/>
  <c r="K2604" i="2"/>
  <c r="K2605" i="2"/>
  <c r="K2606" i="2"/>
  <c r="K2607" i="2"/>
  <c r="K2611" i="2"/>
  <c r="K2612" i="2"/>
  <c r="K2613" i="2"/>
  <c r="K2615" i="2"/>
  <c r="K2617" i="2"/>
  <c r="K2619" i="2"/>
  <c r="K2620" i="2"/>
  <c r="K2621" i="2"/>
  <c r="K2622" i="2"/>
  <c r="K2623" i="2"/>
  <c r="K2627" i="2"/>
  <c r="K2628" i="2"/>
  <c r="K2629" i="2"/>
  <c r="K2631" i="2"/>
  <c r="K2633" i="2"/>
  <c r="K2635" i="2"/>
  <c r="K2636" i="2"/>
  <c r="K2637" i="2"/>
  <c r="K2638" i="2"/>
  <c r="K2639" i="2"/>
  <c r="K2643" i="2"/>
  <c r="K2644" i="2"/>
  <c r="K2645" i="2"/>
  <c r="K2647" i="2"/>
  <c r="K2649" i="2"/>
  <c r="K2651" i="2"/>
  <c r="K2652" i="2"/>
  <c r="K2653" i="2"/>
  <c r="K2654" i="2"/>
  <c r="K2655" i="2"/>
  <c r="K2659" i="2"/>
  <c r="K2660" i="2"/>
  <c r="K2661" i="2"/>
  <c r="K2663" i="2"/>
  <c r="K2665" i="2"/>
  <c r="K2667" i="2"/>
  <c r="K2668" i="2"/>
  <c r="K2669" i="2"/>
  <c r="K2670" i="2"/>
  <c r="K2671" i="2"/>
  <c r="K2675" i="2"/>
  <c r="K2676" i="2"/>
  <c r="K2677" i="2"/>
  <c r="K2679" i="2"/>
  <c r="K2681" i="2"/>
  <c r="K2683" i="2"/>
  <c r="K2684" i="2"/>
  <c r="K2685" i="2"/>
  <c r="K2686" i="2"/>
  <c r="K2687" i="2"/>
  <c r="K2691" i="2"/>
  <c r="K2692" i="2"/>
  <c r="K2693" i="2"/>
  <c r="K2695" i="2"/>
  <c r="K2697" i="2"/>
  <c r="K2699" i="2"/>
  <c r="K2700" i="2"/>
  <c r="K2701" i="2"/>
  <c r="K2702" i="2"/>
  <c r="K2703" i="2"/>
  <c r="K2707" i="2"/>
  <c r="K2708" i="2"/>
  <c r="K2709" i="2"/>
  <c r="K2711" i="2"/>
  <c r="K2713" i="2"/>
  <c r="K2715" i="2"/>
  <c r="K2716" i="2"/>
  <c r="K2717" i="2"/>
  <c r="K2718" i="2"/>
  <c r="K2719" i="2"/>
  <c r="K2723" i="2"/>
  <c r="K2724" i="2"/>
  <c r="K2725" i="2"/>
  <c r="K2727" i="2"/>
  <c r="K2729" i="2"/>
  <c r="K2731" i="2"/>
  <c r="K2732" i="2"/>
  <c r="K2733" i="2"/>
  <c r="K2734" i="2"/>
  <c r="K2735" i="2"/>
  <c r="K2739" i="2"/>
  <c r="K2740" i="2"/>
  <c r="K2741" i="2"/>
  <c r="K2743" i="2"/>
  <c r="K2745" i="2"/>
  <c r="K2747" i="2"/>
  <c r="K2748" i="2"/>
  <c r="K2749" i="2"/>
  <c r="K2750" i="2"/>
  <c r="K2751" i="2"/>
  <c r="K2755" i="2"/>
  <c r="K2756" i="2"/>
  <c r="K2757" i="2"/>
  <c r="K2759" i="2"/>
  <c r="K2761" i="2"/>
  <c r="K2763" i="2"/>
  <c r="K2764" i="2"/>
  <c r="K2765" i="2"/>
  <c r="K2766" i="2"/>
  <c r="K2767" i="2"/>
  <c r="K2771" i="2"/>
  <c r="K2772" i="2"/>
  <c r="K2773" i="2"/>
  <c r="K2775" i="2"/>
  <c r="K2777" i="2"/>
  <c r="K2779" i="2"/>
  <c r="K2780" i="2"/>
  <c r="K2781" i="2"/>
  <c r="K2782" i="2"/>
  <c r="K2783" i="2"/>
  <c r="K2787" i="2"/>
  <c r="K2788" i="2"/>
  <c r="K2789" i="2"/>
  <c r="K2791" i="2"/>
  <c r="K2793" i="2"/>
  <c r="K2795" i="2"/>
  <c r="K2796" i="2"/>
  <c r="K2797" i="2"/>
  <c r="K2798" i="2"/>
  <c r="K2799" i="2"/>
  <c r="K2803" i="2"/>
  <c r="K2804" i="2"/>
  <c r="K2805" i="2"/>
  <c r="K2807" i="2"/>
  <c r="K2809" i="2"/>
  <c r="K2811" i="2"/>
  <c r="K2812" i="2"/>
  <c r="K2813" i="2"/>
  <c r="K2814" i="2"/>
  <c r="K2815" i="2"/>
  <c r="K2819" i="2"/>
  <c r="K2820" i="2"/>
  <c r="K2821" i="2"/>
  <c r="K2823" i="2"/>
  <c r="K2825" i="2"/>
  <c r="K2827" i="2"/>
  <c r="K2828" i="2"/>
  <c r="K2829" i="2"/>
  <c r="K2830" i="2"/>
  <c r="K2831" i="2"/>
  <c r="K2835" i="2"/>
  <c r="K2836" i="2"/>
  <c r="K2837" i="2"/>
  <c r="K2839" i="2"/>
  <c r="K2841" i="2"/>
  <c r="K2843" i="2"/>
  <c r="K2844" i="2"/>
  <c r="K2845" i="2"/>
  <c r="K2846" i="2"/>
  <c r="K2847" i="2"/>
  <c r="K2851" i="2"/>
  <c r="K2852" i="2"/>
  <c r="K2853" i="2"/>
  <c r="K2855" i="2"/>
  <c r="K2857" i="2"/>
  <c r="K2859" i="2"/>
  <c r="K2860" i="2"/>
  <c r="K2861" i="2"/>
  <c r="K2862" i="2"/>
  <c r="K2863" i="2"/>
  <c r="K2867" i="2"/>
  <c r="K2868" i="2"/>
  <c r="K2869" i="2"/>
  <c r="K2871" i="2"/>
  <c r="K2873" i="2"/>
  <c r="K2875" i="2"/>
  <c r="K2876" i="2"/>
  <c r="K2877" i="2"/>
  <c r="K2878" i="2"/>
  <c r="K2879" i="2"/>
  <c r="K2880" i="2"/>
  <c r="K2883" i="2"/>
  <c r="K2884" i="2"/>
  <c r="K2885" i="2"/>
  <c r="K2887" i="2"/>
  <c r="K2889" i="2"/>
  <c r="K2891" i="2"/>
  <c r="K2892" i="2"/>
  <c r="K2893" i="2"/>
  <c r="K2894" i="2"/>
  <c r="K2895" i="2"/>
  <c r="K2899" i="2"/>
  <c r="K2900" i="2"/>
  <c r="K2901" i="2"/>
  <c r="K2903" i="2"/>
  <c r="K2905" i="2"/>
  <c r="K2907" i="2"/>
  <c r="K2908" i="2"/>
  <c r="K2909" i="2"/>
  <c r="K2910" i="2"/>
  <c r="K2911" i="2"/>
  <c r="K2915" i="2"/>
  <c r="K2916" i="2"/>
  <c r="K2917" i="2"/>
  <c r="K2919" i="2"/>
  <c r="K2921" i="2"/>
  <c r="K2923" i="2"/>
  <c r="K2924" i="2"/>
  <c r="K2925" i="2"/>
  <c r="K2926" i="2"/>
  <c r="K2927" i="2"/>
  <c r="K2931" i="2"/>
  <c r="K2932" i="2"/>
  <c r="K2933" i="2"/>
  <c r="K2935" i="2"/>
  <c r="K2937" i="2"/>
  <c r="K2939" i="2"/>
  <c r="K2940" i="2"/>
  <c r="K2941" i="2"/>
  <c r="K2942" i="2"/>
  <c r="K2943" i="2"/>
  <c r="K2947" i="2"/>
  <c r="K2948" i="2"/>
  <c r="K2949" i="2"/>
  <c r="K2951" i="2"/>
  <c r="K2953" i="2"/>
  <c r="K2955" i="2"/>
  <c r="K2956" i="2"/>
  <c r="K2957" i="2"/>
  <c r="K2958" i="2"/>
  <c r="K2959" i="2"/>
  <c r="K2963" i="2"/>
  <c r="K2964" i="2"/>
  <c r="K2965" i="2"/>
  <c r="K2967" i="2"/>
  <c r="K2969" i="2"/>
  <c r="K2971" i="2"/>
  <c r="K2972" i="2"/>
  <c r="K2973" i="2"/>
  <c r="K2974" i="2"/>
  <c r="K2975" i="2"/>
  <c r="K2979" i="2"/>
  <c r="K2980" i="2"/>
  <c r="K2981" i="2"/>
  <c r="K2983" i="2"/>
  <c r="K2985" i="2"/>
  <c r="K2987" i="2"/>
  <c r="K2988" i="2"/>
  <c r="K2989" i="2"/>
  <c r="K2990" i="2"/>
  <c r="K2991" i="2"/>
  <c r="K2992" i="2"/>
  <c r="K2995" i="2"/>
  <c r="K2996" i="2"/>
  <c r="K2997" i="2"/>
  <c r="K2999" i="2"/>
  <c r="K3001" i="2"/>
  <c r="K3003" i="2"/>
  <c r="K3004" i="2"/>
  <c r="K3005" i="2"/>
  <c r="K3006" i="2"/>
  <c r="K3007" i="2"/>
  <c r="K3011" i="2"/>
  <c r="K3012" i="2"/>
  <c r="K3013" i="2"/>
  <c r="K3015" i="2"/>
  <c r="K3017" i="2"/>
  <c r="K3019" i="2"/>
  <c r="K3020" i="2"/>
  <c r="K3021" i="2"/>
  <c r="K3022" i="2"/>
  <c r="K3023" i="2"/>
  <c r="K3027" i="2"/>
  <c r="K3028" i="2"/>
  <c r="K3029" i="2"/>
  <c r="K3031" i="2"/>
  <c r="K3033" i="2"/>
  <c r="K3035" i="2"/>
  <c r="K3036" i="2"/>
  <c r="K3037" i="2"/>
  <c r="K3038" i="2"/>
  <c r="K3039" i="2"/>
  <c r="K3043" i="2"/>
  <c r="K3044" i="2"/>
  <c r="K3045" i="2"/>
  <c r="K3047" i="2"/>
  <c r="K3049" i="2"/>
  <c r="K3051" i="2"/>
  <c r="K3052" i="2"/>
  <c r="K3053" i="2"/>
  <c r="K3054" i="2"/>
  <c r="K3055" i="2"/>
  <c r="K3056" i="2"/>
  <c r="K3059" i="2"/>
  <c r="K3060" i="2"/>
  <c r="K3061" i="2"/>
  <c r="K3063" i="2"/>
  <c r="K3065" i="2"/>
  <c r="K3067" i="2"/>
  <c r="K3068" i="2"/>
  <c r="K3069" i="2"/>
  <c r="K3070" i="2"/>
  <c r="K3071" i="2"/>
  <c r="K3075" i="2"/>
  <c r="K3076" i="2"/>
  <c r="K3077" i="2"/>
  <c r="K3079" i="2"/>
  <c r="K3081" i="2"/>
  <c r="K3083" i="2"/>
  <c r="K3084" i="2"/>
  <c r="K3085" i="2"/>
  <c r="K3086" i="2"/>
  <c r="K3087" i="2"/>
  <c r="K3091" i="2"/>
  <c r="K3092" i="2"/>
  <c r="K3093" i="2"/>
  <c r="K3095" i="2"/>
  <c r="K3097" i="2"/>
  <c r="K3099" i="2"/>
  <c r="K3100" i="2"/>
  <c r="K3101" i="2"/>
  <c r="K3102" i="2"/>
  <c r="K3103" i="2"/>
  <c r="K3107" i="2"/>
  <c r="K3108" i="2"/>
  <c r="K3109" i="2"/>
  <c r="K3111" i="2"/>
  <c r="K3113" i="2"/>
  <c r="K3115" i="2"/>
  <c r="K3116" i="2"/>
  <c r="K3117" i="2"/>
  <c r="K3118" i="2"/>
  <c r="K3119" i="2"/>
  <c r="K3120" i="2"/>
  <c r="K3123" i="2"/>
  <c r="K3124" i="2"/>
  <c r="K3125" i="2"/>
  <c r="K3127" i="2"/>
  <c r="K3129" i="2"/>
  <c r="K3131" i="2"/>
  <c r="K3132" i="2"/>
  <c r="K3133" i="2"/>
  <c r="K3134" i="2"/>
  <c r="K3135" i="2"/>
  <c r="K3139" i="2"/>
  <c r="K3140" i="2"/>
  <c r="K3141" i="2"/>
  <c r="K3143" i="2"/>
  <c r="K3145" i="2"/>
  <c r="K3147" i="2"/>
  <c r="K3148" i="2"/>
  <c r="K3149" i="2"/>
  <c r="K3150" i="2"/>
  <c r="K3151" i="2"/>
  <c r="K3155" i="2"/>
  <c r="K3156" i="2"/>
  <c r="K3157" i="2"/>
  <c r="K3159" i="2"/>
  <c r="K3161" i="2"/>
  <c r="K3163" i="2"/>
  <c r="K3164" i="2"/>
  <c r="K3165" i="2"/>
  <c r="K3166" i="2"/>
  <c r="K3167" i="2"/>
  <c r="K3171" i="2"/>
  <c r="K3172" i="2"/>
  <c r="K3173" i="2"/>
  <c r="K3175" i="2"/>
  <c r="K3177" i="2"/>
  <c r="K3179" i="2"/>
  <c r="K3180" i="2"/>
  <c r="K3181" i="2"/>
  <c r="K3182" i="2"/>
  <c r="K3183" i="2"/>
  <c r="K3187" i="2"/>
  <c r="K3188" i="2"/>
  <c r="K3189" i="2"/>
  <c r="K3191" i="2"/>
  <c r="K3193" i="2"/>
  <c r="K3195" i="2"/>
  <c r="K3196" i="2"/>
  <c r="K3197" i="2"/>
  <c r="K3198" i="2"/>
  <c r="K3199" i="2"/>
  <c r="K3203" i="2"/>
  <c r="K3204" i="2"/>
  <c r="K3205" i="2"/>
  <c r="K3207" i="2"/>
  <c r="K3209" i="2"/>
  <c r="K3211" i="2"/>
  <c r="K3212" i="2"/>
  <c r="K3213" i="2"/>
  <c r="K3214" i="2"/>
  <c r="K3215" i="2"/>
  <c r="K3219" i="2"/>
  <c r="K3220" i="2"/>
  <c r="K3221" i="2"/>
  <c r="K3223" i="2"/>
  <c r="K3225" i="2"/>
  <c r="K3227" i="2"/>
  <c r="K3228" i="2"/>
  <c r="K3229" i="2"/>
  <c r="K3230" i="2"/>
  <c r="K3231" i="2"/>
  <c r="K3235" i="2"/>
  <c r="K3236" i="2"/>
  <c r="K3237" i="2"/>
  <c r="K3239" i="2"/>
  <c r="K3241" i="2"/>
  <c r="K3243" i="2"/>
  <c r="K3244" i="2"/>
  <c r="K3245" i="2"/>
  <c r="K3246" i="2"/>
  <c r="K3247" i="2"/>
  <c r="K3248" i="2"/>
  <c r="K3251" i="2"/>
  <c r="K3252" i="2"/>
  <c r="K3253" i="2"/>
  <c r="K3255" i="2"/>
  <c r="K3257" i="2"/>
  <c r="K3259" i="2"/>
  <c r="K3260" i="2"/>
  <c r="K3261" i="2"/>
  <c r="K3262" i="2"/>
  <c r="K3263" i="2"/>
  <c r="K3267" i="2"/>
  <c r="K3268" i="2"/>
  <c r="K3269" i="2"/>
  <c r="K3271" i="2"/>
  <c r="K3273" i="2"/>
  <c r="K3275" i="2"/>
  <c r="K3276" i="2"/>
  <c r="K3277" i="2"/>
  <c r="K3278" i="2"/>
  <c r="K3279" i="2"/>
  <c r="K3283" i="2"/>
  <c r="K3284" i="2"/>
  <c r="K3285" i="2"/>
  <c r="K3287" i="2"/>
  <c r="K3289" i="2"/>
  <c r="K3291" i="2"/>
  <c r="K3292" i="2"/>
  <c r="K3293" i="2"/>
  <c r="K3294" i="2"/>
  <c r="K3295" i="2"/>
  <c r="K3296" i="2"/>
  <c r="K3299" i="2"/>
  <c r="K3300" i="2"/>
  <c r="K3301" i="2"/>
  <c r="K3303" i="2"/>
  <c r="K3305" i="2"/>
  <c r="K3307" i="2"/>
  <c r="K3308" i="2"/>
  <c r="K3309" i="2"/>
  <c r="K3310" i="2"/>
  <c r="K3311" i="2"/>
  <c r="K3315" i="2"/>
  <c r="K3316" i="2"/>
  <c r="K3317" i="2"/>
  <c r="K3319" i="2"/>
  <c r="K3321" i="2"/>
  <c r="K3323" i="2"/>
  <c r="K3324" i="2"/>
  <c r="K3325" i="2"/>
  <c r="K3326" i="2"/>
  <c r="K3327" i="2"/>
  <c r="K3331" i="2"/>
  <c r="K3332" i="2"/>
  <c r="K3333" i="2"/>
  <c r="K3335" i="2"/>
  <c r="K3337" i="2"/>
  <c r="K3339" i="2"/>
  <c r="K3340" i="2"/>
  <c r="K3341" i="2"/>
  <c r="K3342" i="2"/>
  <c r="K3343" i="2"/>
  <c r="K3345" i="2"/>
  <c r="K3347" i="2"/>
  <c r="K3348" i="2"/>
  <c r="K3349" i="2"/>
  <c r="K3351" i="2"/>
  <c r="K3353" i="2"/>
  <c r="K3355" i="2"/>
  <c r="K3356" i="2"/>
  <c r="K3357" i="2"/>
  <c r="K3358" i="2"/>
  <c r="K3359" i="2"/>
  <c r="K3361" i="2"/>
  <c r="K3363" i="2"/>
  <c r="K3364" i="2"/>
  <c r="K3365" i="2"/>
  <c r="K3367" i="2"/>
  <c r="K3369" i="2"/>
  <c r="K3371" i="2"/>
  <c r="K3372" i="2"/>
  <c r="K3373" i="2"/>
  <c r="K3374" i="2"/>
  <c r="K3375" i="2"/>
  <c r="K3377" i="2"/>
  <c r="K3379" i="2"/>
  <c r="K3380" i="2"/>
  <c r="K3381" i="2"/>
  <c r="K3383" i="2"/>
  <c r="K3385" i="2"/>
  <c r="K3387" i="2"/>
  <c r="K3388" i="2"/>
  <c r="K3389" i="2"/>
  <c r="K3390" i="2"/>
  <c r="K3391" i="2"/>
  <c r="K3393" i="2"/>
  <c r="K3395" i="2"/>
  <c r="K3396" i="2"/>
  <c r="K3397" i="2"/>
  <c r="K3399" i="2"/>
  <c r="K3401" i="2"/>
  <c r="K3403" i="2"/>
  <c r="K3404" i="2"/>
  <c r="K3405" i="2"/>
  <c r="K3406" i="2"/>
  <c r="K3407" i="2"/>
  <c r="K3409" i="2"/>
  <c r="K3411" i="2"/>
  <c r="K3412" i="2"/>
  <c r="K3413" i="2"/>
  <c r="K3415" i="2"/>
  <c r="K3417" i="2"/>
  <c r="K3419" i="2"/>
  <c r="K3420" i="2"/>
  <c r="K3421" i="2"/>
  <c r="K3422" i="2"/>
  <c r="K3423" i="2"/>
  <c r="K3424" i="2"/>
  <c r="K3425" i="2"/>
  <c r="K3427" i="2"/>
  <c r="K3428" i="2"/>
  <c r="K3429" i="2"/>
  <c r="K3431" i="2"/>
  <c r="K3433" i="2"/>
  <c r="K3435" i="2"/>
  <c r="K3436" i="2"/>
  <c r="K3437" i="2"/>
  <c r="K3438" i="2"/>
  <c r="K3439" i="2"/>
  <c r="K3441" i="2"/>
  <c r="K3443" i="2"/>
  <c r="K3444" i="2"/>
  <c r="K3445" i="2"/>
  <c r="K3447" i="2"/>
  <c r="K3449" i="2"/>
  <c r="K3451" i="2"/>
  <c r="K3452" i="2"/>
  <c r="K3453" i="2"/>
  <c r="K3454" i="2"/>
  <c r="K3455" i="2"/>
  <c r="K3457" i="2"/>
  <c r="K3459" i="2"/>
  <c r="K3460" i="2"/>
  <c r="K3461" i="2"/>
  <c r="K3463" i="2"/>
  <c r="K3465" i="2"/>
  <c r="K3467" i="2"/>
  <c r="K3468" i="2"/>
  <c r="K3469" i="2"/>
  <c r="K3470" i="2"/>
  <c r="K3471" i="2"/>
  <c r="K3473" i="2"/>
  <c r="K3475" i="2"/>
  <c r="K3476" i="2"/>
  <c r="K3477" i="2"/>
  <c r="K3479" i="2"/>
  <c r="K3481" i="2"/>
  <c r="K3483" i="2"/>
  <c r="K3484" i="2"/>
  <c r="K3485" i="2"/>
  <c r="K3486" i="2"/>
  <c r="K3487" i="2"/>
  <c r="K3489" i="2"/>
  <c r="K3491" i="2"/>
  <c r="K3492" i="2"/>
  <c r="K3493" i="2"/>
  <c r="K3495" i="2"/>
  <c r="K3497" i="2"/>
  <c r="K3499" i="2"/>
  <c r="K3500" i="2"/>
  <c r="K3501" i="2"/>
  <c r="K3502" i="2"/>
  <c r="K3503" i="2"/>
  <c r="K3504" i="2"/>
  <c r="K3505" i="2"/>
  <c r="K3507" i="2"/>
  <c r="K3508" i="2"/>
  <c r="K3509" i="2"/>
  <c r="K3511" i="2"/>
  <c r="K3513" i="2"/>
  <c r="K3515" i="2"/>
  <c r="K3516" i="2"/>
  <c r="K3517" i="2"/>
  <c r="K3518" i="2"/>
  <c r="K3519" i="2"/>
  <c r="K3521" i="2"/>
  <c r="K3523" i="2"/>
  <c r="K3524" i="2"/>
  <c r="K3525" i="2"/>
  <c r="K3527" i="2"/>
  <c r="K3529" i="2"/>
  <c r="K3531" i="2"/>
  <c r="K3532" i="2"/>
  <c r="K3533" i="2"/>
  <c r="K3534" i="2"/>
  <c r="K3535" i="2"/>
  <c r="K3537" i="2"/>
  <c r="K3539" i="2"/>
  <c r="K3540" i="2"/>
  <c r="K3541" i="2"/>
  <c r="K3543" i="2"/>
  <c r="K3545" i="2"/>
  <c r="K3547" i="2"/>
  <c r="K3548" i="2"/>
  <c r="K3549" i="2"/>
  <c r="K3550" i="2"/>
  <c r="K3551" i="2"/>
  <c r="K3553" i="2"/>
  <c r="K3555" i="2"/>
  <c r="K3556" i="2"/>
  <c r="K3557" i="2"/>
  <c r="K3559" i="2"/>
  <c r="K3561" i="2"/>
  <c r="K3563" i="2"/>
  <c r="K3564" i="2"/>
  <c r="K3565" i="2"/>
  <c r="K3566" i="2"/>
  <c r="K3567" i="2"/>
  <c r="K3569" i="2"/>
  <c r="K3571" i="2"/>
  <c r="K3572" i="2"/>
  <c r="K3573" i="2"/>
  <c r="K3575" i="2"/>
  <c r="K3577" i="2"/>
  <c r="K3579" i="2"/>
  <c r="K3580" i="2"/>
  <c r="K3581" i="2"/>
  <c r="K3582" i="2"/>
  <c r="K3583" i="2"/>
  <c r="K3585" i="2"/>
  <c r="K3587" i="2"/>
  <c r="K3588" i="2"/>
  <c r="K3589" i="2"/>
  <c r="K3591" i="2"/>
  <c r="K3593" i="2"/>
  <c r="K3595" i="2"/>
  <c r="K3596" i="2"/>
  <c r="K3597" i="2"/>
  <c r="K3598" i="2"/>
  <c r="K3599" i="2"/>
  <c r="K3601" i="2"/>
  <c r="K3603" i="2"/>
  <c r="K3604" i="2"/>
  <c r="K3605" i="2"/>
  <c r="K3607" i="2"/>
  <c r="K3609" i="2"/>
  <c r="K3611" i="2"/>
  <c r="K3612" i="2"/>
  <c r="K3613" i="2"/>
  <c r="K3614" i="2"/>
  <c r="K3615" i="2"/>
  <c r="K3617" i="2"/>
  <c r="K3619" i="2"/>
  <c r="K3620" i="2"/>
  <c r="K3621" i="2"/>
  <c r="K3623" i="2"/>
  <c r="K3625" i="2"/>
  <c r="K3627" i="2"/>
  <c r="K3628" i="2"/>
  <c r="K3629" i="2"/>
  <c r="K3630" i="2"/>
  <c r="K3631" i="2"/>
  <c r="K3633" i="2"/>
  <c r="K3635" i="2"/>
  <c r="K3636" i="2"/>
  <c r="K3637" i="2"/>
  <c r="K3639" i="2"/>
  <c r="K3641" i="2"/>
  <c r="K3643" i="2"/>
  <c r="K3644" i="2"/>
  <c r="K3645" i="2"/>
  <c r="K3646" i="2"/>
  <c r="K3647" i="2"/>
  <c r="K3648" i="2"/>
  <c r="K3649" i="2"/>
  <c r="K3651" i="2"/>
  <c r="K3652" i="2"/>
  <c r="K3653" i="2"/>
  <c r="K3655" i="2"/>
  <c r="K3657" i="2"/>
  <c r="K3659" i="2"/>
  <c r="K3660" i="2"/>
  <c r="K3661" i="2"/>
  <c r="K3662" i="2"/>
  <c r="K3663" i="2"/>
  <c r="K3664" i="2"/>
  <c r="K3665" i="2"/>
  <c r="K3667" i="2"/>
  <c r="K3668" i="2"/>
  <c r="K3669" i="2"/>
  <c r="K3671" i="2"/>
  <c r="K3673" i="2"/>
  <c r="K3675" i="2"/>
  <c r="K3676" i="2"/>
  <c r="K3677" i="2"/>
  <c r="K3678" i="2"/>
  <c r="K3679" i="2"/>
  <c r="K3681" i="2"/>
  <c r="K3683" i="2"/>
  <c r="K3684" i="2"/>
  <c r="K3685" i="2"/>
  <c r="K3687" i="2"/>
  <c r="K3689" i="2"/>
  <c r="K3691" i="2"/>
  <c r="K3692" i="2"/>
  <c r="K3693" i="2"/>
  <c r="K3694" i="2"/>
  <c r="K3695" i="2"/>
  <c r="K3696" i="2"/>
  <c r="K3697" i="2"/>
  <c r="K3699" i="2"/>
  <c r="K3700" i="2"/>
  <c r="K3701" i="2"/>
  <c r="K3703" i="2"/>
  <c r="K3705" i="2"/>
  <c r="K3707" i="2"/>
  <c r="K3708" i="2"/>
  <c r="K3709" i="2"/>
  <c r="K3710" i="2"/>
  <c r="K3711" i="2"/>
  <c r="K3713" i="2"/>
  <c r="K3715" i="2"/>
  <c r="K3716" i="2"/>
  <c r="K3717" i="2"/>
  <c r="K3719" i="2"/>
  <c r="K3721" i="2"/>
  <c r="K3723" i="2"/>
  <c r="K3724" i="2"/>
  <c r="K3725" i="2"/>
  <c r="K3726" i="2"/>
  <c r="K3727" i="2"/>
  <c r="K3729" i="2"/>
  <c r="K3731" i="2"/>
  <c r="K3732" i="2"/>
  <c r="K3733" i="2"/>
  <c r="K3735" i="2"/>
  <c r="K3737" i="2"/>
  <c r="K3739" i="2"/>
  <c r="K3740" i="2"/>
  <c r="K3741" i="2"/>
  <c r="K3742" i="2"/>
  <c r="K3743" i="2"/>
  <c r="K3745" i="2"/>
  <c r="K3747" i="2"/>
  <c r="K3748" i="2"/>
  <c r="K3749" i="2"/>
  <c r="K3751" i="2"/>
  <c r="K3753" i="2"/>
  <c r="K3755" i="2"/>
  <c r="K3756" i="2"/>
  <c r="K3757" i="2"/>
  <c r="K3758" i="2"/>
  <c r="K3759" i="2"/>
  <c r="K3760" i="2"/>
  <c r="K3761" i="2"/>
  <c r="K3763" i="2"/>
  <c r="K3764" i="2"/>
  <c r="K3765" i="2"/>
  <c r="K3767" i="2"/>
  <c r="K3769" i="2"/>
  <c r="K3771" i="2"/>
  <c r="K3772" i="2"/>
  <c r="K3773" i="2"/>
  <c r="K3774" i="2"/>
  <c r="K3775" i="2"/>
  <c r="K3777" i="2"/>
  <c r="K3779" i="2"/>
  <c r="K3780" i="2"/>
  <c r="K3781" i="2"/>
  <c r="K3783" i="2"/>
  <c r="K3785" i="2"/>
  <c r="K3787" i="2"/>
  <c r="K3788" i="2"/>
  <c r="K3789" i="2"/>
  <c r="K3790" i="2"/>
  <c r="K3791" i="2"/>
  <c r="K3793" i="2"/>
  <c r="K3795" i="2"/>
  <c r="K3796" i="2"/>
  <c r="K3797" i="2"/>
  <c r="K3799" i="2"/>
  <c r="K3801" i="2"/>
  <c r="K3803" i="2"/>
  <c r="K3804" i="2"/>
  <c r="K3805" i="2"/>
  <c r="K3806" i="2"/>
  <c r="K3807" i="2"/>
  <c r="K3808" i="2"/>
  <c r="K3809" i="2"/>
  <c r="K3811" i="2"/>
  <c r="K3812" i="2"/>
  <c r="K3813" i="2"/>
  <c r="K3815" i="2"/>
  <c r="K3817" i="2"/>
  <c r="K3819" i="2"/>
  <c r="K3820" i="2"/>
  <c r="K3821" i="2"/>
  <c r="K3822" i="2"/>
  <c r="K3823" i="2"/>
  <c r="K3825" i="2"/>
  <c r="K3827" i="2"/>
  <c r="K3828" i="2"/>
  <c r="K3829" i="2"/>
  <c r="K3831" i="2"/>
  <c r="K3833" i="2"/>
  <c r="K3835" i="2"/>
  <c r="K3836" i="2"/>
  <c r="K3837" i="2"/>
  <c r="K3838" i="2"/>
  <c r="K3839" i="2"/>
  <c r="K3840" i="2"/>
  <c r="K3841" i="2"/>
  <c r="K3843" i="2"/>
  <c r="K3844" i="2"/>
  <c r="K3845" i="2"/>
  <c r="K3847" i="2"/>
  <c r="K3849" i="2"/>
  <c r="K3851" i="2"/>
  <c r="K3852" i="2"/>
  <c r="K3853" i="2"/>
  <c r="K3854" i="2"/>
  <c r="K3855" i="2"/>
  <c r="K3857" i="2"/>
  <c r="K3859" i="2"/>
  <c r="K3860" i="2"/>
  <c r="K3861" i="2"/>
  <c r="K3863" i="2"/>
  <c r="K3865" i="2"/>
  <c r="K3867" i="2"/>
  <c r="K3868" i="2"/>
  <c r="K3869" i="2"/>
  <c r="K3870" i="2"/>
  <c r="K3871" i="2"/>
  <c r="K3873" i="2"/>
  <c r="K3875" i="2"/>
  <c r="K3876" i="2"/>
  <c r="K3877" i="2"/>
  <c r="K3879" i="2"/>
  <c r="K3881" i="2"/>
  <c r="K3883" i="2"/>
  <c r="K3884" i="2"/>
  <c r="K3885" i="2"/>
  <c r="K3886" i="2"/>
  <c r="K3887" i="2"/>
  <c r="K3889" i="2"/>
  <c r="K3891" i="2"/>
  <c r="K3892" i="2"/>
  <c r="K3893" i="2"/>
  <c r="K3895" i="2"/>
  <c r="K3897" i="2"/>
  <c r="K3899" i="2"/>
  <c r="K3900" i="2"/>
  <c r="K3901" i="2"/>
  <c r="K3902" i="2"/>
  <c r="K3903" i="2"/>
  <c r="K3905" i="2"/>
  <c r="K3907" i="2"/>
  <c r="K3908" i="2"/>
  <c r="K3909" i="2"/>
  <c r="K3911" i="2"/>
  <c r="K3913" i="2"/>
  <c r="K3915" i="2"/>
  <c r="K3916" i="2"/>
  <c r="K3917" i="2"/>
  <c r="K3918" i="2"/>
  <c r="K3919" i="2"/>
  <c r="K3921" i="2"/>
  <c r="K3923" i="2"/>
  <c r="K3924" i="2"/>
  <c r="K3925" i="2"/>
  <c r="K3927" i="2"/>
  <c r="K3929" i="2"/>
  <c r="K3931" i="2"/>
  <c r="K3932" i="2"/>
  <c r="K3933" i="2"/>
  <c r="K3934" i="2"/>
  <c r="K3935" i="2"/>
  <c r="K3937" i="2"/>
  <c r="K3939" i="2"/>
  <c r="K3940" i="2"/>
  <c r="K3941" i="2"/>
  <c r="K3943" i="2"/>
  <c r="K3945" i="2"/>
  <c r="K3947" i="2"/>
  <c r="K3948" i="2"/>
  <c r="K3949" i="2"/>
  <c r="K3950" i="2"/>
  <c r="K3951" i="2"/>
  <c r="K3952" i="2"/>
  <c r="K3953" i="2"/>
  <c r="K3955" i="2"/>
  <c r="K3956" i="2"/>
  <c r="K3957" i="2"/>
  <c r="K3959" i="2"/>
  <c r="K3961" i="2"/>
  <c r="K3963" i="2"/>
  <c r="K3964" i="2"/>
  <c r="K3965" i="2"/>
  <c r="K3966" i="2"/>
  <c r="K3967" i="2"/>
  <c r="K3969" i="2"/>
  <c r="K3971" i="2"/>
  <c r="K3972" i="2"/>
  <c r="K3973" i="2"/>
  <c r="K3975" i="2"/>
  <c r="K3977" i="2"/>
  <c r="K3979" i="2"/>
  <c r="K3980" i="2"/>
  <c r="K3981" i="2"/>
  <c r="K3982" i="2"/>
  <c r="K3983" i="2"/>
  <c r="K3984" i="2"/>
  <c r="K3985" i="2"/>
  <c r="K3987" i="2"/>
  <c r="K3988" i="2"/>
  <c r="K3989" i="2"/>
  <c r="K3991" i="2"/>
  <c r="K3993" i="2"/>
  <c r="K3995" i="2"/>
  <c r="K3996" i="2"/>
  <c r="K3997" i="2"/>
  <c r="K3998" i="2"/>
  <c r="K3999" i="2"/>
  <c r="K4001" i="2"/>
  <c r="K4003" i="2"/>
  <c r="K4004" i="2"/>
  <c r="K4005" i="2"/>
  <c r="K4007" i="2"/>
  <c r="K4009" i="2"/>
  <c r="K4011" i="2"/>
  <c r="K4012" i="2"/>
  <c r="K4013" i="2"/>
  <c r="K4014" i="2"/>
  <c r="K4015" i="2"/>
  <c r="K4016" i="2"/>
  <c r="K4017" i="2"/>
  <c r="K4019" i="2"/>
  <c r="K4020" i="2"/>
  <c r="K4021" i="2"/>
  <c r="K4023" i="2"/>
  <c r="K4025" i="2"/>
  <c r="K4027" i="2"/>
  <c r="K4028" i="2"/>
  <c r="K4029" i="2"/>
  <c r="K4030" i="2"/>
  <c r="K4031" i="2"/>
  <c r="K4033" i="2"/>
  <c r="K4035" i="2"/>
  <c r="K4036" i="2"/>
  <c r="K4039" i="2"/>
  <c r="K4041" i="2"/>
  <c r="K4043" i="2"/>
  <c r="K4044" i="2"/>
  <c r="K4045" i="2"/>
  <c r="K4046" i="2"/>
  <c r="K4047" i="2"/>
  <c r="K4048" i="2"/>
  <c r="K4049" i="2"/>
  <c r="K4051" i="2"/>
  <c r="K4052" i="2"/>
  <c r="K4055" i="2"/>
  <c r="K4057" i="2"/>
  <c r="K4059" i="2"/>
  <c r="K4060" i="2"/>
  <c r="K4061" i="2"/>
  <c r="K4062" i="2"/>
  <c r="K4063" i="2"/>
  <c r="K4065" i="2"/>
  <c r="K4067" i="2"/>
  <c r="K4068" i="2"/>
  <c r="K4071" i="2"/>
  <c r="K4073" i="2"/>
  <c r="K4075" i="2"/>
  <c r="K4076" i="2"/>
  <c r="K4077" i="2"/>
  <c r="K4078" i="2"/>
  <c r="K4079" i="2"/>
  <c r="K4080" i="2"/>
  <c r="K4081" i="2"/>
  <c r="K4083" i="2"/>
  <c r="K4084" i="2"/>
  <c r="K4087" i="2"/>
  <c r="K4089" i="2"/>
  <c r="K4091" i="2"/>
  <c r="K4092" i="2"/>
  <c r="K4093" i="2"/>
  <c r="K4094" i="2"/>
  <c r="K4095" i="2"/>
  <c r="K4097" i="2"/>
  <c r="K4099" i="2"/>
  <c r="K4100" i="2"/>
  <c r="K4103" i="2"/>
  <c r="K4105" i="2"/>
  <c r="K4107" i="2"/>
  <c r="K4108" i="2"/>
  <c r="K4109" i="2"/>
  <c r="K4110" i="2"/>
  <c r="K4111" i="2"/>
  <c r="K4113" i="2"/>
  <c r="K4115" i="2"/>
  <c r="K4116" i="2"/>
  <c r="K4119" i="2"/>
  <c r="K4121" i="2"/>
  <c r="K4123" i="2"/>
  <c r="K4124" i="2"/>
  <c r="K4125" i="2"/>
  <c r="K4126" i="2"/>
  <c r="K4127" i="2"/>
  <c r="K4129" i="2"/>
  <c r="K4131" i="2"/>
  <c r="K4132" i="2"/>
  <c r="K4135" i="2"/>
  <c r="K4137" i="2"/>
  <c r="K4139" i="2"/>
  <c r="K4140" i="2"/>
  <c r="K4141" i="2"/>
  <c r="K4142" i="2"/>
  <c r="K4143" i="2"/>
  <c r="K4145" i="2"/>
  <c r="K4147" i="2"/>
  <c r="K4148" i="2"/>
  <c r="K4151" i="2"/>
  <c r="K4153" i="2"/>
  <c r="K4155" i="2"/>
  <c r="K4156" i="2"/>
  <c r="K4157" i="2"/>
  <c r="K4158" i="2"/>
  <c r="K4159" i="2"/>
  <c r="K4161" i="2"/>
  <c r="K4163" i="2"/>
  <c r="K4164" i="2"/>
  <c r="K4167" i="2"/>
  <c r="K4169" i="2"/>
  <c r="K4171" i="2"/>
  <c r="K4172" i="2"/>
  <c r="K4173" i="2"/>
  <c r="K4174" i="2"/>
  <c r="K4175" i="2"/>
  <c r="K4176" i="2"/>
  <c r="K4177" i="2"/>
  <c r="K4179" i="2"/>
  <c r="K4180" i="2"/>
  <c r="K4183" i="2"/>
  <c r="K4185" i="2"/>
  <c r="K4187" i="2"/>
  <c r="K4188" i="2"/>
  <c r="K4189" i="2"/>
  <c r="K4190" i="2"/>
  <c r="K4191" i="2"/>
  <c r="K4193" i="2"/>
  <c r="K4195" i="2"/>
  <c r="K4196" i="2"/>
  <c r="K4199" i="2"/>
  <c r="K4201" i="2"/>
  <c r="K4203" i="2"/>
  <c r="K4204" i="2"/>
  <c r="K4205" i="2"/>
  <c r="K4206" i="2"/>
  <c r="K4207" i="2"/>
  <c r="K4208" i="2"/>
  <c r="K4209" i="2"/>
  <c r="K4211" i="2"/>
  <c r="K4212" i="2"/>
  <c r="K4215" i="2"/>
  <c r="K4217" i="2"/>
  <c r="K4219" i="2"/>
  <c r="K4220" i="2"/>
  <c r="K4221" i="2"/>
  <c r="K4222" i="2"/>
  <c r="K4223" i="2"/>
  <c r="K4225" i="2"/>
  <c r="K4227" i="2"/>
  <c r="K4228" i="2"/>
  <c r="K4231" i="2"/>
  <c r="K4233" i="2"/>
  <c r="K4235" i="2"/>
  <c r="K4236" i="2"/>
  <c r="K4237" i="2"/>
  <c r="K4238" i="2"/>
  <c r="K4239" i="2"/>
  <c r="K4240" i="2"/>
  <c r="K4241" i="2"/>
  <c r="K4243" i="2"/>
  <c r="K4244" i="2"/>
  <c r="K4247" i="2"/>
  <c r="K4249" i="2"/>
  <c r="K4251" i="2"/>
  <c r="K4252" i="2"/>
  <c r="K4253" i="2"/>
  <c r="K4254" i="2"/>
  <c r="K4255" i="2"/>
  <c r="K4256" i="2"/>
  <c r="K4257" i="2"/>
  <c r="K4259" i="2"/>
  <c r="K4260" i="2"/>
  <c r="K4263" i="2"/>
  <c r="K4265" i="2"/>
  <c r="K4267" i="2"/>
  <c r="K4268" i="2"/>
  <c r="K4269" i="2"/>
  <c r="K4270" i="2"/>
  <c r="K4271" i="2"/>
  <c r="K4273" i="2"/>
  <c r="K4275" i="2"/>
  <c r="K4276" i="2"/>
  <c r="K4279" i="2"/>
  <c r="K4281" i="2"/>
  <c r="K4283" i="2"/>
  <c r="K4284" i="2"/>
  <c r="K4285" i="2"/>
  <c r="K4286" i="2"/>
  <c r="K4287" i="2"/>
  <c r="K4288" i="2"/>
  <c r="K4289" i="2"/>
  <c r="K4291" i="2"/>
  <c r="K4292" i="2"/>
  <c r="K4295" i="2"/>
  <c r="K4297" i="2"/>
  <c r="K4299" i="2"/>
  <c r="K4300" i="2"/>
  <c r="K4301" i="2"/>
  <c r="K4302" i="2"/>
  <c r="K4303" i="2"/>
  <c r="K4305" i="2"/>
  <c r="K4307" i="2"/>
  <c r="K4308" i="2"/>
  <c r="K4311" i="2"/>
  <c r="K4313" i="2"/>
  <c r="K4315" i="2"/>
  <c r="K4316" i="2"/>
  <c r="K4317" i="2"/>
  <c r="K4318" i="2"/>
  <c r="K4319" i="2"/>
  <c r="K4321" i="2"/>
  <c r="K4323" i="2"/>
  <c r="K4324" i="2"/>
  <c r="K4327" i="2"/>
  <c r="K4329" i="2"/>
  <c r="K4331" i="2"/>
  <c r="K4332" i="2"/>
  <c r="K4333" i="2"/>
  <c r="K4334" i="2"/>
  <c r="K4335" i="2"/>
  <c r="K4337" i="2"/>
  <c r="K4339" i="2"/>
  <c r="K4340" i="2"/>
  <c r="K4343" i="2"/>
  <c r="K4345" i="2"/>
  <c r="K4347" i="2"/>
  <c r="K4348" i="2"/>
  <c r="K4349" i="2"/>
  <c r="K4350" i="2"/>
  <c r="K4351" i="2"/>
  <c r="K4353" i="2"/>
  <c r="K4355" i="2"/>
  <c r="K4356" i="2"/>
  <c r="K4359" i="2"/>
  <c r="K4361" i="2"/>
  <c r="K4363" i="2"/>
  <c r="K4364" i="2"/>
  <c r="K4365" i="2"/>
  <c r="K4366" i="2"/>
  <c r="K4367" i="2"/>
  <c r="K4369" i="2"/>
  <c r="K4371" i="2"/>
  <c r="K4372" i="2"/>
  <c r="K4375" i="2"/>
  <c r="K4377" i="2"/>
  <c r="K4379" i="2"/>
  <c r="K4380" i="2"/>
  <c r="K4381" i="2"/>
  <c r="K4382" i="2"/>
  <c r="K4383" i="2"/>
  <c r="K4385" i="2"/>
  <c r="K4387" i="2"/>
  <c r="K4388" i="2"/>
  <c r="K4391" i="2"/>
  <c r="K4393" i="2"/>
  <c r="K4395" i="2"/>
  <c r="K4396" i="2"/>
  <c r="K4397" i="2"/>
  <c r="K4398" i="2"/>
  <c r="K4399" i="2"/>
  <c r="K4401" i="2"/>
  <c r="K4403" i="2"/>
  <c r="K4404" i="2"/>
  <c r="K4407" i="2"/>
  <c r="K4409" i="2"/>
  <c r="K4411" i="2"/>
  <c r="K4412" i="2"/>
  <c r="K4413" i="2"/>
  <c r="K4414" i="2"/>
  <c r="K4415" i="2"/>
  <c r="K4417" i="2"/>
  <c r="K4419" i="2"/>
  <c r="K4420" i="2"/>
  <c r="K4423" i="2"/>
  <c r="K4425" i="2"/>
  <c r="K4427" i="2"/>
  <c r="K4428" i="2"/>
  <c r="K4429" i="2"/>
  <c r="K4430" i="2"/>
  <c r="K4431" i="2"/>
  <c r="K4433" i="2"/>
  <c r="K4435" i="2"/>
  <c r="K4436" i="2"/>
  <c r="K4439" i="2"/>
  <c r="K4441" i="2"/>
  <c r="K4443" i="2"/>
  <c r="K4444" i="2"/>
  <c r="K4445" i="2"/>
  <c r="K4446" i="2"/>
  <c r="K4447" i="2"/>
  <c r="K4448" i="2"/>
  <c r="K4449" i="2"/>
  <c r="K4451" i="2"/>
  <c r="K4452" i="2"/>
  <c r="K4455" i="2"/>
  <c r="K4457" i="2"/>
  <c r="K4459" i="2"/>
  <c r="K4460" i="2"/>
  <c r="K4461" i="2"/>
  <c r="K4462" i="2"/>
  <c r="K4463" i="2"/>
  <c r="K4465" i="2"/>
  <c r="K4467" i="2"/>
  <c r="K4468" i="2"/>
  <c r="K4471" i="2"/>
  <c r="K4473" i="2"/>
  <c r="K4475" i="2"/>
  <c r="K4476" i="2"/>
  <c r="K4477" i="2"/>
  <c r="K4478" i="2"/>
  <c r="K4479" i="2"/>
  <c r="K4480" i="2"/>
  <c r="K4481" i="2"/>
  <c r="K4483" i="2"/>
  <c r="K4484" i="2"/>
  <c r="K4487" i="2"/>
  <c r="K4489" i="2"/>
  <c r="K4491" i="2"/>
  <c r="K4492" i="2"/>
  <c r="K4493" i="2"/>
  <c r="K4494" i="2"/>
  <c r="K4495" i="2"/>
  <c r="K4497" i="2"/>
  <c r="K4499" i="2"/>
  <c r="K4500" i="2"/>
  <c r="K4503" i="2"/>
  <c r="K4505" i="2"/>
  <c r="K4507" i="2"/>
  <c r="K4508" i="2"/>
  <c r="K4509" i="2"/>
  <c r="K4510" i="2"/>
  <c r="K4511" i="2"/>
  <c r="K4513" i="2"/>
  <c r="K4515" i="2"/>
  <c r="K4516" i="2"/>
  <c r="K4519" i="2"/>
  <c r="K4521" i="2"/>
  <c r="K4523" i="2"/>
  <c r="K4524" i="2"/>
  <c r="K4525" i="2"/>
  <c r="K4526" i="2"/>
  <c r="K4527" i="2"/>
  <c r="K4529" i="2"/>
  <c r="K4531" i="2"/>
  <c r="K4532" i="2"/>
  <c r="K4535" i="2"/>
  <c r="K4537" i="2"/>
  <c r="K4539" i="2"/>
  <c r="K4540" i="2"/>
  <c r="K4541" i="2"/>
  <c r="K4542" i="2"/>
  <c r="K4543" i="2"/>
  <c r="K4544" i="2"/>
  <c r="K4545" i="2"/>
  <c r="K4547" i="2"/>
  <c r="K4548" i="2"/>
  <c r="K4551" i="2"/>
  <c r="K4553" i="2"/>
  <c r="K4555" i="2"/>
  <c r="K4556" i="2"/>
  <c r="K4557" i="2"/>
  <c r="K4558" i="2"/>
  <c r="K4559" i="2"/>
  <c r="K4561" i="2"/>
  <c r="K4563" i="2"/>
  <c r="K4564" i="2"/>
  <c r="K4567" i="2"/>
  <c r="K4569" i="2"/>
  <c r="K4571" i="2"/>
  <c r="K4572" i="2"/>
  <c r="K4573" i="2"/>
  <c r="K4574" i="2"/>
  <c r="K4575" i="2"/>
  <c r="K4577" i="2"/>
  <c r="K4579" i="2"/>
  <c r="K4580" i="2"/>
  <c r="K4583" i="2"/>
  <c r="K4585" i="2"/>
  <c r="K4587" i="2"/>
  <c r="K4588" i="2"/>
  <c r="K4589" i="2"/>
  <c r="K4590" i="2"/>
  <c r="K4591" i="2"/>
  <c r="K4593" i="2"/>
  <c r="K4595" i="2"/>
  <c r="K4596" i="2"/>
  <c r="K4599" i="2"/>
  <c r="K4601" i="2"/>
  <c r="K4603" i="2"/>
  <c r="K4604" i="2"/>
  <c r="K4605" i="2"/>
  <c r="K4606" i="2"/>
  <c r="K4607" i="2"/>
  <c r="K4609" i="2"/>
  <c r="K4611" i="2"/>
  <c r="K4612" i="2"/>
  <c r="K4615" i="2"/>
  <c r="K4617" i="2"/>
  <c r="K4619" i="2"/>
  <c r="K4620" i="2"/>
  <c r="K4621" i="2"/>
  <c r="K4622" i="2"/>
  <c r="K4623" i="2"/>
  <c r="K4625" i="2"/>
  <c r="K4627" i="2"/>
  <c r="K4628" i="2"/>
  <c r="K4631" i="2"/>
  <c r="K4633" i="2"/>
  <c r="K4635" i="2"/>
  <c r="K4636" i="2"/>
  <c r="K4637" i="2"/>
  <c r="K4638" i="2"/>
  <c r="K4639" i="2"/>
  <c r="K4641" i="2"/>
  <c r="K4643" i="2"/>
  <c r="K4644" i="2"/>
  <c r="K4647" i="2"/>
  <c r="K4649" i="2"/>
  <c r="K4651" i="2"/>
  <c r="K4652" i="2"/>
  <c r="K4653" i="2"/>
  <c r="K4654" i="2"/>
  <c r="K4655" i="2"/>
  <c r="K4657" i="2"/>
  <c r="K4659" i="2"/>
  <c r="K4660" i="2"/>
  <c r="K4663" i="2"/>
  <c r="K4665" i="2"/>
  <c r="K4667" i="2"/>
  <c r="K4668" i="2"/>
  <c r="K4669" i="2"/>
  <c r="K4670" i="2"/>
  <c r="K4671" i="2"/>
  <c r="K4673" i="2"/>
  <c r="K4675" i="2"/>
  <c r="K4676" i="2"/>
  <c r="K4679" i="2"/>
  <c r="K4681" i="2"/>
  <c r="K4683" i="2"/>
  <c r="K4684" i="2"/>
  <c r="K4685" i="2"/>
  <c r="K4686" i="2"/>
  <c r="K4687" i="2"/>
  <c r="K4688" i="2"/>
  <c r="K4689" i="2"/>
  <c r="K4691" i="2"/>
  <c r="K4692" i="2"/>
  <c r="K4695" i="2"/>
  <c r="K4697" i="2"/>
  <c r="K4699" i="2"/>
  <c r="K4700" i="2"/>
  <c r="K4701" i="2"/>
  <c r="K4702" i="2"/>
  <c r="K4703" i="2"/>
  <c r="K4705" i="2"/>
  <c r="K4707" i="2"/>
  <c r="K4711" i="2"/>
  <c r="K4713" i="2"/>
  <c r="K4715" i="2"/>
  <c r="K4716" i="2"/>
  <c r="K4717" i="2"/>
  <c r="K4718" i="2"/>
  <c r="K4720" i="2"/>
  <c r="K4721" i="2"/>
  <c r="K4723" i="2"/>
  <c r="K4727" i="2"/>
  <c r="K4729" i="2"/>
  <c r="K4731" i="2"/>
  <c r="K4732" i="2"/>
  <c r="K4733" i="2"/>
  <c r="K4734" i="2"/>
  <c r="K4735" i="2"/>
  <c r="K4737" i="2"/>
  <c r="K4739" i="2"/>
  <c r="K4743" i="2"/>
  <c r="K4745" i="2"/>
  <c r="K4747" i="2"/>
  <c r="K4748" i="2"/>
  <c r="K4749" i="2"/>
  <c r="K4750" i="2"/>
  <c r="K4751" i="2"/>
  <c r="K4752" i="2"/>
  <c r="K4753" i="2"/>
  <c r="K4755" i="2"/>
  <c r="K4759" i="2"/>
  <c r="K4761" i="2"/>
  <c r="M216" i="2"/>
  <c r="M248" i="2"/>
  <c r="M360" i="2"/>
  <c r="M458" i="2"/>
  <c r="M504" i="2"/>
  <c r="M616" i="2"/>
  <c r="M631" i="2"/>
  <c r="M632" i="2"/>
  <c r="M727" i="2"/>
  <c r="M751" i="2"/>
  <c r="M860" i="2"/>
  <c r="M872" i="2"/>
  <c r="M1031" i="2"/>
  <c r="M1071" i="2"/>
  <c r="M1079" i="2"/>
  <c r="M1135" i="2"/>
  <c r="M1148" i="2"/>
  <c r="M1159" i="2"/>
  <c r="M1255" i="2"/>
  <c r="M1304" i="2"/>
  <c r="M1320" i="2"/>
  <c r="M1383" i="2"/>
  <c r="M1411" i="2"/>
  <c r="M1460" i="2"/>
  <c r="M1539" i="2"/>
  <c r="M1559" i="2"/>
  <c r="M1560" i="2"/>
  <c r="M1623" i="2"/>
  <c r="M1624" i="2"/>
  <c r="M1636" i="2"/>
  <c r="M1704" i="2"/>
  <c r="M1743" i="2"/>
  <c r="M1748" i="2"/>
  <c r="M1787" i="2"/>
  <c r="M1795" i="2"/>
  <c r="M1871" i="2"/>
  <c r="M1901" i="2"/>
  <c r="M1939" i="2"/>
  <c r="M1956" i="2"/>
  <c r="M1992" i="2"/>
  <c r="M2008" i="2"/>
  <c r="M2090" i="2"/>
  <c r="M2103" i="2"/>
  <c r="M2120" i="2"/>
  <c r="M2135" i="2"/>
  <c r="M2148" i="2"/>
  <c r="M2152" i="2"/>
  <c r="M2195" i="2"/>
  <c r="M2262" i="2"/>
  <c r="M2314" i="2"/>
  <c r="M2341" i="2"/>
  <c r="M2410" i="2"/>
  <c r="M2437" i="2"/>
  <c r="M2458" i="2"/>
  <c r="M2523" i="2"/>
  <c r="M2540" i="2"/>
  <c r="M2572" i="2"/>
  <c r="M2573" i="2"/>
  <c r="M2602" i="2"/>
  <c r="M2660" i="2"/>
  <c r="M2692" i="2"/>
  <c r="M2697" i="2"/>
  <c r="M2714" i="2"/>
  <c r="M2761" i="2"/>
  <c r="M2793" i="2"/>
  <c r="M2810" i="2"/>
  <c r="M2828" i="2"/>
  <c r="M2841" i="2"/>
  <c r="M2873" i="2"/>
  <c r="M2924" i="2"/>
  <c r="M2953" i="2"/>
  <c r="M2996" i="2"/>
  <c r="M3029" i="2"/>
  <c r="M3035" i="2"/>
  <c r="M3036" i="2"/>
  <c r="M3049" i="2"/>
  <c r="M3067" i="2"/>
  <c r="M3084" i="2"/>
  <c r="M3085" i="2"/>
  <c r="M3100" i="2"/>
  <c r="M3126" i="2"/>
  <c r="M3130" i="2"/>
  <c r="M3145" i="2"/>
  <c r="M3161" i="2"/>
  <c r="M3188" i="2"/>
  <c r="M3196" i="2"/>
  <c r="M3209" i="2"/>
  <c r="M3222" i="2"/>
  <c r="M3252" i="2"/>
  <c r="M3273" i="2"/>
  <c r="M3274" i="2"/>
  <c r="M3289" i="2"/>
  <c r="M3299" i="2"/>
  <c r="M3306" i="2"/>
  <c r="M3337" i="2"/>
  <c r="M3340" i="2"/>
  <c r="M3435" i="2"/>
  <c r="M3463" i="2"/>
  <c r="M3465" i="2"/>
  <c r="M3485" i="2"/>
  <c r="M3526" i="2"/>
  <c r="M3527" i="2"/>
  <c r="M3529" i="2"/>
  <c r="M3555" i="2"/>
  <c r="M3558" i="2"/>
  <c r="M3559" i="2"/>
  <c r="M3605" i="2"/>
  <c r="M3609" i="2"/>
  <c r="M3611" i="2"/>
  <c r="M3612" i="2"/>
  <c r="M3638" i="2"/>
  <c r="M3640" i="2"/>
  <c r="M3641" i="2"/>
  <c r="M3658" i="2"/>
  <c r="M3667" i="2"/>
  <c r="M3683" i="2"/>
  <c r="M3686" i="2"/>
  <c r="M3687" i="2"/>
  <c r="M3721" i="2"/>
  <c r="M3737" i="2"/>
  <c r="M3747" i="2"/>
  <c r="M3751" i="2"/>
  <c r="M3755" i="2"/>
  <c r="M3769" i="2"/>
  <c r="M3816" i="2"/>
  <c r="M3821" i="2"/>
  <c r="M3846" i="2"/>
  <c r="M3848" i="2"/>
  <c r="M3875" i="2"/>
  <c r="M3877" i="2"/>
  <c r="M3878" i="2"/>
  <c r="M3884" i="2"/>
  <c r="M3899" i="2"/>
  <c r="M3912" i="2"/>
  <c r="M3916" i="2"/>
  <c r="M3946" i="2"/>
  <c r="M3959" i="2"/>
  <c r="M3961" i="2"/>
  <c r="M3964" i="2"/>
  <c r="M3965" i="2"/>
  <c r="M3980" i="2"/>
  <c r="M3993" i="2"/>
  <c r="M4006" i="2"/>
  <c r="M4008" i="2"/>
  <c r="M4012" i="2"/>
  <c r="M4026" i="2"/>
  <c r="M4028" i="2"/>
  <c r="M4038" i="2"/>
  <c r="M4057" i="2"/>
  <c r="M4058" i="2"/>
  <c r="M4059" i="2"/>
  <c r="M4086" i="2"/>
  <c r="M4089" i="2"/>
  <c r="M4122" i="2"/>
  <c r="M4134" i="2"/>
  <c r="M4137" i="2"/>
  <c r="M4138" i="2"/>
  <c r="M4141" i="2"/>
  <c r="M4153" i="2"/>
  <c r="M4166" i="2"/>
  <c r="M4170" i="2"/>
  <c r="M4171" i="2"/>
  <c r="M4172" i="2"/>
  <c r="M4199" i="2"/>
  <c r="M4205" i="2"/>
  <c r="M4216" i="2"/>
  <c r="M4217" i="2"/>
  <c r="M4221" i="2"/>
  <c r="M4233" i="2"/>
  <c r="M4243" i="2"/>
  <c r="M4252" i="2"/>
  <c r="M4265" i="2"/>
  <c r="M4268" i="2"/>
  <c r="M4275" i="2"/>
  <c r="M4279" i="2"/>
  <c r="M4281" i="2"/>
  <c r="M4297" i="2"/>
  <c r="M4345" i="2"/>
  <c r="M4361" i="2"/>
  <c r="M4393" i="2"/>
  <c r="M4403" i="2"/>
  <c r="M4409" i="2"/>
  <c r="M4425" i="2"/>
  <c r="M4428" i="2"/>
  <c r="M4455" i="2"/>
  <c r="M4473" i="2"/>
  <c r="M4476" i="2"/>
  <c r="M4477" i="2"/>
  <c r="M4483" i="2"/>
  <c r="M4489" i="2"/>
  <c r="M4504" i="2"/>
  <c r="M4505" i="2"/>
  <c r="M4508" i="2"/>
  <c r="M4518" i="2"/>
  <c r="M4537" i="2"/>
  <c r="M4553" i="2"/>
  <c r="M4554" i="2"/>
  <c r="M4569" i="2"/>
  <c r="M4601" i="2"/>
  <c r="M4611" i="2"/>
  <c r="M4616" i="2"/>
  <c r="M4617" i="2"/>
  <c r="M4632" i="2"/>
  <c r="M4633" i="2"/>
  <c r="M4653" i="2"/>
  <c r="M4665" i="2"/>
  <c r="M4681" i="2"/>
  <c r="M4691" i="2"/>
  <c r="M4696" i="2"/>
  <c r="M4697" i="2"/>
  <c r="M4739" i="2"/>
  <c r="M4744" i="2"/>
  <c r="M4745" i="2"/>
  <c r="M4759" i="2"/>
  <c r="M4760" i="2"/>
  <c r="S3" i="3"/>
  <c r="S4" i="3"/>
  <c r="S5" i="3"/>
  <c r="S2" i="3"/>
  <c r="Q3" i="3"/>
  <c r="R3" i="3"/>
  <c r="R4" i="3"/>
  <c r="R5" i="3"/>
  <c r="R2" i="3"/>
  <c r="M3" i="3"/>
  <c r="M4" i="3"/>
  <c r="M5" i="3"/>
  <c r="M2" i="3"/>
  <c r="P5" i="3"/>
  <c r="Q5" i="3" s="1"/>
  <c r="P3" i="3"/>
  <c r="P4" i="3"/>
  <c r="Q4" i="3" s="1"/>
  <c r="P2" i="3"/>
  <c r="Q2" i="3" s="1"/>
  <c r="N3" i="3"/>
  <c r="O3" i="3" s="1"/>
  <c r="N4" i="3"/>
  <c r="O4" i="3" s="1"/>
  <c r="N5" i="3"/>
  <c r="O5" i="3" s="1"/>
  <c r="N2" i="3"/>
  <c r="O2" i="3" s="1"/>
  <c r="L5" i="3"/>
  <c r="L3" i="3"/>
  <c r="L4" i="3"/>
  <c r="L2" i="3"/>
  <c r="Q3864" i="2" l="1"/>
  <c r="O3864" i="2"/>
  <c r="Q3528" i="2"/>
  <c r="O3528" i="2"/>
  <c r="Q3176" i="2"/>
  <c r="O3176" i="2"/>
  <c r="Q2616" i="2"/>
  <c r="O2616" i="2"/>
  <c r="Q4726" i="2"/>
  <c r="O4726" i="2"/>
  <c r="Q4694" i="2"/>
  <c r="O4694" i="2"/>
  <c r="Q4646" i="2"/>
  <c r="O4646" i="2"/>
  <c r="Q4598" i="2"/>
  <c r="O4598" i="2"/>
  <c r="Q4582" i="2"/>
  <c r="O4582" i="2"/>
  <c r="Q4566" i="2"/>
  <c r="O4566" i="2"/>
  <c r="Q4518" i="2"/>
  <c r="O4518" i="2"/>
  <c r="Q4502" i="2"/>
  <c r="O4502" i="2"/>
  <c r="Q4470" i="2"/>
  <c r="O4470" i="2"/>
  <c r="O4390" i="2"/>
  <c r="Q4390" i="2"/>
  <c r="Q4342" i="2"/>
  <c r="O4342" i="2"/>
  <c r="Q4262" i="2"/>
  <c r="O4262" i="2"/>
  <c r="Q4214" i="2"/>
  <c r="O4214" i="2"/>
  <c r="Q4102" i="2"/>
  <c r="O4102" i="2"/>
  <c r="Q3958" i="2"/>
  <c r="O3958" i="2"/>
  <c r="Q3526" i="2"/>
  <c r="O3526" i="2"/>
  <c r="Q3446" i="2"/>
  <c r="O3446" i="2"/>
  <c r="Q3430" i="2"/>
  <c r="O3430" i="2"/>
  <c r="Q3366" i="2"/>
  <c r="O3366" i="2"/>
  <c r="Q3286" i="2"/>
  <c r="O3286" i="2"/>
  <c r="Q3222" i="2"/>
  <c r="O3222" i="2"/>
  <c r="Q3078" i="2"/>
  <c r="O3078" i="2"/>
  <c r="Q3014" i="2"/>
  <c r="O3014" i="2"/>
  <c r="Q2886" i="2"/>
  <c r="O2886" i="2"/>
  <c r="O2390" i="2"/>
  <c r="Q2390" i="2"/>
  <c r="Q4277" i="2"/>
  <c r="O4277" i="2"/>
  <c r="O4306" i="2"/>
  <c r="Q4306" i="2"/>
  <c r="Q4226" i="2"/>
  <c r="O4226" i="2"/>
  <c r="Q4210" i="2"/>
  <c r="O4210" i="2"/>
  <c r="Q4194" i="2"/>
  <c r="O4194" i="2"/>
  <c r="Q4162" i="2"/>
  <c r="O4162" i="2"/>
  <c r="O4082" i="2"/>
  <c r="Q4082" i="2"/>
  <c r="Q4066" i="2"/>
  <c r="O4066" i="2"/>
  <c r="Q4050" i="2"/>
  <c r="O4050" i="2"/>
  <c r="Q4034" i="2"/>
  <c r="O4034" i="2"/>
  <c r="Q4018" i="2"/>
  <c r="O4018" i="2"/>
  <c r="Q3922" i="2"/>
  <c r="O3922" i="2"/>
  <c r="O3874" i="2"/>
  <c r="Q3874" i="2"/>
  <c r="Q3858" i="2"/>
  <c r="O3858" i="2"/>
  <c r="Q3778" i="2"/>
  <c r="O3778" i="2"/>
  <c r="Q3762" i="2"/>
  <c r="O3762" i="2"/>
  <c r="O3730" i="2"/>
  <c r="Q3730" i="2"/>
  <c r="Q3650" i="2"/>
  <c r="O3650" i="2"/>
  <c r="Q3634" i="2"/>
  <c r="O3634" i="2"/>
  <c r="Q3602" i="2"/>
  <c r="O3602" i="2"/>
  <c r="Q3586" i="2"/>
  <c r="O3586" i="2"/>
  <c r="Q3554" i="2"/>
  <c r="O3554" i="2"/>
  <c r="O3490" i="2"/>
  <c r="Q3490" i="2"/>
  <c r="Q3458" i="2"/>
  <c r="O3458" i="2"/>
  <c r="Q3394" i="2"/>
  <c r="O3394" i="2"/>
  <c r="Q3346" i="2"/>
  <c r="O3346" i="2"/>
  <c r="Q3330" i="2"/>
  <c r="O3330" i="2"/>
  <c r="Q3250" i="2"/>
  <c r="O3250" i="2"/>
  <c r="Q3154" i="2"/>
  <c r="O3154" i="2"/>
  <c r="Q3106" i="2"/>
  <c r="O3106" i="2"/>
  <c r="Q3042" i="2"/>
  <c r="O3042" i="2"/>
  <c r="Q3010" i="2"/>
  <c r="O3010" i="2"/>
  <c r="Q2994" i="2"/>
  <c r="O2994" i="2"/>
  <c r="Q2946" i="2"/>
  <c r="O2946" i="2"/>
  <c r="Q2930" i="2"/>
  <c r="O2930" i="2"/>
  <c r="Q2898" i="2"/>
  <c r="O2898" i="2"/>
  <c r="Q2802" i="2"/>
  <c r="O2802" i="2"/>
  <c r="Q2770" i="2"/>
  <c r="O2770" i="2"/>
  <c r="Q2754" i="2"/>
  <c r="O2754" i="2"/>
  <c r="Q2738" i="2"/>
  <c r="O2738" i="2"/>
  <c r="Q2722" i="2"/>
  <c r="O2722" i="2"/>
  <c r="Q2514" i="2"/>
  <c r="O2514" i="2"/>
  <c r="O2290" i="2"/>
  <c r="Q2290" i="2"/>
  <c r="Q2226" i="2"/>
  <c r="O2226" i="2"/>
  <c r="Q2130" i="2"/>
  <c r="O2130" i="2"/>
  <c r="Q2066" i="2"/>
  <c r="O2066" i="2"/>
  <c r="Q2018" i="2"/>
  <c r="O2018" i="2"/>
  <c r="Q1906" i="2"/>
  <c r="O1906" i="2"/>
  <c r="Q1842" i="2"/>
  <c r="O1842" i="2"/>
  <c r="Q1714" i="2"/>
  <c r="O1714" i="2"/>
  <c r="Q1538" i="2"/>
  <c r="O1538" i="2"/>
  <c r="Q1410" i="2"/>
  <c r="O1410" i="2"/>
  <c r="Q1298" i="2"/>
  <c r="O1298" i="2"/>
  <c r="Q1202" i="2"/>
  <c r="O1202" i="2"/>
  <c r="Q1170" i="2"/>
  <c r="O1170" i="2"/>
  <c r="Q1154" i="2"/>
  <c r="O1154" i="2"/>
  <c r="Q1090" i="2"/>
  <c r="O1090" i="2"/>
  <c r="Q1058" i="2"/>
  <c r="O1058" i="2"/>
  <c r="Q914" i="2"/>
  <c r="O914" i="2"/>
  <c r="Q850" i="2"/>
  <c r="O850" i="2"/>
  <c r="Q706" i="2"/>
  <c r="O706" i="2"/>
  <c r="Q498" i="2"/>
  <c r="O498" i="2"/>
  <c r="Q450" i="2"/>
  <c r="O450" i="2"/>
  <c r="Q162" i="2"/>
  <c r="O162" i="2"/>
  <c r="Q4529" i="2"/>
  <c r="O4529" i="2"/>
  <c r="Q2545" i="2"/>
  <c r="O2545" i="2"/>
  <c r="Q2305" i="2"/>
  <c r="O2305" i="2"/>
  <c r="Q2081" i="2"/>
  <c r="O2081" i="2"/>
  <c r="K2696" i="2"/>
  <c r="K2680" i="2"/>
  <c r="K2664" i="2"/>
  <c r="K2648" i="2"/>
  <c r="K2632" i="2"/>
  <c r="K2616" i="2"/>
  <c r="K2600" i="2"/>
  <c r="K2584" i="2"/>
  <c r="K2568" i="2"/>
  <c r="K2552" i="2"/>
  <c r="K2536" i="2"/>
  <c r="K2520" i="2"/>
  <c r="K2504" i="2"/>
  <c r="K2488" i="2"/>
  <c r="K2472" i="2"/>
  <c r="K2456" i="2"/>
  <c r="K2440" i="2"/>
  <c r="K2424" i="2"/>
  <c r="K2408" i="2"/>
  <c r="K2392" i="2"/>
  <c r="K2376" i="2"/>
  <c r="K2360" i="2"/>
  <c r="K2344" i="2"/>
  <c r="K2328" i="2"/>
  <c r="K2312" i="2"/>
  <c r="K2296" i="2"/>
  <c r="K2280" i="2"/>
  <c r="K2264" i="2"/>
  <c r="K2248" i="2"/>
  <c r="K2232" i="2"/>
  <c r="K2216" i="2"/>
  <c r="K2200" i="2"/>
  <c r="K2184" i="2"/>
  <c r="K2168" i="2"/>
  <c r="K2152" i="2"/>
  <c r="K2136" i="2"/>
  <c r="K2120" i="2"/>
  <c r="K2104" i="2"/>
  <c r="K2088" i="2"/>
  <c r="K2072" i="2"/>
  <c r="K2056" i="2"/>
  <c r="K2040" i="2"/>
  <c r="K2024" i="2"/>
  <c r="K2008" i="2"/>
  <c r="K1992" i="2"/>
  <c r="K1976" i="2"/>
  <c r="K1960" i="2"/>
  <c r="K1944" i="2"/>
  <c r="K1928" i="2"/>
  <c r="K1912" i="2"/>
  <c r="K1896" i="2"/>
  <c r="K1880" i="2"/>
  <c r="K1864" i="2"/>
  <c r="K1848" i="2"/>
  <c r="K1832" i="2"/>
  <c r="K1816" i="2"/>
  <c r="K1800" i="2"/>
  <c r="K1784" i="2"/>
  <c r="K1768" i="2"/>
  <c r="K1752" i="2"/>
  <c r="K1736" i="2"/>
  <c r="K1720" i="2"/>
  <c r="K1704" i="2"/>
  <c r="K1688" i="2"/>
  <c r="K1672" i="2"/>
  <c r="K1656" i="2"/>
  <c r="K1640" i="2"/>
  <c r="K1624" i="2"/>
  <c r="Q4224" i="2"/>
  <c r="O4224" i="2"/>
  <c r="Q4192" i="2"/>
  <c r="O4192" i="2"/>
  <c r="Q4176" i="2"/>
  <c r="O4176" i="2"/>
  <c r="Q4160" i="2"/>
  <c r="O4160" i="2"/>
  <c r="Q4128" i="2"/>
  <c r="O4128" i="2"/>
  <c r="Q4064" i="2"/>
  <c r="O4064" i="2"/>
  <c r="Q4048" i="2"/>
  <c r="O4048" i="2"/>
  <c r="Q4016" i="2"/>
  <c r="O4016" i="2"/>
  <c r="Q3920" i="2"/>
  <c r="O3920" i="2"/>
  <c r="Q3904" i="2"/>
  <c r="O3904" i="2"/>
  <c r="Q3888" i="2"/>
  <c r="O3888" i="2"/>
  <c r="Q3856" i="2"/>
  <c r="O3856" i="2"/>
  <c r="Q3840" i="2"/>
  <c r="O3840" i="2"/>
  <c r="Q3792" i="2"/>
  <c r="O3792" i="2"/>
  <c r="Q3744" i="2"/>
  <c r="O3744" i="2"/>
  <c r="Q3712" i="2"/>
  <c r="O3712" i="2"/>
  <c r="Q3648" i="2"/>
  <c r="O3648" i="2"/>
  <c r="Q3632" i="2"/>
  <c r="O3632" i="2"/>
  <c r="Q3616" i="2"/>
  <c r="O3616" i="2"/>
  <c r="Q3488" i="2"/>
  <c r="O3488" i="2"/>
  <c r="Q3328" i="2"/>
  <c r="O3328" i="2"/>
  <c r="Q3264" i="2"/>
  <c r="O3264" i="2"/>
  <c r="Q3248" i="2"/>
  <c r="O3248" i="2"/>
  <c r="Q3216" i="2"/>
  <c r="O3216" i="2"/>
  <c r="Q3184" i="2"/>
  <c r="O3184" i="2"/>
  <c r="Q3152" i="2"/>
  <c r="O3152" i="2"/>
  <c r="Q3136" i="2"/>
  <c r="O3136" i="2"/>
  <c r="O3104" i="2"/>
  <c r="Q3104" i="2"/>
  <c r="Q3088" i="2"/>
  <c r="O3088" i="2"/>
  <c r="Q2992" i="2"/>
  <c r="O2992" i="2"/>
  <c r="Q2976" i="2"/>
  <c r="O2976" i="2"/>
  <c r="Q2896" i="2"/>
  <c r="O2896" i="2"/>
  <c r="Q2848" i="2"/>
  <c r="O2848" i="2"/>
  <c r="O2832" i="2"/>
  <c r="Q2832" i="2"/>
  <c r="Q2768" i="2"/>
  <c r="O2768" i="2"/>
  <c r="Q2736" i="2"/>
  <c r="O2736" i="2"/>
  <c r="Q2688" i="2"/>
  <c r="O2688" i="2"/>
  <c r="O4735" i="2"/>
  <c r="Q4735" i="2"/>
  <c r="O4463" i="2"/>
  <c r="Q4463" i="2"/>
  <c r="O4079" i="2"/>
  <c r="Q4079" i="2"/>
  <c r="O3983" i="2"/>
  <c r="Q3983" i="2"/>
  <c r="O3727" i="2"/>
  <c r="Q3727" i="2"/>
  <c r="O3375" i="2"/>
  <c r="Q3375" i="2"/>
  <c r="O3071" i="2"/>
  <c r="Q3071" i="2"/>
  <c r="O3007" i="2"/>
  <c r="Q3007" i="2"/>
  <c r="O2959" i="2"/>
  <c r="Q2959" i="2"/>
  <c r="Q2831" i="2"/>
  <c r="O2831" i="2"/>
  <c r="Q2799" i="2"/>
  <c r="O2799" i="2"/>
  <c r="Q2751" i="2"/>
  <c r="O2751" i="2"/>
  <c r="Q2719" i="2"/>
  <c r="O2719" i="2"/>
  <c r="Q2703" i="2"/>
  <c r="O2703" i="2"/>
  <c r="Q2687" i="2"/>
  <c r="O2687" i="2"/>
  <c r="Q2607" i="2"/>
  <c r="O2607" i="2"/>
  <c r="Q2559" i="2"/>
  <c r="O2559" i="2"/>
  <c r="Q2495" i="2"/>
  <c r="O2495" i="2"/>
  <c r="Q2479" i="2"/>
  <c r="O2479" i="2"/>
  <c r="Q2463" i="2"/>
  <c r="O2463" i="2"/>
  <c r="Q2431" i="2"/>
  <c r="O2431" i="2"/>
  <c r="Q2415" i="2"/>
  <c r="O2415" i="2"/>
  <c r="K4278" i="2"/>
  <c r="K4038" i="2"/>
  <c r="K2822" i="2"/>
  <c r="K2678" i="2"/>
  <c r="K2662" i="2"/>
  <c r="K2486" i="2"/>
  <c r="K4373" i="2"/>
  <c r="K4341" i="2"/>
  <c r="K4754" i="2"/>
  <c r="K4738" i="2"/>
  <c r="K4722" i="2"/>
  <c r="K4706" i="2"/>
  <c r="K4690" i="2"/>
  <c r="K4674" i="2"/>
  <c r="K4658" i="2"/>
  <c r="K4642" i="2"/>
  <c r="K4626" i="2"/>
  <c r="K4610" i="2"/>
  <c r="K4594" i="2"/>
  <c r="K4578" i="2"/>
  <c r="K4562" i="2"/>
  <c r="K4546" i="2"/>
  <c r="K4530" i="2"/>
  <c r="K4514" i="2"/>
  <c r="K4498" i="2"/>
  <c r="K4482" i="2"/>
  <c r="K4466" i="2"/>
  <c r="K4450" i="2"/>
  <c r="K4434" i="2"/>
  <c r="K4418" i="2"/>
  <c r="K4402" i="2"/>
  <c r="K4386" i="2"/>
  <c r="K4370" i="2"/>
  <c r="K4354" i="2"/>
  <c r="K4338" i="2"/>
  <c r="K4322" i="2"/>
  <c r="K4306" i="2"/>
  <c r="K4290" i="2"/>
  <c r="K4274" i="2"/>
  <c r="K4258" i="2"/>
  <c r="K4242" i="2"/>
  <c r="K4226" i="2"/>
  <c r="K4210" i="2"/>
  <c r="K4194" i="2"/>
  <c r="K4178" i="2"/>
  <c r="K4162" i="2"/>
  <c r="K4146" i="2"/>
  <c r="K4130" i="2"/>
  <c r="K4114" i="2"/>
  <c r="K4098" i="2"/>
  <c r="K4082" i="2"/>
  <c r="K4066" i="2"/>
  <c r="K4050" i="2"/>
  <c r="K4034" i="2"/>
  <c r="K4018" i="2"/>
  <c r="K4002" i="2"/>
  <c r="K3986" i="2"/>
  <c r="K3970" i="2"/>
  <c r="K3954" i="2"/>
  <c r="K3938" i="2"/>
  <c r="K3922" i="2"/>
  <c r="K3906" i="2"/>
  <c r="K3890" i="2"/>
  <c r="K3874" i="2"/>
  <c r="K3858" i="2"/>
  <c r="K3842" i="2"/>
  <c r="K3826" i="2"/>
  <c r="K3810" i="2"/>
  <c r="K3794" i="2"/>
  <c r="K3778" i="2"/>
  <c r="K3762" i="2"/>
  <c r="K3746" i="2"/>
  <c r="K3730" i="2"/>
  <c r="K3714" i="2"/>
  <c r="K3698" i="2"/>
  <c r="K3682" i="2"/>
  <c r="K3666" i="2"/>
  <c r="K3650" i="2"/>
  <c r="K3634" i="2"/>
  <c r="K3618" i="2"/>
  <c r="K3602" i="2"/>
  <c r="K3586" i="2"/>
  <c r="K3570" i="2"/>
  <c r="K3554" i="2"/>
  <c r="K3538" i="2"/>
  <c r="K3522" i="2"/>
  <c r="K3506" i="2"/>
  <c r="K3490" i="2"/>
  <c r="K3474" i="2"/>
  <c r="K3458" i="2"/>
  <c r="K3442" i="2"/>
  <c r="K3426" i="2"/>
  <c r="K3410" i="2"/>
  <c r="K3394" i="2"/>
  <c r="K3378" i="2"/>
  <c r="K3362" i="2"/>
  <c r="K3346" i="2"/>
  <c r="K3330" i="2"/>
  <c r="K3314" i="2"/>
  <c r="K3298" i="2"/>
  <c r="K3282" i="2"/>
  <c r="K3266" i="2"/>
  <c r="K3250" i="2"/>
  <c r="K3234" i="2"/>
  <c r="K3218" i="2"/>
  <c r="K3202" i="2"/>
  <c r="K3329" i="2"/>
  <c r="K3313" i="2"/>
  <c r="K3297" i="2"/>
  <c r="K3281" i="2"/>
  <c r="K3265" i="2"/>
  <c r="K3249" i="2"/>
  <c r="K3233" i="2"/>
  <c r="K3217" i="2"/>
  <c r="K3201" i="2"/>
  <c r="K3185" i="2"/>
  <c r="K3169" i="2"/>
  <c r="K3153" i="2"/>
  <c r="K3137" i="2"/>
  <c r="K3121" i="2"/>
  <c r="K3105" i="2"/>
  <c r="K3089" i="2"/>
  <c r="K3073" i="2"/>
  <c r="K3057" i="2"/>
  <c r="K3041" i="2"/>
  <c r="K3025" i="2"/>
  <c r="K3009" i="2"/>
  <c r="K2993" i="2"/>
  <c r="K2977" i="2"/>
  <c r="K2961" i="2"/>
  <c r="K2945" i="2"/>
  <c r="K2929" i="2"/>
  <c r="K2913" i="2"/>
  <c r="K2897" i="2"/>
  <c r="K2881" i="2"/>
  <c r="K2865" i="2"/>
  <c r="K2849" i="2"/>
  <c r="K2833" i="2"/>
  <c r="K2817" i="2"/>
  <c r="K2801" i="2"/>
  <c r="K2785" i="2"/>
  <c r="K2769" i="2"/>
  <c r="K2753" i="2"/>
  <c r="K2737" i="2"/>
  <c r="K2721" i="2"/>
  <c r="K2705" i="2"/>
  <c r="K2689" i="2"/>
  <c r="K2673" i="2"/>
  <c r="K2657" i="2"/>
  <c r="K2641" i="2"/>
  <c r="K2625" i="2"/>
  <c r="K2609" i="2"/>
  <c r="K2593" i="2"/>
  <c r="K2577" i="2"/>
  <c r="K2561" i="2"/>
  <c r="K2545" i="2"/>
  <c r="K2529" i="2"/>
  <c r="K2513" i="2"/>
  <c r="K2497" i="2"/>
  <c r="K2481" i="2"/>
  <c r="K2465" i="2"/>
  <c r="K2449" i="2"/>
  <c r="K2433" i="2"/>
  <c r="K2417" i="2"/>
  <c r="K2401" i="2"/>
  <c r="K2385" i="2"/>
  <c r="K2369" i="2"/>
  <c r="K2353" i="2"/>
  <c r="K2337" i="2"/>
  <c r="K2321" i="2"/>
  <c r="K2305" i="2"/>
  <c r="K2289" i="2"/>
  <c r="K2273" i="2"/>
  <c r="K2257" i="2"/>
  <c r="K2241" i="2"/>
  <c r="K2225" i="2"/>
  <c r="K2209" i="2"/>
  <c r="K2193" i="2"/>
  <c r="K2177" i="2"/>
  <c r="K2161" i="2"/>
  <c r="K2145" i="2"/>
  <c r="K2129" i="2"/>
  <c r="K2113" i="2"/>
  <c r="K2097" i="2"/>
  <c r="K2081" i="2"/>
  <c r="K2065" i="2"/>
  <c r="K2049" i="2"/>
  <c r="K2033" i="2"/>
  <c r="K2017" i="2"/>
  <c r="K2001" i="2"/>
  <c r="K1985" i="2"/>
  <c r="O4605" i="2"/>
  <c r="Q4605" i="2"/>
  <c r="O4589" i="2"/>
  <c r="Q4589" i="2"/>
  <c r="O4573" i="2"/>
  <c r="Q4573" i="2"/>
  <c r="O4493" i="2"/>
  <c r="Q4493" i="2"/>
  <c r="O4477" i="2"/>
  <c r="Q4477" i="2"/>
  <c r="O4317" i="2"/>
  <c r="Q4317" i="2"/>
  <c r="K3186" i="2"/>
  <c r="K3170" i="2"/>
  <c r="K3154" i="2"/>
  <c r="K3138" i="2"/>
  <c r="K3122" i="2"/>
  <c r="K3106" i="2"/>
  <c r="K3090" i="2"/>
  <c r="K3074" i="2"/>
  <c r="K3058" i="2"/>
  <c r="K3042" i="2"/>
  <c r="K3026" i="2"/>
  <c r="K3010" i="2"/>
  <c r="K2994" i="2"/>
  <c r="K2978" i="2"/>
  <c r="K2962" i="2"/>
  <c r="K2946" i="2"/>
  <c r="K2930" i="2"/>
  <c r="K2914" i="2"/>
  <c r="K2898" i="2"/>
  <c r="K2882" i="2"/>
  <c r="K2866" i="2"/>
  <c r="K2850" i="2"/>
  <c r="K2834" i="2"/>
  <c r="K2818" i="2"/>
  <c r="K2802" i="2"/>
  <c r="K2786" i="2"/>
  <c r="K2770" i="2"/>
  <c r="K2754" i="2"/>
  <c r="K2738" i="2"/>
  <c r="K2722" i="2"/>
  <c r="K2706" i="2"/>
  <c r="K2690" i="2"/>
  <c r="K2674" i="2"/>
  <c r="K2658" i="2"/>
  <c r="K2642" i="2"/>
  <c r="K2626" i="2"/>
  <c r="K2610" i="2"/>
  <c r="K2594" i="2"/>
  <c r="K2578" i="2"/>
  <c r="K2562" i="2"/>
  <c r="K2546" i="2"/>
  <c r="K2530" i="2"/>
  <c r="K2514" i="2"/>
  <c r="K2498" i="2"/>
  <c r="K2482" i="2"/>
  <c r="K2466" i="2"/>
  <c r="K2450" i="2"/>
  <c r="K2434" i="2"/>
  <c r="K2418" i="2"/>
  <c r="K2402" i="2"/>
  <c r="K2386" i="2"/>
  <c r="K2370" i="2"/>
  <c r="K2354" i="2"/>
  <c r="K2338" i="2"/>
  <c r="K2322" i="2"/>
  <c r="K2306" i="2"/>
  <c r="K2290" i="2"/>
  <c r="K2274" i="2"/>
  <c r="K2258" i="2"/>
  <c r="K2242" i="2"/>
  <c r="K2226" i="2"/>
  <c r="K2210" i="2"/>
  <c r="K2194" i="2"/>
  <c r="K2178" i="2"/>
  <c r="K2162" i="2"/>
  <c r="K2146" i="2"/>
  <c r="K2130" i="2"/>
  <c r="K2114" i="2"/>
  <c r="K2098" i="2"/>
  <c r="K2082" i="2"/>
  <c r="K2066" i="2"/>
  <c r="K2050" i="2"/>
  <c r="K2034" i="2"/>
  <c r="K2018" i="2"/>
  <c r="K2002" i="2"/>
  <c r="K1986" i="2"/>
  <c r="K1970" i="2"/>
  <c r="K1954" i="2"/>
  <c r="K1938" i="2"/>
  <c r="K1922" i="2"/>
  <c r="K1906" i="2"/>
  <c r="K1890" i="2"/>
  <c r="K1874" i="2"/>
  <c r="K1858" i="2"/>
  <c r="K1842" i="2"/>
  <c r="O4750" i="2"/>
  <c r="Q4750" i="2"/>
  <c r="Q4206" i="2"/>
  <c r="O4206" i="2"/>
  <c r="Q4190" i="2"/>
  <c r="O4190" i="2"/>
  <c r="O4174" i="2"/>
  <c r="Q4174" i="2"/>
  <c r="Q4078" i="2"/>
  <c r="O4078" i="2"/>
  <c r="Q4046" i="2"/>
  <c r="O4046" i="2"/>
  <c r="Q4014" i="2"/>
  <c r="O4014" i="2"/>
  <c r="Q3998" i="2"/>
  <c r="O3998" i="2"/>
  <c r="Q3950" i="2"/>
  <c r="O3950" i="2"/>
  <c r="Q3934" i="2"/>
  <c r="O3934" i="2"/>
  <c r="Q3918" i="2"/>
  <c r="O3918" i="2"/>
  <c r="Q3886" i="2"/>
  <c r="O3886" i="2"/>
  <c r="Q3838" i="2"/>
  <c r="O3838" i="2"/>
  <c r="Q3822" i="2"/>
  <c r="O3822" i="2"/>
  <c r="Q3806" i="2"/>
  <c r="O3806" i="2"/>
  <c r="Q3790" i="2"/>
  <c r="O3790" i="2"/>
  <c r="Q3758" i="2"/>
  <c r="O3758" i="2"/>
  <c r="Q3742" i="2"/>
  <c r="O3742" i="2"/>
  <c r="O3726" i="2"/>
  <c r="Q3726" i="2"/>
  <c r="Q3710" i="2"/>
  <c r="O3710" i="2"/>
  <c r="Q3646" i="2"/>
  <c r="O3646" i="2"/>
  <c r="Q3614" i="2"/>
  <c r="O3614" i="2"/>
  <c r="Q3518" i="2"/>
  <c r="O3518" i="2"/>
  <c r="Q3454" i="2"/>
  <c r="O3454" i="2"/>
  <c r="Q3390" i="2"/>
  <c r="O3390" i="2"/>
  <c r="Q3326" i="2"/>
  <c r="O3326" i="2"/>
  <c r="Q3310" i="2"/>
  <c r="O3310" i="2"/>
  <c r="O3246" i="2"/>
  <c r="Q3246" i="2"/>
  <c r="O3006" i="2"/>
  <c r="Q3006" i="2"/>
  <c r="Q2846" i="2"/>
  <c r="O2846" i="2"/>
  <c r="K1826" i="2"/>
  <c r="K1810" i="2"/>
  <c r="K1794" i="2"/>
  <c r="K1778" i="2"/>
  <c r="K1762" i="2"/>
  <c r="K1746" i="2"/>
  <c r="K1730" i="2"/>
  <c r="K1714" i="2"/>
  <c r="K1698" i="2"/>
  <c r="K1682" i="2"/>
  <c r="K1666" i="2"/>
  <c r="K1650" i="2"/>
  <c r="K1634" i="2"/>
  <c r="K1618" i="2"/>
  <c r="K1602" i="2"/>
  <c r="K1586" i="2"/>
  <c r="K1570" i="2"/>
  <c r="K1554" i="2"/>
  <c r="K1538" i="2"/>
  <c r="K1522" i="2"/>
  <c r="K1506" i="2"/>
  <c r="K1490" i="2"/>
  <c r="K1474" i="2"/>
  <c r="K1458" i="2"/>
  <c r="K1442" i="2"/>
  <c r="K1426" i="2"/>
  <c r="K1410" i="2"/>
  <c r="K1394" i="2"/>
  <c r="K1378" i="2"/>
  <c r="K1362" i="2"/>
  <c r="K1346" i="2"/>
  <c r="K1330" i="2"/>
  <c r="K1314" i="2"/>
  <c r="K1298" i="2"/>
  <c r="K1282" i="2"/>
  <c r="K1266" i="2"/>
  <c r="K1250" i="2"/>
  <c r="K1234" i="2"/>
  <c r="K1218" i="2"/>
  <c r="K1202" i="2"/>
  <c r="K1186" i="2"/>
  <c r="K1170" i="2"/>
  <c r="K1154" i="2"/>
  <c r="K1138" i="2"/>
  <c r="K1122" i="2"/>
  <c r="K1106" i="2"/>
  <c r="K1090" i="2"/>
  <c r="K1074" i="2"/>
  <c r="K1058" i="2"/>
  <c r="K1042" i="2"/>
  <c r="K1026" i="2"/>
  <c r="K1010" i="2"/>
  <c r="K994" i="2"/>
  <c r="K978" i="2"/>
  <c r="K962" i="2"/>
  <c r="K946" i="2"/>
  <c r="K930" i="2"/>
  <c r="K914" i="2"/>
  <c r="K898" i="2"/>
  <c r="K882" i="2"/>
  <c r="K866" i="2"/>
  <c r="K850" i="2"/>
  <c r="K834" i="2"/>
  <c r="K818" i="2"/>
  <c r="K802" i="2"/>
  <c r="K786" i="2"/>
  <c r="K770" i="2"/>
  <c r="K754" i="2"/>
  <c r="K738" i="2"/>
  <c r="K722" i="2"/>
  <c r="K706" i="2"/>
  <c r="K690" i="2"/>
  <c r="K674" i="2"/>
  <c r="K658" i="2"/>
  <c r="K642" i="2"/>
  <c r="K626" i="2"/>
  <c r="K610" i="2"/>
  <c r="K594" i="2"/>
  <c r="K578" i="2"/>
  <c r="K562" i="2"/>
  <c r="K546" i="2"/>
  <c r="K530" i="2"/>
  <c r="K514" i="2"/>
  <c r="K498" i="2"/>
  <c r="K482" i="2"/>
  <c r="Q2351" i="2"/>
  <c r="O2351" i="2"/>
  <c r="Q2255" i="2"/>
  <c r="O2255" i="2"/>
  <c r="Q2239" i="2"/>
  <c r="O2239" i="2"/>
  <c r="Q2223" i="2"/>
  <c r="O2223" i="2"/>
  <c r="Q2207" i="2"/>
  <c r="O2207" i="2"/>
  <c r="Q2191" i="2"/>
  <c r="O2191" i="2"/>
  <c r="O1983" i="2"/>
  <c r="Q1983" i="2"/>
  <c r="Q1935" i="2"/>
  <c r="O1935" i="2"/>
  <c r="Q1919" i="2"/>
  <c r="O1919" i="2"/>
  <c r="O1823" i="2"/>
  <c r="Q1823" i="2"/>
  <c r="Q1807" i="2"/>
  <c r="O1807" i="2"/>
  <c r="Q1775" i="2"/>
  <c r="O1775" i="2"/>
  <c r="Q1727" i="2"/>
  <c r="O1727" i="2"/>
  <c r="Q1695" i="2"/>
  <c r="O1695" i="2"/>
  <c r="Q1615" i="2"/>
  <c r="O1615" i="2"/>
  <c r="Q1535" i="2"/>
  <c r="O1535" i="2"/>
  <c r="Q1519" i="2"/>
  <c r="O1519" i="2"/>
  <c r="Q1487" i="2"/>
  <c r="O1487" i="2"/>
  <c r="Q1423" i="2"/>
  <c r="O1423" i="2"/>
  <c r="Q1407" i="2"/>
  <c r="O1407" i="2"/>
  <c r="Q1295" i="2"/>
  <c r="O1295" i="2"/>
  <c r="Q1263" i="2"/>
  <c r="O1263" i="2"/>
  <c r="O1231" i="2"/>
  <c r="Q1231" i="2"/>
  <c r="Q1167" i="2"/>
  <c r="O1167" i="2"/>
  <c r="Q1151" i="2"/>
  <c r="O1151" i="2"/>
  <c r="Q1119" i="2"/>
  <c r="O1119" i="2"/>
  <c r="Q991" i="2"/>
  <c r="O991" i="2"/>
  <c r="Q815" i="2"/>
  <c r="O815" i="2"/>
  <c r="Q687" i="2"/>
  <c r="O687" i="2"/>
  <c r="Q623" i="2"/>
  <c r="O623" i="2"/>
  <c r="Q511" i="2"/>
  <c r="O511" i="2"/>
  <c r="Q431" i="2"/>
  <c r="O431" i="2"/>
  <c r="Q207" i="2"/>
  <c r="O207" i="2"/>
  <c r="Q79" i="2"/>
  <c r="O79" i="2"/>
  <c r="O4524" i="2"/>
  <c r="O3127" i="2"/>
  <c r="O1463" i="2"/>
  <c r="Q2686" i="2"/>
  <c r="O2686" i="2"/>
  <c r="Q2670" i="2"/>
  <c r="O2670" i="2"/>
  <c r="Q2558" i="2"/>
  <c r="O2558" i="2"/>
  <c r="Q2462" i="2"/>
  <c r="O2462" i="2"/>
  <c r="Q2446" i="2"/>
  <c r="O2446" i="2"/>
  <c r="Q2414" i="2"/>
  <c r="O2414" i="2"/>
  <c r="Q2334" i="2"/>
  <c r="O2334" i="2"/>
  <c r="Q2270" i="2"/>
  <c r="O2270" i="2"/>
  <c r="Q2222" i="2"/>
  <c r="O2222" i="2"/>
  <c r="Q2190" i="2"/>
  <c r="O2190" i="2"/>
  <c r="Q2062" i="2"/>
  <c r="O2062" i="2"/>
  <c r="Q2030" i="2"/>
  <c r="O2030" i="2"/>
  <c r="Q1982" i="2"/>
  <c r="O1982" i="2"/>
  <c r="Q1918" i="2"/>
  <c r="O1918" i="2"/>
  <c r="Q1806" i="2"/>
  <c r="O1806" i="2"/>
  <c r="Q1662" i="2"/>
  <c r="O1662" i="2"/>
  <c r="Q1534" i="2"/>
  <c r="O1534" i="2"/>
  <c r="Q1278" i="2"/>
  <c r="O1278" i="2"/>
  <c r="Q1214" i="2"/>
  <c r="O1214" i="2"/>
  <c r="Q1070" i="2"/>
  <c r="O1070" i="2"/>
  <c r="Q1022" i="2"/>
  <c r="O1022" i="2"/>
  <c r="Q990" i="2"/>
  <c r="O990" i="2"/>
  <c r="Q974" i="2"/>
  <c r="O974" i="2"/>
  <c r="Q350" i="2"/>
  <c r="O350" i="2"/>
  <c r="Q78" i="2"/>
  <c r="O78" i="2"/>
  <c r="Q2262" i="2"/>
  <c r="Q2022" i="2"/>
  <c r="Q1990" i="2"/>
  <c r="Q1670" i="2"/>
  <c r="O1335" i="2"/>
  <c r="O2829" i="2"/>
  <c r="Q2829" i="2"/>
  <c r="Q2797" i="2"/>
  <c r="O2797" i="2"/>
  <c r="Q2717" i="2"/>
  <c r="O2717" i="2"/>
  <c r="Q2669" i="2"/>
  <c r="O2669" i="2"/>
  <c r="Q2493" i="2"/>
  <c r="O2493" i="2"/>
  <c r="Q2381" i="2"/>
  <c r="O2381" i="2"/>
  <c r="Q2125" i="2"/>
  <c r="O2125" i="2"/>
  <c r="Q2093" i="2"/>
  <c r="O2093" i="2"/>
  <c r="Q2029" i="2"/>
  <c r="O2029" i="2"/>
  <c r="Q1869" i="2"/>
  <c r="O1869" i="2"/>
  <c r="Q1837" i="2"/>
  <c r="O1837" i="2"/>
  <c r="O1821" i="2"/>
  <c r="Q1821" i="2"/>
  <c r="Q1805" i="2"/>
  <c r="O1805" i="2"/>
  <c r="Q1725" i="2"/>
  <c r="O1725" i="2"/>
  <c r="Q1661" i="2"/>
  <c r="O1661" i="2"/>
  <c r="Q1645" i="2"/>
  <c r="O1645" i="2"/>
  <c r="Q1613" i="2"/>
  <c r="O1613" i="2"/>
  <c r="Q1485" i="2"/>
  <c r="O1485" i="2"/>
  <c r="Q1469" i="2"/>
  <c r="O1469" i="2"/>
  <c r="Q1421" i="2"/>
  <c r="O1421" i="2"/>
  <c r="Q1277" i="2"/>
  <c r="O1277" i="2"/>
  <c r="Q1213" i="2"/>
  <c r="O1213" i="2"/>
  <c r="Q621" i="2"/>
  <c r="O621" i="2"/>
  <c r="Q205" i="2"/>
  <c r="O205" i="2"/>
  <c r="Q3589" i="2"/>
  <c r="Q725" i="2"/>
  <c r="O2919" i="2"/>
  <c r="Q4684" i="2"/>
  <c r="O4684" i="2"/>
  <c r="Q4604" i="2"/>
  <c r="O4604" i="2"/>
  <c r="Q4556" i="2"/>
  <c r="O4556" i="2"/>
  <c r="Q4476" i="2"/>
  <c r="O4476" i="2"/>
  <c r="Q4444" i="2"/>
  <c r="O4444" i="2"/>
  <c r="Q4396" i="2"/>
  <c r="O4396" i="2"/>
  <c r="Q4364" i="2"/>
  <c r="O4364" i="2"/>
  <c r="Q4316" i="2"/>
  <c r="O4316" i="2"/>
  <c r="O4236" i="2"/>
  <c r="Q4236" i="2"/>
  <c r="Q4028" i="2"/>
  <c r="O4028" i="2"/>
  <c r="Q3916" i="2"/>
  <c r="O3916" i="2"/>
  <c r="Q3740" i="2"/>
  <c r="O3740" i="2"/>
  <c r="O3356" i="2"/>
  <c r="Q3356" i="2"/>
  <c r="Q3260" i="2"/>
  <c r="O3260" i="2"/>
  <c r="Q2780" i="2"/>
  <c r="O2780" i="2"/>
  <c r="Q2092" i="2"/>
  <c r="O2092" i="2"/>
  <c r="Q1980" i="2"/>
  <c r="O1980" i="2"/>
  <c r="Q1916" i="2"/>
  <c r="O1916" i="2"/>
  <c r="Q1884" i="2"/>
  <c r="O1884" i="2"/>
  <c r="Q1772" i="2"/>
  <c r="O1772" i="2"/>
  <c r="Q1660" i="2"/>
  <c r="O1660" i="2"/>
  <c r="Q1580" i="2"/>
  <c r="O1580" i="2"/>
  <c r="Q1340" i="2"/>
  <c r="O1340" i="2"/>
  <c r="Q1100" i="2"/>
  <c r="O1100" i="2"/>
  <c r="Q1020" i="2"/>
  <c r="O1020" i="2"/>
  <c r="Q940" i="2"/>
  <c r="O940" i="2"/>
  <c r="Q828" i="2"/>
  <c r="O828" i="2"/>
  <c r="Q764" i="2"/>
  <c r="O764" i="2"/>
  <c r="Q60" i="2"/>
  <c r="O60" i="2"/>
  <c r="O908" i="2"/>
  <c r="K466" i="2"/>
  <c r="K450" i="2"/>
  <c r="K434" i="2"/>
  <c r="K418" i="2"/>
  <c r="K402" i="2"/>
  <c r="K386" i="2"/>
  <c r="K370" i="2"/>
  <c r="K354" i="2"/>
  <c r="K338" i="2"/>
  <c r="K322" i="2"/>
  <c r="K306" i="2"/>
  <c r="K290" i="2"/>
  <c r="K274" i="2"/>
  <c r="K258" i="2"/>
  <c r="K242" i="2"/>
  <c r="K226" i="2"/>
  <c r="K210" i="2"/>
  <c r="K194" i="2"/>
  <c r="K178" i="2"/>
  <c r="K162" i="2"/>
  <c r="K146" i="2"/>
  <c r="K130" i="2"/>
  <c r="K114" i="2"/>
  <c r="K98" i="2"/>
  <c r="K82" i="2"/>
  <c r="K66" i="2"/>
  <c r="K50" i="2"/>
  <c r="K34" i="2"/>
  <c r="K18" i="2"/>
  <c r="Q2" i="2"/>
  <c r="O2" i="2"/>
  <c r="Q4730" i="2"/>
  <c r="Q4682" i="2"/>
  <c r="O4682" i="2"/>
  <c r="Q4650" i="2"/>
  <c r="O4650" i="2"/>
  <c r="Q4634" i="2"/>
  <c r="Q4602" i="2"/>
  <c r="O4602" i="2"/>
  <c r="Q4570" i="2"/>
  <c r="O4570" i="2"/>
  <c r="Q4554" i="2"/>
  <c r="Q4522" i="2"/>
  <c r="O4522" i="2"/>
  <c r="Q4506" i="2"/>
  <c r="Q4474" i="2"/>
  <c r="Q4442" i="2"/>
  <c r="Q4426" i="2"/>
  <c r="Q4378" i="2"/>
  <c r="Q4346" i="2"/>
  <c r="Q4298" i="2"/>
  <c r="Q4234" i="2"/>
  <c r="O4234" i="2"/>
  <c r="Q4218" i="2"/>
  <c r="Q4122" i="2"/>
  <c r="Q3978" i="2"/>
  <c r="O3978" i="2"/>
  <c r="Q3866" i="2"/>
  <c r="O3866" i="2"/>
  <c r="Q3802" i="2"/>
  <c r="O3802" i="2"/>
  <c r="O3722" i="2"/>
  <c r="Q3722" i="2"/>
  <c r="Q3610" i="2"/>
  <c r="O3610" i="2"/>
  <c r="Q3434" i="2"/>
  <c r="O3434" i="2"/>
  <c r="Q3418" i="2"/>
  <c r="Q3226" i="2"/>
  <c r="O3226" i="2"/>
  <c r="Q3210" i="2"/>
  <c r="Q3178" i="2"/>
  <c r="O3178" i="2"/>
  <c r="Q2970" i="2"/>
  <c r="O2970" i="2"/>
  <c r="Q2954" i="2"/>
  <c r="Q2730" i="2"/>
  <c r="O4087" i="2"/>
  <c r="O703" i="2"/>
  <c r="K1969" i="2"/>
  <c r="K1953" i="2"/>
  <c r="K1937" i="2"/>
  <c r="K1921" i="2"/>
  <c r="K1905" i="2"/>
  <c r="K1889" i="2"/>
  <c r="K1873" i="2"/>
  <c r="K1857" i="2"/>
  <c r="K1841" i="2"/>
  <c r="K1825" i="2"/>
  <c r="K1809" i="2"/>
  <c r="K1793" i="2"/>
  <c r="K1777" i="2"/>
  <c r="K1761" i="2"/>
  <c r="K1745" i="2"/>
  <c r="K1729" i="2"/>
  <c r="K1713" i="2"/>
  <c r="K1697" i="2"/>
  <c r="K1681" i="2"/>
  <c r="K1665" i="2"/>
  <c r="K1649" i="2"/>
  <c r="K1633" i="2"/>
  <c r="K1617" i="2"/>
  <c r="K1601" i="2"/>
  <c r="K1585" i="2"/>
  <c r="K1569" i="2"/>
  <c r="K1553" i="2"/>
  <c r="K1537" i="2"/>
  <c r="K1521" i="2"/>
  <c r="K1505" i="2"/>
  <c r="K1489" i="2"/>
  <c r="K1473" i="2"/>
  <c r="K1457" i="2"/>
  <c r="K1441" i="2"/>
  <c r="K1425" i="2"/>
  <c r="K1409" i="2"/>
  <c r="K1393" i="2"/>
  <c r="K1377" i="2"/>
  <c r="K1361" i="2"/>
  <c r="K1345" i="2"/>
  <c r="K1329" i="2"/>
  <c r="K1313" i="2"/>
  <c r="K1297" i="2"/>
  <c r="K1281" i="2"/>
  <c r="K1265" i="2"/>
  <c r="K1249" i="2"/>
  <c r="K1233" i="2"/>
  <c r="K1217" i="2"/>
  <c r="K1201" i="2"/>
  <c r="K1185" i="2"/>
  <c r="K1169" i="2"/>
  <c r="K1153" i="2"/>
  <c r="K1137" i="2"/>
  <c r="K1121" i="2"/>
  <c r="K1105" i="2"/>
  <c r="K1089" i="2"/>
  <c r="K1073" i="2"/>
  <c r="K1057" i="2"/>
  <c r="K1041" i="2"/>
  <c r="K1025" i="2"/>
  <c r="K1009" i="2"/>
  <c r="K993" i="2"/>
  <c r="K977" i="2"/>
  <c r="K961" i="2"/>
  <c r="K945" i="2"/>
  <c r="K929" i="2"/>
  <c r="K913" i="2"/>
  <c r="K897" i="2"/>
  <c r="K881" i="2"/>
  <c r="K865" i="2"/>
  <c r="K849" i="2"/>
  <c r="K833" i="2"/>
  <c r="K817" i="2"/>
  <c r="K801" i="2"/>
  <c r="K785" i="2"/>
  <c r="K769" i="2"/>
  <c r="K753" i="2"/>
  <c r="K737" i="2"/>
  <c r="K721" i="2"/>
  <c r="K705" i="2"/>
  <c r="K689" i="2"/>
  <c r="K673" i="2"/>
  <c r="K657" i="2"/>
  <c r="O1352" i="2"/>
  <c r="Q1352" i="2"/>
  <c r="O1336" i="2"/>
  <c r="Q1336" i="2"/>
  <c r="O2439" i="2"/>
  <c r="O348" i="2"/>
  <c r="O4439" i="2"/>
  <c r="Q4439" i="2"/>
  <c r="Q4151" i="2"/>
  <c r="O4151" i="2"/>
  <c r="Q4135" i="2"/>
  <c r="O4135" i="2"/>
  <c r="Q4071" i="2"/>
  <c r="O4071" i="2"/>
  <c r="Q4007" i="2"/>
  <c r="O4007" i="2"/>
  <c r="Q3991" i="2"/>
  <c r="O3991" i="2"/>
  <c r="O3975" i="2"/>
  <c r="Q3975" i="2"/>
  <c r="O3959" i="2"/>
  <c r="Q3959" i="2"/>
  <c r="Q3943" i="2"/>
  <c r="O3943" i="2"/>
  <c r="Q3799" i="2"/>
  <c r="O3799" i="2"/>
  <c r="O3751" i="2"/>
  <c r="Q3751" i="2"/>
  <c r="Q3703" i="2"/>
  <c r="O3703" i="2"/>
  <c r="Q3671" i="2"/>
  <c r="O3671" i="2"/>
  <c r="Q3623" i="2"/>
  <c r="O3623" i="2"/>
  <c r="Q3607" i="2"/>
  <c r="O3607" i="2"/>
  <c r="Q3591" i="2"/>
  <c r="O3591" i="2"/>
  <c r="Q3575" i="2"/>
  <c r="O3575" i="2"/>
  <c r="Q3543" i="2"/>
  <c r="O3543" i="2"/>
  <c r="Q3527" i="2"/>
  <c r="O3527" i="2"/>
  <c r="Q3495" i="2"/>
  <c r="O3495" i="2"/>
  <c r="Q3479" i="2"/>
  <c r="O3479" i="2"/>
  <c r="Q3431" i="2"/>
  <c r="O3431" i="2"/>
  <c r="Q3383" i="2"/>
  <c r="O3383" i="2"/>
  <c r="Q3367" i="2"/>
  <c r="O3367" i="2"/>
  <c r="Q3351" i="2"/>
  <c r="O3351" i="2"/>
  <c r="Q3303" i="2"/>
  <c r="O3303" i="2"/>
  <c r="Q3271" i="2"/>
  <c r="O3271" i="2"/>
  <c r="Q3255" i="2"/>
  <c r="O3255" i="2"/>
  <c r="Q3191" i="2"/>
  <c r="O3191" i="2"/>
  <c r="Q3175" i="2"/>
  <c r="O3175" i="2"/>
  <c r="Q3159" i="2"/>
  <c r="O3159" i="2"/>
  <c r="Q3111" i="2"/>
  <c r="O3111" i="2"/>
  <c r="Q3047" i="2"/>
  <c r="O3047" i="2"/>
  <c r="Q3031" i="2"/>
  <c r="O3031" i="2"/>
  <c r="Q3015" i="2"/>
  <c r="O3015" i="2"/>
  <c r="Q2999" i="2"/>
  <c r="O2999" i="2"/>
  <c r="Q2967" i="2"/>
  <c r="O2967" i="2"/>
  <c r="Q2951" i="2"/>
  <c r="O2951" i="2"/>
  <c r="Q2871" i="2"/>
  <c r="O2871" i="2"/>
  <c r="Q2855" i="2"/>
  <c r="O2855" i="2"/>
  <c r="O2823" i="2"/>
  <c r="Q2823" i="2"/>
  <c r="O2759" i="2"/>
  <c r="Q2759" i="2"/>
  <c r="Q2743" i="2"/>
  <c r="O2743" i="2"/>
  <c r="Q2695" i="2"/>
  <c r="O2695" i="2"/>
  <c r="Q2663" i="2"/>
  <c r="O2663" i="2"/>
  <c r="Q2631" i="2"/>
  <c r="O2631" i="2"/>
  <c r="Q2615" i="2"/>
  <c r="O2615" i="2"/>
  <c r="O2503" i="2"/>
  <c r="Q2503" i="2"/>
  <c r="Q2487" i="2"/>
  <c r="O2487" i="2"/>
  <c r="Q2391" i="2"/>
  <c r="O2391" i="2"/>
  <c r="Q2295" i="2"/>
  <c r="O2295" i="2"/>
  <c r="Q2167" i="2"/>
  <c r="O2167" i="2"/>
  <c r="Q2135" i="2"/>
  <c r="O2135" i="2"/>
  <c r="Q2103" i="2"/>
  <c r="O2103" i="2"/>
  <c r="Q2087" i="2"/>
  <c r="O2087" i="2"/>
  <c r="Q1959" i="2"/>
  <c r="O1959" i="2"/>
  <c r="Q1927" i="2"/>
  <c r="O1927" i="2"/>
  <c r="Q1911" i="2"/>
  <c r="O1911" i="2"/>
  <c r="Q1847" i="2"/>
  <c r="O1847" i="2"/>
  <c r="Q1815" i="2"/>
  <c r="O1815" i="2"/>
  <c r="Q1783" i="2"/>
  <c r="O1783" i="2"/>
  <c r="Q1703" i="2"/>
  <c r="O1703" i="2"/>
  <c r="Q1687" i="2"/>
  <c r="O1687" i="2"/>
  <c r="Q1623" i="2"/>
  <c r="O1623" i="2"/>
  <c r="Q1607" i="2"/>
  <c r="O1607" i="2"/>
  <c r="Q1495" i="2"/>
  <c r="O1495" i="2"/>
  <c r="Q1367" i="2"/>
  <c r="O1367" i="2"/>
  <c r="Q1239" i="2"/>
  <c r="O1239" i="2"/>
  <c r="Q1175" i="2"/>
  <c r="O1175" i="2"/>
  <c r="Q1079" i="2"/>
  <c r="O1079" i="2"/>
  <c r="Q1063" i="2"/>
  <c r="O1063" i="2"/>
  <c r="O1031" i="2"/>
  <c r="Q1031" i="2"/>
  <c r="Q919" i="2"/>
  <c r="O919" i="2"/>
  <c r="Q807" i="2"/>
  <c r="O807" i="2"/>
  <c r="Q743" i="2"/>
  <c r="O743" i="2"/>
  <c r="Q679" i="2"/>
  <c r="O679" i="2"/>
  <c r="Q647" i="2"/>
  <c r="O647" i="2"/>
  <c r="Q567" i="2"/>
  <c r="O567" i="2"/>
  <c r="Q503" i="2"/>
  <c r="O503" i="2"/>
  <c r="Q311" i="2"/>
  <c r="O311" i="2"/>
  <c r="Q231" i="2"/>
  <c r="O231" i="2"/>
  <c r="Q135" i="2"/>
  <c r="O135" i="2"/>
  <c r="O2359" i="2"/>
  <c r="O1462" i="2"/>
  <c r="Q1462" i="2"/>
  <c r="O2238" i="2"/>
  <c r="Q4727" i="2"/>
  <c r="O3957" i="2"/>
  <c r="Q3957" i="2"/>
  <c r="Q3941" i="2"/>
  <c r="O3941" i="2"/>
  <c r="Q3845" i="2"/>
  <c r="O3845" i="2"/>
  <c r="Q3669" i="2"/>
  <c r="O3669" i="2"/>
  <c r="Q3621" i="2"/>
  <c r="O3621" i="2"/>
  <c r="Q3605" i="2"/>
  <c r="O3605" i="2"/>
  <c r="Q2949" i="2"/>
  <c r="O2949" i="2"/>
  <c r="O2469" i="2"/>
  <c r="Q2469" i="2"/>
  <c r="O2357" i="2"/>
  <c r="Q2357" i="2"/>
  <c r="O1845" i="2"/>
  <c r="Q1845" i="2"/>
  <c r="Q501" i="2"/>
  <c r="O501" i="2"/>
  <c r="O3708" i="2"/>
  <c r="Q4676" i="2"/>
  <c r="O4676" i="2"/>
  <c r="Q4596" i="2"/>
  <c r="O4596" i="2"/>
  <c r="O4548" i="2"/>
  <c r="Q4548" i="2"/>
  <c r="Q4468" i="2"/>
  <c r="O4468" i="2"/>
  <c r="Q4404" i="2"/>
  <c r="O4404" i="2"/>
  <c r="O4388" i="2"/>
  <c r="Q4388" i="2"/>
  <c r="Q4324" i="2"/>
  <c r="O4324" i="2"/>
  <c r="Q4276" i="2"/>
  <c r="O4276" i="2"/>
  <c r="Q4260" i="2"/>
  <c r="O4260" i="2"/>
  <c r="Q4164" i="2"/>
  <c r="O4164" i="2"/>
  <c r="O4116" i="2"/>
  <c r="Q4116" i="2"/>
  <c r="Q3956" i="2"/>
  <c r="O3956" i="2"/>
  <c r="Q3860" i="2"/>
  <c r="O3860" i="2"/>
  <c r="Q3828" i="2"/>
  <c r="O3828" i="2"/>
  <c r="Q3780" i="2"/>
  <c r="O3780" i="2"/>
  <c r="Q3764" i="2"/>
  <c r="O3764" i="2"/>
  <c r="Q3732" i="2"/>
  <c r="O3732" i="2"/>
  <c r="Q3684" i="2"/>
  <c r="O3684" i="2"/>
  <c r="O3588" i="2"/>
  <c r="Q3588" i="2"/>
  <c r="Q3556" i="2"/>
  <c r="O3556" i="2"/>
  <c r="Q3284" i="2"/>
  <c r="O3284" i="2"/>
  <c r="Q3044" i="2"/>
  <c r="O3044" i="2"/>
  <c r="Q2996" i="2"/>
  <c r="O2996" i="2"/>
  <c r="Q2852" i="2"/>
  <c r="O2852" i="2"/>
  <c r="Q2644" i="2"/>
  <c r="O2644" i="2"/>
  <c r="O3612" i="2"/>
  <c r="O2046" i="2"/>
  <c r="Q2519" i="2"/>
  <c r="Q2576" i="2"/>
  <c r="Q2528" i="2"/>
  <c r="Q2496" i="2"/>
  <c r="Q2464" i="2"/>
  <c r="Q2448" i="2"/>
  <c r="Q2368" i="2"/>
  <c r="Q2304" i="2"/>
  <c r="Q2272" i="2"/>
  <c r="Q2192" i="2"/>
  <c r="Q2128" i="2"/>
  <c r="Q2112" i="2"/>
  <c r="Q2064" i="2"/>
  <c r="Q2048" i="2"/>
  <c r="Q2016" i="2"/>
  <c r="Q1904" i="2"/>
  <c r="Q1872" i="2"/>
  <c r="Q1792" i="2"/>
  <c r="Q1776" i="2"/>
  <c r="Q1632" i="2"/>
  <c r="Q1616" i="2"/>
  <c r="Q1536" i="2"/>
  <c r="Q1520" i="2"/>
  <c r="Q1440" i="2"/>
  <c r="Q1360" i="2"/>
  <c r="Q1296" i="2"/>
  <c r="Q1264" i="2"/>
  <c r="Q1248" i="2"/>
  <c r="Q1168" i="2"/>
  <c r="Q1072" i="2"/>
  <c r="Q1040" i="2"/>
  <c r="Q912" i="2"/>
  <c r="Q768" i="2"/>
  <c r="Q688" i="2"/>
  <c r="Q480" i="2"/>
  <c r="Q448" i="2"/>
  <c r="Q416" i="2"/>
  <c r="Q384" i="2"/>
  <c r="Q208" i="2"/>
  <c r="Q160" i="2"/>
  <c r="Q128" i="2"/>
  <c r="O1684" i="2"/>
  <c r="O1776" i="2"/>
  <c r="O1296" i="2"/>
  <c r="O128" i="2"/>
  <c r="O2128" i="2"/>
  <c r="O1536" i="2"/>
  <c r="O1168" i="2"/>
  <c r="O2496" i="2"/>
  <c r="O1520" i="2"/>
  <c r="O448" i="2"/>
  <c r="Q2362" i="2"/>
  <c r="O1844" i="2"/>
  <c r="O2192" i="2"/>
  <c r="O1732" i="2"/>
  <c r="O1616" i="2"/>
  <c r="O1396" i="2"/>
  <c r="O2464" i="2"/>
  <c r="O416" i="2"/>
  <c r="Q1748" i="2"/>
  <c r="O208" i="2"/>
  <c r="O2272" i="2"/>
  <c r="O384" i="2"/>
  <c r="O2448" i="2"/>
  <c r="O1360" i="2"/>
  <c r="O1072" i="2"/>
  <c r="O2180" i="2"/>
  <c r="Q3107" i="2"/>
  <c r="Q2627" i="2"/>
  <c r="Q2531" i="2"/>
  <c r="Q4571" i="2"/>
  <c r="O2368" i="2"/>
  <c r="O2048" i="2"/>
  <c r="O912" i="2"/>
  <c r="Q16" i="11"/>
  <c r="O16" i="11"/>
  <c r="K16" i="11"/>
  <c r="Q32" i="11"/>
  <c r="K32" i="11"/>
  <c r="O32" i="11"/>
  <c r="Q48" i="11"/>
  <c r="O48" i="11"/>
  <c r="K48" i="11"/>
  <c r="M48" i="11"/>
  <c r="Q64" i="11"/>
  <c r="O64" i="11"/>
  <c r="K64" i="11"/>
  <c r="Q80" i="11"/>
  <c r="O80" i="11"/>
  <c r="K80" i="11"/>
  <c r="Q96" i="11"/>
  <c r="O96" i="11"/>
  <c r="K96" i="11"/>
  <c r="Q112" i="11"/>
  <c r="O112" i="11"/>
  <c r="K112" i="11"/>
  <c r="Q128" i="11"/>
  <c r="O128" i="11"/>
  <c r="K128" i="11"/>
  <c r="Q144" i="11"/>
  <c r="O144" i="11"/>
  <c r="K144" i="11"/>
  <c r="Q160" i="11"/>
  <c r="O160" i="11"/>
  <c r="K160" i="11"/>
  <c r="Q176" i="11"/>
  <c r="O176" i="11"/>
  <c r="K176" i="11"/>
  <c r="Q192" i="11"/>
  <c r="O192" i="11"/>
  <c r="K192" i="11"/>
  <c r="M192" i="11"/>
  <c r="Q208" i="11"/>
  <c r="O208" i="11"/>
  <c r="K208" i="11"/>
  <c r="Q224" i="11"/>
  <c r="O224" i="11"/>
  <c r="K224" i="11"/>
  <c r="M224" i="11"/>
  <c r="Q240" i="11"/>
  <c r="O240" i="11"/>
  <c r="K240" i="11"/>
  <c r="M240" i="11"/>
  <c r="Q256" i="11"/>
  <c r="O256" i="11"/>
  <c r="K256" i="11"/>
  <c r="Q272" i="11"/>
  <c r="O272" i="11"/>
  <c r="K272" i="11"/>
  <c r="Q288" i="11"/>
  <c r="O288" i="11"/>
  <c r="K288" i="11"/>
  <c r="M288" i="11"/>
  <c r="Q304" i="11"/>
  <c r="O304" i="11"/>
  <c r="K304" i="11"/>
  <c r="Q320" i="11"/>
  <c r="O320" i="11"/>
  <c r="K320" i="11"/>
  <c r="M320" i="11"/>
  <c r="Q336" i="11"/>
  <c r="O336" i="11"/>
  <c r="K336" i="11"/>
  <c r="Q352" i="11"/>
  <c r="O352" i="11"/>
  <c r="K352" i="11"/>
  <c r="M352" i="11"/>
  <c r="Q368" i="11"/>
  <c r="O368" i="11"/>
  <c r="K368" i="11"/>
  <c r="Q384" i="11"/>
  <c r="O384" i="11"/>
  <c r="K384" i="11"/>
  <c r="Q400" i="11"/>
  <c r="O400" i="11"/>
  <c r="K400" i="11"/>
  <c r="Q416" i="11"/>
  <c r="O416" i="11"/>
  <c r="K416" i="11"/>
  <c r="M416" i="11"/>
  <c r="Q432" i="11"/>
  <c r="O432" i="11"/>
  <c r="K432" i="11"/>
  <c r="Q448" i="11"/>
  <c r="O448" i="11"/>
  <c r="K448" i="11"/>
  <c r="Q464" i="11"/>
  <c r="O464" i="11"/>
  <c r="K464" i="11"/>
  <c r="Q480" i="11"/>
  <c r="O480" i="11"/>
  <c r="K480" i="11"/>
  <c r="Q496" i="11"/>
  <c r="O496" i="11"/>
  <c r="K496" i="11"/>
  <c r="M496" i="11"/>
  <c r="Q512" i="11"/>
  <c r="K512" i="11"/>
  <c r="O512" i="11"/>
  <c r="Q528" i="11"/>
  <c r="O528" i="11"/>
  <c r="K528" i="11"/>
  <c r="M528" i="11"/>
  <c r="Q544" i="11"/>
  <c r="O544" i="11"/>
  <c r="K544" i="11"/>
  <c r="Q560" i="11"/>
  <c r="O560" i="11"/>
  <c r="K560" i="11"/>
  <c r="Q576" i="11"/>
  <c r="O576" i="11"/>
  <c r="K576" i="11"/>
  <c r="M576" i="11"/>
  <c r="Q592" i="11"/>
  <c r="O592" i="11"/>
  <c r="K592" i="11"/>
  <c r="Q608" i="11"/>
  <c r="O608" i="11"/>
  <c r="K608" i="11"/>
  <c r="M608" i="11"/>
  <c r="Q624" i="11"/>
  <c r="O624" i="11"/>
  <c r="K624" i="11"/>
  <c r="Q640" i="11"/>
  <c r="O640" i="11"/>
  <c r="K640" i="11"/>
  <c r="Q656" i="11"/>
  <c r="O656" i="11"/>
  <c r="K656" i="11"/>
  <c r="Q672" i="11"/>
  <c r="O672" i="11"/>
  <c r="K672" i="11"/>
  <c r="Q704" i="11"/>
  <c r="O704" i="11"/>
  <c r="K704" i="11"/>
  <c r="Q720" i="11"/>
  <c r="O720" i="11"/>
  <c r="K720" i="11"/>
  <c r="Q736" i="11"/>
  <c r="O736" i="11"/>
  <c r="K736" i="11"/>
  <c r="Q752" i="11"/>
  <c r="O752" i="11"/>
  <c r="K752" i="11"/>
  <c r="Q768" i="11"/>
  <c r="O768" i="11"/>
  <c r="K768" i="11"/>
  <c r="M768" i="11"/>
  <c r="Q784" i="11"/>
  <c r="O784" i="11"/>
  <c r="K784" i="11"/>
  <c r="Q800" i="11"/>
  <c r="O800" i="11"/>
  <c r="K800" i="11"/>
  <c r="M800" i="11"/>
  <c r="Q816" i="11"/>
  <c r="O816" i="11"/>
  <c r="K816" i="11"/>
  <c r="Q832" i="11"/>
  <c r="O832" i="11"/>
  <c r="K832" i="11"/>
  <c r="M832" i="11"/>
  <c r="Q848" i="11"/>
  <c r="O848" i="11"/>
  <c r="K848" i="11"/>
  <c r="Q864" i="11"/>
  <c r="K864" i="11"/>
  <c r="O864" i="11"/>
  <c r="Q880" i="11"/>
  <c r="O880" i="11"/>
  <c r="K880" i="11"/>
  <c r="Q896" i="11"/>
  <c r="O896" i="11"/>
  <c r="K896" i="11"/>
  <c r="Q912" i="11"/>
  <c r="O912" i="11"/>
  <c r="K912" i="11"/>
  <c r="Q928" i="11"/>
  <c r="O928" i="11"/>
  <c r="K928" i="11"/>
  <c r="Q944" i="11"/>
  <c r="O944" i="11"/>
  <c r="K944" i="11"/>
  <c r="M944" i="11"/>
  <c r="Q960" i="11"/>
  <c r="O960" i="11"/>
  <c r="K960" i="11"/>
  <c r="M960" i="11"/>
  <c r="Q976" i="11"/>
  <c r="O976" i="11"/>
  <c r="K976" i="11"/>
  <c r="Q992" i="11"/>
  <c r="O992" i="11"/>
  <c r="K992" i="11"/>
  <c r="Q1008" i="11"/>
  <c r="O1008" i="11"/>
  <c r="K1008" i="11"/>
  <c r="Q1024" i="11"/>
  <c r="O1024" i="11"/>
  <c r="K1024" i="11"/>
  <c r="Q1040" i="11"/>
  <c r="O1040" i="11"/>
  <c r="K1040" i="11"/>
  <c r="Q1056" i="11"/>
  <c r="O1056" i="11"/>
  <c r="K1056" i="11"/>
  <c r="Q1072" i="11"/>
  <c r="O1072" i="11"/>
  <c r="K1072" i="11"/>
  <c r="Q1088" i="11"/>
  <c r="K1088" i="11"/>
  <c r="O1088" i="11"/>
  <c r="Q1104" i="11"/>
  <c r="O1104" i="11"/>
  <c r="K1104" i="11"/>
  <c r="M1104" i="11"/>
  <c r="Q1120" i="11"/>
  <c r="O1120" i="11"/>
  <c r="K1120" i="11"/>
  <c r="Q1136" i="11"/>
  <c r="O1136" i="11"/>
  <c r="K1136" i="11"/>
  <c r="Q1152" i="11"/>
  <c r="O1152" i="11"/>
  <c r="K1152" i="11"/>
  <c r="Q1168" i="11"/>
  <c r="O1168" i="11"/>
  <c r="K1168" i="11"/>
  <c r="Q1184" i="11"/>
  <c r="O1184" i="11"/>
  <c r="K1184" i="11"/>
  <c r="Q1200" i="11"/>
  <c r="O1200" i="11"/>
  <c r="K1200" i="11"/>
  <c r="Q1216" i="11"/>
  <c r="O1216" i="11"/>
  <c r="K1216" i="11"/>
  <c r="Q1232" i="11"/>
  <c r="O1232" i="11"/>
  <c r="K1232" i="11"/>
  <c r="M1232" i="11"/>
  <c r="Q1248" i="11"/>
  <c r="O1248" i="11"/>
  <c r="K1248" i="11"/>
  <c r="M1248" i="11"/>
  <c r="Q1264" i="11"/>
  <c r="O1264" i="11"/>
  <c r="K1264" i="11"/>
  <c r="Q1280" i="11"/>
  <c r="O1280" i="11"/>
  <c r="K1280" i="11"/>
  <c r="M1280" i="11"/>
  <c r="Q1296" i="11"/>
  <c r="O1296" i="11"/>
  <c r="K1296" i="11"/>
  <c r="Q1312" i="11"/>
  <c r="O1312" i="11"/>
  <c r="K1312" i="11"/>
  <c r="M1312" i="11"/>
  <c r="Q1328" i="11"/>
  <c r="O1328" i="11"/>
  <c r="K1328" i="11"/>
  <c r="Q1344" i="11"/>
  <c r="K1344" i="11"/>
  <c r="O1344" i="11"/>
  <c r="Q1360" i="11"/>
  <c r="O1360" i="11"/>
  <c r="K1360" i="11"/>
  <c r="Q1376" i="11"/>
  <c r="O1376" i="11"/>
  <c r="K1376" i="11"/>
  <c r="Q1392" i="11"/>
  <c r="O1392" i="11"/>
  <c r="K1392" i="11"/>
  <c r="Q1408" i="11"/>
  <c r="O1408" i="11"/>
  <c r="K1408" i="11"/>
  <c r="Q1424" i="11"/>
  <c r="O1424" i="11"/>
  <c r="K1424" i="11"/>
  <c r="Q1440" i="11"/>
  <c r="O1440" i="11"/>
  <c r="K1440" i="11"/>
  <c r="Q1456" i="11"/>
  <c r="K1456" i="11"/>
  <c r="O1456" i="11"/>
  <c r="M1456" i="11"/>
  <c r="Q1472" i="11"/>
  <c r="O1472" i="11"/>
  <c r="K1472" i="11"/>
  <c r="Q1488" i="11"/>
  <c r="O1488" i="11"/>
  <c r="K1488" i="11"/>
  <c r="Q1504" i="11"/>
  <c r="O1504" i="11"/>
  <c r="K1504" i="11"/>
  <c r="Q1520" i="11"/>
  <c r="O1520" i="11"/>
  <c r="K1520" i="11"/>
  <c r="Q1536" i="11"/>
  <c r="O1536" i="11"/>
  <c r="K1536" i="11"/>
  <c r="M1536" i="11"/>
  <c r="Q1552" i="11"/>
  <c r="O1552" i="11"/>
  <c r="K1552" i="11"/>
  <c r="Q1568" i="11"/>
  <c r="O1568" i="11"/>
  <c r="K1568" i="11"/>
  <c r="Q1584" i="11"/>
  <c r="O1584" i="11"/>
  <c r="K1584" i="11"/>
  <c r="Q1600" i="11"/>
  <c r="O1600" i="11"/>
  <c r="K1600" i="11"/>
  <c r="M1600" i="11"/>
  <c r="Q1616" i="11"/>
  <c r="K1616" i="11"/>
  <c r="O1616" i="11"/>
  <c r="Q1632" i="11"/>
  <c r="O1632" i="11"/>
  <c r="K1632" i="11"/>
  <c r="Q1648" i="11"/>
  <c r="K1648" i="11"/>
  <c r="O1648" i="11"/>
  <c r="Q1664" i="11"/>
  <c r="O1664" i="11"/>
  <c r="K1664" i="11"/>
  <c r="M1664" i="11"/>
  <c r="Q1680" i="11"/>
  <c r="O1680" i="11"/>
  <c r="K1680" i="11"/>
  <c r="O1696" i="11"/>
  <c r="Q1696" i="11"/>
  <c r="K1696" i="11"/>
  <c r="Q1712" i="11"/>
  <c r="O1712" i="11"/>
  <c r="K1712" i="11"/>
  <c r="Q1728" i="11"/>
  <c r="O1728" i="11"/>
  <c r="K1728" i="11"/>
  <c r="M1728" i="11"/>
  <c r="Q1744" i="11"/>
  <c r="O1744" i="11"/>
  <c r="K1744" i="11"/>
  <c r="O1760" i="11"/>
  <c r="Q1760" i="11"/>
  <c r="K1760" i="11"/>
  <c r="M1760" i="11"/>
  <c r="Q1776" i="11"/>
  <c r="O1776" i="11"/>
  <c r="K1776" i="11"/>
  <c r="M1776" i="11"/>
  <c r="Q1792" i="11"/>
  <c r="O1792" i="11"/>
  <c r="K1792" i="11"/>
  <c r="Q1808" i="11"/>
  <c r="O1808" i="11"/>
  <c r="M1808" i="11"/>
  <c r="K1808" i="11"/>
  <c r="Q1824" i="11"/>
  <c r="O1824" i="11"/>
  <c r="K1824" i="11"/>
  <c r="Q1840" i="11"/>
  <c r="O1840" i="11"/>
  <c r="K1840" i="11"/>
  <c r="M1840" i="11"/>
  <c r="Q1856" i="11"/>
  <c r="O1856" i="11"/>
  <c r="K1856" i="11"/>
  <c r="Q1872" i="11"/>
  <c r="O1872" i="11"/>
  <c r="K1872" i="11"/>
  <c r="Q1888" i="11"/>
  <c r="O1888" i="11"/>
  <c r="K1888" i="11"/>
  <c r="Q1904" i="11"/>
  <c r="O1904" i="11"/>
  <c r="K1904" i="11"/>
  <c r="M1904" i="11"/>
  <c r="Q1920" i="11"/>
  <c r="O1920" i="11"/>
  <c r="K1920" i="11"/>
  <c r="Q1936" i="11"/>
  <c r="O1936" i="11"/>
  <c r="K1936" i="11"/>
  <c r="Q1952" i="11"/>
  <c r="K1952" i="11"/>
  <c r="O1952" i="11"/>
  <c r="Q1968" i="11"/>
  <c r="O1968" i="11"/>
  <c r="K1968" i="11"/>
  <c r="Q1984" i="11"/>
  <c r="K1984" i="11"/>
  <c r="O1984" i="11"/>
  <c r="M1984" i="11"/>
  <c r="Q2000" i="11"/>
  <c r="O2000" i="11"/>
  <c r="K2000" i="11"/>
  <c r="M2000" i="11"/>
  <c r="Q2016" i="11"/>
  <c r="O2016" i="11"/>
  <c r="K2016" i="11"/>
  <c r="Q2032" i="11"/>
  <c r="O2032" i="11"/>
  <c r="K2032" i="11"/>
  <c r="M2032" i="11"/>
  <c r="Q2048" i="11"/>
  <c r="O2048" i="11"/>
  <c r="K2048" i="11"/>
  <c r="M2048" i="11"/>
  <c r="Q2064" i="11"/>
  <c r="O2064" i="11"/>
  <c r="K2064" i="11"/>
  <c r="M2064" i="11"/>
  <c r="Q2080" i="11"/>
  <c r="O2080" i="11"/>
  <c r="K2080" i="11"/>
  <c r="Q2096" i="11"/>
  <c r="O2096" i="11"/>
  <c r="K2096" i="11"/>
  <c r="Q2112" i="11"/>
  <c r="O2112" i="11"/>
  <c r="K2112" i="11"/>
  <c r="M2112" i="11"/>
  <c r="Q2128" i="11"/>
  <c r="O2128" i="11"/>
  <c r="K2128" i="11"/>
  <c r="Q2144" i="11"/>
  <c r="O2144" i="11"/>
  <c r="K2144" i="11"/>
  <c r="Q2160" i="11"/>
  <c r="O2160" i="11"/>
  <c r="K2160" i="11"/>
  <c r="Q2176" i="11"/>
  <c r="O2176" i="11"/>
  <c r="K2176" i="11"/>
  <c r="M2176" i="11"/>
  <c r="Q2192" i="11"/>
  <c r="O2192" i="11"/>
  <c r="K2192" i="11"/>
  <c r="Q2208" i="11"/>
  <c r="K2208" i="11"/>
  <c r="O2208" i="11"/>
  <c r="M2208" i="11"/>
  <c r="Q2224" i="11"/>
  <c r="O2224" i="11"/>
  <c r="K2224" i="11"/>
  <c r="Q2240" i="11"/>
  <c r="K2240" i="11"/>
  <c r="O2240" i="11"/>
  <c r="Q2256" i="11"/>
  <c r="K2256" i="11"/>
  <c r="O2256" i="11"/>
  <c r="M2256" i="11"/>
  <c r="Q2272" i="11"/>
  <c r="O2272" i="11"/>
  <c r="K2272" i="11"/>
  <c r="Q2288" i="11"/>
  <c r="K2288" i="11"/>
  <c r="O2288" i="11"/>
  <c r="Q2304" i="11"/>
  <c r="K2304" i="11"/>
  <c r="O2304" i="11"/>
  <c r="Q2320" i="11"/>
  <c r="O2320" i="11"/>
  <c r="K2320" i="11"/>
  <c r="Q2336" i="11"/>
  <c r="O2336" i="11"/>
  <c r="K2336" i="11"/>
  <c r="Q2352" i="11"/>
  <c r="K2352" i="11"/>
  <c r="O2352" i="11"/>
  <c r="Q2368" i="11"/>
  <c r="O2368" i="11"/>
  <c r="K2368" i="11"/>
  <c r="Q2384" i="11"/>
  <c r="O2384" i="11"/>
  <c r="K2384" i="11"/>
  <c r="Q2400" i="11"/>
  <c r="K2400" i="11"/>
  <c r="O2400" i="11"/>
  <c r="Q2416" i="11"/>
  <c r="K2416" i="11"/>
  <c r="O2416" i="11"/>
  <c r="Q2432" i="11"/>
  <c r="O2432" i="11"/>
  <c r="K2432" i="11"/>
  <c r="Q2448" i="11"/>
  <c r="O2448" i="11"/>
  <c r="K2448" i="11"/>
  <c r="Q2464" i="11"/>
  <c r="O2464" i="11"/>
  <c r="K2464" i="11"/>
  <c r="Q2480" i="11"/>
  <c r="O2480" i="11"/>
  <c r="K2480" i="11"/>
  <c r="Q2496" i="11"/>
  <c r="O2496" i="11"/>
  <c r="K2496" i="11"/>
  <c r="Q2512" i="11"/>
  <c r="O2512" i="11"/>
  <c r="K2512" i="11"/>
  <c r="Q2528" i="11"/>
  <c r="O2528" i="11"/>
  <c r="K2528" i="11"/>
  <c r="Q2544" i="11"/>
  <c r="K2544" i="11"/>
  <c r="O2544" i="11"/>
  <c r="M4746" i="11"/>
  <c r="M4682" i="11"/>
  <c r="M4570" i="11"/>
  <c r="M4170" i="11"/>
  <c r="M3546" i="11"/>
  <c r="K4645" i="11"/>
  <c r="Q688" i="11"/>
  <c r="O688" i="11"/>
  <c r="K688" i="11"/>
  <c r="M688" i="11"/>
  <c r="Q8" i="11"/>
  <c r="O8" i="11"/>
  <c r="K8" i="11"/>
  <c r="Q24" i="11"/>
  <c r="O24" i="11"/>
  <c r="K24" i="11"/>
  <c r="Q40" i="11"/>
  <c r="O40" i="11"/>
  <c r="K40" i="11"/>
  <c r="Q56" i="11"/>
  <c r="O56" i="11"/>
  <c r="K56" i="11"/>
  <c r="O72" i="11"/>
  <c r="Q72" i="11"/>
  <c r="K72" i="11"/>
  <c r="Q88" i="11"/>
  <c r="K88" i="11"/>
  <c r="O88" i="11"/>
  <c r="Q104" i="11"/>
  <c r="O104" i="11"/>
  <c r="K104" i="11"/>
  <c r="Q120" i="11"/>
  <c r="O120" i="11"/>
  <c r="K120" i="11"/>
  <c r="Q136" i="11"/>
  <c r="O136" i="11"/>
  <c r="K136" i="11"/>
  <c r="Q152" i="11"/>
  <c r="O152" i="11"/>
  <c r="K152" i="11"/>
  <c r="Q168" i="11"/>
  <c r="O168" i="11"/>
  <c r="K168" i="11"/>
  <c r="Q184" i="11"/>
  <c r="O184" i="11"/>
  <c r="K184" i="11"/>
  <c r="Q200" i="11"/>
  <c r="O200" i="11"/>
  <c r="K200" i="11"/>
  <c r="Q216" i="11"/>
  <c r="O216" i="11"/>
  <c r="K216" i="11"/>
  <c r="Q232" i="11"/>
  <c r="O232" i="11"/>
  <c r="K232" i="11"/>
  <c r="M232" i="11"/>
  <c r="Q248" i="11"/>
  <c r="O248" i="11"/>
  <c r="K248" i="11"/>
  <c r="Q264" i="11"/>
  <c r="O264" i="11"/>
  <c r="K264" i="11"/>
  <c r="Q280" i="11"/>
  <c r="O280" i="11"/>
  <c r="K280" i="11"/>
  <c r="Q296" i="11"/>
  <c r="O296" i="11"/>
  <c r="K296" i="11"/>
  <c r="M296" i="11"/>
  <c r="Q312" i="11"/>
  <c r="O312" i="11"/>
  <c r="K312" i="11"/>
  <c r="Q328" i="11"/>
  <c r="O328" i="11"/>
  <c r="K328" i="11"/>
  <c r="M328" i="11"/>
  <c r="Q344" i="11"/>
  <c r="O344" i="11"/>
  <c r="K344" i="11"/>
  <c r="Q360" i="11"/>
  <c r="K360" i="11"/>
  <c r="O360" i="11"/>
  <c r="Q376" i="11"/>
  <c r="O376" i="11"/>
  <c r="K376" i="11"/>
  <c r="Q392" i="11"/>
  <c r="O392" i="11"/>
  <c r="K392" i="11"/>
  <c r="Q408" i="11"/>
  <c r="O408" i="11"/>
  <c r="K408" i="11"/>
  <c r="M408" i="11"/>
  <c r="Q424" i="11"/>
  <c r="O424" i="11"/>
  <c r="K424" i="11"/>
  <c r="Q440" i="11"/>
  <c r="K440" i="11"/>
  <c r="O440" i="11"/>
  <c r="M440" i="11"/>
  <c r="Q456" i="11"/>
  <c r="O456" i="11"/>
  <c r="K456" i="11"/>
  <c r="M456" i="11"/>
  <c r="Q472" i="11"/>
  <c r="O472" i="11"/>
  <c r="K472" i="11"/>
  <c r="Q488" i="11"/>
  <c r="O488" i="11"/>
  <c r="K488" i="11"/>
  <c r="Q504" i="11"/>
  <c r="K504" i="11"/>
  <c r="O504" i="11"/>
  <c r="M504" i="11"/>
  <c r="Q520" i="11"/>
  <c r="O520" i="11"/>
  <c r="K520" i="11"/>
  <c r="Q536" i="11"/>
  <c r="O536" i="11"/>
  <c r="K536" i="11"/>
  <c r="Q552" i="11"/>
  <c r="O552" i="11"/>
  <c r="K552" i="11"/>
  <c r="Q568" i="11"/>
  <c r="O568" i="11"/>
  <c r="K568" i="11"/>
  <c r="Q584" i="11"/>
  <c r="K584" i="11"/>
  <c r="O584" i="11"/>
  <c r="Q600" i="11"/>
  <c r="O600" i="11"/>
  <c r="K600" i="11"/>
  <c r="M600" i="11"/>
  <c r="Q616" i="11"/>
  <c r="O616" i="11"/>
  <c r="K616" i="11"/>
  <c r="Q632" i="11"/>
  <c r="O632" i="11"/>
  <c r="K632" i="11"/>
  <c r="M632" i="11"/>
  <c r="Q648" i="11"/>
  <c r="O648" i="11"/>
  <c r="K648" i="11"/>
  <c r="Q664" i="11"/>
  <c r="O664" i="11"/>
  <c r="K664" i="11"/>
  <c r="Q680" i="11"/>
  <c r="O680" i="11"/>
  <c r="K680" i="11"/>
  <c r="Q696" i="11"/>
  <c r="O696" i="11"/>
  <c r="K696" i="11"/>
  <c r="Q712" i="11"/>
  <c r="O712" i="11"/>
  <c r="K712" i="11"/>
  <c r="M712" i="11"/>
  <c r="Q728" i="11"/>
  <c r="K728" i="11"/>
  <c r="O728" i="11"/>
  <c r="M728" i="11"/>
  <c r="Q744" i="11"/>
  <c r="O744" i="11"/>
  <c r="K744" i="11"/>
  <c r="Q760" i="11"/>
  <c r="O760" i="11"/>
  <c r="K760" i="11"/>
  <c r="Q776" i="11"/>
  <c r="O776" i="11"/>
  <c r="K776" i="11"/>
  <c r="Q792" i="11"/>
  <c r="O792" i="11"/>
  <c r="K792" i="11"/>
  <c r="Q808" i="11"/>
  <c r="O808" i="11"/>
  <c r="K808" i="11"/>
  <c r="M808" i="11"/>
  <c r="Q824" i="11"/>
  <c r="O824" i="11"/>
  <c r="K824" i="11"/>
  <c r="Q840" i="11"/>
  <c r="O840" i="11"/>
  <c r="K840" i="11"/>
  <c r="M840" i="11"/>
  <c r="Q856" i="11"/>
  <c r="O856" i="11"/>
  <c r="K856" i="11"/>
  <c r="Q872" i="11"/>
  <c r="O872" i="11"/>
  <c r="K872" i="11"/>
  <c r="M872" i="11"/>
  <c r="Q888" i="11"/>
  <c r="O888" i="11"/>
  <c r="K888" i="11"/>
  <c r="Q904" i="11"/>
  <c r="O904" i="11"/>
  <c r="K904" i="11"/>
  <c r="Q920" i="11"/>
  <c r="O920" i="11"/>
  <c r="K920" i="11"/>
  <c r="M920" i="11"/>
  <c r="Q936" i="11"/>
  <c r="O936" i="11"/>
  <c r="K936" i="11"/>
  <c r="M936" i="11"/>
  <c r="Q952" i="11"/>
  <c r="K952" i="11"/>
  <c r="O952" i="11"/>
  <c r="M952" i="11"/>
  <c r="Q968" i="11"/>
  <c r="O968" i="11"/>
  <c r="K968" i="11"/>
  <c r="Q984" i="11"/>
  <c r="O984" i="11"/>
  <c r="K984" i="11"/>
  <c r="Q1000" i="11"/>
  <c r="O1000" i="11"/>
  <c r="M1000" i="11"/>
  <c r="K1000" i="11"/>
  <c r="Q1016" i="11"/>
  <c r="O1016" i="11"/>
  <c r="K1016" i="11"/>
  <c r="Q1032" i="11"/>
  <c r="O1032" i="11"/>
  <c r="K1032" i="11"/>
  <c r="Q1048" i="11"/>
  <c r="O1048" i="11"/>
  <c r="K1048" i="11"/>
  <c r="Q1064" i="11"/>
  <c r="O1064" i="11"/>
  <c r="K1064" i="11"/>
  <c r="Q1080" i="11"/>
  <c r="O1080" i="11"/>
  <c r="K1080" i="11"/>
  <c r="Q1096" i="11"/>
  <c r="O1096" i="11"/>
  <c r="K1096" i="11"/>
  <c r="M1096" i="11"/>
  <c r="Q1112" i="11"/>
  <c r="O1112" i="11"/>
  <c r="K1112" i="11"/>
  <c r="Q1128" i="11"/>
  <c r="K1128" i="11"/>
  <c r="O1128" i="11"/>
  <c r="Q1144" i="11"/>
  <c r="O1144" i="11"/>
  <c r="K1144" i="11"/>
  <c r="M1144" i="11"/>
  <c r="Q1160" i="11"/>
  <c r="O1160" i="11"/>
  <c r="K1160" i="11"/>
  <c r="Q1176" i="11"/>
  <c r="O1176" i="11"/>
  <c r="K1176" i="11"/>
  <c r="M1176" i="11"/>
  <c r="Q1192" i="11"/>
  <c r="O1192" i="11"/>
  <c r="K1192" i="11"/>
  <c r="Q1208" i="11"/>
  <c r="O1208" i="11"/>
  <c r="K1208" i="11"/>
  <c r="Q1224" i="11"/>
  <c r="O1224" i="11"/>
  <c r="K1224" i="11"/>
  <c r="Q1240" i="11"/>
  <c r="O1240" i="11"/>
  <c r="K1240" i="11"/>
  <c r="M1240" i="11"/>
  <c r="Q1256" i="11"/>
  <c r="O1256" i="11"/>
  <c r="K1256" i="11"/>
  <c r="Q1272" i="11"/>
  <c r="O1272" i="11"/>
  <c r="K1272" i="11"/>
  <c r="Q1288" i="11"/>
  <c r="O1288" i="11"/>
  <c r="K1288" i="11"/>
  <c r="Q1304" i="11"/>
  <c r="O1304" i="11"/>
  <c r="K1304" i="11"/>
  <c r="Q1320" i="11"/>
  <c r="O1320" i="11"/>
  <c r="K1320" i="11"/>
  <c r="O1336" i="11"/>
  <c r="Q1336" i="11"/>
  <c r="K1336" i="11"/>
  <c r="M1336" i="11"/>
  <c r="Q1352" i="11"/>
  <c r="O1352" i="11"/>
  <c r="K1352" i="11"/>
  <c r="Q1368" i="11"/>
  <c r="O1368" i="11"/>
  <c r="K1368" i="11"/>
  <c r="Q1384" i="11"/>
  <c r="O1384" i="11"/>
  <c r="K1384" i="11"/>
  <c r="O1400" i="11"/>
  <c r="Q1400" i="11"/>
  <c r="K1400" i="11"/>
  <c r="M1400" i="11"/>
  <c r="Q1416" i="11"/>
  <c r="O1416" i="11"/>
  <c r="K1416" i="11"/>
  <c r="Q1432" i="11"/>
  <c r="K1432" i="11"/>
  <c r="O1432" i="11"/>
  <c r="M1432" i="11"/>
  <c r="Q1448" i="11"/>
  <c r="O1448" i="11"/>
  <c r="K1448" i="11"/>
  <c r="M1448" i="11"/>
  <c r="Q1464" i="11"/>
  <c r="O1464" i="11"/>
  <c r="K1464" i="11"/>
  <c r="Q1480" i="11"/>
  <c r="O1480" i="11"/>
  <c r="K1480" i="11"/>
  <c r="Q1496" i="11"/>
  <c r="O1496" i="11"/>
  <c r="K1496" i="11"/>
  <c r="Q1512" i="11"/>
  <c r="O1512" i="11"/>
  <c r="K1512" i="11"/>
  <c r="M1512" i="11"/>
  <c r="Q1528" i="11"/>
  <c r="O1528" i="11"/>
  <c r="K1528" i="11"/>
  <c r="M1528" i="11"/>
  <c r="Q1544" i="11"/>
  <c r="O1544" i="11"/>
  <c r="K1544" i="11"/>
  <c r="Q1560" i="11"/>
  <c r="O1560" i="11"/>
  <c r="K1560" i="11"/>
  <c r="Q1576" i="11"/>
  <c r="O1576" i="11"/>
  <c r="K1576" i="11"/>
  <c r="M1576" i="11"/>
  <c r="Q1592" i="11"/>
  <c r="O1592" i="11"/>
  <c r="K1592" i="11"/>
  <c r="M1592" i="11"/>
  <c r="Q1608" i="11"/>
  <c r="O1608" i="11"/>
  <c r="K1608" i="11"/>
  <c r="Q1624" i="11"/>
  <c r="O1624" i="11"/>
  <c r="K1624" i="11"/>
  <c r="Q1640" i="11"/>
  <c r="K1640" i="11"/>
  <c r="O1640" i="11"/>
  <c r="M1640" i="11"/>
  <c r="Q1656" i="11"/>
  <c r="O1656" i="11"/>
  <c r="K1656" i="11"/>
  <c r="M1656" i="11"/>
  <c r="Q1672" i="11"/>
  <c r="O1672" i="11"/>
  <c r="K1672" i="11"/>
  <c r="Q1688" i="11"/>
  <c r="O1688" i="11"/>
  <c r="K1688" i="11"/>
  <c r="M1688" i="11"/>
  <c r="Q1704" i="11"/>
  <c r="O1704" i="11"/>
  <c r="K1704" i="11"/>
  <c r="Q1720" i="11"/>
  <c r="O1720" i="11"/>
  <c r="K1720" i="11"/>
  <c r="M1720" i="11"/>
  <c r="Q1736" i="11"/>
  <c r="O1736" i="11"/>
  <c r="K1736" i="11"/>
  <c r="Q1752" i="11"/>
  <c r="O1752" i="11"/>
  <c r="K1752" i="11"/>
  <c r="Q1768" i="11"/>
  <c r="O1768" i="11"/>
  <c r="K1768" i="11"/>
  <c r="Q1784" i="11"/>
  <c r="O1784" i="11"/>
  <c r="K1784" i="11"/>
  <c r="Q1800" i="11"/>
  <c r="O1800" i="11"/>
  <c r="K1800" i="11"/>
  <c r="Q1816" i="11"/>
  <c r="O1816" i="11"/>
  <c r="K1816" i="11"/>
  <c r="Q1832" i="11"/>
  <c r="O1832" i="11"/>
  <c r="K1832" i="11"/>
  <c r="M1832" i="11"/>
  <c r="Q1848" i="11"/>
  <c r="O1848" i="11"/>
  <c r="K1848" i="11"/>
  <c r="M1848" i="11"/>
  <c r="Q1864" i="11"/>
  <c r="O1864" i="11"/>
  <c r="K1864" i="11"/>
  <c r="M1864" i="11"/>
  <c r="Q1880" i="11"/>
  <c r="O1880" i="11"/>
  <c r="K1880" i="11"/>
  <c r="O1896" i="11"/>
  <c r="K1896" i="11"/>
  <c r="Q1896" i="11"/>
  <c r="Q1912" i="11"/>
  <c r="O1912" i="11"/>
  <c r="K1912" i="11"/>
  <c r="M1912" i="11"/>
  <c r="Q1928" i="11"/>
  <c r="K1928" i="11"/>
  <c r="O1928" i="11"/>
  <c r="Q1944" i="11"/>
  <c r="O1944" i="11"/>
  <c r="K1944" i="11"/>
  <c r="Q1960" i="11"/>
  <c r="O1960" i="11"/>
  <c r="K1960" i="11"/>
  <c r="M1960" i="11"/>
  <c r="Q1976" i="11"/>
  <c r="O1976" i="11"/>
  <c r="K1976" i="11"/>
  <c r="Q1992" i="11"/>
  <c r="O1992" i="11"/>
  <c r="K1992" i="11"/>
  <c r="M1992" i="11"/>
  <c r="Q2008" i="11"/>
  <c r="O2008" i="11"/>
  <c r="K2008" i="11"/>
  <c r="Q2024" i="11"/>
  <c r="O2024" i="11"/>
  <c r="K2024" i="11"/>
  <c r="Q2040" i="11"/>
  <c r="O2040" i="11"/>
  <c r="K2040" i="11"/>
  <c r="Q2056" i="11"/>
  <c r="O2056" i="11"/>
  <c r="K2056" i="11"/>
  <c r="Q2072" i="11"/>
  <c r="O2072" i="11"/>
  <c r="K2072" i="11"/>
  <c r="Q2088" i="11"/>
  <c r="O2088" i="11"/>
  <c r="K2088" i="11"/>
  <c r="M2088" i="11"/>
  <c r="Q2104" i="11"/>
  <c r="O2104" i="11"/>
  <c r="K2104" i="11"/>
  <c r="Q2120" i="11"/>
  <c r="O2120" i="11"/>
  <c r="K2120" i="11"/>
  <c r="M2120" i="11"/>
  <c r="Q2136" i="11"/>
  <c r="O2136" i="11"/>
  <c r="K2136" i="11"/>
  <c r="M2136" i="11"/>
  <c r="Q2152" i="11"/>
  <c r="O2152" i="11"/>
  <c r="K2152" i="11"/>
  <c r="Q2168" i="11"/>
  <c r="O2168" i="11"/>
  <c r="K2168" i="11"/>
  <c r="M2168" i="11"/>
  <c r="Q2184" i="11"/>
  <c r="O2184" i="11"/>
  <c r="K2184" i="11"/>
  <c r="Q2200" i="11"/>
  <c r="O2200" i="11"/>
  <c r="K2200" i="11"/>
  <c r="Q2216" i="11"/>
  <c r="O2216" i="11"/>
  <c r="K2216" i="11"/>
  <c r="M2216" i="11"/>
  <c r="Q2232" i="11"/>
  <c r="O2232" i="11"/>
  <c r="K2232" i="11"/>
  <c r="M2232" i="11"/>
  <c r="Q2248" i="11"/>
  <c r="O2248" i="11"/>
  <c r="K2248" i="11"/>
  <c r="Q2264" i="11"/>
  <c r="O2264" i="11"/>
  <c r="K2264" i="11"/>
  <c r="M2264" i="11"/>
  <c r="Q2280" i="11"/>
  <c r="O2280" i="11"/>
  <c r="K2280" i="11"/>
  <c r="Q2296" i="11"/>
  <c r="K2296" i="11"/>
  <c r="O2296" i="11"/>
  <c r="Q2312" i="11"/>
  <c r="O2312" i="11"/>
  <c r="K2312" i="11"/>
  <c r="M2312" i="11"/>
  <c r="Q2328" i="11"/>
  <c r="O2328" i="11"/>
  <c r="K2328" i="11"/>
  <c r="Q2344" i="11"/>
  <c r="O2344" i="11"/>
  <c r="K2344" i="11"/>
  <c r="Q2360" i="11"/>
  <c r="O2360" i="11"/>
  <c r="K2360" i="11"/>
  <c r="M2360" i="11"/>
  <c r="Q2376" i="11"/>
  <c r="O2376" i="11"/>
  <c r="K2376" i="11"/>
  <c r="Q2392" i="11"/>
  <c r="O2392" i="11"/>
  <c r="K2392" i="11"/>
  <c r="Q2408" i="11"/>
  <c r="O2408" i="11"/>
  <c r="K2408" i="11"/>
  <c r="M2408" i="11"/>
  <c r="Q2424" i="11"/>
  <c r="O2424" i="11"/>
  <c r="K2424" i="11"/>
  <c r="Q2440" i="11"/>
  <c r="O2440" i="11"/>
  <c r="K2440" i="11"/>
  <c r="Q2456" i="11"/>
  <c r="O2456" i="11"/>
  <c r="K2456" i="11"/>
  <c r="Q2472" i="11"/>
  <c r="O2472" i="11"/>
  <c r="K2472" i="11"/>
  <c r="M2472" i="11"/>
  <c r="Q2488" i="11"/>
  <c r="O2488" i="11"/>
  <c r="K2488" i="11"/>
  <c r="M2488" i="11"/>
  <c r="Q2504" i="11"/>
  <c r="K2504" i="11"/>
  <c r="O2504" i="11"/>
  <c r="M2504" i="11"/>
  <c r="O2520" i="11"/>
  <c r="Q2520" i="11"/>
  <c r="K2520" i="11"/>
  <c r="M2520" i="11"/>
  <c r="Q2536" i="11"/>
  <c r="O2536" i="11"/>
  <c r="K2536" i="11"/>
  <c r="M2536" i="11"/>
  <c r="Q2552" i="11"/>
  <c r="O2552" i="11"/>
  <c r="K2552" i="11"/>
  <c r="Q2568" i="11"/>
  <c r="O2568" i="11"/>
  <c r="K2568" i="11"/>
  <c r="M2568" i="11"/>
  <c r="Q2584" i="11"/>
  <c r="O2584" i="11"/>
  <c r="K2584" i="11"/>
  <c r="M2584" i="11"/>
  <c r="Q2600" i="11"/>
  <c r="O2600" i="11"/>
  <c r="K2600" i="11"/>
  <c r="Q2616" i="11"/>
  <c r="O2616" i="11"/>
  <c r="K2616" i="11"/>
  <c r="M2616" i="11"/>
  <c r="Q2632" i="11"/>
  <c r="O2632" i="11"/>
  <c r="K2632" i="11"/>
  <c r="M2632" i="11"/>
  <c r="Q2648" i="11"/>
  <c r="K2648" i="11"/>
  <c r="O2648" i="11"/>
  <c r="Q2664" i="11"/>
  <c r="O2664" i="11"/>
  <c r="K2664" i="11"/>
  <c r="M2664" i="11"/>
  <c r="Q2680" i="11"/>
  <c r="O2680" i="11"/>
  <c r="K2680" i="11"/>
  <c r="Q2696" i="11"/>
  <c r="O2696" i="11"/>
  <c r="K2696" i="11"/>
  <c r="Q2712" i="11"/>
  <c r="O2712" i="11"/>
  <c r="K2712" i="11"/>
  <c r="Q9" i="11"/>
  <c r="O9" i="11"/>
  <c r="K9" i="11"/>
  <c r="Q25" i="11"/>
  <c r="O25" i="11"/>
  <c r="K25" i="11"/>
  <c r="Q41" i="11"/>
  <c r="O41" i="11"/>
  <c r="K41" i="11"/>
  <c r="M41" i="11"/>
  <c r="Q57" i="11"/>
  <c r="O57" i="11"/>
  <c r="K57" i="11"/>
  <c r="M57" i="11"/>
  <c r="Q73" i="11"/>
  <c r="O73" i="11"/>
  <c r="K73" i="11"/>
  <c r="M73" i="11"/>
  <c r="Q89" i="11"/>
  <c r="O89" i="11"/>
  <c r="K89" i="11"/>
  <c r="M89" i="11"/>
  <c r="Q105" i="11"/>
  <c r="O105" i="11"/>
  <c r="K105" i="11"/>
  <c r="M105" i="11"/>
  <c r="Q121" i="11"/>
  <c r="O121" i="11"/>
  <c r="K121" i="11"/>
  <c r="Q137" i="11"/>
  <c r="K137" i="11"/>
  <c r="O137" i="11"/>
  <c r="Q153" i="11"/>
  <c r="O153" i="11"/>
  <c r="K153" i="11"/>
  <c r="Q169" i="11"/>
  <c r="O169" i="11"/>
  <c r="K169" i="11"/>
  <c r="M169" i="11"/>
  <c r="Q185" i="11"/>
  <c r="O185" i="11"/>
  <c r="K185" i="11"/>
  <c r="M185" i="11"/>
  <c r="Q201" i="11"/>
  <c r="O201" i="11"/>
  <c r="K201" i="11"/>
  <c r="Q217" i="11"/>
  <c r="O217" i="11"/>
  <c r="K217" i="11"/>
  <c r="Q233" i="11"/>
  <c r="O233" i="11"/>
  <c r="K233" i="11"/>
  <c r="M233" i="11"/>
  <c r="Q249" i="11"/>
  <c r="O249" i="11"/>
  <c r="K249" i="11"/>
  <c r="M249" i="11"/>
  <c r="Q265" i="11"/>
  <c r="O265" i="11"/>
  <c r="K265" i="11"/>
  <c r="Q281" i="11"/>
  <c r="O281" i="11"/>
  <c r="K281" i="11"/>
  <c r="Q297" i="11"/>
  <c r="O297" i="11"/>
  <c r="K297" i="11"/>
  <c r="M297" i="11"/>
  <c r="Q313" i="11"/>
  <c r="O313" i="11"/>
  <c r="K313" i="11"/>
  <c r="Q329" i="11"/>
  <c r="O329" i="11"/>
  <c r="K329" i="11"/>
  <c r="M329" i="11"/>
  <c r="Q345" i="11"/>
  <c r="O345" i="11"/>
  <c r="K345" i="11"/>
  <c r="M345" i="11"/>
  <c r="Q361" i="11"/>
  <c r="O361" i="11"/>
  <c r="K361" i="11"/>
  <c r="M361" i="11"/>
  <c r="Q377" i="11"/>
  <c r="O377" i="11"/>
  <c r="K377" i="11"/>
  <c r="Q393" i="11"/>
  <c r="O393" i="11"/>
  <c r="K393" i="11"/>
  <c r="M393" i="11"/>
  <c r="Q409" i="11"/>
  <c r="O409" i="11"/>
  <c r="K409" i="11"/>
  <c r="Q425" i="11"/>
  <c r="O425" i="11"/>
  <c r="K425" i="11"/>
  <c r="Q441" i="11"/>
  <c r="K441" i="11"/>
  <c r="O441" i="11"/>
  <c r="M441" i="11"/>
  <c r="Q457" i="11"/>
  <c r="O457" i="11"/>
  <c r="K457" i="11"/>
  <c r="M457" i="11"/>
  <c r="Q473" i="11"/>
  <c r="K473" i="11"/>
  <c r="O473" i="11"/>
  <c r="Q489" i="11"/>
  <c r="O489" i="11"/>
  <c r="K489" i="11"/>
  <c r="Q505" i="11"/>
  <c r="O505" i="11"/>
  <c r="K505" i="11"/>
  <c r="M505" i="11"/>
  <c r="Q521" i="11"/>
  <c r="O521" i="11"/>
  <c r="K521" i="11"/>
  <c r="M521" i="11"/>
  <c r="Q537" i="11"/>
  <c r="O537" i="11"/>
  <c r="K537" i="11"/>
  <c r="Q553" i="11"/>
  <c r="O553" i="11"/>
  <c r="K553" i="11"/>
  <c r="M553" i="11"/>
  <c r="Q569" i="11"/>
  <c r="O569" i="11"/>
  <c r="K569" i="11"/>
  <c r="M569" i="11"/>
  <c r="Q585" i="11"/>
  <c r="O585" i="11"/>
  <c r="K585" i="11"/>
  <c r="Q601" i="11"/>
  <c r="O601" i="11"/>
  <c r="K601" i="11"/>
  <c r="M601" i="11"/>
  <c r="Q617" i="11"/>
  <c r="O617" i="11"/>
  <c r="K617" i="11"/>
  <c r="M617" i="11"/>
  <c r="Q633" i="11"/>
  <c r="O633" i="11"/>
  <c r="K633" i="11"/>
  <c r="M633" i="11"/>
  <c r="Q649" i="11"/>
  <c r="O649" i="11"/>
  <c r="K649" i="11"/>
  <c r="Q665" i="11"/>
  <c r="O665" i="11"/>
  <c r="K665" i="11"/>
  <c r="Q681" i="11"/>
  <c r="O681" i="11"/>
  <c r="K681" i="11"/>
  <c r="Q697" i="11"/>
  <c r="O697" i="11"/>
  <c r="K697" i="11"/>
  <c r="Q713" i="11"/>
  <c r="O713" i="11"/>
  <c r="M713" i="11"/>
  <c r="K713" i="11"/>
  <c r="Q729" i="11"/>
  <c r="O729" i="11"/>
  <c r="K729" i="11"/>
  <c r="M729" i="11"/>
  <c r="Q745" i="11"/>
  <c r="O745" i="11"/>
  <c r="K745" i="11"/>
  <c r="Q761" i="11"/>
  <c r="O761" i="11"/>
  <c r="K761" i="11"/>
  <c r="Q777" i="11"/>
  <c r="O777" i="11"/>
  <c r="K777" i="11"/>
  <c r="M777" i="11"/>
  <c r="Q793" i="11"/>
  <c r="O793" i="11"/>
  <c r="K793" i="11"/>
  <c r="Q809" i="11"/>
  <c r="O809" i="11"/>
  <c r="K809" i="11"/>
  <c r="M809" i="11"/>
  <c r="Q825" i="11"/>
  <c r="O825" i="11"/>
  <c r="K825" i="11"/>
  <c r="M825" i="11"/>
  <c r="Q841" i="11"/>
  <c r="O841" i="11"/>
  <c r="K841" i="11"/>
  <c r="M841" i="11"/>
  <c r="Q857" i="11"/>
  <c r="O857" i="11"/>
  <c r="K857" i="11"/>
  <c r="Q873" i="11"/>
  <c r="O873" i="11"/>
  <c r="K873" i="11"/>
  <c r="M873" i="11"/>
  <c r="Q889" i="11"/>
  <c r="O889" i="11"/>
  <c r="K889" i="11"/>
  <c r="M889" i="11"/>
  <c r="Q905" i="11"/>
  <c r="O905" i="11"/>
  <c r="K905" i="11"/>
  <c r="M905" i="11"/>
  <c r="Q921" i="11"/>
  <c r="O921" i="11"/>
  <c r="K921" i="11"/>
  <c r="Q937" i="11"/>
  <c r="O937" i="11"/>
  <c r="K937" i="11"/>
  <c r="M937" i="11"/>
  <c r="Q953" i="11"/>
  <c r="O953" i="11"/>
  <c r="K953" i="11"/>
  <c r="Q969" i="11"/>
  <c r="O969" i="11"/>
  <c r="K969" i="11"/>
  <c r="Q985" i="11"/>
  <c r="O985" i="11"/>
  <c r="K985" i="11"/>
  <c r="M985" i="11"/>
  <c r="Q1001" i="11"/>
  <c r="O1001" i="11"/>
  <c r="K1001" i="11"/>
  <c r="M1001" i="11"/>
  <c r="Q1017" i="11"/>
  <c r="O1017" i="11"/>
  <c r="K1017" i="11"/>
  <c r="Q1033" i="11"/>
  <c r="O1033" i="11"/>
  <c r="K1033" i="11"/>
  <c r="Q1049" i="11"/>
  <c r="O1049" i="11"/>
  <c r="K1049" i="11"/>
  <c r="Q1065" i="11"/>
  <c r="K1065" i="11"/>
  <c r="O1065" i="11"/>
  <c r="Q1081" i="11"/>
  <c r="O1081" i="11"/>
  <c r="K1081" i="11"/>
  <c r="Q1097" i="11"/>
  <c r="O1097" i="11"/>
  <c r="K1097" i="11"/>
  <c r="M1097" i="11"/>
  <c r="Q1113" i="11"/>
  <c r="O1113" i="11"/>
  <c r="K1113" i="11"/>
  <c r="M1113" i="11"/>
  <c r="Q1129" i="11"/>
  <c r="O1129" i="11"/>
  <c r="K1129" i="11"/>
  <c r="O1145" i="11"/>
  <c r="Q1145" i="11"/>
  <c r="K1145" i="11"/>
  <c r="M1145" i="11"/>
  <c r="Q1161" i="11"/>
  <c r="O1161" i="11"/>
  <c r="K1161" i="11"/>
  <c r="Q1177" i="11"/>
  <c r="O1177" i="11"/>
  <c r="K1177" i="11"/>
  <c r="M1177" i="11"/>
  <c r="Q1193" i="11"/>
  <c r="O1193" i="11"/>
  <c r="K1193" i="11"/>
  <c r="M1193" i="11"/>
  <c r="Q1209" i="11"/>
  <c r="O1209" i="11"/>
  <c r="K1209" i="11"/>
  <c r="M1209" i="11"/>
  <c r="Q1225" i="11"/>
  <c r="O1225" i="11"/>
  <c r="K1225" i="11"/>
  <c r="O10" i="11"/>
  <c r="Q10" i="11"/>
  <c r="K10" i="11"/>
  <c r="Q26" i="11"/>
  <c r="O26" i="11"/>
  <c r="K26" i="11"/>
  <c r="Q42" i="11"/>
  <c r="O42" i="11"/>
  <c r="K42" i="11"/>
  <c r="Q58" i="11"/>
  <c r="O58" i="11"/>
  <c r="K58" i="11"/>
  <c r="Q74" i="11"/>
  <c r="O74" i="11"/>
  <c r="K74" i="11"/>
  <c r="Q90" i="11"/>
  <c r="O90" i="11"/>
  <c r="K90" i="11"/>
  <c r="Q106" i="11"/>
  <c r="O106" i="11"/>
  <c r="K106" i="11"/>
  <c r="Q122" i="11"/>
  <c r="O122" i="11"/>
  <c r="K122" i="11"/>
  <c r="Q138" i="11"/>
  <c r="O138" i="11"/>
  <c r="K138" i="11"/>
  <c r="Q154" i="11"/>
  <c r="O154" i="11"/>
  <c r="K154" i="11"/>
  <c r="Q170" i="11"/>
  <c r="O170" i="11"/>
  <c r="K170" i="11"/>
  <c r="Q186" i="11"/>
  <c r="O186" i="11"/>
  <c r="K186" i="11"/>
  <c r="Q202" i="11"/>
  <c r="O202" i="11"/>
  <c r="K202" i="11"/>
  <c r="Q218" i="11"/>
  <c r="O218" i="11"/>
  <c r="K218" i="11"/>
  <c r="Q234" i="11"/>
  <c r="O234" i="11"/>
  <c r="K234" i="11"/>
  <c r="Q250" i="11"/>
  <c r="O250" i="11"/>
  <c r="K250" i="11"/>
  <c r="Q266" i="11"/>
  <c r="O266" i="11"/>
  <c r="K266" i="11"/>
  <c r="M266" i="11"/>
  <c r="Q282" i="11"/>
  <c r="O282" i="11"/>
  <c r="K282" i="11"/>
  <c r="Q298" i="11"/>
  <c r="O298" i="11"/>
  <c r="K298" i="11"/>
  <c r="Q314" i="11"/>
  <c r="O314" i="11"/>
  <c r="K314" i="11"/>
  <c r="Q330" i="11"/>
  <c r="O330" i="11"/>
  <c r="K330" i="11"/>
  <c r="Q346" i="11"/>
  <c r="O346" i="11"/>
  <c r="K346" i="11"/>
  <c r="Q362" i="11"/>
  <c r="O362" i="11"/>
  <c r="K362" i="11"/>
  <c r="Q378" i="11"/>
  <c r="K378" i="11"/>
  <c r="O378" i="11"/>
  <c r="Q394" i="11"/>
  <c r="O394" i="11"/>
  <c r="K394" i="11"/>
  <c r="Q410" i="11"/>
  <c r="O410" i="11"/>
  <c r="K410" i="11"/>
  <c r="Q426" i="11"/>
  <c r="O426" i="11"/>
  <c r="K426" i="11"/>
  <c r="Q442" i="11"/>
  <c r="O442" i="11"/>
  <c r="K442" i="11"/>
  <c r="Q458" i="11"/>
  <c r="O458" i="11"/>
  <c r="K458" i="11"/>
  <c r="Q474" i="11"/>
  <c r="O474" i="11"/>
  <c r="K474" i="11"/>
  <c r="Q490" i="11"/>
  <c r="O490" i="11"/>
  <c r="K490" i="11"/>
  <c r="Q506" i="11"/>
  <c r="O506" i="11"/>
  <c r="K506" i="11"/>
  <c r="Q522" i="11"/>
  <c r="O522" i="11"/>
  <c r="K522" i="11"/>
  <c r="Q538" i="11"/>
  <c r="O538" i="11"/>
  <c r="K538" i="11"/>
  <c r="Q554" i="11"/>
  <c r="O554" i="11"/>
  <c r="K554" i="11"/>
  <c r="Q570" i="11"/>
  <c r="O570" i="11"/>
  <c r="K570" i="11"/>
  <c r="Q586" i="11"/>
  <c r="O586" i="11"/>
  <c r="K586" i="11"/>
  <c r="Q602" i="11"/>
  <c r="O602" i="11"/>
  <c r="K602" i="11"/>
  <c r="Q618" i="11"/>
  <c r="O618" i="11"/>
  <c r="K618" i="11"/>
  <c r="M618" i="11"/>
  <c r="Q634" i="11"/>
  <c r="O634" i="11"/>
  <c r="K634" i="11"/>
  <c r="O650" i="11"/>
  <c r="Q650" i="11"/>
  <c r="K650" i="11"/>
  <c r="Q666" i="11"/>
  <c r="O666" i="11"/>
  <c r="K666" i="11"/>
  <c r="Q682" i="11"/>
  <c r="O682" i="11"/>
  <c r="K682" i="11"/>
  <c r="Q698" i="11"/>
  <c r="O698" i="11"/>
  <c r="K698" i="11"/>
  <c r="Q714" i="11"/>
  <c r="K714" i="11"/>
  <c r="O714" i="11"/>
  <c r="Q730" i="11"/>
  <c r="O730" i="11"/>
  <c r="K730" i="11"/>
  <c r="Q746" i="11"/>
  <c r="O746" i="11"/>
  <c r="K746" i="11"/>
  <c r="Q762" i="11"/>
  <c r="O762" i="11"/>
  <c r="K762" i="11"/>
  <c r="Q778" i="11"/>
  <c r="O778" i="11"/>
  <c r="K778" i="11"/>
  <c r="Q794" i="11"/>
  <c r="O794" i="11"/>
  <c r="K794" i="11"/>
  <c r="Q810" i="11"/>
  <c r="O810" i="11"/>
  <c r="K810" i="11"/>
  <c r="Q826" i="11"/>
  <c r="O826" i="11"/>
  <c r="K826" i="11"/>
  <c r="Q842" i="11"/>
  <c r="K842" i="11"/>
  <c r="O842" i="11"/>
  <c r="Q858" i="11"/>
  <c r="O858" i="11"/>
  <c r="K858" i="11"/>
  <c r="Q874" i="11"/>
  <c r="O874" i="11"/>
  <c r="K874" i="11"/>
  <c r="Q890" i="11"/>
  <c r="O890" i="11"/>
  <c r="K890" i="11"/>
  <c r="Q906" i="11"/>
  <c r="O906" i="11"/>
  <c r="K906" i="11"/>
  <c r="Q922" i="11"/>
  <c r="O922" i="11"/>
  <c r="K922" i="11"/>
  <c r="Q938" i="11"/>
  <c r="O938" i="11"/>
  <c r="K938" i="11"/>
  <c r="Q954" i="11"/>
  <c r="O954" i="11"/>
  <c r="K954" i="11"/>
  <c r="Q970" i="11"/>
  <c r="O970" i="11"/>
  <c r="K970" i="11"/>
  <c r="Q986" i="11"/>
  <c r="O986" i="11"/>
  <c r="K986" i="11"/>
  <c r="Q1002" i="11"/>
  <c r="O1002" i="11"/>
  <c r="K1002" i="11"/>
  <c r="Q1018" i="11"/>
  <c r="O1018" i="11"/>
  <c r="K1018" i="11"/>
  <c r="Q1034" i="11"/>
  <c r="O1034" i="11"/>
  <c r="K1034" i="11"/>
  <c r="Q1050" i="11"/>
  <c r="O1050" i="11"/>
  <c r="K1050" i="11"/>
  <c r="Q1066" i="11"/>
  <c r="O1066" i="11"/>
  <c r="K1066" i="11"/>
  <c r="Q1082" i="11"/>
  <c r="O1082" i="11"/>
  <c r="K1082" i="11"/>
  <c r="Q1098" i="11"/>
  <c r="O1098" i="11"/>
  <c r="K1098" i="11"/>
  <c r="Q1114" i="11"/>
  <c r="O1114" i="11"/>
  <c r="K1114" i="11"/>
  <c r="Q1130" i="11"/>
  <c r="K1130" i="11"/>
  <c r="O1130" i="11"/>
  <c r="Q1146" i="11"/>
  <c r="O1146" i="11"/>
  <c r="K1146" i="11"/>
  <c r="M1146" i="11"/>
  <c r="Q1162" i="11"/>
  <c r="O1162" i="11"/>
  <c r="K1162" i="11"/>
  <c r="Q1178" i="11"/>
  <c r="O1178" i="11"/>
  <c r="K1178" i="11"/>
  <c r="Q1194" i="11"/>
  <c r="O1194" i="11"/>
  <c r="K1194" i="11"/>
  <c r="Q1210" i="11"/>
  <c r="O1210" i="11"/>
  <c r="K1210" i="11"/>
  <c r="Q1226" i="11"/>
  <c r="O1226" i="11"/>
  <c r="K1226" i="11"/>
  <c r="Q1242" i="11"/>
  <c r="O1242" i="11"/>
  <c r="K1242" i="11"/>
  <c r="Q1258" i="11"/>
  <c r="O1258" i="11"/>
  <c r="K1258" i="11"/>
  <c r="Q1274" i="11"/>
  <c r="O1274" i="11"/>
  <c r="K1274" i="11"/>
  <c r="Q1290" i="11"/>
  <c r="O1290" i="11"/>
  <c r="K1290" i="11"/>
  <c r="Q1306" i="11"/>
  <c r="O1306" i="11"/>
  <c r="K1306" i="11"/>
  <c r="Q1322" i="11"/>
  <c r="O1322" i="11"/>
  <c r="K1322" i="11"/>
  <c r="Q1338" i="11"/>
  <c r="O1338" i="11"/>
  <c r="K1338" i="11"/>
  <c r="Q1354" i="11"/>
  <c r="O1354" i="11"/>
  <c r="K1354" i="11"/>
  <c r="Q1370" i="11"/>
  <c r="O1370" i="11"/>
  <c r="K1370" i="11"/>
  <c r="Q1386" i="11"/>
  <c r="O1386" i="11"/>
  <c r="K1386" i="11"/>
  <c r="Q1402" i="11"/>
  <c r="K1402" i="11"/>
  <c r="O1402" i="11"/>
  <c r="Q1418" i="11"/>
  <c r="O1418" i="11"/>
  <c r="K1418" i="11"/>
  <c r="Q1434" i="11"/>
  <c r="O1434" i="11"/>
  <c r="K1434" i="11"/>
  <c r="Q1450" i="11"/>
  <c r="O1450" i="11"/>
  <c r="Q1466" i="11"/>
  <c r="O1466" i="11"/>
  <c r="K1466" i="11"/>
  <c r="Q1482" i="11"/>
  <c r="O1482" i="11"/>
  <c r="K1482" i="11"/>
  <c r="Q1498" i="11"/>
  <c r="O1498" i="11"/>
  <c r="K1498" i="11"/>
  <c r="Q1514" i="11"/>
  <c r="O1514" i="11"/>
  <c r="K1514" i="11"/>
  <c r="Q1530" i="11"/>
  <c r="O1530" i="11"/>
  <c r="K1530" i="11"/>
  <c r="M1530" i="11"/>
  <c r="Q1546" i="11"/>
  <c r="O1546" i="11"/>
  <c r="K1546" i="11"/>
  <c r="Q1562" i="11"/>
  <c r="O1562" i="11"/>
  <c r="K1562" i="11"/>
  <c r="Q1578" i="11"/>
  <c r="O1578" i="11"/>
  <c r="K1578" i="11"/>
  <c r="Q1594" i="11"/>
  <c r="O1594" i="11"/>
  <c r="K1594" i="11"/>
  <c r="M1594" i="11"/>
  <c r="Q1610" i="11"/>
  <c r="O1610" i="11"/>
  <c r="K1610" i="11"/>
  <c r="M1610" i="11"/>
  <c r="O1626" i="11"/>
  <c r="Q1626" i="11"/>
  <c r="K1626" i="11"/>
  <c r="Q1642" i="11"/>
  <c r="O1642" i="11"/>
  <c r="K1642" i="11"/>
  <c r="Q1658" i="11"/>
  <c r="O1658" i="11"/>
  <c r="K1658" i="11"/>
  <c r="Q1674" i="11"/>
  <c r="O1674" i="11"/>
  <c r="K1674" i="11"/>
  <c r="Q1690" i="11"/>
  <c r="O1690" i="11"/>
  <c r="K1690" i="11"/>
  <c r="Q1706" i="11"/>
  <c r="O1706" i="11"/>
  <c r="K1706" i="11"/>
  <c r="Q1722" i="11"/>
  <c r="O1722" i="11"/>
  <c r="K1722" i="11"/>
  <c r="Q1738" i="11"/>
  <c r="O1738" i="11"/>
  <c r="K1738" i="11"/>
  <c r="Q1754" i="11"/>
  <c r="O1754" i="11"/>
  <c r="K1754" i="11"/>
  <c r="M1754" i="11"/>
  <c r="Q1770" i="11"/>
  <c r="O1770" i="11"/>
  <c r="K1770" i="11"/>
  <c r="Q1786" i="11"/>
  <c r="O1786" i="11"/>
  <c r="K1786" i="11"/>
  <c r="M1786" i="11"/>
  <c r="Q1802" i="11"/>
  <c r="O1802" i="11"/>
  <c r="K1802" i="11"/>
  <c r="O1818" i="11"/>
  <c r="Q1818" i="11"/>
  <c r="K1818" i="11"/>
  <c r="Q1834" i="11"/>
  <c r="O1834" i="11"/>
  <c r="K1834" i="11"/>
  <c r="Q1850" i="11"/>
  <c r="O1850" i="11"/>
  <c r="K1850" i="11"/>
  <c r="Q1866" i="11"/>
  <c r="O1866" i="11"/>
  <c r="K1866" i="11"/>
  <c r="Q1882" i="11"/>
  <c r="O1882" i="11"/>
  <c r="K1882" i="11"/>
  <c r="Q1898" i="11"/>
  <c r="O1898" i="11"/>
  <c r="K1898" i="11"/>
  <c r="Q1914" i="11"/>
  <c r="K1914" i="11"/>
  <c r="O1914" i="11"/>
  <c r="Q1930" i="11"/>
  <c r="O1930" i="11"/>
  <c r="K1930" i="11"/>
  <c r="M1930" i="11"/>
  <c r="Q1946" i="11"/>
  <c r="O1946" i="11"/>
  <c r="K1946" i="11"/>
  <c r="Q1962" i="11"/>
  <c r="O1962" i="11"/>
  <c r="K1962" i="11"/>
  <c r="Q1978" i="11"/>
  <c r="O1978" i="11"/>
  <c r="K1978" i="11"/>
  <c r="Q1994" i="11"/>
  <c r="K1994" i="11"/>
  <c r="O1994" i="11"/>
  <c r="Q2010" i="11"/>
  <c r="O2010" i="11"/>
  <c r="K2010" i="11"/>
  <c r="Q2026" i="11"/>
  <c r="K2026" i="11"/>
  <c r="O2026" i="11"/>
  <c r="Q2042" i="11"/>
  <c r="O2042" i="11"/>
  <c r="K2042" i="11"/>
  <c r="Q2058" i="11"/>
  <c r="O2058" i="11"/>
  <c r="K2058" i="11"/>
  <c r="Q2074" i="11"/>
  <c r="O2074" i="11"/>
  <c r="K2074" i="11"/>
  <c r="Q2090" i="11"/>
  <c r="O2090" i="11"/>
  <c r="K2090" i="11"/>
  <c r="Q2106" i="11"/>
  <c r="O2106" i="11"/>
  <c r="K2106" i="11"/>
  <c r="Q2122" i="11"/>
  <c r="O2122" i="11"/>
  <c r="K2122" i="11"/>
  <c r="M2122" i="11"/>
  <c r="Q2138" i="11"/>
  <c r="O2138" i="11"/>
  <c r="K2138" i="11"/>
  <c r="M2138" i="11"/>
  <c r="Q2154" i="11"/>
  <c r="O2154" i="11"/>
  <c r="K2154" i="11"/>
  <c r="Q2170" i="11"/>
  <c r="O2170" i="11"/>
  <c r="K2170" i="11"/>
  <c r="Q2186" i="11"/>
  <c r="O2186" i="11"/>
  <c r="K2186" i="11"/>
  <c r="Q2202" i="11"/>
  <c r="O2202" i="11"/>
  <c r="K2202" i="11"/>
  <c r="Q2218" i="11"/>
  <c r="O2218" i="11"/>
  <c r="K2218" i="11"/>
  <c r="Q2234" i="11"/>
  <c r="O2234" i="11"/>
  <c r="K2234" i="11"/>
  <c r="Q2250" i="11"/>
  <c r="O2250" i="11"/>
  <c r="K2250" i="11"/>
  <c r="Q2266" i="11"/>
  <c r="O2266" i="11"/>
  <c r="K2266" i="11"/>
  <c r="Q2282" i="11"/>
  <c r="O2282" i="11"/>
  <c r="K2282" i="11"/>
  <c r="Q2298" i="11"/>
  <c r="O2298" i="11"/>
  <c r="K2298" i="11"/>
  <c r="Q2314" i="11"/>
  <c r="O2314" i="11"/>
  <c r="K2314" i="11"/>
  <c r="Q2330" i="11"/>
  <c r="O2330" i="11"/>
  <c r="K2330" i="11"/>
  <c r="Q2346" i="11"/>
  <c r="O2346" i="11"/>
  <c r="K2346" i="11"/>
  <c r="Q2362" i="11"/>
  <c r="O2362" i="11"/>
  <c r="K2362" i="11"/>
  <c r="Q2378" i="11"/>
  <c r="O2378" i="11"/>
  <c r="K2378" i="11"/>
  <c r="Q2394" i="11"/>
  <c r="O2394" i="11"/>
  <c r="K2394" i="11"/>
  <c r="O2410" i="11"/>
  <c r="Q2410" i="11"/>
  <c r="K2410" i="11"/>
  <c r="Q2426" i="11"/>
  <c r="O2426" i="11"/>
  <c r="K2426" i="11"/>
  <c r="Q2442" i="11"/>
  <c r="O2442" i="11"/>
  <c r="K2442" i="11"/>
  <c r="Q2458" i="11"/>
  <c r="O2458" i="11"/>
  <c r="K2458" i="11"/>
  <c r="Q2474" i="11"/>
  <c r="O2474" i="11"/>
  <c r="K2474" i="11"/>
  <c r="Q2490" i="11"/>
  <c r="O2490" i="11"/>
  <c r="K2490" i="11"/>
  <c r="Q2506" i="11"/>
  <c r="O2506" i="11"/>
  <c r="K2506" i="11"/>
  <c r="Q2522" i="11"/>
  <c r="O2522" i="11"/>
  <c r="K2522" i="11"/>
  <c r="Q2538" i="11"/>
  <c r="O2538" i="11"/>
  <c r="K2538" i="11"/>
  <c r="Q2554" i="11"/>
  <c r="K2554" i="11"/>
  <c r="O2554" i="11"/>
  <c r="Q2570" i="11"/>
  <c r="O2570" i="11"/>
  <c r="K2570" i="11"/>
  <c r="Q2586" i="11"/>
  <c r="O2586" i="11"/>
  <c r="K2586" i="11"/>
  <c r="Q2602" i="11"/>
  <c r="O2602" i="11"/>
  <c r="K2602" i="11"/>
  <c r="Q2618" i="11"/>
  <c r="O2618" i="11"/>
  <c r="K2618" i="11"/>
  <c r="Q2634" i="11"/>
  <c r="O2634" i="11"/>
  <c r="K2634" i="11"/>
  <c r="Q2650" i="11"/>
  <c r="O2650" i="11"/>
  <c r="K2650" i="11"/>
  <c r="Q2666" i="11"/>
  <c r="O2666" i="11"/>
  <c r="K2666" i="11"/>
  <c r="Q2682" i="11"/>
  <c r="O2682" i="11"/>
  <c r="K2682" i="11"/>
  <c r="Q2698" i="11"/>
  <c r="O2698" i="11"/>
  <c r="K2698" i="11"/>
  <c r="Q2714" i="11"/>
  <c r="O2714" i="11"/>
  <c r="K2714" i="11"/>
  <c r="Q2730" i="11"/>
  <c r="O2730" i="11"/>
  <c r="K2730" i="11"/>
  <c r="Q2746" i="11"/>
  <c r="O2746" i="11"/>
  <c r="K2746" i="11"/>
  <c r="O2762" i="11"/>
  <c r="Q2762" i="11"/>
  <c r="K2762" i="11"/>
  <c r="Q2778" i="11"/>
  <c r="O2778" i="11"/>
  <c r="K2778" i="11"/>
  <c r="Q2794" i="11"/>
  <c r="O2794" i="11"/>
  <c r="K2794" i="11"/>
  <c r="Q2810" i="11"/>
  <c r="O2810" i="11"/>
  <c r="K2810" i="11"/>
  <c r="Q2826" i="11"/>
  <c r="O2826" i="11"/>
  <c r="K2826" i="11"/>
  <c r="Q2842" i="11"/>
  <c r="O2842" i="11"/>
  <c r="K2842" i="11"/>
  <c r="Q2858" i="11"/>
  <c r="O2858" i="11"/>
  <c r="K2858" i="11"/>
  <c r="Q2874" i="11"/>
  <c r="O2874" i="11"/>
  <c r="K2874" i="11"/>
  <c r="Q2890" i="11"/>
  <c r="O2890" i="11"/>
  <c r="K2890" i="11"/>
  <c r="Q2906" i="11"/>
  <c r="O2906" i="11"/>
  <c r="K2906" i="11"/>
  <c r="Q2922" i="11"/>
  <c r="O2922" i="11"/>
  <c r="K2922" i="11"/>
  <c r="Q2938" i="11"/>
  <c r="O2938" i="11"/>
  <c r="K2938" i="11"/>
  <c r="Q2954" i="11"/>
  <c r="O2954" i="11"/>
  <c r="K2954" i="11"/>
  <c r="Q2970" i="11"/>
  <c r="O2970" i="11"/>
  <c r="K2970" i="11"/>
  <c r="Q2986" i="11"/>
  <c r="O2986" i="11"/>
  <c r="K2986" i="11"/>
  <c r="Q3002" i="11"/>
  <c r="O3002" i="11"/>
  <c r="K3002" i="11"/>
  <c r="Q3018" i="11"/>
  <c r="O3018" i="11"/>
  <c r="K3018" i="11"/>
  <c r="Q3034" i="11"/>
  <c r="O3034" i="11"/>
  <c r="K3034" i="11"/>
  <c r="Q3050" i="11"/>
  <c r="O3050" i="11"/>
  <c r="K3050" i="11"/>
  <c r="Q3066" i="11"/>
  <c r="O3066" i="11"/>
  <c r="K3066" i="11"/>
  <c r="Q3082" i="11"/>
  <c r="O3082" i="11"/>
  <c r="K3082" i="11"/>
  <c r="Q3098" i="11"/>
  <c r="O3098" i="11"/>
  <c r="K3098" i="11"/>
  <c r="Q3114" i="11"/>
  <c r="O3114" i="11"/>
  <c r="K3114" i="11"/>
  <c r="Q3130" i="11"/>
  <c r="O3130" i="11"/>
  <c r="K3130" i="11"/>
  <c r="Q3146" i="11"/>
  <c r="K3146" i="11"/>
  <c r="O3146" i="11"/>
  <c r="Q3162" i="11"/>
  <c r="O3162" i="11"/>
  <c r="K3162" i="11"/>
  <c r="Q3178" i="11"/>
  <c r="O3178" i="11"/>
  <c r="K3178" i="11"/>
  <c r="Q3194" i="11"/>
  <c r="O3194" i="11"/>
  <c r="K3194" i="11"/>
  <c r="Q3210" i="11"/>
  <c r="O3210" i="11"/>
  <c r="K3210" i="11"/>
  <c r="Q3226" i="11"/>
  <c r="O3226" i="11"/>
  <c r="K3226" i="11"/>
  <c r="Q3242" i="11"/>
  <c r="K3242" i="11"/>
  <c r="O3242" i="11"/>
  <c r="Q3258" i="11"/>
  <c r="O3258" i="11"/>
  <c r="K3258" i="11"/>
  <c r="Q3274" i="11"/>
  <c r="O3274" i="11"/>
  <c r="K3274" i="11"/>
  <c r="Q3290" i="11"/>
  <c r="K3290" i="11"/>
  <c r="O3290" i="11"/>
  <c r="Q3306" i="11"/>
  <c r="O3306" i="11"/>
  <c r="K3306" i="11"/>
  <c r="Q3322" i="11"/>
  <c r="O3322" i="11"/>
  <c r="K3322" i="11"/>
  <c r="Q3338" i="11"/>
  <c r="O3338" i="11"/>
  <c r="K3338" i="11"/>
  <c r="Q3354" i="11"/>
  <c r="O3354" i="11"/>
  <c r="K3354" i="11"/>
  <c r="Q3370" i="11"/>
  <c r="K3370" i="11"/>
  <c r="O3370" i="11"/>
  <c r="Q3386" i="11"/>
  <c r="O3386" i="11"/>
  <c r="K3386" i="11"/>
  <c r="Q3402" i="11"/>
  <c r="O3402" i="11"/>
  <c r="K3402" i="11"/>
  <c r="Q3418" i="11"/>
  <c r="O3418" i="11"/>
  <c r="K3418" i="11"/>
  <c r="Q3434" i="11"/>
  <c r="O3434" i="11"/>
  <c r="K3434" i="11"/>
  <c r="Q3450" i="11"/>
  <c r="O3450" i="11"/>
  <c r="K3450" i="11"/>
  <c r="O3466" i="11"/>
  <c r="Q3466" i="11"/>
  <c r="K3466" i="11"/>
  <c r="Q3482" i="11"/>
  <c r="O3482" i="11"/>
  <c r="Q3498" i="11"/>
  <c r="O3498" i="11"/>
  <c r="K3498" i="11"/>
  <c r="Q3514" i="11"/>
  <c r="O3514" i="11"/>
  <c r="K3514" i="11"/>
  <c r="Q3530" i="11"/>
  <c r="O3530" i="11"/>
  <c r="K3530" i="11"/>
  <c r="Q3546" i="11"/>
  <c r="O3546" i="11"/>
  <c r="K3546" i="11"/>
  <c r="Q3562" i="11"/>
  <c r="O3562" i="11"/>
  <c r="K3562" i="11"/>
  <c r="O3578" i="11"/>
  <c r="Q3578" i="11"/>
  <c r="K3578" i="11"/>
  <c r="Q3594" i="11"/>
  <c r="O3594" i="11"/>
  <c r="K3594" i="11"/>
  <c r="Q3610" i="11"/>
  <c r="O3610" i="11"/>
  <c r="K3610" i="11"/>
  <c r="Q3626" i="11"/>
  <c r="K3626" i="11"/>
  <c r="O3626" i="11"/>
  <c r="O3642" i="11"/>
  <c r="Q3642" i="11"/>
  <c r="K3642" i="11"/>
  <c r="Q3658" i="11"/>
  <c r="O3658" i="11"/>
  <c r="K3658" i="11"/>
  <c r="Q3674" i="11"/>
  <c r="O3674" i="11"/>
  <c r="K3674" i="11"/>
  <c r="Q3690" i="11"/>
  <c r="O3690" i="11"/>
  <c r="K3690" i="11"/>
  <c r="Q3706" i="11"/>
  <c r="O3706" i="11"/>
  <c r="K3706" i="11"/>
  <c r="Q3722" i="11"/>
  <c r="O3722" i="11"/>
  <c r="K3722" i="11"/>
  <c r="O3738" i="11"/>
  <c r="Q3738" i="11"/>
  <c r="K3738" i="11"/>
  <c r="Q3754" i="11"/>
  <c r="O3754" i="11"/>
  <c r="K3754" i="11"/>
  <c r="Q3770" i="11"/>
  <c r="O3770" i="11"/>
  <c r="K3770" i="11"/>
  <c r="Q3786" i="11"/>
  <c r="O3786" i="11"/>
  <c r="K3786" i="11"/>
  <c r="Q3802" i="11"/>
  <c r="O3802" i="11"/>
  <c r="K3802" i="11"/>
  <c r="Q3818" i="11"/>
  <c r="O3818" i="11"/>
  <c r="K3818" i="11"/>
  <c r="O3834" i="11"/>
  <c r="Q3834" i="11"/>
  <c r="K3834" i="11"/>
  <c r="Q3850" i="11"/>
  <c r="O3850" i="11"/>
  <c r="K3850" i="11"/>
  <c r="Q3866" i="11"/>
  <c r="O3866" i="11"/>
  <c r="K3866" i="11"/>
  <c r="Q3882" i="11"/>
  <c r="O3882" i="11"/>
  <c r="K3882" i="11"/>
  <c r="Q3898" i="11"/>
  <c r="O3898" i="11"/>
  <c r="K3898" i="11"/>
  <c r="Q3914" i="11"/>
  <c r="O3914" i="11"/>
  <c r="K3914" i="11"/>
  <c r="Q3930" i="11"/>
  <c r="O3930" i="11"/>
  <c r="K3930" i="11"/>
  <c r="Q3946" i="11"/>
  <c r="O3946" i="11"/>
  <c r="K3946" i="11"/>
  <c r="Q3962" i="11"/>
  <c r="O3962" i="11"/>
  <c r="K3962" i="11"/>
  <c r="Q3978" i="11"/>
  <c r="K3978" i="11"/>
  <c r="O3978" i="11"/>
  <c r="Q3994" i="11"/>
  <c r="O3994" i="11"/>
  <c r="K3994" i="11"/>
  <c r="Q4010" i="11"/>
  <c r="O4010" i="11"/>
  <c r="K4010" i="11"/>
  <c r="Q4026" i="11"/>
  <c r="O4026" i="11"/>
  <c r="K4026" i="11"/>
  <c r="Q4042" i="11"/>
  <c r="K4042" i="11"/>
  <c r="O4042" i="11"/>
  <c r="Q4058" i="11"/>
  <c r="O4058" i="11"/>
  <c r="K4058" i="11"/>
  <c r="Q4074" i="11"/>
  <c r="O4074" i="11"/>
  <c r="K4074" i="11"/>
  <c r="Q4090" i="11"/>
  <c r="O4090" i="11"/>
  <c r="K4090" i="11"/>
  <c r="Q4106" i="11"/>
  <c r="O4106" i="11"/>
  <c r="Q4122" i="11"/>
  <c r="O4122" i="11"/>
  <c r="K4122" i="11"/>
  <c r="Q4138" i="11"/>
  <c r="O4138" i="11"/>
  <c r="K4138" i="11"/>
  <c r="Q4154" i="11"/>
  <c r="K4154" i="11"/>
  <c r="O4154" i="11"/>
  <c r="Q4170" i="11"/>
  <c r="O4170" i="11"/>
  <c r="K4170" i="11"/>
  <c r="Q4186" i="11"/>
  <c r="O4186" i="11"/>
  <c r="K4186" i="11"/>
  <c r="Q4202" i="11"/>
  <c r="O4202" i="11"/>
  <c r="K4202" i="11"/>
  <c r="Q4218" i="11"/>
  <c r="O4218" i="11"/>
  <c r="K4218" i="11"/>
  <c r="Q4234" i="11"/>
  <c r="O4234" i="11"/>
  <c r="K4234" i="11"/>
  <c r="Q4250" i="11"/>
  <c r="O4250" i="11"/>
  <c r="K4250" i="11"/>
  <c r="Q4266" i="11"/>
  <c r="O4266" i="11"/>
  <c r="K4266" i="11"/>
  <c r="Q4282" i="11"/>
  <c r="K4282" i="11"/>
  <c r="O4282" i="11"/>
  <c r="Q4298" i="11"/>
  <c r="K4298" i="11"/>
  <c r="O4298" i="11"/>
  <c r="O4314" i="11"/>
  <c r="Q4314" i="11"/>
  <c r="K4314" i="11"/>
  <c r="Q4330" i="11"/>
  <c r="O4330" i="11"/>
  <c r="K4330" i="11"/>
  <c r="Q4346" i="11"/>
  <c r="O4346" i="11"/>
  <c r="K4346" i="11"/>
  <c r="Q4362" i="11"/>
  <c r="K4362" i="11"/>
  <c r="O4362" i="11"/>
  <c r="Q4378" i="11"/>
  <c r="O4378" i="11"/>
  <c r="K4378" i="11"/>
  <c r="Q4394" i="11"/>
  <c r="O4394" i="11"/>
  <c r="K4394" i="11"/>
  <c r="Q4410" i="11"/>
  <c r="O4410" i="11"/>
  <c r="K4410" i="11"/>
  <c r="Q4426" i="11"/>
  <c r="O4426" i="11"/>
  <c r="K4426" i="11"/>
  <c r="O4442" i="11"/>
  <c r="Q4442" i="11"/>
  <c r="K4442" i="11"/>
  <c r="Q4458" i="11"/>
  <c r="K4458" i="11"/>
  <c r="Q4474" i="11"/>
  <c r="O4474" i="11"/>
  <c r="K4474" i="11"/>
  <c r="Q4490" i="11"/>
  <c r="O4490" i="11"/>
  <c r="K4490" i="11"/>
  <c r="Q4506" i="11"/>
  <c r="O4506" i="11"/>
  <c r="K4506" i="11"/>
  <c r="Q4522" i="11"/>
  <c r="O4522" i="11"/>
  <c r="K4522" i="11"/>
  <c r="Q4538" i="11"/>
  <c r="O4538" i="11"/>
  <c r="K4538" i="11"/>
  <c r="Q4554" i="11"/>
  <c r="O4554" i="11"/>
  <c r="K4554" i="11"/>
  <c r="Q4570" i="11"/>
  <c r="O4570" i="11"/>
  <c r="K4570" i="11"/>
  <c r="Q4586" i="11"/>
  <c r="O4586" i="11"/>
  <c r="K4586" i="11"/>
  <c r="Q4602" i="11"/>
  <c r="O4602" i="11"/>
  <c r="K4602" i="11"/>
  <c r="M4602" i="11"/>
  <c r="Q4618" i="11"/>
  <c r="O4618" i="11"/>
  <c r="K4618" i="11"/>
  <c r="O4634" i="11"/>
  <c r="Q4634" i="11"/>
  <c r="K4634" i="11"/>
  <c r="Q4650" i="11"/>
  <c r="O4650" i="11"/>
  <c r="K4650" i="11"/>
  <c r="Q4666" i="11"/>
  <c r="O4666" i="11"/>
  <c r="K4666" i="11"/>
  <c r="Q4682" i="11"/>
  <c r="O4682" i="11"/>
  <c r="K4682" i="11"/>
  <c r="Q4698" i="11"/>
  <c r="O4698" i="11"/>
  <c r="K4698" i="11"/>
  <c r="Q4714" i="11"/>
  <c r="O4714" i="11"/>
  <c r="K4714" i="11"/>
  <c r="Q4730" i="11"/>
  <c r="O4730" i="11"/>
  <c r="K4730" i="11"/>
  <c r="Q4746" i="11"/>
  <c r="O4746" i="11"/>
  <c r="K4746" i="11"/>
  <c r="M3674" i="11"/>
  <c r="Q11" i="11"/>
  <c r="O11" i="11"/>
  <c r="K11" i="11"/>
  <c r="Q27" i="11"/>
  <c r="O27" i="11"/>
  <c r="K27" i="11"/>
  <c r="Q43" i="11"/>
  <c r="O43" i="11"/>
  <c r="K43" i="11"/>
  <c r="O59" i="11"/>
  <c r="Q59" i="11"/>
  <c r="K59" i="11"/>
  <c r="Q75" i="11"/>
  <c r="O75" i="11"/>
  <c r="K75" i="11"/>
  <c r="Q91" i="11"/>
  <c r="O91" i="11"/>
  <c r="K91" i="11"/>
  <c r="Q107" i="11"/>
  <c r="O107" i="11"/>
  <c r="K107" i="11"/>
  <c r="Q123" i="11"/>
  <c r="O123" i="11"/>
  <c r="K123" i="11"/>
  <c r="Q139" i="11"/>
  <c r="O139" i="11"/>
  <c r="K139" i="11"/>
  <c r="Q155" i="11"/>
  <c r="O155" i="11"/>
  <c r="K155" i="11"/>
  <c r="Q171" i="11"/>
  <c r="O171" i="11"/>
  <c r="K171" i="11"/>
  <c r="Q187" i="11"/>
  <c r="O187" i="11"/>
  <c r="K187" i="11"/>
  <c r="Q203" i="11"/>
  <c r="O203" i="11"/>
  <c r="K203" i="11"/>
  <c r="Q219" i="11"/>
  <c r="K219" i="11"/>
  <c r="O219" i="11"/>
  <c r="Q235" i="11"/>
  <c r="O235" i="11"/>
  <c r="K235" i="11"/>
  <c r="Q251" i="11"/>
  <c r="O251" i="11"/>
  <c r="K251" i="11"/>
  <c r="Q267" i="11"/>
  <c r="O267" i="11"/>
  <c r="K267" i="11"/>
  <c r="Q283" i="11"/>
  <c r="K283" i="11"/>
  <c r="O283" i="11"/>
  <c r="Q299" i="11"/>
  <c r="O299" i="11"/>
  <c r="K299" i="11"/>
  <c r="Q315" i="11"/>
  <c r="O315" i="11"/>
  <c r="K315" i="11"/>
  <c r="M315" i="11"/>
  <c r="Q331" i="11"/>
  <c r="O331" i="11"/>
  <c r="K331" i="11"/>
  <c r="Q347" i="11"/>
  <c r="O347" i="11"/>
  <c r="K347" i="11"/>
  <c r="Q363" i="11"/>
  <c r="K363" i="11"/>
  <c r="O363" i="11"/>
  <c r="Q379" i="11"/>
  <c r="O379" i="11"/>
  <c r="K379" i="11"/>
  <c r="Q395" i="11"/>
  <c r="O395" i="11"/>
  <c r="K395" i="11"/>
  <c r="M395" i="11"/>
  <c r="Q411" i="11"/>
  <c r="O411" i="11"/>
  <c r="K411" i="11"/>
  <c r="Q427" i="11"/>
  <c r="K427" i="11"/>
  <c r="O427" i="11"/>
  <c r="Q443" i="11"/>
  <c r="O443" i="11"/>
  <c r="K443" i="11"/>
  <c r="Q459" i="11"/>
  <c r="O459" i="11"/>
  <c r="K459" i="11"/>
  <c r="Q475" i="11"/>
  <c r="O475" i="11"/>
  <c r="K475" i="11"/>
  <c r="Q491" i="11"/>
  <c r="O491" i="11"/>
  <c r="K491" i="11"/>
  <c r="M491" i="11"/>
  <c r="Q507" i="11"/>
  <c r="O507" i="11"/>
  <c r="K507" i="11"/>
  <c r="Q523" i="11"/>
  <c r="O523" i="11"/>
  <c r="K523" i="11"/>
  <c r="Q539" i="11"/>
  <c r="O539" i="11"/>
  <c r="K539" i="11"/>
  <c r="Q555" i="11"/>
  <c r="O555" i="11"/>
  <c r="K555" i="11"/>
  <c r="Q571" i="11"/>
  <c r="O571" i="11"/>
  <c r="K571" i="11"/>
  <c r="Q587" i="11"/>
  <c r="O587" i="11"/>
  <c r="K587" i="11"/>
  <c r="Q603" i="11"/>
  <c r="O603" i="11"/>
  <c r="K603" i="11"/>
  <c r="M603" i="11"/>
  <c r="Q619" i="11"/>
  <c r="O619" i="11"/>
  <c r="K619" i="11"/>
  <c r="Q635" i="11"/>
  <c r="O635" i="11"/>
  <c r="K635" i="11"/>
  <c r="Q651" i="11"/>
  <c r="O651" i="11"/>
  <c r="K651" i="11"/>
  <c r="Q667" i="11"/>
  <c r="O667" i="11"/>
  <c r="K667" i="11"/>
  <c r="Q683" i="11"/>
  <c r="O683" i="11"/>
  <c r="K683" i="11"/>
  <c r="Q699" i="11"/>
  <c r="O699" i="11"/>
  <c r="K699" i="11"/>
  <c r="Q715" i="11"/>
  <c r="O715" i="11"/>
  <c r="K715" i="11"/>
  <c r="Q731" i="11"/>
  <c r="O731" i="11"/>
  <c r="K731" i="11"/>
  <c r="Q747" i="11"/>
  <c r="O747" i="11"/>
  <c r="K747" i="11"/>
  <c r="Q763" i="11"/>
  <c r="O763" i="11"/>
  <c r="K763" i="11"/>
  <c r="Q779" i="11"/>
  <c r="O779" i="11"/>
  <c r="K779" i="11"/>
  <c r="Q795" i="11"/>
  <c r="O795" i="11"/>
  <c r="K795" i="11"/>
  <c r="Q811" i="11"/>
  <c r="O811" i="11"/>
  <c r="K811" i="11"/>
  <c r="O827" i="11"/>
  <c r="Q827" i="11"/>
  <c r="K827" i="11"/>
  <c r="Q843" i="11"/>
  <c r="O843" i="11"/>
  <c r="K843" i="11"/>
  <c r="Q859" i="11"/>
  <c r="O859" i="11"/>
  <c r="K859" i="11"/>
  <c r="Q875" i="11"/>
  <c r="O875" i="11"/>
  <c r="K875" i="11"/>
  <c r="M875" i="11"/>
  <c r="Q891" i="11"/>
  <c r="O891" i="11"/>
  <c r="K891" i="11"/>
  <c r="Q907" i="11"/>
  <c r="O907" i="11"/>
  <c r="K907" i="11"/>
  <c r="Q923" i="11"/>
  <c r="O923" i="11"/>
  <c r="K923" i="11"/>
  <c r="Q939" i="11"/>
  <c r="O939" i="11"/>
  <c r="K939" i="11"/>
  <c r="Q955" i="11"/>
  <c r="O955" i="11"/>
  <c r="K955" i="11"/>
  <c r="M955" i="11"/>
  <c r="Q971" i="11"/>
  <c r="O971" i="11"/>
  <c r="K971" i="11"/>
  <c r="Q987" i="11"/>
  <c r="O987" i="11"/>
  <c r="K987" i="11"/>
  <c r="Q1003" i="11"/>
  <c r="O1003" i="11"/>
  <c r="K1003" i="11"/>
  <c r="Q1019" i="11"/>
  <c r="O1019" i="11"/>
  <c r="K1019" i="11"/>
  <c r="O1035" i="11"/>
  <c r="Q1035" i="11"/>
  <c r="K1035" i="11"/>
  <c r="M1035" i="11"/>
  <c r="Q1051" i="11"/>
  <c r="O1051" i="11"/>
  <c r="K1051" i="11"/>
  <c r="Q1067" i="11"/>
  <c r="O1067" i="11"/>
  <c r="K1067" i="11"/>
  <c r="Q1083" i="11"/>
  <c r="O1083" i="11"/>
  <c r="K1083" i="11"/>
  <c r="Q1099" i="11"/>
  <c r="O1099" i="11"/>
  <c r="K1099" i="11"/>
  <c r="Q1115" i="11"/>
  <c r="O1115" i="11"/>
  <c r="K1115" i="11"/>
  <c r="Q1131" i="11"/>
  <c r="O1131" i="11"/>
  <c r="K1131" i="11"/>
  <c r="M1131" i="11"/>
  <c r="Q1147" i="11"/>
  <c r="O1147" i="11"/>
  <c r="K1147" i="11"/>
  <c r="Q1163" i="11"/>
  <c r="O1163" i="11"/>
  <c r="K1163" i="11"/>
  <c r="M1163" i="11"/>
  <c r="Q1179" i="11"/>
  <c r="K1179" i="11"/>
  <c r="O1179" i="11"/>
  <c r="Q1195" i="11"/>
  <c r="O1195" i="11"/>
  <c r="K1195" i="11"/>
  <c r="M1195" i="11"/>
  <c r="Q1211" i="11"/>
  <c r="O1211" i="11"/>
  <c r="K1211" i="11"/>
  <c r="M1211" i="11"/>
  <c r="Q1227" i="11"/>
  <c r="O1227" i="11"/>
  <c r="K1227" i="11"/>
  <c r="Q1243" i="11"/>
  <c r="O1243" i="11"/>
  <c r="K1243" i="11"/>
  <c r="Q1259" i="11"/>
  <c r="O1259" i="11"/>
  <c r="K1259" i="11"/>
  <c r="Q1275" i="11"/>
  <c r="O1275" i="11"/>
  <c r="K1275" i="11"/>
  <c r="Q1291" i="11"/>
  <c r="O1291" i="11"/>
  <c r="K1291" i="11"/>
  <c r="Q1307" i="11"/>
  <c r="O1307" i="11"/>
  <c r="K1307" i="11"/>
  <c r="Q1323" i="11"/>
  <c r="O1323" i="11"/>
  <c r="K1323" i="11"/>
  <c r="Q1339" i="11"/>
  <c r="O1339" i="11"/>
  <c r="K1339" i="11"/>
  <c r="Q1355" i="11"/>
  <c r="O1355" i="11"/>
  <c r="K1355" i="11"/>
  <c r="Q1371" i="11"/>
  <c r="O1371" i="11"/>
  <c r="K1371" i="11"/>
  <c r="Q1387" i="11"/>
  <c r="O1387" i="11"/>
  <c r="K1387" i="11"/>
  <c r="Q1403" i="11"/>
  <c r="O1403" i="11"/>
  <c r="K1403" i="11"/>
  <c r="Q1419" i="11"/>
  <c r="O1419" i="11"/>
  <c r="K1419" i="11"/>
  <c r="Q1435" i="11"/>
  <c r="O1435" i="11"/>
  <c r="K1435" i="11"/>
  <c r="Q1451" i="11"/>
  <c r="O1451" i="11"/>
  <c r="K1451" i="11"/>
  <c r="Q1467" i="11"/>
  <c r="O1467" i="11"/>
  <c r="K1467" i="11"/>
  <c r="Q1483" i="11"/>
  <c r="O1483" i="11"/>
  <c r="K1483" i="11"/>
  <c r="Q1499" i="11"/>
  <c r="O1499" i="11"/>
  <c r="K1499" i="11"/>
  <c r="Q1515" i="11"/>
  <c r="O1515" i="11"/>
  <c r="K1515" i="11"/>
  <c r="Q1531" i="11"/>
  <c r="O1531" i="11"/>
  <c r="K1531" i="11"/>
  <c r="Q1547" i="11"/>
  <c r="O1547" i="11"/>
  <c r="K1547" i="11"/>
  <c r="M1547" i="11"/>
  <c r="Q1563" i="11"/>
  <c r="O1563" i="11"/>
  <c r="K1563" i="11"/>
  <c r="Q1579" i="11"/>
  <c r="O1579" i="11"/>
  <c r="K1579" i="11"/>
  <c r="Q1595" i="11"/>
  <c r="O1595" i="11"/>
  <c r="K1595" i="11"/>
  <c r="Q1611" i="11"/>
  <c r="O1611" i="11"/>
  <c r="K1611" i="11"/>
  <c r="Q1627" i="11"/>
  <c r="O1627" i="11"/>
  <c r="K1627" i="11"/>
  <c r="Q1643" i="11"/>
  <c r="O1643" i="11"/>
  <c r="K1643" i="11"/>
  <c r="Q1659" i="11"/>
  <c r="O1659" i="11"/>
  <c r="K1659" i="11"/>
  <c r="Q1675" i="11"/>
  <c r="O1675" i="11"/>
  <c r="K1675" i="11"/>
  <c r="Q1691" i="11"/>
  <c r="O1691" i="11"/>
  <c r="K1691" i="11"/>
  <c r="Q1707" i="11"/>
  <c r="O1707" i="11"/>
  <c r="K1707" i="11"/>
  <c r="Q1723" i="11"/>
  <c r="O1723" i="11"/>
  <c r="K1723" i="11"/>
  <c r="Q1739" i="11"/>
  <c r="O1739" i="11"/>
  <c r="K1739" i="11"/>
  <c r="Q1755" i="11"/>
  <c r="O1755" i="11"/>
  <c r="K1755" i="11"/>
  <c r="Q1771" i="11"/>
  <c r="O1771" i="11"/>
  <c r="K1771" i="11"/>
  <c r="Q1787" i="11"/>
  <c r="O1787" i="11"/>
  <c r="K1787" i="11"/>
  <c r="Q1803" i="11"/>
  <c r="O1803" i="11"/>
  <c r="K1803" i="11"/>
  <c r="M1803" i="11"/>
  <c r="Q1819" i="11"/>
  <c r="O1819" i="11"/>
  <c r="K1819" i="11"/>
  <c r="Q1835" i="11"/>
  <c r="O1835" i="11"/>
  <c r="K1835" i="11"/>
  <c r="Q1851" i="11"/>
  <c r="O1851" i="11"/>
  <c r="K1851" i="11"/>
  <c r="Q1867" i="11"/>
  <c r="O1867" i="11"/>
  <c r="K1867" i="11"/>
  <c r="O1883" i="11"/>
  <c r="Q1883" i="11"/>
  <c r="K1883" i="11"/>
  <c r="M1883" i="11"/>
  <c r="Q1899" i="11"/>
  <c r="O1899" i="11"/>
  <c r="K1899" i="11"/>
  <c r="Q1915" i="11"/>
  <c r="O1915" i="11"/>
  <c r="K1915" i="11"/>
  <c r="Q1931" i="11"/>
  <c r="O1931" i="11"/>
  <c r="K1931" i="11"/>
  <c r="Q1947" i="11"/>
  <c r="O1947" i="11"/>
  <c r="K1947" i="11"/>
  <c r="Q1963" i="11"/>
  <c r="O1963" i="11"/>
  <c r="K1963" i="11"/>
  <c r="Q1979" i="11"/>
  <c r="O1979" i="11"/>
  <c r="K1979" i="11"/>
  <c r="Q1995" i="11"/>
  <c r="O1995" i="11"/>
  <c r="K1995" i="11"/>
  <c r="Q2011" i="11"/>
  <c r="O2011" i="11"/>
  <c r="K2011" i="11"/>
  <c r="Q2027" i="11"/>
  <c r="O2027" i="11"/>
  <c r="K2027" i="11"/>
  <c r="Q2043" i="11"/>
  <c r="O2043" i="11"/>
  <c r="K2043" i="11"/>
  <c r="Q2059" i="11"/>
  <c r="O2059" i="11"/>
  <c r="K2059" i="11"/>
  <c r="Q2075" i="11"/>
  <c r="O2075" i="11"/>
  <c r="K2075" i="11"/>
  <c r="O2091" i="11"/>
  <c r="Q2091" i="11"/>
  <c r="K2091" i="11"/>
  <c r="Q2107" i="11"/>
  <c r="O2107" i="11"/>
  <c r="K2107" i="11"/>
  <c r="Q2123" i="11"/>
  <c r="O2123" i="11"/>
  <c r="K2123" i="11"/>
  <c r="Q2139" i="11"/>
  <c r="O2139" i="11"/>
  <c r="K2139" i="11"/>
  <c r="M2139" i="11"/>
  <c r="Q2155" i="11"/>
  <c r="O2155" i="11"/>
  <c r="K2155" i="11"/>
  <c r="Q2171" i="11"/>
  <c r="O2171" i="11"/>
  <c r="K2171" i="11"/>
  <c r="Q2187" i="11"/>
  <c r="O2187" i="11"/>
  <c r="K2187" i="11"/>
  <c r="Q2203" i="11"/>
  <c r="O2203" i="11"/>
  <c r="K2203" i="11"/>
  <c r="M2203" i="11"/>
  <c r="O2219" i="11"/>
  <c r="Q2219" i="11"/>
  <c r="K2219" i="11"/>
  <c r="Q2235" i="11"/>
  <c r="O2235" i="11"/>
  <c r="K2235" i="11"/>
  <c r="Q2251" i="11"/>
  <c r="O2251" i="11"/>
  <c r="K2251" i="11"/>
  <c r="M2251" i="11"/>
  <c r="Q2267" i="11"/>
  <c r="O2267" i="11"/>
  <c r="K2267" i="11"/>
  <c r="Q2283" i="11"/>
  <c r="O2283" i="11"/>
  <c r="K2283" i="11"/>
  <c r="Q2299" i="11"/>
  <c r="O2299" i="11"/>
  <c r="K2299" i="11"/>
  <c r="Q2315" i="11"/>
  <c r="O2315" i="11"/>
  <c r="K2315" i="11"/>
  <c r="Q2331" i="11"/>
  <c r="O2331" i="11"/>
  <c r="K2331" i="11"/>
  <c r="Q2347" i="11"/>
  <c r="O2347" i="11"/>
  <c r="K2347" i="11"/>
  <c r="Q2363" i="11"/>
  <c r="O2363" i="11"/>
  <c r="K2363" i="11"/>
  <c r="Q2379" i="11"/>
  <c r="O2379" i="11"/>
  <c r="K2379" i="11"/>
  <c r="Q2395" i="11"/>
  <c r="O2395" i="11"/>
  <c r="K2395" i="11"/>
  <c r="M2395" i="11"/>
  <c r="O2411" i="11"/>
  <c r="Q2411" i="11"/>
  <c r="K2411" i="11"/>
  <c r="Q2427" i="11"/>
  <c r="O2427" i="11"/>
  <c r="K2427" i="11"/>
  <c r="Q2443" i="11"/>
  <c r="O2443" i="11"/>
  <c r="K2443" i="11"/>
  <c r="M2443" i="11"/>
  <c r="Q2459" i="11"/>
  <c r="O2459" i="11"/>
  <c r="K2459" i="11"/>
  <c r="M2459" i="11"/>
  <c r="Q2475" i="11"/>
  <c r="O2475" i="11"/>
  <c r="K2475" i="11"/>
  <c r="Q2491" i="11"/>
  <c r="O2491" i="11"/>
  <c r="K2491" i="11"/>
  <c r="Q2507" i="11"/>
  <c r="O2507" i="11"/>
  <c r="K2507" i="11"/>
  <c r="Q2523" i="11"/>
  <c r="O2523" i="11"/>
  <c r="K2523" i="11"/>
  <c r="Q2539" i="11"/>
  <c r="O2539" i="11"/>
  <c r="K2539" i="11"/>
  <c r="Q2555" i="11"/>
  <c r="O2555" i="11"/>
  <c r="K2555" i="11"/>
  <c r="O2571" i="11"/>
  <c r="Q2571" i="11"/>
  <c r="K2571" i="11"/>
  <c r="Q2587" i="11"/>
  <c r="O2587" i="11"/>
  <c r="K2587" i="11"/>
  <c r="M2587" i="11"/>
  <c r="Q2603" i="11"/>
  <c r="O2603" i="11"/>
  <c r="K2603" i="11"/>
  <c r="Q2619" i="11"/>
  <c r="O2619" i="11"/>
  <c r="K2619" i="11"/>
  <c r="Q2635" i="11"/>
  <c r="O2635" i="11"/>
  <c r="K2635" i="11"/>
  <c r="Q2651" i="11"/>
  <c r="O2651" i="11"/>
  <c r="K2651" i="11"/>
  <c r="Q2667" i="11"/>
  <c r="O2667" i="11"/>
  <c r="K2667" i="11"/>
  <c r="M2667" i="11"/>
  <c r="Q2683" i="11"/>
  <c r="O2683" i="11"/>
  <c r="K2683" i="11"/>
  <c r="M2683" i="11"/>
  <c r="O2699" i="11"/>
  <c r="Q2699" i="11"/>
  <c r="K2699" i="11"/>
  <c r="Q2715" i="11"/>
  <c r="O2715" i="11"/>
  <c r="K2715" i="11"/>
  <c r="M2715" i="11"/>
  <c r="Q2731" i="11"/>
  <c r="O2731" i="11"/>
  <c r="K2731" i="11"/>
  <c r="O2747" i="11"/>
  <c r="Q2747" i="11"/>
  <c r="K2747" i="11"/>
  <c r="Q2763" i="11"/>
  <c r="O2763" i="11"/>
  <c r="K2763" i="11"/>
  <c r="O2779" i="11"/>
  <c r="Q2779" i="11"/>
  <c r="K2779" i="11"/>
  <c r="Q2795" i="11"/>
  <c r="O2795" i="11"/>
  <c r="K2795" i="11"/>
  <c r="Q2811" i="11"/>
  <c r="O2811" i="11"/>
  <c r="K2811" i="11"/>
  <c r="Q2827" i="11"/>
  <c r="O2827" i="11"/>
  <c r="K2827" i="11"/>
  <c r="Q2843" i="11"/>
  <c r="O2843" i="11"/>
  <c r="K2843" i="11"/>
  <c r="Q2859" i="11"/>
  <c r="O2859" i="11"/>
  <c r="K2859" i="11"/>
  <c r="Q2875" i="11"/>
  <c r="O2875" i="11"/>
  <c r="K2875" i="11"/>
  <c r="Q2891" i="11"/>
  <c r="O2891" i="11"/>
  <c r="K2891" i="11"/>
  <c r="Q2907" i="11"/>
  <c r="O2907" i="11"/>
  <c r="K2907" i="11"/>
  <c r="M2907" i="11"/>
  <c r="O2923" i="11"/>
  <c r="Q2923" i="11"/>
  <c r="K2923" i="11"/>
  <c r="Q2939" i="11"/>
  <c r="O2939" i="11"/>
  <c r="K2939" i="11"/>
  <c r="M2939" i="11"/>
  <c r="O2955" i="11"/>
  <c r="Q2955" i="11"/>
  <c r="K2955" i="11"/>
  <c r="Q2971" i="11"/>
  <c r="O2971" i="11"/>
  <c r="K2971" i="11"/>
  <c r="Q2987" i="11"/>
  <c r="O2987" i="11"/>
  <c r="K2987" i="11"/>
  <c r="O3003" i="11"/>
  <c r="Q3003" i="11"/>
  <c r="K3003" i="11"/>
  <c r="Q3019" i="11"/>
  <c r="O3019" i="11"/>
  <c r="K3019" i="11"/>
  <c r="M3019" i="11"/>
  <c r="O3035" i="11"/>
  <c r="Q3035" i="11"/>
  <c r="K3035" i="11"/>
  <c r="Q3051" i="11"/>
  <c r="O3051" i="11"/>
  <c r="K3051" i="11"/>
  <c r="M3051" i="11"/>
  <c r="Q3067" i="11"/>
  <c r="O3067" i="11"/>
  <c r="K3067" i="11"/>
  <c r="Q3083" i="11"/>
  <c r="O3083" i="11"/>
  <c r="K3083" i="11"/>
  <c r="Q3099" i="11"/>
  <c r="O3099" i="11"/>
  <c r="K3099" i="11"/>
  <c r="M3099" i="11"/>
  <c r="Q3115" i="11"/>
  <c r="O3115" i="11"/>
  <c r="K3115" i="11"/>
  <c r="M3115" i="11"/>
  <c r="Q3131" i="11"/>
  <c r="O3131" i="11"/>
  <c r="K3131" i="11"/>
  <c r="Q3147" i="11"/>
  <c r="O3147" i="11"/>
  <c r="K3147" i="11"/>
  <c r="Q3163" i="11"/>
  <c r="O3163" i="11"/>
  <c r="K3163" i="11"/>
  <c r="Q3179" i="11"/>
  <c r="O3179" i="11"/>
  <c r="K3179" i="11"/>
  <c r="M3179" i="11"/>
  <c r="Q3195" i="11"/>
  <c r="O3195" i="11"/>
  <c r="K3195" i="11"/>
  <c r="M3195" i="11"/>
  <c r="Q3211" i="11"/>
  <c r="O3211" i="11"/>
  <c r="K3211" i="11"/>
  <c r="Q3227" i="11"/>
  <c r="O3227" i="11"/>
  <c r="K3227" i="11"/>
  <c r="Q3243" i="11"/>
  <c r="O3243" i="11"/>
  <c r="K3243" i="11"/>
  <c r="O3259" i="11"/>
  <c r="Q3259" i="11"/>
  <c r="K3259" i="11"/>
  <c r="Q3275" i="11"/>
  <c r="O3275" i="11"/>
  <c r="K3275" i="11"/>
  <c r="Q3291" i="11"/>
  <c r="O3291" i="11"/>
  <c r="K3291" i="11"/>
  <c r="O3307" i="11"/>
  <c r="Q3307" i="11"/>
  <c r="K3307" i="11"/>
  <c r="M3307" i="11"/>
  <c r="Q3323" i="11"/>
  <c r="O3323" i="11"/>
  <c r="K3323" i="11"/>
  <c r="Q3339" i="11"/>
  <c r="O3339" i="11"/>
  <c r="K3339" i="11"/>
  <c r="Q3355" i="11"/>
  <c r="O3355" i="11"/>
  <c r="K3355" i="11"/>
  <c r="M3355" i="11"/>
  <c r="Q3371" i="11"/>
  <c r="O3371" i="11"/>
  <c r="K3371" i="11"/>
  <c r="O3387" i="11"/>
  <c r="Q3387" i="11"/>
  <c r="K3387" i="11"/>
  <c r="Q3403" i="11"/>
  <c r="O3403" i="11"/>
  <c r="K3403" i="11"/>
  <c r="O3419" i="11"/>
  <c r="Q3419" i="11"/>
  <c r="K3419" i="11"/>
  <c r="M3419" i="11"/>
  <c r="Q3435" i="11"/>
  <c r="O3435" i="11"/>
  <c r="K3435" i="11"/>
  <c r="M3435" i="11"/>
  <c r="Q3451" i="11"/>
  <c r="O3451" i="11"/>
  <c r="K3451" i="11"/>
  <c r="Q3467" i="11"/>
  <c r="K3467" i="11"/>
  <c r="O3467" i="11"/>
  <c r="Q3483" i="11"/>
  <c r="O3483" i="11"/>
  <c r="K3483" i="11"/>
  <c r="Q3499" i="11"/>
  <c r="O3499" i="11"/>
  <c r="K3499" i="11"/>
  <c r="O3515" i="11"/>
  <c r="K3515" i="11"/>
  <c r="Q3515" i="11"/>
  <c r="Q3531" i="11"/>
  <c r="O3531" i="11"/>
  <c r="K3531" i="11"/>
  <c r="Q3547" i="11"/>
  <c r="O3547" i="11"/>
  <c r="K3547" i="11"/>
  <c r="Q3563" i="11"/>
  <c r="O3563" i="11"/>
  <c r="K3563" i="11"/>
  <c r="M3563" i="11"/>
  <c r="Q3579" i="11"/>
  <c r="O3579" i="11"/>
  <c r="K3579" i="11"/>
  <c r="M3579" i="11"/>
  <c r="Q3595" i="11"/>
  <c r="O3595" i="11"/>
  <c r="K3595" i="11"/>
  <c r="M3595" i="11"/>
  <c r="Q3611" i="11"/>
  <c r="O3611" i="11"/>
  <c r="K3611" i="11"/>
  <c r="Q3627" i="11"/>
  <c r="O3627" i="11"/>
  <c r="K3627" i="11"/>
  <c r="Q3643" i="11"/>
  <c r="O3643" i="11"/>
  <c r="K3643" i="11"/>
  <c r="M3643" i="11"/>
  <c r="Q3659" i="11"/>
  <c r="O3659" i="11"/>
  <c r="K3659" i="11"/>
  <c r="Q3675" i="11"/>
  <c r="O3675" i="11"/>
  <c r="K3675" i="11"/>
  <c r="M3675" i="11"/>
  <c r="Q3691" i="11"/>
  <c r="K3691" i="11"/>
  <c r="O3691" i="11"/>
  <c r="M3691" i="11"/>
  <c r="Q3707" i="11"/>
  <c r="O3707" i="11"/>
  <c r="K3707" i="11"/>
  <c r="Q3723" i="11"/>
  <c r="O3723" i="11"/>
  <c r="K3723" i="11"/>
  <c r="Q3739" i="11"/>
  <c r="O3739" i="11"/>
  <c r="K3739" i="11"/>
  <c r="M3739" i="11"/>
  <c r="Q3755" i="11"/>
  <c r="O3755" i="11"/>
  <c r="K3755" i="11"/>
  <c r="Q3771" i="11"/>
  <c r="O3771" i="11"/>
  <c r="K3771" i="11"/>
  <c r="Q3787" i="11"/>
  <c r="O3787" i="11"/>
  <c r="K3787" i="11"/>
  <c r="Q3803" i="11"/>
  <c r="O3803" i="11"/>
  <c r="K3803" i="11"/>
  <c r="M3803" i="11"/>
  <c r="Q3819" i="11"/>
  <c r="K3819" i="11"/>
  <c r="O3819" i="11"/>
  <c r="Q3835" i="11"/>
  <c r="O3835" i="11"/>
  <c r="K3835" i="11"/>
  <c r="M3835" i="11"/>
  <c r="Q3851" i="11"/>
  <c r="O3851" i="11"/>
  <c r="K3851" i="11"/>
  <c r="Q3867" i="11"/>
  <c r="O3867" i="11"/>
  <c r="K3867" i="11"/>
  <c r="Q3883" i="11"/>
  <c r="O3883" i="11"/>
  <c r="K3883" i="11"/>
  <c r="Q3899" i="11"/>
  <c r="O3899" i="11"/>
  <c r="K3899" i="11"/>
  <c r="M3899" i="11"/>
  <c r="Q3915" i="11"/>
  <c r="O3915" i="11"/>
  <c r="K3915" i="11"/>
  <c r="Q3931" i="11"/>
  <c r="O3931" i="11"/>
  <c r="K3931" i="11"/>
  <c r="Q3947" i="11"/>
  <c r="K3947" i="11"/>
  <c r="O3947" i="11"/>
  <c r="Q3963" i="11"/>
  <c r="O3963" i="11"/>
  <c r="K3963" i="11"/>
  <c r="Q3979" i="11"/>
  <c r="O3979" i="11"/>
  <c r="K3979" i="11"/>
  <c r="Q3995" i="11"/>
  <c r="O3995" i="11"/>
  <c r="K3995" i="11"/>
  <c r="M3995" i="11"/>
  <c r="Q4011" i="11"/>
  <c r="O4011" i="11"/>
  <c r="K4011" i="11"/>
  <c r="Q4027" i="11"/>
  <c r="K4027" i="11"/>
  <c r="O4027" i="11"/>
  <c r="Q4043" i="11"/>
  <c r="O4043" i="11"/>
  <c r="K4043" i="11"/>
  <c r="Q4059" i="11"/>
  <c r="O4059" i="11"/>
  <c r="K4059" i="11"/>
  <c r="M4059" i="11"/>
  <c r="Q4075" i="11"/>
  <c r="K4075" i="11"/>
  <c r="O4075" i="11"/>
  <c r="Q4091" i="11"/>
  <c r="O4091" i="11"/>
  <c r="K4091" i="11"/>
  <c r="M4091" i="11"/>
  <c r="Q4107" i="11"/>
  <c r="O4107" i="11"/>
  <c r="K4107" i="11"/>
  <c r="M4107" i="11"/>
  <c r="Q4123" i="11"/>
  <c r="K4123" i="11"/>
  <c r="O4123" i="11"/>
  <c r="Q4139" i="11"/>
  <c r="O4139" i="11"/>
  <c r="K4139" i="11"/>
  <c r="Q4155" i="11"/>
  <c r="O4155" i="11"/>
  <c r="K4155" i="11"/>
  <c r="Q4171" i="11"/>
  <c r="O4171" i="11"/>
  <c r="K4171" i="11"/>
  <c r="Q4187" i="11"/>
  <c r="O4187" i="11"/>
  <c r="K4187" i="11"/>
  <c r="Q4203" i="11"/>
  <c r="O4203" i="11"/>
  <c r="K4203" i="11"/>
  <c r="M4203" i="11"/>
  <c r="Q4219" i="11"/>
  <c r="O4219" i="11"/>
  <c r="K4219" i="11"/>
  <c r="Q4235" i="11"/>
  <c r="O4235" i="11"/>
  <c r="K4235" i="11"/>
  <c r="M4235" i="11"/>
  <c r="Q4251" i="11"/>
  <c r="O4251" i="11"/>
  <c r="K4251" i="11"/>
  <c r="M4251" i="11"/>
  <c r="Q4267" i="11"/>
  <c r="O4267" i="11"/>
  <c r="K4267" i="11"/>
  <c r="Q4283" i="11"/>
  <c r="O4283" i="11"/>
  <c r="K4283" i="11"/>
  <c r="Q4299" i="11"/>
  <c r="K4299" i="11"/>
  <c r="O4299" i="11"/>
  <c r="Q4315" i="11"/>
  <c r="O4315" i="11"/>
  <c r="K4315" i="11"/>
  <c r="M4315" i="11"/>
  <c r="Q4331" i="11"/>
  <c r="K4331" i="11"/>
  <c r="O4331" i="11"/>
  <c r="M4331" i="11"/>
  <c r="Q4347" i="11"/>
  <c r="O4347" i="11"/>
  <c r="K4347" i="11"/>
  <c r="M4347" i="11"/>
  <c r="Q4363" i="11"/>
  <c r="O4363" i="11"/>
  <c r="K4363" i="11"/>
  <c r="Q4379" i="11"/>
  <c r="O4379" i="11"/>
  <c r="K4379" i="11"/>
  <c r="Q4395" i="11"/>
  <c r="O4395" i="11"/>
  <c r="K4395" i="11"/>
  <c r="Q4411" i="11"/>
  <c r="O4411" i="11"/>
  <c r="K4411" i="11"/>
  <c r="Q4427" i="11"/>
  <c r="O4427" i="11"/>
  <c r="K4427" i="11"/>
  <c r="Q4443" i="11"/>
  <c r="O4443" i="11"/>
  <c r="K4443" i="11"/>
  <c r="O4459" i="11"/>
  <c r="Q4459" i="11"/>
  <c r="K4459" i="11"/>
  <c r="M4459" i="11"/>
  <c r="Q4475" i="11"/>
  <c r="O4475" i="11"/>
  <c r="K4475" i="11"/>
  <c r="Q4491" i="11"/>
  <c r="O4491" i="11"/>
  <c r="K4491" i="11"/>
  <c r="Q4507" i="11"/>
  <c r="K4507" i="11"/>
  <c r="O4507" i="11"/>
  <c r="Q4523" i="11"/>
  <c r="O4523" i="11"/>
  <c r="K4523" i="11"/>
  <c r="Q4539" i="11"/>
  <c r="O4539" i="11"/>
  <c r="K4539" i="11"/>
  <c r="Q4555" i="11"/>
  <c r="K4555" i="11"/>
  <c r="O4555" i="11"/>
  <c r="Q4571" i="11"/>
  <c r="K4571" i="11"/>
  <c r="O4571" i="11"/>
  <c r="Q4587" i="11"/>
  <c r="O4587" i="11"/>
  <c r="K4587" i="11"/>
  <c r="Q4603" i="11"/>
  <c r="O4603" i="11"/>
  <c r="K4603" i="11"/>
  <c r="Q4619" i="11"/>
  <c r="O4619" i="11"/>
  <c r="K4619" i="11"/>
  <c r="M4619" i="11"/>
  <c r="Q4635" i="11"/>
  <c r="O4635" i="11"/>
  <c r="K4635" i="11"/>
  <c r="Q4651" i="11"/>
  <c r="O4651" i="11"/>
  <c r="K4651" i="11"/>
  <c r="Q4667" i="11"/>
  <c r="O4667" i="11"/>
  <c r="K4667" i="11"/>
  <c r="Q4683" i="11"/>
  <c r="O4683" i="11"/>
  <c r="K4683" i="11"/>
  <c r="Q4699" i="11"/>
  <c r="O4699" i="11"/>
  <c r="K4699" i="11"/>
  <c r="Q4715" i="11"/>
  <c r="O4715" i="11"/>
  <c r="K4715" i="11"/>
  <c r="M4715" i="11"/>
  <c r="Q4731" i="11"/>
  <c r="O4731" i="11"/>
  <c r="K4731" i="11"/>
  <c r="Q4747" i="11"/>
  <c r="O4747" i="11"/>
  <c r="K4747" i="11"/>
  <c r="M4747" i="11"/>
  <c r="M4523" i="11"/>
  <c r="Q14" i="11"/>
  <c r="O14" i="11"/>
  <c r="K14" i="11"/>
  <c r="Q30" i="11"/>
  <c r="O30" i="11"/>
  <c r="K30" i="11"/>
  <c r="Q46" i="11"/>
  <c r="O46" i="11"/>
  <c r="K46" i="11"/>
  <c r="Q62" i="11"/>
  <c r="O62" i="11"/>
  <c r="K62" i="11"/>
  <c r="Q78" i="11"/>
  <c r="O78" i="11"/>
  <c r="K78" i="11"/>
  <c r="M78" i="11"/>
  <c r="O94" i="11"/>
  <c r="Q94" i="11"/>
  <c r="K94" i="11"/>
  <c r="Q110" i="11"/>
  <c r="O110" i="11"/>
  <c r="K110" i="11"/>
  <c r="Q126" i="11"/>
  <c r="O126" i="11"/>
  <c r="K126" i="11"/>
  <c r="O142" i="11"/>
  <c r="Q142" i="11"/>
  <c r="K142" i="11"/>
  <c r="Q158" i="11"/>
  <c r="O158" i="11"/>
  <c r="K158" i="11"/>
  <c r="Q174" i="11"/>
  <c r="O174" i="11"/>
  <c r="K174" i="11"/>
  <c r="Q190" i="11"/>
  <c r="O190" i="11"/>
  <c r="K190" i="11"/>
  <c r="Q206" i="11"/>
  <c r="O206" i="11"/>
  <c r="K206" i="11"/>
  <c r="Q222" i="11"/>
  <c r="O222" i="11"/>
  <c r="K222" i="11"/>
  <c r="M222" i="11"/>
  <c r="Q238" i="11"/>
  <c r="K238" i="11"/>
  <c r="O238" i="11"/>
  <c r="Q254" i="11"/>
  <c r="O254" i="11"/>
  <c r="K254" i="11"/>
  <c r="Q270" i="11"/>
  <c r="O270" i="11"/>
  <c r="K270" i="11"/>
  <c r="Q286" i="11"/>
  <c r="O286" i="11"/>
  <c r="K286" i="11"/>
  <c r="Q302" i="11"/>
  <c r="O302" i="11"/>
  <c r="K302" i="11"/>
  <c r="Q318" i="11"/>
  <c r="K318" i="11"/>
  <c r="O318" i="11"/>
  <c r="Q334" i="11"/>
  <c r="O334" i="11"/>
  <c r="K334" i="11"/>
  <c r="Q350" i="11"/>
  <c r="O350" i="11"/>
  <c r="K350" i="11"/>
  <c r="M350" i="11"/>
  <c r="Q366" i="11"/>
  <c r="O366" i="11"/>
  <c r="K366" i="11"/>
  <c r="Q382" i="11"/>
  <c r="O382" i="11"/>
  <c r="K382" i="11"/>
  <c r="Q398" i="11"/>
  <c r="O398" i="11"/>
  <c r="K398" i="11"/>
  <c r="M398" i="11"/>
  <c r="Q414" i="11"/>
  <c r="O414" i="11"/>
  <c r="K414" i="11"/>
  <c r="Q430" i="11"/>
  <c r="O430" i="11"/>
  <c r="K430" i="11"/>
  <c r="Q446" i="11"/>
  <c r="O446" i="11"/>
  <c r="K446" i="11"/>
  <c r="Q462" i="11"/>
  <c r="O462" i="11"/>
  <c r="K462" i="11"/>
  <c r="Q478" i="11"/>
  <c r="O478" i="11"/>
  <c r="K478" i="11"/>
  <c r="Q494" i="11"/>
  <c r="O494" i="11"/>
  <c r="K494" i="11"/>
  <c r="M494" i="11"/>
  <c r="Q510" i="11"/>
  <c r="O510" i="11"/>
  <c r="K510" i="11"/>
  <c r="Q526" i="11"/>
  <c r="O526" i="11"/>
  <c r="K526" i="11"/>
  <c r="M526" i="11"/>
  <c r="Q542" i="11"/>
  <c r="O542" i="11"/>
  <c r="K542" i="11"/>
  <c r="Q558" i="11"/>
  <c r="O558" i="11"/>
  <c r="K558" i="11"/>
  <c r="Q574" i="11"/>
  <c r="O574" i="11"/>
  <c r="K574" i="11"/>
  <c r="Q590" i="11"/>
  <c r="O590" i="11"/>
  <c r="K590" i="11"/>
  <c r="Q606" i="11"/>
  <c r="O606" i="11"/>
  <c r="K606" i="11"/>
  <c r="Q622" i="11"/>
  <c r="O622" i="11"/>
  <c r="K622" i="11"/>
  <c r="Q638" i="11"/>
  <c r="O638" i="11"/>
  <c r="K638" i="11"/>
  <c r="M638" i="11"/>
  <c r="Q654" i="11"/>
  <c r="K654" i="11"/>
  <c r="O654" i="11"/>
  <c r="Q670" i="11"/>
  <c r="K670" i="11"/>
  <c r="O670" i="11"/>
  <c r="Q686" i="11"/>
  <c r="K686" i="11"/>
  <c r="O686" i="11"/>
  <c r="Q702" i="11"/>
  <c r="O702" i="11"/>
  <c r="K702" i="11"/>
  <c r="Q718" i="11"/>
  <c r="O718" i="11"/>
  <c r="K718" i="11"/>
  <c r="Q734" i="11"/>
  <c r="O734" i="11"/>
  <c r="K734" i="11"/>
  <c r="Q750" i="11"/>
  <c r="K750" i="11"/>
  <c r="O750" i="11"/>
  <c r="Q766" i="11"/>
  <c r="O766" i="11"/>
  <c r="K766" i="11"/>
  <c r="M766" i="11"/>
  <c r="Q782" i="11"/>
  <c r="O782" i="11"/>
  <c r="K782" i="11"/>
  <c r="Q798" i="11"/>
  <c r="O798" i="11"/>
  <c r="K798" i="11"/>
  <c r="Q814" i="11"/>
  <c r="O814" i="11"/>
  <c r="K814" i="11"/>
  <c r="Q830" i="11"/>
  <c r="O830" i="11"/>
  <c r="K830" i="11"/>
  <c r="Q846" i="11"/>
  <c r="O846" i="11"/>
  <c r="K846" i="11"/>
  <c r="Q862" i="11"/>
  <c r="O862" i="11"/>
  <c r="K862" i="11"/>
  <c r="O878" i="11"/>
  <c r="Q878" i="11"/>
  <c r="K878" i="11"/>
  <c r="M878" i="11"/>
  <c r="Q894" i="11"/>
  <c r="O894" i="11"/>
  <c r="K894" i="11"/>
  <c r="Q910" i="11"/>
  <c r="O910" i="11"/>
  <c r="K910" i="11"/>
  <c r="M910" i="11"/>
  <c r="Q926" i="11"/>
  <c r="O926" i="11"/>
  <c r="K926" i="11"/>
  <c r="Q942" i="11"/>
  <c r="O942" i="11"/>
  <c r="K942" i="11"/>
  <c r="M942" i="11"/>
  <c r="Q958" i="11"/>
  <c r="K958" i="11"/>
  <c r="O958" i="11"/>
  <c r="Q974" i="11"/>
  <c r="O974" i="11"/>
  <c r="K974" i="11"/>
  <c r="Q990" i="11"/>
  <c r="O990" i="11"/>
  <c r="K990" i="11"/>
  <c r="Q1006" i="11"/>
  <c r="O1006" i="11"/>
  <c r="K1006" i="11"/>
  <c r="Q1022" i="11"/>
  <c r="O1022" i="11"/>
  <c r="K1022" i="11"/>
  <c r="Q1038" i="11"/>
  <c r="O1038" i="11"/>
  <c r="K1038" i="11"/>
  <c r="M1038" i="11"/>
  <c r="Q1054" i="11"/>
  <c r="O1054" i="11"/>
  <c r="K1054" i="11"/>
  <c r="Q1070" i="11"/>
  <c r="O1070" i="11"/>
  <c r="K1070" i="11"/>
  <c r="Q1086" i="11"/>
  <c r="O1086" i="11"/>
  <c r="K1086" i="11"/>
  <c r="Q1102" i="11"/>
  <c r="O1102" i="11"/>
  <c r="K1102" i="11"/>
  <c r="Q1118" i="11"/>
  <c r="O1118" i="11"/>
  <c r="K1118" i="11"/>
  <c r="Q1134" i="11"/>
  <c r="O1134" i="11"/>
  <c r="K1134" i="11"/>
  <c r="Q1150" i="11"/>
  <c r="O1150" i="11"/>
  <c r="K1150" i="11"/>
  <c r="Q1166" i="11"/>
  <c r="O1166" i="11"/>
  <c r="K1166" i="11"/>
  <c r="Q1182" i="11"/>
  <c r="O1182" i="11"/>
  <c r="K1182" i="11"/>
  <c r="Q1198" i="11"/>
  <c r="O1198" i="11"/>
  <c r="K1198" i="11"/>
  <c r="Q1214" i="11"/>
  <c r="O1214" i="11"/>
  <c r="K1214" i="11"/>
  <c r="M1214" i="11"/>
  <c r="Q1230" i="11"/>
  <c r="O1230" i="11"/>
  <c r="K1230" i="11"/>
  <c r="Q1246" i="11"/>
  <c r="O1246" i="11"/>
  <c r="K1246" i="11"/>
  <c r="Q1262" i="11"/>
  <c r="O1262" i="11"/>
  <c r="K1262" i="11"/>
  <c r="Q1278" i="11"/>
  <c r="O1278" i="11"/>
  <c r="K1278" i="11"/>
  <c r="Q1294" i="11"/>
  <c r="O1294" i="11"/>
  <c r="K1294" i="11"/>
  <c r="Q1310" i="11"/>
  <c r="O1310" i="11"/>
  <c r="K1310" i="11"/>
  <c r="M1310" i="11"/>
  <c r="Q1326" i="11"/>
  <c r="O1326" i="11"/>
  <c r="K1326" i="11"/>
  <c r="Q1342" i="11"/>
  <c r="O1342" i="11"/>
  <c r="K1342" i="11"/>
  <c r="M1342" i="11"/>
  <c r="Q1358" i="11"/>
  <c r="O1358" i="11"/>
  <c r="K1358" i="11"/>
  <c r="Q1374" i="11"/>
  <c r="O1374" i="11"/>
  <c r="K1374" i="11"/>
  <c r="Q1390" i="11"/>
  <c r="O1390" i="11"/>
  <c r="K1390" i="11"/>
  <c r="Q1406" i="11"/>
  <c r="O1406" i="11"/>
  <c r="K1406" i="11"/>
  <c r="Q1422" i="11"/>
  <c r="O1422" i="11"/>
  <c r="K1422" i="11"/>
  <c r="Q1438" i="11"/>
  <c r="O1438" i="11"/>
  <c r="K1438" i="11"/>
  <c r="Q1454" i="11"/>
  <c r="O1454" i="11"/>
  <c r="K1454" i="11"/>
  <c r="Q1470" i="11"/>
  <c r="O1470" i="11"/>
  <c r="K1470" i="11"/>
  <c r="Q1486" i="11"/>
  <c r="O1486" i="11"/>
  <c r="K1486" i="11"/>
  <c r="Q1502" i="11"/>
  <c r="O1502" i="11"/>
  <c r="K1502" i="11"/>
  <c r="M1502" i="11"/>
  <c r="Q1518" i="11"/>
  <c r="O1518" i="11"/>
  <c r="K1518" i="11"/>
  <c r="Q1534" i="11"/>
  <c r="O1534" i="11"/>
  <c r="K1534" i="11"/>
  <c r="Q1550" i="11"/>
  <c r="O1550" i="11"/>
  <c r="K1550" i="11"/>
  <c r="Q1566" i="11"/>
  <c r="O1566" i="11"/>
  <c r="K1566" i="11"/>
  <c r="Q1582" i="11"/>
  <c r="O1582" i="11"/>
  <c r="K1582" i="11"/>
  <c r="Q1598" i="11"/>
  <c r="O1598" i="11"/>
  <c r="K1598" i="11"/>
  <c r="Q1614" i="11"/>
  <c r="O1614" i="11"/>
  <c r="K1614" i="11"/>
  <c r="Q1630" i="11"/>
  <c r="O1630" i="11"/>
  <c r="K1630" i="11"/>
  <c r="M1630" i="11"/>
  <c r="O1646" i="11"/>
  <c r="Q1646" i="11"/>
  <c r="K1646" i="11"/>
  <c r="Q1662" i="11"/>
  <c r="O1662" i="11"/>
  <c r="K1662" i="11"/>
  <c r="Q1678" i="11"/>
  <c r="O1678" i="11"/>
  <c r="K1678" i="11"/>
  <c r="O1694" i="11"/>
  <c r="Q1694" i="11"/>
  <c r="K1694" i="11"/>
  <c r="M1694" i="11"/>
  <c r="Q1710" i="11"/>
  <c r="O1710" i="11"/>
  <c r="K1710" i="11"/>
  <c r="M1710" i="11"/>
  <c r="Q1726" i="11"/>
  <c r="O1726" i="11"/>
  <c r="K1726" i="11"/>
  <c r="Q1742" i="11"/>
  <c r="O1742" i="11"/>
  <c r="K1742" i="11"/>
  <c r="M1742" i="11"/>
  <c r="Q1758" i="11"/>
  <c r="O1758" i="11"/>
  <c r="K1758" i="11"/>
  <c r="O1774" i="11"/>
  <c r="Q1774" i="11"/>
  <c r="K1774" i="11"/>
  <c r="Q1790" i="11"/>
  <c r="O1790" i="11"/>
  <c r="K1790" i="11"/>
  <c r="M1790" i="11"/>
  <c r="Q1806" i="11"/>
  <c r="O1806" i="11"/>
  <c r="K1806" i="11"/>
  <c r="Q1822" i="11"/>
  <c r="O1822" i="11"/>
  <c r="K1822" i="11"/>
  <c r="M1822" i="11"/>
  <c r="Q1838" i="11"/>
  <c r="O1838" i="11"/>
  <c r="K1838" i="11"/>
  <c r="M1838" i="11"/>
  <c r="Q1854" i="11"/>
  <c r="O1854" i="11"/>
  <c r="K1854" i="11"/>
  <c r="Q1870" i="11"/>
  <c r="O1870" i="11"/>
  <c r="K1870" i="11"/>
  <c r="Q1886" i="11"/>
  <c r="O1886" i="11"/>
  <c r="K1886" i="11"/>
  <c r="Q1902" i="11"/>
  <c r="O1902" i="11"/>
  <c r="K1902" i="11"/>
  <c r="O1918" i="11"/>
  <c r="Q1918" i="11"/>
  <c r="K1918" i="11"/>
  <c r="Q1934" i="11"/>
  <c r="O1934" i="11"/>
  <c r="K1934" i="11"/>
  <c r="Q1950" i="11"/>
  <c r="K1950" i="11"/>
  <c r="O1950" i="11"/>
  <c r="Q1966" i="11"/>
  <c r="O1966" i="11"/>
  <c r="M1966" i="11"/>
  <c r="K1966" i="11"/>
  <c r="O1982" i="11"/>
  <c r="Q1982" i="11"/>
  <c r="K1982" i="11"/>
  <c r="Q1998" i="11"/>
  <c r="O1998" i="11"/>
  <c r="K1998" i="11"/>
  <c r="Q2014" i="11"/>
  <c r="O2014" i="11"/>
  <c r="K2014" i="11"/>
  <c r="Q2030" i="11"/>
  <c r="K2030" i="11"/>
  <c r="O2030" i="11"/>
  <c r="Q2046" i="11"/>
  <c r="O2046" i="11"/>
  <c r="K2046" i="11"/>
  <c r="M2046" i="11"/>
  <c r="Q2062" i="11"/>
  <c r="O2062" i="11"/>
  <c r="K2062" i="11"/>
  <c r="Q2078" i="11"/>
  <c r="K2078" i="11"/>
  <c r="O2078" i="11"/>
  <c r="Q2094" i="11"/>
  <c r="O2094" i="11"/>
  <c r="K2094" i="11"/>
  <c r="O2110" i="11"/>
  <c r="Q2110" i="11"/>
  <c r="K2110" i="11"/>
  <c r="Q2126" i="11"/>
  <c r="O2126" i="11"/>
  <c r="K2126" i="11"/>
  <c r="Q2142" i="11"/>
  <c r="O2142" i="11"/>
  <c r="K2142" i="11"/>
  <c r="Q2158" i="11"/>
  <c r="O2158" i="11"/>
  <c r="K2158" i="11"/>
  <c r="Q2174" i="11"/>
  <c r="O2174" i="11"/>
  <c r="K2174" i="11"/>
  <c r="M2174" i="11"/>
  <c r="Q2190" i="11"/>
  <c r="O2190" i="11"/>
  <c r="K2190" i="11"/>
  <c r="Q2206" i="11"/>
  <c r="O2206" i="11"/>
  <c r="K2206" i="11"/>
  <c r="Q2222" i="11"/>
  <c r="O2222" i="11"/>
  <c r="K2222" i="11"/>
  <c r="M2222" i="11"/>
  <c r="Q2238" i="11"/>
  <c r="O2238" i="11"/>
  <c r="K2238" i="11"/>
  <c r="Q2254" i="11"/>
  <c r="O2254" i="11"/>
  <c r="K2254" i="11"/>
  <c r="Q2270" i="11"/>
  <c r="O2270" i="11"/>
  <c r="K2270" i="11"/>
  <c r="Q2286" i="11"/>
  <c r="O2286" i="11"/>
  <c r="K2286" i="11"/>
  <c r="Q2302" i="11"/>
  <c r="O2302" i="11"/>
  <c r="K2302" i="11"/>
  <c r="Q2318" i="11"/>
  <c r="O2318" i="11"/>
  <c r="K2318" i="11"/>
  <c r="Q2334" i="11"/>
  <c r="O2334" i="11"/>
  <c r="K2334" i="11"/>
  <c r="M2334" i="11"/>
  <c r="Q2350" i="11"/>
  <c r="O2350" i="11"/>
  <c r="K2350" i="11"/>
  <c r="Q2366" i="11"/>
  <c r="K2366" i="11"/>
  <c r="O2366" i="11"/>
  <c r="Q2382" i="11"/>
  <c r="O2382" i="11"/>
  <c r="K2382" i="11"/>
  <c r="Q2398" i="11"/>
  <c r="O2398" i="11"/>
  <c r="K2398" i="11"/>
  <c r="Q2414" i="11"/>
  <c r="O2414" i="11"/>
  <c r="K2414" i="11"/>
  <c r="Q2430" i="11"/>
  <c r="O2430" i="11"/>
  <c r="K2430" i="11"/>
  <c r="M2430" i="11"/>
  <c r="Q2446" i="11"/>
  <c r="O2446" i="11"/>
  <c r="K2446" i="11"/>
  <c r="Q2462" i="11"/>
  <c r="O2462" i="11"/>
  <c r="M2462" i="11"/>
  <c r="K2462" i="11"/>
  <c r="Q2478" i="11"/>
  <c r="O2478" i="11"/>
  <c r="K2478" i="11"/>
  <c r="Q2494" i="11"/>
  <c r="O2494" i="11"/>
  <c r="K2494" i="11"/>
  <c r="M2494" i="11"/>
  <c r="Q2510" i="11"/>
  <c r="O2510" i="11"/>
  <c r="K2510" i="11"/>
  <c r="Q2526" i="11"/>
  <c r="O2526" i="11"/>
  <c r="K2526" i="11"/>
  <c r="Q2542" i="11"/>
  <c r="O2542" i="11"/>
  <c r="M2542" i="11"/>
  <c r="K2542" i="11"/>
  <c r="Q2558" i="11"/>
  <c r="O2558" i="11"/>
  <c r="K2558" i="11"/>
  <c r="Q2574" i="11"/>
  <c r="O2574" i="11"/>
  <c r="K2574" i="11"/>
  <c r="Q2590" i="11"/>
  <c r="O2590" i="11"/>
  <c r="K2590" i="11"/>
  <c r="M2590" i="11"/>
  <c r="Q2606" i="11"/>
  <c r="O2606" i="11"/>
  <c r="K2606" i="11"/>
  <c r="Q2622" i="11"/>
  <c r="O2622" i="11"/>
  <c r="K2622" i="11"/>
  <c r="Q2638" i="11"/>
  <c r="O2638" i="11"/>
  <c r="K2638" i="11"/>
  <c r="Q2654" i="11"/>
  <c r="O2654" i="11"/>
  <c r="K2654" i="11"/>
  <c r="Q2670" i="11"/>
  <c r="O2670" i="11"/>
  <c r="K2670" i="11"/>
  <c r="M2670" i="11"/>
  <c r="Q2686" i="11"/>
  <c r="O2686" i="11"/>
  <c r="K2686" i="11"/>
  <c r="Q2702" i="11"/>
  <c r="O2702" i="11"/>
  <c r="K2702" i="11"/>
  <c r="Q2718" i="11"/>
  <c r="O2718" i="11"/>
  <c r="K2718" i="11"/>
  <c r="M2718" i="11"/>
  <c r="Q2734" i="11"/>
  <c r="O2734" i="11"/>
  <c r="K2734" i="11"/>
  <c r="M2734" i="11"/>
  <c r="Q2750" i="11"/>
  <c r="O2750" i="11"/>
  <c r="K2750" i="11"/>
  <c r="Q2766" i="11"/>
  <c r="O2766" i="11"/>
  <c r="K2766" i="11"/>
  <c r="Q2782" i="11"/>
  <c r="O2782" i="11"/>
  <c r="K2782" i="11"/>
  <c r="M2782" i="11"/>
  <c r="Q2798" i="11"/>
  <c r="O2798" i="11"/>
  <c r="K2798" i="11"/>
  <c r="Q2814" i="11"/>
  <c r="K2814" i="11"/>
  <c r="O2814" i="11"/>
  <c r="M2814" i="11"/>
  <c r="Q2830" i="11"/>
  <c r="O2830" i="11"/>
  <c r="K2830" i="11"/>
  <c r="M2830" i="11"/>
  <c r="Q2846" i="11"/>
  <c r="O2846" i="11"/>
  <c r="K2846" i="11"/>
  <c r="Q2862" i="11"/>
  <c r="O2862" i="11"/>
  <c r="K2862" i="11"/>
  <c r="M2862" i="11"/>
  <c r="Q2878" i="11"/>
  <c r="O2878" i="11"/>
  <c r="K2878" i="11"/>
  <c r="M2878" i="11"/>
  <c r="Q2894" i="11"/>
  <c r="O2894" i="11"/>
  <c r="K2894" i="11"/>
  <c r="Q2910" i="11"/>
  <c r="O2910" i="11"/>
  <c r="K2910" i="11"/>
  <c r="M2910" i="11"/>
  <c r="Q2926" i="11"/>
  <c r="O2926" i="11"/>
  <c r="K2926" i="11"/>
  <c r="Q2942" i="11"/>
  <c r="O2942" i="11"/>
  <c r="K2942" i="11"/>
  <c r="Q2958" i="11"/>
  <c r="O2958" i="11"/>
  <c r="K2958" i="11"/>
  <c r="Q2974" i="11"/>
  <c r="O2974" i="11"/>
  <c r="K2974" i="11"/>
  <c r="M2974" i="11"/>
  <c r="Q2990" i="11"/>
  <c r="O2990" i="11"/>
  <c r="K2990" i="11"/>
  <c r="Q3006" i="11"/>
  <c r="O3006" i="11"/>
  <c r="K3006" i="11"/>
  <c r="M3006" i="11"/>
  <c r="Q3022" i="11"/>
  <c r="O3022" i="11"/>
  <c r="K3022" i="11"/>
  <c r="M3022" i="11"/>
  <c r="Q3038" i="11"/>
  <c r="O3038" i="11"/>
  <c r="K3038" i="11"/>
  <c r="Q3054" i="11"/>
  <c r="O3054" i="11"/>
  <c r="K3054" i="11"/>
  <c r="M3054" i="11"/>
  <c r="Q3070" i="11"/>
  <c r="K3070" i="11"/>
  <c r="O3070" i="11"/>
  <c r="Q3086" i="11"/>
  <c r="O3086" i="11"/>
  <c r="K3086" i="11"/>
  <c r="O3102" i="11"/>
  <c r="K3102" i="11"/>
  <c r="Q3102" i="11"/>
  <c r="Q3118" i="11"/>
  <c r="O3118" i="11"/>
  <c r="K3118" i="11"/>
  <c r="M3118" i="11"/>
  <c r="Q3134" i="11"/>
  <c r="O3134" i="11"/>
  <c r="K3134" i="11"/>
  <c r="M3134" i="11"/>
  <c r="Q3150" i="11"/>
  <c r="O3150" i="11"/>
  <c r="K3150" i="11"/>
  <c r="O3166" i="11"/>
  <c r="Q3166" i="11"/>
  <c r="K3166" i="11"/>
  <c r="M3166" i="11"/>
  <c r="Q3182" i="11"/>
  <c r="O3182" i="11"/>
  <c r="K3182" i="11"/>
  <c r="Q3198" i="11"/>
  <c r="O3198" i="11"/>
  <c r="K3198" i="11"/>
  <c r="Q3214" i="11"/>
  <c r="O3214" i="11"/>
  <c r="K3214" i="11"/>
  <c r="Q3230" i="11"/>
  <c r="O3230" i="11"/>
  <c r="K3230" i="11"/>
  <c r="M3230" i="11"/>
  <c r="Q3246" i="11"/>
  <c r="K3246" i="11"/>
  <c r="O3246" i="11"/>
  <c r="Q3262" i="11"/>
  <c r="O3262" i="11"/>
  <c r="K3262" i="11"/>
  <c r="M3262" i="11"/>
  <c r="Q3278" i="11"/>
  <c r="O3278" i="11"/>
  <c r="K3278" i="11"/>
  <c r="M3278" i="11"/>
  <c r="Q3294" i="11"/>
  <c r="O3294" i="11"/>
  <c r="K3294" i="11"/>
  <c r="Q3310" i="11"/>
  <c r="O3310" i="11"/>
  <c r="K3310" i="11"/>
  <c r="M3310" i="11"/>
  <c r="Q3326" i="11"/>
  <c r="O3326" i="11"/>
  <c r="K3326" i="11"/>
  <c r="Q3342" i="11"/>
  <c r="O3342" i="11"/>
  <c r="K3342" i="11"/>
  <c r="Q3358" i="11"/>
  <c r="O3358" i="11"/>
  <c r="K3358" i="11"/>
  <c r="O3374" i="11"/>
  <c r="Q3374" i="11"/>
  <c r="K3374" i="11"/>
  <c r="M3374" i="11"/>
  <c r="Q3390" i="11"/>
  <c r="O3390" i="11"/>
  <c r="K3390" i="11"/>
  <c r="M3390" i="11"/>
  <c r="O3406" i="11"/>
  <c r="Q3406" i="11"/>
  <c r="K3406" i="11"/>
  <c r="Q3422" i="11"/>
  <c r="O3422" i="11"/>
  <c r="K3422" i="11"/>
  <c r="M3422" i="11"/>
  <c r="Q3438" i="11"/>
  <c r="O3438" i="11"/>
  <c r="K3438" i="11"/>
  <c r="Q3454" i="11"/>
  <c r="O3454" i="11"/>
  <c r="K3454" i="11"/>
  <c r="M3454" i="11"/>
  <c r="Q3470" i="11"/>
  <c r="O3470" i="11"/>
  <c r="K3470" i="11"/>
  <c r="Q3486" i="11"/>
  <c r="O3486" i="11"/>
  <c r="K3486" i="11"/>
  <c r="M3486" i="11"/>
  <c r="Q3502" i="11"/>
  <c r="O3502" i="11"/>
  <c r="K3502" i="11"/>
  <c r="Q3518" i="11"/>
  <c r="O3518" i="11"/>
  <c r="K3518" i="11"/>
  <c r="M3518" i="11"/>
  <c r="Q3534" i="11"/>
  <c r="O3534" i="11"/>
  <c r="K3534" i="11"/>
  <c r="Q3550" i="11"/>
  <c r="O3550" i="11"/>
  <c r="K3550" i="11"/>
  <c r="Q3566" i="11"/>
  <c r="O3566" i="11"/>
  <c r="K3566" i="11"/>
  <c r="Q3582" i="11"/>
  <c r="O3582" i="11"/>
  <c r="K3582" i="11"/>
  <c r="Q3598" i="11"/>
  <c r="O3598" i="11"/>
  <c r="K3598" i="11"/>
  <c r="Q3614" i="11"/>
  <c r="O3614" i="11"/>
  <c r="K3614" i="11"/>
  <c r="M3614" i="11"/>
  <c r="Q3630" i="11"/>
  <c r="O3630" i="11"/>
  <c r="K3630" i="11"/>
  <c r="Q3646" i="11"/>
  <c r="K3646" i="11"/>
  <c r="O3646" i="11"/>
  <c r="O3662" i="11"/>
  <c r="K3662" i="11"/>
  <c r="Q3662" i="11"/>
  <c r="Q3678" i="11"/>
  <c r="O3678" i="11"/>
  <c r="K3678" i="11"/>
  <c r="Q3694" i="11"/>
  <c r="O3694" i="11"/>
  <c r="K3694" i="11"/>
  <c r="Q3710" i="11"/>
  <c r="O3710" i="11"/>
  <c r="K3710" i="11"/>
  <c r="M3710" i="11"/>
  <c r="Q3726" i="11"/>
  <c r="O3726" i="11"/>
  <c r="K3726" i="11"/>
  <c r="Q3742" i="11"/>
  <c r="O3742" i="11"/>
  <c r="K3742" i="11"/>
  <c r="Q3758" i="11"/>
  <c r="O3758" i="11"/>
  <c r="K3758" i="11"/>
  <c r="Q3774" i="11"/>
  <c r="O3774" i="11"/>
  <c r="K3774" i="11"/>
  <c r="M3774" i="11"/>
  <c r="Q3790" i="11"/>
  <c r="O3790" i="11"/>
  <c r="K3790" i="11"/>
  <c r="Q3806" i="11"/>
  <c r="O3806" i="11"/>
  <c r="K3806" i="11"/>
  <c r="Q3822" i="11"/>
  <c r="O3822" i="11"/>
  <c r="K3822" i="11"/>
  <c r="M3822" i="11"/>
  <c r="Q3838" i="11"/>
  <c r="O3838" i="11"/>
  <c r="K3838" i="11"/>
  <c r="M3838" i="11"/>
  <c r="Q3854" i="11"/>
  <c r="O3854" i="11"/>
  <c r="K3854" i="11"/>
  <c r="Q3870" i="11"/>
  <c r="K3870" i="11"/>
  <c r="O3870" i="11"/>
  <c r="M3870" i="11"/>
  <c r="Q3886" i="11"/>
  <c r="O3886" i="11"/>
  <c r="K3886" i="11"/>
  <c r="Q3902" i="11"/>
  <c r="O3902" i="11"/>
  <c r="K3902" i="11"/>
  <c r="Q3918" i="11"/>
  <c r="O3918" i="11"/>
  <c r="K3918" i="11"/>
  <c r="M3918" i="11"/>
  <c r="Q3934" i="11"/>
  <c r="O3934" i="11"/>
  <c r="K3934" i="11"/>
  <c r="Q3950" i="11"/>
  <c r="O3950" i="11"/>
  <c r="K3950" i="11"/>
  <c r="Q3966" i="11"/>
  <c r="O3966" i="11"/>
  <c r="K3966" i="11"/>
  <c r="M3966" i="11"/>
  <c r="Q3982" i="11"/>
  <c r="K3982" i="11"/>
  <c r="O3982" i="11"/>
  <c r="Q3998" i="11"/>
  <c r="O3998" i="11"/>
  <c r="K3998" i="11"/>
  <c r="M3998" i="11"/>
  <c r="Q4014" i="11"/>
  <c r="O4014" i="11"/>
  <c r="K4014" i="11"/>
  <c r="M4014" i="11"/>
  <c r="Q4030" i="11"/>
  <c r="O4030" i="11"/>
  <c r="K4030" i="11"/>
  <c r="M4030" i="11"/>
  <c r="Q4046" i="11"/>
  <c r="O4046" i="11"/>
  <c r="K4046" i="11"/>
  <c r="M4046" i="11"/>
  <c r="Q4062" i="11"/>
  <c r="K4062" i="11"/>
  <c r="O4062" i="11"/>
  <c r="Q4078" i="11"/>
  <c r="O4078" i="11"/>
  <c r="K4078" i="11"/>
  <c r="M4078" i="11"/>
  <c r="Q4094" i="11"/>
  <c r="O4094" i="11"/>
  <c r="K4094" i="11"/>
  <c r="Q4110" i="11"/>
  <c r="O4110" i="11"/>
  <c r="K4110" i="11"/>
  <c r="M4110" i="11"/>
  <c r="Q4126" i="11"/>
  <c r="K4126" i="11"/>
  <c r="O4126" i="11"/>
  <c r="Q4142" i="11"/>
  <c r="O4142" i="11"/>
  <c r="K4142" i="11"/>
  <c r="Q4158" i="11"/>
  <c r="O4158" i="11"/>
  <c r="K4158" i="11"/>
  <c r="Q4174" i="11"/>
  <c r="O4174" i="11"/>
  <c r="K4174" i="11"/>
  <c r="M4174" i="11"/>
  <c r="Q4190" i="11"/>
  <c r="O4190" i="11"/>
  <c r="K4190" i="11"/>
  <c r="Q4206" i="11"/>
  <c r="O4206" i="11"/>
  <c r="K4206" i="11"/>
  <c r="Q4222" i="11"/>
  <c r="O4222" i="11"/>
  <c r="K4222" i="11"/>
  <c r="M4222" i="11"/>
  <c r="Q4238" i="11"/>
  <c r="K4238" i="11"/>
  <c r="O4238" i="11"/>
  <c r="Q4254" i="11"/>
  <c r="O4254" i="11"/>
  <c r="K4254" i="11"/>
  <c r="Q4270" i="11"/>
  <c r="O4270" i="11"/>
  <c r="K4270" i="11"/>
  <c r="Q4286" i="11"/>
  <c r="O4286" i="11"/>
  <c r="K4286" i="11"/>
  <c r="M4286" i="11"/>
  <c r="Q4302" i="11"/>
  <c r="O4302" i="11"/>
  <c r="K4302" i="11"/>
  <c r="Q4318" i="11"/>
  <c r="O4318" i="11"/>
  <c r="K4318" i="11"/>
  <c r="Q4334" i="11"/>
  <c r="O4334" i="11"/>
  <c r="K4334" i="11"/>
  <c r="M4334" i="11"/>
  <c r="Q4350" i="11"/>
  <c r="O4350" i="11"/>
  <c r="K4350" i="11"/>
  <c r="Q4366" i="11"/>
  <c r="O4366" i="11"/>
  <c r="K4366" i="11"/>
  <c r="M4366" i="11"/>
  <c r="Q4382" i="11"/>
  <c r="O4382" i="11"/>
  <c r="K4382" i="11"/>
  <c r="Q4398" i="11"/>
  <c r="O4398" i="11"/>
  <c r="K4398" i="11"/>
  <c r="M4507" i="11"/>
  <c r="M4254" i="11"/>
  <c r="M3931" i="11"/>
  <c r="M2859" i="11"/>
  <c r="K1450" i="11"/>
  <c r="Q15" i="11"/>
  <c r="O15" i="11"/>
  <c r="K15" i="11"/>
  <c r="O31" i="11"/>
  <c r="Q31" i="11"/>
  <c r="K31" i="11"/>
  <c r="Q47" i="11"/>
  <c r="O47" i="11"/>
  <c r="K47" i="11"/>
  <c r="Q63" i="11"/>
  <c r="O63" i="11"/>
  <c r="K63" i="11"/>
  <c r="Q79" i="11"/>
  <c r="O79" i="11"/>
  <c r="K79" i="11"/>
  <c r="Q95" i="11"/>
  <c r="O95" i="11"/>
  <c r="K95" i="11"/>
  <c r="Q111" i="11"/>
  <c r="O111" i="11"/>
  <c r="K111" i="11"/>
  <c r="Q127" i="11"/>
  <c r="K127" i="11"/>
  <c r="O127" i="11"/>
  <c r="Q143" i="11"/>
  <c r="O143" i="11"/>
  <c r="K143" i="11"/>
  <c r="Q159" i="11"/>
  <c r="O159" i="11"/>
  <c r="K159" i="11"/>
  <c r="Q175" i="11"/>
  <c r="O175" i="11"/>
  <c r="K175" i="11"/>
  <c r="Q191" i="11"/>
  <c r="O191" i="11"/>
  <c r="K191" i="11"/>
  <c r="Q207" i="11"/>
  <c r="O207" i="11"/>
  <c r="K207" i="11"/>
  <c r="Q223" i="11"/>
  <c r="O223" i="11"/>
  <c r="K223" i="11"/>
  <c r="Q239" i="11"/>
  <c r="O239" i="11"/>
  <c r="K239" i="11"/>
  <c r="Q255" i="11"/>
  <c r="O255" i="11"/>
  <c r="K255" i="11"/>
  <c r="Q271" i="11"/>
  <c r="O271" i="11"/>
  <c r="K271" i="11"/>
  <c r="Q287" i="11"/>
  <c r="O287" i="11"/>
  <c r="K287" i="11"/>
  <c r="Q303" i="11"/>
  <c r="O303" i="11"/>
  <c r="K303" i="11"/>
  <c r="Q319" i="11"/>
  <c r="O319" i="11"/>
  <c r="K319" i="11"/>
  <c r="Q335" i="11"/>
  <c r="O335" i="11"/>
  <c r="K335" i="11"/>
  <c r="Q351" i="11"/>
  <c r="O351" i="11"/>
  <c r="K351" i="11"/>
  <c r="Q367" i="11"/>
  <c r="O367" i="11"/>
  <c r="K367" i="11"/>
  <c r="Q383" i="11"/>
  <c r="O383" i="11"/>
  <c r="K383" i="11"/>
  <c r="Q399" i="11"/>
  <c r="O399" i="11"/>
  <c r="K399" i="11"/>
  <c r="Q415" i="11"/>
  <c r="O415" i="11"/>
  <c r="K415" i="11"/>
  <c r="Q431" i="11"/>
  <c r="K431" i="11"/>
  <c r="O431" i="11"/>
  <c r="Q447" i="11"/>
  <c r="O447" i="11"/>
  <c r="K447" i="11"/>
  <c r="Q463" i="11"/>
  <c r="O463" i="11"/>
  <c r="K463" i="11"/>
  <c r="Q479" i="11"/>
  <c r="O479" i="11"/>
  <c r="K479" i="11"/>
  <c r="Q495" i="11"/>
  <c r="O495" i="11"/>
  <c r="K495" i="11"/>
  <c r="Q511" i="11"/>
  <c r="O511" i="11"/>
  <c r="K511" i="11"/>
  <c r="Q527" i="11"/>
  <c r="O527" i="11"/>
  <c r="K527" i="11"/>
  <c r="Q543" i="11"/>
  <c r="O543" i="11"/>
  <c r="K543" i="11"/>
  <c r="Q559" i="11"/>
  <c r="O559" i="11"/>
  <c r="K559" i="11"/>
  <c r="Q575" i="11"/>
  <c r="O575" i="11"/>
  <c r="K575" i="11"/>
  <c r="Q591" i="11"/>
  <c r="O591" i="11"/>
  <c r="K591" i="11"/>
  <c r="Q607" i="11"/>
  <c r="O607" i="11"/>
  <c r="K607" i="11"/>
  <c r="Q623" i="11"/>
  <c r="O623" i="11"/>
  <c r="K623" i="11"/>
  <c r="Q639" i="11"/>
  <c r="O639" i="11"/>
  <c r="K639" i="11"/>
  <c r="Q655" i="11"/>
  <c r="O655" i="11"/>
  <c r="K655" i="11"/>
  <c r="O671" i="11"/>
  <c r="Q671" i="11"/>
  <c r="K671" i="11"/>
  <c r="Q687" i="11"/>
  <c r="K687" i="11"/>
  <c r="O687" i="11"/>
  <c r="Q703" i="11"/>
  <c r="O703" i="11"/>
  <c r="K703" i="11"/>
  <c r="Q719" i="11"/>
  <c r="O719" i="11"/>
  <c r="K719" i="11"/>
  <c r="Q735" i="11"/>
  <c r="O735" i="11"/>
  <c r="K735" i="11"/>
  <c r="Q751" i="11"/>
  <c r="O751" i="11"/>
  <c r="K751" i="11"/>
  <c r="Q767" i="11"/>
  <c r="O767" i="11"/>
  <c r="K767" i="11"/>
  <c r="Q783" i="11"/>
  <c r="O783" i="11"/>
  <c r="K783" i="11"/>
  <c r="Q799" i="11"/>
  <c r="O799" i="11"/>
  <c r="K799" i="11"/>
  <c r="Q815" i="11"/>
  <c r="O815" i="11"/>
  <c r="K815" i="11"/>
  <c r="Q831" i="11"/>
  <c r="O831" i="11"/>
  <c r="K831" i="11"/>
  <c r="Q847" i="11"/>
  <c r="O847" i="11"/>
  <c r="K847" i="11"/>
  <c r="Q863" i="11"/>
  <c r="O863" i="11"/>
  <c r="K863" i="11"/>
  <c r="Q879" i="11"/>
  <c r="O879" i="11"/>
  <c r="K879" i="11"/>
  <c r="Q895" i="11"/>
  <c r="O895" i="11"/>
  <c r="K895" i="11"/>
  <c r="Q911" i="11"/>
  <c r="O911" i="11"/>
  <c r="K911" i="11"/>
  <c r="Q927" i="11"/>
  <c r="O927" i="11"/>
  <c r="K927" i="11"/>
  <c r="Q943" i="11"/>
  <c r="O943" i="11"/>
  <c r="K943" i="11"/>
  <c r="Q959" i="11"/>
  <c r="O959" i="11"/>
  <c r="K959" i="11"/>
  <c r="Q975" i="11"/>
  <c r="O975" i="11"/>
  <c r="K975" i="11"/>
  <c r="Q991" i="11"/>
  <c r="O991" i="11"/>
  <c r="K991" i="11"/>
  <c r="Q1007" i="11"/>
  <c r="O1007" i="11"/>
  <c r="K1007" i="11"/>
  <c r="Q1023" i="11"/>
  <c r="O1023" i="11"/>
  <c r="K1023" i="11"/>
  <c r="Q1039" i="11"/>
  <c r="O1039" i="11"/>
  <c r="K1039" i="11"/>
  <c r="M1039" i="11"/>
  <c r="Q1055" i="11"/>
  <c r="O1055" i="11"/>
  <c r="K1055" i="11"/>
  <c r="Q1071" i="11"/>
  <c r="O1071" i="11"/>
  <c r="K1071" i="11"/>
  <c r="Q1087" i="11"/>
  <c r="O1087" i="11"/>
  <c r="K1087" i="11"/>
  <c r="Q1103" i="11"/>
  <c r="O1103" i="11"/>
  <c r="K1103" i="11"/>
  <c r="Q1119" i="11"/>
  <c r="O1119" i="11"/>
  <c r="K1119" i="11"/>
  <c r="Q1135" i="11"/>
  <c r="O1135" i="11"/>
  <c r="K1135" i="11"/>
  <c r="Q1151" i="11"/>
  <c r="O1151" i="11"/>
  <c r="K1151" i="11"/>
  <c r="Q1167" i="11"/>
  <c r="O1167" i="11"/>
  <c r="K1167" i="11"/>
  <c r="Q1183" i="11"/>
  <c r="O1183" i="11"/>
  <c r="K1183" i="11"/>
  <c r="Q1199" i="11"/>
  <c r="O1199" i="11"/>
  <c r="K1199" i="11"/>
  <c r="M1199" i="11"/>
  <c r="Q1215" i="11"/>
  <c r="O1215" i="11"/>
  <c r="K1215" i="11"/>
  <c r="Q1231" i="11"/>
  <c r="O1231" i="11"/>
  <c r="K1231" i="11"/>
  <c r="Q1247" i="11"/>
  <c r="O1247" i="11"/>
  <c r="K1247" i="11"/>
  <c r="M1247" i="11"/>
  <c r="Q1263" i="11"/>
  <c r="O1263" i="11"/>
  <c r="K1263" i="11"/>
  <c r="Q1279" i="11"/>
  <c r="O1279" i="11"/>
  <c r="K1279" i="11"/>
  <c r="Q1295" i="11"/>
  <c r="O1295" i="11"/>
  <c r="K1295" i="11"/>
  <c r="Q1311" i="11"/>
  <c r="O1311" i="11"/>
  <c r="K1311" i="11"/>
  <c r="M1311" i="11"/>
  <c r="Q1327" i="11"/>
  <c r="O1327" i="11"/>
  <c r="K1327" i="11"/>
  <c r="Q1343" i="11"/>
  <c r="O1343" i="11"/>
  <c r="K1343" i="11"/>
  <c r="Q1359" i="11"/>
  <c r="O1359" i="11"/>
  <c r="K1359" i="11"/>
  <c r="Q1375" i="11"/>
  <c r="O1375" i="11"/>
  <c r="K1375" i="11"/>
  <c r="M1375" i="11"/>
  <c r="Q1391" i="11"/>
  <c r="O1391" i="11"/>
  <c r="K1391" i="11"/>
  <c r="Q1407" i="11"/>
  <c r="O1407" i="11"/>
  <c r="K1407" i="11"/>
  <c r="Q1423" i="11"/>
  <c r="O1423" i="11"/>
  <c r="K1423" i="11"/>
  <c r="Q1439" i="11"/>
  <c r="O1439" i="11"/>
  <c r="K1439" i="11"/>
  <c r="Q1455" i="11"/>
  <c r="O1455" i="11"/>
  <c r="K1455" i="11"/>
  <c r="Q1471" i="11"/>
  <c r="O1471" i="11"/>
  <c r="K1471" i="11"/>
  <c r="O1487" i="11"/>
  <c r="Q1487" i="11"/>
  <c r="K1487" i="11"/>
  <c r="Q1503" i="11"/>
  <c r="O1503" i="11"/>
  <c r="K1503" i="11"/>
  <c r="M1503" i="11"/>
  <c r="Q1519" i="11"/>
  <c r="O1519" i="11"/>
  <c r="K1519" i="11"/>
  <c r="Q1535" i="11"/>
  <c r="O1535" i="11"/>
  <c r="K1535" i="11"/>
  <c r="Q1551" i="11"/>
  <c r="O1551" i="11"/>
  <c r="K1551" i="11"/>
  <c r="Q1567" i="11"/>
  <c r="O1567" i="11"/>
  <c r="K1567" i="11"/>
  <c r="Q1583" i="11"/>
  <c r="O1583" i="11"/>
  <c r="M1583" i="11"/>
  <c r="K1583" i="11"/>
  <c r="Q1599" i="11"/>
  <c r="O1599" i="11"/>
  <c r="K1599" i="11"/>
  <c r="Q1615" i="11"/>
  <c r="O1615" i="11"/>
  <c r="K1615" i="11"/>
  <c r="Q1631" i="11"/>
  <c r="O1631" i="11"/>
  <c r="K1631" i="11"/>
  <c r="Q1647" i="11"/>
  <c r="O1647" i="11"/>
  <c r="K1647" i="11"/>
  <c r="Q1663" i="11"/>
  <c r="O1663" i="11"/>
  <c r="K1663" i="11"/>
  <c r="Q1679" i="11"/>
  <c r="O1679" i="11"/>
  <c r="K1679" i="11"/>
  <c r="Q1695" i="11"/>
  <c r="O1695" i="11"/>
  <c r="K1695" i="11"/>
  <c r="Q1711" i="11"/>
  <c r="O1711" i="11"/>
  <c r="K1711" i="11"/>
  <c r="Q1727" i="11"/>
  <c r="O1727" i="11"/>
  <c r="K1727" i="11"/>
  <c r="M1727" i="11"/>
  <c r="Q1743" i="11"/>
  <c r="O1743" i="11"/>
  <c r="K1743" i="11"/>
  <c r="Q1759" i="11"/>
  <c r="O1759" i="11"/>
  <c r="K1759" i="11"/>
  <c r="Q1775" i="11"/>
  <c r="O1775" i="11"/>
  <c r="K1775" i="11"/>
  <c r="Q1791" i="11"/>
  <c r="O1791" i="11"/>
  <c r="K1791" i="11"/>
  <c r="M1791" i="11"/>
  <c r="Q1807" i="11"/>
  <c r="O1807" i="11"/>
  <c r="K1807" i="11"/>
  <c r="Q1823" i="11"/>
  <c r="O1823" i="11"/>
  <c r="K1823" i="11"/>
  <c r="Q1839" i="11"/>
  <c r="O1839" i="11"/>
  <c r="K1839" i="11"/>
  <c r="Q1855" i="11"/>
  <c r="O1855" i="11"/>
  <c r="K1855" i="11"/>
  <c r="Q1871" i="11"/>
  <c r="O1871" i="11"/>
  <c r="K1871" i="11"/>
  <c r="Q1887" i="11"/>
  <c r="O1887" i="11"/>
  <c r="K1887" i="11"/>
  <c r="Q1903" i="11"/>
  <c r="O1903" i="11"/>
  <c r="K1903" i="11"/>
  <c r="M1903" i="11"/>
  <c r="Q1919" i="11"/>
  <c r="O1919" i="11"/>
  <c r="K1919" i="11"/>
  <c r="Q1935" i="11"/>
  <c r="O1935" i="11"/>
  <c r="K1935" i="11"/>
  <c r="M1935" i="11"/>
  <c r="Q1951" i="11"/>
  <c r="K1951" i="11"/>
  <c r="O1951" i="11"/>
  <c r="Q1967" i="11"/>
  <c r="O1967" i="11"/>
  <c r="K1967" i="11"/>
  <c r="M1967" i="11"/>
  <c r="Q1983" i="11"/>
  <c r="O1983" i="11"/>
  <c r="K1983" i="11"/>
  <c r="Q1999" i="11"/>
  <c r="O1999" i="11"/>
  <c r="K1999" i="11"/>
  <c r="Q2015" i="11"/>
  <c r="O2015" i="11"/>
  <c r="K2015" i="11"/>
  <c r="Q2031" i="11"/>
  <c r="O2031" i="11"/>
  <c r="K2031" i="11"/>
  <c r="Q2047" i="11"/>
  <c r="O2047" i="11"/>
  <c r="K2047" i="11"/>
  <c r="Q2063" i="11"/>
  <c r="K2063" i="11"/>
  <c r="O2063" i="11"/>
  <c r="Q2079" i="11"/>
  <c r="O2079" i="11"/>
  <c r="K2079" i="11"/>
  <c r="Q2095" i="11"/>
  <c r="O2095" i="11"/>
  <c r="K2095" i="11"/>
  <c r="Q2111" i="11"/>
  <c r="O2111" i="11"/>
  <c r="K2111" i="11"/>
  <c r="M2111" i="11"/>
  <c r="Q2127" i="11"/>
  <c r="O2127" i="11"/>
  <c r="K2127" i="11"/>
  <c r="Q2143" i="11"/>
  <c r="O2143" i="11"/>
  <c r="K2143" i="11"/>
  <c r="Q2159" i="11"/>
  <c r="O2159" i="11"/>
  <c r="K2159" i="11"/>
  <c r="M2159" i="11"/>
  <c r="Q2175" i="11"/>
  <c r="O2175" i="11"/>
  <c r="K2175" i="11"/>
  <c r="Q2191" i="11"/>
  <c r="O2191" i="11"/>
  <c r="K2191" i="11"/>
  <c r="Q2207" i="11"/>
  <c r="O2207" i="11"/>
  <c r="K2207" i="11"/>
  <c r="Q2223" i="11"/>
  <c r="O2223" i="11"/>
  <c r="K2223" i="11"/>
  <c r="Q2239" i="11"/>
  <c r="O2239" i="11"/>
  <c r="K2239" i="11"/>
  <c r="Q2255" i="11"/>
  <c r="O2255" i="11"/>
  <c r="K2255" i="11"/>
  <c r="Q2271" i="11"/>
  <c r="O2271" i="11"/>
  <c r="K2271" i="11"/>
  <c r="Q2287" i="11"/>
  <c r="O2287" i="11"/>
  <c r="K2287" i="11"/>
  <c r="M2287" i="11"/>
  <c r="Q2303" i="11"/>
  <c r="O2303" i="11"/>
  <c r="K2303" i="11"/>
  <c r="M2303" i="11"/>
  <c r="Q2319" i="11"/>
  <c r="O2319" i="11"/>
  <c r="K2319" i="11"/>
  <c r="Q2335" i="11"/>
  <c r="O2335" i="11"/>
  <c r="K2335" i="11"/>
  <c r="M2335" i="11"/>
  <c r="Q2351" i="11"/>
  <c r="O2351" i="11"/>
  <c r="K2351" i="11"/>
  <c r="Q2367" i="11"/>
  <c r="K2367" i="11"/>
  <c r="O2367" i="11"/>
  <c r="Q2383" i="11"/>
  <c r="O2383" i="11"/>
  <c r="K2383" i="11"/>
  <c r="Q2399" i="11"/>
  <c r="O2399" i="11"/>
  <c r="K2399" i="11"/>
  <c r="Q2415" i="11"/>
  <c r="O2415" i="11"/>
  <c r="K2415" i="11"/>
  <c r="Q2431" i="11"/>
  <c r="O2431" i="11"/>
  <c r="K2431" i="11"/>
  <c r="Q2447" i="11"/>
  <c r="O2447" i="11"/>
  <c r="K2447" i="11"/>
  <c r="Q2463" i="11"/>
  <c r="O2463" i="11"/>
  <c r="K2463" i="11"/>
  <c r="Q2479" i="11"/>
  <c r="O2479" i="11"/>
  <c r="K2479" i="11"/>
  <c r="Q2495" i="11"/>
  <c r="O2495" i="11"/>
  <c r="K2495" i="11"/>
  <c r="Q2511" i="11"/>
  <c r="O2511" i="11"/>
  <c r="K2511" i="11"/>
  <c r="Q2527" i="11"/>
  <c r="K2527" i="11"/>
  <c r="O2527" i="11"/>
  <c r="Q2543" i="11"/>
  <c r="O2543" i="11"/>
  <c r="K2543" i="11"/>
  <c r="Q2559" i="11"/>
  <c r="O2559" i="11"/>
  <c r="K2559" i="11"/>
  <c r="Q2575" i="11"/>
  <c r="O2575" i="11"/>
  <c r="K2575" i="11"/>
  <c r="Q2591" i="11"/>
  <c r="O2591" i="11"/>
  <c r="K2591" i="11"/>
  <c r="Q2607" i="11"/>
  <c r="O2607" i="11"/>
  <c r="K2607" i="11"/>
  <c r="Q2623" i="11"/>
  <c r="O2623" i="11"/>
  <c r="K2623" i="11"/>
  <c r="Q2639" i="11"/>
  <c r="K2639" i="11"/>
  <c r="O2639" i="11"/>
  <c r="Q2655" i="11"/>
  <c r="K2655" i="11"/>
  <c r="O2655" i="11"/>
  <c r="Q2671" i="11"/>
  <c r="O2671" i="11"/>
  <c r="K2671" i="11"/>
  <c r="O2687" i="11"/>
  <c r="Q2687" i="11"/>
  <c r="K2687" i="11"/>
  <c r="Q2703" i="11"/>
  <c r="O2703" i="11"/>
  <c r="K2703" i="11"/>
  <c r="Q2719" i="11"/>
  <c r="O2719" i="11"/>
  <c r="K2719" i="11"/>
  <c r="Q2735" i="11"/>
  <c r="O2735" i="11"/>
  <c r="K2735" i="11"/>
  <c r="Q2751" i="11"/>
  <c r="O2751" i="11"/>
  <c r="K2751" i="11"/>
  <c r="Q2767" i="11"/>
  <c r="O2767" i="11"/>
  <c r="K2767" i="11"/>
  <c r="Q2783" i="11"/>
  <c r="O2783" i="11"/>
  <c r="K2783" i="11"/>
  <c r="Q2799" i="11"/>
  <c r="O2799" i="11"/>
  <c r="K2799" i="11"/>
  <c r="Q2815" i="11"/>
  <c r="K2815" i="11"/>
  <c r="O2815" i="11"/>
  <c r="Q2831" i="11"/>
  <c r="O2831" i="11"/>
  <c r="K2831" i="11"/>
  <c r="Q2847" i="11"/>
  <c r="O2847" i="11"/>
  <c r="K2847" i="11"/>
  <c r="Q2863" i="11"/>
  <c r="O2863" i="11"/>
  <c r="K2863" i="11"/>
  <c r="Q2879" i="11"/>
  <c r="O2879" i="11"/>
  <c r="K2879" i="11"/>
  <c r="Q2895" i="11"/>
  <c r="O2895" i="11"/>
  <c r="K2895" i="11"/>
  <c r="Q2911" i="11"/>
  <c r="O2911" i="11"/>
  <c r="K2911" i="11"/>
  <c r="Q2927" i="11"/>
  <c r="O2927" i="11"/>
  <c r="K2927" i="11"/>
  <c r="Q2943" i="11"/>
  <c r="O2943" i="11"/>
  <c r="K2943" i="11"/>
  <c r="Q2959" i="11"/>
  <c r="O2959" i="11"/>
  <c r="K2959" i="11"/>
  <c r="Q2975" i="11"/>
  <c r="O2975" i="11"/>
  <c r="K2975" i="11"/>
  <c r="Q2991" i="11"/>
  <c r="O2991" i="11"/>
  <c r="K2991" i="11"/>
  <c r="Q3007" i="11"/>
  <c r="O3007" i="11"/>
  <c r="K3007" i="11"/>
  <c r="Q3023" i="11"/>
  <c r="O3023" i="11"/>
  <c r="K3023" i="11"/>
  <c r="Q3039" i="11"/>
  <c r="O3039" i="11"/>
  <c r="K3039" i="11"/>
  <c r="Q3055" i="11"/>
  <c r="O3055" i="11"/>
  <c r="K3055" i="11"/>
  <c r="Q3071" i="11"/>
  <c r="O3071" i="11"/>
  <c r="K3071" i="11"/>
  <c r="Q3087" i="11"/>
  <c r="O3087" i="11"/>
  <c r="K3087" i="11"/>
  <c r="Q3103" i="11"/>
  <c r="K3103" i="11"/>
  <c r="O3103" i="11"/>
  <c r="Q3119" i="11"/>
  <c r="O3119" i="11"/>
  <c r="K3119" i="11"/>
  <c r="Q3135" i="11"/>
  <c r="O3135" i="11"/>
  <c r="K3135" i="11"/>
  <c r="Q3151" i="11"/>
  <c r="O3151" i="11"/>
  <c r="K3151" i="11"/>
  <c r="Q3167" i="11"/>
  <c r="O3167" i="11"/>
  <c r="K3167" i="11"/>
  <c r="O3183" i="11"/>
  <c r="K3183" i="11"/>
  <c r="Q3183" i="11"/>
  <c r="Q3199" i="11"/>
  <c r="O3199" i="11"/>
  <c r="K3199" i="11"/>
  <c r="Q3215" i="11"/>
  <c r="O3215" i="11"/>
  <c r="K3215" i="11"/>
  <c r="Q3231" i="11"/>
  <c r="O3231" i="11"/>
  <c r="K3231" i="11"/>
  <c r="Q3247" i="11"/>
  <c r="O3247" i="11"/>
  <c r="K3247" i="11"/>
  <c r="Q3263" i="11"/>
  <c r="O3263" i="11"/>
  <c r="K3263" i="11"/>
  <c r="Q3279" i="11"/>
  <c r="O3279" i="11"/>
  <c r="K3279" i="11"/>
  <c r="Q3295" i="11"/>
  <c r="O3295" i="11"/>
  <c r="K3295" i="11"/>
  <c r="Q3311" i="11"/>
  <c r="O3311" i="11"/>
  <c r="Q3327" i="11"/>
  <c r="O3327" i="11"/>
  <c r="K3327" i="11"/>
  <c r="Q3343" i="11"/>
  <c r="O3343" i="11"/>
  <c r="K3343" i="11"/>
  <c r="Q3359" i="11"/>
  <c r="O3359" i="11"/>
  <c r="K3359" i="11"/>
  <c r="Q3375" i="11"/>
  <c r="O3375" i="11"/>
  <c r="K3375" i="11"/>
  <c r="Q3391" i="11"/>
  <c r="O3391" i="11"/>
  <c r="K3391" i="11"/>
  <c r="Q3407" i="11"/>
  <c r="O3407" i="11"/>
  <c r="K3407" i="11"/>
  <c r="Q3423" i="11"/>
  <c r="O3423" i="11"/>
  <c r="K3423" i="11"/>
  <c r="Q3439" i="11"/>
  <c r="O3439" i="11"/>
  <c r="K3439" i="11"/>
  <c r="Q3455" i="11"/>
  <c r="O3455" i="11"/>
  <c r="K3455" i="11"/>
  <c r="Q3471" i="11"/>
  <c r="O3471" i="11"/>
  <c r="K3471" i="11"/>
  <c r="Q3487" i="11"/>
  <c r="O3487" i="11"/>
  <c r="K3487" i="11"/>
  <c r="Q3503" i="11"/>
  <c r="O3503" i="11"/>
  <c r="K3503" i="11"/>
  <c r="Q3519" i="11"/>
  <c r="O3519" i="11"/>
  <c r="K3519" i="11"/>
  <c r="Q3535" i="11"/>
  <c r="O3535" i="11"/>
  <c r="K3535" i="11"/>
  <c r="Q3551" i="11"/>
  <c r="O3551" i="11"/>
  <c r="K3551" i="11"/>
  <c r="Q3567" i="11"/>
  <c r="O3567" i="11"/>
  <c r="K3567" i="11"/>
  <c r="Q3583" i="11"/>
  <c r="O3583" i="11"/>
  <c r="K3583" i="11"/>
  <c r="Q3599" i="11"/>
  <c r="O3599" i="11"/>
  <c r="K3599" i="11"/>
  <c r="Q3615" i="11"/>
  <c r="O3615" i="11"/>
  <c r="K3615" i="11"/>
  <c r="Q3631" i="11"/>
  <c r="O3631" i="11"/>
  <c r="K3631" i="11"/>
  <c r="Q3647" i="11"/>
  <c r="O3647" i="11"/>
  <c r="K3647" i="11"/>
  <c r="Q3663" i="11"/>
  <c r="O3663" i="11"/>
  <c r="K3663" i="11"/>
  <c r="Q3679" i="11"/>
  <c r="O3679" i="11"/>
  <c r="K3679" i="11"/>
  <c r="Q3695" i="11"/>
  <c r="O3695" i="11"/>
  <c r="K3695" i="11"/>
  <c r="Q3711" i="11"/>
  <c r="O3711" i="11"/>
  <c r="K3711" i="11"/>
  <c r="Q3727" i="11"/>
  <c r="O3727" i="11"/>
  <c r="Q3743" i="11"/>
  <c r="O3743" i="11"/>
  <c r="K3743" i="11"/>
  <c r="Q3759" i="11"/>
  <c r="O3759" i="11"/>
  <c r="K3759" i="11"/>
  <c r="Q3775" i="11"/>
  <c r="O3775" i="11"/>
  <c r="K3775" i="11"/>
  <c r="Q3791" i="11"/>
  <c r="O3791" i="11"/>
  <c r="K3791" i="11"/>
  <c r="Q3807" i="11"/>
  <c r="O3807" i="11"/>
  <c r="K3807" i="11"/>
  <c r="Q3823" i="11"/>
  <c r="O3823" i="11"/>
  <c r="K3823" i="11"/>
  <c r="Q3839" i="11"/>
  <c r="O3839" i="11"/>
  <c r="K3839" i="11"/>
  <c r="Q3855" i="11"/>
  <c r="K3855" i="11"/>
  <c r="O3855" i="11"/>
  <c r="Q3871" i="11"/>
  <c r="O3871" i="11"/>
  <c r="K3871" i="11"/>
  <c r="Q3887" i="11"/>
  <c r="O3887" i="11"/>
  <c r="K3887" i="11"/>
  <c r="Q3903" i="11"/>
  <c r="O3903" i="11"/>
  <c r="K3903" i="11"/>
  <c r="Q3919" i="11"/>
  <c r="O3919" i="11"/>
  <c r="K3919" i="11"/>
  <c r="Q3935" i="11"/>
  <c r="O3935" i="11"/>
  <c r="K3935" i="11"/>
  <c r="Q3951" i="11"/>
  <c r="O3951" i="11"/>
  <c r="K3951" i="11"/>
  <c r="Q3967" i="11"/>
  <c r="O3967" i="11"/>
  <c r="K3967" i="11"/>
  <c r="Q3983" i="11"/>
  <c r="O3983" i="11"/>
  <c r="K3983" i="11"/>
  <c r="Q3999" i="11"/>
  <c r="O3999" i="11"/>
  <c r="K3999" i="11"/>
  <c r="Q4015" i="11"/>
  <c r="O4015" i="11"/>
  <c r="K4015" i="11"/>
  <c r="Q4031" i="11"/>
  <c r="O4031" i="11"/>
  <c r="K4031" i="11"/>
  <c r="Q4047" i="11"/>
  <c r="O4047" i="11"/>
  <c r="K4047" i="11"/>
  <c r="Q4063" i="11"/>
  <c r="K4063" i="11"/>
  <c r="O4063" i="11"/>
  <c r="Q4079" i="11"/>
  <c r="O4079" i="11"/>
  <c r="K4079" i="11"/>
  <c r="Q4095" i="11"/>
  <c r="O4095" i="11"/>
  <c r="K4095" i="11"/>
  <c r="Q4111" i="11"/>
  <c r="O4111" i="11"/>
  <c r="K4111" i="11"/>
  <c r="Q4127" i="11"/>
  <c r="O4127" i="11"/>
  <c r="K4127" i="11"/>
  <c r="Q4143" i="11"/>
  <c r="O4143" i="11"/>
  <c r="K4143" i="11"/>
  <c r="Q4159" i="11"/>
  <c r="K4159" i="11"/>
  <c r="O4159" i="11"/>
  <c r="Q4175" i="11"/>
  <c r="O4175" i="11"/>
  <c r="K4175" i="11"/>
  <c r="Q4191" i="11"/>
  <c r="K4191" i="11"/>
  <c r="O4191" i="11"/>
  <c r="Q4207" i="11"/>
  <c r="O4207" i="11"/>
  <c r="K4207" i="11"/>
  <c r="Q4223" i="11"/>
  <c r="O4223" i="11"/>
  <c r="K4223" i="11"/>
  <c r="K4239" i="11"/>
  <c r="O4239" i="11"/>
  <c r="Q4239" i="11"/>
  <c r="Q4255" i="11"/>
  <c r="O4255" i="11"/>
  <c r="K4255" i="11"/>
  <c r="O4271" i="11"/>
  <c r="Q4271" i="11"/>
  <c r="K4271" i="11"/>
  <c r="Q4287" i="11"/>
  <c r="O4287" i="11"/>
  <c r="K4287" i="11"/>
  <c r="Q4303" i="11"/>
  <c r="O4303" i="11"/>
  <c r="K4303" i="11"/>
  <c r="Q4319" i="11"/>
  <c r="O4319" i="11"/>
  <c r="K4319" i="11"/>
  <c r="Q4335" i="11"/>
  <c r="O4335" i="11"/>
  <c r="K4335" i="11"/>
  <c r="Q4351" i="11"/>
  <c r="O4351" i="11"/>
  <c r="K4351" i="11"/>
  <c r="Q4367" i="11"/>
  <c r="K4367" i="11"/>
  <c r="O4367" i="11"/>
  <c r="Q4383" i="11"/>
  <c r="O4383" i="11"/>
  <c r="K4383" i="11"/>
  <c r="Q4399" i="11"/>
  <c r="O4399" i="11"/>
  <c r="K4399" i="11"/>
  <c r="Q4415" i="11"/>
  <c r="O4415" i="11"/>
  <c r="K4415" i="11"/>
  <c r="Q4431" i="11"/>
  <c r="O4431" i="11"/>
  <c r="K4431" i="11"/>
  <c r="Q4447" i="11"/>
  <c r="K4447" i="11"/>
  <c r="O4447" i="11"/>
  <c r="Q4463" i="11"/>
  <c r="O4463" i="11"/>
  <c r="K4463" i="11"/>
  <c r="Q4479" i="11"/>
  <c r="O4479" i="11"/>
  <c r="K4479" i="11"/>
  <c r="Q4495" i="11"/>
  <c r="O4495" i="11"/>
  <c r="K4495" i="11"/>
  <c r="Q4511" i="11"/>
  <c r="O4511" i="11"/>
  <c r="K4511" i="11"/>
  <c r="O4527" i="11"/>
  <c r="Q4527" i="11"/>
  <c r="K4527" i="11"/>
  <c r="Q4543" i="11"/>
  <c r="O4543" i="11"/>
  <c r="K4543" i="11"/>
  <c r="Q4559" i="11"/>
  <c r="O4559" i="11"/>
  <c r="K4559" i="11"/>
  <c r="O4575" i="11"/>
  <c r="Q4575" i="11"/>
  <c r="K4575" i="11"/>
  <c r="Q4591" i="11"/>
  <c r="O4591" i="11"/>
  <c r="K4591" i="11"/>
  <c r="Q4607" i="11"/>
  <c r="O4607" i="11"/>
  <c r="K4607" i="11"/>
  <c r="Q4623" i="11"/>
  <c r="K4623" i="11"/>
  <c r="O4623" i="11"/>
  <c r="Q4639" i="11"/>
  <c r="O4639" i="11"/>
  <c r="K4639" i="11"/>
  <c r="O4655" i="11"/>
  <c r="Q4655" i="11"/>
  <c r="K4655" i="11"/>
  <c r="O4671" i="11"/>
  <c r="Q4671" i="11"/>
  <c r="K4671" i="11"/>
  <c r="Q4687" i="11"/>
  <c r="O4687" i="11"/>
  <c r="K4687" i="11"/>
  <c r="Q4703" i="11"/>
  <c r="O4703" i="11"/>
  <c r="K4703" i="11"/>
  <c r="Q4719" i="11"/>
  <c r="O4719" i="11"/>
  <c r="K4719" i="11"/>
  <c r="Q4735" i="11"/>
  <c r="O4735" i="11"/>
  <c r="K4735" i="11"/>
  <c r="Q4751" i="11"/>
  <c r="O4751" i="11"/>
  <c r="K4751" i="11"/>
  <c r="M4491" i="11"/>
  <c r="M1691" i="11"/>
  <c r="Q1241" i="11"/>
  <c r="O1241" i="11"/>
  <c r="K1241" i="11"/>
  <c r="Q1257" i="11"/>
  <c r="O1257" i="11"/>
  <c r="K1257" i="11"/>
  <c r="M1257" i="11"/>
  <c r="Q1273" i="11"/>
  <c r="O1273" i="11"/>
  <c r="K1273" i="11"/>
  <c r="M1273" i="11"/>
  <c r="Q1289" i="11"/>
  <c r="O1289" i="11"/>
  <c r="K1289" i="11"/>
  <c r="Q1305" i="11"/>
  <c r="K1305" i="11"/>
  <c r="O1305" i="11"/>
  <c r="Q1321" i="11"/>
  <c r="O1321" i="11"/>
  <c r="K1321" i="11"/>
  <c r="M1321" i="11"/>
  <c r="Q1337" i="11"/>
  <c r="K1337" i="11"/>
  <c r="O1337" i="11"/>
  <c r="Q1353" i="11"/>
  <c r="O1353" i="11"/>
  <c r="K1353" i="11"/>
  <c r="M1353" i="11"/>
  <c r="Q1369" i="11"/>
  <c r="O1369" i="11"/>
  <c r="K1369" i="11"/>
  <c r="Q1385" i="11"/>
  <c r="O1385" i="11"/>
  <c r="K1385" i="11"/>
  <c r="M1385" i="11"/>
  <c r="Q1401" i="11"/>
  <c r="O1401" i="11"/>
  <c r="K1401" i="11"/>
  <c r="M1401" i="11"/>
  <c r="Q1417" i="11"/>
  <c r="O1417" i="11"/>
  <c r="K1417" i="11"/>
  <c r="Q1433" i="11"/>
  <c r="O1433" i="11"/>
  <c r="K1433" i="11"/>
  <c r="M1433" i="11"/>
  <c r="Q1449" i="11"/>
  <c r="O1449" i="11"/>
  <c r="K1449" i="11"/>
  <c r="M1449" i="11"/>
  <c r="Q1465" i="11"/>
  <c r="O1465" i="11"/>
  <c r="K1465" i="11"/>
  <c r="M1465" i="11"/>
  <c r="Q1481" i="11"/>
  <c r="O1481" i="11"/>
  <c r="K1481" i="11"/>
  <c r="M1481" i="11"/>
  <c r="O1497" i="11"/>
  <c r="K1497" i="11"/>
  <c r="Q1497" i="11"/>
  <c r="Q1513" i="11"/>
  <c r="O1513" i="11"/>
  <c r="K1513" i="11"/>
  <c r="M1513" i="11"/>
  <c r="Q1529" i="11"/>
  <c r="O1529" i="11"/>
  <c r="K1529" i="11"/>
  <c r="M1529" i="11"/>
  <c r="Q1545" i="11"/>
  <c r="O1545" i="11"/>
  <c r="K1545" i="11"/>
  <c r="Q1561" i="11"/>
  <c r="O1561" i="11"/>
  <c r="K1561" i="11"/>
  <c r="Q1577" i="11"/>
  <c r="O1577" i="11"/>
  <c r="K1577" i="11"/>
  <c r="M1577" i="11"/>
  <c r="Q1593" i="11"/>
  <c r="O1593" i="11"/>
  <c r="K1593" i="11"/>
  <c r="M1593" i="11"/>
  <c r="Q1609" i="11"/>
  <c r="O1609" i="11"/>
  <c r="K1609" i="11"/>
  <c r="M1609" i="11"/>
  <c r="Q1625" i="11"/>
  <c r="O1625" i="11"/>
  <c r="K1625" i="11"/>
  <c r="Q1641" i="11"/>
  <c r="O1641" i="11"/>
  <c r="K1641" i="11"/>
  <c r="Q1657" i="11"/>
  <c r="O1657" i="11"/>
  <c r="K1657" i="11"/>
  <c r="M1657" i="11"/>
  <c r="Q1673" i="11"/>
  <c r="O1673" i="11"/>
  <c r="K1673" i="11"/>
  <c r="M1673" i="11"/>
  <c r="Q1689" i="11"/>
  <c r="O1689" i="11"/>
  <c r="K1689" i="11"/>
  <c r="Q1705" i="11"/>
  <c r="O1705" i="11"/>
  <c r="K1705" i="11"/>
  <c r="M1705" i="11"/>
  <c r="Q1721" i="11"/>
  <c r="O1721" i="11"/>
  <c r="K1721" i="11"/>
  <c r="M1721" i="11"/>
  <c r="Q1737" i="11"/>
  <c r="O1737" i="11"/>
  <c r="K1737" i="11"/>
  <c r="M1737" i="11"/>
  <c r="Q1753" i="11"/>
  <c r="O1753" i="11"/>
  <c r="K1753" i="11"/>
  <c r="Q1769" i="11"/>
  <c r="O1769" i="11"/>
  <c r="K1769" i="11"/>
  <c r="Q1785" i="11"/>
  <c r="O1785" i="11"/>
  <c r="K1785" i="11"/>
  <c r="M1785" i="11"/>
  <c r="Q1801" i="11"/>
  <c r="O1801" i="11"/>
  <c r="K1801" i="11"/>
  <c r="M1801" i="11"/>
  <c r="Q1817" i="11"/>
  <c r="O1817" i="11"/>
  <c r="K1817" i="11"/>
  <c r="Q1833" i="11"/>
  <c r="O1833" i="11"/>
  <c r="K1833" i="11"/>
  <c r="Q1849" i="11"/>
  <c r="K1849" i="11"/>
  <c r="O1849" i="11"/>
  <c r="Q1865" i="11"/>
  <c r="O1865" i="11"/>
  <c r="K1865" i="11"/>
  <c r="Q1881" i="11"/>
  <c r="O1881" i="11"/>
  <c r="K1881" i="11"/>
  <c r="M1881" i="11"/>
  <c r="Q1897" i="11"/>
  <c r="O1897" i="11"/>
  <c r="K1897" i="11"/>
  <c r="Q1913" i="11"/>
  <c r="O1913" i="11"/>
  <c r="K1913" i="11"/>
  <c r="Q1929" i="11"/>
  <c r="O1929" i="11"/>
  <c r="K1929" i="11"/>
  <c r="Q1945" i="11"/>
  <c r="O1945" i="11"/>
  <c r="K1945" i="11"/>
  <c r="Q1961" i="11"/>
  <c r="O1961" i="11"/>
  <c r="K1961" i="11"/>
  <c r="Q1977" i="11"/>
  <c r="O1977" i="11"/>
  <c r="K1977" i="11"/>
  <c r="Q1993" i="11"/>
  <c r="O1993" i="11"/>
  <c r="K1993" i="11"/>
  <c r="Q2009" i="11"/>
  <c r="O2009" i="11"/>
  <c r="K2009" i="11"/>
  <c r="Q2025" i="11"/>
  <c r="O2025" i="11"/>
  <c r="K2025" i="11"/>
  <c r="Q2041" i="11"/>
  <c r="O2041" i="11"/>
  <c r="K2041" i="11"/>
  <c r="Q2057" i="11"/>
  <c r="O2057" i="11"/>
  <c r="K2057" i="11"/>
  <c r="Q2073" i="11"/>
  <c r="O2073" i="11"/>
  <c r="K2073" i="11"/>
  <c r="Q2089" i="11"/>
  <c r="O2089" i="11"/>
  <c r="K2089" i="11"/>
  <c r="Q2105" i="11"/>
  <c r="O2105" i="11"/>
  <c r="K2105" i="11"/>
  <c r="Q2121" i="11"/>
  <c r="O2121" i="11"/>
  <c r="K2121" i="11"/>
  <c r="Q2137" i="11"/>
  <c r="O2137" i="11"/>
  <c r="K2137" i="11"/>
  <c r="Q2153" i="11"/>
  <c r="O2153" i="11"/>
  <c r="K2153" i="11"/>
  <c r="Q2169" i="11"/>
  <c r="O2169" i="11"/>
  <c r="K2169" i="11"/>
  <c r="Q2185" i="11"/>
  <c r="O2185" i="11"/>
  <c r="K2185" i="11"/>
  <c r="Q2201" i="11"/>
  <c r="O2201" i="11"/>
  <c r="K2201" i="11"/>
  <c r="Q2217" i="11"/>
  <c r="O2217" i="11"/>
  <c r="K2217" i="11"/>
  <c r="Q2233" i="11"/>
  <c r="K2233" i="11"/>
  <c r="O2233" i="11"/>
  <c r="Q2249" i="11"/>
  <c r="O2249" i="11"/>
  <c r="K2249" i="11"/>
  <c r="M2249" i="11"/>
  <c r="Q2265" i="11"/>
  <c r="O2265" i="11"/>
  <c r="K2265" i="11"/>
  <c r="Q2281" i="11"/>
  <c r="O2281" i="11"/>
  <c r="K2281" i="11"/>
  <c r="Q2297" i="11"/>
  <c r="O2297" i="11"/>
  <c r="K2297" i="11"/>
  <c r="Q2313" i="11"/>
  <c r="O2313" i="11"/>
  <c r="K2313" i="11"/>
  <c r="Q2329" i="11"/>
  <c r="O2329" i="11"/>
  <c r="K2329" i="11"/>
  <c r="Q2345" i="11"/>
  <c r="O2345" i="11"/>
  <c r="K2345" i="11"/>
  <c r="Q2361" i="11"/>
  <c r="O2361" i="11"/>
  <c r="K2361" i="11"/>
  <c r="Q2377" i="11"/>
  <c r="O2377" i="11"/>
  <c r="K2377" i="11"/>
  <c r="Q2393" i="11"/>
  <c r="O2393" i="11"/>
  <c r="K2393" i="11"/>
  <c r="Q2409" i="11"/>
  <c r="O2409" i="11"/>
  <c r="K2409" i="11"/>
  <c r="Q2425" i="11"/>
  <c r="O2425" i="11"/>
  <c r="K2425" i="11"/>
  <c r="Q2441" i="11"/>
  <c r="O2441" i="11"/>
  <c r="K2441" i="11"/>
  <c r="Q2457" i="11"/>
  <c r="O2457" i="11"/>
  <c r="K2457" i="11"/>
  <c r="Q2473" i="11"/>
  <c r="O2473" i="11"/>
  <c r="K2473" i="11"/>
  <c r="Q2489" i="11"/>
  <c r="K2489" i="11"/>
  <c r="O2489" i="11"/>
  <c r="Q2505" i="11"/>
  <c r="K2505" i="11"/>
  <c r="O2505" i="11"/>
  <c r="Q2521" i="11"/>
  <c r="O2521" i="11"/>
  <c r="K2521" i="11"/>
  <c r="Q2537" i="11"/>
  <c r="O2537" i="11"/>
  <c r="K2537" i="11"/>
  <c r="Q2553" i="11"/>
  <c r="O2553" i="11"/>
  <c r="K2553" i="11"/>
  <c r="Q2569" i="11"/>
  <c r="O2569" i="11"/>
  <c r="K2569" i="11"/>
  <c r="Q2585" i="11"/>
  <c r="O2585" i="11"/>
  <c r="K2585" i="11"/>
  <c r="Q2601" i="11"/>
  <c r="O2601" i="11"/>
  <c r="K2601" i="11"/>
  <c r="Q2617" i="11"/>
  <c r="O2617" i="11"/>
  <c r="K2617" i="11"/>
  <c r="Q2633" i="11"/>
  <c r="O2633" i="11"/>
  <c r="K2633" i="11"/>
  <c r="Q2649" i="11"/>
  <c r="O2649" i="11"/>
  <c r="K2649" i="11"/>
  <c r="Q2665" i="11"/>
  <c r="O2665" i="11"/>
  <c r="K2665" i="11"/>
  <c r="Q2681" i="11"/>
  <c r="O2681" i="11"/>
  <c r="K2681" i="11"/>
  <c r="Q2697" i="11"/>
  <c r="O2697" i="11"/>
  <c r="K2697" i="11"/>
  <c r="Q2713" i="11"/>
  <c r="O2713" i="11"/>
  <c r="K2713" i="11"/>
  <c r="Q2729" i="11"/>
  <c r="O2729" i="11"/>
  <c r="K2729" i="11"/>
  <c r="Q2745" i="11"/>
  <c r="O2745" i="11"/>
  <c r="Q2761" i="11"/>
  <c r="O2761" i="11"/>
  <c r="K2761" i="11"/>
  <c r="Q2777" i="11"/>
  <c r="O2777" i="11"/>
  <c r="K2777" i="11"/>
  <c r="Q2793" i="11"/>
  <c r="O2793" i="11"/>
  <c r="K2793" i="11"/>
  <c r="O2809" i="11"/>
  <c r="K2809" i="11"/>
  <c r="Q2809" i="11"/>
  <c r="Q2825" i="11"/>
  <c r="O2825" i="11"/>
  <c r="Q2841" i="11"/>
  <c r="O2841" i="11"/>
  <c r="K2841" i="11"/>
  <c r="Q2857" i="11"/>
  <c r="O2857" i="11"/>
  <c r="K2857" i="11"/>
  <c r="Q2873" i="11"/>
  <c r="O2873" i="11"/>
  <c r="K2873" i="11"/>
  <c r="Q2889" i="11"/>
  <c r="O2889" i="11"/>
  <c r="K2889" i="11"/>
  <c r="Q2905" i="11"/>
  <c r="O2905" i="11"/>
  <c r="K2905" i="11"/>
  <c r="Q2921" i="11"/>
  <c r="O2921" i="11"/>
  <c r="K2921" i="11"/>
  <c r="O2937" i="11"/>
  <c r="Q2937" i="11"/>
  <c r="K2937" i="11"/>
  <c r="Q2953" i="11"/>
  <c r="O2953" i="11"/>
  <c r="K2953" i="11"/>
  <c r="Q2969" i="11"/>
  <c r="O2969" i="11"/>
  <c r="K2969" i="11"/>
  <c r="Q2985" i="11"/>
  <c r="O2985" i="11"/>
  <c r="K2985" i="11"/>
  <c r="Q3001" i="11"/>
  <c r="O3001" i="11"/>
  <c r="K3001" i="11"/>
  <c r="Q3017" i="11"/>
  <c r="O3017" i="11"/>
  <c r="K3017" i="11"/>
  <c r="Q3033" i="11"/>
  <c r="O3033" i="11"/>
  <c r="K3033" i="11"/>
  <c r="Q3049" i="11"/>
  <c r="O3049" i="11"/>
  <c r="K3049" i="11"/>
  <c r="Q3065" i="11"/>
  <c r="O3065" i="11"/>
  <c r="K3065" i="11"/>
  <c r="Q3081" i="11"/>
  <c r="O3081" i="11"/>
  <c r="K3081" i="11"/>
  <c r="Q3097" i="11"/>
  <c r="O3097" i="11"/>
  <c r="K3097" i="11"/>
  <c r="Q3113" i="11"/>
  <c r="O3113" i="11"/>
  <c r="K3113" i="11"/>
  <c r="Q3129" i="11"/>
  <c r="O3129" i="11"/>
  <c r="K3129" i="11"/>
  <c r="Q3145" i="11"/>
  <c r="K3145" i="11"/>
  <c r="O3145" i="11"/>
  <c r="Q3161" i="11"/>
  <c r="O3161" i="11"/>
  <c r="K3161" i="11"/>
  <c r="Q3177" i="11"/>
  <c r="O3177" i="11"/>
  <c r="K3177" i="11"/>
  <c r="Q3193" i="11"/>
  <c r="O3193" i="11"/>
  <c r="K3193" i="11"/>
  <c r="Q3209" i="11"/>
  <c r="O3209" i="11"/>
  <c r="K3209" i="11"/>
  <c r="Q3225" i="11"/>
  <c r="O3225" i="11"/>
  <c r="K3225" i="11"/>
  <c r="Q3241" i="11"/>
  <c r="O3241" i="11"/>
  <c r="K3241" i="11"/>
  <c r="Q3257" i="11"/>
  <c r="O3257" i="11"/>
  <c r="K3257" i="11"/>
  <c r="Q3273" i="11"/>
  <c r="O3273" i="11"/>
  <c r="K3273" i="11"/>
  <c r="Q3289" i="11"/>
  <c r="O3289" i="11"/>
  <c r="K3289" i="11"/>
  <c r="Q3305" i="11"/>
  <c r="O3305" i="11"/>
  <c r="K3305" i="11"/>
  <c r="Q3321" i="11"/>
  <c r="O3321" i="11"/>
  <c r="K3321" i="11"/>
  <c r="Q3337" i="11"/>
  <c r="O3337" i="11"/>
  <c r="K3337" i="11"/>
  <c r="Q3353" i="11"/>
  <c r="O3353" i="11"/>
  <c r="K3353" i="11"/>
  <c r="Q3369" i="11"/>
  <c r="K3369" i="11"/>
  <c r="O3369" i="11"/>
  <c r="Q3385" i="11"/>
  <c r="O3385" i="11"/>
  <c r="K3385" i="11"/>
  <c r="Q3401" i="11"/>
  <c r="O3401" i="11"/>
  <c r="K3401" i="11"/>
  <c r="Q3417" i="11"/>
  <c r="O3417" i="11"/>
  <c r="K3417" i="11"/>
  <c r="Q3433" i="11"/>
  <c r="O3433" i="11"/>
  <c r="K3433" i="11"/>
  <c r="Q3449" i="11"/>
  <c r="O3449" i="11"/>
  <c r="K3449" i="11"/>
  <c r="Q3465" i="11"/>
  <c r="O3465" i="11"/>
  <c r="K3465" i="11"/>
  <c r="Q3481" i="11"/>
  <c r="O3481" i="11"/>
  <c r="K3481" i="11"/>
  <c r="Q3497" i="11"/>
  <c r="O3497" i="11"/>
  <c r="K3497" i="11"/>
  <c r="Q3513" i="11"/>
  <c r="O3513" i="11"/>
  <c r="K3513" i="11"/>
  <c r="Q3529" i="11"/>
  <c r="K3529" i="11"/>
  <c r="O3529" i="11"/>
  <c r="Q3545" i="11"/>
  <c r="O3545" i="11"/>
  <c r="K3545" i="11"/>
  <c r="Q3561" i="11"/>
  <c r="O3561" i="11"/>
  <c r="K3561" i="11"/>
  <c r="Q3577" i="11"/>
  <c r="O3577" i="11"/>
  <c r="K3577" i="11"/>
  <c r="Q3593" i="11"/>
  <c r="O3593" i="11"/>
  <c r="K3593" i="11"/>
  <c r="Q3609" i="11"/>
  <c r="O3609" i="11"/>
  <c r="K3609" i="11"/>
  <c r="Q3625" i="11"/>
  <c r="O3625" i="11"/>
  <c r="K3625" i="11"/>
  <c r="Q3641" i="11"/>
  <c r="O3641" i="11"/>
  <c r="K3641" i="11"/>
  <c r="Q3657" i="11"/>
  <c r="O3657" i="11"/>
  <c r="K3657" i="11"/>
  <c r="Q3673" i="11"/>
  <c r="O3673" i="11"/>
  <c r="K3673" i="11"/>
  <c r="Q3689" i="11"/>
  <c r="O3689" i="11"/>
  <c r="K3689" i="11"/>
  <c r="Q3705" i="11"/>
  <c r="O3705" i="11"/>
  <c r="K3705" i="11"/>
  <c r="Q3721" i="11"/>
  <c r="O3721" i="11"/>
  <c r="K3721" i="11"/>
  <c r="Q3737" i="11"/>
  <c r="O3737" i="11"/>
  <c r="K3737" i="11"/>
  <c r="Q3753" i="11"/>
  <c r="K3753" i="11"/>
  <c r="O3753" i="11"/>
  <c r="Q3769" i="11"/>
  <c r="O3769" i="11"/>
  <c r="K3769" i="11"/>
  <c r="Q3785" i="11"/>
  <c r="O3785" i="11"/>
  <c r="K3785" i="11"/>
  <c r="Q3801" i="11"/>
  <c r="O3801" i="11"/>
  <c r="K3801" i="11"/>
  <c r="Q3817" i="11"/>
  <c r="O3817" i="11"/>
  <c r="K3817" i="11"/>
  <c r="Q3833" i="11"/>
  <c r="O3833" i="11"/>
  <c r="K3833" i="11"/>
  <c r="Q3849" i="11"/>
  <c r="O3849" i="11"/>
  <c r="K3849" i="11"/>
  <c r="Q3865" i="11"/>
  <c r="O3865" i="11"/>
  <c r="K3865" i="11"/>
  <c r="Q3881" i="11"/>
  <c r="O3881" i="11"/>
  <c r="K3881" i="11"/>
  <c r="Q3897" i="11"/>
  <c r="O3897" i="11"/>
  <c r="K3897" i="11"/>
  <c r="Q3913" i="11"/>
  <c r="O3913" i="11"/>
  <c r="K3913" i="11"/>
  <c r="Q3929" i="11"/>
  <c r="O3929" i="11"/>
  <c r="K3929" i="11"/>
  <c r="Q3945" i="11"/>
  <c r="K3945" i="11"/>
  <c r="O3945" i="11"/>
  <c r="Q3961" i="11"/>
  <c r="O3961" i="11"/>
  <c r="K3961" i="11"/>
  <c r="Q3977" i="11"/>
  <c r="O3977" i="11"/>
  <c r="K3977" i="11"/>
  <c r="Q3993" i="11"/>
  <c r="O3993" i="11"/>
  <c r="K3993" i="11"/>
  <c r="Q4009" i="11"/>
  <c r="K4009" i="11"/>
  <c r="O4009" i="11"/>
  <c r="Q4025" i="11"/>
  <c r="O4025" i="11"/>
  <c r="K4025" i="11"/>
  <c r="Q4041" i="11"/>
  <c r="O4041" i="11"/>
  <c r="K4041" i="11"/>
  <c r="Q4057" i="11"/>
  <c r="M4057" i="11"/>
  <c r="O4057" i="11"/>
  <c r="K4057" i="11"/>
  <c r="Q4073" i="11"/>
  <c r="O4073" i="11"/>
  <c r="K4073" i="11"/>
  <c r="Q4089" i="11"/>
  <c r="O4089" i="11"/>
  <c r="K4089" i="11"/>
  <c r="Q4105" i="11"/>
  <c r="K4105" i="11"/>
  <c r="O4105" i="11"/>
  <c r="Q4121" i="11"/>
  <c r="O4121" i="11"/>
  <c r="K4121" i="11"/>
  <c r="Q4137" i="11"/>
  <c r="O4137" i="11"/>
  <c r="K4137" i="11"/>
  <c r="Q4153" i="11"/>
  <c r="O4153" i="11"/>
  <c r="K4153" i="11"/>
  <c r="O4169" i="11"/>
  <c r="K4169" i="11"/>
  <c r="Q4169" i="11"/>
  <c r="Q4185" i="11"/>
  <c r="O4185" i="11"/>
  <c r="K4185" i="11"/>
  <c r="Q4201" i="11"/>
  <c r="O4201" i="11"/>
  <c r="K4201" i="11"/>
  <c r="Q4217" i="11"/>
  <c r="O4217" i="11"/>
  <c r="K4217" i="11"/>
  <c r="Q4233" i="11"/>
  <c r="O4233" i="11"/>
  <c r="K4233" i="11"/>
  <c r="Q4249" i="11"/>
  <c r="O4249" i="11"/>
  <c r="K4249" i="11"/>
  <c r="Q4265" i="11"/>
  <c r="O4265" i="11"/>
  <c r="K4265" i="11"/>
  <c r="Q4281" i="11"/>
  <c r="O4281" i="11"/>
  <c r="K4281" i="11"/>
  <c r="O4297" i="11"/>
  <c r="Q4297" i="11"/>
  <c r="K4297" i="11"/>
  <c r="Q4313" i="11"/>
  <c r="O4313" i="11"/>
  <c r="K4313" i="11"/>
  <c r="M4313" i="11"/>
  <c r="Q4329" i="11"/>
  <c r="O4329" i="11"/>
  <c r="K4329" i="11"/>
  <c r="Q4345" i="11"/>
  <c r="O4345" i="11"/>
  <c r="K4345" i="11"/>
  <c r="Q4361" i="11"/>
  <c r="K4361" i="11"/>
  <c r="O4361" i="11"/>
  <c r="Q4377" i="11"/>
  <c r="O4377" i="11"/>
  <c r="K4377" i="11"/>
  <c r="Q4393" i="11"/>
  <c r="K4393" i="11"/>
  <c r="O4393" i="11"/>
  <c r="M4393" i="11"/>
  <c r="Q4409" i="11"/>
  <c r="K4409" i="11"/>
  <c r="O4409" i="11"/>
  <c r="M4409" i="11"/>
  <c r="Q4425" i="11"/>
  <c r="O4425" i="11"/>
  <c r="K4425" i="11"/>
  <c r="Q4441" i="11"/>
  <c r="O4441" i="11"/>
  <c r="K4441" i="11"/>
  <c r="Q4457" i="11"/>
  <c r="O4457" i="11"/>
  <c r="K4457" i="11"/>
  <c r="Q4473" i="11"/>
  <c r="O4473" i="11"/>
  <c r="K4473" i="11"/>
  <c r="M4473" i="11"/>
  <c r="Q4489" i="11"/>
  <c r="O4489" i="11"/>
  <c r="K4489" i="11"/>
  <c r="Q4505" i="11"/>
  <c r="O4505" i="11"/>
  <c r="K4505" i="11"/>
  <c r="Q4521" i="11"/>
  <c r="O4521" i="11"/>
  <c r="K4521" i="11"/>
  <c r="Q4537" i="11"/>
  <c r="K4537" i="11"/>
  <c r="O4537" i="11"/>
  <c r="Q4553" i="11"/>
  <c r="O4553" i="11"/>
  <c r="K4553" i="11"/>
  <c r="O4569" i="11"/>
  <c r="Q4569" i="11"/>
  <c r="K4569" i="11"/>
  <c r="Q4585" i="11"/>
  <c r="K4585" i="11"/>
  <c r="O4585" i="11"/>
  <c r="Q4601" i="11"/>
  <c r="K4601" i="11"/>
  <c r="O4601" i="11"/>
  <c r="Q4617" i="11"/>
  <c r="K4617" i="11"/>
  <c r="O4617" i="11"/>
  <c r="O4633" i="11"/>
  <c r="K4633" i="11"/>
  <c r="Q4649" i="11"/>
  <c r="O4649" i="11"/>
  <c r="K4649" i="11"/>
  <c r="Q4665" i="11"/>
  <c r="K4665" i="11"/>
  <c r="O4665" i="11"/>
  <c r="Q4681" i="11"/>
  <c r="K4681" i="11"/>
  <c r="O4681" i="11"/>
  <c r="Q4697" i="11"/>
  <c r="O4697" i="11"/>
  <c r="K4697" i="11"/>
  <c r="M4697" i="11"/>
  <c r="Q4713" i="11"/>
  <c r="O4713" i="11"/>
  <c r="K4713" i="11"/>
  <c r="Q4729" i="11"/>
  <c r="O4729" i="11"/>
  <c r="K4729" i="11"/>
  <c r="Q4745" i="11"/>
  <c r="K4745" i="11"/>
  <c r="O4745" i="11"/>
  <c r="Q4761" i="11"/>
  <c r="K4761" i="11"/>
  <c r="O4761" i="11"/>
  <c r="M4649" i="11"/>
  <c r="Q28" i="11"/>
  <c r="O28" i="11"/>
  <c r="K28" i="11"/>
  <c r="M28" i="11"/>
  <c r="Q76" i="11"/>
  <c r="O76" i="11"/>
  <c r="K76" i="11"/>
  <c r="M76" i="11"/>
  <c r="Q108" i="11"/>
  <c r="O108" i="11"/>
  <c r="K108" i="11"/>
  <c r="O140" i="11"/>
  <c r="Q140" i="11"/>
  <c r="K140" i="11"/>
  <c r="Q172" i="11"/>
  <c r="O172" i="11"/>
  <c r="K172" i="11"/>
  <c r="Q204" i="11"/>
  <c r="O204" i="11"/>
  <c r="K204" i="11"/>
  <c r="Q236" i="11"/>
  <c r="O236" i="11"/>
  <c r="K236" i="11"/>
  <c r="Q268" i="11"/>
  <c r="O268" i="11"/>
  <c r="K268" i="11"/>
  <c r="Q300" i="11"/>
  <c r="K300" i="11"/>
  <c r="O300" i="11"/>
  <c r="Q332" i="11"/>
  <c r="O332" i="11"/>
  <c r="K332" i="11"/>
  <c r="Q364" i="11"/>
  <c r="O364" i="11"/>
  <c r="K364" i="11"/>
  <c r="Q396" i="11"/>
  <c r="O396" i="11"/>
  <c r="K396" i="11"/>
  <c r="Q428" i="11"/>
  <c r="O428" i="11"/>
  <c r="K428" i="11"/>
  <c r="Q476" i="11"/>
  <c r="O476" i="11"/>
  <c r="K476" i="11"/>
  <c r="Q524" i="11"/>
  <c r="O524" i="11"/>
  <c r="K524" i="11"/>
  <c r="Q556" i="11"/>
  <c r="O556" i="11"/>
  <c r="K556" i="11"/>
  <c r="Q588" i="11"/>
  <c r="O588" i="11"/>
  <c r="K588" i="11"/>
  <c r="Q620" i="11"/>
  <c r="O620" i="11"/>
  <c r="K620" i="11"/>
  <c r="M620" i="11"/>
  <c r="Q652" i="11"/>
  <c r="O652" i="11"/>
  <c r="K652" i="11"/>
  <c r="Q684" i="11"/>
  <c r="O684" i="11"/>
  <c r="K684" i="11"/>
  <c r="O716" i="11"/>
  <c r="Q716" i="11"/>
  <c r="K716" i="11"/>
  <c r="Q748" i="11"/>
  <c r="O748" i="11"/>
  <c r="K748" i="11"/>
  <c r="Q780" i="11"/>
  <c r="O780" i="11"/>
  <c r="K780" i="11"/>
  <c r="Q812" i="11"/>
  <c r="O812" i="11"/>
  <c r="K812" i="11"/>
  <c r="Q844" i="11"/>
  <c r="O844" i="11"/>
  <c r="K844" i="11"/>
  <c r="Q876" i="11"/>
  <c r="O876" i="11"/>
  <c r="K876" i="11"/>
  <c r="Q908" i="11"/>
  <c r="O908" i="11"/>
  <c r="K908" i="11"/>
  <c r="Q940" i="11"/>
  <c r="K940" i="11"/>
  <c r="O940" i="11"/>
  <c r="Q972" i="11"/>
  <c r="O972" i="11"/>
  <c r="K972" i="11"/>
  <c r="Q1004" i="11"/>
  <c r="O1004" i="11"/>
  <c r="K1004" i="11"/>
  <c r="Q1036" i="11"/>
  <c r="O1036" i="11"/>
  <c r="K1036" i="11"/>
  <c r="Q1068" i="11"/>
  <c r="K1068" i="11"/>
  <c r="M1068" i="11"/>
  <c r="O1068" i="11"/>
  <c r="Q1100" i="11"/>
  <c r="O1100" i="11"/>
  <c r="K1100" i="11"/>
  <c r="Q1132" i="11"/>
  <c r="O1132" i="11"/>
  <c r="K1132" i="11"/>
  <c r="M1132" i="11"/>
  <c r="Q1164" i="11"/>
  <c r="K1164" i="11"/>
  <c r="O1164" i="11"/>
  <c r="Q1196" i="11"/>
  <c r="O1196" i="11"/>
  <c r="K1196" i="11"/>
  <c r="M1196" i="11"/>
  <c r="Q1228" i="11"/>
  <c r="K1228" i="11"/>
  <c r="O1228" i="11"/>
  <c r="Q1260" i="11"/>
  <c r="O1260" i="11"/>
  <c r="K1260" i="11"/>
  <c r="Q1292" i="11"/>
  <c r="O1292" i="11"/>
  <c r="K1292" i="11"/>
  <c r="Q1324" i="11"/>
  <c r="O1324" i="11"/>
  <c r="K1324" i="11"/>
  <c r="Q1356" i="11"/>
  <c r="O1356" i="11"/>
  <c r="K1356" i="11"/>
  <c r="Q1404" i="11"/>
  <c r="O1404" i="11"/>
  <c r="K1404" i="11"/>
  <c r="Q1436" i="11"/>
  <c r="O1436" i="11"/>
  <c r="K1436" i="11"/>
  <c r="Q1468" i="11"/>
  <c r="O1468" i="11"/>
  <c r="K1468" i="11"/>
  <c r="Q1500" i="11"/>
  <c r="O1500" i="11"/>
  <c r="K1500" i="11"/>
  <c r="M1500" i="11"/>
  <c r="Q1532" i="11"/>
  <c r="O1532" i="11"/>
  <c r="K1532" i="11"/>
  <c r="Q1580" i="11"/>
  <c r="O1580" i="11"/>
  <c r="K1580" i="11"/>
  <c r="Q1612" i="11"/>
  <c r="O1612" i="11"/>
  <c r="K1612" i="11"/>
  <c r="Q1644" i="11"/>
  <c r="O1644" i="11"/>
  <c r="M1644" i="11"/>
  <c r="Q1676" i="11"/>
  <c r="O1676" i="11"/>
  <c r="K1676" i="11"/>
  <c r="Q1708" i="11"/>
  <c r="O1708" i="11"/>
  <c r="K1708" i="11"/>
  <c r="Q1740" i="11"/>
  <c r="O1740" i="11"/>
  <c r="K1740" i="11"/>
  <c r="Q1772" i="11"/>
  <c r="O1772" i="11"/>
  <c r="K1772" i="11"/>
  <c r="Q1804" i="11"/>
  <c r="O1804" i="11"/>
  <c r="K1804" i="11"/>
  <c r="Q1836" i="11"/>
  <c r="K1836" i="11"/>
  <c r="O1836" i="11"/>
  <c r="Q1868" i="11"/>
  <c r="O1868" i="11"/>
  <c r="K1868" i="11"/>
  <c r="Q1900" i="11"/>
  <c r="O1900" i="11"/>
  <c r="K1900" i="11"/>
  <c r="Q1932" i="11"/>
  <c r="O1932" i="11"/>
  <c r="K1932" i="11"/>
  <c r="Q1964" i="11"/>
  <c r="O1964" i="11"/>
  <c r="K1964" i="11"/>
  <c r="Q1996" i="11"/>
  <c r="O1996" i="11"/>
  <c r="K1996" i="11"/>
  <c r="Q2028" i="11"/>
  <c r="O2028" i="11"/>
  <c r="K2028" i="11"/>
  <c r="M2028" i="11"/>
  <c r="Q2060" i="11"/>
  <c r="O2060" i="11"/>
  <c r="K2060" i="11"/>
  <c r="Q2108" i="11"/>
  <c r="O2108" i="11"/>
  <c r="K2108" i="11"/>
  <c r="Q2172" i="11"/>
  <c r="O2172" i="11"/>
  <c r="K2172" i="11"/>
  <c r="Q2236" i="11"/>
  <c r="O2236" i="11"/>
  <c r="K2236" i="11"/>
  <c r="Q2300" i="11"/>
  <c r="O2300" i="11"/>
  <c r="K2300" i="11"/>
  <c r="Q2348" i="11"/>
  <c r="K2348" i="11"/>
  <c r="O2348" i="11"/>
  <c r="Q2380" i="11"/>
  <c r="O2380" i="11"/>
  <c r="K2380" i="11"/>
  <c r="Q2412" i="11"/>
  <c r="O2412" i="11"/>
  <c r="K2412" i="11"/>
  <c r="Q2444" i="11"/>
  <c r="O2444" i="11"/>
  <c r="K2444" i="11"/>
  <c r="M2444" i="11"/>
  <c r="Q2476" i="11"/>
  <c r="O2476" i="11"/>
  <c r="K2476" i="11"/>
  <c r="Q2508" i="11"/>
  <c r="O2508" i="11"/>
  <c r="K2508" i="11"/>
  <c r="M2508" i="11"/>
  <c r="Q2540" i="11"/>
  <c r="O2540" i="11"/>
  <c r="K2540" i="11"/>
  <c r="Q2572" i="11"/>
  <c r="O2572" i="11"/>
  <c r="K2572" i="11"/>
  <c r="Q2604" i="11"/>
  <c r="O2604" i="11"/>
  <c r="K2604" i="11"/>
  <c r="Q2652" i="11"/>
  <c r="O2652" i="11"/>
  <c r="K2652" i="11"/>
  <c r="Q2684" i="11"/>
  <c r="O2684" i="11"/>
  <c r="K2684" i="11"/>
  <c r="M2684" i="11"/>
  <c r="Q2716" i="11"/>
  <c r="O2716" i="11"/>
  <c r="K2716" i="11"/>
  <c r="M2716" i="11"/>
  <c r="Q2748" i="11"/>
  <c r="O2748" i="11"/>
  <c r="K2748" i="11"/>
  <c r="Q2780" i="11"/>
  <c r="O2780" i="11"/>
  <c r="K2780" i="11"/>
  <c r="Q2812" i="11"/>
  <c r="O2812" i="11"/>
  <c r="K2812" i="11"/>
  <c r="Q2860" i="11"/>
  <c r="O2860" i="11"/>
  <c r="K2860" i="11"/>
  <c r="Q2892" i="11"/>
  <c r="O2892" i="11"/>
  <c r="K2892" i="11"/>
  <c r="M2892" i="11"/>
  <c r="Q2924" i="11"/>
  <c r="O2924" i="11"/>
  <c r="K2924" i="11"/>
  <c r="Q2956" i="11"/>
  <c r="O2956" i="11"/>
  <c r="K2956" i="11"/>
  <c r="Q2988" i="11"/>
  <c r="O2988" i="11"/>
  <c r="K2988" i="11"/>
  <c r="Q3020" i="11"/>
  <c r="O3020" i="11"/>
  <c r="K3020" i="11"/>
  <c r="Q3052" i="11"/>
  <c r="K3052" i="11"/>
  <c r="O3052" i="11"/>
  <c r="M3052" i="11"/>
  <c r="Q3084" i="11"/>
  <c r="O3084" i="11"/>
  <c r="K3084" i="11"/>
  <c r="Q3116" i="11"/>
  <c r="O3116" i="11"/>
  <c r="K3116" i="11"/>
  <c r="M3116" i="11"/>
  <c r="Q3148" i="11"/>
  <c r="O3148" i="11"/>
  <c r="K3148" i="11"/>
  <c r="M3148" i="11"/>
  <c r="Q3180" i="11"/>
  <c r="O3180" i="11"/>
  <c r="K3180" i="11"/>
  <c r="Q3212" i="11"/>
  <c r="O3212" i="11"/>
  <c r="K3212" i="11"/>
  <c r="M3212" i="11"/>
  <c r="Q3244" i="11"/>
  <c r="O3244" i="11"/>
  <c r="K3244" i="11"/>
  <c r="O3276" i="11"/>
  <c r="Q3276" i="11"/>
  <c r="K3276" i="11"/>
  <c r="M3276" i="11"/>
  <c r="Q3324" i="11"/>
  <c r="K3324" i="11"/>
  <c r="M3324" i="11"/>
  <c r="Q3356" i="11"/>
  <c r="O3356" i="11"/>
  <c r="K3356" i="11"/>
  <c r="Q3388" i="11"/>
  <c r="O3388" i="11"/>
  <c r="K3388" i="11"/>
  <c r="Q3436" i="11"/>
  <c r="O3436" i="11"/>
  <c r="Q3468" i="11"/>
  <c r="O3468" i="11"/>
  <c r="K3468" i="11"/>
  <c r="Q3500" i="11"/>
  <c r="O3500" i="11"/>
  <c r="K3500" i="11"/>
  <c r="M3500" i="11"/>
  <c r="Q3532" i="11"/>
  <c r="K3532" i="11"/>
  <c r="O3532" i="11"/>
  <c r="Q3580" i="11"/>
  <c r="K3580" i="11"/>
  <c r="O3580" i="11"/>
  <c r="Q3628" i="11"/>
  <c r="O3628" i="11"/>
  <c r="K3628" i="11"/>
  <c r="Q3660" i="11"/>
  <c r="K3660" i="11"/>
  <c r="O3660" i="11"/>
  <c r="Q3692" i="11"/>
  <c r="K3692" i="11"/>
  <c r="O3692" i="11"/>
  <c r="Q3724" i="11"/>
  <c r="O3724" i="11"/>
  <c r="K3724" i="11"/>
  <c r="O3756" i="11"/>
  <c r="Q3756" i="11"/>
  <c r="K3756" i="11"/>
  <c r="M3756" i="11"/>
  <c r="Q3788" i="11"/>
  <c r="O3788" i="11"/>
  <c r="K3788" i="11"/>
  <c r="Q3820" i="11"/>
  <c r="O3820" i="11"/>
  <c r="K3820" i="11"/>
  <c r="Q3852" i="11"/>
  <c r="O3852" i="11"/>
  <c r="K3852" i="11"/>
  <c r="M3852" i="11"/>
  <c r="Q3884" i="11"/>
  <c r="O3884" i="11"/>
  <c r="K3884" i="11"/>
  <c r="Q3916" i="11"/>
  <c r="K3916" i="11"/>
  <c r="O3916" i="11"/>
  <c r="Q3948" i="11"/>
  <c r="O3948" i="11"/>
  <c r="K3948" i="11"/>
  <c r="Q3996" i="11"/>
  <c r="O3996" i="11"/>
  <c r="K3996" i="11"/>
  <c r="Q4044" i="11"/>
  <c r="O4044" i="11"/>
  <c r="K4044" i="11"/>
  <c r="Q4076" i="11"/>
  <c r="O4076" i="11"/>
  <c r="K4076" i="11"/>
  <c r="M4076" i="11"/>
  <c r="Q4124" i="11"/>
  <c r="K4124" i="11"/>
  <c r="O4124" i="11"/>
  <c r="Q4156" i="11"/>
  <c r="O4156" i="11"/>
  <c r="K4156" i="11"/>
  <c r="Q4188" i="11"/>
  <c r="O4188" i="11"/>
  <c r="K4188" i="11"/>
  <c r="M4188" i="11"/>
  <c r="Q4220" i="11"/>
  <c r="O4220" i="11"/>
  <c r="K4220" i="11"/>
  <c r="Q4252" i="11"/>
  <c r="O4252" i="11"/>
  <c r="K4252" i="11"/>
  <c r="Q4284" i="11"/>
  <c r="O4284" i="11"/>
  <c r="K4284" i="11"/>
  <c r="M4284" i="11"/>
  <c r="Q4316" i="11"/>
  <c r="O4316" i="11"/>
  <c r="K4316" i="11"/>
  <c r="Q4348" i="11"/>
  <c r="O4348" i="11"/>
  <c r="K4348" i="11"/>
  <c r="Q4396" i="11"/>
  <c r="O4396" i="11"/>
  <c r="K4396" i="11"/>
  <c r="Q4428" i="11"/>
  <c r="O4428" i="11"/>
  <c r="K4428" i="11"/>
  <c r="Q4476" i="11"/>
  <c r="O4476" i="11"/>
  <c r="K4476" i="11"/>
  <c r="Q4508" i="11"/>
  <c r="K4508" i="11"/>
  <c r="O4508" i="11"/>
  <c r="M4508" i="11"/>
  <c r="Q4556" i="11"/>
  <c r="O4556" i="11"/>
  <c r="K4556" i="11"/>
  <c r="Q4604" i="11"/>
  <c r="O4604" i="11"/>
  <c r="K4604" i="11"/>
  <c r="Q4652" i="11"/>
  <c r="O4652" i="11"/>
  <c r="K4652" i="11"/>
  <c r="Q4700" i="11"/>
  <c r="O4700" i="11"/>
  <c r="K4700" i="11"/>
  <c r="Q4748" i="11"/>
  <c r="O4748" i="11"/>
  <c r="K4748" i="11"/>
  <c r="M2544" i="11"/>
  <c r="M2528" i="11"/>
  <c r="M2496" i="11"/>
  <c r="M2464" i="11"/>
  <c r="M2416" i="11"/>
  <c r="M2384" i="11"/>
  <c r="M2352" i="11"/>
  <c r="M2320" i="11"/>
  <c r="M2272" i="11"/>
  <c r="M2128" i="11"/>
  <c r="M1888" i="11"/>
  <c r="M1584" i="11"/>
  <c r="M1504" i="11"/>
  <c r="M1328" i="11"/>
  <c r="M1184" i="11"/>
  <c r="M1136" i="11"/>
  <c r="M1088" i="11"/>
  <c r="M1008" i="11"/>
  <c r="M896" i="11"/>
  <c r="M672" i="11"/>
  <c r="M560" i="11"/>
  <c r="M304" i="11"/>
  <c r="M256" i="11"/>
  <c r="M140" i="11"/>
  <c r="K3436" i="11"/>
  <c r="Q12" i="11"/>
  <c r="O12" i="11"/>
  <c r="K12" i="11"/>
  <c r="Q44" i="11"/>
  <c r="O44" i="11"/>
  <c r="K44" i="11"/>
  <c r="Q60" i="11"/>
  <c r="O60" i="11"/>
  <c r="K60" i="11"/>
  <c r="Q92" i="11"/>
  <c r="O92" i="11"/>
  <c r="K92" i="11"/>
  <c r="Q124" i="11"/>
  <c r="O124" i="11"/>
  <c r="K124" i="11"/>
  <c r="Q156" i="11"/>
  <c r="O156" i="11"/>
  <c r="K156" i="11"/>
  <c r="Q188" i="11"/>
  <c r="O188" i="11"/>
  <c r="K188" i="11"/>
  <c r="M188" i="11"/>
  <c r="Q220" i="11"/>
  <c r="K220" i="11"/>
  <c r="O220" i="11"/>
  <c r="M220" i="11"/>
  <c r="Q252" i="11"/>
  <c r="K252" i="11"/>
  <c r="Q284" i="11"/>
  <c r="O284" i="11"/>
  <c r="K284" i="11"/>
  <c r="Q316" i="11"/>
  <c r="O316" i="11"/>
  <c r="K316" i="11"/>
  <c r="Q348" i="11"/>
  <c r="K348" i="11"/>
  <c r="O348" i="11"/>
  <c r="Q380" i="11"/>
  <c r="O380" i="11"/>
  <c r="K380" i="11"/>
  <c r="Q412" i="11"/>
  <c r="O412" i="11"/>
  <c r="K412" i="11"/>
  <c r="M412" i="11"/>
  <c r="Q444" i="11"/>
  <c r="O444" i="11"/>
  <c r="K444" i="11"/>
  <c r="Q460" i="11"/>
  <c r="O460" i="11"/>
  <c r="K460" i="11"/>
  <c r="M460" i="11"/>
  <c r="Q492" i="11"/>
  <c r="O492" i="11"/>
  <c r="K492" i="11"/>
  <c r="Q508" i="11"/>
  <c r="O508" i="11"/>
  <c r="K508" i="11"/>
  <c r="Q540" i="11"/>
  <c r="O540" i="11"/>
  <c r="K540" i="11"/>
  <c r="M540" i="11"/>
  <c r="Q572" i="11"/>
  <c r="O572" i="11"/>
  <c r="K572" i="11"/>
  <c r="Q604" i="11"/>
  <c r="O604" i="11"/>
  <c r="K604" i="11"/>
  <c r="Q636" i="11"/>
  <c r="O636" i="11"/>
  <c r="K636" i="11"/>
  <c r="Q668" i="11"/>
  <c r="O668" i="11"/>
  <c r="K668" i="11"/>
  <c r="Q700" i="11"/>
  <c r="O700" i="11"/>
  <c r="K700" i="11"/>
  <c r="Q732" i="11"/>
  <c r="O732" i="11"/>
  <c r="K732" i="11"/>
  <c r="M732" i="11"/>
  <c r="Q764" i="11"/>
  <c r="O764" i="11"/>
  <c r="K764" i="11"/>
  <c r="M764" i="11"/>
  <c r="Q796" i="11"/>
  <c r="O796" i="11"/>
  <c r="K796" i="11"/>
  <c r="Q828" i="11"/>
  <c r="O828" i="11"/>
  <c r="K828" i="11"/>
  <c r="Q860" i="11"/>
  <c r="O860" i="11"/>
  <c r="K860" i="11"/>
  <c r="Q892" i="11"/>
  <c r="O892" i="11"/>
  <c r="K892" i="11"/>
  <c r="Q924" i="11"/>
  <c r="O924" i="11"/>
  <c r="K924" i="11"/>
  <c r="Q956" i="11"/>
  <c r="O956" i="11"/>
  <c r="K956" i="11"/>
  <c r="Q988" i="11"/>
  <c r="K988" i="11"/>
  <c r="O988" i="11"/>
  <c r="Q1020" i="11"/>
  <c r="O1020" i="11"/>
  <c r="K1020" i="11"/>
  <c r="M1020" i="11"/>
  <c r="Q1052" i="11"/>
  <c r="K1052" i="11"/>
  <c r="O1052" i="11"/>
  <c r="Q1084" i="11"/>
  <c r="O1084" i="11"/>
  <c r="K1084" i="11"/>
  <c r="Q1116" i="11"/>
  <c r="O1116" i="11"/>
  <c r="K1116" i="11"/>
  <c r="Q1148" i="11"/>
  <c r="O1148" i="11"/>
  <c r="K1148" i="11"/>
  <c r="Q1180" i="11"/>
  <c r="O1180" i="11"/>
  <c r="K1180" i="11"/>
  <c r="Q1212" i="11"/>
  <c r="O1212" i="11"/>
  <c r="K1212" i="11"/>
  <c r="M1212" i="11"/>
  <c r="Q1244" i="11"/>
  <c r="O1244" i="11"/>
  <c r="K1244" i="11"/>
  <c r="Q1276" i="11"/>
  <c r="O1276" i="11"/>
  <c r="K1276" i="11"/>
  <c r="M1276" i="11"/>
  <c r="Q1308" i="11"/>
  <c r="O1308" i="11"/>
  <c r="K1308" i="11"/>
  <c r="Q1340" i="11"/>
  <c r="O1340" i="11"/>
  <c r="K1340" i="11"/>
  <c r="M1340" i="11"/>
  <c r="Q1372" i="11"/>
  <c r="O1372" i="11"/>
  <c r="M1372" i="11"/>
  <c r="Q1388" i="11"/>
  <c r="O1388" i="11"/>
  <c r="K1388" i="11"/>
  <c r="Q1420" i="11"/>
  <c r="O1420" i="11"/>
  <c r="K1420" i="11"/>
  <c r="Q1452" i="11"/>
  <c r="O1452" i="11"/>
  <c r="K1452" i="11"/>
  <c r="Q1484" i="11"/>
  <c r="O1484" i="11"/>
  <c r="K1484" i="11"/>
  <c r="Q1516" i="11"/>
  <c r="O1516" i="11"/>
  <c r="K1516" i="11"/>
  <c r="Q1548" i="11"/>
  <c r="O1548" i="11"/>
  <c r="K1548" i="11"/>
  <c r="Q1564" i="11"/>
  <c r="O1564" i="11"/>
  <c r="K1564" i="11"/>
  <c r="M1564" i="11"/>
  <c r="Q1596" i="11"/>
  <c r="O1596" i="11"/>
  <c r="K1596" i="11"/>
  <c r="M1596" i="11"/>
  <c r="Q1628" i="11"/>
  <c r="O1628" i="11"/>
  <c r="K1628" i="11"/>
  <c r="M1628" i="11"/>
  <c r="Q1660" i="11"/>
  <c r="O1660" i="11"/>
  <c r="K1660" i="11"/>
  <c r="Q1692" i="11"/>
  <c r="O1692" i="11"/>
  <c r="K1692" i="11"/>
  <c r="Q1724" i="11"/>
  <c r="O1724" i="11"/>
  <c r="K1724" i="11"/>
  <c r="M1724" i="11"/>
  <c r="Q1756" i="11"/>
  <c r="O1756" i="11"/>
  <c r="K1756" i="11"/>
  <c r="Q1788" i="11"/>
  <c r="K1788" i="11"/>
  <c r="O1788" i="11"/>
  <c r="Q1820" i="11"/>
  <c r="O1820" i="11"/>
  <c r="K1820" i="11"/>
  <c r="Q1852" i="11"/>
  <c r="O1852" i="11"/>
  <c r="K1852" i="11"/>
  <c r="M1852" i="11"/>
  <c r="Q1884" i="11"/>
  <c r="O1884" i="11"/>
  <c r="K1884" i="11"/>
  <c r="M1884" i="11"/>
  <c r="Q1916" i="11"/>
  <c r="O1916" i="11"/>
  <c r="K1916" i="11"/>
  <c r="Q1948" i="11"/>
  <c r="O1948" i="11"/>
  <c r="K1948" i="11"/>
  <c r="Q1980" i="11"/>
  <c r="O1980" i="11"/>
  <c r="K1980" i="11"/>
  <c r="Q2012" i="11"/>
  <c r="O2012" i="11"/>
  <c r="K2012" i="11"/>
  <c r="Q2044" i="11"/>
  <c r="O2044" i="11"/>
  <c r="K2044" i="11"/>
  <c r="Q2076" i="11"/>
  <c r="O2076" i="11"/>
  <c r="K2076" i="11"/>
  <c r="Q2092" i="11"/>
  <c r="O2092" i="11"/>
  <c r="K2092" i="11"/>
  <c r="M2092" i="11"/>
  <c r="Q2124" i="11"/>
  <c r="O2124" i="11"/>
  <c r="K2124" i="11"/>
  <c r="K2140" i="11"/>
  <c r="Q2140" i="11"/>
  <c r="O2140" i="11"/>
  <c r="Q2156" i="11"/>
  <c r="O2156" i="11"/>
  <c r="K2156" i="11"/>
  <c r="Q2188" i="11"/>
  <c r="O2188" i="11"/>
  <c r="K2188" i="11"/>
  <c r="Q2204" i="11"/>
  <c r="O2204" i="11"/>
  <c r="K2204" i="11"/>
  <c r="M2204" i="11"/>
  <c r="Q2220" i="11"/>
  <c r="K2220" i="11"/>
  <c r="O2220" i="11"/>
  <c r="Q2252" i="11"/>
  <c r="O2252" i="11"/>
  <c r="K2252" i="11"/>
  <c r="M2252" i="11"/>
  <c r="Q2268" i="11"/>
  <c r="O2268" i="11"/>
  <c r="K2268" i="11"/>
  <c r="Q2284" i="11"/>
  <c r="O2284" i="11"/>
  <c r="K2284" i="11"/>
  <c r="Q2316" i="11"/>
  <c r="O2316" i="11"/>
  <c r="K2316" i="11"/>
  <c r="M2316" i="11"/>
  <c r="Q2332" i="11"/>
  <c r="O2332" i="11"/>
  <c r="K2332" i="11"/>
  <c r="Q2364" i="11"/>
  <c r="O2364" i="11"/>
  <c r="K2364" i="11"/>
  <c r="Q2396" i="11"/>
  <c r="O2396" i="11"/>
  <c r="K2396" i="11"/>
  <c r="M2396" i="11"/>
  <c r="Q2428" i="11"/>
  <c r="O2428" i="11"/>
  <c r="K2428" i="11"/>
  <c r="Q2460" i="11"/>
  <c r="O2460" i="11"/>
  <c r="K2460" i="11"/>
  <c r="M2460" i="11"/>
  <c r="Q2492" i="11"/>
  <c r="O2492" i="11"/>
  <c r="K2492" i="11"/>
  <c r="Q2524" i="11"/>
  <c r="O2524" i="11"/>
  <c r="K2524" i="11"/>
  <c r="Q2556" i="11"/>
  <c r="O2556" i="11"/>
  <c r="K2556" i="11"/>
  <c r="Q2588" i="11"/>
  <c r="O2588" i="11"/>
  <c r="K2588" i="11"/>
  <c r="M2588" i="11"/>
  <c r="O2620" i="11"/>
  <c r="K2620" i="11"/>
  <c r="Q2620" i="11"/>
  <c r="M2620" i="11"/>
  <c r="Q2636" i="11"/>
  <c r="O2636" i="11"/>
  <c r="K2636" i="11"/>
  <c r="M2636" i="11"/>
  <c r="Q2668" i="11"/>
  <c r="O2668" i="11"/>
  <c r="K2668" i="11"/>
  <c r="M2668" i="11"/>
  <c r="Q2700" i="11"/>
  <c r="O2700" i="11"/>
  <c r="K2700" i="11"/>
  <c r="Q2732" i="11"/>
  <c r="O2732" i="11"/>
  <c r="K2732" i="11"/>
  <c r="Q2764" i="11"/>
  <c r="O2764" i="11"/>
  <c r="K2764" i="11"/>
  <c r="Q2796" i="11"/>
  <c r="O2796" i="11"/>
  <c r="K2796" i="11"/>
  <c r="Q2828" i="11"/>
  <c r="O2828" i="11"/>
  <c r="K2828" i="11"/>
  <c r="M2828" i="11"/>
  <c r="Q2844" i="11"/>
  <c r="O2844" i="11"/>
  <c r="K2844" i="11"/>
  <c r="M2844" i="11"/>
  <c r="Q2876" i="11"/>
  <c r="O2876" i="11"/>
  <c r="K2876" i="11"/>
  <c r="M2876" i="11"/>
  <c r="Q2908" i="11"/>
  <c r="O2908" i="11"/>
  <c r="K2908" i="11"/>
  <c r="Q2940" i="11"/>
  <c r="O2940" i="11"/>
  <c r="K2940" i="11"/>
  <c r="Q2972" i="11"/>
  <c r="O2972" i="11"/>
  <c r="K2972" i="11"/>
  <c r="Q3004" i="11"/>
  <c r="O3004" i="11"/>
  <c r="K3004" i="11"/>
  <c r="M3004" i="11"/>
  <c r="Q3036" i="11"/>
  <c r="O3036" i="11"/>
  <c r="K3036" i="11"/>
  <c r="Q3068" i="11"/>
  <c r="O3068" i="11"/>
  <c r="K3068" i="11"/>
  <c r="Q3100" i="11"/>
  <c r="O3100" i="11"/>
  <c r="K3100" i="11"/>
  <c r="M3100" i="11"/>
  <c r="Q3132" i="11"/>
  <c r="O3132" i="11"/>
  <c r="K3132" i="11"/>
  <c r="O3164" i="11"/>
  <c r="K3164" i="11"/>
  <c r="Q3164" i="11"/>
  <c r="Q3196" i="11"/>
  <c r="O3196" i="11"/>
  <c r="K3196" i="11"/>
  <c r="Q3228" i="11"/>
  <c r="K3228" i="11"/>
  <c r="O3228" i="11"/>
  <c r="M3228" i="11"/>
  <c r="Q3260" i="11"/>
  <c r="O3260" i="11"/>
  <c r="K3260" i="11"/>
  <c r="Q3292" i="11"/>
  <c r="O3292" i="11"/>
  <c r="K3292" i="11"/>
  <c r="Q3308" i="11"/>
  <c r="O3308" i="11"/>
  <c r="K3308" i="11"/>
  <c r="M3308" i="11"/>
  <c r="Q3340" i="11"/>
  <c r="O3340" i="11"/>
  <c r="K3340" i="11"/>
  <c r="Q3372" i="11"/>
  <c r="O3372" i="11"/>
  <c r="K3372" i="11"/>
  <c r="Q3404" i="11"/>
  <c r="K3404" i="11"/>
  <c r="O3404" i="11"/>
  <c r="Q3420" i="11"/>
  <c r="O3420" i="11"/>
  <c r="K3420" i="11"/>
  <c r="M3420" i="11"/>
  <c r="Q3452" i="11"/>
  <c r="O3452" i="11"/>
  <c r="K3452" i="11"/>
  <c r="Q3484" i="11"/>
  <c r="O3484" i="11"/>
  <c r="K3484" i="11"/>
  <c r="M3484" i="11"/>
  <c r="Q3516" i="11"/>
  <c r="O3516" i="11"/>
  <c r="K3516" i="11"/>
  <c r="M3516" i="11"/>
  <c r="Q3548" i="11"/>
  <c r="O3548" i="11"/>
  <c r="K3548" i="11"/>
  <c r="Q3564" i="11"/>
  <c r="O3564" i="11"/>
  <c r="K3564" i="11"/>
  <c r="Q3596" i="11"/>
  <c r="O3596" i="11"/>
  <c r="K3596" i="11"/>
  <c r="M3596" i="11"/>
  <c r="Q3612" i="11"/>
  <c r="O3612" i="11"/>
  <c r="K3612" i="11"/>
  <c r="M3612" i="11"/>
  <c r="Q3644" i="11"/>
  <c r="O3644" i="11"/>
  <c r="K3644" i="11"/>
  <c r="M3644" i="11"/>
  <c r="Q3676" i="11"/>
  <c r="O3676" i="11"/>
  <c r="K3676" i="11"/>
  <c r="Q3708" i="11"/>
  <c r="O3708" i="11"/>
  <c r="K3708" i="11"/>
  <c r="Q3740" i="11"/>
  <c r="O3740" i="11"/>
  <c r="Q3772" i="11"/>
  <c r="O3772" i="11"/>
  <c r="K3772" i="11"/>
  <c r="Q3804" i="11"/>
  <c r="K3804" i="11"/>
  <c r="O3804" i="11"/>
  <c r="Q3836" i="11"/>
  <c r="K3836" i="11"/>
  <c r="O3836" i="11"/>
  <c r="Q3868" i="11"/>
  <c r="O3868" i="11"/>
  <c r="K3868" i="11"/>
  <c r="M3868" i="11"/>
  <c r="Q3900" i="11"/>
  <c r="O3900" i="11"/>
  <c r="K3900" i="11"/>
  <c r="M3900" i="11"/>
  <c r="Q3932" i="11"/>
  <c r="O3932" i="11"/>
  <c r="K3932" i="11"/>
  <c r="M3932" i="11"/>
  <c r="Q3964" i="11"/>
  <c r="O3964" i="11"/>
  <c r="K3964" i="11"/>
  <c r="Q3980" i="11"/>
  <c r="O3980" i="11"/>
  <c r="K3980" i="11"/>
  <c r="M3980" i="11"/>
  <c r="Q4012" i="11"/>
  <c r="O4012" i="11"/>
  <c r="K4012" i="11"/>
  <c r="Q4028" i="11"/>
  <c r="O4028" i="11"/>
  <c r="K4028" i="11"/>
  <c r="M4028" i="11"/>
  <c r="Q4060" i="11"/>
  <c r="O4060" i="11"/>
  <c r="K4060" i="11"/>
  <c r="Q4092" i="11"/>
  <c r="K4092" i="11"/>
  <c r="O4092" i="11"/>
  <c r="Q4108" i="11"/>
  <c r="O4108" i="11"/>
  <c r="K4108" i="11"/>
  <c r="Q4140" i="11"/>
  <c r="O4140" i="11"/>
  <c r="K4140" i="11"/>
  <c r="Q4172" i="11"/>
  <c r="O4172" i="11"/>
  <c r="K4172" i="11"/>
  <c r="Q4204" i="11"/>
  <c r="O4204" i="11"/>
  <c r="K4204" i="11"/>
  <c r="M4204" i="11"/>
  <c r="Q4236" i="11"/>
  <c r="O4236" i="11"/>
  <c r="K4236" i="11"/>
  <c r="O4268" i="11"/>
  <c r="K4268" i="11"/>
  <c r="Q4268" i="11"/>
  <c r="M4268" i="11"/>
  <c r="Q4300" i="11"/>
  <c r="O4300" i="11"/>
  <c r="K4300" i="11"/>
  <c r="Q4332" i="11"/>
  <c r="O4332" i="11"/>
  <c r="K4332" i="11"/>
  <c r="M4332" i="11"/>
  <c r="Q4364" i="11"/>
  <c r="O4364" i="11"/>
  <c r="K4364" i="11"/>
  <c r="M4364" i="11"/>
  <c r="Q4380" i="11"/>
  <c r="K4380" i="11"/>
  <c r="O4380" i="11"/>
  <c r="M4380" i="11"/>
  <c r="Q4412" i="11"/>
  <c r="O4412" i="11"/>
  <c r="K4412" i="11"/>
  <c r="Q4444" i="11"/>
  <c r="O4444" i="11"/>
  <c r="K4444" i="11"/>
  <c r="O4460" i="11"/>
  <c r="K4460" i="11"/>
  <c r="Q4460" i="11"/>
  <c r="M4460" i="11"/>
  <c r="Q4492" i="11"/>
  <c r="O4492" i="11"/>
  <c r="K4492" i="11"/>
  <c r="M4492" i="11"/>
  <c r="O4524" i="11"/>
  <c r="Q4524" i="11"/>
  <c r="K4524" i="11"/>
  <c r="Q4540" i="11"/>
  <c r="O4540" i="11"/>
  <c r="K4540" i="11"/>
  <c r="M4540" i="11"/>
  <c r="Q4572" i="11"/>
  <c r="K4572" i="11"/>
  <c r="O4572" i="11"/>
  <c r="Q4588" i="11"/>
  <c r="O4588" i="11"/>
  <c r="K4588" i="11"/>
  <c r="Q4620" i="11"/>
  <c r="O4620" i="11"/>
  <c r="K4620" i="11"/>
  <c r="M4620" i="11"/>
  <c r="Q4636" i="11"/>
  <c r="O4636" i="11"/>
  <c r="K4636" i="11"/>
  <c r="M4636" i="11"/>
  <c r="Q4668" i="11"/>
  <c r="M4668" i="11"/>
  <c r="K4668" i="11"/>
  <c r="Q4684" i="11"/>
  <c r="O4684" i="11"/>
  <c r="K4684" i="11"/>
  <c r="Q4716" i="11"/>
  <c r="O4716" i="11"/>
  <c r="K4716" i="11"/>
  <c r="M4716" i="11"/>
  <c r="Q4732" i="11"/>
  <c r="K4732" i="11"/>
  <c r="O4732" i="11"/>
  <c r="M2512" i="11"/>
  <c r="M2480" i="11"/>
  <c r="M2448" i="11"/>
  <c r="M2432" i="11"/>
  <c r="M2400" i="11"/>
  <c r="M2368" i="11"/>
  <c r="M2336" i="11"/>
  <c r="M2304" i="11"/>
  <c r="M2288" i="11"/>
  <c r="M2160" i="11"/>
  <c r="M1920" i="11"/>
  <c r="M1856" i="11"/>
  <c r="M1648" i="11"/>
  <c r="M1520" i="11"/>
  <c r="M1472" i="11"/>
  <c r="M1360" i="11"/>
  <c r="M1152" i="11"/>
  <c r="M1120" i="11"/>
  <c r="M1040" i="11"/>
  <c r="M992" i="11"/>
  <c r="M736" i="11"/>
  <c r="M624" i="11"/>
  <c r="M512" i="11"/>
  <c r="M160" i="11"/>
  <c r="M4521" i="11"/>
  <c r="M2345" i="11"/>
  <c r="Q13" i="11"/>
  <c r="O13" i="11"/>
  <c r="K13" i="11"/>
  <c r="Q29" i="11"/>
  <c r="O29" i="11"/>
  <c r="K29" i="11"/>
  <c r="Q45" i="11"/>
  <c r="O45" i="11"/>
  <c r="K45" i="11"/>
  <c r="Q61" i="11"/>
  <c r="O61" i="11"/>
  <c r="K61" i="11"/>
  <c r="Q77" i="11"/>
  <c r="O77" i="11"/>
  <c r="K77" i="11"/>
  <c r="M77" i="11"/>
  <c r="Q93" i="11"/>
  <c r="O93" i="11"/>
  <c r="K93" i="11"/>
  <c r="M93" i="11"/>
  <c r="Q109" i="11"/>
  <c r="O109" i="11"/>
  <c r="K109" i="11"/>
  <c r="Q125" i="11"/>
  <c r="O125" i="11"/>
  <c r="K125" i="11"/>
  <c r="Q141" i="11"/>
  <c r="O141" i="11"/>
  <c r="K141" i="11"/>
  <c r="Q157" i="11"/>
  <c r="O157" i="11"/>
  <c r="K157" i="11"/>
  <c r="Q173" i="11"/>
  <c r="O173" i="11"/>
  <c r="K173" i="11"/>
  <c r="Q189" i="11"/>
  <c r="O189" i="11"/>
  <c r="K189" i="11"/>
  <c r="Q205" i="11"/>
  <c r="O205" i="11"/>
  <c r="K205" i="11"/>
  <c r="Q221" i="11"/>
  <c r="O221" i="11"/>
  <c r="K221" i="11"/>
  <c r="Q237" i="11"/>
  <c r="O237" i="11"/>
  <c r="K237" i="11"/>
  <c r="Q253" i="11"/>
  <c r="O253" i="11"/>
  <c r="K253" i="11"/>
  <c r="Q269" i="11"/>
  <c r="O269" i="11"/>
  <c r="K269" i="11"/>
  <c r="Q285" i="11"/>
  <c r="O285" i="11"/>
  <c r="K285" i="11"/>
  <c r="Q301" i="11"/>
  <c r="O301" i="11"/>
  <c r="K301" i="11"/>
  <c r="Q317" i="11"/>
  <c r="O317" i="11"/>
  <c r="K317" i="11"/>
  <c r="Q333" i="11"/>
  <c r="O333" i="11"/>
  <c r="K333" i="11"/>
  <c r="O349" i="11"/>
  <c r="Q349" i="11"/>
  <c r="K349" i="11"/>
  <c r="Q365" i="11"/>
  <c r="O365" i="11"/>
  <c r="K365" i="11"/>
  <c r="Q381" i="11"/>
  <c r="O381" i="11"/>
  <c r="K381" i="11"/>
  <c r="Q397" i="11"/>
  <c r="O397" i="11"/>
  <c r="K397" i="11"/>
  <c r="Q413" i="11"/>
  <c r="O413" i="11"/>
  <c r="K413" i="11"/>
  <c r="Q429" i="11"/>
  <c r="O429" i="11"/>
  <c r="K429" i="11"/>
  <c r="Q445" i="11"/>
  <c r="O445" i="11"/>
  <c r="K445" i="11"/>
  <c r="Q461" i="11"/>
  <c r="O461" i="11"/>
  <c r="K461" i="11"/>
  <c r="M461" i="11"/>
  <c r="Q477" i="11"/>
  <c r="O477" i="11"/>
  <c r="K477" i="11"/>
  <c r="Q493" i="11"/>
  <c r="O493" i="11"/>
  <c r="K493" i="11"/>
  <c r="Q509" i="11"/>
  <c r="K509" i="11"/>
  <c r="O509" i="11"/>
  <c r="Q525" i="11"/>
  <c r="O525" i="11"/>
  <c r="K525" i="11"/>
  <c r="Q541" i="11"/>
  <c r="K541" i="11"/>
  <c r="O541" i="11"/>
  <c r="M541" i="11"/>
  <c r="Q557" i="11"/>
  <c r="O557" i="11"/>
  <c r="K557" i="11"/>
  <c r="Q573" i="11"/>
  <c r="O573" i="11"/>
  <c r="K573" i="11"/>
  <c r="Q589" i="11"/>
  <c r="O589" i="11"/>
  <c r="K589" i="11"/>
  <c r="Q605" i="11"/>
  <c r="O605" i="11"/>
  <c r="K605" i="11"/>
  <c r="Q621" i="11"/>
  <c r="O621" i="11"/>
  <c r="K621" i="11"/>
  <c r="Q637" i="11"/>
  <c r="O637" i="11"/>
  <c r="K637" i="11"/>
  <c r="Q653" i="11"/>
  <c r="O653" i="11"/>
  <c r="K653" i="11"/>
  <c r="Q669" i="11"/>
  <c r="O669" i="11"/>
  <c r="K669" i="11"/>
  <c r="Q685" i="11"/>
  <c r="O685" i="11"/>
  <c r="K685" i="11"/>
  <c r="M685" i="11"/>
  <c r="Q701" i="11"/>
  <c r="O701" i="11"/>
  <c r="K701" i="11"/>
  <c r="Q717" i="11"/>
  <c r="O717" i="11"/>
  <c r="K717" i="11"/>
  <c r="Q733" i="11"/>
  <c r="O733" i="11"/>
  <c r="K733" i="11"/>
  <c r="Q749" i="11"/>
  <c r="O749" i="11"/>
  <c r="K749" i="11"/>
  <c r="Q765" i="11"/>
  <c r="O765" i="11"/>
  <c r="K765" i="11"/>
  <c r="Q781" i="11"/>
  <c r="O781" i="11"/>
  <c r="K781" i="11"/>
  <c r="Q797" i="11"/>
  <c r="O797" i="11"/>
  <c r="K797" i="11"/>
  <c r="M797" i="11"/>
  <c r="Q813" i="11"/>
  <c r="O813" i="11"/>
  <c r="K813" i="11"/>
  <c r="K829" i="11"/>
  <c r="O829" i="11"/>
  <c r="Q829" i="11"/>
  <c r="Q845" i="11"/>
  <c r="O845" i="11"/>
  <c r="K845" i="11"/>
  <c r="Q861" i="11"/>
  <c r="O861" i="11"/>
  <c r="K861" i="11"/>
  <c r="Q877" i="11"/>
  <c r="O877" i="11"/>
  <c r="K877" i="11"/>
  <c r="Q893" i="11"/>
  <c r="O893" i="11"/>
  <c r="K893" i="11"/>
  <c r="Q909" i="11"/>
  <c r="O909" i="11"/>
  <c r="K909" i="11"/>
  <c r="M909" i="11"/>
  <c r="Q925" i="11"/>
  <c r="O925" i="11"/>
  <c r="K925" i="11"/>
  <c r="M925" i="11"/>
  <c r="Q941" i="11"/>
  <c r="O941" i="11"/>
  <c r="K941" i="11"/>
  <c r="Q957" i="11"/>
  <c r="O957" i="11"/>
  <c r="K957" i="11"/>
  <c r="Q973" i="11"/>
  <c r="O973" i="11"/>
  <c r="K973" i="11"/>
  <c r="Q989" i="11"/>
  <c r="O989" i="11"/>
  <c r="K989" i="11"/>
  <c r="Q1005" i="11"/>
  <c r="O1005" i="11"/>
  <c r="K1005" i="11"/>
  <c r="Q1021" i="11"/>
  <c r="O1021" i="11"/>
  <c r="K1021" i="11"/>
  <c r="M1021" i="11"/>
  <c r="Q1037" i="11"/>
  <c r="O1037" i="11"/>
  <c r="K1037" i="11"/>
  <c r="Q1053" i="11"/>
  <c r="O1053" i="11"/>
  <c r="K1053" i="11"/>
  <c r="Q1069" i="11"/>
  <c r="O1069" i="11"/>
  <c r="K1069" i="11"/>
  <c r="Q1085" i="11"/>
  <c r="O1085" i="11"/>
  <c r="K1085" i="11"/>
  <c r="Q1101" i="11"/>
  <c r="O1101" i="11"/>
  <c r="K1101" i="11"/>
  <c r="M1101" i="11"/>
  <c r="Q1117" i="11"/>
  <c r="O1117" i="11"/>
  <c r="K1117" i="11"/>
  <c r="Q1133" i="11"/>
  <c r="O1133" i="11"/>
  <c r="K1133" i="11"/>
  <c r="Q1149" i="11"/>
  <c r="O1149" i="11"/>
  <c r="K1149" i="11"/>
  <c r="O1165" i="11"/>
  <c r="Q1165" i="11"/>
  <c r="K1165" i="11"/>
  <c r="Q1181" i="11"/>
  <c r="O1181" i="11"/>
  <c r="K1181" i="11"/>
  <c r="Q1197" i="11"/>
  <c r="K1197" i="11"/>
  <c r="O1197" i="11"/>
  <c r="Q1213" i="11"/>
  <c r="O1213" i="11"/>
  <c r="K1213" i="11"/>
  <c r="M1213" i="11"/>
  <c r="O1229" i="11"/>
  <c r="Q1229" i="11"/>
  <c r="K1229" i="11"/>
  <c r="M1229" i="11"/>
  <c r="Q1245" i="11"/>
  <c r="O1245" i="11"/>
  <c r="K1245" i="11"/>
  <c r="Q1261" i="11"/>
  <c r="K1261" i="11"/>
  <c r="O1261" i="11"/>
  <c r="Q1277" i="11"/>
  <c r="O1277" i="11"/>
  <c r="K1277" i="11"/>
  <c r="Q1293" i="11"/>
  <c r="O1293" i="11"/>
  <c r="K1293" i="11"/>
  <c r="Q1309" i="11"/>
  <c r="O1309" i="11"/>
  <c r="K1309" i="11"/>
  <c r="M1309" i="11"/>
  <c r="Q1325" i="11"/>
  <c r="O1325" i="11"/>
  <c r="K1325" i="11"/>
  <c r="O1341" i="11"/>
  <c r="Q1341" i="11"/>
  <c r="K1341" i="11"/>
  <c r="M1341" i="11"/>
  <c r="Q1357" i="11"/>
  <c r="O1357" i="11"/>
  <c r="K1357" i="11"/>
  <c r="Q1373" i="11"/>
  <c r="O1373" i="11"/>
  <c r="K1373" i="11"/>
  <c r="Q1389" i="11"/>
  <c r="O1389" i="11"/>
  <c r="K1389" i="11"/>
  <c r="Q1405" i="11"/>
  <c r="O1405" i="11"/>
  <c r="K1405" i="11"/>
  <c r="Q1421" i="11"/>
  <c r="O1421" i="11"/>
  <c r="K1421" i="11"/>
  <c r="Q1437" i="11"/>
  <c r="O1437" i="11"/>
  <c r="K1437" i="11"/>
  <c r="Q1453" i="11"/>
  <c r="O1453" i="11"/>
  <c r="K1453" i="11"/>
  <c r="Q1469" i="11"/>
  <c r="O1469" i="11"/>
  <c r="K1469" i="11"/>
  <c r="Q1485" i="11"/>
  <c r="O1485" i="11"/>
  <c r="K1485" i="11"/>
  <c r="Q1501" i="11"/>
  <c r="O1501" i="11"/>
  <c r="K1501" i="11"/>
  <c r="Q1517" i="11"/>
  <c r="O1517" i="11"/>
  <c r="K1517" i="11"/>
  <c r="Q1533" i="11"/>
  <c r="O1533" i="11"/>
  <c r="K1533" i="11"/>
  <c r="Q1549" i="11"/>
  <c r="O1549" i="11"/>
  <c r="K1549" i="11"/>
  <c r="Q1565" i="11"/>
  <c r="K1565" i="11"/>
  <c r="O1565" i="11"/>
  <c r="M1565" i="11"/>
  <c r="Q1581" i="11"/>
  <c r="O1581" i="11"/>
  <c r="K1581" i="11"/>
  <c r="Q1597" i="11"/>
  <c r="K1597" i="11"/>
  <c r="O1597" i="11"/>
  <c r="Q1613" i="11"/>
  <c r="O1613" i="11"/>
  <c r="K1613" i="11"/>
  <c r="Q1629" i="11"/>
  <c r="O1629" i="11"/>
  <c r="K1629" i="11"/>
  <c r="Q1645" i="11"/>
  <c r="O1645" i="11"/>
  <c r="K1645" i="11"/>
  <c r="Q1661" i="11"/>
  <c r="O1661" i="11"/>
  <c r="K1661" i="11"/>
  <c r="Q1677" i="11"/>
  <c r="O1677" i="11"/>
  <c r="K1677" i="11"/>
  <c r="Q1693" i="11"/>
  <c r="O1693" i="11"/>
  <c r="K1693" i="11"/>
  <c r="Q1709" i="11"/>
  <c r="O1709" i="11"/>
  <c r="K1709" i="11"/>
  <c r="Q1725" i="11"/>
  <c r="O1725" i="11"/>
  <c r="K1725" i="11"/>
  <c r="Q1741" i="11"/>
  <c r="K1741" i="11"/>
  <c r="O1757" i="11"/>
  <c r="Q1757" i="11"/>
  <c r="K1757" i="11"/>
  <c r="Q1773" i="11"/>
  <c r="O1773" i="11"/>
  <c r="K1773" i="11"/>
  <c r="Q1789" i="11"/>
  <c r="K1789" i="11"/>
  <c r="O1789" i="11"/>
  <c r="Q1805" i="11"/>
  <c r="O1805" i="11"/>
  <c r="K1805" i="11"/>
  <c r="Q1821" i="11"/>
  <c r="O1821" i="11"/>
  <c r="K1821" i="11"/>
  <c r="M1821" i="11"/>
  <c r="Q1837" i="11"/>
  <c r="K1837" i="11"/>
  <c r="O1837" i="11"/>
  <c r="M1837" i="11"/>
  <c r="Q1853" i="11"/>
  <c r="K1853" i="11"/>
  <c r="O1853" i="11"/>
  <c r="Q1869" i="11"/>
  <c r="O1869" i="11"/>
  <c r="K1869" i="11"/>
  <c r="Q1885" i="11"/>
  <c r="O1885" i="11"/>
  <c r="K1885" i="11"/>
  <c r="Q1901" i="11"/>
  <c r="O1901" i="11"/>
  <c r="K1901" i="11"/>
  <c r="Q1917" i="11"/>
  <c r="K1917" i="11"/>
  <c r="O1917" i="11"/>
  <c r="Q1933" i="11"/>
  <c r="O1933" i="11"/>
  <c r="K1933" i="11"/>
  <c r="Q1949" i="11"/>
  <c r="O1949" i="11"/>
  <c r="K1949" i="11"/>
  <c r="Q1965" i="11"/>
  <c r="O1965" i="11"/>
  <c r="K1965" i="11"/>
  <c r="Q1981" i="11"/>
  <c r="O1981" i="11"/>
  <c r="K1981" i="11"/>
  <c r="Q1997" i="11"/>
  <c r="O1997" i="11"/>
  <c r="K1997" i="11"/>
  <c r="M1997" i="11"/>
  <c r="Q2013" i="11"/>
  <c r="O2013" i="11"/>
  <c r="K2013" i="11"/>
  <c r="Q2029" i="11"/>
  <c r="O2029" i="11"/>
  <c r="K2029" i="11"/>
  <c r="M2029" i="11"/>
  <c r="Q2045" i="11"/>
  <c r="O2045" i="11"/>
  <c r="K2045" i="11"/>
  <c r="Q2061" i="11"/>
  <c r="O2061" i="11"/>
  <c r="K2061" i="11"/>
  <c r="Q2077" i="11"/>
  <c r="O2077" i="11"/>
  <c r="K2077" i="11"/>
  <c r="O2093" i="11"/>
  <c r="K2093" i="11"/>
  <c r="Q2093" i="11"/>
  <c r="M2093" i="11"/>
  <c r="Q2109" i="11"/>
  <c r="O2109" i="11"/>
  <c r="K2109" i="11"/>
  <c r="Q2125" i="11"/>
  <c r="K2125" i="11"/>
  <c r="O2125" i="11"/>
  <c r="Q2141" i="11"/>
  <c r="O2141" i="11"/>
  <c r="K2141" i="11"/>
  <c r="Q2157" i="11"/>
  <c r="O2157" i="11"/>
  <c r="K2157" i="11"/>
  <c r="Q2173" i="11"/>
  <c r="O2173" i="11"/>
  <c r="K2173" i="11"/>
  <c r="M2173" i="11"/>
  <c r="O2189" i="11"/>
  <c r="Q2189" i="11"/>
  <c r="K2189" i="11"/>
  <c r="Q2205" i="11"/>
  <c r="O2205" i="11"/>
  <c r="K2205" i="11"/>
  <c r="Q2221" i="11"/>
  <c r="K2221" i="11"/>
  <c r="O2221" i="11"/>
  <c r="M2221" i="11"/>
  <c r="Q2237" i="11"/>
  <c r="O2237" i="11"/>
  <c r="K2237" i="11"/>
  <c r="Q2253" i="11"/>
  <c r="O2253" i="11"/>
  <c r="K2253" i="11"/>
  <c r="Q2269" i="11"/>
  <c r="O2269" i="11"/>
  <c r="K2269" i="11"/>
  <c r="Q2285" i="11"/>
  <c r="O2285" i="11"/>
  <c r="K2285" i="11"/>
  <c r="Q2301" i="11"/>
  <c r="O2301" i="11"/>
  <c r="K2301" i="11"/>
  <c r="O2317" i="11"/>
  <c r="Q2317" i="11"/>
  <c r="K2317" i="11"/>
  <c r="M2317" i="11"/>
  <c r="O2333" i="11"/>
  <c r="Q2333" i="11"/>
  <c r="K2333" i="11"/>
  <c r="Q2349" i="11"/>
  <c r="K2349" i="11"/>
  <c r="O2349" i="11"/>
  <c r="Q2365" i="11"/>
  <c r="O2365" i="11"/>
  <c r="K2365" i="11"/>
  <c r="Q2381" i="11"/>
  <c r="O2381" i="11"/>
  <c r="K2381" i="11"/>
  <c r="Q2397" i="11"/>
  <c r="O2397" i="11"/>
  <c r="K2397" i="11"/>
  <c r="M2397" i="11"/>
  <c r="Q2413" i="11"/>
  <c r="O2413" i="11"/>
  <c r="K2413" i="11"/>
  <c r="Q2429" i="11"/>
  <c r="O2429" i="11"/>
  <c r="K2429" i="11"/>
  <c r="Q2445" i="11"/>
  <c r="K2445" i="11"/>
  <c r="O2445" i="11"/>
  <c r="O2461" i="11"/>
  <c r="Q2461" i="11"/>
  <c r="K2461" i="11"/>
  <c r="M2461" i="11"/>
  <c r="Q2477" i="11"/>
  <c r="O2477" i="11"/>
  <c r="K2477" i="11"/>
  <c r="Q2493" i="11"/>
  <c r="O2493" i="11"/>
  <c r="K2493" i="11"/>
  <c r="Q2509" i="11"/>
  <c r="O2509" i="11"/>
  <c r="K2509" i="11"/>
  <c r="M2509" i="11"/>
  <c r="Q2525" i="11"/>
  <c r="O2525" i="11"/>
  <c r="K2525" i="11"/>
  <c r="Q2541" i="11"/>
  <c r="O2541" i="11"/>
  <c r="K2541" i="11"/>
  <c r="M2541" i="11"/>
  <c r="Q2557" i="11"/>
  <c r="O2557" i="11"/>
  <c r="K2557" i="11"/>
  <c r="Q2573" i="11"/>
  <c r="O2573" i="11"/>
  <c r="K2573" i="11"/>
  <c r="Q2589" i="11"/>
  <c r="O2589" i="11"/>
  <c r="K2589" i="11"/>
  <c r="Q2605" i="11"/>
  <c r="O2605" i="11"/>
  <c r="K2605" i="11"/>
  <c r="O2621" i="11"/>
  <c r="Q2621" i="11"/>
  <c r="K2621" i="11"/>
  <c r="M2621" i="11"/>
  <c r="Q2637" i="11"/>
  <c r="K2637" i="11"/>
  <c r="M2637" i="11"/>
  <c r="O2653" i="11"/>
  <c r="Q2653" i="11"/>
  <c r="K2653" i="11"/>
  <c r="Q2669" i="11"/>
  <c r="O2669" i="11"/>
  <c r="K2669" i="11"/>
  <c r="M2669" i="11"/>
  <c r="Q2685" i="11"/>
  <c r="O2685" i="11"/>
  <c r="K2685" i="11"/>
  <c r="Q2701" i="11"/>
  <c r="O2701" i="11"/>
  <c r="K2701" i="11"/>
  <c r="Q2717" i="11"/>
  <c r="O2717" i="11"/>
  <c r="K2717" i="11"/>
  <c r="M2717" i="11"/>
  <c r="Q2733" i="11"/>
  <c r="O2733" i="11"/>
  <c r="K2733" i="11"/>
  <c r="Q2749" i="11"/>
  <c r="O2749" i="11"/>
  <c r="K2749" i="11"/>
  <c r="Q2765" i="11"/>
  <c r="O2765" i="11"/>
  <c r="K2765" i="11"/>
  <c r="Q2781" i="11"/>
  <c r="O2781" i="11"/>
  <c r="K2781" i="11"/>
  <c r="M2781" i="11"/>
  <c r="Q2797" i="11"/>
  <c r="O2797" i="11"/>
  <c r="K2797" i="11"/>
  <c r="Q2813" i="11"/>
  <c r="O2813" i="11"/>
  <c r="K2813" i="11"/>
  <c r="O2829" i="11"/>
  <c r="Q2829" i="11"/>
  <c r="K2829" i="11"/>
  <c r="Q2845" i="11"/>
  <c r="O2845" i="11"/>
  <c r="Q2861" i="11"/>
  <c r="O2861" i="11"/>
  <c r="K2861" i="11"/>
  <c r="Q2877" i="11"/>
  <c r="O2877" i="11"/>
  <c r="K2877" i="11"/>
  <c r="O2893" i="11"/>
  <c r="Q2893" i="11"/>
  <c r="K2893" i="11"/>
  <c r="Q2909" i="11"/>
  <c r="O2909" i="11"/>
  <c r="K2909" i="11"/>
  <c r="Q2925" i="11"/>
  <c r="O2925" i="11"/>
  <c r="K2925" i="11"/>
  <c r="Q2941" i="11"/>
  <c r="O2941" i="11"/>
  <c r="K2941" i="11"/>
  <c r="Q2957" i="11"/>
  <c r="O2957" i="11"/>
  <c r="K2957" i="11"/>
  <c r="Q2973" i="11"/>
  <c r="O2973" i="11"/>
  <c r="K2973" i="11"/>
  <c r="M2973" i="11"/>
  <c r="Q2989" i="11"/>
  <c r="O2989" i="11"/>
  <c r="K2989" i="11"/>
  <c r="Q3005" i="11"/>
  <c r="O3005" i="11"/>
  <c r="K3005" i="11"/>
  <c r="Q3021" i="11"/>
  <c r="O3021" i="11"/>
  <c r="K3021" i="11"/>
  <c r="Q3037" i="11"/>
  <c r="O3037" i="11"/>
  <c r="K3037" i="11"/>
  <c r="Q3053" i="11"/>
  <c r="O3053" i="11"/>
  <c r="K3053" i="11"/>
  <c r="O3069" i="11"/>
  <c r="Q3069" i="11"/>
  <c r="K3069" i="11"/>
  <c r="Q3085" i="11"/>
  <c r="K3085" i="11"/>
  <c r="O3085" i="11"/>
  <c r="Q3101" i="11"/>
  <c r="O3101" i="11"/>
  <c r="K3101" i="11"/>
  <c r="Q3117" i="11"/>
  <c r="O3117" i="11"/>
  <c r="K3117" i="11"/>
  <c r="Q3133" i="11"/>
  <c r="O3133" i="11"/>
  <c r="K3133" i="11"/>
  <c r="Q3149" i="11"/>
  <c r="O3149" i="11"/>
  <c r="K3149" i="11"/>
  <c r="Q3165" i="11"/>
  <c r="K3165" i="11"/>
  <c r="O3165" i="11"/>
  <c r="Q3181" i="11"/>
  <c r="O3181" i="11"/>
  <c r="K3181" i="11"/>
  <c r="Q3197" i="11"/>
  <c r="O3197" i="11"/>
  <c r="K3197" i="11"/>
  <c r="Q3213" i="11"/>
  <c r="K3213" i="11"/>
  <c r="O3213" i="11"/>
  <c r="Q3229" i="11"/>
  <c r="O3229" i="11"/>
  <c r="K3229" i="11"/>
  <c r="O3245" i="11"/>
  <c r="Q3245" i="11"/>
  <c r="K3245" i="11"/>
  <c r="Q3261" i="11"/>
  <c r="O3261" i="11"/>
  <c r="K3261" i="11"/>
  <c r="Q3277" i="11"/>
  <c r="O3277" i="11"/>
  <c r="K3277" i="11"/>
  <c r="Q3293" i="11"/>
  <c r="O3293" i="11"/>
  <c r="K3293" i="11"/>
  <c r="Q3309" i="11"/>
  <c r="O3309" i="11"/>
  <c r="K3309" i="11"/>
  <c r="Q3325" i="11"/>
  <c r="O3325" i="11"/>
  <c r="K3325" i="11"/>
  <c r="Q3341" i="11"/>
  <c r="O3341" i="11"/>
  <c r="K3341" i="11"/>
  <c r="Q3357" i="11"/>
  <c r="O3357" i="11"/>
  <c r="K3357" i="11"/>
  <c r="Q3373" i="11"/>
  <c r="O3373" i="11"/>
  <c r="K3373" i="11"/>
  <c r="Q3389" i="11"/>
  <c r="O3389" i="11"/>
  <c r="K3389" i="11"/>
  <c r="Q3405" i="11"/>
  <c r="K3405" i="11"/>
  <c r="O3405" i="11"/>
  <c r="Q3421" i="11"/>
  <c r="O3421" i="11"/>
  <c r="K3421" i="11"/>
  <c r="Q3437" i="11"/>
  <c r="O3437" i="11"/>
  <c r="Q3453" i="11"/>
  <c r="O3453" i="11"/>
  <c r="K3453" i="11"/>
  <c r="Q3469" i="11"/>
  <c r="O3469" i="11"/>
  <c r="K3469" i="11"/>
  <c r="Q3485" i="11"/>
  <c r="O3485" i="11"/>
  <c r="K3485" i="11"/>
  <c r="Q3501" i="11"/>
  <c r="K3501" i="11"/>
  <c r="O3501" i="11"/>
  <c r="Q3517" i="11"/>
  <c r="O3517" i="11"/>
  <c r="K3517" i="11"/>
  <c r="Q3533" i="11"/>
  <c r="O3533" i="11"/>
  <c r="K3533" i="11"/>
  <c r="Q3549" i="11"/>
  <c r="O3549" i="11"/>
  <c r="K3549" i="11"/>
  <c r="Q3565" i="11"/>
  <c r="O3565" i="11"/>
  <c r="K3565" i="11"/>
  <c r="Q3581" i="11"/>
  <c r="O3581" i="11"/>
  <c r="K3581" i="11"/>
  <c r="Q3597" i="11"/>
  <c r="O3597" i="11"/>
  <c r="K3597" i="11"/>
  <c r="Q3613" i="11"/>
  <c r="O3613" i="11"/>
  <c r="K3613" i="11"/>
  <c r="Q3629" i="11"/>
  <c r="O3629" i="11"/>
  <c r="K3629" i="11"/>
  <c r="Q3645" i="11"/>
  <c r="O3645" i="11"/>
  <c r="K3645" i="11"/>
  <c r="Q3661" i="11"/>
  <c r="O3661" i="11"/>
  <c r="K3661" i="11"/>
  <c r="Q3677" i="11"/>
  <c r="O3677" i="11"/>
  <c r="K3677" i="11"/>
  <c r="Q3693" i="11"/>
  <c r="O3693" i="11"/>
  <c r="K3693" i="11"/>
  <c r="Q3709" i="11"/>
  <c r="O3709" i="11"/>
  <c r="K3709" i="11"/>
  <c r="Q3725" i="11"/>
  <c r="O3725" i="11"/>
  <c r="K3725" i="11"/>
  <c r="Q3741" i="11"/>
  <c r="O3741" i="11"/>
  <c r="K3741" i="11"/>
  <c r="Q3757" i="11"/>
  <c r="O3757" i="11"/>
  <c r="K3757" i="11"/>
  <c r="Q3773" i="11"/>
  <c r="O3773" i="11"/>
  <c r="K3773" i="11"/>
  <c r="Q3789" i="11"/>
  <c r="O3789" i="11"/>
  <c r="K3789" i="11"/>
  <c r="Q3805" i="11"/>
  <c r="O3805" i="11"/>
  <c r="K3805" i="11"/>
  <c r="Q3821" i="11"/>
  <c r="K3821" i="11"/>
  <c r="O3821" i="11"/>
  <c r="Q3837" i="11"/>
  <c r="O3837" i="11"/>
  <c r="K3837" i="11"/>
  <c r="Q3853" i="11"/>
  <c r="K3853" i="11"/>
  <c r="O3853" i="11"/>
  <c r="Q3869" i="11"/>
  <c r="O3869" i="11"/>
  <c r="Q3885" i="11"/>
  <c r="O3885" i="11"/>
  <c r="K3885" i="11"/>
  <c r="O3901" i="11"/>
  <c r="Q3901" i="11"/>
  <c r="Q3917" i="11"/>
  <c r="O3917" i="11"/>
  <c r="K3917" i="11"/>
  <c r="Q3933" i="11"/>
  <c r="O3933" i="11"/>
  <c r="K3933" i="11"/>
  <c r="Q3949" i="11"/>
  <c r="O3949" i="11"/>
  <c r="K3949" i="11"/>
  <c r="Q3965" i="11"/>
  <c r="O3965" i="11"/>
  <c r="K3965" i="11"/>
  <c r="Q3981" i="11"/>
  <c r="K3981" i="11"/>
  <c r="O3981" i="11"/>
  <c r="Q3997" i="11"/>
  <c r="O3997" i="11"/>
  <c r="K3997" i="11"/>
  <c r="Q4013" i="11"/>
  <c r="O4013" i="11"/>
  <c r="K4013" i="11"/>
  <c r="Q4029" i="11"/>
  <c r="O4029" i="11"/>
  <c r="K4029" i="11"/>
  <c r="Q4045" i="11"/>
  <c r="O4045" i="11"/>
  <c r="K4045" i="11"/>
  <c r="Q4061" i="11"/>
  <c r="O4061" i="11"/>
  <c r="K4061" i="11"/>
  <c r="Q4077" i="11"/>
  <c r="O4077" i="11"/>
  <c r="K4077" i="11"/>
  <c r="Q4093" i="11"/>
  <c r="O4093" i="11"/>
  <c r="K4093" i="11"/>
  <c r="Q4109" i="11"/>
  <c r="O4109" i="11"/>
  <c r="K4109" i="11"/>
  <c r="Q4125" i="11"/>
  <c r="O4125" i="11"/>
  <c r="K4125" i="11"/>
  <c r="Q4141" i="11"/>
  <c r="O4141" i="11"/>
  <c r="K4141" i="11"/>
  <c r="Q4157" i="11"/>
  <c r="O4157" i="11"/>
  <c r="K4157" i="11"/>
  <c r="O4173" i="11"/>
  <c r="Q4173" i="11"/>
  <c r="Q4189" i="11"/>
  <c r="O4189" i="11"/>
  <c r="K4189" i="11"/>
  <c r="Q4205" i="11"/>
  <c r="O4205" i="11"/>
  <c r="K4205" i="11"/>
  <c r="Q4221" i="11"/>
  <c r="K4221" i="11"/>
  <c r="O4221" i="11"/>
  <c r="Q4237" i="11"/>
  <c r="K4237" i="11"/>
  <c r="O4237" i="11"/>
  <c r="Q4253" i="11"/>
  <c r="O4253" i="11"/>
  <c r="K4253" i="11"/>
  <c r="O4269" i="11"/>
  <c r="Q4269" i="11"/>
  <c r="K4269" i="11"/>
  <c r="Q4285" i="11"/>
  <c r="O4285" i="11"/>
  <c r="Q4301" i="11"/>
  <c r="O4301" i="11"/>
  <c r="K4301" i="11"/>
  <c r="Q4317" i="11"/>
  <c r="O4317" i="11"/>
  <c r="K4317" i="11"/>
  <c r="Q4333" i="11"/>
  <c r="O4333" i="11"/>
  <c r="K4333" i="11"/>
  <c r="Q4349" i="11"/>
  <c r="O4349" i="11"/>
  <c r="K4349" i="11"/>
  <c r="Q4365" i="11"/>
  <c r="K4365" i="11"/>
  <c r="O4365" i="11"/>
  <c r="Q4381" i="11"/>
  <c r="O4381" i="11"/>
  <c r="K4381" i="11"/>
  <c r="Q4397" i="11"/>
  <c r="O4397" i="11"/>
  <c r="K4397" i="11"/>
  <c r="O4413" i="11"/>
  <c r="Q4413" i="11"/>
  <c r="K4413" i="11"/>
  <c r="Q4429" i="11"/>
  <c r="O4429" i="11"/>
  <c r="K4429" i="11"/>
  <c r="Q4445" i="11"/>
  <c r="O4445" i="11"/>
  <c r="K4445" i="11"/>
  <c r="Q4461" i="11"/>
  <c r="O4461" i="11"/>
  <c r="K4461" i="11"/>
  <c r="Q4477" i="11"/>
  <c r="O4477" i="11"/>
  <c r="K4477" i="11"/>
  <c r="Q4493" i="11"/>
  <c r="O4493" i="11"/>
  <c r="K4493" i="11"/>
  <c r="Q4509" i="11"/>
  <c r="O4509" i="11"/>
  <c r="K4509" i="11"/>
  <c r="O4525" i="11"/>
  <c r="Q4525" i="11"/>
  <c r="K4525" i="11"/>
  <c r="Q4541" i="11"/>
  <c r="O4541" i="11"/>
  <c r="K4541" i="11"/>
  <c r="Q4557" i="11"/>
  <c r="O4557" i="11"/>
  <c r="K4557" i="11"/>
  <c r="Q4573" i="11"/>
  <c r="O4573" i="11"/>
  <c r="K4573" i="11"/>
  <c r="Q4589" i="11"/>
  <c r="O4589" i="11"/>
  <c r="K4589" i="11"/>
  <c r="Q4605" i="11"/>
  <c r="O4605" i="11"/>
  <c r="K4605" i="11"/>
  <c r="O4621" i="11"/>
  <c r="Q4621" i="11"/>
  <c r="K4621" i="11"/>
  <c r="Q4637" i="11"/>
  <c r="O4637" i="11"/>
  <c r="K4637" i="11"/>
  <c r="Q4653" i="11"/>
  <c r="O4653" i="11"/>
  <c r="K4653" i="11"/>
  <c r="Q4669" i="11"/>
  <c r="O4669" i="11"/>
  <c r="K4669" i="11"/>
  <c r="Q4685" i="11"/>
  <c r="O4685" i="11"/>
  <c r="K4685" i="11"/>
  <c r="Q4701" i="11"/>
  <c r="O4701" i="11"/>
  <c r="K4701" i="11"/>
  <c r="Q4717" i="11"/>
  <c r="O4717" i="11"/>
  <c r="K4717" i="11"/>
  <c r="Q4733" i="11"/>
  <c r="K4733" i="11"/>
  <c r="Q4749" i="11"/>
  <c r="O4749" i="11"/>
  <c r="K4749" i="11"/>
  <c r="M4751" i="11"/>
  <c r="M4735" i="11"/>
  <c r="M4719" i="11"/>
  <c r="M4703" i="11"/>
  <c r="M4687" i="11"/>
  <c r="M4671" i="11"/>
  <c r="M4655" i="11"/>
  <c r="M4639" i="11"/>
  <c r="M4623" i="11"/>
  <c r="M4607" i="11"/>
  <c r="M4591" i="11"/>
  <c r="M4575" i="11"/>
  <c r="M4559" i="11"/>
  <c r="M4543" i="11"/>
  <c r="M4527" i="11"/>
  <c r="M4511" i="11"/>
  <c r="M4495" i="11"/>
  <c r="M4479" i="11"/>
  <c r="M4463" i="11"/>
  <c r="M4447" i="11"/>
  <c r="M4431" i="11"/>
  <c r="M4415" i="11"/>
  <c r="M4399" i="11"/>
  <c r="M4383" i="11"/>
  <c r="M4367" i="11"/>
  <c r="M4351" i="11"/>
  <c r="M4335" i="11"/>
  <c r="M4319" i="11"/>
  <c r="M4303" i="11"/>
  <c r="M4287" i="11"/>
  <c r="M4271" i="11"/>
  <c r="M4255" i="11"/>
  <c r="M4239" i="11"/>
  <c r="M4223" i="11"/>
  <c r="M4207" i="11"/>
  <c r="M4191" i="11"/>
  <c r="M4175" i="11"/>
  <c r="M4159" i="11"/>
  <c r="M4143" i="11"/>
  <c r="M4127" i="11"/>
  <c r="M4111" i="11"/>
  <c r="M4095" i="11"/>
  <c r="M4079" i="11"/>
  <c r="M4063" i="11"/>
  <c r="M4047" i="11"/>
  <c r="M4031" i="11"/>
  <c r="M4015" i="11"/>
  <c r="M3999" i="11"/>
  <c r="M3983" i="11"/>
  <c r="M3967" i="11"/>
  <c r="M3951" i="11"/>
  <c r="M3935" i="11"/>
  <c r="M3919" i="11"/>
  <c r="M3903" i="11"/>
  <c r="M3887" i="11"/>
  <c r="M3871" i="11"/>
  <c r="M3855" i="11"/>
  <c r="M3839" i="11"/>
  <c r="M3823" i="11"/>
  <c r="M3807" i="11"/>
  <c r="M3791" i="11"/>
  <c r="M3775" i="11"/>
  <c r="M3759" i="11"/>
  <c r="M3743" i="11"/>
  <c r="M3727" i="11"/>
  <c r="M3711" i="11"/>
  <c r="M3695" i="11"/>
  <c r="M3679" i="11"/>
  <c r="M3663" i="11"/>
  <c r="M3647" i="11"/>
  <c r="M2367" i="11"/>
  <c r="M2143" i="11"/>
  <c r="M2063" i="11"/>
  <c r="M1855" i="11"/>
  <c r="M1759" i="11"/>
  <c r="M1567" i="11"/>
  <c r="M1359" i="11"/>
  <c r="M4252" i="11"/>
  <c r="M4105" i="11"/>
  <c r="M3772" i="11"/>
  <c r="M3625" i="11"/>
  <c r="M1036" i="11"/>
  <c r="Q2" i="11"/>
  <c r="O2" i="11"/>
  <c r="K2" i="11"/>
  <c r="Q34" i="11"/>
  <c r="K34" i="11"/>
  <c r="Q50" i="11"/>
  <c r="K50" i="11"/>
  <c r="Q66" i="11"/>
  <c r="K66" i="11"/>
  <c r="Q82" i="11"/>
  <c r="O82" i="11"/>
  <c r="K82" i="11"/>
  <c r="Q98" i="11"/>
  <c r="O98" i="11"/>
  <c r="K98" i="11"/>
  <c r="Q114" i="11"/>
  <c r="O114" i="11"/>
  <c r="K114" i="11"/>
  <c r="Q130" i="11"/>
  <c r="O130" i="11"/>
  <c r="K130" i="11"/>
  <c r="Q146" i="11"/>
  <c r="O146" i="11"/>
  <c r="K146" i="11"/>
  <c r="Q162" i="11"/>
  <c r="O162" i="11"/>
  <c r="K162" i="11"/>
  <c r="Q178" i="11"/>
  <c r="O178" i="11"/>
  <c r="K178" i="11"/>
  <c r="Q194" i="11"/>
  <c r="K194" i="11"/>
  <c r="Q210" i="11"/>
  <c r="K210" i="11"/>
  <c r="Q226" i="11"/>
  <c r="K226" i="11"/>
  <c r="Q242" i="11"/>
  <c r="K242" i="11"/>
  <c r="Q258" i="11"/>
  <c r="O258" i="11"/>
  <c r="K258" i="11"/>
  <c r="Q274" i="11"/>
  <c r="O274" i="11"/>
  <c r="K274" i="11"/>
  <c r="Q290" i="11"/>
  <c r="O290" i="11"/>
  <c r="K290" i="11"/>
  <c r="Q306" i="11"/>
  <c r="O306" i="11"/>
  <c r="K306" i="11"/>
  <c r="Q322" i="11"/>
  <c r="O322" i="11"/>
  <c r="K322" i="11"/>
  <c r="Q338" i="11"/>
  <c r="O338" i="11"/>
  <c r="K338" i="11"/>
  <c r="Q354" i="11"/>
  <c r="O354" i="11"/>
  <c r="K354" i="11"/>
  <c r="Q370" i="11"/>
  <c r="O370" i="11"/>
  <c r="K370" i="11"/>
  <c r="Q386" i="11"/>
  <c r="O386" i="11"/>
  <c r="K386" i="11"/>
  <c r="Q402" i="11"/>
  <c r="O402" i="11"/>
  <c r="K402" i="11"/>
  <c r="Q418" i="11"/>
  <c r="O418" i="11"/>
  <c r="K418" i="11"/>
  <c r="Q434" i="11"/>
  <c r="O434" i="11"/>
  <c r="K434" i="11"/>
  <c r="Q450" i="11"/>
  <c r="O450" i="11"/>
  <c r="K450" i="11"/>
  <c r="Q466" i="11"/>
  <c r="O466" i="11"/>
  <c r="K466" i="11"/>
  <c r="Q482" i="11"/>
  <c r="O482" i="11"/>
  <c r="K482" i="11"/>
  <c r="Q498" i="11"/>
  <c r="O498" i="11"/>
  <c r="K498" i="11"/>
  <c r="Q514" i="11"/>
  <c r="O514" i="11"/>
  <c r="K514" i="11"/>
  <c r="Q530" i="11"/>
  <c r="O530" i="11"/>
  <c r="K530" i="11"/>
  <c r="Q546" i="11"/>
  <c r="O546" i="11"/>
  <c r="K546" i="11"/>
  <c r="Q562" i="11"/>
  <c r="O562" i="11"/>
  <c r="K562" i="11"/>
  <c r="Q578" i="11"/>
  <c r="O578" i="11"/>
  <c r="K578" i="11"/>
  <c r="Q594" i="11"/>
  <c r="O594" i="11"/>
  <c r="K594" i="11"/>
  <c r="Q610" i="11"/>
  <c r="O610" i="11"/>
  <c r="K610" i="11"/>
  <c r="Q626" i="11"/>
  <c r="O626" i="11"/>
  <c r="K626" i="11"/>
  <c r="Q642" i="11"/>
  <c r="O642" i="11"/>
  <c r="K642" i="11"/>
  <c r="Q658" i="11"/>
  <c r="O658" i="11"/>
  <c r="K658" i="11"/>
  <c r="Q674" i="11"/>
  <c r="O674" i="11"/>
  <c r="K674" i="11"/>
  <c r="Q690" i="11"/>
  <c r="O690" i="11"/>
  <c r="K690" i="11"/>
  <c r="Q706" i="11"/>
  <c r="O706" i="11"/>
  <c r="K706" i="11"/>
  <c r="Q722" i="11"/>
  <c r="O722" i="11"/>
  <c r="K722" i="11"/>
  <c r="Q738" i="11"/>
  <c r="O738" i="11"/>
  <c r="K738" i="11"/>
  <c r="Q754" i="11"/>
  <c r="O754" i="11"/>
  <c r="K754" i="11"/>
  <c r="Q770" i="11"/>
  <c r="O770" i="11"/>
  <c r="K770" i="11"/>
  <c r="Q786" i="11"/>
  <c r="O786" i="11"/>
  <c r="K786" i="11"/>
  <c r="Q802" i="11"/>
  <c r="O802" i="11"/>
  <c r="K802" i="11"/>
  <c r="Q818" i="11"/>
  <c r="O818" i="11"/>
  <c r="K818" i="11"/>
  <c r="Q834" i="11"/>
  <c r="O834" i="11"/>
  <c r="K834" i="11"/>
  <c r="Q850" i="11"/>
  <c r="O850" i="11"/>
  <c r="K850" i="11"/>
  <c r="Q866" i="11"/>
  <c r="O866" i="11"/>
  <c r="K866" i="11"/>
  <c r="Q882" i="11"/>
  <c r="O882" i="11"/>
  <c r="K882" i="11"/>
  <c r="Q898" i="11"/>
  <c r="O898" i="11"/>
  <c r="K898" i="11"/>
  <c r="Q914" i="11"/>
  <c r="O914" i="11"/>
  <c r="K914" i="11"/>
  <c r="Q930" i="11"/>
  <c r="O930" i="11"/>
  <c r="K930" i="11"/>
  <c r="Q946" i="11"/>
  <c r="O946" i="11"/>
  <c r="K946" i="11"/>
  <c r="Q962" i="11"/>
  <c r="O962" i="11"/>
  <c r="K962" i="11"/>
  <c r="Q978" i="11"/>
  <c r="O978" i="11"/>
  <c r="K978" i="11"/>
  <c r="Q994" i="11"/>
  <c r="O994" i="11"/>
  <c r="K994" i="11"/>
  <c r="Q1010" i="11"/>
  <c r="O1010" i="11"/>
  <c r="K1010" i="11"/>
  <c r="Q1026" i="11"/>
  <c r="O1026" i="11"/>
  <c r="K1026" i="11"/>
  <c r="Q1042" i="11"/>
  <c r="O1042" i="11"/>
  <c r="K1042" i="11"/>
  <c r="Q1058" i="11"/>
  <c r="O1058" i="11"/>
  <c r="K1058" i="11"/>
  <c r="Q1074" i="11"/>
  <c r="O1074" i="11"/>
  <c r="K1074" i="11"/>
  <c r="Q1090" i="11"/>
  <c r="O1090" i="11"/>
  <c r="K1090" i="11"/>
  <c r="Q1106" i="11"/>
  <c r="O1106" i="11"/>
  <c r="K1106" i="11"/>
  <c r="Q1122" i="11"/>
  <c r="O1122" i="11"/>
  <c r="K1122" i="11"/>
  <c r="Q1138" i="11"/>
  <c r="O1138" i="11"/>
  <c r="K1138" i="11"/>
  <c r="Q1154" i="11"/>
  <c r="O1154" i="11"/>
  <c r="K1154" i="11"/>
  <c r="Q1170" i="11"/>
  <c r="O1170" i="11"/>
  <c r="K1170" i="11"/>
  <c r="Q1186" i="11"/>
  <c r="O1186" i="11"/>
  <c r="K1186" i="11"/>
  <c r="Q1202" i="11"/>
  <c r="O1202" i="11"/>
  <c r="K1202" i="11"/>
  <c r="Q1218" i="11"/>
  <c r="O1218" i="11"/>
  <c r="K1218" i="11"/>
  <c r="Q1234" i="11"/>
  <c r="O1234" i="11"/>
  <c r="K1234" i="11"/>
  <c r="Q1250" i="11"/>
  <c r="O1250" i="11"/>
  <c r="K1250" i="11"/>
  <c r="Q1266" i="11"/>
  <c r="O1266" i="11"/>
  <c r="K1266" i="11"/>
  <c r="Q1282" i="11"/>
  <c r="K1282" i="11"/>
  <c r="O1282" i="11"/>
  <c r="Q1298" i="11"/>
  <c r="O1298" i="11"/>
  <c r="K1298" i="11"/>
  <c r="Q1314" i="11"/>
  <c r="O1314" i="11"/>
  <c r="K1314" i="11"/>
  <c r="Q1330" i="11"/>
  <c r="O1330" i="11"/>
  <c r="K1330" i="11"/>
  <c r="Q1346" i="11"/>
  <c r="O1346" i="11"/>
  <c r="K1346" i="11"/>
  <c r="Q1362" i="11"/>
  <c r="O1362" i="11"/>
  <c r="K1362" i="11"/>
  <c r="Q1378" i="11"/>
  <c r="O1378" i="11"/>
  <c r="K1378" i="11"/>
  <c r="Q1394" i="11"/>
  <c r="O1394" i="11"/>
  <c r="K1394" i="11"/>
  <c r="Q1410" i="11"/>
  <c r="O1410" i="11"/>
  <c r="K1410" i="11"/>
  <c r="Q1426" i="11"/>
  <c r="O1426" i="11"/>
  <c r="K1426" i="11"/>
  <c r="Q1442" i="11"/>
  <c r="O1442" i="11"/>
  <c r="K1442" i="11"/>
  <c r="Q1458" i="11"/>
  <c r="O1458" i="11"/>
  <c r="K1458" i="11"/>
  <c r="K1474" i="11"/>
  <c r="O1474" i="11"/>
  <c r="Q1474" i="11"/>
  <c r="Q1490" i="11"/>
  <c r="O1490" i="11"/>
  <c r="K1490" i="11"/>
  <c r="Q1506" i="11"/>
  <c r="O1506" i="11"/>
  <c r="K1506" i="11"/>
  <c r="Q1522" i="11"/>
  <c r="O1522" i="11"/>
  <c r="K1522" i="11"/>
  <c r="Q1538" i="11"/>
  <c r="O1538" i="11"/>
  <c r="K1538" i="11"/>
  <c r="Q1554" i="11"/>
  <c r="O1554" i="11"/>
  <c r="K1554" i="11"/>
  <c r="Q1570" i="11"/>
  <c r="O1570" i="11"/>
  <c r="K1570" i="11"/>
  <c r="Q1586" i="11"/>
  <c r="K1586" i="11"/>
  <c r="O1586" i="11"/>
  <c r="Q1602" i="11"/>
  <c r="O1602" i="11"/>
  <c r="K1602" i="11"/>
  <c r="Q1618" i="11"/>
  <c r="K1618" i="11"/>
  <c r="O1618" i="11"/>
  <c r="Q1634" i="11"/>
  <c r="O1634" i="11"/>
  <c r="K1634" i="11"/>
  <c r="Q1650" i="11"/>
  <c r="O1650" i="11"/>
  <c r="K1650" i="11"/>
  <c r="Q1666" i="11"/>
  <c r="O1666" i="11"/>
  <c r="K1666" i="11"/>
  <c r="Q1682" i="11"/>
  <c r="O1682" i="11"/>
  <c r="K1682" i="11"/>
  <c r="Q1698" i="11"/>
  <c r="O1698" i="11"/>
  <c r="K1698" i="11"/>
  <c r="Q1714" i="11"/>
  <c r="K1714" i="11"/>
  <c r="O1714" i="11"/>
  <c r="Q1730" i="11"/>
  <c r="O1730" i="11"/>
  <c r="K1730" i="11"/>
  <c r="Q1746" i="11"/>
  <c r="O1746" i="11"/>
  <c r="K1746" i="11"/>
  <c r="Q1762" i="11"/>
  <c r="K1762" i="11"/>
  <c r="O1762" i="11"/>
  <c r="Q1778" i="11"/>
  <c r="O1778" i="11"/>
  <c r="K1778" i="11"/>
  <c r="Q1794" i="11"/>
  <c r="O1794" i="11"/>
  <c r="K1794" i="11"/>
  <c r="Q1810" i="11"/>
  <c r="O1810" i="11"/>
  <c r="K1810" i="11"/>
  <c r="Q1826" i="11"/>
  <c r="O1826" i="11"/>
  <c r="K1826" i="11"/>
  <c r="Q1842" i="11"/>
  <c r="O1842" i="11"/>
  <c r="Q1858" i="11"/>
  <c r="O1858" i="11"/>
  <c r="K1858" i="11"/>
  <c r="Q1874" i="11"/>
  <c r="K1874" i="11"/>
  <c r="O1874" i="11"/>
  <c r="Q1890" i="11"/>
  <c r="O1890" i="11"/>
  <c r="K1890" i="11"/>
  <c r="Q1906" i="11"/>
  <c r="O1906" i="11"/>
  <c r="K1906" i="11"/>
  <c r="Q1922" i="11"/>
  <c r="O1922" i="11"/>
  <c r="K1922" i="11"/>
  <c r="Q1938" i="11"/>
  <c r="O1938" i="11"/>
  <c r="K1938" i="11"/>
  <c r="Q1954" i="11"/>
  <c r="O1954" i="11"/>
  <c r="K1954" i="11"/>
  <c r="Q1970" i="11"/>
  <c r="O1970" i="11"/>
  <c r="K1970" i="11"/>
  <c r="Q1986" i="11"/>
  <c r="O1986" i="11"/>
  <c r="Q2002" i="11"/>
  <c r="O2002" i="11"/>
  <c r="K2002" i="11"/>
  <c r="Q2018" i="11"/>
  <c r="O2018" i="11"/>
  <c r="K2018" i="11"/>
  <c r="Q2034" i="11"/>
  <c r="O2034" i="11"/>
  <c r="K2034" i="11"/>
  <c r="Q2050" i="11"/>
  <c r="O2050" i="11"/>
  <c r="K2050" i="11"/>
  <c r="Q2066" i="11"/>
  <c r="O2066" i="11"/>
  <c r="K2066" i="11"/>
  <c r="Q2082" i="11"/>
  <c r="O2082" i="11"/>
  <c r="K2082" i="11"/>
  <c r="Q2098" i="11"/>
  <c r="K2098" i="11"/>
  <c r="O2098" i="11"/>
  <c r="Q2114" i="11"/>
  <c r="O2114" i="11"/>
  <c r="K2114" i="11"/>
  <c r="Q2130" i="11"/>
  <c r="O2130" i="11"/>
  <c r="K2130" i="11"/>
  <c r="Q2146" i="11"/>
  <c r="O2146" i="11"/>
  <c r="K2146" i="11"/>
  <c r="Q2162" i="11"/>
  <c r="O2162" i="11"/>
  <c r="K2162" i="11"/>
  <c r="Q2178" i="11"/>
  <c r="O2178" i="11"/>
  <c r="K2178" i="11"/>
  <c r="Q2194" i="11"/>
  <c r="O2194" i="11"/>
  <c r="K2194" i="11"/>
  <c r="Q2210" i="11"/>
  <c r="O2210" i="11"/>
  <c r="K2210" i="11"/>
  <c r="Q2226" i="11"/>
  <c r="O2226" i="11"/>
  <c r="K2226" i="11"/>
  <c r="Q2242" i="11"/>
  <c r="O2242" i="11"/>
  <c r="K2242" i="11"/>
  <c r="Q2258" i="11"/>
  <c r="O2258" i="11"/>
  <c r="K2258" i="11"/>
  <c r="Q2274" i="11"/>
  <c r="O2274" i="11"/>
  <c r="K2274" i="11"/>
  <c r="Q2290" i="11"/>
  <c r="O2290" i="11"/>
  <c r="K2290" i="11"/>
  <c r="O2306" i="11"/>
  <c r="Q2306" i="11"/>
  <c r="K2306" i="11"/>
  <c r="Q2322" i="11"/>
  <c r="O2322" i="11"/>
  <c r="K2322" i="11"/>
  <c r="Q2338" i="11"/>
  <c r="O2338" i="11"/>
  <c r="K2338" i="11"/>
  <c r="Q2354" i="11"/>
  <c r="O2354" i="11"/>
  <c r="K2354" i="11"/>
  <c r="Q2370" i="11"/>
  <c r="O2370" i="11"/>
  <c r="K2370" i="11"/>
  <c r="Q2386" i="11"/>
  <c r="K2386" i="11"/>
  <c r="O2386" i="11"/>
  <c r="Q2402" i="11"/>
  <c r="O2402" i="11"/>
  <c r="K2402" i="11"/>
  <c r="Q2418" i="11"/>
  <c r="O2418" i="11"/>
  <c r="K2418" i="11"/>
  <c r="Q2434" i="11"/>
  <c r="K2434" i="11"/>
  <c r="O2434" i="11"/>
  <c r="Q2450" i="11"/>
  <c r="O2450" i="11"/>
  <c r="K2450" i="11"/>
  <c r="Q2466" i="11"/>
  <c r="O2466" i="11"/>
  <c r="K2466" i="11"/>
  <c r="Q2482" i="11"/>
  <c r="O2482" i="11"/>
  <c r="K2482" i="11"/>
  <c r="Q2498" i="11"/>
  <c r="O2498" i="11"/>
  <c r="K2498" i="11"/>
  <c r="Q2514" i="11"/>
  <c r="O2514" i="11"/>
  <c r="K2514" i="11"/>
  <c r="Q2530" i="11"/>
  <c r="O2530" i="11"/>
  <c r="K2530" i="11"/>
  <c r="Q2546" i="11"/>
  <c r="O2546" i="11"/>
  <c r="K2546" i="11"/>
  <c r="Q2562" i="11"/>
  <c r="O2562" i="11"/>
  <c r="K2562" i="11"/>
  <c r="Q2578" i="11"/>
  <c r="K2578" i="11"/>
  <c r="O2578" i="11"/>
  <c r="Q2594" i="11"/>
  <c r="O2594" i="11"/>
  <c r="K2594" i="11"/>
  <c r="Q2610" i="11"/>
  <c r="O2610" i="11"/>
  <c r="K2610" i="11"/>
  <c r="Q2626" i="11"/>
  <c r="O2626" i="11"/>
  <c r="K2626" i="11"/>
  <c r="Q2642" i="11"/>
  <c r="O2642" i="11"/>
  <c r="K2642" i="11"/>
  <c r="Q2658" i="11"/>
  <c r="O2658" i="11"/>
  <c r="K2658" i="11"/>
  <c r="O2674" i="11"/>
  <c r="K2674" i="11"/>
  <c r="Q2674" i="11"/>
  <c r="Q2690" i="11"/>
  <c r="O2690" i="11"/>
  <c r="K2690" i="11"/>
  <c r="Q2706" i="11"/>
  <c r="K2706" i="11"/>
  <c r="O2706" i="11"/>
  <c r="Q2722" i="11"/>
  <c r="O2722" i="11"/>
  <c r="K2722" i="11"/>
  <c r="Q2738" i="11"/>
  <c r="O2738" i="11"/>
  <c r="K2738" i="11"/>
  <c r="Q2754" i="11"/>
  <c r="O2754" i="11"/>
  <c r="K2754" i="11"/>
  <c r="Q2770" i="11"/>
  <c r="K2770" i="11"/>
  <c r="O2770" i="11"/>
  <c r="Q2786" i="11"/>
  <c r="O2786" i="11"/>
  <c r="K2786" i="11"/>
  <c r="Q2802" i="11"/>
  <c r="O2802" i="11"/>
  <c r="K2802" i="11"/>
  <c r="Q2818" i="11"/>
  <c r="O2818" i="11"/>
  <c r="K2818" i="11"/>
  <c r="Q2834" i="11"/>
  <c r="K2834" i="11"/>
  <c r="O2834" i="11"/>
  <c r="Q2850" i="11"/>
  <c r="K2850" i="11"/>
  <c r="O2850" i="11"/>
  <c r="Q2866" i="11"/>
  <c r="O2866" i="11"/>
  <c r="K2866" i="11"/>
  <c r="Q2882" i="11"/>
  <c r="K2882" i="11"/>
  <c r="O2882" i="11"/>
  <c r="Q2898" i="11"/>
  <c r="O2898" i="11"/>
  <c r="K2898" i="11"/>
  <c r="Q2914" i="11"/>
  <c r="O2914" i="11"/>
  <c r="K2914" i="11"/>
  <c r="Q2930" i="11"/>
  <c r="K2930" i="11"/>
  <c r="O2930" i="11"/>
  <c r="Q2946" i="11"/>
  <c r="O2946" i="11"/>
  <c r="K2946" i="11"/>
  <c r="Q2962" i="11"/>
  <c r="O2962" i="11"/>
  <c r="K2962" i="11"/>
  <c r="Q2978" i="11"/>
  <c r="K2978" i="11"/>
  <c r="O2978" i="11"/>
  <c r="Q2994" i="11"/>
  <c r="O2994" i="11"/>
  <c r="K2994" i="11"/>
  <c r="Q3010" i="11"/>
  <c r="K3010" i="11"/>
  <c r="O3010" i="11"/>
  <c r="Q3026" i="11"/>
  <c r="O3026" i="11"/>
  <c r="K3026" i="11"/>
  <c r="Q3042" i="11"/>
  <c r="K3042" i="11"/>
  <c r="O3042" i="11"/>
  <c r="Q3058" i="11"/>
  <c r="O3058" i="11"/>
  <c r="K3058" i="11"/>
  <c r="Q3074" i="11"/>
  <c r="O3074" i="11"/>
  <c r="K3074" i="11"/>
  <c r="Q3090" i="11"/>
  <c r="O3090" i="11"/>
  <c r="K3090" i="11"/>
  <c r="Q3106" i="11"/>
  <c r="O3106" i="11"/>
  <c r="K3106" i="11"/>
  <c r="Q3122" i="11"/>
  <c r="O3122" i="11"/>
  <c r="K3122" i="11"/>
  <c r="Q3138" i="11"/>
  <c r="O3138" i="11"/>
  <c r="K3138" i="11"/>
  <c r="Q3154" i="11"/>
  <c r="O3154" i="11"/>
  <c r="K3154" i="11"/>
  <c r="Q3170" i="11"/>
  <c r="O3170" i="11"/>
  <c r="K3170" i="11"/>
  <c r="Q3186" i="11"/>
  <c r="K3186" i="11"/>
  <c r="O3186" i="11"/>
  <c r="Q3202" i="11"/>
  <c r="O3202" i="11"/>
  <c r="K3202" i="11"/>
  <c r="Q3218" i="11"/>
  <c r="O3218" i="11"/>
  <c r="K3218" i="11"/>
  <c r="Q3234" i="11"/>
  <c r="O3234" i="11"/>
  <c r="K3234" i="11"/>
  <c r="Q3250" i="11"/>
  <c r="O3250" i="11"/>
  <c r="K3250" i="11"/>
  <c r="Q3266" i="11"/>
  <c r="O3266" i="11"/>
  <c r="K3266" i="11"/>
  <c r="Q3282" i="11"/>
  <c r="K3282" i="11"/>
  <c r="O3282" i="11"/>
  <c r="Q3298" i="11"/>
  <c r="K3298" i="11"/>
  <c r="O3298" i="11"/>
  <c r="Q3314" i="11"/>
  <c r="O3314" i="11"/>
  <c r="K3314" i="11"/>
  <c r="O3330" i="11"/>
  <c r="Q3330" i="11"/>
  <c r="K3330" i="11"/>
  <c r="Q3346" i="11"/>
  <c r="O3346" i="11"/>
  <c r="K3346" i="11"/>
  <c r="Q3362" i="11"/>
  <c r="K3362" i="11"/>
  <c r="O3362" i="11"/>
  <c r="Q3378" i="11"/>
  <c r="K3378" i="11"/>
  <c r="O3378" i="11"/>
  <c r="Q3394" i="11"/>
  <c r="O3394" i="11"/>
  <c r="K3394" i="11"/>
  <c r="Q3410" i="11"/>
  <c r="O3410" i="11"/>
  <c r="K3410" i="11"/>
  <c r="Q3426" i="11"/>
  <c r="O3426" i="11"/>
  <c r="K3426" i="11"/>
  <c r="Q3442" i="11"/>
  <c r="K3442" i="11"/>
  <c r="O3442" i="11"/>
  <c r="Q3458" i="11"/>
  <c r="O3458" i="11"/>
  <c r="K3458" i="11"/>
  <c r="Q3474" i="11"/>
  <c r="O3474" i="11"/>
  <c r="K3474" i="11"/>
  <c r="Q3490" i="11"/>
  <c r="K3490" i="11"/>
  <c r="O3490" i="11"/>
  <c r="Q3506" i="11"/>
  <c r="K3506" i="11"/>
  <c r="O3506" i="11"/>
  <c r="Q3522" i="11"/>
  <c r="O3522" i="11"/>
  <c r="K3522" i="11"/>
  <c r="Q3538" i="11"/>
  <c r="O3538" i="11"/>
  <c r="K3538" i="11"/>
  <c r="Q3554" i="11"/>
  <c r="O3554" i="11"/>
  <c r="K3554" i="11"/>
  <c r="Q3570" i="11"/>
  <c r="K3570" i="11"/>
  <c r="O3570" i="11"/>
  <c r="Q3586" i="11"/>
  <c r="O3586" i="11"/>
  <c r="K3586" i="11"/>
  <c r="Q3602" i="11"/>
  <c r="O3602" i="11"/>
  <c r="K3602" i="11"/>
  <c r="Q3618" i="11"/>
  <c r="O3618" i="11"/>
  <c r="K3618" i="11"/>
  <c r="Q3634" i="11"/>
  <c r="O3634" i="11"/>
  <c r="K3634" i="11"/>
  <c r="Q3650" i="11"/>
  <c r="K3650" i="11"/>
  <c r="O3650" i="11"/>
  <c r="Q3666" i="11"/>
  <c r="O3666" i="11"/>
  <c r="K3666" i="11"/>
  <c r="Q3682" i="11"/>
  <c r="K3682" i="11"/>
  <c r="O3682" i="11"/>
  <c r="Q3698" i="11"/>
  <c r="K3698" i="11"/>
  <c r="O3698" i="11"/>
  <c r="Q3714" i="11"/>
  <c r="O3714" i="11"/>
  <c r="K3714" i="11"/>
  <c r="Q3730" i="11"/>
  <c r="O3730" i="11"/>
  <c r="K3730" i="11"/>
  <c r="Q3746" i="11"/>
  <c r="O3746" i="11"/>
  <c r="K3746" i="11"/>
  <c r="Q3762" i="11"/>
  <c r="O3762" i="11"/>
  <c r="K3762" i="11"/>
  <c r="Q3778" i="11"/>
  <c r="O3778" i="11"/>
  <c r="K3778" i="11"/>
  <c r="Q3794" i="11"/>
  <c r="O3794" i="11"/>
  <c r="K3794" i="11"/>
  <c r="Q3810" i="11"/>
  <c r="K3810" i="11"/>
  <c r="O3810" i="11"/>
  <c r="Q3826" i="11"/>
  <c r="O3826" i="11"/>
  <c r="K3826" i="11"/>
  <c r="Q3842" i="11"/>
  <c r="O3842" i="11"/>
  <c r="K3842" i="11"/>
  <c r="Q3858" i="11"/>
  <c r="O3858" i="11"/>
  <c r="K3858" i="11"/>
  <c r="Q3874" i="11"/>
  <c r="O3874" i="11"/>
  <c r="K3874" i="11"/>
  <c r="Q3890" i="11"/>
  <c r="O3890" i="11"/>
  <c r="K3890" i="11"/>
  <c r="Q3906" i="11"/>
  <c r="O3906" i="11"/>
  <c r="K3906" i="11"/>
  <c r="Q3922" i="11"/>
  <c r="O3922" i="11"/>
  <c r="K3922" i="11"/>
  <c r="Q3938" i="11"/>
  <c r="O3938" i="11"/>
  <c r="K3938" i="11"/>
  <c r="Q3954" i="11"/>
  <c r="O3954" i="11"/>
  <c r="K3954" i="11"/>
  <c r="Q3970" i="11"/>
  <c r="O3970" i="11"/>
  <c r="K3970" i="11"/>
  <c r="Q3986" i="11"/>
  <c r="O3986" i="11"/>
  <c r="K3986" i="11"/>
  <c r="Q4002" i="11"/>
  <c r="O4002" i="11"/>
  <c r="K4002" i="11"/>
  <c r="Q4018" i="11"/>
  <c r="O4018" i="11"/>
  <c r="K4018" i="11"/>
  <c r="Q4034" i="11"/>
  <c r="O4034" i="11"/>
  <c r="K4034" i="11"/>
  <c r="Q4050" i="11"/>
  <c r="O4050" i="11"/>
  <c r="K4050" i="11"/>
  <c r="Q4066" i="11"/>
  <c r="O4066" i="11"/>
  <c r="K4066" i="11"/>
  <c r="Q4082" i="11"/>
  <c r="O4082" i="11"/>
  <c r="K4082" i="11"/>
  <c r="Q4098" i="11"/>
  <c r="O4098" i="11"/>
  <c r="K4098" i="11"/>
  <c r="Q4114" i="11"/>
  <c r="O4114" i="11"/>
  <c r="K4114" i="11"/>
  <c r="Q4130" i="11"/>
  <c r="O4130" i="11"/>
  <c r="K4130" i="11"/>
  <c r="Q4146" i="11"/>
  <c r="O4146" i="11"/>
  <c r="K4146" i="11"/>
  <c r="Q4162" i="11"/>
  <c r="O4162" i="11"/>
  <c r="K4162" i="11"/>
  <c r="Q4178" i="11"/>
  <c r="O4178" i="11"/>
  <c r="K4178" i="11"/>
  <c r="Q4194" i="11"/>
  <c r="O4194" i="11"/>
  <c r="K4194" i="11"/>
  <c r="Q4210" i="11"/>
  <c r="O4210" i="11"/>
  <c r="K4210" i="11"/>
  <c r="Q4226" i="11"/>
  <c r="O4226" i="11"/>
  <c r="K4226" i="11"/>
  <c r="Q4242" i="11"/>
  <c r="O4242" i="11"/>
  <c r="K4242" i="11"/>
  <c r="Q4258" i="11"/>
  <c r="O4258" i="11"/>
  <c r="K4258" i="11"/>
  <c r="Q4274" i="11"/>
  <c r="O4274" i="11"/>
  <c r="K4274" i="11"/>
  <c r="Q4290" i="11"/>
  <c r="O4290" i="11"/>
  <c r="K4290" i="11"/>
  <c r="Q4306" i="11"/>
  <c r="O4306" i="11"/>
  <c r="K4306" i="11"/>
  <c r="Q4322" i="11"/>
  <c r="O4322" i="11"/>
  <c r="K4322" i="11"/>
  <c r="Q4338" i="11"/>
  <c r="O4338" i="11"/>
  <c r="K4338" i="11"/>
  <c r="Q4354" i="11"/>
  <c r="O4354" i="11"/>
  <c r="K4354" i="11"/>
  <c r="Q4370" i="11"/>
  <c r="O4370" i="11"/>
  <c r="K4370" i="11"/>
  <c r="Q4386" i="11"/>
  <c r="O4386" i="11"/>
  <c r="K4386" i="11"/>
  <c r="Q4402" i="11"/>
  <c r="O4402" i="11"/>
  <c r="K4402" i="11"/>
  <c r="Q4418" i="11"/>
  <c r="O4418" i="11"/>
  <c r="K4418" i="11"/>
  <c r="Q4434" i="11"/>
  <c r="O4434" i="11"/>
  <c r="K4434" i="11"/>
  <c r="Q4450" i="11"/>
  <c r="O4450" i="11"/>
  <c r="K4450" i="11"/>
  <c r="Q4466" i="11"/>
  <c r="O4466" i="11"/>
  <c r="K4466" i="11"/>
  <c r="Q4482" i="11"/>
  <c r="O4482" i="11"/>
  <c r="K4482" i="11"/>
  <c r="Q4498" i="11"/>
  <c r="O4498" i="11"/>
  <c r="K4498" i="11"/>
  <c r="Q4514" i="11"/>
  <c r="O4514" i="11"/>
  <c r="K4514" i="11"/>
  <c r="Q4530" i="11"/>
  <c r="O4530" i="11"/>
  <c r="K4530" i="11"/>
  <c r="Q4546" i="11"/>
  <c r="O4546" i="11"/>
  <c r="K4546" i="11"/>
  <c r="Q4562" i="11"/>
  <c r="O4562" i="11"/>
  <c r="K4562" i="11"/>
  <c r="Q4578" i="11"/>
  <c r="O4578" i="11"/>
  <c r="K4578" i="11"/>
  <c r="Q4594" i="11"/>
  <c r="O4594" i="11"/>
  <c r="K4594" i="11"/>
  <c r="Q4610" i="11"/>
  <c r="O4610" i="11"/>
  <c r="K4610" i="11"/>
  <c r="Q4626" i="11"/>
  <c r="O4626" i="11"/>
  <c r="K4626" i="11"/>
  <c r="Q4642" i="11"/>
  <c r="O4642" i="11"/>
  <c r="K4642" i="11"/>
  <c r="Q4658" i="11"/>
  <c r="O4658" i="11"/>
  <c r="K4658" i="11"/>
  <c r="Q4674" i="11"/>
  <c r="O4674" i="11"/>
  <c r="K4674" i="11"/>
  <c r="Q4690" i="11"/>
  <c r="O4690" i="11"/>
  <c r="K4690" i="11"/>
  <c r="Q4706" i="11"/>
  <c r="O4706" i="11"/>
  <c r="K4706" i="11"/>
  <c r="Q4722" i="11"/>
  <c r="O4722" i="11"/>
  <c r="K4722" i="11"/>
  <c r="Q4738" i="11"/>
  <c r="O4738" i="11"/>
  <c r="K4738" i="11"/>
  <c r="Q4754" i="11"/>
  <c r="O4754" i="11"/>
  <c r="K4754" i="11"/>
  <c r="M2" i="11"/>
  <c r="M4730" i="11"/>
  <c r="M4714" i="11"/>
  <c r="M4698" i="11"/>
  <c r="M4666" i="11"/>
  <c r="M4650" i="11"/>
  <c r="M4634" i="11"/>
  <c r="M4618" i="11"/>
  <c r="M4586" i="11"/>
  <c r="M4554" i="11"/>
  <c r="M4538" i="11"/>
  <c r="M4522" i="11"/>
  <c r="M4506" i="11"/>
  <c r="M4474" i="11"/>
  <c r="M4458" i="11"/>
  <c r="M4442" i="11"/>
  <c r="M4426" i="11"/>
  <c r="M4410" i="11"/>
  <c r="M4394" i="11"/>
  <c r="M4378" i="11"/>
  <c r="M4362" i="11"/>
  <c r="M4346" i="11"/>
  <c r="M4330" i="11"/>
  <c r="M4314" i="11"/>
  <c r="M4298" i="11"/>
  <c r="M4282" i="11"/>
  <c r="M4266" i="11"/>
  <c r="M4250" i="11"/>
  <c r="M4234" i="11"/>
  <c r="M4218" i="11"/>
  <c r="M4202" i="11"/>
  <c r="M4186" i="11"/>
  <c r="M4154" i="11"/>
  <c r="M4138" i="11"/>
  <c r="M4122" i="11"/>
  <c r="M4106" i="11"/>
  <c r="M4090" i="11"/>
  <c r="M4074" i="11"/>
  <c r="M4058" i="11"/>
  <c r="M4042" i="11"/>
  <c r="M4026" i="11"/>
  <c r="M4010" i="11"/>
  <c r="M3994" i="11"/>
  <c r="M3978" i="11"/>
  <c r="M3962" i="11"/>
  <c r="M3946" i="11"/>
  <c r="M3930" i="11"/>
  <c r="M3914" i="11"/>
  <c r="M3898" i="11"/>
  <c r="M3882" i="11"/>
  <c r="M3866" i="11"/>
  <c r="M3850" i="11"/>
  <c r="M3818" i="11"/>
  <c r="M3802" i="11"/>
  <c r="M3786" i="11"/>
  <c r="M3754" i="11"/>
  <c r="M3738" i="11"/>
  <c r="M3722" i="11"/>
  <c r="M3706" i="11"/>
  <c r="M3690" i="11"/>
  <c r="M3658" i="11"/>
  <c r="M3642" i="11"/>
  <c r="M3626" i="11"/>
  <c r="M3610" i="11"/>
  <c r="M3594" i="11"/>
  <c r="M3578" i="11"/>
  <c r="M3562" i="11"/>
  <c r="M3530" i="11"/>
  <c r="M3514" i="11"/>
  <c r="M3498" i="11"/>
  <c r="M3482" i="11"/>
  <c r="M3466" i="11"/>
  <c r="M3450" i="11"/>
  <c r="M3434" i="11"/>
  <c r="M3418" i="11"/>
  <c r="M3402" i="11"/>
  <c r="M3386" i="11"/>
  <c r="M3370" i="11"/>
  <c r="M3354" i="11"/>
  <c r="M3338" i="11"/>
  <c r="M3322" i="11"/>
  <c r="M3306" i="11"/>
  <c r="M3290" i="11"/>
  <c r="M3274" i="11"/>
  <c r="M3258" i="11"/>
  <c r="M3242" i="11"/>
  <c r="M3226" i="11"/>
  <c r="M3210" i="11"/>
  <c r="M3194" i="11"/>
  <c r="M3178" i="11"/>
  <c r="M3162" i="11"/>
  <c r="M3146" i="11"/>
  <c r="M3130" i="11"/>
  <c r="M3114" i="11"/>
  <c r="M3098" i="11"/>
  <c r="M3082" i="11"/>
  <c r="M3066" i="11"/>
  <c r="M3050" i="11"/>
  <c r="M3034" i="11"/>
  <c r="M3018" i="11"/>
  <c r="M3002" i="11"/>
  <c r="M2186" i="11"/>
  <c r="M1882" i="11"/>
  <c r="M1850" i="11"/>
  <c r="M1482" i="11"/>
  <c r="M1274" i="11"/>
  <c r="M602" i="11"/>
  <c r="M394" i="11"/>
  <c r="M234" i="11"/>
  <c r="M2972" i="11"/>
  <c r="M2220" i="11"/>
  <c r="M1929" i="11"/>
  <c r="Q4633" i="11"/>
  <c r="Q17" i="11"/>
  <c r="O17" i="11"/>
  <c r="K17" i="11"/>
  <c r="Q33" i="11"/>
  <c r="O33" i="11"/>
  <c r="K33" i="11"/>
  <c r="Q49" i="11"/>
  <c r="K49" i="11"/>
  <c r="O49" i="11"/>
  <c r="Q65" i="11"/>
  <c r="O65" i="11"/>
  <c r="K65" i="11"/>
  <c r="Q81" i="11"/>
  <c r="O81" i="11"/>
  <c r="K81" i="11"/>
  <c r="Q97" i="11"/>
  <c r="O97" i="11"/>
  <c r="K97" i="11"/>
  <c r="Q113" i="11"/>
  <c r="O113" i="11"/>
  <c r="K113" i="11"/>
  <c r="Q129" i="11"/>
  <c r="O129" i="11"/>
  <c r="K129" i="11"/>
  <c r="Q145" i="11"/>
  <c r="O145" i="11"/>
  <c r="K145" i="11"/>
  <c r="Q161" i="11"/>
  <c r="O161" i="11"/>
  <c r="K161" i="11"/>
  <c r="Q177" i="11"/>
  <c r="O177" i="11"/>
  <c r="K177" i="11"/>
  <c r="M4571" i="11"/>
  <c r="M4539" i="11"/>
  <c r="M4283" i="11"/>
  <c r="M3547" i="11"/>
  <c r="M3499" i="11"/>
  <c r="M3483" i="11"/>
  <c r="M3323" i="11"/>
  <c r="M3275" i="11"/>
  <c r="M3163" i="11"/>
  <c r="M3003" i="11"/>
  <c r="M2747" i="11"/>
  <c r="M1931" i="11"/>
  <c r="M1611" i="11"/>
  <c r="M1499" i="11"/>
  <c r="M539" i="11"/>
  <c r="M91" i="11"/>
  <c r="M4489" i="11"/>
  <c r="M3740" i="11"/>
  <c r="M1993" i="11"/>
  <c r="K1372" i="11"/>
  <c r="Q3" i="11"/>
  <c r="O3" i="11"/>
  <c r="K3" i="11"/>
  <c r="Q19" i="11"/>
  <c r="O19" i="11"/>
  <c r="K19" i="11"/>
  <c r="Q35" i="11"/>
  <c r="O35" i="11"/>
  <c r="K35" i="11"/>
  <c r="Q51" i="11"/>
  <c r="K51" i="11"/>
  <c r="O51" i="11"/>
  <c r="M51" i="11"/>
  <c r="Q67" i="11"/>
  <c r="O67" i="11"/>
  <c r="K67" i="11"/>
  <c r="Q83" i="11"/>
  <c r="O83" i="11"/>
  <c r="K83" i="11"/>
  <c r="Q99" i="11"/>
  <c r="O99" i="11"/>
  <c r="K99" i="11"/>
  <c r="Q115" i="11"/>
  <c r="O115" i="11"/>
  <c r="K115" i="11"/>
  <c r="Q131" i="11"/>
  <c r="O131" i="11"/>
  <c r="K131" i="11"/>
  <c r="Q147" i="11"/>
  <c r="O147" i="11"/>
  <c r="K147" i="11"/>
  <c r="Q163" i="11"/>
  <c r="O163" i="11"/>
  <c r="K163" i="11"/>
  <c r="Q179" i="11"/>
  <c r="O179" i="11"/>
  <c r="K179" i="11"/>
  <c r="Q195" i="11"/>
  <c r="O195" i="11"/>
  <c r="K195" i="11"/>
  <c r="Q211" i="11"/>
  <c r="O211" i="11"/>
  <c r="K211" i="11"/>
  <c r="Q227" i="11"/>
  <c r="O227" i="11"/>
  <c r="K227" i="11"/>
  <c r="Q243" i="11"/>
  <c r="O243" i="11"/>
  <c r="K243" i="11"/>
  <c r="Q259" i="11"/>
  <c r="O259" i="11"/>
  <c r="K259" i="11"/>
  <c r="Q275" i="11"/>
  <c r="K275" i="11"/>
  <c r="O275" i="11"/>
  <c r="Q291" i="11"/>
  <c r="O291" i="11"/>
  <c r="K291" i="11"/>
  <c r="Q307" i="11"/>
  <c r="O307" i="11"/>
  <c r="K307" i="11"/>
  <c r="Q323" i="11"/>
  <c r="O323" i="11"/>
  <c r="K323" i="11"/>
  <c r="Q339" i="11"/>
  <c r="O339" i="11"/>
  <c r="K339" i="11"/>
  <c r="Q355" i="11"/>
  <c r="O355" i="11"/>
  <c r="K355" i="11"/>
  <c r="Q371" i="11"/>
  <c r="O371" i="11"/>
  <c r="K371" i="11"/>
  <c r="Q387" i="11"/>
  <c r="O387" i="11"/>
  <c r="K387" i="11"/>
  <c r="Q403" i="11"/>
  <c r="O403" i="11"/>
  <c r="K403" i="11"/>
  <c r="Q419" i="11"/>
  <c r="O419" i="11"/>
  <c r="K419" i="11"/>
  <c r="Q435" i="11"/>
  <c r="O435" i="11"/>
  <c r="K435" i="11"/>
  <c r="Q451" i="11"/>
  <c r="O451" i="11"/>
  <c r="K451" i="11"/>
  <c r="Q467" i="11"/>
  <c r="O467" i="11"/>
  <c r="K467" i="11"/>
  <c r="Q483" i="11"/>
  <c r="O483" i="11"/>
  <c r="K483" i="11"/>
  <c r="Q499" i="11"/>
  <c r="O499" i="11"/>
  <c r="K499" i="11"/>
  <c r="Q515" i="11"/>
  <c r="O515" i="11"/>
  <c r="K515" i="11"/>
  <c r="Q531" i="11"/>
  <c r="O531" i="11"/>
  <c r="K531" i="11"/>
  <c r="Q547" i="11"/>
  <c r="O547" i="11"/>
  <c r="K547" i="11"/>
  <c r="Q563" i="11"/>
  <c r="O563" i="11"/>
  <c r="K563" i="11"/>
  <c r="Q579" i="11"/>
  <c r="O579" i="11"/>
  <c r="K579" i="11"/>
  <c r="Q595" i="11"/>
  <c r="O595" i="11"/>
  <c r="K595" i="11"/>
  <c r="Q611" i="11"/>
  <c r="O611" i="11"/>
  <c r="K611" i="11"/>
  <c r="Q627" i="11"/>
  <c r="O627" i="11"/>
  <c r="K627" i="11"/>
  <c r="Q643" i="11"/>
  <c r="O643" i="11"/>
  <c r="K643" i="11"/>
  <c r="Q659" i="11"/>
  <c r="O659" i="11"/>
  <c r="K659" i="11"/>
  <c r="Q675" i="11"/>
  <c r="O675" i="11"/>
  <c r="K675" i="11"/>
  <c r="M675" i="11"/>
  <c r="Q691" i="11"/>
  <c r="O691" i="11"/>
  <c r="K691" i="11"/>
  <c r="Q707" i="11"/>
  <c r="O707" i="11"/>
  <c r="K707" i="11"/>
  <c r="Q723" i="11"/>
  <c r="O723" i="11"/>
  <c r="K723" i="11"/>
  <c r="Q739" i="11"/>
  <c r="O739" i="11"/>
  <c r="K739" i="11"/>
  <c r="Q755" i="11"/>
  <c r="O755" i="11"/>
  <c r="K755" i="11"/>
  <c r="Q771" i="11"/>
  <c r="O771" i="11"/>
  <c r="K771" i="11"/>
  <c r="Q787" i="11"/>
  <c r="O787" i="11"/>
  <c r="K787" i="11"/>
  <c r="Q803" i="11"/>
  <c r="O803" i="11"/>
  <c r="K803" i="11"/>
  <c r="Q819" i="11"/>
  <c r="O819" i="11"/>
  <c r="K819" i="11"/>
  <c r="Q835" i="11"/>
  <c r="O835" i="11"/>
  <c r="K835" i="11"/>
  <c r="Q851" i="11"/>
  <c r="O851" i="11"/>
  <c r="K851" i="11"/>
  <c r="Q867" i="11"/>
  <c r="O867" i="11"/>
  <c r="K867" i="11"/>
  <c r="Q883" i="11"/>
  <c r="O883" i="11"/>
  <c r="K883" i="11"/>
  <c r="M883" i="11"/>
  <c r="Q899" i="11"/>
  <c r="O899" i="11"/>
  <c r="K899" i="11"/>
  <c r="Q915" i="11"/>
  <c r="K915" i="11"/>
  <c r="O915" i="11"/>
  <c r="Q931" i="11"/>
  <c r="O931" i="11"/>
  <c r="K931" i="11"/>
  <c r="Q947" i="11"/>
  <c r="O947" i="11"/>
  <c r="K947" i="11"/>
  <c r="Q963" i="11"/>
  <c r="O963" i="11"/>
  <c r="K963" i="11"/>
  <c r="Q979" i="11"/>
  <c r="K979" i="11"/>
  <c r="O979" i="11"/>
  <c r="Q995" i="11"/>
  <c r="O995" i="11"/>
  <c r="K995" i="11"/>
  <c r="Q1011" i="11"/>
  <c r="O1011" i="11"/>
  <c r="K1011" i="11"/>
  <c r="Q1027" i="11"/>
  <c r="O1027" i="11"/>
  <c r="K1027" i="11"/>
  <c r="Q1043" i="11"/>
  <c r="O1043" i="11"/>
  <c r="K1043" i="11"/>
  <c r="Q1059" i="11"/>
  <c r="O1059" i="11"/>
  <c r="K1059" i="11"/>
  <c r="Q1075" i="11"/>
  <c r="O1075" i="11"/>
  <c r="K1075" i="11"/>
  <c r="Q1091" i="11"/>
  <c r="O1091" i="11"/>
  <c r="K1091" i="11"/>
  <c r="Q1107" i="11"/>
  <c r="O1107" i="11"/>
  <c r="K1107" i="11"/>
  <c r="Q1123" i="11"/>
  <c r="O1123" i="11"/>
  <c r="K1123" i="11"/>
  <c r="Q1139" i="11"/>
  <c r="O1139" i="11"/>
  <c r="K1139" i="11"/>
  <c r="Q1155" i="11"/>
  <c r="O1155" i="11"/>
  <c r="K1155" i="11"/>
  <c r="Q1171" i="11"/>
  <c r="O1171" i="11"/>
  <c r="K1171" i="11"/>
  <c r="Q1187" i="11"/>
  <c r="O1187" i="11"/>
  <c r="K1187" i="11"/>
  <c r="Q1203" i="11"/>
  <c r="O1203" i="11"/>
  <c r="K1203" i="11"/>
  <c r="Q1219" i="11"/>
  <c r="O1219" i="11"/>
  <c r="K1219" i="11"/>
  <c r="Q1235" i="11"/>
  <c r="O1235" i="11"/>
  <c r="K1235" i="11"/>
  <c r="Q1251" i="11"/>
  <c r="O1251" i="11"/>
  <c r="K1251" i="11"/>
  <c r="Q1267" i="11"/>
  <c r="O1267" i="11"/>
  <c r="K1267" i="11"/>
  <c r="Q1283" i="11"/>
  <c r="K1283" i="11"/>
  <c r="O1283" i="11"/>
  <c r="Q1299" i="11"/>
  <c r="O1299" i="11"/>
  <c r="K1299" i="11"/>
  <c r="M1299" i="11"/>
  <c r="Q1315" i="11"/>
  <c r="O1315" i="11"/>
  <c r="K1315" i="11"/>
  <c r="Q1331" i="11"/>
  <c r="O1331" i="11"/>
  <c r="K1331" i="11"/>
  <c r="Q1347" i="11"/>
  <c r="O1347" i="11"/>
  <c r="K1347" i="11"/>
  <c r="Q1363" i="11"/>
  <c r="K1363" i="11"/>
  <c r="O1363" i="11"/>
  <c r="Q1379" i="11"/>
  <c r="O1379" i="11"/>
  <c r="K1379" i="11"/>
  <c r="Q1395" i="11"/>
  <c r="O1395" i="11"/>
  <c r="K1395" i="11"/>
  <c r="Q1411" i="11"/>
  <c r="O1411" i="11"/>
  <c r="K1411" i="11"/>
  <c r="Q1427" i="11"/>
  <c r="O1427" i="11"/>
  <c r="K1427" i="11"/>
  <c r="Q1443" i="11"/>
  <c r="O1443" i="11"/>
  <c r="K1443" i="11"/>
  <c r="Q1459" i="11"/>
  <c r="O1459" i="11"/>
  <c r="K1459" i="11"/>
  <c r="Q1475" i="11"/>
  <c r="O1475" i="11"/>
  <c r="K1475" i="11"/>
  <c r="Q1491" i="11"/>
  <c r="O1491" i="11"/>
  <c r="K1491" i="11"/>
  <c r="Q1507" i="11"/>
  <c r="O1507" i="11"/>
  <c r="K1507" i="11"/>
  <c r="Q1523" i="11"/>
  <c r="O1523" i="11"/>
  <c r="K1523" i="11"/>
  <c r="Q1539" i="11"/>
  <c r="O1539" i="11"/>
  <c r="K1539" i="11"/>
  <c r="Q1555" i="11"/>
  <c r="O1555" i="11"/>
  <c r="K1555" i="11"/>
  <c r="Q1571" i="11"/>
  <c r="O1571" i="11"/>
  <c r="K1571" i="11"/>
  <c r="Q1587" i="11"/>
  <c r="O1587" i="11"/>
  <c r="K1587" i="11"/>
  <c r="Q1603" i="11"/>
  <c r="O1603" i="11"/>
  <c r="K1603" i="11"/>
  <c r="Q1619" i="11"/>
  <c r="O1619" i="11"/>
  <c r="K1619" i="11"/>
  <c r="Q1635" i="11"/>
  <c r="O1635" i="11"/>
  <c r="K1635" i="11"/>
  <c r="Q1651" i="11"/>
  <c r="O1651" i="11"/>
  <c r="K1651" i="11"/>
  <c r="Q1667" i="11"/>
  <c r="O1667" i="11"/>
  <c r="K1667" i="11"/>
  <c r="Q1683" i="11"/>
  <c r="O1683" i="11"/>
  <c r="K1683" i="11"/>
  <c r="Q1699" i="11"/>
  <c r="O1699" i="11"/>
  <c r="K1699" i="11"/>
  <c r="Q1715" i="11"/>
  <c r="K1715" i="11"/>
  <c r="O1715" i="11"/>
  <c r="Q1731" i="11"/>
  <c r="O1731" i="11"/>
  <c r="K1731" i="11"/>
  <c r="Q1747" i="11"/>
  <c r="O1747" i="11"/>
  <c r="K1747" i="11"/>
  <c r="Q1763" i="11"/>
  <c r="O1763" i="11"/>
  <c r="K1763" i="11"/>
  <c r="Q1779" i="11"/>
  <c r="O1779" i="11"/>
  <c r="K1779" i="11"/>
  <c r="Q1795" i="11"/>
  <c r="O1795" i="11"/>
  <c r="K1795" i="11"/>
  <c r="M1795" i="11"/>
  <c r="Q1811" i="11"/>
  <c r="O1811" i="11"/>
  <c r="K1811" i="11"/>
  <c r="Q1827" i="11"/>
  <c r="O1827" i="11"/>
  <c r="K1827" i="11"/>
  <c r="M1827" i="11"/>
  <c r="Q1843" i="11"/>
  <c r="O1843" i="11"/>
  <c r="K1843" i="11"/>
  <c r="Q1859" i="11"/>
  <c r="O1859" i="11"/>
  <c r="K1859" i="11"/>
  <c r="Q1875" i="11"/>
  <c r="K1875" i="11"/>
  <c r="O1875" i="11"/>
  <c r="Q1891" i="11"/>
  <c r="O1891" i="11"/>
  <c r="K1891" i="11"/>
  <c r="Q1907" i="11"/>
  <c r="O1907" i="11"/>
  <c r="K1907" i="11"/>
  <c r="Q1923" i="11"/>
  <c r="O1923" i="11"/>
  <c r="K1923" i="11"/>
  <c r="Q1939" i="11"/>
  <c r="O1939" i="11"/>
  <c r="K1939" i="11"/>
  <c r="Q1955" i="11"/>
  <c r="O1955" i="11"/>
  <c r="K1955" i="11"/>
  <c r="Q1971" i="11"/>
  <c r="K1971" i="11"/>
  <c r="O1971" i="11"/>
  <c r="Q1987" i="11"/>
  <c r="O1987" i="11"/>
  <c r="K1987" i="11"/>
  <c r="Q2003" i="11"/>
  <c r="O2003" i="11"/>
  <c r="K2003" i="11"/>
  <c r="Q2019" i="11"/>
  <c r="O2019" i="11"/>
  <c r="Q2035" i="11"/>
  <c r="O2035" i="11"/>
  <c r="K2035" i="11"/>
  <c r="Q2051" i="11"/>
  <c r="O2051" i="11"/>
  <c r="K2051" i="11"/>
  <c r="Q2067" i="11"/>
  <c r="O2067" i="11"/>
  <c r="K2067" i="11"/>
  <c r="Q2083" i="11"/>
  <c r="O2083" i="11"/>
  <c r="K2083" i="11"/>
  <c r="Q2099" i="11"/>
  <c r="O2099" i="11"/>
  <c r="K2099" i="11"/>
  <c r="Q2115" i="11"/>
  <c r="O2115" i="11"/>
  <c r="K2115" i="11"/>
  <c r="Q2131" i="11"/>
  <c r="K2131" i="11"/>
  <c r="O2131" i="11"/>
  <c r="Q2147" i="11"/>
  <c r="O2147" i="11"/>
  <c r="K2147" i="11"/>
  <c r="Q2163" i="11"/>
  <c r="O2163" i="11"/>
  <c r="K2163" i="11"/>
  <c r="Q2179" i="11"/>
  <c r="O2179" i="11"/>
  <c r="K2179" i="11"/>
  <c r="Q2195" i="11"/>
  <c r="O2195" i="11"/>
  <c r="K2195" i="11"/>
  <c r="Q2211" i="11"/>
  <c r="O2211" i="11"/>
  <c r="K2211" i="11"/>
  <c r="Q2227" i="11"/>
  <c r="O2227" i="11"/>
  <c r="K2227" i="11"/>
  <c r="Q2243" i="11"/>
  <c r="O2243" i="11"/>
  <c r="K2243" i="11"/>
  <c r="Q2259" i="11"/>
  <c r="O2259" i="11"/>
  <c r="K2259" i="11"/>
  <c r="Q2275" i="11"/>
  <c r="K2275" i="11"/>
  <c r="O2275" i="11"/>
  <c r="Q2291" i="11"/>
  <c r="O2291" i="11"/>
  <c r="K2291" i="11"/>
  <c r="Q2307" i="11"/>
  <c r="O2307" i="11"/>
  <c r="K2307" i="11"/>
  <c r="Q2323" i="11"/>
  <c r="O2323" i="11"/>
  <c r="K2323" i="11"/>
  <c r="Q2339" i="11"/>
  <c r="O2339" i="11"/>
  <c r="K2339" i="11"/>
  <c r="Q2355" i="11"/>
  <c r="O2355" i="11"/>
  <c r="K2355" i="11"/>
  <c r="Q2371" i="11"/>
  <c r="O2371" i="11"/>
  <c r="K2371" i="11"/>
  <c r="Q2387" i="11"/>
  <c r="K2387" i="11"/>
  <c r="O2387" i="11"/>
  <c r="M2387" i="11"/>
  <c r="Q2403" i="11"/>
  <c r="O2403" i="11"/>
  <c r="K2403" i="11"/>
  <c r="Q2419" i="11"/>
  <c r="O2419" i="11"/>
  <c r="K2419" i="11"/>
  <c r="Q2435" i="11"/>
  <c r="K2435" i="11"/>
  <c r="O2435" i="11"/>
  <c r="Q2451" i="11"/>
  <c r="O2451" i="11"/>
  <c r="K2451" i="11"/>
  <c r="Q2467" i="11"/>
  <c r="O2467" i="11"/>
  <c r="K2467" i="11"/>
  <c r="Q2483" i="11"/>
  <c r="O2483" i="11"/>
  <c r="K2483" i="11"/>
  <c r="Q2499" i="11"/>
  <c r="O2499" i="11"/>
  <c r="K2499" i="11"/>
  <c r="Q2515" i="11"/>
  <c r="O2515" i="11"/>
  <c r="K2515" i="11"/>
  <c r="Q2531" i="11"/>
  <c r="O2531" i="11"/>
  <c r="K2531" i="11"/>
  <c r="Q2547" i="11"/>
  <c r="O2547" i="11"/>
  <c r="K2547" i="11"/>
  <c r="Q2563" i="11"/>
  <c r="O2563" i="11"/>
  <c r="K2563" i="11"/>
  <c r="Q2579" i="11"/>
  <c r="K2579" i="11"/>
  <c r="O2579" i="11"/>
  <c r="Q2595" i="11"/>
  <c r="K2595" i="11"/>
  <c r="O2595" i="11"/>
  <c r="Q2611" i="11"/>
  <c r="O2611" i="11"/>
  <c r="K2611" i="11"/>
  <c r="Q2627" i="11"/>
  <c r="O2627" i="11"/>
  <c r="K2627" i="11"/>
  <c r="Q2643" i="11"/>
  <c r="O2643" i="11"/>
  <c r="K2643" i="11"/>
  <c r="Q2659" i="11"/>
  <c r="O2659" i="11"/>
  <c r="K2659" i="11"/>
  <c r="O2675" i="11"/>
  <c r="K2675" i="11"/>
  <c r="Q2675" i="11"/>
  <c r="Q2691" i="11"/>
  <c r="O2691" i="11"/>
  <c r="K2691" i="11"/>
  <c r="Q2707" i="11"/>
  <c r="K2707" i="11"/>
  <c r="O2707" i="11"/>
  <c r="Q2723" i="11"/>
  <c r="K2723" i="11"/>
  <c r="O2723" i="11"/>
  <c r="Q2739" i="11"/>
  <c r="O2739" i="11"/>
  <c r="K2739" i="11"/>
  <c r="Q2755" i="11"/>
  <c r="O2755" i="11"/>
  <c r="K2755" i="11"/>
  <c r="Q2771" i="11"/>
  <c r="O2771" i="11"/>
  <c r="K2771" i="11"/>
  <c r="Q2787" i="11"/>
  <c r="O2787" i="11"/>
  <c r="K2787" i="11"/>
  <c r="M2787" i="11"/>
  <c r="Q2803" i="11"/>
  <c r="O2803" i="11"/>
  <c r="K2803" i="11"/>
  <c r="Q2819" i="11"/>
  <c r="O2819" i="11"/>
  <c r="K2819" i="11"/>
  <c r="Q2835" i="11"/>
  <c r="O2835" i="11"/>
  <c r="K2835" i="11"/>
  <c r="Q2851" i="11"/>
  <c r="O2851" i="11"/>
  <c r="K2851" i="11"/>
  <c r="Q2867" i="11"/>
  <c r="O2867" i="11"/>
  <c r="K2867" i="11"/>
  <c r="Q2883" i="11"/>
  <c r="O2883" i="11"/>
  <c r="K2883" i="11"/>
  <c r="Q2899" i="11"/>
  <c r="O2899" i="11"/>
  <c r="K2899" i="11"/>
  <c r="Q2915" i="11"/>
  <c r="O2915" i="11"/>
  <c r="K2915" i="11"/>
  <c r="Q2931" i="11"/>
  <c r="O2931" i="11"/>
  <c r="K2931" i="11"/>
  <c r="Q2947" i="11"/>
  <c r="K2947" i="11"/>
  <c r="O2947" i="11"/>
  <c r="Q2963" i="11"/>
  <c r="O2963" i="11"/>
  <c r="K2963" i="11"/>
  <c r="Q2979" i="11"/>
  <c r="O2979" i="11"/>
  <c r="K2979" i="11"/>
  <c r="Q2995" i="11"/>
  <c r="O2995" i="11"/>
  <c r="K2995" i="11"/>
  <c r="Q3011" i="11"/>
  <c r="O3011" i="11"/>
  <c r="K3011" i="11"/>
  <c r="Q3027" i="11"/>
  <c r="O3027" i="11"/>
  <c r="K3027" i="11"/>
  <c r="Q3043" i="11"/>
  <c r="K3043" i="11"/>
  <c r="O3043" i="11"/>
  <c r="Q3059" i="11"/>
  <c r="O3059" i="11"/>
  <c r="K3059" i="11"/>
  <c r="Q3075" i="11"/>
  <c r="O3075" i="11"/>
  <c r="K3075" i="11"/>
  <c r="Q3091" i="11"/>
  <c r="O3091" i="11"/>
  <c r="K3091" i="11"/>
  <c r="Q3107" i="11"/>
  <c r="O3107" i="11"/>
  <c r="K3107" i="11"/>
  <c r="Q3123" i="11"/>
  <c r="O3123" i="11"/>
  <c r="K3123" i="11"/>
  <c r="M3123" i="11"/>
  <c r="Q3139" i="11"/>
  <c r="O3139" i="11"/>
  <c r="K3139" i="11"/>
  <c r="Q3155" i="11"/>
  <c r="O3155" i="11"/>
  <c r="K3155" i="11"/>
  <c r="Q3171" i="11"/>
  <c r="O3171" i="11"/>
  <c r="K3171" i="11"/>
  <c r="Q3187" i="11"/>
  <c r="K3187" i="11"/>
  <c r="O3187" i="11"/>
  <c r="Q3203" i="11"/>
  <c r="O3203" i="11"/>
  <c r="K3203" i="11"/>
  <c r="M3203" i="11"/>
  <c r="Q3219" i="11"/>
  <c r="O3219" i="11"/>
  <c r="K3219" i="11"/>
  <c r="Q3235" i="11"/>
  <c r="O3235" i="11"/>
  <c r="Q3251" i="11"/>
  <c r="O3251" i="11"/>
  <c r="K3251" i="11"/>
  <c r="Q3267" i="11"/>
  <c r="O3267" i="11"/>
  <c r="K3267" i="11"/>
  <c r="Q3283" i="11"/>
  <c r="O3283" i="11"/>
  <c r="K3283" i="11"/>
  <c r="Q3299" i="11"/>
  <c r="O3299" i="11"/>
  <c r="K3299" i="11"/>
  <c r="O3315" i="11"/>
  <c r="Q3315" i="11"/>
  <c r="K3315" i="11"/>
  <c r="Q3331" i="11"/>
  <c r="O3331" i="11"/>
  <c r="K3331" i="11"/>
  <c r="Q3347" i="11"/>
  <c r="O3347" i="11"/>
  <c r="K3347" i="11"/>
  <c r="Q3363" i="11"/>
  <c r="K3363" i="11"/>
  <c r="O3363" i="11"/>
  <c r="Q3379" i="11"/>
  <c r="O3379" i="11"/>
  <c r="K3379" i="11"/>
  <c r="Q3395" i="11"/>
  <c r="O3395" i="11"/>
  <c r="K3395" i="11"/>
  <c r="Q3411" i="11"/>
  <c r="O3411" i="11"/>
  <c r="K3411" i="11"/>
  <c r="Q3427" i="11"/>
  <c r="O3427" i="11"/>
  <c r="K3427" i="11"/>
  <c r="Q3443" i="11"/>
  <c r="K3443" i="11"/>
  <c r="O3443" i="11"/>
  <c r="Q3459" i="11"/>
  <c r="O3459" i="11"/>
  <c r="K3459" i="11"/>
  <c r="Q3475" i="11"/>
  <c r="O3475" i="11"/>
  <c r="K3475" i="11"/>
  <c r="Q3491" i="11"/>
  <c r="O3491" i="11"/>
  <c r="K3491" i="11"/>
  <c r="Q3507" i="11"/>
  <c r="O3507" i="11"/>
  <c r="K3507" i="11"/>
  <c r="Q3523" i="11"/>
  <c r="O3523" i="11"/>
  <c r="K3523" i="11"/>
  <c r="Q3539" i="11"/>
  <c r="O3539" i="11"/>
  <c r="K3539" i="11"/>
  <c r="Q3555" i="11"/>
  <c r="O3555" i="11"/>
  <c r="K3555" i="11"/>
  <c r="Q3571" i="11"/>
  <c r="O3571" i="11"/>
  <c r="K3571" i="11"/>
  <c r="Q3587" i="11"/>
  <c r="O3587" i="11"/>
  <c r="K3587" i="11"/>
  <c r="Q3603" i="11"/>
  <c r="O3603" i="11"/>
  <c r="K3603" i="11"/>
  <c r="Q3619" i="11"/>
  <c r="O3619" i="11"/>
  <c r="K3619" i="11"/>
  <c r="Q3635" i="11"/>
  <c r="O3635" i="11"/>
  <c r="K3635" i="11"/>
  <c r="Q3651" i="11"/>
  <c r="O3651" i="11"/>
  <c r="K3651" i="11"/>
  <c r="Q3667" i="11"/>
  <c r="O3667" i="11"/>
  <c r="K3667" i="11"/>
  <c r="Q3683" i="11"/>
  <c r="O3683" i="11"/>
  <c r="K3683" i="11"/>
  <c r="M3683" i="11"/>
  <c r="Q3699" i="11"/>
  <c r="K3699" i="11"/>
  <c r="O3699" i="11"/>
  <c r="Q3715" i="11"/>
  <c r="O3715" i="11"/>
  <c r="K3715" i="11"/>
  <c r="Q3731" i="11"/>
  <c r="O3731" i="11"/>
  <c r="K3731" i="11"/>
  <c r="Q3747" i="11"/>
  <c r="O3747" i="11"/>
  <c r="K3747" i="11"/>
  <c r="Q3763" i="11"/>
  <c r="K3763" i="11"/>
  <c r="O3763" i="11"/>
  <c r="Q3779" i="11"/>
  <c r="O3779" i="11"/>
  <c r="K3779" i="11"/>
  <c r="Q3795" i="11"/>
  <c r="O3795" i="11"/>
  <c r="K3795" i="11"/>
  <c r="Q3811" i="11"/>
  <c r="O3811" i="11"/>
  <c r="K3811" i="11"/>
  <c r="O3827" i="11"/>
  <c r="Q3827" i="11"/>
  <c r="K3827" i="11"/>
  <c r="Q3843" i="11"/>
  <c r="O3843" i="11"/>
  <c r="K3843" i="11"/>
  <c r="Q3859" i="11"/>
  <c r="O3859" i="11"/>
  <c r="K3859" i="11"/>
  <c r="Q3875" i="11"/>
  <c r="O3875" i="11"/>
  <c r="K3875" i="11"/>
  <c r="Q3891" i="11"/>
  <c r="O3891" i="11"/>
  <c r="K3891" i="11"/>
  <c r="Q3907" i="11"/>
  <c r="O3907" i="11"/>
  <c r="K3907" i="11"/>
  <c r="Q3923" i="11"/>
  <c r="O3923" i="11"/>
  <c r="K3923" i="11"/>
  <c r="Q3939" i="11"/>
  <c r="O3939" i="11"/>
  <c r="K3939" i="11"/>
  <c r="Q3955" i="11"/>
  <c r="K3955" i="11"/>
  <c r="O3955" i="11"/>
  <c r="Q3971" i="11"/>
  <c r="O3971" i="11"/>
  <c r="K3971" i="11"/>
  <c r="Q3987" i="11"/>
  <c r="O3987" i="11"/>
  <c r="K3987" i="11"/>
  <c r="Q4003" i="11"/>
  <c r="K4003" i="11"/>
  <c r="O4003" i="11"/>
  <c r="Q4019" i="11"/>
  <c r="O4019" i="11"/>
  <c r="K4019" i="11"/>
  <c r="Q4035" i="11"/>
  <c r="O4035" i="11"/>
  <c r="K4035" i="11"/>
  <c r="Q4051" i="11"/>
  <c r="O4051" i="11"/>
  <c r="K4051" i="11"/>
  <c r="Q4067" i="11"/>
  <c r="O4067" i="11"/>
  <c r="K4067" i="11"/>
  <c r="Q4083" i="11"/>
  <c r="O4083" i="11"/>
  <c r="K4083" i="11"/>
  <c r="Q4099" i="11"/>
  <c r="K4099" i="11"/>
  <c r="O4099" i="11"/>
  <c r="Q4115" i="11"/>
  <c r="O4115" i="11"/>
  <c r="K4115" i="11"/>
  <c r="Q4131" i="11"/>
  <c r="O4131" i="11"/>
  <c r="K4131" i="11"/>
  <c r="Q4147" i="11"/>
  <c r="O4147" i="11"/>
  <c r="K4147" i="11"/>
  <c r="Q4163" i="11"/>
  <c r="O4163" i="11"/>
  <c r="K4163" i="11"/>
  <c r="Q4179" i="11"/>
  <c r="O4179" i="11"/>
  <c r="K4179" i="11"/>
  <c r="Q4195" i="11"/>
  <c r="O4195" i="11"/>
  <c r="K4195" i="11"/>
  <c r="Q4211" i="11"/>
  <c r="O4211" i="11"/>
  <c r="K4211" i="11"/>
  <c r="Q4227" i="11"/>
  <c r="O4227" i="11"/>
  <c r="K4227" i="11"/>
  <c r="Q4243" i="11"/>
  <c r="O4243" i="11"/>
  <c r="K4243" i="11"/>
  <c r="Q4259" i="11"/>
  <c r="O4259" i="11"/>
  <c r="K4259" i="11"/>
  <c r="Q4275" i="11"/>
  <c r="K4275" i="11"/>
  <c r="O4275" i="11"/>
  <c r="Q4291" i="11"/>
  <c r="O4291" i="11"/>
  <c r="K4291" i="11"/>
  <c r="Q4307" i="11"/>
  <c r="O4307" i="11"/>
  <c r="K4307" i="11"/>
  <c r="O4323" i="11"/>
  <c r="Q4323" i="11"/>
  <c r="K4323" i="11"/>
  <c r="Q4339" i="11"/>
  <c r="O4339" i="11"/>
  <c r="K4339" i="11"/>
  <c r="Q4355" i="11"/>
  <c r="O4355" i="11"/>
  <c r="K4355" i="11"/>
  <c r="Q4371" i="11"/>
  <c r="O4371" i="11"/>
  <c r="K4371" i="11"/>
  <c r="Q4387" i="11"/>
  <c r="O4387" i="11"/>
  <c r="K4387" i="11"/>
  <c r="Q4403" i="11"/>
  <c r="O4403" i="11"/>
  <c r="K4403" i="11"/>
  <c r="Q4419" i="11"/>
  <c r="O4419" i="11"/>
  <c r="K4419" i="11"/>
  <c r="Q4435" i="11"/>
  <c r="O4435" i="11"/>
  <c r="K4435" i="11"/>
  <c r="O4451" i="11"/>
  <c r="K4451" i="11"/>
  <c r="Q4451" i="11"/>
  <c r="Q4467" i="11"/>
  <c r="K4467" i="11"/>
  <c r="O4467" i="11"/>
  <c r="Q4483" i="11"/>
  <c r="O4483" i="11"/>
  <c r="K4483" i="11"/>
  <c r="Q4499" i="11"/>
  <c r="O4499" i="11"/>
  <c r="K4499" i="11"/>
  <c r="Q4515" i="11"/>
  <c r="O4515" i="11"/>
  <c r="K4515" i="11"/>
  <c r="Q4531" i="11"/>
  <c r="O4531" i="11"/>
  <c r="K4531" i="11"/>
  <c r="Q4547" i="11"/>
  <c r="O4547" i="11"/>
  <c r="K4547" i="11"/>
  <c r="Q4563" i="11"/>
  <c r="O4563" i="11"/>
  <c r="K4563" i="11"/>
  <c r="Q4579" i="11"/>
  <c r="O4579" i="11"/>
  <c r="K4579" i="11"/>
  <c r="Q4595" i="11"/>
  <c r="O4595" i="11"/>
  <c r="K4595" i="11"/>
  <c r="Q4611" i="11"/>
  <c r="O4611" i="11"/>
  <c r="K4611" i="11"/>
  <c r="Q4627" i="11"/>
  <c r="O4627" i="11"/>
  <c r="K4627" i="11"/>
  <c r="Q4643" i="11"/>
  <c r="O4643" i="11"/>
  <c r="K4643" i="11"/>
  <c r="Q4659" i="11"/>
  <c r="O4659" i="11"/>
  <c r="K4659" i="11"/>
  <c r="Q4675" i="11"/>
  <c r="O4675" i="11"/>
  <c r="K4675" i="11"/>
  <c r="Q4691" i="11"/>
  <c r="O4691" i="11"/>
  <c r="K4691" i="11"/>
  <c r="Q4707" i="11"/>
  <c r="O4707" i="11"/>
  <c r="K4707" i="11"/>
  <c r="Q4723" i="11"/>
  <c r="O4723" i="11"/>
  <c r="K4723" i="11"/>
  <c r="Q4739" i="11"/>
  <c r="O4739" i="11"/>
  <c r="K4739" i="11"/>
  <c r="Q4755" i="11"/>
  <c r="O4755" i="11"/>
  <c r="K4755" i="11"/>
  <c r="M4745" i="11"/>
  <c r="M4665" i="11"/>
  <c r="M4601" i="11"/>
  <c r="M4505" i="11"/>
  <c r="M4425" i="11"/>
  <c r="M4345" i="11"/>
  <c r="M4249" i="11"/>
  <c r="M4233" i="11"/>
  <c r="M4137" i="11"/>
  <c r="M3993" i="11"/>
  <c r="M3961" i="11"/>
  <c r="M3897" i="11"/>
  <c r="M3833" i="11"/>
  <c r="M3801" i="11"/>
  <c r="M3753" i="11"/>
  <c r="M3737" i="11"/>
  <c r="M3705" i="11"/>
  <c r="M3657" i="11"/>
  <c r="M3593" i="11"/>
  <c r="M2361" i="11"/>
  <c r="M2265" i="11"/>
  <c r="M2201" i="11"/>
  <c r="M2121" i="11"/>
  <c r="M1849" i="11"/>
  <c r="M4684" i="11"/>
  <c r="M4588" i="11"/>
  <c r="M3721" i="11"/>
  <c r="M3388" i="11"/>
  <c r="M2963" i="11"/>
  <c r="M1913" i="11"/>
  <c r="M1603" i="11"/>
  <c r="M1267" i="11"/>
  <c r="K3901" i="11"/>
  <c r="K2845" i="11"/>
  <c r="O4" i="11"/>
  <c r="K4" i="11"/>
  <c r="Q4" i="11"/>
  <c r="Q20" i="11"/>
  <c r="O20" i="11"/>
  <c r="K20" i="11"/>
  <c r="Q36" i="11"/>
  <c r="O36" i="11"/>
  <c r="K36" i="11"/>
  <c r="Q52" i="11"/>
  <c r="O52" i="11"/>
  <c r="K52" i="11"/>
  <c r="Q68" i="11"/>
  <c r="O68" i="11"/>
  <c r="K68" i="11"/>
  <c r="Q84" i="11"/>
  <c r="K84" i="11"/>
  <c r="O84" i="11"/>
  <c r="Q100" i="11"/>
  <c r="O100" i="11"/>
  <c r="K100" i="11"/>
  <c r="Q116" i="11"/>
  <c r="O116" i="11"/>
  <c r="K116" i="11"/>
  <c r="Q132" i="11"/>
  <c r="K132" i="11"/>
  <c r="O132" i="11"/>
  <c r="Q148" i="11"/>
  <c r="O148" i="11"/>
  <c r="K148" i="11"/>
  <c r="Q164" i="11"/>
  <c r="K164" i="11"/>
  <c r="O164" i="11"/>
  <c r="Q180" i="11"/>
  <c r="O180" i="11"/>
  <c r="K180" i="11"/>
  <c r="Q196" i="11"/>
  <c r="O196" i="11"/>
  <c r="K196" i="11"/>
  <c r="Q212" i="11"/>
  <c r="O212" i="11"/>
  <c r="K212" i="11"/>
  <c r="Q228" i="11"/>
  <c r="O228" i="11"/>
  <c r="K228" i="11"/>
  <c r="Q244" i="11"/>
  <c r="O244" i="11"/>
  <c r="K244" i="11"/>
  <c r="Q260" i="11"/>
  <c r="O260" i="11"/>
  <c r="K260" i="11"/>
  <c r="Q276" i="11"/>
  <c r="K276" i="11"/>
  <c r="O276" i="11"/>
  <c r="Q292" i="11"/>
  <c r="O292" i="11"/>
  <c r="K292" i="11"/>
  <c r="Q308" i="11"/>
  <c r="O308" i="11"/>
  <c r="K308" i="11"/>
  <c r="Q324" i="11"/>
  <c r="O324" i="11"/>
  <c r="K324" i="11"/>
  <c r="Q340" i="11"/>
  <c r="K340" i="11"/>
  <c r="O340" i="11"/>
  <c r="Q356" i="11"/>
  <c r="K356" i="11"/>
  <c r="O356" i="11"/>
  <c r="Q372" i="11"/>
  <c r="O372" i="11"/>
  <c r="K372" i="11"/>
  <c r="Q388" i="11"/>
  <c r="O388" i="11"/>
  <c r="K388" i="11"/>
  <c r="Q404" i="11"/>
  <c r="O404" i="11"/>
  <c r="K404" i="11"/>
  <c r="Q420" i="11"/>
  <c r="O420" i="11"/>
  <c r="K420" i="11"/>
  <c r="Q436" i="11"/>
  <c r="O436" i="11"/>
  <c r="K436" i="11"/>
  <c r="Q452" i="11"/>
  <c r="O452" i="11"/>
  <c r="K452" i="11"/>
  <c r="Q468" i="11"/>
  <c r="O468" i="11"/>
  <c r="K468" i="11"/>
  <c r="Q484" i="11"/>
  <c r="O484" i="11"/>
  <c r="K484" i="11"/>
  <c r="Q500" i="11"/>
  <c r="O500" i="11"/>
  <c r="K500" i="11"/>
  <c r="Q516" i="11"/>
  <c r="O516" i="11"/>
  <c r="K516" i="11"/>
  <c r="Q532" i="11"/>
  <c r="O532" i="11"/>
  <c r="K532" i="11"/>
  <c r="Q548" i="11"/>
  <c r="K548" i="11"/>
  <c r="O548" i="11"/>
  <c r="Q564" i="11"/>
  <c r="K564" i="11"/>
  <c r="O564" i="11"/>
  <c r="Q580" i="11"/>
  <c r="O580" i="11"/>
  <c r="K580" i="11"/>
  <c r="Q596" i="11"/>
  <c r="K596" i="11"/>
  <c r="O596" i="11"/>
  <c r="Q612" i="11"/>
  <c r="O612" i="11"/>
  <c r="K612" i="11"/>
  <c r="Q628" i="11"/>
  <c r="K628" i="11"/>
  <c r="O628" i="11"/>
  <c r="Q644" i="11"/>
  <c r="O644" i="11"/>
  <c r="K644" i="11"/>
  <c r="Q660" i="11"/>
  <c r="O660" i="11"/>
  <c r="K660" i="11"/>
  <c r="Q676" i="11"/>
  <c r="K676" i="11"/>
  <c r="O676" i="11"/>
  <c r="Q692" i="11"/>
  <c r="K692" i="11"/>
  <c r="O692" i="11"/>
  <c r="Q708" i="11"/>
  <c r="O708" i="11"/>
  <c r="K708" i="11"/>
  <c r="Q724" i="11"/>
  <c r="O724" i="11"/>
  <c r="K724" i="11"/>
  <c r="Q740" i="11"/>
  <c r="O740" i="11"/>
  <c r="K740" i="11"/>
  <c r="Q756" i="11"/>
  <c r="O756" i="11"/>
  <c r="K756" i="11"/>
  <c r="Q772" i="11"/>
  <c r="O772" i="11"/>
  <c r="K772" i="11"/>
  <c r="Q788" i="11"/>
  <c r="K788" i="11"/>
  <c r="O788" i="11"/>
  <c r="Q804" i="11"/>
  <c r="K804" i="11"/>
  <c r="O804" i="11"/>
  <c r="Q820" i="11"/>
  <c r="O820" i="11"/>
  <c r="K820" i="11"/>
  <c r="Q836" i="11"/>
  <c r="O836" i="11"/>
  <c r="K836" i="11"/>
  <c r="Q852" i="11"/>
  <c r="O852" i="11"/>
  <c r="K852" i="11"/>
  <c r="Q868" i="11"/>
  <c r="K868" i="11"/>
  <c r="O868" i="11"/>
  <c r="Q884" i="11"/>
  <c r="K884" i="11"/>
  <c r="O884" i="11"/>
  <c r="Q900" i="11"/>
  <c r="O900" i="11"/>
  <c r="K900" i="11"/>
  <c r="Q916" i="11"/>
  <c r="K916" i="11"/>
  <c r="O916" i="11"/>
  <c r="Q932" i="11"/>
  <c r="K932" i="11"/>
  <c r="O932" i="11"/>
  <c r="Q948" i="11"/>
  <c r="O948" i="11"/>
  <c r="K948" i="11"/>
  <c r="Q964" i="11"/>
  <c r="O964" i="11"/>
  <c r="K964" i="11"/>
  <c r="Q980" i="11"/>
  <c r="O980" i="11"/>
  <c r="K980" i="11"/>
  <c r="Q996" i="11"/>
  <c r="K996" i="11"/>
  <c r="O996" i="11"/>
  <c r="O1012" i="11"/>
  <c r="K1012" i="11"/>
  <c r="Q1012" i="11"/>
  <c r="Q1028" i="11"/>
  <c r="K1028" i="11"/>
  <c r="O1028" i="11"/>
  <c r="Q1044" i="11"/>
  <c r="O1044" i="11"/>
  <c r="K1044" i="11"/>
  <c r="Q1060" i="11"/>
  <c r="O1060" i="11"/>
  <c r="K1060" i="11"/>
  <c r="Q1076" i="11"/>
  <c r="O1076" i="11"/>
  <c r="K1076" i="11"/>
  <c r="Q1092" i="11"/>
  <c r="O1092" i="11"/>
  <c r="K1092" i="11"/>
  <c r="Q1108" i="11"/>
  <c r="K1108" i="11"/>
  <c r="O1108" i="11"/>
  <c r="Q1124" i="11"/>
  <c r="K1124" i="11"/>
  <c r="O1124" i="11"/>
  <c r="Q1140" i="11"/>
  <c r="O1140" i="11"/>
  <c r="K1140" i="11"/>
  <c r="Q1156" i="11"/>
  <c r="O1156" i="11"/>
  <c r="K1156" i="11"/>
  <c r="Q1172" i="11"/>
  <c r="O1172" i="11"/>
  <c r="K1172" i="11"/>
  <c r="Q1188" i="11"/>
  <c r="O1188" i="11"/>
  <c r="K1188" i="11"/>
  <c r="Q1204" i="11"/>
  <c r="K1204" i="11"/>
  <c r="O1204" i="11"/>
  <c r="O1220" i="11"/>
  <c r="Q1220" i="11"/>
  <c r="K1220" i="11"/>
  <c r="Q1236" i="11"/>
  <c r="O1236" i="11"/>
  <c r="K1236" i="11"/>
  <c r="Q1252" i="11"/>
  <c r="K1252" i="11"/>
  <c r="O1252" i="11"/>
  <c r="Q1268" i="11"/>
  <c r="K1268" i="11"/>
  <c r="O1268" i="11"/>
  <c r="Q1284" i="11"/>
  <c r="O1284" i="11"/>
  <c r="K1284" i="11"/>
  <c r="Q1300" i="11"/>
  <c r="K1300" i="11"/>
  <c r="O1300" i="11"/>
  <c r="Q1316" i="11"/>
  <c r="K1316" i="11"/>
  <c r="O1316" i="11"/>
  <c r="Q1332" i="11"/>
  <c r="O1332" i="11"/>
  <c r="K1332" i="11"/>
  <c r="Q1348" i="11"/>
  <c r="O1348" i="11"/>
  <c r="K1348" i="11"/>
  <c r="Q1364" i="11"/>
  <c r="K1364" i="11"/>
  <c r="O1364" i="11"/>
  <c r="Q1380" i="11"/>
  <c r="O1380" i="11"/>
  <c r="K1380" i="11"/>
  <c r="Q1396" i="11"/>
  <c r="O1396" i="11"/>
  <c r="K1396" i="11"/>
  <c r="M1396" i="11"/>
  <c r="Q1412" i="11"/>
  <c r="K1412" i="11"/>
  <c r="O1412" i="11"/>
  <c r="Q1428" i="11"/>
  <c r="O1428" i="11"/>
  <c r="K1428" i="11"/>
  <c r="Q1444" i="11"/>
  <c r="K1444" i="11"/>
  <c r="O1444" i="11"/>
  <c r="Q1460" i="11"/>
  <c r="O1460" i="11"/>
  <c r="K1460" i="11"/>
  <c r="Q1476" i="11"/>
  <c r="K1476" i="11"/>
  <c r="O1476" i="11"/>
  <c r="Q1492" i="11"/>
  <c r="O1492" i="11"/>
  <c r="K1492" i="11"/>
  <c r="Q1508" i="11"/>
  <c r="O1508" i="11"/>
  <c r="K1508" i="11"/>
  <c r="Q1524" i="11"/>
  <c r="K1524" i="11"/>
  <c r="O1524" i="11"/>
  <c r="Q1540" i="11"/>
  <c r="K1540" i="11"/>
  <c r="O1540" i="11"/>
  <c r="Q1556" i="11"/>
  <c r="K1556" i="11"/>
  <c r="O1556" i="11"/>
  <c r="Q1572" i="11"/>
  <c r="O1572" i="11"/>
  <c r="K1572" i="11"/>
  <c r="Q1588" i="11"/>
  <c r="K1588" i="11"/>
  <c r="O1588" i="11"/>
  <c r="Q1604" i="11"/>
  <c r="O1604" i="11"/>
  <c r="K1604" i="11"/>
  <c r="Q1620" i="11"/>
  <c r="O1620" i="11"/>
  <c r="K1620" i="11"/>
  <c r="Q1636" i="11"/>
  <c r="O1636" i="11"/>
  <c r="K1636" i="11"/>
  <c r="Q1652" i="11"/>
  <c r="O1652" i="11"/>
  <c r="K1652" i="11"/>
  <c r="Q1668" i="11"/>
  <c r="O1668" i="11"/>
  <c r="K1668" i="11"/>
  <c r="Q1684" i="11"/>
  <c r="K1684" i="11"/>
  <c r="O1684" i="11"/>
  <c r="Q1700" i="11"/>
  <c r="K1700" i="11"/>
  <c r="O1700" i="11"/>
  <c r="Q1716" i="11"/>
  <c r="O1716" i="11"/>
  <c r="K1716" i="11"/>
  <c r="Q1732" i="11"/>
  <c r="O1732" i="11"/>
  <c r="K1732" i="11"/>
  <c r="Q1748" i="11"/>
  <c r="O1748" i="11"/>
  <c r="K1748" i="11"/>
  <c r="Q1764" i="11"/>
  <c r="K1764" i="11"/>
  <c r="O1764" i="11"/>
  <c r="Q1780" i="11"/>
  <c r="K1780" i="11"/>
  <c r="O1780" i="11"/>
  <c r="Q1796" i="11"/>
  <c r="O1796" i="11"/>
  <c r="K1796" i="11"/>
  <c r="Q1812" i="11"/>
  <c r="O1812" i="11"/>
  <c r="K1812" i="11"/>
  <c r="Q1828" i="11"/>
  <c r="K1828" i="11"/>
  <c r="O1828" i="11"/>
  <c r="Q1844" i="11"/>
  <c r="O1844" i="11"/>
  <c r="K1844" i="11"/>
  <c r="Q1860" i="11"/>
  <c r="K1860" i="11"/>
  <c r="O1860" i="11"/>
  <c r="Q1876" i="11"/>
  <c r="K1876" i="11"/>
  <c r="O1876" i="11"/>
  <c r="Q1892" i="11"/>
  <c r="O1892" i="11"/>
  <c r="K1892" i="11"/>
  <c r="Q1908" i="11"/>
  <c r="K1908" i="11"/>
  <c r="O1908" i="11"/>
  <c r="Q1924" i="11"/>
  <c r="O1924" i="11"/>
  <c r="K1924" i="11"/>
  <c r="Q1940" i="11"/>
  <c r="O1940" i="11"/>
  <c r="K1940" i="11"/>
  <c r="Q1956" i="11"/>
  <c r="O1956" i="11"/>
  <c r="K1956" i="11"/>
  <c r="Q1972" i="11"/>
  <c r="O1972" i="11"/>
  <c r="K1972" i="11"/>
  <c r="Q1988" i="11"/>
  <c r="K1988" i="11"/>
  <c r="O1988" i="11"/>
  <c r="Q2004" i="11"/>
  <c r="O2004" i="11"/>
  <c r="K2004" i="11"/>
  <c r="Q2020" i="11"/>
  <c r="K2020" i="11"/>
  <c r="O2020" i="11"/>
  <c r="Q2036" i="11"/>
  <c r="O2036" i="11"/>
  <c r="K2036" i="11"/>
  <c r="Q2052" i="11"/>
  <c r="K2052" i="11"/>
  <c r="O2052" i="11"/>
  <c r="Q2068" i="11"/>
  <c r="O2068" i="11"/>
  <c r="K2068" i="11"/>
  <c r="Q2084" i="11"/>
  <c r="K2084" i="11"/>
  <c r="O2084" i="11"/>
  <c r="Q2100" i="11"/>
  <c r="O2100" i="11"/>
  <c r="K2100" i="11"/>
  <c r="Q2116" i="11"/>
  <c r="O2116" i="11"/>
  <c r="K2116" i="11"/>
  <c r="Q2132" i="11"/>
  <c r="K2132" i="11"/>
  <c r="O2132" i="11"/>
  <c r="Q2148" i="11"/>
  <c r="O2148" i="11"/>
  <c r="K2148" i="11"/>
  <c r="Q2164" i="11"/>
  <c r="O2164" i="11"/>
  <c r="K2164" i="11"/>
  <c r="Q2180" i="11"/>
  <c r="O2180" i="11"/>
  <c r="K2180" i="11"/>
  <c r="Q2196" i="11"/>
  <c r="O2196" i="11"/>
  <c r="K2196" i="11"/>
  <c r="Q2212" i="11"/>
  <c r="O2212" i="11"/>
  <c r="K2212" i="11"/>
  <c r="Q2228" i="11"/>
  <c r="O2228" i="11"/>
  <c r="K2228" i="11"/>
  <c r="Q2244" i="11"/>
  <c r="O2244" i="11"/>
  <c r="K2244" i="11"/>
  <c r="Q2260" i="11"/>
  <c r="O2260" i="11"/>
  <c r="K2260" i="11"/>
  <c r="Q2276" i="11"/>
  <c r="O2276" i="11"/>
  <c r="K2276" i="11"/>
  <c r="Q2292" i="11"/>
  <c r="O2292" i="11"/>
  <c r="K2292" i="11"/>
  <c r="Q2308" i="11"/>
  <c r="K2308" i="11"/>
  <c r="O2308" i="11"/>
  <c r="Q2324" i="11"/>
  <c r="O2324" i="11"/>
  <c r="K2324" i="11"/>
  <c r="Q2340" i="11"/>
  <c r="O2340" i="11"/>
  <c r="K2340" i="11"/>
  <c r="Q2356" i="11"/>
  <c r="O2356" i="11"/>
  <c r="K2356" i="11"/>
  <c r="Q2372" i="11"/>
  <c r="O2372" i="11"/>
  <c r="K2372" i="11"/>
  <c r="Q2388" i="11"/>
  <c r="O2388" i="11"/>
  <c r="K2388" i="11"/>
  <c r="Q2404" i="11"/>
  <c r="O2404" i="11"/>
  <c r="K2404" i="11"/>
  <c r="Q2420" i="11"/>
  <c r="K2420" i="11"/>
  <c r="O2420" i="11"/>
  <c r="Q2436" i="11"/>
  <c r="K2436" i="11"/>
  <c r="O2436" i="11"/>
  <c r="Q2452" i="11"/>
  <c r="O2452" i="11"/>
  <c r="K2452" i="11"/>
  <c r="Q2468" i="11"/>
  <c r="O2468" i="11"/>
  <c r="K2468" i="11"/>
  <c r="Q2484" i="11"/>
  <c r="O2484" i="11"/>
  <c r="K2484" i="11"/>
  <c r="Q2500" i="11"/>
  <c r="O2500" i="11"/>
  <c r="K2500" i="11"/>
  <c r="Q2516" i="11"/>
  <c r="O2516" i="11"/>
  <c r="K2516" i="11"/>
  <c r="Q2532" i="11"/>
  <c r="O2532" i="11"/>
  <c r="K2532" i="11"/>
  <c r="O2548" i="11"/>
  <c r="Q2548" i="11"/>
  <c r="K2548" i="11"/>
  <c r="Q2564" i="11"/>
  <c r="O2564" i="11"/>
  <c r="K2564" i="11"/>
  <c r="Q2580" i="11"/>
  <c r="O2580" i="11"/>
  <c r="K2580" i="11"/>
  <c r="Q2596" i="11"/>
  <c r="O2596" i="11"/>
  <c r="K2596" i="11"/>
  <c r="Q2612" i="11"/>
  <c r="O2612" i="11"/>
  <c r="K2612" i="11"/>
  <c r="Q2628" i="11"/>
  <c r="O2628" i="11"/>
  <c r="K2628" i="11"/>
  <c r="Q2644" i="11"/>
  <c r="O2644" i="11"/>
  <c r="K2644" i="11"/>
  <c r="Q2660" i="11"/>
  <c r="O2660" i="11"/>
  <c r="K2660" i="11"/>
  <c r="Q2676" i="11"/>
  <c r="O2676" i="11"/>
  <c r="K2676" i="11"/>
  <c r="Q2692" i="11"/>
  <c r="O2692" i="11"/>
  <c r="K2692" i="11"/>
  <c r="Q2708" i="11"/>
  <c r="O2708" i="11"/>
  <c r="K2708" i="11"/>
  <c r="M2708" i="11"/>
  <c r="Q2724" i="11"/>
  <c r="K2724" i="11"/>
  <c r="O2724" i="11"/>
  <c r="Q2740" i="11"/>
  <c r="O2740" i="11"/>
  <c r="K2740" i="11"/>
  <c r="Q2756" i="11"/>
  <c r="O2756" i="11"/>
  <c r="K2756" i="11"/>
  <c r="Q2772" i="11"/>
  <c r="O2772" i="11"/>
  <c r="K2772" i="11"/>
  <c r="Q2788" i="11"/>
  <c r="O2788" i="11"/>
  <c r="K2788" i="11"/>
  <c r="Q2804" i="11"/>
  <c r="O2804" i="11"/>
  <c r="K2804" i="11"/>
  <c r="Q2820" i="11"/>
  <c r="O2820" i="11"/>
  <c r="K2820" i="11"/>
  <c r="Q2836" i="11"/>
  <c r="O2836" i="11"/>
  <c r="K2836" i="11"/>
  <c r="Q2852" i="11"/>
  <c r="O2852" i="11"/>
  <c r="K2852" i="11"/>
  <c r="Q2868" i="11"/>
  <c r="O2868" i="11"/>
  <c r="K2868" i="11"/>
  <c r="Q2884" i="11"/>
  <c r="O2884" i="11"/>
  <c r="K2884" i="11"/>
  <c r="Q2900" i="11"/>
  <c r="O2900" i="11"/>
  <c r="K2900" i="11"/>
  <c r="Q2916" i="11"/>
  <c r="K2916" i="11"/>
  <c r="O2916" i="11"/>
  <c r="Q2932" i="11"/>
  <c r="O2932" i="11"/>
  <c r="K2932" i="11"/>
  <c r="Q2948" i="11"/>
  <c r="K2948" i="11"/>
  <c r="O2948" i="11"/>
  <c r="Q2964" i="11"/>
  <c r="O2964" i="11"/>
  <c r="K2964" i="11"/>
  <c r="Q2980" i="11"/>
  <c r="O2980" i="11"/>
  <c r="K2980" i="11"/>
  <c r="Q2996" i="11"/>
  <c r="O2996" i="11"/>
  <c r="K2996" i="11"/>
  <c r="Q3012" i="11"/>
  <c r="O3012" i="11"/>
  <c r="K3012" i="11"/>
  <c r="Q3028" i="11"/>
  <c r="O3028" i="11"/>
  <c r="K3028" i="11"/>
  <c r="Q3044" i="11"/>
  <c r="O3044" i="11"/>
  <c r="K3044" i="11"/>
  <c r="Q3060" i="11"/>
  <c r="O3060" i="11"/>
  <c r="K3060" i="11"/>
  <c r="Q3076" i="11"/>
  <c r="O3076" i="11"/>
  <c r="K3076" i="11"/>
  <c r="Q3092" i="11"/>
  <c r="O3092" i="11"/>
  <c r="K3092" i="11"/>
  <c r="M3092" i="11"/>
  <c r="Q3108" i="11"/>
  <c r="O3108" i="11"/>
  <c r="K3108" i="11"/>
  <c r="Q3124" i="11"/>
  <c r="O3124" i="11"/>
  <c r="K3124" i="11"/>
  <c r="Q3140" i="11"/>
  <c r="O3140" i="11"/>
  <c r="K3140" i="11"/>
  <c r="Q3156" i="11"/>
  <c r="K3156" i="11"/>
  <c r="O3156" i="11"/>
  <c r="Q3172" i="11"/>
  <c r="O3172" i="11"/>
  <c r="K3172" i="11"/>
  <c r="Q3188" i="11"/>
  <c r="O3188" i="11"/>
  <c r="K3188" i="11"/>
  <c r="Q3204" i="11"/>
  <c r="K3204" i="11"/>
  <c r="O3204" i="11"/>
  <c r="Q3220" i="11"/>
  <c r="O3220" i="11"/>
  <c r="K3220" i="11"/>
  <c r="Q3236" i="11"/>
  <c r="O3236" i="11"/>
  <c r="K3236" i="11"/>
  <c r="Q3252" i="11"/>
  <c r="O3252" i="11"/>
  <c r="K3252" i="11"/>
  <c r="Q3268" i="11"/>
  <c r="O3268" i="11"/>
  <c r="K3268" i="11"/>
  <c r="Q3284" i="11"/>
  <c r="O3284" i="11"/>
  <c r="K3284" i="11"/>
  <c r="Q3300" i="11"/>
  <c r="O3300" i="11"/>
  <c r="K3300" i="11"/>
  <c r="Q3316" i="11"/>
  <c r="O3316" i="11"/>
  <c r="K3316" i="11"/>
  <c r="Q3332" i="11"/>
  <c r="K3332" i="11"/>
  <c r="O3332" i="11"/>
  <c r="Q3348" i="11"/>
  <c r="O3348" i="11"/>
  <c r="K3348" i="11"/>
  <c r="Q3364" i="11"/>
  <c r="O3364" i="11"/>
  <c r="K3364" i="11"/>
  <c r="Q3380" i="11"/>
  <c r="O3380" i="11"/>
  <c r="K3380" i="11"/>
  <c r="Q3396" i="11"/>
  <c r="O3396" i="11"/>
  <c r="K3396" i="11"/>
  <c r="Q3412" i="11"/>
  <c r="O3412" i="11"/>
  <c r="K3412" i="11"/>
  <c r="Q3428" i="11"/>
  <c r="O3428" i="11"/>
  <c r="K3428" i="11"/>
  <c r="Q3444" i="11"/>
  <c r="O3444" i="11"/>
  <c r="K3444" i="11"/>
  <c r="M3444" i="11"/>
  <c r="Q3460" i="11"/>
  <c r="K3460" i="11"/>
  <c r="O3460" i="11"/>
  <c r="Q3476" i="11"/>
  <c r="O3476" i="11"/>
  <c r="K3476" i="11"/>
  <c r="Q3492" i="11"/>
  <c r="O3492" i="11"/>
  <c r="K3492" i="11"/>
  <c r="Q3508" i="11"/>
  <c r="O3508" i="11"/>
  <c r="K3508" i="11"/>
  <c r="Q3524" i="11"/>
  <c r="O3524" i="11"/>
  <c r="K3524" i="11"/>
  <c r="Q3540" i="11"/>
  <c r="K3540" i="11"/>
  <c r="O3540" i="11"/>
  <c r="Q3556" i="11"/>
  <c r="O3556" i="11"/>
  <c r="K3556" i="11"/>
  <c r="Q3572" i="11"/>
  <c r="O3572" i="11"/>
  <c r="K3572" i="11"/>
  <c r="Q3588" i="11"/>
  <c r="O3588" i="11"/>
  <c r="K3588" i="11"/>
  <c r="M3588" i="11"/>
  <c r="Q3604" i="11"/>
  <c r="O3604" i="11"/>
  <c r="K3604" i="11"/>
  <c r="Q3620" i="11"/>
  <c r="O3620" i="11"/>
  <c r="K3620" i="11"/>
  <c r="Q3636" i="11"/>
  <c r="O3636" i="11"/>
  <c r="K3636" i="11"/>
  <c r="Q3652" i="11"/>
  <c r="O3652" i="11"/>
  <c r="K3652" i="11"/>
  <c r="Q3668" i="11"/>
  <c r="O3668" i="11"/>
  <c r="K3668" i="11"/>
  <c r="Q3684" i="11"/>
  <c r="O3684" i="11"/>
  <c r="K3684" i="11"/>
  <c r="Q3700" i="11"/>
  <c r="O3700" i="11"/>
  <c r="K3700" i="11"/>
  <c r="Q3716" i="11"/>
  <c r="K3716" i="11"/>
  <c r="O3716" i="11"/>
  <c r="M3716" i="11"/>
  <c r="Q3732" i="11"/>
  <c r="K3732" i="11"/>
  <c r="O3732" i="11"/>
  <c r="Q3748" i="11"/>
  <c r="O3748" i="11"/>
  <c r="K3748" i="11"/>
  <c r="Q3764" i="11"/>
  <c r="O3764" i="11"/>
  <c r="K3764" i="11"/>
  <c r="Q3780" i="11"/>
  <c r="O3780" i="11"/>
  <c r="K3780" i="11"/>
  <c r="Q3796" i="11"/>
  <c r="O3796" i="11"/>
  <c r="K3796" i="11"/>
  <c r="M3796" i="11"/>
  <c r="Q3812" i="11"/>
  <c r="O3812" i="11"/>
  <c r="K3812" i="11"/>
  <c r="Q3828" i="11"/>
  <c r="K3828" i="11"/>
  <c r="O3828" i="11"/>
  <c r="Q3844" i="11"/>
  <c r="O3844" i="11"/>
  <c r="K3844" i="11"/>
  <c r="Q3860" i="11"/>
  <c r="K3860" i="11"/>
  <c r="O3860" i="11"/>
  <c r="Q3876" i="11"/>
  <c r="O3876" i="11"/>
  <c r="Q3892" i="11"/>
  <c r="O3892" i="11"/>
  <c r="K3892" i="11"/>
  <c r="Q3908" i="11"/>
  <c r="O3908" i="11"/>
  <c r="K3908" i="11"/>
  <c r="Q3924" i="11"/>
  <c r="O3924" i="11"/>
  <c r="K3924" i="11"/>
  <c r="Q3940" i="11"/>
  <c r="O3940" i="11"/>
  <c r="K3940" i="11"/>
  <c r="Q3956" i="11"/>
  <c r="O3956" i="11"/>
  <c r="K3956" i="11"/>
  <c r="Q3972" i="11"/>
  <c r="O3972" i="11"/>
  <c r="K3972" i="11"/>
  <c r="Q3988" i="11"/>
  <c r="O3988" i="11"/>
  <c r="K3988" i="11"/>
  <c r="Q4004" i="11"/>
  <c r="O4004" i="11"/>
  <c r="K4004" i="11"/>
  <c r="Q4020" i="11"/>
  <c r="O4020" i="11"/>
  <c r="K4020" i="11"/>
  <c r="M4020" i="11"/>
  <c r="Q4036" i="11"/>
  <c r="O4036" i="11"/>
  <c r="K4036" i="11"/>
  <c r="Q4052" i="11"/>
  <c r="O4052" i="11"/>
  <c r="K4052" i="11"/>
  <c r="M4052" i="11"/>
  <c r="Q4068" i="11"/>
  <c r="O4068" i="11"/>
  <c r="K4068" i="11"/>
  <c r="Q4084" i="11"/>
  <c r="O4084" i="11"/>
  <c r="K4084" i="11"/>
  <c r="Q4100" i="11"/>
  <c r="O4100" i="11"/>
  <c r="Q4116" i="11"/>
  <c r="O4116" i="11"/>
  <c r="Q4132" i="11"/>
  <c r="O4132" i="11"/>
  <c r="K4132" i="11"/>
  <c r="Q4148" i="11"/>
  <c r="O4148" i="11"/>
  <c r="K4148" i="11"/>
  <c r="M4148" i="11"/>
  <c r="Q4164" i="11"/>
  <c r="O4164" i="11"/>
  <c r="K4164" i="11"/>
  <c r="Q4180" i="11"/>
  <c r="O4180" i="11"/>
  <c r="K4180" i="11"/>
  <c r="Q4196" i="11"/>
  <c r="O4196" i="11"/>
  <c r="K4196" i="11"/>
  <c r="Q4212" i="11"/>
  <c r="O4212" i="11"/>
  <c r="K4212" i="11"/>
  <c r="Q4228" i="11"/>
  <c r="O4228" i="11"/>
  <c r="K4228" i="11"/>
  <c r="Q4244" i="11"/>
  <c r="O4244" i="11"/>
  <c r="K4244" i="11"/>
  <c r="Q4260" i="11"/>
  <c r="O4260" i="11"/>
  <c r="K4260" i="11"/>
  <c r="Q4276" i="11"/>
  <c r="O4276" i="11"/>
  <c r="K4276" i="11"/>
  <c r="Q4292" i="11"/>
  <c r="O4292" i="11"/>
  <c r="Q4308" i="11"/>
  <c r="O4308" i="11"/>
  <c r="K4308" i="11"/>
  <c r="Q4324" i="11"/>
  <c r="O4324" i="11"/>
  <c r="K4324" i="11"/>
  <c r="Q4340" i="11"/>
  <c r="O4340" i="11"/>
  <c r="K4340" i="11"/>
  <c r="Q4356" i="11"/>
  <c r="K4356" i="11"/>
  <c r="O4356" i="11"/>
  <c r="Q4372" i="11"/>
  <c r="O4372" i="11"/>
  <c r="K4372" i="11"/>
  <c r="O4388" i="11"/>
  <c r="Q4388" i="11"/>
  <c r="K4388" i="11"/>
  <c r="Q4404" i="11"/>
  <c r="O4404" i="11"/>
  <c r="K4404" i="11"/>
  <c r="Q4420" i="11"/>
  <c r="O4420" i="11"/>
  <c r="K4420" i="11"/>
  <c r="Q4436" i="11"/>
  <c r="O4436" i="11"/>
  <c r="K4436" i="11"/>
  <c r="Q4452" i="11"/>
  <c r="O4452" i="11"/>
  <c r="K4452" i="11"/>
  <c r="Q4468" i="11"/>
  <c r="O4468" i="11"/>
  <c r="K4468" i="11"/>
  <c r="Q4484" i="11"/>
  <c r="O4484" i="11"/>
  <c r="K4484" i="11"/>
  <c r="Q4500" i="11"/>
  <c r="O4500" i="11"/>
  <c r="K4500" i="11"/>
  <c r="Q4516" i="11"/>
  <c r="O4516" i="11"/>
  <c r="Q4532" i="11"/>
  <c r="K4532" i="11"/>
  <c r="O4532" i="11"/>
  <c r="Q4548" i="11"/>
  <c r="K4548" i="11"/>
  <c r="O4548" i="11"/>
  <c r="M4548" i="11"/>
  <c r="Q4564" i="11"/>
  <c r="O4564" i="11"/>
  <c r="K4564" i="11"/>
  <c r="Q4580" i="11"/>
  <c r="O4580" i="11"/>
  <c r="K4580" i="11"/>
  <c r="Q4596" i="11"/>
  <c r="O4596" i="11"/>
  <c r="K4596" i="11"/>
  <c r="Q4612" i="11"/>
  <c r="O4612" i="11"/>
  <c r="K4612" i="11"/>
  <c r="O4628" i="11"/>
  <c r="Q4628" i="11"/>
  <c r="K4628" i="11"/>
  <c r="Q4644" i="11"/>
  <c r="O4644" i="11"/>
  <c r="K4644" i="11"/>
  <c r="Q4660" i="11"/>
  <c r="O4660" i="11"/>
  <c r="K4660" i="11"/>
  <c r="Q4676" i="11"/>
  <c r="O4676" i="11"/>
  <c r="K4676" i="11"/>
  <c r="Q4692" i="11"/>
  <c r="O4692" i="11"/>
  <c r="K4692" i="11"/>
  <c r="Q4708" i="11"/>
  <c r="O4708" i="11"/>
  <c r="K4708" i="11"/>
  <c r="Q4724" i="11"/>
  <c r="O4724" i="11"/>
  <c r="K4724" i="11"/>
  <c r="O4740" i="11"/>
  <c r="Q4740" i="11"/>
  <c r="K4740" i="11"/>
  <c r="Q4756" i="11"/>
  <c r="O4756" i="11"/>
  <c r="K4756" i="11"/>
  <c r="M2712" i="11"/>
  <c r="M2680" i="11"/>
  <c r="M2648" i="11"/>
  <c r="M2600" i="11"/>
  <c r="M2552" i="11"/>
  <c r="M2456" i="11"/>
  <c r="M2424" i="11"/>
  <c r="M2328" i="11"/>
  <c r="M2248" i="11"/>
  <c r="M2184" i="11"/>
  <c r="M2104" i="11"/>
  <c r="M2040" i="11"/>
  <c r="M1976" i="11"/>
  <c r="M1928" i="11"/>
  <c r="M1784" i="11"/>
  <c r="M1768" i="11"/>
  <c r="M1736" i="11"/>
  <c r="M1704" i="11"/>
  <c r="M1560" i="11"/>
  <c r="M1384" i="11"/>
  <c r="M1304" i="11"/>
  <c r="M1256" i="11"/>
  <c r="M1208" i="11"/>
  <c r="M1080" i="11"/>
  <c r="M1064" i="11"/>
  <c r="M744" i="11"/>
  <c r="M664" i="11"/>
  <c r="M568" i="11"/>
  <c r="M360" i="11"/>
  <c r="M184" i="11"/>
  <c r="M120" i="11"/>
  <c r="M104" i="11"/>
  <c r="M88" i="11"/>
  <c r="M4179" i="11"/>
  <c r="M3171" i="11"/>
  <c r="M2740" i="11"/>
  <c r="M1597" i="11"/>
  <c r="M835" i="11"/>
  <c r="K3876" i="11"/>
  <c r="K2825" i="11"/>
  <c r="Q5" i="11"/>
  <c r="O5" i="11"/>
  <c r="K5" i="11"/>
  <c r="Q21" i="11"/>
  <c r="O21" i="11"/>
  <c r="K21" i="11"/>
  <c r="Q37" i="11"/>
  <c r="O37" i="11"/>
  <c r="K37" i="11"/>
  <c r="Q53" i="11"/>
  <c r="K53" i="11"/>
  <c r="O53" i="11"/>
  <c r="Q69" i="11"/>
  <c r="O69" i="11"/>
  <c r="K69" i="11"/>
  <c r="Q85" i="11"/>
  <c r="O85" i="11"/>
  <c r="K85" i="11"/>
  <c r="Q101" i="11"/>
  <c r="O101" i="11"/>
  <c r="K101" i="11"/>
  <c r="Q117" i="11"/>
  <c r="O117" i="11"/>
  <c r="K117" i="11"/>
  <c r="Q133" i="11"/>
  <c r="K133" i="11"/>
  <c r="O133" i="11"/>
  <c r="Q149" i="11"/>
  <c r="O149" i="11"/>
  <c r="K149" i="11"/>
  <c r="M149" i="11"/>
  <c r="Q165" i="11"/>
  <c r="O165" i="11"/>
  <c r="K165" i="11"/>
  <c r="Q181" i="11"/>
  <c r="O181" i="11"/>
  <c r="K181" i="11"/>
  <c r="Q197" i="11"/>
  <c r="O197" i="11"/>
  <c r="K197" i="11"/>
  <c r="Q213" i="11"/>
  <c r="K213" i="11"/>
  <c r="O213" i="11"/>
  <c r="Q229" i="11"/>
  <c r="O229" i="11"/>
  <c r="K229" i="11"/>
  <c r="Q245" i="11"/>
  <c r="O245" i="11"/>
  <c r="K245" i="11"/>
  <c r="Q261" i="11"/>
  <c r="O261" i="11"/>
  <c r="K261" i="11"/>
  <c r="Q277" i="11"/>
  <c r="O277" i="11"/>
  <c r="K277" i="11"/>
  <c r="Q293" i="11"/>
  <c r="K293" i="11"/>
  <c r="O293" i="11"/>
  <c r="Q309" i="11"/>
  <c r="O309" i="11"/>
  <c r="K309" i="11"/>
  <c r="Q325" i="11"/>
  <c r="O325" i="11"/>
  <c r="K325" i="11"/>
  <c r="M325" i="11"/>
  <c r="Q341" i="11"/>
  <c r="O341" i="11"/>
  <c r="K341" i="11"/>
  <c r="Q357" i="11"/>
  <c r="O357" i="11"/>
  <c r="K357" i="11"/>
  <c r="Q373" i="11"/>
  <c r="O373" i="11"/>
  <c r="K373" i="11"/>
  <c r="Q389" i="11"/>
  <c r="O389" i="11"/>
  <c r="K389" i="11"/>
  <c r="Q405" i="11"/>
  <c r="O405" i="11"/>
  <c r="K405" i="11"/>
  <c r="Q421" i="11"/>
  <c r="O421" i="11"/>
  <c r="K421" i="11"/>
  <c r="Q437" i="11"/>
  <c r="O437" i="11"/>
  <c r="K437" i="11"/>
  <c r="Q453" i="11"/>
  <c r="O453" i="11"/>
  <c r="K453" i="11"/>
  <c r="Q469" i="11"/>
  <c r="O469" i="11"/>
  <c r="K469" i="11"/>
  <c r="Q485" i="11"/>
  <c r="K485" i="11"/>
  <c r="O485" i="11"/>
  <c r="Q501" i="11"/>
  <c r="O501" i="11"/>
  <c r="K501" i="11"/>
  <c r="Q517" i="11"/>
  <c r="O517" i="11"/>
  <c r="K517" i="11"/>
  <c r="Q533" i="11"/>
  <c r="O533" i="11"/>
  <c r="K533" i="11"/>
  <c r="Q549" i="11"/>
  <c r="O549" i="11"/>
  <c r="K549" i="11"/>
  <c r="O565" i="11"/>
  <c r="Q565" i="11"/>
  <c r="K565" i="11"/>
  <c r="Q581" i="11"/>
  <c r="O581" i="11"/>
  <c r="K581" i="11"/>
  <c r="Q597" i="11"/>
  <c r="K597" i="11"/>
  <c r="O597" i="11"/>
  <c r="Q613" i="11"/>
  <c r="O613" i="11"/>
  <c r="K613" i="11"/>
  <c r="Q629" i="11"/>
  <c r="O629" i="11"/>
  <c r="K629" i="11"/>
  <c r="Q645" i="11"/>
  <c r="O645" i="11"/>
  <c r="K645" i="11"/>
  <c r="Q661" i="11"/>
  <c r="O661" i="11"/>
  <c r="K661" i="11"/>
  <c r="Q677" i="11"/>
  <c r="K677" i="11"/>
  <c r="O677" i="11"/>
  <c r="Q693" i="11"/>
  <c r="O693" i="11"/>
  <c r="K693" i="11"/>
  <c r="Q709" i="11"/>
  <c r="O709" i="11"/>
  <c r="K709" i="11"/>
  <c r="Q725" i="11"/>
  <c r="O725" i="11"/>
  <c r="K725" i="11"/>
  <c r="Q741" i="11"/>
  <c r="O741" i="11"/>
  <c r="K741" i="11"/>
  <c r="O757" i="11"/>
  <c r="Q757" i="11"/>
  <c r="K757" i="11"/>
  <c r="Q773" i="11"/>
  <c r="O773" i="11"/>
  <c r="K773" i="11"/>
  <c r="Q789" i="11"/>
  <c r="O789" i="11"/>
  <c r="K789" i="11"/>
  <c r="Q805" i="11"/>
  <c r="K805" i="11"/>
  <c r="O805" i="11"/>
  <c r="Q821" i="11"/>
  <c r="K821" i="11"/>
  <c r="O821" i="11"/>
  <c r="Q837" i="11"/>
  <c r="O837" i="11"/>
  <c r="K837" i="11"/>
  <c r="Q853" i="11"/>
  <c r="O853" i="11"/>
  <c r="K853" i="11"/>
  <c r="Q869" i="11"/>
  <c r="O869" i="11"/>
  <c r="K869" i="11"/>
  <c r="Q885" i="11"/>
  <c r="O885" i="11"/>
  <c r="K885" i="11"/>
  <c r="Q901" i="11"/>
  <c r="O901" i="11"/>
  <c r="K901" i="11"/>
  <c r="Q917" i="11"/>
  <c r="O917" i="11"/>
  <c r="K917" i="11"/>
  <c r="Q933" i="11"/>
  <c r="O933" i="11"/>
  <c r="K933" i="11"/>
  <c r="Q949" i="11"/>
  <c r="K949" i="11"/>
  <c r="O949" i="11"/>
  <c r="Q965" i="11"/>
  <c r="O965" i="11"/>
  <c r="K965" i="11"/>
  <c r="Q981" i="11"/>
  <c r="O981" i="11"/>
  <c r="K981" i="11"/>
  <c r="Q997" i="11"/>
  <c r="O997" i="11"/>
  <c r="K997" i="11"/>
  <c r="Q1013" i="11"/>
  <c r="O1013" i="11"/>
  <c r="K1013" i="11"/>
  <c r="Q1029" i="11"/>
  <c r="O1029" i="11"/>
  <c r="K1029" i="11"/>
  <c r="Q1045" i="11"/>
  <c r="O1045" i="11"/>
  <c r="K1045" i="11"/>
  <c r="Q1061" i="11"/>
  <c r="K1061" i="11"/>
  <c r="O1061" i="11"/>
  <c r="Q1077" i="11"/>
  <c r="O1077" i="11"/>
  <c r="K1077" i="11"/>
  <c r="Q1093" i="11"/>
  <c r="O1093" i="11"/>
  <c r="K1093" i="11"/>
  <c r="Q1109" i="11"/>
  <c r="O1109" i="11"/>
  <c r="K1109" i="11"/>
  <c r="Q1125" i="11"/>
  <c r="O1125" i="11"/>
  <c r="K1125" i="11"/>
  <c r="Q1141" i="11"/>
  <c r="O1141" i="11"/>
  <c r="K1141" i="11"/>
  <c r="Q1157" i="11"/>
  <c r="K1157" i="11"/>
  <c r="O1157" i="11"/>
  <c r="Q1173" i="11"/>
  <c r="O1173" i="11"/>
  <c r="K1173" i="11"/>
  <c r="Q1189" i="11"/>
  <c r="O1189" i="11"/>
  <c r="K1189" i="11"/>
  <c r="Q1205" i="11"/>
  <c r="O1205" i="11"/>
  <c r="K1205" i="11"/>
  <c r="Q1221" i="11"/>
  <c r="O1221" i="11"/>
  <c r="K1221" i="11"/>
  <c r="Q1237" i="11"/>
  <c r="O1237" i="11"/>
  <c r="K1237" i="11"/>
  <c r="Q1253" i="11"/>
  <c r="O1253" i="11"/>
  <c r="K1253" i="11"/>
  <c r="Q1269" i="11"/>
  <c r="K1269" i="11"/>
  <c r="O1269" i="11"/>
  <c r="M1269" i="11"/>
  <c r="Q1285" i="11"/>
  <c r="O1285" i="11"/>
  <c r="K1285" i="11"/>
  <c r="Q1301" i="11"/>
  <c r="O1301" i="11"/>
  <c r="K1301" i="11"/>
  <c r="Q1317" i="11"/>
  <c r="K1317" i="11"/>
  <c r="O1317" i="11"/>
  <c r="Q1333" i="11"/>
  <c r="K1333" i="11"/>
  <c r="O1333" i="11"/>
  <c r="Q1349" i="11"/>
  <c r="O1349" i="11"/>
  <c r="K1349" i="11"/>
  <c r="Q1365" i="11"/>
  <c r="O1365" i="11"/>
  <c r="K1365" i="11"/>
  <c r="Q1381" i="11"/>
  <c r="O1381" i="11"/>
  <c r="K1381" i="11"/>
  <c r="Q1397" i="11"/>
  <c r="K1397" i="11"/>
  <c r="O1397" i="11"/>
  <c r="Q1413" i="11"/>
  <c r="K1413" i="11"/>
  <c r="O1413" i="11"/>
  <c r="Q1429" i="11"/>
  <c r="K1429" i="11"/>
  <c r="O1429" i="11"/>
  <c r="Q1445" i="11"/>
  <c r="O1445" i="11"/>
  <c r="K1445" i="11"/>
  <c r="Q1461" i="11"/>
  <c r="O1461" i="11"/>
  <c r="K1461" i="11"/>
  <c r="Q1477" i="11"/>
  <c r="O1477" i="11"/>
  <c r="K1477" i="11"/>
  <c r="M1477" i="11"/>
  <c r="Q1493" i="11"/>
  <c r="O1493" i="11"/>
  <c r="K1493" i="11"/>
  <c r="Q1509" i="11"/>
  <c r="O1509" i="11"/>
  <c r="K1509" i="11"/>
  <c r="Q1525" i="11"/>
  <c r="O1525" i="11"/>
  <c r="K1525" i="11"/>
  <c r="Q1541" i="11"/>
  <c r="O1541" i="11"/>
  <c r="K1541" i="11"/>
  <c r="Q1557" i="11"/>
  <c r="O1557" i="11"/>
  <c r="K1557" i="11"/>
  <c r="Q1573" i="11"/>
  <c r="O1573" i="11"/>
  <c r="K1573" i="11"/>
  <c r="Q1589" i="11"/>
  <c r="O1589" i="11"/>
  <c r="K1589" i="11"/>
  <c r="Q1605" i="11"/>
  <c r="O1605" i="11"/>
  <c r="K1605" i="11"/>
  <c r="Q1621" i="11"/>
  <c r="O1621" i="11"/>
  <c r="K1621" i="11"/>
  <c r="Q1637" i="11"/>
  <c r="O1637" i="11"/>
  <c r="K1637" i="11"/>
  <c r="O1653" i="11"/>
  <c r="K1653" i="11"/>
  <c r="Q1653" i="11"/>
  <c r="Q1669" i="11"/>
  <c r="O1669" i="11"/>
  <c r="K1669" i="11"/>
  <c r="Q1685" i="11"/>
  <c r="O1685" i="11"/>
  <c r="K1685" i="11"/>
  <c r="Q1701" i="11"/>
  <c r="K1701" i="11"/>
  <c r="O1701" i="11"/>
  <c r="Q1717" i="11"/>
  <c r="O1717" i="11"/>
  <c r="K1717" i="11"/>
  <c r="Q1733" i="11"/>
  <c r="O1733" i="11"/>
  <c r="K1733" i="11"/>
  <c r="Q1749" i="11"/>
  <c r="K1749" i="11"/>
  <c r="O1749" i="11"/>
  <c r="Q1765" i="11"/>
  <c r="O1765" i="11"/>
  <c r="K1765" i="11"/>
  <c r="Q1781" i="11"/>
  <c r="K1781" i="11"/>
  <c r="O1781" i="11"/>
  <c r="Q1797" i="11"/>
  <c r="O1797" i="11"/>
  <c r="K1797" i="11"/>
  <c r="Q1813" i="11"/>
  <c r="O1813" i="11"/>
  <c r="K1813" i="11"/>
  <c r="Q1829" i="11"/>
  <c r="K1829" i="11"/>
  <c r="O1829" i="11"/>
  <c r="Q1845" i="11"/>
  <c r="O1845" i="11"/>
  <c r="K1845" i="11"/>
  <c r="Q1861" i="11"/>
  <c r="K1861" i="11"/>
  <c r="O1861" i="11"/>
  <c r="Q1877" i="11"/>
  <c r="K1877" i="11"/>
  <c r="O1877" i="11"/>
  <c r="Q1893" i="11"/>
  <c r="K1893" i="11"/>
  <c r="O1893" i="11"/>
  <c r="Q1909" i="11"/>
  <c r="O1909" i="11"/>
  <c r="K1909" i="11"/>
  <c r="Q1925" i="11"/>
  <c r="O1925" i="11"/>
  <c r="K1925" i="11"/>
  <c r="Q1941" i="11"/>
  <c r="O1941" i="11"/>
  <c r="K1941" i="11"/>
  <c r="Q1957" i="11"/>
  <c r="O1957" i="11"/>
  <c r="K1957" i="11"/>
  <c r="Q1973" i="11"/>
  <c r="O1973" i="11"/>
  <c r="K1973" i="11"/>
  <c r="Q1989" i="11"/>
  <c r="K1989" i="11"/>
  <c r="O1989" i="11"/>
  <c r="Q2005" i="11"/>
  <c r="K2005" i="11"/>
  <c r="O2005" i="11"/>
  <c r="Q2021" i="11"/>
  <c r="O2021" i="11"/>
  <c r="K2021" i="11"/>
  <c r="Q2037" i="11"/>
  <c r="O2037" i="11"/>
  <c r="K2037" i="11"/>
  <c r="Q2053" i="11"/>
  <c r="K2053" i="11"/>
  <c r="O2053" i="11"/>
  <c r="Q2069" i="11"/>
  <c r="O2069" i="11"/>
  <c r="K2069" i="11"/>
  <c r="Q2085" i="11"/>
  <c r="K2085" i="11"/>
  <c r="O2085" i="11"/>
  <c r="Q2101" i="11"/>
  <c r="O2101" i="11"/>
  <c r="K2101" i="11"/>
  <c r="Q2117" i="11"/>
  <c r="O2117" i="11"/>
  <c r="K2117" i="11"/>
  <c r="Q2133" i="11"/>
  <c r="O2133" i="11"/>
  <c r="K2133" i="11"/>
  <c r="Q2149" i="11"/>
  <c r="O2149" i="11"/>
  <c r="K2149" i="11"/>
  <c r="Q2165" i="11"/>
  <c r="O2165" i="11"/>
  <c r="K2165" i="11"/>
  <c r="Q2181" i="11"/>
  <c r="O2181" i="11"/>
  <c r="K2181" i="11"/>
  <c r="Q2197" i="11"/>
  <c r="O2197" i="11"/>
  <c r="K2197" i="11"/>
  <c r="Q2213" i="11"/>
  <c r="O2213" i="11"/>
  <c r="K2213" i="11"/>
  <c r="Q2229" i="11"/>
  <c r="O2229" i="11"/>
  <c r="K2229" i="11"/>
  <c r="Q2245" i="11"/>
  <c r="O2245" i="11"/>
  <c r="K2245" i="11"/>
  <c r="Q2261" i="11"/>
  <c r="O2261" i="11"/>
  <c r="K2261" i="11"/>
  <c r="Q2277" i="11"/>
  <c r="O2277" i="11"/>
  <c r="K2277" i="11"/>
  <c r="Q2293" i="11"/>
  <c r="O2293" i="11"/>
  <c r="K2293" i="11"/>
  <c r="Q2309" i="11"/>
  <c r="O2309" i="11"/>
  <c r="K2309" i="11"/>
  <c r="Q2325" i="11"/>
  <c r="O2325" i="11"/>
  <c r="K2325" i="11"/>
  <c r="Q2341" i="11"/>
  <c r="O2341" i="11"/>
  <c r="K2341" i="11"/>
  <c r="Q2357" i="11"/>
  <c r="O2357" i="11"/>
  <c r="K2357" i="11"/>
  <c r="O2373" i="11"/>
  <c r="Q2373" i="11"/>
  <c r="K2373" i="11"/>
  <c r="Q2389" i="11"/>
  <c r="O2389" i="11"/>
  <c r="K2389" i="11"/>
  <c r="Q2405" i="11"/>
  <c r="O2405" i="11"/>
  <c r="K2405" i="11"/>
  <c r="Q2421" i="11"/>
  <c r="O2421" i="11"/>
  <c r="K2421" i="11"/>
  <c r="Q2437" i="11"/>
  <c r="O2437" i="11"/>
  <c r="K2437" i="11"/>
  <c r="Q2453" i="11"/>
  <c r="O2453" i="11"/>
  <c r="K2453" i="11"/>
  <c r="Q2469" i="11"/>
  <c r="O2469" i="11"/>
  <c r="K2469" i="11"/>
  <c r="Q2485" i="11"/>
  <c r="O2485" i="11"/>
  <c r="Q2501" i="11"/>
  <c r="O2501" i="11"/>
  <c r="K2501" i="11"/>
  <c r="Q2517" i="11"/>
  <c r="O2517" i="11"/>
  <c r="K2517" i="11"/>
  <c r="Q2533" i="11"/>
  <c r="O2533" i="11"/>
  <c r="K2533" i="11"/>
  <c r="O2549" i="11"/>
  <c r="Q2549" i="11"/>
  <c r="K2549" i="11"/>
  <c r="Q2565" i="11"/>
  <c r="O2565" i="11"/>
  <c r="K2565" i="11"/>
  <c r="Q2581" i="11"/>
  <c r="O2581" i="11"/>
  <c r="K2581" i="11"/>
  <c r="Q2597" i="11"/>
  <c r="O2597" i="11"/>
  <c r="K2597" i="11"/>
  <c r="Q2613" i="11"/>
  <c r="O2613" i="11"/>
  <c r="K2613" i="11"/>
  <c r="Q2629" i="11"/>
  <c r="O2629" i="11"/>
  <c r="K2629" i="11"/>
  <c r="Q2645" i="11"/>
  <c r="K2645" i="11"/>
  <c r="O2645" i="11"/>
  <c r="Q2661" i="11"/>
  <c r="O2661" i="11"/>
  <c r="K2661" i="11"/>
  <c r="Q2677" i="11"/>
  <c r="O2677" i="11"/>
  <c r="K2677" i="11"/>
  <c r="Q2693" i="11"/>
  <c r="O2693" i="11"/>
  <c r="K2693" i="11"/>
  <c r="Q2709" i="11"/>
  <c r="O2709" i="11"/>
  <c r="K2709" i="11"/>
  <c r="Q2725" i="11"/>
  <c r="O2725" i="11"/>
  <c r="K2725" i="11"/>
  <c r="Q2741" i="11"/>
  <c r="O2741" i="11"/>
  <c r="K2741" i="11"/>
  <c r="Q2757" i="11"/>
  <c r="O2757" i="11"/>
  <c r="K2757" i="11"/>
  <c r="Q2773" i="11"/>
  <c r="O2773" i="11"/>
  <c r="K2773" i="11"/>
  <c r="Q2789" i="11"/>
  <c r="O2789" i="11"/>
  <c r="K2789" i="11"/>
  <c r="Q2805" i="11"/>
  <c r="O2805" i="11"/>
  <c r="K2805" i="11"/>
  <c r="Q2821" i="11"/>
  <c r="O2821" i="11"/>
  <c r="K2821" i="11"/>
  <c r="Q2837" i="11"/>
  <c r="O2837" i="11"/>
  <c r="K2837" i="11"/>
  <c r="Q2853" i="11"/>
  <c r="O2853" i="11"/>
  <c r="Q2869" i="11"/>
  <c r="O2869" i="11"/>
  <c r="K2869" i="11"/>
  <c r="Q2885" i="11"/>
  <c r="O2885" i="11"/>
  <c r="K2885" i="11"/>
  <c r="Q2901" i="11"/>
  <c r="O2901" i="11"/>
  <c r="K2901" i="11"/>
  <c r="Q2917" i="11"/>
  <c r="O2917" i="11"/>
  <c r="K2917" i="11"/>
  <c r="Q2933" i="11"/>
  <c r="K2933" i="11"/>
  <c r="O2933" i="11"/>
  <c r="Q2949" i="11"/>
  <c r="K2949" i="11"/>
  <c r="O2949" i="11"/>
  <c r="Q2965" i="11"/>
  <c r="O2965" i="11"/>
  <c r="K2965" i="11"/>
  <c r="Q2981" i="11"/>
  <c r="O2981" i="11"/>
  <c r="K2981" i="11"/>
  <c r="Q2997" i="11"/>
  <c r="O2997" i="11"/>
  <c r="K2997" i="11"/>
  <c r="Q3013" i="11"/>
  <c r="O3013" i="11"/>
  <c r="K3013" i="11"/>
  <c r="Q3029" i="11"/>
  <c r="O3029" i="11"/>
  <c r="K3029" i="11"/>
  <c r="Q3045" i="11"/>
  <c r="O3045" i="11"/>
  <c r="K3045" i="11"/>
  <c r="Q3061" i="11"/>
  <c r="O3061" i="11"/>
  <c r="K3061" i="11"/>
  <c r="Q3077" i="11"/>
  <c r="O3077" i="11"/>
  <c r="K3077" i="11"/>
  <c r="Q3093" i="11"/>
  <c r="O3093" i="11"/>
  <c r="K3093" i="11"/>
  <c r="Q3109" i="11"/>
  <c r="O3109" i="11"/>
  <c r="K3109" i="11"/>
  <c r="Q3125" i="11"/>
  <c r="O3125" i="11"/>
  <c r="K3125" i="11"/>
  <c r="O3141" i="11"/>
  <c r="Q3141" i="11"/>
  <c r="K3141" i="11"/>
  <c r="Q3157" i="11"/>
  <c r="O3157" i="11"/>
  <c r="K3157" i="11"/>
  <c r="Q3173" i="11"/>
  <c r="O3173" i="11"/>
  <c r="K3173" i="11"/>
  <c r="Q3189" i="11"/>
  <c r="O3189" i="11"/>
  <c r="K3189" i="11"/>
  <c r="Q3205" i="11"/>
  <c r="K3205" i="11"/>
  <c r="O3205" i="11"/>
  <c r="Q3221" i="11"/>
  <c r="O3221" i="11"/>
  <c r="K3221" i="11"/>
  <c r="Q3237" i="11"/>
  <c r="O3237" i="11"/>
  <c r="K3237" i="11"/>
  <c r="Q3253" i="11"/>
  <c r="K3253" i="11"/>
  <c r="O3253" i="11"/>
  <c r="Q3269" i="11"/>
  <c r="O3269" i="11"/>
  <c r="K3269" i="11"/>
  <c r="Q3285" i="11"/>
  <c r="O3285" i="11"/>
  <c r="K3285" i="11"/>
  <c r="Q3301" i="11"/>
  <c r="O3301" i="11"/>
  <c r="K3301" i="11"/>
  <c r="Q3317" i="11"/>
  <c r="O3317" i="11"/>
  <c r="K3317" i="11"/>
  <c r="Q3333" i="11"/>
  <c r="K3333" i="11"/>
  <c r="O3333" i="11"/>
  <c r="Q3349" i="11"/>
  <c r="O3349" i="11"/>
  <c r="K3349" i="11"/>
  <c r="Q3365" i="11"/>
  <c r="O3365" i="11"/>
  <c r="K3365" i="11"/>
  <c r="Q3381" i="11"/>
  <c r="O3381" i="11"/>
  <c r="K3381" i="11"/>
  <c r="Q3397" i="11"/>
  <c r="O3397" i="11"/>
  <c r="K3397" i="11"/>
  <c r="Q3413" i="11"/>
  <c r="K3413" i="11"/>
  <c r="O3413" i="11"/>
  <c r="Q3429" i="11"/>
  <c r="O3429" i="11"/>
  <c r="Q3445" i="11"/>
  <c r="O3445" i="11"/>
  <c r="K3445" i="11"/>
  <c r="Q3461" i="11"/>
  <c r="O3461" i="11"/>
  <c r="K3461" i="11"/>
  <c r="Q3477" i="11"/>
  <c r="O3477" i="11"/>
  <c r="K3477" i="11"/>
  <c r="Q3493" i="11"/>
  <c r="O3493" i="11"/>
  <c r="K3493" i="11"/>
  <c r="Q3509" i="11"/>
  <c r="O3509" i="11"/>
  <c r="K3509" i="11"/>
  <c r="Q3525" i="11"/>
  <c r="O3525" i="11"/>
  <c r="K3525" i="11"/>
  <c r="Q3541" i="11"/>
  <c r="O3541" i="11"/>
  <c r="K3541" i="11"/>
  <c r="Q3557" i="11"/>
  <c r="O3557" i="11"/>
  <c r="K3557" i="11"/>
  <c r="Q3573" i="11"/>
  <c r="O3573" i="11"/>
  <c r="K3573" i="11"/>
  <c r="Q3589" i="11"/>
  <c r="K3589" i="11"/>
  <c r="O3589" i="11"/>
  <c r="Q3605" i="11"/>
  <c r="O3605" i="11"/>
  <c r="K3605" i="11"/>
  <c r="Q3621" i="11"/>
  <c r="O3621" i="11"/>
  <c r="K3621" i="11"/>
  <c r="Q3637" i="11"/>
  <c r="O3637" i="11"/>
  <c r="K3637" i="11"/>
  <c r="Q3653" i="11"/>
  <c r="O3653" i="11"/>
  <c r="K3653" i="11"/>
  <c r="Q3669" i="11"/>
  <c r="O3669" i="11"/>
  <c r="K3669" i="11"/>
  <c r="Q3685" i="11"/>
  <c r="O3685" i="11"/>
  <c r="K3685" i="11"/>
  <c r="Q3701" i="11"/>
  <c r="O3701" i="11"/>
  <c r="K3701" i="11"/>
  <c r="Q3717" i="11"/>
  <c r="O3717" i="11"/>
  <c r="K3717" i="11"/>
  <c r="Q3733" i="11"/>
  <c r="O3733" i="11"/>
  <c r="K3733" i="11"/>
  <c r="Q3749" i="11"/>
  <c r="O3749" i="11"/>
  <c r="K3749" i="11"/>
  <c r="Q3765" i="11"/>
  <c r="O3765" i="11"/>
  <c r="K3765" i="11"/>
  <c r="Q3781" i="11"/>
  <c r="O3781" i="11"/>
  <c r="K3781" i="11"/>
  <c r="Q3797" i="11"/>
  <c r="O3797" i="11"/>
  <c r="K3797" i="11"/>
  <c r="Q3813" i="11"/>
  <c r="O3813" i="11"/>
  <c r="K3813" i="11"/>
  <c r="Q3829" i="11"/>
  <c r="K3829" i="11"/>
  <c r="O3829" i="11"/>
  <c r="Q3845" i="11"/>
  <c r="O3845" i="11"/>
  <c r="K3845" i="11"/>
  <c r="Q3861" i="11"/>
  <c r="O3861" i="11"/>
  <c r="K3861" i="11"/>
  <c r="Q3877" i="11"/>
  <c r="O3877" i="11"/>
  <c r="K3877" i="11"/>
  <c r="Q3893" i="11"/>
  <c r="O3893" i="11"/>
  <c r="K3893" i="11"/>
  <c r="Q3909" i="11"/>
  <c r="O3909" i="11"/>
  <c r="K3909" i="11"/>
  <c r="Q3925" i="11"/>
  <c r="O3925" i="11"/>
  <c r="K3925" i="11"/>
  <c r="Q3941" i="11"/>
  <c r="O3941" i="11"/>
  <c r="K3941" i="11"/>
  <c r="Q3957" i="11"/>
  <c r="O3957" i="11"/>
  <c r="K3957" i="11"/>
  <c r="Q3973" i="11"/>
  <c r="K3973" i="11"/>
  <c r="O3973" i="11"/>
  <c r="Q3989" i="11"/>
  <c r="O3989" i="11"/>
  <c r="K3989" i="11"/>
  <c r="Q4005" i="11"/>
  <c r="O4005" i="11"/>
  <c r="K4005" i="11"/>
  <c r="Q4021" i="11"/>
  <c r="O4021" i="11"/>
  <c r="K4021" i="11"/>
  <c r="Q4037" i="11"/>
  <c r="O4037" i="11"/>
  <c r="K4037" i="11"/>
  <c r="Q4053" i="11"/>
  <c r="O4053" i="11"/>
  <c r="K4053" i="11"/>
  <c r="Q4069" i="11"/>
  <c r="O4069" i="11"/>
  <c r="K4069" i="11"/>
  <c r="Q4085" i="11"/>
  <c r="O4085" i="11"/>
  <c r="K4085" i="11"/>
  <c r="K4101" i="11"/>
  <c r="O4101" i="11"/>
  <c r="Q4101" i="11"/>
  <c r="Q4117" i="11"/>
  <c r="O4117" i="11"/>
  <c r="K4117" i="11"/>
  <c r="Q4133" i="11"/>
  <c r="O4133" i="11"/>
  <c r="K4133" i="11"/>
  <c r="Q4149" i="11"/>
  <c r="O4149" i="11"/>
  <c r="K4149" i="11"/>
  <c r="Q4165" i="11"/>
  <c r="K4165" i="11"/>
  <c r="O4165" i="11"/>
  <c r="Q4181" i="11"/>
  <c r="O4181" i="11"/>
  <c r="K4181" i="11"/>
  <c r="Q4197" i="11"/>
  <c r="K4197" i="11"/>
  <c r="O4197" i="11"/>
  <c r="Q4213" i="11"/>
  <c r="O4213" i="11"/>
  <c r="K4213" i="11"/>
  <c r="Q4229" i="11"/>
  <c r="O4229" i="11"/>
  <c r="K4229" i="11"/>
  <c r="Q4245" i="11"/>
  <c r="O4245" i="11"/>
  <c r="K4245" i="11"/>
  <c r="Q4261" i="11"/>
  <c r="O4261" i="11"/>
  <c r="K4261" i="11"/>
  <c r="Q4277" i="11"/>
  <c r="O4277" i="11"/>
  <c r="K4277" i="11"/>
  <c r="Q4293" i="11"/>
  <c r="O4293" i="11"/>
  <c r="K4293" i="11"/>
  <c r="O4309" i="11"/>
  <c r="Q4309" i="11"/>
  <c r="K4309" i="11"/>
  <c r="Q4325" i="11"/>
  <c r="O4325" i="11"/>
  <c r="K4325" i="11"/>
  <c r="O4341" i="11"/>
  <c r="Q4341" i="11"/>
  <c r="K4341" i="11"/>
  <c r="Q4357" i="11"/>
  <c r="O4357" i="11"/>
  <c r="K4357" i="11"/>
  <c r="Q4373" i="11"/>
  <c r="O4373" i="11"/>
  <c r="K4373" i="11"/>
  <c r="Q4389" i="11"/>
  <c r="O4389" i="11"/>
  <c r="K4389" i="11"/>
  <c r="Q4405" i="11"/>
  <c r="O4405" i="11"/>
  <c r="K4405" i="11"/>
  <c r="Q4421" i="11"/>
  <c r="O4421" i="11"/>
  <c r="K4421" i="11"/>
  <c r="Q4437" i="11"/>
  <c r="O4437" i="11"/>
  <c r="K4437" i="11"/>
  <c r="Q4453" i="11"/>
  <c r="K4453" i="11"/>
  <c r="O4453" i="11"/>
  <c r="Q4469" i="11"/>
  <c r="O4469" i="11"/>
  <c r="K4469" i="11"/>
  <c r="Q4485" i="11"/>
  <c r="K4485" i="11"/>
  <c r="O4485" i="11"/>
  <c r="Q4501" i="11"/>
  <c r="O4501" i="11"/>
  <c r="K4501" i="11"/>
  <c r="Q4517" i="11"/>
  <c r="O4517" i="11"/>
  <c r="K4517" i="11"/>
  <c r="Q4533" i="11"/>
  <c r="O4533" i="11"/>
  <c r="K4533" i="11"/>
  <c r="Q4549" i="11"/>
  <c r="O4549" i="11"/>
  <c r="K4549" i="11"/>
  <c r="Q4565" i="11"/>
  <c r="O4565" i="11"/>
  <c r="K4565" i="11"/>
  <c r="Q4581" i="11"/>
  <c r="O4581" i="11"/>
  <c r="K4581" i="11"/>
  <c r="Q4597" i="11"/>
  <c r="O4597" i="11"/>
  <c r="K4597" i="11"/>
  <c r="Q4613" i="11"/>
  <c r="O4613" i="11"/>
  <c r="K4613" i="11"/>
  <c r="Q4629" i="11"/>
  <c r="O4629" i="11"/>
  <c r="K4629" i="11"/>
  <c r="Q4645" i="11"/>
  <c r="O4645" i="11"/>
  <c r="Q4661" i="11"/>
  <c r="O4661" i="11"/>
  <c r="K4661" i="11"/>
  <c r="Q4677" i="11"/>
  <c r="O4677" i="11"/>
  <c r="K4677" i="11"/>
  <c r="Q4693" i="11"/>
  <c r="O4693" i="11"/>
  <c r="K4693" i="11"/>
  <c r="Q4709" i="11"/>
  <c r="O4709" i="11"/>
  <c r="K4709" i="11"/>
  <c r="O4725" i="11"/>
  <c r="Q4725" i="11"/>
  <c r="K4725" i="11"/>
  <c r="Q4741" i="11"/>
  <c r="O4741" i="11"/>
  <c r="K4741" i="11"/>
  <c r="Q4757" i="11"/>
  <c r="O4757" i="11"/>
  <c r="K4757" i="11"/>
  <c r="M4681" i="11"/>
  <c r="M4452" i="11"/>
  <c r="M4172" i="11"/>
  <c r="M3545" i="11"/>
  <c r="M3356" i="11"/>
  <c r="M1901" i="11"/>
  <c r="M1236" i="11"/>
  <c r="M828" i="11"/>
  <c r="K3869" i="11"/>
  <c r="K2745" i="11"/>
  <c r="Q6" i="11"/>
  <c r="O6" i="11"/>
  <c r="K6" i="11"/>
  <c r="Q22" i="11"/>
  <c r="O22" i="11"/>
  <c r="K22" i="11"/>
  <c r="Q38" i="11"/>
  <c r="O38" i="11"/>
  <c r="K38" i="11"/>
  <c r="Q54" i="11"/>
  <c r="O54" i="11"/>
  <c r="K54" i="11"/>
  <c r="Q70" i="11"/>
  <c r="O70" i="11"/>
  <c r="K70" i="11"/>
  <c r="M70" i="11"/>
  <c r="Q86" i="11"/>
  <c r="O86" i="11"/>
  <c r="K86" i="11"/>
  <c r="O102" i="11"/>
  <c r="K102" i="11"/>
  <c r="Q102" i="11"/>
  <c r="Q118" i="11"/>
  <c r="O118" i="11"/>
  <c r="K118" i="11"/>
  <c r="Q134" i="11"/>
  <c r="O134" i="11"/>
  <c r="K134" i="11"/>
  <c r="Q150" i="11"/>
  <c r="K150" i="11"/>
  <c r="O150" i="11"/>
  <c r="Q166" i="11"/>
  <c r="O166" i="11"/>
  <c r="K166" i="11"/>
  <c r="Q182" i="11"/>
  <c r="O182" i="11"/>
  <c r="K182" i="11"/>
  <c r="Q198" i="11"/>
  <c r="O198" i="11"/>
  <c r="K198" i="11"/>
  <c r="Q214" i="11"/>
  <c r="O214" i="11"/>
  <c r="K214" i="11"/>
  <c r="Q230" i="11"/>
  <c r="O230" i="11"/>
  <c r="K230" i="11"/>
  <c r="Q246" i="11"/>
  <c r="O246" i="11"/>
  <c r="K246" i="11"/>
  <c r="Q262" i="11"/>
  <c r="O262" i="11"/>
  <c r="K262" i="11"/>
  <c r="M262" i="11"/>
  <c r="Q278" i="11"/>
  <c r="O278" i="11"/>
  <c r="K278" i="11"/>
  <c r="Q294" i="11"/>
  <c r="O294" i="11"/>
  <c r="K294" i="11"/>
  <c r="Q310" i="11"/>
  <c r="O310" i="11"/>
  <c r="K310" i="11"/>
  <c r="M310" i="11"/>
  <c r="Q326" i="11"/>
  <c r="O326" i="11"/>
  <c r="K326" i="11"/>
  <c r="M326" i="11"/>
  <c r="Q342" i="11"/>
  <c r="O342" i="11"/>
  <c r="K342" i="11"/>
  <c r="Q358" i="11"/>
  <c r="O358" i="11"/>
  <c r="K358" i="11"/>
  <c r="M358" i="11"/>
  <c r="Q374" i="11"/>
  <c r="O374" i="11"/>
  <c r="K374" i="11"/>
  <c r="Q390" i="11"/>
  <c r="O390" i="11"/>
  <c r="K390" i="11"/>
  <c r="M390" i="11"/>
  <c r="Q406" i="11"/>
  <c r="O406" i="11"/>
  <c r="K406" i="11"/>
  <c r="Q422" i="11"/>
  <c r="K422" i="11"/>
  <c r="O422" i="11"/>
  <c r="Q438" i="11"/>
  <c r="O438" i="11"/>
  <c r="K438" i="11"/>
  <c r="Q454" i="11"/>
  <c r="O454" i="11"/>
  <c r="K454" i="11"/>
  <c r="Q470" i="11"/>
  <c r="K470" i="11"/>
  <c r="O470" i="11"/>
  <c r="Q486" i="11"/>
  <c r="O486" i="11"/>
  <c r="K486" i="11"/>
  <c r="M486" i="11"/>
  <c r="Q502" i="11"/>
  <c r="O502" i="11"/>
  <c r="K502" i="11"/>
  <c r="Q518" i="11"/>
  <c r="O518" i="11"/>
  <c r="K518" i="11"/>
  <c r="M518" i="11"/>
  <c r="Q534" i="11"/>
  <c r="O534" i="11"/>
  <c r="K534" i="11"/>
  <c r="Q550" i="11"/>
  <c r="K550" i="11"/>
  <c r="O550" i="11"/>
  <c r="Q566" i="11"/>
  <c r="K566" i="11"/>
  <c r="O566" i="11"/>
  <c r="M566" i="11"/>
  <c r="Q582" i="11"/>
  <c r="O582" i="11"/>
  <c r="K582" i="11"/>
  <c r="Q598" i="11"/>
  <c r="O598" i="11"/>
  <c r="K598" i="11"/>
  <c r="Q614" i="11"/>
  <c r="K614" i="11"/>
  <c r="O614" i="11"/>
  <c r="Q630" i="11"/>
  <c r="O630" i="11"/>
  <c r="K630" i="11"/>
  <c r="Q646" i="11"/>
  <c r="O646" i="11"/>
  <c r="K646" i="11"/>
  <c r="Q662" i="11"/>
  <c r="O662" i="11"/>
  <c r="K662" i="11"/>
  <c r="Q678" i="11"/>
  <c r="K678" i="11"/>
  <c r="O678" i="11"/>
  <c r="Q694" i="11"/>
  <c r="O694" i="11"/>
  <c r="K694" i="11"/>
  <c r="M694" i="11"/>
  <c r="Q710" i="11"/>
  <c r="O710" i="11"/>
  <c r="K710" i="11"/>
  <c r="Q726" i="11"/>
  <c r="K726" i="11"/>
  <c r="O726" i="11"/>
  <c r="Q742" i="11"/>
  <c r="O742" i="11"/>
  <c r="K742" i="11"/>
  <c r="Q758" i="11"/>
  <c r="O758" i="11"/>
  <c r="K758" i="11"/>
  <c r="Q774" i="11"/>
  <c r="O774" i="11"/>
  <c r="K774" i="11"/>
  <c r="Q790" i="11"/>
  <c r="O790" i="11"/>
  <c r="K790" i="11"/>
  <c r="M790" i="11"/>
  <c r="Q806" i="11"/>
  <c r="O806" i="11"/>
  <c r="K806" i="11"/>
  <c r="M806" i="11"/>
  <c r="Q822" i="11"/>
  <c r="O822" i="11"/>
  <c r="K822" i="11"/>
  <c r="Q838" i="11"/>
  <c r="O838" i="11"/>
  <c r="K838" i="11"/>
  <c r="Q854" i="11"/>
  <c r="O854" i="11"/>
  <c r="K854" i="11"/>
  <c r="Q870" i="11"/>
  <c r="O870" i="11"/>
  <c r="K870" i="11"/>
  <c r="M870" i="11"/>
  <c r="Q886" i="11"/>
  <c r="O886" i="11"/>
  <c r="K886" i="11"/>
  <c r="Q902" i="11"/>
  <c r="O902" i="11"/>
  <c r="K902" i="11"/>
  <c r="M902" i="11"/>
  <c r="Q918" i="11"/>
  <c r="O918" i="11"/>
  <c r="K918" i="11"/>
  <c r="Q934" i="11"/>
  <c r="K934" i="11"/>
  <c r="O934" i="11"/>
  <c r="Q950" i="11"/>
  <c r="O950" i="11"/>
  <c r="K950" i="11"/>
  <c r="Q966" i="11"/>
  <c r="O966" i="11"/>
  <c r="K966" i="11"/>
  <c r="Q982" i="11"/>
  <c r="O982" i="11"/>
  <c r="K982" i="11"/>
  <c r="Q998" i="11"/>
  <c r="O998" i="11"/>
  <c r="K998" i="11"/>
  <c r="M998" i="11"/>
  <c r="Q1014" i="11"/>
  <c r="K1014" i="11"/>
  <c r="O1014" i="11"/>
  <c r="Q1030" i="11"/>
  <c r="O1030" i="11"/>
  <c r="K1030" i="11"/>
  <c r="Q1046" i="11"/>
  <c r="O1046" i="11"/>
  <c r="K1046" i="11"/>
  <c r="Q1062" i="11"/>
  <c r="O1062" i="11"/>
  <c r="K1062" i="11"/>
  <c r="Q1078" i="11"/>
  <c r="O1078" i="11"/>
  <c r="K1078" i="11"/>
  <c r="Q1094" i="11"/>
  <c r="K1094" i="11"/>
  <c r="O1094" i="11"/>
  <c r="M1094" i="11"/>
  <c r="Q1110" i="11"/>
  <c r="O1110" i="11"/>
  <c r="K1110" i="11"/>
  <c r="Q1126" i="11"/>
  <c r="K1126" i="11"/>
  <c r="O1126" i="11"/>
  <c r="M1126" i="11"/>
  <c r="Q1142" i="11"/>
  <c r="K1142" i="11"/>
  <c r="O1142" i="11"/>
  <c r="Q1158" i="11"/>
  <c r="O1158" i="11"/>
  <c r="K1158" i="11"/>
  <c r="M1158" i="11"/>
  <c r="Q1174" i="11"/>
  <c r="O1174" i="11"/>
  <c r="K1174" i="11"/>
  <c r="Q1190" i="11"/>
  <c r="O1190" i="11"/>
  <c r="K1190" i="11"/>
  <c r="Q1206" i="11"/>
  <c r="O1206" i="11"/>
  <c r="K1206" i="11"/>
  <c r="Q1222" i="11"/>
  <c r="O1222" i="11"/>
  <c r="K1222" i="11"/>
  <c r="Q1238" i="11"/>
  <c r="K1238" i="11"/>
  <c r="O1238" i="11"/>
  <c r="M1238" i="11"/>
  <c r="Q1254" i="11"/>
  <c r="O1254" i="11"/>
  <c r="K1254" i="11"/>
  <c r="Q1270" i="11"/>
  <c r="K1270" i="11"/>
  <c r="O1270" i="11"/>
  <c r="Q1286" i="11"/>
  <c r="O1286" i="11"/>
  <c r="K1286" i="11"/>
  <c r="Q1302" i="11"/>
  <c r="O1302" i="11"/>
  <c r="K1302" i="11"/>
  <c r="M1302" i="11"/>
  <c r="Q1318" i="11"/>
  <c r="O1318" i="11"/>
  <c r="K1318" i="11"/>
  <c r="Q1334" i="11"/>
  <c r="K1334" i="11"/>
  <c r="O1334" i="11"/>
  <c r="Q1350" i="11"/>
  <c r="O1350" i="11"/>
  <c r="K1350" i="11"/>
  <c r="Q1366" i="11"/>
  <c r="O1366" i="11"/>
  <c r="K1366" i="11"/>
  <c r="Q1382" i="11"/>
  <c r="O1382" i="11"/>
  <c r="K1382" i="11"/>
  <c r="Q1398" i="11"/>
  <c r="K1398" i="11"/>
  <c r="O1398" i="11"/>
  <c r="Q1414" i="11"/>
  <c r="K1414" i="11"/>
  <c r="O1414" i="11"/>
  <c r="M1414" i="11"/>
  <c r="Q1430" i="11"/>
  <c r="K1430" i="11"/>
  <c r="O1430" i="11"/>
  <c r="Q1446" i="11"/>
  <c r="O1446" i="11"/>
  <c r="K1446" i="11"/>
  <c r="M1446" i="11"/>
  <c r="Q1462" i="11"/>
  <c r="K1462" i="11"/>
  <c r="O1462" i="11"/>
  <c r="Q1478" i="11"/>
  <c r="K1478" i="11"/>
  <c r="O1478" i="11"/>
  <c r="Q1494" i="11"/>
  <c r="K1494" i="11"/>
  <c r="O1494" i="11"/>
  <c r="Q1510" i="11"/>
  <c r="O1510" i="11"/>
  <c r="K1510" i="11"/>
  <c r="Q1526" i="11"/>
  <c r="K1526" i="11"/>
  <c r="O1526" i="11"/>
  <c r="Q1542" i="11"/>
  <c r="O1542" i="11"/>
  <c r="K1542" i="11"/>
  <c r="M1542" i="11"/>
  <c r="Q1558" i="11"/>
  <c r="O1558" i="11"/>
  <c r="K1558" i="11"/>
  <c r="Q1574" i="11"/>
  <c r="O1574" i="11"/>
  <c r="K1574" i="11"/>
  <c r="Q1590" i="11"/>
  <c r="K1590" i="11"/>
  <c r="O1590" i="11"/>
  <c r="Q1606" i="11"/>
  <c r="O1606" i="11"/>
  <c r="K1606" i="11"/>
  <c r="Q1622" i="11"/>
  <c r="O1622" i="11"/>
  <c r="K1622" i="11"/>
  <c r="Q1638" i="11"/>
  <c r="O1638" i="11"/>
  <c r="K1638" i="11"/>
  <c r="Q1654" i="11"/>
  <c r="K1654" i="11"/>
  <c r="O1654" i="11"/>
  <c r="Q1670" i="11"/>
  <c r="K1670" i="11"/>
  <c r="O1670" i="11"/>
  <c r="Q1686" i="11"/>
  <c r="K1686" i="11"/>
  <c r="O1686" i="11"/>
  <c r="Q1702" i="11"/>
  <c r="O1702" i="11"/>
  <c r="K1702" i="11"/>
  <c r="Q1718" i="11"/>
  <c r="O1718" i="11"/>
  <c r="K1718" i="11"/>
  <c r="Q1734" i="11"/>
  <c r="O1734" i="11"/>
  <c r="K1734" i="11"/>
  <c r="Q1750" i="11"/>
  <c r="O1750" i="11"/>
  <c r="K1750" i="11"/>
  <c r="Q1766" i="11"/>
  <c r="O1766" i="11"/>
  <c r="K1766" i="11"/>
  <c r="Q1782" i="11"/>
  <c r="O1782" i="11"/>
  <c r="K1782" i="11"/>
  <c r="Q1798" i="11"/>
  <c r="K1798" i="11"/>
  <c r="O1798" i="11"/>
  <c r="Q1814" i="11"/>
  <c r="O1814" i="11"/>
  <c r="K1814" i="11"/>
  <c r="Q1830" i="11"/>
  <c r="O1830" i="11"/>
  <c r="K1830" i="11"/>
  <c r="Q1846" i="11"/>
  <c r="K1846" i="11"/>
  <c r="O1846" i="11"/>
  <c r="Q1862" i="11"/>
  <c r="O1862" i="11"/>
  <c r="K1862" i="11"/>
  <c r="Q1878" i="11"/>
  <c r="O1878" i="11"/>
  <c r="K1878" i="11"/>
  <c r="Q1894" i="11"/>
  <c r="O1894" i="11"/>
  <c r="K1894" i="11"/>
  <c r="Q1910" i="11"/>
  <c r="O1910" i="11"/>
  <c r="K1910" i="11"/>
  <c r="Q1926" i="11"/>
  <c r="K1926" i="11"/>
  <c r="O1926" i="11"/>
  <c r="Q1942" i="11"/>
  <c r="O1942" i="11"/>
  <c r="K1942" i="11"/>
  <c r="Q1958" i="11"/>
  <c r="O1958" i="11"/>
  <c r="K1958" i="11"/>
  <c r="Q1974" i="11"/>
  <c r="O1974" i="11"/>
  <c r="K1974" i="11"/>
  <c r="Q1990" i="11"/>
  <c r="O1990" i="11"/>
  <c r="K1990" i="11"/>
  <c r="Q2006" i="11"/>
  <c r="K2006" i="11"/>
  <c r="O2006" i="11"/>
  <c r="Q2022" i="11"/>
  <c r="O2022" i="11"/>
  <c r="K2022" i="11"/>
  <c r="Q2038" i="11"/>
  <c r="O2038" i="11"/>
  <c r="K2038" i="11"/>
  <c r="Q2054" i="11"/>
  <c r="O2054" i="11"/>
  <c r="K2054" i="11"/>
  <c r="Q2070" i="11"/>
  <c r="O2070" i="11"/>
  <c r="K2070" i="11"/>
  <c r="Q2086" i="11"/>
  <c r="K2086" i="11"/>
  <c r="O2086" i="11"/>
  <c r="Q2102" i="11"/>
  <c r="K2102" i="11"/>
  <c r="O2102" i="11"/>
  <c r="O2118" i="11"/>
  <c r="K2118" i="11"/>
  <c r="Q2118" i="11"/>
  <c r="Q2134" i="11"/>
  <c r="O2134" i="11"/>
  <c r="K2134" i="11"/>
  <c r="Q2150" i="11"/>
  <c r="K2150" i="11"/>
  <c r="O2150" i="11"/>
  <c r="Q2166" i="11"/>
  <c r="K2166" i="11"/>
  <c r="O2166" i="11"/>
  <c r="Q2182" i="11"/>
  <c r="O2182" i="11"/>
  <c r="K2182" i="11"/>
  <c r="Q2198" i="11"/>
  <c r="O2198" i="11"/>
  <c r="K2198" i="11"/>
  <c r="Q2214" i="11"/>
  <c r="O2214" i="11"/>
  <c r="K2214" i="11"/>
  <c r="Q2230" i="11"/>
  <c r="O2230" i="11"/>
  <c r="K2230" i="11"/>
  <c r="Q2246" i="11"/>
  <c r="O2246" i="11"/>
  <c r="K2246" i="11"/>
  <c r="Q2262" i="11"/>
  <c r="O2262" i="11"/>
  <c r="K2262" i="11"/>
  <c r="Q2278" i="11"/>
  <c r="O2278" i="11"/>
  <c r="K2278" i="11"/>
  <c r="Q2294" i="11"/>
  <c r="O2294" i="11"/>
  <c r="K2294" i="11"/>
  <c r="Q2310" i="11"/>
  <c r="O2310" i="11"/>
  <c r="K2310" i="11"/>
  <c r="Q2326" i="11"/>
  <c r="O2326" i="11"/>
  <c r="K2326" i="11"/>
  <c r="Q2342" i="11"/>
  <c r="K2342" i="11"/>
  <c r="O2342" i="11"/>
  <c r="Q2358" i="11"/>
  <c r="O2358" i="11"/>
  <c r="K2358" i="11"/>
  <c r="Q2374" i="11"/>
  <c r="O2374" i="11"/>
  <c r="K2374" i="11"/>
  <c r="Q2390" i="11"/>
  <c r="O2390" i="11"/>
  <c r="K2390" i="11"/>
  <c r="Q2406" i="11"/>
  <c r="O2406" i="11"/>
  <c r="K2406" i="11"/>
  <c r="Q2422" i="11"/>
  <c r="O2422" i="11"/>
  <c r="K2422" i="11"/>
  <c r="Q2438" i="11"/>
  <c r="O2438" i="11"/>
  <c r="K2438" i="11"/>
  <c r="Q2454" i="11"/>
  <c r="O2454" i="11"/>
  <c r="K2454" i="11"/>
  <c r="Q2470" i="11"/>
  <c r="O2470" i="11"/>
  <c r="K2470" i="11"/>
  <c r="Q2486" i="11"/>
  <c r="O2486" i="11"/>
  <c r="Q2502" i="11"/>
  <c r="O2502" i="11"/>
  <c r="K2502" i="11"/>
  <c r="Q2518" i="11"/>
  <c r="O2518" i="11"/>
  <c r="K2518" i="11"/>
  <c r="Q2534" i="11"/>
  <c r="O2534" i="11"/>
  <c r="K2534" i="11"/>
  <c r="Q2550" i="11"/>
  <c r="O2550" i="11"/>
  <c r="K2550" i="11"/>
  <c r="Q2566" i="11"/>
  <c r="O2566" i="11"/>
  <c r="K2566" i="11"/>
  <c r="Q2582" i="11"/>
  <c r="O2582" i="11"/>
  <c r="K2582" i="11"/>
  <c r="Q2598" i="11"/>
  <c r="O2598" i="11"/>
  <c r="K2598" i="11"/>
  <c r="Q2614" i="11"/>
  <c r="O2614" i="11"/>
  <c r="K2614" i="11"/>
  <c r="Q2630" i="11"/>
  <c r="O2630" i="11"/>
  <c r="K2630" i="11"/>
  <c r="Q2646" i="11"/>
  <c r="O2646" i="11"/>
  <c r="K2646" i="11"/>
  <c r="Q2662" i="11"/>
  <c r="O2662" i="11"/>
  <c r="K2662" i="11"/>
  <c r="Q2678" i="11"/>
  <c r="O2678" i="11"/>
  <c r="K2678" i="11"/>
  <c r="Q2694" i="11"/>
  <c r="O2694" i="11"/>
  <c r="K2694" i="11"/>
  <c r="O2710" i="11"/>
  <c r="Q2710" i="11"/>
  <c r="K2710" i="11"/>
  <c r="Q2726" i="11"/>
  <c r="O2726" i="11"/>
  <c r="K2726" i="11"/>
  <c r="Q2742" i="11"/>
  <c r="O2742" i="11"/>
  <c r="K2742" i="11"/>
  <c r="Q2758" i="11"/>
  <c r="O2758" i="11"/>
  <c r="K2758" i="11"/>
  <c r="Q2774" i="11"/>
  <c r="O2774" i="11"/>
  <c r="K2774" i="11"/>
  <c r="Q2790" i="11"/>
  <c r="O2790" i="11"/>
  <c r="K2790" i="11"/>
  <c r="Q2806" i="11"/>
  <c r="O2806" i="11"/>
  <c r="K2806" i="11"/>
  <c r="Q2822" i="11"/>
  <c r="O2822" i="11"/>
  <c r="K2822" i="11"/>
  <c r="Q2838" i="11"/>
  <c r="O2838" i="11"/>
  <c r="K2838" i="11"/>
  <c r="O2854" i="11"/>
  <c r="Q2854" i="11"/>
  <c r="K2854" i="11"/>
  <c r="Q2870" i="11"/>
  <c r="O2870" i="11"/>
  <c r="K2870" i="11"/>
  <c r="Q2886" i="11"/>
  <c r="K2886" i="11"/>
  <c r="O2886" i="11"/>
  <c r="Q2902" i="11"/>
  <c r="O2902" i="11"/>
  <c r="K2902" i="11"/>
  <c r="Q2918" i="11"/>
  <c r="O2918" i="11"/>
  <c r="K2918" i="11"/>
  <c r="Q2934" i="11"/>
  <c r="O2934" i="11"/>
  <c r="K2934" i="11"/>
  <c r="Q2950" i="11"/>
  <c r="O2950" i="11"/>
  <c r="K2950" i="11"/>
  <c r="Q2966" i="11"/>
  <c r="O2966" i="11"/>
  <c r="K2966" i="11"/>
  <c r="Q2982" i="11"/>
  <c r="O2982" i="11"/>
  <c r="K2982" i="11"/>
  <c r="Q2998" i="11"/>
  <c r="O2998" i="11"/>
  <c r="K2998" i="11"/>
  <c r="Q3014" i="11"/>
  <c r="O3014" i="11"/>
  <c r="K3014" i="11"/>
  <c r="Q3030" i="11"/>
  <c r="O3030" i="11"/>
  <c r="K3030" i="11"/>
  <c r="Q3046" i="11"/>
  <c r="O3046" i="11"/>
  <c r="K3046" i="11"/>
  <c r="M3046" i="11"/>
  <c r="Q3062" i="11"/>
  <c r="O3062" i="11"/>
  <c r="K3062" i="11"/>
  <c r="O3078" i="11"/>
  <c r="Q3078" i="11"/>
  <c r="K3078" i="11"/>
  <c r="M3078" i="11"/>
  <c r="Q3094" i="11"/>
  <c r="O3094" i="11"/>
  <c r="K3094" i="11"/>
  <c r="Q3110" i="11"/>
  <c r="O3110" i="11"/>
  <c r="K3110" i="11"/>
  <c r="Q3126" i="11"/>
  <c r="O3126" i="11"/>
  <c r="K3126" i="11"/>
  <c r="Q3142" i="11"/>
  <c r="O3142" i="11"/>
  <c r="K3142" i="11"/>
  <c r="Q3158" i="11"/>
  <c r="O3158" i="11"/>
  <c r="K3158" i="11"/>
  <c r="M3158" i="11"/>
  <c r="Q3174" i="11"/>
  <c r="O3174" i="11"/>
  <c r="K3174" i="11"/>
  <c r="Q3190" i="11"/>
  <c r="O3190" i="11"/>
  <c r="Q3206" i="11"/>
  <c r="O3206" i="11"/>
  <c r="K3206" i="11"/>
  <c r="Q3222" i="11"/>
  <c r="O3222" i="11"/>
  <c r="K3222" i="11"/>
  <c r="Q3238" i="11"/>
  <c r="O3238" i="11"/>
  <c r="K3238" i="11"/>
  <c r="Q3254" i="11"/>
  <c r="O3254" i="11"/>
  <c r="K3254" i="11"/>
  <c r="Q3270" i="11"/>
  <c r="O3270" i="11"/>
  <c r="K3270" i="11"/>
  <c r="Q3286" i="11"/>
  <c r="O3286" i="11"/>
  <c r="K3286" i="11"/>
  <c r="Q3302" i="11"/>
  <c r="O3302" i="11"/>
  <c r="K3302" i="11"/>
  <c r="Q3318" i="11"/>
  <c r="O3318" i="11"/>
  <c r="K3318" i="11"/>
  <c r="Q3334" i="11"/>
  <c r="K3334" i="11"/>
  <c r="O3334" i="11"/>
  <c r="Q3350" i="11"/>
  <c r="O3350" i="11"/>
  <c r="K3350" i="11"/>
  <c r="Q3366" i="11"/>
  <c r="O3366" i="11"/>
  <c r="K3366" i="11"/>
  <c r="Q3382" i="11"/>
  <c r="O3382" i="11"/>
  <c r="K3382" i="11"/>
  <c r="Q3398" i="11"/>
  <c r="O3398" i="11"/>
  <c r="K3398" i="11"/>
  <c r="Q3414" i="11"/>
  <c r="K3414" i="11"/>
  <c r="O3414" i="11"/>
  <c r="Q3430" i="11"/>
  <c r="O3430" i="11"/>
  <c r="K3430" i="11"/>
  <c r="Q3446" i="11"/>
  <c r="O3446" i="11"/>
  <c r="K3446" i="11"/>
  <c r="Q3462" i="11"/>
  <c r="O3462" i="11"/>
  <c r="K3462" i="11"/>
  <c r="Q3478" i="11"/>
  <c r="O3478" i="11"/>
  <c r="K3478" i="11"/>
  <c r="Q3494" i="11"/>
  <c r="K3494" i="11"/>
  <c r="O3494" i="11"/>
  <c r="Q3510" i="11"/>
  <c r="O3510" i="11"/>
  <c r="K3510" i="11"/>
  <c r="Q3526" i="11"/>
  <c r="O3526" i="11"/>
  <c r="K3526" i="11"/>
  <c r="Q3542" i="11"/>
  <c r="O3542" i="11"/>
  <c r="K3542" i="11"/>
  <c r="Q3558" i="11"/>
  <c r="K3558" i="11"/>
  <c r="O3558" i="11"/>
  <c r="Q3574" i="11"/>
  <c r="O3574" i="11"/>
  <c r="K3574" i="11"/>
  <c r="Q3590" i="11"/>
  <c r="O3590" i="11"/>
  <c r="K3590" i="11"/>
  <c r="Q3606" i="11"/>
  <c r="K3606" i="11"/>
  <c r="O3606" i="11"/>
  <c r="Q3622" i="11"/>
  <c r="O3622" i="11"/>
  <c r="K3622" i="11"/>
  <c r="Q3638" i="11"/>
  <c r="O3638" i="11"/>
  <c r="K3638" i="11"/>
  <c r="Q3654" i="11"/>
  <c r="O3654" i="11"/>
  <c r="K3654" i="11"/>
  <c r="O3670" i="11"/>
  <c r="Q3670" i="11"/>
  <c r="K3670" i="11"/>
  <c r="Q3686" i="11"/>
  <c r="O3686" i="11"/>
  <c r="K3686" i="11"/>
  <c r="Q3702" i="11"/>
  <c r="O3702" i="11"/>
  <c r="K3702" i="11"/>
  <c r="Q3718" i="11"/>
  <c r="K3718" i="11"/>
  <c r="O3718" i="11"/>
  <c r="Q3734" i="11"/>
  <c r="O3734" i="11"/>
  <c r="K3734" i="11"/>
  <c r="Q3750" i="11"/>
  <c r="O3750" i="11"/>
  <c r="K3750" i="11"/>
  <c r="Q3766" i="11"/>
  <c r="K3766" i="11"/>
  <c r="O3766" i="11"/>
  <c r="Q3782" i="11"/>
  <c r="O3782" i="11"/>
  <c r="K3782" i="11"/>
  <c r="Q3798" i="11"/>
  <c r="O3798" i="11"/>
  <c r="K3798" i="11"/>
  <c r="Q3814" i="11"/>
  <c r="O3814" i="11"/>
  <c r="K3814" i="11"/>
  <c r="Q3830" i="11"/>
  <c r="O3830" i="11"/>
  <c r="K3830" i="11"/>
  <c r="O3846" i="11"/>
  <c r="Q3846" i="11"/>
  <c r="K3846" i="11"/>
  <c r="Q3862" i="11"/>
  <c r="O3862" i="11"/>
  <c r="K3862" i="11"/>
  <c r="Q3878" i="11"/>
  <c r="O3878" i="11"/>
  <c r="K3878" i="11"/>
  <c r="Q3894" i="11"/>
  <c r="O3894" i="11"/>
  <c r="K3894" i="11"/>
  <c r="Q3910" i="11"/>
  <c r="O3910" i="11"/>
  <c r="K3910" i="11"/>
  <c r="Q3926" i="11"/>
  <c r="O3926" i="11"/>
  <c r="K3926" i="11"/>
  <c r="Q3942" i="11"/>
  <c r="O3942" i="11"/>
  <c r="K3942" i="11"/>
  <c r="Q3958" i="11"/>
  <c r="O3958" i="11"/>
  <c r="K3958" i="11"/>
  <c r="O3974" i="11"/>
  <c r="Q3974" i="11"/>
  <c r="K3974" i="11"/>
  <c r="Q3990" i="11"/>
  <c r="K3990" i="11"/>
  <c r="O3990" i="11"/>
  <c r="Q4006" i="11"/>
  <c r="O4006" i="11"/>
  <c r="K4006" i="11"/>
  <c r="Q4022" i="11"/>
  <c r="O4022" i="11"/>
  <c r="K4022" i="11"/>
  <c r="Q4038" i="11"/>
  <c r="O4038" i="11"/>
  <c r="K4038" i="11"/>
  <c r="Q4054" i="11"/>
  <c r="O4054" i="11"/>
  <c r="K4054" i="11"/>
  <c r="Q4070" i="11"/>
  <c r="O4070" i="11"/>
  <c r="K4070" i="11"/>
  <c r="Q4086" i="11"/>
  <c r="O4086" i="11"/>
  <c r="K4086" i="11"/>
  <c r="Q4102" i="11"/>
  <c r="O4102" i="11"/>
  <c r="K4102" i="11"/>
  <c r="Q4118" i="11"/>
  <c r="O4118" i="11"/>
  <c r="K4118" i="11"/>
  <c r="Q4134" i="11"/>
  <c r="O4134" i="11"/>
  <c r="K4134" i="11"/>
  <c r="Q4150" i="11"/>
  <c r="O4150" i="11"/>
  <c r="K4150" i="11"/>
  <c r="Q4166" i="11"/>
  <c r="O4166" i="11"/>
  <c r="K4166" i="11"/>
  <c r="Q4182" i="11"/>
  <c r="O4182" i="11"/>
  <c r="K4182" i="11"/>
  <c r="Q4198" i="11"/>
  <c r="O4198" i="11"/>
  <c r="K4198" i="11"/>
  <c r="Q4214" i="11"/>
  <c r="O4214" i="11"/>
  <c r="K4214" i="11"/>
  <c r="Q4230" i="11"/>
  <c r="O4230" i="11"/>
  <c r="K4230" i="11"/>
  <c r="Q4246" i="11"/>
  <c r="K4246" i="11"/>
  <c r="O4246" i="11"/>
  <c r="Q4262" i="11"/>
  <c r="O4262" i="11"/>
  <c r="K4262" i="11"/>
  <c r="Q4278" i="11"/>
  <c r="O4278" i="11"/>
  <c r="K4278" i="11"/>
  <c r="Q4294" i="11"/>
  <c r="O4294" i="11"/>
  <c r="K4294" i="11"/>
  <c r="Q4310" i="11"/>
  <c r="O4310" i="11"/>
  <c r="K4310" i="11"/>
  <c r="Q4326" i="11"/>
  <c r="K4326" i="11"/>
  <c r="O4326" i="11"/>
  <c r="Q4342" i="11"/>
  <c r="O4342" i="11"/>
  <c r="K4342" i="11"/>
  <c r="Q4358" i="11"/>
  <c r="O4358" i="11"/>
  <c r="K4358" i="11"/>
  <c r="Q4374" i="11"/>
  <c r="O4374" i="11"/>
  <c r="K4374" i="11"/>
  <c r="Q4390" i="11"/>
  <c r="O4390" i="11"/>
  <c r="K4390" i="11"/>
  <c r="O4406" i="11"/>
  <c r="Q4406" i="11"/>
  <c r="K4406" i="11"/>
  <c r="Q4422" i="11"/>
  <c r="O4422" i="11"/>
  <c r="K4422" i="11"/>
  <c r="Q4438" i="11"/>
  <c r="O4438" i="11"/>
  <c r="K4438" i="11"/>
  <c r="Q4454" i="11"/>
  <c r="O4454" i="11"/>
  <c r="K4454" i="11"/>
  <c r="Q4470" i="11"/>
  <c r="O4470" i="11"/>
  <c r="K4470" i="11"/>
  <c r="Q4486" i="11"/>
  <c r="O4486" i="11"/>
  <c r="K4502" i="11"/>
  <c r="O4502" i="11"/>
  <c r="Q4502" i="11"/>
  <c r="Q4518" i="11"/>
  <c r="O4518" i="11"/>
  <c r="K4518" i="11"/>
  <c r="Q4534" i="11"/>
  <c r="O4534" i="11"/>
  <c r="K4534" i="11"/>
  <c r="Q4550" i="11"/>
  <c r="O4550" i="11"/>
  <c r="K4550" i="11"/>
  <c r="Q4566" i="11"/>
  <c r="K4566" i="11"/>
  <c r="O4566" i="11"/>
  <c r="Q4582" i="11"/>
  <c r="O4582" i="11"/>
  <c r="K4582" i="11"/>
  <c r="Q4598" i="11"/>
  <c r="O4598" i="11"/>
  <c r="Q4614" i="11"/>
  <c r="K4614" i="11"/>
  <c r="O4614" i="11"/>
  <c r="Q4630" i="11"/>
  <c r="O4630" i="11"/>
  <c r="K4630" i="11"/>
  <c r="Q4646" i="11"/>
  <c r="O4646" i="11"/>
  <c r="K4646" i="11"/>
  <c r="Q4662" i="11"/>
  <c r="O4662" i="11"/>
  <c r="K4662" i="11"/>
  <c r="Q4678" i="11"/>
  <c r="O4678" i="11"/>
  <c r="K4678" i="11"/>
  <c r="Q4694" i="11"/>
  <c r="K4694" i="11"/>
  <c r="O4694" i="11"/>
  <c r="Q4710" i="11"/>
  <c r="O4710" i="11"/>
  <c r="K4710" i="11"/>
  <c r="Q4726" i="11"/>
  <c r="O4726" i="11"/>
  <c r="K4726" i="11"/>
  <c r="Q4742" i="11"/>
  <c r="O4742" i="11"/>
  <c r="K4742" i="11"/>
  <c r="O4758" i="11"/>
  <c r="Q4758" i="11"/>
  <c r="K4758" i="11"/>
  <c r="M4758" i="11"/>
  <c r="M4742" i="11"/>
  <c r="M4726" i="11"/>
  <c r="M4710" i="11"/>
  <c r="M4694" i="11"/>
  <c r="M4678" i="11"/>
  <c r="M4646" i="11"/>
  <c r="M4630" i="11"/>
  <c r="M4614" i="11"/>
  <c r="M4598" i="11"/>
  <c r="M4582" i="11"/>
  <c r="M4566" i="11"/>
  <c r="M4550" i="11"/>
  <c r="M4534" i="11"/>
  <c r="M4518" i="11"/>
  <c r="M4502" i="11"/>
  <c r="M4486" i="11"/>
  <c r="M4470" i="11"/>
  <c r="M4438" i="11"/>
  <c r="M4406" i="11"/>
  <c r="M4390" i="11"/>
  <c r="M4358" i="11"/>
  <c r="M4326" i="11"/>
  <c r="M4310" i="11"/>
  <c r="M4294" i="11"/>
  <c r="M4278" i="11"/>
  <c r="M4262" i="11"/>
  <c r="M4246" i="11"/>
  <c r="M4230" i="11"/>
  <c r="M4214" i="11"/>
  <c r="M4198" i="11"/>
  <c r="M4182" i="11"/>
  <c r="M4166" i="11"/>
  <c r="M4150" i="11"/>
  <c r="M4134" i="11"/>
  <c r="M4118" i="11"/>
  <c r="M4102" i="11"/>
  <c r="M4086" i="11"/>
  <c r="M4070" i="11"/>
  <c r="M4054" i="11"/>
  <c r="M4038" i="11"/>
  <c r="M4022" i="11"/>
  <c r="M4006" i="11"/>
  <c r="M3990" i="11"/>
  <c r="M3974" i="11"/>
  <c r="M3942" i="11"/>
  <c r="M3926" i="11"/>
  <c r="M3910" i="11"/>
  <c r="M3894" i="11"/>
  <c r="M3878" i="11"/>
  <c r="M3846" i="11"/>
  <c r="M3830" i="11"/>
  <c r="M3798" i="11"/>
  <c r="M3782" i="11"/>
  <c r="M3766" i="11"/>
  <c r="M3750" i="11"/>
  <c r="M3718" i="11"/>
  <c r="M3622" i="11"/>
  <c r="M3398" i="11"/>
  <c r="M3286" i="11"/>
  <c r="M3206" i="11"/>
  <c r="M2982" i="11"/>
  <c r="M2934" i="11"/>
  <c r="M2902" i="11"/>
  <c r="M2758" i="11"/>
  <c r="M1942" i="11"/>
  <c r="M1638" i="11"/>
  <c r="M4569" i="11"/>
  <c r="M4292" i="11"/>
  <c r="M4019" i="11"/>
  <c r="M3849" i="11"/>
  <c r="M3140" i="11"/>
  <c r="M1869" i="11"/>
  <c r="M1204" i="11"/>
  <c r="K4516" i="11"/>
  <c r="Q7" i="11"/>
  <c r="O7" i="11"/>
  <c r="K7" i="11"/>
  <c r="Q23" i="11"/>
  <c r="O23" i="11"/>
  <c r="K23" i="11"/>
  <c r="M23" i="11"/>
  <c r="Q39" i="11"/>
  <c r="O39" i="11"/>
  <c r="K39" i="11"/>
  <c r="Q55" i="11"/>
  <c r="O55" i="11"/>
  <c r="K55" i="11"/>
  <c r="M55" i="11"/>
  <c r="Q71" i="11"/>
  <c r="O71" i="11"/>
  <c r="K71" i="11"/>
  <c r="M71" i="11"/>
  <c r="Q87" i="11"/>
  <c r="O87" i="11"/>
  <c r="K87" i="11"/>
  <c r="Q103" i="11"/>
  <c r="O103" i="11"/>
  <c r="K103" i="11"/>
  <c r="M103" i="11"/>
  <c r="Q119" i="11"/>
  <c r="O119" i="11"/>
  <c r="K119" i="11"/>
  <c r="Q135" i="11"/>
  <c r="O135" i="11"/>
  <c r="K135" i="11"/>
  <c r="Q151" i="11"/>
  <c r="O151" i="11"/>
  <c r="K151" i="11"/>
  <c r="Q167" i="11"/>
  <c r="O167" i="11"/>
  <c r="K167" i="11"/>
  <c r="M167" i="11"/>
  <c r="Q183" i="11"/>
  <c r="O183" i="11"/>
  <c r="K183" i="11"/>
  <c r="M183" i="11"/>
  <c r="Q199" i="11"/>
  <c r="O199" i="11"/>
  <c r="K199" i="11"/>
  <c r="M199" i="11"/>
  <c r="Q215" i="11"/>
  <c r="O215" i="11"/>
  <c r="K215" i="11"/>
  <c r="M215" i="11"/>
  <c r="Q231" i="11"/>
  <c r="O231" i="11"/>
  <c r="K231" i="11"/>
  <c r="Q247" i="11"/>
  <c r="O247" i="11"/>
  <c r="M247" i="11"/>
  <c r="K247" i="11"/>
  <c r="Q263" i="11"/>
  <c r="O263" i="11"/>
  <c r="K263" i="11"/>
  <c r="Q279" i="11"/>
  <c r="O279" i="11"/>
  <c r="K279" i="11"/>
  <c r="O295" i="11"/>
  <c r="Q295" i="11"/>
  <c r="K295" i="11"/>
  <c r="M295" i="11"/>
  <c r="Q311" i="11"/>
  <c r="O311" i="11"/>
  <c r="K311" i="11"/>
  <c r="M311" i="11"/>
  <c r="Q327" i="11"/>
  <c r="O327" i="11"/>
  <c r="K327" i="11"/>
  <c r="M327" i="11"/>
  <c r="Q343" i="11"/>
  <c r="O343" i="11"/>
  <c r="K343" i="11"/>
  <c r="Q359" i="11"/>
  <c r="O359" i="11"/>
  <c r="K359" i="11"/>
  <c r="M359" i="11"/>
  <c r="Q375" i="11"/>
  <c r="O375" i="11"/>
  <c r="K375" i="11"/>
  <c r="Q391" i="11"/>
  <c r="O391" i="11"/>
  <c r="K391" i="11"/>
  <c r="Q407" i="11"/>
  <c r="O407" i="11"/>
  <c r="K407" i="11"/>
  <c r="M407" i="11"/>
  <c r="Q423" i="11"/>
  <c r="O423" i="11"/>
  <c r="K423" i="11"/>
  <c r="M423" i="11"/>
  <c r="Q439" i="11"/>
  <c r="O439" i="11"/>
  <c r="K439" i="11"/>
  <c r="Q455" i="11"/>
  <c r="O455" i="11"/>
  <c r="K455" i="11"/>
  <c r="M455" i="11"/>
  <c r="Q471" i="11"/>
  <c r="K471" i="11"/>
  <c r="O471" i="11"/>
  <c r="M471" i="11"/>
  <c r="Q487" i="11"/>
  <c r="O487" i="11"/>
  <c r="K487" i="11"/>
  <c r="M487" i="11"/>
  <c r="O503" i="11"/>
  <c r="Q503" i="11"/>
  <c r="K503" i="11"/>
  <c r="Q519" i="11"/>
  <c r="O519" i="11"/>
  <c r="K519" i="11"/>
  <c r="Q535" i="11"/>
  <c r="O535" i="11"/>
  <c r="K535" i="11"/>
  <c r="M535" i="11"/>
  <c r="Q551" i="11"/>
  <c r="O551" i="11"/>
  <c r="K551" i="11"/>
  <c r="Q567" i="11"/>
  <c r="K567" i="11"/>
  <c r="O567" i="11"/>
  <c r="M567" i="11"/>
  <c r="Q583" i="11"/>
  <c r="O583" i="11"/>
  <c r="K583" i="11"/>
  <c r="M583" i="11"/>
  <c r="Q599" i="11"/>
  <c r="O599" i="11"/>
  <c r="K599" i="11"/>
  <c r="M599" i="11"/>
  <c r="Q615" i="11"/>
  <c r="O615" i="11"/>
  <c r="K615" i="11"/>
  <c r="Q631" i="11"/>
  <c r="O631" i="11"/>
  <c r="K631" i="11"/>
  <c r="M631" i="11"/>
  <c r="Q647" i="11"/>
  <c r="O647" i="11"/>
  <c r="K647" i="11"/>
  <c r="Q663" i="11"/>
  <c r="O663" i="11"/>
  <c r="K663" i="11"/>
  <c r="M663" i="11"/>
  <c r="Q679" i="11"/>
  <c r="O679" i="11"/>
  <c r="K679" i="11"/>
  <c r="M679" i="11"/>
  <c r="Q695" i="11"/>
  <c r="O695" i="11"/>
  <c r="K695" i="11"/>
  <c r="M695" i="11"/>
  <c r="Q711" i="11"/>
  <c r="O711" i="11"/>
  <c r="K711" i="11"/>
  <c r="Q727" i="11"/>
  <c r="O727" i="11"/>
  <c r="K727" i="11"/>
  <c r="M727" i="11"/>
  <c r="Q743" i="11"/>
  <c r="O743" i="11"/>
  <c r="K743" i="11"/>
  <c r="M743" i="11"/>
  <c r="Q759" i="11"/>
  <c r="O759" i="11"/>
  <c r="K759" i="11"/>
  <c r="M759" i="11"/>
  <c r="Q775" i="11"/>
  <c r="O775" i="11"/>
  <c r="K775" i="11"/>
  <c r="Q791" i="11"/>
  <c r="K791" i="11"/>
  <c r="O791" i="11"/>
  <c r="M791" i="11"/>
  <c r="Q807" i="11"/>
  <c r="O807" i="11"/>
  <c r="K807" i="11"/>
  <c r="M807" i="11"/>
  <c r="Q823" i="11"/>
  <c r="O823" i="11"/>
  <c r="K823" i="11"/>
  <c r="Q839" i="11"/>
  <c r="O839" i="11"/>
  <c r="K839" i="11"/>
  <c r="Q855" i="11"/>
  <c r="O855" i="11"/>
  <c r="K855" i="11"/>
  <c r="M855" i="11"/>
  <c r="Q871" i="11"/>
  <c r="O871" i="11"/>
  <c r="K871" i="11"/>
  <c r="M871" i="11"/>
  <c r="Q887" i="11"/>
  <c r="O887" i="11"/>
  <c r="K887" i="11"/>
  <c r="Q903" i="11"/>
  <c r="O903" i="11"/>
  <c r="K903" i="11"/>
  <c r="Q919" i="11"/>
  <c r="O919" i="11"/>
  <c r="K919" i="11"/>
  <c r="Q935" i="11"/>
  <c r="O935" i="11"/>
  <c r="K935" i="11"/>
  <c r="M935" i="11"/>
  <c r="Q951" i="11"/>
  <c r="K951" i="11"/>
  <c r="O951" i="11"/>
  <c r="M951" i="11"/>
  <c r="Q967" i="11"/>
  <c r="O967" i="11"/>
  <c r="K967" i="11"/>
  <c r="M967" i="11"/>
  <c r="Q983" i="11"/>
  <c r="O983" i="11"/>
  <c r="K983" i="11"/>
  <c r="M983" i="11"/>
  <c r="Q999" i="11"/>
  <c r="O999" i="11"/>
  <c r="K999" i="11"/>
  <c r="Q1015" i="11"/>
  <c r="O1015" i="11"/>
  <c r="K1015" i="11"/>
  <c r="M1015" i="11"/>
  <c r="Q1031" i="11"/>
  <c r="O1031" i="11"/>
  <c r="K1031" i="11"/>
  <c r="Q1047" i="11"/>
  <c r="O1047" i="11"/>
  <c r="K1047" i="11"/>
  <c r="M1047" i="11"/>
  <c r="Q1063" i="11"/>
  <c r="O1063" i="11"/>
  <c r="K1063" i="11"/>
  <c r="M1063" i="11"/>
  <c r="Q1079" i="11"/>
  <c r="O1079" i="11"/>
  <c r="K1079" i="11"/>
  <c r="M1079" i="11"/>
  <c r="Q1095" i="11"/>
  <c r="O1095" i="11"/>
  <c r="K1095" i="11"/>
  <c r="M1095" i="11"/>
  <c r="Q1111" i="11"/>
  <c r="O1111" i="11"/>
  <c r="K1111" i="11"/>
  <c r="Q1127" i="11"/>
  <c r="O1127" i="11"/>
  <c r="K1127" i="11"/>
  <c r="M1127" i="11"/>
  <c r="Q1143" i="11"/>
  <c r="O1143" i="11"/>
  <c r="M1143" i="11"/>
  <c r="K1143" i="11"/>
  <c r="Q1159" i="11"/>
  <c r="O1159" i="11"/>
  <c r="K1159" i="11"/>
  <c r="M1159" i="11"/>
  <c r="Q1175" i="11"/>
  <c r="O1175" i="11"/>
  <c r="M1175" i="11"/>
  <c r="K1175" i="11"/>
  <c r="Q1191" i="11"/>
  <c r="O1191" i="11"/>
  <c r="K1191" i="11"/>
  <c r="M1191" i="11"/>
  <c r="Q1207" i="11"/>
  <c r="O1207" i="11"/>
  <c r="K1207" i="11"/>
  <c r="Q1223" i="11"/>
  <c r="O1223" i="11"/>
  <c r="K1223" i="11"/>
  <c r="Q1239" i="11"/>
  <c r="O1239" i="11"/>
  <c r="K1239" i="11"/>
  <c r="M1239" i="11"/>
  <c r="Q1255" i="11"/>
  <c r="O1255" i="11"/>
  <c r="K1255" i="11"/>
  <c r="M1255" i="11"/>
  <c r="Q1271" i="11"/>
  <c r="O1271" i="11"/>
  <c r="K1271" i="11"/>
  <c r="Q1287" i="11"/>
  <c r="O1287" i="11"/>
  <c r="K1287" i="11"/>
  <c r="M1287" i="11"/>
  <c r="O1303" i="11"/>
  <c r="Q1303" i="11"/>
  <c r="K1303" i="11"/>
  <c r="M1303" i="11"/>
  <c r="Q1319" i="11"/>
  <c r="O1319" i="11"/>
  <c r="M1319" i="11"/>
  <c r="K1319" i="11"/>
  <c r="Q1335" i="11"/>
  <c r="O1335" i="11"/>
  <c r="K1335" i="11"/>
  <c r="M1335" i="11"/>
  <c r="Q1351" i="11"/>
  <c r="O1351" i="11"/>
  <c r="K1351" i="11"/>
  <c r="O1367" i="11"/>
  <c r="Q1367" i="11"/>
  <c r="K1367" i="11"/>
  <c r="M1367" i="11"/>
  <c r="Q1383" i="11"/>
  <c r="O1383" i="11"/>
  <c r="K1383" i="11"/>
  <c r="M1383" i="11"/>
  <c r="Q1399" i="11"/>
  <c r="O1399" i="11"/>
  <c r="K1399" i="11"/>
  <c r="M1399" i="11"/>
  <c r="Q1415" i="11"/>
  <c r="O1415" i="11"/>
  <c r="M1415" i="11"/>
  <c r="Q1431" i="11"/>
  <c r="O1431" i="11"/>
  <c r="K1431" i="11"/>
  <c r="M1431" i="11"/>
  <c r="Q1447" i="11"/>
  <c r="O1447" i="11"/>
  <c r="K1447" i="11"/>
  <c r="M1447" i="11"/>
  <c r="Q1463" i="11"/>
  <c r="O1463" i="11"/>
  <c r="K1463" i="11"/>
  <c r="M1463" i="11"/>
  <c r="Q1479" i="11"/>
  <c r="O1479" i="11"/>
  <c r="K1479" i="11"/>
  <c r="Q1495" i="11"/>
  <c r="O1495" i="11"/>
  <c r="K1495" i="11"/>
  <c r="M1495" i="11"/>
  <c r="Q1511" i="11"/>
  <c r="O1511" i="11"/>
  <c r="K1511" i="11"/>
  <c r="M1511" i="11"/>
  <c r="Q1527" i="11"/>
  <c r="K1527" i="11"/>
  <c r="O1527" i="11"/>
  <c r="Q1543" i="11"/>
  <c r="O1543" i="11"/>
  <c r="K1543" i="11"/>
  <c r="M1543" i="11"/>
  <c r="Q1559" i="11"/>
  <c r="O1559" i="11"/>
  <c r="K1559" i="11"/>
  <c r="M1559" i="11"/>
  <c r="Q1575" i="11"/>
  <c r="O1575" i="11"/>
  <c r="K1575" i="11"/>
  <c r="M1575" i="11"/>
  <c r="Q1591" i="11"/>
  <c r="O1591" i="11"/>
  <c r="K1591" i="11"/>
  <c r="M1591" i="11"/>
  <c r="Q1607" i="11"/>
  <c r="O1607" i="11"/>
  <c r="K1607" i="11"/>
  <c r="Q1623" i="11"/>
  <c r="O1623" i="11"/>
  <c r="K1623" i="11"/>
  <c r="Q1639" i="11"/>
  <c r="O1639" i="11"/>
  <c r="K1639" i="11"/>
  <c r="M1639" i="11"/>
  <c r="Q1655" i="11"/>
  <c r="O1655" i="11"/>
  <c r="M1655" i="11"/>
  <c r="K1655" i="11"/>
  <c r="Q1671" i="11"/>
  <c r="O1671" i="11"/>
  <c r="K1671" i="11"/>
  <c r="M1671" i="11"/>
  <c r="Q1687" i="11"/>
  <c r="O1687" i="11"/>
  <c r="K1687" i="11"/>
  <c r="M1687" i="11"/>
  <c r="Q1703" i="11"/>
  <c r="O1703" i="11"/>
  <c r="K1703" i="11"/>
  <c r="Q1719" i="11"/>
  <c r="O1719" i="11"/>
  <c r="K1719" i="11"/>
  <c r="M1719" i="11"/>
  <c r="Q1735" i="11"/>
  <c r="O1735" i="11"/>
  <c r="K1735" i="11"/>
  <c r="Q1751" i="11"/>
  <c r="K1751" i="11"/>
  <c r="O1751" i="11"/>
  <c r="Q1767" i="11"/>
  <c r="O1767" i="11"/>
  <c r="M1767" i="11"/>
  <c r="K1767" i="11"/>
  <c r="Q1783" i="11"/>
  <c r="O1783" i="11"/>
  <c r="K1783" i="11"/>
  <c r="Q1799" i="11"/>
  <c r="O1799" i="11"/>
  <c r="K1799" i="11"/>
  <c r="M1799" i="11"/>
  <c r="Q1815" i="11"/>
  <c r="O1815" i="11"/>
  <c r="K1815" i="11"/>
  <c r="M1815" i="11"/>
  <c r="Q1831" i="11"/>
  <c r="O1831" i="11"/>
  <c r="K1831" i="11"/>
  <c r="M1831" i="11"/>
  <c r="Q1847" i="11"/>
  <c r="O1847" i="11"/>
  <c r="K1847" i="11"/>
  <c r="M1847" i="11"/>
  <c r="Q1863" i="11"/>
  <c r="O1863" i="11"/>
  <c r="M1863" i="11"/>
  <c r="K1863" i="11"/>
  <c r="Q1879" i="11"/>
  <c r="O1879" i="11"/>
  <c r="K1879" i="11"/>
  <c r="M1879" i="11"/>
  <c r="Q1895" i="11"/>
  <c r="K1895" i="11"/>
  <c r="O1895" i="11"/>
  <c r="M1895" i="11"/>
  <c r="Q1911" i="11"/>
  <c r="O1911" i="11"/>
  <c r="K1911" i="11"/>
  <c r="M1911" i="11"/>
  <c r="Q1927" i="11"/>
  <c r="O1927" i="11"/>
  <c r="K1927" i="11"/>
  <c r="M1927" i="11"/>
  <c r="Q1943" i="11"/>
  <c r="O1943" i="11"/>
  <c r="K1943" i="11"/>
  <c r="M1943" i="11"/>
  <c r="Q1959" i="11"/>
  <c r="O1959" i="11"/>
  <c r="K1959" i="11"/>
  <c r="M1959" i="11"/>
  <c r="Q1975" i="11"/>
  <c r="O1975" i="11"/>
  <c r="K1975" i="11"/>
  <c r="M1975" i="11"/>
  <c r="Q1991" i="11"/>
  <c r="O1991" i="11"/>
  <c r="K1991" i="11"/>
  <c r="M1991" i="11"/>
  <c r="Q2007" i="11"/>
  <c r="K2007" i="11"/>
  <c r="O2007" i="11"/>
  <c r="M2007" i="11"/>
  <c r="Q2023" i="11"/>
  <c r="O2023" i="11"/>
  <c r="K2023" i="11"/>
  <c r="Q2039" i="11"/>
  <c r="O2039" i="11"/>
  <c r="K2039" i="11"/>
  <c r="Q2055" i="11"/>
  <c r="O2055" i="11"/>
  <c r="K2055" i="11"/>
  <c r="M2055" i="11"/>
  <c r="Q2071" i="11"/>
  <c r="O2071" i="11"/>
  <c r="K2071" i="11"/>
  <c r="M2071" i="11"/>
  <c r="Q2087" i="11"/>
  <c r="K2087" i="11"/>
  <c r="O2087" i="11"/>
  <c r="M2087" i="11"/>
  <c r="Q2103" i="11"/>
  <c r="O2103" i="11"/>
  <c r="K2103" i="11"/>
  <c r="M2103" i="11"/>
  <c r="Q2119" i="11"/>
  <c r="O2119" i="11"/>
  <c r="K2119" i="11"/>
  <c r="M2119" i="11"/>
  <c r="Q2135" i="11"/>
  <c r="O2135" i="11"/>
  <c r="K2135" i="11"/>
  <c r="Q2151" i="11"/>
  <c r="O2151" i="11"/>
  <c r="K2151" i="11"/>
  <c r="Q2167" i="11"/>
  <c r="O2167" i="11"/>
  <c r="K2167" i="11"/>
  <c r="M2167" i="11"/>
  <c r="Q2183" i="11"/>
  <c r="O2183" i="11"/>
  <c r="K2183" i="11"/>
  <c r="M2183" i="11"/>
  <c r="Q2199" i="11"/>
  <c r="O2199" i="11"/>
  <c r="K2199" i="11"/>
  <c r="M2199" i="11"/>
  <c r="Q2215" i="11"/>
  <c r="O2215" i="11"/>
  <c r="M2215" i="11"/>
  <c r="K2215" i="11"/>
  <c r="Q2231" i="11"/>
  <c r="O2231" i="11"/>
  <c r="K2231" i="11"/>
  <c r="M2231" i="11"/>
  <c r="Q2247" i="11"/>
  <c r="O2247" i="11"/>
  <c r="K2247" i="11"/>
  <c r="M2247" i="11"/>
  <c r="Q2263" i="11"/>
  <c r="O2263" i="11"/>
  <c r="K2263" i="11"/>
  <c r="Q2279" i="11"/>
  <c r="O2279" i="11"/>
  <c r="K2279" i="11"/>
  <c r="Q2295" i="11"/>
  <c r="O2295" i="11"/>
  <c r="K2295" i="11"/>
  <c r="M2295" i="11"/>
  <c r="Q2311" i="11"/>
  <c r="O2311" i="11"/>
  <c r="K2311" i="11"/>
  <c r="Q2327" i="11"/>
  <c r="O2327" i="11"/>
  <c r="K2327" i="11"/>
  <c r="M2327" i="11"/>
  <c r="Q2343" i="11"/>
  <c r="O2343" i="11"/>
  <c r="K2343" i="11"/>
  <c r="M2343" i="11"/>
  <c r="Q2359" i="11"/>
  <c r="O2359" i="11"/>
  <c r="K2359" i="11"/>
  <c r="M2359" i="11"/>
  <c r="Q2375" i="11"/>
  <c r="O2375" i="11"/>
  <c r="K2375" i="11"/>
  <c r="M2375" i="11"/>
  <c r="Q2391" i="11"/>
  <c r="O2391" i="11"/>
  <c r="K2391" i="11"/>
  <c r="M2391" i="11"/>
  <c r="Q2407" i="11"/>
  <c r="O2407" i="11"/>
  <c r="K2407" i="11"/>
  <c r="M2407" i="11"/>
  <c r="Q2423" i="11"/>
  <c r="O2423" i="11"/>
  <c r="K2423" i="11"/>
  <c r="Q2439" i="11"/>
  <c r="O2439" i="11"/>
  <c r="K2439" i="11"/>
  <c r="M2439" i="11"/>
  <c r="Q2455" i="11"/>
  <c r="O2455" i="11"/>
  <c r="K2455" i="11"/>
  <c r="M2455" i="11"/>
  <c r="Q2471" i="11"/>
  <c r="O2471" i="11"/>
  <c r="K2471" i="11"/>
  <c r="M2471" i="11"/>
  <c r="Q2487" i="11"/>
  <c r="O2487" i="11"/>
  <c r="M2487" i="11"/>
  <c r="K2487" i="11"/>
  <c r="Q2503" i="11"/>
  <c r="O2503" i="11"/>
  <c r="K2503" i="11"/>
  <c r="M2503" i="11"/>
  <c r="Q2519" i="11"/>
  <c r="O2519" i="11"/>
  <c r="K2519" i="11"/>
  <c r="M2519" i="11"/>
  <c r="Q2535" i="11"/>
  <c r="O2535" i="11"/>
  <c r="K2535" i="11"/>
  <c r="M2535" i="11"/>
  <c r="Q2551" i="11"/>
  <c r="O2551" i="11"/>
  <c r="K2551" i="11"/>
  <c r="M2551" i="11"/>
  <c r="Q2567" i="11"/>
  <c r="O2567" i="11"/>
  <c r="K2567" i="11"/>
  <c r="M2567" i="11"/>
  <c r="Q2583" i="11"/>
  <c r="O2583" i="11"/>
  <c r="K2583" i="11"/>
  <c r="M2583" i="11"/>
  <c r="Q2599" i="11"/>
  <c r="M2599" i="11"/>
  <c r="O2599" i="11"/>
  <c r="Q2615" i="11"/>
  <c r="O2615" i="11"/>
  <c r="K2615" i="11"/>
  <c r="Q2631" i="11"/>
  <c r="O2631" i="11"/>
  <c r="K2631" i="11"/>
  <c r="M2631" i="11"/>
  <c r="Q2647" i="11"/>
  <c r="O2647" i="11"/>
  <c r="K2647" i="11"/>
  <c r="M2647" i="11"/>
  <c r="Q2663" i="11"/>
  <c r="O2663" i="11"/>
  <c r="K2663" i="11"/>
  <c r="M2663" i="11"/>
  <c r="Q2679" i="11"/>
  <c r="O2679" i="11"/>
  <c r="K2679" i="11"/>
  <c r="Q2695" i="11"/>
  <c r="O2695" i="11"/>
  <c r="K2695" i="11"/>
  <c r="M2695" i="11"/>
  <c r="Q2711" i="11"/>
  <c r="K2711" i="11"/>
  <c r="O2711" i="11"/>
  <c r="M2711" i="11"/>
  <c r="Q2727" i="11"/>
  <c r="O2727" i="11"/>
  <c r="K2727" i="11"/>
  <c r="M2727" i="11"/>
  <c r="Q2743" i="11"/>
  <c r="O2743" i="11"/>
  <c r="M2743" i="11"/>
  <c r="K2743" i="11"/>
  <c r="Q2759" i="11"/>
  <c r="O2759" i="11"/>
  <c r="K2759" i="11"/>
  <c r="M2759" i="11"/>
  <c r="Q2775" i="11"/>
  <c r="O2775" i="11"/>
  <c r="K2775" i="11"/>
  <c r="M2775" i="11"/>
  <c r="Q2791" i="11"/>
  <c r="K2791" i="11"/>
  <c r="O2791" i="11"/>
  <c r="M2791" i="11"/>
  <c r="Q2807" i="11"/>
  <c r="O2807" i="11"/>
  <c r="K2807" i="11"/>
  <c r="M2807" i="11"/>
  <c r="Q2823" i="11"/>
  <c r="O2823" i="11"/>
  <c r="K2823" i="11"/>
  <c r="M2823" i="11"/>
  <c r="Q2839" i="11"/>
  <c r="O2839" i="11"/>
  <c r="K2839" i="11"/>
  <c r="Q2855" i="11"/>
  <c r="O2855" i="11"/>
  <c r="K2855" i="11"/>
  <c r="Q2871" i="11"/>
  <c r="O2871" i="11"/>
  <c r="K2871" i="11"/>
  <c r="M2871" i="11"/>
  <c r="Q2887" i="11"/>
  <c r="O2887" i="11"/>
  <c r="K2887" i="11"/>
  <c r="M2887" i="11"/>
  <c r="Q2903" i="11"/>
  <c r="O2903" i="11"/>
  <c r="K2903" i="11"/>
  <c r="M2903" i="11"/>
  <c r="Q2919" i="11"/>
  <c r="O2919" i="11"/>
  <c r="K2919" i="11"/>
  <c r="M2919" i="11"/>
  <c r="Q2935" i="11"/>
  <c r="O2935" i="11"/>
  <c r="K2935" i="11"/>
  <c r="M2935" i="11"/>
  <c r="Q2951" i="11"/>
  <c r="O2951" i="11"/>
  <c r="K2951" i="11"/>
  <c r="M2951" i="11"/>
  <c r="Q2967" i="11"/>
  <c r="O2967" i="11"/>
  <c r="K2967" i="11"/>
  <c r="M2967" i="11"/>
  <c r="Q2983" i="11"/>
  <c r="O2983" i="11"/>
  <c r="K2983" i="11"/>
  <c r="M2983" i="11"/>
  <c r="Q2999" i="11"/>
  <c r="O2999" i="11"/>
  <c r="K2999" i="11"/>
  <c r="M2999" i="11"/>
  <c r="Q3015" i="11"/>
  <c r="O3015" i="11"/>
  <c r="K3015" i="11"/>
  <c r="M3015" i="11"/>
  <c r="Q3031" i="11"/>
  <c r="O3031" i="11"/>
  <c r="K3031" i="11"/>
  <c r="M3031" i="11"/>
  <c r="Q3047" i="11"/>
  <c r="O3047" i="11"/>
  <c r="K3047" i="11"/>
  <c r="M3047" i="11"/>
  <c r="Q3063" i="11"/>
  <c r="O3063" i="11"/>
  <c r="K3063" i="11"/>
  <c r="M3063" i="11"/>
  <c r="Q3079" i="11"/>
  <c r="O3079" i="11"/>
  <c r="M3079" i="11"/>
  <c r="K3079" i="11"/>
  <c r="Q3095" i="11"/>
  <c r="O3095" i="11"/>
  <c r="K3095" i="11"/>
  <c r="M3095" i="11"/>
  <c r="Q3111" i="11"/>
  <c r="O3111" i="11"/>
  <c r="K3111" i="11"/>
  <c r="M3111" i="11"/>
  <c r="Q3127" i="11"/>
  <c r="O3127" i="11"/>
  <c r="K3127" i="11"/>
  <c r="M3127" i="11"/>
  <c r="Q3143" i="11"/>
  <c r="O3143" i="11"/>
  <c r="M3143" i="11"/>
  <c r="K3143" i="11"/>
  <c r="Q3159" i="11"/>
  <c r="O3159" i="11"/>
  <c r="K3159" i="11"/>
  <c r="M3159" i="11"/>
  <c r="Q3175" i="11"/>
  <c r="O3175" i="11"/>
  <c r="K3175" i="11"/>
  <c r="M3175" i="11"/>
  <c r="Q3191" i="11"/>
  <c r="K3191" i="11"/>
  <c r="O3191" i="11"/>
  <c r="M3191" i="11"/>
  <c r="Q3207" i="11"/>
  <c r="O3207" i="11"/>
  <c r="K3207" i="11"/>
  <c r="M3207" i="11"/>
  <c r="Q3223" i="11"/>
  <c r="O3223" i="11"/>
  <c r="K3223" i="11"/>
  <c r="M3223" i="11"/>
  <c r="Q3239" i="11"/>
  <c r="O3239" i="11"/>
  <c r="K3239" i="11"/>
  <c r="M3239" i="11"/>
  <c r="Q3255" i="11"/>
  <c r="O3255" i="11"/>
  <c r="K3255" i="11"/>
  <c r="M3255" i="11"/>
  <c r="Q3271" i="11"/>
  <c r="O3271" i="11"/>
  <c r="K3271" i="11"/>
  <c r="M3271" i="11"/>
  <c r="Q3287" i="11"/>
  <c r="O3287" i="11"/>
  <c r="K3287" i="11"/>
  <c r="M3287" i="11"/>
  <c r="Q3303" i="11"/>
  <c r="O3303" i="11"/>
  <c r="K3303" i="11"/>
  <c r="M3303" i="11"/>
  <c r="Q3319" i="11"/>
  <c r="O3319" i="11"/>
  <c r="K3319" i="11"/>
  <c r="M3319" i="11"/>
  <c r="Q3335" i="11"/>
  <c r="O3335" i="11"/>
  <c r="K3335" i="11"/>
  <c r="M3335" i="11"/>
  <c r="Q3351" i="11"/>
  <c r="O3351" i="11"/>
  <c r="K3351" i="11"/>
  <c r="M3351" i="11"/>
  <c r="Q3367" i="11"/>
  <c r="O3367" i="11"/>
  <c r="K3367" i="11"/>
  <c r="M3367" i="11"/>
  <c r="Q3383" i="11"/>
  <c r="O3383" i="11"/>
  <c r="M3383" i="11"/>
  <c r="K3383" i="11"/>
  <c r="Q3399" i="11"/>
  <c r="O3399" i="11"/>
  <c r="K3399" i="11"/>
  <c r="M3399" i="11"/>
  <c r="Q3415" i="11"/>
  <c r="O3415" i="11"/>
  <c r="K3415" i="11"/>
  <c r="M3415" i="11"/>
  <c r="Q3431" i="11"/>
  <c r="O3431" i="11"/>
  <c r="K3431" i="11"/>
  <c r="M3431" i="11"/>
  <c r="Q3447" i="11"/>
  <c r="O3447" i="11"/>
  <c r="K3447" i="11"/>
  <c r="M3447" i="11"/>
  <c r="Q3463" i="11"/>
  <c r="O3463" i="11"/>
  <c r="K3463" i="11"/>
  <c r="M3463" i="11"/>
  <c r="Q3479" i="11"/>
  <c r="O3479" i="11"/>
  <c r="K3479" i="11"/>
  <c r="M3479" i="11"/>
  <c r="Q3495" i="11"/>
  <c r="O3495" i="11"/>
  <c r="K3495" i="11"/>
  <c r="Q3511" i="11"/>
  <c r="O3511" i="11"/>
  <c r="K3511" i="11"/>
  <c r="M3511" i="11"/>
  <c r="Q3527" i="11"/>
  <c r="O3527" i="11"/>
  <c r="K3527" i="11"/>
  <c r="M3527" i="11"/>
  <c r="Q3543" i="11"/>
  <c r="O3543" i="11"/>
  <c r="K3543" i="11"/>
  <c r="Q3559" i="11"/>
  <c r="O3559" i="11"/>
  <c r="K3559" i="11"/>
  <c r="M3559" i="11"/>
  <c r="Q3575" i="11"/>
  <c r="K3575" i="11"/>
  <c r="M3575" i="11"/>
  <c r="O3575" i="11"/>
  <c r="Q3591" i="11"/>
  <c r="O3591" i="11"/>
  <c r="K3591" i="11"/>
  <c r="M3591" i="11"/>
  <c r="Q3607" i="11"/>
  <c r="K3607" i="11"/>
  <c r="O3607" i="11"/>
  <c r="M3607" i="11"/>
  <c r="Q3623" i="11"/>
  <c r="O3623" i="11"/>
  <c r="K3623" i="11"/>
  <c r="M3623" i="11"/>
  <c r="Q3639" i="11"/>
  <c r="O3639" i="11"/>
  <c r="K3639" i="11"/>
  <c r="M3639" i="11"/>
  <c r="Q3655" i="11"/>
  <c r="K3655" i="11"/>
  <c r="O3655" i="11"/>
  <c r="Q3671" i="11"/>
  <c r="O3671" i="11"/>
  <c r="K3671" i="11"/>
  <c r="M3671" i="11"/>
  <c r="Q3687" i="11"/>
  <c r="O3687" i="11"/>
  <c r="M3687" i="11"/>
  <c r="K3687" i="11"/>
  <c r="Q3703" i="11"/>
  <c r="O3703" i="11"/>
  <c r="K3703" i="11"/>
  <c r="M3703" i="11"/>
  <c r="Q3719" i="11"/>
  <c r="O3719" i="11"/>
  <c r="K3719" i="11"/>
  <c r="M3719" i="11"/>
  <c r="Q3735" i="11"/>
  <c r="O3735" i="11"/>
  <c r="K3735" i="11"/>
  <c r="M3735" i="11"/>
  <c r="Q3751" i="11"/>
  <c r="K3751" i="11"/>
  <c r="M3751" i="11"/>
  <c r="O3751" i="11"/>
  <c r="Q3767" i="11"/>
  <c r="K3767" i="11"/>
  <c r="M3767" i="11"/>
  <c r="O3767" i="11"/>
  <c r="Q3783" i="11"/>
  <c r="O3783" i="11"/>
  <c r="K3783" i="11"/>
  <c r="M3783" i="11"/>
  <c r="Q3799" i="11"/>
  <c r="O3799" i="11"/>
  <c r="K3799" i="11"/>
  <c r="M3799" i="11"/>
  <c r="Q3815" i="11"/>
  <c r="O3815" i="11"/>
  <c r="K3815" i="11"/>
  <c r="Q3831" i="11"/>
  <c r="O3831" i="11"/>
  <c r="K3831" i="11"/>
  <c r="M3831" i="11"/>
  <c r="O3847" i="11"/>
  <c r="Q3847" i="11"/>
  <c r="K3847" i="11"/>
  <c r="M3847" i="11"/>
  <c r="Q3863" i="11"/>
  <c r="O3863" i="11"/>
  <c r="K3863" i="11"/>
  <c r="Q3879" i="11"/>
  <c r="O3879" i="11"/>
  <c r="K3879" i="11"/>
  <c r="M3879" i="11"/>
  <c r="Q3895" i="11"/>
  <c r="O3895" i="11"/>
  <c r="K3895" i="11"/>
  <c r="M3895" i="11"/>
  <c r="Q3911" i="11"/>
  <c r="O3911" i="11"/>
  <c r="K3911" i="11"/>
  <c r="Q3927" i="11"/>
  <c r="K3927" i="11"/>
  <c r="M3927" i="11"/>
  <c r="O3927" i="11"/>
  <c r="Q3943" i="11"/>
  <c r="O3943" i="11"/>
  <c r="K3943" i="11"/>
  <c r="M3943" i="11"/>
  <c r="Q3959" i="11"/>
  <c r="O3959" i="11"/>
  <c r="K3959" i="11"/>
  <c r="M3959" i="11"/>
  <c r="Q3975" i="11"/>
  <c r="O3975" i="11"/>
  <c r="K3975" i="11"/>
  <c r="M3975" i="11"/>
  <c r="Q3991" i="11"/>
  <c r="O3991" i="11"/>
  <c r="K3991" i="11"/>
  <c r="M3991" i="11"/>
  <c r="Q4007" i="11"/>
  <c r="K4007" i="11"/>
  <c r="O4007" i="11"/>
  <c r="M4007" i="11"/>
  <c r="Q4023" i="11"/>
  <c r="O4023" i="11"/>
  <c r="K4023" i="11"/>
  <c r="M4023" i="11"/>
  <c r="Q4039" i="11"/>
  <c r="O4039" i="11"/>
  <c r="K4039" i="11"/>
  <c r="M4039" i="11"/>
  <c r="Q4055" i="11"/>
  <c r="O4055" i="11"/>
  <c r="K4055" i="11"/>
  <c r="M4055" i="11"/>
  <c r="Q4071" i="11"/>
  <c r="O4071" i="11"/>
  <c r="K4071" i="11"/>
  <c r="M4071" i="11"/>
  <c r="Q4087" i="11"/>
  <c r="O4087" i="11"/>
  <c r="K4087" i="11"/>
  <c r="O4103" i="11"/>
  <c r="K4103" i="11"/>
  <c r="Q4103" i="11"/>
  <c r="M4103" i="11"/>
  <c r="K4119" i="11"/>
  <c r="Q4119" i="11"/>
  <c r="O4119" i="11"/>
  <c r="Q4135" i="11"/>
  <c r="O4135" i="11"/>
  <c r="K4135" i="11"/>
  <c r="M4135" i="11"/>
  <c r="Q4151" i="11"/>
  <c r="O4151" i="11"/>
  <c r="K4151" i="11"/>
  <c r="M4151" i="11"/>
  <c r="Q4167" i="11"/>
  <c r="O4167" i="11"/>
  <c r="M4167" i="11"/>
  <c r="K4167" i="11"/>
  <c r="Q4183" i="11"/>
  <c r="O4183" i="11"/>
  <c r="M4183" i="11"/>
  <c r="K4183" i="11"/>
  <c r="Q4199" i="11"/>
  <c r="O4199" i="11"/>
  <c r="K4199" i="11"/>
  <c r="M4199" i="11"/>
  <c r="Q4215" i="11"/>
  <c r="O4215" i="11"/>
  <c r="M4215" i="11"/>
  <c r="K4215" i="11"/>
  <c r="Q4231" i="11"/>
  <c r="O4231" i="11"/>
  <c r="K4231" i="11"/>
  <c r="M4231" i="11"/>
  <c r="Q4247" i="11"/>
  <c r="O4247" i="11"/>
  <c r="K4247" i="11"/>
  <c r="M4247" i="11"/>
  <c r="Q4263" i="11"/>
  <c r="K4263" i="11"/>
  <c r="O4263" i="11"/>
  <c r="M4263" i="11"/>
  <c r="Q4279" i="11"/>
  <c r="O4279" i="11"/>
  <c r="M4279" i="11"/>
  <c r="Q4295" i="11"/>
  <c r="K4295" i="11"/>
  <c r="O4295" i="11"/>
  <c r="M4295" i="11"/>
  <c r="Q4311" i="11"/>
  <c r="O4311" i="11"/>
  <c r="K4311" i="11"/>
  <c r="M4311" i="11"/>
  <c r="Q4327" i="11"/>
  <c r="O4327" i="11"/>
  <c r="K4327" i="11"/>
  <c r="M4327" i="11"/>
  <c r="Q4343" i="11"/>
  <c r="O4343" i="11"/>
  <c r="K4343" i="11"/>
  <c r="Q4359" i="11"/>
  <c r="O4359" i="11"/>
  <c r="K4359" i="11"/>
  <c r="M4359" i="11"/>
  <c r="Q4375" i="11"/>
  <c r="O4375" i="11"/>
  <c r="K4375" i="11"/>
  <c r="Q4391" i="11"/>
  <c r="O4391" i="11"/>
  <c r="K4391" i="11"/>
  <c r="M4391" i="11"/>
  <c r="Q4407" i="11"/>
  <c r="O4407" i="11"/>
  <c r="K4407" i="11"/>
  <c r="M4407" i="11"/>
  <c r="Q4423" i="11"/>
  <c r="O4423" i="11"/>
  <c r="K4423" i="11"/>
  <c r="Q4439" i="11"/>
  <c r="O4439" i="11"/>
  <c r="M4439" i="11"/>
  <c r="K4439" i="11"/>
  <c r="Q4455" i="11"/>
  <c r="O4455" i="11"/>
  <c r="K4455" i="11"/>
  <c r="M4455" i="11"/>
  <c r="Q4471" i="11"/>
  <c r="O4471" i="11"/>
  <c r="K4471" i="11"/>
  <c r="M4471" i="11"/>
  <c r="Q4487" i="11"/>
  <c r="O4487" i="11"/>
  <c r="K4487" i="11"/>
  <c r="M4487" i="11"/>
  <c r="Q4503" i="11"/>
  <c r="O4503" i="11"/>
  <c r="K4503" i="11"/>
  <c r="M4503" i="11"/>
  <c r="Q4519" i="11"/>
  <c r="O4519" i="11"/>
  <c r="K4519" i="11"/>
  <c r="M4519" i="11"/>
  <c r="O4535" i="11"/>
  <c r="Q4535" i="11"/>
  <c r="K4535" i="11"/>
  <c r="M4535" i="11"/>
  <c r="Q4551" i="11"/>
  <c r="O4551" i="11"/>
  <c r="K4551" i="11"/>
  <c r="M4551" i="11"/>
  <c r="Q4567" i="11"/>
  <c r="K4567" i="11"/>
  <c r="O4567" i="11"/>
  <c r="M4567" i="11"/>
  <c r="Q4583" i="11"/>
  <c r="K4583" i="11"/>
  <c r="O4583" i="11"/>
  <c r="M4583" i="11"/>
  <c r="K4599" i="11"/>
  <c r="O4599" i="11"/>
  <c r="Q4599" i="11"/>
  <c r="M4599" i="11"/>
  <c r="Q4615" i="11"/>
  <c r="O4615" i="11"/>
  <c r="K4615" i="11"/>
  <c r="M4615" i="11"/>
  <c r="Q4631" i="11"/>
  <c r="O4631" i="11"/>
  <c r="K4631" i="11"/>
  <c r="M4631" i="11"/>
  <c r="Q4647" i="11"/>
  <c r="K4647" i="11"/>
  <c r="O4647" i="11"/>
  <c r="Q4663" i="11"/>
  <c r="O4663" i="11"/>
  <c r="K4663" i="11"/>
  <c r="M4663" i="11"/>
  <c r="Q4679" i="11"/>
  <c r="O4679" i="11"/>
  <c r="K4679" i="11"/>
  <c r="Q4695" i="11"/>
  <c r="O4695" i="11"/>
  <c r="K4695" i="11"/>
  <c r="M4695" i="11"/>
  <c r="Q4711" i="11"/>
  <c r="O4711" i="11"/>
  <c r="K4711" i="11"/>
  <c r="M4711" i="11"/>
  <c r="Q4727" i="11"/>
  <c r="K4727" i="11"/>
  <c r="O4727" i="11"/>
  <c r="M4727" i="11"/>
  <c r="Q4743" i="11"/>
  <c r="O4743" i="11"/>
  <c r="K4743" i="11"/>
  <c r="M4743" i="11"/>
  <c r="Q4759" i="11"/>
  <c r="K4759" i="11"/>
  <c r="O4759" i="11"/>
  <c r="M4662" i="11"/>
  <c r="M4169" i="11"/>
  <c r="M3676" i="11"/>
  <c r="M3497" i="11"/>
  <c r="M3348" i="11"/>
  <c r="M3132" i="11"/>
  <c r="M2150" i="11"/>
  <c r="M1165" i="11"/>
  <c r="M755" i="11"/>
  <c r="K4486" i="11"/>
  <c r="K3740" i="11"/>
  <c r="K2486" i="11"/>
  <c r="K4456" i="11"/>
  <c r="O4456" i="11"/>
  <c r="M3702" i="11"/>
  <c r="M3686" i="11"/>
  <c r="M3670" i="11"/>
  <c r="M3654" i="11"/>
  <c r="M3606" i="11"/>
  <c r="M3590" i="11"/>
  <c r="M3574" i="11"/>
  <c r="M3542" i="11"/>
  <c r="M3526" i="11"/>
  <c r="M3510" i="11"/>
  <c r="M3494" i="11"/>
  <c r="M3478" i="11"/>
  <c r="M3430" i="11"/>
  <c r="M3414" i="11"/>
  <c r="M3382" i="11"/>
  <c r="M3366" i="11"/>
  <c r="M3350" i="11"/>
  <c r="M3334" i="11"/>
  <c r="M3318" i="11"/>
  <c r="M3302" i="11"/>
  <c r="M3270" i="11"/>
  <c r="M3254" i="11"/>
  <c r="M3222" i="11"/>
  <c r="M3190" i="11"/>
  <c r="M3174" i="11"/>
  <c r="M3142" i="11"/>
  <c r="M3126" i="11"/>
  <c r="M3110" i="11"/>
  <c r="M3094" i="11"/>
  <c r="M3062" i="11"/>
  <c r="M3030" i="11"/>
  <c r="M3014" i="11"/>
  <c r="M2998" i="11"/>
  <c r="M2966" i="11"/>
  <c r="M2918" i="11"/>
  <c r="M2886" i="11"/>
  <c r="M2870" i="11"/>
  <c r="M2854" i="11"/>
  <c r="M2838" i="11"/>
  <c r="M2822" i="11"/>
  <c r="M2806" i="11"/>
  <c r="M2790" i="11"/>
  <c r="M2774" i="11"/>
  <c r="M2726" i="11"/>
  <c r="M2710" i="11"/>
  <c r="M2694" i="11"/>
  <c r="M2678" i="11"/>
  <c r="M2662" i="11"/>
  <c r="M2646" i="11"/>
  <c r="M2630" i="11"/>
  <c r="M2614" i="11"/>
  <c r="M2598" i="11"/>
  <c r="M2582" i="11"/>
  <c r="M2566" i="11"/>
  <c r="M2550" i="11"/>
  <c r="M2534" i="11"/>
  <c r="M2518" i="11"/>
  <c r="M2502" i="11"/>
  <c r="M2486" i="11"/>
  <c r="M2454" i="11"/>
  <c r="M2438" i="11"/>
  <c r="M2406" i="11"/>
  <c r="M2390" i="11"/>
  <c r="M2374" i="11"/>
  <c r="M2358" i="11"/>
  <c r="M2342" i="11"/>
  <c r="M2326" i="11"/>
  <c r="M2310" i="11"/>
  <c r="M2294" i="11"/>
  <c r="M2278" i="11"/>
  <c r="M2262" i="11"/>
  <c r="M2246" i="11"/>
  <c r="M2230" i="11"/>
  <c r="M2214" i="11"/>
  <c r="M2198" i="11"/>
  <c r="M2182" i="11"/>
  <c r="M2166" i="11"/>
  <c r="M2134" i="11"/>
  <c r="M2118" i="11"/>
  <c r="M2102" i="11"/>
  <c r="M2086" i="11"/>
  <c r="M2070" i="11"/>
  <c r="M2054" i="11"/>
  <c r="M2038" i="11"/>
  <c r="M2022" i="11"/>
  <c r="M2006" i="11"/>
  <c r="M1990" i="11"/>
  <c r="M1974" i="11"/>
  <c r="M1958" i="11"/>
  <c r="M1926" i="11"/>
  <c r="M1910" i="11"/>
  <c r="M1894" i="11"/>
  <c r="M1878" i="11"/>
  <c r="M1862" i="11"/>
  <c r="M1846" i="11"/>
  <c r="M1830" i="11"/>
  <c r="M1814" i="11"/>
  <c r="M1798" i="11"/>
  <c r="M1782" i="11"/>
  <c r="M1766" i="11"/>
  <c r="M1750" i="11"/>
  <c r="M1734" i="11"/>
  <c r="M1718" i="11"/>
  <c r="M1702" i="11"/>
  <c r="M1686" i="11"/>
  <c r="M1670" i="11"/>
  <c r="M1654" i="11"/>
  <c r="M1622" i="11"/>
  <c r="M1590" i="11"/>
  <c r="M1558" i="11"/>
  <c r="M1286" i="11"/>
  <c r="M1222" i="11"/>
  <c r="M1190" i="11"/>
  <c r="M966" i="11"/>
  <c r="M934" i="11"/>
  <c r="M854" i="11"/>
  <c r="M838" i="11"/>
  <c r="M774" i="11"/>
  <c r="M726" i="11"/>
  <c r="M662" i="11"/>
  <c r="M598" i="11"/>
  <c r="M454" i="11"/>
  <c r="M422" i="11"/>
  <c r="M294" i="11"/>
  <c r="M1845" i="11"/>
  <c r="M1829" i="11"/>
  <c r="M1813" i="11"/>
  <c r="M1797" i="11"/>
  <c r="M1781" i="11"/>
  <c r="M1765" i="11"/>
  <c r="M1749" i="11"/>
  <c r="M1733" i="11"/>
  <c r="M1717" i="11"/>
  <c r="M1701" i="11"/>
  <c r="M1669" i="11"/>
  <c r="M1653" i="11"/>
  <c r="M1637" i="11"/>
  <c r="M1621" i="11"/>
  <c r="M1605" i="11"/>
  <c r="M1589" i="11"/>
  <c r="M1573" i="11"/>
  <c r="M1557" i="11"/>
  <c r="M1541" i="11"/>
  <c r="M1525" i="11"/>
  <c r="M1397" i="11"/>
  <c r="M1093" i="11"/>
  <c r="M965" i="11"/>
  <c r="M805" i="11"/>
  <c r="M693" i="11"/>
  <c r="M485" i="11"/>
  <c r="M421" i="11"/>
  <c r="M309" i="11"/>
  <c r="M261" i="11"/>
  <c r="M229" i="11"/>
  <c r="Q2728" i="11"/>
  <c r="O2728" i="11"/>
  <c r="K2728" i="11"/>
  <c r="M2728" i="11"/>
  <c r="Q2744" i="11"/>
  <c r="K2744" i="11"/>
  <c r="O2744" i="11"/>
  <c r="Q2760" i="11"/>
  <c r="O2760" i="11"/>
  <c r="K2760" i="11"/>
  <c r="Q2776" i="11"/>
  <c r="O2776" i="11"/>
  <c r="K2776" i="11"/>
  <c r="O2792" i="11"/>
  <c r="Q2792" i="11"/>
  <c r="K2792" i="11"/>
  <c r="Q2808" i="11"/>
  <c r="O2808" i="11"/>
  <c r="K2808" i="11"/>
  <c r="M2808" i="11"/>
  <c r="Q2824" i="11"/>
  <c r="O2824" i="11"/>
  <c r="K2824" i="11"/>
  <c r="Q2840" i="11"/>
  <c r="O2840" i="11"/>
  <c r="K2840" i="11"/>
  <c r="M2840" i="11"/>
  <c r="Q2856" i="11"/>
  <c r="O2856" i="11"/>
  <c r="K2856" i="11"/>
  <c r="M2856" i="11"/>
  <c r="Q2872" i="11"/>
  <c r="O2872" i="11"/>
  <c r="K2872" i="11"/>
  <c r="Q2888" i="11"/>
  <c r="O2888" i="11"/>
  <c r="K2888" i="11"/>
  <c r="M2888" i="11"/>
  <c r="Q2904" i="11"/>
  <c r="O2904" i="11"/>
  <c r="K2904" i="11"/>
  <c r="Q2920" i="11"/>
  <c r="O2920" i="11"/>
  <c r="K2920" i="11"/>
  <c r="Q2936" i="11"/>
  <c r="O2936" i="11"/>
  <c r="K2936" i="11"/>
  <c r="M2936" i="11"/>
  <c r="Q2952" i="11"/>
  <c r="O2952" i="11"/>
  <c r="K2952" i="11"/>
  <c r="Q2968" i="11"/>
  <c r="O2968" i="11"/>
  <c r="K2968" i="11"/>
  <c r="M2968" i="11"/>
  <c r="Q2984" i="11"/>
  <c r="O2984" i="11"/>
  <c r="K2984" i="11"/>
  <c r="M2984" i="11"/>
  <c r="Q3000" i="11"/>
  <c r="O3000" i="11"/>
  <c r="K3000" i="11"/>
  <c r="Q3016" i="11"/>
  <c r="O3016" i="11"/>
  <c r="K3016" i="11"/>
  <c r="Q3032" i="11"/>
  <c r="O3032" i="11"/>
  <c r="K3032" i="11"/>
  <c r="O3048" i="11"/>
  <c r="Q3048" i="11"/>
  <c r="K3048" i="11"/>
  <c r="M3048" i="11"/>
  <c r="Q3064" i="11"/>
  <c r="O3064" i="11"/>
  <c r="K3064" i="11"/>
  <c r="Q3080" i="11"/>
  <c r="O3080" i="11"/>
  <c r="K3080" i="11"/>
  <c r="Q3096" i="11"/>
  <c r="O3096" i="11"/>
  <c r="K3096" i="11"/>
  <c r="M3096" i="11"/>
  <c r="Q3112" i="11"/>
  <c r="K3112" i="11"/>
  <c r="O3112" i="11"/>
  <c r="M3112" i="11"/>
  <c r="Q3128" i="11"/>
  <c r="O3128" i="11"/>
  <c r="K3128" i="11"/>
  <c r="Q3144" i="11"/>
  <c r="K3144" i="11"/>
  <c r="O3144" i="11"/>
  <c r="M3144" i="11"/>
  <c r="Q3160" i="11"/>
  <c r="K3160" i="11"/>
  <c r="O3160" i="11"/>
  <c r="M3160" i="11"/>
  <c r="Q3176" i="11"/>
  <c r="O3176" i="11"/>
  <c r="K3176" i="11"/>
  <c r="Q3192" i="11"/>
  <c r="O3192" i="11"/>
  <c r="M3192" i="11"/>
  <c r="Q3208" i="11"/>
  <c r="O3208" i="11"/>
  <c r="K3208" i="11"/>
  <c r="M3208" i="11"/>
  <c r="Q3224" i="11"/>
  <c r="O3224" i="11"/>
  <c r="K3224" i="11"/>
  <c r="M3224" i="11"/>
  <c r="Q3240" i="11"/>
  <c r="K3240" i="11"/>
  <c r="O3240" i="11"/>
  <c r="M3240" i="11"/>
  <c r="Q3256" i="11"/>
  <c r="O3256" i="11"/>
  <c r="K3256" i="11"/>
  <c r="Q3272" i="11"/>
  <c r="O3272" i="11"/>
  <c r="K3272" i="11"/>
  <c r="M3272" i="11"/>
  <c r="Q3288" i="11"/>
  <c r="O3288" i="11"/>
  <c r="K3288" i="11"/>
  <c r="Q3304" i="11"/>
  <c r="O3304" i="11"/>
  <c r="K3304" i="11"/>
  <c r="M3304" i="11"/>
  <c r="Q3320" i="11"/>
  <c r="O3320" i="11"/>
  <c r="K3320" i="11"/>
  <c r="M3320" i="11"/>
  <c r="Q3336" i="11"/>
  <c r="O3336" i="11"/>
  <c r="K3336" i="11"/>
  <c r="Q3352" i="11"/>
  <c r="K3352" i="11"/>
  <c r="O3352" i="11"/>
  <c r="M3352" i="11"/>
  <c r="Q3368" i="11"/>
  <c r="O3368" i="11"/>
  <c r="K3368" i="11"/>
  <c r="M3368" i="11"/>
  <c r="Q3384" i="11"/>
  <c r="O3384" i="11"/>
  <c r="K3384" i="11"/>
  <c r="Q3400" i="11"/>
  <c r="O3400" i="11"/>
  <c r="K3400" i="11"/>
  <c r="M3400" i="11"/>
  <c r="Q3416" i="11"/>
  <c r="O3416" i="11"/>
  <c r="K3416" i="11"/>
  <c r="Q3432" i="11"/>
  <c r="O3432" i="11"/>
  <c r="K3432" i="11"/>
  <c r="M3432" i="11"/>
  <c r="Q3448" i="11"/>
  <c r="O3448" i="11"/>
  <c r="K3448" i="11"/>
  <c r="Q3464" i="11"/>
  <c r="O3464" i="11"/>
  <c r="K3464" i="11"/>
  <c r="Q3480" i="11"/>
  <c r="O3480" i="11"/>
  <c r="K3480" i="11"/>
  <c r="M3480" i="11"/>
  <c r="Q3496" i="11"/>
  <c r="O3496" i="11"/>
  <c r="K3496" i="11"/>
  <c r="M3496" i="11"/>
  <c r="O3512" i="11"/>
  <c r="Q3512" i="11"/>
  <c r="K3512" i="11"/>
  <c r="Q3528" i="11"/>
  <c r="O3528" i="11"/>
  <c r="K3528" i="11"/>
  <c r="M3528" i="11"/>
  <c r="Q3544" i="11"/>
  <c r="K3544" i="11"/>
  <c r="O3544" i="11"/>
  <c r="M3544" i="11"/>
  <c r="O3560" i="11"/>
  <c r="Q3560" i="11"/>
  <c r="K3560" i="11"/>
  <c r="Q3576" i="11"/>
  <c r="O3576" i="11"/>
  <c r="K3576" i="11"/>
  <c r="M3576" i="11"/>
  <c r="Q3592" i="11"/>
  <c r="O3592" i="11"/>
  <c r="K3592" i="11"/>
  <c r="Q3608" i="11"/>
  <c r="K3608" i="11"/>
  <c r="O3608" i="11"/>
  <c r="Q3624" i="11"/>
  <c r="K3624" i="11"/>
  <c r="O3624" i="11"/>
  <c r="Q3640" i="11"/>
  <c r="O3640" i="11"/>
  <c r="K3640" i="11"/>
  <c r="Q3656" i="11"/>
  <c r="O3656" i="11"/>
  <c r="K3656" i="11"/>
  <c r="M3656" i="11"/>
  <c r="Q3672" i="11"/>
  <c r="O3672" i="11"/>
  <c r="K3672" i="11"/>
  <c r="M3672" i="11"/>
  <c r="Q3688" i="11"/>
  <c r="O3688" i="11"/>
  <c r="K3688" i="11"/>
  <c r="Q3704" i="11"/>
  <c r="O3704" i="11"/>
  <c r="K3704" i="11"/>
  <c r="M3704" i="11"/>
  <c r="Q3720" i="11"/>
  <c r="O3720" i="11"/>
  <c r="K3720" i="11"/>
  <c r="Q3736" i="11"/>
  <c r="K3736" i="11"/>
  <c r="O3736" i="11"/>
  <c r="M3736" i="11"/>
  <c r="Q3752" i="11"/>
  <c r="K3752" i="11"/>
  <c r="O3752" i="11"/>
  <c r="M3752" i="11"/>
  <c r="Q3768" i="11"/>
  <c r="K3768" i="11"/>
  <c r="O3768" i="11"/>
  <c r="Q3784" i="11"/>
  <c r="O3784" i="11"/>
  <c r="M3784" i="11"/>
  <c r="Q3800" i="11"/>
  <c r="O3800" i="11"/>
  <c r="K3800" i="11"/>
  <c r="M3800" i="11"/>
  <c r="Q3816" i="11"/>
  <c r="O3816" i="11"/>
  <c r="K3816" i="11"/>
  <c r="Q3832" i="11"/>
  <c r="O3832" i="11"/>
  <c r="K3832" i="11"/>
  <c r="M3832" i="11"/>
  <c r="Q3848" i="11"/>
  <c r="O3848" i="11"/>
  <c r="K3848" i="11"/>
  <c r="Q3864" i="11"/>
  <c r="O3864" i="11"/>
  <c r="K3864" i="11"/>
  <c r="Q3880" i="11"/>
  <c r="O3880" i="11"/>
  <c r="K3880" i="11"/>
  <c r="M3880" i="11"/>
  <c r="Q3896" i="11"/>
  <c r="K3896" i="11"/>
  <c r="O3896" i="11"/>
  <c r="Q3912" i="11"/>
  <c r="O3912" i="11"/>
  <c r="K3912" i="11"/>
  <c r="M3912" i="11"/>
  <c r="Q3928" i="11"/>
  <c r="O3928" i="11"/>
  <c r="K3928" i="11"/>
  <c r="Q3944" i="11"/>
  <c r="O3944" i="11"/>
  <c r="K3944" i="11"/>
  <c r="Q3960" i="11"/>
  <c r="O3960" i="11"/>
  <c r="K3960" i="11"/>
  <c r="M3960" i="11"/>
  <c r="Q3976" i="11"/>
  <c r="O3976" i="11"/>
  <c r="M3976" i="11"/>
  <c r="K3976" i="11"/>
  <c r="Q3992" i="11"/>
  <c r="O3992" i="11"/>
  <c r="K3992" i="11"/>
  <c r="Q4008" i="11"/>
  <c r="O4008" i="11"/>
  <c r="K4008" i="11"/>
  <c r="M4008" i="11"/>
  <c r="Q4024" i="11"/>
  <c r="O4024" i="11"/>
  <c r="K4024" i="11"/>
  <c r="O4040" i="11"/>
  <c r="Q4040" i="11"/>
  <c r="M4040" i="11"/>
  <c r="K4040" i="11"/>
  <c r="Q4056" i="11"/>
  <c r="O4056" i="11"/>
  <c r="K4056" i="11"/>
  <c r="M4056" i="11"/>
  <c r="Q4072" i="11"/>
  <c r="O4072" i="11"/>
  <c r="K4072" i="11"/>
  <c r="M4072" i="11"/>
  <c r="Q4088" i="11"/>
  <c r="O4088" i="11"/>
  <c r="K4088" i="11"/>
  <c r="Q4104" i="11"/>
  <c r="O4104" i="11"/>
  <c r="K4104" i="11"/>
  <c r="Q4120" i="11"/>
  <c r="O4120" i="11"/>
  <c r="K4120" i="11"/>
  <c r="Q4136" i="11"/>
  <c r="O4136" i="11"/>
  <c r="K4136" i="11"/>
  <c r="M4136" i="11"/>
  <c r="Q4152" i="11"/>
  <c r="O4152" i="11"/>
  <c r="K4152" i="11"/>
  <c r="O4168" i="11"/>
  <c r="Q4168" i="11"/>
  <c r="K4168" i="11"/>
  <c r="Q4184" i="11"/>
  <c r="O4184" i="11"/>
  <c r="K4184" i="11"/>
  <c r="M4184" i="11"/>
  <c r="Q4200" i="11"/>
  <c r="O4200" i="11"/>
  <c r="K4200" i="11"/>
  <c r="Q4216" i="11"/>
  <c r="O4216" i="11"/>
  <c r="K4216" i="11"/>
  <c r="Q4232" i="11"/>
  <c r="O4232" i="11"/>
  <c r="K4232" i="11"/>
  <c r="M4232" i="11"/>
  <c r="Q4248" i="11"/>
  <c r="O4248" i="11"/>
  <c r="K4248" i="11"/>
  <c r="M4248" i="11"/>
  <c r="Q4264" i="11"/>
  <c r="O4264" i="11"/>
  <c r="K4264" i="11"/>
  <c r="M4264" i="11"/>
  <c r="Q4280" i="11"/>
  <c r="K4280" i="11"/>
  <c r="O4280" i="11"/>
  <c r="Q4296" i="11"/>
  <c r="O4296" i="11"/>
  <c r="K4296" i="11"/>
  <c r="M4296" i="11"/>
  <c r="Q4312" i="11"/>
  <c r="K4312" i="11"/>
  <c r="O4312" i="11"/>
  <c r="Q4328" i="11"/>
  <c r="K4328" i="11"/>
  <c r="M4328" i="11"/>
  <c r="O4328" i="11"/>
  <c r="Q4344" i="11"/>
  <c r="O4344" i="11"/>
  <c r="K4344" i="11"/>
  <c r="M4344" i="11"/>
  <c r="Q4360" i="11"/>
  <c r="O4360" i="11"/>
  <c r="K4360" i="11"/>
  <c r="Q4376" i="11"/>
  <c r="O4376" i="11"/>
  <c r="K4376" i="11"/>
  <c r="Q4392" i="11"/>
  <c r="O4392" i="11"/>
  <c r="K4392" i="11"/>
  <c r="O4408" i="11"/>
  <c r="Q4408" i="11"/>
  <c r="K4408" i="11"/>
  <c r="Q4424" i="11"/>
  <c r="O4424" i="11"/>
  <c r="K4424" i="11"/>
  <c r="M4424" i="11"/>
  <c r="Q4440" i="11"/>
  <c r="O4440" i="11"/>
  <c r="K4440" i="11"/>
  <c r="M4440" i="11"/>
  <c r="Q4472" i="11"/>
  <c r="K4472" i="11"/>
  <c r="O4472" i="11"/>
  <c r="M4472" i="11"/>
  <c r="Q4488" i="11"/>
  <c r="O4488" i="11"/>
  <c r="K4488" i="11"/>
  <c r="Q4504" i="11"/>
  <c r="O4504" i="11"/>
  <c r="K4504" i="11"/>
  <c r="M4504" i="11"/>
  <c r="Q4520" i="11"/>
  <c r="O4520" i="11"/>
  <c r="K4520" i="11"/>
  <c r="M4520" i="11"/>
  <c r="Q4536" i="11"/>
  <c r="O4536" i="11"/>
  <c r="K4536" i="11"/>
  <c r="Q4552" i="11"/>
  <c r="O4552" i="11"/>
  <c r="K4552" i="11"/>
  <c r="M4552" i="11"/>
  <c r="Q4568" i="11"/>
  <c r="K4568" i="11"/>
  <c r="O4568" i="11"/>
  <c r="Q4584" i="11"/>
  <c r="O4584" i="11"/>
  <c r="K4584" i="11"/>
  <c r="M4584" i="11"/>
  <c r="Q4600" i="11"/>
  <c r="O4600" i="11"/>
  <c r="K4600" i="11"/>
  <c r="Q4616" i="11"/>
  <c r="O4616" i="11"/>
  <c r="M4616" i="11"/>
  <c r="K4616" i="11"/>
  <c r="Q4632" i="11"/>
  <c r="O4632" i="11"/>
  <c r="K4632" i="11"/>
  <c r="Q4648" i="11"/>
  <c r="O4648" i="11"/>
  <c r="K4648" i="11"/>
  <c r="Q4664" i="11"/>
  <c r="O4664" i="11"/>
  <c r="K4664" i="11"/>
  <c r="Q4680" i="11"/>
  <c r="O4680" i="11"/>
  <c r="K4680" i="11"/>
  <c r="M4680" i="11"/>
  <c r="Q4696" i="11"/>
  <c r="O4696" i="11"/>
  <c r="K4696" i="11"/>
  <c r="O4712" i="11"/>
  <c r="K4712" i="11"/>
  <c r="Q4712" i="11"/>
  <c r="Q4728" i="11"/>
  <c r="O4728" i="11"/>
  <c r="K4728" i="11"/>
  <c r="M4728" i="11"/>
  <c r="Q4744" i="11"/>
  <c r="O4744" i="11"/>
  <c r="K4744" i="11"/>
  <c r="M4744" i="11"/>
  <c r="Q4760" i="11"/>
  <c r="O4760" i="11"/>
  <c r="K4760" i="11"/>
  <c r="M4756" i="11"/>
  <c r="M4724" i="11"/>
  <c r="M4708" i="11"/>
  <c r="M4692" i="11"/>
  <c r="M4676" i="11"/>
  <c r="M4644" i="11"/>
  <c r="M4628" i="11"/>
  <c r="M4612" i="11"/>
  <c r="M4596" i="11"/>
  <c r="M4580" i="11"/>
  <c r="M4516" i="11"/>
  <c r="M4500" i="11"/>
  <c r="M4484" i="11"/>
  <c r="M4468" i="11"/>
  <c r="M4436" i="11"/>
  <c r="M4420" i="11"/>
  <c r="M4404" i="11"/>
  <c r="M4388" i="11"/>
  <c r="M4372" i="11"/>
  <c r="M4356" i="11"/>
  <c r="M4340" i="11"/>
  <c r="M4324" i="11"/>
  <c r="M4308" i="11"/>
  <c r="M4276" i="11"/>
  <c r="M4260" i="11"/>
  <c r="M4244" i="11"/>
  <c r="M4212" i="11"/>
  <c r="M4196" i="11"/>
  <c r="M4180" i="11"/>
  <c r="M4164" i="11"/>
  <c r="M4116" i="11"/>
  <c r="M4100" i="11"/>
  <c r="M4084" i="11"/>
  <c r="M4068" i="11"/>
  <c r="M4036" i="11"/>
  <c r="M4004" i="11"/>
  <c r="M3988" i="11"/>
  <c r="M3956" i="11"/>
  <c r="M3924" i="11"/>
  <c r="M3908" i="11"/>
  <c r="M3892" i="11"/>
  <c r="M3860" i="11"/>
  <c r="M3844" i="11"/>
  <c r="M3828" i="11"/>
  <c r="M3812" i="11"/>
  <c r="M3780" i="11"/>
  <c r="M3764" i="11"/>
  <c r="M3748" i="11"/>
  <c r="M3732" i="11"/>
  <c r="M3700" i="11"/>
  <c r="M3684" i="11"/>
  <c r="M3668" i="11"/>
  <c r="M3652" i="11"/>
  <c r="M3636" i="11"/>
  <c r="M3620" i="11"/>
  <c r="M3604" i="11"/>
  <c r="M3572" i="11"/>
  <c r="M3556" i="11"/>
  <c r="M3540" i="11"/>
  <c r="M3524" i="11"/>
  <c r="M3508" i="11"/>
  <c r="M3492" i="11"/>
  <c r="M3476" i="11"/>
  <c r="M3460" i="11"/>
  <c r="M3428" i="11"/>
  <c r="M3412" i="11"/>
  <c r="M3380" i="11"/>
  <c r="M3364" i="11"/>
  <c r="M3332" i="11"/>
  <c r="M3316" i="11"/>
  <c r="M3300" i="11"/>
  <c r="M3268" i="11"/>
  <c r="M3220" i="11"/>
  <c r="M3204" i="11"/>
  <c r="M3188" i="11"/>
  <c r="M3156" i="11"/>
  <c r="M3108" i="11"/>
  <c r="M3060" i="11"/>
  <c r="M3044" i="11"/>
  <c r="M3028" i="11"/>
  <c r="M3012" i="11"/>
  <c r="M2996" i="11"/>
  <c r="M2980" i="11"/>
  <c r="M2964" i="11"/>
  <c r="M2948" i="11"/>
  <c r="M2932" i="11"/>
  <c r="M2916" i="11"/>
  <c r="M2900" i="11"/>
  <c r="M2884" i="11"/>
  <c r="M2868" i="11"/>
  <c r="M2852" i="11"/>
  <c r="M2836" i="11"/>
  <c r="M2804" i="11"/>
  <c r="M2788" i="11"/>
  <c r="M2772" i="11"/>
  <c r="M2756" i="11"/>
  <c r="M2724" i="11"/>
  <c r="M2692" i="11"/>
  <c r="M2676" i="11"/>
  <c r="M2660" i="11"/>
  <c r="M2644" i="11"/>
  <c r="M2564" i="11"/>
  <c r="M2468" i="11"/>
  <c r="M2276" i="11"/>
  <c r="M2228" i="11"/>
  <c r="M1540" i="11"/>
  <c r="M980" i="11"/>
  <c r="M756" i="11"/>
  <c r="M420" i="11"/>
  <c r="M132" i="11"/>
  <c r="M4312" i="11"/>
  <c r="M4755" i="11"/>
  <c r="M4707" i="11"/>
  <c r="M4691" i="11"/>
  <c r="M4675" i="11"/>
  <c r="M4659" i="11"/>
  <c r="M4643" i="11"/>
  <c r="M4611" i="11"/>
  <c r="M4595" i="11"/>
  <c r="M4579" i="11"/>
  <c r="M4563" i="11"/>
  <c r="M4547" i="11"/>
  <c r="M4531" i="11"/>
  <c r="M4515" i="11"/>
  <c r="M4499" i="11"/>
  <c r="M4483" i="11"/>
  <c r="M4451" i="11"/>
  <c r="M4435" i="11"/>
  <c r="M4419" i="11"/>
  <c r="M4403" i="11"/>
  <c r="M4387" i="11"/>
  <c r="M4355" i="11"/>
  <c r="M4339" i="11"/>
  <c r="M4323" i="11"/>
  <c r="M4307" i="11"/>
  <c r="M4291" i="11"/>
  <c r="M4259" i="11"/>
  <c r="M4243" i="11"/>
  <c r="M4227" i="11"/>
  <c r="M4211" i="11"/>
  <c r="M4195" i="11"/>
  <c r="M4163" i="11"/>
  <c r="M4131" i="11"/>
  <c r="M4115" i="11"/>
  <c r="M4099" i="11"/>
  <c r="M4083" i="11"/>
  <c r="M4067" i="11"/>
  <c r="M4035" i="11"/>
  <c r="M4003" i="11"/>
  <c r="M3987" i="11"/>
  <c r="M3955" i="11"/>
  <c r="M3939" i="11"/>
  <c r="M3923" i="11"/>
  <c r="M3907" i="11"/>
  <c r="M3891" i="11"/>
  <c r="M3875" i="11"/>
  <c r="M3859" i="11"/>
  <c r="M3843" i="11"/>
  <c r="M3827" i="11"/>
  <c r="M3811" i="11"/>
  <c r="M3795" i="11"/>
  <c r="M3779" i="11"/>
  <c r="M3747" i="11"/>
  <c r="M3731" i="11"/>
  <c r="M3715" i="11"/>
  <c r="M3699" i="11"/>
  <c r="M3667" i="11"/>
  <c r="M3651" i="11"/>
  <c r="M3635" i="11"/>
  <c r="M3619" i="11"/>
  <c r="M3603" i="11"/>
  <c r="M3571" i="11"/>
  <c r="M3555" i="11"/>
  <c r="M3539" i="11"/>
  <c r="M3523" i="11"/>
  <c r="M3507" i="11"/>
  <c r="M3491" i="11"/>
  <c r="M3475" i="11"/>
  <c r="M3459" i="11"/>
  <c r="M3379" i="11"/>
  <c r="M3139" i="11"/>
  <c r="M3091" i="11"/>
  <c r="M3027" i="11"/>
  <c r="M2947" i="11"/>
  <c r="M2915" i="11"/>
  <c r="M2867" i="11"/>
  <c r="M2835" i="11"/>
  <c r="M2819" i="11"/>
  <c r="M2755" i="11"/>
  <c r="M2659" i="11"/>
  <c r="M2643" i="11"/>
  <c r="M2595" i="11"/>
  <c r="M2563" i="11"/>
  <c r="M2499" i="11"/>
  <c r="M2435" i="11"/>
  <c r="M2371" i="11"/>
  <c r="M2259" i="11"/>
  <c r="M2179" i="11"/>
  <c r="M2083" i="11"/>
  <c r="M2019" i="11"/>
  <c r="M1939" i="11"/>
  <c r="M1779" i="11"/>
  <c r="M1731" i="11"/>
  <c r="M1491" i="11"/>
  <c r="M1379" i="11"/>
  <c r="M1331" i="11"/>
  <c r="M1139" i="11"/>
  <c r="M1075" i="11"/>
  <c r="M1027" i="11"/>
  <c r="M659" i="11"/>
  <c r="M179" i="11"/>
  <c r="M4696" i="11"/>
  <c r="M4392" i="11"/>
  <c r="M3416" i="11"/>
  <c r="M2744" i="11"/>
  <c r="M1493" i="11"/>
  <c r="M1461" i="11"/>
  <c r="M1445" i="11"/>
  <c r="M1429" i="11"/>
  <c r="M1413" i="11"/>
  <c r="M1381" i="11"/>
  <c r="M1365" i="11"/>
  <c r="M1349" i="11"/>
  <c r="M1333" i="11"/>
  <c r="M1317" i="11"/>
  <c r="M1301" i="11"/>
  <c r="M1285" i="11"/>
  <c r="M1253" i="11"/>
  <c r="M1237" i="11"/>
  <c r="M1221" i="11"/>
  <c r="M1205" i="11"/>
  <c r="M1189" i="11"/>
  <c r="M1173" i="11"/>
  <c r="M1157" i="11"/>
  <c r="M1141" i="11"/>
  <c r="M1125" i="11"/>
  <c r="M1109" i="11"/>
  <c r="M1077" i="11"/>
  <c r="M1061" i="11"/>
  <c r="M1045" i="11"/>
  <c r="M1029" i="11"/>
  <c r="M1013" i="11"/>
  <c r="M997" i="11"/>
  <c r="M981" i="11"/>
  <c r="M949" i="11"/>
  <c r="M933" i="11"/>
  <c r="M917" i="11"/>
  <c r="M901" i="11"/>
  <c r="M885" i="11"/>
  <c r="M869" i="11"/>
  <c r="M853" i="11"/>
  <c r="M837" i="11"/>
  <c r="M821" i="11"/>
  <c r="M789" i="11"/>
  <c r="M773" i="11"/>
  <c r="M757" i="11"/>
  <c r="M741" i="11"/>
  <c r="M725" i="11"/>
  <c r="M709" i="11"/>
  <c r="M677" i="11"/>
  <c r="M661" i="11"/>
  <c r="M645" i="11"/>
  <c r="M629" i="11"/>
  <c r="M613" i="11"/>
  <c r="M597" i="11"/>
  <c r="M581" i="11"/>
  <c r="M565" i="11"/>
  <c r="M549" i="11"/>
  <c r="M533" i="11"/>
  <c r="M517" i="11"/>
  <c r="M501" i="11"/>
  <c r="M469" i="11"/>
  <c r="M453" i="11"/>
  <c r="M437" i="11"/>
  <c r="M405" i="11"/>
  <c r="M389" i="11"/>
  <c r="M373" i="11"/>
  <c r="M357" i="11"/>
  <c r="M341" i="11"/>
  <c r="M293" i="11"/>
  <c r="M277" i="11"/>
  <c r="M245" i="11"/>
  <c r="M213" i="11"/>
  <c r="M197" i="11"/>
  <c r="M181" i="11"/>
  <c r="M165" i="11"/>
  <c r="M133" i="11"/>
  <c r="M117" i="11"/>
  <c r="M101" i="11"/>
  <c r="M85" i="11"/>
  <c r="M69" i="11"/>
  <c r="M53" i="11"/>
  <c r="M37" i="11"/>
  <c r="M21" i="11"/>
  <c r="M2628" i="11"/>
  <c r="M2612" i="11"/>
  <c r="M2580" i="11"/>
  <c r="M2532" i="11"/>
  <c r="M2516" i="11"/>
  <c r="M2500" i="11"/>
  <c r="M2452" i="11"/>
  <c r="M2436" i="11"/>
  <c r="M2420" i="11"/>
  <c r="M2404" i="11"/>
  <c r="M2388" i="11"/>
  <c r="M2372" i="11"/>
  <c r="M2340" i="11"/>
  <c r="M2324" i="11"/>
  <c r="M2308" i="11"/>
  <c r="M2292" i="11"/>
  <c r="M2260" i="11"/>
  <c r="M2244" i="11"/>
  <c r="M2212" i="11"/>
  <c r="M2196" i="11"/>
  <c r="M2180" i="11"/>
  <c r="M2164" i="11"/>
  <c r="M2148" i="11"/>
  <c r="M2132" i="11"/>
  <c r="M2116" i="11"/>
  <c r="M2100" i="11"/>
  <c r="M2084" i="11"/>
  <c r="M2068" i="11"/>
  <c r="M2052" i="11"/>
  <c r="M2036" i="11"/>
  <c r="M2020" i="11"/>
  <c r="M2004" i="11"/>
  <c r="M1988" i="11"/>
  <c r="M1972" i="11"/>
  <c r="M1956" i="11"/>
  <c r="M1940" i="11"/>
  <c r="M1924" i="11"/>
  <c r="M1908" i="11"/>
  <c r="M1892" i="11"/>
  <c r="M1876" i="11"/>
  <c r="M1860" i="11"/>
  <c r="M1844" i="11"/>
  <c r="M1828" i="11"/>
  <c r="M1812" i="11"/>
  <c r="M1796" i="11"/>
  <c r="M1780" i="11"/>
  <c r="M1764" i="11"/>
  <c r="M1748" i="11"/>
  <c r="M1732" i="11"/>
  <c r="M1716" i="11"/>
  <c r="M1700" i="11"/>
  <c r="M1684" i="11"/>
  <c r="M1668" i="11"/>
  <c r="M1652" i="11"/>
  <c r="M1636" i="11"/>
  <c r="M1620" i="11"/>
  <c r="M1588" i="11"/>
  <c r="M1572" i="11"/>
  <c r="M1556" i="11"/>
  <c r="M1524" i="11"/>
  <c r="M1508" i="11"/>
  <c r="M1492" i="11"/>
  <c r="M1476" i="11"/>
  <c r="M1460" i="11"/>
  <c r="M1444" i="11"/>
  <c r="M1428" i="11"/>
  <c r="M1412" i="11"/>
  <c r="M1380" i="11"/>
  <c r="M1364" i="11"/>
  <c r="M1348" i="11"/>
  <c r="M1332" i="11"/>
  <c r="M1316" i="11"/>
  <c r="M1300" i="11"/>
  <c r="M1284" i="11"/>
  <c r="M1252" i="11"/>
  <c r="M1220" i="11"/>
  <c r="M1188" i="11"/>
  <c r="M1172" i="11"/>
  <c r="M1156" i="11"/>
  <c r="M1140" i="11"/>
  <c r="M1124" i="11"/>
  <c r="M1108" i="11"/>
  <c r="M1092" i="11"/>
  <c r="M1076" i="11"/>
  <c r="M1060" i="11"/>
  <c r="M1044" i="11"/>
  <c r="M1028" i="11"/>
  <c r="M1012" i="11"/>
  <c r="M996" i="11"/>
  <c r="M948" i="11"/>
  <c r="M932" i="11"/>
  <c r="M916" i="11"/>
  <c r="M900" i="11"/>
  <c r="M884" i="11"/>
  <c r="M868" i="11"/>
  <c r="M852" i="11"/>
  <c r="M836" i="11"/>
  <c r="M820" i="11"/>
  <c r="M804" i="11"/>
  <c r="M788" i="11"/>
  <c r="M772" i="11"/>
  <c r="M740" i="11"/>
  <c r="M724" i="11"/>
  <c r="M708" i="11"/>
  <c r="M692" i="11"/>
  <c r="M676" i="11"/>
  <c r="M660" i="11"/>
  <c r="M644" i="11"/>
  <c r="M628" i="11"/>
  <c r="M612" i="11"/>
  <c r="M596" i="11"/>
  <c r="M580" i="11"/>
  <c r="M564" i="11"/>
  <c r="M548" i="11"/>
  <c r="M532" i="11"/>
  <c r="M516" i="11"/>
  <c r="M500" i="11"/>
  <c r="M484" i="11"/>
  <c r="M468" i="11"/>
  <c r="M452" i="11"/>
  <c r="M436" i="11"/>
  <c r="M404" i="11"/>
  <c r="M388" i="11"/>
  <c r="M372" i="11"/>
  <c r="M356" i="11"/>
  <c r="M340" i="11"/>
  <c r="M324" i="11"/>
  <c r="M308" i="11"/>
  <c r="M292" i="11"/>
  <c r="M276" i="11"/>
  <c r="M260" i="11"/>
  <c r="M244" i="11"/>
  <c r="M228" i="11"/>
  <c r="M212" i="11"/>
  <c r="M196" i="11"/>
  <c r="M180" i="11"/>
  <c r="M164" i="11"/>
  <c r="M116" i="11"/>
  <c r="M100" i="11"/>
  <c r="M84" i="11"/>
  <c r="M68" i="11"/>
  <c r="M36" i="11"/>
  <c r="M20" i="11"/>
  <c r="M3443" i="11"/>
  <c r="M3427" i="11"/>
  <c r="M3411" i="11"/>
  <c r="M3363" i="11"/>
  <c r="M3331" i="11"/>
  <c r="M3315" i="11"/>
  <c r="M3299" i="11"/>
  <c r="M3267" i="11"/>
  <c r="M3251" i="11"/>
  <c r="M3235" i="11"/>
  <c r="M3219" i="11"/>
  <c r="M3187" i="11"/>
  <c r="M3155" i="11"/>
  <c r="M3107" i="11"/>
  <c r="M3075" i="11"/>
  <c r="M3059" i="11"/>
  <c r="M3011" i="11"/>
  <c r="M2995" i="11"/>
  <c r="M2979" i="11"/>
  <c r="M2931" i="11"/>
  <c r="M2899" i="11"/>
  <c r="M2883" i="11"/>
  <c r="M2851" i="11"/>
  <c r="M2803" i="11"/>
  <c r="M2771" i="11"/>
  <c r="M2739" i="11"/>
  <c r="M2723" i="11"/>
  <c r="M2707" i="11"/>
  <c r="M2691" i="11"/>
  <c r="M2675" i="11"/>
  <c r="M2627" i="11"/>
  <c r="M2611" i="11"/>
  <c r="M2579" i="11"/>
  <c r="M2531" i="11"/>
  <c r="M2515" i="11"/>
  <c r="M2483" i="11"/>
  <c r="M2467" i="11"/>
  <c r="M2451" i="11"/>
  <c r="M2419" i="11"/>
  <c r="M2403" i="11"/>
  <c r="M2323" i="11"/>
  <c r="M2307" i="11"/>
  <c r="M2275" i="11"/>
  <c r="M2243" i="11"/>
  <c r="M2227" i="11"/>
  <c r="M2211" i="11"/>
  <c r="M2195" i="11"/>
  <c r="M2163" i="11"/>
  <c r="M2147" i="11"/>
  <c r="M2131" i="11"/>
  <c r="M2115" i="11"/>
  <c r="M2099" i="11"/>
  <c r="M2051" i="11"/>
  <c r="M2035" i="11"/>
  <c r="M2003" i="11"/>
  <c r="M1987" i="11"/>
  <c r="M1971" i="11"/>
  <c r="M1955" i="11"/>
  <c r="M1923" i="11"/>
  <c r="M1907" i="11"/>
  <c r="M1891" i="11"/>
  <c r="M1875" i="11"/>
  <c r="M1859" i="11"/>
  <c r="M1843" i="11"/>
  <c r="M1811" i="11"/>
  <c r="M1763" i="11"/>
  <c r="M1715" i="11"/>
  <c r="M1699" i="11"/>
  <c r="M1683" i="11"/>
  <c r="M1667" i="11"/>
  <c r="M1651" i="11"/>
  <c r="M1635" i="11"/>
  <c r="M1619" i="11"/>
  <c r="M1587" i="11"/>
  <c r="M1571" i="11"/>
  <c r="M1555" i="11"/>
  <c r="M1539" i="11"/>
  <c r="M1523" i="11"/>
  <c r="M1507" i="11"/>
  <c r="M1475" i="11"/>
  <c r="M1459" i="11"/>
  <c r="M1443" i="11"/>
  <c r="M1427" i="11"/>
  <c r="M1411" i="11"/>
  <c r="M1395" i="11"/>
  <c r="M1363" i="11"/>
  <c r="M1347" i="11"/>
  <c r="M1315" i="11"/>
  <c r="M1283" i="11"/>
  <c r="M1251" i="11"/>
  <c r="M1235" i="11"/>
  <c r="M1219" i="11"/>
  <c r="M1203" i="11"/>
  <c r="M1187" i="11"/>
  <c r="M1171" i="11"/>
  <c r="M1155" i="11"/>
  <c r="M1123" i="11"/>
  <c r="M1107" i="11"/>
  <c r="M1091" i="11"/>
  <c r="M1059" i="11"/>
  <c r="M1043" i="11"/>
  <c r="M1011" i="11"/>
  <c r="M995" i="11"/>
  <c r="M979" i="11"/>
  <c r="M963" i="11"/>
  <c r="M947" i="11"/>
  <c r="M931" i="11"/>
  <c r="M915" i="11"/>
  <c r="M899" i="11"/>
  <c r="M867" i="11"/>
  <c r="M851" i="11"/>
  <c r="M819" i="11"/>
  <c r="M803" i="11"/>
  <c r="M787" i="11"/>
  <c r="M771" i="11"/>
  <c r="M739" i="11"/>
  <c r="M723" i="11"/>
  <c r="M707" i="11"/>
  <c r="M691" i="11"/>
  <c r="M643" i="11"/>
  <c r="M627" i="11"/>
  <c r="M611" i="11"/>
  <c r="M595" i="11"/>
  <c r="M579" i="11"/>
  <c r="M547" i="11"/>
  <c r="M531" i="11"/>
  <c r="M515" i="11"/>
  <c r="M499" i="11"/>
  <c r="M483" i="11"/>
  <c r="M467" i="11"/>
  <c r="M451" i="11"/>
  <c r="M435" i="11"/>
  <c r="M419" i="11"/>
  <c r="M403" i="11"/>
  <c r="M387" i="11"/>
  <c r="M371" i="11"/>
  <c r="M355" i="11"/>
  <c r="M339" i="11"/>
  <c r="M323" i="11"/>
  <c r="M307" i="11"/>
  <c r="M291" i="11"/>
  <c r="M275" i="11"/>
  <c r="M259" i="11"/>
  <c r="M243" i="11"/>
  <c r="M227" i="11"/>
  <c r="M211" i="11"/>
  <c r="M195" i="11"/>
  <c r="M163" i="11"/>
  <c r="M131" i="11"/>
  <c r="M115" i="11"/>
  <c r="M99" i="11"/>
  <c r="M83" i="11"/>
  <c r="M67" i="11"/>
  <c r="M35" i="11"/>
  <c r="M19" i="11"/>
  <c r="Q4414" i="11"/>
  <c r="O4414" i="11"/>
  <c r="K4414" i="11"/>
  <c r="Q4430" i="11"/>
  <c r="O4430" i="11"/>
  <c r="K4430" i="11"/>
  <c r="Q4446" i="11"/>
  <c r="O4446" i="11"/>
  <c r="K4446" i="11"/>
  <c r="Q4462" i="11"/>
  <c r="O4462" i="11"/>
  <c r="Q4478" i="11"/>
  <c r="O4478" i="11"/>
  <c r="K4478" i="11"/>
  <c r="Q4494" i="11"/>
  <c r="O4494" i="11"/>
  <c r="K4494" i="11"/>
  <c r="Q4510" i="11"/>
  <c r="K4510" i="11"/>
  <c r="O4510" i="11"/>
  <c r="Q4526" i="11"/>
  <c r="O4526" i="11"/>
  <c r="K4526" i="11"/>
  <c r="Q4542" i="11"/>
  <c r="O4542" i="11"/>
  <c r="K4542" i="11"/>
  <c r="Q4558" i="11"/>
  <c r="O4558" i="11"/>
  <c r="K4558" i="11"/>
  <c r="Q4574" i="11"/>
  <c r="O4574" i="11"/>
  <c r="K4574" i="11"/>
  <c r="Q4590" i="11"/>
  <c r="O4590" i="11"/>
  <c r="K4590" i="11"/>
  <c r="Q4606" i="11"/>
  <c r="O4606" i="11"/>
  <c r="Q4622" i="11"/>
  <c r="K4622" i="11"/>
  <c r="O4622" i="11"/>
  <c r="Q4638" i="11"/>
  <c r="O4638" i="11"/>
  <c r="K4638" i="11"/>
  <c r="O4654" i="11"/>
  <c r="K4654" i="11"/>
  <c r="Q4670" i="11"/>
  <c r="O4670" i="11"/>
  <c r="K4670" i="11"/>
  <c r="Q4686" i="11"/>
  <c r="O4686" i="11"/>
  <c r="K4686" i="11"/>
  <c r="Q4702" i="11"/>
  <c r="K4702" i="11"/>
  <c r="O4702" i="11"/>
  <c r="Q4718" i="11"/>
  <c r="O4718" i="11"/>
  <c r="O4734" i="11"/>
  <c r="Q4734" i="11"/>
  <c r="K4734" i="11"/>
  <c r="Q4750" i="11"/>
  <c r="K4750" i="11"/>
  <c r="O4750" i="11"/>
  <c r="M4750" i="11"/>
  <c r="M4702" i="11"/>
  <c r="M4558" i="11"/>
  <c r="M4526" i="11"/>
  <c r="M4382" i="11"/>
  <c r="M4302" i="11"/>
  <c r="M4270" i="11"/>
  <c r="M4126" i="11"/>
  <c r="M4094" i="11"/>
  <c r="M3950" i="11"/>
  <c r="M3854" i="11"/>
  <c r="M3758" i="11"/>
  <c r="M3694" i="11"/>
  <c r="M3662" i="11"/>
  <c r="M3598" i="11"/>
  <c r="M3566" i="11"/>
  <c r="M3502" i="11"/>
  <c r="M3294" i="11"/>
  <c r="M3214" i="11"/>
  <c r="M3182" i="11"/>
  <c r="M3038" i="11"/>
  <c r="M2958" i="11"/>
  <c r="M2926" i="11"/>
  <c r="M2686" i="11"/>
  <c r="M2654" i="11"/>
  <c r="M2446" i="11"/>
  <c r="M2318" i="11"/>
  <c r="M2286" i="11"/>
  <c r="M2094" i="11"/>
  <c r="M2014" i="11"/>
  <c r="M1774" i="11"/>
  <c r="M1758" i="11"/>
  <c r="M1566" i="11"/>
  <c r="M1182" i="11"/>
  <c r="M286" i="11"/>
  <c r="K4606" i="11"/>
  <c r="K3936" i="11"/>
  <c r="K4240" i="11"/>
  <c r="K4448" i="11"/>
  <c r="K4624" i="11"/>
  <c r="K4704" i="11"/>
  <c r="M4700" i="11"/>
  <c r="M4524" i="11"/>
  <c r="M4444" i="11"/>
  <c r="M4412" i="11"/>
  <c r="M4236" i="11"/>
  <c r="M4156" i="11"/>
  <c r="M4012" i="11"/>
  <c r="M3916" i="11"/>
  <c r="M3820" i="11"/>
  <c r="M3724" i="11"/>
  <c r="M3660" i="11"/>
  <c r="M3564" i="11"/>
  <c r="M3436" i="11"/>
  <c r="M3372" i="11"/>
  <c r="M3260" i="11"/>
  <c r="M3068" i="11"/>
  <c r="M2956" i="11"/>
  <c r="M2764" i="11"/>
  <c r="M2732" i="11"/>
  <c r="M2492" i="11"/>
  <c r="M2412" i="11"/>
  <c r="M1964" i="11"/>
  <c r="M1468" i="11"/>
  <c r="M1244" i="11"/>
  <c r="M924" i="11"/>
  <c r="M796" i="11"/>
  <c r="M652" i="11"/>
  <c r="M524" i="11"/>
  <c r="M284" i="11"/>
  <c r="M124" i="11"/>
  <c r="Q193" i="11"/>
  <c r="O193" i="11"/>
  <c r="K193" i="11"/>
  <c r="Q209" i="11"/>
  <c r="O209" i="11"/>
  <c r="K209" i="11"/>
  <c r="Q225" i="11"/>
  <c r="O225" i="11"/>
  <c r="K225" i="11"/>
  <c r="Q241" i="11"/>
  <c r="O241" i="11"/>
  <c r="K241" i="11"/>
  <c r="Q257" i="11"/>
  <c r="K257" i="11"/>
  <c r="O257" i="11"/>
  <c r="Q273" i="11"/>
  <c r="O273" i="11"/>
  <c r="K273" i="11"/>
  <c r="Q289" i="11"/>
  <c r="O289" i="11"/>
  <c r="K289" i="11"/>
  <c r="Q305" i="11"/>
  <c r="O305" i="11"/>
  <c r="K305" i="11"/>
  <c r="Q321" i="11"/>
  <c r="K321" i="11"/>
  <c r="O321" i="11"/>
  <c r="Q337" i="11"/>
  <c r="O337" i="11"/>
  <c r="K337" i="11"/>
  <c r="Q353" i="11"/>
  <c r="O353" i="11"/>
  <c r="K353" i="11"/>
  <c r="Q369" i="11"/>
  <c r="O369" i="11"/>
  <c r="K369" i="11"/>
  <c r="Q385" i="11"/>
  <c r="O385" i="11"/>
  <c r="K385" i="11"/>
  <c r="Q401" i="11"/>
  <c r="O401" i="11"/>
  <c r="K401" i="11"/>
  <c r="Q417" i="11"/>
  <c r="O417" i="11"/>
  <c r="K417" i="11"/>
  <c r="Q433" i="11"/>
  <c r="O433" i="11"/>
  <c r="K433" i="11"/>
  <c r="Q449" i="11"/>
  <c r="O449" i="11"/>
  <c r="K449" i="11"/>
  <c r="Q465" i="11"/>
  <c r="O465" i="11"/>
  <c r="K465" i="11"/>
  <c r="Q481" i="11"/>
  <c r="O481" i="11"/>
  <c r="Q497" i="11"/>
  <c r="O497" i="11"/>
  <c r="K497" i="11"/>
  <c r="Q513" i="11"/>
  <c r="O513" i="11"/>
  <c r="K513" i="11"/>
  <c r="Q529" i="11"/>
  <c r="O529" i="11"/>
  <c r="K529" i="11"/>
  <c r="Q545" i="11"/>
  <c r="O545" i="11"/>
  <c r="K545" i="11"/>
  <c r="Q561" i="11"/>
  <c r="O561" i="11"/>
  <c r="K561" i="11"/>
  <c r="Q577" i="11"/>
  <c r="O577" i="11"/>
  <c r="K577" i="11"/>
  <c r="Q593" i="11"/>
  <c r="O593" i="11"/>
  <c r="K593" i="11"/>
  <c r="Q609" i="11"/>
  <c r="O609" i="11"/>
  <c r="Q625" i="11"/>
  <c r="O625" i="11"/>
  <c r="K625" i="11"/>
  <c r="Q641" i="11"/>
  <c r="O641" i="11"/>
  <c r="K641" i="11"/>
  <c r="Q657" i="11"/>
  <c r="O657" i="11"/>
  <c r="K657" i="11"/>
  <c r="Q673" i="11"/>
  <c r="O673" i="11"/>
  <c r="K673" i="11"/>
  <c r="Q689" i="11"/>
  <c r="O689" i="11"/>
  <c r="K689" i="11"/>
  <c r="Q705" i="11"/>
  <c r="O705" i="11"/>
  <c r="K705" i="11"/>
  <c r="Q721" i="11"/>
  <c r="O721" i="11"/>
  <c r="K721" i="11"/>
  <c r="Q737" i="11"/>
  <c r="O737" i="11"/>
  <c r="Q753" i="11"/>
  <c r="O753" i="11"/>
  <c r="K753" i="11"/>
  <c r="Q769" i="11"/>
  <c r="O769" i="11"/>
  <c r="K769" i="11"/>
  <c r="Q785" i="11"/>
  <c r="O785" i="11"/>
  <c r="K785" i="11"/>
  <c r="Q801" i="11"/>
  <c r="O801" i="11"/>
  <c r="K801" i="11"/>
  <c r="Q817" i="11"/>
  <c r="O817" i="11"/>
  <c r="K817" i="11"/>
  <c r="Q833" i="11"/>
  <c r="O833" i="11"/>
  <c r="K833" i="11"/>
  <c r="Q849" i="11"/>
  <c r="O849" i="11"/>
  <c r="K849" i="11"/>
  <c r="Q865" i="11"/>
  <c r="O865" i="11"/>
  <c r="K865" i="11"/>
  <c r="Q881" i="11"/>
  <c r="O881" i="11"/>
  <c r="K881" i="11"/>
  <c r="Q897" i="11"/>
  <c r="O897" i="11"/>
  <c r="K897" i="11"/>
  <c r="Q913" i="11"/>
  <c r="O913" i="11"/>
  <c r="K913" i="11"/>
  <c r="Q929" i="11"/>
  <c r="O929" i="11"/>
  <c r="K929" i="11"/>
  <c r="Q945" i="11"/>
  <c r="O945" i="11"/>
  <c r="K945" i="11"/>
  <c r="Q961" i="11"/>
  <c r="O961" i="11"/>
  <c r="Q977" i="11"/>
  <c r="O977" i="11"/>
  <c r="K977" i="11"/>
  <c r="Q993" i="11"/>
  <c r="O993" i="11"/>
  <c r="K993" i="11"/>
  <c r="Q1009" i="11"/>
  <c r="O1009" i="11"/>
  <c r="K1009" i="11"/>
  <c r="Q1025" i="11"/>
  <c r="O1025" i="11"/>
  <c r="K1025" i="11"/>
  <c r="Q1041" i="11"/>
  <c r="O1041" i="11"/>
  <c r="K1041" i="11"/>
  <c r="Q1057" i="11"/>
  <c r="O1057" i="11"/>
  <c r="K1057" i="11"/>
  <c r="Q1073" i="11"/>
  <c r="O1073" i="11"/>
  <c r="K1073" i="11"/>
  <c r="Q1089" i="11"/>
  <c r="O1089" i="11"/>
  <c r="K1089" i="11"/>
  <c r="Q1105" i="11"/>
  <c r="O1105" i="11"/>
  <c r="K1105" i="11"/>
  <c r="Q1121" i="11"/>
  <c r="O1121" i="11"/>
  <c r="K1121" i="11"/>
  <c r="Q1137" i="11"/>
  <c r="O1137" i="11"/>
  <c r="K1137" i="11"/>
  <c r="Q1153" i="11"/>
  <c r="O1153" i="11"/>
  <c r="K1153" i="11"/>
  <c r="Q1169" i="11"/>
  <c r="O1169" i="11"/>
  <c r="K1169" i="11"/>
  <c r="Q1185" i="11"/>
  <c r="O1185" i="11"/>
  <c r="K1185" i="11"/>
  <c r="Q1201" i="11"/>
  <c r="O1201" i="11"/>
  <c r="K1201" i="11"/>
  <c r="Q1217" i="11"/>
  <c r="O1217" i="11"/>
  <c r="K1217" i="11"/>
  <c r="Q1233" i="11"/>
  <c r="O1233" i="11"/>
  <c r="K1233" i="11"/>
  <c r="Q1249" i="11"/>
  <c r="O1249" i="11"/>
  <c r="Q1265" i="11"/>
  <c r="O1265" i="11"/>
  <c r="K1265" i="11"/>
  <c r="Q1281" i="11"/>
  <c r="O1281" i="11"/>
  <c r="K1281" i="11"/>
  <c r="Q1297" i="11"/>
  <c r="O1297" i="11"/>
  <c r="K1297" i="11"/>
  <c r="Q1313" i="11"/>
  <c r="O1313" i="11"/>
  <c r="K1313" i="11"/>
  <c r="Q1329" i="11"/>
  <c r="O1329" i="11"/>
  <c r="K1329" i="11"/>
  <c r="Q1345" i="11"/>
  <c r="O1345" i="11"/>
  <c r="K1345" i="11"/>
  <c r="Q1361" i="11"/>
  <c r="O1361" i="11"/>
  <c r="K1361" i="11"/>
  <c r="Q1377" i="11"/>
  <c r="O1377" i="11"/>
  <c r="K1377" i="11"/>
  <c r="Q1393" i="11"/>
  <c r="O1393" i="11"/>
  <c r="K1393" i="11"/>
  <c r="Q1409" i="11"/>
  <c r="O1409" i="11"/>
  <c r="K1409" i="11"/>
  <c r="Q1425" i="11"/>
  <c r="O1425" i="11"/>
  <c r="K1425" i="11"/>
  <c r="Q1441" i="11"/>
  <c r="O1441" i="11"/>
  <c r="K1441" i="11"/>
  <c r="Q1457" i="11"/>
  <c r="O1457" i="11"/>
  <c r="K1457" i="11"/>
  <c r="Q1473" i="11"/>
  <c r="O1473" i="11"/>
  <c r="K1473" i="11"/>
  <c r="Q1489" i="11"/>
  <c r="O1489" i="11"/>
  <c r="K1489" i="11"/>
  <c r="Q1505" i="11"/>
  <c r="O1505" i="11"/>
  <c r="K1505" i="11"/>
  <c r="Q1521" i="11"/>
  <c r="O1521" i="11"/>
  <c r="K1521" i="11"/>
  <c r="Q1537" i="11"/>
  <c r="K1537" i="11"/>
  <c r="O1537" i="11"/>
  <c r="Q1553" i="11"/>
  <c r="O1553" i="11"/>
  <c r="K1553" i="11"/>
  <c r="Q1569" i="11"/>
  <c r="O1569" i="11"/>
  <c r="K1569" i="11"/>
  <c r="Q1585" i="11"/>
  <c r="O1585" i="11"/>
  <c r="K1585" i="11"/>
  <c r="Q1601" i="11"/>
  <c r="O1601" i="11"/>
  <c r="K1601" i="11"/>
  <c r="Q1617" i="11"/>
  <c r="K1617" i="11"/>
  <c r="O1617" i="11"/>
  <c r="Q1633" i="11"/>
  <c r="O1633" i="11"/>
  <c r="K1633" i="11"/>
  <c r="Q1649" i="11"/>
  <c r="K1649" i="11"/>
  <c r="O1649" i="11"/>
  <c r="Q1665" i="11"/>
  <c r="O1665" i="11"/>
  <c r="K1665" i="11"/>
  <c r="Q1681" i="11"/>
  <c r="O1681" i="11"/>
  <c r="K1681" i="11"/>
  <c r="Q1697" i="11"/>
  <c r="K1697" i="11"/>
  <c r="O1697" i="11"/>
  <c r="Q1713" i="11"/>
  <c r="O1713" i="11"/>
  <c r="K1713" i="11"/>
  <c r="Q1729" i="11"/>
  <c r="O1729" i="11"/>
  <c r="K1729" i="11"/>
  <c r="Q1745" i="11"/>
  <c r="O1745" i="11"/>
  <c r="K1745" i="11"/>
  <c r="Q1761" i="11"/>
  <c r="O1761" i="11"/>
  <c r="K1761" i="11"/>
  <c r="Q1777" i="11"/>
  <c r="O1777" i="11"/>
  <c r="K1777" i="11"/>
  <c r="Q1793" i="11"/>
  <c r="O1793" i="11"/>
  <c r="K1793" i="11"/>
  <c r="Q1809" i="11"/>
  <c r="O1809" i="11"/>
  <c r="K1809" i="11"/>
  <c r="Q1825" i="11"/>
  <c r="O1825" i="11"/>
  <c r="K1825" i="11"/>
  <c r="Q1841" i="11"/>
  <c r="O1841" i="11"/>
  <c r="K1841" i="11"/>
  <c r="Q1857" i="11"/>
  <c r="O1857" i="11"/>
  <c r="K1857" i="11"/>
  <c r="Q1873" i="11"/>
  <c r="O1873" i="11"/>
  <c r="K1873" i="11"/>
  <c r="Q1889" i="11"/>
  <c r="O1889" i="11"/>
  <c r="K1889" i="11"/>
  <c r="Q1905" i="11"/>
  <c r="O1905" i="11"/>
  <c r="K1905" i="11"/>
  <c r="Q1921" i="11"/>
  <c r="O1921" i="11"/>
  <c r="K1921" i="11"/>
  <c r="Q1937" i="11"/>
  <c r="O1937" i="11"/>
  <c r="K1937" i="11"/>
  <c r="Q1953" i="11"/>
  <c r="O1953" i="11"/>
  <c r="K1953" i="11"/>
  <c r="Q1969" i="11"/>
  <c r="O1969" i="11"/>
  <c r="K1969" i="11"/>
  <c r="Q1985" i="11"/>
  <c r="O1985" i="11"/>
  <c r="K1985" i="11"/>
  <c r="Q2001" i="11"/>
  <c r="O2001" i="11"/>
  <c r="K2001" i="11"/>
  <c r="Q2017" i="11"/>
  <c r="O2017" i="11"/>
  <c r="K2017" i="11"/>
  <c r="Q2033" i="11"/>
  <c r="O2033" i="11"/>
  <c r="K2033" i="11"/>
  <c r="Q2049" i="11"/>
  <c r="O2049" i="11"/>
  <c r="K2049" i="11"/>
  <c r="Q2065" i="11"/>
  <c r="O2065" i="11"/>
  <c r="K2065" i="11"/>
  <c r="Q2081" i="11"/>
  <c r="O2081" i="11"/>
  <c r="K2081" i="11"/>
  <c r="Q2097" i="11"/>
  <c r="O2097" i="11"/>
  <c r="K2097" i="11"/>
  <c r="Q2113" i="11"/>
  <c r="O2113" i="11"/>
  <c r="K2113" i="11"/>
  <c r="Q2129" i="11"/>
  <c r="O2129" i="11"/>
  <c r="Q2145" i="11"/>
  <c r="K2145" i="11"/>
  <c r="O2145" i="11"/>
  <c r="Q2161" i="11"/>
  <c r="O2161" i="11"/>
  <c r="K2161" i="11"/>
  <c r="Q2177" i="11"/>
  <c r="O2177" i="11"/>
  <c r="K2177" i="11"/>
  <c r="Q2193" i="11"/>
  <c r="O2193" i="11"/>
  <c r="K2193" i="11"/>
  <c r="Q2209" i="11"/>
  <c r="O2209" i="11"/>
  <c r="K2209" i="11"/>
  <c r="Q2225" i="11"/>
  <c r="O2225" i="11"/>
  <c r="K2225" i="11"/>
  <c r="Q2241" i="11"/>
  <c r="K2241" i="11"/>
  <c r="O2241" i="11"/>
  <c r="Q2257" i="11"/>
  <c r="K2257" i="11"/>
  <c r="O2257" i="11"/>
  <c r="Q2273" i="11"/>
  <c r="O2273" i="11"/>
  <c r="K2273" i="11"/>
  <c r="Q2289" i="11"/>
  <c r="K2289" i="11"/>
  <c r="O2289" i="11"/>
  <c r="Q2305" i="11"/>
  <c r="O2305" i="11"/>
  <c r="K2305" i="11"/>
  <c r="Q2321" i="11"/>
  <c r="O2321" i="11"/>
  <c r="K2321" i="11"/>
  <c r="Q2337" i="11"/>
  <c r="O2337" i="11"/>
  <c r="K2337" i="11"/>
  <c r="Q2353" i="11"/>
  <c r="O2353" i="11"/>
  <c r="K2353" i="11"/>
  <c r="Q2369" i="11"/>
  <c r="O2369" i="11"/>
  <c r="K2369" i="11"/>
  <c r="Q2385" i="11"/>
  <c r="O2385" i="11"/>
  <c r="K2385" i="11"/>
  <c r="Q2401" i="11"/>
  <c r="O2401" i="11"/>
  <c r="K2401" i="11"/>
  <c r="Q2417" i="11"/>
  <c r="O2417" i="11"/>
  <c r="K2417" i="11"/>
  <c r="Q2433" i="11"/>
  <c r="O2433" i="11"/>
  <c r="K2433" i="11"/>
  <c r="Q2449" i="11"/>
  <c r="O2449" i="11"/>
  <c r="K2449" i="11"/>
  <c r="Q2465" i="11"/>
  <c r="O2465" i="11"/>
  <c r="K2465" i="11"/>
  <c r="Q2481" i="11"/>
  <c r="K2481" i="11"/>
  <c r="O2481" i="11"/>
  <c r="Q2497" i="11"/>
  <c r="K2497" i="11"/>
  <c r="O2497" i="11"/>
  <c r="Q2513" i="11"/>
  <c r="O2513" i="11"/>
  <c r="K2513" i="11"/>
  <c r="Q2529" i="11"/>
  <c r="O2529" i="11"/>
  <c r="K2529" i="11"/>
  <c r="Q2545" i="11"/>
  <c r="K2545" i="11"/>
  <c r="O2545" i="11"/>
  <c r="Q2561" i="11"/>
  <c r="O2561" i="11"/>
  <c r="K2561" i="11"/>
  <c r="Q2577" i="11"/>
  <c r="K2577" i="11"/>
  <c r="O2577" i="11"/>
  <c r="Q2593" i="11"/>
  <c r="O2593" i="11"/>
  <c r="K2593" i="11"/>
  <c r="Q2609" i="11"/>
  <c r="O2609" i="11"/>
  <c r="K2609" i="11"/>
  <c r="Q2625" i="11"/>
  <c r="K2625" i="11"/>
  <c r="O2625" i="11"/>
  <c r="Q2641" i="11"/>
  <c r="O2641" i="11"/>
  <c r="K2641" i="11"/>
  <c r="Q2657" i="11"/>
  <c r="O2657" i="11"/>
  <c r="K2657" i="11"/>
  <c r="Q2673" i="11"/>
  <c r="O2673" i="11"/>
  <c r="K2673" i="11"/>
  <c r="Q2689" i="11"/>
  <c r="K2689" i="11"/>
  <c r="O2689" i="11"/>
  <c r="Q2705" i="11"/>
  <c r="K2705" i="11"/>
  <c r="O2705" i="11"/>
  <c r="Q2721" i="11"/>
  <c r="O2721" i="11"/>
  <c r="K2721" i="11"/>
  <c r="Q2737" i="11"/>
  <c r="O2737" i="11"/>
  <c r="K2737" i="11"/>
  <c r="Q2753" i="11"/>
  <c r="O2753" i="11"/>
  <c r="K2753" i="11"/>
  <c r="Q2769" i="11"/>
  <c r="O2769" i="11"/>
  <c r="K2769" i="11"/>
  <c r="Q2785" i="11"/>
  <c r="O2785" i="11"/>
  <c r="K2785" i="11"/>
  <c r="Q2801" i="11"/>
  <c r="O2801" i="11"/>
  <c r="K2801" i="11"/>
  <c r="Q2817" i="11"/>
  <c r="O2817" i="11"/>
  <c r="K2817" i="11"/>
  <c r="Q2833" i="11"/>
  <c r="O2833" i="11"/>
  <c r="K2833" i="11"/>
  <c r="Q2849" i="11"/>
  <c r="K2849" i="11"/>
  <c r="O2849" i="11"/>
  <c r="Q2865" i="11"/>
  <c r="O2865" i="11"/>
  <c r="K2865" i="11"/>
  <c r="Q2881" i="11"/>
  <c r="O2881" i="11"/>
  <c r="K2881" i="11"/>
  <c r="O2897" i="11"/>
  <c r="K2897" i="11"/>
  <c r="Q2897" i="11"/>
  <c r="Q2913" i="11"/>
  <c r="K2913" i="11"/>
  <c r="O2913" i="11"/>
  <c r="Q2929" i="11"/>
  <c r="K2929" i="11"/>
  <c r="O2929" i="11"/>
  <c r="Q2945" i="11"/>
  <c r="O2945" i="11"/>
  <c r="K2945" i="11"/>
  <c r="Q2961" i="11"/>
  <c r="K2961" i="11"/>
  <c r="O2961" i="11"/>
  <c r="Q2977" i="11"/>
  <c r="K2977" i="11"/>
  <c r="O2977" i="11"/>
  <c r="Q2993" i="11"/>
  <c r="K2993" i="11"/>
  <c r="O2993" i="11"/>
  <c r="Q3009" i="11"/>
  <c r="K3009" i="11"/>
  <c r="O3009" i="11"/>
  <c r="Q3025" i="11"/>
  <c r="K3025" i="11"/>
  <c r="O3025" i="11"/>
  <c r="Q3041" i="11"/>
  <c r="K3041" i="11"/>
  <c r="Q3057" i="11"/>
  <c r="O3057" i="11"/>
  <c r="K3057" i="11"/>
  <c r="Q3073" i="11"/>
  <c r="O3073" i="11"/>
  <c r="K3073" i="11"/>
  <c r="Q3089" i="11"/>
  <c r="O3089" i="11"/>
  <c r="K3089" i="11"/>
  <c r="Q3105" i="11"/>
  <c r="O3105" i="11"/>
  <c r="K3105" i="11"/>
  <c r="Q3121" i="11"/>
  <c r="O3121" i="11"/>
  <c r="K3121" i="11"/>
  <c r="Q3137" i="11"/>
  <c r="O3137" i="11"/>
  <c r="K3137" i="11"/>
  <c r="Q3153" i="11"/>
  <c r="O3153" i="11"/>
  <c r="K3153" i="11"/>
  <c r="Q3169" i="11"/>
  <c r="O3169" i="11"/>
  <c r="K3169" i="11"/>
  <c r="Q3185" i="11"/>
  <c r="O3185" i="11"/>
  <c r="K3185" i="11"/>
  <c r="Q3201" i="11"/>
  <c r="O3201" i="11"/>
  <c r="K3201" i="11"/>
  <c r="Q3217" i="11"/>
  <c r="O3217" i="11"/>
  <c r="K3217" i="11"/>
  <c r="Q3233" i="11"/>
  <c r="O3233" i="11"/>
  <c r="K3233" i="11"/>
  <c r="Q3249" i="11"/>
  <c r="K3249" i="11"/>
  <c r="O3249" i="11"/>
  <c r="Q3265" i="11"/>
  <c r="O3265" i="11"/>
  <c r="K3265" i="11"/>
  <c r="Q3281" i="11"/>
  <c r="O3281" i="11"/>
  <c r="K3281" i="11"/>
  <c r="Q3297" i="11"/>
  <c r="K3297" i="11"/>
  <c r="Q3313" i="11"/>
  <c r="O3313" i="11"/>
  <c r="K3313" i="11"/>
  <c r="Q3329" i="11"/>
  <c r="O3329" i="11"/>
  <c r="K3329" i="11"/>
  <c r="Q3345" i="11"/>
  <c r="O3345" i="11"/>
  <c r="Q3361" i="11"/>
  <c r="K3361" i="11"/>
  <c r="O3361" i="11"/>
  <c r="Q3377" i="11"/>
  <c r="K3377" i="11"/>
  <c r="O3377" i="11"/>
  <c r="Q3393" i="11"/>
  <c r="O3393" i="11"/>
  <c r="K3393" i="11"/>
  <c r="Q3409" i="11"/>
  <c r="O3409" i="11"/>
  <c r="K3409" i="11"/>
  <c r="Q3425" i="11"/>
  <c r="K3425" i="11"/>
  <c r="O3425" i="11"/>
  <c r="Q3441" i="11"/>
  <c r="K3441" i="11"/>
  <c r="O3441" i="11"/>
  <c r="Q3457" i="11"/>
  <c r="O3457" i="11"/>
  <c r="K3457" i="11"/>
  <c r="Q3473" i="11"/>
  <c r="O3473" i="11"/>
  <c r="K3473" i="11"/>
  <c r="Q3489" i="11"/>
  <c r="O3489" i="11"/>
  <c r="K3489" i="11"/>
  <c r="Q3505" i="11"/>
  <c r="O3505" i="11"/>
  <c r="K3505" i="11"/>
  <c r="Q3521" i="11"/>
  <c r="O3521" i="11"/>
  <c r="K3521" i="11"/>
  <c r="Q3537" i="11"/>
  <c r="O3537" i="11"/>
  <c r="K3537" i="11"/>
  <c r="Q3553" i="11"/>
  <c r="O3553" i="11"/>
  <c r="K3553" i="11"/>
  <c r="Q3569" i="11"/>
  <c r="O3569" i="11"/>
  <c r="K3569" i="11"/>
  <c r="Q3585" i="11"/>
  <c r="O3585" i="11"/>
  <c r="K3585" i="11"/>
  <c r="Q3601" i="11"/>
  <c r="O3601" i="11"/>
  <c r="K3601" i="11"/>
  <c r="Q3617" i="11"/>
  <c r="O3617" i="11"/>
  <c r="K3617" i="11"/>
  <c r="Q3633" i="11"/>
  <c r="O3633" i="11"/>
  <c r="K3633" i="11"/>
  <c r="Q3649" i="11"/>
  <c r="O3649" i="11"/>
  <c r="K3649" i="11"/>
  <c r="Q3665" i="11"/>
  <c r="O3665" i="11"/>
  <c r="K3665" i="11"/>
  <c r="Q3681" i="11"/>
  <c r="O3681" i="11"/>
  <c r="K3681" i="11"/>
  <c r="Q3697" i="11"/>
  <c r="O3697" i="11"/>
  <c r="K3697" i="11"/>
  <c r="Q3713" i="11"/>
  <c r="O3713" i="11"/>
  <c r="K3713" i="11"/>
  <c r="Q3729" i="11"/>
  <c r="O3729" i="11"/>
  <c r="K3729" i="11"/>
  <c r="Q3745" i="11"/>
  <c r="O3745" i="11"/>
  <c r="K3745" i="11"/>
  <c r="Q3761" i="11"/>
  <c r="O3761" i="11"/>
  <c r="K3761" i="11"/>
  <c r="Q3777" i="11"/>
  <c r="O3777" i="11"/>
  <c r="K3777" i="11"/>
  <c r="Q3793" i="11"/>
  <c r="O3793" i="11"/>
  <c r="K3793" i="11"/>
  <c r="Q3809" i="11"/>
  <c r="O3809" i="11"/>
  <c r="K3809" i="11"/>
  <c r="Q3825" i="11"/>
  <c r="O3825" i="11"/>
  <c r="K3825" i="11"/>
  <c r="Q3841" i="11"/>
  <c r="O3841" i="11"/>
  <c r="K3841" i="11"/>
  <c r="Q3857" i="11"/>
  <c r="O3857" i="11"/>
  <c r="K3857" i="11"/>
  <c r="Q3873" i="11"/>
  <c r="O3873" i="11"/>
  <c r="K3873" i="11"/>
  <c r="Q3889" i="11"/>
  <c r="O3889" i="11"/>
  <c r="K3889" i="11"/>
  <c r="Q3905" i="11"/>
  <c r="O3905" i="11"/>
  <c r="K3905" i="11"/>
  <c r="Q3921" i="11"/>
  <c r="O3921" i="11"/>
  <c r="K3921" i="11"/>
  <c r="Q3937" i="11"/>
  <c r="O3937" i="11"/>
  <c r="O3953" i="11"/>
  <c r="Q3953" i="11"/>
  <c r="K3953" i="11"/>
  <c r="Q3969" i="11"/>
  <c r="O3969" i="11"/>
  <c r="K3969" i="11"/>
  <c r="O3985" i="11"/>
  <c r="Q3985" i="11"/>
  <c r="K3985" i="11"/>
  <c r="O4001" i="11"/>
  <c r="Q4001" i="11"/>
  <c r="K4001" i="11"/>
  <c r="Q4017" i="11"/>
  <c r="O4017" i="11"/>
  <c r="K4017" i="11"/>
  <c r="Q4033" i="11"/>
  <c r="O4033" i="11"/>
  <c r="K4033" i="11"/>
  <c r="Q4049" i="11"/>
  <c r="O4049" i="11"/>
  <c r="K4049" i="11"/>
  <c r="Q4065" i="11"/>
  <c r="O4065" i="11"/>
  <c r="K4065" i="11"/>
  <c r="Q4081" i="11"/>
  <c r="O4081" i="11"/>
  <c r="K4081" i="11"/>
  <c r="Q4097" i="11"/>
  <c r="O4097" i="11"/>
  <c r="K4097" i="11"/>
  <c r="Q4113" i="11"/>
  <c r="O4113" i="11"/>
  <c r="K4113" i="11"/>
  <c r="Q4129" i="11"/>
  <c r="O4129" i="11"/>
  <c r="K4129" i="11"/>
  <c r="Q4145" i="11"/>
  <c r="O4145" i="11"/>
  <c r="K4145" i="11"/>
  <c r="Q4161" i="11"/>
  <c r="O4161" i="11"/>
  <c r="K4161" i="11"/>
  <c r="Q4177" i="11"/>
  <c r="O4177" i="11"/>
  <c r="K4177" i="11"/>
  <c r="Q4193" i="11"/>
  <c r="O4193" i="11"/>
  <c r="K4193" i="11"/>
  <c r="Q4209" i="11"/>
  <c r="O4209" i="11"/>
  <c r="Q4225" i="11"/>
  <c r="O4225" i="11"/>
  <c r="K4225" i="11"/>
  <c r="Q4241" i="11"/>
  <c r="O4241" i="11"/>
  <c r="K4241" i="11"/>
  <c r="Q4257" i="11"/>
  <c r="O4257" i="11"/>
  <c r="K4257" i="11"/>
  <c r="Q4273" i="11"/>
  <c r="O4273" i="11"/>
  <c r="K4273" i="11"/>
  <c r="Q4289" i="11"/>
  <c r="O4289" i="11"/>
  <c r="K4289" i="11"/>
  <c r="O4305" i="11"/>
  <c r="Q4305" i="11"/>
  <c r="K4305" i="11"/>
  <c r="Q4321" i="11"/>
  <c r="O4321" i="11"/>
  <c r="K4321" i="11"/>
  <c r="O4337" i="11"/>
  <c r="Q4337" i="11"/>
  <c r="K4337" i="11"/>
  <c r="Q4353" i="11"/>
  <c r="O4353" i="11"/>
  <c r="K4353" i="11"/>
  <c r="Q4369" i="11"/>
  <c r="O4369" i="11"/>
  <c r="K4369" i="11"/>
  <c r="Q4385" i="11"/>
  <c r="O4385" i="11"/>
  <c r="K4385" i="11"/>
  <c r="Q4401" i="11"/>
  <c r="O4401" i="11"/>
  <c r="K4401" i="11"/>
  <c r="Q4417" i="11"/>
  <c r="O4417" i="11"/>
  <c r="K4417" i="11"/>
  <c r="O4433" i="11"/>
  <c r="Q4433" i="11"/>
  <c r="K4433" i="11"/>
  <c r="Q4449" i="11"/>
  <c r="O4449" i="11"/>
  <c r="K4449" i="11"/>
  <c r="Q4465" i="11"/>
  <c r="O4465" i="11"/>
  <c r="K4465" i="11"/>
  <c r="Q4481" i="11"/>
  <c r="O4481" i="11"/>
  <c r="K4481" i="11"/>
  <c r="Q4497" i="11"/>
  <c r="O4497" i="11"/>
  <c r="K4497" i="11"/>
  <c r="Q4513" i="11"/>
  <c r="O4513" i="11"/>
  <c r="K4513" i="11"/>
  <c r="Q4529" i="11"/>
  <c r="O4529" i="11"/>
  <c r="K4529" i="11"/>
  <c r="O4545" i="11"/>
  <c r="Q4545" i="11"/>
  <c r="K4545" i="11"/>
  <c r="Q4561" i="11"/>
  <c r="O4561" i="11"/>
  <c r="Q4577" i="11"/>
  <c r="O4577" i="11"/>
  <c r="K4577" i="11"/>
  <c r="O4593" i="11"/>
  <c r="Q4593" i="11"/>
  <c r="K4593" i="11"/>
  <c r="O4609" i="11"/>
  <c r="Q4609" i="11"/>
  <c r="Q4625" i="11"/>
  <c r="O4625" i="11"/>
  <c r="K4625" i="11"/>
  <c r="Q4641" i="11"/>
  <c r="O4641" i="11"/>
  <c r="K4641" i="11"/>
  <c r="Q4657" i="11"/>
  <c r="O4657" i="11"/>
  <c r="K4657" i="11"/>
  <c r="Q4673" i="11"/>
  <c r="O4673" i="11"/>
  <c r="K4673" i="11"/>
  <c r="O4689" i="11"/>
  <c r="Q4689" i="11"/>
  <c r="K4689" i="11"/>
  <c r="Q4705" i="11"/>
  <c r="O4705" i="11"/>
  <c r="K4705" i="11"/>
  <c r="Q4721" i="11"/>
  <c r="O4721" i="11"/>
  <c r="K4721" i="11"/>
  <c r="O4737" i="11"/>
  <c r="Q4737" i="11"/>
  <c r="K4737" i="11"/>
  <c r="Q4753" i="11"/>
  <c r="O4753" i="11"/>
  <c r="M4731" i="11"/>
  <c r="M4699" i="11"/>
  <c r="M4683" i="11"/>
  <c r="M4667" i="11"/>
  <c r="M4651" i="11"/>
  <c r="M4635" i="11"/>
  <c r="M4587" i="11"/>
  <c r="M4555" i="11"/>
  <c r="M4475" i="11"/>
  <c r="M4443" i="11"/>
  <c r="M4427" i="11"/>
  <c r="M4411" i="11"/>
  <c r="M4395" i="11"/>
  <c r="M4379" i="11"/>
  <c r="M4363" i="11"/>
  <c r="M4299" i="11"/>
  <c r="M4267" i="11"/>
  <c r="M4219" i="11"/>
  <c r="M4187" i="11"/>
  <c r="M4171" i="11"/>
  <c r="M4155" i="11"/>
  <c r="M4139" i="11"/>
  <c r="M4123" i="11"/>
  <c r="M4075" i="11"/>
  <c r="M4043" i="11"/>
  <c r="M4027" i="11"/>
  <c r="M4011" i="11"/>
  <c r="M3979" i="11"/>
  <c r="M3963" i="11"/>
  <c r="M3947" i="11"/>
  <c r="M3915" i="11"/>
  <c r="M3883" i="11"/>
  <c r="M3867" i="11"/>
  <c r="M3851" i="11"/>
  <c r="M3819" i="11"/>
  <c r="M3787" i="11"/>
  <c r="M3771" i="11"/>
  <c r="M3755" i="11"/>
  <c r="M3723" i="11"/>
  <c r="M3707" i="11"/>
  <c r="M3659" i="11"/>
  <c r="M3627" i="11"/>
  <c r="M3611" i="11"/>
  <c r="M3531" i="11"/>
  <c r="M3515" i="11"/>
  <c r="M3467" i="11"/>
  <c r="M3451" i="11"/>
  <c r="M3403" i="11"/>
  <c r="M3387" i="11"/>
  <c r="M3371" i="11"/>
  <c r="M3339" i="11"/>
  <c r="M3291" i="11"/>
  <c r="M3259" i="11"/>
  <c r="M3243" i="11"/>
  <c r="M3227" i="11"/>
  <c r="M3211" i="11"/>
  <c r="M3147" i="11"/>
  <c r="M3131" i="11"/>
  <c r="M3083" i="11"/>
  <c r="M3035" i="11"/>
  <c r="M2987" i="11"/>
  <c r="M2971" i="11"/>
  <c r="M2955" i="11"/>
  <c r="M2923" i="11"/>
  <c r="M2891" i="11"/>
  <c r="M2875" i="11"/>
  <c r="M2843" i="11"/>
  <c r="M2827" i="11"/>
  <c r="M2811" i="11"/>
  <c r="M2779" i="11"/>
  <c r="M2763" i="11"/>
  <c r="M2731" i="11"/>
  <c r="M2699" i="11"/>
  <c r="M2651" i="11"/>
  <c r="M2635" i="11"/>
  <c r="M2603" i="11"/>
  <c r="M2571" i="11"/>
  <c r="M2555" i="11"/>
  <c r="M2539" i="11"/>
  <c r="M2523" i="11"/>
  <c r="M2507" i="11"/>
  <c r="M2491" i="11"/>
  <c r="M2475" i="11"/>
  <c r="M2427" i="11"/>
  <c r="M2411" i="11"/>
  <c r="M2379" i="11"/>
  <c r="M2363" i="11"/>
  <c r="M2347" i="11"/>
  <c r="M2331" i="11"/>
  <c r="M2315" i="11"/>
  <c r="M2299" i="11"/>
  <c r="M2283" i="11"/>
  <c r="M2267" i="11"/>
  <c r="M2235" i="11"/>
  <c r="M2219" i="11"/>
  <c r="M2187" i="11"/>
  <c r="M2171" i="11"/>
  <c r="M2155" i="11"/>
  <c r="M2123" i="11"/>
  <c r="M2107" i="11"/>
  <c r="M2091" i="11"/>
  <c r="M2059" i="11"/>
  <c r="M2043" i="11"/>
  <c r="M2027" i="11"/>
  <c r="M2011" i="11"/>
  <c r="M1995" i="11"/>
  <c r="M1979" i="11"/>
  <c r="M1963" i="11"/>
  <c r="M1947" i="11"/>
  <c r="M1915" i="11"/>
  <c r="M1899" i="11"/>
  <c r="M1867" i="11"/>
  <c r="M1851" i="11"/>
  <c r="M1835" i="11"/>
  <c r="M1819" i="11"/>
  <c r="M1787" i="11"/>
  <c r="M1771" i="11"/>
  <c r="M1755" i="11"/>
  <c r="M1739" i="11"/>
  <c r="M1723" i="11"/>
  <c r="M1707" i="11"/>
  <c r="M1675" i="11"/>
  <c r="M1659" i="11"/>
  <c r="M1643" i="11"/>
  <c r="M1627" i="11"/>
  <c r="M1595" i="11"/>
  <c r="M1579" i="11"/>
  <c r="M1563" i="11"/>
  <c r="M1531" i="11"/>
  <c r="M1515" i="11"/>
  <c r="M1483" i="11"/>
  <c r="M1467" i="11"/>
  <c r="M1451" i="11"/>
  <c r="M1435" i="11"/>
  <c r="M1419" i="11"/>
  <c r="M1403" i="11"/>
  <c r="M1387" i="11"/>
  <c r="M1371" i="11"/>
  <c r="M1355" i="11"/>
  <c r="M1339" i="11"/>
  <c r="M1323" i="11"/>
  <c r="M1307" i="11"/>
  <c r="M1291" i="11"/>
  <c r="M1275" i="11"/>
  <c r="M1259" i="11"/>
  <c r="M1243" i="11"/>
  <c r="M1227" i="11"/>
  <c r="M1179" i="11"/>
  <c r="M1147" i="11"/>
  <c r="M1115" i="11"/>
  <c r="M1099" i="11"/>
  <c r="M1083" i="11"/>
  <c r="M1051" i="11"/>
  <c r="M1019" i="11"/>
  <c r="M1003" i="11"/>
  <c r="M987" i="11"/>
  <c r="M971" i="11"/>
  <c r="M939" i="11"/>
  <c r="M923" i="11"/>
  <c r="M907" i="11"/>
  <c r="M891" i="11"/>
  <c r="M859" i="11"/>
  <c r="M843" i="11"/>
  <c r="M827" i="11"/>
  <c r="M811" i="11"/>
  <c r="M795" i="11"/>
  <c r="M779" i="11"/>
  <c r="M763" i="11"/>
  <c r="M747" i="11"/>
  <c r="M731" i="11"/>
  <c r="M715" i="11"/>
  <c r="M699" i="11"/>
  <c r="M683" i="11"/>
  <c r="M667" i="11"/>
  <c r="M651" i="11"/>
  <c r="M635" i="11"/>
  <c r="M619" i="11"/>
  <c r="M587" i="11"/>
  <c r="M571" i="11"/>
  <c r="M555" i="11"/>
  <c r="M523" i="11"/>
  <c r="M507" i="11"/>
  <c r="M475" i="11"/>
  <c r="M459" i="11"/>
  <c r="M443" i="11"/>
  <c r="M427" i="11"/>
  <c r="M411" i="11"/>
  <c r="M379" i="11"/>
  <c r="M363" i="11"/>
  <c r="M347" i="11"/>
  <c r="M331" i="11"/>
  <c r="M299" i="11"/>
  <c r="M283" i="11"/>
  <c r="M267" i="11"/>
  <c r="M251" i="11"/>
  <c r="M235" i="11"/>
  <c r="M219" i="11"/>
  <c r="M203" i="11"/>
  <c r="M187" i="11"/>
  <c r="M171" i="11"/>
  <c r="M155" i="11"/>
  <c r="M139" i="11"/>
  <c r="M123" i="11"/>
  <c r="M107" i="11"/>
  <c r="M75" i="11"/>
  <c r="M59" i="11"/>
  <c r="M43" i="11"/>
  <c r="M27" i="11"/>
  <c r="M11" i="11"/>
  <c r="K481" i="11"/>
  <c r="M2986" i="11"/>
  <c r="M2970" i="11"/>
  <c r="M2954" i="11"/>
  <c r="M2938" i="11"/>
  <c r="M2922" i="11"/>
  <c r="M2906" i="11"/>
  <c r="M2890" i="11"/>
  <c r="M2874" i="11"/>
  <c r="M2858" i="11"/>
  <c r="M2842" i="11"/>
  <c r="M2826" i="11"/>
  <c r="M2810" i="11"/>
  <c r="M2794" i="11"/>
  <c r="M2778" i="11"/>
  <c r="M2762" i="11"/>
  <c r="M2746" i="11"/>
  <c r="M2730" i="11"/>
  <c r="M2714" i="11"/>
  <c r="M2698" i="11"/>
  <c r="M2682" i="11"/>
  <c r="M2666" i="11"/>
  <c r="M2650" i="11"/>
  <c r="M2634" i="11"/>
  <c r="M2618" i="11"/>
  <c r="M2602" i="11"/>
  <c r="M2586" i="11"/>
  <c r="M2570" i="11"/>
  <c r="M2554" i="11"/>
  <c r="M2538" i="11"/>
  <c r="M2522" i="11"/>
  <c r="M2506" i="11"/>
  <c r="M2490" i="11"/>
  <c r="M2474" i="11"/>
  <c r="M2458" i="11"/>
  <c r="M2442" i="11"/>
  <c r="M2426" i="11"/>
  <c r="M2410" i="11"/>
  <c r="M2394" i="11"/>
  <c r="M2378" i="11"/>
  <c r="M2362" i="11"/>
  <c r="M2346" i="11"/>
  <c r="M2330" i="11"/>
  <c r="M2314" i="11"/>
  <c r="M2298" i="11"/>
  <c r="M2282" i="11"/>
  <c r="M2266" i="11"/>
  <c r="M2250" i="11"/>
  <c r="M2234" i="11"/>
  <c r="M2218" i="11"/>
  <c r="M2202" i="11"/>
  <c r="M2170" i="11"/>
  <c r="M2154" i="11"/>
  <c r="M2106" i="11"/>
  <c r="M2090" i="11"/>
  <c r="M2074" i="11"/>
  <c r="M2058" i="11"/>
  <c r="M2042" i="11"/>
  <c r="M2026" i="11"/>
  <c r="M2010" i="11"/>
  <c r="M1978" i="11"/>
  <c r="M1962" i="11"/>
  <c r="M1946" i="11"/>
  <c r="M1914" i="11"/>
  <c r="M1898" i="11"/>
  <c r="M1866" i="11"/>
  <c r="M1834" i="11"/>
  <c r="M1818" i="11"/>
  <c r="M1802" i="11"/>
  <c r="M1770" i="11"/>
  <c r="M1738" i="11"/>
  <c r="M1722" i="11"/>
  <c r="M1706" i="11"/>
  <c r="M1690" i="11"/>
  <c r="M1674" i="11"/>
  <c r="M1658" i="11"/>
  <c r="M1642" i="11"/>
  <c r="M1626" i="11"/>
  <c r="M1578" i="11"/>
  <c r="M1562" i="11"/>
  <c r="M1546" i="11"/>
  <c r="M1514" i="11"/>
  <c r="M1498" i="11"/>
  <c r="M1466" i="11"/>
  <c r="M1450" i="11"/>
  <c r="M1434" i="11"/>
  <c r="M1418" i="11"/>
  <c r="M1402" i="11"/>
  <c r="M1386" i="11"/>
  <c r="M1370" i="11"/>
  <c r="M1354" i="11"/>
  <c r="M1338" i="11"/>
  <c r="M1322" i="11"/>
  <c r="M1306" i="11"/>
  <c r="M1290" i="11"/>
  <c r="M1258" i="11"/>
  <c r="M1242" i="11"/>
  <c r="M1226" i="11"/>
  <c r="M1210" i="11"/>
  <c r="M1194" i="11"/>
  <c r="M1178" i="11"/>
  <c r="M1162" i="11"/>
  <c r="M1130" i="11"/>
  <c r="M1114" i="11"/>
  <c r="M1098" i="11"/>
  <c r="M1082" i="11"/>
  <c r="M1066" i="11"/>
  <c r="M1050" i="11"/>
  <c r="M1034" i="11"/>
  <c r="M1018" i="11"/>
  <c r="M1002" i="11"/>
  <c r="M986" i="11"/>
  <c r="M970" i="11"/>
  <c r="M954" i="11"/>
  <c r="M938" i="11"/>
  <c r="M922" i="11"/>
  <c r="M906" i="11"/>
  <c r="M890" i="11"/>
  <c r="M874" i="11"/>
  <c r="M858" i="11"/>
  <c r="M842" i="11"/>
  <c r="M826" i="11"/>
  <c r="M810" i="11"/>
  <c r="M794" i="11"/>
  <c r="M778" i="11"/>
  <c r="M762" i="11"/>
  <c r="M746" i="11"/>
  <c r="M730" i="11"/>
  <c r="M714" i="11"/>
  <c r="M698" i="11"/>
  <c r="M682" i="11"/>
  <c r="M666" i="11"/>
  <c r="M650" i="11"/>
  <c r="M634" i="11"/>
  <c r="M586" i="11"/>
  <c r="M570" i="11"/>
  <c r="M554" i="11"/>
  <c r="M538" i="11"/>
  <c r="M522" i="11"/>
  <c r="M506" i="11"/>
  <c r="M490" i="11"/>
  <c r="M474" i="11"/>
  <c r="M458" i="11"/>
  <c r="M442" i="11"/>
  <c r="M426" i="11"/>
  <c r="M410" i="11"/>
  <c r="M378" i="11"/>
  <c r="M362" i="11"/>
  <c r="M346" i="11"/>
  <c r="M330" i="11"/>
  <c r="M314" i="11"/>
  <c r="M298" i="11"/>
  <c r="M282" i="11"/>
  <c r="M250" i="11"/>
  <c r="M218" i="11"/>
  <c r="M202" i="11"/>
  <c r="M186" i="11"/>
  <c r="M170" i="11"/>
  <c r="M154" i="11"/>
  <c r="M138" i="11"/>
  <c r="M122" i="11"/>
  <c r="M106" i="11"/>
  <c r="M90" i="11"/>
  <c r="M74" i="11"/>
  <c r="M58" i="11"/>
  <c r="M42" i="11"/>
  <c r="M26" i="11"/>
  <c r="M10" i="11"/>
  <c r="M4590" i="11"/>
  <c r="K4718" i="11"/>
  <c r="K4561" i="11"/>
  <c r="K3345" i="11"/>
  <c r="M4729" i="11"/>
  <c r="M4713" i="11"/>
  <c r="M4633" i="11"/>
  <c r="M4617" i="11"/>
  <c r="M4585" i="11"/>
  <c r="M4553" i="11"/>
  <c r="M4537" i="11"/>
  <c r="M4457" i="11"/>
  <c r="M4441" i="11"/>
  <c r="M4377" i="11"/>
  <c r="M4361" i="11"/>
  <c r="M4329" i="11"/>
  <c r="M4297" i="11"/>
  <c r="M4281" i="11"/>
  <c r="M4217" i="11"/>
  <c r="M4201" i="11"/>
  <c r="M4185" i="11"/>
  <c r="M4153" i="11"/>
  <c r="M4121" i="11"/>
  <c r="M4073" i="11"/>
  <c r="M4041" i="11"/>
  <c r="M4025" i="11"/>
  <c r="M4009" i="11"/>
  <c r="M3977" i="11"/>
  <c r="M3945" i="11"/>
  <c r="M3929" i="11"/>
  <c r="M3913" i="11"/>
  <c r="M3881" i="11"/>
  <c r="M3865" i="11"/>
  <c r="M3817" i="11"/>
  <c r="M3785" i="11"/>
  <c r="M3769" i="11"/>
  <c r="M3689" i="11"/>
  <c r="M3673" i="11"/>
  <c r="M3609" i="11"/>
  <c r="M3577" i="11"/>
  <c r="M3561" i="11"/>
  <c r="M3529" i="11"/>
  <c r="M3513" i="11"/>
  <c r="M3481" i="11"/>
  <c r="M3465" i="11"/>
  <c r="M3449" i="11"/>
  <c r="M3433" i="11"/>
  <c r="M3417" i="11"/>
  <c r="M3401" i="11"/>
  <c r="M3385" i="11"/>
  <c r="M3369" i="11"/>
  <c r="M3353" i="11"/>
  <c r="M3337" i="11"/>
  <c r="M3321" i="11"/>
  <c r="M3305" i="11"/>
  <c r="M3289" i="11"/>
  <c r="M3273" i="11"/>
  <c r="M3257" i="11"/>
  <c r="M3241" i="11"/>
  <c r="M3225" i="11"/>
  <c r="M3209" i="11"/>
  <c r="M3193" i="11"/>
  <c r="M3177" i="11"/>
  <c r="M3161" i="11"/>
  <c r="M3145" i="11"/>
  <c r="M3129" i="11"/>
  <c r="M3113" i="11"/>
  <c r="M3097" i="11"/>
  <c r="M3081" i="11"/>
  <c r="M3065" i="11"/>
  <c r="M3049" i="11"/>
  <c r="M3033" i="11"/>
  <c r="M3017" i="11"/>
  <c r="M3001" i="11"/>
  <c r="M2985" i="11"/>
  <c r="M2969" i="11"/>
  <c r="M2953" i="11"/>
  <c r="M2937" i="11"/>
  <c r="M2921" i="11"/>
  <c r="M2905" i="11"/>
  <c r="M2889" i="11"/>
  <c r="M2873" i="11"/>
  <c r="M2857" i="11"/>
  <c r="M2841" i="11"/>
  <c r="M2825" i="11"/>
  <c r="M2809" i="11"/>
  <c r="M2793" i="11"/>
  <c r="M2777" i="11"/>
  <c r="M2761" i="11"/>
  <c r="M2745" i="11"/>
  <c r="M2729" i="11"/>
  <c r="M2713" i="11"/>
  <c r="M2697" i="11"/>
  <c r="M2681" i="11"/>
  <c r="M2665" i="11"/>
  <c r="M2649" i="11"/>
  <c r="M2633" i="11"/>
  <c r="M2617" i="11"/>
  <c r="M2601" i="11"/>
  <c r="M2585" i="11"/>
  <c r="M2569" i="11"/>
  <c r="M2553" i="11"/>
  <c r="M2537" i="11"/>
  <c r="M2521" i="11"/>
  <c r="M2505" i="11"/>
  <c r="M2489" i="11"/>
  <c r="M2473" i="11"/>
  <c r="M2457" i="11"/>
  <c r="M2441" i="11"/>
  <c r="M2425" i="11"/>
  <c r="M2409" i="11"/>
  <c r="M2393" i="11"/>
  <c r="M2377" i="11"/>
  <c r="M2329" i="11"/>
  <c r="M2313" i="11"/>
  <c r="M2297" i="11"/>
  <c r="M2281" i="11"/>
  <c r="M2233" i="11"/>
  <c r="M2217" i="11"/>
  <c r="M2185" i="11"/>
  <c r="M2169" i="11"/>
  <c r="M2153" i="11"/>
  <c r="M2137" i="11"/>
  <c r="M2105" i="11"/>
  <c r="M2089" i="11"/>
  <c r="M2073" i="11"/>
  <c r="M2057" i="11"/>
  <c r="M2041" i="11"/>
  <c r="M2025" i="11"/>
  <c r="M2009" i="11"/>
  <c r="M1977" i="11"/>
  <c r="M1961" i="11"/>
  <c r="M1945" i="11"/>
  <c r="M1897" i="11"/>
  <c r="M1865" i="11"/>
  <c r="M1833" i="11"/>
  <c r="M1817" i="11"/>
  <c r="M1769" i="11"/>
  <c r="M1753" i="11"/>
  <c r="M1689" i="11"/>
  <c r="M1641" i="11"/>
  <c r="M1625" i="11"/>
  <c r="M1545" i="11"/>
  <c r="M1497" i="11"/>
  <c r="M1417" i="11"/>
  <c r="M1369" i="11"/>
  <c r="M1337" i="11"/>
  <c r="M1289" i="11"/>
  <c r="M1241" i="11"/>
  <c r="M1225" i="11"/>
  <c r="M1161" i="11"/>
  <c r="M1129" i="11"/>
  <c r="M1081" i="11"/>
  <c r="M1033" i="11"/>
  <c r="M1017" i="11"/>
  <c r="M969" i="11"/>
  <c r="M953" i="11"/>
  <c r="M857" i="11"/>
  <c r="M761" i="11"/>
  <c r="M745" i="11"/>
  <c r="M697" i="11"/>
  <c r="M681" i="11"/>
  <c r="M649" i="11"/>
  <c r="M585" i="11"/>
  <c r="M489" i="11"/>
  <c r="M473" i="11"/>
  <c r="M425" i="11"/>
  <c r="M4510" i="11"/>
  <c r="M4478" i="11"/>
  <c r="M3631" i="11"/>
  <c r="M3615" i="11"/>
  <c r="M3599" i="11"/>
  <c r="M3583" i="11"/>
  <c r="M3567" i="11"/>
  <c r="M3551" i="11"/>
  <c r="M3535" i="11"/>
  <c r="M3519" i="11"/>
  <c r="M3503" i="11"/>
  <c r="M3487" i="11"/>
  <c r="M3471" i="11"/>
  <c r="M3455" i="11"/>
  <c r="M3439" i="11"/>
  <c r="M3423" i="11"/>
  <c r="M3407" i="11"/>
  <c r="M3391" i="11"/>
  <c r="M3375" i="11"/>
  <c r="M3359" i="11"/>
  <c r="M3343" i="11"/>
  <c r="M3327" i="11"/>
  <c r="M3311" i="11"/>
  <c r="M3295" i="11"/>
  <c r="M3279" i="11"/>
  <c r="M3263" i="11"/>
  <c r="M3247" i="11"/>
  <c r="M3231" i="11"/>
  <c r="M3215" i="11"/>
  <c r="M3199" i="11"/>
  <c r="M3183" i="11"/>
  <c r="M3167" i="11"/>
  <c r="M3151" i="11"/>
  <c r="M3135" i="11"/>
  <c r="M3119" i="11"/>
  <c r="M3103" i="11"/>
  <c r="M3087" i="11"/>
  <c r="M3071" i="11"/>
  <c r="M3055" i="11"/>
  <c r="M3039" i="11"/>
  <c r="M3023" i="11"/>
  <c r="M3007" i="11"/>
  <c r="M2991" i="11"/>
  <c r="M2975" i="11"/>
  <c r="M2959" i="11"/>
  <c r="M2943" i="11"/>
  <c r="M2927" i="11"/>
  <c r="M2911" i="11"/>
  <c r="M2895" i="11"/>
  <c r="M2879" i="11"/>
  <c r="M2863" i="11"/>
  <c r="M2847" i="11"/>
  <c r="M2831" i="11"/>
  <c r="M2815" i="11"/>
  <c r="M2799" i="11"/>
  <c r="M2783" i="11"/>
  <c r="M2767" i="11"/>
  <c r="M2751" i="11"/>
  <c r="M2735" i="11"/>
  <c r="M2719" i="11"/>
  <c r="M2703" i="11"/>
  <c r="M2687" i="11"/>
  <c r="M2671" i="11"/>
  <c r="M2655" i="11"/>
  <c r="M2639" i="11"/>
  <c r="M2623" i="11"/>
  <c r="M2607" i="11"/>
  <c r="M2591" i="11"/>
  <c r="M2575" i="11"/>
  <c r="M2559" i="11"/>
  <c r="M2543" i="11"/>
  <c r="M2527" i="11"/>
  <c r="M2511" i="11"/>
  <c r="M2495" i="11"/>
  <c r="M2479" i="11"/>
  <c r="M2463" i="11"/>
  <c r="M2447" i="11"/>
  <c r="M2431" i="11"/>
  <c r="M2415" i="11"/>
  <c r="M2399" i="11"/>
  <c r="M2383" i="11"/>
  <c r="M2351" i="11"/>
  <c r="M2319" i="11"/>
  <c r="M2271" i="11"/>
  <c r="M2255" i="11"/>
  <c r="M2239" i="11"/>
  <c r="M2223" i="11"/>
  <c r="M2207" i="11"/>
  <c r="M2191" i="11"/>
  <c r="M2175" i="11"/>
  <c r="M2127" i="11"/>
  <c r="M2095" i="11"/>
  <c r="M2079" i="11"/>
  <c r="M2047" i="11"/>
  <c r="M2031" i="11"/>
  <c r="M2015" i="11"/>
  <c r="M1999" i="11"/>
  <c r="M1983" i="11"/>
  <c r="M1951" i="11"/>
  <c r="M1919" i="11"/>
  <c r="M1887" i="11"/>
  <c r="M1871" i="11"/>
  <c r="M1823" i="11"/>
  <c r="M1807" i="11"/>
  <c r="M1775" i="11"/>
  <c r="M1743" i="11"/>
  <c r="M1711" i="11"/>
  <c r="M1695" i="11"/>
  <c r="M1679" i="11"/>
  <c r="M1663" i="11"/>
  <c r="M1647" i="11"/>
  <c r="M1631" i="11"/>
  <c r="M1615" i="11"/>
  <c r="M1599" i="11"/>
  <c r="M1551" i="11"/>
  <c r="M1519" i="11"/>
  <c r="M1487" i="11"/>
  <c r="M1471" i="11"/>
  <c r="M1455" i="11"/>
  <c r="M1423" i="11"/>
  <c r="M1407" i="11"/>
  <c r="M1391" i="11"/>
  <c r="M1343" i="11"/>
  <c r="M1327" i="11"/>
  <c r="M1295" i="11"/>
  <c r="M1279" i="11"/>
  <c r="M1263" i="11"/>
  <c r="M1231" i="11"/>
  <c r="M1215" i="11"/>
  <c r="M1183" i="11"/>
  <c r="M1167" i="11"/>
  <c r="M1151" i="11"/>
  <c r="M1135" i="11"/>
  <c r="M1119" i="11"/>
  <c r="M1103" i="11"/>
  <c r="M1087" i="11"/>
  <c r="M1071" i="11"/>
  <c r="M1055" i="11"/>
  <c r="M1023" i="11"/>
  <c r="M1007" i="11"/>
  <c r="M991" i="11"/>
  <c r="M975" i="11"/>
  <c r="M959" i="11"/>
  <c r="M943" i="11"/>
  <c r="M927" i="11"/>
  <c r="M911" i="11"/>
  <c r="M895" i="11"/>
  <c r="M879" i="11"/>
  <c r="M863" i="11"/>
  <c r="M847" i="11"/>
  <c r="M831" i="11"/>
  <c r="M815" i="11"/>
  <c r="M799" i="11"/>
  <c r="M783" i="11"/>
  <c r="M767" i="11"/>
  <c r="M751" i="11"/>
  <c r="M735" i="11"/>
  <c r="M719" i="11"/>
  <c r="M703" i="11"/>
  <c r="M687" i="11"/>
  <c r="M671" i="11"/>
  <c r="M655" i="11"/>
  <c r="M639" i="11"/>
  <c r="M623" i="11"/>
  <c r="M607" i="11"/>
  <c r="M591" i="11"/>
  <c r="M575" i="11"/>
  <c r="M559" i="11"/>
  <c r="M543" i="11"/>
  <c r="M527" i="11"/>
  <c r="M511" i="11"/>
  <c r="M495" i="11"/>
  <c r="M479" i="11"/>
  <c r="M463" i="11"/>
  <c r="M447" i="11"/>
  <c r="M431" i="11"/>
  <c r="M415" i="11"/>
  <c r="M399" i="11"/>
  <c r="M383" i="11"/>
  <c r="M367" i="11"/>
  <c r="M351" i="11"/>
  <c r="M335" i="11"/>
  <c r="M319" i="11"/>
  <c r="M303" i="11"/>
  <c r="M287" i="11"/>
  <c r="M271" i="11"/>
  <c r="M255" i="11"/>
  <c r="M239" i="11"/>
  <c r="M223" i="11"/>
  <c r="M207" i="11"/>
  <c r="M191" i="11"/>
  <c r="M175" i="11"/>
  <c r="M159" i="11"/>
  <c r="M143" i="11"/>
  <c r="M127" i="11"/>
  <c r="M111" i="11"/>
  <c r="M95" i="11"/>
  <c r="M79" i="11"/>
  <c r="M63" i="11"/>
  <c r="M47" i="11"/>
  <c r="M31" i="11"/>
  <c r="M15" i="11"/>
  <c r="M4670" i="11"/>
  <c r="M4654" i="11"/>
  <c r="M4574" i="11"/>
  <c r="M4494" i="11"/>
  <c r="M4446" i="11"/>
  <c r="M4414" i="11"/>
  <c r="M4398" i="11"/>
  <c r="M4318" i="11"/>
  <c r="M4238" i="11"/>
  <c r="M4190" i="11"/>
  <c r="M4158" i="11"/>
  <c r="M4142" i="11"/>
  <c r="M4062" i="11"/>
  <c r="M3982" i="11"/>
  <c r="M3934" i="11"/>
  <c r="M3902" i="11"/>
  <c r="M3886" i="11"/>
  <c r="M3806" i="11"/>
  <c r="M3790" i="11"/>
  <c r="M3726" i="11"/>
  <c r="M3678" i="11"/>
  <c r="M3646" i="11"/>
  <c r="M3630" i="11"/>
  <c r="M3550" i="11"/>
  <c r="M3534" i="11"/>
  <c r="M3470" i="11"/>
  <c r="M3438" i="11"/>
  <c r="M3406" i="11"/>
  <c r="M3358" i="11"/>
  <c r="M3342" i="11"/>
  <c r="M3326" i="11"/>
  <c r="M3246" i="11"/>
  <c r="M3198" i="11"/>
  <c r="M3150" i="11"/>
  <c r="M3102" i="11"/>
  <c r="M3086" i="11"/>
  <c r="M3070" i="11"/>
  <c r="M2990" i="11"/>
  <c r="M2942" i="11"/>
  <c r="M2894" i="11"/>
  <c r="M2846" i="11"/>
  <c r="M2798" i="11"/>
  <c r="M2766" i="11"/>
  <c r="M2750" i="11"/>
  <c r="M2702" i="11"/>
  <c r="M2638" i="11"/>
  <c r="M2622" i="11"/>
  <c r="M2606" i="11"/>
  <c r="M2574" i="11"/>
  <c r="M2526" i="11"/>
  <c r="M2510" i="11"/>
  <c r="M2478" i="11"/>
  <c r="M2414" i="11"/>
  <c r="M2398" i="11"/>
  <c r="M2382" i="11"/>
  <c r="M2366" i="11"/>
  <c r="M2350" i="11"/>
  <c r="M2302" i="11"/>
  <c r="M2270" i="11"/>
  <c r="M2254" i="11"/>
  <c r="M2238" i="11"/>
  <c r="M2206" i="11"/>
  <c r="M2190" i="11"/>
  <c r="M2158" i="11"/>
  <c r="M2142" i="11"/>
  <c r="M2126" i="11"/>
  <c r="M2110" i="11"/>
  <c r="M2078" i="11"/>
  <c r="M2062" i="11"/>
  <c r="M2030" i="11"/>
  <c r="M1998" i="11"/>
  <c r="M1982" i="11"/>
  <c r="M1950" i="11"/>
  <c r="M1934" i="11"/>
  <c r="M1918" i="11"/>
  <c r="M1902" i="11"/>
  <c r="M1886" i="11"/>
  <c r="M1870" i="11"/>
  <c r="M1854" i="11"/>
  <c r="M1806" i="11"/>
  <c r="M1726" i="11"/>
  <c r="M1678" i="11"/>
  <c r="M1662" i="11"/>
  <c r="M1646" i="11"/>
  <c r="M1614" i="11"/>
  <c r="M1598" i="11"/>
  <c r="M1582" i="11"/>
  <c r="M1550" i="11"/>
  <c r="M1534" i="11"/>
  <c r="M1518" i="11"/>
  <c r="M1486" i="11"/>
  <c r="M1470" i="11"/>
  <c r="M1454" i="11"/>
  <c r="M1438" i="11"/>
  <c r="M1422" i="11"/>
  <c r="M1406" i="11"/>
  <c r="M1390" i="11"/>
  <c r="M1374" i="11"/>
  <c r="M1358" i="11"/>
  <c r="M1326" i="11"/>
  <c r="M1294" i="11"/>
  <c r="M1278" i="11"/>
  <c r="M1262" i="11"/>
  <c r="M1246" i="11"/>
  <c r="M1230" i="11"/>
  <c r="M1198" i="11"/>
  <c r="M1166" i="11"/>
  <c r="M1150" i="11"/>
  <c r="M1134" i="11"/>
  <c r="M1118" i="11"/>
  <c r="M1102" i="11"/>
  <c r="M1086" i="11"/>
  <c r="M1070" i="11"/>
  <c r="M1054" i="11"/>
  <c r="M1022" i="11"/>
  <c r="M1006" i="11"/>
  <c r="M990" i="11"/>
  <c r="M974" i="11"/>
  <c r="M958" i="11"/>
  <c r="M926" i="11"/>
  <c r="M894" i="11"/>
  <c r="M862" i="11"/>
  <c r="M846" i="11"/>
  <c r="M830" i="11"/>
  <c r="M814" i="11"/>
  <c r="M798" i="11"/>
  <c r="M782" i="11"/>
  <c r="M750" i="11"/>
  <c r="M734" i="11"/>
  <c r="M718" i="11"/>
  <c r="M702" i="11"/>
  <c r="M686" i="11"/>
  <c r="M670" i="11"/>
  <c r="M654" i="11"/>
  <c r="M622" i="11"/>
  <c r="M606" i="11"/>
  <c r="M590" i="11"/>
  <c r="M574" i="11"/>
  <c r="M558" i="11"/>
  <c r="M542" i="11"/>
  <c r="M510" i="11"/>
  <c r="M478" i="11"/>
  <c r="M462" i="11"/>
  <c r="M446" i="11"/>
  <c r="M430" i="11"/>
  <c r="M414" i="11"/>
  <c r="M382" i="11"/>
  <c r="M366" i="11"/>
  <c r="M334" i="11"/>
  <c r="M318" i="11"/>
  <c r="M302" i="11"/>
  <c r="M270" i="11"/>
  <c r="M254" i="11"/>
  <c r="M238" i="11"/>
  <c r="M206" i="11"/>
  <c r="M190" i="11"/>
  <c r="M174" i="11"/>
  <c r="M158" i="11"/>
  <c r="M142" i="11"/>
  <c r="M126" i="11"/>
  <c r="M110" i="11"/>
  <c r="M94" i="11"/>
  <c r="M62" i="11"/>
  <c r="M46" i="11"/>
  <c r="M30" i="11"/>
  <c r="M14" i="11"/>
  <c r="M2989" i="11"/>
  <c r="M2941" i="11"/>
  <c r="M2893" i="11"/>
  <c r="M2877" i="11"/>
  <c r="M2861" i="11"/>
  <c r="M2829" i="11"/>
  <c r="M2813" i="11"/>
  <c r="M2797" i="11"/>
  <c r="M2749" i="11"/>
  <c r="M2701" i="11"/>
  <c r="M2653" i="11"/>
  <c r="M2589" i="11"/>
  <c r="M2573" i="11"/>
  <c r="M2557" i="11"/>
  <c r="M2525" i="11"/>
  <c r="M2477" i="11"/>
  <c r="M2429" i="11"/>
  <c r="M2381" i="11"/>
  <c r="M2365" i="11"/>
  <c r="M2349" i="11"/>
  <c r="M2269" i="11"/>
  <c r="M2253" i="11"/>
  <c r="M2237" i="11"/>
  <c r="M2205" i="11"/>
  <c r="M2189" i="11"/>
  <c r="M2157" i="11"/>
  <c r="M2141" i="11"/>
  <c r="M2125" i="11"/>
  <c r="M2109" i="11"/>
  <c r="M2061" i="11"/>
  <c r="M2045" i="11"/>
  <c r="M2013" i="11"/>
  <c r="M1981" i="11"/>
  <c r="M1965" i="11"/>
  <c r="M1949" i="11"/>
  <c r="M1933" i="11"/>
  <c r="M1917" i="11"/>
  <c r="M1885" i="11"/>
  <c r="M1853" i="11"/>
  <c r="M1805" i="11"/>
  <c r="M1789" i="11"/>
  <c r="M1773" i="11"/>
  <c r="M1741" i="11"/>
  <c r="M1725" i="11"/>
  <c r="M1709" i="11"/>
  <c r="M1693" i="11"/>
  <c r="M1677" i="11"/>
  <c r="M1661" i="11"/>
  <c r="M1645" i="11"/>
  <c r="M1629" i="11"/>
  <c r="M1581" i="11"/>
  <c r="M1549" i="11"/>
  <c r="M1533" i="11"/>
  <c r="M1517" i="11"/>
  <c r="M1501" i="11"/>
  <c r="M1485" i="11"/>
  <c r="M1453" i="11"/>
  <c r="M1421" i="11"/>
  <c r="M1405" i="11"/>
  <c r="M1389" i="11"/>
  <c r="M1373" i="11"/>
  <c r="M1357" i="11"/>
  <c r="M1325" i="11"/>
  <c r="M1293" i="11"/>
  <c r="M1277" i="11"/>
  <c r="M1261" i="11"/>
  <c r="M1197" i="11"/>
  <c r="M1149" i="11"/>
  <c r="M1133" i="11"/>
  <c r="M1117" i="11"/>
  <c r="M1085" i="11"/>
  <c r="M1053" i="11"/>
  <c r="M1037" i="11"/>
  <c r="M1005" i="11"/>
  <c r="M989" i="11"/>
  <c r="M973" i="11"/>
  <c r="M957" i="11"/>
  <c r="M941" i="11"/>
  <c r="M893" i="11"/>
  <c r="M877" i="11"/>
  <c r="M861" i="11"/>
  <c r="M829" i="11"/>
  <c r="M813" i="11"/>
  <c r="M781" i="11"/>
  <c r="M765" i="11"/>
  <c r="M749" i="11"/>
  <c r="M717" i="11"/>
  <c r="M701" i="11"/>
  <c r="M669" i="11"/>
  <c r="M605" i="11"/>
  <c r="M589" i="11"/>
  <c r="M573" i="11"/>
  <c r="M557" i="11"/>
  <c r="M509" i="11"/>
  <c r="M493" i="11"/>
  <c r="M477" i="11"/>
  <c r="M445" i="11"/>
  <c r="M429" i="11"/>
  <c r="M413" i="11"/>
  <c r="M397" i="11"/>
  <c r="M381" i="11"/>
  <c r="M349" i="11"/>
  <c r="M333" i="11"/>
  <c r="M317" i="11"/>
  <c r="M301" i="11"/>
  <c r="M285" i="11"/>
  <c r="M269" i="11"/>
  <c r="M253" i="11"/>
  <c r="M237" i="11"/>
  <c r="M221" i="11"/>
  <c r="M205" i="11"/>
  <c r="M189" i="11"/>
  <c r="M173" i="11"/>
  <c r="M157" i="11"/>
  <c r="M141" i="11"/>
  <c r="M109" i="11"/>
  <c r="M61" i="11"/>
  <c r="M45" i="11"/>
  <c r="M13" i="11"/>
  <c r="Q2560" i="11"/>
  <c r="O2560" i="11"/>
  <c r="K2560" i="11"/>
  <c r="Q2576" i="11"/>
  <c r="O2576" i="11"/>
  <c r="K2576" i="11"/>
  <c r="Q2592" i="11"/>
  <c r="O2592" i="11"/>
  <c r="K2592" i="11"/>
  <c r="Q2608" i="11"/>
  <c r="O2608" i="11"/>
  <c r="K2608" i="11"/>
  <c r="Q2624" i="11"/>
  <c r="O2624" i="11"/>
  <c r="K2624" i="11"/>
  <c r="Q2640" i="11"/>
  <c r="O2640" i="11"/>
  <c r="K2640" i="11"/>
  <c r="Q2656" i="11"/>
  <c r="O2656" i="11"/>
  <c r="K2656" i="11"/>
  <c r="Q2672" i="11"/>
  <c r="O2672" i="11"/>
  <c r="K2672" i="11"/>
  <c r="Q2688" i="11"/>
  <c r="O2688" i="11"/>
  <c r="K2688" i="11"/>
  <c r="Q2704" i="11"/>
  <c r="O2704" i="11"/>
  <c r="K2704" i="11"/>
  <c r="Q2720" i="11"/>
  <c r="O2720" i="11"/>
  <c r="K2720" i="11"/>
  <c r="Q2736" i="11"/>
  <c r="K2736" i="11"/>
  <c r="O2736" i="11"/>
  <c r="Q2752" i="11"/>
  <c r="O2752" i="11"/>
  <c r="K2752" i="11"/>
  <c r="Q2768" i="11"/>
  <c r="O2768" i="11"/>
  <c r="K2768" i="11"/>
  <c r="Q2784" i="11"/>
  <c r="O2784" i="11"/>
  <c r="K2784" i="11"/>
  <c r="Q2800" i="11"/>
  <c r="O2800" i="11"/>
  <c r="K2800" i="11"/>
  <c r="Q2816" i="11"/>
  <c r="K2816" i="11"/>
  <c r="O2816" i="11"/>
  <c r="Q2832" i="11"/>
  <c r="O2832" i="11"/>
  <c r="K2832" i="11"/>
  <c r="Q2848" i="11"/>
  <c r="O2848" i="11"/>
  <c r="K2848" i="11"/>
  <c r="Q2864" i="11"/>
  <c r="O2864" i="11"/>
  <c r="K2864" i="11"/>
  <c r="Q2880" i="11"/>
  <c r="K2880" i="11"/>
  <c r="O2880" i="11"/>
  <c r="Q2896" i="11"/>
  <c r="O2896" i="11"/>
  <c r="K2896" i="11"/>
  <c r="Q2912" i="11"/>
  <c r="O2912" i="11"/>
  <c r="K2912" i="11"/>
  <c r="Q2928" i="11"/>
  <c r="O2928" i="11"/>
  <c r="K2928" i="11"/>
  <c r="Q2944" i="11"/>
  <c r="K2944" i="11"/>
  <c r="O2944" i="11"/>
  <c r="Q2960" i="11"/>
  <c r="O2960" i="11"/>
  <c r="K2960" i="11"/>
  <c r="Q2976" i="11"/>
  <c r="O2976" i="11"/>
  <c r="K2976" i="11"/>
  <c r="Q2992" i="11"/>
  <c r="K2992" i="11"/>
  <c r="O2992" i="11"/>
  <c r="Q3008" i="11"/>
  <c r="O3008" i="11"/>
  <c r="K3008" i="11"/>
  <c r="Q3024" i="11"/>
  <c r="O3024" i="11"/>
  <c r="K3024" i="11"/>
  <c r="Q3040" i="11"/>
  <c r="O3040" i="11"/>
  <c r="K3040" i="11"/>
  <c r="Q3056" i="11"/>
  <c r="O3056" i="11"/>
  <c r="K3056" i="11"/>
  <c r="Q3072" i="11"/>
  <c r="O3072" i="11"/>
  <c r="K3072" i="11"/>
  <c r="Q3088" i="11"/>
  <c r="O3088" i="11"/>
  <c r="K3088" i="11"/>
  <c r="Q3104" i="11"/>
  <c r="K3104" i="11"/>
  <c r="O3104" i="11"/>
  <c r="Q3120" i="11"/>
  <c r="O3120" i="11"/>
  <c r="K3120" i="11"/>
  <c r="Q3136" i="11"/>
  <c r="K3136" i="11"/>
  <c r="O3136" i="11"/>
  <c r="Q3152" i="11"/>
  <c r="O3152" i="11"/>
  <c r="K3152" i="11"/>
  <c r="Q3168" i="11"/>
  <c r="O3168" i="11"/>
  <c r="K3168" i="11"/>
  <c r="Q3184" i="11"/>
  <c r="O3184" i="11"/>
  <c r="K3184" i="11"/>
  <c r="Q3200" i="11"/>
  <c r="K3200" i="11"/>
  <c r="O3200" i="11"/>
  <c r="Q3216" i="11"/>
  <c r="K3216" i="11"/>
  <c r="O3216" i="11"/>
  <c r="Q3232" i="11"/>
  <c r="K3232" i="11"/>
  <c r="Q3248" i="11"/>
  <c r="O3248" i="11"/>
  <c r="K3248" i="11"/>
  <c r="Q3264" i="11"/>
  <c r="K3264" i="11"/>
  <c r="O3264" i="11"/>
  <c r="Q3280" i="11"/>
  <c r="K3280" i="11"/>
  <c r="O3280" i="11"/>
  <c r="Q3296" i="11"/>
  <c r="K3296" i="11"/>
  <c r="O3296" i="11"/>
  <c r="O3312" i="11"/>
  <c r="Q3312" i="11"/>
  <c r="K3312" i="11"/>
  <c r="Q3328" i="11"/>
  <c r="O3328" i="11"/>
  <c r="K3328" i="11"/>
  <c r="Q3344" i="11"/>
  <c r="K3344" i="11"/>
  <c r="O3344" i="11"/>
  <c r="Q3360" i="11"/>
  <c r="K3360" i="11"/>
  <c r="O3360" i="11"/>
  <c r="Q3376" i="11"/>
  <c r="O3376" i="11"/>
  <c r="K3376" i="11"/>
  <c r="Q3392" i="11"/>
  <c r="O3392" i="11"/>
  <c r="K3392" i="11"/>
  <c r="Q3408" i="11"/>
  <c r="O3408" i="11"/>
  <c r="K3408" i="11"/>
  <c r="Q3424" i="11"/>
  <c r="K3424" i="11"/>
  <c r="O3424" i="11"/>
  <c r="Q3440" i="11"/>
  <c r="O3440" i="11"/>
  <c r="K3440" i="11"/>
  <c r="Q3456" i="11"/>
  <c r="O3456" i="11"/>
  <c r="K3456" i="11"/>
  <c r="Q3472" i="11"/>
  <c r="O3472" i="11"/>
  <c r="K3472" i="11"/>
  <c r="Q3488" i="11"/>
  <c r="K3488" i="11"/>
  <c r="O3488" i="11"/>
  <c r="Q3504" i="11"/>
  <c r="K3504" i="11"/>
  <c r="O3504" i="11"/>
  <c r="Q3520" i="11"/>
  <c r="O3520" i="11"/>
  <c r="K3520" i="11"/>
  <c r="Q3536" i="11"/>
  <c r="O3536" i="11"/>
  <c r="K3536" i="11"/>
  <c r="Q3552" i="11"/>
  <c r="O3552" i="11"/>
  <c r="K3552" i="11"/>
  <c r="O3568" i="11"/>
  <c r="K3568" i="11"/>
  <c r="Q3568" i="11"/>
  <c r="Q3584" i="11"/>
  <c r="O3584" i="11"/>
  <c r="K3584" i="11"/>
  <c r="Q3600" i="11"/>
  <c r="K3600" i="11"/>
  <c r="O3600" i="11"/>
  <c r="Q3616" i="11"/>
  <c r="K3616" i="11"/>
  <c r="O3616" i="11"/>
  <c r="Q3632" i="11"/>
  <c r="O3632" i="11"/>
  <c r="K3632" i="11"/>
  <c r="Q3648" i="11"/>
  <c r="O3648" i="11"/>
  <c r="K3648" i="11"/>
  <c r="Q3664" i="11"/>
  <c r="O3664" i="11"/>
  <c r="K3664" i="11"/>
  <c r="Q3680" i="11"/>
  <c r="O3680" i="11"/>
  <c r="K3680" i="11"/>
  <c r="Q3696" i="11"/>
  <c r="O3696" i="11"/>
  <c r="K3696" i="11"/>
  <c r="Q3712" i="11"/>
  <c r="O3712" i="11"/>
  <c r="K3712" i="11"/>
  <c r="Q3728" i="11"/>
  <c r="K3728" i="11"/>
  <c r="O3728" i="11"/>
  <c r="Q3744" i="11"/>
  <c r="K3744" i="11"/>
  <c r="Q3760" i="11"/>
  <c r="O3760" i="11"/>
  <c r="K3760" i="11"/>
  <c r="Q3776" i="11"/>
  <c r="O3776" i="11"/>
  <c r="K3776" i="11"/>
  <c r="Q3792" i="11"/>
  <c r="O3792" i="11"/>
  <c r="K3792" i="11"/>
  <c r="Q3808" i="11"/>
  <c r="O3808" i="11"/>
  <c r="K3808" i="11"/>
  <c r="Q3824" i="11"/>
  <c r="O3824" i="11"/>
  <c r="K3824" i="11"/>
  <c r="Q3840" i="11"/>
  <c r="O3840" i="11"/>
  <c r="K3840" i="11"/>
  <c r="Q3856" i="11"/>
  <c r="O3856" i="11"/>
  <c r="Q3872" i="11"/>
  <c r="O3872" i="11"/>
  <c r="K3872" i="11"/>
  <c r="Q3888" i="11"/>
  <c r="K3888" i="11"/>
  <c r="O3888" i="11"/>
  <c r="Q3904" i="11"/>
  <c r="O3904" i="11"/>
  <c r="K3904" i="11"/>
  <c r="Q3920" i="11"/>
  <c r="O3920" i="11"/>
  <c r="K3920" i="11"/>
  <c r="Q3936" i="11"/>
  <c r="O3936" i="11"/>
  <c r="Q3952" i="11"/>
  <c r="K3952" i="11"/>
  <c r="O3952" i="11"/>
  <c r="Q3968" i="11"/>
  <c r="O3968" i="11"/>
  <c r="K3968" i="11"/>
  <c r="Q3984" i="11"/>
  <c r="O3984" i="11"/>
  <c r="K3984" i="11"/>
  <c r="Q4000" i="11"/>
  <c r="O4000" i="11"/>
  <c r="K4000" i="11"/>
  <c r="Q4016" i="11"/>
  <c r="K4016" i="11"/>
  <c r="O4016" i="11"/>
  <c r="Q4032" i="11"/>
  <c r="O4032" i="11"/>
  <c r="K4032" i="11"/>
  <c r="Q4048" i="11"/>
  <c r="O4048" i="11"/>
  <c r="K4048" i="11"/>
  <c r="Q4064" i="11"/>
  <c r="O4064" i="11"/>
  <c r="K4064" i="11"/>
  <c r="Q4080" i="11"/>
  <c r="O4080" i="11"/>
  <c r="K4080" i="11"/>
  <c r="Q4096" i="11"/>
  <c r="O4096" i="11"/>
  <c r="K4096" i="11"/>
  <c r="Q4112" i="11"/>
  <c r="O4112" i="11"/>
  <c r="K4112" i="11"/>
  <c r="Q4128" i="11"/>
  <c r="O4128" i="11"/>
  <c r="K4128" i="11"/>
  <c r="Q4144" i="11"/>
  <c r="O4144" i="11"/>
  <c r="K4144" i="11"/>
  <c r="Q4160" i="11"/>
  <c r="K4160" i="11"/>
  <c r="O4176" i="11"/>
  <c r="Q4192" i="11"/>
  <c r="O4192" i="11"/>
  <c r="K4192" i="11"/>
  <c r="Q4208" i="11"/>
  <c r="O4208" i="11"/>
  <c r="K4208" i="11"/>
  <c r="Q4224" i="11"/>
  <c r="O4224" i="11"/>
  <c r="K4224" i="11"/>
  <c r="Q4240" i="11"/>
  <c r="O4240" i="11"/>
  <c r="Q4256" i="11"/>
  <c r="O4256" i="11"/>
  <c r="K4256" i="11"/>
  <c r="Q4272" i="11"/>
  <c r="O4272" i="11"/>
  <c r="Q4288" i="11"/>
  <c r="O4288" i="11"/>
  <c r="K4288" i="11"/>
  <c r="Q4304" i="11"/>
  <c r="O4304" i="11"/>
  <c r="K4304" i="11"/>
  <c r="Q4320" i="11"/>
  <c r="O4320" i="11"/>
  <c r="K4320" i="11"/>
  <c r="Q4336" i="11"/>
  <c r="O4336" i="11"/>
  <c r="K4336" i="11"/>
  <c r="Q4352" i="11"/>
  <c r="O4352" i="11"/>
  <c r="K4352" i="11"/>
  <c r="Q4368" i="11"/>
  <c r="O4368" i="11"/>
  <c r="K4368" i="11"/>
  <c r="Q4384" i="11"/>
  <c r="K4384" i="11"/>
  <c r="Q4400" i="11"/>
  <c r="K4400" i="11"/>
  <c r="O4400" i="11"/>
  <c r="Q4416" i="11"/>
  <c r="K4416" i="11"/>
  <c r="O4416" i="11"/>
  <c r="Q4432" i="11"/>
  <c r="O4432" i="11"/>
  <c r="K4432" i="11"/>
  <c r="Q4448" i="11"/>
  <c r="O4448" i="11"/>
  <c r="Q4464" i="11"/>
  <c r="O4464" i="11"/>
  <c r="Q4480" i="11"/>
  <c r="O4480" i="11"/>
  <c r="K4480" i="11"/>
  <c r="Q4496" i="11"/>
  <c r="O4496" i="11"/>
  <c r="K4496" i="11"/>
  <c r="Q4512" i="11"/>
  <c r="O4512" i="11"/>
  <c r="K4512" i="11"/>
  <c r="Q4528" i="11"/>
  <c r="O4528" i="11"/>
  <c r="K4528" i="11"/>
  <c r="Q4544" i="11"/>
  <c r="O4544" i="11"/>
  <c r="K4544" i="11"/>
  <c r="Q4560" i="11"/>
  <c r="O4560" i="11"/>
  <c r="O4576" i="11"/>
  <c r="Q4576" i="11"/>
  <c r="K4576" i="11"/>
  <c r="Q4592" i="11"/>
  <c r="O4592" i="11"/>
  <c r="K4592" i="11"/>
  <c r="Q4608" i="11"/>
  <c r="O4608" i="11"/>
  <c r="K4608" i="11"/>
  <c r="Q4624" i="11"/>
  <c r="O4624" i="11"/>
  <c r="Q4640" i="11"/>
  <c r="O4640" i="11"/>
  <c r="K4640" i="11"/>
  <c r="Q4656" i="11"/>
  <c r="O4656" i="11"/>
  <c r="K4656" i="11"/>
  <c r="Q4672" i="11"/>
  <c r="O4672" i="11"/>
  <c r="K4672" i="11"/>
  <c r="Q4688" i="11"/>
  <c r="O4688" i="11"/>
  <c r="K4688" i="11"/>
  <c r="Q4704" i="11"/>
  <c r="O4704" i="11"/>
  <c r="Q4720" i="11"/>
  <c r="O4720" i="11"/>
  <c r="K4720" i="11"/>
  <c r="Q4736" i="11"/>
  <c r="O4736" i="11"/>
  <c r="K4736" i="11"/>
  <c r="Q4752" i="11"/>
  <c r="O4752" i="11"/>
  <c r="K4752" i="11"/>
  <c r="M4748" i="11"/>
  <c r="M4732" i="11"/>
  <c r="M4652" i="11"/>
  <c r="M4604" i="11"/>
  <c r="M4572" i="11"/>
  <c r="M4556" i="11"/>
  <c r="M4476" i="11"/>
  <c r="M4396" i="11"/>
  <c r="M4348" i="11"/>
  <c r="M4316" i="11"/>
  <c r="M4300" i="11"/>
  <c r="M4220" i="11"/>
  <c r="M4140" i="11"/>
  <c r="M4092" i="11"/>
  <c r="M4060" i="11"/>
  <c r="M4044" i="11"/>
  <c r="M3964" i="11"/>
  <c r="M3948" i="11"/>
  <c r="M3884" i="11"/>
  <c r="M3836" i="11"/>
  <c r="M3804" i="11"/>
  <c r="M3788" i="11"/>
  <c r="M3708" i="11"/>
  <c r="M3692" i="11"/>
  <c r="M3628" i="11"/>
  <c r="M3580" i="11"/>
  <c r="M3548" i="11"/>
  <c r="M3532" i="11"/>
  <c r="M3468" i="11"/>
  <c r="M3404" i="11"/>
  <c r="M3340" i="11"/>
  <c r="M3292" i="11"/>
  <c r="M3244" i="11"/>
  <c r="M3196" i="11"/>
  <c r="M3180" i="11"/>
  <c r="M3164" i="11"/>
  <c r="M3084" i="11"/>
  <c r="M3036" i="11"/>
  <c r="M2988" i="11"/>
  <c r="M2940" i="11"/>
  <c r="M2924" i="11"/>
  <c r="M2908" i="11"/>
  <c r="M2812" i="11"/>
  <c r="M2780" i="11"/>
  <c r="M2748" i="11"/>
  <c r="M2700" i="11"/>
  <c r="M2652" i="11"/>
  <c r="M2604" i="11"/>
  <c r="M2556" i="11"/>
  <c r="M2540" i="11"/>
  <c r="M2524" i="11"/>
  <c r="M2476" i="11"/>
  <c r="M2428" i="11"/>
  <c r="M2380" i="11"/>
  <c r="M2364" i="11"/>
  <c r="M2348" i="11"/>
  <c r="M2332" i="11"/>
  <c r="M2300" i="11"/>
  <c r="M2284" i="11"/>
  <c r="M2268" i="11"/>
  <c r="M2236" i="11"/>
  <c r="M2188" i="11"/>
  <c r="M2172" i="11"/>
  <c r="M2156" i="11"/>
  <c r="M2124" i="11"/>
  <c r="M2108" i="11"/>
  <c r="M2076" i="11"/>
  <c r="M2060" i="11"/>
  <c r="M2044" i="11"/>
  <c r="M2012" i="11"/>
  <c r="M1980" i="11"/>
  <c r="M1948" i="11"/>
  <c r="M1932" i="11"/>
  <c r="M1916" i="11"/>
  <c r="M1900" i="11"/>
  <c r="M1868" i="11"/>
  <c r="M1836" i="11"/>
  <c r="M1820" i="11"/>
  <c r="M1804" i="11"/>
  <c r="M1788" i="11"/>
  <c r="M1772" i="11"/>
  <c r="M1740" i="11"/>
  <c r="M1708" i="11"/>
  <c r="M1676" i="11"/>
  <c r="M1660" i="11"/>
  <c r="M1612" i="11"/>
  <c r="M1580" i="11"/>
  <c r="M1548" i="11"/>
  <c r="M1532" i="11"/>
  <c r="M1516" i="11"/>
  <c r="M1484" i="11"/>
  <c r="M1452" i="11"/>
  <c r="M1436" i="11"/>
  <c r="M1420" i="11"/>
  <c r="M1404" i="11"/>
  <c r="M1388" i="11"/>
  <c r="M1356" i="11"/>
  <c r="M1324" i="11"/>
  <c r="M1308" i="11"/>
  <c r="M1292" i="11"/>
  <c r="M1260" i="11"/>
  <c r="M1228" i="11"/>
  <c r="M1180" i="11"/>
  <c r="M1148" i="11"/>
  <c r="M1116" i="11"/>
  <c r="M1100" i="11"/>
  <c r="M1084" i="11"/>
  <c r="M1052" i="11"/>
  <c r="M1004" i="11"/>
  <c r="M988" i="11"/>
  <c r="M972" i="11"/>
  <c r="M940" i="11"/>
  <c r="M908" i="11"/>
  <c r="M892" i="11"/>
  <c r="M876" i="11"/>
  <c r="M860" i="11"/>
  <c r="M844" i="11"/>
  <c r="M812" i="11"/>
  <c r="M780" i="11"/>
  <c r="M748" i="11"/>
  <c r="M716" i="11"/>
  <c r="M700" i="11"/>
  <c r="M684" i="11"/>
  <c r="M668" i="11"/>
  <c r="M636" i="11"/>
  <c r="M604" i="11"/>
  <c r="M588" i="11"/>
  <c r="M572" i="11"/>
  <c r="M556" i="11"/>
  <c r="M508" i="11"/>
  <c r="M492" i="11"/>
  <c r="M476" i="11"/>
  <c r="M444" i="11"/>
  <c r="M428" i="11"/>
  <c r="M396" i="11"/>
  <c r="M380" i="11"/>
  <c r="M364" i="11"/>
  <c r="M348" i="11"/>
  <c r="M332" i="11"/>
  <c r="M316" i="11"/>
  <c r="M300" i="11"/>
  <c r="M252" i="11"/>
  <c r="M236" i="11"/>
  <c r="M204" i="11"/>
  <c r="M172" i="11"/>
  <c r="M156" i="11"/>
  <c r="M108" i="11"/>
  <c r="M92" i="11"/>
  <c r="M60" i="11"/>
  <c r="M44" i="11"/>
  <c r="M12" i="11"/>
  <c r="M2240" i="11"/>
  <c r="M2224" i="11"/>
  <c r="M2192" i="11"/>
  <c r="M2144" i="11"/>
  <c r="M2096" i="11"/>
  <c r="M2080" i="11"/>
  <c r="M2016" i="11"/>
  <c r="M1968" i="11"/>
  <c r="M1952" i="11"/>
  <c r="M1936" i="11"/>
  <c r="M1872" i="11"/>
  <c r="M1824" i="11"/>
  <c r="M1792" i="11"/>
  <c r="M1744" i="11"/>
  <c r="M1712" i="11"/>
  <c r="M1696" i="11"/>
  <c r="M1680" i="11"/>
  <c r="M1632" i="11"/>
  <c r="M1616" i="11"/>
  <c r="M1568" i="11"/>
  <c r="M1552" i="11"/>
  <c r="M1488" i="11"/>
  <c r="M1440" i="11"/>
  <c r="M1424" i="11"/>
  <c r="M1408" i="11"/>
  <c r="M1392" i="11"/>
  <c r="M1376" i="11"/>
  <c r="M1344" i="11"/>
  <c r="M1296" i="11"/>
  <c r="M1264" i="11"/>
  <c r="M1216" i="11"/>
  <c r="M1200" i="11"/>
  <c r="M1168" i="11"/>
  <c r="M1072" i="11"/>
  <c r="M1056" i="11"/>
  <c r="M1024" i="11"/>
  <c r="M976" i="11"/>
  <c r="M928" i="11"/>
  <c r="M912" i="11"/>
  <c r="M880" i="11"/>
  <c r="M864" i="11"/>
  <c r="M848" i="11"/>
  <c r="M816" i="11"/>
  <c r="M784" i="11"/>
  <c r="M752" i="11"/>
  <c r="M720" i="11"/>
  <c r="M704" i="11"/>
  <c r="M656" i="11"/>
  <c r="M640" i="11"/>
  <c r="M592" i="11"/>
  <c r="M544" i="11"/>
  <c r="M480" i="11"/>
  <c r="M464" i="11"/>
  <c r="M448" i="11"/>
  <c r="M432" i="11"/>
  <c r="M400" i="11"/>
  <c r="M384" i="11"/>
  <c r="M368" i="11"/>
  <c r="M336" i="11"/>
  <c r="M272" i="11"/>
  <c r="M208" i="11"/>
  <c r="M176" i="11"/>
  <c r="M144" i="11"/>
  <c r="M128" i="11"/>
  <c r="M112" i="11"/>
  <c r="M96" i="11"/>
  <c r="M80" i="11"/>
  <c r="M64" i="11"/>
  <c r="M32" i="11"/>
  <c r="M16" i="11"/>
  <c r="M377" i="11"/>
  <c r="M313" i="11"/>
  <c r="M265" i="11"/>
  <c r="M217" i="11"/>
  <c r="M201" i="11"/>
  <c r="M121" i="11"/>
  <c r="M2696" i="11"/>
  <c r="M2440" i="11"/>
  <c r="M2392" i="11"/>
  <c r="M2376" i="11"/>
  <c r="M2344" i="11"/>
  <c r="M2296" i="11"/>
  <c r="M2280" i="11"/>
  <c r="M2200" i="11"/>
  <c r="M2152" i="11"/>
  <c r="M2072" i="11"/>
  <c r="M2056" i="11"/>
  <c r="M2024" i="11"/>
  <c r="M2008" i="11"/>
  <c r="M1944" i="11"/>
  <c r="M1896" i="11"/>
  <c r="M1880" i="11"/>
  <c r="M1816" i="11"/>
  <c r="M1800" i="11"/>
  <c r="M1752" i="11"/>
  <c r="M1672" i="11"/>
  <c r="M1624" i="11"/>
  <c r="M1608" i="11"/>
  <c r="M1544" i="11"/>
  <c r="M1496" i="11"/>
  <c r="M1480" i="11"/>
  <c r="M1464" i="11"/>
  <c r="M1416" i="11"/>
  <c r="M1368" i="11"/>
  <c r="M1352" i="11"/>
  <c r="M1320" i="11"/>
  <c r="M1288" i="11"/>
  <c r="M1272" i="11"/>
  <c r="M1224" i="11"/>
  <c r="M1192" i="11"/>
  <c r="M1160" i="11"/>
  <c r="M1128" i="11"/>
  <c r="M1112" i="11"/>
  <c r="M1048" i="11"/>
  <c r="M1032" i="11"/>
  <c r="M1016" i="11"/>
  <c r="M984" i="11"/>
  <c r="M968" i="11"/>
  <c r="M904" i="11"/>
  <c r="M888" i="11"/>
  <c r="M856" i="11"/>
  <c r="M824" i="11"/>
  <c r="M792" i="11"/>
  <c r="M776" i="11"/>
  <c r="M760" i="11"/>
  <c r="M696" i="11"/>
  <c r="M680" i="11"/>
  <c r="M648" i="11"/>
  <c r="M616" i="11"/>
  <c r="M584" i="11"/>
  <c r="M552" i="11"/>
  <c r="M520" i="11"/>
  <c r="M488" i="11"/>
  <c r="M472" i="11"/>
  <c r="M424" i="11"/>
  <c r="M392" i="11"/>
  <c r="M376" i="11"/>
  <c r="M344" i="11"/>
  <c r="M312" i="11"/>
  <c r="M280" i="11"/>
  <c r="M264" i="11"/>
  <c r="M248" i="11"/>
  <c r="M216" i="11"/>
  <c r="M200" i="11"/>
  <c r="M168" i="11"/>
  <c r="M152" i="11"/>
  <c r="M136" i="11"/>
  <c r="M72" i="11"/>
  <c r="M56" i="11"/>
  <c r="M40" i="11"/>
  <c r="M24" i="11"/>
  <c r="M8" i="11"/>
  <c r="M2279" i="11"/>
  <c r="M2263" i="11"/>
  <c r="M2151" i="11"/>
  <c r="M2135" i="11"/>
  <c r="M1751" i="11"/>
  <c r="M1735" i="11"/>
  <c r="M1623" i="11"/>
  <c r="M1607" i="11"/>
  <c r="M1479" i="11"/>
  <c r="M1351" i="11"/>
  <c r="M1223" i="11"/>
  <c r="M1207" i="11"/>
  <c r="M1111" i="11"/>
  <c r="M919" i="11"/>
  <c r="M887" i="11"/>
  <c r="M823" i="11"/>
  <c r="M711" i="11"/>
  <c r="M615" i="11"/>
  <c r="M551" i="11"/>
  <c r="M503" i="11"/>
  <c r="M439" i="11"/>
  <c r="M343" i="11"/>
  <c r="M279" i="11"/>
  <c r="M231" i="11"/>
  <c r="M151" i="11"/>
  <c r="M87" i="11"/>
  <c r="M39" i="11"/>
  <c r="M1606" i="11"/>
  <c r="M1574" i="11"/>
  <c r="M1526" i="11"/>
  <c r="M1510" i="11"/>
  <c r="M1494" i="11"/>
  <c r="M1478" i="11"/>
  <c r="M1462" i="11"/>
  <c r="M1398" i="11"/>
  <c r="M1350" i="11"/>
  <c r="M1334" i="11"/>
  <c r="M1318" i="11"/>
  <c r="M1270" i="11"/>
  <c r="M1254" i="11"/>
  <c r="M1206" i="11"/>
  <c r="M1174" i="11"/>
  <c r="M1142" i="11"/>
  <c r="M1110" i="11"/>
  <c r="M1078" i="11"/>
  <c r="M1062" i="11"/>
  <c r="M1046" i="11"/>
  <c r="M1030" i="11"/>
  <c r="M1014" i="11"/>
  <c r="M982" i="11"/>
  <c r="M950" i="11"/>
  <c r="M918" i="11"/>
  <c r="M886" i="11"/>
  <c r="M822" i="11"/>
  <c r="M758" i="11"/>
  <c r="M742" i="11"/>
  <c r="M710" i="11"/>
  <c r="M678" i="11"/>
  <c r="M646" i="11"/>
  <c r="M630" i="11"/>
  <c r="M614" i="11"/>
  <c r="M582" i="11"/>
  <c r="M550" i="11"/>
  <c r="M502" i="11"/>
  <c r="M470" i="11"/>
  <c r="M438" i="11"/>
  <c r="M406" i="11"/>
  <c r="M374" i="11"/>
  <c r="M342" i="11"/>
  <c r="M278" i="11"/>
  <c r="M246" i="11"/>
  <c r="M230" i="11"/>
  <c r="M214" i="11"/>
  <c r="M198" i="11"/>
  <c r="M182" i="11"/>
  <c r="M166" i="11"/>
  <c r="M150" i="11"/>
  <c r="M134" i="11"/>
  <c r="M118" i="11"/>
  <c r="M86" i="11"/>
  <c r="M54" i="11"/>
  <c r="M38" i="11"/>
  <c r="M22" i="11"/>
  <c r="M6" i="11"/>
  <c r="M1561" i="11"/>
  <c r="M1305" i="11"/>
  <c r="M1065" i="11"/>
  <c r="M1049" i="11"/>
  <c r="M921" i="11"/>
  <c r="M793" i="11"/>
  <c r="M665" i="11"/>
  <c r="M537" i="11"/>
  <c r="M409" i="11"/>
  <c r="M281" i="11"/>
  <c r="M153" i="11"/>
  <c r="M137" i="11"/>
  <c r="M25" i="11"/>
  <c r="M9" i="11"/>
  <c r="M2039" i="11"/>
  <c r="M1783" i="11"/>
  <c r="M1527" i="11"/>
  <c r="M1271" i="11"/>
  <c r="M1031" i="11"/>
  <c r="M903" i="11"/>
  <c r="M775" i="11"/>
  <c r="M647" i="11"/>
  <c r="M519" i="11"/>
  <c r="M391" i="11"/>
  <c r="M263" i="11"/>
  <c r="M135" i="11"/>
  <c r="M119" i="11"/>
  <c r="M7" i="11"/>
  <c r="O242" i="11"/>
  <c r="O226" i="11"/>
  <c r="O210" i="11"/>
  <c r="O194" i="11"/>
  <c r="O66" i="11"/>
  <c r="O50" i="11"/>
  <c r="O34" i="11"/>
  <c r="O18" i="11"/>
  <c r="Q18" i="11"/>
  <c r="Q4755" i="2"/>
  <c r="O4755" i="2"/>
  <c r="Q4739" i="2"/>
  <c r="O4739" i="2"/>
  <c r="Q4723" i="2"/>
  <c r="O4723" i="2"/>
  <c r="Q4707" i="2"/>
  <c r="O4707" i="2"/>
  <c r="Q4691" i="2"/>
  <c r="O4691" i="2"/>
  <c r="Q4675" i="2"/>
  <c r="O4675" i="2"/>
  <c r="Q4659" i="2"/>
  <c r="O4659" i="2"/>
  <c r="Q4643" i="2"/>
  <c r="O4643" i="2"/>
  <c r="Q4627" i="2"/>
  <c r="O4627" i="2"/>
  <c r="Q4611" i="2"/>
  <c r="O4611" i="2"/>
  <c r="Q4595" i="2"/>
  <c r="O4595" i="2"/>
  <c r="O4579" i="2"/>
  <c r="Q4579" i="2"/>
  <c r="Q4563" i="2"/>
  <c r="O4563" i="2"/>
  <c r="Q4547" i="2"/>
  <c r="O4547" i="2"/>
  <c r="Q4531" i="2"/>
  <c r="O4531" i="2"/>
  <c r="O4515" i="2"/>
  <c r="Q4515" i="2"/>
  <c r="Q4499" i="2"/>
  <c r="O4499" i="2"/>
  <c r="Q4483" i="2"/>
  <c r="O4483" i="2"/>
  <c r="Q4467" i="2"/>
  <c r="O4467" i="2"/>
  <c r="Q4451" i="2"/>
  <c r="O4451" i="2"/>
  <c r="Q4435" i="2"/>
  <c r="O4435" i="2"/>
  <c r="Q4419" i="2"/>
  <c r="O4419" i="2"/>
  <c r="Q4403" i="2"/>
  <c r="O4403" i="2"/>
  <c r="Q4387" i="2"/>
  <c r="O4387" i="2"/>
  <c r="Q4371" i="2"/>
  <c r="O4371" i="2"/>
  <c r="Q4355" i="2"/>
  <c r="O4355" i="2"/>
  <c r="Q4339" i="2"/>
  <c r="O4339" i="2"/>
  <c r="Q4323" i="2"/>
  <c r="O4323" i="2"/>
  <c r="Q4307" i="2"/>
  <c r="O4307" i="2"/>
  <c r="Q4291" i="2"/>
  <c r="O4291" i="2"/>
  <c r="Q4275" i="2"/>
  <c r="O4275" i="2"/>
  <c r="Q4259" i="2"/>
  <c r="O4259" i="2"/>
  <c r="Q4243" i="2"/>
  <c r="O4243" i="2"/>
  <c r="Q4227" i="2"/>
  <c r="O4227" i="2"/>
  <c r="Q4211" i="2"/>
  <c r="O4211" i="2"/>
  <c r="Q4195" i="2"/>
  <c r="O4195" i="2"/>
  <c r="Q4179" i="2"/>
  <c r="O4179" i="2"/>
  <c r="Q4163" i="2"/>
  <c r="O4163" i="2"/>
  <c r="Q4147" i="2"/>
  <c r="O4147" i="2"/>
  <c r="Q4131" i="2"/>
  <c r="O4131" i="2"/>
  <c r="O4115" i="2"/>
  <c r="Q4115" i="2"/>
  <c r="O3107" i="2"/>
  <c r="Q4099" i="2"/>
  <c r="O4099" i="2"/>
  <c r="O4083" i="2"/>
  <c r="Q4083" i="2"/>
  <c r="Q4067" i="2"/>
  <c r="O4067" i="2"/>
  <c r="Q4051" i="2"/>
  <c r="O4051" i="2"/>
  <c r="Q4035" i="2"/>
  <c r="O4035" i="2"/>
  <c r="Q4019" i="2"/>
  <c r="O4019" i="2"/>
  <c r="Q4003" i="2"/>
  <c r="O4003" i="2"/>
  <c r="Q3987" i="2"/>
  <c r="O3987" i="2"/>
  <c r="Q3971" i="2"/>
  <c r="O3971" i="2"/>
  <c r="O3955" i="2"/>
  <c r="Q3955" i="2"/>
  <c r="Q3939" i="2"/>
  <c r="O3939" i="2"/>
  <c r="Q3923" i="2"/>
  <c r="O3923" i="2"/>
  <c r="Q3907" i="2"/>
  <c r="O3907" i="2"/>
  <c r="Q3891" i="2"/>
  <c r="O3891" i="2"/>
  <c r="O3875" i="2"/>
  <c r="Q3875" i="2"/>
  <c r="Q3859" i="2"/>
  <c r="O3859" i="2"/>
  <c r="O3843" i="2"/>
  <c r="Q3843" i="2"/>
  <c r="Q3827" i="2"/>
  <c r="O3827" i="2"/>
  <c r="Q3811" i="2"/>
  <c r="O3811" i="2"/>
  <c r="Q3795" i="2"/>
  <c r="O3795" i="2"/>
  <c r="Q3779" i="2"/>
  <c r="O3779" i="2"/>
  <c r="Q3763" i="2"/>
  <c r="O3763" i="2"/>
  <c r="Q3747" i="2"/>
  <c r="O3747" i="2"/>
  <c r="Q3731" i="2"/>
  <c r="O3731" i="2"/>
  <c r="Q3715" i="2"/>
  <c r="O3715" i="2"/>
  <c r="Q3699" i="2"/>
  <c r="O3699" i="2"/>
  <c r="Q3683" i="2"/>
  <c r="O3683" i="2"/>
  <c r="Q3667" i="2"/>
  <c r="O3667" i="2"/>
  <c r="Q3651" i="2"/>
  <c r="O3651" i="2"/>
  <c r="Q3635" i="2"/>
  <c r="O3635" i="2"/>
  <c r="Q3619" i="2"/>
  <c r="O3619" i="2"/>
  <c r="Q3603" i="2"/>
  <c r="O3603" i="2"/>
  <c r="Q3587" i="2"/>
  <c r="O3587" i="2"/>
  <c r="Q3571" i="2"/>
  <c r="O3571" i="2"/>
  <c r="Q3555" i="2"/>
  <c r="O3555" i="2"/>
  <c r="Q3539" i="2"/>
  <c r="O3539" i="2"/>
  <c r="Q3523" i="2"/>
  <c r="O3523" i="2"/>
  <c r="Q3507" i="2"/>
  <c r="O3507" i="2"/>
  <c r="Q3491" i="2"/>
  <c r="O3491" i="2"/>
  <c r="Q3475" i="2"/>
  <c r="O3475" i="2"/>
  <c r="Q3459" i="2"/>
  <c r="O3459" i="2"/>
  <c r="Q3443" i="2"/>
  <c r="O3443" i="2"/>
  <c r="Q3427" i="2"/>
  <c r="O3427" i="2"/>
  <c r="Q3411" i="2"/>
  <c r="O3411" i="2"/>
  <c r="Q3395" i="2"/>
  <c r="O3395" i="2"/>
  <c r="Q3379" i="2"/>
  <c r="O3379" i="2"/>
  <c r="Q3363" i="2"/>
  <c r="O3363" i="2"/>
  <c r="Q3347" i="2"/>
  <c r="O3347" i="2"/>
  <c r="O3331" i="2"/>
  <c r="Q3331" i="2"/>
  <c r="Q3315" i="2"/>
  <c r="O3315" i="2"/>
  <c r="Q3299" i="2"/>
  <c r="O3299" i="2"/>
  <c r="Q3283" i="2"/>
  <c r="O3283" i="2"/>
  <c r="Q3267" i="2"/>
  <c r="O3267" i="2"/>
  <c r="Q3251" i="2"/>
  <c r="O3251" i="2"/>
  <c r="Q3235" i="2"/>
  <c r="O3235" i="2"/>
  <c r="Q3219" i="2"/>
  <c r="O3219" i="2"/>
  <c r="Q3203" i="2"/>
  <c r="O3203" i="2"/>
  <c r="Q3187" i="2"/>
  <c r="O3187" i="2"/>
  <c r="Q3171" i="2"/>
  <c r="O3171" i="2"/>
  <c r="Q3155" i="2"/>
  <c r="O3155" i="2"/>
  <c r="Q3139" i="2"/>
  <c r="O3139" i="2"/>
  <c r="Q3123" i="2"/>
  <c r="O3123" i="2"/>
  <c r="Q3091" i="2"/>
  <c r="O3091" i="2"/>
  <c r="Q3075" i="2"/>
  <c r="O3075" i="2"/>
  <c r="Q3059" i="2"/>
  <c r="O3059" i="2"/>
  <c r="Q3043" i="2"/>
  <c r="O3043" i="2"/>
  <c r="Q3027" i="2"/>
  <c r="O3027" i="2"/>
  <c r="Q3011" i="2"/>
  <c r="O3011" i="2"/>
  <c r="Q2995" i="2"/>
  <c r="O2995" i="2"/>
  <c r="Q2979" i="2"/>
  <c r="O2979" i="2"/>
  <c r="Q2963" i="2"/>
  <c r="O2963" i="2"/>
  <c r="Q2947" i="2"/>
  <c r="O2947" i="2"/>
  <c r="Q2931" i="2"/>
  <c r="O2931" i="2"/>
  <c r="Q2915" i="2"/>
  <c r="O2915" i="2"/>
  <c r="Q2899" i="2"/>
  <c r="O2899" i="2"/>
  <c r="Q2883" i="2"/>
  <c r="O2883" i="2"/>
  <c r="Q2867" i="2"/>
  <c r="O2867" i="2"/>
  <c r="Q2851" i="2"/>
  <c r="O2851" i="2"/>
  <c r="Q2835" i="2"/>
  <c r="O2835" i="2"/>
  <c r="Q2819" i="2"/>
  <c r="O2819" i="2"/>
  <c r="Q2803" i="2"/>
  <c r="O2803" i="2"/>
  <c r="Q2787" i="2"/>
  <c r="O2787" i="2"/>
  <c r="Q2771" i="2"/>
  <c r="O2771" i="2"/>
  <c r="Q2755" i="2"/>
  <c r="O2755" i="2"/>
  <c r="Q2739" i="2"/>
  <c r="O2739" i="2"/>
  <c r="Q2723" i="2"/>
  <c r="O2723" i="2"/>
  <c r="O2707" i="2"/>
  <c r="Q2707" i="2"/>
  <c r="Q2691" i="2"/>
  <c r="O2691" i="2"/>
  <c r="Q2675" i="2"/>
  <c r="O2675" i="2"/>
  <c r="Q2659" i="2"/>
  <c r="O2659" i="2"/>
  <c r="Q2643" i="2"/>
  <c r="O2643" i="2"/>
  <c r="Q2611" i="2"/>
  <c r="O2611" i="2"/>
  <c r="O2595" i="2"/>
  <c r="Q2595" i="2"/>
  <c r="Q2579" i="2"/>
  <c r="O2579" i="2"/>
  <c r="Q2563" i="2"/>
  <c r="O2563" i="2"/>
  <c r="Q2547" i="2"/>
  <c r="O2547" i="2"/>
  <c r="Q2515" i="2"/>
  <c r="O2515" i="2"/>
  <c r="Q2499" i="2"/>
  <c r="O2499" i="2"/>
  <c r="Q2483" i="2"/>
  <c r="O2483" i="2"/>
  <c r="Q2467" i="2"/>
  <c r="O2467" i="2"/>
  <c r="Q2451" i="2"/>
  <c r="O2451" i="2"/>
  <c r="Q2435" i="2"/>
  <c r="O2435" i="2"/>
  <c r="Q2419" i="2"/>
  <c r="O2419" i="2"/>
  <c r="Q2403" i="2"/>
  <c r="O2403" i="2"/>
  <c r="Q2387" i="2"/>
  <c r="O2387" i="2"/>
  <c r="Q2371" i="2"/>
  <c r="O2371" i="2"/>
  <c r="Q2355" i="2"/>
  <c r="O2355" i="2"/>
  <c r="Q2339" i="2"/>
  <c r="O2339" i="2"/>
  <c r="Q2323" i="2"/>
  <c r="O2323" i="2"/>
  <c r="Q2307" i="2"/>
  <c r="O2307" i="2"/>
  <c r="Q2291" i="2"/>
  <c r="O2291" i="2"/>
  <c r="Q2275" i="2"/>
  <c r="O2275" i="2"/>
  <c r="Q2259" i="2"/>
  <c r="O2259" i="2"/>
  <c r="Q2243" i="2"/>
  <c r="O2243" i="2"/>
  <c r="Q2227" i="2"/>
  <c r="O2227" i="2"/>
  <c r="Q2211" i="2"/>
  <c r="O2211" i="2"/>
  <c r="Q2195" i="2"/>
  <c r="O2195" i="2"/>
  <c r="Q2179" i="2"/>
  <c r="O2179" i="2"/>
  <c r="Q2163" i="2"/>
  <c r="O2163" i="2"/>
  <c r="Q2147" i="2"/>
  <c r="O2147" i="2"/>
  <c r="O2131" i="2"/>
  <c r="Q2131" i="2"/>
  <c r="Q2115" i="2"/>
  <c r="O2115" i="2"/>
  <c r="Q2099" i="2"/>
  <c r="O2099" i="2"/>
  <c r="Q2083" i="2"/>
  <c r="O2083" i="2"/>
  <c r="Q2067" i="2"/>
  <c r="O2067" i="2"/>
  <c r="Q2051" i="2"/>
  <c r="O2051" i="2"/>
  <c r="Q2035" i="2"/>
  <c r="O2035" i="2"/>
  <c r="Q2019" i="2"/>
  <c r="O2019" i="2"/>
  <c r="Q2003" i="2"/>
  <c r="O2003" i="2"/>
  <c r="Q1987" i="2"/>
  <c r="O1987" i="2"/>
  <c r="Q1971" i="2"/>
  <c r="O1971" i="2"/>
  <c r="Q1955" i="2"/>
  <c r="O1955" i="2"/>
  <c r="Q1939" i="2"/>
  <c r="O1939" i="2"/>
  <c r="Q1923" i="2"/>
  <c r="O1923" i="2"/>
  <c r="Q1907" i="2"/>
  <c r="O1907" i="2"/>
  <c r="Q1891" i="2"/>
  <c r="O1891" i="2"/>
  <c r="Q1875" i="2"/>
  <c r="O1875" i="2"/>
  <c r="Q1859" i="2"/>
  <c r="O1859" i="2"/>
  <c r="Q1843" i="2"/>
  <c r="O1843" i="2"/>
  <c r="Q1827" i="2"/>
  <c r="O1827" i="2"/>
  <c r="Q1811" i="2"/>
  <c r="O1811" i="2"/>
  <c r="Q1795" i="2"/>
  <c r="O1795" i="2"/>
  <c r="Q1779" i="2"/>
  <c r="O1779" i="2"/>
  <c r="Q1763" i="2"/>
  <c r="O1763" i="2"/>
  <c r="Q1747" i="2"/>
  <c r="O1747" i="2"/>
  <c r="Q1731" i="2"/>
  <c r="O1731" i="2"/>
  <c r="Q1715" i="2"/>
  <c r="O1715" i="2"/>
  <c r="Q1699" i="2"/>
  <c r="O1699" i="2"/>
  <c r="Q1683" i="2"/>
  <c r="O1683" i="2"/>
  <c r="Q1667" i="2"/>
  <c r="O1667" i="2"/>
  <c r="Q1651" i="2"/>
  <c r="O1651" i="2"/>
  <c r="Q1635" i="2"/>
  <c r="O1635" i="2"/>
  <c r="Q1619" i="2"/>
  <c r="O1619" i="2"/>
  <c r="Q1603" i="2"/>
  <c r="O1603" i="2"/>
  <c r="Q1587" i="2"/>
  <c r="O1587" i="2"/>
  <c r="Q1571" i="2"/>
  <c r="O1571" i="2"/>
  <c r="Q1555" i="2"/>
  <c r="O1555" i="2"/>
  <c r="Q1539" i="2"/>
  <c r="O1539" i="2"/>
  <c r="O1523" i="2"/>
  <c r="Q1523" i="2"/>
  <c r="Q1507" i="2"/>
  <c r="O1507" i="2"/>
  <c r="Q1491" i="2"/>
  <c r="O1491" i="2"/>
  <c r="Q1475" i="2"/>
  <c r="O1475" i="2"/>
  <c r="Q1459" i="2"/>
  <c r="O1459" i="2"/>
  <c r="Q1443" i="2"/>
  <c r="O1443" i="2"/>
  <c r="Q1427" i="2"/>
  <c r="O1427" i="2"/>
  <c r="Q1411" i="2"/>
  <c r="O1411" i="2"/>
  <c r="Q1395" i="2"/>
  <c r="O1395" i="2"/>
  <c r="Q1379" i="2"/>
  <c r="O1379" i="2"/>
  <c r="Q1363" i="2"/>
  <c r="O1363" i="2"/>
  <c r="Q1347" i="2"/>
  <c r="O1347" i="2"/>
  <c r="Q1331" i="2"/>
  <c r="O1331" i="2"/>
  <c r="Q1315" i="2"/>
  <c r="O1315" i="2"/>
  <c r="Q1299" i="2"/>
  <c r="O1299" i="2"/>
  <c r="Q1283" i="2"/>
  <c r="O1283" i="2"/>
  <c r="Q1267" i="2"/>
  <c r="O1267" i="2"/>
  <c r="Q1251" i="2"/>
  <c r="O1251" i="2"/>
  <c r="Q1235" i="2"/>
  <c r="O1235" i="2"/>
  <c r="Q1219" i="2"/>
  <c r="O1219" i="2"/>
  <c r="Q1203" i="2"/>
  <c r="O1203" i="2"/>
  <c r="Q1187" i="2"/>
  <c r="O1187" i="2"/>
  <c r="Q1171" i="2"/>
  <c r="O1171" i="2"/>
  <c r="Q1155" i="2"/>
  <c r="O1155" i="2"/>
  <c r="Q1139" i="2"/>
  <c r="O1139" i="2"/>
  <c r="Q1123" i="2"/>
  <c r="O1123" i="2"/>
  <c r="Q1107" i="2"/>
  <c r="O1107" i="2"/>
  <c r="Q1091" i="2"/>
  <c r="O1091" i="2"/>
  <c r="Q1075" i="2"/>
  <c r="O1075" i="2"/>
  <c r="Q1059" i="2"/>
  <c r="O1059" i="2"/>
  <c r="Q1043" i="2"/>
  <c r="O1043" i="2"/>
  <c r="Q1027" i="2"/>
  <c r="O1027" i="2"/>
  <c r="Q1011" i="2"/>
  <c r="O1011" i="2"/>
  <c r="Q995" i="2"/>
  <c r="O995" i="2"/>
  <c r="Q979" i="2"/>
  <c r="O979" i="2"/>
  <c r="Q963" i="2"/>
  <c r="O963" i="2"/>
  <c r="Q947" i="2"/>
  <c r="O947" i="2"/>
  <c r="Q931" i="2"/>
  <c r="O931" i="2"/>
  <c r="Q915" i="2"/>
  <c r="O915" i="2"/>
  <c r="Q899" i="2"/>
  <c r="O899" i="2"/>
  <c r="Q883" i="2"/>
  <c r="O883" i="2"/>
  <c r="Q867" i="2"/>
  <c r="O867" i="2"/>
  <c r="Q851" i="2"/>
  <c r="O851" i="2"/>
  <c r="Q835" i="2"/>
  <c r="O835" i="2"/>
  <c r="Q819" i="2"/>
  <c r="O819" i="2"/>
  <c r="Q803" i="2"/>
  <c r="O803" i="2"/>
  <c r="Q787" i="2"/>
  <c r="O787" i="2"/>
  <c r="Q771" i="2"/>
  <c r="O771" i="2"/>
  <c r="Q755" i="2"/>
  <c r="O755" i="2"/>
  <c r="Q739" i="2"/>
  <c r="O739" i="2"/>
  <c r="Q723" i="2"/>
  <c r="O723" i="2"/>
  <c r="Q707" i="2"/>
  <c r="O707" i="2"/>
  <c r="Q691" i="2"/>
  <c r="O691" i="2"/>
  <c r="Q675" i="2"/>
  <c r="O675" i="2"/>
  <c r="Q659" i="2"/>
  <c r="O659" i="2"/>
  <c r="Q643" i="2"/>
  <c r="O643" i="2"/>
  <c r="Q627" i="2"/>
  <c r="O627" i="2"/>
  <c r="Q611" i="2"/>
  <c r="O611" i="2"/>
  <c r="Q595" i="2"/>
  <c r="O595" i="2"/>
  <c r="Q579" i="2"/>
  <c r="O579" i="2"/>
  <c r="Q563" i="2"/>
  <c r="O563" i="2"/>
  <c r="Q547" i="2"/>
  <c r="O547" i="2"/>
  <c r="Q531" i="2"/>
  <c r="O531" i="2"/>
  <c r="Q515" i="2"/>
  <c r="O515" i="2"/>
  <c r="Q499" i="2"/>
  <c r="O499" i="2"/>
  <c r="Q483" i="2"/>
  <c r="O483" i="2"/>
  <c r="Q467" i="2"/>
  <c r="O467" i="2"/>
  <c r="Q451" i="2"/>
  <c r="O451" i="2"/>
  <c r="Q435" i="2"/>
  <c r="O435" i="2"/>
  <c r="Q419" i="2"/>
  <c r="O419" i="2"/>
  <c r="Q403" i="2"/>
  <c r="O403" i="2"/>
  <c r="Q387" i="2"/>
  <c r="O387" i="2"/>
  <c r="Q371" i="2"/>
  <c r="O371" i="2"/>
  <c r="Q355" i="2"/>
  <c r="O355" i="2"/>
  <c r="Q339" i="2"/>
  <c r="O339" i="2"/>
  <c r="Q323" i="2"/>
  <c r="O323" i="2"/>
  <c r="Q307" i="2"/>
  <c r="O307" i="2"/>
  <c r="Q291" i="2"/>
  <c r="O291" i="2"/>
  <c r="Q275" i="2"/>
  <c r="O275" i="2"/>
  <c r="Q259" i="2"/>
  <c r="O259" i="2"/>
  <c r="Q243" i="2"/>
  <c r="O243" i="2"/>
  <c r="Q227" i="2"/>
  <c r="O227" i="2"/>
  <c r="Q211" i="2"/>
  <c r="O211" i="2"/>
  <c r="Q195" i="2"/>
  <c r="O195" i="2"/>
  <c r="Q179" i="2"/>
  <c r="O179" i="2"/>
  <c r="Q163" i="2"/>
  <c r="O163" i="2"/>
  <c r="Q147" i="2"/>
  <c r="O147" i="2"/>
  <c r="Q131" i="2"/>
  <c r="O131" i="2"/>
  <c r="Q115" i="2"/>
  <c r="O115" i="2"/>
  <c r="Q99" i="2"/>
  <c r="O99" i="2"/>
  <c r="Q83" i="2"/>
  <c r="O83" i="2"/>
  <c r="Q67" i="2"/>
  <c r="O67" i="2"/>
  <c r="Q51" i="2"/>
  <c r="O51" i="2"/>
  <c r="Q35" i="2"/>
  <c r="O35" i="2"/>
  <c r="Q19" i="2"/>
  <c r="O19" i="2"/>
  <c r="Q3" i="2"/>
  <c r="O3" i="2"/>
  <c r="Q4753" i="2"/>
  <c r="O4753" i="2"/>
  <c r="Q4737" i="2"/>
  <c r="O4737" i="2"/>
  <c r="Q4721" i="2"/>
  <c r="O4721" i="2"/>
  <c r="Q4705" i="2"/>
  <c r="O4705" i="2"/>
  <c r="Q4689" i="2"/>
  <c r="O4689" i="2"/>
  <c r="Q4673" i="2"/>
  <c r="O4673" i="2"/>
  <c r="Q4657" i="2"/>
  <c r="O4657" i="2"/>
  <c r="Q4641" i="2"/>
  <c r="O4641" i="2"/>
  <c r="Q4625" i="2"/>
  <c r="O4625" i="2"/>
  <c r="Q4609" i="2"/>
  <c r="O4609" i="2"/>
  <c r="Q4593" i="2"/>
  <c r="O4593" i="2"/>
  <c r="Q4577" i="2"/>
  <c r="O4577" i="2"/>
  <c r="Q4561" i="2"/>
  <c r="O4561" i="2"/>
  <c r="Q4545" i="2"/>
  <c r="O4545" i="2"/>
  <c r="Q4513" i="2"/>
  <c r="O4513" i="2"/>
  <c r="Q4497" i="2"/>
  <c r="O4497" i="2"/>
  <c r="Q4481" i="2"/>
  <c r="O4481" i="2"/>
  <c r="Q4465" i="2"/>
  <c r="O4465" i="2"/>
  <c r="Q4449" i="2"/>
  <c r="O4449" i="2"/>
  <c r="Q4433" i="2"/>
  <c r="O4433" i="2"/>
  <c r="Q4417" i="2"/>
  <c r="O4417" i="2"/>
  <c r="Q4401" i="2"/>
  <c r="O4401" i="2"/>
  <c r="Q4385" i="2"/>
  <c r="O4385" i="2"/>
  <c r="Q4369" i="2"/>
  <c r="O4369" i="2"/>
  <c r="Q4353" i="2"/>
  <c r="O4353" i="2"/>
  <c r="Q4337" i="2"/>
  <c r="O4337" i="2"/>
  <c r="Q4321" i="2"/>
  <c r="O4321" i="2"/>
  <c r="Q4305" i="2"/>
  <c r="O4305" i="2"/>
  <c r="Q4289" i="2"/>
  <c r="O4289" i="2"/>
  <c r="Q4273" i="2"/>
  <c r="O4273" i="2"/>
  <c r="Q4257" i="2"/>
  <c r="O4257" i="2"/>
  <c r="Q4241" i="2"/>
  <c r="O4241" i="2"/>
  <c r="Q4225" i="2"/>
  <c r="O4225" i="2"/>
  <c r="Q4209" i="2"/>
  <c r="O4209" i="2"/>
  <c r="Q4193" i="2"/>
  <c r="O4193" i="2"/>
  <c r="Q4177" i="2"/>
  <c r="O4177" i="2"/>
  <c r="Q4161" i="2"/>
  <c r="O4161" i="2"/>
  <c r="Q4145" i="2"/>
  <c r="O4145" i="2"/>
  <c r="Q4129" i="2"/>
  <c r="O4129" i="2"/>
  <c r="Q4113" i="2"/>
  <c r="O4113" i="2"/>
  <c r="Q4097" i="2"/>
  <c r="O4097" i="2"/>
  <c r="Q4081" i="2"/>
  <c r="O4081" i="2"/>
  <c r="Q4065" i="2"/>
  <c r="O4065" i="2"/>
  <c r="Q4049" i="2"/>
  <c r="O4049" i="2"/>
  <c r="Q4033" i="2"/>
  <c r="O4033" i="2"/>
  <c r="Q4017" i="2"/>
  <c r="O4017" i="2"/>
  <c r="Q4001" i="2"/>
  <c r="O4001" i="2"/>
  <c r="Q3985" i="2"/>
  <c r="O3985" i="2"/>
  <c r="Q3969" i="2"/>
  <c r="O3969" i="2"/>
  <c r="Q3953" i="2"/>
  <c r="O3953" i="2"/>
  <c r="Q3937" i="2"/>
  <c r="O3937" i="2"/>
  <c r="Q3921" i="2"/>
  <c r="O3921" i="2"/>
  <c r="Q3905" i="2"/>
  <c r="O3905" i="2"/>
  <c r="Q3889" i="2"/>
  <c r="O3889" i="2"/>
  <c r="Q3873" i="2"/>
  <c r="O3873" i="2"/>
  <c r="Q3857" i="2"/>
  <c r="O3857" i="2"/>
  <c r="Q3841" i="2"/>
  <c r="O3841" i="2"/>
  <c r="Q3825" i="2"/>
  <c r="O3825" i="2"/>
  <c r="Q3809" i="2"/>
  <c r="O3809" i="2"/>
  <c r="O3793" i="2"/>
  <c r="Q3793" i="2"/>
  <c r="Q3777" i="2"/>
  <c r="O3777" i="2"/>
  <c r="Q3761" i="2"/>
  <c r="O3761" i="2"/>
  <c r="Q3745" i="2"/>
  <c r="O3745" i="2"/>
  <c r="Q3729" i="2"/>
  <c r="O3729" i="2"/>
  <c r="Q3713" i="2"/>
  <c r="O3713" i="2"/>
  <c r="Q3697" i="2"/>
  <c r="O3697" i="2"/>
  <c r="Q3649" i="2"/>
  <c r="O3649" i="2"/>
  <c r="Q3633" i="2"/>
  <c r="O3633" i="2"/>
  <c r="Q3617" i="2"/>
  <c r="O3617" i="2"/>
  <c r="Q3601" i="2"/>
  <c r="O3601" i="2"/>
  <c r="Q3585" i="2"/>
  <c r="O3585" i="2"/>
  <c r="Q3569" i="2"/>
  <c r="O3569" i="2"/>
  <c r="Q3553" i="2"/>
  <c r="O3553" i="2"/>
  <c r="Q3521" i="2"/>
  <c r="O3521" i="2"/>
  <c r="Q3505" i="2"/>
  <c r="O3505" i="2"/>
  <c r="O3489" i="2"/>
  <c r="Q3489" i="2"/>
  <c r="Q3473" i="2"/>
  <c r="O3473" i="2"/>
  <c r="Q3457" i="2"/>
  <c r="O3457" i="2"/>
  <c r="Q3441" i="2"/>
  <c r="O3441" i="2"/>
  <c r="Q3425" i="2"/>
  <c r="O3425" i="2"/>
  <c r="Q3409" i="2"/>
  <c r="O3409" i="2"/>
  <c r="Q3393" i="2"/>
  <c r="O3393" i="2"/>
  <c r="Q3377" i="2"/>
  <c r="O3377" i="2"/>
  <c r="Q3361" i="2"/>
  <c r="O3361" i="2"/>
  <c r="Q3345" i="2"/>
  <c r="O3345" i="2"/>
  <c r="Q3329" i="2"/>
  <c r="O3329" i="2"/>
  <c r="Q3313" i="2"/>
  <c r="O3313" i="2"/>
  <c r="Q3297" i="2"/>
  <c r="O3297" i="2"/>
  <c r="Q3281" i="2"/>
  <c r="O3281" i="2"/>
  <c r="Q3265" i="2"/>
  <c r="O3265" i="2"/>
  <c r="Q3249" i="2"/>
  <c r="O3249" i="2"/>
  <c r="Q3233" i="2"/>
  <c r="O3233" i="2"/>
  <c r="Q3217" i="2"/>
  <c r="O3217" i="2"/>
  <c r="Q3201" i="2"/>
  <c r="O3201" i="2"/>
  <c r="Q3185" i="2"/>
  <c r="O3185" i="2"/>
  <c r="Q3169" i="2"/>
  <c r="O3169" i="2"/>
  <c r="Q3153" i="2"/>
  <c r="O3153" i="2"/>
  <c r="Q3137" i="2"/>
  <c r="O3137" i="2"/>
  <c r="Q3121" i="2"/>
  <c r="O3121" i="2"/>
  <c r="Q3105" i="2"/>
  <c r="O3105" i="2"/>
  <c r="Q3089" i="2"/>
  <c r="O3089" i="2"/>
  <c r="Q3073" i="2"/>
  <c r="O3073" i="2"/>
  <c r="Q3057" i="2"/>
  <c r="O3057" i="2"/>
  <c r="Q3041" i="2"/>
  <c r="O3041" i="2"/>
  <c r="Q3009" i="2"/>
  <c r="O3009" i="2"/>
  <c r="Q2993" i="2"/>
  <c r="O2993" i="2"/>
  <c r="Q2977" i="2"/>
  <c r="O2977" i="2"/>
  <c r="Q2961" i="2"/>
  <c r="O2961" i="2"/>
  <c r="Q2945" i="2"/>
  <c r="O2945" i="2"/>
  <c r="Q2929" i="2"/>
  <c r="O2929" i="2"/>
  <c r="Q2913" i="2"/>
  <c r="O2913" i="2"/>
  <c r="Q2897" i="2"/>
  <c r="O2897" i="2"/>
  <c r="Q2881" i="2"/>
  <c r="O2881" i="2"/>
  <c r="Q2865" i="2"/>
  <c r="O2865" i="2"/>
  <c r="Q2849" i="2"/>
  <c r="O2849" i="2"/>
  <c r="O2833" i="2"/>
  <c r="Q2833" i="2"/>
  <c r="Q2817" i="2"/>
  <c r="O2817" i="2"/>
  <c r="Q2801" i="2"/>
  <c r="O2801" i="2"/>
  <c r="Q2785" i="2"/>
  <c r="O2785" i="2"/>
  <c r="Q2769" i="2"/>
  <c r="O2769" i="2"/>
  <c r="Q2753" i="2"/>
  <c r="O2753" i="2"/>
  <c r="Q2737" i="2"/>
  <c r="O2737" i="2"/>
  <c r="Q2721" i="2"/>
  <c r="O2721" i="2"/>
  <c r="O2705" i="2"/>
  <c r="Q2705" i="2"/>
  <c r="Q2689" i="2"/>
  <c r="O2689" i="2"/>
  <c r="Q2673" i="2"/>
  <c r="O2673" i="2"/>
  <c r="Q2657" i="2"/>
  <c r="O2657" i="2"/>
  <c r="Q2641" i="2"/>
  <c r="O2641" i="2"/>
  <c r="Q2625" i="2"/>
  <c r="O2625" i="2"/>
  <c r="Q2609" i="2"/>
  <c r="O2609" i="2"/>
  <c r="Q2593" i="2"/>
  <c r="O2593" i="2"/>
  <c r="Q2577" i="2"/>
  <c r="O2577" i="2"/>
  <c r="Q2561" i="2"/>
  <c r="O2561" i="2"/>
  <c r="Q2529" i="2"/>
  <c r="O2529" i="2"/>
  <c r="Q2513" i="2"/>
  <c r="O2513" i="2"/>
  <c r="Q2497" i="2"/>
  <c r="O2497" i="2"/>
  <c r="Q2481" i="2"/>
  <c r="O2481" i="2"/>
  <c r="Q2465" i="2"/>
  <c r="O2465" i="2"/>
  <c r="Q2433" i="2"/>
  <c r="O2433" i="2"/>
  <c r="O2417" i="2"/>
  <c r="Q2417" i="2"/>
  <c r="Q2401" i="2"/>
  <c r="O2401" i="2"/>
  <c r="Q2385" i="2"/>
  <c r="O2385" i="2"/>
  <c r="O2369" i="2"/>
  <c r="Q2369" i="2"/>
  <c r="Q2353" i="2"/>
  <c r="O2353" i="2"/>
  <c r="Q2337" i="2"/>
  <c r="O2337" i="2"/>
  <c r="Q2321" i="2"/>
  <c r="O2321" i="2"/>
  <c r="Q2289" i="2"/>
  <c r="O2289" i="2"/>
  <c r="Q2273" i="2"/>
  <c r="O2273" i="2"/>
  <c r="Q2257" i="2"/>
  <c r="O2257" i="2"/>
  <c r="Q2241" i="2"/>
  <c r="O2241" i="2"/>
  <c r="Q2209" i="2"/>
  <c r="O2209" i="2"/>
  <c r="Q2193" i="2"/>
  <c r="O2193" i="2"/>
  <c r="Q2177" i="2"/>
  <c r="O2177" i="2"/>
  <c r="Q2161" i="2"/>
  <c r="O2161" i="2"/>
  <c r="Q2145" i="2"/>
  <c r="O2145" i="2"/>
  <c r="Q2129" i="2"/>
  <c r="O2129" i="2"/>
  <c r="Q2113" i="2"/>
  <c r="O2113" i="2"/>
  <c r="Q2097" i="2"/>
  <c r="O2097" i="2"/>
  <c r="Q2065" i="2"/>
  <c r="O2065" i="2"/>
  <c r="Q2049" i="2"/>
  <c r="O2049" i="2"/>
  <c r="Q2033" i="2"/>
  <c r="O2033" i="2"/>
  <c r="Q2017" i="2"/>
  <c r="O2017" i="2"/>
  <c r="Q2001" i="2"/>
  <c r="O2001" i="2"/>
  <c r="Q1985" i="2"/>
  <c r="O1985" i="2"/>
  <c r="Q1969" i="2"/>
  <c r="O1969" i="2"/>
  <c r="Q1953" i="2"/>
  <c r="O1953" i="2"/>
  <c r="Q1937" i="2"/>
  <c r="O1937" i="2"/>
  <c r="Q1921" i="2"/>
  <c r="O1921" i="2"/>
  <c r="Q1905" i="2"/>
  <c r="O1905" i="2"/>
  <c r="Q1889" i="2"/>
  <c r="O1889" i="2"/>
  <c r="Q1873" i="2"/>
  <c r="O1873" i="2"/>
  <c r="Q1857" i="2"/>
  <c r="O1857" i="2"/>
  <c r="Q1841" i="2"/>
  <c r="O1841" i="2"/>
  <c r="Q1825" i="2"/>
  <c r="O1825" i="2"/>
  <c r="Q1809" i="2"/>
  <c r="O1809" i="2"/>
  <c r="Q1793" i="2"/>
  <c r="O1793" i="2"/>
  <c r="Q1777" i="2"/>
  <c r="O1777" i="2"/>
  <c r="Q1761" i="2"/>
  <c r="O1761" i="2"/>
  <c r="Q1745" i="2"/>
  <c r="O1745" i="2"/>
  <c r="Q1729" i="2"/>
  <c r="O1729" i="2"/>
  <c r="Q1713" i="2"/>
  <c r="O1713" i="2"/>
  <c r="Q1697" i="2"/>
  <c r="O1697" i="2"/>
  <c r="Q1681" i="2"/>
  <c r="O1681" i="2"/>
  <c r="Q1665" i="2"/>
  <c r="O1665" i="2"/>
  <c r="Q1649" i="2"/>
  <c r="O1649" i="2"/>
  <c r="Q1633" i="2"/>
  <c r="O1633" i="2"/>
  <c r="Q1617" i="2"/>
  <c r="O1617" i="2"/>
  <c r="Q1601" i="2"/>
  <c r="O1601" i="2"/>
  <c r="Q1585" i="2"/>
  <c r="O1585" i="2"/>
  <c r="Q1569" i="2"/>
  <c r="O1569" i="2"/>
  <c r="Q1553" i="2"/>
  <c r="O1553" i="2"/>
  <c r="Q1537" i="2"/>
  <c r="O1537" i="2"/>
  <c r="Q1521" i="2"/>
  <c r="O1521" i="2"/>
  <c r="Q1505" i="2"/>
  <c r="O1505" i="2"/>
  <c r="Q1489" i="2"/>
  <c r="O1489" i="2"/>
  <c r="Q1473" i="2"/>
  <c r="O1473" i="2"/>
  <c r="Q1457" i="2"/>
  <c r="O1457" i="2"/>
  <c r="Q1441" i="2"/>
  <c r="O1441" i="2"/>
  <c r="Q1425" i="2"/>
  <c r="O1425" i="2"/>
  <c r="Q1409" i="2"/>
  <c r="O1409" i="2"/>
  <c r="Q1393" i="2"/>
  <c r="O1393" i="2"/>
  <c r="Q1377" i="2"/>
  <c r="O1377" i="2"/>
  <c r="Q1361" i="2"/>
  <c r="O1361" i="2"/>
  <c r="Q1345" i="2"/>
  <c r="O1345" i="2"/>
  <c r="Q1329" i="2"/>
  <c r="O1329" i="2"/>
  <c r="Q1313" i="2"/>
  <c r="O1313" i="2"/>
  <c r="Q1297" i="2"/>
  <c r="O1297" i="2"/>
  <c r="Q1281" i="2"/>
  <c r="O1281" i="2"/>
  <c r="Q1265" i="2"/>
  <c r="O1265" i="2"/>
  <c r="Q1249" i="2"/>
  <c r="O1249" i="2"/>
  <c r="Q1233" i="2"/>
  <c r="O1233" i="2"/>
  <c r="Q1217" i="2"/>
  <c r="O1217" i="2"/>
  <c r="Q1201" i="2"/>
  <c r="O1201" i="2"/>
  <c r="Q1185" i="2"/>
  <c r="O1185" i="2"/>
  <c r="Q1169" i="2"/>
  <c r="O1169" i="2"/>
  <c r="Q1153" i="2"/>
  <c r="O1153" i="2"/>
  <c r="Q1137" i="2"/>
  <c r="O1137" i="2"/>
  <c r="Q1121" i="2"/>
  <c r="O1121" i="2"/>
  <c r="Q1105" i="2"/>
  <c r="O1105" i="2"/>
  <c r="Q1089" i="2"/>
  <c r="O1089" i="2"/>
  <c r="O1073" i="2"/>
  <c r="Q1073" i="2"/>
  <c r="Q1057" i="2"/>
  <c r="O1057" i="2"/>
  <c r="Q1041" i="2"/>
  <c r="O1041" i="2"/>
  <c r="Q1025" i="2"/>
  <c r="O1025" i="2"/>
  <c r="Q1009" i="2"/>
  <c r="O1009" i="2"/>
  <c r="Q993" i="2"/>
  <c r="O993" i="2"/>
  <c r="O977" i="2"/>
  <c r="Q977" i="2"/>
  <c r="Q961" i="2"/>
  <c r="O961" i="2"/>
  <c r="Q945" i="2"/>
  <c r="O945" i="2"/>
  <c r="Q929" i="2"/>
  <c r="O929" i="2"/>
  <c r="Q913" i="2"/>
  <c r="O913" i="2"/>
  <c r="Q897" i="2"/>
  <c r="O897" i="2"/>
  <c r="Q881" i="2"/>
  <c r="O881" i="2"/>
  <c r="Q865" i="2"/>
  <c r="O865" i="2"/>
  <c r="Q849" i="2"/>
  <c r="O849" i="2"/>
  <c r="Q833" i="2"/>
  <c r="O833" i="2"/>
  <c r="Q817" i="2"/>
  <c r="O817" i="2"/>
  <c r="Q801" i="2"/>
  <c r="O801" i="2"/>
  <c r="Q785" i="2"/>
  <c r="O785" i="2"/>
  <c r="Q769" i="2"/>
  <c r="O769" i="2"/>
  <c r="Q753" i="2"/>
  <c r="O753" i="2"/>
  <c r="Q737" i="2"/>
  <c r="O737" i="2"/>
  <c r="Q721" i="2"/>
  <c r="O721" i="2"/>
  <c r="Q705" i="2"/>
  <c r="O705" i="2"/>
  <c r="Q689" i="2"/>
  <c r="O689" i="2"/>
  <c r="Q673" i="2"/>
  <c r="O673" i="2"/>
  <c r="Q657" i="2"/>
  <c r="O657" i="2"/>
  <c r="Q641" i="2"/>
  <c r="O641" i="2"/>
  <c r="Q625" i="2"/>
  <c r="O625" i="2"/>
  <c r="Q609" i="2"/>
  <c r="O609" i="2"/>
  <c r="Q593" i="2"/>
  <c r="O593" i="2"/>
  <c r="Q577" i="2"/>
  <c r="O577" i="2"/>
  <c r="Q561" i="2"/>
  <c r="O561" i="2"/>
  <c r="Q545" i="2"/>
  <c r="O545" i="2"/>
  <c r="Q529" i="2"/>
  <c r="O529" i="2"/>
  <c r="Q513" i="2"/>
  <c r="O513" i="2"/>
  <c r="Q497" i="2"/>
  <c r="O497" i="2"/>
  <c r="Q481" i="2"/>
  <c r="O481" i="2"/>
  <c r="Q465" i="2"/>
  <c r="O465" i="2"/>
  <c r="Q449" i="2"/>
  <c r="O449" i="2"/>
  <c r="Q433" i="2"/>
  <c r="O433" i="2"/>
  <c r="Q417" i="2"/>
  <c r="O417" i="2"/>
  <c r="Q401" i="2"/>
  <c r="O401" i="2"/>
  <c r="Q385" i="2"/>
  <c r="O385" i="2"/>
  <c r="Q369" i="2"/>
  <c r="O369" i="2"/>
  <c r="O353" i="2"/>
  <c r="Q353" i="2"/>
  <c r="Q337" i="2"/>
  <c r="O337" i="2"/>
  <c r="Q321" i="2"/>
  <c r="O321" i="2"/>
  <c r="Q305" i="2"/>
  <c r="O305" i="2"/>
  <c r="Q289" i="2"/>
  <c r="O289" i="2"/>
  <c r="Q273" i="2"/>
  <c r="O273" i="2"/>
  <c r="Q257" i="2"/>
  <c r="O257" i="2"/>
  <c r="Q241" i="2"/>
  <c r="O241" i="2"/>
  <c r="Q225" i="2"/>
  <c r="O225" i="2"/>
  <c r="Q209" i="2"/>
  <c r="O209" i="2"/>
  <c r="Q193" i="2"/>
  <c r="O193" i="2"/>
  <c r="Q177" i="2"/>
  <c r="O177" i="2"/>
  <c r="Q161" i="2"/>
  <c r="O161" i="2"/>
  <c r="Q145" i="2"/>
  <c r="O145" i="2"/>
  <c r="Q129" i="2"/>
  <c r="O129" i="2"/>
  <c r="Q113" i="2"/>
  <c r="O113" i="2"/>
  <c r="Q97" i="2"/>
  <c r="O97" i="2"/>
  <c r="Q81" i="2"/>
  <c r="O81" i="2"/>
  <c r="Q65" i="2"/>
  <c r="O65" i="2"/>
  <c r="Q49" i="2"/>
  <c r="O49" i="2"/>
  <c r="Q33" i="2"/>
  <c r="O33" i="2"/>
  <c r="Q17" i="2"/>
  <c r="O17" i="2"/>
  <c r="O3681" i="2"/>
  <c r="O3025" i="2"/>
  <c r="O2449" i="2"/>
  <c r="O3665" i="2"/>
  <c r="K305" i="2"/>
  <c r="K289" i="2"/>
  <c r="K273" i="2"/>
  <c r="K257" i="2"/>
  <c r="K241" i="2"/>
  <c r="K225" i="2"/>
  <c r="K209" i="2"/>
  <c r="K193" i="2"/>
  <c r="K177" i="2"/>
  <c r="K161" i="2"/>
  <c r="K145" i="2"/>
  <c r="K129" i="2"/>
  <c r="K113" i="2"/>
  <c r="K97" i="2"/>
  <c r="K81" i="2"/>
  <c r="K65" i="2"/>
  <c r="K49" i="2"/>
  <c r="K33" i="2"/>
  <c r="K17" i="2"/>
  <c r="Q4761" i="2"/>
  <c r="O4761" i="2"/>
  <c r="Q4745" i="2"/>
  <c r="O4745" i="2"/>
  <c r="Q4729" i="2"/>
  <c r="O4729" i="2"/>
  <c r="Q4713" i="2"/>
  <c r="O4713" i="2"/>
  <c r="Q4697" i="2"/>
  <c r="O4697" i="2"/>
  <c r="Q4681" i="2"/>
  <c r="O4681" i="2"/>
  <c r="Q4665" i="2"/>
  <c r="O4665" i="2"/>
  <c r="Q4649" i="2"/>
  <c r="O4649" i="2"/>
  <c r="Q4633" i="2"/>
  <c r="O4633" i="2"/>
  <c r="Q4617" i="2"/>
  <c r="O4617" i="2"/>
  <c r="Q4601" i="2"/>
  <c r="O4601" i="2"/>
  <c r="Q4585" i="2"/>
  <c r="O4585" i="2"/>
  <c r="Q4569" i="2"/>
  <c r="O4569" i="2"/>
  <c r="Q4553" i="2"/>
  <c r="O4553" i="2"/>
  <c r="Q4537" i="2"/>
  <c r="O4537" i="2"/>
  <c r="Q4521" i="2"/>
  <c r="Q4505" i="2"/>
  <c r="O4505" i="2"/>
  <c r="Q4489" i="2"/>
  <c r="O4489" i="2"/>
  <c r="Q4473" i="2"/>
  <c r="O4473" i="2"/>
  <c r="Q4457" i="2"/>
  <c r="O4457" i="2"/>
  <c r="Q4441" i="2"/>
  <c r="Q4425" i="2"/>
  <c r="O4425" i="2"/>
  <c r="Q4409" i="2"/>
  <c r="O4409" i="2"/>
  <c r="Q4393" i="2"/>
  <c r="O4393" i="2"/>
  <c r="Q4377" i="2"/>
  <c r="O4377" i="2"/>
  <c r="Q4361" i="2"/>
  <c r="Q4345" i="2"/>
  <c r="O4345" i="2"/>
  <c r="Q4329" i="2"/>
  <c r="O4329" i="2"/>
  <c r="Q4313" i="2"/>
  <c r="O4313" i="2"/>
  <c r="Q4297" i="2"/>
  <c r="O4297" i="2"/>
  <c r="Q4281" i="2"/>
  <c r="O4281" i="2"/>
  <c r="Q4265" i="2"/>
  <c r="O4265" i="2"/>
  <c r="Q4249" i="2"/>
  <c r="O4249" i="2"/>
  <c r="Q4233" i="2"/>
  <c r="O4233" i="2"/>
  <c r="Q4217" i="2"/>
  <c r="O4217" i="2"/>
  <c r="Q4201" i="2"/>
  <c r="O4201" i="2"/>
  <c r="Q4185" i="2"/>
  <c r="O4185" i="2"/>
  <c r="Q4169" i="2"/>
  <c r="O4169" i="2"/>
  <c r="Q4153" i="2"/>
  <c r="O4153" i="2"/>
  <c r="Q4137" i="2"/>
  <c r="Q4121" i="2"/>
  <c r="O4121" i="2"/>
  <c r="Q4105" i="2"/>
  <c r="O4105" i="2"/>
  <c r="Q4089" i="2"/>
  <c r="O4089" i="2"/>
  <c r="O4073" i="2"/>
  <c r="Q4073" i="2"/>
  <c r="Q4057" i="2"/>
  <c r="O4057" i="2"/>
  <c r="Q4041" i="2"/>
  <c r="O4041" i="2"/>
  <c r="Q4025" i="2"/>
  <c r="O4025" i="2"/>
  <c r="Q4009" i="2"/>
  <c r="O4009" i="2"/>
  <c r="Q3993" i="2"/>
  <c r="O3993" i="2"/>
  <c r="Q3977" i="2"/>
  <c r="O3977" i="2"/>
  <c r="Q3961" i="2"/>
  <c r="O3961" i="2"/>
  <c r="Q3945" i="2"/>
  <c r="O3945" i="2"/>
  <c r="Q3929" i="2"/>
  <c r="O3929" i="2"/>
  <c r="Q3913" i="2"/>
  <c r="O3913" i="2"/>
  <c r="Q3897" i="2"/>
  <c r="O3897" i="2"/>
  <c r="Q3881" i="2"/>
  <c r="O3881" i="2"/>
  <c r="Q3865" i="2"/>
  <c r="Q3849" i="2"/>
  <c r="O3849" i="2"/>
  <c r="Q3833" i="2"/>
  <c r="O3833" i="2"/>
  <c r="Q3817" i="2"/>
  <c r="O3817" i="2"/>
  <c r="Q3801" i="2"/>
  <c r="Q3785" i="2"/>
  <c r="O3785" i="2"/>
  <c r="Q3769" i="2"/>
  <c r="O3769" i="2"/>
  <c r="Q3753" i="2"/>
  <c r="O3753" i="2"/>
  <c r="Q3737" i="2"/>
  <c r="O3737" i="2"/>
  <c r="Q3721" i="2"/>
  <c r="O3721" i="2"/>
  <c r="Q3705" i="2"/>
  <c r="O3705" i="2"/>
  <c r="Q3689" i="2"/>
  <c r="O3689" i="2"/>
  <c r="Q3673" i="2"/>
  <c r="O3673" i="2"/>
  <c r="Q3657" i="2"/>
  <c r="O3657" i="2"/>
  <c r="Q3641" i="2"/>
  <c r="O3641" i="2"/>
  <c r="Q3625" i="2"/>
  <c r="O3625" i="2"/>
  <c r="Q3609" i="2"/>
  <c r="O3609" i="2"/>
  <c r="Q3593" i="2"/>
  <c r="O3593" i="2"/>
  <c r="Q3577" i="2"/>
  <c r="O3577" i="2"/>
  <c r="Q3561" i="2"/>
  <c r="O3561" i="2"/>
  <c r="Q3545" i="2"/>
  <c r="Q3529" i="2"/>
  <c r="O3529" i="2"/>
  <c r="Q3513" i="2"/>
  <c r="O3513" i="2"/>
  <c r="Q3497" i="2"/>
  <c r="O3497" i="2"/>
  <c r="Q3481" i="2"/>
  <c r="O3481" i="2"/>
  <c r="Q3465" i="2"/>
  <c r="Q3449" i="2"/>
  <c r="O3449" i="2"/>
  <c r="Q3433" i="2"/>
  <c r="O3433" i="2"/>
  <c r="Q3417" i="2"/>
  <c r="O3417" i="2"/>
  <c r="Q3401" i="2"/>
  <c r="O3401" i="2"/>
  <c r="Q3385" i="2"/>
  <c r="O3385" i="2"/>
  <c r="Q3369" i="2"/>
  <c r="O3369" i="2"/>
  <c r="O3353" i="2"/>
  <c r="Q3353" i="2"/>
  <c r="Q3337" i="2"/>
  <c r="O3337" i="2"/>
  <c r="Q3321" i="2"/>
  <c r="O3321" i="2"/>
  <c r="Q3305" i="2"/>
  <c r="O3305" i="2"/>
  <c r="Q3289" i="2"/>
  <c r="O3289" i="2"/>
  <c r="Q3273" i="2"/>
  <c r="O3273" i="2"/>
  <c r="Q3257" i="2"/>
  <c r="O3257" i="2"/>
  <c r="Q3241" i="2"/>
  <c r="O3241" i="2"/>
  <c r="Q3225" i="2"/>
  <c r="O3225" i="2"/>
  <c r="Q3209" i="2"/>
  <c r="O3209" i="2"/>
  <c r="Q3193" i="2"/>
  <c r="O3193" i="2"/>
  <c r="Q3177" i="2"/>
  <c r="O3177" i="2"/>
  <c r="Q3161" i="2"/>
  <c r="O3161" i="2"/>
  <c r="Q3145" i="2"/>
  <c r="O3145" i="2"/>
  <c r="Q3129" i="2"/>
  <c r="O3129" i="2"/>
  <c r="Q3113" i="2"/>
  <c r="O3113" i="2"/>
  <c r="Q3097" i="2"/>
  <c r="O3097" i="2"/>
  <c r="Q3081" i="2"/>
  <c r="O3081" i="2"/>
  <c r="Q3065" i="2"/>
  <c r="O3065" i="2"/>
  <c r="Q3049" i="2"/>
  <c r="O3049" i="2"/>
  <c r="Q3033" i="2"/>
  <c r="O3033" i="2"/>
  <c r="Q3017" i="2"/>
  <c r="O3017" i="2"/>
  <c r="Q3001" i="2"/>
  <c r="O3001" i="2"/>
  <c r="Q2985" i="2"/>
  <c r="O2985" i="2"/>
  <c r="Q2969" i="2"/>
  <c r="O2969" i="2"/>
  <c r="Q2953" i="2"/>
  <c r="O2953" i="2"/>
  <c r="Q2937" i="2"/>
  <c r="O2937" i="2"/>
  <c r="O3801" i="2"/>
  <c r="O2225" i="2"/>
  <c r="O3865" i="2"/>
  <c r="O3465" i="2"/>
  <c r="O3545" i="2"/>
  <c r="O3537" i="2"/>
  <c r="Q2921" i="2"/>
  <c r="Q2905" i="2"/>
  <c r="O2905" i="2"/>
  <c r="Q2889" i="2"/>
  <c r="O2889" i="2"/>
  <c r="Q2873" i="2"/>
  <c r="O2873" i="2"/>
  <c r="Q2857" i="2"/>
  <c r="Q2841" i="2"/>
  <c r="O2841" i="2"/>
  <c r="Q2825" i="2"/>
  <c r="O2825" i="2"/>
  <c r="Q2809" i="2"/>
  <c r="O2809" i="2"/>
  <c r="Q2793" i="2"/>
  <c r="O2793" i="2"/>
  <c r="Q2777" i="2"/>
  <c r="O2777" i="2"/>
  <c r="Q2761" i="2"/>
  <c r="O2761" i="2"/>
  <c r="Q2745" i="2"/>
  <c r="O2745" i="2"/>
  <c r="Q2729" i="2"/>
  <c r="Q2713" i="2"/>
  <c r="O2713" i="2"/>
  <c r="Q2697" i="2"/>
  <c r="O2697" i="2"/>
  <c r="Q2681" i="2"/>
  <c r="O2681" i="2"/>
  <c r="Q2665" i="2"/>
  <c r="O2665" i="2"/>
  <c r="Q2649" i="2"/>
  <c r="O2649" i="2"/>
  <c r="Q2633" i="2"/>
  <c r="O2633" i="2"/>
  <c r="Q2617" i="2"/>
  <c r="O2617" i="2"/>
  <c r="Q2601" i="2"/>
  <c r="O2601" i="2"/>
  <c r="Q2585" i="2"/>
  <c r="Q2569" i="2"/>
  <c r="O2569" i="2"/>
  <c r="Q2553" i="2"/>
  <c r="O2553" i="2"/>
  <c r="Q2537" i="2"/>
  <c r="O2537" i="2"/>
  <c r="Q2521" i="2"/>
  <c r="O2521" i="2"/>
  <c r="Q2505" i="2"/>
  <c r="O2505" i="2"/>
  <c r="Q2489" i="2"/>
  <c r="O2489" i="2"/>
  <c r="Q2473" i="2"/>
  <c r="O2473" i="2"/>
  <c r="Q2457" i="2"/>
  <c r="O2457" i="2"/>
  <c r="Q2441" i="2"/>
  <c r="O2441" i="2"/>
  <c r="Q2425" i="2"/>
  <c r="O2425" i="2"/>
  <c r="Q2409" i="2"/>
  <c r="Q2393" i="2"/>
  <c r="O2393" i="2"/>
  <c r="Q2377" i="2"/>
  <c r="Q2361" i="2"/>
  <c r="O2361" i="2"/>
  <c r="Q2345" i="2"/>
  <c r="O2345" i="2"/>
  <c r="Q2329" i="2"/>
  <c r="O2329" i="2"/>
  <c r="Q2313" i="2"/>
  <c r="O2313" i="2"/>
  <c r="Q2297" i="2"/>
  <c r="O2297" i="2"/>
  <c r="Q2281" i="2"/>
  <c r="O2281" i="2"/>
  <c r="Q2265" i="2"/>
  <c r="O2265" i="2"/>
  <c r="Q2249" i="2"/>
  <c r="O2249" i="2"/>
  <c r="Q2233" i="2"/>
  <c r="O2233" i="2"/>
  <c r="Q2217" i="2"/>
  <c r="O2217" i="2"/>
  <c r="Q2201" i="2"/>
  <c r="O2201" i="2"/>
  <c r="Q2185" i="2"/>
  <c r="Q2169" i="2"/>
  <c r="O2169" i="2"/>
  <c r="Q2153" i="2"/>
  <c r="Q2137" i="2"/>
  <c r="O2137" i="2"/>
  <c r="Q2121" i="2"/>
  <c r="O2121" i="2"/>
  <c r="Q2105" i="2"/>
  <c r="O2105" i="2"/>
  <c r="Q2089" i="2"/>
  <c r="O2089" i="2"/>
  <c r="Q2073" i="2"/>
  <c r="O2073" i="2"/>
  <c r="Q2057" i="2"/>
  <c r="O2057" i="2"/>
  <c r="Q2041" i="2"/>
  <c r="O2041" i="2"/>
  <c r="Q2025" i="2"/>
  <c r="O2025" i="2"/>
  <c r="Q2009" i="2"/>
  <c r="O2009" i="2"/>
  <c r="Q1993" i="2"/>
  <c r="O1993" i="2"/>
  <c r="Q1977" i="2"/>
  <c r="Q1961" i="2"/>
  <c r="O1961" i="2"/>
  <c r="Q1945" i="2"/>
  <c r="O1945" i="2"/>
  <c r="Q1929" i="2"/>
  <c r="O1929" i="2"/>
  <c r="Q1913" i="2"/>
  <c r="O1913" i="2"/>
  <c r="Q1897" i="2"/>
  <c r="O1897" i="2"/>
  <c r="Q1881" i="2"/>
  <c r="O1881" i="2"/>
  <c r="Q1865" i="2"/>
  <c r="O1865" i="2"/>
  <c r="Q1849" i="2"/>
  <c r="O1849" i="2"/>
  <c r="Q1833" i="2"/>
  <c r="O1833" i="2"/>
  <c r="Q1817" i="2"/>
  <c r="O1817" i="2"/>
  <c r="Q1801" i="2"/>
  <c r="O1801" i="2"/>
  <c r="Q1785" i="2"/>
  <c r="O1785" i="2"/>
  <c r="Q1769" i="2"/>
  <c r="O1769" i="2"/>
  <c r="Q1753" i="2"/>
  <c r="Q1737" i="2"/>
  <c r="O1737" i="2"/>
  <c r="Q1721" i="2"/>
  <c r="O1721" i="2"/>
  <c r="Q1705" i="2"/>
  <c r="O1705" i="2"/>
  <c r="Q1689" i="2"/>
  <c r="O1689" i="2"/>
  <c r="Q1673" i="2"/>
  <c r="O1673" i="2"/>
  <c r="Q1657" i="2"/>
  <c r="O1657" i="2"/>
  <c r="Q1641" i="2"/>
  <c r="O1641" i="2"/>
  <c r="Q1625" i="2"/>
  <c r="O1625" i="2"/>
  <c r="Q1609" i="2"/>
  <c r="O1609" i="2"/>
  <c r="Q1593" i="2"/>
  <c r="Q1577" i="2"/>
  <c r="O1577" i="2"/>
  <c r="Q1561" i="2"/>
  <c r="O1561" i="2"/>
  <c r="Q1545" i="2"/>
  <c r="O1545" i="2"/>
  <c r="Q1529" i="2"/>
  <c r="O1529" i="2"/>
  <c r="Q1513" i="2"/>
  <c r="O1513" i="2"/>
  <c r="Q1497" i="2"/>
  <c r="Q1481" i="2"/>
  <c r="O1481" i="2"/>
  <c r="Q1449" i="2"/>
  <c r="O1449" i="2"/>
  <c r="Q1433" i="2"/>
  <c r="O1433" i="2"/>
  <c r="Q1417" i="2"/>
  <c r="O1417" i="2"/>
  <c r="Q1401" i="2"/>
  <c r="O1401" i="2"/>
  <c r="Q1385" i="2"/>
  <c r="O1385" i="2"/>
  <c r="Q1369" i="2"/>
  <c r="O1369" i="2"/>
  <c r="Q1353" i="2"/>
  <c r="O1353" i="2"/>
  <c r="Q1337" i="2"/>
  <c r="O1337" i="2"/>
  <c r="Q1321" i="2"/>
  <c r="O1321" i="2"/>
  <c r="Q1305" i="2"/>
  <c r="O1305" i="2"/>
  <c r="Q1289" i="2"/>
  <c r="O1289" i="2"/>
  <c r="Q1273" i="2"/>
  <c r="O1273" i="2"/>
  <c r="Q1257" i="2"/>
  <c r="O1257" i="2"/>
  <c r="Q1241" i="2"/>
  <c r="O1241" i="2"/>
  <c r="Q1225" i="2"/>
  <c r="O1225" i="2"/>
  <c r="Q1209" i="2"/>
  <c r="O1209" i="2"/>
  <c r="Q1193" i="2"/>
  <c r="O1193" i="2"/>
  <c r="Q1177" i="2"/>
  <c r="O1177" i="2"/>
  <c r="Q1161" i="2"/>
  <c r="O1161" i="2"/>
  <c r="Q1145" i="2"/>
  <c r="O1145" i="2"/>
  <c r="Q1129" i="2"/>
  <c r="O1129" i="2"/>
  <c r="Q1113" i="2"/>
  <c r="O1113" i="2"/>
  <c r="Q1097" i="2"/>
  <c r="O1097" i="2"/>
  <c r="Q1081" i="2"/>
  <c r="O1081" i="2"/>
  <c r="Q1065" i="2"/>
  <c r="O1065" i="2"/>
  <c r="Q1049" i="2"/>
  <c r="O1049" i="2"/>
  <c r="Q1033" i="2"/>
  <c r="O1033" i="2"/>
  <c r="Q1017" i="2"/>
  <c r="O1017" i="2"/>
  <c r="Q1001" i="2"/>
  <c r="O1001" i="2"/>
  <c r="Q985" i="2"/>
  <c r="O985" i="2"/>
  <c r="Q969" i="2"/>
  <c r="O969" i="2"/>
  <c r="Q953" i="2"/>
  <c r="O953" i="2"/>
  <c r="Q937" i="2"/>
  <c r="O937" i="2"/>
  <c r="Q921" i="2"/>
  <c r="O921" i="2"/>
  <c r="Q905" i="2"/>
  <c r="O905" i="2"/>
  <c r="Q889" i="2"/>
  <c r="O889" i="2"/>
  <c r="Q873" i="2"/>
  <c r="O873" i="2"/>
  <c r="Q857" i="2"/>
  <c r="Q841" i="2"/>
  <c r="O841" i="2"/>
  <c r="Q825" i="2"/>
  <c r="O825" i="2"/>
  <c r="Q809" i="2"/>
  <c r="O809" i="2"/>
  <c r="Q793" i="2"/>
  <c r="O793" i="2"/>
  <c r="Q777" i="2"/>
  <c r="O777" i="2"/>
  <c r="Q761" i="2"/>
  <c r="O761" i="2"/>
  <c r="Q745" i="2"/>
  <c r="Q729" i="2"/>
  <c r="O729" i="2"/>
  <c r="Q713" i="2"/>
  <c r="O713" i="2"/>
  <c r="Q697" i="2"/>
  <c r="O697" i="2"/>
  <c r="Q681" i="2"/>
  <c r="O681" i="2"/>
  <c r="Q665" i="2"/>
  <c r="O665" i="2"/>
  <c r="Q649" i="2"/>
  <c r="O649" i="2"/>
  <c r="Q633" i="2"/>
  <c r="O633" i="2"/>
  <c r="Q617" i="2"/>
  <c r="O617" i="2"/>
  <c r="Q601" i="2"/>
  <c r="O601" i="2"/>
  <c r="Q585" i="2"/>
  <c r="O585" i="2"/>
  <c r="Q569" i="2"/>
  <c r="O569" i="2"/>
  <c r="Q553" i="2"/>
  <c r="O553" i="2"/>
  <c r="Q537" i="2"/>
  <c r="O537" i="2"/>
  <c r="Q521" i="2"/>
  <c r="O521" i="2"/>
  <c r="Q505" i="2"/>
  <c r="O505" i="2"/>
  <c r="Q489" i="2"/>
  <c r="O489" i="2"/>
  <c r="Q473" i="2"/>
  <c r="O473" i="2"/>
  <c r="Q457" i="2"/>
  <c r="O457" i="2"/>
  <c r="Q441" i="2"/>
  <c r="O441" i="2"/>
  <c r="Q425" i="2"/>
  <c r="O425" i="2"/>
  <c r="Q409" i="2"/>
  <c r="O409" i="2"/>
  <c r="Q393" i="2"/>
  <c r="O393" i="2"/>
  <c r="Q377" i="2"/>
  <c r="O377" i="2"/>
  <c r="Q361" i="2"/>
  <c r="O361" i="2"/>
  <c r="Q345" i="2"/>
  <c r="O345" i="2"/>
  <c r="Q329" i="2"/>
  <c r="O329" i="2"/>
  <c r="Q313" i="2"/>
  <c r="O313" i="2"/>
  <c r="Q297" i="2"/>
  <c r="O297" i="2"/>
  <c r="Q281" i="2"/>
  <c r="O281" i="2"/>
  <c r="Q265" i="2"/>
  <c r="O265" i="2"/>
  <c r="Q249" i="2"/>
  <c r="O249" i="2"/>
  <c r="Q233" i="2"/>
  <c r="O233" i="2"/>
  <c r="Q217" i="2"/>
  <c r="O217" i="2"/>
  <c r="Q201" i="2"/>
  <c r="O201" i="2"/>
  <c r="Q185" i="2"/>
  <c r="O185" i="2"/>
  <c r="Q169" i="2"/>
  <c r="O169" i="2"/>
  <c r="Q153" i="2"/>
  <c r="O153" i="2"/>
  <c r="Q137" i="2"/>
  <c r="O137" i="2"/>
  <c r="Q121" i="2"/>
  <c r="O121" i="2"/>
  <c r="Q105" i="2"/>
  <c r="O105" i="2"/>
  <c r="Q89" i="2"/>
  <c r="O89" i="2"/>
  <c r="Q73" i="2"/>
  <c r="O73" i="2"/>
  <c r="Q57" i="2"/>
  <c r="O57" i="2"/>
  <c r="Q41" i="2"/>
  <c r="O41" i="2"/>
  <c r="Q25" i="2"/>
  <c r="O25" i="2"/>
  <c r="Q9" i="2"/>
  <c r="O9" i="2"/>
  <c r="O4728" i="2"/>
  <c r="O2729" i="2"/>
  <c r="O2585" i="2"/>
  <c r="Q4744" i="2"/>
  <c r="O4744" i="2"/>
  <c r="Q4696" i="2"/>
  <c r="O4696" i="2"/>
  <c r="Q4664" i="2"/>
  <c r="O4664" i="2"/>
  <c r="Q4648" i="2"/>
  <c r="K4648" i="2"/>
  <c r="Q4616" i="2"/>
  <c r="O4616" i="2"/>
  <c r="Q4568" i="2"/>
  <c r="O4568" i="2"/>
  <c r="Q4536" i="2"/>
  <c r="O4536" i="2"/>
  <c r="Q4520" i="2"/>
  <c r="O4520" i="2"/>
  <c r="Q4488" i="2"/>
  <c r="O4488" i="2"/>
  <c r="O4472" i="2"/>
  <c r="Q4472" i="2"/>
  <c r="Q4456" i="2"/>
  <c r="O4456" i="2"/>
  <c r="Q4440" i="2"/>
  <c r="O4440" i="2"/>
  <c r="Q4408" i="2"/>
  <c r="O4408" i="2"/>
  <c r="Q4376" i="2"/>
  <c r="K4376" i="2"/>
  <c r="O4376" i="2"/>
  <c r="Q4360" i="2"/>
  <c r="O4360" i="2"/>
  <c r="Q4344" i="2"/>
  <c r="O4344" i="2"/>
  <c r="Q4312" i="2"/>
  <c r="O4312" i="2"/>
  <c r="Q4296" i="2"/>
  <c r="O4296" i="2"/>
  <c r="Q4280" i="2"/>
  <c r="O4280" i="2"/>
  <c r="Q4264" i="2"/>
  <c r="O4264" i="2"/>
  <c r="Q4248" i="2"/>
  <c r="O4248" i="2"/>
  <c r="Q4232" i="2"/>
  <c r="O4232" i="2"/>
  <c r="Q4200" i="2"/>
  <c r="O4200" i="2"/>
  <c r="Q4184" i="2"/>
  <c r="O4184" i="2"/>
  <c r="Q4168" i="2"/>
  <c r="O4168" i="2"/>
  <c r="Q4152" i="2"/>
  <c r="O4152" i="2"/>
  <c r="Q4136" i="2"/>
  <c r="O4136" i="2"/>
  <c r="Q4120" i="2"/>
  <c r="O4120" i="2"/>
  <c r="Q4104" i="2"/>
  <c r="O4104" i="2"/>
  <c r="Q4088" i="2"/>
  <c r="O4088" i="2"/>
  <c r="Q4056" i="2"/>
  <c r="O4056" i="2"/>
  <c r="Q4040" i="2"/>
  <c r="O4040" i="2"/>
  <c r="Q4024" i="2"/>
  <c r="O4024" i="2"/>
  <c r="Q3992" i="2"/>
  <c r="O3992" i="2"/>
  <c r="Q3976" i="2"/>
  <c r="O3976" i="2"/>
  <c r="Q3928" i="2"/>
  <c r="O3928" i="2"/>
  <c r="Q3912" i="2"/>
  <c r="O3912" i="2"/>
  <c r="Q3896" i="2"/>
  <c r="O3896" i="2"/>
  <c r="Q3880" i="2"/>
  <c r="O3880" i="2"/>
  <c r="Q3832" i="2"/>
  <c r="O3832" i="2"/>
  <c r="Q3816" i="2"/>
  <c r="O3816" i="2"/>
  <c r="Q3800" i="2"/>
  <c r="O3800" i="2"/>
  <c r="Q3784" i="2"/>
  <c r="O3784" i="2"/>
  <c r="Q3752" i="2"/>
  <c r="O3752" i="2"/>
  <c r="Q3736" i="2"/>
  <c r="O3736" i="2"/>
  <c r="Q3720" i="2"/>
  <c r="O3720" i="2"/>
  <c r="Q3704" i="2"/>
  <c r="O3704" i="2"/>
  <c r="Q3688" i="2"/>
  <c r="O3688" i="2"/>
  <c r="Q3672" i="2"/>
  <c r="O3672" i="2"/>
  <c r="Q3656" i="2"/>
  <c r="O3656" i="2"/>
  <c r="Q3624" i="2"/>
  <c r="O3624" i="2"/>
  <c r="Q3608" i="2"/>
  <c r="O3608" i="2"/>
  <c r="Q3592" i="2"/>
  <c r="O3592" i="2"/>
  <c r="Q3576" i="2"/>
  <c r="O3576" i="2"/>
  <c r="Q3560" i="2"/>
  <c r="O3560" i="2"/>
  <c r="Q3544" i="2"/>
  <c r="O3544" i="2"/>
  <c r="O3496" i="2"/>
  <c r="Q3496" i="2"/>
  <c r="Q3480" i="2"/>
  <c r="O3480" i="2"/>
  <c r="Q3464" i="2"/>
  <c r="O3464" i="2"/>
  <c r="O3448" i="2"/>
  <c r="Q3448" i="2"/>
  <c r="Q3400" i="2"/>
  <c r="O3400" i="2"/>
  <c r="Q3384" i="2"/>
  <c r="O3384" i="2"/>
  <c r="Q3368" i="2"/>
  <c r="O3368" i="2"/>
  <c r="Q3352" i="2"/>
  <c r="O3352" i="2"/>
  <c r="Q3336" i="2"/>
  <c r="O3336" i="2"/>
  <c r="Q3320" i="2"/>
  <c r="O3320" i="2"/>
  <c r="O3304" i="2"/>
  <c r="Q3304" i="2"/>
  <c r="Q3288" i="2"/>
  <c r="O3288" i="2"/>
  <c r="Q3272" i="2"/>
  <c r="O3272" i="2"/>
  <c r="Q3256" i="2"/>
  <c r="O3256" i="2"/>
  <c r="Q3240" i="2"/>
  <c r="O3240" i="2"/>
  <c r="Q3208" i="2"/>
  <c r="O3208" i="2"/>
  <c r="Q3192" i="2"/>
  <c r="O3192" i="2"/>
  <c r="Q3160" i="2"/>
  <c r="O3160" i="2"/>
  <c r="Q3144" i="2"/>
  <c r="O3144" i="2"/>
  <c r="Q3128" i="2"/>
  <c r="O3128" i="2"/>
  <c r="Q3112" i="2"/>
  <c r="O3112" i="2"/>
  <c r="Q3096" i="2"/>
  <c r="O3096" i="2"/>
  <c r="O3064" i="2"/>
  <c r="Q3064" i="2"/>
  <c r="Q3048" i="2"/>
  <c r="O3048" i="2"/>
  <c r="Q3032" i="2"/>
  <c r="O3032" i="2"/>
  <c r="Q3016" i="2"/>
  <c r="O3016" i="2"/>
  <c r="Q3000" i="2"/>
  <c r="O3000" i="2"/>
  <c r="Q2984" i="2"/>
  <c r="O2984" i="2"/>
  <c r="Q2968" i="2"/>
  <c r="O2968" i="2"/>
  <c r="Q2952" i="2"/>
  <c r="O2952" i="2"/>
  <c r="Q2936" i="2"/>
  <c r="O2936" i="2"/>
  <c r="Q2920" i="2"/>
  <c r="O2920" i="2"/>
  <c r="Q2904" i="2"/>
  <c r="O2904" i="2"/>
  <c r="Q2888" i="2"/>
  <c r="O2888" i="2"/>
  <c r="Q2872" i="2"/>
  <c r="O2872" i="2"/>
  <c r="Q2856" i="2"/>
  <c r="O2856" i="2"/>
  <c r="Q2824" i="2"/>
  <c r="O2824" i="2"/>
  <c r="Q2808" i="2"/>
  <c r="O2808" i="2"/>
  <c r="Q2792" i="2"/>
  <c r="O2792" i="2"/>
  <c r="Q2776" i="2"/>
  <c r="O2776" i="2"/>
  <c r="Q2760" i="2"/>
  <c r="O2760" i="2"/>
  <c r="Q2744" i="2"/>
  <c r="O2744" i="2"/>
  <c r="Q2728" i="2"/>
  <c r="O2728" i="2"/>
  <c r="O4724" i="2"/>
  <c r="O4634" i="2"/>
  <c r="O4554" i="2"/>
  <c r="O4474" i="2"/>
  <c r="O3768" i="2"/>
  <c r="O3210" i="2"/>
  <c r="O2409" i="2"/>
  <c r="O1593" i="2"/>
  <c r="Q4328" i="2"/>
  <c r="O4712" i="2"/>
  <c r="O4632" i="2"/>
  <c r="O4552" i="2"/>
  <c r="O4300" i="2"/>
  <c r="O3418" i="2"/>
  <c r="Q4693" i="2"/>
  <c r="Q4741" i="2"/>
  <c r="O4741" i="2"/>
  <c r="Q4725" i="2"/>
  <c r="O4725" i="2"/>
  <c r="O4677" i="2"/>
  <c r="Q4677" i="2"/>
  <c r="Q4661" i="2"/>
  <c r="O4661" i="2"/>
  <c r="Q4645" i="2"/>
  <c r="O4645" i="2"/>
  <c r="Q4613" i="2"/>
  <c r="O4613" i="2"/>
  <c r="K4613" i="2"/>
  <c r="Q4597" i="2"/>
  <c r="O4597" i="2"/>
  <c r="Q4581" i="2"/>
  <c r="O4581" i="2"/>
  <c r="O4565" i="2"/>
  <c r="Q4565" i="2"/>
  <c r="Q4549" i="2"/>
  <c r="O4549" i="2"/>
  <c r="Q4533" i="2"/>
  <c r="O4533" i="2"/>
  <c r="Q4517" i="2"/>
  <c r="O4517" i="2"/>
  <c r="Q4501" i="2"/>
  <c r="O4501" i="2"/>
  <c r="Q4485" i="2"/>
  <c r="O4485" i="2"/>
  <c r="Q4469" i="2"/>
  <c r="O4469" i="2"/>
  <c r="Q4453" i="2"/>
  <c r="O4453" i="2"/>
  <c r="Q4437" i="2"/>
  <c r="O4437" i="2"/>
  <c r="Q4405" i="2"/>
  <c r="O4405" i="2"/>
  <c r="Q4389" i="2"/>
  <c r="O4389" i="2"/>
  <c r="Q4373" i="2"/>
  <c r="O4373" i="2"/>
  <c r="Q4357" i="2"/>
  <c r="O4357" i="2"/>
  <c r="Q4325" i="2"/>
  <c r="O4325" i="2"/>
  <c r="Q4309" i="2"/>
  <c r="O4309" i="2"/>
  <c r="Q4293" i="2"/>
  <c r="O4293" i="2"/>
  <c r="O4261" i="2"/>
  <c r="Q4261" i="2"/>
  <c r="Q4245" i="2"/>
  <c r="O4245" i="2"/>
  <c r="O4229" i="2"/>
  <c r="Q4229" i="2"/>
  <c r="O4213" i="2"/>
  <c r="Q4213" i="2"/>
  <c r="Q4197" i="2"/>
  <c r="O4197" i="2"/>
  <c r="Q4165" i="2"/>
  <c r="O4165" i="2"/>
  <c r="Q4149" i="2"/>
  <c r="O4149" i="2"/>
  <c r="Q4133" i="2"/>
  <c r="O4133" i="2"/>
  <c r="Q4117" i="2"/>
  <c r="O4117" i="2"/>
  <c r="Q4085" i="2"/>
  <c r="O4085" i="2"/>
  <c r="Q4069" i="2"/>
  <c r="O4069" i="2"/>
  <c r="Q4053" i="2"/>
  <c r="O4053" i="2"/>
  <c r="Q4037" i="2"/>
  <c r="O4037" i="2"/>
  <c r="O4709" i="2"/>
  <c r="O4629" i="2"/>
  <c r="O4378" i="2"/>
  <c r="O4298" i="2"/>
  <c r="O4218" i="2"/>
  <c r="O4072" i="2"/>
  <c r="O3944" i="2"/>
  <c r="O3416" i="2"/>
  <c r="O2712" i="2"/>
  <c r="O2185" i="2"/>
  <c r="O1977" i="2"/>
  <c r="Q4756" i="2"/>
  <c r="O4756" i="2"/>
  <c r="Q4740" i="2"/>
  <c r="O4740" i="2"/>
  <c r="O4708" i="2"/>
  <c r="O4216" i="2"/>
  <c r="O4008" i="2"/>
  <c r="O2954" i="2"/>
  <c r="O2556" i="2"/>
  <c r="Q4600" i="2"/>
  <c r="K4581" i="2"/>
  <c r="O4760" i="2"/>
  <c r="O4680" i="2"/>
  <c r="O4428" i="2"/>
  <c r="O4348" i="2"/>
  <c r="O4268" i="2"/>
  <c r="O2377" i="2"/>
  <c r="O2153" i="2"/>
  <c r="Q4106" i="2"/>
  <c r="Q1465" i="2"/>
  <c r="O4757" i="2"/>
  <c r="O4506" i="2"/>
  <c r="O4426" i="2"/>
  <c r="O4346" i="2"/>
  <c r="O4122" i="2"/>
  <c r="O3980" i="2"/>
  <c r="O3080" i="2"/>
  <c r="Q2764" i="2"/>
  <c r="O4584" i="2"/>
  <c r="O4504" i="2"/>
  <c r="O4424" i="2"/>
  <c r="O2840" i="2"/>
  <c r="K4756" i="2"/>
  <c r="K4740" i="2"/>
  <c r="K4724" i="2"/>
  <c r="K4708" i="2"/>
  <c r="Q4732" i="2"/>
  <c r="O4732" i="2"/>
  <c r="Q4716" i="2"/>
  <c r="O4716" i="2"/>
  <c r="Q4700" i="2"/>
  <c r="O4700" i="2"/>
  <c r="Q4668" i="2"/>
  <c r="O4668" i="2"/>
  <c r="Q4652" i="2"/>
  <c r="O4652" i="2"/>
  <c r="Q4636" i="2"/>
  <c r="O4636" i="2"/>
  <c r="Q4620" i="2"/>
  <c r="O4620" i="2"/>
  <c r="Q4588" i="2"/>
  <c r="O4588" i="2"/>
  <c r="Q4572" i="2"/>
  <c r="O4572" i="2"/>
  <c r="Q4540" i="2"/>
  <c r="O4540" i="2"/>
  <c r="Q4508" i="2"/>
  <c r="O4508" i="2"/>
  <c r="Q4492" i="2"/>
  <c r="O4492" i="2"/>
  <c r="Q4460" i="2"/>
  <c r="O4460" i="2"/>
  <c r="Q4412" i="2"/>
  <c r="O4412" i="2"/>
  <c r="Q4380" i="2"/>
  <c r="O4380" i="2"/>
  <c r="Q4332" i="2"/>
  <c r="O4332" i="2"/>
  <c r="Q4284" i="2"/>
  <c r="O4284" i="2"/>
  <c r="Q4252" i="2"/>
  <c r="O4252" i="2"/>
  <c r="Q4220" i="2"/>
  <c r="O4220" i="2"/>
  <c r="Q4204" i="2"/>
  <c r="O4204" i="2"/>
  <c r="Q4188" i="2"/>
  <c r="O4188" i="2"/>
  <c r="Q4172" i="2"/>
  <c r="O4172" i="2"/>
  <c r="Q4156" i="2"/>
  <c r="O4156" i="2"/>
  <c r="Q4140" i="2"/>
  <c r="O4140" i="2"/>
  <c r="Q4124" i="2"/>
  <c r="O4124" i="2"/>
  <c r="Q4108" i="2"/>
  <c r="O4108" i="2"/>
  <c r="Q4092" i="2"/>
  <c r="O4092" i="2"/>
  <c r="Q4076" i="2"/>
  <c r="O4076" i="2"/>
  <c r="Q4060" i="2"/>
  <c r="O4060" i="2"/>
  <c r="Q4044" i="2"/>
  <c r="O4044" i="2"/>
  <c r="Q4012" i="2"/>
  <c r="O4012" i="2"/>
  <c r="Q3996" i="2"/>
  <c r="O3996" i="2"/>
  <c r="Q3964" i="2"/>
  <c r="O3964" i="2"/>
  <c r="Q3948" i="2"/>
  <c r="O3948" i="2"/>
  <c r="Q3932" i="2"/>
  <c r="O3932" i="2"/>
  <c r="Q3884" i="2"/>
  <c r="O3884" i="2"/>
  <c r="Q3868" i="2"/>
  <c r="O3868" i="2"/>
  <c r="Q3852" i="2"/>
  <c r="O3852" i="2"/>
  <c r="Q3836" i="2"/>
  <c r="O3836" i="2"/>
  <c r="Q3820" i="2"/>
  <c r="O3820" i="2"/>
  <c r="Q3804" i="2"/>
  <c r="O3804" i="2"/>
  <c r="Q3788" i="2"/>
  <c r="O3788" i="2"/>
  <c r="Q3772" i="2"/>
  <c r="O3772" i="2"/>
  <c r="Q3756" i="2"/>
  <c r="O3756" i="2"/>
  <c r="Q3692" i="2"/>
  <c r="O3692" i="2"/>
  <c r="Q3676" i="2"/>
  <c r="O3676" i="2"/>
  <c r="Q3660" i="2"/>
  <c r="O3660" i="2"/>
  <c r="Q3644" i="2"/>
  <c r="O3644" i="2"/>
  <c r="Q3628" i="2"/>
  <c r="O3628" i="2"/>
  <c r="Q3596" i="2"/>
  <c r="O3596" i="2"/>
  <c r="Q3580" i="2"/>
  <c r="O3580" i="2"/>
  <c r="Q3564" i="2"/>
  <c r="O3564" i="2"/>
  <c r="Q3548" i="2"/>
  <c r="O3548" i="2"/>
  <c r="Q3532" i="2"/>
  <c r="O3532" i="2"/>
  <c r="Q3516" i="2"/>
  <c r="O3516" i="2"/>
  <c r="Q3500" i="2"/>
  <c r="O3500" i="2"/>
  <c r="Q3484" i="2"/>
  <c r="O3484" i="2"/>
  <c r="Q3468" i="2"/>
  <c r="O3468" i="2"/>
  <c r="Q3452" i="2"/>
  <c r="O3452" i="2"/>
  <c r="Q3436" i="2"/>
  <c r="O3436" i="2"/>
  <c r="Q3420" i="2"/>
  <c r="O3420" i="2"/>
  <c r="Q3404" i="2"/>
  <c r="O3404" i="2"/>
  <c r="O3388" i="2"/>
  <c r="Q3388" i="2"/>
  <c r="Q3372" i="2"/>
  <c r="O3372" i="2"/>
  <c r="Q3340" i="2"/>
  <c r="O3340" i="2"/>
  <c r="Q3324" i="2"/>
  <c r="O3324" i="2"/>
  <c r="Q3308" i="2"/>
  <c r="O3308" i="2"/>
  <c r="Q3292" i="2"/>
  <c r="O3292" i="2"/>
  <c r="Q3276" i="2"/>
  <c r="O3276" i="2"/>
  <c r="Q3244" i="2"/>
  <c r="O3244" i="2"/>
  <c r="Q3228" i="2"/>
  <c r="O3228" i="2"/>
  <c r="Q3212" i="2"/>
  <c r="O3212" i="2"/>
  <c r="Q3196" i="2"/>
  <c r="O3196" i="2"/>
  <c r="Q3180" i="2"/>
  <c r="O3180" i="2"/>
  <c r="Q3164" i="2"/>
  <c r="O3164" i="2"/>
  <c r="Q3148" i="2"/>
  <c r="O3148" i="2"/>
  <c r="Q3132" i="2"/>
  <c r="O3132" i="2"/>
  <c r="Q3116" i="2"/>
  <c r="O3116" i="2"/>
  <c r="Q3100" i="2"/>
  <c r="O3100" i="2"/>
  <c r="Q3084" i="2"/>
  <c r="O3084" i="2"/>
  <c r="Q3052" i="2"/>
  <c r="O3052" i="2"/>
  <c r="Q3036" i="2"/>
  <c r="O3036" i="2"/>
  <c r="Q3020" i="2"/>
  <c r="O3020" i="2"/>
  <c r="Q3004" i="2"/>
  <c r="O3004" i="2"/>
  <c r="Q2988" i="2"/>
  <c r="O2988" i="2"/>
  <c r="Q2972" i="2"/>
  <c r="O2972" i="2"/>
  <c r="Q2956" i="2"/>
  <c r="O2956" i="2"/>
  <c r="Q2940" i="2"/>
  <c r="O2940" i="2"/>
  <c r="Q2924" i="2"/>
  <c r="O2924" i="2"/>
  <c r="Q2908" i="2"/>
  <c r="O2908" i="2"/>
  <c r="Q2892" i="2"/>
  <c r="O2892" i="2"/>
  <c r="Q2876" i="2"/>
  <c r="O2876" i="2"/>
  <c r="Q2860" i="2"/>
  <c r="O2860" i="2"/>
  <c r="Q2844" i="2"/>
  <c r="O2844" i="2"/>
  <c r="Q2828" i="2"/>
  <c r="O2828" i="2"/>
  <c r="Q2812" i="2"/>
  <c r="O2812" i="2"/>
  <c r="Q2796" i="2"/>
  <c r="O2796" i="2"/>
  <c r="Q2748" i="2"/>
  <c r="O2748" i="2"/>
  <c r="Q2732" i="2"/>
  <c r="O2732" i="2"/>
  <c r="Q2716" i="2"/>
  <c r="O2716" i="2"/>
  <c r="Q2700" i="2"/>
  <c r="O2700" i="2"/>
  <c r="Q2684" i="2"/>
  <c r="O2684" i="2"/>
  <c r="Q2652" i="2"/>
  <c r="O2652" i="2"/>
  <c r="Q2636" i="2"/>
  <c r="O2636" i="2"/>
  <c r="Q2620" i="2"/>
  <c r="O2620" i="2"/>
  <c r="Q2604" i="2"/>
  <c r="O2604" i="2"/>
  <c r="Q2588" i="2"/>
  <c r="O2588" i="2"/>
  <c r="Q2572" i="2"/>
  <c r="O2572" i="2"/>
  <c r="Q2540" i="2"/>
  <c r="O2540" i="2"/>
  <c r="Q2524" i="2"/>
  <c r="O2524" i="2"/>
  <c r="Q2508" i="2"/>
  <c r="O2508" i="2"/>
  <c r="Q2492" i="2"/>
  <c r="O2492" i="2"/>
  <c r="Q2476" i="2"/>
  <c r="O2476" i="2"/>
  <c r="Q2460" i="2"/>
  <c r="O2460" i="2"/>
  <c r="Q2444" i="2"/>
  <c r="O2444" i="2"/>
  <c r="Q2428" i="2"/>
  <c r="O2428" i="2"/>
  <c r="Q2412" i="2"/>
  <c r="O2412" i="2"/>
  <c r="Q2396" i="2"/>
  <c r="O2396" i="2"/>
  <c r="Q2380" i="2"/>
  <c r="O2380" i="2"/>
  <c r="Q2364" i="2"/>
  <c r="O2364" i="2"/>
  <c r="Q2348" i="2"/>
  <c r="O2348" i="2"/>
  <c r="Q2332" i="2"/>
  <c r="O2332" i="2"/>
  <c r="Q2316" i="2"/>
  <c r="O2316" i="2"/>
  <c r="Q2300" i="2"/>
  <c r="O2300" i="2"/>
  <c r="Q2284" i="2"/>
  <c r="O2284" i="2"/>
  <c r="Q2268" i="2"/>
  <c r="O2268" i="2"/>
  <c r="O4748" i="2"/>
  <c r="O4421" i="2"/>
  <c r="O4341" i="2"/>
  <c r="O4181" i="2"/>
  <c r="O4101" i="2"/>
  <c r="O3848" i="2"/>
  <c r="O3724" i="2"/>
  <c r="O3068" i="2"/>
  <c r="O2921" i="2"/>
  <c r="O2668" i="2"/>
  <c r="O2362" i="2"/>
  <c r="K1107" i="2"/>
  <c r="K1091" i="2"/>
  <c r="K1075" i="2"/>
  <c r="K1059" i="2"/>
  <c r="K1043" i="2"/>
  <c r="K1027" i="2"/>
  <c r="K1011" i="2"/>
  <c r="K995" i="2"/>
  <c r="K979" i="2"/>
  <c r="K963" i="2"/>
  <c r="K947" i="2"/>
  <c r="K931" i="2"/>
  <c r="K915" i="2"/>
  <c r="K899" i="2"/>
  <c r="K883" i="2"/>
  <c r="K867" i="2"/>
  <c r="K851" i="2"/>
  <c r="K835" i="2"/>
  <c r="K819" i="2"/>
  <c r="K803" i="2"/>
  <c r="K787" i="2"/>
  <c r="K771" i="2"/>
  <c r="K755" i="2"/>
  <c r="K739" i="2"/>
  <c r="K723" i="2"/>
  <c r="K707" i="2"/>
  <c r="K691" i="2"/>
  <c r="K675" i="2"/>
  <c r="K659" i="2"/>
  <c r="K643" i="2"/>
  <c r="K627" i="2"/>
  <c r="K611" i="2"/>
  <c r="K595" i="2"/>
  <c r="K579" i="2"/>
  <c r="K563" i="2"/>
  <c r="K547" i="2"/>
  <c r="K531" i="2"/>
  <c r="K515" i="2"/>
  <c r="K499" i="2"/>
  <c r="K483" i="2"/>
  <c r="K467" i="2"/>
  <c r="K451" i="2"/>
  <c r="K435" i="2"/>
  <c r="K419" i="2"/>
  <c r="K403" i="2"/>
  <c r="K387" i="2"/>
  <c r="K371" i="2"/>
  <c r="K355" i="2"/>
  <c r="K339" i="2"/>
  <c r="K323" i="2"/>
  <c r="K307" i="2"/>
  <c r="K291" i="2"/>
  <c r="K275" i="2"/>
  <c r="K259" i="2"/>
  <c r="K243" i="2"/>
  <c r="K227" i="2"/>
  <c r="K211" i="2"/>
  <c r="K195" i="2"/>
  <c r="K179" i="2"/>
  <c r="K163" i="2"/>
  <c r="K147" i="2"/>
  <c r="K131" i="2"/>
  <c r="K115" i="2"/>
  <c r="K99" i="2"/>
  <c r="K83" i="2"/>
  <c r="K67" i="2"/>
  <c r="K51" i="2"/>
  <c r="K35" i="2"/>
  <c r="K19" i="2"/>
  <c r="K3" i="2"/>
  <c r="Q4747" i="2"/>
  <c r="O4747" i="2"/>
  <c r="Q4731" i="2"/>
  <c r="Q4715" i="2"/>
  <c r="O4715" i="2"/>
  <c r="Q4699" i="2"/>
  <c r="O4699" i="2"/>
  <c r="Q4683" i="2"/>
  <c r="Q4667" i="2"/>
  <c r="Q4651" i="2"/>
  <c r="O4651" i="2"/>
  <c r="Q4635" i="2"/>
  <c r="O4635" i="2"/>
  <c r="Q4619" i="2"/>
  <c r="O4619" i="2"/>
  <c r="Q4603" i="2"/>
  <c r="Q4587" i="2"/>
  <c r="O4587" i="2"/>
  <c r="Q4555" i="2"/>
  <c r="O4555" i="2"/>
  <c r="Q4539" i="2"/>
  <c r="O4539" i="2"/>
  <c r="Q4523" i="2"/>
  <c r="O4523" i="2"/>
  <c r="Q4507" i="2"/>
  <c r="O4507" i="2"/>
  <c r="Q4491" i="2"/>
  <c r="O4491" i="2"/>
  <c r="Q4475" i="2"/>
  <c r="O4475" i="2"/>
  <c r="Q4459" i="2"/>
  <c r="O4459" i="2"/>
  <c r="Q4443" i="2"/>
  <c r="Q4427" i="2"/>
  <c r="O4427" i="2"/>
  <c r="Q4411" i="2"/>
  <c r="O4411" i="2"/>
  <c r="Q4395" i="2"/>
  <c r="O4395" i="2"/>
  <c r="O4379" i="2"/>
  <c r="Q4379" i="2"/>
  <c r="Q4363" i="2"/>
  <c r="Q4347" i="2"/>
  <c r="O4347" i="2"/>
  <c r="Q4331" i="2"/>
  <c r="O4331" i="2"/>
  <c r="Q4315" i="2"/>
  <c r="O4299" i="2"/>
  <c r="Q4299" i="2"/>
  <c r="Q4283" i="2"/>
  <c r="Q4267" i="2"/>
  <c r="O4267" i="2"/>
  <c r="Q4251" i="2"/>
  <c r="O4251" i="2"/>
  <c r="Q4235" i="2"/>
  <c r="Q4219" i="2"/>
  <c r="O4219" i="2"/>
  <c r="Q4203" i="2"/>
  <c r="O4203" i="2"/>
  <c r="Q4187" i="2"/>
  <c r="O4187" i="2"/>
  <c r="Q4171" i="2"/>
  <c r="O4171" i="2"/>
  <c r="Q4155" i="2"/>
  <c r="O4155" i="2"/>
  <c r="Q4139" i="2"/>
  <c r="O4139" i="2"/>
  <c r="Q4123" i="2"/>
  <c r="Q4107" i="2"/>
  <c r="O4107" i="2"/>
  <c r="Q4091" i="2"/>
  <c r="O4091" i="2"/>
  <c r="O4075" i="2"/>
  <c r="Q4075" i="2"/>
  <c r="Q4059" i="2"/>
  <c r="Q4043" i="2"/>
  <c r="Q4027" i="2"/>
  <c r="O4027" i="2"/>
  <c r="Q4011" i="2"/>
  <c r="O4011" i="2"/>
  <c r="Q3995" i="2"/>
  <c r="O3995" i="2"/>
  <c r="Q3979" i="2"/>
  <c r="O3979" i="2"/>
  <c r="Q3963" i="2"/>
  <c r="O3963" i="2"/>
  <c r="Q3947" i="2"/>
  <c r="O3947" i="2"/>
  <c r="Q3931" i="2"/>
  <c r="O3931" i="2"/>
  <c r="Q3915" i="2"/>
  <c r="O3915" i="2"/>
  <c r="Q3899" i="2"/>
  <c r="O3899" i="2"/>
  <c r="Q3883" i="2"/>
  <c r="O3883" i="2"/>
  <c r="Q3867" i="2"/>
  <c r="Q3851" i="2"/>
  <c r="O3851" i="2"/>
  <c r="Q3835" i="2"/>
  <c r="O3835" i="2"/>
  <c r="Q3819" i="2"/>
  <c r="Q3803" i="2"/>
  <c r="O3803" i="2"/>
  <c r="Q3787" i="2"/>
  <c r="O3787" i="2"/>
  <c r="Q3771" i="2"/>
  <c r="Q3755" i="2"/>
  <c r="O3755" i="2"/>
  <c r="Q3739" i="2"/>
  <c r="O3739" i="2"/>
  <c r="Q3723" i="2"/>
  <c r="O3723" i="2"/>
  <c r="Q3707" i="2"/>
  <c r="Q3691" i="2"/>
  <c r="O3691" i="2"/>
  <c r="Q3675" i="2"/>
  <c r="O3675" i="2"/>
  <c r="Q3659" i="2"/>
  <c r="O3659" i="2"/>
  <c r="Q3643" i="2"/>
  <c r="Q3627" i="2"/>
  <c r="O3627" i="2"/>
  <c r="Q3611" i="2"/>
  <c r="O3611" i="2"/>
  <c r="Q3595" i="2"/>
  <c r="O3595" i="2"/>
  <c r="Q3579" i="2"/>
  <c r="O3579" i="2"/>
  <c r="Q3563" i="2"/>
  <c r="O3563" i="2"/>
  <c r="Q3547" i="2"/>
  <c r="O3547" i="2"/>
  <c r="Q3531" i="2"/>
  <c r="O3531" i="2"/>
  <c r="Q3515" i="2"/>
  <c r="O3515" i="2"/>
  <c r="Q3499" i="2"/>
  <c r="O3499" i="2"/>
  <c r="Q3483" i="2"/>
  <c r="O3483" i="2"/>
  <c r="Q3467" i="2"/>
  <c r="O3467" i="2"/>
  <c r="Q3451" i="2"/>
  <c r="O3451" i="2"/>
  <c r="Q3435" i="2"/>
  <c r="O3435" i="2"/>
  <c r="Q3419" i="2"/>
  <c r="O3419" i="2"/>
  <c r="Q3403" i="2"/>
  <c r="O3403" i="2"/>
  <c r="Q3387" i="2"/>
  <c r="Q3371" i="2"/>
  <c r="O3371" i="2"/>
  <c r="Q3355" i="2"/>
  <c r="O3355" i="2"/>
  <c r="Q3339" i="2"/>
  <c r="O3339" i="2"/>
  <c r="Q3323" i="2"/>
  <c r="Q3307" i="2"/>
  <c r="O3307" i="2"/>
  <c r="Q3291" i="2"/>
  <c r="O3291" i="2"/>
  <c r="Q3275" i="2"/>
  <c r="O3275" i="2"/>
  <c r="Q3259" i="2"/>
  <c r="Q3243" i="2"/>
  <c r="O3243" i="2"/>
  <c r="Q3227" i="2"/>
  <c r="O3227" i="2"/>
  <c r="Q3211" i="2"/>
  <c r="O3211" i="2"/>
  <c r="Q3195" i="2"/>
  <c r="O3195" i="2"/>
  <c r="Q3179" i="2"/>
  <c r="O3179" i="2"/>
  <c r="Q3163" i="2"/>
  <c r="O3163" i="2"/>
  <c r="Q3147" i="2"/>
  <c r="O3147" i="2"/>
  <c r="Q3131" i="2"/>
  <c r="Q3115" i="2"/>
  <c r="O3115" i="2"/>
  <c r="Q3099" i="2"/>
  <c r="O3099" i="2"/>
  <c r="Q3083" i="2"/>
  <c r="O3083" i="2"/>
  <c r="Q3067" i="2"/>
  <c r="Q3051" i="2"/>
  <c r="O3051" i="2"/>
  <c r="Q3035" i="2"/>
  <c r="O3035" i="2"/>
  <c r="Q3019" i="2"/>
  <c r="O3019" i="2"/>
  <c r="Q3003" i="2"/>
  <c r="O3003" i="2"/>
  <c r="Q2987" i="2"/>
  <c r="O2987" i="2"/>
  <c r="Q2971" i="2"/>
  <c r="O2971" i="2"/>
  <c r="Q2955" i="2"/>
  <c r="O2955" i="2"/>
  <c r="Q2939" i="2"/>
  <c r="Q2923" i="2"/>
  <c r="Q2907" i="2"/>
  <c r="O2907" i="2"/>
  <c r="Q2891" i="2"/>
  <c r="O2891" i="2"/>
  <c r="Q2875" i="2"/>
  <c r="O2875" i="2"/>
  <c r="Q2859" i="2"/>
  <c r="O2859" i="2"/>
  <c r="Q2843" i="2"/>
  <c r="O2843" i="2"/>
  <c r="Q2827" i="2"/>
  <c r="O2827" i="2"/>
  <c r="Q2811" i="2"/>
  <c r="O2811" i="2"/>
  <c r="Q2795" i="2"/>
  <c r="O2795" i="2"/>
  <c r="Q2779" i="2"/>
  <c r="O2779" i="2"/>
  <c r="Q2763" i="2"/>
  <c r="O2763" i="2"/>
  <c r="Q2747" i="2"/>
  <c r="O2747" i="2"/>
  <c r="Q2731" i="2"/>
  <c r="O2731" i="2"/>
  <c r="Q2715" i="2"/>
  <c r="O2715" i="2"/>
  <c r="Q2699" i="2"/>
  <c r="O2699" i="2"/>
  <c r="Q2683" i="2"/>
  <c r="O2683" i="2"/>
  <c r="Q2667" i="2"/>
  <c r="O2667" i="2"/>
  <c r="Q2651" i="2"/>
  <c r="O2651" i="2"/>
  <c r="Q2635" i="2"/>
  <c r="O2635" i="2"/>
  <c r="Q2619" i="2"/>
  <c r="O2619" i="2"/>
  <c r="Q2603" i="2"/>
  <c r="O2603" i="2"/>
  <c r="Q2587" i="2"/>
  <c r="O2587" i="2"/>
  <c r="Q2571" i="2"/>
  <c r="O2571" i="2"/>
  <c r="Q2555" i="2"/>
  <c r="O2555" i="2"/>
  <c r="Q2539" i="2"/>
  <c r="O2539" i="2"/>
  <c r="Q2523" i="2"/>
  <c r="O2523" i="2"/>
  <c r="Q2507" i="2"/>
  <c r="O2507" i="2"/>
  <c r="Q2491" i="2"/>
  <c r="O2491" i="2"/>
  <c r="Q2475" i="2"/>
  <c r="O2475" i="2"/>
  <c r="Q2459" i="2"/>
  <c r="O2459" i="2"/>
  <c r="Q2443" i="2"/>
  <c r="O2443" i="2"/>
  <c r="Q2427" i="2"/>
  <c r="O2427" i="2"/>
  <c r="Q2411" i="2"/>
  <c r="O2411" i="2"/>
  <c r="Q2395" i="2"/>
  <c r="O2395" i="2"/>
  <c r="Q2379" i="2"/>
  <c r="O2379" i="2"/>
  <c r="Q2363" i="2"/>
  <c r="O2363" i="2"/>
  <c r="Q2347" i="2"/>
  <c r="O2347" i="2"/>
  <c r="Q2331" i="2"/>
  <c r="O2331" i="2"/>
  <c r="Q2315" i="2"/>
  <c r="O2315" i="2"/>
  <c r="Q2299" i="2"/>
  <c r="O2299" i="2"/>
  <c r="Q2283" i="2"/>
  <c r="O2283" i="2"/>
  <c r="Q2267" i="2"/>
  <c r="O2267" i="2"/>
  <c r="Q2251" i="2"/>
  <c r="O2251" i="2"/>
  <c r="Q2235" i="2"/>
  <c r="O2235" i="2"/>
  <c r="Q2219" i="2"/>
  <c r="O2219" i="2"/>
  <c r="Q2203" i="2"/>
  <c r="O2203" i="2"/>
  <c r="O2187" i="2"/>
  <c r="Q2187" i="2"/>
  <c r="Q2171" i="2"/>
  <c r="O2171" i="2"/>
  <c r="Q2155" i="2"/>
  <c r="O2155" i="2"/>
  <c r="Q2139" i="2"/>
  <c r="O2139" i="2"/>
  <c r="Q2123" i="2"/>
  <c r="O2123" i="2"/>
  <c r="Q2107" i="2"/>
  <c r="O2107" i="2"/>
  <c r="Q2091" i="2"/>
  <c r="O2091" i="2"/>
  <c r="Q2075" i="2"/>
  <c r="O2075" i="2"/>
  <c r="Q2059" i="2"/>
  <c r="O2059" i="2"/>
  <c r="Q2043" i="2"/>
  <c r="O2043" i="2"/>
  <c r="Q2027" i="2"/>
  <c r="O2027" i="2"/>
  <c r="Q2011" i="2"/>
  <c r="O2011" i="2"/>
  <c r="Q1995" i="2"/>
  <c r="O1995" i="2"/>
  <c r="Q1979" i="2"/>
  <c r="O1979" i="2"/>
  <c r="Q1963" i="2"/>
  <c r="O1963" i="2"/>
  <c r="Q1947" i="2"/>
  <c r="O1947" i="2"/>
  <c r="Q1931" i="2"/>
  <c r="O1931" i="2"/>
  <c r="Q1915" i="2"/>
  <c r="O1915" i="2"/>
  <c r="Q1899" i="2"/>
  <c r="O1899" i="2"/>
  <c r="Q1883" i="2"/>
  <c r="O1883" i="2"/>
  <c r="Q1867" i="2"/>
  <c r="O1867" i="2"/>
  <c r="Q1851" i="2"/>
  <c r="O1851" i="2"/>
  <c r="Q1835" i="2"/>
  <c r="O1835" i="2"/>
  <c r="Q1819" i="2"/>
  <c r="O1819" i="2"/>
  <c r="O1803" i="2"/>
  <c r="Q1803" i="2"/>
  <c r="Q1787" i="2"/>
  <c r="O1787" i="2"/>
  <c r="Q1771" i="2"/>
  <c r="O1771" i="2"/>
  <c r="Q1755" i="2"/>
  <c r="Q1739" i="2"/>
  <c r="O1739" i="2"/>
  <c r="Q1723" i="2"/>
  <c r="O1723" i="2"/>
  <c r="Q1707" i="2"/>
  <c r="O1707" i="2"/>
  <c r="Q1691" i="2"/>
  <c r="O1691" i="2"/>
  <c r="Q1675" i="2"/>
  <c r="O1675" i="2"/>
  <c r="Q1659" i="2"/>
  <c r="O1659" i="2"/>
  <c r="Q1643" i="2"/>
  <c r="O1643" i="2"/>
  <c r="Q1627" i="2"/>
  <c r="O1627" i="2"/>
  <c r="Q1611" i="2"/>
  <c r="O1611" i="2"/>
  <c r="O4731" i="2"/>
  <c r="O3960" i="2"/>
  <c r="O3643" i="2"/>
  <c r="O3512" i="2"/>
  <c r="O3224" i="2"/>
  <c r="O3067" i="2"/>
  <c r="O1497" i="2"/>
  <c r="Q4746" i="2"/>
  <c r="O4746" i="2"/>
  <c r="Q4714" i="2"/>
  <c r="O4714" i="2"/>
  <c r="Q4698" i="2"/>
  <c r="O4698" i="2"/>
  <c r="Q4666" i="2"/>
  <c r="O4666" i="2"/>
  <c r="Q4618" i="2"/>
  <c r="O4618" i="2"/>
  <c r="Q4586" i="2"/>
  <c r="O4586" i="2"/>
  <c r="Q4538" i="2"/>
  <c r="O4538" i="2"/>
  <c r="Q4490" i="2"/>
  <c r="O4490" i="2"/>
  <c r="Q4458" i="2"/>
  <c r="O4458" i="2"/>
  <c r="Q4410" i="2"/>
  <c r="O4410" i="2"/>
  <c r="Q4394" i="2"/>
  <c r="O4394" i="2"/>
  <c r="Q4362" i="2"/>
  <c r="O4362" i="2"/>
  <c r="Q4330" i="2"/>
  <c r="O4330" i="2"/>
  <c r="Q4314" i="2"/>
  <c r="O4314" i="2"/>
  <c r="Q4282" i="2"/>
  <c r="O4282" i="2"/>
  <c r="Q4266" i="2"/>
  <c r="O4266" i="2"/>
  <c r="Q4250" i="2"/>
  <c r="O4250" i="2"/>
  <c r="Q4202" i="2"/>
  <c r="O4202" i="2"/>
  <c r="Q4186" i="2"/>
  <c r="O4186" i="2"/>
  <c r="Q4170" i="2"/>
  <c r="O4170" i="2"/>
  <c r="Q4154" i="2"/>
  <c r="O4154" i="2"/>
  <c r="Q4138" i="2"/>
  <c r="O4138" i="2"/>
  <c r="Q4090" i="2"/>
  <c r="O4090" i="2"/>
  <c r="Q4074" i="2"/>
  <c r="O4074" i="2"/>
  <c r="Q4058" i="2"/>
  <c r="O4058" i="2"/>
  <c r="Q4042" i="2"/>
  <c r="O4042" i="2"/>
  <c r="Q4026" i="2"/>
  <c r="O4026" i="2"/>
  <c r="Q4010" i="2"/>
  <c r="O4010" i="2"/>
  <c r="Q3994" i="2"/>
  <c r="O3994" i="2"/>
  <c r="Q3962" i="2"/>
  <c r="O3962" i="2"/>
  <c r="Q3946" i="2"/>
  <c r="O3946" i="2"/>
  <c r="Q3930" i="2"/>
  <c r="O3930" i="2"/>
  <c r="Q3914" i="2"/>
  <c r="O3914" i="2"/>
  <c r="Q3898" i="2"/>
  <c r="O3898" i="2"/>
  <c r="Q3882" i="2"/>
  <c r="O3882" i="2"/>
  <c r="O3850" i="2"/>
  <c r="Q3850" i="2"/>
  <c r="Q3834" i="2"/>
  <c r="O3834" i="2"/>
  <c r="Q3818" i="2"/>
  <c r="O3818" i="2"/>
  <c r="Q3786" i="2"/>
  <c r="O3786" i="2"/>
  <c r="Q3770" i="2"/>
  <c r="O3770" i="2"/>
  <c r="Q3754" i="2"/>
  <c r="O3754" i="2"/>
  <c r="Q3738" i="2"/>
  <c r="O3738" i="2"/>
  <c r="Q3706" i="2"/>
  <c r="O3706" i="2"/>
  <c r="O3690" i="2"/>
  <c r="Q3690" i="2"/>
  <c r="O3674" i="2"/>
  <c r="Q3674" i="2"/>
  <c r="Q3658" i="2"/>
  <c r="O3658" i="2"/>
  <c r="Q3642" i="2"/>
  <c r="O3642" i="2"/>
  <c r="Q3626" i="2"/>
  <c r="O3626" i="2"/>
  <c r="Q3594" i="2"/>
  <c r="O3594" i="2"/>
  <c r="Q3578" i="2"/>
  <c r="O3578" i="2"/>
  <c r="Q3562" i="2"/>
  <c r="O3562" i="2"/>
  <c r="Q3546" i="2"/>
  <c r="O3546" i="2"/>
  <c r="Q3530" i="2"/>
  <c r="O3530" i="2"/>
  <c r="Q3514" i="2"/>
  <c r="O3514" i="2"/>
  <c r="Q3498" i="2"/>
  <c r="O3498" i="2"/>
  <c r="Q3482" i="2"/>
  <c r="O3482" i="2"/>
  <c r="Q3466" i="2"/>
  <c r="O3466" i="2"/>
  <c r="Q3450" i="2"/>
  <c r="O3450" i="2"/>
  <c r="Q3402" i="2"/>
  <c r="O3402" i="2"/>
  <c r="Q3386" i="2"/>
  <c r="O3386" i="2"/>
  <c r="Q3370" i="2"/>
  <c r="O3370" i="2"/>
  <c r="Q3354" i="2"/>
  <c r="O3354" i="2"/>
  <c r="Q3338" i="2"/>
  <c r="O3338" i="2"/>
  <c r="Q3322" i="2"/>
  <c r="O3322" i="2"/>
  <c r="Q3306" i="2"/>
  <c r="O3306" i="2"/>
  <c r="Q3290" i="2"/>
  <c r="O3290" i="2"/>
  <c r="Q3274" i="2"/>
  <c r="O3274" i="2"/>
  <c r="Q3258" i="2"/>
  <c r="O3258" i="2"/>
  <c r="Q3242" i="2"/>
  <c r="O3242" i="2"/>
  <c r="Q3194" i="2"/>
  <c r="O3194" i="2"/>
  <c r="Q3162" i="2"/>
  <c r="O3162" i="2"/>
  <c r="Q3146" i="2"/>
  <c r="O3146" i="2"/>
  <c r="Q3130" i="2"/>
  <c r="O3130" i="2"/>
  <c r="Q3114" i="2"/>
  <c r="O3114" i="2"/>
  <c r="Q3098" i="2"/>
  <c r="O3098" i="2"/>
  <c r="Q3082" i="2"/>
  <c r="O3082" i="2"/>
  <c r="Q3066" i="2"/>
  <c r="O3066" i="2"/>
  <c r="Q3050" i="2"/>
  <c r="O3050" i="2"/>
  <c r="Q3034" i="2"/>
  <c r="O3034" i="2"/>
  <c r="Q3018" i="2"/>
  <c r="O3018" i="2"/>
  <c r="Q3002" i="2"/>
  <c r="O3002" i="2"/>
  <c r="Q2986" i="2"/>
  <c r="O2986" i="2"/>
  <c r="Q2938" i="2"/>
  <c r="O2938" i="2"/>
  <c r="Q2922" i="2"/>
  <c r="O2922" i="2"/>
  <c r="Q2906" i="2"/>
  <c r="O2906" i="2"/>
  <c r="Q2890" i="2"/>
  <c r="O2890" i="2"/>
  <c r="Q2874" i="2"/>
  <c r="O2874" i="2"/>
  <c r="Q2858" i="2"/>
  <c r="O2858" i="2"/>
  <c r="Q2842" i="2"/>
  <c r="O2842" i="2"/>
  <c r="Q2826" i="2"/>
  <c r="O2826" i="2"/>
  <c r="Q2810" i="2"/>
  <c r="O2810" i="2"/>
  <c r="Q2794" i="2"/>
  <c r="O2794" i="2"/>
  <c r="Q2778" i="2"/>
  <c r="O2778" i="2"/>
  <c r="Q2762" i="2"/>
  <c r="O2762" i="2"/>
  <c r="Q2746" i="2"/>
  <c r="O2746" i="2"/>
  <c r="Q2714" i="2"/>
  <c r="O2714" i="2"/>
  <c r="Q2698" i="2"/>
  <c r="O2698" i="2"/>
  <c r="Q2682" i="2"/>
  <c r="O2682" i="2"/>
  <c r="Q2666" i="2"/>
  <c r="O2666" i="2"/>
  <c r="Q2650" i="2"/>
  <c r="O2650" i="2"/>
  <c r="Q2634" i="2"/>
  <c r="O2634" i="2"/>
  <c r="Q2618" i="2"/>
  <c r="O2618" i="2"/>
  <c r="Q2602" i="2"/>
  <c r="O2602" i="2"/>
  <c r="Q2586" i="2"/>
  <c r="O2586" i="2"/>
  <c r="Q2570" i="2"/>
  <c r="O2570" i="2"/>
  <c r="Q2554" i="2"/>
  <c r="O2554" i="2"/>
  <c r="Q2538" i="2"/>
  <c r="O2538" i="2"/>
  <c r="Q2522" i="2"/>
  <c r="O2522" i="2"/>
  <c r="Q2506" i="2"/>
  <c r="O2506" i="2"/>
  <c r="Q2490" i="2"/>
  <c r="O2490" i="2"/>
  <c r="Q2474" i="2"/>
  <c r="O2474" i="2"/>
  <c r="Q2458" i="2"/>
  <c r="O2458" i="2"/>
  <c r="Q2442" i="2"/>
  <c r="O2442" i="2"/>
  <c r="Q2426" i="2"/>
  <c r="O2426" i="2"/>
  <c r="Q2410" i="2"/>
  <c r="O2410" i="2"/>
  <c r="Q2394" i="2"/>
  <c r="O2394" i="2"/>
  <c r="Q2378" i="2"/>
  <c r="O2378" i="2"/>
  <c r="Q2346" i="2"/>
  <c r="O2346" i="2"/>
  <c r="Q2330" i="2"/>
  <c r="O2330" i="2"/>
  <c r="Q2314" i="2"/>
  <c r="O2314" i="2"/>
  <c r="Q2298" i="2"/>
  <c r="O2298" i="2"/>
  <c r="Q2282" i="2"/>
  <c r="O2282" i="2"/>
  <c r="Q2266" i="2"/>
  <c r="O2266" i="2"/>
  <c r="Q2250" i="2"/>
  <c r="O2250" i="2"/>
  <c r="Q2234" i="2"/>
  <c r="O2234" i="2"/>
  <c r="Q2218" i="2"/>
  <c r="O2218" i="2"/>
  <c r="Q2202" i="2"/>
  <c r="O2202" i="2"/>
  <c r="O4730" i="2"/>
  <c r="O3900" i="2"/>
  <c r="O3640" i="2"/>
  <c r="O3432" i="2"/>
  <c r="O2730" i="2"/>
  <c r="O857" i="2"/>
  <c r="Q4392" i="2"/>
  <c r="O4420" i="2"/>
  <c r="O4340" i="2"/>
  <c r="O4212" i="2"/>
  <c r="O4070" i="2"/>
  <c r="O3652" i="2"/>
  <c r="O3510" i="2"/>
  <c r="O3412" i="2"/>
  <c r="O3204" i="2"/>
  <c r="O2934" i="2"/>
  <c r="O2884" i="2"/>
  <c r="O2820" i="2"/>
  <c r="O1868" i="2"/>
  <c r="O1068" i="2"/>
  <c r="O92" i="2"/>
  <c r="Q4692" i="2"/>
  <c r="Q3494" i="2"/>
  <c r="K4502" i="2"/>
  <c r="K4646" i="2"/>
  <c r="O4660" i="2"/>
  <c r="O4580" i="2"/>
  <c r="O4454" i="2"/>
  <c r="O4374" i="2"/>
  <c r="O4118" i="2"/>
  <c r="O4068" i="2"/>
  <c r="O3926" i="2"/>
  <c r="O3398" i="2"/>
  <c r="O2692" i="2"/>
  <c r="O1956" i="2"/>
  <c r="O1244" i="2"/>
  <c r="Q4678" i="2"/>
  <c r="Q2932" i="2"/>
  <c r="Q2260" i="2"/>
  <c r="K4757" i="2"/>
  <c r="O4292" i="2"/>
  <c r="O3974" i="2"/>
  <c r="O3702" i="2"/>
  <c r="O3508" i="2"/>
  <c r="O1612" i="2"/>
  <c r="Q3876" i="2"/>
  <c r="Q2252" i="2"/>
  <c r="O2252" i="2"/>
  <c r="Q2236" i="2"/>
  <c r="O2236" i="2"/>
  <c r="Q2220" i="2"/>
  <c r="O2220" i="2"/>
  <c r="Q2204" i="2"/>
  <c r="O2204" i="2"/>
  <c r="Q2188" i="2"/>
  <c r="O2188" i="2"/>
  <c r="Q2172" i="2"/>
  <c r="O2172" i="2"/>
  <c r="Q2156" i="2"/>
  <c r="O2156" i="2"/>
  <c r="Q2140" i="2"/>
  <c r="O2140" i="2"/>
  <c r="Q2124" i="2"/>
  <c r="O2124" i="2"/>
  <c r="Q2108" i="2"/>
  <c r="O2108" i="2"/>
  <c r="Q2076" i="2"/>
  <c r="O2076" i="2"/>
  <c r="Q2060" i="2"/>
  <c r="O2060" i="2"/>
  <c r="Q2044" i="2"/>
  <c r="O2044" i="2"/>
  <c r="Q2012" i="2"/>
  <c r="O2012" i="2"/>
  <c r="Q1996" i="2"/>
  <c r="O1996" i="2"/>
  <c r="Q1964" i="2"/>
  <c r="O1964" i="2"/>
  <c r="Q1948" i="2"/>
  <c r="O1948" i="2"/>
  <c r="Q1932" i="2"/>
  <c r="O1932" i="2"/>
  <c r="O1900" i="2"/>
  <c r="Q1900" i="2"/>
  <c r="Q1852" i="2"/>
  <c r="O1852" i="2"/>
  <c r="Q1836" i="2"/>
  <c r="O1836" i="2"/>
  <c r="Q1820" i="2"/>
  <c r="O1820" i="2"/>
  <c r="Q1804" i="2"/>
  <c r="O1804" i="2"/>
  <c r="Q1788" i="2"/>
  <c r="O1788" i="2"/>
  <c r="Q1756" i="2"/>
  <c r="O1756" i="2"/>
  <c r="Q1740" i="2"/>
  <c r="O1740" i="2"/>
  <c r="Q1708" i="2"/>
  <c r="O1708" i="2"/>
  <c r="Q1692" i="2"/>
  <c r="O1692" i="2"/>
  <c r="O1676" i="2"/>
  <c r="Q1676" i="2"/>
  <c r="Q1644" i="2"/>
  <c r="O1644" i="2"/>
  <c r="Q1628" i="2"/>
  <c r="O1628" i="2"/>
  <c r="Q1596" i="2"/>
  <c r="O1596" i="2"/>
  <c r="Q1564" i="2"/>
  <c r="O1564" i="2"/>
  <c r="Q1548" i="2"/>
  <c r="O1548" i="2"/>
  <c r="Q1532" i="2"/>
  <c r="O1532" i="2"/>
  <c r="Q1516" i="2"/>
  <c r="O1516" i="2"/>
  <c r="Q1500" i="2"/>
  <c r="O1500" i="2"/>
  <c r="Q1484" i="2"/>
  <c r="O1484" i="2"/>
  <c r="Q1468" i="2"/>
  <c r="O1468" i="2"/>
  <c r="Q1452" i="2"/>
  <c r="O1452" i="2"/>
  <c r="Q1436" i="2"/>
  <c r="O1436" i="2"/>
  <c r="Q1420" i="2"/>
  <c r="O1420" i="2"/>
  <c r="Q1404" i="2"/>
  <c r="O1404" i="2"/>
  <c r="Q1388" i="2"/>
  <c r="O1388" i="2"/>
  <c r="Q1372" i="2"/>
  <c r="O1372" i="2"/>
  <c r="Q1356" i="2"/>
  <c r="O1356" i="2"/>
  <c r="Q1308" i="2"/>
  <c r="O1308" i="2"/>
  <c r="Q1292" i="2"/>
  <c r="O1292" i="2"/>
  <c r="Q1276" i="2"/>
  <c r="O1276" i="2"/>
  <c r="Q1260" i="2"/>
  <c r="O1260" i="2"/>
  <c r="Q1228" i="2"/>
  <c r="O1228" i="2"/>
  <c r="Q1212" i="2"/>
  <c r="O1212" i="2"/>
  <c r="Q1196" i="2"/>
  <c r="O1196" i="2"/>
  <c r="Q1180" i="2"/>
  <c r="O1180" i="2"/>
  <c r="Q1164" i="2"/>
  <c r="O1164" i="2"/>
  <c r="Q1148" i="2"/>
  <c r="O1148" i="2"/>
  <c r="Q1116" i="2"/>
  <c r="O1116" i="2"/>
  <c r="Q1084" i="2"/>
  <c r="O1084" i="2"/>
  <c r="Q1052" i="2"/>
  <c r="O1052" i="2"/>
  <c r="Q1036" i="2"/>
  <c r="O1036" i="2"/>
  <c r="Q1004" i="2"/>
  <c r="O1004" i="2"/>
  <c r="Q988" i="2"/>
  <c r="O988" i="2"/>
  <c r="Q972" i="2"/>
  <c r="O972" i="2"/>
  <c r="Q956" i="2"/>
  <c r="O956" i="2"/>
  <c r="O924" i="2"/>
  <c r="Q924" i="2"/>
  <c r="Q892" i="2"/>
  <c r="O892" i="2"/>
  <c r="Q876" i="2"/>
  <c r="O876" i="2"/>
  <c r="Q860" i="2"/>
  <c r="O860" i="2"/>
  <c r="Q844" i="2"/>
  <c r="O844" i="2"/>
  <c r="Q812" i="2"/>
  <c r="O812" i="2"/>
  <c r="Q796" i="2"/>
  <c r="O796" i="2"/>
  <c r="Q780" i="2"/>
  <c r="O780" i="2"/>
  <c r="Q748" i="2"/>
  <c r="O748" i="2"/>
  <c r="Q732" i="2"/>
  <c r="O732" i="2"/>
  <c r="Q716" i="2"/>
  <c r="O716" i="2"/>
  <c r="Q700" i="2"/>
  <c r="O700" i="2"/>
  <c r="Q684" i="2"/>
  <c r="O684" i="2"/>
  <c r="Q668" i="2"/>
  <c r="O668" i="2"/>
  <c r="Q652" i="2"/>
  <c r="O652" i="2"/>
  <c r="Q636" i="2"/>
  <c r="O636" i="2"/>
  <c r="Q620" i="2"/>
  <c r="O620" i="2"/>
  <c r="Q604" i="2"/>
  <c r="O604" i="2"/>
  <c r="Q588" i="2"/>
  <c r="O588" i="2"/>
  <c r="Q572" i="2"/>
  <c r="O572" i="2"/>
  <c r="Q556" i="2"/>
  <c r="O556" i="2"/>
  <c r="Q540" i="2"/>
  <c r="O540" i="2"/>
  <c r="Q524" i="2"/>
  <c r="O524" i="2"/>
  <c r="Q508" i="2"/>
  <c r="O508" i="2"/>
  <c r="Q492" i="2"/>
  <c r="O492" i="2"/>
  <c r="Q476" i="2"/>
  <c r="O476" i="2"/>
  <c r="Q460" i="2"/>
  <c r="O460" i="2"/>
  <c r="Q444" i="2"/>
  <c r="O444" i="2"/>
  <c r="Q428" i="2"/>
  <c r="O428" i="2"/>
  <c r="Q412" i="2"/>
  <c r="O412" i="2"/>
  <c r="Q396" i="2"/>
  <c r="O396" i="2"/>
  <c r="Q380" i="2"/>
  <c r="O380" i="2"/>
  <c r="Q364" i="2"/>
  <c r="O364" i="2"/>
  <c r="Q332" i="2"/>
  <c r="O332" i="2"/>
  <c r="Q316" i="2"/>
  <c r="O316" i="2"/>
  <c r="Q300" i="2"/>
  <c r="O300" i="2"/>
  <c r="Q284" i="2"/>
  <c r="O284" i="2"/>
  <c r="Q268" i="2"/>
  <c r="O268" i="2"/>
  <c r="Q252" i="2"/>
  <c r="O252" i="2"/>
  <c r="Q236" i="2"/>
  <c r="O236" i="2"/>
  <c r="Q220" i="2"/>
  <c r="O220" i="2"/>
  <c r="Q204" i="2"/>
  <c r="O204" i="2"/>
  <c r="Q188" i="2"/>
  <c r="O188" i="2"/>
  <c r="Q172" i="2"/>
  <c r="O172" i="2"/>
  <c r="Q156" i="2"/>
  <c r="O156" i="2"/>
  <c r="Q140" i="2"/>
  <c r="O140" i="2"/>
  <c r="Q124" i="2"/>
  <c r="O124" i="2"/>
  <c r="Q108" i="2"/>
  <c r="O108" i="2"/>
  <c r="Q76" i="2"/>
  <c r="O76" i="2"/>
  <c r="Q44" i="2"/>
  <c r="O44" i="2"/>
  <c r="Q28" i="2"/>
  <c r="O28" i="2"/>
  <c r="Q12" i="2"/>
  <c r="O12" i="2"/>
  <c r="O4532" i="2"/>
  <c r="O4452" i="2"/>
  <c r="O4326" i="2"/>
  <c r="O4246" i="2"/>
  <c r="O3924" i="2"/>
  <c r="O3700" i="2"/>
  <c r="O3396" i="2"/>
  <c r="O3348" i="2"/>
  <c r="Q4662" i="2"/>
  <c r="Q4422" i="2"/>
  <c r="Q1595" i="2"/>
  <c r="Q1579" i="2"/>
  <c r="O1579" i="2"/>
  <c r="Q1563" i="2"/>
  <c r="O1563" i="2"/>
  <c r="O1547" i="2"/>
  <c r="Q1547" i="2"/>
  <c r="Q1531" i="2"/>
  <c r="Q1515" i="2"/>
  <c r="O1515" i="2"/>
  <c r="Q1499" i="2"/>
  <c r="O1499" i="2"/>
  <c r="Q1483" i="2"/>
  <c r="O1483" i="2"/>
  <c r="Q1467" i="2"/>
  <c r="O1467" i="2"/>
  <c r="Q1451" i="2"/>
  <c r="O1451" i="2"/>
  <c r="Q1435" i="2"/>
  <c r="O1435" i="2"/>
  <c r="Q1419" i="2"/>
  <c r="O1419" i="2"/>
  <c r="Q1403" i="2"/>
  <c r="Q1387" i="2"/>
  <c r="O1387" i="2"/>
  <c r="Q1371" i="2"/>
  <c r="Q1355" i="2"/>
  <c r="O1355" i="2"/>
  <c r="Q1339" i="2"/>
  <c r="Q1323" i="2"/>
  <c r="O1323" i="2"/>
  <c r="Q1307" i="2"/>
  <c r="O1307" i="2"/>
  <c r="Q1291" i="2"/>
  <c r="O1291" i="2"/>
  <c r="Q1275" i="2"/>
  <c r="Q1259" i="2"/>
  <c r="O1259" i="2"/>
  <c r="Q1243" i="2"/>
  <c r="Q1227" i="2"/>
  <c r="O1227" i="2"/>
  <c r="Q1211" i="2"/>
  <c r="Q1195" i="2"/>
  <c r="O1195" i="2"/>
  <c r="Q1179" i="2"/>
  <c r="O1179" i="2"/>
  <c r="Q1163" i="2"/>
  <c r="O1163" i="2"/>
  <c r="Q1147" i="2"/>
  <c r="O1147" i="2"/>
  <c r="Q1131" i="2"/>
  <c r="O1131" i="2"/>
  <c r="Q1115" i="2"/>
  <c r="O1115" i="2"/>
  <c r="Q1099" i="2"/>
  <c r="O1099" i="2"/>
  <c r="Q1083" i="2"/>
  <c r="O1083" i="2"/>
  <c r="Q1067" i="2"/>
  <c r="O1067" i="2"/>
  <c r="Q1051" i="2"/>
  <c r="O1051" i="2"/>
  <c r="Q1019" i="2"/>
  <c r="O1019" i="2"/>
  <c r="Q1003" i="2"/>
  <c r="O1003" i="2"/>
  <c r="Q987" i="2"/>
  <c r="O987" i="2"/>
  <c r="Q971" i="2"/>
  <c r="O971" i="2"/>
  <c r="Q955" i="2"/>
  <c r="O955" i="2"/>
  <c r="Q939" i="2"/>
  <c r="Q923" i="2"/>
  <c r="O923" i="2"/>
  <c r="Q907" i="2"/>
  <c r="O907" i="2"/>
  <c r="Q891" i="2"/>
  <c r="O891" i="2"/>
  <c r="Q875" i="2"/>
  <c r="O875" i="2"/>
  <c r="Q859" i="2"/>
  <c r="Q843" i="2"/>
  <c r="O843" i="2"/>
  <c r="Q827" i="2"/>
  <c r="O827" i="2"/>
  <c r="Q811" i="2"/>
  <c r="O811" i="2"/>
  <c r="Q795" i="2"/>
  <c r="O795" i="2"/>
  <c r="Q779" i="2"/>
  <c r="O779" i="2"/>
  <c r="Q763" i="2"/>
  <c r="Q747" i="2"/>
  <c r="O747" i="2"/>
  <c r="Q731" i="2"/>
  <c r="O731" i="2"/>
  <c r="Q715" i="2"/>
  <c r="O715" i="2"/>
  <c r="Q699" i="2"/>
  <c r="O699" i="2"/>
  <c r="Q683" i="2"/>
  <c r="O683" i="2"/>
  <c r="Q667" i="2"/>
  <c r="O667" i="2"/>
  <c r="O651" i="2"/>
  <c r="Q651" i="2"/>
  <c r="Q635" i="2"/>
  <c r="O635" i="2"/>
  <c r="Q619" i="2"/>
  <c r="O619" i="2"/>
  <c r="Q603" i="2"/>
  <c r="O603" i="2"/>
  <c r="Q587" i="2"/>
  <c r="O587" i="2"/>
  <c r="Q571" i="2"/>
  <c r="O571" i="2"/>
  <c r="Q555" i="2"/>
  <c r="O555" i="2"/>
  <c r="Q539" i="2"/>
  <c r="O539" i="2"/>
  <c r="Q523" i="2"/>
  <c r="O523" i="2"/>
  <c r="Q507" i="2"/>
  <c r="O507" i="2"/>
  <c r="Q491" i="2"/>
  <c r="O491" i="2"/>
  <c r="O475" i="2"/>
  <c r="Q475" i="2"/>
  <c r="Q459" i="2"/>
  <c r="O459" i="2"/>
  <c r="Q443" i="2"/>
  <c r="Q427" i="2"/>
  <c r="O427" i="2"/>
  <c r="Q411" i="2"/>
  <c r="O411" i="2"/>
  <c r="Q395" i="2"/>
  <c r="O395" i="2"/>
  <c r="Q379" i="2"/>
  <c r="O379" i="2"/>
  <c r="Q363" i="2"/>
  <c r="O363" i="2"/>
  <c r="Q347" i="2"/>
  <c r="O347" i="2"/>
  <c r="Q331" i="2"/>
  <c r="O331" i="2"/>
  <c r="Q315" i="2"/>
  <c r="Q299" i="2"/>
  <c r="Q283" i="2"/>
  <c r="O283" i="2"/>
  <c r="Q267" i="2"/>
  <c r="O267" i="2"/>
  <c r="Q251" i="2"/>
  <c r="O251" i="2"/>
  <c r="Q235" i="2"/>
  <c r="O235" i="2"/>
  <c r="Q219" i="2"/>
  <c r="O219" i="2"/>
  <c r="Q203" i="2"/>
  <c r="O203" i="2"/>
  <c r="Q187" i="2"/>
  <c r="O187" i="2"/>
  <c r="Q171" i="2"/>
  <c r="O171" i="2"/>
  <c r="Q155" i="2"/>
  <c r="O155" i="2"/>
  <c r="Q139" i="2"/>
  <c r="O139" i="2"/>
  <c r="Q123" i="2"/>
  <c r="O123" i="2"/>
  <c r="Q107" i="2"/>
  <c r="O107" i="2"/>
  <c r="Q91" i="2"/>
  <c r="O91" i="2"/>
  <c r="Q75" i="2"/>
  <c r="O75" i="2"/>
  <c r="Q59" i="2"/>
  <c r="O59" i="2"/>
  <c r="Q43" i="2"/>
  <c r="O43" i="2"/>
  <c r="Q27" i="2"/>
  <c r="O27" i="2"/>
  <c r="Q11" i="2"/>
  <c r="O11" i="2"/>
  <c r="K4582" i="2"/>
  <c r="O4196" i="2"/>
  <c r="O3972" i="2"/>
  <c r="O3830" i="2"/>
  <c r="O2028" i="2"/>
  <c r="O1324" i="2"/>
  <c r="O1132" i="2"/>
  <c r="O1028" i="2"/>
  <c r="O228" i="2"/>
  <c r="Q4614" i="2"/>
  <c r="Q4742" i="2"/>
  <c r="O4742" i="2"/>
  <c r="Q4550" i="2"/>
  <c r="O4550" i="2"/>
  <c r="Q4534" i="2"/>
  <c r="O4534" i="2"/>
  <c r="Q4486" i="2"/>
  <c r="O4486" i="2"/>
  <c r="Q4406" i="2"/>
  <c r="O4406" i="2"/>
  <c r="Q4358" i="2"/>
  <c r="O4358" i="2"/>
  <c r="Q4294" i="2"/>
  <c r="O4294" i="2"/>
  <c r="Q4278" i="2"/>
  <c r="O4278" i="2"/>
  <c r="Q4230" i="2"/>
  <c r="O4230" i="2"/>
  <c r="Q4198" i="2"/>
  <c r="O4198" i="2"/>
  <c r="Q4166" i="2"/>
  <c r="O4166" i="2"/>
  <c r="Q4150" i="2"/>
  <c r="O4150" i="2"/>
  <c r="Q4134" i="2"/>
  <c r="O4134" i="2"/>
  <c r="Q4086" i="2"/>
  <c r="O4086" i="2"/>
  <c r="Q4054" i="2"/>
  <c r="O4054" i="2"/>
  <c r="Q4038" i="2"/>
  <c r="O4038" i="2"/>
  <c r="Q4022" i="2"/>
  <c r="O4022" i="2"/>
  <c r="Q4006" i="2"/>
  <c r="O4006" i="2"/>
  <c r="Q3942" i="2"/>
  <c r="O3942" i="2"/>
  <c r="Q3910" i="2"/>
  <c r="O3910" i="2"/>
  <c r="Q3894" i="2"/>
  <c r="O3894" i="2"/>
  <c r="Q3878" i="2"/>
  <c r="O3878" i="2"/>
  <c r="Q3862" i="2"/>
  <c r="O3862" i="2"/>
  <c r="Q3846" i="2"/>
  <c r="O3846" i="2"/>
  <c r="O3814" i="2"/>
  <c r="Q3814" i="2"/>
  <c r="Q3798" i="2"/>
  <c r="O3798" i="2"/>
  <c r="Q3782" i="2"/>
  <c r="O3782" i="2"/>
  <c r="Q3750" i="2"/>
  <c r="O3750" i="2"/>
  <c r="Q3734" i="2"/>
  <c r="O3734" i="2"/>
  <c r="Q3718" i="2"/>
  <c r="O3718" i="2"/>
  <c r="Q3686" i="2"/>
  <c r="O3686" i="2"/>
  <c r="Q3654" i="2"/>
  <c r="O3654" i="2"/>
  <c r="Q3638" i="2"/>
  <c r="O3638" i="2"/>
  <c r="Q3622" i="2"/>
  <c r="O3622" i="2"/>
  <c r="Q3606" i="2"/>
  <c r="O3606" i="2"/>
  <c r="Q3590" i="2"/>
  <c r="O3590" i="2"/>
  <c r="Q3558" i="2"/>
  <c r="O3558" i="2"/>
  <c r="Q3542" i="2"/>
  <c r="O3542" i="2"/>
  <c r="Q3478" i="2"/>
  <c r="O3478" i="2"/>
  <c r="Q3462" i="2"/>
  <c r="O3462" i="2"/>
  <c r="Q3414" i="2"/>
  <c r="O3414" i="2"/>
  <c r="Q3382" i="2"/>
  <c r="O3382" i="2"/>
  <c r="Q3350" i="2"/>
  <c r="O3350" i="2"/>
  <c r="Q3334" i="2"/>
  <c r="O3334" i="2"/>
  <c r="Q3318" i="2"/>
  <c r="O3318" i="2"/>
  <c r="Q3302" i="2"/>
  <c r="O3302" i="2"/>
  <c r="Q3270" i="2"/>
  <c r="O3270" i="2"/>
  <c r="Q3254" i="2"/>
  <c r="O3254" i="2"/>
  <c r="Q3238" i="2"/>
  <c r="O3238" i="2"/>
  <c r="Q3206" i="2"/>
  <c r="O3206" i="2"/>
  <c r="Q3190" i="2"/>
  <c r="O3190" i="2"/>
  <c r="Q3174" i="2"/>
  <c r="O3174" i="2"/>
  <c r="Q3158" i="2"/>
  <c r="O3158" i="2"/>
  <c r="O3142" i="2"/>
  <c r="Q3142" i="2"/>
  <c r="Q3126" i="2"/>
  <c r="O3126" i="2"/>
  <c r="Q3110" i="2"/>
  <c r="O3110" i="2"/>
  <c r="Q3094" i="2"/>
  <c r="O3094" i="2"/>
  <c r="Q3062" i="2"/>
  <c r="O3062" i="2"/>
  <c r="Q3030" i="2"/>
  <c r="O3030" i="2"/>
  <c r="O2982" i="2"/>
  <c r="Q2982" i="2"/>
  <c r="Q2966" i="2"/>
  <c r="O2966" i="2"/>
  <c r="Q2950" i="2"/>
  <c r="O2950" i="2"/>
  <c r="Q2918" i="2"/>
  <c r="O2918" i="2"/>
  <c r="Q2902" i="2"/>
  <c r="O2902" i="2"/>
  <c r="Q2870" i="2"/>
  <c r="O2870" i="2"/>
  <c r="Q2854" i="2"/>
  <c r="O2854" i="2"/>
  <c r="Q2838" i="2"/>
  <c r="O2838" i="2"/>
  <c r="Q2822" i="2"/>
  <c r="O2822" i="2"/>
  <c r="Q2806" i="2"/>
  <c r="O2806" i="2"/>
  <c r="Q2790" i="2"/>
  <c r="O2790" i="2"/>
  <c r="O2774" i="2"/>
  <c r="Q2774" i="2"/>
  <c r="Q2758" i="2"/>
  <c r="O2758" i="2"/>
  <c r="Q2742" i="2"/>
  <c r="O2742" i="2"/>
  <c r="Q2726" i="2"/>
  <c r="O2726" i="2"/>
  <c r="Q2710" i="2"/>
  <c r="O2710" i="2"/>
  <c r="O4644" i="2"/>
  <c r="O4438" i="2"/>
  <c r="O4182" i="2"/>
  <c r="O3012" i="2"/>
  <c r="O1828" i="2"/>
  <c r="O1204" i="2"/>
  <c r="O1092" i="2"/>
  <c r="O315" i="2"/>
  <c r="Q2596" i="2"/>
  <c r="Q4628" i="2"/>
  <c r="O4628" i="2"/>
  <c r="Q4612" i="2"/>
  <c r="O4612" i="2"/>
  <c r="Q4564" i="2"/>
  <c r="O4564" i="2"/>
  <c r="Q4500" i="2"/>
  <c r="O4500" i="2"/>
  <c r="Q4484" i="2"/>
  <c r="O4484" i="2"/>
  <c r="Q4436" i="2"/>
  <c r="O4436" i="2"/>
  <c r="Q4372" i="2"/>
  <c r="O4372" i="2"/>
  <c r="Q4356" i="2"/>
  <c r="O4356" i="2"/>
  <c r="Q4308" i="2"/>
  <c r="O4308" i="2"/>
  <c r="Q4244" i="2"/>
  <c r="O4244" i="2"/>
  <c r="Q4228" i="2"/>
  <c r="O4228" i="2"/>
  <c r="Q4148" i="2"/>
  <c r="O4148" i="2"/>
  <c r="Q4132" i="2"/>
  <c r="O4132" i="2"/>
  <c r="Q4100" i="2"/>
  <c r="O4100" i="2"/>
  <c r="Q4084" i="2"/>
  <c r="O4084" i="2"/>
  <c r="Q4052" i="2"/>
  <c r="O4052" i="2"/>
  <c r="O4020" i="2"/>
  <c r="Q4020" i="2"/>
  <c r="Q4004" i="2"/>
  <c r="O4004" i="2"/>
  <c r="Q3988" i="2"/>
  <c r="O3988" i="2"/>
  <c r="Q3940" i="2"/>
  <c r="O3940" i="2"/>
  <c r="Q3908" i="2"/>
  <c r="O3908" i="2"/>
  <c r="Q3892" i="2"/>
  <c r="O3892" i="2"/>
  <c r="Q3844" i="2"/>
  <c r="O3844" i="2"/>
  <c r="Q3812" i="2"/>
  <c r="O3812" i="2"/>
  <c r="Q3796" i="2"/>
  <c r="O3796" i="2"/>
  <c r="Q3748" i="2"/>
  <c r="O3748" i="2"/>
  <c r="O3716" i="2"/>
  <c r="Q3716" i="2"/>
  <c r="Q3668" i="2"/>
  <c r="O3668" i="2"/>
  <c r="Q3636" i="2"/>
  <c r="O3636" i="2"/>
  <c r="Q3620" i="2"/>
  <c r="O3620" i="2"/>
  <c r="Q3604" i="2"/>
  <c r="O3604" i="2"/>
  <c r="Q3572" i="2"/>
  <c r="O3572" i="2"/>
  <c r="Q3540" i="2"/>
  <c r="O3540" i="2"/>
  <c r="Q3492" i="2"/>
  <c r="O3492" i="2"/>
  <c r="Q3476" i="2"/>
  <c r="O3476" i="2"/>
  <c r="Q3460" i="2"/>
  <c r="O3460" i="2"/>
  <c r="Q3444" i="2"/>
  <c r="O3444" i="2"/>
  <c r="Q3428" i="2"/>
  <c r="O3428" i="2"/>
  <c r="Q3380" i="2"/>
  <c r="O3380" i="2"/>
  <c r="Q3364" i="2"/>
  <c r="O3364" i="2"/>
  <c r="Q3332" i="2"/>
  <c r="O3332" i="2"/>
  <c r="O3316" i="2"/>
  <c r="Q3316" i="2"/>
  <c r="Q3300" i="2"/>
  <c r="O3300" i="2"/>
  <c r="Q3268" i="2"/>
  <c r="O3268" i="2"/>
  <c r="Q3252" i="2"/>
  <c r="O3252" i="2"/>
  <c r="Q3236" i="2"/>
  <c r="O3236" i="2"/>
  <c r="Q3220" i="2"/>
  <c r="O3220" i="2"/>
  <c r="Q3188" i="2"/>
  <c r="O3188" i="2"/>
  <c r="Q3172" i="2"/>
  <c r="O3172" i="2"/>
  <c r="Q3140" i="2"/>
  <c r="O3140" i="2"/>
  <c r="Q3124" i="2"/>
  <c r="O3124" i="2"/>
  <c r="Q3108" i="2"/>
  <c r="O3108" i="2"/>
  <c r="Q3092" i="2"/>
  <c r="O3092" i="2"/>
  <c r="Q3076" i="2"/>
  <c r="O3076" i="2"/>
  <c r="Q3060" i="2"/>
  <c r="O3060" i="2"/>
  <c r="Q3028" i="2"/>
  <c r="O3028" i="2"/>
  <c r="Q2980" i="2"/>
  <c r="O2980" i="2"/>
  <c r="Q2964" i="2"/>
  <c r="O2964" i="2"/>
  <c r="Q2948" i="2"/>
  <c r="O2948" i="2"/>
  <c r="Q2916" i="2"/>
  <c r="O2916" i="2"/>
  <c r="Q2900" i="2"/>
  <c r="O2900" i="2"/>
  <c r="Q2868" i="2"/>
  <c r="O2868" i="2"/>
  <c r="Q2836" i="2"/>
  <c r="O2836" i="2"/>
  <c r="Q2804" i="2"/>
  <c r="O2804" i="2"/>
  <c r="Q2788" i="2"/>
  <c r="O2788" i="2"/>
  <c r="Q2772" i="2"/>
  <c r="O2772" i="2"/>
  <c r="Q2756" i="2"/>
  <c r="O2756" i="2"/>
  <c r="Q2740" i="2"/>
  <c r="O2740" i="2"/>
  <c r="Q2724" i="2"/>
  <c r="O2724" i="2"/>
  <c r="Q2708" i="2"/>
  <c r="O2708" i="2"/>
  <c r="Q2676" i="2"/>
  <c r="O2676" i="2"/>
  <c r="Q2660" i="2"/>
  <c r="O2660" i="2"/>
  <c r="Q2628" i="2"/>
  <c r="O2628" i="2"/>
  <c r="Q2612" i="2"/>
  <c r="O2612" i="2"/>
  <c r="Q2580" i="2"/>
  <c r="O2580" i="2"/>
  <c r="Q2564" i="2"/>
  <c r="O2564" i="2"/>
  <c r="Q2548" i="2"/>
  <c r="O2548" i="2"/>
  <c r="Q2516" i="2"/>
  <c r="O2516" i="2"/>
  <c r="Q2500" i="2"/>
  <c r="O2500" i="2"/>
  <c r="Q2484" i="2"/>
  <c r="O2484" i="2"/>
  <c r="Q2468" i="2"/>
  <c r="O2468" i="2"/>
  <c r="Q2452" i="2"/>
  <c r="O2452" i="2"/>
  <c r="Q2436" i="2"/>
  <c r="O2436" i="2"/>
  <c r="O2420" i="2"/>
  <c r="Q2420" i="2"/>
  <c r="Q2404" i="2"/>
  <c r="O2404" i="2"/>
  <c r="Q2388" i="2"/>
  <c r="O2388" i="2"/>
  <c r="Q2372" i="2"/>
  <c r="O2372" i="2"/>
  <c r="Q2340" i="2"/>
  <c r="O2340" i="2"/>
  <c r="Q2324" i="2"/>
  <c r="O2324" i="2"/>
  <c r="Q2308" i="2"/>
  <c r="O2308" i="2"/>
  <c r="Q2292" i="2"/>
  <c r="O2292" i="2"/>
  <c r="Q2276" i="2"/>
  <c r="O2276" i="2"/>
  <c r="Q2244" i="2"/>
  <c r="O2244" i="2"/>
  <c r="Q2228" i="2"/>
  <c r="O2228" i="2"/>
  <c r="Q2212" i="2"/>
  <c r="O2212" i="2"/>
  <c r="Q2196" i="2"/>
  <c r="O2196" i="2"/>
  <c r="Q2132" i="2"/>
  <c r="O2132" i="2"/>
  <c r="Q2116" i="2"/>
  <c r="O2116" i="2"/>
  <c r="Q2100" i="2"/>
  <c r="O2100" i="2"/>
  <c r="Q2084" i="2"/>
  <c r="O2084" i="2"/>
  <c r="Q2068" i="2"/>
  <c r="O2068" i="2"/>
  <c r="Q2052" i="2"/>
  <c r="O2052" i="2"/>
  <c r="Q2036" i="2"/>
  <c r="O2036" i="2"/>
  <c r="O2020" i="2"/>
  <c r="Q2020" i="2"/>
  <c r="Q2004" i="2"/>
  <c r="O2004" i="2"/>
  <c r="Q1988" i="2"/>
  <c r="O1988" i="2"/>
  <c r="Q1972" i="2"/>
  <c r="O1972" i="2"/>
  <c r="Q1940" i="2"/>
  <c r="O1940" i="2"/>
  <c r="Q1924" i="2"/>
  <c r="O1924" i="2"/>
  <c r="Q1908" i="2"/>
  <c r="O1908" i="2"/>
  <c r="Q1892" i="2"/>
  <c r="O1892" i="2"/>
  <c r="Q1876" i="2"/>
  <c r="O1876" i="2"/>
  <c r="Q1860" i="2"/>
  <c r="O1860" i="2"/>
  <c r="Q1812" i="2"/>
  <c r="O1812" i="2"/>
  <c r="Q1796" i="2"/>
  <c r="O1796" i="2"/>
  <c r="Q1780" i="2"/>
  <c r="O1780" i="2"/>
  <c r="Q1764" i="2"/>
  <c r="O1764" i="2"/>
  <c r="Q1716" i="2"/>
  <c r="O1716" i="2"/>
  <c r="Q1700" i="2"/>
  <c r="O1700" i="2"/>
  <c r="Q1668" i="2"/>
  <c r="O1668" i="2"/>
  <c r="Q1652" i="2"/>
  <c r="O1652" i="2"/>
  <c r="Q1636" i="2"/>
  <c r="O1636" i="2"/>
  <c r="Q1620" i="2"/>
  <c r="O1620" i="2"/>
  <c r="Q1604" i="2"/>
  <c r="O1604" i="2"/>
  <c r="Q1588" i="2"/>
  <c r="O1588" i="2"/>
  <c r="Q1572" i="2"/>
  <c r="O1572" i="2"/>
  <c r="Q1540" i="2"/>
  <c r="O1540" i="2"/>
  <c r="O1524" i="2"/>
  <c r="Q1524" i="2"/>
  <c r="Q1508" i="2"/>
  <c r="O1508" i="2"/>
  <c r="Q1492" i="2"/>
  <c r="O1492" i="2"/>
  <c r="Q1476" i="2"/>
  <c r="O1476" i="2"/>
  <c r="Q1460" i="2"/>
  <c r="O1460" i="2"/>
  <c r="Q1444" i="2"/>
  <c r="O1444" i="2"/>
  <c r="Q1428" i="2"/>
  <c r="O1428" i="2"/>
  <c r="Q1412" i="2"/>
  <c r="O1412" i="2"/>
  <c r="Q1380" i="2"/>
  <c r="O1380" i="2"/>
  <c r="Q1364" i="2"/>
  <c r="O1364" i="2"/>
  <c r="Q1348" i="2"/>
  <c r="O1348" i="2"/>
  <c r="Q1332" i="2"/>
  <c r="O1332" i="2"/>
  <c r="Q1316" i="2"/>
  <c r="O1316" i="2"/>
  <c r="Q1300" i="2"/>
  <c r="O1300" i="2"/>
  <c r="Q1284" i="2"/>
  <c r="O1284" i="2"/>
  <c r="Q1268" i="2"/>
  <c r="O1268" i="2"/>
  <c r="Q1252" i="2"/>
  <c r="O1252" i="2"/>
  <c r="Q1236" i="2"/>
  <c r="O1236" i="2"/>
  <c r="Q1220" i="2"/>
  <c r="O1220" i="2"/>
  <c r="Q1188" i="2"/>
  <c r="O1188" i="2"/>
  <c r="Q1156" i="2"/>
  <c r="O1156" i="2"/>
  <c r="Q1140" i="2"/>
  <c r="O1140" i="2"/>
  <c r="Q1124" i="2"/>
  <c r="O1124" i="2"/>
  <c r="Q1108" i="2"/>
  <c r="O1108" i="2"/>
  <c r="Q1060" i="2"/>
  <c r="O1060" i="2"/>
  <c r="Q1044" i="2"/>
  <c r="O1044" i="2"/>
  <c r="Q1012" i="2"/>
  <c r="O1012" i="2"/>
  <c r="Q996" i="2"/>
  <c r="O996" i="2"/>
  <c r="Q980" i="2"/>
  <c r="O980" i="2"/>
  <c r="Q964" i="2"/>
  <c r="O964" i="2"/>
  <c r="Q948" i="2"/>
  <c r="O948" i="2"/>
  <c r="Q932" i="2"/>
  <c r="O932" i="2"/>
  <c r="Q916" i="2"/>
  <c r="O916" i="2"/>
  <c r="Q900" i="2"/>
  <c r="O900" i="2"/>
  <c r="Q884" i="2"/>
  <c r="O884" i="2"/>
  <c r="Q868" i="2"/>
  <c r="O868" i="2"/>
  <c r="Q852" i="2"/>
  <c r="O852" i="2"/>
  <c r="Q836" i="2"/>
  <c r="O836" i="2"/>
  <c r="Q820" i="2"/>
  <c r="O820" i="2"/>
  <c r="Q804" i="2"/>
  <c r="O804" i="2"/>
  <c r="Q788" i="2"/>
  <c r="O788" i="2"/>
  <c r="Q772" i="2"/>
  <c r="O772" i="2"/>
  <c r="Q756" i="2"/>
  <c r="O756" i="2"/>
  <c r="Q740" i="2"/>
  <c r="O740" i="2"/>
  <c r="Q724" i="2"/>
  <c r="O724" i="2"/>
  <c r="Q708" i="2"/>
  <c r="O708" i="2"/>
  <c r="Q692" i="2"/>
  <c r="O692" i="2"/>
  <c r="Q676" i="2"/>
  <c r="O676" i="2"/>
  <c r="Q660" i="2"/>
  <c r="O660" i="2"/>
  <c r="Q644" i="2"/>
  <c r="O644" i="2"/>
  <c r="Q628" i="2"/>
  <c r="O628" i="2"/>
  <c r="Q612" i="2"/>
  <c r="O612" i="2"/>
  <c r="Q596" i="2"/>
  <c r="O596" i="2"/>
  <c r="Q580" i="2"/>
  <c r="O580" i="2"/>
  <c r="Q564" i="2"/>
  <c r="O564" i="2"/>
  <c r="Q548" i="2"/>
  <c r="O548" i="2"/>
  <c r="Q532" i="2"/>
  <c r="O532" i="2"/>
  <c r="Q516" i="2"/>
  <c r="O516" i="2"/>
  <c r="Q500" i="2"/>
  <c r="O500" i="2"/>
  <c r="Q484" i="2"/>
  <c r="O484" i="2"/>
  <c r="Q468" i="2"/>
  <c r="O468" i="2"/>
  <c r="Q452" i="2"/>
  <c r="O452" i="2"/>
  <c r="Q420" i="2"/>
  <c r="O420" i="2"/>
  <c r="Q404" i="2"/>
  <c r="O404" i="2"/>
  <c r="Q388" i="2"/>
  <c r="O388" i="2"/>
  <c r="Q372" i="2"/>
  <c r="O372" i="2"/>
  <c r="Q356" i="2"/>
  <c r="O356" i="2"/>
  <c r="Q340" i="2"/>
  <c r="O340" i="2"/>
  <c r="Q324" i="2"/>
  <c r="O324" i="2"/>
  <c r="Q308" i="2"/>
  <c r="O308" i="2"/>
  <c r="Q292" i="2"/>
  <c r="O292" i="2"/>
  <c r="Q276" i="2"/>
  <c r="O276" i="2"/>
  <c r="Q260" i="2"/>
  <c r="O260" i="2"/>
  <c r="Q244" i="2"/>
  <c r="O244" i="2"/>
  <c r="Q212" i="2"/>
  <c r="O212" i="2"/>
  <c r="Q196" i="2"/>
  <c r="O196" i="2"/>
  <c r="Q180" i="2"/>
  <c r="O180" i="2"/>
  <c r="Q164" i="2"/>
  <c r="O164" i="2"/>
  <c r="Q148" i="2"/>
  <c r="O148" i="2"/>
  <c r="Q132" i="2"/>
  <c r="O132" i="2"/>
  <c r="Q116" i="2"/>
  <c r="O116" i="2"/>
  <c r="Q100" i="2"/>
  <c r="O100" i="2"/>
  <c r="Q84" i="2"/>
  <c r="O84" i="2"/>
  <c r="Q68" i="2"/>
  <c r="O68" i="2"/>
  <c r="Q52" i="2"/>
  <c r="O52" i="2"/>
  <c r="Q36" i="2"/>
  <c r="O36" i="2"/>
  <c r="Q20" i="2"/>
  <c r="O20" i="2"/>
  <c r="Q4" i="2"/>
  <c r="O4" i="2"/>
  <c r="O4758" i="2"/>
  <c r="O4516" i="2"/>
  <c r="O4310" i="2"/>
  <c r="O4180" i="2"/>
  <c r="O4036" i="2"/>
  <c r="O3990" i="2"/>
  <c r="O3766" i="2"/>
  <c r="O3670" i="2"/>
  <c r="O3574" i="2"/>
  <c r="O3524" i="2"/>
  <c r="O2532" i="2"/>
  <c r="O2356" i="2"/>
  <c r="O859" i="2"/>
  <c r="O299" i="2"/>
  <c r="O4710" i="2"/>
  <c r="O4630" i="2"/>
  <c r="O3156" i="2"/>
  <c r="O3046" i="2"/>
  <c r="O2998" i="2"/>
  <c r="O2148" i="2"/>
  <c r="O1724" i="2"/>
  <c r="O1556" i="2"/>
  <c r="O1172" i="2"/>
  <c r="O1076" i="2"/>
  <c r="O436" i="2"/>
  <c r="Q1035" i="2"/>
  <c r="Q4759" i="2"/>
  <c r="O4759" i="2"/>
  <c r="Q4743" i="2"/>
  <c r="O4743" i="2"/>
  <c r="Q4711" i="2"/>
  <c r="O4711" i="2"/>
  <c r="Q4695" i="2"/>
  <c r="O4695" i="2"/>
  <c r="Q4679" i="2"/>
  <c r="O4679" i="2"/>
  <c r="Q4663" i="2"/>
  <c r="O4663" i="2"/>
  <c r="Q4647" i="2"/>
  <c r="O4647" i="2"/>
  <c r="Q4631" i="2"/>
  <c r="O4631" i="2"/>
  <c r="Q4615" i="2"/>
  <c r="O4615" i="2"/>
  <c r="Q4599" i="2"/>
  <c r="O4599" i="2"/>
  <c r="Q4583" i="2"/>
  <c r="O4583" i="2"/>
  <c r="Q4567" i="2"/>
  <c r="O4567" i="2"/>
  <c r="Q4551" i="2"/>
  <c r="O4551" i="2"/>
  <c r="Q4535" i="2"/>
  <c r="O4535" i="2"/>
  <c r="Q4519" i="2"/>
  <c r="O4519" i="2"/>
  <c r="Q4487" i="2"/>
  <c r="O4487" i="2"/>
  <c r="Q4471" i="2"/>
  <c r="O4471" i="2"/>
  <c r="Q4455" i="2"/>
  <c r="O4455" i="2"/>
  <c r="Q4423" i="2"/>
  <c r="O4423" i="2"/>
  <c r="Q4407" i="2"/>
  <c r="O4407" i="2"/>
  <c r="Q4391" i="2"/>
  <c r="O4391" i="2"/>
  <c r="Q4375" i="2"/>
  <c r="O4375" i="2"/>
  <c r="Q4359" i="2"/>
  <c r="O4359" i="2"/>
  <c r="Q4343" i="2"/>
  <c r="O4343" i="2"/>
  <c r="Q4327" i="2"/>
  <c r="O4327" i="2"/>
  <c r="Q4311" i="2"/>
  <c r="O4311" i="2"/>
  <c r="Q4295" i="2"/>
  <c r="O4295" i="2"/>
  <c r="Q4279" i="2"/>
  <c r="O4279" i="2"/>
  <c r="Q4263" i="2"/>
  <c r="O4263" i="2"/>
  <c r="Q4247" i="2"/>
  <c r="O4247" i="2"/>
  <c r="Q4183" i="2"/>
  <c r="O4183" i="2"/>
  <c r="Q4167" i="2"/>
  <c r="O4167" i="2"/>
  <c r="Q4103" i="2"/>
  <c r="O4103" i="2"/>
  <c r="Q4055" i="2"/>
  <c r="O4055" i="2"/>
  <c r="Q4039" i="2"/>
  <c r="O4039" i="2"/>
  <c r="Q3927" i="2"/>
  <c r="O3927" i="2"/>
  <c r="Q3911" i="2"/>
  <c r="O3911" i="2"/>
  <c r="Q3895" i="2"/>
  <c r="O3895" i="2"/>
  <c r="Q3863" i="2"/>
  <c r="O3863" i="2"/>
  <c r="Q3831" i="2"/>
  <c r="O3831" i="2"/>
  <c r="Q3815" i="2"/>
  <c r="O3815" i="2"/>
  <c r="Q3735" i="2"/>
  <c r="O3735" i="2"/>
  <c r="Q3687" i="2"/>
  <c r="O3687" i="2"/>
  <c r="Q3655" i="2"/>
  <c r="O3655" i="2"/>
  <c r="Q3639" i="2"/>
  <c r="O3639" i="2"/>
  <c r="Q3559" i="2"/>
  <c r="O3559" i="2"/>
  <c r="Q3511" i="2"/>
  <c r="O3511" i="2"/>
  <c r="Q3463" i="2"/>
  <c r="O3463" i="2"/>
  <c r="Q3447" i="2"/>
  <c r="O3447" i="2"/>
  <c r="Q3399" i="2"/>
  <c r="O3399" i="2"/>
  <c r="Q3319" i="2"/>
  <c r="O3319" i="2"/>
  <c r="Q3287" i="2"/>
  <c r="O3287" i="2"/>
  <c r="O4215" i="2"/>
  <c r="O4126" i="2"/>
  <c r="O3954" i="2"/>
  <c r="O3767" i="2"/>
  <c r="O3582" i="2"/>
  <c r="O3456" i="2"/>
  <c r="O3392" i="2"/>
  <c r="O2850" i="2"/>
  <c r="O2592" i="2"/>
  <c r="O1677" i="2"/>
  <c r="O1165" i="2"/>
  <c r="O738" i="2"/>
  <c r="O434" i="2"/>
  <c r="O206" i="2"/>
  <c r="Q4718" i="2"/>
  <c r="Q4574" i="2"/>
  <c r="Q4111" i="2"/>
  <c r="M1499" i="2"/>
  <c r="K2" i="2"/>
  <c r="K4746" i="2"/>
  <c r="K4730" i="2"/>
  <c r="K4714" i="2"/>
  <c r="K4698" i="2"/>
  <c r="K4682" i="2"/>
  <c r="K4666" i="2"/>
  <c r="K4650" i="2"/>
  <c r="K4634" i="2"/>
  <c r="K4618" i="2"/>
  <c r="K4602" i="2"/>
  <c r="K4586" i="2"/>
  <c r="K4570" i="2"/>
  <c r="K4554" i="2"/>
  <c r="K4538" i="2"/>
  <c r="K4522" i="2"/>
  <c r="K4506" i="2"/>
  <c r="K4490" i="2"/>
  <c r="K4474" i="2"/>
  <c r="K4458" i="2"/>
  <c r="K4442" i="2"/>
  <c r="K4426" i="2"/>
  <c r="K4410" i="2"/>
  <c r="K4394" i="2"/>
  <c r="K4378" i="2"/>
  <c r="K4362" i="2"/>
  <c r="K4346" i="2"/>
  <c r="K4330" i="2"/>
  <c r="K4314" i="2"/>
  <c r="K4298" i="2"/>
  <c r="K4282" i="2"/>
  <c r="K4266" i="2"/>
  <c r="K4250" i="2"/>
  <c r="K4234" i="2"/>
  <c r="K4218" i="2"/>
  <c r="K4202" i="2"/>
  <c r="K4186" i="2"/>
  <c r="K4170" i="2"/>
  <c r="K4154" i="2"/>
  <c r="K4138" i="2"/>
  <c r="K4122" i="2"/>
  <c r="K4106" i="2"/>
  <c r="K4090" i="2"/>
  <c r="K4074" i="2"/>
  <c r="K4058" i="2"/>
  <c r="K4042" i="2"/>
  <c r="K4026" i="2"/>
  <c r="K4010" i="2"/>
  <c r="K3994" i="2"/>
  <c r="K3978" i="2"/>
  <c r="K3962" i="2"/>
  <c r="K3946" i="2"/>
  <c r="K3930" i="2"/>
  <c r="K3914" i="2"/>
  <c r="K3898" i="2"/>
  <c r="K3882" i="2"/>
  <c r="K3866" i="2"/>
  <c r="K3850" i="2"/>
  <c r="K3834" i="2"/>
  <c r="K3818" i="2"/>
  <c r="K3802" i="2"/>
  <c r="K3786" i="2"/>
  <c r="K3770" i="2"/>
  <c r="K3754" i="2"/>
  <c r="K3738" i="2"/>
  <c r="K3722" i="2"/>
  <c r="K3706" i="2"/>
  <c r="K3690" i="2"/>
  <c r="K3674" i="2"/>
  <c r="K3658" i="2"/>
  <c r="K3642" i="2"/>
  <c r="K3626" i="2"/>
  <c r="K3610" i="2"/>
  <c r="K3594" i="2"/>
  <c r="K3578" i="2"/>
  <c r="K3562" i="2"/>
  <c r="K3546" i="2"/>
  <c r="K3530" i="2"/>
  <c r="K3514" i="2"/>
  <c r="K3498" i="2"/>
  <c r="K3482" i="2"/>
  <c r="K3466" i="2"/>
  <c r="K3450" i="2"/>
  <c r="K3434" i="2"/>
  <c r="K3418" i="2"/>
  <c r="K3402" i="2"/>
  <c r="K3386" i="2"/>
  <c r="K3370" i="2"/>
  <c r="K3354" i="2"/>
  <c r="K3338" i="2"/>
  <c r="K3322" i="2"/>
  <c r="K3306" i="2"/>
  <c r="K3290" i="2"/>
  <c r="K3274" i="2"/>
  <c r="K3258" i="2"/>
  <c r="K3242" i="2"/>
  <c r="K3226" i="2"/>
  <c r="K3210" i="2"/>
  <c r="K3194" i="2"/>
  <c r="K3178" i="2"/>
  <c r="K3162" i="2"/>
  <c r="K3146" i="2"/>
  <c r="K3130" i="2"/>
  <c r="K3114" i="2"/>
  <c r="K3098" i="2"/>
  <c r="K3082" i="2"/>
  <c r="K3066" i="2"/>
  <c r="K3050" i="2"/>
  <c r="K3034" i="2"/>
  <c r="K3018" i="2"/>
  <c r="K3002" i="2"/>
  <c r="K2986" i="2"/>
  <c r="K2970" i="2"/>
  <c r="K2954" i="2"/>
  <c r="K2938" i="2"/>
  <c r="K2922" i="2"/>
  <c r="K2906" i="2"/>
  <c r="K2890" i="2"/>
  <c r="K2874" i="2"/>
  <c r="K2858" i="2"/>
  <c r="K2842" i="2"/>
  <c r="K2826" i="2"/>
  <c r="K2810" i="2"/>
  <c r="K2794" i="2"/>
  <c r="K2778" i="2"/>
  <c r="K2762" i="2"/>
  <c r="K2746" i="2"/>
  <c r="K2730" i="2"/>
  <c r="K2714" i="2"/>
  <c r="K2698" i="2"/>
  <c r="K2682" i="2"/>
  <c r="K2666" i="2"/>
  <c r="K2650" i="2"/>
  <c r="K2634" i="2"/>
  <c r="K2618" i="2"/>
  <c r="K2602" i="2"/>
  <c r="K2586" i="2"/>
  <c r="K2570" i="2"/>
  <c r="K2554" i="2"/>
  <c r="K2538" i="2"/>
  <c r="K2522" i="2"/>
  <c r="K2506" i="2"/>
  <c r="K2490" i="2"/>
  <c r="K2474" i="2"/>
  <c r="K2458" i="2"/>
  <c r="K2442" i="2"/>
  <c r="K2426" i="2"/>
  <c r="K2410" i="2"/>
  <c r="K2394" i="2"/>
  <c r="K2378" i="2"/>
  <c r="K2362" i="2"/>
  <c r="K2346" i="2"/>
  <c r="K2330" i="2"/>
  <c r="K2314" i="2"/>
  <c r="K2298" i="2"/>
  <c r="K2282" i="2"/>
  <c r="K2266" i="2"/>
  <c r="K2250" i="2"/>
  <c r="K2234" i="2"/>
  <c r="K2218" i="2"/>
  <c r="K2202" i="2"/>
  <c r="Q4754" i="2"/>
  <c r="O4754" i="2"/>
  <c r="Q4738" i="2"/>
  <c r="O4738" i="2"/>
  <c r="Q4722" i="2"/>
  <c r="O4722" i="2"/>
  <c r="Q4706" i="2"/>
  <c r="O4706" i="2"/>
  <c r="Q4690" i="2"/>
  <c r="O4690" i="2"/>
  <c r="O4674" i="2"/>
  <c r="Q4674" i="2"/>
  <c r="Q4658" i="2"/>
  <c r="O4658" i="2"/>
  <c r="Q4642" i="2"/>
  <c r="O4642" i="2"/>
  <c r="Q4626" i="2"/>
  <c r="O4626" i="2"/>
  <c r="Q4610" i="2"/>
  <c r="O4610" i="2"/>
  <c r="Q4594" i="2"/>
  <c r="O4594" i="2"/>
  <c r="Q4578" i="2"/>
  <c r="O4578" i="2"/>
  <c r="Q4562" i="2"/>
  <c r="O4562" i="2"/>
  <c r="Q4546" i="2"/>
  <c r="O4546" i="2"/>
  <c r="Q4530" i="2"/>
  <c r="O4530" i="2"/>
  <c r="O4498" i="2"/>
  <c r="Q4498" i="2"/>
  <c r="Q4482" i="2"/>
  <c r="O4482" i="2"/>
  <c r="Q4466" i="2"/>
  <c r="O4466" i="2"/>
  <c r="Q4450" i="2"/>
  <c r="O4450" i="2"/>
  <c r="Q4434" i="2"/>
  <c r="O4434" i="2"/>
  <c r="Q4418" i="2"/>
  <c r="O4418" i="2"/>
  <c r="Q4402" i="2"/>
  <c r="O4402" i="2"/>
  <c r="Q4386" i="2"/>
  <c r="O4386" i="2"/>
  <c r="Q4370" i="2"/>
  <c r="O4370" i="2"/>
  <c r="Q4354" i="2"/>
  <c r="O4354" i="2"/>
  <c r="Q4338" i="2"/>
  <c r="O4338" i="2"/>
  <c r="Q4322" i="2"/>
  <c r="O4322" i="2"/>
  <c r="Q4290" i="2"/>
  <c r="O4290" i="2"/>
  <c r="Q4274" i="2"/>
  <c r="O4274" i="2"/>
  <c r="Q4258" i="2"/>
  <c r="O4258" i="2"/>
  <c r="Q4242" i="2"/>
  <c r="O4242" i="2"/>
  <c r="Q4130" i="2"/>
  <c r="O4130" i="2"/>
  <c r="Q4114" i="2"/>
  <c r="O4114" i="2"/>
  <c r="Q4098" i="2"/>
  <c r="O4098" i="2"/>
  <c r="Q4002" i="2"/>
  <c r="O4002" i="2"/>
  <c r="Q3986" i="2"/>
  <c r="O3986" i="2"/>
  <c r="Q3970" i="2"/>
  <c r="O3970" i="2"/>
  <c r="Q3890" i="2"/>
  <c r="O3890" i="2"/>
  <c r="Q3826" i="2"/>
  <c r="O3826" i="2"/>
  <c r="Q3794" i="2"/>
  <c r="O3794" i="2"/>
  <c r="Q3746" i="2"/>
  <c r="O3746" i="2"/>
  <c r="Q3714" i="2"/>
  <c r="O3714" i="2"/>
  <c r="Q3698" i="2"/>
  <c r="O3698" i="2"/>
  <c r="Q3682" i="2"/>
  <c r="O3682" i="2"/>
  <c r="Q3618" i="2"/>
  <c r="O3618" i="2"/>
  <c r="Q3570" i="2"/>
  <c r="O3570" i="2"/>
  <c r="Q3522" i="2"/>
  <c r="O3522" i="2"/>
  <c r="Q3506" i="2"/>
  <c r="O3506" i="2"/>
  <c r="Q3442" i="2"/>
  <c r="O3442" i="2"/>
  <c r="Q3426" i="2"/>
  <c r="O3426" i="2"/>
  <c r="Q3362" i="2"/>
  <c r="O3362" i="2"/>
  <c r="Q3314" i="2"/>
  <c r="O3314" i="2"/>
  <c r="Q3298" i="2"/>
  <c r="O3298" i="2"/>
  <c r="Q3282" i="2"/>
  <c r="O3282" i="2"/>
  <c r="Q3266" i="2"/>
  <c r="O3266" i="2"/>
  <c r="Q3218" i="2"/>
  <c r="O3218" i="2"/>
  <c r="Q3186" i="2"/>
  <c r="O3186" i="2"/>
  <c r="Q3138" i="2"/>
  <c r="O3138" i="2"/>
  <c r="Q3122" i="2"/>
  <c r="O3122" i="2"/>
  <c r="Q3074" i="2"/>
  <c r="O3074" i="2"/>
  <c r="Q2962" i="2"/>
  <c r="O2962" i="2"/>
  <c r="Q2914" i="2"/>
  <c r="O2914" i="2"/>
  <c r="Q2882" i="2"/>
  <c r="O2882" i="2"/>
  <c r="Q2866" i="2"/>
  <c r="O2866" i="2"/>
  <c r="Q2818" i="2"/>
  <c r="O2818" i="2"/>
  <c r="Q2786" i="2"/>
  <c r="O2786" i="2"/>
  <c r="Q2706" i="2"/>
  <c r="O2706" i="2"/>
  <c r="Q2690" i="2"/>
  <c r="O2690" i="2"/>
  <c r="Q2674" i="2"/>
  <c r="O2674" i="2"/>
  <c r="Q2658" i="2"/>
  <c r="O2658" i="2"/>
  <c r="Q2642" i="2"/>
  <c r="O2642" i="2"/>
  <c r="Q2626" i="2"/>
  <c r="O2626" i="2"/>
  <c r="Q2594" i="2"/>
  <c r="O2594" i="2"/>
  <c r="Q2562" i="2"/>
  <c r="O2562" i="2"/>
  <c r="Q2546" i="2"/>
  <c r="O2546" i="2"/>
  <c r="Q2498" i="2"/>
  <c r="O2498" i="2"/>
  <c r="Q2482" i="2"/>
  <c r="O2482" i="2"/>
  <c r="Q2466" i="2"/>
  <c r="O2466" i="2"/>
  <c r="Q2450" i="2"/>
  <c r="O2450" i="2"/>
  <c r="Q2434" i="2"/>
  <c r="O2434" i="2"/>
  <c r="Q2418" i="2"/>
  <c r="O2418" i="2"/>
  <c r="Q2402" i="2"/>
  <c r="O2402" i="2"/>
  <c r="Q2386" i="2"/>
  <c r="O2386" i="2"/>
  <c r="Q2370" i="2"/>
  <c r="O2370" i="2"/>
  <c r="Q2322" i="2"/>
  <c r="O2322" i="2"/>
  <c r="Q2274" i="2"/>
  <c r="O2274" i="2"/>
  <c r="Q2258" i="2"/>
  <c r="O2258" i="2"/>
  <c r="Q2242" i="2"/>
  <c r="O2242" i="2"/>
  <c r="Q2194" i="2"/>
  <c r="O2194" i="2"/>
  <c r="Q2178" i="2"/>
  <c r="O2178" i="2"/>
  <c r="Q2146" i="2"/>
  <c r="O2146" i="2"/>
  <c r="Q2114" i="2"/>
  <c r="O2114" i="2"/>
  <c r="Q2098" i="2"/>
  <c r="O2098" i="2"/>
  <c r="Q2082" i="2"/>
  <c r="O2082" i="2"/>
  <c r="Q2034" i="2"/>
  <c r="O2034" i="2"/>
  <c r="Q2002" i="2"/>
  <c r="O2002" i="2"/>
  <c r="Q1986" i="2"/>
  <c r="O1986" i="2"/>
  <c r="Q1970" i="2"/>
  <c r="O1970" i="2"/>
  <c r="Q1954" i="2"/>
  <c r="O1954" i="2"/>
  <c r="Q1922" i="2"/>
  <c r="O1922" i="2"/>
  <c r="Q1890" i="2"/>
  <c r="O1890" i="2"/>
  <c r="Q1874" i="2"/>
  <c r="O1874" i="2"/>
  <c r="Q1858" i="2"/>
  <c r="O1858" i="2"/>
  <c r="Q1826" i="2"/>
  <c r="O1826" i="2"/>
  <c r="Q1810" i="2"/>
  <c r="O1810" i="2"/>
  <c r="Q1794" i="2"/>
  <c r="O1794" i="2"/>
  <c r="Q1778" i="2"/>
  <c r="O1778" i="2"/>
  <c r="Q1762" i="2"/>
  <c r="O1762" i="2"/>
  <c r="Q1746" i="2"/>
  <c r="O1746" i="2"/>
  <c r="Q1730" i="2"/>
  <c r="O1730" i="2"/>
  <c r="Q1698" i="2"/>
  <c r="O1698" i="2"/>
  <c r="Q1682" i="2"/>
  <c r="O1682" i="2"/>
  <c r="Q1666" i="2"/>
  <c r="O1666" i="2"/>
  <c r="Q1650" i="2"/>
  <c r="O1650" i="2"/>
  <c r="Q1618" i="2"/>
  <c r="O1618" i="2"/>
  <c r="Q1602" i="2"/>
  <c r="O1602" i="2"/>
  <c r="Q1586" i="2"/>
  <c r="O1586" i="2"/>
  <c r="Q1554" i="2"/>
  <c r="O1554" i="2"/>
  <c r="Q1522" i="2"/>
  <c r="O1522" i="2"/>
  <c r="Q1506" i="2"/>
  <c r="O1506" i="2"/>
  <c r="Q1490" i="2"/>
  <c r="O1490" i="2"/>
  <c r="Q1474" i="2"/>
  <c r="O1474" i="2"/>
  <c r="Q1458" i="2"/>
  <c r="O1458" i="2"/>
  <c r="Q1426" i="2"/>
  <c r="O1426" i="2"/>
  <c r="Q1394" i="2"/>
  <c r="O1394" i="2"/>
  <c r="Q1378" i="2"/>
  <c r="O1378" i="2"/>
  <c r="Q1362" i="2"/>
  <c r="O1362" i="2"/>
  <c r="Q1346" i="2"/>
  <c r="O1346" i="2"/>
  <c r="Q1330" i="2"/>
  <c r="O1330" i="2"/>
  <c r="Q1282" i="2"/>
  <c r="O1282" i="2"/>
  <c r="Q1266" i="2"/>
  <c r="O1266" i="2"/>
  <c r="Q1234" i="2"/>
  <c r="O1234" i="2"/>
  <c r="Q1218" i="2"/>
  <c r="O1218" i="2"/>
  <c r="Q1186" i="2"/>
  <c r="O1186" i="2"/>
  <c r="Q1138" i="2"/>
  <c r="O1138" i="2"/>
  <c r="Q1122" i="2"/>
  <c r="O1122" i="2"/>
  <c r="Q1106" i="2"/>
  <c r="O1106" i="2"/>
  <c r="Q1074" i="2"/>
  <c r="O1074" i="2"/>
  <c r="Q1026" i="2"/>
  <c r="O1026" i="2"/>
  <c r="Q1010" i="2"/>
  <c r="O1010" i="2"/>
  <c r="Q994" i="2"/>
  <c r="O994" i="2"/>
  <c r="Q978" i="2"/>
  <c r="O978" i="2"/>
  <c r="Q962" i="2"/>
  <c r="O962" i="2"/>
  <c r="Q946" i="2"/>
  <c r="O946" i="2"/>
  <c r="Q930" i="2"/>
  <c r="O930" i="2"/>
  <c r="Q898" i="2"/>
  <c r="O898" i="2"/>
  <c r="Q882" i="2"/>
  <c r="O882" i="2"/>
  <c r="Q866" i="2"/>
  <c r="O866" i="2"/>
  <c r="Q834" i="2"/>
  <c r="O834" i="2"/>
  <c r="Q818" i="2"/>
  <c r="O818" i="2"/>
  <c r="Q802" i="2"/>
  <c r="O802" i="2"/>
  <c r="Q786" i="2"/>
  <c r="O786" i="2"/>
  <c r="Q770" i="2"/>
  <c r="O770" i="2"/>
  <c r="Q754" i="2"/>
  <c r="O754" i="2"/>
  <c r="O722" i="2"/>
  <c r="Q722" i="2"/>
  <c r="Q690" i="2"/>
  <c r="O690" i="2"/>
  <c r="Q674" i="2"/>
  <c r="O674" i="2"/>
  <c r="Q658" i="2"/>
  <c r="O658" i="2"/>
  <c r="Q642" i="2"/>
  <c r="O642" i="2"/>
  <c r="Q626" i="2"/>
  <c r="O626" i="2"/>
  <c r="Q610" i="2"/>
  <c r="O610" i="2"/>
  <c r="Q594" i="2"/>
  <c r="O594" i="2"/>
  <c r="O578" i="2"/>
  <c r="Q578" i="2"/>
  <c r="Q562" i="2"/>
  <c r="O562" i="2"/>
  <c r="Q546" i="2"/>
  <c r="O546" i="2"/>
  <c r="Q530" i="2"/>
  <c r="O530" i="2"/>
  <c r="Q514" i="2"/>
  <c r="O514" i="2"/>
  <c r="Q482" i="2"/>
  <c r="O482" i="2"/>
  <c r="Q466" i="2"/>
  <c r="O466" i="2"/>
  <c r="Q418" i="2"/>
  <c r="O418" i="2"/>
  <c r="Q402" i="2"/>
  <c r="O402" i="2"/>
  <c r="Q386" i="2"/>
  <c r="O386" i="2"/>
  <c r="Q354" i="2"/>
  <c r="O354" i="2"/>
  <c r="Q338" i="2"/>
  <c r="O338" i="2"/>
  <c r="Q322" i="2"/>
  <c r="O322" i="2"/>
  <c r="Q306" i="2"/>
  <c r="O306" i="2"/>
  <c r="Q274" i="2"/>
  <c r="O274" i="2"/>
  <c r="Q258" i="2"/>
  <c r="O258" i="2"/>
  <c r="Q242" i="2"/>
  <c r="O242" i="2"/>
  <c r="Q226" i="2"/>
  <c r="O226" i="2"/>
  <c r="Q210" i="2"/>
  <c r="O210" i="2"/>
  <c r="Q194" i="2"/>
  <c r="O194" i="2"/>
  <c r="Q178" i="2"/>
  <c r="O178" i="2"/>
  <c r="Q146" i="2"/>
  <c r="O146" i="2"/>
  <c r="Q130" i="2"/>
  <c r="O130" i="2"/>
  <c r="Q114" i="2"/>
  <c r="O114" i="2"/>
  <c r="Q98" i="2"/>
  <c r="O98" i="2"/>
  <c r="Q82" i="2"/>
  <c r="O82" i="2"/>
  <c r="Q66" i="2"/>
  <c r="O66" i="2"/>
  <c r="Q50" i="2"/>
  <c r="O50" i="2"/>
  <c r="Q34" i="2"/>
  <c r="O34" i="2"/>
  <c r="O4178" i="2"/>
  <c r="O4146" i="2"/>
  <c r="O4119" i="2"/>
  <c r="O4062" i="2"/>
  <c r="O4032" i="2"/>
  <c r="O4000" i="2"/>
  <c r="O3728" i="2"/>
  <c r="O3666" i="2"/>
  <c r="O3538" i="2"/>
  <c r="O3378" i="2"/>
  <c r="O3312" i="2"/>
  <c r="O3026" i="2"/>
  <c r="O2880" i="2"/>
  <c r="O2834" i="2"/>
  <c r="O2798" i="2"/>
  <c r="O2752" i="2"/>
  <c r="O2578" i="2"/>
  <c r="O2530" i="2"/>
  <c r="O2354" i="2"/>
  <c r="O2306" i="2"/>
  <c r="O2269" i="2"/>
  <c r="O2064" i="2"/>
  <c r="O2016" i="2"/>
  <c r="O1886" i="2"/>
  <c r="O1773" i="2"/>
  <c r="O1264" i="2"/>
  <c r="O290" i="2"/>
  <c r="Q4222" i="2"/>
  <c r="Q3853" i="2"/>
  <c r="M2281" i="2"/>
  <c r="M2249" i="2"/>
  <c r="M2233" i="2"/>
  <c r="M2153" i="2"/>
  <c r="M2089" i="2"/>
  <c r="M2009" i="2"/>
  <c r="M1881" i="2"/>
  <c r="M1849" i="2"/>
  <c r="M1833" i="2"/>
  <c r="M1673" i="2"/>
  <c r="M1545" i="2"/>
  <c r="M1497" i="2"/>
  <c r="K4760" i="2"/>
  <c r="K4744" i="2"/>
  <c r="K4728" i="2"/>
  <c r="K4712" i="2"/>
  <c r="K4696" i="2"/>
  <c r="K4680" i="2"/>
  <c r="K4664" i="2"/>
  <c r="K4632" i="2"/>
  <c r="K4616" i="2"/>
  <c r="K4600" i="2"/>
  <c r="K4584" i="2"/>
  <c r="K4568" i="2"/>
  <c r="K4552" i="2"/>
  <c r="K4536" i="2"/>
  <c r="K4520" i="2"/>
  <c r="K4504" i="2"/>
  <c r="K4488" i="2"/>
  <c r="K4472" i="2"/>
  <c r="K4456" i="2"/>
  <c r="K4440" i="2"/>
  <c r="K4424" i="2"/>
  <c r="K4408" i="2"/>
  <c r="K4392" i="2"/>
  <c r="K4360" i="2"/>
  <c r="K4344" i="2"/>
  <c r="K4328" i="2"/>
  <c r="K4312" i="2"/>
  <c r="K4296" i="2"/>
  <c r="K4280" i="2"/>
  <c r="K4264" i="2"/>
  <c r="K4248" i="2"/>
  <c r="K4232" i="2"/>
  <c r="K4216" i="2"/>
  <c r="K4200" i="2"/>
  <c r="K4184" i="2"/>
  <c r="K4168" i="2"/>
  <c r="K4152" i="2"/>
  <c r="K4136" i="2"/>
  <c r="K4120" i="2"/>
  <c r="K4104" i="2"/>
  <c r="K4088" i="2"/>
  <c r="K4072" i="2"/>
  <c r="K4056" i="2"/>
  <c r="K4040" i="2"/>
  <c r="K4024" i="2"/>
  <c r="K4008" i="2"/>
  <c r="K3992" i="2"/>
  <c r="K3976" i="2"/>
  <c r="K3960" i="2"/>
  <c r="K3944" i="2"/>
  <c r="K3928" i="2"/>
  <c r="K3912" i="2"/>
  <c r="K3896" i="2"/>
  <c r="K3880" i="2"/>
  <c r="K3864" i="2"/>
  <c r="K3848" i="2"/>
  <c r="K3832" i="2"/>
  <c r="K3816" i="2"/>
  <c r="K3800" i="2"/>
  <c r="K3784" i="2"/>
  <c r="K3768" i="2"/>
  <c r="K3752" i="2"/>
  <c r="K3736" i="2"/>
  <c r="K3720" i="2"/>
  <c r="K3704" i="2"/>
  <c r="K3688" i="2"/>
  <c r="K3672" i="2"/>
  <c r="K3656" i="2"/>
  <c r="K3640" i="2"/>
  <c r="K3624" i="2"/>
  <c r="K3608" i="2"/>
  <c r="K3592" i="2"/>
  <c r="K3576" i="2"/>
  <c r="K3560" i="2"/>
  <c r="K3544" i="2"/>
  <c r="K3528" i="2"/>
  <c r="K3512" i="2"/>
  <c r="K3496" i="2"/>
  <c r="K3480" i="2"/>
  <c r="K3464" i="2"/>
  <c r="K3448" i="2"/>
  <c r="K3432" i="2"/>
  <c r="K3416" i="2"/>
  <c r="K3400" i="2"/>
  <c r="K3384" i="2"/>
  <c r="K3368" i="2"/>
  <c r="K3352" i="2"/>
  <c r="K3336" i="2"/>
  <c r="K3320" i="2"/>
  <c r="K3304" i="2"/>
  <c r="K3288" i="2"/>
  <c r="K3272" i="2"/>
  <c r="K3256" i="2"/>
  <c r="K3240" i="2"/>
  <c r="K3224" i="2"/>
  <c r="K3208" i="2"/>
  <c r="K3192" i="2"/>
  <c r="K3176" i="2"/>
  <c r="K3160" i="2"/>
  <c r="K3144" i="2"/>
  <c r="K3128" i="2"/>
  <c r="K3112" i="2"/>
  <c r="K3096" i="2"/>
  <c r="K3080" i="2"/>
  <c r="K3064" i="2"/>
  <c r="K3048" i="2"/>
  <c r="K3032" i="2"/>
  <c r="K3016" i="2"/>
  <c r="K3000" i="2"/>
  <c r="K2984" i="2"/>
  <c r="K2968" i="2"/>
  <c r="K2952" i="2"/>
  <c r="K2936" i="2"/>
  <c r="K2920" i="2"/>
  <c r="K2904" i="2"/>
  <c r="K2888" i="2"/>
  <c r="K2872" i="2"/>
  <c r="K2856" i="2"/>
  <c r="K2840" i="2"/>
  <c r="K2824" i="2"/>
  <c r="K2808" i="2"/>
  <c r="K2792" i="2"/>
  <c r="K2776" i="2"/>
  <c r="K2760" i="2"/>
  <c r="K2744" i="2"/>
  <c r="K2728" i="2"/>
  <c r="K2712" i="2"/>
  <c r="Q4752" i="2"/>
  <c r="O4752" i="2"/>
  <c r="Q4736" i="2"/>
  <c r="O4736" i="2"/>
  <c r="Q4720" i="2"/>
  <c r="O4720" i="2"/>
  <c r="Q4704" i="2"/>
  <c r="O4704" i="2"/>
  <c r="Q4688" i="2"/>
  <c r="O4688" i="2"/>
  <c r="Q4672" i="2"/>
  <c r="O4672" i="2"/>
  <c r="Q4656" i="2"/>
  <c r="O4656" i="2"/>
  <c r="Q4624" i="2"/>
  <c r="O4624" i="2"/>
  <c r="Q4608" i="2"/>
  <c r="O4608" i="2"/>
  <c r="Q4592" i="2"/>
  <c r="O4592" i="2"/>
  <c r="O4576" i="2"/>
  <c r="Q4576" i="2"/>
  <c r="Q4560" i="2"/>
  <c r="O4560" i="2"/>
  <c r="Q4544" i="2"/>
  <c r="O4544" i="2"/>
  <c r="Q4528" i="2"/>
  <c r="O4528" i="2"/>
  <c r="Q4512" i="2"/>
  <c r="O4512" i="2"/>
  <c r="Q4480" i="2"/>
  <c r="O4480" i="2"/>
  <c r="Q4464" i="2"/>
  <c r="O4464" i="2"/>
  <c r="Q4448" i="2"/>
  <c r="O4448" i="2"/>
  <c r="Q4432" i="2"/>
  <c r="O4432" i="2"/>
  <c r="Q4416" i="2"/>
  <c r="O4416" i="2"/>
  <c r="Q4400" i="2"/>
  <c r="O4400" i="2"/>
  <c r="Q4384" i="2"/>
  <c r="O4384" i="2"/>
  <c r="Q4368" i="2"/>
  <c r="O4368" i="2"/>
  <c r="Q4352" i="2"/>
  <c r="O4352" i="2"/>
  <c r="Q4336" i="2"/>
  <c r="O4336" i="2"/>
  <c r="Q4320" i="2"/>
  <c r="O4320" i="2"/>
  <c r="Q4304" i="2"/>
  <c r="O4304" i="2"/>
  <c r="Q4288" i="2"/>
  <c r="O4288" i="2"/>
  <c r="Q4272" i="2"/>
  <c r="O4272" i="2"/>
  <c r="Q4256" i="2"/>
  <c r="O4256" i="2"/>
  <c r="Q4240" i="2"/>
  <c r="O4240" i="2"/>
  <c r="Q4208" i="2"/>
  <c r="O4208" i="2"/>
  <c r="Q4112" i="2"/>
  <c r="O4112" i="2"/>
  <c r="Q4096" i="2"/>
  <c r="O4096" i="2"/>
  <c r="Q4080" i="2"/>
  <c r="O4080" i="2"/>
  <c r="Q3984" i="2"/>
  <c r="O3984" i="2"/>
  <c r="Q3968" i="2"/>
  <c r="O3968" i="2"/>
  <c r="Q3952" i="2"/>
  <c r="O3952" i="2"/>
  <c r="Q3872" i="2"/>
  <c r="O3872" i="2"/>
  <c r="Q3824" i="2"/>
  <c r="O3824" i="2"/>
  <c r="Q3808" i="2"/>
  <c r="O3808" i="2"/>
  <c r="Q3776" i="2"/>
  <c r="O3776" i="2"/>
  <c r="Q3760" i="2"/>
  <c r="O3760" i="2"/>
  <c r="Q3696" i="2"/>
  <c r="O3696" i="2"/>
  <c r="Q3680" i="2"/>
  <c r="O3680" i="2"/>
  <c r="Q3600" i="2"/>
  <c r="O3600" i="2"/>
  <c r="Q3584" i="2"/>
  <c r="O3584" i="2"/>
  <c r="Q3552" i="2"/>
  <c r="O3552" i="2"/>
  <c r="Q3520" i="2"/>
  <c r="O3520" i="2"/>
  <c r="Q3504" i="2"/>
  <c r="O3504" i="2"/>
  <c r="Q3424" i="2"/>
  <c r="O3424" i="2"/>
  <c r="Q3408" i="2"/>
  <c r="O3408" i="2"/>
  <c r="Q3360" i="2"/>
  <c r="O3360" i="2"/>
  <c r="Q3344" i="2"/>
  <c r="O3344" i="2"/>
  <c r="Q3296" i="2"/>
  <c r="O3296" i="2"/>
  <c r="Q3280" i="2"/>
  <c r="O3280" i="2"/>
  <c r="Q3232" i="2"/>
  <c r="O3232" i="2"/>
  <c r="K3200" i="2"/>
  <c r="Q3200" i="2"/>
  <c r="Q3120" i="2"/>
  <c r="O3120" i="2"/>
  <c r="Q3072" i="2"/>
  <c r="O3072" i="2"/>
  <c r="Q3056" i="2"/>
  <c r="O3056" i="2"/>
  <c r="Q3040" i="2"/>
  <c r="O3040" i="2"/>
  <c r="Q3024" i="2"/>
  <c r="O3024" i="2"/>
  <c r="O3008" i="2"/>
  <c r="Q3008" i="2"/>
  <c r="Q2960" i="2"/>
  <c r="O2960" i="2"/>
  <c r="Q2944" i="2"/>
  <c r="O2944" i="2"/>
  <c r="Q2928" i="2"/>
  <c r="O2928" i="2"/>
  <c r="Q2912" i="2"/>
  <c r="O2912" i="2"/>
  <c r="O2864" i="2"/>
  <c r="Q2864" i="2"/>
  <c r="Q2816" i="2"/>
  <c r="O2816" i="2"/>
  <c r="Q2800" i="2"/>
  <c r="O2800" i="2"/>
  <c r="Q2784" i="2"/>
  <c r="O2784" i="2"/>
  <c r="K2720" i="2"/>
  <c r="Q2720" i="2"/>
  <c r="O2720" i="2"/>
  <c r="Q2704" i="2"/>
  <c r="O2704" i="2"/>
  <c r="Q2672" i="2"/>
  <c r="O2672" i="2"/>
  <c r="Q2656" i="2"/>
  <c r="O2656" i="2"/>
  <c r="K2640" i="2"/>
  <c r="Q2640" i="2"/>
  <c r="O2640" i="2"/>
  <c r="K2624" i="2"/>
  <c r="Q2624" i="2"/>
  <c r="O2624" i="2"/>
  <c r="Q2608" i="2"/>
  <c r="O2608" i="2"/>
  <c r="K2560" i="2"/>
  <c r="Q2560" i="2"/>
  <c r="O2560" i="2"/>
  <c r="Q2544" i="2"/>
  <c r="O2544" i="2"/>
  <c r="Q2512" i="2"/>
  <c r="O2512" i="2"/>
  <c r="Q2480" i="2"/>
  <c r="O2480" i="2"/>
  <c r="Q2432" i="2"/>
  <c r="O2432" i="2"/>
  <c r="O2416" i="2"/>
  <c r="Q2416" i="2"/>
  <c r="Q2400" i="2"/>
  <c r="O2400" i="2"/>
  <c r="Q2384" i="2"/>
  <c r="O2384" i="2"/>
  <c r="Q2352" i="2"/>
  <c r="O2352" i="2"/>
  <c r="Q2336" i="2"/>
  <c r="O2336" i="2"/>
  <c r="Q2320" i="2"/>
  <c r="O2320" i="2"/>
  <c r="Q2288" i="2"/>
  <c r="O2288" i="2"/>
  <c r="Q2256" i="2"/>
  <c r="O2256" i="2"/>
  <c r="Q2240" i="2"/>
  <c r="O2240" i="2"/>
  <c r="Q2224" i="2"/>
  <c r="O2224" i="2"/>
  <c r="Q2208" i="2"/>
  <c r="O2208" i="2"/>
  <c r="Q2176" i="2"/>
  <c r="O2176" i="2"/>
  <c r="Q2160" i="2"/>
  <c r="O2160" i="2"/>
  <c r="Q2144" i="2"/>
  <c r="O2144" i="2"/>
  <c r="Q2096" i="2"/>
  <c r="O2096" i="2"/>
  <c r="Q2080" i="2"/>
  <c r="O2080" i="2"/>
  <c r="Q2032" i="2"/>
  <c r="O2032" i="2"/>
  <c r="Q2000" i="2"/>
  <c r="O2000" i="2"/>
  <c r="Q1984" i="2"/>
  <c r="O1984" i="2"/>
  <c r="Q1968" i="2"/>
  <c r="O1968" i="2"/>
  <c r="Q1952" i="2"/>
  <c r="O1952" i="2"/>
  <c r="Q1936" i="2"/>
  <c r="O1936" i="2"/>
  <c r="Q1920" i="2"/>
  <c r="O1920" i="2"/>
  <c r="Q1888" i="2"/>
  <c r="O1888" i="2"/>
  <c r="Q1856" i="2"/>
  <c r="O1856" i="2"/>
  <c r="Q1840" i="2"/>
  <c r="O1840" i="2"/>
  <c r="Q1824" i="2"/>
  <c r="O1824" i="2"/>
  <c r="Q1808" i="2"/>
  <c r="O1808" i="2"/>
  <c r="Q1760" i="2"/>
  <c r="O1760" i="2"/>
  <c r="Q1744" i="2"/>
  <c r="O1744" i="2"/>
  <c r="Q1728" i="2"/>
  <c r="O1728" i="2"/>
  <c r="Q1712" i="2"/>
  <c r="O1712" i="2"/>
  <c r="Q1696" i="2"/>
  <c r="O1696" i="2"/>
  <c r="Q1680" i="2"/>
  <c r="O1680" i="2"/>
  <c r="Q1664" i="2"/>
  <c r="O1664" i="2"/>
  <c r="Q1648" i="2"/>
  <c r="O1648" i="2"/>
  <c r="Q1600" i="2"/>
  <c r="O1600" i="2"/>
  <c r="Q1584" i="2"/>
  <c r="O1584" i="2"/>
  <c r="Q1568" i="2"/>
  <c r="O1568" i="2"/>
  <c r="Q1552" i="2"/>
  <c r="O1552" i="2"/>
  <c r="Q1504" i="2"/>
  <c r="O1504" i="2"/>
  <c r="Q1488" i="2"/>
  <c r="O1488" i="2"/>
  <c r="Q1472" i="2"/>
  <c r="O1472" i="2"/>
  <c r="Q1456" i="2"/>
  <c r="O1456" i="2"/>
  <c r="Q1424" i="2"/>
  <c r="O1424" i="2"/>
  <c r="Q1408" i="2"/>
  <c r="O1408" i="2"/>
  <c r="Q1392" i="2"/>
  <c r="O1392" i="2"/>
  <c r="Q1376" i="2"/>
  <c r="O1376" i="2"/>
  <c r="Q1344" i="2"/>
  <c r="O1344" i="2"/>
  <c r="Q1328" i="2"/>
  <c r="O1328" i="2"/>
  <c r="Q1312" i="2"/>
  <c r="O1312" i="2"/>
  <c r="Q1280" i="2"/>
  <c r="O1280" i="2"/>
  <c r="Q1232" i="2"/>
  <c r="O1232" i="2"/>
  <c r="Q1216" i="2"/>
  <c r="O1216" i="2"/>
  <c r="Q1200" i="2"/>
  <c r="O1200" i="2"/>
  <c r="Q1184" i="2"/>
  <c r="O1184" i="2"/>
  <c r="Q1152" i="2"/>
  <c r="O1152" i="2"/>
  <c r="Q1136" i="2"/>
  <c r="O1136" i="2"/>
  <c r="Q1120" i="2"/>
  <c r="O1120" i="2"/>
  <c r="Q1104" i="2"/>
  <c r="O1104" i="2"/>
  <c r="Q1088" i="2"/>
  <c r="O1088" i="2"/>
  <c r="Q1056" i="2"/>
  <c r="O1056" i="2"/>
  <c r="Q1024" i="2"/>
  <c r="O1024" i="2"/>
  <c r="Q1008" i="2"/>
  <c r="O1008" i="2"/>
  <c r="Q992" i="2"/>
  <c r="O992" i="2"/>
  <c r="Q976" i="2"/>
  <c r="O976" i="2"/>
  <c r="Q960" i="2"/>
  <c r="O960" i="2"/>
  <c r="Q944" i="2"/>
  <c r="O944" i="2"/>
  <c r="Q928" i="2"/>
  <c r="O928" i="2"/>
  <c r="Q896" i="2"/>
  <c r="O896" i="2"/>
  <c r="Q880" i="2"/>
  <c r="O880" i="2"/>
  <c r="Q864" i="2"/>
  <c r="O864" i="2"/>
  <c r="Q848" i="2"/>
  <c r="O848" i="2"/>
  <c r="Q832" i="2"/>
  <c r="O832" i="2"/>
  <c r="Q816" i="2"/>
  <c r="O816" i="2"/>
  <c r="Q800" i="2"/>
  <c r="O800" i="2"/>
  <c r="Q784" i="2"/>
  <c r="O784" i="2"/>
  <c r="Q752" i="2"/>
  <c r="O752" i="2"/>
  <c r="Q736" i="2"/>
  <c r="O736" i="2"/>
  <c r="Q720" i="2"/>
  <c r="O720" i="2"/>
  <c r="Q704" i="2"/>
  <c r="O704" i="2"/>
  <c r="Q672" i="2"/>
  <c r="O672" i="2"/>
  <c r="Q656" i="2"/>
  <c r="O656" i="2"/>
  <c r="Q640" i="2"/>
  <c r="O640" i="2"/>
  <c r="Q624" i="2"/>
  <c r="O624" i="2"/>
  <c r="Q608" i="2"/>
  <c r="O608" i="2"/>
  <c r="Q592" i="2"/>
  <c r="O592" i="2"/>
  <c r="Q576" i="2"/>
  <c r="O576" i="2"/>
  <c r="Q560" i="2"/>
  <c r="O560" i="2"/>
  <c r="Q544" i="2"/>
  <c r="O544" i="2"/>
  <c r="Q528" i="2"/>
  <c r="O528" i="2"/>
  <c r="Q512" i="2"/>
  <c r="O512" i="2"/>
  <c r="Q496" i="2"/>
  <c r="O496" i="2"/>
  <c r="Q464" i="2"/>
  <c r="O464" i="2"/>
  <c r="Q432" i="2"/>
  <c r="O432" i="2"/>
  <c r="Q400" i="2"/>
  <c r="O400" i="2"/>
  <c r="Q368" i="2"/>
  <c r="O368" i="2"/>
  <c r="Q352" i="2"/>
  <c r="O352" i="2"/>
  <c r="Q336" i="2"/>
  <c r="O336" i="2"/>
  <c r="Q320" i="2"/>
  <c r="O320" i="2"/>
  <c r="O304" i="2"/>
  <c r="Q304" i="2"/>
  <c r="Q288" i="2"/>
  <c r="O288" i="2"/>
  <c r="Q272" i="2"/>
  <c r="O272" i="2"/>
  <c r="Q256" i="2"/>
  <c r="O256" i="2"/>
  <c r="Q240" i="2"/>
  <c r="O240" i="2"/>
  <c r="Q224" i="2"/>
  <c r="O224" i="2"/>
  <c r="Q192" i="2"/>
  <c r="O192" i="2"/>
  <c r="Q176" i="2"/>
  <c r="O176" i="2"/>
  <c r="Q144" i="2"/>
  <c r="O144" i="2"/>
  <c r="Q112" i="2"/>
  <c r="O112" i="2"/>
  <c r="Q96" i="2"/>
  <c r="O96" i="2"/>
  <c r="Q80" i="2"/>
  <c r="O80" i="2"/>
  <c r="Q64" i="2"/>
  <c r="O64" i="2"/>
  <c r="Q48" i="2"/>
  <c r="O48" i="2"/>
  <c r="Q32" i="2"/>
  <c r="O32" i="2"/>
  <c r="Q16" i="2"/>
  <c r="O16" i="2"/>
  <c r="O4231" i="2"/>
  <c r="O4144" i="2"/>
  <c r="O3879" i="2"/>
  <c r="O3847" i="2"/>
  <c r="O3664" i="2"/>
  <c r="O3630" i="2"/>
  <c r="O3568" i="2"/>
  <c r="O3536" i="2"/>
  <c r="O3474" i="2"/>
  <c r="O3440" i="2"/>
  <c r="O3376" i="2"/>
  <c r="O3170" i="2"/>
  <c r="O2750" i="2"/>
  <c r="O2576" i="2"/>
  <c r="O2528" i="2"/>
  <c r="O2304" i="2"/>
  <c r="O2112" i="2"/>
  <c r="O2061" i="2"/>
  <c r="O1997" i="2"/>
  <c r="O1042" i="2"/>
  <c r="O878" i="2"/>
  <c r="O382" i="2"/>
  <c r="O157" i="2"/>
  <c r="O18" i="2"/>
  <c r="Q4514" i="2"/>
  <c r="Q4383" i="2"/>
  <c r="Q4719" i="2"/>
  <c r="O4719" i="2"/>
  <c r="Q4703" i="2"/>
  <c r="O4703" i="2"/>
  <c r="Q4687" i="2"/>
  <c r="O4687" i="2"/>
  <c r="Q4671" i="2"/>
  <c r="O4671" i="2"/>
  <c r="Q4655" i="2"/>
  <c r="O4655" i="2"/>
  <c r="Q4639" i="2"/>
  <c r="O4639" i="2"/>
  <c r="Q4623" i="2"/>
  <c r="O4623" i="2"/>
  <c r="Q4607" i="2"/>
  <c r="O4607" i="2"/>
  <c r="Q4591" i="2"/>
  <c r="O4591" i="2"/>
  <c r="Q4575" i="2"/>
  <c r="O4575" i="2"/>
  <c r="Q4559" i="2"/>
  <c r="O4559" i="2"/>
  <c r="Q4543" i="2"/>
  <c r="O4543" i="2"/>
  <c r="Q4527" i="2"/>
  <c r="O4527" i="2"/>
  <c r="Q4511" i="2"/>
  <c r="O4511" i="2"/>
  <c r="Q4495" i="2"/>
  <c r="O4495" i="2"/>
  <c r="Q4479" i="2"/>
  <c r="O4479" i="2"/>
  <c r="Q4447" i="2"/>
  <c r="O4447" i="2"/>
  <c r="Q4431" i="2"/>
  <c r="O4431" i="2"/>
  <c r="Q4415" i="2"/>
  <c r="O4415" i="2"/>
  <c r="Q4399" i="2"/>
  <c r="O4399" i="2"/>
  <c r="Q4367" i="2"/>
  <c r="O4367" i="2"/>
  <c r="Q4351" i="2"/>
  <c r="O4351" i="2"/>
  <c r="Q4335" i="2"/>
  <c r="O4335" i="2"/>
  <c r="Q4319" i="2"/>
  <c r="O4319" i="2"/>
  <c r="Q4303" i="2"/>
  <c r="O4303" i="2"/>
  <c r="Q4287" i="2"/>
  <c r="O4287" i="2"/>
  <c r="Q4271" i="2"/>
  <c r="O4271" i="2"/>
  <c r="Q4255" i="2"/>
  <c r="O4255" i="2"/>
  <c r="Q4239" i="2"/>
  <c r="O4239" i="2"/>
  <c r="Q4223" i="2"/>
  <c r="O4223" i="2"/>
  <c r="Q4207" i="2"/>
  <c r="O4207" i="2"/>
  <c r="Q4191" i="2"/>
  <c r="O4191" i="2"/>
  <c r="Q4159" i="2"/>
  <c r="O4159" i="2"/>
  <c r="O4143" i="2"/>
  <c r="Q4143" i="2"/>
  <c r="Q4127" i="2"/>
  <c r="O4127" i="2"/>
  <c r="Q4095" i="2"/>
  <c r="O4095" i="2"/>
  <c r="Q4063" i="2"/>
  <c r="O4063" i="2"/>
  <c r="Q4047" i="2"/>
  <c r="O4047" i="2"/>
  <c r="Q4031" i="2"/>
  <c r="O4031" i="2"/>
  <c r="Q3999" i="2"/>
  <c r="O3999" i="2"/>
  <c r="Q3967" i="2"/>
  <c r="O3967" i="2"/>
  <c r="Q3951" i="2"/>
  <c r="O3951" i="2"/>
  <c r="Q3935" i="2"/>
  <c r="O3935" i="2"/>
  <c r="O3919" i="2"/>
  <c r="Q3919" i="2"/>
  <c r="Q3903" i="2"/>
  <c r="O3903" i="2"/>
  <c r="O4199" i="2"/>
  <c r="O4142" i="2"/>
  <c r="O3938" i="2"/>
  <c r="O3783" i="2"/>
  <c r="O3566" i="2"/>
  <c r="O3534" i="2"/>
  <c r="O3472" i="2"/>
  <c r="O3438" i="2"/>
  <c r="O3410" i="2"/>
  <c r="O3374" i="2"/>
  <c r="O3342" i="2"/>
  <c r="O3202" i="2"/>
  <c r="O3168" i="2"/>
  <c r="O3058" i="2"/>
  <c r="O2701" i="2"/>
  <c r="O2573" i="2"/>
  <c r="O2526" i="2"/>
  <c r="O2478" i="2"/>
  <c r="O2302" i="2"/>
  <c r="O2254" i="2"/>
  <c r="O2210" i="2"/>
  <c r="O2162" i="2"/>
  <c r="O2110" i="2"/>
  <c r="O1938" i="2"/>
  <c r="O1758" i="2"/>
  <c r="O1570" i="2"/>
  <c r="O1374" i="2"/>
  <c r="O1250" i="2"/>
  <c r="O1040" i="2"/>
  <c r="Q1021" i="2"/>
  <c r="K4614" i="2"/>
  <c r="K4566" i="2"/>
  <c r="K4534" i="2"/>
  <c r="K4374" i="2"/>
  <c r="K4294" i="2"/>
  <c r="K4262" i="2"/>
  <c r="K3942" i="2"/>
  <c r="K3926" i="2"/>
  <c r="K3910" i="2"/>
  <c r="K3782" i="2"/>
  <c r="K3766" i="2"/>
  <c r="K3686" i="2"/>
  <c r="K3622" i="2"/>
  <c r="K3574" i="2"/>
  <c r="K3526" i="2"/>
  <c r="K3494" i="2"/>
  <c r="K3174" i="2"/>
  <c r="K2934" i="2"/>
  <c r="Q4734" i="2"/>
  <c r="O4734" i="2"/>
  <c r="Q4702" i="2"/>
  <c r="O4702" i="2"/>
  <c r="Q4686" i="2"/>
  <c r="O4686" i="2"/>
  <c r="Q4670" i="2"/>
  <c r="O4670" i="2"/>
  <c r="Q4654" i="2"/>
  <c r="O4654" i="2"/>
  <c r="Q4638" i="2"/>
  <c r="O4638" i="2"/>
  <c r="O4622" i="2"/>
  <c r="Q4622" i="2"/>
  <c r="Q4606" i="2"/>
  <c r="O4606" i="2"/>
  <c r="Q4590" i="2"/>
  <c r="O4590" i="2"/>
  <c r="Q4558" i="2"/>
  <c r="O4558" i="2"/>
  <c r="Q4542" i="2"/>
  <c r="O4542" i="2"/>
  <c r="Q4526" i="2"/>
  <c r="O4526" i="2"/>
  <c r="Q4510" i="2"/>
  <c r="O4510" i="2"/>
  <c r="Q4494" i="2"/>
  <c r="O4494" i="2"/>
  <c r="Q4478" i="2"/>
  <c r="O4478" i="2"/>
  <c r="O4462" i="2"/>
  <c r="Q4462" i="2"/>
  <c r="Q4446" i="2"/>
  <c r="O4446" i="2"/>
  <c r="Q4430" i="2"/>
  <c r="O4430" i="2"/>
  <c r="Q4414" i="2"/>
  <c r="O4414" i="2"/>
  <c r="Q4398" i="2"/>
  <c r="O4398" i="2"/>
  <c r="O4382" i="2"/>
  <c r="Q4382" i="2"/>
  <c r="O4366" i="2"/>
  <c r="Q4366" i="2"/>
  <c r="Q4350" i="2"/>
  <c r="O4350" i="2"/>
  <c r="Q4334" i="2"/>
  <c r="O4334" i="2"/>
  <c r="Q4318" i="2"/>
  <c r="O4318" i="2"/>
  <c r="Q4302" i="2"/>
  <c r="O4302" i="2"/>
  <c r="Q4286" i="2"/>
  <c r="O4286" i="2"/>
  <c r="Q4270" i="2"/>
  <c r="O4270" i="2"/>
  <c r="Q4254" i="2"/>
  <c r="O4254" i="2"/>
  <c r="Q4238" i="2"/>
  <c r="O4238" i="2"/>
  <c r="Q4158" i="2"/>
  <c r="O4158" i="2"/>
  <c r="Q4110" i="2"/>
  <c r="O4110" i="2"/>
  <c r="Q4094" i="2"/>
  <c r="O4094" i="2"/>
  <c r="Q4030" i="2"/>
  <c r="O4030" i="2"/>
  <c r="O3982" i="2"/>
  <c r="Q3982" i="2"/>
  <c r="Q3966" i="2"/>
  <c r="O3966" i="2"/>
  <c r="Q3902" i="2"/>
  <c r="O3902" i="2"/>
  <c r="Q3870" i="2"/>
  <c r="O3870" i="2"/>
  <c r="Q3854" i="2"/>
  <c r="O3854" i="2"/>
  <c r="Q3774" i="2"/>
  <c r="O3774" i="2"/>
  <c r="Q3694" i="2"/>
  <c r="O3694" i="2"/>
  <c r="Q3678" i="2"/>
  <c r="O3678" i="2"/>
  <c r="Q3662" i="2"/>
  <c r="O3662" i="2"/>
  <c r="Q3598" i="2"/>
  <c r="O3598" i="2"/>
  <c r="Q3550" i="2"/>
  <c r="O3550" i="2"/>
  <c r="Q3502" i="2"/>
  <c r="O3502" i="2"/>
  <c r="Q3486" i="2"/>
  <c r="O3486" i="2"/>
  <c r="Q3422" i="2"/>
  <c r="O3422" i="2"/>
  <c r="Q3406" i="2"/>
  <c r="O3406" i="2"/>
  <c r="Q3358" i="2"/>
  <c r="O3358" i="2"/>
  <c r="Q3294" i="2"/>
  <c r="O3294" i="2"/>
  <c r="Q3278" i="2"/>
  <c r="O3278" i="2"/>
  <c r="Q3262" i="2"/>
  <c r="O3262" i="2"/>
  <c r="O3230" i="2"/>
  <c r="Q3230" i="2"/>
  <c r="Q3214" i="2"/>
  <c r="O3214" i="2"/>
  <c r="Q3198" i="2"/>
  <c r="O3198" i="2"/>
  <c r="Q3182" i="2"/>
  <c r="O3182" i="2"/>
  <c r="Q3166" i="2"/>
  <c r="O3166" i="2"/>
  <c r="Q3150" i="2"/>
  <c r="O3150" i="2"/>
  <c r="Q3134" i="2"/>
  <c r="O3134" i="2"/>
  <c r="Q3118" i="2"/>
  <c r="O3118" i="2"/>
  <c r="Q3102" i="2"/>
  <c r="O3102" i="2"/>
  <c r="Q3086" i="2"/>
  <c r="O3086" i="2"/>
  <c r="O3070" i="2"/>
  <c r="Q3070" i="2"/>
  <c r="Q3054" i="2"/>
  <c r="O3054" i="2"/>
  <c r="Q3038" i="2"/>
  <c r="O3038" i="2"/>
  <c r="Q3022" i="2"/>
  <c r="O3022" i="2"/>
  <c r="Q2990" i="2"/>
  <c r="O2990" i="2"/>
  <c r="Q2974" i="2"/>
  <c r="O2974" i="2"/>
  <c r="Q2958" i="2"/>
  <c r="O2958" i="2"/>
  <c r="Q2942" i="2"/>
  <c r="O2942" i="2"/>
  <c r="Q2926" i="2"/>
  <c r="O2926" i="2"/>
  <c r="Q2910" i="2"/>
  <c r="O2910" i="2"/>
  <c r="Q2894" i="2"/>
  <c r="O2894" i="2"/>
  <c r="Q2878" i="2"/>
  <c r="O2878" i="2"/>
  <c r="O2862" i="2"/>
  <c r="Q2862" i="2"/>
  <c r="Q2830" i="2"/>
  <c r="O2830" i="2"/>
  <c r="Q2814" i="2"/>
  <c r="O2814" i="2"/>
  <c r="Q2766" i="2"/>
  <c r="O2766" i="2"/>
  <c r="Q2734" i="2"/>
  <c r="O2734" i="2"/>
  <c r="O2718" i="2"/>
  <c r="Q2718" i="2"/>
  <c r="Q2702" i="2"/>
  <c r="O2702" i="2"/>
  <c r="Q2638" i="2"/>
  <c r="O2638" i="2"/>
  <c r="Q2622" i="2"/>
  <c r="O2622" i="2"/>
  <c r="Q2606" i="2"/>
  <c r="O2606" i="2"/>
  <c r="Q2590" i="2"/>
  <c r="O2590" i="2"/>
  <c r="Q2574" i="2"/>
  <c r="O2574" i="2"/>
  <c r="Q2542" i="2"/>
  <c r="O2542" i="2"/>
  <c r="Q2510" i="2"/>
  <c r="O2510" i="2"/>
  <c r="Q2494" i="2"/>
  <c r="O2494" i="2"/>
  <c r="Q2430" i="2"/>
  <c r="O2430" i="2"/>
  <c r="Q2398" i="2"/>
  <c r="O2398" i="2"/>
  <c r="Q2382" i="2"/>
  <c r="O2382" i="2"/>
  <c r="Q2366" i="2"/>
  <c r="O2366" i="2"/>
  <c r="Q2350" i="2"/>
  <c r="O2350" i="2"/>
  <c r="Q2318" i="2"/>
  <c r="O2318" i="2"/>
  <c r="Q2286" i="2"/>
  <c r="O2286" i="2"/>
  <c r="Q2206" i="2"/>
  <c r="O2206" i="2"/>
  <c r="Q2174" i="2"/>
  <c r="O2174" i="2"/>
  <c r="Q2158" i="2"/>
  <c r="O2158" i="2"/>
  <c r="Q2142" i="2"/>
  <c r="O2142" i="2"/>
  <c r="Q2126" i="2"/>
  <c r="O2126" i="2"/>
  <c r="Q2094" i="2"/>
  <c r="O2094" i="2"/>
  <c r="Q2078" i="2"/>
  <c r="O2078" i="2"/>
  <c r="Q2014" i="2"/>
  <c r="O2014" i="2"/>
  <c r="Q1998" i="2"/>
  <c r="O1998" i="2"/>
  <c r="O1966" i="2"/>
  <c r="Q1966" i="2"/>
  <c r="Q1950" i="2"/>
  <c r="O1950" i="2"/>
  <c r="Q1934" i="2"/>
  <c r="O1934" i="2"/>
  <c r="Q1902" i="2"/>
  <c r="O1902" i="2"/>
  <c r="Q1854" i="2"/>
  <c r="O1854" i="2"/>
  <c r="Q1838" i="2"/>
  <c r="O1838" i="2"/>
  <c r="O1822" i="2"/>
  <c r="Q1822" i="2"/>
  <c r="Q1790" i="2"/>
  <c r="O1790" i="2"/>
  <c r="Q1774" i="2"/>
  <c r="O1774" i="2"/>
  <c r="Q1742" i="2"/>
  <c r="O1742" i="2"/>
  <c r="Q1726" i="2"/>
  <c r="O1726" i="2"/>
  <c r="Q1710" i="2"/>
  <c r="O1710" i="2"/>
  <c r="Q1694" i="2"/>
  <c r="O1694" i="2"/>
  <c r="Q1678" i="2"/>
  <c r="O1678" i="2"/>
  <c r="Q1646" i="2"/>
  <c r="O1646" i="2"/>
  <c r="Q1630" i="2"/>
  <c r="O1630" i="2"/>
  <c r="Q1614" i="2"/>
  <c r="O1614" i="2"/>
  <c r="Q1598" i="2"/>
  <c r="O1598" i="2"/>
  <c r="Q1582" i="2"/>
  <c r="O1582" i="2"/>
  <c r="Q1566" i="2"/>
  <c r="O1566" i="2"/>
  <c r="Q1550" i="2"/>
  <c r="O1550" i="2"/>
  <c r="Q1518" i="2"/>
  <c r="O1518" i="2"/>
  <c r="Q1502" i="2"/>
  <c r="O1502" i="2"/>
  <c r="Q1486" i="2"/>
  <c r="O1486" i="2"/>
  <c r="Q1470" i="2"/>
  <c r="O1470" i="2"/>
  <c r="Q1454" i="2"/>
  <c r="O1454" i="2"/>
  <c r="Q1438" i="2"/>
  <c r="O1438" i="2"/>
  <c r="Q1422" i="2"/>
  <c r="O1422" i="2"/>
  <c r="Q1406" i="2"/>
  <c r="O1406" i="2"/>
  <c r="Q1390" i="2"/>
  <c r="O1390" i="2"/>
  <c r="Q1358" i="2"/>
  <c r="O1358" i="2"/>
  <c r="Q1342" i="2"/>
  <c r="O1342" i="2"/>
  <c r="Q1326" i="2"/>
  <c r="O1326" i="2"/>
  <c r="Q1310" i="2"/>
  <c r="O1310" i="2"/>
  <c r="Q1294" i="2"/>
  <c r="O1294" i="2"/>
  <c r="Q1262" i="2"/>
  <c r="O1262" i="2"/>
  <c r="Q1246" i="2"/>
  <c r="O1246" i="2"/>
  <c r="Q1230" i="2"/>
  <c r="O1230" i="2"/>
  <c r="Q1198" i="2"/>
  <c r="O1198" i="2"/>
  <c r="Q1182" i="2"/>
  <c r="O1182" i="2"/>
  <c r="Q1166" i="2"/>
  <c r="O1166" i="2"/>
  <c r="Q1150" i="2"/>
  <c r="O1150" i="2"/>
  <c r="Q1134" i="2"/>
  <c r="O1134" i="2"/>
  <c r="Q1102" i="2"/>
  <c r="O1102" i="2"/>
  <c r="Q1086" i="2"/>
  <c r="O1086" i="2"/>
  <c r="Q1054" i="2"/>
  <c r="O1054" i="2"/>
  <c r="Q1006" i="2"/>
  <c r="O1006" i="2"/>
  <c r="Q942" i="2"/>
  <c r="O942" i="2"/>
  <c r="O926" i="2"/>
  <c r="Q926" i="2"/>
  <c r="Q910" i="2"/>
  <c r="O910" i="2"/>
  <c r="Q894" i="2"/>
  <c r="O894" i="2"/>
  <c r="Q862" i="2"/>
  <c r="O862" i="2"/>
  <c r="Q846" i="2"/>
  <c r="O846" i="2"/>
  <c r="Q830" i="2"/>
  <c r="O830" i="2"/>
  <c r="Q814" i="2"/>
  <c r="O814" i="2"/>
  <c r="Q798" i="2"/>
  <c r="O798" i="2"/>
  <c r="Q782" i="2"/>
  <c r="O782" i="2"/>
  <c r="Q750" i="2"/>
  <c r="O750" i="2"/>
  <c r="Q734" i="2"/>
  <c r="O734" i="2"/>
  <c r="Q718" i="2"/>
  <c r="O718" i="2"/>
  <c r="Q702" i="2"/>
  <c r="O702" i="2"/>
  <c r="Q686" i="2"/>
  <c r="O686" i="2"/>
  <c r="Q670" i="2"/>
  <c r="O670" i="2"/>
  <c r="Q654" i="2"/>
  <c r="O654" i="2"/>
  <c r="Q638" i="2"/>
  <c r="O638" i="2"/>
  <c r="Q622" i="2"/>
  <c r="O622" i="2"/>
  <c r="Q606" i="2"/>
  <c r="O606" i="2"/>
  <c r="Q590" i="2"/>
  <c r="O590" i="2"/>
  <c r="Q574" i="2"/>
  <c r="O574" i="2"/>
  <c r="Q558" i="2"/>
  <c r="O558" i="2"/>
  <c r="Q542" i="2"/>
  <c r="O542" i="2"/>
  <c r="Q526" i="2"/>
  <c r="O526" i="2"/>
  <c r="Q510" i="2"/>
  <c r="O510" i="2"/>
  <c r="Q494" i="2"/>
  <c r="O494" i="2"/>
  <c r="Q462" i="2"/>
  <c r="O462" i="2"/>
  <c r="Q446" i="2"/>
  <c r="O446" i="2"/>
  <c r="Q430" i="2"/>
  <c r="O430" i="2"/>
  <c r="Q414" i="2"/>
  <c r="O414" i="2"/>
  <c r="Q398" i="2"/>
  <c r="O398" i="2"/>
  <c r="Q366" i="2"/>
  <c r="O366" i="2"/>
  <c r="Q334" i="2"/>
  <c r="O334" i="2"/>
  <c r="Q318" i="2"/>
  <c r="O318" i="2"/>
  <c r="Q302" i="2"/>
  <c r="O302" i="2"/>
  <c r="Q286" i="2"/>
  <c r="O286" i="2"/>
  <c r="Q270" i="2"/>
  <c r="O270" i="2"/>
  <c r="Q254" i="2"/>
  <c r="O254" i="2"/>
  <c r="Q222" i="2"/>
  <c r="O222" i="2"/>
  <c r="Q190" i="2"/>
  <c r="O190" i="2"/>
  <c r="Q174" i="2"/>
  <c r="O174" i="2"/>
  <c r="Q158" i="2"/>
  <c r="O158" i="2"/>
  <c r="Q142" i="2"/>
  <c r="O142" i="2"/>
  <c r="Q126" i="2"/>
  <c r="O126" i="2"/>
  <c r="Q110" i="2"/>
  <c r="O110" i="2"/>
  <c r="Q94" i="2"/>
  <c r="O94" i="2"/>
  <c r="Q62" i="2"/>
  <c r="O62" i="2"/>
  <c r="Q46" i="2"/>
  <c r="O46" i="2"/>
  <c r="Q30" i="2"/>
  <c r="O30" i="2"/>
  <c r="Q14" i="2"/>
  <c r="O14" i="2"/>
  <c r="O3906" i="2"/>
  <c r="O3470" i="2"/>
  <c r="O3200" i="2"/>
  <c r="O3090" i="2"/>
  <c r="O2782" i="2"/>
  <c r="O2525" i="2"/>
  <c r="O2477" i="2"/>
  <c r="O2253" i="2"/>
  <c r="O2050" i="2"/>
  <c r="O1872" i="2"/>
  <c r="O1757" i="2"/>
  <c r="O1634" i="2"/>
  <c r="O1442" i="2"/>
  <c r="O1373" i="2"/>
  <c r="O1248" i="2"/>
  <c r="O1118" i="2"/>
  <c r="O1038" i="2"/>
  <c r="O768" i="2"/>
  <c r="O480" i="2"/>
  <c r="O370" i="2"/>
  <c r="O238" i="2"/>
  <c r="Q4503" i="2"/>
  <c r="Q4333" i="2"/>
  <c r="Q4015" i="2"/>
  <c r="K4741" i="2"/>
  <c r="K4725" i="2"/>
  <c r="K4709" i="2"/>
  <c r="K4693" i="2"/>
  <c r="K4677" i="2"/>
  <c r="K4661" i="2"/>
  <c r="K4645" i="2"/>
  <c r="K4629" i="2"/>
  <c r="K4597" i="2"/>
  <c r="K4565" i="2"/>
  <c r="K4549" i="2"/>
  <c r="K4533" i="2"/>
  <c r="K4517" i="2"/>
  <c r="K4501" i="2"/>
  <c r="K4485" i="2"/>
  <c r="K4469" i="2"/>
  <c r="K4453" i="2"/>
  <c r="K4437" i="2"/>
  <c r="K4421" i="2"/>
  <c r="K4405" i="2"/>
  <c r="K4389" i="2"/>
  <c r="K4357" i="2"/>
  <c r="K4325" i="2"/>
  <c r="K4309" i="2"/>
  <c r="K4293" i="2"/>
  <c r="K4277" i="2"/>
  <c r="K4261" i="2"/>
  <c r="K4245" i="2"/>
  <c r="K4229" i="2"/>
  <c r="K4213" i="2"/>
  <c r="K4197" i="2"/>
  <c r="K4181" i="2"/>
  <c r="K4165" i="2"/>
  <c r="K4149" i="2"/>
  <c r="K4133" i="2"/>
  <c r="K4117" i="2"/>
  <c r="K4101" i="2"/>
  <c r="K4085" i="2"/>
  <c r="K4069" i="2"/>
  <c r="K4053" i="2"/>
  <c r="K4037" i="2"/>
  <c r="O4749" i="2"/>
  <c r="Q4749" i="2"/>
  <c r="Q4733" i="2"/>
  <c r="O4733" i="2"/>
  <c r="O4717" i="2"/>
  <c r="Q4717" i="2"/>
  <c r="Q4701" i="2"/>
  <c r="O4701" i="2"/>
  <c r="Q4685" i="2"/>
  <c r="O4685" i="2"/>
  <c r="Q4669" i="2"/>
  <c r="O4669" i="2"/>
  <c r="Q4653" i="2"/>
  <c r="O4653" i="2"/>
  <c r="Q4637" i="2"/>
  <c r="O4637" i="2"/>
  <c r="Q4621" i="2"/>
  <c r="O4621" i="2"/>
  <c r="Q4557" i="2"/>
  <c r="O4557" i="2"/>
  <c r="Q4541" i="2"/>
  <c r="O4541" i="2"/>
  <c r="Q4525" i="2"/>
  <c r="O4525" i="2"/>
  <c r="Q4509" i="2"/>
  <c r="O4509" i="2"/>
  <c r="O4461" i="2"/>
  <c r="Q4461" i="2"/>
  <c r="Q4445" i="2"/>
  <c r="O4445" i="2"/>
  <c r="Q4429" i="2"/>
  <c r="O4429" i="2"/>
  <c r="Q4413" i="2"/>
  <c r="O4413" i="2"/>
  <c r="Q4397" i="2"/>
  <c r="O4397" i="2"/>
  <c r="Q4381" i="2"/>
  <c r="O4381" i="2"/>
  <c r="Q4365" i="2"/>
  <c r="O4365" i="2"/>
  <c r="Q4349" i="2"/>
  <c r="O4349" i="2"/>
  <c r="Q4301" i="2"/>
  <c r="O4301" i="2"/>
  <c r="Q4285" i="2"/>
  <c r="O4285" i="2"/>
  <c r="Q4269" i="2"/>
  <c r="O4269" i="2"/>
  <c r="Q4253" i="2"/>
  <c r="O4253" i="2"/>
  <c r="O4237" i="2"/>
  <c r="Q4237" i="2"/>
  <c r="Q4221" i="2"/>
  <c r="O4221" i="2"/>
  <c r="Q4205" i="2"/>
  <c r="O4205" i="2"/>
  <c r="Q4189" i="2"/>
  <c r="O4189" i="2"/>
  <c r="O4173" i="2"/>
  <c r="Q4173" i="2"/>
  <c r="Q4157" i="2"/>
  <c r="O4157" i="2"/>
  <c r="O4141" i="2"/>
  <c r="Q4141" i="2"/>
  <c r="Q4125" i="2"/>
  <c r="O4125" i="2"/>
  <c r="Q4109" i="2"/>
  <c r="O4109" i="2"/>
  <c r="Q4093" i="2"/>
  <c r="O4093" i="2"/>
  <c r="O4077" i="2"/>
  <c r="Q4077" i="2"/>
  <c r="Q4061" i="2"/>
  <c r="O4061" i="2"/>
  <c r="Q4045" i="2"/>
  <c r="O4045" i="2"/>
  <c r="Q4029" i="2"/>
  <c r="O4029" i="2"/>
  <c r="Q4013" i="2"/>
  <c r="O4013" i="2"/>
  <c r="Q3997" i="2"/>
  <c r="O3997" i="2"/>
  <c r="Q3981" i="2"/>
  <c r="O3981" i="2"/>
  <c r="Q3965" i="2"/>
  <c r="O3965" i="2"/>
  <c r="Q3949" i="2"/>
  <c r="O3949" i="2"/>
  <c r="Q3933" i="2"/>
  <c r="O3933" i="2"/>
  <c r="Q3917" i="2"/>
  <c r="O3917" i="2"/>
  <c r="Q3901" i="2"/>
  <c r="O3901" i="2"/>
  <c r="Q3885" i="2"/>
  <c r="O3885" i="2"/>
  <c r="Q3869" i="2"/>
  <c r="O3869" i="2"/>
  <c r="Q3837" i="2"/>
  <c r="O3837" i="2"/>
  <c r="Q3821" i="2"/>
  <c r="O3821" i="2"/>
  <c r="O3805" i="2"/>
  <c r="Q3805" i="2"/>
  <c r="Q3789" i="2"/>
  <c r="O3789" i="2"/>
  <c r="Q3773" i="2"/>
  <c r="O3773" i="2"/>
  <c r="Q3757" i="2"/>
  <c r="O3757" i="2"/>
  <c r="Q3741" i="2"/>
  <c r="O3741" i="2"/>
  <c r="Q3725" i="2"/>
  <c r="O3725" i="2"/>
  <c r="Q3709" i="2"/>
  <c r="O3709" i="2"/>
  <c r="Q3693" i="2"/>
  <c r="O3693" i="2"/>
  <c r="O3677" i="2"/>
  <c r="Q3677" i="2"/>
  <c r="Q3661" i="2"/>
  <c r="O3661" i="2"/>
  <c r="O3645" i="2"/>
  <c r="Q3645" i="2"/>
  <c r="Q3629" i="2"/>
  <c r="O3629" i="2"/>
  <c r="Q3613" i="2"/>
  <c r="O3613" i="2"/>
  <c r="Q3597" i="2"/>
  <c r="O3597" i="2"/>
  <c r="Q3581" i="2"/>
  <c r="O3581" i="2"/>
  <c r="Q3565" i="2"/>
  <c r="O3565" i="2"/>
  <c r="Q3549" i="2"/>
  <c r="O3549" i="2"/>
  <c r="Q3533" i="2"/>
  <c r="O3533" i="2"/>
  <c r="Q3517" i="2"/>
  <c r="O3517" i="2"/>
  <c r="Q3501" i="2"/>
  <c r="O3501" i="2"/>
  <c r="Q3485" i="2"/>
  <c r="O3485" i="2"/>
  <c r="Q3469" i="2"/>
  <c r="O3469" i="2"/>
  <c r="Q3453" i="2"/>
  <c r="O3453" i="2"/>
  <c r="Q3437" i="2"/>
  <c r="O3437" i="2"/>
  <c r="Q3421" i="2"/>
  <c r="O3421" i="2"/>
  <c r="Q3405" i="2"/>
  <c r="O3405" i="2"/>
  <c r="O3389" i="2"/>
  <c r="Q3389" i="2"/>
  <c r="O3373" i="2"/>
  <c r="Q3373" i="2"/>
  <c r="Q3357" i="2"/>
  <c r="O3357" i="2"/>
  <c r="Q3341" i="2"/>
  <c r="O3341" i="2"/>
  <c r="Q3325" i="2"/>
  <c r="O3325" i="2"/>
  <c r="Q3309" i="2"/>
  <c r="O3309" i="2"/>
  <c r="Q3293" i="2"/>
  <c r="O3293" i="2"/>
  <c r="Q3277" i="2"/>
  <c r="O3277" i="2"/>
  <c r="Q3261" i="2"/>
  <c r="O3261" i="2"/>
  <c r="Q3245" i="2"/>
  <c r="O3245" i="2"/>
  <c r="O3229" i="2"/>
  <c r="Q3229" i="2"/>
  <c r="Q3213" i="2"/>
  <c r="O3213" i="2"/>
  <c r="Q3197" i="2"/>
  <c r="O3197" i="2"/>
  <c r="Q3181" i="2"/>
  <c r="O3181" i="2"/>
  <c r="Q3165" i="2"/>
  <c r="O3165" i="2"/>
  <c r="Q3149" i="2"/>
  <c r="O3149" i="2"/>
  <c r="Q3133" i="2"/>
  <c r="O3133" i="2"/>
  <c r="Q3117" i="2"/>
  <c r="O3117" i="2"/>
  <c r="Q3101" i="2"/>
  <c r="O3101" i="2"/>
  <c r="Q3085" i="2"/>
  <c r="O3085" i="2"/>
  <c r="Q3069" i="2"/>
  <c r="O3069" i="2"/>
  <c r="Q3053" i="2"/>
  <c r="O3053" i="2"/>
  <c r="Q3037" i="2"/>
  <c r="O3037" i="2"/>
  <c r="Q3021" i="2"/>
  <c r="O3021" i="2"/>
  <c r="Q3005" i="2"/>
  <c r="O3005" i="2"/>
  <c r="Q2989" i="2"/>
  <c r="O2989" i="2"/>
  <c r="Q2973" i="2"/>
  <c r="O2973" i="2"/>
  <c r="Q2957" i="2"/>
  <c r="O2957" i="2"/>
  <c r="Q2941" i="2"/>
  <c r="O2941" i="2"/>
  <c r="O2925" i="2"/>
  <c r="Q2925" i="2"/>
  <c r="Q2909" i="2"/>
  <c r="O2909" i="2"/>
  <c r="Q2893" i="2"/>
  <c r="O2893" i="2"/>
  <c r="Q2877" i="2"/>
  <c r="O2877" i="2"/>
  <c r="Q2861" i="2"/>
  <c r="O2861" i="2"/>
  <c r="Q2845" i="2"/>
  <c r="O2845" i="2"/>
  <c r="Q2813" i="2"/>
  <c r="O2813" i="2"/>
  <c r="Q2765" i="2"/>
  <c r="O2765" i="2"/>
  <c r="Q2749" i="2"/>
  <c r="O2749" i="2"/>
  <c r="Q2733" i="2"/>
  <c r="O2733" i="2"/>
  <c r="Q2685" i="2"/>
  <c r="O2685" i="2"/>
  <c r="Q2653" i="2"/>
  <c r="O2653" i="2"/>
  <c r="Q2637" i="2"/>
  <c r="O2637" i="2"/>
  <c r="Q2621" i="2"/>
  <c r="O2621" i="2"/>
  <c r="Q2605" i="2"/>
  <c r="O2605" i="2"/>
  <c r="O2589" i="2"/>
  <c r="Q2589" i="2"/>
  <c r="Q2557" i="2"/>
  <c r="O2557" i="2"/>
  <c r="Q2541" i="2"/>
  <c r="O2541" i="2"/>
  <c r="Q2509" i="2"/>
  <c r="O2509" i="2"/>
  <c r="Q2461" i="2"/>
  <c r="O2461" i="2"/>
  <c r="Q2445" i="2"/>
  <c r="O2445" i="2"/>
  <c r="Q2429" i="2"/>
  <c r="O2429" i="2"/>
  <c r="Q2413" i="2"/>
  <c r="O2413" i="2"/>
  <c r="Q2397" i="2"/>
  <c r="O2397" i="2"/>
  <c r="Q2365" i="2"/>
  <c r="O2365" i="2"/>
  <c r="Q2349" i="2"/>
  <c r="O2349" i="2"/>
  <c r="Q2333" i="2"/>
  <c r="O2333" i="2"/>
  <c r="Q2317" i="2"/>
  <c r="O2317" i="2"/>
  <c r="Q2301" i="2"/>
  <c r="O2301" i="2"/>
  <c r="Q2285" i="2"/>
  <c r="O2285" i="2"/>
  <c r="Q2237" i="2"/>
  <c r="O2237" i="2"/>
  <c r="Q2221" i="2"/>
  <c r="O2221" i="2"/>
  <c r="Q2205" i="2"/>
  <c r="O2205" i="2"/>
  <c r="Q2189" i="2"/>
  <c r="O2189" i="2"/>
  <c r="Q2173" i="2"/>
  <c r="O2173" i="2"/>
  <c r="Q2157" i="2"/>
  <c r="O2157" i="2"/>
  <c r="Q2141" i="2"/>
  <c r="O2141" i="2"/>
  <c r="Q2109" i="2"/>
  <c r="O2109" i="2"/>
  <c r="Q2077" i="2"/>
  <c r="O2077" i="2"/>
  <c r="Q2045" i="2"/>
  <c r="O2045" i="2"/>
  <c r="Q2013" i="2"/>
  <c r="O2013" i="2"/>
  <c r="Q1981" i="2"/>
  <c r="O1981" i="2"/>
  <c r="Q1965" i="2"/>
  <c r="O1965" i="2"/>
  <c r="Q1949" i="2"/>
  <c r="O1949" i="2"/>
  <c r="Q1933" i="2"/>
  <c r="O1933" i="2"/>
  <c r="Q1917" i="2"/>
  <c r="O1917" i="2"/>
  <c r="Q1901" i="2"/>
  <c r="O1901" i="2"/>
  <c r="Q1885" i="2"/>
  <c r="O1885" i="2"/>
  <c r="Q1853" i="2"/>
  <c r="O1853" i="2"/>
  <c r="Q1789" i="2"/>
  <c r="O1789" i="2"/>
  <c r="Q1741" i="2"/>
  <c r="O1741" i="2"/>
  <c r="Q1709" i="2"/>
  <c r="O1709" i="2"/>
  <c r="Q1693" i="2"/>
  <c r="O1693" i="2"/>
  <c r="Q1629" i="2"/>
  <c r="O1629" i="2"/>
  <c r="Q1597" i="2"/>
  <c r="O1597" i="2"/>
  <c r="Q1581" i="2"/>
  <c r="O1581" i="2"/>
  <c r="Q1565" i="2"/>
  <c r="O1565" i="2"/>
  <c r="Q1549" i="2"/>
  <c r="O1549" i="2"/>
  <c r="Q1533" i="2"/>
  <c r="O1533" i="2"/>
  <c r="Q1517" i="2"/>
  <c r="O1517" i="2"/>
  <c r="Q1501" i="2"/>
  <c r="O1501" i="2"/>
  <c r="Q1453" i="2"/>
  <c r="O1453" i="2"/>
  <c r="Q1437" i="2"/>
  <c r="O1437" i="2"/>
  <c r="Q1405" i="2"/>
  <c r="O1405" i="2"/>
  <c r="Q1389" i="2"/>
  <c r="O1389" i="2"/>
  <c r="Q1357" i="2"/>
  <c r="O1357" i="2"/>
  <c r="Q1341" i="2"/>
  <c r="O1341" i="2"/>
  <c r="Q1325" i="2"/>
  <c r="O1325" i="2"/>
  <c r="Q1309" i="2"/>
  <c r="O1309" i="2"/>
  <c r="Q1293" i="2"/>
  <c r="O1293" i="2"/>
  <c r="Q1261" i="2"/>
  <c r="O1261" i="2"/>
  <c r="Q1229" i="2"/>
  <c r="O1229" i="2"/>
  <c r="Q1197" i="2"/>
  <c r="O1197" i="2"/>
  <c r="Q1181" i="2"/>
  <c r="O1181" i="2"/>
  <c r="Q1149" i="2"/>
  <c r="O1149" i="2"/>
  <c r="Q1133" i="2"/>
  <c r="O1133" i="2"/>
  <c r="Q1117" i="2"/>
  <c r="O1117" i="2"/>
  <c r="Q1101" i="2"/>
  <c r="O1101" i="2"/>
  <c r="Q1085" i="2"/>
  <c r="O1085" i="2"/>
  <c r="Q1069" i="2"/>
  <c r="O1069" i="2"/>
  <c r="Q1053" i="2"/>
  <c r="O1053" i="2"/>
  <c r="Q1037" i="2"/>
  <c r="O1037" i="2"/>
  <c r="Q1005" i="2"/>
  <c r="O1005" i="2"/>
  <c r="Q989" i="2"/>
  <c r="O989" i="2"/>
  <c r="Q973" i="2"/>
  <c r="O973" i="2"/>
  <c r="Q957" i="2"/>
  <c r="O957" i="2"/>
  <c r="Q941" i="2"/>
  <c r="O941" i="2"/>
  <c r="O925" i="2"/>
  <c r="Q925" i="2"/>
  <c r="Q909" i="2"/>
  <c r="O909" i="2"/>
  <c r="Q893" i="2"/>
  <c r="O893" i="2"/>
  <c r="O877" i="2"/>
  <c r="Q877" i="2"/>
  <c r="Q861" i="2"/>
  <c r="O861" i="2"/>
  <c r="Q845" i="2"/>
  <c r="O845" i="2"/>
  <c r="Q829" i="2"/>
  <c r="O829" i="2"/>
  <c r="Q813" i="2"/>
  <c r="O813" i="2"/>
  <c r="Q797" i="2"/>
  <c r="O797" i="2"/>
  <c r="Q781" i="2"/>
  <c r="O781" i="2"/>
  <c r="Q765" i="2"/>
  <c r="O765" i="2"/>
  <c r="Q749" i="2"/>
  <c r="O749" i="2"/>
  <c r="Q733" i="2"/>
  <c r="O733" i="2"/>
  <c r="Q717" i="2"/>
  <c r="O717" i="2"/>
  <c r="O701" i="2"/>
  <c r="Q701" i="2"/>
  <c r="Q685" i="2"/>
  <c r="O685" i="2"/>
  <c r="Q669" i="2"/>
  <c r="O669" i="2"/>
  <c r="Q653" i="2"/>
  <c r="O653" i="2"/>
  <c r="Q637" i="2"/>
  <c r="O637" i="2"/>
  <c r="Q605" i="2"/>
  <c r="O605" i="2"/>
  <c r="Q589" i="2"/>
  <c r="O589" i="2"/>
  <c r="Q573" i="2"/>
  <c r="O573" i="2"/>
  <c r="Q557" i="2"/>
  <c r="O557" i="2"/>
  <c r="Q541" i="2"/>
  <c r="O541" i="2"/>
  <c r="O525" i="2"/>
  <c r="Q525" i="2"/>
  <c r="Q509" i="2"/>
  <c r="O509" i="2"/>
  <c r="Q493" i="2"/>
  <c r="O493" i="2"/>
  <c r="Q477" i="2"/>
  <c r="O477" i="2"/>
  <c r="Q461" i="2"/>
  <c r="O461" i="2"/>
  <c r="Q445" i="2"/>
  <c r="O445" i="2"/>
  <c r="Q429" i="2"/>
  <c r="O429" i="2"/>
  <c r="Q413" i="2"/>
  <c r="O413" i="2"/>
  <c r="Q397" i="2"/>
  <c r="O397" i="2"/>
  <c r="Q381" i="2"/>
  <c r="O381" i="2"/>
  <c r="Q365" i="2"/>
  <c r="O365" i="2"/>
  <c r="Q349" i="2"/>
  <c r="O349" i="2"/>
  <c r="Q333" i="2"/>
  <c r="O333" i="2"/>
  <c r="Q317" i="2"/>
  <c r="O317" i="2"/>
  <c r="Q301" i="2"/>
  <c r="O301" i="2"/>
  <c r="Q285" i="2"/>
  <c r="O285" i="2"/>
  <c r="Q269" i="2"/>
  <c r="O269" i="2"/>
  <c r="Q253" i="2"/>
  <c r="O253" i="2"/>
  <c r="Q237" i="2"/>
  <c r="O237" i="2"/>
  <c r="Q221" i="2"/>
  <c r="O221" i="2"/>
  <c r="Q189" i="2"/>
  <c r="O189" i="2"/>
  <c r="Q173" i="2"/>
  <c r="O173" i="2"/>
  <c r="Q141" i="2"/>
  <c r="O141" i="2"/>
  <c r="Q125" i="2"/>
  <c r="O125" i="2"/>
  <c r="Q109" i="2"/>
  <c r="O109" i="2"/>
  <c r="Q93" i="2"/>
  <c r="O93" i="2"/>
  <c r="Q77" i="2"/>
  <c r="O77" i="2"/>
  <c r="Q61" i="2"/>
  <c r="O61" i="2"/>
  <c r="Q45" i="2"/>
  <c r="O45" i="2"/>
  <c r="Q29" i="2"/>
  <c r="O29" i="2"/>
  <c r="Q13" i="2"/>
  <c r="O13" i="2"/>
  <c r="O4023" i="2"/>
  <c r="O3936" i="2"/>
  <c r="O3842" i="2"/>
  <c r="O3810" i="2"/>
  <c r="O3719" i="2"/>
  <c r="O3335" i="2"/>
  <c r="O3234" i="2"/>
  <c r="O2978" i="2"/>
  <c r="O2781" i="2"/>
  <c r="O2654" i="2"/>
  <c r="O2610" i="2"/>
  <c r="O2338" i="2"/>
  <c r="O1870" i="2"/>
  <c r="O1632" i="2"/>
  <c r="O1314" i="2"/>
  <c r="O1245" i="2"/>
  <c r="O958" i="2"/>
  <c r="O766" i="2"/>
  <c r="O478" i="2"/>
  <c r="Q4751" i="2"/>
  <c r="Q4640" i="2"/>
  <c r="Q4496" i="2"/>
  <c r="Q4175" i="2"/>
  <c r="Q3887" i="2"/>
  <c r="O3887" i="2"/>
  <c r="Q3871" i="2"/>
  <c r="O3871" i="2"/>
  <c r="Q3855" i="2"/>
  <c r="O3855" i="2"/>
  <c r="Q3839" i="2"/>
  <c r="O3839" i="2"/>
  <c r="Q3823" i="2"/>
  <c r="O3823" i="2"/>
  <c r="Q3807" i="2"/>
  <c r="O3807" i="2"/>
  <c r="Q3791" i="2"/>
  <c r="O3791" i="2"/>
  <c r="Q3775" i="2"/>
  <c r="O3775" i="2"/>
  <c r="Q3759" i="2"/>
  <c r="O3759" i="2"/>
  <c r="Q3743" i="2"/>
  <c r="O3743" i="2"/>
  <c r="Q3711" i="2"/>
  <c r="O3711" i="2"/>
  <c r="Q3695" i="2"/>
  <c r="O3695" i="2"/>
  <c r="Q3679" i="2"/>
  <c r="O3679" i="2"/>
  <c r="Q3663" i="2"/>
  <c r="O3663" i="2"/>
  <c r="Q3647" i="2"/>
  <c r="O3647" i="2"/>
  <c r="Q3631" i="2"/>
  <c r="O3631" i="2"/>
  <c r="Q3615" i="2"/>
  <c r="O3615" i="2"/>
  <c r="Q3599" i="2"/>
  <c r="O3599" i="2"/>
  <c r="O3583" i="2"/>
  <c r="Q3583" i="2"/>
  <c r="Q3567" i="2"/>
  <c r="O3567" i="2"/>
  <c r="Q3551" i="2"/>
  <c r="O3551" i="2"/>
  <c r="Q3535" i="2"/>
  <c r="O3535" i="2"/>
  <c r="Q3519" i="2"/>
  <c r="O3519" i="2"/>
  <c r="Q3503" i="2"/>
  <c r="O3503" i="2"/>
  <c r="Q3487" i="2"/>
  <c r="O3487" i="2"/>
  <c r="Q3471" i="2"/>
  <c r="O3471" i="2"/>
  <c r="Q3455" i="2"/>
  <c r="O3455" i="2"/>
  <c r="Q3439" i="2"/>
  <c r="O3439" i="2"/>
  <c r="Q3423" i="2"/>
  <c r="O3423" i="2"/>
  <c r="Q3407" i="2"/>
  <c r="O3407" i="2"/>
  <c r="Q3391" i="2"/>
  <c r="O3391" i="2"/>
  <c r="Q3359" i="2"/>
  <c r="O3359" i="2"/>
  <c r="Q3343" i="2"/>
  <c r="O3343" i="2"/>
  <c r="Q3327" i="2"/>
  <c r="O3327" i="2"/>
  <c r="Q3311" i="2"/>
  <c r="O3311" i="2"/>
  <c r="Q3295" i="2"/>
  <c r="O3295" i="2"/>
  <c r="Q3279" i="2"/>
  <c r="O3279" i="2"/>
  <c r="Q3263" i="2"/>
  <c r="O3263" i="2"/>
  <c r="Q3247" i="2"/>
  <c r="O3247" i="2"/>
  <c r="Q3231" i="2"/>
  <c r="O3231" i="2"/>
  <c r="Q3215" i="2"/>
  <c r="O3215" i="2"/>
  <c r="Q3199" i="2"/>
  <c r="O3199" i="2"/>
  <c r="Q3183" i="2"/>
  <c r="O3183" i="2"/>
  <c r="Q3167" i="2"/>
  <c r="O3167" i="2"/>
  <c r="Q3151" i="2"/>
  <c r="O3151" i="2"/>
  <c r="Q3135" i="2"/>
  <c r="O3135" i="2"/>
  <c r="Q3119" i="2"/>
  <c r="O3119" i="2"/>
  <c r="Q3103" i="2"/>
  <c r="O3103" i="2"/>
  <c r="Q3087" i="2"/>
  <c r="O3087" i="2"/>
  <c r="Q3055" i="2"/>
  <c r="O3055" i="2"/>
  <c r="Q3039" i="2"/>
  <c r="O3039" i="2"/>
  <c r="Q3023" i="2"/>
  <c r="O3023" i="2"/>
  <c r="Q2991" i="2"/>
  <c r="O2991" i="2"/>
  <c r="Q2975" i="2"/>
  <c r="O2975" i="2"/>
  <c r="Q2943" i="2"/>
  <c r="O2943" i="2"/>
  <c r="Q2927" i="2"/>
  <c r="O2927" i="2"/>
  <c r="Q2911" i="2"/>
  <c r="O2911" i="2"/>
  <c r="Q2895" i="2"/>
  <c r="O2895" i="2"/>
  <c r="Q2879" i="2"/>
  <c r="O2879" i="2"/>
  <c r="Q2847" i="2"/>
  <c r="O2847" i="2"/>
  <c r="Q2767" i="2"/>
  <c r="O2767" i="2"/>
  <c r="Q2671" i="2"/>
  <c r="O2671" i="2"/>
  <c r="Q2655" i="2"/>
  <c r="O2655" i="2"/>
  <c r="Q2639" i="2"/>
  <c r="O2639" i="2"/>
  <c r="Q2623" i="2"/>
  <c r="O2623" i="2"/>
  <c r="Q2591" i="2"/>
  <c r="O2591" i="2"/>
  <c r="Q2447" i="2"/>
  <c r="O2447" i="2"/>
  <c r="Q2399" i="2"/>
  <c r="O2399" i="2"/>
  <c r="Q2383" i="2"/>
  <c r="O2383" i="2"/>
  <c r="Q2367" i="2"/>
  <c r="O2367" i="2"/>
  <c r="Q2335" i="2"/>
  <c r="O2335" i="2"/>
  <c r="Q2287" i="2"/>
  <c r="O2287" i="2"/>
  <c r="Q2271" i="2"/>
  <c r="O2271" i="2"/>
  <c r="Q2175" i="2"/>
  <c r="O2175" i="2"/>
  <c r="Q2095" i="2"/>
  <c r="O2095" i="2"/>
  <c r="Q2063" i="2"/>
  <c r="O2063" i="2"/>
  <c r="Q2031" i="2"/>
  <c r="O2031" i="2"/>
  <c r="Q2015" i="2"/>
  <c r="O2015" i="2"/>
  <c r="Q1967" i="2"/>
  <c r="O1967" i="2"/>
  <c r="Q1951" i="2"/>
  <c r="O1951" i="2"/>
  <c r="Q1903" i="2"/>
  <c r="O1903" i="2"/>
  <c r="Q1887" i="2"/>
  <c r="O1887" i="2"/>
  <c r="Q1839" i="2"/>
  <c r="O1839" i="2"/>
  <c r="Q1791" i="2"/>
  <c r="O1791" i="2"/>
  <c r="Q1743" i="2"/>
  <c r="O1743" i="2"/>
  <c r="Q1711" i="2"/>
  <c r="O1711" i="2"/>
  <c r="Q1679" i="2"/>
  <c r="O1679" i="2"/>
  <c r="Q1647" i="2"/>
  <c r="O1647" i="2"/>
  <c r="Q1599" i="2"/>
  <c r="O1599" i="2"/>
  <c r="Q1583" i="2"/>
  <c r="O1583" i="2"/>
  <c r="Q1551" i="2"/>
  <c r="O1551" i="2"/>
  <c r="Q1471" i="2"/>
  <c r="O1471" i="2"/>
  <c r="Q1455" i="2"/>
  <c r="O1455" i="2"/>
  <c r="Q1375" i="2"/>
  <c r="O1375" i="2"/>
  <c r="Q1343" i="2"/>
  <c r="O1343" i="2"/>
  <c r="Q1327" i="2"/>
  <c r="O1327" i="2"/>
  <c r="Q1279" i="2"/>
  <c r="O1279" i="2"/>
  <c r="Q1247" i="2"/>
  <c r="O1247" i="2"/>
  <c r="Q1215" i="2"/>
  <c r="O1215" i="2"/>
  <c r="O1199" i="2"/>
  <c r="Q1199" i="2"/>
  <c r="Q1183" i="2"/>
  <c r="O1183" i="2"/>
  <c r="Q1135" i="2"/>
  <c r="O1135" i="2"/>
  <c r="Q1103" i="2"/>
  <c r="O1103" i="2"/>
  <c r="Q1087" i="2"/>
  <c r="O1087" i="2"/>
  <c r="Q1071" i="2"/>
  <c r="O1071" i="2"/>
  <c r="Q1055" i="2"/>
  <c r="O1055" i="2"/>
  <c r="Q1039" i="2"/>
  <c r="O1039" i="2"/>
  <c r="Q1007" i="2"/>
  <c r="O1007" i="2"/>
  <c r="Q959" i="2"/>
  <c r="O959" i="2"/>
  <c r="Q927" i="2"/>
  <c r="O927" i="2"/>
  <c r="Q911" i="2"/>
  <c r="O911" i="2"/>
  <c r="Q895" i="2"/>
  <c r="O895" i="2"/>
  <c r="Q879" i="2"/>
  <c r="O879" i="2"/>
  <c r="Q863" i="2"/>
  <c r="O863" i="2"/>
  <c r="Q831" i="2"/>
  <c r="O831" i="2"/>
  <c r="Q799" i="2"/>
  <c r="O799" i="2"/>
  <c r="Q783" i="2"/>
  <c r="O783" i="2"/>
  <c r="Q767" i="2"/>
  <c r="O767" i="2"/>
  <c r="Q751" i="2"/>
  <c r="O751" i="2"/>
  <c r="Q735" i="2"/>
  <c r="O735" i="2"/>
  <c r="Q671" i="2"/>
  <c r="O671" i="2"/>
  <c r="Q655" i="2"/>
  <c r="O655" i="2"/>
  <c r="Q639" i="2"/>
  <c r="O639" i="2"/>
  <c r="Q607" i="2"/>
  <c r="O607" i="2"/>
  <c r="Q575" i="2"/>
  <c r="O575" i="2"/>
  <c r="Q559" i="2"/>
  <c r="O559" i="2"/>
  <c r="Q543" i="2"/>
  <c r="O543" i="2"/>
  <c r="Q527" i="2"/>
  <c r="O527" i="2"/>
  <c r="Q495" i="2"/>
  <c r="O495" i="2"/>
  <c r="Q447" i="2"/>
  <c r="O447" i="2"/>
  <c r="Q415" i="2"/>
  <c r="O415" i="2"/>
  <c r="Q399" i="2"/>
  <c r="O399" i="2"/>
  <c r="Q383" i="2"/>
  <c r="O383" i="2"/>
  <c r="Q367" i="2"/>
  <c r="O367" i="2"/>
  <c r="Q351" i="2"/>
  <c r="O351" i="2"/>
  <c r="Q335" i="2"/>
  <c r="O335" i="2"/>
  <c r="Q319" i="2"/>
  <c r="O319" i="2"/>
  <c r="Q303" i="2"/>
  <c r="O303" i="2"/>
  <c r="Q287" i="2"/>
  <c r="O287" i="2"/>
  <c r="Q271" i="2"/>
  <c r="O271" i="2"/>
  <c r="Q239" i="2"/>
  <c r="O239" i="2"/>
  <c r="Q223" i="2"/>
  <c r="O223" i="2"/>
  <c r="Q175" i="2"/>
  <c r="O175" i="2"/>
  <c r="Q159" i="2"/>
  <c r="O159" i="2"/>
  <c r="Q127" i="2"/>
  <c r="O127" i="2"/>
  <c r="Q111" i="2"/>
  <c r="O111" i="2"/>
  <c r="Q95" i="2"/>
  <c r="O95" i="2"/>
  <c r="Q63" i="2"/>
  <c r="O63" i="2"/>
  <c r="Q47" i="2"/>
  <c r="O47" i="2"/>
  <c r="Q31" i="2"/>
  <c r="O31" i="2"/>
  <c r="Q15" i="2"/>
  <c r="O15" i="2"/>
  <c r="O3221" i="2"/>
  <c r="O3063" i="2"/>
  <c r="O2903" i="2"/>
  <c r="O2551" i="2"/>
  <c r="O2527" i="2"/>
  <c r="O2327" i="2"/>
  <c r="O2303" i="2"/>
  <c r="O2159" i="2"/>
  <c r="O2127" i="2"/>
  <c r="O1871" i="2"/>
  <c r="O1759" i="2"/>
  <c r="O1207" i="2"/>
  <c r="O1023" i="2"/>
  <c r="O975" i="2"/>
  <c r="O631" i="2"/>
  <c r="O359" i="2"/>
  <c r="O143" i="2"/>
  <c r="Q2757" i="2"/>
  <c r="Q2376" i="2"/>
  <c r="Q2186" i="2"/>
  <c r="Q2170" i="2"/>
  <c r="O2170" i="2"/>
  <c r="Q2154" i="2"/>
  <c r="Q2138" i="2"/>
  <c r="O2138" i="2"/>
  <c r="Q2122" i="2"/>
  <c r="O2122" i="2"/>
  <c r="Q2106" i="2"/>
  <c r="Q2090" i="2"/>
  <c r="Q2074" i="2"/>
  <c r="O2074" i="2"/>
  <c r="Q2058" i="2"/>
  <c r="O2058" i="2"/>
  <c r="Q2042" i="2"/>
  <c r="O2042" i="2"/>
  <c r="Q2026" i="2"/>
  <c r="Q2010" i="2"/>
  <c r="Q1994" i="2"/>
  <c r="O1994" i="2"/>
  <c r="Q1978" i="2"/>
  <c r="O1978" i="2"/>
  <c r="Q1962" i="2"/>
  <c r="Q1946" i="2"/>
  <c r="Q1930" i="2"/>
  <c r="O1930" i="2"/>
  <c r="Q1914" i="2"/>
  <c r="O1914" i="2"/>
  <c r="Q1898" i="2"/>
  <c r="Q1882" i="2"/>
  <c r="O1882" i="2"/>
  <c r="Q1866" i="2"/>
  <c r="Q1850" i="2"/>
  <c r="Q1834" i="2"/>
  <c r="O1834" i="2"/>
  <c r="Q1818" i="2"/>
  <c r="Q1802" i="2"/>
  <c r="O1802" i="2"/>
  <c r="Q1786" i="2"/>
  <c r="O1786" i="2"/>
  <c r="Q1770" i="2"/>
  <c r="O1770" i="2"/>
  <c r="Q1754" i="2"/>
  <c r="Q1738" i="2"/>
  <c r="Q1722" i="2"/>
  <c r="Q1706" i="2"/>
  <c r="Q1690" i="2"/>
  <c r="Q1674" i="2"/>
  <c r="O1674" i="2"/>
  <c r="O1658" i="2"/>
  <c r="Q1658" i="2"/>
  <c r="Q1642" i="2"/>
  <c r="Q1626" i="2"/>
  <c r="O1626" i="2"/>
  <c r="Q1610" i="2"/>
  <c r="Q1594" i="2"/>
  <c r="Q1578" i="2"/>
  <c r="O1578" i="2"/>
  <c r="Q1562" i="2"/>
  <c r="Q1546" i="2"/>
  <c r="O1546" i="2"/>
  <c r="Q1530" i="2"/>
  <c r="O1530" i="2"/>
  <c r="Q1514" i="2"/>
  <c r="Q1498" i="2"/>
  <c r="Q1482" i="2"/>
  <c r="O1482" i="2"/>
  <c r="Q1466" i="2"/>
  <c r="Q1450" i="2"/>
  <c r="O1450" i="2"/>
  <c r="Q1434" i="2"/>
  <c r="Q1418" i="2"/>
  <c r="O1418" i="2"/>
  <c r="Q1402" i="2"/>
  <c r="O1402" i="2"/>
  <c r="Q1386" i="2"/>
  <c r="O1386" i="2"/>
  <c r="Q1370" i="2"/>
  <c r="Q1354" i="2"/>
  <c r="O1354" i="2"/>
  <c r="Q1338" i="2"/>
  <c r="Q1322" i="2"/>
  <c r="O1322" i="2"/>
  <c r="Q1306" i="2"/>
  <c r="O1306" i="2"/>
  <c r="Q1290" i="2"/>
  <c r="O1290" i="2"/>
  <c r="Q1274" i="2"/>
  <c r="O1274" i="2"/>
  <c r="Q1258" i="2"/>
  <c r="O1258" i="2"/>
  <c r="Q1242" i="2"/>
  <c r="Q1226" i="2"/>
  <c r="O1226" i="2"/>
  <c r="Q1210" i="2"/>
  <c r="O1210" i="2"/>
  <c r="Q1194" i="2"/>
  <c r="O1194" i="2"/>
  <c r="Q1178" i="2"/>
  <c r="Q1162" i="2"/>
  <c r="O1162" i="2"/>
  <c r="Q1146" i="2"/>
  <c r="O1146" i="2"/>
  <c r="Q1130" i="2"/>
  <c r="Q1114" i="2"/>
  <c r="O1114" i="2"/>
  <c r="Q1098" i="2"/>
  <c r="Q1082" i="2"/>
  <c r="O1082" i="2"/>
  <c r="Q1066" i="2"/>
  <c r="O1066" i="2"/>
  <c r="Q1050" i="2"/>
  <c r="Q1034" i="2"/>
  <c r="Q1018" i="2"/>
  <c r="Q1002" i="2"/>
  <c r="O1002" i="2"/>
  <c r="Q986" i="2"/>
  <c r="O986" i="2"/>
  <c r="Q970" i="2"/>
  <c r="Q954" i="2"/>
  <c r="O954" i="2"/>
  <c r="Q938" i="2"/>
  <c r="O938" i="2"/>
  <c r="Q922" i="2"/>
  <c r="O922" i="2"/>
  <c r="Q906" i="2"/>
  <c r="O906" i="2"/>
  <c r="Q890" i="2"/>
  <c r="O890" i="2"/>
  <c r="Q874" i="2"/>
  <c r="Q858" i="2"/>
  <c r="O858" i="2"/>
  <c r="Q842" i="2"/>
  <c r="O842" i="2"/>
  <c r="Q826" i="2"/>
  <c r="O826" i="2"/>
  <c r="Q810" i="2"/>
  <c r="O810" i="2"/>
  <c r="Q794" i="2"/>
  <c r="O794" i="2"/>
  <c r="Q778" i="2"/>
  <c r="O778" i="2"/>
  <c r="Q762" i="2"/>
  <c r="O762" i="2"/>
  <c r="Q746" i="2"/>
  <c r="O746" i="2"/>
  <c r="Q730" i="2"/>
  <c r="Q714" i="2"/>
  <c r="O714" i="2"/>
  <c r="Q698" i="2"/>
  <c r="O698" i="2"/>
  <c r="Q682" i="2"/>
  <c r="O682" i="2"/>
  <c r="Q666" i="2"/>
  <c r="O666" i="2"/>
  <c r="Q650" i="2"/>
  <c r="O650" i="2"/>
  <c r="Q634" i="2"/>
  <c r="O634" i="2"/>
  <c r="Q618" i="2"/>
  <c r="Q602" i="2"/>
  <c r="O602" i="2"/>
  <c r="Q586" i="2"/>
  <c r="O586" i="2"/>
  <c r="Q570" i="2"/>
  <c r="O570" i="2"/>
  <c r="Q554" i="2"/>
  <c r="Q538" i="2"/>
  <c r="O538" i="2"/>
  <c r="Q522" i="2"/>
  <c r="Q506" i="2"/>
  <c r="Q490" i="2"/>
  <c r="O490" i="2"/>
  <c r="Q474" i="2"/>
  <c r="O474" i="2"/>
  <c r="Q458" i="2"/>
  <c r="O458" i="2"/>
  <c r="Q442" i="2"/>
  <c r="O442" i="2"/>
  <c r="Q426" i="2"/>
  <c r="O426" i="2"/>
  <c r="Q410" i="2"/>
  <c r="Q394" i="2"/>
  <c r="O394" i="2"/>
  <c r="Q378" i="2"/>
  <c r="O378" i="2"/>
  <c r="Q362" i="2"/>
  <c r="O362" i="2"/>
  <c r="Q346" i="2"/>
  <c r="Q330" i="2"/>
  <c r="O330" i="2"/>
  <c r="Q314" i="2"/>
  <c r="O314" i="2"/>
  <c r="Q298" i="2"/>
  <c r="Q282" i="2"/>
  <c r="Q266" i="2"/>
  <c r="O266" i="2"/>
  <c r="Q250" i="2"/>
  <c r="O250" i="2"/>
  <c r="Q234" i="2"/>
  <c r="Q218" i="2"/>
  <c r="O218" i="2"/>
  <c r="Q202" i="2"/>
  <c r="O202" i="2"/>
  <c r="Q186" i="2"/>
  <c r="O186" i="2"/>
  <c r="Q170" i="2"/>
  <c r="O170" i="2"/>
  <c r="Q154" i="2"/>
  <c r="O154" i="2"/>
  <c r="Q138" i="2"/>
  <c r="Q122" i="2"/>
  <c r="O122" i="2"/>
  <c r="Q106" i="2"/>
  <c r="Q90" i="2"/>
  <c r="O90" i="2"/>
  <c r="Q74" i="2"/>
  <c r="O74" i="2"/>
  <c r="Q58" i="2"/>
  <c r="Q42" i="2"/>
  <c r="Q26" i="2"/>
  <c r="O26" i="2"/>
  <c r="Q10" i="2"/>
  <c r="O10" i="2"/>
  <c r="O2869" i="2"/>
  <c r="O2599" i="2"/>
  <c r="O2575" i="2"/>
  <c r="O2375" i="2"/>
  <c r="O2183" i="2"/>
  <c r="O2111" i="2"/>
  <c r="O2047" i="2"/>
  <c r="O2010" i="2"/>
  <c r="O1975" i="2"/>
  <c r="O1866" i="2"/>
  <c r="O1754" i="2"/>
  <c r="O1594" i="2"/>
  <c r="O1559" i="2"/>
  <c r="O1439" i="2"/>
  <c r="O1359" i="2"/>
  <c r="O1015" i="2"/>
  <c r="O855" i="2"/>
  <c r="O479" i="2"/>
  <c r="O410" i="2"/>
  <c r="O343" i="2"/>
  <c r="Q2597" i="2"/>
  <c r="Q2261" i="2"/>
  <c r="Q2696" i="2"/>
  <c r="O2696" i="2"/>
  <c r="Q2680" i="2"/>
  <c r="O2680" i="2"/>
  <c r="Q2664" i="2"/>
  <c r="Q2648" i="2"/>
  <c r="Q2632" i="2"/>
  <c r="Q2600" i="2"/>
  <c r="Q2584" i="2"/>
  <c r="Q2568" i="2"/>
  <c r="Q2552" i="2"/>
  <c r="O2552" i="2"/>
  <c r="Q2520" i="2"/>
  <c r="O2520" i="2"/>
  <c r="Q2504" i="2"/>
  <c r="Q2488" i="2"/>
  <c r="O2488" i="2"/>
  <c r="Q2472" i="2"/>
  <c r="O2472" i="2"/>
  <c r="Q2456" i="2"/>
  <c r="Q2440" i="2"/>
  <c r="Q2424" i="2"/>
  <c r="Q2408" i="2"/>
  <c r="Q2392" i="2"/>
  <c r="Q2360" i="2"/>
  <c r="O2360" i="2"/>
  <c r="Q2344" i="2"/>
  <c r="Q2328" i="2"/>
  <c r="Q2312" i="2"/>
  <c r="Q2296" i="2"/>
  <c r="O2296" i="2"/>
  <c r="Q2280" i="2"/>
  <c r="O2280" i="2"/>
  <c r="Q2264" i="2"/>
  <c r="O2264" i="2"/>
  <c r="Q2248" i="2"/>
  <c r="O2248" i="2"/>
  <c r="Q2232" i="2"/>
  <c r="O2232" i="2"/>
  <c r="Q2216" i="2"/>
  <c r="Q2200" i="2"/>
  <c r="Q2184" i="2"/>
  <c r="Q2168" i="2"/>
  <c r="Q2152" i="2"/>
  <c r="O2152" i="2"/>
  <c r="Q2136" i="2"/>
  <c r="Q2120" i="2"/>
  <c r="O2120" i="2"/>
  <c r="Q2104" i="2"/>
  <c r="Q2088" i="2"/>
  <c r="Q2072" i="2"/>
  <c r="Q2056" i="2"/>
  <c r="O2056" i="2"/>
  <c r="Q2040" i="2"/>
  <c r="Q2008" i="2"/>
  <c r="O2008" i="2"/>
  <c r="Q1992" i="2"/>
  <c r="O1992" i="2"/>
  <c r="Q1976" i="2"/>
  <c r="O1976" i="2"/>
  <c r="Q1960" i="2"/>
  <c r="Q1944" i="2"/>
  <c r="O1944" i="2"/>
  <c r="Q1928" i="2"/>
  <c r="O1912" i="2"/>
  <c r="Q1912" i="2"/>
  <c r="Q1896" i="2"/>
  <c r="O1896" i="2"/>
  <c r="Q1880" i="2"/>
  <c r="O1880" i="2"/>
  <c r="Q1864" i="2"/>
  <c r="Q1848" i="2"/>
  <c r="Q1832" i="2"/>
  <c r="O1832" i="2"/>
  <c r="Q1816" i="2"/>
  <c r="Q1800" i="2"/>
  <c r="Q1784" i="2"/>
  <c r="O1784" i="2"/>
  <c r="Q1768" i="2"/>
  <c r="O1768" i="2"/>
  <c r="Q1752" i="2"/>
  <c r="Q1736" i="2"/>
  <c r="O1720" i="2"/>
  <c r="Q1720" i="2"/>
  <c r="Q1704" i="2"/>
  <c r="Q1688" i="2"/>
  <c r="Q1672" i="2"/>
  <c r="O1672" i="2"/>
  <c r="Q1656" i="2"/>
  <c r="O1656" i="2"/>
  <c r="Q1640" i="2"/>
  <c r="O1640" i="2"/>
  <c r="Q1624" i="2"/>
  <c r="O1624" i="2"/>
  <c r="Q1608" i="2"/>
  <c r="Q1592" i="2"/>
  <c r="Q1576" i="2"/>
  <c r="O1576" i="2"/>
  <c r="Q1560" i="2"/>
  <c r="Q1544" i="2"/>
  <c r="Q1528" i="2"/>
  <c r="O1528" i="2"/>
  <c r="O1512" i="2"/>
  <c r="Q1512" i="2"/>
  <c r="Q1496" i="2"/>
  <c r="Q1480" i="2"/>
  <c r="O1480" i="2"/>
  <c r="Q1464" i="2"/>
  <c r="Q1448" i="2"/>
  <c r="Q1432" i="2"/>
  <c r="O1432" i="2"/>
  <c r="Q1416" i="2"/>
  <c r="Q1400" i="2"/>
  <c r="O1400" i="2"/>
  <c r="Q1384" i="2"/>
  <c r="O1384" i="2"/>
  <c r="Q1368" i="2"/>
  <c r="Q1320" i="2"/>
  <c r="Q1304" i="2"/>
  <c r="O1304" i="2"/>
  <c r="Q1288" i="2"/>
  <c r="Q1272" i="2"/>
  <c r="O1272" i="2"/>
  <c r="Q1256" i="2"/>
  <c r="O1256" i="2"/>
  <c r="Q1240" i="2"/>
  <c r="O1240" i="2"/>
  <c r="Q1224" i="2"/>
  <c r="Q1208" i="2"/>
  <c r="O1208" i="2"/>
  <c r="Q1192" i="2"/>
  <c r="Q1176" i="2"/>
  <c r="Q1160" i="2"/>
  <c r="O1160" i="2"/>
  <c r="Q1144" i="2"/>
  <c r="O1144" i="2"/>
  <c r="Q1128" i="2"/>
  <c r="Q1112" i="2"/>
  <c r="O1112" i="2"/>
  <c r="Q1096" i="2"/>
  <c r="O1096" i="2"/>
  <c r="Q1080" i="2"/>
  <c r="O1080" i="2"/>
  <c r="Q1064" i="2"/>
  <c r="O1064" i="2"/>
  <c r="Q1048" i="2"/>
  <c r="O1048" i="2"/>
  <c r="Q1032" i="2"/>
  <c r="O1032" i="2"/>
  <c r="Q1016" i="2"/>
  <c r="Q1000" i="2"/>
  <c r="Q984" i="2"/>
  <c r="Q968" i="2"/>
  <c r="O968" i="2"/>
  <c r="Q952" i="2"/>
  <c r="O952" i="2"/>
  <c r="Q936" i="2"/>
  <c r="Q920" i="2"/>
  <c r="O920" i="2"/>
  <c r="Q904" i="2"/>
  <c r="O904" i="2"/>
  <c r="Q888" i="2"/>
  <c r="Q872" i="2"/>
  <c r="Q856" i="2"/>
  <c r="Q840" i="2"/>
  <c r="O840" i="2"/>
  <c r="Q824" i="2"/>
  <c r="Q808" i="2"/>
  <c r="O808" i="2"/>
  <c r="Q792" i="2"/>
  <c r="Q776" i="2"/>
  <c r="O776" i="2"/>
  <c r="Q760" i="2"/>
  <c r="Q744" i="2"/>
  <c r="O744" i="2"/>
  <c r="Q728" i="2"/>
  <c r="O728" i="2"/>
  <c r="Q712" i="2"/>
  <c r="O712" i="2"/>
  <c r="O696" i="2"/>
  <c r="Q696" i="2"/>
  <c r="Q680" i="2"/>
  <c r="Q664" i="2"/>
  <c r="O664" i="2"/>
  <c r="Q648" i="2"/>
  <c r="O648" i="2"/>
  <c r="Q632" i="2"/>
  <c r="Q616" i="2"/>
  <c r="Q600" i="2"/>
  <c r="Q584" i="2"/>
  <c r="Q568" i="2"/>
  <c r="O568" i="2"/>
  <c r="Q552" i="2"/>
  <c r="O552" i="2"/>
  <c r="Q536" i="2"/>
  <c r="O536" i="2"/>
  <c r="Q520" i="2"/>
  <c r="O520" i="2"/>
  <c r="Q504" i="2"/>
  <c r="O504" i="2"/>
  <c r="Q488" i="2"/>
  <c r="O488" i="2"/>
  <c r="O472" i="2"/>
  <c r="Q472" i="2"/>
  <c r="Q456" i="2"/>
  <c r="O456" i="2"/>
  <c r="Q440" i="2"/>
  <c r="O440" i="2"/>
  <c r="Q424" i="2"/>
  <c r="O424" i="2"/>
  <c r="Q408" i="2"/>
  <c r="Q392" i="2"/>
  <c r="O392" i="2"/>
  <c r="Q376" i="2"/>
  <c r="O376" i="2"/>
  <c r="Q360" i="2"/>
  <c r="O360" i="2"/>
  <c r="Q344" i="2"/>
  <c r="O344" i="2"/>
  <c r="Q328" i="2"/>
  <c r="O328" i="2"/>
  <c r="Q312" i="2"/>
  <c r="O312" i="2"/>
  <c r="Q296" i="2"/>
  <c r="Q280" i="2"/>
  <c r="O280" i="2"/>
  <c r="Q264" i="2"/>
  <c r="O264" i="2"/>
  <c r="Q248" i="2"/>
  <c r="O248" i="2"/>
  <c r="Q232" i="2"/>
  <c r="Q216" i="2"/>
  <c r="O216" i="2"/>
  <c r="Q200" i="2"/>
  <c r="O200" i="2"/>
  <c r="Q184" i="2"/>
  <c r="O184" i="2"/>
  <c r="Q168" i="2"/>
  <c r="O168" i="2"/>
  <c r="Q152" i="2"/>
  <c r="O152" i="2"/>
  <c r="Q136" i="2"/>
  <c r="O136" i="2"/>
  <c r="Q120" i="2"/>
  <c r="O120" i="2"/>
  <c r="Q104" i="2"/>
  <c r="O104" i="2"/>
  <c r="Q88" i="2"/>
  <c r="Q72" i="2"/>
  <c r="O72" i="2"/>
  <c r="Q56" i="2"/>
  <c r="O56" i="2"/>
  <c r="Q40" i="2"/>
  <c r="Q24" i="2"/>
  <c r="O24" i="2"/>
  <c r="Q8" i="2"/>
  <c r="O3445" i="2"/>
  <c r="O3143" i="2"/>
  <c r="O2839" i="2"/>
  <c r="O2735" i="2"/>
  <c r="O2711" i="2"/>
  <c r="O2568" i="2"/>
  <c r="O2543" i="2"/>
  <c r="O2344" i="2"/>
  <c r="O2143" i="2"/>
  <c r="O2079" i="2"/>
  <c r="O2007" i="2"/>
  <c r="O1863" i="2"/>
  <c r="O1752" i="2"/>
  <c r="O1631" i="2"/>
  <c r="O1592" i="2"/>
  <c r="O1514" i="2"/>
  <c r="O471" i="2"/>
  <c r="O327" i="2"/>
  <c r="O191" i="2"/>
  <c r="Q3239" i="2"/>
  <c r="O3239" i="2"/>
  <c r="Q3079" i="2"/>
  <c r="O3079" i="2"/>
  <c r="Q2983" i="2"/>
  <c r="O2983" i="2"/>
  <c r="Q2807" i="2"/>
  <c r="O2807" i="2"/>
  <c r="Q2791" i="2"/>
  <c r="O2791" i="2"/>
  <c r="Q2775" i="2"/>
  <c r="O2775" i="2"/>
  <c r="Q2727" i="2"/>
  <c r="O2727" i="2"/>
  <c r="Q2583" i="2"/>
  <c r="O2583" i="2"/>
  <c r="Q2535" i="2"/>
  <c r="O2535" i="2"/>
  <c r="Q2471" i="2"/>
  <c r="O2471" i="2"/>
  <c r="Q2423" i="2"/>
  <c r="O2423" i="2"/>
  <c r="Q2407" i="2"/>
  <c r="O2407" i="2"/>
  <c r="Q2279" i="2"/>
  <c r="O2279" i="2"/>
  <c r="Q2263" i="2"/>
  <c r="O2263" i="2"/>
  <c r="Q2247" i="2"/>
  <c r="O2247" i="2"/>
  <c r="Q2215" i="2"/>
  <c r="O2215" i="2"/>
  <c r="Q2199" i="2"/>
  <c r="O2199" i="2"/>
  <c r="Q2151" i="2"/>
  <c r="O2151" i="2"/>
  <c r="Q2119" i="2"/>
  <c r="O2119" i="2"/>
  <c r="Q2055" i="2"/>
  <c r="O2055" i="2"/>
  <c r="Q2039" i="2"/>
  <c r="O2039" i="2"/>
  <c r="Q2023" i="2"/>
  <c r="O2023" i="2"/>
  <c r="O1991" i="2"/>
  <c r="Q1991" i="2"/>
  <c r="Q1943" i="2"/>
  <c r="O1943" i="2"/>
  <c r="Q1895" i="2"/>
  <c r="O1895" i="2"/>
  <c r="Q1879" i="2"/>
  <c r="O1879" i="2"/>
  <c r="Q1831" i="2"/>
  <c r="O1831" i="2"/>
  <c r="Q1767" i="2"/>
  <c r="O1767" i="2"/>
  <c r="O1735" i="2"/>
  <c r="Q1735" i="2"/>
  <c r="Q1719" i="2"/>
  <c r="O1719" i="2"/>
  <c r="Q1671" i="2"/>
  <c r="O1671" i="2"/>
  <c r="Q1655" i="2"/>
  <c r="O1655" i="2"/>
  <c r="Q1639" i="2"/>
  <c r="O1639" i="2"/>
  <c r="Q1575" i="2"/>
  <c r="O1575" i="2"/>
  <c r="Q1543" i="2"/>
  <c r="O1543" i="2"/>
  <c r="Q1527" i="2"/>
  <c r="O1527" i="2"/>
  <c r="Q1511" i="2"/>
  <c r="O1511" i="2"/>
  <c r="Q1479" i="2"/>
  <c r="O1479" i="2"/>
  <c r="Q1447" i="2"/>
  <c r="O1447" i="2"/>
  <c r="Q1415" i="2"/>
  <c r="O1415" i="2"/>
  <c r="Q1399" i="2"/>
  <c r="O1399" i="2"/>
  <c r="Q1383" i="2"/>
  <c r="O1383" i="2"/>
  <c r="O1351" i="2"/>
  <c r="Q1351" i="2"/>
  <c r="Q1319" i="2"/>
  <c r="O1319" i="2"/>
  <c r="Q1287" i="2"/>
  <c r="O1287" i="2"/>
  <c r="O1271" i="2"/>
  <c r="Q1271" i="2"/>
  <c r="Q1255" i="2"/>
  <c r="O1255" i="2"/>
  <c r="Q1223" i="2"/>
  <c r="O1223" i="2"/>
  <c r="Q1191" i="2"/>
  <c r="O1191" i="2"/>
  <c r="Q1159" i="2"/>
  <c r="O1159" i="2"/>
  <c r="Q1143" i="2"/>
  <c r="O1143" i="2"/>
  <c r="Q1127" i="2"/>
  <c r="O1127" i="2"/>
  <c r="Q1111" i="2"/>
  <c r="O1111" i="2"/>
  <c r="Q1047" i="2"/>
  <c r="O1047" i="2"/>
  <c r="Q999" i="2"/>
  <c r="O999" i="2"/>
  <c r="Q983" i="2"/>
  <c r="O983" i="2"/>
  <c r="Q967" i="2"/>
  <c r="O967" i="2"/>
  <c r="Q935" i="2"/>
  <c r="O935" i="2"/>
  <c r="Q903" i="2"/>
  <c r="O903" i="2"/>
  <c r="Q887" i="2"/>
  <c r="O887" i="2"/>
  <c r="Q871" i="2"/>
  <c r="O871" i="2"/>
  <c r="Q839" i="2"/>
  <c r="O839" i="2"/>
  <c r="Q823" i="2"/>
  <c r="O823" i="2"/>
  <c r="Q791" i="2"/>
  <c r="O791" i="2"/>
  <c r="Q759" i="2"/>
  <c r="O759" i="2"/>
  <c r="Q727" i="2"/>
  <c r="O727" i="2"/>
  <c r="Q711" i="2"/>
  <c r="O711" i="2"/>
  <c r="Q695" i="2"/>
  <c r="O695" i="2"/>
  <c r="Q663" i="2"/>
  <c r="O663" i="2"/>
  <c r="Q615" i="2"/>
  <c r="O615" i="2"/>
  <c r="Q599" i="2"/>
  <c r="O599" i="2"/>
  <c r="Q583" i="2"/>
  <c r="O583" i="2"/>
  <c r="Q551" i="2"/>
  <c r="O551" i="2"/>
  <c r="Q535" i="2"/>
  <c r="O535" i="2"/>
  <c r="Q519" i="2"/>
  <c r="O519" i="2"/>
  <c r="Q487" i="2"/>
  <c r="O487" i="2"/>
  <c r="Q455" i="2"/>
  <c r="O455" i="2"/>
  <c r="Q439" i="2"/>
  <c r="O439" i="2"/>
  <c r="Q423" i="2"/>
  <c r="O423" i="2"/>
  <c r="Q407" i="2"/>
  <c r="O407" i="2"/>
  <c r="Q375" i="2"/>
  <c r="O375" i="2"/>
  <c r="Q295" i="2"/>
  <c r="O295" i="2"/>
  <c r="Q279" i="2"/>
  <c r="O279" i="2"/>
  <c r="Q263" i="2"/>
  <c r="O263" i="2"/>
  <c r="Q247" i="2"/>
  <c r="O247" i="2"/>
  <c r="Q215" i="2"/>
  <c r="O215" i="2"/>
  <c r="Q199" i="2"/>
  <c r="O199" i="2"/>
  <c r="Q183" i="2"/>
  <c r="O183" i="2"/>
  <c r="Q167" i="2"/>
  <c r="O167" i="2"/>
  <c r="Q151" i="2"/>
  <c r="O151" i="2"/>
  <c r="Q119" i="2"/>
  <c r="O119" i="2"/>
  <c r="Q87" i="2"/>
  <c r="O87" i="2"/>
  <c r="Q71" i="2"/>
  <c r="O71" i="2"/>
  <c r="Q55" i="2"/>
  <c r="O55" i="2"/>
  <c r="Q39" i="2"/>
  <c r="O39" i="2"/>
  <c r="Q23" i="2"/>
  <c r="O23" i="2"/>
  <c r="Q7" i="2"/>
  <c r="O7" i="2"/>
  <c r="O3095" i="2"/>
  <c r="O2815" i="2"/>
  <c r="O2567" i="2"/>
  <c r="O2511" i="2"/>
  <c r="O2343" i="2"/>
  <c r="O2319" i="2"/>
  <c r="O1855" i="2"/>
  <c r="O1818" i="2"/>
  <c r="O1751" i="2"/>
  <c r="O1591" i="2"/>
  <c r="O1431" i="2"/>
  <c r="O1391" i="2"/>
  <c r="O1311" i="2"/>
  <c r="O1192" i="2"/>
  <c r="O1098" i="2"/>
  <c r="O1000" i="2"/>
  <c r="O951" i="2"/>
  <c r="O847" i="2"/>
  <c r="O775" i="2"/>
  <c r="O719" i="2"/>
  <c r="Q2694" i="2"/>
  <c r="Q2678" i="2"/>
  <c r="Q2662" i="2"/>
  <c r="Q2646" i="2"/>
  <c r="Q2630" i="2"/>
  <c r="O2630" i="2"/>
  <c r="Q2614" i="2"/>
  <c r="Q2598" i="2"/>
  <c r="Q2582" i="2"/>
  <c r="Q2566" i="2"/>
  <c r="Q2550" i="2"/>
  <c r="Q2534" i="2"/>
  <c r="O2534" i="2"/>
  <c r="Q2518" i="2"/>
  <c r="O2518" i="2"/>
  <c r="Q2502" i="2"/>
  <c r="O2502" i="2"/>
  <c r="Q2486" i="2"/>
  <c r="O2486" i="2"/>
  <c r="Q2470" i="2"/>
  <c r="Q2454" i="2"/>
  <c r="O2454" i="2"/>
  <c r="Q2438" i="2"/>
  <c r="Q2422" i="2"/>
  <c r="Q2406" i="2"/>
  <c r="Q2374" i="2"/>
  <c r="Q2358" i="2"/>
  <c r="Q2342" i="2"/>
  <c r="Q2326" i="2"/>
  <c r="Q2310" i="2"/>
  <c r="O2310" i="2"/>
  <c r="Q2294" i="2"/>
  <c r="Q2278" i="2"/>
  <c r="O2246" i="2"/>
  <c r="Q2246" i="2"/>
  <c r="Q2230" i="2"/>
  <c r="O2230" i="2"/>
  <c r="Q2214" i="2"/>
  <c r="Q2198" i="2"/>
  <c r="O2198" i="2"/>
  <c r="Q2182" i="2"/>
  <c r="O2182" i="2"/>
  <c r="O2166" i="2"/>
  <c r="Q2166" i="2"/>
  <c r="Q2150" i="2"/>
  <c r="O2150" i="2"/>
  <c r="Q2134" i="2"/>
  <c r="O2134" i="2"/>
  <c r="Q2118" i="2"/>
  <c r="O2118" i="2"/>
  <c r="O2102" i="2"/>
  <c r="Q2102" i="2"/>
  <c r="Q2086" i="2"/>
  <c r="O2086" i="2"/>
  <c r="Q2070" i="2"/>
  <c r="O2070" i="2"/>
  <c r="Q2054" i="2"/>
  <c r="O2054" i="2"/>
  <c r="O2038" i="2"/>
  <c r="Q2038" i="2"/>
  <c r="Q2006" i="2"/>
  <c r="O2006" i="2"/>
  <c r="Q1974" i="2"/>
  <c r="O1974" i="2"/>
  <c r="Q1958" i="2"/>
  <c r="O1958" i="2"/>
  <c r="Q1942" i="2"/>
  <c r="O1942" i="2"/>
  <c r="Q1926" i="2"/>
  <c r="O1926" i="2"/>
  <c r="Q1910" i="2"/>
  <c r="O1910" i="2"/>
  <c r="Q1894" i="2"/>
  <c r="O1894" i="2"/>
  <c r="Q1878" i="2"/>
  <c r="O1878" i="2"/>
  <c r="Q1862" i="2"/>
  <c r="O1862" i="2"/>
  <c r="Q1846" i="2"/>
  <c r="O1846" i="2"/>
  <c r="Q1830" i="2"/>
  <c r="O1830" i="2"/>
  <c r="Q1814" i="2"/>
  <c r="O1814" i="2"/>
  <c r="Q1798" i="2"/>
  <c r="O1798" i="2"/>
  <c r="Q1782" i="2"/>
  <c r="O1782" i="2"/>
  <c r="Q1766" i="2"/>
  <c r="O1766" i="2"/>
  <c r="O1750" i="2"/>
  <c r="Q1750" i="2"/>
  <c r="Q1734" i="2"/>
  <c r="O1734" i="2"/>
  <c r="Q1718" i="2"/>
  <c r="O1718" i="2"/>
  <c r="Q1702" i="2"/>
  <c r="O1702" i="2"/>
  <c r="Q1686" i="2"/>
  <c r="O1686" i="2"/>
  <c r="Q1654" i="2"/>
  <c r="O1654" i="2"/>
  <c r="Q1638" i="2"/>
  <c r="O1638" i="2"/>
  <c r="Q1622" i="2"/>
  <c r="O1622" i="2"/>
  <c r="Q1606" i="2"/>
  <c r="O1606" i="2"/>
  <c r="Q1590" i="2"/>
  <c r="O1590" i="2"/>
  <c r="Q1574" i="2"/>
  <c r="O1574" i="2"/>
  <c r="Q1558" i="2"/>
  <c r="O1558" i="2"/>
  <c r="Q1542" i="2"/>
  <c r="O1542" i="2"/>
  <c r="Q1526" i="2"/>
  <c r="O1526" i="2"/>
  <c r="Q1494" i="2"/>
  <c r="O1494" i="2"/>
  <c r="Q1478" i="2"/>
  <c r="O1478" i="2"/>
  <c r="Q1446" i="2"/>
  <c r="O1446" i="2"/>
  <c r="Q1430" i="2"/>
  <c r="O1430" i="2"/>
  <c r="Q1414" i="2"/>
  <c r="O1414" i="2"/>
  <c r="Q1398" i="2"/>
  <c r="O1398" i="2"/>
  <c r="Q1382" i="2"/>
  <c r="O1382" i="2"/>
  <c r="O1366" i="2"/>
  <c r="Q1366" i="2"/>
  <c r="O1350" i="2"/>
  <c r="Q1350" i="2"/>
  <c r="Q1334" i="2"/>
  <c r="O1334" i="2"/>
  <c r="Q1318" i="2"/>
  <c r="O1318" i="2"/>
  <c r="Q1302" i="2"/>
  <c r="O1302" i="2"/>
  <c r="Q1286" i="2"/>
  <c r="O1286" i="2"/>
  <c r="Q1270" i="2"/>
  <c r="O1270" i="2"/>
  <c r="Q1254" i="2"/>
  <c r="O1254" i="2"/>
  <c r="Q1238" i="2"/>
  <c r="O1238" i="2"/>
  <c r="Q1222" i="2"/>
  <c r="O1222" i="2"/>
  <c r="Q1206" i="2"/>
  <c r="O1206" i="2"/>
  <c r="Q1190" i="2"/>
  <c r="O1190" i="2"/>
  <c r="Q1174" i="2"/>
  <c r="O1174" i="2"/>
  <c r="Q1158" i="2"/>
  <c r="O1158" i="2"/>
  <c r="Q1142" i="2"/>
  <c r="O1142" i="2"/>
  <c r="Q1126" i="2"/>
  <c r="O1126" i="2"/>
  <c r="Q1110" i="2"/>
  <c r="O1110" i="2"/>
  <c r="Q1094" i="2"/>
  <c r="O1094" i="2"/>
  <c r="Q1078" i="2"/>
  <c r="O1078" i="2"/>
  <c r="Q1062" i="2"/>
  <c r="O1062" i="2"/>
  <c r="Q1046" i="2"/>
  <c r="O1046" i="2"/>
  <c r="Q1030" i="2"/>
  <c r="O1030" i="2"/>
  <c r="Q1014" i="2"/>
  <c r="O1014" i="2"/>
  <c r="Q998" i="2"/>
  <c r="O998" i="2"/>
  <c r="Q982" i="2"/>
  <c r="O982" i="2"/>
  <c r="Q966" i="2"/>
  <c r="O966" i="2"/>
  <c r="Q950" i="2"/>
  <c r="O950" i="2"/>
  <c r="Q934" i="2"/>
  <c r="O934" i="2"/>
  <c r="Q918" i="2"/>
  <c r="O918" i="2"/>
  <c r="Q902" i="2"/>
  <c r="O902" i="2"/>
  <c r="Q886" i="2"/>
  <c r="O886" i="2"/>
  <c r="Q870" i="2"/>
  <c r="O870" i="2"/>
  <c r="Q854" i="2"/>
  <c r="O854" i="2"/>
  <c r="Q838" i="2"/>
  <c r="O838" i="2"/>
  <c r="Q822" i="2"/>
  <c r="O822" i="2"/>
  <c r="Q806" i="2"/>
  <c r="O806" i="2"/>
  <c r="Q790" i="2"/>
  <c r="O790" i="2"/>
  <c r="Q774" i="2"/>
  <c r="O774" i="2"/>
  <c r="Q758" i="2"/>
  <c r="O758" i="2"/>
  <c r="Q742" i="2"/>
  <c r="O742" i="2"/>
  <c r="Q726" i="2"/>
  <c r="O726" i="2"/>
  <c r="Q710" i="2"/>
  <c r="O710" i="2"/>
  <c r="Q694" i="2"/>
  <c r="O694" i="2"/>
  <c r="Q678" i="2"/>
  <c r="O678" i="2"/>
  <c r="Q662" i="2"/>
  <c r="O662" i="2"/>
  <c r="O646" i="2"/>
  <c r="Q646" i="2"/>
  <c r="Q630" i="2"/>
  <c r="O630" i="2"/>
  <c r="Q614" i="2"/>
  <c r="O614" i="2"/>
  <c r="Q598" i="2"/>
  <c r="Q582" i="2"/>
  <c r="O582" i="2"/>
  <c r="Q566" i="2"/>
  <c r="Q550" i="2"/>
  <c r="Q534" i="2"/>
  <c r="O534" i="2"/>
  <c r="Q518" i="2"/>
  <c r="O518" i="2"/>
  <c r="Q502" i="2"/>
  <c r="O502" i="2"/>
  <c r="Q486" i="2"/>
  <c r="O486" i="2"/>
  <c r="Q470" i="2"/>
  <c r="Q454" i="2"/>
  <c r="O454" i="2"/>
  <c r="Q438" i="2"/>
  <c r="O438" i="2"/>
  <c r="Q422" i="2"/>
  <c r="O422" i="2"/>
  <c r="Q406" i="2"/>
  <c r="O406" i="2"/>
  <c r="Q390" i="2"/>
  <c r="O390" i="2"/>
  <c r="Q374" i="2"/>
  <c r="Q358" i="2"/>
  <c r="Q342" i="2"/>
  <c r="O342" i="2"/>
  <c r="Q326" i="2"/>
  <c r="Q310" i="2"/>
  <c r="O310" i="2"/>
  <c r="Q294" i="2"/>
  <c r="O294" i="2"/>
  <c r="Q278" i="2"/>
  <c r="O278" i="2"/>
  <c r="Q262" i="2"/>
  <c r="O262" i="2"/>
  <c r="Q246" i="2"/>
  <c r="O246" i="2"/>
  <c r="Q230" i="2"/>
  <c r="O230" i="2"/>
  <c r="Q214" i="2"/>
  <c r="O214" i="2"/>
  <c r="Q198" i="2"/>
  <c r="O198" i="2"/>
  <c r="Q182" i="2"/>
  <c r="O182" i="2"/>
  <c r="Q166" i="2"/>
  <c r="O166" i="2"/>
  <c r="Q150" i="2"/>
  <c r="O150" i="2"/>
  <c r="Q134" i="2"/>
  <c r="O134" i="2"/>
  <c r="Q118" i="2"/>
  <c r="O118" i="2"/>
  <c r="Q102" i="2"/>
  <c r="Q86" i="2"/>
  <c r="O86" i="2"/>
  <c r="Q70" i="2"/>
  <c r="O70" i="2"/>
  <c r="Q54" i="2"/>
  <c r="O54" i="2"/>
  <c r="Q38" i="2"/>
  <c r="Q22" i="2"/>
  <c r="O22" i="2"/>
  <c r="Q6" i="2"/>
  <c r="O6" i="2"/>
  <c r="O3207" i="2"/>
  <c r="O2679" i="2"/>
  <c r="O2648" i="2"/>
  <c r="O2566" i="2"/>
  <c r="O2456" i="2"/>
  <c r="O2342" i="2"/>
  <c r="O2312" i="2"/>
  <c r="O2231" i="2"/>
  <c r="O2072" i="2"/>
  <c r="O2040" i="2"/>
  <c r="O1999" i="2"/>
  <c r="O1962" i="2"/>
  <c r="O1850" i="2"/>
  <c r="O1706" i="2"/>
  <c r="O1544" i="2"/>
  <c r="O1466" i="2"/>
  <c r="O1303" i="2"/>
  <c r="O591" i="2"/>
  <c r="O463" i="2"/>
  <c r="O391" i="2"/>
  <c r="O255" i="2"/>
  <c r="O106" i="2"/>
  <c r="Q4021" i="2"/>
  <c r="Q4005" i="2"/>
  <c r="Q3989" i="2"/>
  <c r="Q3973" i="2"/>
  <c r="Q3925" i="2"/>
  <c r="Q3909" i="2"/>
  <c r="Q3893" i="2"/>
  <c r="Q3877" i="2"/>
  <c r="Q3861" i="2"/>
  <c r="Q3829" i="2"/>
  <c r="Q3813" i="2"/>
  <c r="Q3797" i="2"/>
  <c r="Q3781" i="2"/>
  <c r="Q3765" i="2"/>
  <c r="Q3749" i="2"/>
  <c r="Q3733" i="2"/>
  <c r="Q3717" i="2"/>
  <c r="Q3701" i="2"/>
  <c r="Q3685" i="2"/>
  <c r="Q3653" i="2"/>
  <c r="Q3637" i="2"/>
  <c r="Q3573" i="2"/>
  <c r="Q3557" i="2"/>
  <c r="Q3541" i="2"/>
  <c r="Q3525" i="2"/>
  <c r="Q3509" i="2"/>
  <c r="Q3493" i="2"/>
  <c r="Q3477" i="2"/>
  <c r="Q3461" i="2"/>
  <c r="Q3429" i="2"/>
  <c r="Q3413" i="2"/>
  <c r="Q3397" i="2"/>
  <c r="Q3381" i="2"/>
  <c r="Q3365" i="2"/>
  <c r="Q3349" i="2"/>
  <c r="Q3333" i="2"/>
  <c r="Q3317" i="2"/>
  <c r="Q3301" i="2"/>
  <c r="Q3285" i="2"/>
  <c r="Q3269" i="2"/>
  <c r="Q3253" i="2"/>
  <c r="Q3237" i="2"/>
  <c r="O3237" i="2"/>
  <c r="Q3205" i="2"/>
  <c r="Q3189" i="2"/>
  <c r="Q3173" i="2"/>
  <c r="Q3157" i="2"/>
  <c r="Q3141" i="2"/>
  <c r="O3141" i="2"/>
  <c r="Q3125" i="2"/>
  <c r="Q3109" i="2"/>
  <c r="Q3093" i="2"/>
  <c r="Q3077" i="2"/>
  <c r="Q3061" i="2"/>
  <c r="Q3045" i="2"/>
  <c r="Q3029" i="2"/>
  <c r="Q3013" i="2"/>
  <c r="Q2997" i="2"/>
  <c r="Q2981" i="2"/>
  <c r="O2981" i="2"/>
  <c r="Q2965" i="2"/>
  <c r="Q2933" i="2"/>
  <c r="Q2917" i="2"/>
  <c r="Q2901" i="2"/>
  <c r="Q2885" i="2"/>
  <c r="Q2853" i="2"/>
  <c r="Q2837" i="2"/>
  <c r="Q2821" i="2"/>
  <c r="Q2805" i="2"/>
  <c r="Q2789" i="2"/>
  <c r="Q2773" i="2"/>
  <c r="Q2741" i="2"/>
  <c r="O2741" i="2"/>
  <c r="Q2725" i="2"/>
  <c r="O2725" i="2"/>
  <c r="Q2709" i="2"/>
  <c r="Q2693" i="2"/>
  <c r="O2693" i="2"/>
  <c r="Q2677" i="2"/>
  <c r="O2677" i="2"/>
  <c r="Q2661" i="2"/>
  <c r="Q2645" i="2"/>
  <c r="Q2629" i="2"/>
  <c r="Q2613" i="2"/>
  <c r="Q2581" i="2"/>
  <c r="O2581" i="2"/>
  <c r="Q2565" i="2"/>
  <c r="O2565" i="2"/>
  <c r="Q2549" i="2"/>
  <c r="Q2533" i="2"/>
  <c r="Q2517" i="2"/>
  <c r="Q2501" i="2"/>
  <c r="O2501" i="2"/>
  <c r="Q2485" i="2"/>
  <c r="O2485" i="2"/>
  <c r="Q2453" i="2"/>
  <c r="O2453" i="2"/>
  <c r="Q2437" i="2"/>
  <c r="O2437" i="2"/>
  <c r="Q2421" i="2"/>
  <c r="Q2405" i="2"/>
  <c r="Q2389" i="2"/>
  <c r="Q2373" i="2"/>
  <c r="Q2341" i="2"/>
  <c r="Q2325" i="2"/>
  <c r="Q2309" i="2"/>
  <c r="Q2293" i="2"/>
  <c r="Q2277" i="2"/>
  <c r="Q2245" i="2"/>
  <c r="O2245" i="2"/>
  <c r="Q2229" i="2"/>
  <c r="O2229" i="2"/>
  <c r="Q2213" i="2"/>
  <c r="O2213" i="2"/>
  <c r="Q2197" i="2"/>
  <c r="Q2181" i="2"/>
  <c r="O2181" i="2"/>
  <c r="Q2165" i="2"/>
  <c r="O2165" i="2"/>
  <c r="Q2149" i="2"/>
  <c r="O2149" i="2"/>
  <c r="O2133" i="2"/>
  <c r="Q2133" i="2"/>
  <c r="Q2117" i="2"/>
  <c r="O2117" i="2"/>
  <c r="O2101" i="2"/>
  <c r="Q2101" i="2"/>
  <c r="O2085" i="2"/>
  <c r="Q2085" i="2"/>
  <c r="Q2069" i="2"/>
  <c r="O2069" i="2"/>
  <c r="Q2053" i="2"/>
  <c r="O2053" i="2"/>
  <c r="Q2037" i="2"/>
  <c r="O2037" i="2"/>
  <c r="Q2021" i="2"/>
  <c r="O2021" i="2"/>
  <c r="Q2005" i="2"/>
  <c r="O2005" i="2"/>
  <c r="Q1989" i="2"/>
  <c r="O1989" i="2"/>
  <c r="Q1973" i="2"/>
  <c r="O1973" i="2"/>
  <c r="Q1957" i="2"/>
  <c r="O1957" i="2"/>
  <c r="Q1941" i="2"/>
  <c r="O1941" i="2"/>
  <c r="Q1925" i="2"/>
  <c r="O1925" i="2"/>
  <c r="Q1909" i="2"/>
  <c r="O1909" i="2"/>
  <c r="Q1893" i="2"/>
  <c r="O1893" i="2"/>
  <c r="Q1877" i="2"/>
  <c r="O1877" i="2"/>
  <c r="Q1861" i="2"/>
  <c r="O1861" i="2"/>
  <c r="Q1829" i="2"/>
  <c r="O1829" i="2"/>
  <c r="Q1813" i="2"/>
  <c r="O1813" i="2"/>
  <c r="Q1797" i="2"/>
  <c r="O1797" i="2"/>
  <c r="Q1781" i="2"/>
  <c r="O1781" i="2"/>
  <c r="Q1765" i="2"/>
  <c r="O1765" i="2"/>
  <c r="O1749" i="2"/>
  <c r="Q1749" i="2"/>
  <c r="Q1733" i="2"/>
  <c r="O1733" i="2"/>
  <c r="Q1717" i="2"/>
  <c r="O1717" i="2"/>
  <c r="Q1701" i="2"/>
  <c r="O1701" i="2"/>
  <c r="Q1685" i="2"/>
  <c r="O1685" i="2"/>
  <c r="O1669" i="2"/>
  <c r="Q1669" i="2"/>
  <c r="Q1653" i="2"/>
  <c r="O1653" i="2"/>
  <c r="Q1637" i="2"/>
  <c r="O1637" i="2"/>
  <c r="O1621" i="2"/>
  <c r="Q1621" i="2"/>
  <c r="Q1605" i="2"/>
  <c r="O1605" i="2"/>
  <c r="Q1589" i="2"/>
  <c r="O1589" i="2"/>
  <c r="Q1573" i="2"/>
  <c r="O1573" i="2"/>
  <c r="Q1557" i="2"/>
  <c r="O1557" i="2"/>
  <c r="Q1541" i="2"/>
  <c r="O1541" i="2"/>
  <c r="Q1525" i="2"/>
  <c r="O1525" i="2"/>
  <c r="Q1509" i="2"/>
  <c r="O1509" i="2"/>
  <c r="Q1493" i="2"/>
  <c r="O1493" i="2"/>
  <c r="Q1477" i="2"/>
  <c r="O1477" i="2"/>
  <c r="Q1461" i="2"/>
  <c r="O1461" i="2"/>
  <c r="Q1445" i="2"/>
  <c r="O1445" i="2"/>
  <c r="Q1429" i="2"/>
  <c r="O1429" i="2"/>
  <c r="Q1413" i="2"/>
  <c r="O1413" i="2"/>
  <c r="Q1397" i="2"/>
  <c r="O1397" i="2"/>
  <c r="Q1381" i="2"/>
  <c r="O1381" i="2"/>
  <c r="O1365" i="2"/>
  <c r="Q1365" i="2"/>
  <c r="Q1349" i="2"/>
  <c r="O1349" i="2"/>
  <c r="Q1333" i="2"/>
  <c r="O1333" i="2"/>
  <c r="Q1317" i="2"/>
  <c r="O1317" i="2"/>
  <c r="Q1301" i="2"/>
  <c r="O1301" i="2"/>
  <c r="Q1285" i="2"/>
  <c r="O1285" i="2"/>
  <c r="Q1269" i="2"/>
  <c r="O1269" i="2"/>
  <c r="Q1253" i="2"/>
  <c r="O1253" i="2"/>
  <c r="Q1237" i="2"/>
  <c r="O1237" i="2"/>
  <c r="Q1221" i="2"/>
  <c r="O1221" i="2"/>
  <c r="Q1205" i="2"/>
  <c r="O1205" i="2"/>
  <c r="Q1189" i="2"/>
  <c r="O1189" i="2"/>
  <c r="Q1173" i="2"/>
  <c r="O1173" i="2"/>
  <c r="Q1157" i="2"/>
  <c r="O1157" i="2"/>
  <c r="Q1141" i="2"/>
  <c r="O1141" i="2"/>
  <c r="Q1125" i="2"/>
  <c r="O1125" i="2"/>
  <c r="Q1109" i="2"/>
  <c r="O1109" i="2"/>
  <c r="Q1093" i="2"/>
  <c r="O1093" i="2"/>
  <c r="O1077" i="2"/>
  <c r="Q1077" i="2"/>
  <c r="O1061" i="2"/>
  <c r="Q1061" i="2"/>
  <c r="Q1045" i="2"/>
  <c r="O1045" i="2"/>
  <c r="Q1029" i="2"/>
  <c r="O1029" i="2"/>
  <c r="Q1013" i="2"/>
  <c r="O1013" i="2"/>
  <c r="Q997" i="2"/>
  <c r="O997" i="2"/>
  <c r="Q981" i="2"/>
  <c r="O981" i="2"/>
  <c r="Q965" i="2"/>
  <c r="O965" i="2"/>
  <c r="Q949" i="2"/>
  <c r="O949" i="2"/>
  <c r="Q933" i="2"/>
  <c r="O933" i="2"/>
  <c r="Q917" i="2"/>
  <c r="O917" i="2"/>
  <c r="Q901" i="2"/>
  <c r="O901" i="2"/>
  <c r="Q885" i="2"/>
  <c r="O885" i="2"/>
  <c r="Q869" i="2"/>
  <c r="O869" i="2"/>
  <c r="O853" i="2"/>
  <c r="Q853" i="2"/>
  <c r="Q837" i="2"/>
  <c r="O837" i="2"/>
  <c r="Q821" i="2"/>
  <c r="O821" i="2"/>
  <c r="Q805" i="2"/>
  <c r="O805" i="2"/>
  <c r="Q789" i="2"/>
  <c r="O789" i="2"/>
  <c r="Q773" i="2"/>
  <c r="O773" i="2"/>
  <c r="Q757" i="2"/>
  <c r="O757" i="2"/>
  <c r="Q741" i="2"/>
  <c r="O741" i="2"/>
  <c r="Q709" i="2"/>
  <c r="O709" i="2"/>
  <c r="Q693" i="2"/>
  <c r="O693" i="2"/>
  <c r="Q677" i="2"/>
  <c r="O677" i="2"/>
  <c r="Q661" i="2"/>
  <c r="O661" i="2"/>
  <c r="Q645" i="2"/>
  <c r="O645" i="2"/>
  <c r="O629" i="2"/>
  <c r="Q629" i="2"/>
  <c r="Q613" i="2"/>
  <c r="O613" i="2"/>
  <c r="Q597" i="2"/>
  <c r="O581" i="2"/>
  <c r="Q581" i="2"/>
  <c r="Q565" i="2"/>
  <c r="O565" i="2"/>
  <c r="Q549" i="2"/>
  <c r="O549" i="2"/>
  <c r="Q533" i="2"/>
  <c r="O533" i="2"/>
  <c r="O517" i="2"/>
  <c r="Q517" i="2"/>
  <c r="Q485" i="2"/>
  <c r="O485" i="2"/>
  <c r="Q469" i="2"/>
  <c r="O469" i="2"/>
  <c r="Q453" i="2"/>
  <c r="O453" i="2"/>
  <c r="Q437" i="2"/>
  <c r="O437" i="2"/>
  <c r="Q421" i="2"/>
  <c r="O421" i="2"/>
  <c r="Q405" i="2"/>
  <c r="O405" i="2"/>
  <c r="Q389" i="2"/>
  <c r="O389" i="2"/>
  <c r="Q373" i="2"/>
  <c r="O373" i="2"/>
  <c r="Q357" i="2"/>
  <c r="O357" i="2"/>
  <c r="Q341" i="2"/>
  <c r="Q325" i="2"/>
  <c r="O325" i="2"/>
  <c r="Q309" i="2"/>
  <c r="O309" i="2"/>
  <c r="Q293" i="2"/>
  <c r="Q277" i="2"/>
  <c r="Q261" i="2"/>
  <c r="O261" i="2"/>
  <c r="Q245" i="2"/>
  <c r="O245" i="2"/>
  <c r="Q229" i="2"/>
  <c r="O229" i="2"/>
  <c r="Q213" i="2"/>
  <c r="O213" i="2"/>
  <c r="Q197" i="2"/>
  <c r="Q181" i="2"/>
  <c r="O181" i="2"/>
  <c r="Q165" i="2"/>
  <c r="O165" i="2"/>
  <c r="Q149" i="2"/>
  <c r="O149" i="2"/>
  <c r="Q133" i="2"/>
  <c r="O133" i="2"/>
  <c r="Q117" i="2"/>
  <c r="O117" i="2"/>
  <c r="Q101" i="2"/>
  <c r="O101" i="2"/>
  <c r="Q85" i="2"/>
  <c r="O85" i="2"/>
  <c r="Q69" i="2"/>
  <c r="Q53" i="2"/>
  <c r="O53" i="2"/>
  <c r="Q37" i="2"/>
  <c r="O37" i="2"/>
  <c r="Q21" i="2"/>
  <c r="O21" i="2"/>
  <c r="Q5" i="2"/>
  <c r="O5" i="2"/>
  <c r="O3909" i="2"/>
  <c r="O3733" i="2"/>
  <c r="O3461" i="2"/>
  <c r="O3317" i="2"/>
  <c r="O3093" i="2"/>
  <c r="O2935" i="2"/>
  <c r="O2887" i="2"/>
  <c r="O2863" i="2"/>
  <c r="O2783" i="2"/>
  <c r="O2678" i="2"/>
  <c r="O2647" i="2"/>
  <c r="O2533" i="2"/>
  <c r="O2455" i="2"/>
  <c r="O2424" i="2"/>
  <c r="O2341" i="2"/>
  <c r="O2311" i="2"/>
  <c r="O2168" i="2"/>
  <c r="O2136" i="2"/>
  <c r="O2106" i="2"/>
  <c r="O2071" i="2"/>
  <c r="O1928" i="2"/>
  <c r="O1816" i="2"/>
  <c r="O1704" i="2"/>
  <c r="O1663" i="2"/>
  <c r="O1503" i="2"/>
  <c r="O1178" i="2"/>
  <c r="O1095" i="2"/>
  <c r="O1050" i="2"/>
  <c r="O943" i="2"/>
  <c r="O103" i="2"/>
  <c r="Q2536" i="2"/>
  <c r="Q2024" i="2"/>
  <c r="Q1510" i="2"/>
  <c r="K4736" i="2"/>
  <c r="K4704" i="2"/>
  <c r="K4672" i="2"/>
  <c r="K4656" i="2"/>
  <c r="K4640" i="2"/>
  <c r="K4624" i="2"/>
  <c r="K4608" i="2"/>
  <c r="K4592" i="2"/>
  <c r="K4576" i="2"/>
  <c r="K4560" i="2"/>
  <c r="K4528" i="2"/>
  <c r="K4512" i="2"/>
  <c r="K4496" i="2"/>
  <c r="K4464" i="2"/>
  <c r="K4432" i="2"/>
  <c r="K4416" i="2"/>
  <c r="K4400" i="2"/>
  <c r="K4384" i="2"/>
  <c r="K4368" i="2"/>
  <c r="K4352" i="2"/>
  <c r="K4336" i="2"/>
  <c r="K4320" i="2"/>
  <c r="K4304" i="2"/>
  <c r="K4272" i="2"/>
  <c r="K4224" i="2"/>
  <c r="K4192" i="2"/>
  <c r="K4160" i="2"/>
  <c r="K4144" i="2"/>
  <c r="K4128" i="2"/>
  <c r="K4112" i="2"/>
  <c r="K4096" i="2"/>
  <c r="K4064" i="2"/>
  <c r="K4032" i="2"/>
  <c r="K4000" i="2"/>
  <c r="K3968" i="2"/>
  <c r="K3936" i="2"/>
  <c r="K3920" i="2"/>
  <c r="K3904" i="2"/>
  <c r="K3888" i="2"/>
  <c r="K3872" i="2"/>
  <c r="K3856" i="2"/>
  <c r="K3824" i="2"/>
  <c r="K3792" i="2"/>
  <c r="K3776" i="2"/>
  <c r="K3744" i="2"/>
  <c r="K3728" i="2"/>
  <c r="K3712" i="2"/>
  <c r="K3680" i="2"/>
  <c r="K3632" i="2"/>
  <c r="K3616" i="2"/>
  <c r="K3600" i="2"/>
  <c r="K3584" i="2"/>
  <c r="K3568" i="2"/>
  <c r="K3552" i="2"/>
  <c r="K3536" i="2"/>
  <c r="K3520" i="2"/>
  <c r="K3488" i="2"/>
  <c r="K3472" i="2"/>
  <c r="K3456" i="2"/>
  <c r="K3440" i="2"/>
  <c r="K3408" i="2"/>
  <c r="K3392" i="2"/>
  <c r="K3376" i="2"/>
  <c r="K3360" i="2"/>
  <c r="K3344" i="2"/>
  <c r="K3328" i="2"/>
  <c r="K3312" i="2"/>
  <c r="K3280" i="2"/>
  <c r="K3264" i="2"/>
  <c r="K3232" i="2"/>
  <c r="K3216" i="2"/>
  <c r="K3184" i="2"/>
  <c r="K3168" i="2"/>
  <c r="K3152" i="2"/>
  <c r="K3136" i="2"/>
  <c r="K3104" i="2"/>
  <c r="K3088" i="2"/>
  <c r="K3072" i="2"/>
  <c r="K3040" i="2"/>
  <c r="K3024" i="2"/>
  <c r="K3008" i="2"/>
  <c r="K2976" i="2"/>
  <c r="K2960" i="2"/>
  <c r="K2944" i="2"/>
  <c r="K2928" i="2"/>
  <c r="K2912" i="2"/>
  <c r="K2896" i="2"/>
  <c r="K2864" i="2"/>
  <c r="K2848" i="2"/>
  <c r="K2832" i="2"/>
  <c r="K2800" i="2"/>
  <c r="K2512" i="2"/>
  <c r="K1559" i="2"/>
  <c r="K1543" i="2"/>
  <c r="K1527" i="2"/>
  <c r="K1511" i="2"/>
  <c r="K1495" i="2"/>
  <c r="K1463" i="2"/>
  <c r="K1447" i="2"/>
  <c r="K1431" i="2"/>
  <c r="K1415" i="2"/>
  <c r="K1399" i="2"/>
  <c r="K1383" i="2"/>
  <c r="K1367" i="2"/>
  <c r="K1351" i="2"/>
  <c r="K1335" i="2"/>
  <c r="K1319" i="2"/>
  <c r="K1303" i="2"/>
  <c r="K1287" i="2"/>
  <c r="K1271" i="2"/>
  <c r="K1255" i="2"/>
  <c r="K1239" i="2"/>
  <c r="K1223" i="2"/>
  <c r="K1207" i="2"/>
  <c r="K1191" i="2"/>
  <c r="K1175" i="2"/>
  <c r="K1159" i="2"/>
  <c r="K1143" i="2"/>
  <c r="K1127" i="2"/>
  <c r="K1111" i="2"/>
  <c r="K1095" i="2"/>
  <c r="K1079" i="2"/>
  <c r="K1063" i="2"/>
  <c r="K1047" i="2"/>
  <c r="K1031" i="2"/>
  <c r="K1015" i="2"/>
  <c r="K999" i="2"/>
  <c r="K983" i="2"/>
  <c r="K967" i="2"/>
  <c r="K951" i="2"/>
  <c r="K935" i="2"/>
  <c r="K919" i="2"/>
  <c r="K903" i="2"/>
  <c r="K887" i="2"/>
  <c r="K871" i="2"/>
  <c r="K855" i="2"/>
  <c r="K839" i="2"/>
  <c r="K823" i="2"/>
  <c r="K807" i="2"/>
  <c r="K791" i="2"/>
  <c r="K775" i="2"/>
  <c r="K759" i="2"/>
  <c r="K743" i="2"/>
  <c r="K727" i="2"/>
  <c r="K711" i="2"/>
  <c r="K695" i="2"/>
  <c r="K679" i="2"/>
  <c r="K663" i="2"/>
  <c r="K647" i="2"/>
  <c r="K631" i="2"/>
  <c r="K615" i="2"/>
  <c r="K599" i="2"/>
  <c r="K583" i="2"/>
  <c r="K567" i="2"/>
  <c r="K551" i="2"/>
  <c r="K535" i="2"/>
  <c r="K519" i="2"/>
  <c r="K503" i="2"/>
  <c r="K487" i="2"/>
  <c r="K471" i="2"/>
  <c r="K455" i="2"/>
  <c r="K439" i="2"/>
  <c r="K423" i="2"/>
  <c r="K407" i="2"/>
  <c r="K391" i="2"/>
  <c r="K375" i="2"/>
  <c r="K359" i="2"/>
  <c r="K343" i="2"/>
  <c r="K327" i="2"/>
  <c r="K311" i="2"/>
  <c r="K295" i="2"/>
  <c r="K279" i="2"/>
  <c r="K263" i="2"/>
  <c r="K247" i="2"/>
  <c r="K231" i="2"/>
  <c r="K215" i="2"/>
  <c r="K199" i="2"/>
  <c r="K183" i="2"/>
  <c r="K167" i="2"/>
  <c r="K151" i="2"/>
  <c r="K135" i="2"/>
  <c r="K119" i="2"/>
  <c r="K103" i="2"/>
  <c r="K87" i="2"/>
  <c r="K71" i="2"/>
  <c r="K55" i="2"/>
  <c r="K39" i="2"/>
  <c r="K23" i="2"/>
  <c r="K7" i="2"/>
  <c r="K4758" i="2"/>
  <c r="K4742" i="2"/>
  <c r="K4726" i="2"/>
  <c r="K4710" i="2"/>
  <c r="K4694" i="2"/>
  <c r="K4678" i="2"/>
  <c r="K4662" i="2"/>
  <c r="K4630" i="2"/>
  <c r="K4598" i="2"/>
  <c r="K4550" i="2"/>
  <c r="K4518" i="2"/>
  <c r="K4486" i="2"/>
  <c r="K4470" i="2"/>
  <c r="K4454" i="2"/>
  <c r="K4438" i="2"/>
  <c r="K4422" i="2"/>
  <c r="K4406" i="2"/>
  <c r="K4390" i="2"/>
  <c r="K4358" i="2"/>
  <c r="K4342" i="2"/>
  <c r="K4326" i="2"/>
  <c r="K4310" i="2"/>
  <c r="K4246" i="2"/>
  <c r="K4230" i="2"/>
  <c r="K4214" i="2"/>
  <c r="K4198" i="2"/>
  <c r="K4182" i="2"/>
  <c r="K4166" i="2"/>
  <c r="K4150" i="2"/>
  <c r="K4134" i="2"/>
  <c r="K4118" i="2"/>
  <c r="K4102" i="2"/>
  <c r="K4086" i="2"/>
  <c r="K4070" i="2"/>
  <c r="K4054" i="2"/>
  <c r="K4022" i="2"/>
  <c r="K4006" i="2"/>
  <c r="K3974" i="2"/>
  <c r="K3958" i="2"/>
  <c r="K3894" i="2"/>
  <c r="K3862" i="2"/>
  <c r="K3846" i="2"/>
  <c r="K3830" i="2"/>
  <c r="K3798" i="2"/>
  <c r="K3750" i="2"/>
  <c r="K3734" i="2"/>
  <c r="K3718" i="2"/>
  <c r="K3702" i="2"/>
  <c r="K3670" i="2"/>
  <c r="K3654" i="2"/>
  <c r="K3638" i="2"/>
  <c r="K3606" i="2"/>
  <c r="K3590" i="2"/>
  <c r="K3558" i="2"/>
  <c r="K3542" i="2"/>
  <c r="K3510" i="2"/>
  <c r="K3478" i="2"/>
  <c r="K3462" i="2"/>
  <c r="K3446" i="2"/>
  <c r="K3430" i="2"/>
  <c r="K3414" i="2"/>
  <c r="K3398" i="2"/>
  <c r="K3382" i="2"/>
  <c r="K3366" i="2"/>
  <c r="K3334" i="2"/>
  <c r="K3318" i="2"/>
  <c r="K3302" i="2"/>
  <c r="K3286" i="2"/>
  <c r="K3270" i="2"/>
  <c r="K3238" i="2"/>
  <c r="K3222" i="2"/>
  <c r="K3206" i="2"/>
  <c r="K3190" i="2"/>
  <c r="K3158" i="2"/>
  <c r="K3142" i="2"/>
  <c r="K3126" i="2"/>
  <c r="K3110" i="2"/>
  <c r="K3094" i="2"/>
  <c r="K3078" i="2"/>
  <c r="K3062" i="2"/>
  <c r="K3046" i="2"/>
  <c r="K3030" i="2"/>
  <c r="K3014" i="2"/>
  <c r="K2998" i="2"/>
  <c r="K2982" i="2"/>
  <c r="K2966" i="2"/>
  <c r="K2950" i="2"/>
  <c r="K2918" i="2"/>
  <c r="K2902" i="2"/>
  <c r="K2886" i="2"/>
  <c r="K2870" i="2"/>
  <c r="K2854" i="2"/>
  <c r="K2838" i="2"/>
  <c r="K2806" i="2"/>
  <c r="K2790" i="2"/>
  <c r="K2774" i="2"/>
  <c r="K2758" i="2"/>
  <c r="K2742" i="2"/>
  <c r="K2726" i="2"/>
  <c r="K2710" i="2"/>
  <c r="K2694" i="2"/>
  <c r="K2646" i="2"/>
  <c r="K2630" i="2"/>
  <c r="K2614" i="2"/>
  <c r="K2598" i="2"/>
  <c r="K2582" i="2"/>
  <c r="K2566" i="2"/>
  <c r="K2550" i="2"/>
  <c r="K2534" i="2"/>
  <c r="K2518" i="2"/>
  <c r="K2502" i="2"/>
  <c r="K2470" i="2"/>
  <c r="K2454" i="2"/>
  <c r="K2438" i="2"/>
  <c r="K2422" i="2"/>
  <c r="K2406" i="2"/>
  <c r="K2390" i="2"/>
  <c r="K2374" i="2"/>
  <c r="K2358" i="2"/>
  <c r="K2342" i="2"/>
  <c r="K2326" i="2"/>
  <c r="K2310" i="2"/>
  <c r="K2294" i="2"/>
  <c r="K2278" i="2"/>
  <c r="K2262" i="2"/>
  <c r="K2246" i="2"/>
  <c r="K2230" i="2"/>
  <c r="K2214" i="2"/>
  <c r="K2198" i="2"/>
  <c r="K2182" i="2"/>
  <c r="K2166" i="2"/>
  <c r="K2134" i="2"/>
  <c r="K2118" i="2"/>
  <c r="K2102" i="2"/>
  <c r="K2086" i="2"/>
  <c r="K2070" i="2"/>
  <c r="K2054" i="2"/>
  <c r="K2038" i="2"/>
  <c r="K2022" i="2"/>
  <c r="K2006" i="2"/>
  <c r="K1990" i="2"/>
  <c r="K1974" i="2"/>
  <c r="K1958" i="2"/>
  <c r="K1942" i="2"/>
  <c r="K1926" i="2"/>
  <c r="K1910" i="2"/>
  <c r="K1894" i="2"/>
  <c r="K1878" i="2"/>
  <c r="K1862" i="2"/>
  <c r="K1846" i="2"/>
  <c r="K1830" i="2"/>
  <c r="K1814" i="2"/>
  <c r="K1798" i="2"/>
  <c r="K1782" i="2"/>
  <c r="K1766" i="2"/>
  <c r="K1750" i="2"/>
  <c r="K1734" i="2"/>
  <c r="K1718" i="2"/>
  <c r="K1702" i="2"/>
  <c r="K1686" i="2"/>
  <c r="K1670" i="2"/>
  <c r="K1654" i="2"/>
  <c r="K1638" i="2"/>
  <c r="K1622" i="2"/>
  <c r="K1606" i="2"/>
  <c r="K1590" i="2"/>
  <c r="K1574" i="2"/>
  <c r="K1558" i="2"/>
  <c r="K1542" i="2"/>
  <c r="K1526" i="2"/>
  <c r="K1510" i="2"/>
  <c r="K1494" i="2"/>
  <c r="K1478" i="2"/>
  <c r="K1462" i="2"/>
  <c r="K1446" i="2"/>
  <c r="K1430" i="2"/>
  <c r="K1414" i="2"/>
  <c r="K1398" i="2"/>
  <c r="K1382" i="2"/>
  <c r="K1366" i="2"/>
  <c r="K1350" i="2"/>
  <c r="K1334" i="2"/>
  <c r="K1318" i="2"/>
  <c r="K1302" i="2"/>
  <c r="K1286" i="2"/>
  <c r="K1270" i="2"/>
  <c r="K1254" i="2"/>
  <c r="K1238" i="2"/>
  <c r="K1222" i="2"/>
  <c r="K1206" i="2"/>
  <c r="K1190" i="2"/>
  <c r="K1174" i="2"/>
  <c r="K1158" i="2"/>
  <c r="K1142" i="2"/>
  <c r="K1126" i="2"/>
  <c r="K1110" i="2"/>
  <c r="K1094" i="2"/>
  <c r="K1078" i="2"/>
  <c r="K1062" i="2"/>
  <c r="K1046" i="2"/>
  <c r="K1030" i="2"/>
  <c r="K1014" i="2"/>
  <c r="K998" i="2"/>
  <c r="K982" i="2"/>
  <c r="K966" i="2"/>
  <c r="K950" i="2"/>
  <c r="K934" i="2"/>
  <c r="K918" i="2"/>
  <c r="K902" i="2"/>
  <c r="K886" i="2"/>
  <c r="K870" i="2"/>
  <c r="K854" i="2"/>
  <c r="K838" i="2"/>
  <c r="K822" i="2"/>
  <c r="K806" i="2"/>
  <c r="K790" i="2"/>
  <c r="K774" i="2"/>
  <c r="K758" i="2"/>
  <c r="K742" i="2"/>
  <c r="K726" i="2"/>
  <c r="K710" i="2"/>
  <c r="K694" i="2"/>
  <c r="K678" i="2"/>
  <c r="K662" i="2"/>
  <c r="K646" i="2"/>
  <c r="K630" i="2"/>
  <c r="K614" i="2"/>
  <c r="K598" i="2"/>
  <c r="K582" i="2"/>
  <c r="K566" i="2"/>
  <c r="K550" i="2"/>
  <c r="K534" i="2"/>
  <c r="K518" i="2"/>
  <c r="K502" i="2"/>
  <c r="K486" i="2"/>
  <c r="K470" i="2"/>
  <c r="K454" i="2"/>
  <c r="K438" i="2"/>
  <c r="K422" i="2"/>
  <c r="K406" i="2"/>
  <c r="K390" i="2"/>
  <c r="K374" i="2"/>
  <c r="K358" i="2"/>
  <c r="K342" i="2"/>
  <c r="K326" i="2"/>
  <c r="K310" i="2"/>
  <c r="K294" i="2"/>
  <c r="K278" i="2"/>
  <c r="K262" i="2"/>
  <c r="K246" i="2"/>
  <c r="K230" i="2"/>
  <c r="K214" i="2"/>
  <c r="K198" i="2"/>
  <c r="K182" i="2"/>
  <c r="K166" i="2"/>
  <c r="K150" i="2"/>
  <c r="K134" i="2"/>
  <c r="K118" i="2"/>
  <c r="K102" i="2"/>
  <c r="K86" i="2"/>
  <c r="K70" i="2"/>
  <c r="K54" i="2"/>
  <c r="K38" i="2"/>
  <c r="K22" i="2"/>
  <c r="K6" i="2"/>
  <c r="K428" i="2"/>
  <c r="K412" i="2"/>
  <c r="K396" i="2"/>
  <c r="K380" i="2"/>
  <c r="K364" i="2"/>
  <c r="K348" i="2"/>
  <c r="K332" i="2"/>
  <c r="K316" i="2"/>
  <c r="K300" i="2"/>
  <c r="K284" i="2"/>
  <c r="K268" i="2"/>
  <c r="K252" i="2"/>
  <c r="K236" i="2"/>
  <c r="K220" i="2"/>
  <c r="K204" i="2"/>
  <c r="K188" i="2"/>
  <c r="K172" i="2"/>
  <c r="K156" i="2"/>
  <c r="K140" i="2"/>
  <c r="K124" i="2"/>
  <c r="K108" i="2"/>
  <c r="K92" i="2"/>
  <c r="K76" i="2"/>
  <c r="K60" i="2"/>
  <c r="K44" i="2"/>
  <c r="K28" i="2"/>
  <c r="K12" i="2"/>
  <c r="K2816" i="2"/>
  <c r="K2784" i="2"/>
  <c r="K2768" i="2"/>
  <c r="K2752" i="2"/>
  <c r="K2736" i="2"/>
  <c r="K2704" i="2"/>
  <c r="K2688" i="2"/>
  <c r="K2672" i="2"/>
  <c r="K2656" i="2"/>
  <c r="K2608" i="2"/>
  <c r="K2592" i="2"/>
  <c r="K2576" i="2"/>
  <c r="K2544" i="2"/>
  <c r="K2528" i="2"/>
  <c r="K2496" i="2"/>
  <c r="K2480" i="2"/>
  <c r="K2464" i="2"/>
  <c r="K2448" i="2"/>
  <c r="K2432" i="2"/>
  <c r="K1453" i="2"/>
  <c r="K1437" i="2"/>
  <c r="K1421" i="2"/>
  <c r="K1405" i="2"/>
  <c r="K1389" i="2"/>
  <c r="K1373" i="2"/>
  <c r="K1357" i="2"/>
  <c r="K1341" i="2"/>
  <c r="K1325" i="2"/>
  <c r="K1309" i="2"/>
  <c r="K1293" i="2"/>
  <c r="K1277" i="2"/>
  <c r="K1261" i="2"/>
  <c r="K1245" i="2"/>
  <c r="K1229" i="2"/>
  <c r="K1213" i="2"/>
  <c r="K1197" i="2"/>
  <c r="K1165" i="2"/>
  <c r="K1149" i="2"/>
  <c r="K1133" i="2"/>
  <c r="K1117" i="2"/>
  <c r="K1101" i="2"/>
  <c r="K1085" i="2"/>
  <c r="K1053" i="2"/>
  <c r="K1037" i="2"/>
  <c r="K1021" i="2"/>
  <c r="K1005" i="2"/>
  <c r="K989" i="2"/>
  <c r="K973" i="2"/>
  <c r="K957" i="2"/>
  <c r="K941" i="2"/>
  <c r="K925" i="2"/>
  <c r="K909" i="2"/>
  <c r="K893" i="2"/>
  <c r="K877" i="2"/>
  <c r="K861" i="2"/>
  <c r="K845" i="2"/>
  <c r="K829" i="2"/>
  <c r="K813" i="2"/>
  <c r="K797" i="2"/>
  <c r="K781" i="2"/>
  <c r="K765" i="2"/>
  <c r="K749" i="2"/>
  <c r="K733" i="2"/>
  <c r="K717" i="2"/>
  <c r="K701" i="2"/>
  <c r="K685" i="2"/>
  <c r="K669" i="2"/>
  <c r="K653" i="2"/>
  <c r="K637" i="2"/>
  <c r="K621" i="2"/>
  <c r="K605" i="2"/>
  <c r="K589" i="2"/>
  <c r="K573" i="2"/>
  <c r="K557" i="2"/>
  <c r="K541" i="2"/>
  <c r="K525" i="2"/>
  <c r="K509" i="2"/>
  <c r="K493" i="2"/>
  <c r="K477" i="2"/>
  <c r="K461" i="2"/>
  <c r="K445" i="2"/>
  <c r="K429" i="2"/>
  <c r="K413" i="2"/>
  <c r="K397" i="2"/>
  <c r="K381" i="2"/>
  <c r="K365" i="2"/>
  <c r="K349" i="2"/>
  <c r="K333" i="2"/>
  <c r="K317" i="2"/>
  <c r="K301" i="2"/>
  <c r="K285" i="2"/>
  <c r="K269" i="2"/>
  <c r="K253" i="2"/>
  <c r="K237" i="2"/>
  <c r="K221" i="2"/>
  <c r="K205" i="2"/>
  <c r="K189" i="2"/>
  <c r="K173" i="2"/>
  <c r="K157" i="2"/>
  <c r="K141" i="2"/>
  <c r="K125" i="2"/>
  <c r="K109" i="2"/>
  <c r="K93" i="2"/>
  <c r="K77" i="2"/>
  <c r="K61" i="2"/>
  <c r="K45" i="2"/>
  <c r="K29" i="2"/>
  <c r="K13" i="2"/>
  <c r="K651" i="2"/>
  <c r="K635" i="2"/>
  <c r="K619" i="2"/>
  <c r="K603" i="2"/>
  <c r="K587" i="2"/>
  <c r="K571" i="2"/>
  <c r="K555" i="2"/>
  <c r="K523" i="2"/>
  <c r="K507" i="2"/>
  <c r="K491" i="2"/>
  <c r="K475" i="2"/>
  <c r="K459" i="2"/>
  <c r="K443" i="2"/>
  <c r="K427" i="2"/>
  <c r="K411" i="2"/>
  <c r="K379" i="2"/>
  <c r="K363" i="2"/>
  <c r="K347" i="2"/>
  <c r="K331" i="2"/>
  <c r="K315" i="2"/>
  <c r="K299" i="2"/>
  <c r="K283" i="2"/>
  <c r="K267" i="2"/>
  <c r="K251" i="2"/>
  <c r="K235" i="2"/>
  <c r="K219" i="2"/>
  <c r="K203" i="2"/>
  <c r="K187" i="2"/>
  <c r="K171" i="2"/>
  <c r="K155" i="2"/>
  <c r="K123" i="2"/>
  <c r="K107" i="2"/>
  <c r="K91" i="2"/>
  <c r="K75" i="2"/>
  <c r="K59" i="2"/>
  <c r="K43" i="2"/>
  <c r="K27" i="2"/>
  <c r="K11" i="2"/>
  <c r="K426" i="2"/>
  <c r="K410" i="2"/>
  <c r="K394" i="2"/>
  <c r="K378" i="2"/>
  <c r="K362" i="2"/>
  <c r="K346" i="2"/>
  <c r="K330" i="2"/>
  <c r="K314" i="2"/>
  <c r="K298" i="2"/>
  <c r="K282" i="2"/>
  <c r="K266" i="2"/>
  <c r="K250" i="2"/>
  <c r="K234" i="2"/>
  <c r="K218" i="2"/>
  <c r="K202" i="2"/>
  <c r="K186" i="2"/>
  <c r="K170" i="2"/>
  <c r="K154" i="2"/>
  <c r="K138" i="2"/>
  <c r="K122" i="2"/>
  <c r="K106" i="2"/>
  <c r="K90" i="2"/>
  <c r="K74" i="2"/>
  <c r="K58" i="2"/>
  <c r="K42" i="2"/>
  <c r="K26" i="2"/>
  <c r="K10" i="2"/>
  <c r="K441" i="2"/>
  <c r="K425" i="2"/>
  <c r="K409" i="2"/>
  <c r="K393" i="2"/>
  <c r="K377" i="2"/>
  <c r="K361" i="2"/>
  <c r="K345" i="2"/>
  <c r="K329" i="2"/>
  <c r="K313" i="2"/>
  <c r="K297" i="2"/>
  <c r="K281" i="2"/>
  <c r="K265" i="2"/>
  <c r="K249" i="2"/>
  <c r="K233" i="2"/>
  <c r="K217" i="2"/>
  <c r="K201" i="2"/>
  <c r="K185" i="2"/>
  <c r="K169" i="2"/>
  <c r="K153" i="2"/>
  <c r="K137" i="2"/>
  <c r="K121" i="2"/>
  <c r="K105" i="2"/>
  <c r="K89" i="2"/>
  <c r="K73" i="2"/>
  <c r="K57" i="2"/>
  <c r="K41" i="2"/>
  <c r="K25" i="2"/>
  <c r="K9" i="2"/>
  <c r="M4750" i="2"/>
  <c r="M4734" i="2"/>
  <c r="M4718" i="2"/>
  <c r="M4702" i="2"/>
  <c r="M4686" i="2"/>
  <c r="M4498" i="2"/>
  <c r="M4466" i="2"/>
  <c r="M4386" i="2"/>
  <c r="M4322" i="2"/>
  <c r="M3314" i="2"/>
  <c r="M1954" i="2"/>
  <c r="M2897" i="2"/>
  <c r="M2481" i="2"/>
  <c r="M2161" i="2"/>
  <c r="M1409" i="2"/>
  <c r="M929" i="2"/>
  <c r="M145" i="2"/>
  <c r="M4670" i="2"/>
  <c r="M4654" i="2"/>
  <c r="M4638" i="2"/>
  <c r="M4622" i="2"/>
  <c r="M4606" i="2"/>
  <c r="M4590" i="2"/>
  <c r="M4574" i="2"/>
  <c r="M4558" i="2"/>
  <c r="M4542" i="2"/>
  <c r="M4526" i="2"/>
  <c r="M4510" i="2"/>
  <c r="M4494" i="2"/>
  <c r="M4478" i="2"/>
  <c r="M4462" i="2"/>
  <c r="M4446" i="2"/>
  <c r="M4430" i="2"/>
  <c r="M4414" i="2"/>
  <c r="M4398" i="2"/>
  <c r="M4382" i="2"/>
  <c r="M4366" i="2"/>
  <c r="M4350" i="2"/>
  <c r="M4334" i="2"/>
  <c r="M4318" i="2"/>
  <c r="M4302" i="2"/>
  <c r="M4286" i="2"/>
  <c r="M4270" i="2"/>
  <c r="M4254" i="2"/>
  <c r="M4238" i="2"/>
  <c r="M4222" i="2"/>
  <c r="M4206" i="2"/>
  <c r="M4190" i="2"/>
  <c r="M4174" i="2"/>
  <c r="M4158" i="2"/>
  <c r="M4142" i="2"/>
  <c r="M4126" i="2"/>
  <c r="M4110" i="2"/>
  <c r="M4094" i="2"/>
  <c r="M4078" i="2"/>
  <c r="M4062" i="2"/>
  <c r="M4046" i="2"/>
  <c r="M4030" i="2"/>
  <c r="M4014" i="2"/>
  <c r="M3998" i="2"/>
  <c r="M3982" i="2"/>
  <c r="M3966" i="2"/>
  <c r="M3950" i="2"/>
  <c r="M3934" i="2"/>
  <c r="M3918" i="2"/>
  <c r="M3902" i="2"/>
  <c r="M3886" i="2"/>
  <c r="M3870" i="2"/>
  <c r="M3854" i="2"/>
  <c r="M3838" i="2"/>
  <c r="M3822" i="2"/>
  <c r="M3806" i="2"/>
  <c r="M3790" i="2"/>
  <c r="M3774" i="2"/>
  <c r="M3758" i="2"/>
  <c r="M3742" i="2"/>
  <c r="M3726" i="2"/>
  <c r="M3710" i="2"/>
  <c r="M3694" i="2"/>
  <c r="M3678" i="2"/>
  <c r="M3662" i="2"/>
  <c r="M3646" i="2"/>
  <c r="M3630" i="2"/>
  <c r="M3614" i="2"/>
  <c r="M3598" i="2"/>
  <c r="M3582" i="2"/>
  <c r="M3566" i="2"/>
  <c r="M3550" i="2"/>
  <c r="M3534" i="2"/>
  <c r="M3518" i="2"/>
  <c r="M3502" i="2"/>
  <c r="M3486" i="2"/>
  <c r="M3470" i="2"/>
  <c r="M3454" i="2"/>
  <c r="M3438" i="2"/>
  <c r="M3422" i="2"/>
  <c r="M3406" i="2"/>
  <c r="M3390" i="2"/>
  <c r="M3374" i="2"/>
  <c r="M3358" i="2"/>
  <c r="M3342" i="2"/>
  <c r="M3326" i="2"/>
  <c r="M3310" i="2"/>
  <c r="M3294" i="2"/>
  <c r="M3278" i="2"/>
  <c r="M3262" i="2"/>
  <c r="M3246" i="2"/>
  <c r="M3230" i="2"/>
  <c r="M3214" i="2"/>
  <c r="M3198" i="2"/>
  <c r="M3182" i="2"/>
  <c r="M3166" i="2"/>
  <c r="M3150" i="2"/>
  <c r="M3134" i="2"/>
  <c r="M3118" i="2"/>
  <c r="M3102" i="2"/>
  <c r="M3086" i="2"/>
  <c r="M3070" i="2"/>
  <c r="M3054" i="2"/>
  <c r="M3038" i="2"/>
  <c r="M3022" i="2"/>
  <c r="M3006" i="2"/>
  <c r="M2990" i="2"/>
  <c r="M2974" i="2"/>
  <c r="M2958" i="2"/>
  <c r="M2942" i="2"/>
  <c r="M2926" i="2"/>
  <c r="M2910" i="2"/>
  <c r="M2894" i="2"/>
  <c r="M2878" i="2"/>
  <c r="M2862" i="2"/>
  <c r="M2846" i="2"/>
  <c r="M2830" i="2"/>
  <c r="M2814" i="2"/>
  <c r="M2798" i="2"/>
  <c r="M2782" i="2"/>
  <c r="M2766" i="2"/>
  <c r="M2750" i="2"/>
  <c r="M2734" i="2"/>
  <c r="M2718" i="2"/>
  <c r="M2702" i="2"/>
  <c r="M2686" i="2"/>
  <c r="M2670" i="2"/>
  <c r="M2654" i="2"/>
  <c r="M2638" i="2"/>
  <c r="M2622" i="2"/>
  <c r="M2606" i="2"/>
  <c r="M2590" i="2"/>
  <c r="M2574" i="2"/>
  <c r="M2558" i="2"/>
  <c r="M2542" i="2"/>
  <c r="M2526" i="2"/>
  <c r="M2510" i="2"/>
  <c r="M2494" i="2"/>
  <c r="M2478" i="2"/>
  <c r="M2462" i="2"/>
  <c r="M2446" i="2"/>
  <c r="M2430" i="2"/>
  <c r="M2414" i="2"/>
  <c r="M2398" i="2"/>
  <c r="M2382" i="2"/>
  <c r="M2366" i="2"/>
  <c r="M2350" i="2"/>
  <c r="M2334" i="2"/>
  <c r="M2318" i="2"/>
  <c r="M2302" i="2"/>
  <c r="M2286" i="2"/>
  <c r="M2270" i="2"/>
  <c r="M2254" i="2"/>
  <c r="M2238" i="2"/>
  <c r="M2222" i="2"/>
  <c r="M2206" i="2"/>
  <c r="M2190" i="2"/>
  <c r="M2174" i="2"/>
  <c r="M2158" i="2"/>
  <c r="M2142" i="2"/>
  <c r="M2126" i="2"/>
  <c r="M2110" i="2"/>
  <c r="M2094" i="2"/>
  <c r="M2078" i="2"/>
  <c r="M2062" i="2"/>
  <c r="M2046" i="2"/>
  <c r="M2030" i="2"/>
  <c r="M2014" i="2"/>
  <c r="M1998" i="2"/>
  <c r="M1982" i="2"/>
  <c r="M1966" i="2"/>
  <c r="M4716" i="2"/>
  <c r="M4684" i="2"/>
  <c r="M4652" i="2"/>
  <c r="M4636" i="2"/>
  <c r="M4604" i="2"/>
  <c r="M4588" i="2"/>
  <c r="M4556" i="2"/>
  <c r="M4524" i="2"/>
  <c r="M4380" i="2"/>
  <c r="M4348" i="2"/>
  <c r="M4332" i="2"/>
  <c r="M4092" i="2"/>
  <c r="M4060" i="2"/>
  <c r="M4044" i="2"/>
  <c r="M3740" i="2"/>
  <c r="M3516" i="2"/>
  <c r="M3020" i="2"/>
  <c r="M2812" i="2"/>
  <c r="M2300" i="2"/>
  <c r="M1900" i="2"/>
  <c r="M4747" i="2"/>
  <c r="M4731" i="2"/>
  <c r="M4715" i="2"/>
  <c r="M4699" i="2"/>
  <c r="M4683" i="2"/>
  <c r="M4667" i="2"/>
  <c r="M4651" i="2"/>
  <c r="M4635" i="2"/>
  <c r="M4619" i="2"/>
  <c r="M4603" i="2"/>
  <c r="M4587" i="2"/>
  <c r="M4571" i="2"/>
  <c r="M4555" i="2"/>
  <c r="M4539" i="2"/>
  <c r="M4523" i="2"/>
  <c r="M4507" i="2"/>
  <c r="M4491" i="2"/>
  <c r="M4475" i="2"/>
  <c r="M4459" i="2"/>
  <c r="M4443" i="2"/>
  <c r="M4427" i="2"/>
  <c r="M4411" i="2"/>
  <c r="M4395" i="2"/>
  <c r="M4379" i="2"/>
  <c r="M4363" i="2"/>
  <c r="M4347" i="2"/>
  <c r="M4331" i="2"/>
  <c r="M4299" i="2"/>
  <c r="M4283" i="2"/>
  <c r="M4267" i="2"/>
  <c r="M4235" i="2"/>
  <c r="M4203" i="2"/>
  <c r="M4155" i="2"/>
  <c r="M4139" i="2"/>
  <c r="M4027" i="2"/>
  <c r="M4011" i="2"/>
  <c r="M3867" i="2"/>
  <c r="M3461" i="2"/>
  <c r="M2277" i="2"/>
  <c r="M1477" i="2"/>
  <c r="M4752" i="2"/>
  <c r="M4736" i="2"/>
  <c r="M4720" i="2"/>
  <c r="M4704" i="2"/>
  <c r="M4688" i="2"/>
  <c r="M4672" i="2"/>
  <c r="M4656" i="2"/>
  <c r="M4640" i="2"/>
  <c r="M4624" i="2"/>
  <c r="M4608" i="2"/>
  <c r="M4592" i="2"/>
  <c r="M4576" i="2"/>
  <c r="M4560" i="2"/>
  <c r="M4544" i="2"/>
  <c r="M4528" i="2"/>
  <c r="M4512" i="2"/>
  <c r="M4496" i="2"/>
  <c r="M4480" i="2"/>
  <c r="M4464" i="2"/>
  <c r="M4448" i="2"/>
  <c r="M4432" i="2"/>
  <c r="M4416" i="2"/>
  <c r="M4400" i="2"/>
  <c r="M4384" i="2"/>
  <c r="M4368" i="2"/>
  <c r="M4352" i="2"/>
  <c r="M4336" i="2"/>
  <c r="M4320" i="2"/>
  <c r="M4304" i="2"/>
  <c r="M4288" i="2"/>
  <c r="M4272" i="2"/>
  <c r="M4256" i="2"/>
  <c r="M4240" i="2"/>
  <c r="M4224" i="2"/>
  <c r="M4208" i="2"/>
  <c r="M4192" i="2"/>
  <c r="M4176" i="2"/>
  <c r="M4160" i="2"/>
  <c r="M4144" i="2"/>
  <c r="M4128" i="2"/>
  <c r="M4112" i="2"/>
  <c r="M4096" i="2"/>
  <c r="M4080" i="2"/>
  <c r="M4064" i="2"/>
  <c r="M4048" i="2"/>
  <c r="M4032" i="2"/>
  <c r="M4016" i="2"/>
  <c r="M4000" i="2"/>
  <c r="M3984" i="2"/>
  <c r="M3968" i="2"/>
  <c r="M3952" i="2"/>
  <c r="M3936" i="2"/>
  <c r="M3920" i="2"/>
  <c r="M3904" i="2"/>
  <c r="M3888" i="2"/>
  <c r="M3872" i="2"/>
  <c r="M3856" i="2"/>
  <c r="M3840" i="2"/>
  <c r="M3824" i="2"/>
  <c r="M3808" i="2"/>
  <c r="M3792" i="2"/>
  <c r="M3776" i="2"/>
  <c r="M3760" i="2"/>
  <c r="M3744" i="2"/>
  <c r="M3728" i="2"/>
  <c r="M3712" i="2"/>
  <c r="M3696" i="2"/>
  <c r="M3680" i="2"/>
  <c r="M3664" i="2"/>
  <c r="M3648" i="2"/>
  <c r="M3632" i="2"/>
  <c r="M3616" i="2"/>
  <c r="M3600" i="2"/>
  <c r="M3584" i="2"/>
  <c r="M3568" i="2"/>
  <c r="M3552" i="2"/>
  <c r="M3536" i="2"/>
  <c r="M3520" i="2"/>
  <c r="M3504" i="2"/>
  <c r="M3488" i="2"/>
  <c r="M3472" i="2"/>
  <c r="M3456" i="2"/>
  <c r="M3440" i="2"/>
  <c r="M3424" i="2"/>
  <c r="M3408" i="2"/>
  <c r="M3392" i="2"/>
  <c r="M3376" i="2"/>
  <c r="M3360" i="2"/>
  <c r="M3344" i="2"/>
  <c r="M3328" i="2"/>
  <c r="M3312" i="2"/>
  <c r="M3296" i="2"/>
  <c r="M3280" i="2"/>
  <c r="M3264" i="2"/>
  <c r="M3248" i="2"/>
  <c r="M3232" i="2"/>
  <c r="M3216" i="2"/>
  <c r="M3200" i="2"/>
  <c r="M3184" i="2"/>
  <c r="M3168" i="2"/>
  <c r="M3152" i="2"/>
  <c r="M3136" i="2"/>
  <c r="M3120" i="2"/>
  <c r="M3104" i="2"/>
  <c r="M3088" i="2"/>
  <c r="M3072" i="2"/>
  <c r="M3056" i="2"/>
  <c r="M3040" i="2"/>
  <c r="M3024" i="2"/>
  <c r="M3008" i="2"/>
  <c r="M2992" i="2"/>
  <c r="M2976" i="2"/>
  <c r="M2960" i="2"/>
  <c r="M2944" i="2"/>
  <c r="M2928" i="2"/>
  <c r="M2912" i="2"/>
  <c r="M2896" i="2"/>
  <c r="M2880" i="2"/>
  <c r="M2864" i="2"/>
  <c r="M2848" i="2"/>
  <c r="M2832" i="2"/>
  <c r="M2816" i="2"/>
  <c r="M2800" i="2"/>
  <c r="M2784" i="2"/>
  <c r="M2768" i="2"/>
  <c r="M2752" i="2"/>
  <c r="M2736" i="2"/>
  <c r="M2720" i="2"/>
  <c r="M2704" i="2"/>
  <c r="M2688" i="2"/>
  <c r="M2672" i="2"/>
  <c r="M2656" i="2"/>
  <c r="M2640" i="2"/>
  <c r="M2624" i="2"/>
  <c r="M2608" i="2"/>
  <c r="M2592" i="2"/>
  <c r="M1950" i="2"/>
  <c r="M1934" i="2"/>
  <c r="M1918" i="2"/>
  <c r="M1902" i="2"/>
  <c r="M1886" i="2"/>
  <c r="M1870" i="2"/>
  <c r="M1854" i="2"/>
  <c r="M1838" i="2"/>
  <c r="M1822" i="2"/>
  <c r="M1806" i="2"/>
  <c r="M1790" i="2"/>
  <c r="M1774" i="2"/>
  <c r="M1758" i="2"/>
  <c r="M1742" i="2"/>
  <c r="M1726" i="2"/>
  <c r="M1710" i="2"/>
  <c r="M1694" i="2"/>
  <c r="M1678" i="2"/>
  <c r="M1662" i="2"/>
  <c r="M1646" i="2"/>
  <c r="M1630" i="2"/>
  <c r="M1614" i="2"/>
  <c r="M1598" i="2"/>
  <c r="M1582" i="2"/>
  <c r="M1566" i="2"/>
  <c r="M1550" i="2"/>
  <c r="M1534" i="2"/>
  <c r="M1518" i="2"/>
  <c r="M1502" i="2"/>
  <c r="M1486" i="2"/>
  <c r="M1470" i="2"/>
  <c r="M1454" i="2"/>
  <c r="M1438" i="2"/>
  <c r="M1422" i="2"/>
  <c r="M1406" i="2"/>
  <c r="M1390" i="2"/>
  <c r="M1374" i="2"/>
  <c r="M1358" i="2"/>
  <c r="M1342" i="2"/>
  <c r="M1326" i="2"/>
  <c r="M1310" i="2"/>
  <c r="M1294" i="2"/>
  <c r="M1278" i="2"/>
  <c r="M1262" i="2"/>
  <c r="M1246" i="2"/>
  <c r="M1230" i="2"/>
  <c r="M1214" i="2"/>
  <c r="M1198" i="2"/>
  <c r="M1182" i="2"/>
  <c r="M1166" i="2"/>
  <c r="M1150" i="2"/>
  <c r="M1134" i="2"/>
  <c r="M1118" i="2"/>
  <c r="M1102" i="2"/>
  <c r="M1086" i="2"/>
  <c r="M1070" i="2"/>
  <c r="M1054" i="2"/>
  <c r="M1038" i="2"/>
  <c r="M1022" i="2"/>
  <c r="M1006" i="2"/>
  <c r="M990" i="2"/>
  <c r="M974" i="2"/>
  <c r="M958" i="2"/>
  <c r="M942" i="2"/>
  <c r="M926" i="2"/>
  <c r="M910" i="2"/>
  <c r="M894" i="2"/>
  <c r="M878" i="2"/>
  <c r="M862" i="2"/>
  <c r="M846" i="2"/>
  <c r="M830" i="2"/>
  <c r="M814" i="2"/>
  <c r="M798" i="2"/>
  <c r="M782" i="2"/>
  <c r="M766" i="2"/>
  <c r="M750" i="2"/>
  <c r="M734" i="2"/>
  <c r="M718" i="2"/>
  <c r="M702" i="2"/>
  <c r="M686" i="2"/>
  <c r="M670" i="2"/>
  <c r="M654" i="2"/>
  <c r="M638" i="2"/>
  <c r="M622" i="2"/>
  <c r="M4349" i="2"/>
  <c r="M3869" i="2"/>
  <c r="M3757" i="2"/>
  <c r="M3181" i="2"/>
  <c r="M2877" i="2"/>
  <c r="M3787" i="2"/>
  <c r="M3771" i="2"/>
  <c r="M3675" i="2"/>
  <c r="M3643" i="2"/>
  <c r="M3579" i="2"/>
  <c r="M3515" i="2"/>
  <c r="M3403" i="2"/>
  <c r="M3339" i="2"/>
  <c r="M3083" i="2"/>
  <c r="M3003" i="2"/>
  <c r="M2827" i="2"/>
  <c r="M2603" i="2"/>
  <c r="M2571" i="2"/>
  <c r="M2475" i="2"/>
  <c r="M2379" i="2"/>
  <c r="M2043" i="2"/>
  <c r="M1979" i="2"/>
  <c r="M1899" i="2"/>
  <c r="M1835" i="2"/>
  <c r="M1675" i="2"/>
  <c r="M2576" i="2"/>
  <c r="M2560" i="2"/>
  <c r="M2544" i="2"/>
  <c r="M2528" i="2"/>
  <c r="M2512" i="2"/>
  <c r="M2496" i="2"/>
  <c r="M2480" i="2"/>
  <c r="M2464" i="2"/>
  <c r="M2448" i="2"/>
  <c r="M2432" i="2"/>
  <c r="M2416" i="2"/>
  <c r="M2400" i="2"/>
  <c r="M2384" i="2"/>
  <c r="M2368" i="2"/>
  <c r="M2352" i="2"/>
  <c r="M2336" i="2"/>
  <c r="M2320" i="2"/>
  <c r="M2304" i="2"/>
  <c r="M2288" i="2"/>
  <c r="M2272" i="2"/>
  <c r="M2256" i="2"/>
  <c r="M2240" i="2"/>
  <c r="M2224" i="2"/>
  <c r="M2208" i="2"/>
  <c r="M2192" i="2"/>
  <c r="M2176" i="2"/>
  <c r="M2160" i="2"/>
  <c r="M2144" i="2"/>
  <c r="M2128" i="2"/>
  <c r="M2112" i="2"/>
  <c r="M2096" i="2"/>
  <c r="M2080" i="2"/>
  <c r="M2064" i="2"/>
  <c r="M2048" i="2"/>
  <c r="M2032" i="2"/>
  <c r="M2016" i="2"/>
  <c r="M2000" i="2"/>
  <c r="M1984" i="2"/>
  <c r="M1968" i="2"/>
  <c r="M1952" i="2"/>
  <c r="M1936" i="2"/>
  <c r="M1920" i="2"/>
  <c r="M1904" i="2"/>
  <c r="M1888" i="2"/>
  <c r="M1872" i="2"/>
  <c r="M1856" i="2"/>
  <c r="M1840" i="2"/>
  <c r="M1824" i="2"/>
  <c r="M1808" i="2"/>
  <c r="M1792" i="2"/>
  <c r="M1776" i="2"/>
  <c r="M1760" i="2"/>
  <c r="M1744" i="2"/>
  <c r="M1728" i="2"/>
  <c r="M1712" i="2"/>
  <c r="M1696" i="2"/>
  <c r="M1680" i="2"/>
  <c r="M1664" i="2"/>
  <c r="M1648" i="2"/>
  <c r="M1632" i="2"/>
  <c r="M1616" i="2"/>
  <c r="M1600" i="2"/>
  <c r="M1584" i="2"/>
  <c r="M1568" i="2"/>
  <c r="M1552" i="2"/>
  <c r="M1536" i="2"/>
  <c r="M1520" i="2"/>
  <c r="M1504" i="2"/>
  <c r="M1488" i="2"/>
  <c r="M1472" i="2"/>
  <c r="M1456" i="2"/>
  <c r="M1440" i="2"/>
  <c r="M1424" i="2"/>
  <c r="M1408" i="2"/>
  <c r="M1392" i="2"/>
  <c r="M1376" i="2"/>
  <c r="M1360" i="2"/>
  <c r="M1344" i="2"/>
  <c r="M1328" i="2"/>
  <c r="M1312" i="2"/>
  <c r="M1296" i="2"/>
  <c r="M1280" i="2"/>
  <c r="M606" i="2"/>
  <c r="M590" i="2"/>
  <c r="M574" i="2"/>
  <c r="M558" i="2"/>
  <c r="M542" i="2"/>
  <c r="M526" i="2"/>
  <c r="M510" i="2"/>
  <c r="M494" i="2"/>
  <c r="M478" i="2"/>
  <c r="M462" i="2"/>
  <c r="M446" i="2"/>
  <c r="M430" i="2"/>
  <c r="M414" i="2"/>
  <c r="M398" i="2"/>
  <c r="M382" i="2"/>
  <c r="M366" i="2"/>
  <c r="M350" i="2"/>
  <c r="M334" i="2"/>
  <c r="M318" i="2"/>
  <c r="M302" i="2"/>
  <c r="M286" i="2"/>
  <c r="M270" i="2"/>
  <c r="M254" i="2"/>
  <c r="M238" i="2"/>
  <c r="M222" i="2"/>
  <c r="M206" i="2"/>
  <c r="M190" i="2"/>
  <c r="M174" i="2"/>
  <c r="M158" i="2"/>
  <c r="M142" i="2"/>
  <c r="M126" i="2"/>
  <c r="M110" i="2"/>
  <c r="M94" i="2"/>
  <c r="M78" i="2"/>
  <c r="M62" i="2"/>
  <c r="M46" i="2"/>
  <c r="M30" i="2"/>
  <c r="M14" i="2"/>
  <c r="M4285" i="2"/>
  <c r="M4157" i="2"/>
  <c r="M3933" i="2"/>
  <c r="M3789" i="2"/>
  <c r="M3405" i="2"/>
  <c r="M1805" i="2"/>
  <c r="M1021" i="2"/>
  <c r="M4300" i="2"/>
  <c r="M4220" i="2"/>
  <c r="M4204" i="2"/>
  <c r="M4140" i="2"/>
  <c r="M4076" i="2"/>
  <c r="M3948" i="2"/>
  <c r="M3900" i="2"/>
  <c r="M3852" i="2"/>
  <c r="M3772" i="2"/>
  <c r="M3580" i="2"/>
  <c r="M3468" i="2"/>
  <c r="M3404" i="2"/>
  <c r="M2876" i="2"/>
  <c r="M2764" i="2"/>
  <c r="M2700" i="2"/>
  <c r="M2604" i="2"/>
  <c r="M2236" i="2"/>
  <c r="M1020" i="2"/>
  <c r="M908" i="2"/>
  <c r="M1403" i="2"/>
  <c r="M4757" i="2"/>
  <c r="M3285" i="2"/>
  <c r="M3221" i="2"/>
  <c r="M2997" i="2"/>
  <c r="M2069" i="2"/>
  <c r="M1381" i="2"/>
  <c r="M1264" i="2"/>
  <c r="M1248" i="2"/>
  <c r="M1232" i="2"/>
  <c r="M1216" i="2"/>
  <c r="M1200" i="2"/>
  <c r="M1184" i="2"/>
  <c r="M1168" i="2"/>
  <c r="M1152" i="2"/>
  <c r="M1136" i="2"/>
  <c r="M1120" i="2"/>
  <c r="M1104" i="2"/>
  <c r="M1088" i="2"/>
  <c r="M1072" i="2"/>
  <c r="M1056" i="2"/>
  <c r="M1040" i="2"/>
  <c r="M1024" i="2"/>
  <c r="M1008" i="2"/>
  <c r="M992" i="2"/>
  <c r="M976" i="2"/>
  <c r="M960" i="2"/>
  <c r="M944" i="2"/>
  <c r="M928" i="2"/>
  <c r="M912" i="2"/>
  <c r="M896" i="2"/>
  <c r="M880" i="2"/>
  <c r="M864" i="2"/>
  <c r="M848" i="2"/>
  <c r="M832" i="2"/>
  <c r="M816" i="2"/>
  <c r="M800" i="2"/>
  <c r="M784" i="2"/>
  <c r="M768" i="2"/>
  <c r="M752" i="2"/>
  <c r="M736" i="2"/>
  <c r="M720" i="2"/>
  <c r="M704" i="2"/>
  <c r="M688" i="2"/>
  <c r="M672" i="2"/>
  <c r="M656" i="2"/>
  <c r="M640" i="2"/>
  <c r="M624" i="2"/>
  <c r="M608" i="2"/>
  <c r="M592" i="2"/>
  <c r="M576" i="2"/>
  <c r="M560" i="2"/>
  <c r="M544" i="2"/>
  <c r="M528" i="2"/>
  <c r="M512" i="2"/>
  <c r="M496" i="2"/>
  <c r="M480" i="2"/>
  <c r="M464" i="2"/>
  <c r="M448" i="2"/>
  <c r="M432" i="2"/>
  <c r="M416" i="2"/>
  <c r="M400" i="2"/>
  <c r="M384" i="2"/>
  <c r="M368" i="2"/>
  <c r="M352" i="2"/>
  <c r="M336" i="2"/>
  <c r="M320" i="2"/>
  <c r="M304" i="2"/>
  <c r="M288" i="2"/>
  <c r="M272" i="2"/>
  <c r="M256" i="2"/>
  <c r="M240" i="2"/>
  <c r="M224" i="2"/>
  <c r="M208" i="2"/>
  <c r="M192" i="2"/>
  <c r="M176" i="2"/>
  <c r="M160" i="2"/>
  <c r="M144" i="2"/>
  <c r="M128" i="2"/>
  <c r="M112" i="2"/>
  <c r="M96" i="2"/>
  <c r="M80" i="2"/>
  <c r="M64" i="2"/>
  <c r="M48" i="2"/>
  <c r="M32" i="2"/>
  <c r="M16" i="2"/>
  <c r="M4682" i="2"/>
  <c r="M4728" i="2"/>
  <c r="M4552" i="2"/>
  <c r="M4424" i="2"/>
  <c r="M4312" i="2"/>
  <c r="M4296" i="2"/>
  <c r="M4184" i="2"/>
  <c r="M4088" i="2"/>
  <c r="M3704" i="2"/>
  <c r="M4753" i="2"/>
  <c r="M4737" i="2"/>
  <c r="M4721" i="2"/>
  <c r="M4705" i="2"/>
  <c r="M4689" i="2"/>
  <c r="M4673" i="2"/>
  <c r="M4657" i="2"/>
  <c r="M4641" i="2"/>
  <c r="M4625" i="2"/>
  <c r="M4609" i="2"/>
  <c r="M4593" i="2"/>
  <c r="M4577" i="2"/>
  <c r="M4561" i="2"/>
  <c r="M4545" i="2"/>
  <c r="M4529" i="2"/>
  <c r="M4513" i="2"/>
  <c r="M4497" i="2"/>
  <c r="M4481" i="2"/>
  <c r="M4465" i="2"/>
  <c r="M4449" i="2"/>
  <c r="M4433" i="2"/>
  <c r="M4417" i="2"/>
  <c r="M4401" i="2"/>
  <c r="M4385" i="2"/>
  <c r="M4369" i="2"/>
  <c r="M4353" i="2"/>
  <c r="M4337" i="2"/>
  <c r="M4321" i="2"/>
  <c r="M4305" i="2"/>
  <c r="M4289" i="2"/>
  <c r="M4273" i="2"/>
  <c r="M4257" i="2"/>
  <c r="M4241" i="2"/>
  <c r="M4225" i="2"/>
  <c r="M4209" i="2"/>
  <c r="M4193" i="2"/>
  <c r="M4177" i="2"/>
  <c r="M4161" i="2"/>
  <c r="M4145" i="2"/>
  <c r="M4129" i="2"/>
  <c r="M4113" i="2"/>
  <c r="M4097" i="2"/>
  <c r="M4081" i="2"/>
  <c r="M4065" i="2"/>
  <c r="M4049" i="2"/>
  <c r="M4033" i="2"/>
  <c r="M4017" i="2"/>
  <c r="M4001" i="2"/>
  <c r="M3985" i="2"/>
  <c r="M3969" i="2"/>
  <c r="M3953" i="2"/>
  <c r="M3937" i="2"/>
  <c r="M4703" i="2"/>
  <c r="M4319" i="2"/>
  <c r="M3967" i="2"/>
  <c r="M3791" i="2"/>
  <c r="M4434" i="2"/>
  <c r="M4370" i="2"/>
  <c r="M4258" i="2"/>
  <c r="M4098" i="2"/>
  <c r="M4066" i="2"/>
  <c r="M3921" i="2"/>
  <c r="M3905" i="2"/>
  <c r="M3889" i="2"/>
  <c r="M3873" i="2"/>
  <c r="M3857" i="2"/>
  <c r="M3841" i="2"/>
  <c r="M3825" i="2"/>
  <c r="M3809" i="2"/>
  <c r="M3793" i="2"/>
  <c r="M3777" i="2"/>
  <c r="M3761" i="2"/>
  <c r="M3745" i="2"/>
  <c r="M3729" i="2"/>
  <c r="M3713" i="2"/>
  <c r="M3697" i="2"/>
  <c r="M3681" i="2"/>
  <c r="M3665" i="2"/>
  <c r="M3649" i="2"/>
  <c r="M3633" i="2"/>
  <c r="M3617" i="2"/>
  <c r="M3601" i="2"/>
  <c r="M3585" i="2"/>
  <c r="M3569" i="2"/>
  <c r="M3553" i="2"/>
  <c r="M3537" i="2"/>
  <c r="M3521" i="2"/>
  <c r="M3505" i="2"/>
  <c r="M3489" i="2"/>
  <c r="M3473" i="2"/>
  <c r="M3457" i="2"/>
  <c r="M3441" i="2"/>
  <c r="M3425" i="2"/>
  <c r="M3409" i="2"/>
  <c r="M3393" i="2"/>
  <c r="M3377" i="2"/>
  <c r="M3361" i="2"/>
  <c r="M3345" i="2"/>
  <c r="M3329" i="2"/>
  <c r="M3313" i="2"/>
  <c r="M3297" i="2"/>
  <c r="M3281" i="2"/>
  <c r="M3265" i="2"/>
  <c r="M3249" i="2"/>
  <c r="M3233" i="2"/>
  <c r="M3217" i="2"/>
  <c r="M3201" i="2"/>
  <c r="M3185" i="2"/>
  <c r="M3169" i="2"/>
  <c r="M3153" i="2"/>
  <c r="M3137" i="2"/>
  <c r="M3121" i="2"/>
  <c r="M3105" i="2"/>
  <c r="M3089" i="2"/>
  <c r="M3073" i="2"/>
  <c r="M3057" i="2"/>
  <c r="M3041" i="2"/>
  <c r="M3025" i="2"/>
  <c r="M3009" i="2"/>
  <c r="M2993" i="2"/>
  <c r="M2977" i="2"/>
  <c r="M2961" i="2"/>
  <c r="M2945" i="2"/>
  <c r="M2929" i="2"/>
  <c r="M2913" i="2"/>
  <c r="M2881" i="2"/>
  <c r="M2865" i="2"/>
  <c r="M2849" i="2"/>
  <c r="M2833" i="2"/>
  <c r="M2817" i="2"/>
  <c r="M2801" i="2"/>
  <c r="M2785" i="2"/>
  <c r="M2769" i="2"/>
  <c r="M2753" i="2"/>
  <c r="M2737" i="2"/>
  <c r="M2721" i="2"/>
  <c r="M2705" i="2"/>
  <c r="M2689" i="2"/>
  <c r="M2673" i="2"/>
  <c r="M2657" i="2"/>
  <c r="M2641" i="2"/>
  <c r="M2625" i="2"/>
  <c r="M2609" i="2"/>
  <c r="M1681" i="2"/>
  <c r="M4751" i="2"/>
  <c r="M4735" i="2"/>
  <c r="M4719" i="2"/>
  <c r="M4687" i="2"/>
  <c r="M4671" i="2"/>
  <c r="M4655" i="2"/>
  <c r="M4639" i="2"/>
  <c r="M4623" i="2"/>
  <c r="M4607" i="2"/>
  <c r="M4591" i="2"/>
  <c r="M4575" i="2"/>
  <c r="M4559" i="2"/>
  <c r="M4543" i="2"/>
  <c r="M4527" i="2"/>
  <c r="M4511" i="2"/>
  <c r="M4495" i="2"/>
  <c r="M4479" i="2"/>
  <c r="M4463" i="2"/>
  <c r="M4447" i="2"/>
  <c r="M4431" i="2"/>
  <c r="M4415" i="2"/>
  <c r="M4399" i="2"/>
  <c r="M4383" i="2"/>
  <c r="M4367" i="2"/>
  <c r="M4351" i="2"/>
  <c r="M4335" i="2"/>
  <c r="M4303" i="2"/>
  <c r="M4287" i="2"/>
  <c r="M4271" i="2"/>
  <c r="M4255" i="2"/>
  <c r="M4239" i="2"/>
  <c r="M4223" i="2"/>
  <c r="M4207" i="2"/>
  <c r="M4191" i="2"/>
  <c r="M4175" i="2"/>
  <c r="M4159" i="2"/>
  <c r="M4143" i="2"/>
  <c r="M4127" i="2"/>
  <c r="M4111" i="2"/>
  <c r="M4095" i="2"/>
  <c r="M4079" i="2"/>
  <c r="M4063" i="2"/>
  <c r="M4047" i="2"/>
  <c r="M4031" i="2"/>
  <c r="M4015" i="2"/>
  <c r="M3999" i="2"/>
  <c r="M3983" i="2"/>
  <c r="M3951" i="2"/>
  <c r="M3935" i="2"/>
  <c r="M3919" i="2"/>
  <c r="M3903" i="2"/>
  <c r="M3887" i="2"/>
  <c r="M3871" i="2"/>
  <c r="M3855" i="2"/>
  <c r="M3839" i="2"/>
  <c r="M3823" i="2"/>
  <c r="M3807" i="2"/>
  <c r="M3775" i="2"/>
  <c r="M3759" i="2"/>
  <c r="M3743" i="2"/>
  <c r="M3727" i="2"/>
  <c r="M3711" i="2"/>
  <c r="M3695" i="2"/>
  <c r="M3679" i="2"/>
  <c r="M3663" i="2"/>
  <c r="M3647" i="2"/>
  <c r="M3631" i="2"/>
  <c r="M3615" i="2"/>
  <c r="M3599" i="2"/>
  <c r="M3583" i="2"/>
  <c r="M3567" i="2"/>
  <c r="M3551" i="2"/>
  <c r="M3535" i="2"/>
  <c r="M3519" i="2"/>
  <c r="M3503" i="2"/>
  <c r="M3487" i="2"/>
  <c r="M3471" i="2"/>
  <c r="M3455" i="2"/>
  <c r="M3439" i="2"/>
  <c r="M3423" i="2"/>
  <c r="M3407" i="2"/>
  <c r="M3391" i="2"/>
  <c r="M3375" i="2"/>
  <c r="M3359" i="2"/>
  <c r="M3343" i="2"/>
  <c r="M3327" i="2"/>
  <c r="M3311" i="2"/>
  <c r="M3119" i="2"/>
  <c r="M2" i="2"/>
  <c r="M4746" i="2"/>
  <c r="M4730" i="2"/>
  <c r="M4714" i="2"/>
  <c r="M4698" i="2"/>
  <c r="M4666" i="2"/>
  <c r="M4650" i="2"/>
  <c r="M4634" i="2"/>
  <c r="M4618" i="2"/>
  <c r="M4602" i="2"/>
  <c r="M4586" i="2"/>
  <c r="M4570" i="2"/>
  <c r="M4538" i="2"/>
  <c r="M4522" i="2"/>
  <c r="M4506" i="2"/>
  <c r="M4490" i="2"/>
  <c r="M4474" i="2"/>
  <c r="M4458" i="2"/>
  <c r="M4442" i="2"/>
  <c r="M4426" i="2"/>
  <c r="M4410" i="2"/>
  <c r="M4394" i="2"/>
  <c r="M4378" i="2"/>
  <c r="M4362" i="2"/>
  <c r="M4346" i="2"/>
  <c r="M4330" i="2"/>
  <c r="M4314" i="2"/>
  <c r="M4298" i="2"/>
  <c r="M4282" i="2"/>
  <c r="M4266" i="2"/>
  <c r="M4250" i="2"/>
  <c r="M4154" i="2"/>
  <c r="M4074" i="2"/>
  <c r="M4010" i="2"/>
  <c r="M3706" i="2"/>
  <c r="M3546" i="2"/>
  <c r="M3514" i="2"/>
  <c r="M3434" i="2"/>
  <c r="M3354" i="2"/>
  <c r="M3338" i="2"/>
  <c r="M3066" i="2"/>
  <c r="M2874" i="2"/>
  <c r="M2762" i="2"/>
  <c r="M2522" i="2"/>
  <c r="M2378" i="2"/>
  <c r="M1338" i="2"/>
  <c r="M1322" i="2"/>
  <c r="M3295" i="2"/>
  <c r="M3279" i="2"/>
  <c r="M3263" i="2"/>
  <c r="M3247" i="2"/>
  <c r="M3231" i="2"/>
  <c r="M3215" i="2"/>
  <c r="M3199" i="2"/>
  <c r="M3183" i="2"/>
  <c r="M3167" i="2"/>
  <c r="M3151" i="2"/>
  <c r="M3135" i="2"/>
  <c r="M3103" i="2"/>
  <c r="M3087" i="2"/>
  <c r="M3071" i="2"/>
  <c r="M3055" i="2"/>
  <c r="M3039" i="2"/>
  <c r="M3023" i="2"/>
  <c r="M3007" i="2"/>
  <c r="M2991" i="2"/>
  <c r="M2975" i="2"/>
  <c r="M2959" i="2"/>
  <c r="M2943" i="2"/>
  <c r="M2927" i="2"/>
  <c r="M2911" i="2"/>
  <c r="M2895" i="2"/>
  <c r="M2879" i="2"/>
  <c r="M2863" i="2"/>
  <c r="M2847" i="2"/>
  <c r="M2831" i="2"/>
  <c r="M2815" i="2"/>
  <c r="M2799" i="2"/>
  <c r="M2783" i="2"/>
  <c r="M2767" i="2"/>
  <c r="M2751" i="2"/>
  <c r="M2735" i="2"/>
  <c r="M2719" i="2"/>
  <c r="M2703" i="2"/>
  <c r="M2687" i="2"/>
  <c r="M2671" i="2"/>
  <c r="M2655" i="2"/>
  <c r="M2639" i="2"/>
  <c r="M2623" i="2"/>
  <c r="M2607" i="2"/>
  <c r="M2591" i="2"/>
  <c r="M2575" i="2"/>
  <c r="M2559" i="2"/>
  <c r="M2543" i="2"/>
  <c r="M2527" i="2"/>
  <c r="M2511" i="2"/>
  <c r="M2495" i="2"/>
  <c r="M2479" i="2"/>
  <c r="M2463" i="2"/>
  <c r="M2447" i="2"/>
  <c r="M2431" i="2"/>
  <c r="M2415" i="2"/>
  <c r="M2399" i="2"/>
  <c r="M2383" i="2"/>
  <c r="M2367" i="2"/>
  <c r="M2351" i="2"/>
  <c r="M2335" i="2"/>
  <c r="M2319" i="2"/>
  <c r="M2303" i="2"/>
  <c r="M2287" i="2"/>
  <c r="M2271" i="2"/>
  <c r="M2255" i="2"/>
  <c r="M2239" i="2"/>
  <c r="M2223" i="2"/>
  <c r="M2207" i="2"/>
  <c r="M2191" i="2"/>
  <c r="M2175" i="2"/>
  <c r="M2159" i="2"/>
  <c r="M2143" i="2"/>
  <c r="M2127" i="2"/>
  <c r="M2111" i="2"/>
  <c r="M2095" i="2"/>
  <c r="M911" i="2"/>
  <c r="M303" i="2"/>
  <c r="M4743" i="2"/>
  <c r="M4727" i="2"/>
  <c r="M4663" i="2"/>
  <c r="M4631" i="2"/>
  <c r="M4615" i="2"/>
  <c r="M4471" i="2"/>
  <c r="M4407" i="2"/>
  <c r="M4359" i="2"/>
  <c r="M4327" i="2"/>
  <c r="M4247" i="2"/>
  <c r="M4215" i="2"/>
  <c r="M3911" i="2"/>
  <c r="M3735" i="2"/>
  <c r="M3719" i="2"/>
  <c r="M3639" i="2"/>
  <c r="M3383" i="2"/>
  <c r="M3287" i="2"/>
  <c r="M3223" i="2"/>
  <c r="M3207" i="2"/>
  <c r="M3127" i="2"/>
  <c r="M2839" i="2"/>
  <c r="M2791" i="2"/>
  <c r="M4630" i="2"/>
  <c r="M4390" i="2"/>
  <c r="M4118" i="2"/>
  <c r="M4102" i="2"/>
  <c r="M3910" i="2"/>
  <c r="M3814" i="2"/>
  <c r="M3798" i="2"/>
  <c r="M3606" i="2"/>
  <c r="M2726" i="2"/>
  <c r="M2566" i="2"/>
  <c r="M2534" i="2"/>
  <c r="M2342" i="2"/>
  <c r="M3556" i="2"/>
  <c r="M4659" i="2"/>
  <c r="M4531" i="2"/>
  <c r="M4323" i="2"/>
  <c r="M4051" i="2"/>
  <c r="M3907" i="2"/>
  <c r="M3859" i="2"/>
  <c r="M3811" i="2"/>
  <c r="M2723" i="2"/>
  <c r="M1747" i="2"/>
  <c r="M4754" i="2"/>
  <c r="M4738" i="2"/>
  <c r="M4722" i="2"/>
  <c r="M4706" i="2"/>
  <c r="M4690" i="2"/>
  <c r="M4674" i="2"/>
  <c r="M4658" i="2"/>
  <c r="M4642" i="2"/>
  <c r="M4626" i="2"/>
  <c r="M4610" i="2"/>
  <c r="M4594" i="2"/>
  <c r="M4578" i="2"/>
  <c r="M4562" i="2"/>
  <c r="M4546" i="2"/>
  <c r="M4530" i="2"/>
  <c r="M4514" i="2"/>
  <c r="M4482" i="2"/>
  <c r="M4450" i="2"/>
  <c r="M4418" i="2"/>
  <c r="M4402" i="2"/>
  <c r="M4354" i="2"/>
  <c r="M4338" i="2"/>
  <c r="M4306" i="2"/>
  <c r="M4290" i="2"/>
  <c r="M4274" i="2"/>
  <c r="M4242" i="2"/>
  <c r="M4226" i="2"/>
  <c r="M4210" i="2"/>
  <c r="M4194" i="2"/>
  <c r="M4178" i="2"/>
  <c r="M4162" i="2"/>
  <c r="M4146" i="2"/>
  <c r="M4130" i="2"/>
  <c r="M4114" i="2"/>
  <c r="M4082" i="2"/>
  <c r="M4050" i="2"/>
  <c r="M4034" i="2"/>
  <c r="M4018" i="2"/>
  <c r="M4002" i="2"/>
  <c r="M3986" i="2"/>
  <c r="M3970" i="2"/>
  <c r="M3954" i="2"/>
  <c r="M3938" i="2"/>
  <c r="M3922" i="2"/>
  <c r="M3906" i="2"/>
  <c r="M3890" i="2"/>
  <c r="M3874" i="2"/>
  <c r="M3858" i="2"/>
  <c r="M3842" i="2"/>
  <c r="M3826" i="2"/>
  <c r="M3810" i="2"/>
  <c r="M3794" i="2"/>
  <c r="M3778" i="2"/>
  <c r="M3762" i="2"/>
  <c r="M3746" i="2"/>
  <c r="M3730" i="2"/>
  <c r="M3714" i="2"/>
  <c r="M3698" i="2"/>
  <c r="M3682" i="2"/>
  <c r="M3666" i="2"/>
  <c r="M3650" i="2"/>
  <c r="M3634" i="2"/>
  <c r="M3618" i="2"/>
  <c r="M3602" i="2"/>
  <c r="M3586" i="2"/>
  <c r="M3570" i="2"/>
  <c r="M3554" i="2"/>
  <c r="M3538" i="2"/>
  <c r="M3522" i="2"/>
  <c r="M3506" i="2"/>
  <c r="M3490" i="2"/>
  <c r="M3474" i="2"/>
  <c r="M3458" i="2"/>
  <c r="M3442" i="2"/>
  <c r="M3426" i="2"/>
  <c r="M3410" i="2"/>
  <c r="M3394" i="2"/>
  <c r="M3378" i="2"/>
  <c r="M3362" i="2"/>
  <c r="M3346" i="2"/>
  <c r="M3330" i="2"/>
  <c r="M3298" i="2"/>
  <c r="M3282" i="2"/>
  <c r="M3266" i="2"/>
  <c r="M3250" i="2"/>
  <c r="M3234" i="2"/>
  <c r="M3218" i="2"/>
  <c r="M3202" i="2"/>
  <c r="M3186" i="2"/>
  <c r="M3170" i="2"/>
  <c r="M3154" i="2"/>
  <c r="M3138" i="2"/>
  <c r="M3122" i="2"/>
  <c r="M3106" i="2"/>
  <c r="M3090" i="2"/>
  <c r="M3074" i="2"/>
  <c r="M3058" i="2"/>
  <c r="M3042" i="2"/>
  <c r="M3026" i="2"/>
  <c r="M3010" i="2"/>
  <c r="M2994" i="2"/>
  <c r="M2978" i="2"/>
  <c r="M2962" i="2"/>
  <c r="M2946" i="2"/>
  <c r="M2930" i="2"/>
  <c r="M2914" i="2"/>
  <c r="M2898" i="2"/>
  <c r="M2882" i="2"/>
  <c r="M2866" i="2"/>
  <c r="M2850" i="2"/>
  <c r="M2834" i="2"/>
  <c r="M2818" i="2"/>
  <c r="M2802" i="2"/>
  <c r="M2786" i="2"/>
  <c r="M2770" i="2"/>
  <c r="M2754" i="2"/>
  <c r="M2738" i="2"/>
  <c r="M2722" i="2"/>
  <c r="M2706" i="2"/>
  <c r="M2690" i="2"/>
  <c r="M2674" i="2"/>
  <c r="M2658" i="2"/>
  <c r="M2642" i="2"/>
  <c r="M2626" i="2"/>
  <c r="M2610" i="2"/>
  <c r="M2594" i="2"/>
  <c r="M2578" i="2"/>
  <c r="M2562" i="2"/>
  <c r="M2546" i="2"/>
  <c r="M2530" i="2"/>
  <c r="M2514" i="2"/>
  <c r="M2498" i="2"/>
  <c r="M2482" i="2"/>
  <c r="M2466" i="2"/>
  <c r="M2450" i="2"/>
  <c r="M2434" i="2"/>
  <c r="M2418" i="2"/>
  <c r="M2402" i="2"/>
  <c r="M2386" i="2"/>
  <c r="M2370" i="2"/>
  <c r="M2354" i="2"/>
  <c r="M2338" i="2"/>
  <c r="M2322" i="2"/>
  <c r="M2306" i="2"/>
  <c r="M2290" i="2"/>
  <c r="M2274" i="2"/>
  <c r="M2258" i="2"/>
  <c r="M2242" i="2"/>
  <c r="M2226" i="2"/>
  <c r="M2210" i="2"/>
  <c r="M2194" i="2"/>
  <c r="M2178" i="2"/>
  <c r="M2162" i="2"/>
  <c r="M2146" i="2"/>
  <c r="M2130" i="2"/>
  <c r="M2114" i="2"/>
  <c r="M2098" i="2"/>
  <c r="M2082" i="2"/>
  <c r="M2066" i="2"/>
  <c r="M2050" i="2"/>
  <c r="M2034" i="2"/>
  <c r="M2018" i="2"/>
  <c r="M2002" i="2"/>
  <c r="M1986" i="2"/>
  <c r="M1970" i="2"/>
  <c r="M1938" i="2"/>
  <c r="M1922" i="2"/>
  <c r="M1906" i="2"/>
  <c r="M1890" i="2"/>
  <c r="M1874" i="2"/>
  <c r="M1858" i="2"/>
  <c r="M1842" i="2"/>
  <c r="M1826" i="2"/>
  <c r="M1810" i="2"/>
  <c r="M1794" i="2"/>
  <c r="M1778" i="2"/>
  <c r="M1762" i="2"/>
  <c r="M1746" i="2"/>
  <c r="M1730" i="2"/>
  <c r="M1714" i="2"/>
  <c r="M1698" i="2"/>
  <c r="M1682" i="2"/>
  <c r="M1666" i="2"/>
  <c r="M1650" i="2"/>
  <c r="M1634" i="2"/>
  <c r="M1618" i="2"/>
  <c r="M1602" i="2"/>
  <c r="M1586" i="2"/>
  <c r="M1570" i="2"/>
  <c r="M1554" i="2"/>
  <c r="M1538" i="2"/>
  <c r="M1522" i="2"/>
  <c r="M1506" i="2"/>
  <c r="M1490" i="2"/>
  <c r="M1474" i="2"/>
  <c r="M1458" i="2"/>
  <c r="M1442" i="2"/>
  <c r="M1426" i="2"/>
  <c r="M1410" i="2"/>
  <c r="M1394" i="2"/>
  <c r="M1378" i="2"/>
  <c r="M1362" i="2"/>
  <c r="M1346" i="2"/>
  <c r="M1330" i="2"/>
  <c r="M1314" i="2"/>
  <c r="M1298" i="2"/>
  <c r="M1282" i="2"/>
  <c r="M1266" i="2"/>
  <c r="M1250" i="2"/>
  <c r="M1234" i="2"/>
  <c r="M1218" i="2"/>
  <c r="M1202" i="2"/>
  <c r="M1186" i="2"/>
  <c r="M1170" i="2"/>
  <c r="M1154" i="2"/>
  <c r="M1138" i="2"/>
  <c r="M1122" i="2"/>
  <c r="M1106" i="2"/>
  <c r="M1090" i="2"/>
  <c r="M1074" i="2"/>
  <c r="M1058" i="2"/>
  <c r="M1042" i="2"/>
  <c r="M1026" i="2"/>
  <c r="M1010" i="2"/>
  <c r="M994" i="2"/>
  <c r="M978" i="2"/>
  <c r="M962" i="2"/>
  <c r="M946" i="2"/>
  <c r="M930" i="2"/>
  <c r="M914" i="2"/>
  <c r="M898" i="2"/>
  <c r="M882" i="2"/>
  <c r="M866" i="2"/>
  <c r="M850" i="2"/>
  <c r="M834" i="2"/>
  <c r="M818" i="2"/>
  <c r="M802" i="2"/>
  <c r="M786" i="2"/>
  <c r="M770" i="2"/>
  <c r="M754" i="2"/>
  <c r="M738" i="2"/>
  <c r="M722" i="2"/>
  <c r="M706" i="2"/>
  <c r="M690" i="2"/>
  <c r="M674" i="2"/>
  <c r="M658" i="2"/>
  <c r="M642" i="2"/>
  <c r="M626" i="2"/>
  <c r="M610" i="2"/>
  <c r="M594" i="2"/>
  <c r="M578" i="2"/>
  <c r="M562" i="2"/>
  <c r="M546" i="2"/>
  <c r="M530" i="2"/>
  <c r="M514" i="2"/>
  <c r="M498" i="2"/>
  <c r="M482" i="2"/>
  <c r="M466" i="2"/>
  <c r="M450" i="2"/>
  <c r="M434" i="2"/>
  <c r="M418" i="2"/>
  <c r="M402" i="2"/>
  <c r="M386" i="2"/>
  <c r="M370" i="2"/>
  <c r="M354" i="2"/>
  <c r="M338" i="2"/>
  <c r="M322" i="2"/>
  <c r="M306" i="2"/>
  <c r="M290" i="2"/>
  <c r="M274" i="2"/>
  <c r="M258" i="2"/>
  <c r="M242" i="2"/>
  <c r="M226" i="2"/>
  <c r="M210" i="2"/>
  <c r="M194" i="2"/>
  <c r="M178" i="2"/>
  <c r="M162" i="2"/>
  <c r="M146" i="2"/>
  <c r="M130" i="2"/>
  <c r="M114" i="2"/>
  <c r="M98" i="2"/>
  <c r="M82" i="2"/>
  <c r="M66" i="2"/>
  <c r="M50" i="2"/>
  <c r="M34" i="2"/>
  <c r="M18" i="2"/>
  <c r="M2593" i="2"/>
  <c r="M2577" i="2"/>
  <c r="M2561" i="2"/>
  <c r="M2545" i="2"/>
  <c r="M2529" i="2"/>
  <c r="M2513" i="2"/>
  <c r="M2497" i="2"/>
  <c r="M2465" i="2"/>
  <c r="M2449" i="2"/>
  <c r="M2433" i="2"/>
  <c r="M2417" i="2"/>
  <c r="M2401" i="2"/>
  <c r="M2385" i="2"/>
  <c r="M2369" i="2"/>
  <c r="M2353" i="2"/>
  <c r="M2337" i="2"/>
  <c r="M2321" i="2"/>
  <c r="M2305" i="2"/>
  <c r="M2289" i="2"/>
  <c r="M2273" i="2"/>
  <c r="M2257" i="2"/>
  <c r="M2241" i="2"/>
  <c r="M2225" i="2"/>
  <c r="M2209" i="2"/>
  <c r="M2193" i="2"/>
  <c r="M2177" i="2"/>
  <c r="M2145" i="2"/>
  <c r="M2129" i="2"/>
  <c r="M2113" i="2"/>
  <c r="M2097" i="2"/>
  <c r="M2081" i="2"/>
  <c r="M2065" i="2"/>
  <c r="M2049" i="2"/>
  <c r="M2033" i="2"/>
  <c r="M2017" i="2"/>
  <c r="M2001" i="2"/>
  <c r="M1985" i="2"/>
  <c r="M1969" i="2"/>
  <c r="M1953" i="2"/>
  <c r="M1937" i="2"/>
  <c r="M1921" i="2"/>
  <c r="M1905" i="2"/>
  <c r="M1889" i="2"/>
  <c r="M1873" i="2"/>
  <c r="M1857" i="2"/>
  <c r="M1841" i="2"/>
  <c r="M1825" i="2"/>
  <c r="M1809" i="2"/>
  <c r="M1793" i="2"/>
  <c r="M1777" i="2"/>
  <c r="M1761" i="2"/>
  <c r="M1745" i="2"/>
  <c r="M1729" i="2"/>
  <c r="M1713" i="2"/>
  <c r="M1697" i="2"/>
  <c r="M1665" i="2"/>
  <c r="M1649" i="2"/>
  <c r="M1633" i="2"/>
  <c r="M1617" i="2"/>
  <c r="M1601" i="2"/>
  <c r="M1585" i="2"/>
  <c r="M1537" i="2"/>
  <c r="M1457" i="2"/>
  <c r="M1297" i="2"/>
  <c r="M1265" i="2"/>
  <c r="M417" i="2"/>
  <c r="M4525" i="2"/>
  <c r="M4413" i="2"/>
  <c r="M4029" i="2"/>
  <c r="M3773" i="2"/>
  <c r="M3741" i="2"/>
  <c r="M3645" i="2"/>
  <c r="M3021" i="2"/>
  <c r="M2925" i="2"/>
  <c r="M2381" i="2"/>
  <c r="M2045" i="2"/>
  <c r="M1869" i="2"/>
  <c r="M1485" i="2"/>
  <c r="M4761" i="2"/>
  <c r="M4185" i="2"/>
  <c r="M4121" i="2"/>
  <c r="M4025" i="2"/>
  <c r="M4009" i="2"/>
  <c r="M3945" i="2"/>
  <c r="M3913" i="2"/>
  <c r="M3897" i="2"/>
  <c r="M3865" i="2"/>
  <c r="M3849" i="2"/>
  <c r="M3833" i="2"/>
  <c r="M3561" i="2"/>
  <c r="M3545" i="2"/>
  <c r="M3481" i="2"/>
  <c r="M3401" i="2"/>
  <c r="M3369" i="2"/>
  <c r="M3353" i="2"/>
  <c r="M3321" i="2"/>
  <c r="M3001" i="2"/>
  <c r="M2905" i="2"/>
  <c r="M2809" i="2"/>
  <c r="M4712" i="2"/>
  <c r="M4680" i="2"/>
  <c r="M4664" i="2"/>
  <c r="M4648" i="2"/>
  <c r="M4600" i="2"/>
  <c r="M4584" i="2"/>
  <c r="M4568" i="2"/>
  <c r="M4536" i="2"/>
  <c r="M4520" i="2"/>
  <c r="M4488" i="2"/>
  <c r="M4472" i="2"/>
  <c r="M4456" i="2"/>
  <c r="M4440" i="2"/>
  <c r="M4408" i="2"/>
  <c r="M4392" i="2"/>
  <c r="M4376" i="2"/>
  <c r="M4360" i="2"/>
  <c r="M4344" i="2"/>
  <c r="M4328" i="2"/>
  <c r="M4280" i="2"/>
  <c r="M4264" i="2"/>
  <c r="M4248" i="2"/>
  <c r="M4232" i="2"/>
  <c r="M4200" i="2"/>
  <c r="M4168" i="2"/>
  <c r="M4152" i="2"/>
  <c r="M4136" i="2"/>
  <c r="M4120" i="2"/>
  <c r="M4104" i="2"/>
  <c r="M4072" i="2"/>
  <c r="M4056" i="2"/>
  <c r="M4040" i="2"/>
  <c r="M4024" i="2"/>
  <c r="M3992" i="2"/>
  <c r="M3976" i="2"/>
  <c r="M3960" i="2"/>
  <c r="M3944" i="2"/>
  <c r="M3928" i="2"/>
  <c r="M3896" i="2"/>
  <c r="M3880" i="2"/>
  <c r="M3864" i="2"/>
  <c r="M3832" i="2"/>
  <c r="M3800" i="2"/>
  <c r="M3784" i="2"/>
  <c r="M3768" i="2"/>
  <c r="M3752" i="2"/>
  <c r="M3736" i="2"/>
  <c r="M3720" i="2"/>
  <c r="M3688" i="2"/>
  <c r="M3672" i="2"/>
  <c r="M3656" i="2"/>
  <c r="M3624" i="2"/>
  <c r="M3608" i="2"/>
  <c r="M3592" i="2"/>
  <c r="M3576" i="2"/>
  <c r="M3560" i="2"/>
  <c r="M3544" i="2"/>
  <c r="M3528" i="2"/>
  <c r="M3512" i="2"/>
  <c r="M3496" i="2"/>
  <c r="M3480" i="2"/>
  <c r="M3464" i="2"/>
  <c r="M3448" i="2"/>
  <c r="M3432" i="2"/>
  <c r="M3416" i="2"/>
  <c r="M3400" i="2"/>
  <c r="M3384" i="2"/>
  <c r="M3368" i="2"/>
  <c r="M3352" i="2"/>
  <c r="M3336" i="2"/>
  <c r="M3320" i="2"/>
  <c r="M3304" i="2"/>
  <c r="M3288" i="2"/>
  <c r="M3272" i="2"/>
  <c r="M3256" i="2"/>
  <c r="M3240" i="2"/>
  <c r="M3224" i="2"/>
  <c r="M3208" i="2"/>
  <c r="M3192" i="2"/>
  <c r="M3176" i="2"/>
  <c r="M3160" i="2"/>
  <c r="M3144" i="2"/>
  <c r="M3128" i="2"/>
  <c r="M3112" i="2"/>
  <c r="M3096" i="2"/>
  <c r="M3080" i="2"/>
  <c r="M3064" i="2"/>
  <c r="M3048" i="2"/>
  <c r="M3032" i="2"/>
  <c r="M3016" i="2"/>
  <c r="M2024" i="2"/>
  <c r="M1912" i="2"/>
  <c r="M1688" i="2"/>
  <c r="M1672" i="2"/>
  <c r="M1512" i="2"/>
  <c r="M1464" i="2"/>
  <c r="M1352" i="2"/>
  <c r="M1224" i="2"/>
  <c r="M968" i="2"/>
  <c r="M856" i="2"/>
  <c r="M680" i="2"/>
  <c r="M520" i="2"/>
  <c r="M312" i="2"/>
  <c r="M120" i="2"/>
  <c r="M4758" i="2"/>
  <c r="M4742" i="2"/>
  <c r="M4726" i="2"/>
  <c r="M4710" i="2"/>
  <c r="M4694" i="2"/>
  <c r="M4678" i="2"/>
  <c r="M4662" i="2"/>
  <c r="M4646" i="2"/>
  <c r="M4614" i="2"/>
  <c r="M4598" i="2"/>
  <c r="M4582" i="2"/>
  <c r="M4566" i="2"/>
  <c r="M4550" i="2"/>
  <c r="M4534" i="2"/>
  <c r="M4502" i="2"/>
  <c r="M4486" i="2"/>
  <c r="M4470" i="2"/>
  <c r="M4454" i="2"/>
  <c r="M4438" i="2"/>
  <c r="M4422" i="2"/>
  <c r="M4406" i="2"/>
  <c r="M4374" i="2"/>
  <c r="M4358" i="2"/>
  <c r="M4342" i="2"/>
  <c r="M4326" i="2"/>
  <c r="M4310" i="2"/>
  <c r="M4294" i="2"/>
  <c r="M4278" i="2"/>
  <c r="M4262" i="2"/>
  <c r="M4246" i="2"/>
  <c r="M4230" i="2"/>
  <c r="M4214" i="2"/>
  <c r="M4198" i="2"/>
  <c r="M4182" i="2"/>
  <c r="M4150" i="2"/>
  <c r="M4070" i="2"/>
  <c r="M4054" i="2"/>
  <c r="M4022" i="2"/>
  <c r="M3990" i="2"/>
  <c r="M3974" i="2"/>
  <c r="M3958" i="2"/>
  <c r="M3942" i="2"/>
  <c r="M3926" i="2"/>
  <c r="M3894" i="2"/>
  <c r="M3862" i="2"/>
  <c r="M3830" i="2"/>
  <c r="M3782" i="2"/>
  <c r="M3766" i="2"/>
  <c r="M3750" i="2"/>
  <c r="M3734" i="2"/>
  <c r="M3718" i="2"/>
  <c r="M3702" i="2"/>
  <c r="M3670" i="2"/>
  <c r="M3654" i="2"/>
  <c r="M3622" i="2"/>
  <c r="M3590" i="2"/>
  <c r="M3574" i="2"/>
  <c r="M3542" i="2"/>
  <c r="M3510" i="2"/>
  <c r="M3494" i="2"/>
  <c r="M3478" i="2"/>
  <c r="M3462" i="2"/>
  <c r="M3446" i="2"/>
  <c r="M3430" i="2"/>
  <c r="M3414" i="2"/>
  <c r="M3398" i="2"/>
  <c r="M3382" i="2"/>
  <c r="M3366" i="2"/>
  <c r="M3350" i="2"/>
  <c r="M3334" i="2"/>
  <c r="M3318" i="2"/>
  <c r="M3302" i="2"/>
  <c r="M3286" i="2"/>
  <c r="M3270" i="2"/>
  <c r="M3254" i="2"/>
  <c r="M3238" i="2"/>
  <c r="M3206" i="2"/>
  <c r="M3190" i="2"/>
  <c r="M3174" i="2"/>
  <c r="M3158" i="2"/>
  <c r="M3142" i="2"/>
  <c r="M3110" i="2"/>
  <c r="M3094" i="2"/>
  <c r="M3078" i="2"/>
  <c r="M3062" i="2"/>
  <c r="M3046" i="2"/>
  <c r="M3030" i="2"/>
  <c r="M3014" i="2"/>
  <c r="M2998" i="2"/>
  <c r="M2982" i="2"/>
  <c r="M2966" i="2"/>
  <c r="M2950" i="2"/>
  <c r="M2934" i="2"/>
  <c r="M2918" i="2"/>
  <c r="M2902" i="2"/>
  <c r="M2886" i="2"/>
  <c r="M2870" i="2"/>
  <c r="M2854" i="2"/>
  <c r="M2838" i="2"/>
  <c r="M2822" i="2"/>
  <c r="M2806" i="2"/>
  <c r="M2790" i="2"/>
  <c r="M2774" i="2"/>
  <c r="M2758" i="2"/>
  <c r="M2742" i="2"/>
  <c r="M2710" i="2"/>
  <c r="M2694" i="2"/>
  <c r="M2678" i="2"/>
  <c r="M2662" i="2"/>
  <c r="M2646" i="2"/>
  <c r="M2630" i="2"/>
  <c r="M2614" i="2"/>
  <c r="M2598" i="2"/>
  <c r="M2582" i="2"/>
  <c r="M2550" i="2"/>
  <c r="M2518" i="2"/>
  <c r="M2502" i="2"/>
  <c r="M2486" i="2"/>
  <c r="M2470" i="2"/>
  <c r="M2454" i="2"/>
  <c r="M2438" i="2"/>
  <c r="M2422" i="2"/>
  <c r="M2406" i="2"/>
  <c r="M2390" i="2"/>
  <c r="M2374" i="2"/>
  <c r="M2358" i="2"/>
  <c r="M2326" i="2"/>
  <c r="M2310" i="2"/>
  <c r="M2294" i="2"/>
  <c r="M2278" i="2"/>
  <c r="M2246" i="2"/>
  <c r="M2230" i="2"/>
  <c r="M2214" i="2"/>
  <c r="M2198" i="2"/>
  <c r="M2182" i="2"/>
  <c r="M2166" i="2"/>
  <c r="M2150" i="2"/>
  <c r="M2134" i="2"/>
  <c r="M2118" i="2"/>
  <c r="M2102" i="2"/>
  <c r="M2086" i="2"/>
  <c r="M2070" i="2"/>
  <c r="M2054" i="2"/>
  <c r="M2038" i="2"/>
  <c r="M2022" i="2"/>
  <c r="M2006" i="2"/>
  <c r="M1990" i="2"/>
  <c r="M1974" i="2"/>
  <c r="M1958" i="2"/>
  <c r="M1942" i="2"/>
  <c r="M1926" i="2"/>
  <c r="M1910" i="2"/>
  <c r="M1894" i="2"/>
  <c r="M1878" i="2"/>
  <c r="M1862" i="2"/>
  <c r="M1846" i="2"/>
  <c r="M1830" i="2"/>
  <c r="M1814" i="2"/>
  <c r="M1798" i="2"/>
  <c r="M1782" i="2"/>
  <c r="M1766" i="2"/>
  <c r="M1750" i="2"/>
  <c r="M1734" i="2"/>
  <c r="M1718" i="2"/>
  <c r="M1702" i="2"/>
  <c r="M1686" i="2"/>
  <c r="M1670" i="2"/>
  <c r="M1654" i="2"/>
  <c r="M1638" i="2"/>
  <c r="M1622" i="2"/>
  <c r="M1606" i="2"/>
  <c r="M1590" i="2"/>
  <c r="M1574" i="2"/>
  <c r="M1558" i="2"/>
  <c r="M1542" i="2"/>
  <c r="M1526" i="2"/>
  <c r="M1510" i="2"/>
  <c r="M1494" i="2"/>
  <c r="M1478" i="2"/>
  <c r="M1462" i="2"/>
  <c r="M1446" i="2"/>
  <c r="M1430" i="2"/>
  <c r="M1414" i="2"/>
  <c r="M1398" i="2"/>
  <c r="M1382" i="2"/>
  <c r="M1366" i="2"/>
  <c r="M1350" i="2"/>
  <c r="M1334" i="2"/>
  <c r="M1318" i="2"/>
  <c r="M1302" i="2"/>
  <c r="M1286" i="2"/>
  <c r="M1270" i="2"/>
  <c r="M1254" i="2"/>
  <c r="M1238" i="2"/>
  <c r="M1222" i="2"/>
  <c r="M1206" i="2"/>
  <c r="M1190" i="2"/>
  <c r="M1174" i="2"/>
  <c r="M1158" i="2"/>
  <c r="M1142" i="2"/>
  <c r="M1126" i="2"/>
  <c r="M1110" i="2"/>
  <c r="M1094" i="2"/>
  <c r="M1078" i="2"/>
  <c r="M1062" i="2"/>
  <c r="M1046" i="2"/>
  <c r="M1030" i="2"/>
  <c r="M1014" i="2"/>
  <c r="M998" i="2"/>
  <c r="M982" i="2"/>
  <c r="M966" i="2"/>
  <c r="M950" i="2"/>
  <c r="M934" i="2"/>
  <c r="M918" i="2"/>
  <c r="M902" i="2"/>
  <c r="M886" i="2"/>
  <c r="M870" i="2"/>
  <c r="M854" i="2"/>
  <c r="M838" i="2"/>
  <c r="M822" i="2"/>
  <c r="M806" i="2"/>
  <c r="M790" i="2"/>
  <c r="M774" i="2"/>
  <c r="M758" i="2"/>
  <c r="M742" i="2"/>
  <c r="M726" i="2"/>
  <c r="M710" i="2"/>
  <c r="M694" i="2"/>
  <c r="M678" i="2"/>
  <c r="M662" i="2"/>
  <c r="M646" i="2"/>
  <c r="M630" i="2"/>
  <c r="M614" i="2"/>
  <c r="M598" i="2"/>
  <c r="M582" i="2"/>
  <c r="M566" i="2"/>
  <c r="M550" i="2"/>
  <c r="M534" i="2"/>
  <c r="M518" i="2"/>
  <c r="M502" i="2"/>
  <c r="M486" i="2"/>
  <c r="M470" i="2"/>
  <c r="M454" i="2"/>
  <c r="M438" i="2"/>
  <c r="M422" i="2"/>
  <c r="M406" i="2"/>
  <c r="M390" i="2"/>
  <c r="M374" i="2"/>
  <c r="M358" i="2"/>
  <c r="M342" i="2"/>
  <c r="M326" i="2"/>
  <c r="M310" i="2"/>
  <c r="M294" i="2"/>
  <c r="M278" i="2"/>
  <c r="M262" i="2"/>
  <c r="M246" i="2"/>
  <c r="M230" i="2"/>
  <c r="M214" i="2"/>
  <c r="M198" i="2"/>
  <c r="M182" i="2"/>
  <c r="M166" i="2"/>
  <c r="M150" i="2"/>
  <c r="M134" i="2"/>
  <c r="M118" i="2"/>
  <c r="M102" i="2"/>
  <c r="M86" i="2"/>
  <c r="M70" i="2"/>
  <c r="M54" i="2"/>
  <c r="M38" i="2"/>
  <c r="M22" i="2"/>
  <c r="M6" i="2"/>
  <c r="M4711" i="2"/>
  <c r="M4567" i="2"/>
  <c r="M4503" i="2"/>
  <c r="M4375" i="2"/>
  <c r="M4295" i="2"/>
  <c r="M4183" i="2"/>
  <c r="M4119" i="2"/>
  <c r="M4087" i="2"/>
  <c r="M4055" i="2"/>
  <c r="M4007" i="2"/>
  <c r="M3975" i="2"/>
  <c r="M3927" i="2"/>
  <c r="M3863" i="2"/>
  <c r="M3799" i="2"/>
  <c r="M3703" i="2"/>
  <c r="M3671" i="2"/>
  <c r="M3591" i="2"/>
  <c r="M3511" i="2"/>
  <c r="M3399" i="2"/>
  <c r="M3351" i="2"/>
  <c r="M3319" i="2"/>
  <c r="M3303" i="2"/>
  <c r="M3255" i="2"/>
  <c r="M3239" i="2"/>
  <c r="M3191" i="2"/>
  <c r="M3143" i="2"/>
  <c r="M3079" i="2"/>
  <c r="M3031" i="2"/>
  <c r="M2999" i="2"/>
  <c r="M2951" i="2"/>
  <c r="M2919" i="2"/>
  <c r="M2871" i="2"/>
  <c r="M2823" i="2"/>
  <c r="M2775" i="2"/>
  <c r="M2727" i="2"/>
  <c r="M2631" i="2"/>
  <c r="M2279" i="2"/>
  <c r="M1703" i="2"/>
  <c r="M4741" i="2"/>
  <c r="M4725" i="2"/>
  <c r="M4709" i="2"/>
  <c r="M4693" i="2"/>
  <c r="M4677" i="2"/>
  <c r="M4661" i="2"/>
  <c r="M4645" i="2"/>
  <c r="M4629" i="2"/>
  <c r="M4613" i="2"/>
  <c r="M4597" i="2"/>
  <c r="M4581" i="2"/>
  <c r="M4565" i="2"/>
  <c r="M4549" i="2"/>
  <c r="M4533" i="2"/>
  <c r="M4517" i="2"/>
  <c r="M4501" i="2"/>
  <c r="M4485" i="2"/>
  <c r="M4469" i="2"/>
  <c r="M4453" i="2"/>
  <c r="M4437" i="2"/>
  <c r="M4421" i="2"/>
  <c r="M4405" i="2"/>
  <c r="M4389" i="2"/>
  <c r="M4373" i="2"/>
  <c r="M4357" i="2"/>
  <c r="M4341" i="2"/>
  <c r="M4325" i="2"/>
  <c r="M4309" i="2"/>
  <c r="M4293" i="2"/>
  <c r="M4277" i="2"/>
  <c r="M4261" i="2"/>
  <c r="M4245" i="2"/>
  <c r="M4229" i="2"/>
  <c r="M4213" i="2"/>
  <c r="M4197" i="2"/>
  <c r="M4181" i="2"/>
  <c r="M4165" i="2"/>
  <c r="M4149" i="2"/>
  <c r="M4133" i="2"/>
  <c r="M4117" i="2"/>
  <c r="M4101" i="2"/>
  <c r="M4085" i="2"/>
  <c r="M4069" i="2"/>
  <c r="M4053" i="2"/>
  <c r="M4037" i="2"/>
  <c r="M4021" i="2"/>
  <c r="M4005" i="2"/>
  <c r="M3989" i="2"/>
  <c r="M3973" i="2"/>
  <c r="M3957" i="2"/>
  <c r="M3941" i="2"/>
  <c r="M3925" i="2"/>
  <c r="M3909" i="2"/>
  <c r="M3893" i="2"/>
  <c r="M3861" i="2"/>
  <c r="M3845" i="2"/>
  <c r="M3829" i="2"/>
  <c r="M3813" i="2"/>
  <c r="M3797" i="2"/>
  <c r="M3781" i="2"/>
  <c r="M3765" i="2"/>
  <c r="M3749" i="2"/>
  <c r="M3733" i="2"/>
  <c r="M3717" i="2"/>
  <c r="M3701" i="2"/>
  <c r="M3685" i="2"/>
  <c r="M3669" i="2"/>
  <c r="M3653" i="2"/>
  <c r="M3637" i="2"/>
  <c r="M3621" i="2"/>
  <c r="M3589" i="2"/>
  <c r="M3573" i="2"/>
  <c r="M3557" i="2"/>
  <c r="M3541" i="2"/>
  <c r="M3525" i="2"/>
  <c r="M3509" i="2"/>
  <c r="M3493" i="2"/>
  <c r="M3477" i="2"/>
  <c r="M3445" i="2"/>
  <c r="M3429" i="2"/>
  <c r="M3413" i="2"/>
  <c r="M3397" i="2"/>
  <c r="M3381" i="2"/>
  <c r="M3365" i="2"/>
  <c r="M3349" i="2"/>
  <c r="M3333" i="2"/>
  <c r="M3317" i="2"/>
  <c r="M3301" i="2"/>
  <c r="M3269" i="2"/>
  <c r="M3253" i="2"/>
  <c r="M3237" i="2"/>
  <c r="M3205" i="2"/>
  <c r="M3189" i="2"/>
  <c r="M3173" i="2"/>
  <c r="M3157" i="2"/>
  <c r="M3141" i="2"/>
  <c r="M3125" i="2"/>
  <c r="M3109" i="2"/>
  <c r="M3093" i="2"/>
  <c r="M3077" i="2"/>
  <c r="M3061" i="2"/>
  <c r="M3045" i="2"/>
  <c r="M3013" i="2"/>
  <c r="M2981" i="2"/>
  <c r="M2965" i="2"/>
  <c r="M2949" i="2"/>
  <c r="M2933" i="2"/>
  <c r="M2917" i="2"/>
  <c r="M2901" i="2"/>
  <c r="M2885" i="2"/>
  <c r="M2869" i="2"/>
  <c r="M2853" i="2"/>
  <c r="M2837" i="2"/>
  <c r="M2821" i="2"/>
  <c r="M2805" i="2"/>
  <c r="M2789" i="2"/>
  <c r="M2773" i="2"/>
  <c r="M2757" i="2"/>
  <c r="M2741" i="2"/>
  <c r="M2725" i="2"/>
  <c r="M2709" i="2"/>
  <c r="M2693" i="2"/>
  <c r="M2677" i="2"/>
  <c r="M2661" i="2"/>
  <c r="M2645" i="2"/>
  <c r="M2629" i="2"/>
  <c r="M2613" i="2"/>
  <c r="M2597" i="2"/>
  <c r="M2581" i="2"/>
  <c r="M2565" i="2"/>
  <c r="M2549" i="2"/>
  <c r="M2533" i="2"/>
  <c r="M2517" i="2"/>
  <c r="M2501" i="2"/>
  <c r="M2485" i="2"/>
  <c r="M2469" i="2"/>
  <c r="M2453" i="2"/>
  <c r="M2421" i="2"/>
  <c r="M2405" i="2"/>
  <c r="M2389" i="2"/>
  <c r="M2373" i="2"/>
  <c r="M2357" i="2"/>
  <c r="M2325" i="2"/>
  <c r="M2309" i="2"/>
  <c r="M2293" i="2"/>
  <c r="M2261" i="2"/>
  <c r="M2245" i="2"/>
  <c r="M2229" i="2"/>
  <c r="M2213" i="2"/>
  <c r="M2197" i="2"/>
  <c r="M2181" i="2"/>
  <c r="M2165" i="2"/>
  <c r="M2149" i="2"/>
  <c r="M2133" i="2"/>
  <c r="M2117" i="2"/>
  <c r="M2101" i="2"/>
  <c r="M2085" i="2"/>
  <c r="M2053" i="2"/>
  <c r="M2037" i="2"/>
  <c r="M2021" i="2"/>
  <c r="M2005" i="2"/>
  <c r="M1989" i="2"/>
  <c r="M1973" i="2"/>
  <c r="M1957" i="2"/>
  <c r="M1941" i="2"/>
  <c r="M1925" i="2"/>
  <c r="M1909" i="2"/>
  <c r="M1893" i="2"/>
  <c r="M1877" i="2"/>
  <c r="M1861" i="2"/>
  <c r="M1845" i="2"/>
  <c r="M1829" i="2"/>
  <c r="M1813" i="2"/>
  <c r="M1797" i="2"/>
  <c r="M1781" i="2"/>
  <c r="M1765" i="2"/>
  <c r="M1749" i="2"/>
  <c r="M1733" i="2"/>
  <c r="M1717" i="2"/>
  <c r="M1701" i="2"/>
  <c r="M1685" i="2"/>
  <c r="M1669" i="2"/>
  <c r="M1653" i="2"/>
  <c r="M1637" i="2"/>
  <c r="M1621" i="2"/>
  <c r="M1605" i="2"/>
  <c r="M1589" i="2"/>
  <c r="M1573" i="2"/>
  <c r="M1557" i="2"/>
  <c r="M1541" i="2"/>
  <c r="M1525" i="2"/>
  <c r="M1509" i="2"/>
  <c r="M1493" i="2"/>
  <c r="M1461" i="2"/>
  <c r="M1445" i="2"/>
  <c r="M1429" i="2"/>
  <c r="M1413" i="2"/>
  <c r="M1397" i="2"/>
  <c r="M1365" i="2"/>
  <c r="M1349" i="2"/>
  <c r="M1333" i="2"/>
  <c r="M1317" i="2"/>
  <c r="M1301" i="2"/>
  <c r="M4695" i="2"/>
  <c r="M4599" i="2"/>
  <c r="M4551" i="2"/>
  <c r="M4535" i="2"/>
  <c r="M4487" i="2"/>
  <c r="M4439" i="2"/>
  <c r="M4391" i="2"/>
  <c r="M4343" i="2"/>
  <c r="M4263" i="2"/>
  <c r="M4151" i="2"/>
  <c r="M4103" i="2"/>
  <c r="M4039" i="2"/>
  <c r="M3943" i="2"/>
  <c r="M3895" i="2"/>
  <c r="M3847" i="2"/>
  <c r="M3815" i="2"/>
  <c r="M3767" i="2"/>
  <c r="M3623" i="2"/>
  <c r="M3543" i="2"/>
  <c r="M3447" i="2"/>
  <c r="M3367" i="2"/>
  <c r="M3175" i="2"/>
  <c r="M3111" i="2"/>
  <c r="M3047" i="2"/>
  <c r="M2983" i="2"/>
  <c r="M2903" i="2"/>
  <c r="M2087" i="2"/>
  <c r="M4756" i="2"/>
  <c r="M4740" i="2"/>
  <c r="M4724" i="2"/>
  <c r="M4708" i="2"/>
  <c r="M4692" i="2"/>
  <c r="M4676" i="2"/>
  <c r="M4660" i="2"/>
  <c r="M4644" i="2"/>
  <c r="M4628" i="2"/>
  <c r="M4612" i="2"/>
  <c r="M4596" i="2"/>
  <c r="M4580" i="2"/>
  <c r="M4564" i="2"/>
  <c r="M4548" i="2"/>
  <c r="M4532" i="2"/>
  <c r="M4516" i="2"/>
  <c r="M4500" i="2"/>
  <c r="M4484" i="2"/>
  <c r="M4468" i="2"/>
  <c r="M4452" i="2"/>
  <c r="M4436" i="2"/>
  <c r="M4420" i="2"/>
  <c r="M4404" i="2"/>
  <c r="M4388" i="2"/>
  <c r="M4372" i="2"/>
  <c r="M4356" i="2"/>
  <c r="M4340" i="2"/>
  <c r="M4324" i="2"/>
  <c r="M4308" i="2"/>
  <c r="M4292" i="2"/>
  <c r="M4276" i="2"/>
  <c r="M4260" i="2"/>
  <c r="M4244" i="2"/>
  <c r="M4228" i="2"/>
  <c r="M4212" i="2"/>
  <c r="M4196" i="2"/>
  <c r="M4180" i="2"/>
  <c r="M4164" i="2"/>
  <c r="M4148" i="2"/>
  <c r="M4132" i="2"/>
  <c r="M4116" i="2"/>
  <c r="M4100" i="2"/>
  <c r="M4084" i="2"/>
  <c r="M4068" i="2"/>
  <c r="M4052" i="2"/>
  <c r="M4036" i="2"/>
  <c r="M4020" i="2"/>
  <c r="M4004" i="2"/>
  <c r="M3988" i="2"/>
  <c r="M3972" i="2"/>
  <c r="M3956" i="2"/>
  <c r="M3940" i="2"/>
  <c r="M3924" i="2"/>
  <c r="M3908" i="2"/>
  <c r="M3892" i="2"/>
  <c r="M3876" i="2"/>
  <c r="M3860" i="2"/>
  <c r="M3844" i="2"/>
  <c r="M3828" i="2"/>
  <c r="M3812" i="2"/>
  <c r="M3796" i="2"/>
  <c r="M3780" i="2"/>
  <c r="M3764" i="2"/>
  <c r="M3748" i="2"/>
  <c r="M3732" i="2"/>
  <c r="M3716" i="2"/>
  <c r="M3700" i="2"/>
  <c r="M3684" i="2"/>
  <c r="M3668" i="2"/>
  <c r="M3652" i="2"/>
  <c r="M3636" i="2"/>
  <c r="M3620" i="2"/>
  <c r="M3604" i="2"/>
  <c r="M3588" i="2"/>
  <c r="M3572" i="2"/>
  <c r="M3540" i="2"/>
  <c r="M3524" i="2"/>
  <c r="M3508" i="2"/>
  <c r="M3492" i="2"/>
  <c r="M3476" i="2"/>
  <c r="M3460" i="2"/>
  <c r="M3444" i="2"/>
  <c r="M3428" i="2"/>
  <c r="M3412" i="2"/>
  <c r="M3396" i="2"/>
  <c r="M3380" i="2"/>
  <c r="M3364" i="2"/>
  <c r="M3348" i="2"/>
  <c r="M3332" i="2"/>
  <c r="M3316" i="2"/>
  <c r="M3300" i="2"/>
  <c r="M3284" i="2"/>
  <c r="M3268" i="2"/>
  <c r="M3236" i="2"/>
  <c r="M3220" i="2"/>
  <c r="M3204" i="2"/>
  <c r="M3172" i="2"/>
  <c r="M3156" i="2"/>
  <c r="M3140" i="2"/>
  <c r="M3124" i="2"/>
  <c r="M3108" i="2"/>
  <c r="M3092" i="2"/>
  <c r="M3076" i="2"/>
  <c r="M3060" i="2"/>
  <c r="M3044" i="2"/>
  <c r="M3028" i="2"/>
  <c r="M3012" i="2"/>
  <c r="M2980" i="2"/>
  <c r="M2964" i="2"/>
  <c r="M2948" i="2"/>
  <c r="M2932" i="2"/>
  <c r="M2916" i="2"/>
  <c r="M2900" i="2"/>
  <c r="M2884" i="2"/>
  <c r="M2868" i="2"/>
  <c r="M2852" i="2"/>
  <c r="M2836" i="2"/>
  <c r="M2820" i="2"/>
  <c r="M2804" i="2"/>
  <c r="M2788" i="2"/>
  <c r="M2772" i="2"/>
  <c r="M2756" i="2"/>
  <c r="M2740" i="2"/>
  <c r="M2724" i="2"/>
  <c r="M2708" i="2"/>
  <c r="M2676" i="2"/>
  <c r="M2644" i="2"/>
  <c r="M2628" i="2"/>
  <c r="M2612" i="2"/>
  <c r="M2596" i="2"/>
  <c r="M2580" i="2"/>
  <c r="M2564" i="2"/>
  <c r="M2548" i="2"/>
  <c r="M2532" i="2"/>
  <c r="M2516" i="2"/>
  <c r="M2500" i="2"/>
  <c r="M2484" i="2"/>
  <c r="M2468" i="2"/>
  <c r="M2452" i="2"/>
  <c r="M2436" i="2"/>
  <c r="M2404" i="2"/>
  <c r="M2068" i="2"/>
  <c r="M1604" i="2"/>
  <c r="M4679" i="2"/>
  <c r="M4647" i="2"/>
  <c r="M4583" i="2"/>
  <c r="M4519" i="2"/>
  <c r="M4423" i="2"/>
  <c r="M4311" i="2"/>
  <c r="M4231" i="2"/>
  <c r="M4167" i="2"/>
  <c r="M4135" i="2"/>
  <c r="M4071" i="2"/>
  <c r="M4023" i="2"/>
  <c r="M3991" i="2"/>
  <c r="M3879" i="2"/>
  <c r="M3831" i="2"/>
  <c r="M3783" i="2"/>
  <c r="M3655" i="2"/>
  <c r="M3607" i="2"/>
  <c r="M3575" i="2"/>
  <c r="M3495" i="2"/>
  <c r="M3479" i="2"/>
  <c r="M3431" i="2"/>
  <c r="M3415" i="2"/>
  <c r="M3335" i="2"/>
  <c r="M3271" i="2"/>
  <c r="M3159" i="2"/>
  <c r="M3095" i="2"/>
  <c r="M3063" i="2"/>
  <c r="M3015" i="2"/>
  <c r="M2967" i="2"/>
  <c r="M2935" i="2"/>
  <c r="M2887" i="2"/>
  <c r="M2855" i="2"/>
  <c r="M2807" i="2"/>
  <c r="M2759" i="2"/>
  <c r="M2743" i="2"/>
  <c r="M2567" i="2"/>
  <c r="M2343" i="2"/>
  <c r="M2119" i="2"/>
  <c r="M4755" i="2"/>
  <c r="M4723" i="2"/>
  <c r="M4707" i="2"/>
  <c r="M4675" i="2"/>
  <c r="M4643" i="2"/>
  <c r="M4627" i="2"/>
  <c r="M4595" i="2"/>
  <c r="M4579" i="2"/>
  <c r="M4563" i="2"/>
  <c r="M4547" i="2"/>
  <c r="M4515" i="2"/>
  <c r="M4499" i="2"/>
  <c r="M4467" i="2"/>
  <c r="M4451" i="2"/>
  <c r="M4435" i="2"/>
  <c r="M4419" i="2"/>
  <c r="M4387" i="2"/>
  <c r="M4371" i="2"/>
  <c r="M4355" i="2"/>
  <c r="M4339" i="2"/>
  <c r="M4307" i="2"/>
  <c r="M4291" i="2"/>
  <c r="M4259" i="2"/>
  <c r="M4227" i="2"/>
  <c r="M4211" i="2"/>
  <c r="M4195" i="2"/>
  <c r="M4179" i="2"/>
  <c r="M4163" i="2"/>
  <c r="M4147" i="2"/>
  <c r="M4131" i="2"/>
  <c r="M4115" i="2"/>
  <c r="M4099" i="2"/>
  <c r="M4083" i="2"/>
  <c r="M4067" i="2"/>
  <c r="M4035" i="2"/>
  <c r="M4019" i="2"/>
  <c r="M4003" i="2"/>
  <c r="M3987" i="2"/>
  <c r="M3971" i="2"/>
  <c r="M3955" i="2"/>
  <c r="M3939" i="2"/>
  <c r="M3923" i="2"/>
  <c r="M3891" i="2"/>
  <c r="M3843" i="2"/>
  <c r="M3827" i="2"/>
  <c r="M3795" i="2"/>
  <c r="M3779" i="2"/>
  <c r="M3763" i="2"/>
  <c r="M3731" i="2"/>
  <c r="M3715" i="2"/>
  <c r="M3699" i="2"/>
  <c r="M3651" i="2"/>
  <c r="M3635" i="2"/>
  <c r="M3619" i="2"/>
  <c r="M3603" i="2"/>
  <c r="M3587" i="2"/>
  <c r="M3571" i="2"/>
  <c r="M3539" i="2"/>
  <c r="M3523" i="2"/>
  <c r="M3507" i="2"/>
  <c r="M3491" i="2"/>
  <c r="M3475" i="2"/>
  <c r="M3459" i="2"/>
  <c r="M3443" i="2"/>
  <c r="M3427" i="2"/>
  <c r="M3411" i="2"/>
  <c r="M3395" i="2"/>
  <c r="M3379" i="2"/>
  <c r="M3363" i="2"/>
  <c r="M3347" i="2"/>
  <c r="M3331" i="2"/>
  <c r="M3315" i="2"/>
  <c r="M3283" i="2"/>
  <c r="M3267" i="2"/>
  <c r="M3251" i="2"/>
  <c r="M3235" i="2"/>
  <c r="M3219" i="2"/>
  <c r="M3203" i="2"/>
  <c r="M3187" i="2"/>
  <c r="M3171" i="2"/>
  <c r="M3155" i="2"/>
  <c r="M3139" i="2"/>
  <c r="M3123" i="2"/>
  <c r="M3107" i="2"/>
  <c r="M3091" i="2"/>
  <c r="M3075" i="2"/>
  <c r="M3059" i="2"/>
  <c r="M3043" i="2"/>
  <c r="M3027" i="2"/>
  <c r="M3011" i="2"/>
  <c r="M2995" i="2"/>
  <c r="M2979" i="2"/>
  <c r="M2963" i="2"/>
  <c r="M2947" i="2"/>
  <c r="M2931" i="2"/>
  <c r="M2915" i="2"/>
  <c r="M2899" i="2"/>
  <c r="M2883" i="2"/>
  <c r="M2867" i="2"/>
  <c r="M2851" i="2"/>
  <c r="M2835" i="2"/>
  <c r="M2819" i="2"/>
  <c r="M2803" i="2"/>
  <c r="M2787" i="2"/>
  <c r="M2771" i="2"/>
  <c r="M2755" i="2"/>
  <c r="M2739" i="2"/>
  <c r="M2707" i="2"/>
  <c r="M2691" i="2"/>
  <c r="M2675" i="2"/>
  <c r="M2659" i="2"/>
  <c r="M2643" i="2"/>
  <c r="M2627" i="2"/>
  <c r="M2611" i="2"/>
  <c r="M2595" i="2"/>
  <c r="M2579" i="2"/>
  <c r="M2563" i="2"/>
  <c r="M2547" i="2"/>
  <c r="M2531" i="2"/>
  <c r="M2515" i="2"/>
  <c r="M2499" i="2"/>
  <c r="M2483" i="2"/>
  <c r="M2467" i="2"/>
  <c r="M2451" i="2"/>
  <c r="M2435" i="2"/>
  <c r="M2419" i="2"/>
  <c r="M2403" i="2"/>
  <c r="M2387" i="2"/>
  <c r="M2371" i="2"/>
  <c r="M2355" i="2"/>
  <c r="M2339" i="2"/>
  <c r="M2323" i="2"/>
  <c r="M2307" i="2"/>
  <c r="M2291" i="2"/>
  <c r="M2275" i="2"/>
  <c r="M2259" i="2"/>
  <c r="M2243" i="2"/>
  <c r="M2227" i="2"/>
  <c r="M2211" i="2"/>
  <c r="M2179" i="2"/>
  <c r="M2163" i="2"/>
  <c r="M2147" i="2"/>
  <c r="M2131" i="2"/>
  <c r="M2115" i="2"/>
  <c r="M2099" i="2"/>
  <c r="M2083" i="2"/>
  <c r="M2067" i="2"/>
  <c r="M2051" i="2"/>
  <c r="M2035" i="2"/>
  <c r="M2019" i="2"/>
  <c r="M2003" i="2"/>
  <c r="M1987" i="2"/>
  <c r="M1971" i="2"/>
  <c r="M1955" i="2"/>
  <c r="M1923" i="2"/>
  <c r="M1907" i="2"/>
  <c r="M1891" i="2"/>
  <c r="M1875" i="2"/>
  <c r="M1859" i="2"/>
  <c r="M1843" i="2"/>
  <c r="M1827" i="2"/>
  <c r="M1811" i="2"/>
  <c r="M1779" i="2"/>
  <c r="M1763" i="2"/>
  <c r="M1731" i="2"/>
  <c r="M1715" i="2"/>
  <c r="M1699" i="2"/>
  <c r="M1683" i="2"/>
  <c r="M1667" i="2"/>
  <c r="M1651" i="2"/>
  <c r="M1635" i="2"/>
  <c r="M1619" i="2"/>
  <c r="M1603" i="2"/>
  <c r="M1587" i="2"/>
  <c r="M1571" i="2"/>
  <c r="M1555" i="2"/>
  <c r="M1523" i="2"/>
  <c r="M1507" i="2"/>
  <c r="M1491" i="2"/>
  <c r="M1475" i="2"/>
  <c r="M1459" i="2"/>
  <c r="M1443" i="2"/>
  <c r="M1427" i="2"/>
  <c r="M1395" i="2"/>
  <c r="M1379" i="2"/>
  <c r="M1363" i="2"/>
  <c r="M1347" i="2"/>
  <c r="M1331" i="2"/>
  <c r="M1315" i="2"/>
  <c r="M1299" i="2"/>
  <c r="M1283" i="2"/>
  <c r="M1267" i="2"/>
  <c r="M1251" i="2"/>
  <c r="M1235" i="2"/>
  <c r="M1219" i="2"/>
  <c r="M1203" i="2"/>
  <c r="M1187" i="2"/>
  <c r="M1171" i="2"/>
  <c r="M1155" i="2"/>
  <c r="M1139" i="2"/>
  <c r="M1123" i="2"/>
  <c r="M1107" i="2"/>
  <c r="M1091" i="2"/>
  <c r="M1075" i="2"/>
  <c r="M1059" i="2"/>
  <c r="M1043" i="2"/>
  <c r="M1027" i="2"/>
  <c r="M1011" i="2"/>
  <c r="M995" i="2"/>
  <c r="M979" i="2"/>
  <c r="M963" i="2"/>
  <c r="M947" i="2"/>
  <c r="M931" i="2"/>
  <c r="M915" i="2"/>
  <c r="M899" i="2"/>
  <c r="M883" i="2"/>
  <c r="M867" i="2"/>
  <c r="M851" i="2"/>
  <c r="M835" i="2"/>
  <c r="M819" i="2"/>
  <c r="M803" i="2"/>
  <c r="M787" i="2"/>
  <c r="M771" i="2"/>
  <c r="M755" i="2"/>
  <c r="M739" i="2"/>
  <c r="M723" i="2"/>
  <c r="M707" i="2"/>
  <c r="M2420" i="2"/>
  <c r="M2388" i="2"/>
  <c r="M2372" i="2"/>
  <c r="M2356" i="2"/>
  <c r="M2340" i="2"/>
  <c r="M2324" i="2"/>
  <c r="M2308" i="2"/>
  <c r="M2292" i="2"/>
  <c r="M2276" i="2"/>
  <c r="M2260" i="2"/>
  <c r="M2244" i="2"/>
  <c r="M2228" i="2"/>
  <c r="M2212" i="2"/>
  <c r="M2196" i="2"/>
  <c r="M2180" i="2"/>
  <c r="M2164" i="2"/>
  <c r="M2132" i="2"/>
  <c r="M2116" i="2"/>
  <c r="M2100" i="2"/>
  <c r="M2084" i="2"/>
  <c r="M2052" i="2"/>
  <c r="M2036" i="2"/>
  <c r="M2020" i="2"/>
  <c r="M2004" i="2"/>
  <c r="M1988" i="2"/>
  <c r="M1972" i="2"/>
  <c r="M1940" i="2"/>
  <c r="M1924" i="2"/>
  <c r="M1908" i="2"/>
  <c r="M1892" i="2"/>
  <c r="M1876" i="2"/>
  <c r="M1860" i="2"/>
  <c r="M1844" i="2"/>
  <c r="M1828" i="2"/>
  <c r="M1812" i="2"/>
  <c r="M1796" i="2"/>
  <c r="M1780" i="2"/>
  <c r="M1764" i="2"/>
  <c r="M1732" i="2"/>
  <c r="M1716" i="2"/>
  <c r="M1700" i="2"/>
  <c r="M1684" i="2"/>
  <c r="M1668" i="2"/>
  <c r="M1652" i="2"/>
  <c r="M1620" i="2"/>
  <c r="M1588" i="2"/>
  <c r="M1572" i="2"/>
  <c r="M1556" i="2"/>
  <c r="M1540" i="2"/>
  <c r="M1524" i="2"/>
  <c r="M1508" i="2"/>
  <c r="M1492" i="2"/>
  <c r="M1476" i="2"/>
  <c r="M1444" i="2"/>
  <c r="M1428" i="2"/>
  <c r="M1412" i="2"/>
  <c r="M1396" i="2"/>
  <c r="M1380" i="2"/>
  <c r="M1364" i="2"/>
  <c r="M1348" i="2"/>
  <c r="M1332" i="2"/>
  <c r="M1316" i="2"/>
  <c r="M1300" i="2"/>
  <c r="M1284" i="2"/>
  <c r="M1268" i="2"/>
  <c r="M1252" i="2"/>
  <c r="M1236" i="2"/>
  <c r="M1220" i="2"/>
  <c r="M1204" i="2"/>
  <c r="M1188" i="2"/>
  <c r="M1172" i="2"/>
  <c r="M1156" i="2"/>
  <c r="M1140" i="2"/>
  <c r="M1124" i="2"/>
  <c r="M1108" i="2"/>
  <c r="M1092" i="2"/>
  <c r="M1076" i="2"/>
  <c r="M1060" i="2"/>
  <c r="M1044" i="2"/>
  <c r="M1028" i="2"/>
  <c r="M1012" i="2"/>
  <c r="M996" i="2"/>
  <c r="M980" i="2"/>
  <c r="M964" i="2"/>
  <c r="M948" i="2"/>
  <c r="M932" i="2"/>
  <c r="M916" i="2"/>
  <c r="M900" i="2"/>
  <c r="M884" i="2"/>
  <c r="M868" i="2"/>
  <c r="M852" i="2"/>
  <c r="M836" i="2"/>
  <c r="M820" i="2"/>
  <c r="M804" i="2"/>
  <c r="M788" i="2"/>
  <c r="M772" i="2"/>
  <c r="M756" i="2"/>
  <c r="M740" i="2"/>
  <c r="M724" i="2"/>
  <c r="M708" i="2"/>
  <c r="M692" i="2"/>
  <c r="M676" i="2"/>
  <c r="M660" i="2"/>
  <c r="M644" i="2"/>
  <c r="M628" i="2"/>
  <c r="M612" i="2"/>
  <c r="M596" i="2"/>
  <c r="M580" i="2"/>
  <c r="M564" i="2"/>
  <c r="M548" i="2"/>
  <c r="M532" i="2"/>
  <c r="M2079" i="2"/>
  <c r="M2063" i="2"/>
  <c r="M2047" i="2"/>
  <c r="M2031" i="2"/>
  <c r="M2015" i="2"/>
  <c r="M1999" i="2"/>
  <c r="M1983" i="2"/>
  <c r="M1967" i="2"/>
  <c r="M1951" i="2"/>
  <c r="M1935" i="2"/>
  <c r="M1919" i="2"/>
  <c r="M1903" i="2"/>
  <c r="M1887" i="2"/>
  <c r="M1855" i="2"/>
  <c r="M1839" i="2"/>
  <c r="M1823" i="2"/>
  <c r="M1807" i="2"/>
  <c r="M1791" i="2"/>
  <c r="M1775" i="2"/>
  <c r="M1759" i="2"/>
  <c r="M1727" i="2"/>
  <c r="M1711" i="2"/>
  <c r="M1695" i="2"/>
  <c r="M1679" i="2"/>
  <c r="M1663" i="2"/>
  <c r="M1647" i="2"/>
  <c r="M1631" i="2"/>
  <c r="M1615" i="2"/>
  <c r="M1599" i="2"/>
  <c r="M1583" i="2"/>
  <c r="M1567" i="2"/>
  <c r="M1551" i="2"/>
  <c r="M1535" i="2"/>
  <c r="M1519" i="2"/>
  <c r="M1503" i="2"/>
  <c r="M1487" i="2"/>
  <c r="M1471" i="2"/>
  <c r="M1455" i="2"/>
  <c r="M1439" i="2"/>
  <c r="M1423" i="2"/>
  <c r="M1407" i="2"/>
  <c r="M1391" i="2"/>
  <c r="M1375" i="2"/>
  <c r="M1359" i="2"/>
  <c r="M1343" i="2"/>
  <c r="M1327" i="2"/>
  <c r="M1311" i="2"/>
  <c r="M1295" i="2"/>
  <c r="M1279" i="2"/>
  <c r="M1263" i="2"/>
  <c r="M1247" i="2"/>
  <c r="M1231" i="2"/>
  <c r="M1215" i="2"/>
  <c r="M1199" i="2"/>
  <c r="M1183" i="2"/>
  <c r="M1167" i="2"/>
  <c r="M1151" i="2"/>
  <c r="M1119" i="2"/>
  <c r="M1103" i="2"/>
  <c r="M1087" i="2"/>
  <c r="M1055" i="2"/>
  <c r="M1039" i="2"/>
  <c r="M1023" i="2"/>
  <c r="M1007" i="2"/>
  <c r="M991" i="2"/>
  <c r="M975" i="2"/>
  <c r="M959" i="2"/>
  <c r="M943" i="2"/>
  <c r="M927" i="2"/>
  <c r="M895" i="2"/>
  <c r="M879" i="2"/>
  <c r="M863" i="2"/>
  <c r="M847" i="2"/>
  <c r="M831" i="2"/>
  <c r="M815" i="2"/>
  <c r="M799" i="2"/>
  <c r="M783" i="2"/>
  <c r="M767" i="2"/>
  <c r="M735" i="2"/>
  <c r="M719" i="2"/>
  <c r="M703" i="2"/>
  <c r="M687" i="2"/>
  <c r="M671" i="2"/>
  <c r="M655" i="2"/>
  <c r="M639" i="2"/>
  <c r="M623" i="2"/>
  <c r="M607" i="2"/>
  <c r="M591" i="2"/>
  <c r="M575" i="2"/>
  <c r="M559" i="2"/>
  <c r="M543" i="2"/>
  <c r="M527" i="2"/>
  <c r="M511" i="2"/>
  <c r="M495" i="2"/>
  <c r="M479" i="2"/>
  <c r="M463" i="2"/>
  <c r="M447" i="2"/>
  <c r="M431" i="2"/>
  <c r="M415" i="2"/>
  <c r="M399" i="2"/>
  <c r="M383" i="2"/>
  <c r="M367" i="2"/>
  <c r="M351" i="2"/>
  <c r="M335" i="2"/>
  <c r="M319" i="2"/>
  <c r="M287" i="2"/>
  <c r="M271" i="2"/>
  <c r="M255" i="2"/>
  <c r="M239" i="2"/>
  <c r="M223" i="2"/>
  <c r="M207" i="2"/>
  <c r="M191" i="2"/>
  <c r="M175" i="2"/>
  <c r="M159" i="2"/>
  <c r="M143" i="2"/>
  <c r="M127" i="2"/>
  <c r="M111" i="2"/>
  <c r="M95" i="2"/>
  <c r="M79" i="2"/>
  <c r="M63" i="2"/>
  <c r="M47" i="2"/>
  <c r="M31" i="2"/>
  <c r="M15" i="2"/>
  <c r="M4749" i="2"/>
  <c r="M4733" i="2"/>
  <c r="M4717" i="2"/>
  <c r="M4701" i="2"/>
  <c r="M4685" i="2"/>
  <c r="M4669" i="2"/>
  <c r="M4637" i="2"/>
  <c r="M4621" i="2"/>
  <c r="M4605" i="2"/>
  <c r="M4589" i="2"/>
  <c r="M4573" i="2"/>
  <c r="M4557" i="2"/>
  <c r="M4541" i="2"/>
  <c r="M4509" i="2"/>
  <c r="M4493" i="2"/>
  <c r="M4461" i="2"/>
  <c r="M4445" i="2"/>
  <c r="M4429" i="2"/>
  <c r="M4397" i="2"/>
  <c r="M4381" i="2"/>
  <c r="M4365" i="2"/>
  <c r="M4333" i="2"/>
  <c r="M4317" i="2"/>
  <c r="M4301" i="2"/>
  <c r="M4269" i="2"/>
  <c r="M4253" i="2"/>
  <c r="M4237" i="2"/>
  <c r="M4189" i="2"/>
  <c r="M4173" i="2"/>
  <c r="M4125" i="2"/>
  <c r="M4109" i="2"/>
  <c r="M4093" i="2"/>
  <c r="M4077" i="2"/>
  <c r="M4061" i="2"/>
  <c r="M4045" i="2"/>
  <c r="M4013" i="2"/>
  <c r="M3997" i="2"/>
  <c r="M3981" i="2"/>
  <c r="M3949" i="2"/>
  <c r="M3917" i="2"/>
  <c r="M3901" i="2"/>
  <c r="M3885" i="2"/>
  <c r="M3853" i="2"/>
  <c r="M3837" i="2"/>
  <c r="M3805" i="2"/>
  <c r="M3725" i="2"/>
  <c r="M3709" i="2"/>
  <c r="M3693" i="2"/>
  <c r="M3677" i="2"/>
  <c r="M3661" i="2"/>
  <c r="M3629" i="2"/>
  <c r="M3613" i="2"/>
  <c r="M3597" i="2"/>
  <c r="M3581" i="2"/>
  <c r="M3565" i="2"/>
  <c r="M3549" i="2"/>
  <c r="M3533" i="2"/>
  <c r="M3517" i="2"/>
  <c r="M3501" i="2"/>
  <c r="M3469" i="2"/>
  <c r="M3453" i="2"/>
  <c r="M3437" i="2"/>
  <c r="M3421" i="2"/>
  <c r="M3389" i="2"/>
  <c r="M3373" i="2"/>
  <c r="M3357" i="2"/>
  <c r="M3341" i="2"/>
  <c r="M3325" i="2"/>
  <c r="M3309" i="2"/>
  <c r="M3293" i="2"/>
  <c r="M3277" i="2"/>
  <c r="M3261" i="2"/>
  <c r="M3245" i="2"/>
  <c r="M3229" i="2"/>
  <c r="M3213" i="2"/>
  <c r="M3197" i="2"/>
  <c r="M3165" i="2"/>
  <c r="M3149" i="2"/>
  <c r="M3133" i="2"/>
  <c r="M3117" i="2"/>
  <c r="M3101" i="2"/>
  <c r="M3069" i="2"/>
  <c r="M3053" i="2"/>
  <c r="M3037" i="2"/>
  <c r="M3005" i="2"/>
  <c r="M2989" i="2"/>
  <c r="M2973" i="2"/>
  <c r="M2957" i="2"/>
  <c r="M2941" i="2"/>
  <c r="M2909" i="2"/>
  <c r="M2893" i="2"/>
  <c r="M2861" i="2"/>
  <c r="M2845" i="2"/>
  <c r="M2829" i="2"/>
  <c r="M2813" i="2"/>
  <c r="M2797" i="2"/>
  <c r="M2781" i="2"/>
  <c r="M2765" i="2"/>
  <c r="M2749" i="2"/>
  <c r="M2733" i="2"/>
  <c r="M2717" i="2"/>
  <c r="M2701" i="2"/>
  <c r="M2685" i="2"/>
  <c r="M2669" i="2"/>
  <c r="M2653" i="2"/>
  <c r="M2637" i="2"/>
  <c r="M2621" i="2"/>
  <c r="M2605" i="2"/>
  <c r="M2589" i="2"/>
  <c r="M2557" i="2"/>
  <c r="M2541" i="2"/>
  <c r="M2525" i="2"/>
  <c r="M2509" i="2"/>
  <c r="M2493" i="2"/>
  <c r="M2477" i="2"/>
  <c r="M2461" i="2"/>
  <c r="M2445" i="2"/>
  <c r="M2429" i="2"/>
  <c r="M2413" i="2"/>
  <c r="M2397" i="2"/>
  <c r="M2365" i="2"/>
  <c r="M2349" i="2"/>
  <c r="M2333" i="2"/>
  <c r="M2317" i="2"/>
  <c r="M2301" i="2"/>
  <c r="M2285" i="2"/>
  <c r="M2269" i="2"/>
  <c r="M2253" i="2"/>
  <c r="M2237" i="2"/>
  <c r="M2221" i="2"/>
  <c r="M2205" i="2"/>
  <c r="M2189" i="2"/>
  <c r="M2173" i="2"/>
  <c r="M2157" i="2"/>
  <c r="M2141" i="2"/>
  <c r="M2125" i="2"/>
  <c r="M2109" i="2"/>
  <c r="M2093" i="2"/>
  <c r="M2077" i="2"/>
  <c r="M2061" i="2"/>
  <c r="M2029" i="2"/>
  <c r="M2013" i="2"/>
  <c r="M1997" i="2"/>
  <c r="M1981" i="2"/>
  <c r="M1965" i="2"/>
  <c r="M1949" i="2"/>
  <c r="M1933" i="2"/>
  <c r="M1917" i="2"/>
  <c r="M1885" i="2"/>
  <c r="M1853" i="2"/>
  <c r="M1837" i="2"/>
  <c r="M1821" i="2"/>
  <c r="M1789" i="2"/>
  <c r="M1773" i="2"/>
  <c r="M1757" i="2"/>
  <c r="M1741" i="2"/>
  <c r="M1725" i="2"/>
  <c r="M1709" i="2"/>
  <c r="M1693" i="2"/>
  <c r="M1677" i="2"/>
  <c r="M1661" i="2"/>
  <c r="M1645" i="2"/>
  <c r="M1629" i="2"/>
  <c r="M1613" i="2"/>
  <c r="M1597" i="2"/>
  <c r="M1581" i="2"/>
  <c r="M1565" i="2"/>
  <c r="M1549" i="2"/>
  <c r="M1533" i="2"/>
  <c r="M1517" i="2"/>
  <c r="M1501" i="2"/>
  <c r="M1469" i="2"/>
  <c r="M1453" i="2"/>
  <c r="M1437" i="2"/>
  <c r="M1421" i="2"/>
  <c r="M1405" i="2"/>
  <c r="M1389" i="2"/>
  <c r="M1373" i="2"/>
  <c r="M1357" i="2"/>
  <c r="M1341" i="2"/>
  <c r="M1325" i="2"/>
  <c r="M1309" i="2"/>
  <c r="M1293" i="2"/>
  <c r="M1277" i="2"/>
  <c r="M1261" i="2"/>
  <c r="M1245" i="2"/>
  <c r="M1229" i="2"/>
  <c r="M1213" i="2"/>
  <c r="M1197" i="2"/>
  <c r="M1181" i="2"/>
  <c r="M1165" i="2"/>
  <c r="M1149" i="2"/>
  <c r="M1133" i="2"/>
  <c r="M1117" i="2"/>
  <c r="M1101" i="2"/>
  <c r="M1085" i="2"/>
  <c r="M1069" i="2"/>
  <c r="M1053" i="2"/>
  <c r="M1037" i="2"/>
  <c r="M1005" i="2"/>
  <c r="M989" i="2"/>
  <c r="M973" i="2"/>
  <c r="M957" i="2"/>
  <c r="M941" i="2"/>
  <c r="M925" i="2"/>
  <c r="M909" i="2"/>
  <c r="M893" i="2"/>
  <c r="M877" i="2"/>
  <c r="M861" i="2"/>
  <c r="M845" i="2"/>
  <c r="M829" i="2"/>
  <c r="M813" i="2"/>
  <c r="M797" i="2"/>
  <c r="M781" i="2"/>
  <c r="M765" i="2"/>
  <c r="M749" i="2"/>
  <c r="M733" i="2"/>
  <c r="M717" i="2"/>
  <c r="M701" i="2"/>
  <c r="M685" i="2"/>
  <c r="M669" i="2"/>
  <c r="M653" i="2"/>
  <c r="M637" i="2"/>
  <c r="M621" i="2"/>
  <c r="M605" i="2"/>
  <c r="M589" i="2"/>
  <c r="M573" i="2"/>
  <c r="M557" i="2"/>
  <c r="M541" i="2"/>
  <c r="M525" i="2"/>
  <c r="M509" i="2"/>
  <c r="M493" i="2"/>
  <c r="M477" i="2"/>
  <c r="M461" i="2"/>
  <c r="M445" i="2"/>
  <c r="M429" i="2"/>
  <c r="M413" i="2"/>
  <c r="M397" i="2"/>
  <c r="M381" i="2"/>
  <c r="M365" i="2"/>
  <c r="M349" i="2"/>
  <c r="M333" i="2"/>
  <c r="M317" i="2"/>
  <c r="M301" i="2"/>
  <c r="M285" i="2"/>
  <c r="M269" i="2"/>
  <c r="M253" i="2"/>
  <c r="M237" i="2"/>
  <c r="M221" i="2"/>
  <c r="M205" i="2"/>
  <c r="M189" i="2"/>
  <c r="M173" i="2"/>
  <c r="M157" i="2"/>
  <c r="M141" i="2"/>
  <c r="M125" i="2"/>
  <c r="M109" i="2"/>
  <c r="M93" i="2"/>
  <c r="M77" i="2"/>
  <c r="M61" i="2"/>
  <c r="M45" i="2"/>
  <c r="M29" i="2"/>
  <c r="M13" i="2"/>
  <c r="M4748" i="2"/>
  <c r="M4732" i="2"/>
  <c r="M4700" i="2"/>
  <c r="M4668" i="2"/>
  <c r="M4620" i="2"/>
  <c r="M4572" i="2"/>
  <c r="M4540" i="2"/>
  <c r="M4492" i="2"/>
  <c r="M4460" i="2"/>
  <c r="M4444" i="2"/>
  <c r="M4412" i="2"/>
  <c r="M4396" i="2"/>
  <c r="M4364" i="2"/>
  <c r="M4316" i="2"/>
  <c r="M4284" i="2"/>
  <c r="M4236" i="2"/>
  <c r="M4188" i="2"/>
  <c r="M4156" i="2"/>
  <c r="M4124" i="2"/>
  <c r="M4108" i="2"/>
  <c r="M3996" i="2"/>
  <c r="M3932" i="2"/>
  <c r="M3868" i="2"/>
  <c r="M3836" i="2"/>
  <c r="M3820" i="2"/>
  <c r="M3804" i="2"/>
  <c r="M3788" i="2"/>
  <c r="M3756" i="2"/>
  <c r="M3724" i="2"/>
  <c r="M3708" i="2"/>
  <c r="M3692" i="2"/>
  <c r="M3676" i="2"/>
  <c r="M3660" i="2"/>
  <c r="M3644" i="2"/>
  <c r="M3628" i="2"/>
  <c r="M3596" i="2"/>
  <c r="M3564" i="2"/>
  <c r="M3548" i="2"/>
  <c r="M3532" i="2"/>
  <c r="M3500" i="2"/>
  <c r="M3484" i="2"/>
  <c r="M3452" i="2"/>
  <c r="M3436" i="2"/>
  <c r="M3420" i="2"/>
  <c r="M3388" i="2"/>
  <c r="M3372" i="2"/>
  <c r="M3356" i="2"/>
  <c r="M3324" i="2"/>
  <c r="M3308" i="2"/>
  <c r="M3292" i="2"/>
  <c r="M3276" i="2"/>
  <c r="M3260" i="2"/>
  <c r="M3244" i="2"/>
  <c r="M3228" i="2"/>
  <c r="M3212" i="2"/>
  <c r="M3180" i="2"/>
  <c r="M3164" i="2"/>
  <c r="M3148" i="2"/>
  <c r="M3132" i="2"/>
  <c r="M3116" i="2"/>
  <c r="M3068" i="2"/>
  <c r="M3052" i="2"/>
  <c r="M3004" i="2"/>
  <c r="M2988" i="2"/>
  <c r="M2972" i="2"/>
  <c r="M2956" i="2"/>
  <c r="M2940" i="2"/>
  <c r="M2908" i="2"/>
  <c r="M2892" i="2"/>
  <c r="M2860" i="2"/>
  <c r="M2844" i="2"/>
  <c r="M2796" i="2"/>
  <c r="M2780" i="2"/>
  <c r="M2748" i="2"/>
  <c r="M2732" i="2"/>
  <c r="M2716" i="2"/>
  <c r="M2684" i="2"/>
  <c r="M2668" i="2"/>
  <c r="M2652" i="2"/>
  <c r="M2636" i="2"/>
  <c r="M2620" i="2"/>
  <c r="M2588" i="2"/>
  <c r="M2556" i="2"/>
  <c r="M2524" i="2"/>
  <c r="M2508" i="2"/>
  <c r="M2492" i="2"/>
  <c r="M2476" i="2"/>
  <c r="M2460" i="2"/>
  <c r="M2444" i="2"/>
  <c r="M2428" i="2"/>
  <c r="M2412" i="2"/>
  <c r="M2396" i="2"/>
  <c r="M2380" i="2"/>
  <c r="M2364" i="2"/>
  <c r="M2348" i="2"/>
  <c r="M2332" i="2"/>
  <c r="M2316" i="2"/>
  <c r="M2284" i="2"/>
  <c r="M2268" i="2"/>
  <c r="M2252" i="2"/>
  <c r="M2220" i="2"/>
  <c r="M2204" i="2"/>
  <c r="M2188" i="2"/>
  <c r="M2172" i="2"/>
  <c r="M2156" i="2"/>
  <c r="M2140" i="2"/>
  <c r="M2124" i="2"/>
  <c r="M2108" i="2"/>
  <c r="M2092" i="2"/>
  <c r="M2076" i="2"/>
  <c r="M2060" i="2"/>
  <c r="M2044" i="2"/>
  <c r="M2028" i="2"/>
  <c r="M2012" i="2"/>
  <c r="M1996" i="2"/>
  <c r="M1980" i="2"/>
  <c r="M1964" i="2"/>
  <c r="M1948" i="2"/>
  <c r="M1932" i="2"/>
  <c r="M1916" i="2"/>
  <c r="M1884" i="2"/>
  <c r="M1868" i="2"/>
  <c r="M1852" i="2"/>
  <c r="M1836" i="2"/>
  <c r="M1820" i="2"/>
  <c r="M1804" i="2"/>
  <c r="M1788" i="2"/>
  <c r="M1772" i="2"/>
  <c r="M1756" i="2"/>
  <c r="M1740" i="2"/>
  <c r="M1724" i="2"/>
  <c r="M1708" i="2"/>
  <c r="M1692" i="2"/>
  <c r="M1676" i="2"/>
  <c r="M1660" i="2"/>
  <c r="M1644" i="2"/>
  <c r="M1628" i="2"/>
  <c r="M1612" i="2"/>
  <c r="M1596" i="2"/>
  <c r="M1580" i="2"/>
  <c r="M1564" i="2"/>
  <c r="M1548" i="2"/>
  <c r="M1532" i="2"/>
  <c r="M1516" i="2"/>
  <c r="M1500" i="2"/>
  <c r="M1484" i="2"/>
  <c r="M1468" i="2"/>
  <c r="M1452" i="2"/>
  <c r="M1436" i="2"/>
  <c r="M1420" i="2"/>
  <c r="M1404" i="2"/>
  <c r="M1388" i="2"/>
  <c r="M1372" i="2"/>
  <c r="M1356" i="2"/>
  <c r="M1340" i="2"/>
  <c r="M1324" i="2"/>
  <c r="M1308" i="2"/>
  <c r="M1292" i="2"/>
  <c r="M1276" i="2"/>
  <c r="M1260" i="2"/>
  <c r="M1244" i="2"/>
  <c r="M1228" i="2"/>
  <c r="M1212" i="2"/>
  <c r="M1196" i="2"/>
  <c r="M1180" i="2"/>
  <c r="M1164" i="2"/>
  <c r="M1132" i="2"/>
  <c r="M1116" i="2"/>
  <c r="M1100" i="2"/>
  <c r="M1084" i="2"/>
  <c r="M1068" i="2"/>
  <c r="M1052" i="2"/>
  <c r="M1036" i="2"/>
  <c r="M1004" i="2"/>
  <c r="M988" i="2"/>
  <c r="M972" i="2"/>
  <c r="M956" i="2"/>
  <c r="M940" i="2"/>
  <c r="M924" i="2"/>
  <c r="M892" i="2"/>
  <c r="M876" i="2"/>
  <c r="M844" i="2"/>
  <c r="M828" i="2"/>
  <c r="M812" i="2"/>
  <c r="M796" i="2"/>
  <c r="M780" i="2"/>
  <c r="M764" i="2"/>
  <c r="M748" i="2"/>
  <c r="M732" i="2"/>
  <c r="M716" i="2"/>
  <c r="M700" i="2"/>
  <c r="M684" i="2"/>
  <c r="M668" i="2"/>
  <c r="M652" i="2"/>
  <c r="M636" i="2"/>
  <c r="M620" i="2"/>
  <c r="M604" i="2"/>
  <c r="M588" i="2"/>
  <c r="M572" i="2"/>
  <c r="M556" i="2"/>
  <c r="M540" i="2"/>
  <c r="M524" i="2"/>
  <c r="M508" i="2"/>
  <c r="M492" i="2"/>
  <c r="M476" i="2"/>
  <c r="M460" i="2"/>
  <c r="M444" i="2"/>
  <c r="M428" i="2"/>
  <c r="M412" i="2"/>
  <c r="M396" i="2"/>
  <c r="M380" i="2"/>
  <c r="M364" i="2"/>
  <c r="M348" i="2"/>
  <c r="M332" i="2"/>
  <c r="M316" i="2"/>
  <c r="M300" i="2"/>
  <c r="M284" i="2"/>
  <c r="M268" i="2"/>
  <c r="M252" i="2"/>
  <c r="M236" i="2"/>
  <c r="M220" i="2"/>
  <c r="M204" i="2"/>
  <c r="M188" i="2"/>
  <c r="M172" i="2"/>
  <c r="M156" i="2"/>
  <c r="M140" i="2"/>
  <c r="M124" i="2"/>
  <c r="M108" i="2"/>
  <c r="M92" i="2"/>
  <c r="M76" i="2"/>
  <c r="M60" i="2"/>
  <c r="M44" i="2"/>
  <c r="M28" i="2"/>
  <c r="M12" i="2"/>
  <c r="M4315" i="2"/>
  <c r="M4251" i="2"/>
  <c r="M4219" i="2"/>
  <c r="M4187" i="2"/>
  <c r="M4123" i="2"/>
  <c r="M4107" i="2"/>
  <c r="M4091" i="2"/>
  <c r="M4075" i="2"/>
  <c r="M4043" i="2"/>
  <c r="M3995" i="2"/>
  <c r="M3979" i="2"/>
  <c r="M3963" i="2"/>
  <c r="M3947" i="2"/>
  <c r="M3931" i="2"/>
  <c r="M3915" i="2"/>
  <c r="M3883" i="2"/>
  <c r="M3851" i="2"/>
  <c r="M3835" i="2"/>
  <c r="M3819" i="2"/>
  <c r="M3803" i="2"/>
  <c r="M3739" i="2"/>
  <c r="M3723" i="2"/>
  <c r="M3707" i="2"/>
  <c r="M3691" i="2"/>
  <c r="M3659" i="2"/>
  <c r="M3627" i="2"/>
  <c r="M3595" i="2"/>
  <c r="M3563" i="2"/>
  <c r="M3547" i="2"/>
  <c r="M3531" i="2"/>
  <c r="M3499" i="2"/>
  <c r="M3483" i="2"/>
  <c r="M3467" i="2"/>
  <c r="M3451" i="2"/>
  <c r="M3419" i="2"/>
  <c r="M3387" i="2"/>
  <c r="M3371" i="2"/>
  <c r="M3355" i="2"/>
  <c r="M3323" i="2"/>
  <c r="M3307" i="2"/>
  <c r="M3291" i="2"/>
  <c r="M3275" i="2"/>
  <c r="M3259" i="2"/>
  <c r="M3243" i="2"/>
  <c r="M3227" i="2"/>
  <c r="M3211" i="2"/>
  <c r="M3195" i="2"/>
  <c r="M3179" i="2"/>
  <c r="M3163" i="2"/>
  <c r="M3147" i="2"/>
  <c r="M3131" i="2"/>
  <c r="M3115" i="2"/>
  <c r="M3099" i="2"/>
  <c r="M3051" i="2"/>
  <c r="M3019" i="2"/>
  <c r="M2987" i="2"/>
  <c r="M2971" i="2"/>
  <c r="M2955" i="2"/>
  <c r="M2939" i="2"/>
  <c r="M2923" i="2"/>
  <c r="M2907" i="2"/>
  <c r="M2891" i="2"/>
  <c r="M2875" i="2"/>
  <c r="M2859" i="2"/>
  <c r="M2843" i="2"/>
  <c r="M2811" i="2"/>
  <c r="M2795" i="2"/>
  <c r="M2779" i="2"/>
  <c r="M2763" i="2"/>
  <c r="M2747" i="2"/>
  <c r="M2731" i="2"/>
  <c r="M2715" i="2"/>
  <c r="M2699" i="2"/>
  <c r="M2683" i="2"/>
  <c r="M2667" i="2"/>
  <c r="M2651" i="2"/>
  <c r="M2635" i="2"/>
  <c r="M2619" i="2"/>
  <c r="M2587" i="2"/>
  <c r="M2555" i="2"/>
  <c r="M2539" i="2"/>
  <c r="M2507" i="2"/>
  <c r="M2491" i="2"/>
  <c r="M2459" i="2"/>
  <c r="M2443" i="2"/>
  <c r="M2427" i="2"/>
  <c r="M2411" i="2"/>
  <c r="M2395" i="2"/>
  <c r="M2363" i="2"/>
  <c r="M2347" i="2"/>
  <c r="M2331" i="2"/>
  <c r="M2315" i="2"/>
  <c r="M2299" i="2"/>
  <c r="M2283" i="2"/>
  <c r="M2267" i="2"/>
  <c r="M2251" i="2"/>
  <c r="M2235" i="2"/>
  <c r="M2219" i="2"/>
  <c r="M2203" i="2"/>
  <c r="M2187" i="2"/>
  <c r="M2171" i="2"/>
  <c r="M2155" i="2"/>
  <c r="M2139" i="2"/>
  <c r="M2123" i="2"/>
  <c r="M2107" i="2"/>
  <c r="M2091" i="2"/>
  <c r="M2075" i="2"/>
  <c r="M2059" i="2"/>
  <c r="M2027" i="2"/>
  <c r="M2011" i="2"/>
  <c r="M1995" i="2"/>
  <c r="M1963" i="2"/>
  <c r="M1947" i="2"/>
  <c r="M1931" i="2"/>
  <c r="M1915" i="2"/>
  <c r="M1883" i="2"/>
  <c r="M1867" i="2"/>
  <c r="M1851" i="2"/>
  <c r="M1819" i="2"/>
  <c r="M1803" i="2"/>
  <c r="M1771" i="2"/>
  <c r="M1755" i="2"/>
  <c r="M1739" i="2"/>
  <c r="M1723" i="2"/>
  <c r="M1707" i="2"/>
  <c r="M1691" i="2"/>
  <c r="M1659" i="2"/>
  <c r="M1643" i="2"/>
  <c r="M1627" i="2"/>
  <c r="M1611" i="2"/>
  <c r="M1595" i="2"/>
  <c r="M1579" i="2"/>
  <c r="M1563" i="2"/>
  <c r="M1547" i="2"/>
  <c r="M1531" i="2"/>
  <c r="M1515" i="2"/>
  <c r="M1483" i="2"/>
  <c r="M1467" i="2"/>
  <c r="M1451" i="2"/>
  <c r="M1435" i="2"/>
  <c r="M1419" i="2"/>
  <c r="M1387" i="2"/>
  <c r="M1371" i="2"/>
  <c r="M1355" i="2"/>
  <c r="M1339" i="2"/>
  <c r="M1323" i="2"/>
  <c r="M1307" i="2"/>
  <c r="M1291" i="2"/>
  <c r="M1275" i="2"/>
  <c r="M1259" i="2"/>
  <c r="M1243" i="2"/>
  <c r="M1227" i="2"/>
  <c r="M1211" i="2"/>
  <c r="M1195" i="2"/>
  <c r="M1179" i="2"/>
  <c r="M1163" i="2"/>
  <c r="M1147" i="2"/>
  <c r="M1131" i="2"/>
  <c r="M1115" i="2"/>
  <c r="M1099" i="2"/>
  <c r="M1083" i="2"/>
  <c r="M1067" i="2"/>
  <c r="M1051" i="2"/>
  <c r="M1035" i="2"/>
  <c r="M1019" i="2"/>
  <c r="M1003" i="2"/>
  <c r="M987" i="2"/>
  <c r="M971" i="2"/>
  <c r="M955" i="2"/>
  <c r="M939" i="2"/>
  <c r="M923" i="2"/>
  <c r="M907" i="2"/>
  <c r="M891" i="2"/>
  <c r="M875" i="2"/>
  <c r="M859" i="2"/>
  <c r="M843" i="2"/>
  <c r="M827" i="2"/>
  <c r="M811" i="2"/>
  <c r="M795" i="2"/>
  <c r="M779" i="2"/>
  <c r="M763" i="2"/>
  <c r="M747" i="2"/>
  <c r="M731" i="2"/>
  <c r="M715" i="2"/>
  <c r="M699" i="2"/>
  <c r="M683" i="2"/>
  <c r="M667" i="2"/>
  <c r="M651" i="2"/>
  <c r="M635" i="2"/>
  <c r="M619" i="2"/>
  <c r="M603" i="2"/>
  <c r="M587" i="2"/>
  <c r="M571" i="2"/>
  <c r="M555" i="2"/>
  <c r="M539" i="2"/>
  <c r="M523" i="2"/>
  <c r="M507" i="2"/>
  <c r="M491" i="2"/>
  <c r="M475" i="2"/>
  <c r="M459" i="2"/>
  <c r="M443" i="2"/>
  <c r="M427" i="2"/>
  <c r="M411" i="2"/>
  <c r="M395" i="2"/>
  <c r="M379" i="2"/>
  <c r="M363" i="2"/>
  <c r="M347" i="2"/>
  <c r="M331" i="2"/>
  <c r="M315" i="2"/>
  <c r="M299" i="2"/>
  <c r="M283" i="2"/>
  <c r="M267" i="2"/>
  <c r="M251" i="2"/>
  <c r="M235" i="2"/>
  <c r="M219" i="2"/>
  <c r="M203" i="2"/>
  <c r="M187" i="2"/>
  <c r="M171" i="2"/>
  <c r="M155" i="2"/>
  <c r="M139" i="2"/>
  <c r="M123" i="2"/>
  <c r="M107" i="2"/>
  <c r="M91" i="2"/>
  <c r="M75" i="2"/>
  <c r="M59" i="2"/>
  <c r="M43" i="2"/>
  <c r="M27" i="2"/>
  <c r="M11" i="2"/>
  <c r="M4234" i="2"/>
  <c r="M4218" i="2"/>
  <c r="M4202" i="2"/>
  <c r="M4186" i="2"/>
  <c r="M4106" i="2"/>
  <c r="M4090" i="2"/>
  <c r="M4042" i="2"/>
  <c r="M3994" i="2"/>
  <c r="M3978" i="2"/>
  <c r="M3962" i="2"/>
  <c r="M3930" i="2"/>
  <c r="M3914" i="2"/>
  <c r="M3898" i="2"/>
  <c r="M3882" i="2"/>
  <c r="M3866" i="2"/>
  <c r="M3850" i="2"/>
  <c r="M3834" i="2"/>
  <c r="M3818" i="2"/>
  <c r="M3802" i="2"/>
  <c r="M3786" i="2"/>
  <c r="M3770" i="2"/>
  <c r="M3754" i="2"/>
  <c r="M3738" i="2"/>
  <c r="M3722" i="2"/>
  <c r="M3690" i="2"/>
  <c r="M3674" i="2"/>
  <c r="M3642" i="2"/>
  <c r="M3626" i="2"/>
  <c r="M3610" i="2"/>
  <c r="M3594" i="2"/>
  <c r="M3578" i="2"/>
  <c r="M3562" i="2"/>
  <c r="M3530" i="2"/>
  <c r="M3498" i="2"/>
  <c r="M3482" i="2"/>
  <c r="M3466" i="2"/>
  <c r="M3450" i="2"/>
  <c r="M3418" i="2"/>
  <c r="M3402" i="2"/>
  <c r="M3386" i="2"/>
  <c r="M3370" i="2"/>
  <c r="M3322" i="2"/>
  <c r="M3290" i="2"/>
  <c r="M3258" i="2"/>
  <c r="M3242" i="2"/>
  <c r="M3226" i="2"/>
  <c r="M3210" i="2"/>
  <c r="M3194" i="2"/>
  <c r="M3178" i="2"/>
  <c r="M3162" i="2"/>
  <c r="M3146" i="2"/>
  <c r="M3114" i="2"/>
  <c r="M3098" i="2"/>
  <c r="M3082" i="2"/>
  <c r="M3050" i="2"/>
  <c r="M3034" i="2"/>
  <c r="M3018" i="2"/>
  <c r="M3002" i="2"/>
  <c r="M2986" i="2"/>
  <c r="M2970" i="2"/>
  <c r="M2954" i="2"/>
  <c r="M2938" i="2"/>
  <c r="M2922" i="2"/>
  <c r="M2906" i="2"/>
  <c r="M2890" i="2"/>
  <c r="M2858" i="2"/>
  <c r="M2842" i="2"/>
  <c r="M2826" i="2"/>
  <c r="M2794" i="2"/>
  <c r="M2778" i="2"/>
  <c r="M2746" i="2"/>
  <c r="M2730" i="2"/>
  <c r="M2698" i="2"/>
  <c r="M2682" i="2"/>
  <c r="M2666" i="2"/>
  <c r="M2650" i="2"/>
  <c r="M2634" i="2"/>
  <c r="M2618" i="2"/>
  <c r="M2586" i="2"/>
  <c r="M2570" i="2"/>
  <c r="M2554" i="2"/>
  <c r="M2538" i="2"/>
  <c r="M2506" i="2"/>
  <c r="M2490" i="2"/>
  <c r="M2474" i="2"/>
  <c r="M2442" i="2"/>
  <c r="M2426" i="2"/>
  <c r="M2394" i="2"/>
  <c r="M2362" i="2"/>
  <c r="M2346" i="2"/>
  <c r="M2330" i="2"/>
  <c r="M2298" i="2"/>
  <c r="M2282" i="2"/>
  <c r="M2266" i="2"/>
  <c r="M2250" i="2"/>
  <c r="M2234" i="2"/>
  <c r="M2218" i="2"/>
  <c r="M2202" i="2"/>
  <c r="M2186" i="2"/>
  <c r="M2170" i="2"/>
  <c r="M2154" i="2"/>
  <c r="M2138" i="2"/>
  <c r="M2122" i="2"/>
  <c r="M2106" i="2"/>
  <c r="M2074" i="2"/>
  <c r="M2058" i="2"/>
  <c r="M2042" i="2"/>
  <c r="M2026" i="2"/>
  <c r="M2010" i="2"/>
  <c r="M1994" i="2"/>
  <c r="M1978" i="2"/>
  <c r="M1962" i="2"/>
  <c r="M1946" i="2"/>
  <c r="M1930" i="2"/>
  <c r="M1914" i="2"/>
  <c r="M1898" i="2"/>
  <c r="M1882" i="2"/>
  <c r="M1866" i="2"/>
  <c r="M1850" i="2"/>
  <c r="M1834" i="2"/>
  <c r="M1818" i="2"/>
  <c r="M1802" i="2"/>
  <c r="M1786" i="2"/>
  <c r="M1770" i="2"/>
  <c r="M1754" i="2"/>
  <c r="M1738" i="2"/>
  <c r="M1722" i="2"/>
  <c r="M1706" i="2"/>
  <c r="M1690" i="2"/>
  <c r="M1674" i="2"/>
  <c r="M1658" i="2"/>
  <c r="M1642" i="2"/>
  <c r="M1626" i="2"/>
  <c r="M1610" i="2"/>
  <c r="M1594" i="2"/>
  <c r="M1578" i="2"/>
  <c r="M1562" i="2"/>
  <c r="M1546" i="2"/>
  <c r="M1530" i="2"/>
  <c r="M1514" i="2"/>
  <c r="M1498" i="2"/>
  <c r="M1482" i="2"/>
  <c r="M1466" i="2"/>
  <c r="M1450" i="2"/>
  <c r="M1434" i="2"/>
  <c r="M1418" i="2"/>
  <c r="M1402" i="2"/>
  <c r="M1386" i="2"/>
  <c r="M1370" i="2"/>
  <c r="M1354" i="2"/>
  <c r="M1306" i="2"/>
  <c r="M1290" i="2"/>
  <c r="M1274" i="2"/>
  <c r="M1258" i="2"/>
  <c r="M1242" i="2"/>
  <c r="M1226" i="2"/>
  <c r="M1210" i="2"/>
  <c r="M1194" i="2"/>
  <c r="M1178" i="2"/>
  <c r="M1162" i="2"/>
  <c r="M1146" i="2"/>
  <c r="M1130" i="2"/>
  <c r="M1114" i="2"/>
  <c r="M1098" i="2"/>
  <c r="M1082" i="2"/>
  <c r="M1066" i="2"/>
  <c r="M1050" i="2"/>
  <c r="M1034" i="2"/>
  <c r="M1018" i="2"/>
  <c r="M1002" i="2"/>
  <c r="M986" i="2"/>
  <c r="M970" i="2"/>
  <c r="M954" i="2"/>
  <c r="M938" i="2"/>
  <c r="M922" i="2"/>
  <c r="M906" i="2"/>
  <c r="M890" i="2"/>
  <c r="M874" i="2"/>
  <c r="M858" i="2"/>
  <c r="M842" i="2"/>
  <c r="M826" i="2"/>
  <c r="M810" i="2"/>
  <c r="M794" i="2"/>
  <c r="M778" i="2"/>
  <c r="M762" i="2"/>
  <c r="M746" i="2"/>
  <c r="M730" i="2"/>
  <c r="M714" i="2"/>
  <c r="M698" i="2"/>
  <c r="M170" i="2"/>
  <c r="M138" i="2"/>
  <c r="M691" i="2"/>
  <c r="M675" i="2"/>
  <c r="M659" i="2"/>
  <c r="M643" i="2"/>
  <c r="M627" i="2"/>
  <c r="M611" i="2"/>
  <c r="M595" i="2"/>
  <c r="M579" i="2"/>
  <c r="M563" i="2"/>
  <c r="M547" i="2"/>
  <c r="M531" i="2"/>
  <c r="M515" i="2"/>
  <c r="M499" i="2"/>
  <c r="M483" i="2"/>
  <c r="M467" i="2"/>
  <c r="M451" i="2"/>
  <c r="M435" i="2"/>
  <c r="M419" i="2"/>
  <c r="M403" i="2"/>
  <c r="M387" i="2"/>
  <c r="M371" i="2"/>
  <c r="M355" i="2"/>
  <c r="M339" i="2"/>
  <c r="M323" i="2"/>
  <c r="M307" i="2"/>
  <c r="M291" i="2"/>
  <c r="M275" i="2"/>
  <c r="M259" i="2"/>
  <c r="M243" i="2"/>
  <c r="M227" i="2"/>
  <c r="M211" i="2"/>
  <c r="M195" i="2"/>
  <c r="M179" i="2"/>
  <c r="M163" i="2"/>
  <c r="M147" i="2"/>
  <c r="M131" i="2"/>
  <c r="M115" i="2"/>
  <c r="M99" i="2"/>
  <c r="M83" i="2"/>
  <c r="M67" i="2"/>
  <c r="M51" i="2"/>
  <c r="M35" i="2"/>
  <c r="M19" i="2"/>
  <c r="M3" i="2"/>
  <c r="M1569" i="2"/>
  <c r="M1553" i="2"/>
  <c r="M1521" i="2"/>
  <c r="M1505" i="2"/>
  <c r="M1489" i="2"/>
  <c r="M1473" i="2"/>
  <c r="M1441" i="2"/>
  <c r="M1425" i="2"/>
  <c r="M1393" i="2"/>
  <c r="M1377" i="2"/>
  <c r="M1361" i="2"/>
  <c r="M1345" i="2"/>
  <c r="M1329" i="2"/>
  <c r="M1313" i="2"/>
  <c r="M1281" i="2"/>
  <c r="M1249" i="2"/>
  <c r="M1233" i="2"/>
  <c r="M1217" i="2"/>
  <c r="M1201" i="2"/>
  <c r="M1185" i="2"/>
  <c r="M1169" i="2"/>
  <c r="M1153" i="2"/>
  <c r="M1137" i="2"/>
  <c r="M1121" i="2"/>
  <c r="M1105" i="2"/>
  <c r="M1089" i="2"/>
  <c r="M1073" i="2"/>
  <c r="M1057" i="2"/>
  <c r="M1041" i="2"/>
  <c r="M1025" i="2"/>
  <c r="M1009" i="2"/>
  <c r="M993" i="2"/>
  <c r="M977" i="2"/>
  <c r="M961" i="2"/>
  <c r="M945" i="2"/>
  <c r="M913" i="2"/>
  <c r="M897" i="2"/>
  <c r="M881" i="2"/>
  <c r="M865" i="2"/>
  <c r="M849" i="2"/>
  <c r="M833" i="2"/>
  <c r="M817" i="2"/>
  <c r="M801" i="2"/>
  <c r="M785" i="2"/>
  <c r="M769" i="2"/>
  <c r="M753" i="2"/>
  <c r="M737" i="2"/>
  <c r="M721" i="2"/>
  <c r="M705" i="2"/>
  <c r="M689" i="2"/>
  <c r="M673" i="2"/>
  <c r="M657" i="2"/>
  <c r="M641" i="2"/>
  <c r="M625" i="2"/>
  <c r="M609" i="2"/>
  <c r="M593" i="2"/>
  <c r="M577" i="2"/>
  <c r="M561" i="2"/>
  <c r="M545" i="2"/>
  <c r="M529" i="2"/>
  <c r="M513" i="2"/>
  <c r="M497" i="2"/>
  <c r="M481" i="2"/>
  <c r="M465" i="2"/>
  <c r="M449" i="2"/>
  <c r="M433" i="2"/>
  <c r="M401" i="2"/>
  <c r="M385" i="2"/>
  <c r="M369" i="2"/>
  <c r="M353" i="2"/>
  <c r="M337" i="2"/>
  <c r="M321" i="2"/>
  <c r="M305" i="2"/>
  <c r="M289" i="2"/>
  <c r="M273" i="2"/>
  <c r="M257" i="2"/>
  <c r="M241" i="2"/>
  <c r="M225" i="2"/>
  <c r="M209" i="2"/>
  <c r="M193" i="2"/>
  <c r="M177" i="2"/>
  <c r="M161" i="2"/>
  <c r="M129" i="2"/>
  <c r="M113" i="2"/>
  <c r="M97" i="2"/>
  <c r="M81" i="2"/>
  <c r="M65" i="2"/>
  <c r="M49" i="2"/>
  <c r="M33" i="2"/>
  <c r="M17" i="2"/>
  <c r="M682" i="2"/>
  <c r="M666" i="2"/>
  <c r="M650" i="2"/>
  <c r="M634" i="2"/>
  <c r="M618" i="2"/>
  <c r="M602" i="2"/>
  <c r="M586" i="2"/>
  <c r="M570" i="2"/>
  <c r="M554" i="2"/>
  <c r="M538" i="2"/>
  <c r="M522" i="2"/>
  <c r="M506" i="2"/>
  <c r="M490" i="2"/>
  <c r="M474" i="2"/>
  <c r="M442" i="2"/>
  <c r="M426" i="2"/>
  <c r="M410" i="2"/>
  <c r="M394" i="2"/>
  <c r="M378" i="2"/>
  <c r="M362" i="2"/>
  <c r="M346" i="2"/>
  <c r="M330" i="2"/>
  <c r="M314" i="2"/>
  <c r="M298" i="2"/>
  <c r="M282" i="2"/>
  <c r="M266" i="2"/>
  <c r="M250" i="2"/>
  <c r="M234" i="2"/>
  <c r="M218" i="2"/>
  <c r="M202" i="2"/>
  <c r="M186" i="2"/>
  <c r="M154" i="2"/>
  <c r="M122" i="2"/>
  <c r="M106" i="2"/>
  <c r="M90" i="2"/>
  <c r="M74" i="2"/>
  <c r="M58" i="2"/>
  <c r="M42" i="2"/>
  <c r="M26" i="2"/>
  <c r="M10" i="2"/>
  <c r="M4729" i="2"/>
  <c r="M4713" i="2"/>
  <c r="M4649" i="2"/>
  <c r="M4585" i="2"/>
  <c r="M4521" i="2"/>
  <c r="M4457" i="2"/>
  <c r="M4441" i="2"/>
  <c r="M4377" i="2"/>
  <c r="M4329" i="2"/>
  <c r="M4313" i="2"/>
  <c r="M4249" i="2"/>
  <c r="M4201" i="2"/>
  <c r="M4169" i="2"/>
  <c r="M4105" i="2"/>
  <c r="M4073" i="2"/>
  <c r="M4041" i="2"/>
  <c r="M3977" i="2"/>
  <c r="M3929" i="2"/>
  <c r="M3881" i="2"/>
  <c r="M3817" i="2"/>
  <c r="M3801" i="2"/>
  <c r="M3785" i="2"/>
  <c r="M3753" i="2"/>
  <c r="M3705" i="2"/>
  <c r="M3689" i="2"/>
  <c r="M3673" i="2"/>
  <c r="M3657" i="2"/>
  <c r="M3625" i="2"/>
  <c r="M3593" i="2"/>
  <c r="M3577" i="2"/>
  <c r="M3513" i="2"/>
  <c r="M3497" i="2"/>
  <c r="M3449" i="2"/>
  <c r="M3433" i="2"/>
  <c r="M3417" i="2"/>
  <c r="M3385" i="2"/>
  <c r="M3305" i="2"/>
  <c r="M3257" i="2"/>
  <c r="M3241" i="2"/>
  <c r="M3225" i="2"/>
  <c r="M3193" i="2"/>
  <c r="M3177" i="2"/>
  <c r="M3129" i="2"/>
  <c r="M3113" i="2"/>
  <c r="M3097" i="2"/>
  <c r="M3081" i="2"/>
  <c r="M3065" i="2"/>
  <c r="M3033" i="2"/>
  <c r="M3017" i="2"/>
  <c r="M2985" i="2"/>
  <c r="M2969" i="2"/>
  <c r="M2937" i="2"/>
  <c r="M2921" i="2"/>
  <c r="M2889" i="2"/>
  <c r="M2857" i="2"/>
  <c r="M2825" i="2"/>
  <c r="M2777" i="2"/>
  <c r="M2745" i="2"/>
  <c r="M2729" i="2"/>
  <c r="M2713" i="2"/>
  <c r="M2681" i="2"/>
  <c r="M2665" i="2"/>
  <c r="M2649" i="2"/>
  <c r="M2633" i="2"/>
  <c r="M2617" i="2"/>
  <c r="M2601" i="2"/>
  <c r="M2585" i="2"/>
  <c r="M2569" i="2"/>
  <c r="M2553" i="2"/>
  <c r="M2537" i="2"/>
  <c r="M2521" i="2"/>
  <c r="M2505" i="2"/>
  <c r="M2489" i="2"/>
  <c r="M2473" i="2"/>
  <c r="M2457" i="2"/>
  <c r="M2441" i="2"/>
  <c r="M2425" i="2"/>
  <c r="M2409" i="2"/>
  <c r="M2393" i="2"/>
  <c r="M2377" i="2"/>
  <c r="M2361" i="2"/>
  <c r="M2345" i="2"/>
  <c r="M2329" i="2"/>
  <c r="M2313" i="2"/>
  <c r="M2297" i="2"/>
  <c r="M2265" i="2"/>
  <c r="M2217" i="2"/>
  <c r="M2201" i="2"/>
  <c r="M2185" i="2"/>
  <c r="M2169" i="2"/>
  <c r="M2137" i="2"/>
  <c r="M2121" i="2"/>
  <c r="M2105" i="2"/>
  <c r="M2073" i="2"/>
  <c r="M2057" i="2"/>
  <c r="M2041" i="2"/>
  <c r="M2025" i="2"/>
  <c r="M1993" i="2"/>
  <c r="M1977" i="2"/>
  <c r="M1961" i="2"/>
  <c r="M1945" i="2"/>
  <c r="M1929" i="2"/>
  <c r="M1913" i="2"/>
  <c r="M1897" i="2"/>
  <c r="M1689" i="2"/>
  <c r="M1625" i="2"/>
  <c r="M1513" i="2"/>
  <c r="M1449" i="2"/>
  <c r="M1401" i="2"/>
  <c r="M2711" i="2"/>
  <c r="M2695" i="2"/>
  <c r="M2679" i="2"/>
  <c r="M2663" i="2"/>
  <c r="M2647" i="2"/>
  <c r="M2615" i="2"/>
  <c r="M2599" i="2"/>
  <c r="M2583" i="2"/>
  <c r="M2551" i="2"/>
  <c r="M2535" i="2"/>
  <c r="M2519" i="2"/>
  <c r="M2503" i="2"/>
  <c r="M2487" i="2"/>
  <c r="M2471" i="2"/>
  <c r="M2455" i="2"/>
  <c r="M2439" i="2"/>
  <c r="M2423" i="2"/>
  <c r="M2407" i="2"/>
  <c r="M2391" i="2"/>
  <c r="M2375" i="2"/>
  <c r="M2359" i="2"/>
  <c r="M2327" i="2"/>
  <c r="M2311" i="2"/>
  <c r="M2295" i="2"/>
  <c r="M2263" i="2"/>
  <c r="M2247" i="2"/>
  <c r="M2231" i="2"/>
  <c r="M2215" i="2"/>
  <c r="M2199" i="2"/>
  <c r="M2183" i="2"/>
  <c r="M2167" i="2"/>
  <c r="M2151" i="2"/>
  <c r="M2071" i="2"/>
  <c r="M2055" i="2"/>
  <c r="M2039" i="2"/>
  <c r="M2023" i="2"/>
  <c r="M2007" i="2"/>
  <c r="M1991" i="2"/>
  <c r="M1975" i="2"/>
  <c r="M1959" i="2"/>
  <c r="M1943" i="2"/>
  <c r="M1927" i="2"/>
  <c r="M1911" i="2"/>
  <c r="M1895" i="2"/>
  <c r="M1879" i="2"/>
  <c r="M1863" i="2"/>
  <c r="M1847" i="2"/>
  <c r="M1831" i="2"/>
  <c r="M1815" i="2"/>
  <c r="M1799" i="2"/>
  <c r="M1783" i="2"/>
  <c r="M1767" i="2"/>
  <c r="M1751" i="2"/>
  <c r="M1735" i="2"/>
  <c r="M1719" i="2"/>
  <c r="M1687" i="2"/>
  <c r="M1671" i="2"/>
  <c r="M1655" i="2"/>
  <c r="M1511" i="2"/>
  <c r="M1415" i="2"/>
  <c r="M1351" i="2"/>
  <c r="M1303" i="2"/>
  <c r="M759" i="2"/>
  <c r="M679" i="2"/>
  <c r="M599" i="2"/>
  <c r="M1865" i="2"/>
  <c r="M1817" i="2"/>
  <c r="M1801" i="2"/>
  <c r="M1785" i="2"/>
  <c r="M1769" i="2"/>
  <c r="M1753" i="2"/>
  <c r="M1737" i="2"/>
  <c r="M1721" i="2"/>
  <c r="M1705" i="2"/>
  <c r="M1657" i="2"/>
  <c r="M1641" i="2"/>
  <c r="M1609" i="2"/>
  <c r="M1593" i="2"/>
  <c r="M1577" i="2"/>
  <c r="M1561" i="2"/>
  <c r="M1529" i="2"/>
  <c r="M1481" i="2"/>
  <c r="M1465" i="2"/>
  <c r="M1433" i="2"/>
  <c r="M1417" i="2"/>
  <c r="M1385" i="2"/>
  <c r="M1369" i="2"/>
  <c r="M1353" i="2"/>
  <c r="M1337" i="2"/>
  <c r="M1321" i="2"/>
  <c r="M1305" i="2"/>
  <c r="M1289" i="2"/>
  <c r="M1273" i="2"/>
  <c r="M1257" i="2"/>
  <c r="M1241" i="2"/>
  <c r="M1225" i="2"/>
  <c r="M1209" i="2"/>
  <c r="M1193" i="2"/>
  <c r="M1177" i="2"/>
  <c r="M1161" i="2"/>
  <c r="M1145" i="2"/>
  <c r="M1129" i="2"/>
  <c r="M1113" i="2"/>
  <c r="M1097" i="2"/>
  <c r="M1081" i="2"/>
  <c r="M1065" i="2"/>
  <c r="M1049" i="2"/>
  <c r="M1033" i="2"/>
  <c r="M1017" i="2"/>
  <c r="M1001" i="2"/>
  <c r="M985" i="2"/>
  <c r="M969" i="2"/>
  <c r="M953" i="2"/>
  <c r="M937" i="2"/>
  <c r="M921" i="2"/>
  <c r="M905" i="2"/>
  <c r="M889" i="2"/>
  <c r="M873" i="2"/>
  <c r="M857" i="2"/>
  <c r="M841" i="2"/>
  <c r="M825" i="2"/>
  <c r="M809" i="2"/>
  <c r="M793" i="2"/>
  <c r="M777" i="2"/>
  <c r="M761" i="2"/>
  <c r="M745" i="2"/>
  <c r="M729" i="2"/>
  <c r="M713" i="2"/>
  <c r="M697" i="2"/>
  <c r="M681" i="2"/>
  <c r="M665" i="2"/>
  <c r="M649" i="2"/>
  <c r="M633" i="2"/>
  <c r="M617" i="2"/>
  <c r="M601" i="2"/>
  <c r="M585" i="2"/>
  <c r="M569" i="2"/>
  <c r="M553" i="2"/>
  <c r="M537" i="2"/>
  <c r="M521" i="2"/>
  <c r="M505" i="2"/>
  <c r="M489" i="2"/>
  <c r="M473" i="2"/>
  <c r="M457" i="2"/>
  <c r="M441" i="2"/>
  <c r="M425" i="2"/>
  <c r="M409" i="2"/>
  <c r="M393" i="2"/>
  <c r="M377" i="2"/>
  <c r="M361" i="2"/>
  <c r="M345" i="2"/>
  <c r="M329" i="2"/>
  <c r="M313" i="2"/>
  <c r="M297" i="2"/>
  <c r="M281" i="2"/>
  <c r="M265" i="2"/>
  <c r="M249" i="2"/>
  <c r="M233" i="2"/>
  <c r="M217" i="2"/>
  <c r="M201" i="2"/>
  <c r="M185" i="2"/>
  <c r="M169" i="2"/>
  <c r="M153" i="2"/>
  <c r="M137" i="2"/>
  <c r="M121" i="2"/>
  <c r="M105" i="2"/>
  <c r="M89" i="2"/>
  <c r="M73" i="2"/>
  <c r="M57" i="2"/>
  <c r="M41" i="2"/>
  <c r="M25" i="2"/>
  <c r="M9" i="2"/>
  <c r="M3000" i="2"/>
  <c r="M2984" i="2"/>
  <c r="M2968" i="2"/>
  <c r="M2952" i="2"/>
  <c r="M2936" i="2"/>
  <c r="M2920" i="2"/>
  <c r="M2904" i="2"/>
  <c r="M2888" i="2"/>
  <c r="M2872" i="2"/>
  <c r="M2856" i="2"/>
  <c r="M2840" i="2"/>
  <c r="M2824" i="2"/>
  <c r="M2808" i="2"/>
  <c r="M2792" i="2"/>
  <c r="M2776" i="2"/>
  <c r="M2760" i="2"/>
  <c r="M2744" i="2"/>
  <c r="M2728" i="2"/>
  <c r="M2712" i="2"/>
  <c r="M2696" i="2"/>
  <c r="M2680" i="2"/>
  <c r="M2664" i="2"/>
  <c r="M2648" i="2"/>
  <c r="M2632" i="2"/>
  <c r="M2616" i="2"/>
  <c r="M2600" i="2"/>
  <c r="M2584" i="2"/>
  <c r="M2568" i="2"/>
  <c r="M2552" i="2"/>
  <c r="M2536" i="2"/>
  <c r="M2520" i="2"/>
  <c r="M2504" i="2"/>
  <c r="M2488" i="2"/>
  <c r="M2472" i="2"/>
  <c r="M2456" i="2"/>
  <c r="M2440" i="2"/>
  <c r="M2424" i="2"/>
  <c r="M2408" i="2"/>
  <c r="M2392" i="2"/>
  <c r="M2376" i="2"/>
  <c r="M2360" i="2"/>
  <c r="M2344" i="2"/>
  <c r="M2328" i="2"/>
  <c r="M2312" i="2"/>
  <c r="M2296" i="2"/>
  <c r="M2280" i="2"/>
  <c r="M2264" i="2"/>
  <c r="M2248" i="2"/>
  <c r="M2232" i="2"/>
  <c r="M2216" i="2"/>
  <c r="M2200" i="2"/>
  <c r="M2184" i="2"/>
  <c r="M2168" i="2"/>
  <c r="M2136" i="2"/>
  <c r="M2104" i="2"/>
  <c r="M2088" i="2"/>
  <c r="M2072" i="2"/>
  <c r="M2056" i="2"/>
  <c r="M2040" i="2"/>
  <c r="M1976" i="2"/>
  <c r="M1960" i="2"/>
  <c r="M1944" i="2"/>
  <c r="M1928" i="2"/>
  <c r="M1896" i="2"/>
  <c r="M1880" i="2"/>
  <c r="M1864" i="2"/>
  <c r="M1848" i="2"/>
  <c r="M1832" i="2"/>
  <c r="M1816" i="2"/>
  <c r="M1800" i="2"/>
  <c r="M1784" i="2"/>
  <c r="M1768" i="2"/>
  <c r="M1752" i="2"/>
  <c r="M1736" i="2"/>
  <c r="M1720" i="2"/>
  <c r="M1656" i="2"/>
  <c r="M1640" i="2"/>
  <c r="M1608" i="2"/>
  <c r="M1592" i="2"/>
  <c r="M1576" i="2"/>
  <c r="M1544" i="2"/>
  <c r="M1528" i="2"/>
  <c r="M1496" i="2"/>
  <c r="M1480" i="2"/>
  <c r="M1448" i="2"/>
  <c r="M1432" i="2"/>
  <c r="M1416" i="2"/>
  <c r="M1400" i="2"/>
  <c r="M1384" i="2"/>
  <c r="M1368" i="2"/>
  <c r="M1336" i="2"/>
  <c r="M1288" i="2"/>
  <c r="M1272" i="2"/>
  <c r="M1256" i="2"/>
  <c r="M1240" i="2"/>
  <c r="M1208" i="2"/>
  <c r="M1192" i="2"/>
  <c r="M1176" i="2"/>
  <c r="M1160" i="2"/>
  <c r="M1144" i="2"/>
  <c r="M1128" i="2"/>
  <c r="M1112" i="2"/>
  <c r="M1096" i="2"/>
  <c r="M1080" i="2"/>
  <c r="M1064" i="2"/>
  <c r="M1048" i="2"/>
  <c r="M1032" i="2"/>
  <c r="M1016" i="2"/>
  <c r="M1000" i="2"/>
  <c r="M984" i="2"/>
  <c r="M952" i="2"/>
  <c r="M936" i="2"/>
  <c r="M920" i="2"/>
  <c r="M904" i="2"/>
  <c r="M888" i="2"/>
  <c r="M840" i="2"/>
  <c r="M824" i="2"/>
  <c r="M808" i="2"/>
  <c r="M792" i="2"/>
  <c r="M776" i="2"/>
  <c r="M760" i="2"/>
  <c r="M744" i="2"/>
  <c r="M728" i="2"/>
  <c r="M712" i="2"/>
  <c r="M696" i="2"/>
  <c r="M664" i="2"/>
  <c r="M648" i="2"/>
  <c r="M600" i="2"/>
  <c r="M584" i="2"/>
  <c r="M568" i="2"/>
  <c r="M552" i="2"/>
  <c r="M536" i="2"/>
  <c r="M488" i="2"/>
  <c r="M472" i="2"/>
  <c r="M456" i="2"/>
  <c r="M440" i="2"/>
  <c r="M424" i="2"/>
  <c r="M408" i="2"/>
  <c r="M392" i="2"/>
  <c r="M376" i="2"/>
  <c r="M344" i="2"/>
  <c r="M328" i="2"/>
  <c r="M296" i="2"/>
  <c r="M280" i="2"/>
  <c r="M264" i="2"/>
  <c r="M232" i="2"/>
  <c r="M200" i="2"/>
  <c r="M184" i="2"/>
  <c r="M168" i="2"/>
  <c r="M152" i="2"/>
  <c r="M136" i="2"/>
  <c r="M104" i="2"/>
  <c r="M88" i="2"/>
  <c r="M72" i="2"/>
  <c r="M56" i="2"/>
  <c r="M40" i="2"/>
  <c r="M24" i="2"/>
  <c r="M8" i="2"/>
  <c r="M1639" i="2"/>
  <c r="M1607" i="2"/>
  <c r="M1591" i="2"/>
  <c r="M1575" i="2"/>
  <c r="M1543" i="2"/>
  <c r="M1527" i="2"/>
  <c r="M1495" i="2"/>
  <c r="M1479" i="2"/>
  <c r="M1463" i="2"/>
  <c r="M1447" i="2"/>
  <c r="M1431" i="2"/>
  <c r="M1399" i="2"/>
  <c r="M1367" i="2"/>
  <c r="M1335" i="2"/>
  <c r="M1319" i="2"/>
  <c r="M1287" i="2"/>
  <c r="M1271" i="2"/>
  <c r="M1239" i="2"/>
  <c r="M1223" i="2"/>
  <c r="M1207" i="2"/>
  <c r="M1191" i="2"/>
  <c r="M1175" i="2"/>
  <c r="M1143" i="2"/>
  <c r="M1127" i="2"/>
  <c r="M1111" i="2"/>
  <c r="M1095" i="2"/>
  <c r="M1063" i="2"/>
  <c r="M1047" i="2"/>
  <c r="M1015" i="2"/>
  <c r="M999" i="2"/>
  <c r="M983" i="2"/>
  <c r="M967" i="2"/>
  <c r="M951" i="2"/>
  <c r="M935" i="2"/>
  <c r="M919" i="2"/>
  <c r="M903" i="2"/>
  <c r="M887" i="2"/>
  <c r="M871" i="2"/>
  <c r="M855" i="2"/>
  <c r="M839" i="2"/>
  <c r="M823" i="2"/>
  <c r="M807" i="2"/>
  <c r="M791" i="2"/>
  <c r="M775" i="2"/>
  <c r="M743" i="2"/>
  <c r="M711" i="2"/>
  <c r="M695" i="2"/>
  <c r="M663" i="2"/>
  <c r="M647" i="2"/>
  <c r="M615" i="2"/>
  <c r="M583" i="2"/>
  <c r="M567" i="2"/>
  <c r="M551" i="2"/>
  <c r="M535" i="2"/>
  <c r="M519" i="2"/>
  <c r="M503" i="2"/>
  <c r="M487" i="2"/>
  <c r="M471" i="2"/>
  <c r="M455" i="2"/>
  <c r="M439" i="2"/>
  <c r="M423" i="2"/>
  <c r="M407" i="2"/>
  <c r="M391" i="2"/>
  <c r="M375" i="2"/>
  <c r="M359" i="2"/>
  <c r="M343" i="2"/>
  <c r="M327" i="2"/>
  <c r="M311" i="2"/>
  <c r="M295" i="2"/>
  <c r="M279" i="2"/>
  <c r="M263" i="2"/>
  <c r="M247" i="2"/>
  <c r="M231" i="2"/>
  <c r="M215" i="2"/>
  <c r="M199" i="2"/>
  <c r="M183" i="2"/>
  <c r="M167" i="2"/>
  <c r="M151" i="2"/>
  <c r="M135" i="2"/>
  <c r="M119" i="2"/>
  <c r="M103" i="2"/>
  <c r="M87" i="2"/>
  <c r="M71" i="2"/>
  <c r="M55" i="2"/>
  <c r="M39" i="2"/>
  <c r="M23" i="2"/>
  <c r="M7" i="2"/>
  <c r="M1285" i="2"/>
  <c r="M1269" i="2"/>
  <c r="M1253" i="2"/>
  <c r="M1237" i="2"/>
  <c r="M1221" i="2"/>
  <c r="M1205" i="2"/>
  <c r="M1189" i="2"/>
  <c r="M1173" i="2"/>
  <c r="M1157" i="2"/>
  <c r="M1141" i="2"/>
  <c r="M1125" i="2"/>
  <c r="M1109" i="2"/>
  <c r="M1093" i="2"/>
  <c r="M1077" i="2"/>
  <c r="M1061" i="2"/>
  <c r="M1045" i="2"/>
  <c r="M1029" i="2"/>
  <c r="M1013" i="2"/>
  <c r="M997" i="2"/>
  <c r="M981" i="2"/>
  <c r="M965" i="2"/>
  <c r="M949" i="2"/>
  <c r="M933" i="2"/>
  <c r="M917" i="2"/>
  <c r="M901" i="2"/>
  <c r="M885" i="2"/>
  <c r="M869" i="2"/>
  <c r="M853" i="2"/>
  <c r="M837" i="2"/>
  <c r="M821" i="2"/>
  <c r="M805" i="2"/>
  <c r="M789" i="2"/>
  <c r="M773" i="2"/>
  <c r="M757" i="2"/>
  <c r="M741" i="2"/>
  <c r="M725" i="2"/>
  <c r="M709" i="2"/>
  <c r="M693" i="2"/>
  <c r="M677" i="2"/>
  <c r="M661" i="2"/>
  <c r="M645" i="2"/>
  <c r="M629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309" i="2"/>
  <c r="M293" i="2"/>
  <c r="M277" i="2"/>
  <c r="M261" i="2"/>
  <c r="M245" i="2"/>
  <c r="M229" i="2"/>
  <c r="M213" i="2"/>
  <c r="M197" i="2"/>
  <c r="M181" i="2"/>
  <c r="M165" i="2"/>
  <c r="M149" i="2"/>
  <c r="M133" i="2"/>
  <c r="M117" i="2"/>
  <c r="M101" i="2"/>
  <c r="M85" i="2"/>
  <c r="M69" i="2"/>
  <c r="M53" i="2"/>
  <c r="M37" i="2"/>
  <c r="M21" i="2"/>
  <c r="M5" i="2"/>
  <c r="M516" i="2"/>
  <c r="M500" i="2"/>
  <c r="M484" i="2"/>
  <c r="M468" i="2"/>
  <c r="M452" i="2"/>
  <c r="M436" i="2"/>
  <c r="M420" i="2"/>
  <c r="M404" i="2"/>
  <c r="M388" i="2"/>
  <c r="M372" i="2"/>
  <c r="M356" i="2"/>
  <c r="M340" i="2"/>
  <c r="M324" i="2"/>
  <c r="M308" i="2"/>
  <c r="M292" i="2"/>
  <c r="M276" i="2"/>
  <c r="M260" i="2"/>
  <c r="M244" i="2"/>
  <c r="M228" i="2"/>
  <c r="M212" i="2"/>
  <c r="M196" i="2"/>
  <c r="M180" i="2"/>
  <c r="M164" i="2"/>
  <c r="M148" i="2"/>
  <c r="M132" i="2"/>
  <c r="M116" i="2"/>
  <c r="M100" i="2"/>
  <c r="M84" i="2"/>
  <c r="M68" i="2"/>
  <c r="M52" i="2"/>
  <c r="M36" i="2"/>
  <c r="M20" i="2"/>
  <c r="M4" i="2"/>
  <c r="C28" i="7"/>
  <c r="N2" i="7"/>
  <c r="L2" i="7"/>
  <c r="R2" i="7"/>
  <c r="P2" i="7"/>
  <c r="G3" i="10"/>
  <c r="G4" i="10"/>
  <c r="G5" i="10"/>
  <c r="G6" i="10"/>
  <c r="G7" i="10"/>
  <c r="G2" i="10"/>
  <c r="F7" i="10"/>
  <c r="F6" i="10"/>
  <c r="F2" i="10"/>
  <c r="F3" i="10"/>
  <c r="F4" i="10"/>
  <c r="F5" i="10"/>
  <c r="L3" i="4"/>
  <c r="L4" i="4"/>
  <c r="L5" i="4"/>
  <c r="L6" i="4"/>
  <c r="L7" i="4"/>
  <c r="L8" i="4"/>
  <c r="L9" i="4"/>
  <c r="L2" i="4"/>
  <c r="D5" i="9"/>
  <c r="R3" i="4"/>
  <c r="R4" i="4"/>
  <c r="R5" i="4"/>
  <c r="R6" i="4"/>
  <c r="R7" i="4"/>
  <c r="R8" i="4"/>
  <c r="R9" i="4"/>
  <c r="R2" i="4"/>
  <c r="P3" i="4"/>
  <c r="P4" i="4"/>
  <c r="P5" i="4"/>
  <c r="P6" i="4"/>
  <c r="P7" i="4"/>
  <c r="P8" i="4"/>
  <c r="P9" i="4"/>
  <c r="P2" i="4"/>
  <c r="N3" i="4"/>
  <c r="N4" i="4"/>
  <c r="N5" i="4"/>
  <c r="N6" i="4"/>
  <c r="N7" i="4"/>
  <c r="N8" i="4"/>
  <c r="N9" i="4"/>
  <c r="N2" i="4"/>
  <c r="D3" i="9"/>
  <c r="D4" i="9"/>
  <c r="D2" i="9"/>
  <c r="L2" i="5"/>
  <c r="M2" i="5" s="1"/>
</calcChain>
</file>

<file path=xl/sharedStrings.xml><?xml version="1.0" encoding="utf-8"?>
<sst xmlns="http://schemas.openxmlformats.org/spreadsheetml/2006/main" count="57864" uniqueCount="5077">
  <si>
    <t>id</t>
  </si>
  <si>
    <t>lat</t>
  </si>
  <si>
    <t>lon</t>
  </si>
  <si>
    <t>type</t>
  </si>
  <si>
    <t>state</t>
  </si>
  <si>
    <t>BKB-1</t>
  </si>
  <si>
    <t>FCBK</t>
  </si>
  <si>
    <t>Dhaka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</si>
  <si>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</si>
  <si>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</si>
  <si>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</si>
  <si>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</si>
  <si>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</si>
  <si>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</si>
  <si>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</si>
  <si>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</si>
  <si>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</si>
  <si>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</si>
  <si>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</si>
  <si>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</si>
  <si>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</si>
  <si>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</si>
  <si>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</si>
  <si>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</si>
  <si>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</si>
  <si>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</si>
  <si>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</si>
  <si>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</si>
  <si>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</si>
  <si>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</si>
  <si>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</si>
  <si>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</si>
  <si>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</si>
  <si>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</si>
  <si>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</si>
  <si>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</si>
  <si>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</si>
  <si>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</si>
  <si>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</si>
  <si>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</si>
  <si>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</si>
  <si>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</si>
  <si>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</si>
  <si>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</si>
  <si>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</si>
  <si>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</si>
  <si>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</si>
  <si>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</si>
  <si>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</si>
  <si>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</si>
  <si>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</si>
  <si>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</si>
  <si>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</si>
  <si>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</si>
  <si>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</si>
  <si>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</si>
  <si>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</si>
  <si>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</si>
  <si>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</si>
  <si>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</si>
  <si>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</si>
  <si>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</si>
  <si>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</si>
  <si>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</si>
  <si>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</si>
  <si>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</si>
  <si>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</si>
  <si>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</si>
  <si>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</si>
  <si>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</si>
  <si>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</si>
  <si>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</si>
  <si>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</si>
  <si>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</si>
  <si>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</si>
  <si>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</si>
  <si>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</si>
  <si>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</si>
  <si>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</si>
  <si>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</si>
  <si>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</si>
  <si>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</si>
  <si>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</si>
  <si>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</si>
  <si>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</si>
  <si>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</si>
  <si>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</si>
  <si>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</si>
  <si>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</si>
  <si>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</si>
  <si>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</si>
  <si>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</si>
  <si>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</si>
  <si>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</si>
  <si>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</si>
  <si>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</si>
  <si>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</si>
  <si>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</si>
  <si>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</si>
  <si>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</si>
  <si>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</si>
  <si>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</si>
  <si>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</si>
  <si>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</si>
  <si>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</si>
  <si>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</si>
  <si>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</si>
  <si>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</si>
  <si>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</si>
  <si>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</si>
  <si>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</si>
  <si>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</si>
  <si>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</si>
  <si>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</si>
  <si>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</si>
  <si>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</si>
  <si>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</si>
  <si>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</si>
  <si>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</si>
  <si>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</si>
  <si>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</si>
  <si>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</si>
  <si>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</si>
  <si>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</si>
  <si>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</si>
  <si>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</si>
  <si>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</si>
  <si>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</si>
  <si>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</si>
  <si>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</si>
  <si>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</si>
  <si>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</si>
  <si>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</si>
  <si>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</si>
  <si>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</si>
  <si>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</si>
  <si>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</si>
  <si>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</si>
  <si>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</si>
  <si>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</si>
  <si>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</si>
  <si>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</si>
  <si>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</si>
  <si>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</si>
  <si>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</si>
  <si>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</si>
  <si>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</si>
  <si>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</si>
  <si>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</si>
  <si>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</si>
  <si>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</si>
  <si>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</si>
  <si>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</si>
  <si>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</si>
  <si>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</si>
  <si>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</si>
  <si>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</si>
  <si>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</si>
  <si>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</si>
  <si>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</si>
  <si>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</si>
  <si>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</si>
  <si>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</si>
  <si>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</si>
  <si>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</si>
  <si>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</si>
  <si>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</si>
  <si>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</si>
  <si>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</si>
  <si>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</si>
  <si>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</si>
  <si>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</si>
  <si>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</si>
  <si>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</si>
  <si>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</si>
  <si>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</si>
  <si>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</si>
  <si>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</si>
  <si>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</si>
  <si>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</si>
  <si>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</si>
  <si>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</si>
  <si>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</si>
  <si>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</si>
  <si>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</si>
  <si>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</si>
  <si>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</si>
  <si>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</si>
  <si>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</si>
  <si>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</si>
  <si>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</si>
  <si>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</si>
  <si>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</si>
  <si>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</si>
  <si>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</si>
  <si>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</si>
  <si>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</si>
  <si>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</si>
  <si>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</si>
  <si>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</si>
  <si>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</si>
  <si>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</si>
  <si>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</si>
  <si>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</si>
  <si>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</si>
  <si>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</si>
  <si>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</si>
  <si>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</si>
  <si>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</si>
  <si>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</si>
  <si>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</si>
  <si>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</si>
  <si>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</si>
  <si>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</si>
  <si>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</si>
  <si>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</si>
  <si>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</si>
  <si>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</si>
  <si>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</si>
  <si>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</si>
  <si>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</si>
  <si>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</si>
  <si>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</si>
  <si>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</si>
  <si>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</si>
  <si>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</si>
  <si>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</si>
  <si>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</si>
  <si>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</si>
  <si>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</si>
  <si>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</si>
  <si>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</si>
  <si>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</si>
  <si>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</si>
  <si>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</si>
  <si>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</si>
  <si>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</si>
  <si>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</si>
  <si>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</si>
  <si>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</si>
  <si>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</si>
  <si>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</si>
  <si>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</si>
  <si>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</si>
  <si>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</si>
  <si>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</si>
  <si>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</si>
  <si>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</si>
  <si>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</si>
  <si>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</si>
  <si>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</si>
  <si>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</si>
  <si>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</si>
  <si>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</si>
  <si>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</si>
  <si>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</si>
  <si>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</si>
  <si>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</si>
  <si>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</si>
  <si>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</si>
  <si>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</si>
  <si>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</si>
  <si>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</si>
  <si>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</si>
  <si>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</si>
  <si>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</si>
  <si>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</si>
  <si>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</si>
  <si>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</si>
  <si>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</si>
  <si>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</si>
  <si>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</si>
  <si>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</si>
  <si>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</si>
  <si>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</si>
  <si>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</si>
  <si>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</si>
  <si>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</si>
  <si>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</si>
  <si>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</si>
  <si>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</si>
  <si>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</si>
  <si>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</si>
  <si>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</si>
  <si>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</si>
  <si>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</si>
  <si>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</si>
  <si>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</si>
  <si>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</si>
  <si>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</si>
  <si>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</si>
  <si>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</si>
  <si>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</si>
  <si>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</si>
  <si>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</si>
  <si>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</si>
  <si>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</si>
  <si>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</si>
  <si>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</si>
  <si>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</si>
  <si>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</si>
  <si>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</si>
  <si>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</si>
  <si>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</si>
  <si>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</si>
  <si>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</si>
  <si>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</si>
  <si>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</si>
  <si>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</si>
  <si>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</si>
  <si>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</si>
  <si>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</si>
  <si>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</si>
  <si>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</si>
  <si>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</si>
  <si>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</si>
  <si>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</si>
  <si>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</si>
  <si>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</si>
  <si>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</si>
  <si>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</si>
  <si>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</si>
  <si>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</si>
  <si>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</si>
  <si>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</si>
  <si>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</si>
  <si>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</si>
  <si>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</si>
  <si>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</si>
  <si>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</si>
  <si>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</si>
  <si>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</si>
  <si>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</si>
  <si>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</si>
  <si>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</si>
  <si>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</si>
  <si>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</si>
  <si>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</si>
  <si>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</si>
  <si>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</si>
  <si>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</si>
  <si>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</si>
  <si>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</si>
  <si>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</si>
  <si>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</si>
  <si>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</si>
  <si>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</si>
  <si>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</si>
  <si>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</si>
  <si>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</si>
  <si>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</si>
  <si>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</si>
  <si>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</si>
  <si>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</si>
  <si>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</si>
  <si>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</si>
  <si>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</si>
  <si>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</si>
  <si>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</si>
  <si>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</si>
  <si>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</si>
  <si>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</si>
  <si>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</si>
  <si>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</si>
  <si>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</si>
  <si>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</si>
  <si>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</si>
  <si>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</si>
  <si>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</si>
  <si>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</si>
  <si>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</si>
  <si>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</si>
  <si>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</si>
  <si>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</si>
  <si>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</si>
  <si>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</si>
  <si>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</si>
  <si>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</si>
  <si>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</si>
  <si>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</si>
  <si>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</si>
  <si>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</si>
  <si>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</si>
  <si>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</si>
  <si>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</si>
  <si>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</si>
  <si>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</si>
  <si>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</si>
  <si>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</si>
  <si>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</si>
  <si>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</si>
  <si>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</si>
  <si>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</si>
  <si>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</si>
  <si>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</si>
  <si>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</si>
  <si>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</si>
  <si>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</si>
  <si>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</si>
  <si>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</si>
  <si>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</si>
  <si>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</si>
  <si>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</si>
  <si>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</si>
  <si>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</si>
  <si>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</si>
  <si>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</si>
  <si>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</si>
  <si>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</si>
  <si>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</si>
  <si>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</si>
  <si>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</si>
  <si>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</si>
  <si>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</si>
  <si>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</si>
  <si>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</si>
  <si>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</si>
  <si>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</si>
  <si>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</si>
  <si>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</si>
  <si>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</si>
  <si>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</si>
  <si>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</si>
  <si>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</si>
  <si>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</si>
  <si>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</si>
  <si>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</si>
  <si>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</si>
  <si>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</si>
  <si>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</si>
  <si>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</si>
  <si>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</si>
  <si>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</si>
  <si>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</si>
  <si>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</si>
  <si>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</si>
  <si>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</si>
  <si>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</si>
  <si>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</si>
  <si>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</si>
  <si>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</si>
  <si>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</si>
  <si>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</si>
  <si>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</si>
  <si>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</si>
  <si>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</si>
  <si>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</si>
  <si>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</si>
  <si>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</si>
  <si>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</si>
  <si>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</si>
  <si>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</si>
  <si>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</si>
  <si>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</si>
  <si>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</si>
  <si>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</si>
  <si>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</si>
  <si>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</si>
  <si>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</si>
  <si>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</si>
  <si>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</si>
  <si>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</si>
  <si>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</si>
  <si>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</si>
  <si>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</si>
  <si>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</si>
  <si>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</si>
  <si>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</si>
  <si>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</si>
  <si>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</si>
  <si>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</si>
  <si>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</si>
  <si>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</si>
  <si>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</si>
  <si>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</si>
  <si>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</si>
  <si>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</si>
  <si>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</si>
  <si>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</si>
  <si>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</si>
  <si>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</si>
  <si>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</si>
  <si>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</si>
  <si>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</si>
  <si>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</si>
  <si>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</si>
  <si>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</si>
  <si>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</si>
  <si>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</si>
  <si>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</si>
  <si>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</si>
  <si>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</si>
  <si>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</si>
  <si>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</si>
  <si>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</si>
  <si>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</si>
  <si>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</si>
  <si>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</si>
  <si>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</si>
  <si>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</si>
  <si>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</si>
  <si>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</si>
  <si>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</si>
  <si>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</si>
  <si>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</si>
  <si>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</si>
  <si>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</si>
  <si>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</si>
  <si>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</si>
  <si>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</si>
  <si>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</si>
  <si>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</si>
  <si>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</si>
  <si>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</si>
  <si>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</si>
  <si>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</si>
  <si>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</si>
  <si>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</si>
  <si>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</si>
  <si>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</si>
  <si>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</si>
  <si>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</si>
  <si>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</si>
  <si>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</si>
  <si>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</si>
  <si>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</si>
  <si>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</si>
  <si>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</si>
  <si>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</si>
  <si>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</si>
  <si>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</si>
  <si>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</si>
  <si>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</si>
  <si>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</si>
  <si>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</si>
  <si>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</si>
  <si>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</si>
  <si>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</si>
  <si>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</si>
  <si>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</si>
  <si>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</si>
  <si>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</si>
  <si>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</si>
  <si>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</si>
  <si>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</si>
  <si>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</si>
  <si>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</si>
  <si>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</si>
  <si>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</si>
  <si>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</si>
  <si>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</si>
  <si>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</si>
  <si>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</si>
  <si>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</si>
  <si>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</si>
  <si>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</si>
  <si>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</si>
  <si>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</si>
  <si>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</si>
  <si>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</si>
  <si>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</si>
  <si>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</si>
  <si>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</si>
  <si>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</si>
  <si>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</si>
  <si>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</si>
  <si>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</si>
  <si>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</si>
  <si>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</si>
  <si>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</si>
  <si>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</si>
  <si>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</si>
  <si>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</si>
  <si>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</si>
  <si>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</si>
  <si>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</si>
  <si>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</si>
  <si>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</si>
  <si>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</si>
  <si>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</si>
  <si>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</si>
  <si>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</si>
  <si>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</si>
  <si>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</si>
  <si>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</si>
  <si>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</si>
  <si>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</si>
  <si>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</si>
  <si>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</si>
  <si>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</si>
  <si>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</si>
  <si>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</si>
  <si>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</si>
  <si>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</si>
  <si>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</si>
  <si>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</si>
  <si>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</si>
  <si>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</si>
  <si>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</si>
  <si>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</si>
  <si>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</si>
  <si>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</si>
  <si>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</si>
  <si>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</si>
  <si>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</si>
  <si>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</si>
  <si>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</si>
  <si>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</si>
  <si>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</si>
  <si>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</si>
  <si>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</si>
  <si>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</si>
  <si>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</si>
  <si>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</si>
  <si>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</si>
  <si>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</si>
  <si>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</si>
  <si>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</si>
  <si>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</si>
  <si>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</si>
  <si>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</si>
  <si>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</si>
  <si>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</si>
  <si>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</si>
  <si>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</si>
  <si>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</si>
  <si>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</si>
  <si>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</si>
  <si>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</si>
  <si>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</si>
  <si>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</si>
  <si>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</si>
  <si>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</si>
  <si>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</si>
  <si>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</si>
  <si>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</si>
  <si>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</si>
  <si>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</si>
  <si>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</si>
  <si>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</si>
  <si>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</si>
  <si>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</si>
  <si>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</si>
  <si>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</si>
  <si>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</si>
  <si>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</si>
  <si>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</si>
  <si>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</si>
  <si>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</si>
  <si>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</si>
  <si>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</si>
  <si>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</si>
  <si>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</si>
  <si>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</si>
  <si>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</si>
  <si>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</si>
  <si>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</si>
  <si>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</si>
  <si>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</si>
  <si>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</si>
  <si>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</si>
  <si>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</si>
  <si>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</si>
  <si>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</si>
  <si>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</si>
  <si>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</si>
  <si>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</si>
  <si>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</si>
  <si>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</si>
  <si>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</si>
  <si>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</si>
  <si>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</si>
  <si>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</si>
  <si>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</si>
  <si>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</si>
  <si>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</si>
  <si>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</si>
  <si>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</si>
  <si>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</si>
  <si>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</si>
  <si>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</si>
  <si>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</si>
  <si>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</si>
  <si>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</si>
  <si>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</si>
  <si>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</si>
  <si>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</si>
  <si>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</si>
  <si>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</si>
  <si>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</si>
  <si>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</si>
  <si>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</si>
  <si>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</si>
  <si>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</si>
  <si>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</si>
  <si>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</si>
  <si>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</si>
  <si>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</si>
  <si>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</si>
  <si>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</si>
  <si>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</si>
  <si>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</si>
  <si>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</si>
  <si>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</si>
  <si>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</si>
  <si>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</si>
  <si>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</si>
  <si>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</si>
  <si>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</si>
  <si>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</si>
  <si>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</si>
  <si>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</si>
  <si>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</si>
  <si>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</si>
  <si>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</si>
  <si>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</si>
  <si>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</si>
  <si>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</si>
  <si>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</si>
  <si>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</si>
  <si>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</si>
  <si>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</si>
  <si>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</si>
  <si>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</si>
  <si>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</si>
  <si>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</si>
  <si>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</si>
  <si>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</si>
  <si>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</si>
  <si>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</si>
  <si>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</si>
  <si>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</si>
  <si>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</si>
  <si>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</si>
  <si>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</si>
  <si>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</si>
  <si>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</si>
  <si>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</si>
  <si>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</si>
  <si>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</si>
  <si>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</si>
  <si>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</si>
  <si>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</si>
  <si>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</si>
  <si>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</si>
  <si>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</si>
  <si>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</si>
  <si>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</si>
  <si>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</si>
  <si>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</si>
  <si>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</si>
  <si>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</si>
  <si>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</si>
  <si>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</si>
  <si>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</si>
  <si>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</si>
  <si>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</si>
  <si>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</si>
  <si>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</si>
  <si>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</si>
  <si>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</si>
  <si>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</si>
  <si>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</si>
  <si>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</si>
  <si>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</si>
  <si>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</si>
  <si>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</si>
  <si>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</si>
  <si>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</si>
  <si>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</si>
  <si>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</si>
  <si>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</si>
  <si>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</si>
  <si>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</si>
  <si>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</si>
  <si>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</si>
  <si>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</si>
  <si>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</si>
  <si>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</si>
  <si>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</si>
  <si>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</si>
  <si>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</si>
  <si>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</si>
  <si>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</si>
  <si>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</si>
  <si>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</si>
  <si>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</si>
  <si>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</si>
  <si>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</si>
  <si>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</si>
  <si>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</si>
  <si>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</si>
  <si>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</si>
  <si>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</si>
  <si>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</si>
  <si>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</si>
  <si>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</si>
  <si>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</si>
  <si>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</si>
  <si>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</si>
  <si>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</si>
  <si>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</si>
  <si>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</si>
  <si>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</si>
  <si>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</si>
  <si>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</si>
  <si>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</si>
  <si>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</si>
  <si>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</si>
  <si>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</si>
  <si>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</si>
  <si>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</si>
  <si>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</si>
  <si>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</si>
  <si>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</si>
  <si>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</si>
  <si>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</si>
  <si>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</si>
  <si>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</si>
  <si>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</si>
  <si>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</si>
  <si>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</si>
  <si>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</si>
  <si>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</si>
  <si>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</si>
  <si>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</si>
  <si>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</si>
  <si>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</si>
  <si>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</si>
  <si>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</si>
  <si>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</si>
  <si>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</si>
  <si>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</si>
  <si>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</si>
  <si>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</si>
  <si>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</si>
  <si>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</si>
  <si>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</si>
  <si>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</si>
  <si>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</si>
  <si>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</si>
  <si>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</si>
  <si>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</si>
  <si>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</si>
  <si>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</si>
  <si>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</si>
  <si>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</si>
  <si>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</si>
  <si>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</si>
  <si>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</si>
  <si>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</si>
  <si>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</si>
  <si>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</si>
  <si>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</si>
  <si>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</si>
  <si>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</si>
  <si>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</si>
  <si>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</si>
  <si>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</si>
  <si>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</si>
  <si>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</si>
  <si>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</si>
  <si>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</si>
  <si>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</si>
  <si>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</si>
  <si>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</si>
  <si>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</si>
  <si>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</si>
  <si>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</si>
  <si>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</si>
  <si>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</si>
  <si>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</si>
  <si>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</si>
  <si>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</si>
  <si>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</si>
  <si>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</si>
  <si>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</si>
  <si>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</si>
  <si>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</si>
  <si>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</si>
  <si>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</si>
  <si>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</si>
  <si>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</si>
  <si>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</si>
  <si>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</si>
  <si>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</si>
  <si>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</si>
  <si>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</si>
  <si>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</si>
  <si>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</si>
  <si>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</si>
  <si>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</si>
  <si>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</si>
  <si>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</si>
  <si>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</si>
  <si>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</si>
  <si>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</si>
  <si>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</si>
  <si>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</si>
  <si>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</si>
  <si>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</si>
  <si>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</si>
  <si>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</si>
  <si>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</si>
  <si>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</si>
  <si>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</si>
  <si>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</si>
  <si>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</si>
  <si>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</si>
  <si>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</si>
  <si>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</si>
  <si>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</si>
  <si>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</si>
  <si>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</si>
  <si>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</si>
  <si>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</si>
  <si>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</si>
  <si>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</si>
  <si>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</si>
  <si>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</si>
  <si>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</si>
  <si>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</si>
  <si>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</si>
  <si>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</si>
  <si>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</si>
  <si>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</si>
  <si>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</si>
  <si>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</si>
  <si>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</si>
  <si>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</si>
  <si>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</si>
  <si>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</si>
  <si>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</si>
  <si>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</si>
  <si>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</si>
  <si>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</si>
  <si>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</si>
  <si>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</si>
  <si>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</si>
  <si>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</si>
  <si>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</si>
  <si>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</si>
  <si>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</si>
  <si>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</si>
  <si>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</si>
  <si>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</si>
  <si>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</si>
  <si>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</si>
  <si>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</si>
  <si>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</si>
  <si>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</si>
  <si>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</si>
  <si>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</si>
  <si>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</si>
  <si>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</si>
  <si>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</si>
  <si>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</si>
  <si>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</si>
  <si>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</si>
  <si>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</si>
  <si>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</si>
  <si>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</si>
  <si>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</si>
  <si>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</si>
  <si>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</si>
  <si>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</si>
  <si>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</si>
  <si>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</si>
  <si>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</si>
  <si>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</si>
  <si>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</si>
  <si>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</si>
  <si>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</si>
  <si>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</si>
  <si>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</si>
  <si>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</si>
  <si>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</si>
  <si>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</si>
  <si>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</si>
  <si>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</si>
  <si>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</si>
  <si>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</si>
  <si>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</si>
  <si>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</si>
  <si>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</si>
  <si>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</si>
  <si>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</si>
  <si>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</si>
  <si>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</si>
  <si>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</si>
  <si>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</si>
  <si>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</si>
  <si>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</si>
  <si>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</si>
  <si>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</si>
  <si>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</si>
  <si>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</si>
  <si>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</si>
  <si>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</si>
  <si>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</si>
  <si>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</si>
  <si>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</si>
  <si>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</si>
  <si>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</si>
  <si>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</si>
  <si>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</si>
  <si>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</si>
  <si>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</si>
  <si>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</si>
  <si>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</si>
  <si>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</si>
  <si>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</si>
  <si>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</si>
  <si>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</si>
  <si>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</si>
  <si>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</si>
  <si>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</si>
  <si>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</si>
  <si>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</si>
  <si>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</si>
  <si>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</si>
  <si>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</si>
  <si>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</si>
  <si>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</si>
  <si>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</si>
  <si>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</si>
  <si>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</si>
  <si>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</si>
  <si>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</si>
  <si>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</si>
  <si>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</si>
  <si>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</si>
  <si>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</si>
  <si>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</si>
  <si>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</si>
  <si>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</si>
  <si>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</si>
  <si>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</si>
  <si>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</si>
  <si>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</si>
  <si>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</si>
  <si>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</si>
  <si>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</si>
  <si>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</si>
  <si>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</si>
  <si>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</si>
  <si>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</si>
  <si>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</si>
  <si>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</si>
  <si>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</si>
  <si>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</si>
  <si>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</si>
  <si>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</si>
  <si>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</si>
  <si>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</si>
  <si>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</si>
  <si>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</si>
  <si>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</si>
  <si>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</si>
  <si>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</si>
  <si>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</si>
  <si>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</si>
  <si>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</si>
  <si>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</si>
  <si>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</si>
  <si>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</si>
  <si>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</si>
  <si>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</si>
  <si>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</si>
  <si>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</si>
  <si>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</si>
  <si>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</si>
  <si>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</si>
  <si>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</si>
  <si>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</si>
  <si>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</si>
  <si>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</si>
  <si>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</si>
  <si>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</si>
  <si>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</si>
  <si>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</si>
  <si>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</si>
  <si>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</si>
  <si>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</si>
  <si>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</si>
  <si>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</si>
  <si>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</si>
  <si>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</si>
  <si>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</si>
  <si>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</si>
  <si>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</si>
  <si>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</si>
  <si>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</si>
  <si>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</si>
  <si>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</si>
  <si>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</si>
  <si>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</si>
  <si>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</si>
  <si>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</si>
  <si>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</si>
  <si>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</si>
  <si>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</si>
  <si>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</si>
  <si>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</si>
  <si>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</si>
  <si>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</si>
  <si>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</si>
  <si>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</si>
  <si>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</si>
  <si>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</si>
  <si>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</si>
  <si>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</si>
  <si>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</si>
  <si>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</si>
  <si>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</si>
  <si>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</si>
  <si>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</si>
  <si>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</si>
  <si>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</si>
  <si>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</si>
  <si>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</si>
  <si>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</si>
  <si>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</si>
  <si>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</si>
  <si>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</si>
  <si>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</si>
  <si>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</si>
  <si>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</si>
  <si>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</si>
  <si>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</si>
  <si>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</si>
  <si>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</si>
  <si>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</si>
  <si>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</si>
  <si>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</si>
  <si>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</si>
  <si>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</si>
  <si>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</si>
  <si>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</si>
  <si>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</si>
  <si>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</si>
  <si>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</si>
  <si>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</si>
  <si>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</si>
  <si>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</si>
  <si>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</si>
  <si>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</si>
  <si>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</si>
  <si>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</si>
  <si>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</si>
  <si>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</si>
  <si>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</si>
  <si>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</si>
  <si>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</si>
  <si>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</si>
  <si>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</si>
  <si>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</si>
  <si>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</si>
  <si>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</si>
  <si>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</si>
  <si>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</si>
  <si>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</si>
  <si>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</si>
  <si>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</si>
  <si>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</si>
  <si>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</si>
  <si>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</si>
  <si>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</si>
  <si>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</si>
  <si>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</si>
  <si>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</si>
  <si>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</si>
  <si>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</si>
  <si>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</si>
  <si>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</si>
  <si>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</si>
  <si>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</si>
  <si>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</si>
  <si>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</si>
  <si>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</si>
  <si>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</si>
  <si>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</si>
  <si>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</si>
  <si>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</si>
  <si>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</si>
  <si>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</si>
  <si>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</si>
  <si>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</si>
  <si>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</si>
  <si>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</si>
  <si>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</si>
  <si>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</si>
  <si>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</si>
  <si>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</si>
  <si>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</si>
  <si>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</si>
  <si>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</si>
  <si>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</si>
  <si>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</si>
  <si>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</si>
  <si>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</si>
  <si>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</si>
  <si>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</si>
  <si>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</si>
  <si>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</si>
  <si>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</si>
  <si>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</si>
  <si>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</si>
  <si>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</si>
  <si>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</si>
  <si>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</si>
  <si>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</si>
  <si>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</si>
  <si>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</si>
  <si>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</si>
  <si>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</si>
  <si>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</si>
  <si>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</si>
  <si>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</si>
  <si>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</si>
  <si>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</si>
  <si>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</si>
  <si>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</si>
  <si>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</si>
  <si>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</si>
  <si>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</si>
  <si>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</si>
  <si>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</si>
  <si>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</si>
  <si>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</si>
  <si>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</si>
  <si>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</si>
  <si>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</si>
  <si>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</si>
  <si>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</si>
  <si>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</si>
  <si>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</si>
  <si>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</si>
  <si>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</si>
  <si>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</si>
  <si>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</si>
  <si>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</si>
  <si>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</si>
  <si>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</si>
  <si>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</si>
  <si>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</si>
  <si>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</si>
  <si>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</si>
  <si>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</si>
  <si>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</si>
  <si>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</si>
  <si>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</si>
  <si>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</si>
  <si>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</si>
  <si>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</si>
  <si>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</si>
  <si>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</si>
  <si>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</si>
  <si>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</si>
  <si>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</si>
  <si>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</si>
  <si>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</si>
  <si>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</si>
  <si>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</si>
  <si>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</si>
  <si>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</si>
  <si>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</si>
  <si>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</si>
  <si>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</si>
  <si>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</si>
  <si>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</si>
  <si>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</si>
  <si>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</si>
  <si>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</si>
  <si>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</si>
  <si>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</si>
  <si>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</si>
  <si>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</si>
  <si>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</si>
  <si>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</si>
  <si>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</si>
  <si>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</si>
  <si>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</si>
  <si>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</si>
  <si>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</si>
  <si>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</si>
  <si>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</si>
  <si>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</si>
  <si>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</si>
  <si>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</si>
  <si>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</si>
  <si>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</si>
  <si>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</si>
  <si>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</si>
  <si>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</si>
  <si>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</si>
  <si>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</si>
  <si>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</si>
  <si>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</si>
  <si>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</si>
  <si>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</si>
  <si>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</si>
  <si>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</si>
  <si>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</si>
  <si>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</si>
  <si>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</si>
  <si>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</si>
  <si>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</si>
  <si>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</si>
  <si>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</si>
  <si>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</si>
  <si>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</si>
  <si>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</si>
  <si>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</si>
  <si>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</si>
  <si>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</si>
  <si>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</si>
  <si>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</si>
  <si>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</si>
  <si>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</si>
  <si>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</si>
  <si>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</si>
  <si>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</si>
  <si>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</si>
  <si>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</si>
  <si>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</si>
  <si>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</si>
  <si>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</si>
  <si>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</si>
  <si>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</si>
  <si>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</si>
  <si>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</si>
  <si>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</si>
  <si>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</si>
  <si>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</si>
  <si>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</si>
  <si>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</si>
  <si>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</si>
  <si>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</si>
  <si>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</si>
  <si>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</si>
  <si>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</si>
  <si>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</si>
  <si>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</si>
  <si>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</si>
  <si>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</si>
  <si>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</si>
  <si>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</si>
  <si>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</si>
  <si>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</si>
  <si>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</si>
  <si>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</si>
  <si>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</si>
  <si>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</si>
  <si>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</si>
  <si>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</si>
  <si>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</si>
  <si>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</si>
  <si>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</si>
  <si>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</si>
  <si>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</si>
  <si>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</si>
  <si>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</si>
  <si>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</si>
  <si>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</si>
  <si>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</si>
  <si>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</si>
  <si>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</si>
  <si>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</si>
  <si>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</si>
  <si>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</si>
  <si>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</si>
  <si>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</si>
  <si>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</si>
  <si>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</si>
  <si>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</si>
  <si>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</si>
  <si>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</si>
  <si>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</si>
  <si>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</si>
  <si>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</si>
  <si>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</si>
  <si>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</si>
  <si>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</si>
  <si>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</si>
  <si>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</si>
  <si>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</si>
  <si>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</si>
  <si>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</si>
  <si>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</si>
  <si>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</si>
  <si>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</si>
  <si>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</si>
  <si>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</si>
  <si>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</si>
  <si>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</si>
  <si>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</si>
  <si>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</si>
  <si>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</si>
  <si>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</si>
  <si>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</si>
  <si>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</si>
  <si>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</si>
  <si>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</si>
  <si>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</si>
  <si>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</si>
  <si>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</si>
  <si>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</si>
  <si>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</si>
  <si>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</si>
  <si>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</si>
  <si>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</si>
  <si>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</si>
  <si>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</si>
  <si>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</si>
  <si>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</si>
  <si>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</si>
  <si>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</si>
  <si>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</si>
  <si>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</si>
  <si>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</si>
  <si>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</si>
  <si>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</si>
  <si>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</si>
  <si>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</si>
  <si>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</si>
  <si>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</si>
  <si>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</si>
  <si>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</si>
  <si>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</si>
  <si>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</si>
  <si>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</si>
  <si>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</si>
  <si>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</si>
  <si>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</si>
  <si>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</si>
  <si>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</si>
  <si>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</si>
  <si>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</si>
  <si>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</si>
  <si>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</si>
  <si>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</si>
  <si>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</si>
  <si>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</si>
  <si>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</si>
  <si>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</si>
  <si>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</si>
  <si>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</si>
  <si>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</si>
  <si>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</si>
  <si>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</si>
  <si>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</si>
  <si>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</si>
  <si>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</si>
  <si>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</si>
  <si>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</si>
  <si>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</si>
  <si>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</si>
  <si>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</si>
  <si>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</si>
  <si>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</si>
  <si>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</si>
  <si>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</si>
  <si>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</si>
  <si>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</si>
  <si>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</si>
  <si>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</si>
  <si>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</si>
  <si>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</si>
  <si>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</si>
  <si>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</si>
  <si>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</si>
  <si>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</si>
  <si>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</si>
  <si>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</si>
  <si>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</si>
  <si>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</si>
  <si>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</si>
  <si>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</si>
  <si>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</si>
  <si>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</si>
  <si>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</si>
  <si>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</si>
  <si>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</si>
  <si>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</si>
  <si>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</si>
  <si>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</si>
  <si>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</si>
  <si>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</si>
  <si>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</si>
  <si>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</si>
  <si>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</si>
  <si>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</si>
  <si>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</si>
  <si>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</si>
  <si>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</si>
  <si>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</si>
  <si>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</si>
  <si>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</si>
  <si>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</si>
  <si>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</si>
  <si>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</si>
  <si>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</si>
  <si>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</si>
  <si>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</si>
  <si>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</si>
  <si>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</si>
  <si>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</si>
  <si>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</si>
  <si>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</si>
  <si>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</si>
  <si>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</si>
  <si>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</si>
  <si>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</si>
  <si>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</si>
  <si>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</si>
  <si>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</si>
  <si>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</si>
  <si>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</si>
  <si>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</si>
  <si>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</si>
  <si>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</si>
  <si>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</si>
  <si>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</si>
  <si>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</si>
  <si>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</si>
  <si>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</si>
  <si>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</si>
  <si>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</si>
  <si>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</si>
  <si>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</si>
  <si>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</si>
  <si>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</si>
  <si>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</si>
  <si>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</si>
  <si>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</si>
  <si>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</si>
  <si>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</si>
  <si>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</si>
  <si>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</si>
  <si>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</si>
  <si>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</si>
  <si>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</si>
  <si>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</si>
  <si>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</si>
  <si>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</si>
  <si>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</si>
  <si>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</si>
  <si>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</si>
  <si>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</si>
  <si>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</si>
  <si>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</si>
  <si>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</si>
  <si>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</si>
  <si>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</si>
  <si>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</si>
  <si>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</si>
  <si>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</si>
  <si>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</si>
  <si>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</si>
  <si>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</si>
  <si>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</si>
  <si>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</si>
  <si>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</si>
  <si>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</si>
  <si>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</si>
  <si>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</si>
  <si>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</si>
  <si>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</si>
  <si>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</si>
  <si>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</si>
  <si>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</si>
  <si>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</si>
  <si>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</si>
  <si>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</si>
  <si>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</si>
  <si>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</si>
  <si>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</si>
  <si>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</si>
  <si>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</si>
  <si>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</si>
  <si>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</si>
  <si>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</si>
  <si>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</si>
  <si>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</si>
  <si>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</si>
  <si>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</si>
  <si>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</si>
  <si>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</si>
  <si>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</si>
  <si>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</si>
  <si>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</si>
  <si>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</si>
  <si>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</si>
  <si>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</si>
  <si>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</si>
  <si>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</si>
  <si>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</si>
  <si>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</si>
  <si>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</si>
  <si>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</si>
  <si>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</si>
  <si>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</si>
  <si>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</si>
  <si>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</si>
  <si>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</si>
  <si>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</si>
  <si>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</si>
  <si>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</si>
  <si>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</si>
  <si>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</si>
  <si>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</si>
  <si>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</si>
  <si>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</si>
  <si>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</si>
  <si>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</si>
  <si>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</si>
  <si>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</si>
  <si>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</si>
  <si>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</si>
  <si>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</si>
  <si>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</si>
  <si>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</si>
  <si>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</si>
  <si>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</si>
  <si>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</si>
  <si>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</si>
  <si>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</si>
  <si>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</si>
  <si>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</si>
  <si>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</si>
  <si>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</si>
  <si>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</si>
  <si>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</si>
  <si>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</si>
  <si>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</si>
  <si>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</si>
  <si>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</si>
  <si>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</si>
  <si>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</si>
  <si>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</si>
  <si>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</si>
  <si>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</si>
  <si>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</si>
  <si>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</si>
  <si>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</si>
  <si>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</si>
  <si>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</si>
  <si>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</si>
  <si>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</si>
  <si>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</si>
  <si>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</si>
  <si>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</si>
  <si>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</si>
  <si>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</si>
  <si>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</si>
  <si>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</si>
  <si>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</si>
  <si>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</si>
  <si>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</si>
  <si>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</si>
  <si>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</si>
  <si>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</si>
  <si>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</si>
  <si>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</si>
  <si>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</si>
  <si>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</si>
  <si>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</si>
  <si>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</si>
  <si>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</si>
  <si>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</si>
  <si>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</si>
  <si>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</si>
  <si>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</si>
  <si>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</si>
  <si>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</si>
  <si>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</si>
  <si>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</si>
  <si>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</si>
  <si>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</si>
  <si>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</si>
  <si>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</si>
  <si>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</si>
  <si>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</si>
  <si>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</si>
  <si>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</si>
  <si>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</si>
  <si>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</si>
  <si>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</si>
  <si>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</si>
  <si>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</si>
  <si>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</si>
  <si>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</si>
  <si>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</si>
  <si>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</si>
  <si>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</si>
  <si>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</si>
  <si>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</si>
  <si>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</si>
  <si>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</si>
  <si>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</si>
  <si>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</si>
  <si>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</si>
  <si>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</si>
  <si>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</si>
  <si>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</si>
  <si>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</si>
  <si>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</si>
  <si>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</si>
  <si>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</si>
  <si>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</si>
  <si>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</si>
  <si>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</si>
  <si>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</si>
  <si>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</si>
  <si>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</si>
  <si>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</si>
  <si>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</si>
  <si>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</si>
  <si>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</si>
  <si>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</si>
  <si>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</si>
  <si>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</si>
  <si>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</si>
  <si>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</si>
  <si>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</si>
  <si>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</si>
  <si>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</si>
  <si>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</si>
  <si>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</si>
  <si>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</si>
  <si>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</si>
  <si>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</si>
  <si>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</si>
  <si>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</si>
  <si>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</si>
  <si>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</si>
  <si>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</si>
  <si>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</si>
  <si>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</si>
  <si>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</si>
  <si>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</si>
  <si>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</si>
  <si>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</si>
  <si>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</si>
  <si>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</si>
  <si>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</si>
  <si>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</si>
  <si>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</si>
  <si>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</si>
  <si>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</si>
  <si>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</si>
  <si>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</si>
  <si>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</si>
  <si>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</si>
  <si>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</si>
  <si>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</si>
  <si>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</si>
  <si>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</si>
  <si>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</si>
  <si>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</si>
  <si>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</si>
  <si>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</si>
  <si>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</si>
  <si>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</si>
  <si>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</si>
  <si>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</si>
  <si>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</si>
  <si>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</si>
  <si>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</si>
  <si>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</si>
  <si>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</si>
  <si>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</si>
  <si>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</si>
  <si>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</si>
  <si>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</si>
  <si>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</si>
  <si>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</si>
  <si>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</si>
  <si>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</si>
  <si>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</si>
  <si>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</si>
  <si>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</si>
  <si>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</si>
  <si>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</si>
  <si>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</si>
  <si>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</si>
  <si>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</si>
  <si>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</si>
  <si>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</si>
  <si>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</si>
  <si>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</si>
  <si>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</si>
  <si>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</si>
  <si>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</si>
  <si>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</si>
  <si>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</si>
  <si>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</si>
  <si>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</si>
  <si>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</si>
  <si>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</si>
  <si>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</si>
  <si>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</si>
  <si>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</si>
  <si>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</si>
  <si>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</si>
  <si>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</si>
  <si>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</si>
  <si>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</si>
  <si>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</si>
  <si>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</si>
  <si>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</si>
  <si>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</si>
  <si>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</si>
  <si>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</si>
  <si>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</si>
  <si>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</si>
  <si>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</si>
  <si>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</si>
  <si>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</si>
  <si>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</si>
  <si>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</si>
  <si>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</si>
  <si>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</si>
  <si>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</si>
  <si>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</si>
  <si>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</si>
  <si>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</si>
  <si>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</si>
  <si>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</si>
  <si>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</si>
  <si>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</si>
  <si>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</si>
  <si>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</si>
  <si>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</si>
  <si>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</si>
  <si>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</si>
  <si>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</si>
  <si>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</si>
  <si>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</si>
  <si>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</si>
  <si>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</si>
  <si>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</si>
  <si>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</si>
  <si>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</si>
  <si>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</si>
  <si>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</si>
  <si>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</si>
  <si>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</si>
  <si>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</si>
  <si>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</si>
  <si>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</si>
  <si>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</si>
  <si>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</si>
  <si>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</si>
  <si>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</si>
  <si>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</si>
  <si>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</si>
  <si>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</si>
  <si>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</si>
  <si>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</si>
  <si>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</si>
  <si>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</si>
  <si>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</si>
  <si>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</si>
  <si>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</si>
  <si>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</si>
  <si>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</si>
  <si>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</si>
  <si>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</si>
  <si>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</si>
  <si>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</si>
  <si>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</si>
  <si>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</si>
  <si>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</si>
  <si>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</si>
  <si>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</si>
  <si>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</si>
  <si>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</si>
  <si>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</si>
  <si>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</si>
  <si>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</si>
  <si>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</si>
  <si>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</si>
  <si>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</si>
  <si>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</si>
  <si>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</si>
  <si>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</si>
  <si>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</si>
  <si>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</si>
  <si>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</si>
  <si>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</si>
  <si>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</si>
  <si>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</si>
  <si>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</si>
  <si>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</si>
  <si>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</si>
  <si>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</si>
  <si>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</si>
  <si>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</si>
  <si>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</si>
  <si>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</si>
  <si>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</si>
  <si>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</si>
  <si>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</si>
  <si>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</si>
  <si>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</si>
  <si>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</si>
  <si>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</si>
  <si>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</si>
  <si>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</si>
  <si>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</si>
  <si>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</si>
  <si>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</si>
  <si>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</si>
  <si>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</si>
  <si>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</si>
  <si>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</si>
  <si>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</si>
  <si>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</si>
  <si>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</si>
  <si>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</si>
  <si>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</si>
  <si>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</si>
  <si>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</si>
  <si>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</si>
  <si>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</si>
  <si>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</si>
  <si>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</si>
  <si>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</si>
  <si>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</si>
  <si>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</si>
  <si>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</si>
  <si>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</si>
  <si>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</si>
  <si>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</si>
  <si>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</si>
  <si>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</si>
  <si>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</si>
  <si>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</si>
  <si>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</si>
  <si>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</si>
  <si>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</si>
  <si>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</si>
  <si>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</si>
  <si>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</si>
  <si>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</si>
  <si>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</si>
  <si>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</si>
  <si>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</si>
  <si>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</si>
  <si>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</si>
  <si>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</si>
  <si>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</si>
  <si>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</si>
  <si>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</si>
  <si>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</si>
  <si>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</si>
  <si>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</si>
  <si>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</si>
  <si>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</si>
  <si>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</si>
  <si>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</si>
  <si>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</si>
  <si>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</si>
  <si>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</si>
  <si>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</si>
  <si>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</si>
  <si>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</si>
  <si>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</si>
  <si>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</si>
  <si>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</si>
  <si>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</si>
  <si>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</si>
  <si>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</si>
  <si>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</si>
  <si>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</si>
  <si>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</si>
  <si>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</si>
  <si>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</si>
  <si>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</si>
  <si>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</si>
  <si>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</si>
  <si>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</si>
  <si>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</si>
  <si>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</si>
  <si>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</si>
  <si>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</si>
  <si>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</si>
  <si>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</si>
  <si>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</si>
  <si>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</si>
  <si>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</si>
  <si>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</si>
  <si>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</si>
  <si>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</si>
  <si>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</si>
  <si>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</si>
  <si>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</si>
  <si>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</si>
  <si>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</si>
  <si>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</si>
  <si>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</si>
  <si>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</si>
  <si>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</si>
  <si>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</si>
  <si>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</si>
  <si>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</si>
  <si>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</si>
  <si>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</si>
  <si>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</si>
  <si>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</si>
  <si>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</si>
  <si>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</si>
  <si>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</si>
  <si>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</si>
  <si>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</si>
  <si>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</si>
  <si>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</si>
  <si>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</si>
  <si>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</si>
  <si>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</si>
  <si>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</si>
  <si>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</si>
  <si>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</si>
  <si>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</si>
  <si>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</si>
  <si>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</si>
  <si>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</si>
  <si>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</si>
  <si>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</si>
  <si>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</si>
  <si>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</si>
  <si>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</si>
  <si>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</si>
  <si>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</si>
  <si>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</si>
  <si>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</si>
  <si>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</si>
  <si>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</si>
  <si>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</si>
  <si>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</si>
  <si>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</si>
  <si>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</si>
  <si>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</si>
  <si>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</si>
  <si>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</si>
  <si>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</si>
  <si>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</si>
  <si>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</si>
  <si>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</si>
  <si>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</si>
  <si>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</si>
  <si>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</si>
  <si>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</si>
  <si>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</si>
  <si>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</si>
  <si>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</si>
  <si>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</si>
  <si>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</si>
  <si>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</si>
  <si>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</si>
  <si>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</si>
  <si>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</si>
  <si>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</si>
  <si>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</si>
  <si>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</si>
  <si>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</si>
  <si>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</si>
  <si>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</si>
  <si>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</si>
  <si>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</si>
  <si>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</si>
  <si>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</si>
  <si>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</si>
  <si>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</si>
  <si>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</si>
  <si>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</si>
  <si>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</si>
  <si>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</si>
  <si>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</si>
  <si>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</si>
  <si>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</si>
  <si>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</si>
  <si>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</si>
  <si>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</si>
  <si>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</si>
  <si>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</si>
  <si>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</si>
  <si>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</si>
  <si>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</si>
  <si>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</si>
  <si>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</si>
  <si>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</si>
  <si>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</si>
  <si>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</si>
  <si>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</si>
  <si>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</si>
  <si>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</si>
  <si>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</si>
  <si>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</si>
  <si>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</si>
  <si>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</si>
  <si>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</si>
  <si>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</si>
  <si>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</si>
  <si>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</si>
  <si>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</si>
  <si>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</si>
  <si>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</si>
  <si>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</si>
  <si>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</si>
  <si>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</si>
  <si>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</si>
  <si>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</si>
  <si>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</si>
  <si>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</si>
  <si>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</si>
  <si>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</si>
  <si>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</si>
  <si>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</si>
  <si>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</si>
  <si>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</si>
  <si>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</si>
  <si>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</si>
  <si>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</si>
  <si>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</si>
  <si>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</si>
  <si>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</si>
  <si>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</si>
  <si>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</si>
  <si>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</si>
  <si>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</si>
  <si>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</si>
  <si>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</si>
  <si>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</si>
  <si>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</si>
  <si>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</si>
  <si>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</si>
  <si>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</si>
  <si>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</si>
  <si>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</si>
  <si>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</si>
  <si>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</si>
  <si>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</si>
  <si>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</si>
  <si>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</si>
  <si>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</si>
  <si>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</si>
  <si>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</si>
  <si>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</si>
  <si>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</si>
  <si>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</si>
  <si>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</si>
  <si>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</si>
  <si>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</si>
  <si>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</si>
  <si>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</si>
  <si>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</si>
  <si>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</si>
  <si>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</si>
  <si>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</si>
  <si>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</si>
  <si>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</si>
  <si>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</si>
  <si>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</si>
  <si>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</si>
  <si>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</si>
  <si>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</si>
  <si>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</si>
  <si>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</si>
  <si>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</si>
  <si>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</si>
  <si>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</si>
  <si>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</si>
  <si>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</si>
  <si>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</si>
  <si>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</si>
  <si>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</si>
  <si>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</si>
  <si>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</si>
  <si>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</si>
  <si>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</si>
  <si>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</si>
  <si>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</si>
  <si>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</si>
  <si>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</si>
  <si>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</si>
  <si>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</si>
  <si>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</si>
  <si>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</si>
  <si>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</si>
  <si>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</si>
  <si>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</si>
  <si>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</si>
  <si>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</si>
  <si>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</si>
  <si>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</si>
  <si>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</si>
  <si>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</si>
  <si>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</si>
  <si>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</si>
  <si>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</si>
  <si>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</si>
  <si>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</si>
  <si>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</si>
  <si>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</si>
  <si>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</si>
  <si>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</si>
  <si>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</si>
  <si>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</si>
  <si>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</si>
  <si>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</si>
  <si>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</si>
  <si>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</si>
  <si>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</si>
  <si>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</si>
  <si>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</si>
  <si>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</si>
  <si>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</si>
  <si>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</si>
  <si>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</si>
  <si>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</si>
  <si>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</si>
  <si>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</si>
  <si>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</si>
  <si>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</si>
  <si>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</si>
  <si>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</si>
  <si>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</si>
  <si>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</si>
  <si>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</si>
  <si>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</si>
  <si>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</si>
  <si>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</si>
  <si>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</si>
  <si>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</si>
  <si>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</si>
  <si>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</si>
  <si>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</si>
  <si>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</si>
  <si>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</si>
  <si>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</si>
  <si>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</si>
  <si>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</si>
  <si>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</si>
  <si>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</si>
  <si>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</si>
  <si>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</si>
  <si>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</si>
  <si>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</si>
  <si>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</si>
  <si>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</si>
  <si>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</si>
  <si>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</si>
  <si>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</si>
  <si>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</si>
  <si>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</si>
  <si>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</si>
  <si>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</si>
  <si>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</si>
  <si>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</si>
  <si>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</si>
  <si>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</si>
  <si>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</si>
  <si>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</si>
  <si>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</si>
  <si>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</si>
  <si>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</si>
  <si>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</si>
  <si>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</si>
  <si>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</si>
  <si>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</si>
  <si>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</si>
  <si>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</si>
  <si>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</si>
  <si>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</si>
  <si>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</si>
  <si>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</si>
  <si>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</si>
  <si>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</si>
  <si>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</si>
  <si>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</si>
  <si>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</si>
  <si>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</si>
  <si>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</si>
  <si>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</si>
  <si>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</si>
  <si>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</si>
  <si>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</si>
  <si>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</si>
  <si>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</si>
  <si>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</si>
  <si>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</si>
  <si>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</si>
  <si>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</si>
  <si>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</si>
  <si>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</si>
  <si>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</si>
  <si>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</si>
  <si>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</si>
  <si>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</si>
  <si>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</si>
  <si>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</si>
  <si>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</si>
  <si>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</si>
  <si>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</si>
  <si>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</si>
  <si>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</si>
  <si>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</si>
  <si>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</si>
  <si>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</si>
  <si>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</si>
  <si>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</si>
  <si>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</si>
  <si>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</si>
  <si>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</si>
  <si>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</si>
  <si>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</si>
  <si>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</si>
  <si>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</si>
  <si>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</si>
  <si>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</si>
  <si>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</si>
  <si>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</si>
  <si>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</si>
  <si>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</si>
  <si>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</si>
  <si>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</si>
  <si>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</si>
  <si>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</si>
  <si>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</si>
  <si>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</si>
  <si>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</si>
  <si>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</si>
  <si>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</si>
  <si>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</si>
  <si>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</si>
  <si>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</si>
  <si>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</si>
  <si>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</si>
  <si>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</si>
  <si>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</si>
  <si>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</si>
  <si>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</si>
  <si>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</si>
  <si>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</si>
  <si>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</si>
  <si>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</si>
  <si>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</si>
  <si>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</si>
  <si>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</si>
  <si>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</si>
  <si>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</si>
  <si>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</si>
  <si>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</si>
  <si>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</si>
  <si>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</si>
  <si>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</si>
  <si>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</si>
  <si>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</si>
  <si>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</si>
  <si>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</si>
  <si>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</si>
  <si>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</si>
  <si>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</si>
  <si>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</si>
  <si>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</si>
  <si>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</si>
  <si>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</si>
  <si>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</si>
  <si>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</si>
  <si>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</si>
  <si>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</si>
  <si>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</si>
  <si>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</si>
  <si>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</si>
  <si>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</si>
  <si>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</si>
  <si>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</si>
  <si>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</si>
  <si>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</si>
  <si>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</si>
  <si>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</si>
  <si>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</si>
  <si>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</si>
  <si>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</si>
  <si>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</si>
  <si>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</si>
  <si>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</si>
  <si>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</si>
  <si>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</si>
  <si>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</si>
  <si>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</si>
  <si>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</si>
  <si>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</si>
  <si>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</si>
  <si>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</si>
  <si>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</si>
  <si>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</si>
  <si>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</si>
  <si>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</si>
  <si>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</si>
  <si>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</si>
  <si>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</si>
  <si>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</si>
  <si>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</si>
  <si>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</si>
  <si>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</si>
  <si>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</si>
  <si>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</si>
  <si>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</si>
  <si>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</si>
  <si>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</si>
  <si>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</si>
  <si>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</si>
  <si>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</si>
  <si>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</si>
  <si>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</si>
  <si>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</si>
  <si>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</si>
  <si>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</si>
  <si>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</si>
  <si>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</si>
  <si>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</si>
  <si>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</si>
  <si>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</si>
  <si>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</si>
  <si>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</si>
  <si>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</si>
  <si>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</si>
  <si>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</si>
  <si>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</si>
  <si>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</si>
  <si>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</si>
  <si>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</si>
  <si>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</si>
  <si>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</si>
  <si>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</si>
  <si>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</si>
  <si>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</si>
  <si>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</si>
  <si>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</si>
  <si>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</si>
  <si>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</si>
  <si>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</si>
  <si>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</si>
  <si>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</si>
  <si>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</si>
  <si>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</si>
  <si>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</si>
  <si>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</si>
  <si>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</si>
  <si>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</si>
  <si>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</si>
  <si>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</si>
  <si>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</si>
  <si>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</si>
  <si>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</si>
  <si>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</si>
  <si>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</si>
  <si>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</si>
  <si>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</si>
  <si>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</si>
  <si>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</si>
  <si>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</si>
  <si>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</si>
  <si>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</si>
  <si>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</si>
  <si>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</si>
  <si>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</si>
  <si>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</si>
  <si>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</si>
  <si>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</si>
  <si>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</si>
  <si>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</si>
  <si>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</si>
  <si>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</si>
  <si>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</si>
  <si>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</si>
  <si>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</si>
  <si>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</si>
  <si>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</si>
  <si>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</si>
  <si>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</si>
  <si>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</si>
  <si>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</si>
  <si>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</si>
  <si>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</si>
  <si>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</si>
  <si>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</si>
  <si>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</si>
  <si>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</si>
  <si>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</si>
  <si>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</si>
  <si>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</si>
  <si>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</si>
  <si>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</si>
  <si>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</si>
  <si>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</si>
  <si>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</si>
  <si>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</si>
  <si>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</si>
  <si>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</si>
  <si>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</si>
  <si>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</si>
  <si>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</si>
  <si>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</si>
  <si>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</si>
  <si>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</si>
  <si>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</si>
  <si>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</si>
  <si>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</si>
  <si>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</si>
  <si>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</si>
  <si>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</si>
  <si>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</si>
  <si>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</si>
  <si>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</si>
  <si>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</si>
  <si>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</si>
  <si>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</si>
  <si>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</si>
  <si>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</si>
  <si>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</si>
  <si>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</si>
  <si>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</si>
  <si>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</si>
  <si>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</si>
  <si>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</si>
  <si>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</si>
  <si>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</si>
  <si>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</si>
  <si>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</si>
  <si>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</si>
  <si>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</si>
  <si>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</si>
  <si>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</si>
  <si>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</si>
  <si>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</si>
  <si>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</si>
  <si>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</si>
  <si>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</si>
  <si>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</si>
  <si>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</si>
  <si>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</si>
  <si>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</si>
  <si>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</si>
  <si>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</si>
  <si>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</si>
  <si>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</si>
  <si>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</si>
  <si>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</si>
  <si>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</si>
  <si>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</si>
  <si>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</si>
  <si>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</si>
  <si>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</si>
  <si>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</si>
  <si>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</si>
  <si>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</si>
  <si>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</si>
  <si>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</si>
  <si>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</si>
  <si>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</si>
  <si>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</si>
  <si>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</si>
  <si>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</si>
  <si>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</si>
  <si>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</si>
  <si>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</si>
  <si>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</si>
  <si>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</si>
  <si>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</si>
  <si>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</si>
  <si>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</si>
  <si>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</si>
  <si>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</si>
  <si>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</si>
  <si>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</si>
  <si>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</si>
  <si>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</si>
  <si>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</si>
  <si>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</si>
  <si>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</si>
  <si>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</si>
  <si>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</si>
  <si>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</si>
  <si>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</si>
  <si>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</si>
  <si>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</si>
  <si>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</si>
  <si>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</si>
  <si>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</si>
  <si>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</si>
  <si>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</si>
  <si>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</si>
  <si>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</si>
  <si>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</si>
  <si>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</si>
  <si>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</si>
  <si>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</si>
  <si>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</si>
  <si>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</si>
  <si>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</si>
  <si>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</si>
  <si>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</si>
  <si>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</si>
  <si>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</si>
  <si>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</si>
  <si>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</si>
  <si>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</si>
  <si>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</si>
  <si>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</si>
  <si>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</si>
  <si>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</si>
  <si>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</si>
  <si>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</si>
  <si>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</si>
  <si>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</si>
  <si>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</si>
  <si>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</si>
  <si>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</si>
  <si>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</si>
  <si>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</si>
  <si>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</si>
  <si>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</si>
  <si>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</si>
  <si>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</si>
  <si>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</si>
  <si>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</si>
  <si>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</si>
  <si>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</si>
  <si>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</si>
  <si>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</si>
  <si>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</si>
  <si>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</si>
  <si>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</si>
  <si>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</si>
  <si>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</si>
  <si>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</si>
  <si>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</si>
  <si>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</si>
  <si>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</si>
  <si>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</si>
  <si>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</si>
  <si>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</si>
  <si>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</si>
  <si>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</si>
  <si>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</si>
  <si>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</si>
  <si>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</si>
  <si>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</si>
  <si>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</si>
  <si>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</si>
  <si>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</si>
  <si>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</si>
  <si>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</si>
  <si>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</si>
  <si>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</si>
  <si>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</si>
  <si>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</si>
  <si>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</si>
  <si>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</si>
  <si>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</si>
  <si>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</si>
  <si>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</si>
  <si>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</si>
  <si>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</si>
  <si>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</si>
  <si>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</si>
  <si>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</si>
  <si>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</si>
  <si>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</si>
  <si>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</si>
  <si>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</si>
  <si>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</si>
  <si>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</si>
  <si>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</si>
  <si>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</si>
  <si>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</si>
  <si>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</si>
  <si>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</si>
  <si>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</si>
  <si>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</si>
  <si>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</si>
  <si>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</si>
  <si>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</si>
  <si>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</si>
  <si>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</si>
  <si>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</si>
  <si>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</si>
  <si>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</si>
  <si>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</si>
  <si>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</si>
  <si>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</si>
  <si>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</si>
  <si>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</si>
  <si>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</si>
  <si>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</si>
  <si>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</si>
  <si>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</si>
  <si>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</si>
  <si>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</si>
  <si>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</si>
  <si>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</si>
  <si>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</si>
  <si>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</si>
  <si>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</si>
  <si>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</si>
  <si>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</si>
  <si>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</si>
  <si>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</si>
  <si>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</si>
  <si>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</si>
  <si>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</si>
  <si>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</si>
  <si>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</si>
  <si>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</si>
  <si>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</si>
  <si>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</si>
  <si>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</si>
  <si>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</si>
  <si>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</si>
  <si>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</si>
  <si>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</si>
  <si>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</si>
  <si>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</si>
  <si>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</si>
  <si>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</si>
  <si>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</si>
  <si>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</si>
  <si>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</si>
  <si>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</si>
  <si>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</si>
  <si>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</si>
  <si>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</si>
  <si>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</si>
  <si>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</si>
  <si>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</si>
  <si>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</si>
  <si>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</si>
  <si>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</si>
  <si>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</si>
  <si>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</si>
  <si>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</si>
  <si>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</si>
  <si>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</si>
  <si>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</si>
  <si>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</si>
  <si>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</si>
  <si>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</si>
  <si>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</si>
  <si>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</si>
  <si>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</si>
  <si>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</si>
  <si>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</si>
  <si>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</si>
  <si>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</si>
  <si>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</si>
  <si>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</si>
  <si>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</si>
  <si>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</si>
  <si>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</si>
  <si>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</si>
  <si>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</si>
  <si>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</si>
  <si>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</si>
  <si>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</si>
  <si>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</si>
  <si>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</si>
  <si>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</si>
  <si>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</si>
  <si>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</si>
  <si>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</si>
  <si>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</si>
  <si>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</si>
  <si>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</si>
  <si>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</si>
  <si>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</si>
  <si>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</si>
  <si>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</si>
  <si>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</si>
  <si>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</si>
  <si>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</si>
  <si>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</si>
  <si>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</si>
  <si>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</si>
  <si>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</si>
  <si>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</si>
  <si>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</si>
  <si>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</si>
  <si>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</si>
  <si>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</si>
  <si>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</si>
  <si>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</si>
  <si>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</si>
  <si>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</si>
  <si>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</si>
  <si>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</si>
  <si>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</si>
  <si>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</si>
  <si>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</si>
  <si>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</si>
  <si>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</si>
  <si>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</si>
  <si>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</si>
  <si>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</si>
  <si>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</si>
  <si>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</si>
  <si>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</si>
  <si>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</si>
  <si>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</si>
  <si>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</si>
  <si>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</si>
  <si>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</si>
  <si>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</si>
  <si>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</si>
  <si>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</si>
  <si>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</si>
  <si>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</si>
  <si>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</si>
  <si>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</si>
  <si>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</si>
  <si>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</si>
  <si>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</si>
  <si>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</si>
  <si>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</si>
  <si>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</si>
  <si>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</si>
  <si>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</si>
  <si>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</si>
  <si>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</si>
  <si>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</si>
  <si>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</si>
  <si>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</si>
  <si>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</si>
  <si>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</si>
  <si>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</si>
  <si>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</si>
  <si>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</si>
  <si>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</si>
  <si>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</si>
  <si>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</si>
  <si>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</si>
  <si>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</si>
  <si>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</si>
  <si>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</si>
  <si>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</si>
  <si>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</si>
  <si>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</si>
  <si>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</si>
  <si>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</si>
  <si>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</si>
  <si>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</si>
  <si>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</si>
  <si>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</si>
  <si>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</si>
  <si>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</si>
  <si>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</si>
  <si>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</si>
  <si>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</si>
  <si>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</si>
  <si>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</si>
  <si>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</si>
  <si>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</si>
  <si>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</si>
  <si>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</si>
  <si>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</si>
  <si>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</si>
  <si>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</si>
  <si>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</si>
  <si>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</si>
  <si>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</si>
  <si>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</si>
  <si>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</si>
  <si>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</si>
  <si>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</si>
  <si>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</si>
  <si>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</si>
  <si>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</si>
  <si>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</si>
  <si>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</si>
  <si>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</si>
  <si>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</si>
  <si>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</si>
  <si>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</si>
  <si>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</si>
  <si>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</si>
  <si>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</si>
  <si>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</si>
  <si>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</si>
  <si>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</si>
  <si>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</si>
  <si>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</si>
  <si>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</si>
  <si>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</si>
  <si>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</si>
  <si>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</si>
  <si>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</si>
  <si>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</si>
  <si>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</si>
  <si>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</si>
  <si>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</si>
  <si>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</si>
  <si>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</si>
  <si>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</si>
  <si>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</si>
  <si>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</si>
  <si>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</si>
  <si>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</si>
  <si>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</si>
  <si>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</si>
  <si>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</si>
  <si>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</si>
  <si>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</si>
  <si>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</si>
  <si>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</si>
  <si>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</si>
  <si>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</si>
  <si>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</si>
  <si>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</si>
  <si>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</si>
  <si>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</si>
  <si>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</si>
  <si>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</si>
  <si>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</si>
  <si>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</si>
  <si>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</si>
  <si>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</si>
  <si>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</si>
  <si>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</si>
  <si>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</si>
  <si>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</si>
  <si>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</si>
  <si>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</si>
  <si>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</si>
  <si>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</si>
  <si>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</si>
  <si>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</si>
  <si>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</si>
  <si>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</si>
  <si>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</si>
  <si>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</si>
  <si>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</si>
  <si>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</si>
  <si>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</si>
  <si>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</si>
  <si>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</si>
  <si>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</si>
  <si>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</si>
  <si>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</si>
  <si>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</si>
  <si>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</si>
  <si>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</si>
  <si>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</si>
  <si>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</si>
  <si>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</si>
  <si>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</si>
  <si>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</si>
  <si>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</si>
  <si>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</si>
  <si>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</si>
  <si>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</si>
  <si>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</si>
  <si>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</si>
  <si>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</si>
  <si>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</si>
  <si>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</si>
  <si>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</si>
  <si>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</si>
  <si>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</si>
  <si>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</si>
  <si>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</si>
  <si>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</si>
  <si>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</si>
  <si>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</si>
  <si>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</si>
  <si>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</si>
  <si>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</si>
  <si>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</si>
  <si>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</si>
  <si>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</si>
  <si>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</si>
  <si>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</si>
  <si>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</si>
  <si>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</si>
  <si>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</si>
  <si>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</si>
  <si>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</si>
  <si>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</si>
  <si>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</si>
  <si>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</si>
  <si>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</si>
  <si>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</si>
  <si>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</si>
  <si>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</si>
  <si>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</si>
  <si>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</si>
  <si>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</si>
  <si>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</si>
  <si>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</si>
  <si>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</si>
  <si>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</si>
  <si>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</si>
  <si>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</si>
  <si>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</si>
  <si>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</si>
  <si>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</si>
  <si>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</si>
  <si>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</si>
  <si>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</si>
  <si>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</si>
  <si>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</si>
  <si>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</si>
  <si>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</si>
  <si>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</si>
  <si>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</si>
  <si>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</si>
  <si>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</si>
  <si>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</si>
  <si>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</si>
  <si>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</si>
  <si>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</si>
  <si>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</si>
  <si>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</si>
  <si>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</si>
  <si>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</si>
  <si>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</si>
  <si>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</si>
  <si>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</si>
  <si>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</si>
  <si>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</si>
  <si>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</si>
  <si>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</si>
  <si>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</si>
  <si>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</si>
  <si>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</si>
  <si>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</si>
  <si>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</si>
  <si>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</si>
  <si>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</si>
  <si>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</si>
  <si>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</si>
  <si>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</si>
  <si>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</si>
  <si>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</si>
  <si>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</si>
  <si>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</si>
  <si>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</si>
  <si>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</si>
  <si>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</si>
  <si>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</si>
  <si>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</si>
  <si>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</si>
  <si>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</si>
  <si>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</si>
  <si>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</si>
  <si>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</si>
  <si>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</si>
  <si>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</si>
  <si>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</si>
  <si>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</si>
  <si>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</si>
  <si>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</si>
  <si>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</si>
  <si>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</si>
  <si>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</si>
  <si>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</si>
  <si>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</si>
  <si>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</si>
  <si>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</si>
  <si>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</si>
  <si>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</si>
  <si>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</si>
  <si>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</si>
  <si>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</si>
  <si>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</si>
  <si>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</si>
  <si>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</si>
  <si>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</si>
  <si>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</si>
  <si>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</si>
  <si>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</si>
  <si>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</si>
  <si>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</si>
  <si>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</si>
  <si>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</si>
  <si>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</si>
  <si>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</si>
  <si>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</si>
  <si>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</si>
  <si>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</si>
  <si>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</si>
  <si>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</si>
  <si>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</si>
  <si>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</si>
  <si>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</si>
  <si>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</si>
  <si>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</si>
  <si>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</si>
  <si>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</si>
  <si>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</si>
  <si>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</si>
  <si>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</si>
  <si>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</si>
  <si>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</si>
  <si>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</si>
  <si>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</si>
  <si>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</si>
  <si>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</si>
  <si>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</si>
  <si>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</si>
  <si>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</si>
  <si>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</si>
  <si>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</si>
  <si>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</si>
  <si>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</si>
  <si>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</si>
  <si>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</si>
  <si>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</si>
  <si>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</si>
  <si>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</si>
  <si>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</si>
  <si>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</si>
  <si>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</si>
  <si>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</si>
  <si>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</si>
  <si>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</si>
  <si>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</si>
  <si>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</si>
  <si>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</si>
  <si>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</si>
  <si>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</si>
  <si>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</si>
  <si>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</si>
  <si>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</si>
  <si>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</si>
  <si>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</si>
  <si>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</si>
  <si>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</si>
  <si>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</si>
  <si>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</si>
  <si>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</si>
  <si>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</si>
  <si>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</si>
  <si>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</si>
  <si>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</si>
  <si>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</si>
  <si>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</si>
  <si>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</si>
  <si>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</si>
  <si>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</si>
  <si>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</si>
  <si>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</si>
  <si>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</si>
  <si>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</si>
  <si>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</si>
  <si>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</si>
  <si>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</si>
  <si>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</si>
  <si>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</si>
  <si>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</si>
  <si>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</si>
  <si>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</si>
  <si>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</si>
  <si>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</si>
  <si>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</si>
  <si>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</si>
  <si>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</si>
  <si>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</si>
  <si>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</si>
  <si>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</si>
  <si>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</si>
  <si>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</si>
  <si>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</si>
  <si>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</si>
  <si>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</si>
  <si>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</si>
  <si>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</si>
  <si>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</si>
  <si>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</si>
  <si>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</si>
  <si>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</si>
  <si>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</si>
  <si>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</si>
  <si>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</si>
  <si>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</si>
  <si>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</si>
  <si>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</si>
  <si>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</si>
  <si>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</si>
  <si>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</si>
  <si>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</si>
  <si>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</si>
  <si>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</si>
  <si>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</si>
  <si>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</si>
  <si>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</si>
  <si>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</si>
  <si>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</si>
  <si>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</si>
  <si>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</si>
  <si>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</si>
  <si>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</si>
  <si>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</si>
  <si>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</si>
  <si>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</si>
  <si>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</si>
  <si>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</si>
  <si>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</si>
  <si>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</si>
  <si>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</si>
  <si>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</si>
  <si>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</si>
  <si>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</si>
  <si>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</si>
  <si>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</si>
  <si>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</si>
  <si>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</si>
  <si>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</si>
  <si>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</si>
  <si>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</si>
  <si>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</si>
  <si>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</si>
  <si>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</si>
  <si>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</si>
  <si>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</si>
  <si>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</si>
  <si>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</si>
  <si>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</si>
  <si>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</si>
  <si>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</si>
  <si>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</si>
  <si>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</si>
  <si>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</si>
  <si>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</si>
  <si>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</si>
  <si>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</si>
  <si>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</si>
  <si>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</si>
  <si>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</si>
  <si>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</si>
  <si>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</si>
  <si>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</si>
  <si>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</si>
  <si>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</si>
  <si>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</si>
  <si>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</si>
  <si>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</si>
  <si>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</si>
  <si>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</si>
  <si>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</si>
  <si>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</si>
  <si>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</si>
  <si>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</si>
  <si>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</si>
  <si>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</si>
  <si>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</si>
  <si>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</si>
  <si>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</si>
  <si>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</si>
  <si>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</si>
  <si>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</si>
  <si>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</si>
  <si>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</si>
  <si>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</si>
  <si>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</si>
  <si>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</si>
  <si>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</si>
  <si>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</si>
  <si>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</si>
  <si>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</si>
  <si>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</si>
  <si>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</si>
  <si>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</si>
  <si>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</si>
  <si>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</si>
  <si>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</si>
  <si>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</si>
  <si>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</si>
  <si>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</si>
  <si>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</si>
  <si>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</si>
  <si>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</si>
  <si>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</si>
  <si>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</si>
  <si>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</si>
  <si>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</si>
  <si>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</si>
  <si>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</si>
  <si>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</si>
  <si>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</si>
  <si>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</si>
  <si>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</si>
  <si>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</si>
  <si>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</si>
  <si>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</si>
  <si>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</si>
  <si>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</si>
  <si>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</si>
  <si>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</si>
  <si>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</si>
  <si>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</si>
  <si>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</si>
  <si>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</si>
  <si>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</si>
  <si>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</si>
  <si>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</si>
  <si>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</si>
  <si>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</si>
  <si>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</si>
  <si>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</si>
  <si>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</si>
  <si>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</si>
  <si>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</si>
  <si>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</si>
  <si>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</si>
  <si>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</si>
  <si>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</si>
  <si>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</si>
  <si>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</si>
  <si>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</si>
  <si>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</si>
  <si>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</si>
  <si>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</si>
  <si>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</si>
  <si>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</si>
  <si>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</si>
  <si>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</si>
  <si>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</si>
  <si>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</si>
  <si>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</si>
  <si>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</si>
  <si>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</si>
  <si>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</si>
  <si>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</si>
  <si>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</si>
  <si>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</si>
  <si>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</si>
  <si>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</si>
  <si>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</si>
  <si>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</si>
  <si>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</si>
  <si>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</si>
  <si>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</si>
  <si>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</si>
  <si>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</si>
  <si>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</si>
  <si>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</si>
  <si>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</si>
  <si>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</si>
  <si>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</si>
  <si>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</si>
  <si>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</si>
  <si>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</si>
  <si>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</si>
  <si>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</si>
  <si>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</si>
  <si>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</si>
  <si>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</si>
  <si>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</si>
  <si>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</si>
  <si>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</si>
  <si>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</si>
  <si>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</si>
  <si>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</si>
  <si>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</si>
  <si>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</si>
  <si>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</si>
  <si>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</si>
  <si>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</si>
  <si>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</si>
  <si>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</si>
  <si>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</si>
  <si>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</si>
  <si>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</si>
  <si>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</si>
  <si>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</si>
  <si>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</si>
  <si>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</si>
  <si>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</si>
  <si>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</si>
  <si>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</si>
  <si>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</si>
  <si>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</si>
  <si>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</si>
  <si>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</si>
  <si>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</si>
  <si>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</si>
  <si>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</si>
  <si>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</si>
  <si>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</si>
  <si>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</si>
  <si>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</si>
  <si>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</si>
  <si>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</si>
  <si>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</si>
  <si>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</si>
  <si>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</si>
  <si>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</si>
  <si>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</si>
  <si>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</si>
  <si>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</si>
  <si>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</si>
  <si>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</si>
  <si>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</si>
  <si>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</si>
  <si>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</si>
  <si>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</si>
  <si>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</si>
  <si>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</si>
  <si>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</si>
  <si>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</si>
  <si>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</si>
  <si>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</si>
  <si>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</si>
  <si>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</si>
  <si>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</si>
  <si>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</si>
  <si>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</si>
  <si>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</si>
  <si>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</si>
  <si>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</si>
  <si>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</si>
  <si>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</si>
  <si>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</si>
  <si>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</si>
  <si>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</si>
  <si>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</si>
  <si>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</si>
  <si>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</si>
  <si>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</si>
  <si>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</si>
  <si>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</si>
  <si>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</si>
  <si>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</si>
  <si>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</si>
  <si>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</si>
  <si>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</si>
  <si>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</si>
  <si>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</si>
  <si>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</si>
  <si>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</si>
  <si>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</si>
  <si>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</si>
  <si>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</si>
  <si>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</si>
  <si>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</si>
  <si>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</si>
  <si>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</si>
  <si>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</si>
  <si>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</si>
  <si>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</si>
  <si>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</si>
  <si>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</si>
  <si>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</si>
  <si>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</si>
  <si>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</si>
  <si>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</si>
  <si>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</si>
  <si>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</si>
  <si>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</si>
  <si>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</si>
  <si>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</si>
  <si>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</si>
  <si>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</si>
  <si>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</si>
  <si>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</si>
  <si>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</si>
  <si>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</si>
  <si>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</si>
  <si>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</si>
  <si>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</si>
  <si>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</si>
  <si>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</si>
  <si>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</si>
  <si>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</si>
  <si>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</si>
  <si>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</si>
  <si>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</si>
  <si>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</si>
  <si>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</si>
  <si>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</si>
  <si>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</si>
  <si>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</si>
  <si>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</si>
  <si>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</si>
  <si>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</si>
  <si>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</si>
  <si>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</si>
  <si>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</si>
  <si>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</si>
  <si>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</si>
  <si>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</si>
  <si>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</si>
  <si>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</si>
  <si>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</si>
  <si>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</si>
  <si>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</si>
  <si>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</si>
  <si>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</si>
  <si>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</si>
  <si>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</si>
  <si>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</si>
  <si>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</si>
  <si>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</si>
  <si>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</si>
  <si>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</si>
  <si>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</si>
  <si>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</si>
  <si>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</si>
  <si>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</si>
  <si>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</si>
  <si>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</si>
  <si>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</si>
  <si>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</si>
  <si>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</si>
  <si>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</si>
  <si>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</si>
  <si>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</si>
  <si>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</si>
  <si>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</si>
  <si>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</si>
  <si>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</si>
  <si>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</si>
  <si>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</si>
  <si>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</si>
  <si>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</si>
  <si>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</si>
  <si>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</si>
  <si>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</si>
  <si>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</si>
  <si>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</si>
  <si>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</si>
  <si>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</si>
  <si>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</si>
  <si>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</si>
  <si>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</si>
  <si>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</si>
  <si>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</si>
  <si>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</si>
  <si>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</si>
  <si>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</si>
  <si>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</si>
  <si>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</si>
  <si>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</si>
  <si>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</si>
  <si>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</si>
  <si>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</si>
  <si>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</si>
  <si>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</si>
  <si>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</si>
  <si>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</si>
  <si>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</si>
  <si>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</si>
  <si>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</si>
  <si>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</si>
  <si>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</si>
  <si>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</si>
  <si>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</si>
  <si>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</si>
  <si>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</si>
  <si>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</si>
  <si>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</si>
  <si>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</si>
  <si>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</si>
  <si>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</si>
  <si>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</si>
  <si>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</si>
  <si>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</si>
  <si>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</si>
  <si>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</si>
  <si>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</si>
  <si>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</si>
  <si>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</si>
  <si>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</si>
  <si>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</si>
  <si>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</si>
  <si>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</si>
  <si>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</si>
  <si>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</si>
  <si>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</si>
  <si>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</si>
  <si>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</si>
  <si>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</si>
  <si>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</si>
  <si>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</si>
  <si>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</si>
  <si>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</si>
  <si>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</si>
  <si>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</si>
  <si>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</si>
  <si>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</si>
  <si>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</si>
  <si>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</si>
  <si>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</si>
  <si>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</si>
  <si>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</si>
  <si>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</si>
  <si>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</si>
  <si>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</si>
  <si>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</si>
  <si>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</si>
  <si>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</si>
  <si>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</si>
  <si>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</si>
  <si>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</si>
  <si>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</si>
  <si>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</si>
  <si>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</si>
  <si>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</si>
  <si>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</si>
  <si>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</si>
  <si>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</si>
  <si>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</si>
  <si>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</si>
  <si>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</si>
  <si>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</si>
  <si>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</si>
  <si>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</si>
  <si>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</si>
  <si>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</si>
  <si>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</si>
  <si>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</si>
  <si>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</si>
  <si>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</si>
  <si>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</si>
  <si>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</si>
  <si>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</si>
  <si>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</si>
  <si>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</si>
  <si>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</si>
  <si>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</si>
  <si>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</si>
  <si>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</si>
  <si>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</si>
  <si>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</si>
  <si>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</si>
  <si>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</si>
  <si>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</si>
  <si>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</si>
  <si>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</si>
  <si>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</si>
  <si>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</si>
  <si>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</si>
  <si>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</si>
  <si>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</si>
  <si>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</si>
  <si>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</si>
  <si>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</si>
  <si>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</si>
  <si>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</si>
  <si>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</si>
  <si>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</si>
  <si>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</si>
  <si>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</si>
  <si>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</si>
  <si>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</si>
  <si>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</si>
  <si>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</si>
  <si>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</si>
  <si>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</si>
  <si>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</si>
  <si>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</si>
  <si>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</si>
  <si>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</si>
  <si>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</si>
  <si>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</si>
  <si>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</si>
  <si>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</si>
  <si>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</si>
  <si>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</si>
  <si>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</si>
  <si>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</si>
  <si>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</si>
  <si>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</si>
  <si>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</si>
  <si>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</si>
  <si>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</si>
  <si>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</si>
  <si>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</si>
  <si>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</si>
  <si>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</si>
  <si>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</si>
  <si>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</si>
  <si>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</si>
  <si>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</si>
  <si>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</si>
  <si>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</si>
  <si>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</si>
  <si>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</si>
  <si>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</si>
  <si>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</si>
  <si>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</si>
  <si>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</si>
  <si>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</si>
  <si>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</si>
  <si>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</si>
  <si>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</si>
  <si>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</si>
  <si>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</si>
  <si>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</si>
  <si>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</si>
  <si>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</si>
  <si>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</si>
  <si>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</si>
  <si>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</si>
  <si>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</si>
  <si>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</si>
  <si>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</si>
  <si>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</si>
  <si>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</si>
  <si>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</si>
  <si>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</si>
  <si>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</si>
  <si>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</si>
  <si>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</si>
  <si>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</si>
  <si>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</si>
  <si>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</si>
  <si>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</si>
  <si>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</si>
  <si>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</si>
  <si>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</si>
  <si>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</si>
  <si>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</si>
  <si>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</si>
  <si>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</si>
  <si>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</si>
  <si>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</si>
  <si>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</si>
  <si>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</si>
  <si>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</si>
  <si>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</si>
  <si>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</si>
  <si>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</si>
  <si>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</si>
  <si>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</si>
  <si>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</si>
  <si>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</si>
  <si>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</si>
  <si>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</si>
  <si>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</si>
  <si>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</si>
  <si>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</si>
  <si>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</si>
  <si>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</si>
  <si>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</si>
  <si>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</si>
  <si>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</si>
  <si>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</si>
  <si>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</si>
  <si>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</si>
  <si>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</si>
  <si>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</si>
  <si>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</si>
  <si>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</si>
  <si>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</si>
  <si>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</si>
  <si>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</si>
  <si>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</si>
  <si>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</si>
  <si>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</si>
  <si>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</si>
  <si>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</si>
  <si>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</si>
  <si>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</si>
  <si>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</si>
  <si>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</si>
  <si>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</si>
  <si>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</si>
  <si>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</si>
  <si>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</si>
  <si>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</si>
  <si>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</si>
  <si>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</si>
  <si>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</si>
  <si>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</si>
  <si>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</si>
  <si>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</si>
  <si>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</si>
  <si>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</si>
  <si>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</si>
  <si>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</si>
  <si>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</si>
  <si>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</si>
  <si>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</si>
  <si>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</si>
  <si>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</si>
  <si>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</si>
  <si>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</si>
  <si>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</si>
  <si>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</si>
  <si>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</si>
  <si>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</si>
  <si>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</si>
  <si>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</si>
  <si>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</si>
  <si>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</si>
  <si>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</si>
  <si>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</si>
  <si>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</si>
  <si>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</si>
  <si>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</si>
  <si>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</si>
  <si>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</si>
  <si>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</si>
  <si>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</si>
  <si>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</si>
  <si>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</si>
  <si>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</si>
  <si>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</si>
  <si>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</si>
  <si>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</si>
  <si>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</si>
  <si>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</si>
  <si>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</si>
  <si>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</si>
  <si>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</si>
  <si>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</si>
  <si>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</si>
  <si>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</si>
  <si>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</si>
  <si>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</si>
  <si>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</si>
  <si>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</si>
  <si>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</si>
  <si>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</si>
  <si>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</si>
  <si>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</si>
  <si>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</si>
  <si>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</si>
  <si>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</si>
  <si>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</si>
  <si>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</si>
  <si>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</si>
  <si>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</si>
  <si>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</si>
  <si>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</si>
  <si>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</si>
  <si>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</si>
  <si>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</si>
  <si>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</si>
  <si>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</si>
  <si>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</si>
  <si>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</si>
  <si>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</si>
  <si>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</si>
  <si>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</si>
  <si>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</si>
  <si>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</si>
  <si>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</si>
  <si>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</si>
  <si>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</si>
  <si>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</si>
  <si>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</si>
  <si>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</si>
  <si>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</si>
  <si>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</si>
  <si>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</si>
  <si>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</si>
  <si>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</si>
  <si>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</si>
  <si>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</si>
  <si>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</si>
  <si>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</si>
  <si>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</si>
  <si>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</si>
  <si>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</si>
  <si>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</si>
  <si>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</si>
  <si>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</si>
  <si>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</si>
  <si>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</si>
  <si>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</si>
  <si>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</si>
  <si>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</si>
  <si>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</si>
  <si>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</si>
  <si>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</si>
  <si>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</si>
  <si>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</si>
  <si>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</si>
  <si>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</si>
  <si>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</si>
  <si>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</si>
  <si>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</si>
  <si>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</si>
  <si>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</si>
  <si>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</si>
  <si>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</si>
  <si>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</si>
  <si>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</si>
  <si>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</si>
  <si>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</si>
  <si>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</si>
  <si>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</si>
  <si>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</si>
  <si>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</si>
  <si>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</si>
  <si>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</si>
  <si>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</si>
  <si>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</si>
  <si>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</si>
  <si>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</si>
  <si>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</si>
  <si>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</si>
  <si>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</si>
  <si>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</si>
  <si>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</si>
  <si>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</si>
  <si>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</si>
  <si>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</si>
  <si>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</si>
  <si>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</si>
  <si>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</si>
  <si>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</si>
  <si>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</si>
  <si>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</si>
  <si>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</si>
  <si>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</si>
  <si>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</si>
  <si>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</si>
  <si>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</si>
  <si>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</si>
  <si>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</si>
  <si>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</si>
  <si>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</si>
  <si>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</si>
  <si>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</si>
  <si>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</si>
  <si>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</si>
  <si>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</si>
  <si>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</si>
  <si>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</si>
  <si>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</si>
  <si>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</si>
  <si>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</si>
  <si>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</si>
  <si>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</si>
  <si>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</si>
  <si>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</si>
  <si>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</si>
  <si>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</si>
  <si>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</si>
  <si>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</si>
  <si>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</si>
  <si>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</si>
  <si>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</si>
  <si>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</si>
  <si>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</si>
  <si>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</si>
  <si>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</si>
  <si>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</si>
  <si>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</si>
  <si>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</si>
  <si>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</si>
  <si>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</si>
  <si>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</si>
  <si>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</si>
  <si>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</si>
  <si>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</si>
  <si>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</si>
  <si>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</si>
  <si>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</si>
  <si>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</si>
  <si>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</si>
  <si>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</si>
  <si>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</si>
  <si>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</si>
  <si>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</si>
  <si>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</si>
  <si>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</si>
  <si>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</si>
  <si>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</si>
  <si>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</si>
  <si>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</si>
  <si>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</si>
  <si>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</si>
  <si>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</si>
  <si>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</si>
  <si>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</si>
  <si>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</si>
  <si>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</si>
  <si>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</si>
  <si>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</si>
  <si>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</si>
  <si>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</si>
  <si>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</si>
  <si>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</si>
  <si>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</si>
  <si>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</si>
  <si>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</si>
  <si>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</si>
  <si>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</si>
  <si>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</si>
  <si>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</si>
  <si>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</si>
  <si>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</si>
  <si>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</si>
  <si>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</si>
  <si>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</si>
  <si>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</si>
  <si>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</si>
  <si>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</si>
  <si>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</si>
  <si>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</si>
  <si>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</si>
  <si>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</si>
  <si>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</si>
  <si>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</si>
  <si>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</si>
  <si>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</si>
  <si>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</si>
  <si>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</si>
  <si>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</si>
  <si>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</si>
  <si>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</si>
  <si>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</si>
  <si>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</si>
  <si>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</si>
  <si>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</si>
  <si>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</si>
  <si>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</si>
  <si>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</si>
  <si>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</si>
  <si>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</si>
  <si>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</si>
  <si>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</si>
  <si>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</si>
  <si>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</si>
  <si>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</si>
  <si>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</si>
  <si>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</si>
  <si>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</si>
  <si>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</si>
  <si>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</si>
  <si>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</si>
  <si>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</si>
  <si>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</si>
  <si>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</si>
  <si>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</si>
  <si>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</si>
  <si>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</si>
  <si>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</si>
  <si>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</si>
  <si>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</si>
  <si>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</si>
  <si>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</si>
  <si>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</si>
  <si>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</si>
  <si>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</si>
  <si>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</si>
  <si>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</si>
  <si>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</si>
  <si>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</si>
  <si>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</si>
  <si>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</si>
  <si>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</si>
  <si>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</si>
  <si>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</si>
  <si>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</si>
  <si>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</si>
  <si>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</si>
  <si>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</si>
  <si>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</si>
  <si>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</si>
  <si>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</si>
  <si>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</si>
  <si>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</si>
  <si>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</si>
  <si>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</si>
  <si>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</si>
  <si>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</si>
  <si>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</si>
  <si>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</si>
  <si>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</si>
  <si>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</si>
  <si>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</si>
  <si>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</si>
  <si>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</si>
  <si>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</si>
  <si>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</si>
  <si>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</si>
  <si>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</si>
  <si>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</si>
  <si>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</si>
  <si>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</si>
  <si>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</si>
  <si>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</si>
  <si>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</si>
  <si>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</si>
  <si>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</si>
  <si>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</si>
  <si>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</si>
  <si>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</si>
  <si>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</si>
  <si>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</si>
  <si>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</si>
  <si>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</si>
  <si>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</si>
  <si>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</si>
  <si>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</si>
  <si>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</si>
  <si>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</si>
  <si>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</si>
  <si>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</si>
  <si>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</si>
  <si>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</si>
  <si>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</si>
  <si>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</si>
  <si>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</si>
  <si>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</si>
  <si>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</si>
  <si>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</si>
  <si>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</si>
  <si>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</si>
  <si>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</si>
  <si>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</si>
  <si>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</si>
  <si>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</si>
  <si>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</si>
  <si>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</si>
  <si>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</si>
  <si>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</si>
  <si>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</si>
  <si>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</si>
  <si>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</si>
  <si>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</si>
  <si>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</si>
  <si>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</si>
  <si>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</si>
  <si>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</si>
  <si>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</si>
  <si>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</si>
  <si>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</si>
  <si>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</si>
  <si>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</si>
  <si>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</si>
  <si>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</si>
  <si>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</si>
  <si>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</si>
  <si>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</si>
  <si>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</si>
  <si>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</si>
  <si>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</si>
  <si>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</si>
  <si>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</si>
  <si>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</si>
  <si>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</si>
  <si>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</si>
  <si>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</si>
  <si>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</si>
  <si>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</si>
  <si>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</si>
  <si>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</si>
  <si>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</si>
  <si>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</si>
  <si>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</si>
  <si>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</si>
  <si>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</si>
  <si>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</si>
  <si>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</si>
  <si>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</si>
  <si>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</si>
  <si>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</si>
  <si>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</si>
  <si>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</si>
  <si>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</si>
  <si>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</si>
  <si>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</si>
  <si>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</si>
  <si>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</si>
  <si>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</si>
  <si>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</si>
  <si>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</si>
  <si>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</si>
  <si>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</si>
  <si>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</si>
  <si>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</si>
  <si>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</si>
  <si>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</si>
  <si>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</si>
  <si>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</si>
  <si>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</si>
  <si>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</si>
  <si>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</si>
  <si>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</si>
  <si>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</si>
  <si>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</si>
  <si>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</si>
  <si>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</si>
  <si>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</si>
  <si>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</si>
  <si>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</si>
  <si>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</si>
  <si>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</si>
  <si>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</si>
  <si>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</si>
  <si>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</si>
  <si>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</si>
  <si>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</si>
  <si>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</si>
  <si>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</si>
  <si>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</si>
  <si>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</si>
  <si>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</si>
  <si>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</si>
  <si>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</si>
  <si>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</si>
  <si>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</si>
  <si>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</si>
  <si>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</si>
  <si>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</si>
  <si>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</si>
  <si>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</si>
  <si>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</si>
  <si>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</si>
  <si>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</si>
  <si>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</si>
  <si>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</si>
  <si>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</si>
  <si>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</si>
  <si>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</si>
  <si>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</si>
  <si>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</si>
  <si>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</si>
  <si>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</si>
  <si>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</si>
  <si>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</si>
  <si>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</si>
  <si>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</si>
  <si>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</si>
  <si>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</si>
  <si>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</si>
  <si>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</si>
  <si>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</si>
  <si>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</si>
  <si>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</si>
  <si>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</si>
  <si>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</si>
  <si>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</si>
  <si>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</si>
  <si>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</si>
  <si>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</si>
  <si>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</si>
  <si>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</si>
  <si>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</si>
  <si>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</si>
  <si>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</si>
  <si>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</si>
  <si>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</si>
  <si>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</si>
  <si>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</si>
  <si>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</si>
  <si>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</si>
  <si>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</si>
  <si>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</si>
  <si>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</si>
  <si>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</si>
  <si>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</si>
  <si>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</si>
  <si>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</si>
  <si>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</si>
  <si>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</si>
  <si>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</si>
  <si>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</si>
  <si>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</si>
  <si>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</si>
  <si>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</si>
  <si>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</si>
  <si>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</si>
  <si>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</si>
  <si>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</si>
  <si>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</si>
  <si>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</si>
  <si>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</si>
  <si>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</si>
  <si>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</si>
  <si>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</si>
  <si>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</si>
  <si>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</si>
  <si>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</si>
  <si>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</si>
  <si>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</si>
  <si>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</si>
  <si>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</si>
  <si>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</si>
  <si>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</si>
  <si>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</si>
  <si>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</si>
  <si>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</si>
  <si>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</si>
  <si>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</si>
  <si>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</si>
  <si>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</si>
  <si>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</si>
  <si>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</si>
  <si>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</si>
  <si>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</si>
  <si>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</si>
  <si>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</si>
  <si>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</si>
  <si>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</si>
  <si>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</si>
  <si>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</si>
  <si>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</si>
  <si>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</si>
  <si>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</si>
  <si>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</si>
  <si>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</si>
  <si>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</si>
  <si>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</si>
  <si>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</si>
  <si>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</si>
  <si>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</si>
  <si>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</si>
  <si>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</si>
  <si>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</si>
  <si>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</si>
  <si>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</si>
  <si>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</si>
  <si>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</si>
  <si>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</si>
  <si>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</si>
  <si>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</si>
  <si>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</si>
  <si>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</si>
  <si>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</si>
  <si>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</si>
  <si>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</si>
  <si>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</si>
  <si>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</si>
  <si>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</si>
  <si>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</si>
  <si>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</si>
  <si>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</si>
  <si>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</si>
  <si>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</si>
  <si>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</si>
  <si>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</si>
  <si>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</si>
  <si>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</si>
  <si>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</si>
  <si>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</si>
  <si>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</si>
  <si>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</si>
  <si>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</si>
  <si>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</si>
  <si>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</si>
  <si>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</si>
  <si>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</si>
  <si>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</si>
  <si>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</si>
  <si>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</si>
  <si>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</si>
  <si>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</si>
  <si>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</si>
  <si>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</si>
  <si>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</si>
  <si>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</si>
  <si>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</si>
  <si>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</si>
  <si>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</si>
  <si>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</si>
  <si>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</si>
  <si>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</si>
  <si>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</si>
  <si>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</si>
  <si>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</si>
  <si>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</si>
  <si>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</si>
  <si>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</si>
  <si>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</si>
  <si>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</si>
  <si>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</si>
  <si>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</si>
  <si>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</si>
  <si>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</si>
  <si>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</si>
  <si>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</si>
  <si>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</si>
  <si>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</si>
  <si>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</si>
  <si>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</si>
  <si>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</si>
  <si>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</si>
  <si>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</si>
  <si>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</si>
  <si>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</si>
  <si>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</si>
  <si>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</si>
  <si>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</si>
  <si>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</si>
  <si>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</si>
  <si>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</si>
  <si>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</si>
  <si>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</si>
  <si>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</si>
  <si>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</si>
  <si>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</si>
  <si>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</si>
  <si>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</si>
  <si>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</si>
  <si>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</si>
  <si>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</si>
  <si>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</si>
  <si>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</si>
  <si>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</si>
  <si>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</si>
  <si>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</si>
  <si>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</si>
  <si>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</si>
  <si>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</si>
  <si>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</si>
  <si>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</si>
  <si>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</si>
  <si>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</si>
  <si>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</si>
  <si>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</si>
  <si>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</si>
  <si>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</si>
  <si>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</si>
  <si>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</si>
  <si>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</si>
  <si>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</si>
  <si>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</si>
  <si>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</si>
  <si>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</si>
  <si>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</si>
  <si>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</si>
  <si>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</si>
  <si>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</si>
  <si>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</si>
  <si>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</si>
  <si>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</si>
  <si>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</si>
  <si>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</si>
  <si>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</si>
  <si>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</si>
  <si>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</si>
  <si>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</si>
  <si>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</si>
  <si>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</si>
  <si>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</si>
  <si>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</si>
  <si>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</si>
  <si>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</si>
  <si>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</si>
  <si>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</si>
  <si>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</si>
  <si>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</si>
  <si>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</si>
  <si>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</si>
  <si>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</si>
  <si>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</si>
  <si>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</si>
  <si>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</si>
  <si>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</si>
  <si>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</si>
  <si>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</si>
  <si>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</si>
  <si>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</si>
  <si>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</si>
  <si>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</si>
  <si>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</si>
  <si>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</si>
  <si>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</si>
  <si>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</si>
  <si>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</si>
  <si>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</si>
  <si>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</si>
  <si>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</si>
  <si>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</si>
  <si>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</si>
  <si>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</si>
  <si>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</si>
  <si>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</si>
  <si>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</si>
  <si>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</si>
  <si>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</si>
  <si>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</si>
  <si>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</si>
  <si>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</si>
  <si>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</si>
  <si>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</si>
  <si>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</si>
  <si>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</si>
  <si>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</si>
  <si>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</si>
  <si>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</si>
  <si>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</si>
  <si>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</si>
  <si>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</si>
  <si>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</si>
  <si>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</si>
  <si>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</si>
  <si>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</si>
  <si>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</si>
  <si>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</si>
  <si>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</si>
  <si>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</si>
  <si>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</si>
  <si>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</si>
  <si>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</si>
  <si>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</si>
  <si>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</si>
  <si>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</si>
  <si>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</si>
  <si>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</si>
  <si>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</si>
  <si>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</si>
  <si>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</si>
  <si>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</si>
  <si>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</si>
  <si>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</si>
  <si>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</si>
  <si>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</si>
  <si>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</si>
  <si>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</si>
  <si>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</si>
  <si>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</si>
  <si>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</si>
  <si>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</si>
  <si>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</si>
  <si>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</si>
  <si>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</si>
  <si>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</si>
  <si>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</si>
  <si>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</si>
  <si>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</si>
  <si>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</si>
  <si>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</si>
  <si>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</si>
  <si>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</si>
  <si>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</si>
  <si>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</si>
  <si>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</si>
  <si>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</si>
  <si>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</si>
  <si>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</si>
  <si>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</si>
  <si>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</si>
  <si>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</si>
  <si>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</si>
  <si>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</si>
  <si>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</si>
  <si>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</si>
  <si>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</si>
  <si>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</si>
  <si>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</si>
  <si>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</si>
  <si>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</si>
  <si>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</si>
  <si>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</si>
  <si>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</si>
  <si>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</si>
  <si>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</si>
  <si>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</si>
  <si>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</si>
  <si>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</si>
  <si>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</si>
  <si>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</si>
  <si>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</si>
  <si>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</si>
  <si>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</si>
  <si>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</si>
  <si>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</si>
  <si>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</si>
  <si>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</si>
  <si>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</si>
  <si>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</si>
  <si>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</si>
  <si>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</si>
  <si>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</si>
  <si>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</si>
  <si>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</si>
  <si>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</si>
  <si>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</si>
  <si>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</si>
  <si>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</si>
  <si>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</si>
  <si>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</si>
  <si>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</si>
  <si>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</si>
  <si>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</si>
  <si>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</si>
  <si>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</si>
  <si>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</si>
  <si>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</si>
  <si>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</si>
  <si>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</si>
  <si>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</si>
  <si>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</si>
  <si>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</si>
  <si>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</si>
  <si>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</si>
  <si>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</si>
  <si>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</si>
  <si>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</si>
  <si>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</si>
  <si>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</si>
  <si>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</si>
  <si>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</si>
  <si>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</si>
  <si>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</si>
  <si>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</si>
  <si>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</si>
  <si>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</si>
  <si>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</si>
  <si>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</si>
  <si>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</si>
  <si>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</si>
  <si>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</si>
  <si>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</si>
  <si>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</si>
  <si>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</si>
  <si>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</si>
  <si>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</si>
  <si>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</si>
  <si>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</si>
  <si>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</si>
  <si>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</si>
  <si>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</si>
  <si>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</si>
  <si>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</si>
  <si>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</si>
  <si>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</si>
  <si>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</si>
  <si>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</si>
  <si>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</si>
  <si>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</si>
  <si>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</si>
  <si>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</si>
  <si>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</si>
  <si>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</si>
  <si>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</si>
  <si>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</si>
  <si>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</si>
  <si>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</si>
  <si>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</si>
  <si>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</si>
  <si>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</si>
  <si>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</si>
  <si>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</si>
  <si>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</si>
  <si>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</si>
  <si>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</si>
  <si>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</si>
  <si>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</si>
  <si>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</si>
  <si>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</si>
  <si>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</si>
  <si>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</si>
  <si>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</si>
  <si>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</si>
  <si>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</si>
  <si>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</si>
  <si>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</si>
  <si>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</si>
  <si>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</si>
  <si>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</si>
  <si>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</si>
  <si>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</si>
  <si>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</si>
  <si>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</si>
  <si>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</si>
  <si>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</si>
  <si>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</si>
  <si>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</si>
  <si>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</si>
  <si>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</si>
  <si>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</si>
  <si>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</si>
  <si>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</si>
  <si>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</si>
  <si>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</si>
  <si>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</si>
  <si>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</si>
  <si>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</si>
  <si>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</si>
  <si>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</si>
  <si>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</si>
  <si>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</si>
  <si>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</si>
  <si>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</si>
  <si>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</si>
  <si>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</si>
  <si>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</si>
  <si>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</si>
  <si>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</si>
  <si>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</si>
  <si>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</si>
  <si>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</si>
  <si>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</si>
  <si>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</si>
  <si>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</si>
  <si>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</si>
  <si>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</si>
  <si>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</si>
  <si>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</si>
  <si>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</si>
  <si>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</si>
  <si>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</si>
  <si>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</si>
  <si>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</si>
  <si>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</si>
  <si>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</si>
  <si>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</si>
  <si>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</si>
  <si>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</si>
  <si>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</si>
  <si>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</si>
  <si>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</si>
  <si>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</si>
  <si>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</si>
  <si>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</si>
  <si>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</si>
  <si>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</si>
  <si>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</si>
  <si>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</si>
  <si>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</si>
  <si>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</si>
  <si>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</si>
  <si>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</si>
  <si>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</si>
  <si>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</si>
  <si>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</si>
  <si>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</si>
  <si>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</si>
  <si>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</si>
  <si>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</si>
  <si>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</si>
  <si>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</si>
  <si>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</si>
  <si>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</si>
  <si>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</si>
  <si>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</si>
  <si>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</si>
  <si>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</si>
  <si>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</si>
  <si>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</si>
  <si>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</si>
  <si>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</si>
  <si>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</si>
  <si>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</si>
  <si>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</si>
  <si>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</si>
  <si>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</si>
  <si>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</si>
  <si>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</si>
  <si>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</si>
  <si>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</si>
  <si>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</si>
  <si>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</si>
  <si>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</si>
  <si>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</si>
  <si>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</si>
  <si>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</si>
  <si>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</si>
  <si>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</si>
  <si>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</si>
  <si>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</si>
  <si>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</si>
  <si>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</si>
  <si>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</si>
  <si>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</si>
  <si>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</si>
  <si>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</si>
  <si>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</si>
  <si>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</si>
  <si>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</si>
  <si>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Nature Based Solutions Ltd.</t>
  </si>
  <si>
    <t>Field</t>
  </si>
  <si>
    <t>Details</t>
  </si>
  <si>
    <t>Project Name</t>
  </si>
  <si>
    <t>Description</t>
  </si>
  <si>
    <t>Source Data Link</t>
  </si>
  <si>
    <t>GitHub repo</t>
  </si>
  <si>
    <t>Contact Person</t>
  </si>
  <si>
    <t>Column Name</t>
  </si>
  <si>
    <t>Unique identifier for the kiln</t>
  </si>
  <si>
    <t>APAD</t>
  </si>
  <si>
    <t>Sheet Name</t>
  </si>
  <si>
    <t>Brick Kilns</t>
  </si>
  <si>
    <t>Steel Plants</t>
  </si>
  <si>
    <t>Coal Plants</t>
  </si>
  <si>
    <t>Frunace Oil</t>
  </si>
  <si>
    <t>Paper and Pulp</t>
  </si>
  <si>
    <t>name</t>
  </si>
  <si>
    <t xml:space="preserve"> fuel</t>
  </si>
  <si>
    <t>region</t>
  </si>
  <si>
    <t>country</t>
  </si>
  <si>
    <t>status</t>
  </si>
  <si>
    <t>prod_kw</t>
  </si>
  <si>
    <t>emfpm10</t>
  </si>
  <si>
    <t>emfpm25</t>
  </si>
  <si>
    <t>emfso2</t>
  </si>
  <si>
    <t>emfnox</t>
  </si>
  <si>
    <t>CB-1</t>
  </si>
  <si>
    <t>Barapukuria power station</t>
  </si>
  <si>
    <t>Bangladesh</t>
  </si>
  <si>
    <t>operating, operating, operating</t>
  </si>
  <si>
    <t>125, 125, 275</t>
  </si>
  <si>
    <t>CB-2</t>
  </si>
  <si>
    <t>Patuakhali power station (RPCL/NORINCO)</t>
  </si>
  <si>
    <t>construction, construction</t>
  </si>
  <si>
    <t>660, 660</t>
  </si>
  <si>
    <t>CB-3</t>
  </si>
  <si>
    <t>Payra power station (BCPCL)</t>
  </si>
  <si>
    <t>operating, operating, construction, construction</t>
  </si>
  <si>
    <t>660, 660, 660, 660</t>
  </si>
  <si>
    <t>CB-4</t>
  </si>
  <si>
    <t>Rampal power station</t>
  </si>
  <si>
    <t>operating, construction</t>
  </si>
  <si>
    <t>operating</t>
  </si>
  <si>
    <t>SPB-1</t>
  </si>
  <si>
    <t>Abul Khair Ltd</t>
  </si>
  <si>
    <t>Downstream</t>
  </si>
  <si>
    <t>Operating</t>
  </si>
  <si>
    <t>SPB-2</t>
  </si>
  <si>
    <t>Mini-Mill</t>
  </si>
  <si>
    <t>Chittagong Division</t>
  </si>
  <si>
    <t>SPB-3</t>
  </si>
  <si>
    <t>BSRM Steels Ltd</t>
  </si>
  <si>
    <t>SPB-4</t>
  </si>
  <si>
    <t>SPB-5</t>
  </si>
  <si>
    <t>SPB-6</t>
  </si>
  <si>
    <t>fuel</t>
  </si>
  <si>
    <t>unit</t>
  </si>
  <si>
    <t>gross_energy(GJ)</t>
  </si>
  <si>
    <t>net_energy(GJ)</t>
  </si>
  <si>
    <t>emfpm10(g_GJ)</t>
  </si>
  <si>
    <t>emfpm25(g_GJ)</t>
  </si>
  <si>
    <t>emfso2(g_GJ)</t>
  </si>
  <si>
    <t>emfnox(g_GJ)</t>
  </si>
  <si>
    <t>FOB-1</t>
  </si>
  <si>
    <t>Bashundhara Oil and Gas Company Refinery</t>
  </si>
  <si>
    <t>Furnace Oil</t>
  </si>
  <si>
    <t>furnace oil</t>
  </si>
  <si>
    <t>PPB-1</t>
  </si>
  <si>
    <t>Amber Super Paper Ltd</t>
  </si>
  <si>
    <t>Paper</t>
  </si>
  <si>
    <t>PPB-2</t>
  </si>
  <si>
    <t>Asia Paper and Board Mills Ltd</t>
  </si>
  <si>
    <t>PPB-3</t>
  </si>
  <si>
    <t>Bangladesh Paper Mills Ltd</t>
  </si>
  <si>
    <t>PPB-4</t>
  </si>
  <si>
    <t>BCIC Bangladesh Chemical Industries Corp.</t>
  </si>
  <si>
    <t>PPB-5</t>
  </si>
  <si>
    <t>BPML Bashundhara Paper Mill Limited- Unit 1</t>
  </si>
  <si>
    <t>pulp and paper</t>
  </si>
  <si>
    <t>PPB-6</t>
  </si>
  <si>
    <t>BPML Bashundhara Paper Mill Limited- Unit 2</t>
  </si>
  <si>
    <t>PPB-7</t>
  </si>
  <si>
    <t>BPML Bashundhara Paper Mill Limited- Unit 3</t>
  </si>
  <si>
    <t>PPB-8</t>
  </si>
  <si>
    <t>Hashem Paper Mills Ltd, Zeysha Group</t>
  </si>
  <si>
    <t>PPB-9</t>
  </si>
  <si>
    <t>Hussain Pulp, Paper and Board Mills Ltd</t>
  </si>
  <si>
    <t>Paper and packaging</t>
  </si>
  <si>
    <t>PPB-10</t>
  </si>
  <si>
    <t>Khulna Newsprint Mills Ltd</t>
  </si>
  <si>
    <t>Khalispur</t>
  </si>
  <si>
    <t>PPB-11</t>
  </si>
  <si>
    <t>Lipy Paper Mills Ltd, Lipy Group</t>
  </si>
  <si>
    <t>PPB-12</t>
  </si>
  <si>
    <t>Magura Paper Mills Ltd, BDG-Magura Group</t>
  </si>
  <si>
    <t>PPB-13</t>
  </si>
  <si>
    <t>NBPM North Bengal Paper Mills Ltd</t>
  </si>
  <si>
    <t>Paksey</t>
  </si>
  <si>
    <t>PPB-14</t>
  </si>
  <si>
    <t>Pearl Paper &amp; Board Mills Ltd, Magura Group</t>
  </si>
  <si>
    <t>PPB-15</t>
  </si>
  <si>
    <t>Pioneer Paper &amp; Board Mills Ltd</t>
  </si>
  <si>
    <t>PPB-16</t>
  </si>
  <si>
    <t>Sadeque Paper &amp; Board Mills Ltd</t>
  </si>
  <si>
    <t>PPB-17</t>
  </si>
  <si>
    <t>Sonali Paper and Board Mills Ltd</t>
  </si>
  <si>
    <t>PPB-18</t>
  </si>
  <si>
    <t>Web Coats Ltd</t>
  </si>
  <si>
    <t>CMB-1</t>
  </si>
  <si>
    <t>grinding</t>
  </si>
  <si>
    <t>Dhaka Division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</si>
  <si>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</si>
  <si>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</si>
  <si>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</si>
  <si>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</si>
  <si>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</si>
  <si>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</si>
  <si>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</si>
  <si>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</si>
  <si>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</si>
  <si>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</si>
  <si>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</si>
  <si>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</si>
  <si>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</si>
  <si>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</si>
  <si>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</si>
  <si>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</si>
  <si>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</si>
  <si>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</si>
  <si>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</si>
  <si>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</si>
  <si>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</si>
  <si>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</si>
  <si>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Cement Plants</t>
  </si>
  <si>
    <t xml:space="preserve">Air Pollution Asset Level Detection </t>
  </si>
  <si>
    <t>Covers data related to emissions and energy consumption from brick manufacturing facilities. Typically includes information on kiln types, fuel use (coal, biomass, etc.), production output, and emission factors.</t>
  </si>
  <si>
    <t>Includes asset data from iron and steel industry. Captures no-GHG emissions from fuel combustion during operations only.</t>
  </si>
  <si>
    <t>Documents energy generation and emissions from coal-fired power plants. Tracks plant capacities, generation output, and associated non GHG emissions</t>
  </si>
  <si>
    <t>Includes consumption volumes, energy intensity, and emission estimates.</t>
  </si>
  <si>
    <t>Community Reported</t>
  </si>
  <si>
    <t>Non GHG emissions using production capacity as a proxy</t>
  </si>
  <si>
    <t>Captures non-GHG emissions data on cement manufacturing capacity</t>
  </si>
  <si>
    <t>Hassan Sheikh (hassan.sheikh@smithschool.ox.ac.uk) and Khizer Zakir (kizarzakir@gmail.com)</t>
  </si>
  <si>
    <t>Non-GHG emissions estimation using Emisison Factors from capacity and fuel consumption as proxies</t>
  </si>
  <si>
    <t>Sub type of asset (e.g., FCBK)</t>
  </si>
  <si>
    <t>State where the asset is located</t>
  </si>
  <si>
    <t>capacity_tonnes</t>
  </si>
  <si>
    <t>notes</t>
  </si>
  <si>
    <t>GPH Steel</t>
  </si>
  <si>
    <t>check geolocation from climate trace</t>
  </si>
  <si>
    <t>check geolocation from climate trace to confirm if its different or the same from what we have reported?</t>
  </si>
  <si>
    <t>Future work</t>
  </si>
  <si>
    <t>Include NH3, CH4, Black Carbon, CO emission estimates</t>
  </si>
  <si>
    <t>coal</t>
  </si>
  <si>
    <t>coal plant</t>
  </si>
  <si>
    <t>Dinajpur</t>
  </si>
  <si>
    <t>capacity_power</t>
  </si>
  <si>
    <t>Patuakhali</t>
  </si>
  <si>
    <t>-</t>
  </si>
  <si>
    <t>check for double counting</t>
  </si>
  <si>
    <t>check</t>
  </si>
  <si>
    <t>The average emission intensities of developing countries are 2.51 ton of PM2.5, 1.44 ton of SO2, and 0.47 ton of NOx per thousand ton of crude steel produced. 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</si>
  <si>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</si>
  <si>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Pollutant</t>
  </si>
  <si>
    <t>EF</t>
  </si>
  <si>
    <t>Unit</t>
  </si>
  <si>
    <t>PM2.5</t>
  </si>
  <si>
    <t>SO2</t>
  </si>
  <si>
    <t>NOx</t>
  </si>
  <si>
    <t>PM10</t>
  </si>
  <si>
    <t>PM10*</t>
  </si>
  <si>
    <t>Notes</t>
  </si>
  <si>
    <t>This is estimated by taking global PM10:PM2.5 ratio from the paper that is 1.5185 and multiplying that with PM2.5 EF</t>
  </si>
  <si>
    <t>pm10_t_yr</t>
  </si>
  <si>
    <t>pm25_t_yr</t>
  </si>
  <si>
    <t>so2_t_yr</t>
  </si>
  <si>
    <t>Nox_t_yr</t>
  </si>
  <si>
    <t>Source</t>
  </si>
  <si>
    <t>EF_clinker</t>
  </si>
  <si>
    <t>g/tonnes</t>
  </si>
  <si>
    <t>Type</t>
  </si>
  <si>
    <t>Grinding</t>
  </si>
  <si>
    <t>Clinker factor*</t>
  </si>
  <si>
    <t>*Clinker factor: ratio of clinker mass to cement mass</t>
  </si>
  <si>
    <t>EF_cement (g/tonnes of cement)</t>
  </si>
  <si>
    <t>https://www.eea.europa.eu/en/analysis/publications/emep-eea-guidebook-2023/part-b-sectoral-guidance-chapters/2-industrial-processes-and-product-use/2-a-mineral-products/2-a-1-cement-production-2023/@@download/file</t>
  </si>
  <si>
    <t xml:space="preserve">TSP </t>
  </si>
  <si>
    <t>BC</t>
  </si>
  <si>
    <t>Source: PM2.5, PM10, TSP, BC</t>
  </si>
  <si>
    <t>Source: Best available techniques for SO2 and NOx</t>
  </si>
  <si>
    <t>SO2**</t>
  </si>
  <si>
    <t>** Median values used from Best available techniques</t>
  </si>
  <si>
    <t>EF_cement (tonnes of pollutant/tonnes of cement)</t>
  </si>
  <si>
    <t>EF normalised (tonnes of pollutant/tonnes of production)</t>
  </si>
  <si>
    <t>NOx**</t>
  </si>
  <si>
    <t>https://unece.org/fileadmin/DAM/env/documents/2020/AIR/WGSR/TFTEI_Cement_final_document-december-2020.pdf</t>
  </si>
  <si>
    <t xml:space="preserve"> tonne/000 tonnes</t>
  </si>
  <si>
    <t>Convert to tonnes. Either tonnes/day or tonnes/yr</t>
  </si>
  <si>
    <t>https://research.eblsecurities.com/Content/EBSLAdmin/images/ResearchReport/4/bb268544-f3c8-4c7e-85aa-fefc57a4bae815062023054549.pdf</t>
  </si>
  <si>
    <t>https://ssgil.com/manufacturing/</t>
  </si>
  <si>
    <t>8.4 million tonnes from three plants</t>
  </si>
  <si>
    <t>Mongla Cement Factory</t>
  </si>
  <si>
    <t xml:space="preserve">
Crown Cement Factory Ltd.</t>
  </si>
  <si>
    <t xml:space="preserve">
Elephant Brand Cement</t>
  </si>
  <si>
    <t>Scan Cement Factory</t>
  </si>
  <si>
    <t xml:space="preserve">
Five Rings Cement Industries</t>
  </si>
  <si>
    <t>Anchor Cement Company</t>
  </si>
  <si>
    <t xml:space="preserve">
Shah Cement</t>
  </si>
  <si>
    <t xml:space="preserve">
Premier cement mills 3/4 point</t>
  </si>
  <si>
    <t xml:space="preserve">
Anwar Cement Ltd.Plant</t>
  </si>
  <si>
    <t xml:space="preserve">
Unique Cement Mills</t>
  </si>
  <si>
    <t>N/A</t>
  </si>
  <si>
    <t>Aman Cement Mills Ltd.</t>
  </si>
  <si>
    <t>8.4 million tonnes from three plants (22.317574, 91.867925),  A5,  (23.934081, 90.613085) Only 1 in our sheet. First and third not covered, added their coords</t>
  </si>
  <si>
    <t>CMB-19</t>
  </si>
  <si>
    <t>CMB-20</t>
  </si>
  <si>
    <t>Shun Shing Cement Mills Ltd (Plant 2)</t>
  </si>
  <si>
    <t>Shun Shing Cement Mills Ltd (Plant 3)</t>
  </si>
  <si>
    <t>Shun Shing Plant 2+ 3 (average each)</t>
  </si>
  <si>
    <t xml:space="preserve"> pm10_t_yr</t>
  </si>
  <si>
    <t>Latitude of the asset location</t>
  </si>
  <si>
    <t>Longitude of the asset location</t>
  </si>
  <si>
    <t>https://www.spglobal.com/commodity-insights/en/news-research/latest-news/crude-oil/121323-bangladesh-permits-privately-owned-refineries-to-help-ease-supply-situation#:~:text=Bashundhara%20Oil%20and%20Gas%20owns,X%20LinkedIn%20Facebook%20Email%20WhatsApp</t>
  </si>
  <si>
    <t>Kabir Steel Rolling Mills (KSRM)</t>
  </si>
  <si>
    <t>nox_t_yr</t>
  </si>
  <si>
    <t xml:space="preserve">, </t>
  </si>
  <si>
    <t>biomass</t>
  </si>
  <si>
    <t>capacity_power/capacity_tonnes</t>
  </si>
  <si>
    <t>CRPB-1</t>
  </si>
  <si>
    <t>others</t>
  </si>
  <si>
    <t>9/6/2025, 10:28:15 AM</t>
  </si>
  <si>
    <t>Reported on</t>
  </si>
  <si>
    <t>waste</t>
  </si>
  <si>
    <t>CRPB-2</t>
  </si>
  <si>
    <t>7/10/2025, 12:39:24 PM</t>
  </si>
  <si>
    <t>(unique for coal plants) Production in Kilowatts</t>
  </si>
  <si>
    <t>Emission factor for PM10</t>
  </si>
  <si>
    <t>Annual PM10 emissions in tonnes</t>
  </si>
  <si>
    <t>Emission factor for PM2.5</t>
  </si>
  <si>
    <t>Annual PM2.5 emissions in tonnes</t>
  </si>
  <si>
    <t xml:space="preserve">Emission factor for SO2 </t>
  </si>
  <si>
    <t>Annual so2 emissions in tonnes</t>
  </si>
  <si>
    <t>Emission factor for Nox</t>
  </si>
  <si>
    <t>Annual Nox emissions in tonnes</t>
  </si>
  <si>
    <t>gross_energy</t>
  </si>
  <si>
    <t>net_energy</t>
  </si>
  <si>
    <t>Operational status of the asset</t>
  </si>
  <si>
    <t>Country where the asset is located</t>
  </si>
  <si>
    <t>Fuel used by the asset</t>
  </si>
  <si>
    <t>(unique for fuel-based estimates)</t>
  </si>
  <si>
    <t>https://www.yumpu.com/en/document/read/8885092/brick-kilns-performance-assessment-a-roadmap-for-unep</t>
  </si>
  <si>
    <t>Rajarathnam, U., Athalye, V., Ragavan, S., Maithel, S., Lalchandani, D., Kumar, S., Ellen, B., Cheryl, W., &amp; Bond, T. (2014). Assessment of air pollutant emissions from brick kilns. Atmospheric Environment, 98, 549-553.</t>
  </si>
  <si>
    <t xml:space="preserve"> gram/000 grams</t>
  </si>
  <si>
    <t>SPB-7</t>
  </si>
  <si>
    <t>SPB-8</t>
  </si>
  <si>
    <t xml:space="preserve">https://www.indiaairquality.info/wp-content/uploads/docs/2014-08-AE-Emissions-Health-Coal-PPs-India.pdf </t>
  </si>
  <si>
    <t>Averaged from a range =  0.29-0.45</t>
  </si>
  <si>
    <t>Averaged from a range =  4.22 - 4.38</t>
  </si>
  <si>
    <t>Averaged from a range =  0.16-0.22</t>
  </si>
  <si>
    <t>India Air Quality - Coal Power Plants Emissions - reference for PM2.5 and PM10</t>
  </si>
  <si>
    <t>US EPA - Emissions Inventory Conference - Reference for So2 and Nox</t>
  </si>
  <si>
    <t>KY Steel</t>
  </si>
  <si>
    <t>Both These points are really close - but apparently different entities - I think</t>
  </si>
  <si>
    <t>They are 5 km apart</t>
  </si>
  <si>
    <t>https://www.google.com/maps/dir/22.444118%0991.740169/22.472008%0991.734827/@22.4575703,91.7287395,4551m/data=!3m1!1e3!4m10!4m9!1m3!2m2!1d91.740169!2d22.444118!1m3!2m2!1d91.734827!2d22.472008!3e0?entry=ttu&amp;g_ep=EgoyMDI1MTAwOC4wIKXMDSoASAFQAw%3D%3D</t>
  </si>
  <si>
    <t>https://www.eea.europa.eu/en/analysis/publications/emep-eea-guidebook-2023/part-b-sectoral-guidance-chapters/2-industrial-processes-and-product-use/2-h-other-industry-production/2-h-1-pulp-and/@@download/file</t>
  </si>
  <si>
    <t>pm10_t_yr)</t>
  </si>
  <si>
    <t>Any community reported type of unregulated or informal asset and possible pollution magnitude</t>
  </si>
  <si>
    <t> so2_t_yr</t>
  </si>
  <si>
    <t> nox_t_yr</t>
  </si>
  <si>
    <t> pm25_t_yr</t>
  </si>
  <si>
    <t>https://cobenefit.org/cop18/pdf/DRI/2012-10-AQAH-Brick-Kilns-in-Dhaka.pdf</t>
  </si>
  <si>
    <t>This give the 9.7 value for coal that you use so we good</t>
  </si>
  <si>
    <t>https://link.springer.com/article/10.1007/s10661-009-1285-y</t>
  </si>
  <si>
    <t>https://pubs.acs.org/doi/10.1021/es500186g</t>
  </si>
  <si>
    <t>Particle size distribution is here on the paper on the right</t>
  </si>
  <si>
    <t xml:space="preserve">See Table 2 and Table S8 (to improve operational estimates) by downloading Supplementary information for average emission factors, actually add CO as well, </t>
  </si>
  <si>
    <t>Power capacity in MW OR Capacity in tonnes</t>
  </si>
  <si>
    <t>so2_t_yr)</t>
  </si>
  <si>
    <t>nox_t_yr)</t>
  </si>
  <si>
    <t>seasonal production(bricks/day)</t>
  </si>
  <si>
    <t>weight/kiln(tonnes)</t>
  </si>
  <si>
    <t>working days(annual)</t>
  </si>
  <si>
    <t>We use a 1.85 factor to multiply with the value of PM2.5 for PM10</t>
  </si>
  <si>
    <t>65%:35% for PM10: PM2.5 -&gt; As the paper suggest a ratio between the two pollutants</t>
  </si>
  <si>
    <t>attributes</t>
  </si>
  <si>
    <t>values</t>
  </si>
  <si>
    <t>Reference</t>
  </si>
  <si>
    <t>Visit the readme file in the github repo</t>
  </si>
  <si>
    <t>Available in the table above</t>
  </si>
  <si>
    <t>Emission factors</t>
  </si>
  <si>
    <r>
      <rPr>
        <sz val="10"/>
        <rFont val="Arial"/>
        <family val="2"/>
      </rPr>
      <t>Jindamanee, K., Thepanondh, S., Keawboonchu, J., Pinthong, N., &amp; Meeyai, A. (2024). Manifesting the hidden pollutants: Quantifying emissions and environmental impact of petroleum refinery on PM2. 5. </t>
    </r>
    <r>
      <rPr>
        <i/>
        <sz val="10"/>
        <rFont val="Arial"/>
        <family val="2"/>
      </rPr>
      <t>Atmospheric Environment: X</t>
    </r>
    <r>
      <rPr>
        <sz val="10"/>
        <rFont val="Arial"/>
        <family val="2"/>
      </rPr>
      <t> , , 24 , 100300.</t>
    </r>
  </si>
  <si>
    <t>paper and pulp</t>
  </si>
  <si>
    <t>paper</t>
  </si>
  <si>
    <r>
      <t>Bordado, J. C., &amp; Gomes, J. F. (1997). Pollutant atmospheric emissions from Portuguese Kraft pulp mills. </t>
    </r>
    <r>
      <rPr>
        <i/>
        <sz val="11"/>
        <rFont val="Calibri"/>
        <family val="2"/>
      </rPr>
      <t>Science of the total environment</t>
    </r>
    <r>
      <rPr>
        <sz val="11"/>
        <rFont val="Calibri"/>
        <family val="2"/>
      </rPr>
      <t>, </t>
    </r>
    <r>
      <rPr>
        <i/>
        <sz val="11"/>
        <rFont val="Calibri"/>
        <family val="2"/>
      </rPr>
      <t>208</t>
    </r>
    <r>
      <rPr>
        <sz val="11"/>
        <rFont val="Calibri"/>
        <family val="2"/>
      </rPr>
      <t>(1-2), 139-143.</t>
    </r>
  </si>
  <si>
    <t>grey cement 2.707 million tonnes,clinker 1.311 million tonnes, aggregate 0.757 million tonnes</t>
  </si>
  <si>
    <t>Heidelberg Cement Bangladesh Ltd - Munshiganj Plant</t>
  </si>
  <si>
    <t>Heidelberg Materials Bangladesh PLC. - Chattogram Plant</t>
  </si>
  <si>
    <t>Heidelberg Cement Bangladesh Ltd - Kanchpur Plant</t>
  </si>
  <si>
    <t>Chittagong</t>
  </si>
  <si>
    <t>I asked GPT to do this - Can you check if it is correct? Following common empirical relationships  PM₁₀ was estimated as 0.6 × PM and PM₂.₅ as 0.65 × PM₁₀.</t>
  </si>
  <si>
    <t>This paper is used to extract Efs for paper and pulp type of plants</t>
  </si>
  <si>
    <t>Whereas, this paper helps find the EFs only for paper production. In this paper they only mention PM = 0.315, therefore we use some factoring to estimate PM2.5 and 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</si>
</sst>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3F3F3F"/>
      <name val="Arial"/>
      <family val="2"/>
    </font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color rgb="FF32302C"/>
      <name val="Arial"/>
      <family val="2"/>
    </font>
    <font>
      <sz val="8"/>
      <name val="Aptos Narrow"/>
      <family val="2"/>
      <scheme val="minor"/>
    </font>
    <font>
      <sz val="7"/>
      <color rgb="FF007B8B"/>
      <name val="Arial"/>
      <family val="2"/>
    </font>
    <font>
      <i/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2"/>
      <color theme="1"/>
      <name val="Times New Roman"/>
      <family val="1"/>
    </font>
    <font>
      <u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12E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2"/>
    <xf numFmtId="0" fontId="1" fillId="2" borderId="1" xfId="1"/>
    <xf numFmtId="0" fontId="0" fillId="0" borderId="0" xfId="0" applyAlignment="1">
      <alignment horizontal="center"/>
    </xf>
    <xf numFmtId="0" fontId="4" fillId="0" borderId="0" xfId="2" applyFont="1"/>
    <xf numFmtId="0" fontId="0" fillId="4" borderId="0" xfId="0" applyFill="1"/>
    <xf numFmtId="0" fontId="7" fillId="0" borderId="0" xfId="0" applyFont="1"/>
    <xf numFmtId="3" fontId="7" fillId="0" borderId="0" xfId="0" applyNumberFormat="1" applyFont="1"/>
    <xf numFmtId="0" fontId="7" fillId="4" borderId="0" xfId="0" applyFont="1" applyFill="1"/>
    <xf numFmtId="0" fontId="8" fillId="2" borderId="1" xfId="1" applyFont="1"/>
    <xf numFmtId="0" fontId="0" fillId="4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1" xfId="1" applyFont="1" applyAlignment="1">
      <alignment horizontal="center" vertical="top"/>
    </xf>
    <xf numFmtId="3" fontId="9" fillId="0" borderId="0" xfId="0" applyNumberFormat="1" applyFont="1"/>
    <xf numFmtId="0" fontId="9" fillId="4" borderId="0" xfId="0" applyFont="1" applyFill="1"/>
    <xf numFmtId="0" fontId="9" fillId="6" borderId="0" xfId="0" applyFont="1" applyFill="1"/>
    <xf numFmtId="0" fontId="9" fillId="5" borderId="0" xfId="0" applyFont="1" applyFill="1"/>
    <xf numFmtId="3" fontId="9" fillId="4" borderId="0" xfId="0" applyNumberFormat="1" applyFont="1" applyFill="1"/>
    <xf numFmtId="0" fontId="11" fillId="0" borderId="0" xfId="0" applyFont="1"/>
    <xf numFmtId="0" fontId="9" fillId="4" borderId="0" xfId="0" applyFont="1" applyFill="1" applyAlignment="1">
      <alignment horizontal="center"/>
    </xf>
    <xf numFmtId="4" fontId="9" fillId="0" borderId="0" xfId="0" applyNumberFormat="1" applyFont="1" applyAlignment="1">
      <alignment horizontal="center"/>
    </xf>
    <xf numFmtId="0" fontId="3" fillId="0" borderId="0" xfId="2" applyAlignment="1">
      <alignment wrapText="1"/>
    </xf>
    <xf numFmtId="0" fontId="3" fillId="0" borderId="0" xfId="2" applyAlignment="1">
      <alignment horizontal="center" vertical="center" wrapText="1"/>
    </xf>
    <xf numFmtId="3" fontId="0" fillId="4" borderId="0" xfId="0" applyNumberFormat="1" applyFill="1" applyAlignment="1">
      <alignment horizontal="center"/>
    </xf>
    <xf numFmtId="0" fontId="3" fillId="4" borderId="0" xfId="2" applyFill="1"/>
    <xf numFmtId="0" fontId="13" fillId="0" borderId="0" xfId="0" applyFont="1"/>
    <xf numFmtId="0" fontId="14" fillId="4" borderId="0" xfId="0" applyFont="1" applyFill="1"/>
    <xf numFmtId="0" fontId="15" fillId="0" borderId="0" xfId="0" applyFont="1" applyAlignment="1">
      <alignment vertical="center"/>
    </xf>
    <xf numFmtId="0" fontId="16" fillId="0" borderId="0" xfId="0" applyFont="1"/>
    <xf numFmtId="0" fontId="3" fillId="0" borderId="0" xfId="2" applyAlignment="1">
      <alignment vertical="top" wrapText="1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20" fillId="0" borderId="0" xfId="0" applyFont="1"/>
    <xf numFmtId="0" fontId="21" fillId="0" borderId="0" xfId="2" applyFont="1" applyAlignment="1">
      <alignment vertical="top" wrapText="1"/>
    </xf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112E30"/>
      <color rgb="FF308992"/>
      <color rgb="FF00B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0</xdr:col>
      <xdr:colOff>952500</xdr:colOff>
      <xdr:row>1</xdr:row>
      <xdr:rowOff>2062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018B8D-8AA8-37F8-70E4-02EBAD0D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850900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PAD2024/APAD-Asset-Data/tree/main/Asset%20Dat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Relationship Id="rId4" Type="http://schemas.openxmlformats.org/officeDocument/2006/relationships/hyperlink" Target="https://link.springer.com/article/10.1007/s10661-009-1285-y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airquality.info/wp-content/uploads/docs/2014-08-AE-Emissions-Health-Coal-PPs-India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global.com/commodity-insights/en/news-research/latest-news/crude-oil/121323-bangladesh-permits-privately-owned-refineries-to-help-ease-supply-situation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ea.europa.eu/en/analysis/publications/emep-eea-guidebook-2023/part-b-sectoral-guidance-chapters/2-industrial-processes-and-product-use/2-h-other-industry-production/2-h-1-pulp-and/@@download/file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ssgil.com/manufacturing/" TargetMode="External"/><Relationship Id="rId1" Type="http://schemas.openxmlformats.org/officeDocument/2006/relationships/hyperlink" Target="https://research.eblsecurities.com/Content/EBSLAdmin/images/ResearchReport/4/bb268544-f3c8-4c7e-85aa-fefc57a4bae815062023054549.pdf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EB45-7168-4D1E-9BA5-5513035B1D30}">
  <dimension ref="A1:B39"/>
  <sheetViews>
    <sheetView topLeftCell="A9" zoomScale="92" workbookViewId="0">
      <selection activeCell="B26" sqref="B26"/>
    </sheetView>
  </sheetViews>
  <sheetFormatPr defaultColWidth="8.77734375" defaultRowHeight="14.4"/>
  <cols>
    <col min="1" max="1" width="28.109375" customWidth="1"/>
    <col min="2" max="2" width="164" bestFit="1" customWidth="1"/>
    <col min="3" max="3" width="21.77734375" bestFit="1" customWidth="1"/>
  </cols>
  <sheetData>
    <row r="1" spans="1:2" ht="67.8" customHeight="1">
      <c r="A1" s="39" t="s">
        <v>4908</v>
      </c>
      <c r="B1" s="39"/>
    </row>
    <row r="2" spans="1:2">
      <c r="A2" s="1" t="s">
        <v>4774</v>
      </c>
      <c r="B2" s="1" t="s">
        <v>4775</v>
      </c>
    </row>
    <row r="3" spans="1:2">
      <c r="A3" t="s">
        <v>4776</v>
      </c>
      <c r="B3" t="s">
        <v>4783</v>
      </c>
    </row>
    <row r="4" spans="1:2">
      <c r="A4" t="s">
        <v>4777</v>
      </c>
      <c r="B4" t="s">
        <v>4917</v>
      </c>
    </row>
    <row r="5" spans="1:2">
      <c r="A5" t="s">
        <v>4778</v>
      </c>
      <c r="B5" s="2" t="s">
        <v>4779</v>
      </c>
    </row>
    <row r="6" spans="1:2">
      <c r="A6" t="s">
        <v>4780</v>
      </c>
      <c r="B6" t="s">
        <v>4916</v>
      </c>
    </row>
    <row r="8" spans="1:2">
      <c r="A8" s="1" t="s">
        <v>4784</v>
      </c>
      <c r="B8" s="1" t="s">
        <v>4775</v>
      </c>
    </row>
    <row r="9" spans="1:2">
      <c r="A9" t="s">
        <v>4785</v>
      </c>
      <c r="B9" t="s">
        <v>4909</v>
      </c>
    </row>
    <row r="10" spans="1:2">
      <c r="A10" t="s">
        <v>4786</v>
      </c>
      <c r="B10" t="s">
        <v>4910</v>
      </c>
    </row>
    <row r="11" spans="1:2">
      <c r="A11" t="s">
        <v>4787</v>
      </c>
      <c r="B11" s="5" t="s">
        <v>4911</v>
      </c>
    </row>
    <row r="12" spans="1:2">
      <c r="A12" t="s">
        <v>4788</v>
      </c>
      <c r="B12" t="s">
        <v>4912</v>
      </c>
    </row>
    <row r="13" spans="1:2">
      <c r="A13" t="s">
        <v>4789</v>
      </c>
      <c r="B13" t="s">
        <v>4914</v>
      </c>
    </row>
    <row r="14" spans="1:2">
      <c r="A14" t="s">
        <v>4907</v>
      </c>
      <c r="B14" t="s">
        <v>4915</v>
      </c>
    </row>
    <row r="15" spans="1:2">
      <c r="A15" t="s">
        <v>4913</v>
      </c>
      <c r="B15" t="s">
        <v>5041</v>
      </c>
    </row>
    <row r="17" spans="1:2">
      <c r="A17" s="1" t="s">
        <v>4781</v>
      </c>
      <c r="B17" s="1" t="s">
        <v>4777</v>
      </c>
    </row>
    <row r="18" spans="1:2">
      <c r="A18" t="s">
        <v>0</v>
      </c>
      <c r="B18" t="s">
        <v>4782</v>
      </c>
    </row>
    <row r="19" spans="1:2">
      <c r="A19" t="s">
        <v>1</v>
      </c>
      <c r="B19" t="s">
        <v>4994</v>
      </c>
    </row>
    <row r="20" spans="1:2">
      <c r="A20" t="s">
        <v>2</v>
      </c>
      <c r="B20" t="s">
        <v>4995</v>
      </c>
    </row>
    <row r="21" spans="1:2">
      <c r="A21" t="s">
        <v>3</v>
      </c>
      <c r="B21" t="s">
        <v>4918</v>
      </c>
    </row>
    <row r="22" spans="1:2">
      <c r="A22" t="s">
        <v>4829</v>
      </c>
      <c r="B22" t="s">
        <v>5022</v>
      </c>
    </row>
    <row r="23" spans="1:2">
      <c r="A23" t="s">
        <v>4792</v>
      </c>
      <c r="B23" t="s">
        <v>4919</v>
      </c>
    </row>
    <row r="24" spans="1:2">
      <c r="A24" t="s">
        <v>4793</v>
      </c>
      <c r="B24" t="s">
        <v>5021</v>
      </c>
    </row>
    <row r="25" spans="1:2">
      <c r="A25" t="s">
        <v>4794</v>
      </c>
      <c r="B25" t="s">
        <v>5020</v>
      </c>
    </row>
    <row r="26" spans="1:2">
      <c r="A26" t="s">
        <v>5001</v>
      </c>
      <c r="B26" t="s">
        <v>5051</v>
      </c>
    </row>
    <row r="27" spans="1:2" s="6" customFormat="1">
      <c r="A27" s="30" t="s">
        <v>4795</v>
      </c>
      <c r="B27" s="6" t="s">
        <v>5009</v>
      </c>
    </row>
    <row r="28" spans="1:2" s="6" customFormat="1">
      <c r="A28" s="6" t="s">
        <v>5018</v>
      </c>
      <c r="B28" s="6" t="s">
        <v>5023</v>
      </c>
    </row>
    <row r="29" spans="1:2" s="6" customFormat="1">
      <c r="A29" s="6" t="s">
        <v>5019</v>
      </c>
      <c r="B29" s="6" t="s">
        <v>5023</v>
      </c>
    </row>
    <row r="30" spans="1:2">
      <c r="A30" t="s">
        <v>4796</v>
      </c>
      <c r="B30" t="s">
        <v>5010</v>
      </c>
    </row>
    <row r="31" spans="1:2">
      <c r="A31" t="s">
        <v>4947</v>
      </c>
      <c r="B31" t="s">
        <v>5011</v>
      </c>
    </row>
    <row r="32" spans="1:2">
      <c r="A32" t="s">
        <v>4797</v>
      </c>
      <c r="B32" t="s">
        <v>5012</v>
      </c>
    </row>
    <row r="33" spans="1:2">
      <c r="A33" t="s">
        <v>4947</v>
      </c>
      <c r="B33" t="s">
        <v>5013</v>
      </c>
    </row>
    <row r="34" spans="1:2">
      <c r="A34" t="s">
        <v>4798</v>
      </c>
      <c r="B34" t="s">
        <v>5014</v>
      </c>
    </row>
    <row r="35" spans="1:2">
      <c r="A35" t="s">
        <v>4949</v>
      </c>
      <c r="B35" t="s">
        <v>5015</v>
      </c>
    </row>
    <row r="36" spans="1:2">
      <c r="A36" t="s">
        <v>4799</v>
      </c>
      <c r="B36" t="s">
        <v>5016</v>
      </c>
    </row>
    <row r="37" spans="1:2">
      <c r="A37" t="s">
        <v>4950</v>
      </c>
      <c r="B37" t="s">
        <v>5017</v>
      </c>
    </row>
    <row r="38" spans="1:2">
      <c r="A38" s="40" t="s">
        <v>4773</v>
      </c>
      <c r="B38" s="40"/>
    </row>
    <row r="39" spans="1:2">
      <c r="A39" t="s">
        <v>4925</v>
      </c>
      <c r="B39" t="s">
        <v>4926</v>
      </c>
    </row>
  </sheetData>
  <mergeCells count="2">
    <mergeCell ref="A1:B1"/>
    <mergeCell ref="A38:B38"/>
  </mergeCells>
  <hyperlinks>
    <hyperlink ref="B5" r:id="rId1" xr:uid="{A8511D5C-39B4-4D0F-B230-8C55A4F628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47F-2D24-4043-86A5-6CBB0FF2F776}">
  <dimension ref="A1:R4761"/>
  <sheetViews>
    <sheetView zoomScale="85" workbookViewId="0">
      <selection activeCell="J3" sqref="J3"/>
    </sheetView>
  </sheetViews>
  <sheetFormatPr defaultColWidth="8.77734375" defaultRowHeight="14.4"/>
  <cols>
    <col min="9" max="9" width="15.88671875" customWidth="1"/>
    <col min="10" max="10" width="18.44140625" bestFit="1" customWidth="1"/>
    <col min="11" max="11" width="13.77734375" customWidth="1"/>
    <col min="12" max="12" width="19.109375" bestFit="1" customWidth="1"/>
    <col min="13" max="13" width="12.77734375" bestFit="1" customWidth="1"/>
    <col min="14" max="14" width="16.77734375" bestFit="1" customWidth="1"/>
    <col min="15" max="15" width="10.6640625" bestFit="1" customWidth="1"/>
    <col min="16" max="16" width="17" bestFit="1" customWidth="1"/>
    <col min="17" max="17" width="10.77734375" bestFit="1" customWidth="1"/>
  </cols>
  <sheetData>
    <row r="1" spans="1:18">
      <c r="A1" s="16" t="s">
        <v>0</v>
      </c>
      <c r="B1" s="16" t="s">
        <v>1</v>
      </c>
      <c r="C1" s="16" t="s">
        <v>2</v>
      </c>
      <c r="D1" s="16" t="s">
        <v>3</v>
      </c>
      <c r="E1" s="16" t="s">
        <v>4829</v>
      </c>
      <c r="F1" s="16" t="s">
        <v>4792</v>
      </c>
      <c r="G1" s="16" t="s">
        <v>4793</v>
      </c>
      <c r="H1" s="16" t="s">
        <v>4794</v>
      </c>
      <c r="I1" s="16" t="s">
        <v>4920</v>
      </c>
      <c r="J1" s="16" t="s">
        <v>4796</v>
      </c>
      <c r="K1" s="16" t="s">
        <v>4947</v>
      </c>
      <c r="L1" s="16" t="s">
        <v>4797</v>
      </c>
      <c r="M1" s="16" t="s">
        <v>4948</v>
      </c>
      <c r="N1" s="16" t="s">
        <v>4798</v>
      </c>
      <c r="O1" s="16" t="s">
        <v>4949</v>
      </c>
      <c r="P1" s="16" t="s">
        <v>4799</v>
      </c>
      <c r="Q1" s="16" t="s">
        <v>4950</v>
      </c>
      <c r="R1" s="3" t="s">
        <v>4945</v>
      </c>
    </row>
    <row r="2" spans="1:18">
      <c r="A2" s="13" t="s">
        <v>5</v>
      </c>
      <c r="B2" s="13">
        <v>24.117443139999999</v>
      </c>
      <c r="C2" s="13">
        <v>90.164116410000005</v>
      </c>
      <c r="D2" s="13" t="s">
        <v>6</v>
      </c>
      <c r="E2" s="13" t="s">
        <v>5000</v>
      </c>
      <c r="F2" s="13" t="s">
        <v>7</v>
      </c>
      <c r="G2" s="13" t="s">
        <v>4802</v>
      </c>
      <c r="H2" s="13" t="s">
        <v>4816</v>
      </c>
      <c r="I2" s="13">
        <f>(Brick_Kilns_EF!$B$13*Brick_Kilns_EF!$B$11*Brick_Kilns_EF!$B$12)</f>
        <v>8886.81</v>
      </c>
      <c r="J2" s="13">
        <f>IF(D2="ZZ",Brick_Kilns_EF!$E$9*(0.75),Brick_Kilns_EF!$E$9)</f>
        <v>7.4740000000000006E-4</v>
      </c>
      <c r="K2" s="13">
        <f>I2*J2</f>
        <v>6.6420017940000005</v>
      </c>
      <c r="L2" s="13">
        <f>IF(D2="ZZ", Brick_Kilns_EF!$E$6*(0.75),Brick_Kilns_EF!$E$6)</f>
        <v>4.0400000000000001E-4</v>
      </c>
      <c r="M2" s="13">
        <f>L2*I2</f>
        <v>3.5902712399999999</v>
      </c>
      <c r="N2" s="13">
        <f>IF(D2="ZZ",Brick_Kilns_EF!$E$7*(0.75),Brick_Kilns_EF!$E$7)</f>
        <v>3.1900000000000001E-3</v>
      </c>
      <c r="O2" s="13">
        <f>I2*N2</f>
        <v>28.348923899999999</v>
      </c>
      <c r="P2" s="13">
        <f>IF(D2="ZZ",Brick_Kilns_EF!$E$8*(0.75),Brick_Kilns_EF!$E$8)</f>
        <v>7.1999999999999994E-4</v>
      </c>
      <c r="Q2" s="13">
        <f>I2*P2</f>
        <v>6.3985031999999995</v>
      </c>
      <c r="R2" s="6" t="s">
        <v>4971</v>
      </c>
    </row>
    <row r="3" spans="1:18">
      <c r="A3" s="13" t="s">
        <v>8</v>
      </c>
      <c r="B3" s="13">
        <v>22.856526859999999</v>
      </c>
      <c r="C3" s="13">
        <v>89.620593060000004</v>
      </c>
      <c r="D3" s="13" t="s">
        <v>6</v>
      </c>
      <c r="E3" s="13" t="s">
        <v>5000</v>
      </c>
      <c r="F3" s="13" t="s">
        <v>9</v>
      </c>
      <c r="G3" s="13" t="s">
        <v>4802</v>
      </c>
      <c r="H3" s="13" t="s">
        <v>4816</v>
      </c>
      <c r="I3" s="13">
        <f>(Brick_Kilns_EF!$B$13*Brick_Kilns_EF!$B$11*Brick_Kilns_EF!$B$12)</f>
        <v>8886.81</v>
      </c>
      <c r="J3" s="13">
        <f>IF(D3="ZZ",Brick_Kilns_EF!$E$9*(0.75),Brick_Kilns_EF!$E$9)</f>
        <v>7.4740000000000006E-4</v>
      </c>
      <c r="K3" s="13">
        <f t="shared" ref="K3:K66" si="0">I3*J3</f>
        <v>6.6420017940000005</v>
      </c>
      <c r="L3" s="13">
        <f>IF(D3="ZZ", Brick_Kilns_EF!$E$6*(0.75),Brick_Kilns_EF!$E$6)</f>
        <v>4.0400000000000001E-4</v>
      </c>
      <c r="M3" s="13">
        <f t="shared" ref="M3:M66" si="1">L3*I3</f>
        <v>3.5902712399999999</v>
      </c>
      <c r="N3" s="13">
        <f>IF(D3="ZZ",Brick_Kilns_EF!$E$7*(0.75),Brick_Kilns_EF!$E$7)</f>
        <v>3.1900000000000001E-3</v>
      </c>
      <c r="O3" s="13">
        <f t="shared" ref="O3:O66" si="2">I3*N3</f>
        <v>28.348923899999999</v>
      </c>
      <c r="P3" s="13">
        <f>IF(D3="ZZ",Brick_Kilns_EF!$E$8*(0.75),Brick_Kilns_EF!$E$8)</f>
        <v>7.1999999999999994E-4</v>
      </c>
      <c r="Q3" s="13">
        <f t="shared" ref="Q3:Q66" si="3">I3*P3</f>
        <v>6.3985031999999995</v>
      </c>
    </row>
    <row r="4" spans="1:18">
      <c r="A4" s="13" t="s">
        <v>10</v>
      </c>
      <c r="B4" s="13">
        <v>22.941112740000001</v>
      </c>
      <c r="C4" s="13">
        <v>90.528699450000005</v>
      </c>
      <c r="D4" s="13" t="s">
        <v>6</v>
      </c>
      <c r="E4" s="13" t="s">
        <v>5000</v>
      </c>
      <c r="F4" s="13" t="s">
        <v>11</v>
      </c>
      <c r="G4" s="13" t="s">
        <v>4802</v>
      </c>
      <c r="H4" s="13" t="s">
        <v>4816</v>
      </c>
      <c r="I4" s="13">
        <f>(Brick_Kilns_EF!$B$13*Brick_Kilns_EF!$B$11*Brick_Kilns_EF!$B$12)</f>
        <v>8886.81</v>
      </c>
      <c r="J4" s="13">
        <f>IF(D4="ZZ",Brick_Kilns_EF!$E$9*(0.75),Brick_Kilns_EF!$E$9)</f>
        <v>7.4740000000000006E-4</v>
      </c>
      <c r="K4" s="13">
        <f t="shared" si="0"/>
        <v>6.6420017940000005</v>
      </c>
      <c r="L4" s="13">
        <f>IF(D4="ZZ", Brick_Kilns_EF!$E$6*(0.75),Brick_Kilns_EF!$E$6)</f>
        <v>4.0400000000000001E-4</v>
      </c>
      <c r="M4" s="13">
        <f t="shared" si="1"/>
        <v>3.5902712399999999</v>
      </c>
      <c r="N4" s="13">
        <f>IF(D4="ZZ",Brick_Kilns_EF!$E$7*(0.75),Brick_Kilns_EF!$E$7)</f>
        <v>3.1900000000000001E-3</v>
      </c>
      <c r="O4" s="13">
        <f t="shared" si="2"/>
        <v>28.348923899999999</v>
      </c>
      <c r="P4" s="13">
        <f>IF(D4="ZZ",Brick_Kilns_EF!$E$8*(0.75),Brick_Kilns_EF!$E$8)</f>
        <v>7.1999999999999994E-4</v>
      </c>
      <c r="Q4" s="13">
        <f t="shared" si="3"/>
        <v>6.3985031999999995</v>
      </c>
    </row>
    <row r="5" spans="1:18">
      <c r="A5" s="13" t="s">
        <v>12</v>
      </c>
      <c r="B5" s="13">
        <v>22.944197559999999</v>
      </c>
      <c r="C5" s="13">
        <v>90.527608330000007</v>
      </c>
      <c r="D5" s="13" t="s">
        <v>6</v>
      </c>
      <c r="E5" s="13" t="s">
        <v>5000</v>
      </c>
      <c r="F5" s="13" t="s">
        <v>11</v>
      </c>
      <c r="G5" s="13" t="s">
        <v>4802</v>
      </c>
      <c r="H5" s="13" t="s">
        <v>4816</v>
      </c>
      <c r="I5" s="13">
        <f>(Brick_Kilns_EF!$B$13*Brick_Kilns_EF!$B$11*Brick_Kilns_EF!$B$12)</f>
        <v>8886.81</v>
      </c>
      <c r="J5" s="13">
        <f>IF(D5="ZZ",Brick_Kilns_EF!$E$9*(0.75),Brick_Kilns_EF!$E$9)</f>
        <v>7.4740000000000006E-4</v>
      </c>
      <c r="K5" s="13">
        <f t="shared" si="0"/>
        <v>6.6420017940000005</v>
      </c>
      <c r="L5" s="13">
        <f>IF(D5="ZZ", Brick_Kilns_EF!$E$6*(0.75),Brick_Kilns_EF!$E$6)</f>
        <v>4.0400000000000001E-4</v>
      </c>
      <c r="M5" s="13">
        <f t="shared" si="1"/>
        <v>3.5902712399999999</v>
      </c>
      <c r="N5" s="13">
        <f>IF(D5="ZZ",Brick_Kilns_EF!$E$7*(0.75),Brick_Kilns_EF!$E$7)</f>
        <v>3.1900000000000001E-3</v>
      </c>
      <c r="O5" s="13">
        <f t="shared" si="2"/>
        <v>28.348923899999999</v>
      </c>
      <c r="P5" s="13">
        <f>IF(D5="ZZ",Brick_Kilns_EF!$E$8*(0.75),Brick_Kilns_EF!$E$8)</f>
        <v>7.1999999999999994E-4</v>
      </c>
      <c r="Q5" s="13">
        <f t="shared" si="3"/>
        <v>6.3985031999999995</v>
      </c>
    </row>
    <row r="6" spans="1:18">
      <c r="A6" s="13" t="s">
        <v>13</v>
      </c>
      <c r="B6" s="13">
        <v>22.94454971</v>
      </c>
      <c r="C6" s="13">
        <v>90.52516808</v>
      </c>
      <c r="D6" s="13" t="s">
        <v>6</v>
      </c>
      <c r="E6" s="13" t="s">
        <v>5000</v>
      </c>
      <c r="F6" s="13" t="s">
        <v>11</v>
      </c>
      <c r="G6" s="13" t="s">
        <v>4802</v>
      </c>
      <c r="H6" s="13" t="s">
        <v>4816</v>
      </c>
      <c r="I6" s="13">
        <f>(Brick_Kilns_EF!$B$13*Brick_Kilns_EF!$B$11*Brick_Kilns_EF!$B$12)</f>
        <v>8886.81</v>
      </c>
      <c r="J6" s="13">
        <f>IF(D6="ZZ",Brick_Kilns_EF!$E$9*(0.75),Brick_Kilns_EF!$E$9)</f>
        <v>7.4740000000000006E-4</v>
      </c>
      <c r="K6" s="13">
        <f t="shared" si="0"/>
        <v>6.6420017940000005</v>
      </c>
      <c r="L6" s="13">
        <f>IF(D6="ZZ", Brick_Kilns_EF!$E$6*(0.75),Brick_Kilns_EF!$E$6)</f>
        <v>4.0400000000000001E-4</v>
      </c>
      <c r="M6" s="13">
        <f t="shared" si="1"/>
        <v>3.5902712399999999</v>
      </c>
      <c r="N6" s="13">
        <f>IF(D6="ZZ",Brick_Kilns_EF!$E$7*(0.75),Brick_Kilns_EF!$E$7)</f>
        <v>3.1900000000000001E-3</v>
      </c>
      <c r="O6" s="13">
        <f t="shared" si="2"/>
        <v>28.348923899999999</v>
      </c>
      <c r="P6" s="13">
        <f>IF(D6="ZZ",Brick_Kilns_EF!$E$8*(0.75),Brick_Kilns_EF!$E$8)</f>
        <v>7.1999999999999994E-4</v>
      </c>
      <c r="Q6" s="13">
        <f t="shared" si="3"/>
        <v>6.3985031999999995</v>
      </c>
    </row>
    <row r="7" spans="1:18">
      <c r="A7" s="13" t="s">
        <v>14</v>
      </c>
      <c r="B7" s="13">
        <v>22.58923909</v>
      </c>
      <c r="C7" s="13">
        <v>89.446267259999999</v>
      </c>
      <c r="D7" s="13" t="s">
        <v>6</v>
      </c>
      <c r="E7" s="13" t="s">
        <v>5000</v>
      </c>
      <c r="F7" s="13" t="s">
        <v>9</v>
      </c>
      <c r="G7" s="13" t="s">
        <v>4802</v>
      </c>
      <c r="H7" s="13" t="s">
        <v>4816</v>
      </c>
      <c r="I7" s="13">
        <f>(Brick_Kilns_EF!$B$13*Brick_Kilns_EF!$B$11*Brick_Kilns_EF!$B$12)</f>
        <v>8886.81</v>
      </c>
      <c r="J7" s="13">
        <f>IF(D7="ZZ",Brick_Kilns_EF!$E$9*(0.75),Brick_Kilns_EF!$E$9)</f>
        <v>7.4740000000000006E-4</v>
      </c>
      <c r="K7" s="13">
        <f t="shared" si="0"/>
        <v>6.6420017940000005</v>
      </c>
      <c r="L7" s="13">
        <f>IF(D7="ZZ", Brick_Kilns_EF!$E$6*(0.75),Brick_Kilns_EF!$E$6)</f>
        <v>4.0400000000000001E-4</v>
      </c>
      <c r="M7" s="13">
        <f t="shared" si="1"/>
        <v>3.5902712399999999</v>
      </c>
      <c r="N7" s="13">
        <f>IF(D7="ZZ",Brick_Kilns_EF!$E$7*(0.75),Brick_Kilns_EF!$E$7)</f>
        <v>3.1900000000000001E-3</v>
      </c>
      <c r="O7" s="13">
        <f t="shared" si="2"/>
        <v>28.348923899999999</v>
      </c>
      <c r="P7" s="13">
        <f>IF(D7="ZZ",Brick_Kilns_EF!$E$8*(0.75),Brick_Kilns_EF!$E$8)</f>
        <v>7.1999999999999994E-4</v>
      </c>
      <c r="Q7" s="13">
        <f t="shared" si="3"/>
        <v>6.3985031999999995</v>
      </c>
    </row>
    <row r="8" spans="1:18">
      <c r="A8" s="13" t="s">
        <v>15</v>
      </c>
      <c r="B8" s="13">
        <v>22.321378339999999</v>
      </c>
      <c r="C8" s="13">
        <v>89.107382470000005</v>
      </c>
      <c r="D8" s="13" t="s">
        <v>6</v>
      </c>
      <c r="E8" s="13" t="s">
        <v>5000</v>
      </c>
      <c r="F8" s="13" t="s">
        <v>9</v>
      </c>
      <c r="G8" s="13" t="s">
        <v>4802</v>
      </c>
      <c r="H8" s="13" t="s">
        <v>4816</v>
      </c>
      <c r="I8" s="13">
        <f>(Brick_Kilns_EF!$B$13*Brick_Kilns_EF!$B$11*Brick_Kilns_EF!$B$12)</f>
        <v>8886.81</v>
      </c>
      <c r="J8" s="13">
        <f>IF(D8="ZZ",Brick_Kilns_EF!$E$9*(0.75),Brick_Kilns_EF!$E$9)</f>
        <v>7.4740000000000006E-4</v>
      </c>
      <c r="K8" s="13">
        <f t="shared" si="0"/>
        <v>6.6420017940000005</v>
      </c>
      <c r="L8" s="13">
        <f>IF(D8="ZZ", Brick_Kilns_EF!$E$6*(0.75),Brick_Kilns_EF!$E$6)</f>
        <v>4.0400000000000001E-4</v>
      </c>
      <c r="M8" s="13">
        <f t="shared" si="1"/>
        <v>3.5902712399999999</v>
      </c>
      <c r="N8" s="13">
        <f>IF(D8="ZZ",Brick_Kilns_EF!$E$7*(0.75),Brick_Kilns_EF!$E$7)</f>
        <v>3.1900000000000001E-3</v>
      </c>
      <c r="O8" s="13">
        <f t="shared" si="2"/>
        <v>28.348923899999999</v>
      </c>
      <c r="P8" s="13">
        <f>IF(D8="ZZ",Brick_Kilns_EF!$E$8*(0.75),Brick_Kilns_EF!$E$8)</f>
        <v>7.1999999999999994E-4</v>
      </c>
      <c r="Q8" s="13">
        <f t="shared" si="3"/>
        <v>6.3985031999999995</v>
      </c>
    </row>
    <row r="9" spans="1:18">
      <c r="A9" s="13" t="s">
        <v>16</v>
      </c>
      <c r="B9" s="13">
        <v>23.812477569999999</v>
      </c>
      <c r="C9" s="13">
        <v>90.401832999999996</v>
      </c>
      <c r="D9" s="13" t="s">
        <v>6</v>
      </c>
      <c r="E9" s="13" t="s">
        <v>5000</v>
      </c>
      <c r="F9" s="13" t="s">
        <v>7</v>
      </c>
      <c r="G9" s="13" t="s">
        <v>4802</v>
      </c>
      <c r="H9" s="13" t="s">
        <v>4816</v>
      </c>
      <c r="I9" s="13">
        <f>(Brick_Kilns_EF!$B$13*Brick_Kilns_EF!$B$11*Brick_Kilns_EF!$B$12)</f>
        <v>8886.81</v>
      </c>
      <c r="J9" s="13">
        <f>IF(D9="ZZ",Brick_Kilns_EF!$E$9*(0.75),Brick_Kilns_EF!$E$9)</f>
        <v>7.4740000000000006E-4</v>
      </c>
      <c r="K9" s="13">
        <f t="shared" si="0"/>
        <v>6.6420017940000005</v>
      </c>
      <c r="L9" s="13">
        <f>IF(D9="ZZ", Brick_Kilns_EF!$E$6*(0.75),Brick_Kilns_EF!$E$6)</f>
        <v>4.0400000000000001E-4</v>
      </c>
      <c r="M9" s="13">
        <f t="shared" si="1"/>
        <v>3.5902712399999999</v>
      </c>
      <c r="N9" s="13">
        <f>IF(D9="ZZ",Brick_Kilns_EF!$E$7*(0.75),Brick_Kilns_EF!$E$7)</f>
        <v>3.1900000000000001E-3</v>
      </c>
      <c r="O9" s="13">
        <f t="shared" si="2"/>
        <v>28.348923899999999</v>
      </c>
      <c r="P9" s="13">
        <f>IF(D9="ZZ",Brick_Kilns_EF!$E$8*(0.75),Brick_Kilns_EF!$E$8)</f>
        <v>7.1999999999999994E-4</v>
      </c>
      <c r="Q9" s="13">
        <f t="shared" si="3"/>
        <v>6.3985031999999995</v>
      </c>
    </row>
    <row r="10" spans="1:18">
      <c r="A10" s="13" t="s">
        <v>17</v>
      </c>
      <c r="B10" s="13">
        <v>22.849515780000001</v>
      </c>
      <c r="C10" s="13">
        <v>89.564229470000001</v>
      </c>
      <c r="D10" s="13" t="s">
        <v>6</v>
      </c>
      <c r="E10" s="13" t="s">
        <v>5000</v>
      </c>
      <c r="F10" s="13" t="s">
        <v>9</v>
      </c>
      <c r="G10" s="13" t="s">
        <v>4802</v>
      </c>
      <c r="H10" s="13" t="s">
        <v>4816</v>
      </c>
      <c r="I10" s="13">
        <f>(Brick_Kilns_EF!$B$13*Brick_Kilns_EF!$B$11*Brick_Kilns_EF!$B$12)</f>
        <v>8886.81</v>
      </c>
      <c r="J10" s="13">
        <f>IF(D10="ZZ",Brick_Kilns_EF!$E$9*(0.75),Brick_Kilns_EF!$E$9)</f>
        <v>7.4740000000000006E-4</v>
      </c>
      <c r="K10" s="13">
        <f t="shared" si="0"/>
        <v>6.6420017940000005</v>
      </c>
      <c r="L10" s="13">
        <f>IF(D10="ZZ", Brick_Kilns_EF!$E$6*(0.75),Brick_Kilns_EF!$E$6)</f>
        <v>4.0400000000000001E-4</v>
      </c>
      <c r="M10" s="13">
        <f t="shared" si="1"/>
        <v>3.5902712399999999</v>
      </c>
      <c r="N10" s="13">
        <f>IF(D10="ZZ",Brick_Kilns_EF!$E$7*(0.75),Brick_Kilns_EF!$E$7)</f>
        <v>3.1900000000000001E-3</v>
      </c>
      <c r="O10" s="13">
        <f t="shared" si="2"/>
        <v>28.348923899999999</v>
      </c>
      <c r="P10" s="13">
        <f>IF(D10="ZZ",Brick_Kilns_EF!$E$8*(0.75),Brick_Kilns_EF!$E$8)</f>
        <v>7.1999999999999994E-4</v>
      </c>
      <c r="Q10" s="13">
        <f t="shared" si="3"/>
        <v>6.3985031999999995</v>
      </c>
    </row>
    <row r="11" spans="1:18">
      <c r="A11" s="13" t="s">
        <v>18</v>
      </c>
      <c r="B11" s="13">
        <v>22.404910340000001</v>
      </c>
      <c r="C11" s="13">
        <v>89.584721900000005</v>
      </c>
      <c r="D11" s="13" t="s">
        <v>6</v>
      </c>
      <c r="E11" s="13" t="s">
        <v>5000</v>
      </c>
      <c r="F11" s="13" t="s">
        <v>9</v>
      </c>
      <c r="G11" s="13" t="s">
        <v>4802</v>
      </c>
      <c r="H11" s="13" t="s">
        <v>4816</v>
      </c>
      <c r="I11" s="13">
        <f>(Brick_Kilns_EF!$B$13*Brick_Kilns_EF!$B$11*Brick_Kilns_EF!$B$12)</f>
        <v>8886.81</v>
      </c>
      <c r="J11" s="13">
        <f>IF(D11="ZZ",Brick_Kilns_EF!$E$9*(0.75),Brick_Kilns_EF!$E$9)</f>
        <v>7.4740000000000006E-4</v>
      </c>
      <c r="K11" s="13">
        <f t="shared" si="0"/>
        <v>6.6420017940000005</v>
      </c>
      <c r="L11" s="13">
        <f>IF(D11="ZZ", Brick_Kilns_EF!$E$6*(0.75),Brick_Kilns_EF!$E$6)</f>
        <v>4.0400000000000001E-4</v>
      </c>
      <c r="M11" s="13">
        <f t="shared" si="1"/>
        <v>3.5902712399999999</v>
      </c>
      <c r="N11" s="13">
        <f>IF(D11="ZZ",Brick_Kilns_EF!$E$7*(0.75),Brick_Kilns_EF!$E$7)</f>
        <v>3.1900000000000001E-3</v>
      </c>
      <c r="O11" s="13">
        <f t="shared" si="2"/>
        <v>28.348923899999999</v>
      </c>
      <c r="P11" s="13">
        <f>IF(D11="ZZ",Brick_Kilns_EF!$E$8*(0.75),Brick_Kilns_EF!$E$8)</f>
        <v>7.1999999999999994E-4</v>
      </c>
      <c r="Q11" s="13">
        <f t="shared" si="3"/>
        <v>6.3985031999999995</v>
      </c>
    </row>
    <row r="12" spans="1:18">
      <c r="A12" s="13" t="s">
        <v>19</v>
      </c>
      <c r="B12" s="13">
        <v>23.223221769999999</v>
      </c>
      <c r="C12" s="13">
        <v>90.052877019999997</v>
      </c>
      <c r="D12" s="13" t="s">
        <v>6</v>
      </c>
      <c r="E12" s="13" t="s">
        <v>5000</v>
      </c>
      <c r="F12" s="13" t="s">
        <v>7</v>
      </c>
      <c r="G12" s="13" t="s">
        <v>4802</v>
      </c>
      <c r="H12" s="13" t="s">
        <v>4816</v>
      </c>
      <c r="I12" s="13">
        <f>(Brick_Kilns_EF!$B$13*Brick_Kilns_EF!$B$11*Brick_Kilns_EF!$B$12)</f>
        <v>8886.81</v>
      </c>
      <c r="J12" s="13">
        <f>IF(D12="ZZ",Brick_Kilns_EF!$E$9*(0.75),Brick_Kilns_EF!$E$9)</f>
        <v>7.4740000000000006E-4</v>
      </c>
      <c r="K12" s="13">
        <f t="shared" si="0"/>
        <v>6.6420017940000005</v>
      </c>
      <c r="L12" s="13">
        <f>IF(D12="ZZ", Brick_Kilns_EF!$E$6*(0.75),Brick_Kilns_EF!$E$6)</f>
        <v>4.0400000000000001E-4</v>
      </c>
      <c r="M12" s="13">
        <f t="shared" si="1"/>
        <v>3.5902712399999999</v>
      </c>
      <c r="N12" s="13">
        <f>IF(D12="ZZ",Brick_Kilns_EF!$E$7*(0.75),Brick_Kilns_EF!$E$7)</f>
        <v>3.1900000000000001E-3</v>
      </c>
      <c r="O12" s="13">
        <f t="shared" si="2"/>
        <v>28.348923899999999</v>
      </c>
      <c r="P12" s="13">
        <f>IF(D12="ZZ",Brick_Kilns_EF!$E$8*(0.75),Brick_Kilns_EF!$E$8)</f>
        <v>7.1999999999999994E-4</v>
      </c>
      <c r="Q12" s="13">
        <f t="shared" si="3"/>
        <v>6.3985031999999995</v>
      </c>
    </row>
    <row r="13" spans="1:18">
      <c r="A13" s="13" t="s">
        <v>20</v>
      </c>
      <c r="B13" s="13">
        <v>22.50861965</v>
      </c>
      <c r="C13" s="13">
        <v>90.376760820000001</v>
      </c>
      <c r="D13" s="13" t="s">
        <v>6</v>
      </c>
      <c r="E13" s="13" t="s">
        <v>5000</v>
      </c>
      <c r="F13" s="13" t="s">
        <v>11</v>
      </c>
      <c r="G13" s="13" t="s">
        <v>4802</v>
      </c>
      <c r="H13" s="13" t="s">
        <v>4816</v>
      </c>
      <c r="I13" s="13">
        <f>(Brick_Kilns_EF!$B$13*Brick_Kilns_EF!$B$11*Brick_Kilns_EF!$B$12)</f>
        <v>8886.81</v>
      </c>
      <c r="J13" s="13">
        <f>IF(D13="ZZ",Brick_Kilns_EF!$E$9*(0.75),Brick_Kilns_EF!$E$9)</f>
        <v>7.4740000000000006E-4</v>
      </c>
      <c r="K13" s="13">
        <f t="shared" si="0"/>
        <v>6.6420017940000005</v>
      </c>
      <c r="L13" s="13">
        <f>IF(D13="ZZ", Brick_Kilns_EF!$E$6*(0.75),Brick_Kilns_EF!$E$6)</f>
        <v>4.0400000000000001E-4</v>
      </c>
      <c r="M13" s="13">
        <f t="shared" si="1"/>
        <v>3.5902712399999999</v>
      </c>
      <c r="N13" s="13">
        <f>IF(D13="ZZ",Brick_Kilns_EF!$E$7*(0.75),Brick_Kilns_EF!$E$7)</f>
        <v>3.1900000000000001E-3</v>
      </c>
      <c r="O13" s="13">
        <f t="shared" si="2"/>
        <v>28.348923899999999</v>
      </c>
      <c r="P13" s="13">
        <f>IF(D13="ZZ",Brick_Kilns_EF!$E$8*(0.75),Brick_Kilns_EF!$E$8)</f>
        <v>7.1999999999999994E-4</v>
      </c>
      <c r="Q13" s="13">
        <f t="shared" si="3"/>
        <v>6.3985031999999995</v>
      </c>
    </row>
    <row r="14" spans="1:18">
      <c r="A14" s="13" t="s">
        <v>21</v>
      </c>
      <c r="B14" s="13">
        <v>22.757713549999998</v>
      </c>
      <c r="C14" s="13">
        <v>89.099470179999997</v>
      </c>
      <c r="D14" s="13" t="s">
        <v>6</v>
      </c>
      <c r="E14" s="13" t="s">
        <v>5000</v>
      </c>
      <c r="F14" s="13" t="s">
        <v>9</v>
      </c>
      <c r="G14" s="13" t="s">
        <v>4802</v>
      </c>
      <c r="H14" s="13" t="s">
        <v>4816</v>
      </c>
      <c r="I14" s="13">
        <f>(Brick_Kilns_EF!$B$13*Brick_Kilns_EF!$B$11*Brick_Kilns_EF!$B$12)</f>
        <v>8886.81</v>
      </c>
      <c r="J14" s="13">
        <f>IF(D14="ZZ",Brick_Kilns_EF!$E$9*(0.75),Brick_Kilns_EF!$E$9)</f>
        <v>7.4740000000000006E-4</v>
      </c>
      <c r="K14" s="13">
        <f t="shared" si="0"/>
        <v>6.6420017940000005</v>
      </c>
      <c r="L14" s="13">
        <f>IF(D14="ZZ", Brick_Kilns_EF!$E$6*(0.75),Brick_Kilns_EF!$E$6)</f>
        <v>4.0400000000000001E-4</v>
      </c>
      <c r="M14" s="13">
        <f t="shared" si="1"/>
        <v>3.5902712399999999</v>
      </c>
      <c r="N14" s="13">
        <f>IF(D14="ZZ",Brick_Kilns_EF!$E$7*(0.75),Brick_Kilns_EF!$E$7)</f>
        <v>3.1900000000000001E-3</v>
      </c>
      <c r="O14" s="13">
        <f t="shared" si="2"/>
        <v>28.348923899999999</v>
      </c>
      <c r="P14" s="13">
        <f>IF(D14="ZZ",Brick_Kilns_EF!$E$8*(0.75),Brick_Kilns_EF!$E$8)</f>
        <v>7.1999999999999994E-4</v>
      </c>
      <c r="Q14" s="13">
        <f t="shared" si="3"/>
        <v>6.3985031999999995</v>
      </c>
    </row>
    <row r="15" spans="1:18">
      <c r="A15" s="13" t="s">
        <v>22</v>
      </c>
      <c r="B15" s="13">
        <v>22.75690127</v>
      </c>
      <c r="C15" s="13">
        <v>89.100593559999993</v>
      </c>
      <c r="D15" s="13" t="s">
        <v>6</v>
      </c>
      <c r="E15" s="13" t="s">
        <v>5000</v>
      </c>
      <c r="F15" s="13" t="s">
        <v>9</v>
      </c>
      <c r="G15" s="13" t="s">
        <v>4802</v>
      </c>
      <c r="H15" s="13" t="s">
        <v>4816</v>
      </c>
      <c r="I15" s="13">
        <f>(Brick_Kilns_EF!$B$13*Brick_Kilns_EF!$B$11*Brick_Kilns_EF!$B$12)</f>
        <v>8886.81</v>
      </c>
      <c r="J15" s="13">
        <f>IF(D15="ZZ",Brick_Kilns_EF!$E$9*(0.75),Brick_Kilns_EF!$E$9)</f>
        <v>7.4740000000000006E-4</v>
      </c>
      <c r="K15" s="13">
        <f t="shared" si="0"/>
        <v>6.6420017940000005</v>
      </c>
      <c r="L15" s="13">
        <f>IF(D15="ZZ", Brick_Kilns_EF!$E$6*(0.75),Brick_Kilns_EF!$E$6)</f>
        <v>4.0400000000000001E-4</v>
      </c>
      <c r="M15" s="13">
        <f t="shared" si="1"/>
        <v>3.5902712399999999</v>
      </c>
      <c r="N15" s="13">
        <f>IF(D15="ZZ",Brick_Kilns_EF!$E$7*(0.75),Brick_Kilns_EF!$E$7)</f>
        <v>3.1900000000000001E-3</v>
      </c>
      <c r="O15" s="13">
        <f t="shared" si="2"/>
        <v>28.348923899999999</v>
      </c>
      <c r="P15" s="13">
        <f>IF(D15="ZZ",Brick_Kilns_EF!$E$8*(0.75),Brick_Kilns_EF!$E$8)</f>
        <v>7.1999999999999994E-4</v>
      </c>
      <c r="Q15" s="13">
        <f t="shared" si="3"/>
        <v>6.3985031999999995</v>
      </c>
    </row>
    <row r="16" spans="1:18">
      <c r="A16" s="13" t="s">
        <v>23</v>
      </c>
      <c r="B16" s="13">
        <v>24.010727500000002</v>
      </c>
      <c r="C16" s="13">
        <v>88.940282400000001</v>
      </c>
      <c r="D16" s="13" t="s">
        <v>6</v>
      </c>
      <c r="E16" s="13" t="s">
        <v>5000</v>
      </c>
      <c r="F16" s="13" t="s">
        <v>9</v>
      </c>
      <c r="G16" s="13" t="s">
        <v>4802</v>
      </c>
      <c r="H16" s="13" t="s">
        <v>4816</v>
      </c>
      <c r="I16" s="13">
        <f>(Brick_Kilns_EF!$B$13*Brick_Kilns_EF!$B$11*Brick_Kilns_EF!$B$12)</f>
        <v>8886.81</v>
      </c>
      <c r="J16" s="13">
        <f>IF(D16="ZZ",Brick_Kilns_EF!$E$9*(0.75),Brick_Kilns_EF!$E$9)</f>
        <v>7.4740000000000006E-4</v>
      </c>
      <c r="K16" s="13">
        <f t="shared" si="0"/>
        <v>6.6420017940000005</v>
      </c>
      <c r="L16" s="13">
        <f>IF(D16="ZZ", Brick_Kilns_EF!$E$6*(0.75),Brick_Kilns_EF!$E$6)</f>
        <v>4.0400000000000001E-4</v>
      </c>
      <c r="M16" s="13">
        <f t="shared" si="1"/>
        <v>3.5902712399999999</v>
      </c>
      <c r="N16" s="13">
        <f>IF(D16="ZZ",Brick_Kilns_EF!$E$7*(0.75),Brick_Kilns_EF!$E$7)</f>
        <v>3.1900000000000001E-3</v>
      </c>
      <c r="O16" s="13">
        <f t="shared" si="2"/>
        <v>28.348923899999999</v>
      </c>
      <c r="P16" s="13">
        <f>IF(D16="ZZ",Brick_Kilns_EF!$E$8*(0.75),Brick_Kilns_EF!$E$8)</f>
        <v>7.1999999999999994E-4</v>
      </c>
      <c r="Q16" s="13">
        <f t="shared" si="3"/>
        <v>6.3985031999999995</v>
      </c>
    </row>
    <row r="17" spans="1:17">
      <c r="A17" s="13" t="s">
        <v>24</v>
      </c>
      <c r="B17" s="13">
        <v>22.940272499999999</v>
      </c>
      <c r="C17" s="13">
        <v>90.100530079999999</v>
      </c>
      <c r="D17" s="13" t="s">
        <v>6</v>
      </c>
      <c r="E17" s="13" t="s">
        <v>5000</v>
      </c>
      <c r="F17" s="13" t="s">
        <v>11</v>
      </c>
      <c r="G17" s="13" t="s">
        <v>4802</v>
      </c>
      <c r="H17" s="13" t="s">
        <v>4816</v>
      </c>
      <c r="I17" s="13">
        <f>(Brick_Kilns_EF!$B$13*Brick_Kilns_EF!$B$11*Brick_Kilns_EF!$B$12)</f>
        <v>8886.81</v>
      </c>
      <c r="J17" s="13">
        <f>IF(D17="ZZ",Brick_Kilns_EF!$E$9*(0.75),Brick_Kilns_EF!$E$9)</f>
        <v>7.4740000000000006E-4</v>
      </c>
      <c r="K17" s="13">
        <f t="shared" si="0"/>
        <v>6.6420017940000005</v>
      </c>
      <c r="L17" s="13">
        <f>IF(D17="ZZ", Brick_Kilns_EF!$E$6*(0.75),Brick_Kilns_EF!$E$6)</f>
        <v>4.0400000000000001E-4</v>
      </c>
      <c r="M17" s="13">
        <f t="shared" si="1"/>
        <v>3.5902712399999999</v>
      </c>
      <c r="N17" s="13">
        <f>IF(D17="ZZ",Brick_Kilns_EF!$E$7*(0.75),Brick_Kilns_EF!$E$7)</f>
        <v>3.1900000000000001E-3</v>
      </c>
      <c r="O17" s="13">
        <f t="shared" si="2"/>
        <v>28.348923899999999</v>
      </c>
      <c r="P17" s="13">
        <f>IF(D17="ZZ",Brick_Kilns_EF!$E$8*(0.75),Brick_Kilns_EF!$E$8)</f>
        <v>7.1999999999999994E-4</v>
      </c>
      <c r="Q17" s="13">
        <f t="shared" si="3"/>
        <v>6.3985031999999995</v>
      </c>
    </row>
    <row r="18" spans="1:17">
      <c r="A18" s="13" t="s">
        <v>25</v>
      </c>
      <c r="B18" s="13">
        <v>22.666534420000001</v>
      </c>
      <c r="C18" s="13">
        <v>90.291230330000005</v>
      </c>
      <c r="D18" s="13" t="s">
        <v>6</v>
      </c>
      <c r="E18" s="13" t="s">
        <v>5000</v>
      </c>
      <c r="F18" s="13" t="s">
        <v>11</v>
      </c>
      <c r="G18" s="13" t="s">
        <v>4802</v>
      </c>
      <c r="H18" s="13" t="s">
        <v>4816</v>
      </c>
      <c r="I18" s="13">
        <f>(Brick_Kilns_EF!$B$13*Brick_Kilns_EF!$B$11*Brick_Kilns_EF!$B$12)</f>
        <v>8886.81</v>
      </c>
      <c r="J18" s="13">
        <f>IF(D18="ZZ",Brick_Kilns_EF!$E$9*(0.75),Brick_Kilns_EF!$E$9)</f>
        <v>7.4740000000000006E-4</v>
      </c>
      <c r="K18" s="13">
        <f t="shared" si="0"/>
        <v>6.6420017940000005</v>
      </c>
      <c r="L18" s="13">
        <f>IF(D18="ZZ", Brick_Kilns_EF!$E$6*(0.75),Brick_Kilns_EF!$E$6)</f>
        <v>4.0400000000000001E-4</v>
      </c>
      <c r="M18" s="13">
        <f t="shared" si="1"/>
        <v>3.5902712399999999</v>
      </c>
      <c r="N18" s="13">
        <f>IF(D18="ZZ",Brick_Kilns_EF!$E$7*(0.75),Brick_Kilns_EF!$E$7)</f>
        <v>3.1900000000000001E-3</v>
      </c>
      <c r="O18" s="13">
        <f t="shared" si="2"/>
        <v>28.348923899999999</v>
      </c>
      <c r="P18" s="13">
        <f>IF(D18="ZZ",Brick_Kilns_EF!$E$8*(0.75),Brick_Kilns_EF!$E$8)</f>
        <v>7.1999999999999994E-4</v>
      </c>
      <c r="Q18" s="13">
        <f t="shared" si="3"/>
        <v>6.3985031999999995</v>
      </c>
    </row>
    <row r="19" spans="1:17">
      <c r="A19" s="13" t="s">
        <v>26</v>
      </c>
      <c r="B19" s="13">
        <v>22.66778807</v>
      </c>
      <c r="C19" s="13">
        <v>90.295089579999996</v>
      </c>
      <c r="D19" s="13" t="s">
        <v>6</v>
      </c>
      <c r="E19" s="13" t="s">
        <v>5000</v>
      </c>
      <c r="F19" s="13" t="s">
        <v>11</v>
      </c>
      <c r="G19" s="13" t="s">
        <v>4802</v>
      </c>
      <c r="H19" s="13" t="s">
        <v>4816</v>
      </c>
      <c r="I19" s="13">
        <f>(Brick_Kilns_EF!$B$13*Brick_Kilns_EF!$B$11*Brick_Kilns_EF!$B$12)</f>
        <v>8886.81</v>
      </c>
      <c r="J19" s="13">
        <f>IF(D19="ZZ",Brick_Kilns_EF!$E$9*(0.75),Brick_Kilns_EF!$E$9)</f>
        <v>7.4740000000000006E-4</v>
      </c>
      <c r="K19" s="13">
        <f t="shared" si="0"/>
        <v>6.6420017940000005</v>
      </c>
      <c r="L19" s="13">
        <f>IF(D19="ZZ", Brick_Kilns_EF!$E$6*(0.75),Brick_Kilns_EF!$E$6)</f>
        <v>4.0400000000000001E-4</v>
      </c>
      <c r="M19" s="13">
        <f t="shared" si="1"/>
        <v>3.5902712399999999</v>
      </c>
      <c r="N19" s="13">
        <f>IF(D19="ZZ",Brick_Kilns_EF!$E$7*(0.75),Brick_Kilns_EF!$E$7)</f>
        <v>3.1900000000000001E-3</v>
      </c>
      <c r="O19" s="13">
        <f t="shared" si="2"/>
        <v>28.348923899999999</v>
      </c>
      <c r="P19" s="13">
        <f>IF(D19="ZZ",Brick_Kilns_EF!$E$8*(0.75),Brick_Kilns_EF!$E$8)</f>
        <v>7.1999999999999994E-4</v>
      </c>
      <c r="Q19" s="13">
        <f t="shared" si="3"/>
        <v>6.3985031999999995</v>
      </c>
    </row>
    <row r="20" spans="1:17">
      <c r="A20" s="13" t="s">
        <v>27</v>
      </c>
      <c r="B20" s="13">
        <v>23.0702839</v>
      </c>
      <c r="C20" s="13">
        <v>89.511508610000007</v>
      </c>
      <c r="D20" s="13" t="s">
        <v>6</v>
      </c>
      <c r="E20" s="13" t="s">
        <v>5000</v>
      </c>
      <c r="F20" s="13" t="s">
        <v>9</v>
      </c>
      <c r="G20" s="13" t="s">
        <v>4802</v>
      </c>
      <c r="H20" s="13" t="s">
        <v>4816</v>
      </c>
      <c r="I20" s="13">
        <f>(Brick_Kilns_EF!$B$13*Brick_Kilns_EF!$B$11*Brick_Kilns_EF!$B$12)</f>
        <v>8886.81</v>
      </c>
      <c r="J20" s="13">
        <f>IF(D20="ZZ",Brick_Kilns_EF!$E$9*(0.75),Brick_Kilns_EF!$E$9)</f>
        <v>7.4740000000000006E-4</v>
      </c>
      <c r="K20" s="13">
        <f t="shared" si="0"/>
        <v>6.6420017940000005</v>
      </c>
      <c r="L20" s="13">
        <f>IF(D20="ZZ", Brick_Kilns_EF!$E$6*(0.75),Brick_Kilns_EF!$E$6)</f>
        <v>4.0400000000000001E-4</v>
      </c>
      <c r="M20" s="13">
        <f t="shared" si="1"/>
        <v>3.5902712399999999</v>
      </c>
      <c r="N20" s="13">
        <f>IF(D20="ZZ",Brick_Kilns_EF!$E$7*(0.75),Brick_Kilns_EF!$E$7)</f>
        <v>3.1900000000000001E-3</v>
      </c>
      <c r="O20" s="13">
        <f t="shared" si="2"/>
        <v>28.348923899999999</v>
      </c>
      <c r="P20" s="13">
        <f>IF(D20="ZZ",Brick_Kilns_EF!$E$8*(0.75),Brick_Kilns_EF!$E$8)</f>
        <v>7.1999999999999994E-4</v>
      </c>
      <c r="Q20" s="13">
        <f t="shared" si="3"/>
        <v>6.3985031999999995</v>
      </c>
    </row>
    <row r="21" spans="1:17">
      <c r="A21" s="13" t="s">
        <v>28</v>
      </c>
      <c r="B21" s="13">
        <v>23.76992371</v>
      </c>
      <c r="C21" s="13">
        <v>89.072145789999993</v>
      </c>
      <c r="D21" s="13" t="s">
        <v>6</v>
      </c>
      <c r="E21" s="13" t="s">
        <v>5000</v>
      </c>
      <c r="F21" s="13" t="s">
        <v>9</v>
      </c>
      <c r="G21" s="13" t="s">
        <v>4802</v>
      </c>
      <c r="H21" s="13" t="s">
        <v>4816</v>
      </c>
      <c r="I21" s="13">
        <f>(Brick_Kilns_EF!$B$13*Brick_Kilns_EF!$B$11*Brick_Kilns_EF!$B$12)</f>
        <v>8886.81</v>
      </c>
      <c r="J21" s="13">
        <f>IF(D21="ZZ",Brick_Kilns_EF!$E$9*(0.75),Brick_Kilns_EF!$E$9)</f>
        <v>7.4740000000000006E-4</v>
      </c>
      <c r="K21" s="13">
        <f t="shared" si="0"/>
        <v>6.6420017940000005</v>
      </c>
      <c r="L21" s="13">
        <f>IF(D21="ZZ", Brick_Kilns_EF!$E$6*(0.75),Brick_Kilns_EF!$E$6)</f>
        <v>4.0400000000000001E-4</v>
      </c>
      <c r="M21" s="13">
        <f t="shared" si="1"/>
        <v>3.5902712399999999</v>
      </c>
      <c r="N21" s="13">
        <f>IF(D21="ZZ",Brick_Kilns_EF!$E$7*(0.75),Brick_Kilns_EF!$E$7)</f>
        <v>3.1900000000000001E-3</v>
      </c>
      <c r="O21" s="13">
        <f t="shared" si="2"/>
        <v>28.348923899999999</v>
      </c>
      <c r="P21" s="13">
        <f>IF(D21="ZZ",Brick_Kilns_EF!$E$8*(0.75),Brick_Kilns_EF!$E$8)</f>
        <v>7.1999999999999994E-4</v>
      </c>
      <c r="Q21" s="13">
        <f t="shared" si="3"/>
        <v>6.3985031999999995</v>
      </c>
    </row>
    <row r="22" spans="1:17">
      <c r="A22" s="13" t="s">
        <v>29</v>
      </c>
      <c r="B22" s="13">
        <v>22.922217239999998</v>
      </c>
      <c r="C22" s="13">
        <v>89.999041020000007</v>
      </c>
      <c r="D22" s="13" t="s">
        <v>6</v>
      </c>
      <c r="E22" s="13" t="s">
        <v>5000</v>
      </c>
      <c r="F22" s="13" t="s">
        <v>7</v>
      </c>
      <c r="G22" s="13" t="s">
        <v>4802</v>
      </c>
      <c r="H22" s="13" t="s">
        <v>4816</v>
      </c>
      <c r="I22" s="13">
        <f>(Brick_Kilns_EF!$B$13*Brick_Kilns_EF!$B$11*Brick_Kilns_EF!$B$12)</f>
        <v>8886.81</v>
      </c>
      <c r="J22" s="13">
        <f>IF(D22="ZZ",Brick_Kilns_EF!$E$9*(0.75),Brick_Kilns_EF!$E$9)</f>
        <v>7.4740000000000006E-4</v>
      </c>
      <c r="K22" s="13">
        <f t="shared" si="0"/>
        <v>6.6420017940000005</v>
      </c>
      <c r="L22" s="13">
        <f>IF(D22="ZZ", Brick_Kilns_EF!$E$6*(0.75),Brick_Kilns_EF!$E$6)</f>
        <v>4.0400000000000001E-4</v>
      </c>
      <c r="M22" s="13">
        <f t="shared" si="1"/>
        <v>3.5902712399999999</v>
      </c>
      <c r="N22" s="13">
        <f>IF(D22="ZZ",Brick_Kilns_EF!$E$7*(0.75),Brick_Kilns_EF!$E$7)</f>
        <v>3.1900000000000001E-3</v>
      </c>
      <c r="O22" s="13">
        <f t="shared" si="2"/>
        <v>28.348923899999999</v>
      </c>
      <c r="P22" s="13">
        <f>IF(D22="ZZ",Brick_Kilns_EF!$E$8*(0.75),Brick_Kilns_EF!$E$8)</f>
        <v>7.1999999999999994E-4</v>
      </c>
      <c r="Q22" s="13">
        <f t="shared" si="3"/>
        <v>6.3985031999999995</v>
      </c>
    </row>
    <row r="23" spans="1:17">
      <c r="A23" s="13" t="s">
        <v>30</v>
      </c>
      <c r="B23" s="13">
        <v>23.29286205</v>
      </c>
      <c r="C23" s="13">
        <v>88.807314250000005</v>
      </c>
      <c r="D23" s="13" t="s">
        <v>6</v>
      </c>
      <c r="E23" s="13" t="s">
        <v>5000</v>
      </c>
      <c r="F23" s="13" t="s">
        <v>9</v>
      </c>
      <c r="G23" s="13" t="s">
        <v>4802</v>
      </c>
      <c r="H23" s="13" t="s">
        <v>4816</v>
      </c>
      <c r="I23" s="13">
        <f>(Brick_Kilns_EF!$B$13*Brick_Kilns_EF!$B$11*Brick_Kilns_EF!$B$12)</f>
        <v>8886.81</v>
      </c>
      <c r="J23" s="13">
        <f>IF(D23="ZZ",Brick_Kilns_EF!$E$9*(0.75),Brick_Kilns_EF!$E$9)</f>
        <v>7.4740000000000006E-4</v>
      </c>
      <c r="K23" s="13">
        <f t="shared" si="0"/>
        <v>6.6420017940000005</v>
      </c>
      <c r="L23" s="13">
        <f>IF(D23="ZZ", Brick_Kilns_EF!$E$6*(0.75),Brick_Kilns_EF!$E$6)</f>
        <v>4.0400000000000001E-4</v>
      </c>
      <c r="M23" s="13">
        <f t="shared" si="1"/>
        <v>3.5902712399999999</v>
      </c>
      <c r="N23" s="13">
        <f>IF(D23="ZZ",Brick_Kilns_EF!$E$7*(0.75),Brick_Kilns_EF!$E$7)</f>
        <v>3.1900000000000001E-3</v>
      </c>
      <c r="O23" s="13">
        <f t="shared" si="2"/>
        <v>28.348923899999999</v>
      </c>
      <c r="P23" s="13">
        <f>IF(D23="ZZ",Brick_Kilns_EF!$E$8*(0.75),Brick_Kilns_EF!$E$8)</f>
        <v>7.1999999999999994E-4</v>
      </c>
      <c r="Q23" s="13">
        <f t="shared" si="3"/>
        <v>6.3985031999999995</v>
      </c>
    </row>
    <row r="24" spans="1:17">
      <c r="A24" s="13" t="s">
        <v>31</v>
      </c>
      <c r="B24" s="13">
        <v>22.833723989999999</v>
      </c>
      <c r="C24" s="13">
        <v>90.266714899999997</v>
      </c>
      <c r="D24" s="13" t="s">
        <v>6</v>
      </c>
      <c r="E24" s="13" t="s">
        <v>5000</v>
      </c>
      <c r="F24" s="13" t="s">
        <v>11</v>
      </c>
      <c r="G24" s="13" t="s">
        <v>4802</v>
      </c>
      <c r="H24" s="13" t="s">
        <v>4816</v>
      </c>
      <c r="I24" s="13">
        <f>(Brick_Kilns_EF!$B$13*Brick_Kilns_EF!$B$11*Brick_Kilns_EF!$B$12)</f>
        <v>8886.81</v>
      </c>
      <c r="J24" s="13">
        <f>IF(D24="ZZ",Brick_Kilns_EF!$E$9*(0.75),Brick_Kilns_EF!$E$9)</f>
        <v>7.4740000000000006E-4</v>
      </c>
      <c r="K24" s="13">
        <f t="shared" si="0"/>
        <v>6.6420017940000005</v>
      </c>
      <c r="L24" s="13">
        <f>IF(D24="ZZ", Brick_Kilns_EF!$E$6*(0.75),Brick_Kilns_EF!$E$6)</f>
        <v>4.0400000000000001E-4</v>
      </c>
      <c r="M24" s="13">
        <f t="shared" si="1"/>
        <v>3.5902712399999999</v>
      </c>
      <c r="N24" s="13">
        <f>IF(D24="ZZ",Brick_Kilns_EF!$E$7*(0.75),Brick_Kilns_EF!$E$7)</f>
        <v>3.1900000000000001E-3</v>
      </c>
      <c r="O24" s="13">
        <f t="shared" si="2"/>
        <v>28.348923899999999</v>
      </c>
      <c r="P24" s="13">
        <f>IF(D24="ZZ",Brick_Kilns_EF!$E$8*(0.75),Brick_Kilns_EF!$E$8)</f>
        <v>7.1999999999999994E-4</v>
      </c>
      <c r="Q24" s="13">
        <f t="shared" si="3"/>
        <v>6.3985031999999995</v>
      </c>
    </row>
    <row r="25" spans="1:17">
      <c r="A25" s="13" t="s">
        <v>32</v>
      </c>
      <c r="B25" s="13">
        <v>23.053326909999999</v>
      </c>
      <c r="C25" s="13">
        <v>89.672904200000005</v>
      </c>
      <c r="D25" s="13" t="s">
        <v>6</v>
      </c>
      <c r="E25" s="13" t="s">
        <v>5000</v>
      </c>
      <c r="F25" s="13" t="s">
        <v>9</v>
      </c>
      <c r="G25" s="13" t="s">
        <v>4802</v>
      </c>
      <c r="H25" s="13" t="s">
        <v>4816</v>
      </c>
      <c r="I25" s="13">
        <f>(Brick_Kilns_EF!$B$13*Brick_Kilns_EF!$B$11*Brick_Kilns_EF!$B$12)</f>
        <v>8886.81</v>
      </c>
      <c r="J25" s="13">
        <f>IF(D25="ZZ",Brick_Kilns_EF!$E$9*(0.75),Brick_Kilns_EF!$E$9)</f>
        <v>7.4740000000000006E-4</v>
      </c>
      <c r="K25" s="13">
        <f t="shared" si="0"/>
        <v>6.6420017940000005</v>
      </c>
      <c r="L25" s="13">
        <f>IF(D25="ZZ", Brick_Kilns_EF!$E$6*(0.75),Brick_Kilns_EF!$E$6)</f>
        <v>4.0400000000000001E-4</v>
      </c>
      <c r="M25" s="13">
        <f t="shared" si="1"/>
        <v>3.5902712399999999</v>
      </c>
      <c r="N25" s="13">
        <f>IF(D25="ZZ",Brick_Kilns_EF!$E$7*(0.75),Brick_Kilns_EF!$E$7)</f>
        <v>3.1900000000000001E-3</v>
      </c>
      <c r="O25" s="13">
        <f t="shared" si="2"/>
        <v>28.348923899999999</v>
      </c>
      <c r="P25" s="13">
        <f>IF(D25="ZZ",Brick_Kilns_EF!$E$8*(0.75),Brick_Kilns_EF!$E$8)</f>
        <v>7.1999999999999994E-4</v>
      </c>
      <c r="Q25" s="13">
        <f t="shared" si="3"/>
        <v>6.3985031999999995</v>
      </c>
    </row>
    <row r="26" spans="1:17">
      <c r="A26" s="13" t="s">
        <v>33</v>
      </c>
      <c r="B26" s="13">
        <v>23.055242589999999</v>
      </c>
      <c r="C26" s="13">
        <v>89.673108439999993</v>
      </c>
      <c r="D26" s="13" t="s">
        <v>6</v>
      </c>
      <c r="E26" s="13" t="s">
        <v>5000</v>
      </c>
      <c r="F26" s="13" t="s">
        <v>9</v>
      </c>
      <c r="G26" s="13" t="s">
        <v>4802</v>
      </c>
      <c r="H26" s="13" t="s">
        <v>4816</v>
      </c>
      <c r="I26" s="13">
        <f>(Brick_Kilns_EF!$B$13*Brick_Kilns_EF!$B$11*Brick_Kilns_EF!$B$12)</f>
        <v>8886.81</v>
      </c>
      <c r="J26" s="13">
        <f>IF(D26="ZZ",Brick_Kilns_EF!$E$9*(0.75),Brick_Kilns_EF!$E$9)</f>
        <v>7.4740000000000006E-4</v>
      </c>
      <c r="K26" s="13">
        <f t="shared" si="0"/>
        <v>6.6420017940000005</v>
      </c>
      <c r="L26" s="13">
        <f>IF(D26="ZZ", Brick_Kilns_EF!$E$6*(0.75),Brick_Kilns_EF!$E$6)</f>
        <v>4.0400000000000001E-4</v>
      </c>
      <c r="M26" s="13">
        <f t="shared" si="1"/>
        <v>3.5902712399999999</v>
      </c>
      <c r="N26" s="13">
        <f>IF(D26="ZZ",Brick_Kilns_EF!$E$7*(0.75),Brick_Kilns_EF!$E$7)</f>
        <v>3.1900000000000001E-3</v>
      </c>
      <c r="O26" s="13">
        <f t="shared" si="2"/>
        <v>28.348923899999999</v>
      </c>
      <c r="P26" s="13">
        <f>IF(D26="ZZ",Brick_Kilns_EF!$E$8*(0.75),Brick_Kilns_EF!$E$8)</f>
        <v>7.1999999999999994E-4</v>
      </c>
      <c r="Q26" s="13">
        <f t="shared" si="3"/>
        <v>6.3985031999999995</v>
      </c>
    </row>
    <row r="27" spans="1:17">
      <c r="A27" s="13" t="s">
        <v>34</v>
      </c>
      <c r="B27" s="13">
        <v>22.72055834</v>
      </c>
      <c r="C27" s="13">
        <v>90.39261956</v>
      </c>
      <c r="D27" s="13" t="s">
        <v>6</v>
      </c>
      <c r="E27" s="13" t="s">
        <v>5000</v>
      </c>
      <c r="F27" s="13" t="s">
        <v>11</v>
      </c>
      <c r="G27" s="13" t="s">
        <v>4802</v>
      </c>
      <c r="H27" s="13" t="s">
        <v>4816</v>
      </c>
      <c r="I27" s="13">
        <f>(Brick_Kilns_EF!$B$13*Brick_Kilns_EF!$B$11*Brick_Kilns_EF!$B$12)</f>
        <v>8886.81</v>
      </c>
      <c r="J27" s="13">
        <f>IF(D27="ZZ",Brick_Kilns_EF!$E$9*(0.75),Brick_Kilns_EF!$E$9)</f>
        <v>7.4740000000000006E-4</v>
      </c>
      <c r="K27" s="13">
        <f t="shared" si="0"/>
        <v>6.6420017940000005</v>
      </c>
      <c r="L27" s="13">
        <f>IF(D27="ZZ", Brick_Kilns_EF!$E$6*(0.75),Brick_Kilns_EF!$E$6)</f>
        <v>4.0400000000000001E-4</v>
      </c>
      <c r="M27" s="13">
        <f t="shared" si="1"/>
        <v>3.5902712399999999</v>
      </c>
      <c r="N27" s="13">
        <f>IF(D27="ZZ",Brick_Kilns_EF!$E$7*(0.75),Brick_Kilns_EF!$E$7)</f>
        <v>3.1900000000000001E-3</v>
      </c>
      <c r="O27" s="13">
        <f t="shared" si="2"/>
        <v>28.348923899999999</v>
      </c>
      <c r="P27" s="13">
        <f>IF(D27="ZZ",Brick_Kilns_EF!$E$8*(0.75),Brick_Kilns_EF!$E$8)</f>
        <v>7.1999999999999994E-4</v>
      </c>
      <c r="Q27" s="13">
        <f t="shared" si="3"/>
        <v>6.3985031999999995</v>
      </c>
    </row>
    <row r="28" spans="1:17">
      <c r="A28" s="13" t="s">
        <v>35</v>
      </c>
      <c r="B28" s="13">
        <v>23.405414969999999</v>
      </c>
      <c r="C28" s="13">
        <v>89.580594520000005</v>
      </c>
      <c r="D28" s="13" t="s">
        <v>6</v>
      </c>
      <c r="E28" s="13" t="s">
        <v>5000</v>
      </c>
      <c r="F28" s="13" t="s">
        <v>9</v>
      </c>
      <c r="G28" s="13" t="s">
        <v>4802</v>
      </c>
      <c r="H28" s="13" t="s">
        <v>4816</v>
      </c>
      <c r="I28" s="13">
        <f>(Brick_Kilns_EF!$B$13*Brick_Kilns_EF!$B$11*Brick_Kilns_EF!$B$12)</f>
        <v>8886.81</v>
      </c>
      <c r="J28" s="13">
        <f>IF(D28="ZZ",Brick_Kilns_EF!$E$9*(0.75),Brick_Kilns_EF!$E$9)</f>
        <v>7.4740000000000006E-4</v>
      </c>
      <c r="K28" s="13">
        <f t="shared" si="0"/>
        <v>6.6420017940000005</v>
      </c>
      <c r="L28" s="13">
        <f>IF(D28="ZZ", Brick_Kilns_EF!$E$6*(0.75),Brick_Kilns_EF!$E$6)</f>
        <v>4.0400000000000001E-4</v>
      </c>
      <c r="M28" s="13">
        <f t="shared" si="1"/>
        <v>3.5902712399999999</v>
      </c>
      <c r="N28" s="13">
        <f>IF(D28="ZZ",Brick_Kilns_EF!$E$7*(0.75),Brick_Kilns_EF!$E$7)</f>
        <v>3.1900000000000001E-3</v>
      </c>
      <c r="O28" s="13">
        <f t="shared" si="2"/>
        <v>28.348923899999999</v>
      </c>
      <c r="P28" s="13">
        <f>IF(D28="ZZ",Brick_Kilns_EF!$E$8*(0.75),Brick_Kilns_EF!$E$8)</f>
        <v>7.1999999999999994E-4</v>
      </c>
      <c r="Q28" s="13">
        <f t="shared" si="3"/>
        <v>6.3985031999999995</v>
      </c>
    </row>
    <row r="29" spans="1:17">
      <c r="A29" s="13" t="s">
        <v>36</v>
      </c>
      <c r="B29" s="13">
        <v>22.648975159999999</v>
      </c>
      <c r="C29" s="13">
        <v>90.174665950000005</v>
      </c>
      <c r="D29" s="13" t="s">
        <v>6</v>
      </c>
      <c r="E29" s="13" t="s">
        <v>5000</v>
      </c>
      <c r="F29" s="13" t="s">
        <v>11</v>
      </c>
      <c r="G29" s="13" t="s">
        <v>4802</v>
      </c>
      <c r="H29" s="13" t="s">
        <v>4816</v>
      </c>
      <c r="I29" s="13">
        <f>(Brick_Kilns_EF!$B$13*Brick_Kilns_EF!$B$11*Brick_Kilns_EF!$B$12)</f>
        <v>8886.81</v>
      </c>
      <c r="J29" s="13">
        <f>IF(D29="ZZ",Brick_Kilns_EF!$E$9*(0.75),Brick_Kilns_EF!$E$9)</f>
        <v>7.4740000000000006E-4</v>
      </c>
      <c r="K29" s="13">
        <f t="shared" si="0"/>
        <v>6.6420017940000005</v>
      </c>
      <c r="L29" s="13">
        <f>IF(D29="ZZ", Brick_Kilns_EF!$E$6*(0.75),Brick_Kilns_EF!$E$6)</f>
        <v>4.0400000000000001E-4</v>
      </c>
      <c r="M29" s="13">
        <f t="shared" si="1"/>
        <v>3.5902712399999999</v>
      </c>
      <c r="N29" s="13">
        <f>IF(D29="ZZ",Brick_Kilns_EF!$E$7*(0.75),Brick_Kilns_EF!$E$7)</f>
        <v>3.1900000000000001E-3</v>
      </c>
      <c r="O29" s="13">
        <f t="shared" si="2"/>
        <v>28.348923899999999</v>
      </c>
      <c r="P29" s="13">
        <f>IF(D29="ZZ",Brick_Kilns_EF!$E$8*(0.75),Brick_Kilns_EF!$E$8)</f>
        <v>7.1999999999999994E-4</v>
      </c>
      <c r="Q29" s="13">
        <f t="shared" si="3"/>
        <v>6.3985031999999995</v>
      </c>
    </row>
    <row r="30" spans="1:17">
      <c r="A30" s="13" t="s">
        <v>37</v>
      </c>
      <c r="B30" s="13">
        <v>22.64904559</v>
      </c>
      <c r="C30" s="13">
        <v>90.174639080000006</v>
      </c>
      <c r="D30" s="13" t="s">
        <v>6</v>
      </c>
      <c r="E30" s="13" t="s">
        <v>5000</v>
      </c>
      <c r="F30" s="13" t="s">
        <v>11</v>
      </c>
      <c r="G30" s="13" t="s">
        <v>4802</v>
      </c>
      <c r="H30" s="13" t="s">
        <v>4816</v>
      </c>
      <c r="I30" s="13">
        <f>(Brick_Kilns_EF!$B$13*Brick_Kilns_EF!$B$11*Brick_Kilns_EF!$B$12)</f>
        <v>8886.81</v>
      </c>
      <c r="J30" s="13">
        <f>IF(D30="ZZ",Brick_Kilns_EF!$E$9*(0.75),Brick_Kilns_EF!$E$9)</f>
        <v>7.4740000000000006E-4</v>
      </c>
      <c r="K30" s="13">
        <f t="shared" si="0"/>
        <v>6.6420017940000005</v>
      </c>
      <c r="L30" s="13">
        <f>IF(D30="ZZ", Brick_Kilns_EF!$E$6*(0.75),Brick_Kilns_EF!$E$6)</f>
        <v>4.0400000000000001E-4</v>
      </c>
      <c r="M30" s="13">
        <f t="shared" si="1"/>
        <v>3.5902712399999999</v>
      </c>
      <c r="N30" s="13">
        <f>IF(D30="ZZ",Brick_Kilns_EF!$E$7*(0.75),Brick_Kilns_EF!$E$7)</f>
        <v>3.1900000000000001E-3</v>
      </c>
      <c r="O30" s="13">
        <f t="shared" si="2"/>
        <v>28.348923899999999</v>
      </c>
      <c r="P30" s="13">
        <f>IF(D30="ZZ",Brick_Kilns_EF!$E$8*(0.75),Brick_Kilns_EF!$E$8)</f>
        <v>7.1999999999999994E-4</v>
      </c>
      <c r="Q30" s="13">
        <f t="shared" si="3"/>
        <v>6.3985031999999995</v>
      </c>
    </row>
    <row r="31" spans="1:17">
      <c r="A31" s="13" t="s">
        <v>38</v>
      </c>
      <c r="B31" s="13">
        <v>22.64912541</v>
      </c>
      <c r="C31" s="13">
        <v>90.174628330000004</v>
      </c>
      <c r="D31" s="13" t="s">
        <v>6</v>
      </c>
      <c r="E31" s="13" t="s">
        <v>5000</v>
      </c>
      <c r="F31" s="13" t="s">
        <v>11</v>
      </c>
      <c r="G31" s="13" t="s">
        <v>4802</v>
      </c>
      <c r="H31" s="13" t="s">
        <v>4816</v>
      </c>
      <c r="I31" s="13">
        <f>(Brick_Kilns_EF!$B$13*Brick_Kilns_EF!$B$11*Brick_Kilns_EF!$B$12)</f>
        <v>8886.81</v>
      </c>
      <c r="J31" s="13">
        <f>IF(D31="ZZ",Brick_Kilns_EF!$E$9*(0.75),Brick_Kilns_EF!$E$9)</f>
        <v>7.4740000000000006E-4</v>
      </c>
      <c r="K31" s="13">
        <f t="shared" si="0"/>
        <v>6.6420017940000005</v>
      </c>
      <c r="L31" s="13">
        <f>IF(D31="ZZ", Brick_Kilns_EF!$E$6*(0.75),Brick_Kilns_EF!$E$6)</f>
        <v>4.0400000000000001E-4</v>
      </c>
      <c r="M31" s="13">
        <f t="shared" si="1"/>
        <v>3.5902712399999999</v>
      </c>
      <c r="N31" s="13">
        <f>IF(D31="ZZ",Brick_Kilns_EF!$E$7*(0.75),Brick_Kilns_EF!$E$7)</f>
        <v>3.1900000000000001E-3</v>
      </c>
      <c r="O31" s="13">
        <f t="shared" si="2"/>
        <v>28.348923899999999</v>
      </c>
      <c r="P31" s="13">
        <f>IF(D31="ZZ",Brick_Kilns_EF!$E$8*(0.75),Brick_Kilns_EF!$E$8)</f>
        <v>7.1999999999999994E-4</v>
      </c>
      <c r="Q31" s="13">
        <f t="shared" si="3"/>
        <v>6.3985031999999995</v>
      </c>
    </row>
    <row r="32" spans="1:17">
      <c r="A32" s="13" t="s">
        <v>39</v>
      </c>
      <c r="B32" s="13">
        <v>22.660880970000001</v>
      </c>
      <c r="C32" s="13">
        <v>90.295234339999993</v>
      </c>
      <c r="D32" s="13" t="s">
        <v>6</v>
      </c>
      <c r="E32" s="13" t="s">
        <v>5000</v>
      </c>
      <c r="F32" s="13" t="s">
        <v>11</v>
      </c>
      <c r="G32" s="13" t="s">
        <v>4802</v>
      </c>
      <c r="H32" s="13" t="s">
        <v>4816</v>
      </c>
      <c r="I32" s="13">
        <f>(Brick_Kilns_EF!$B$13*Brick_Kilns_EF!$B$11*Brick_Kilns_EF!$B$12)</f>
        <v>8886.81</v>
      </c>
      <c r="J32" s="13">
        <f>IF(D32="ZZ",Brick_Kilns_EF!$E$9*(0.75),Brick_Kilns_EF!$E$9)</f>
        <v>7.4740000000000006E-4</v>
      </c>
      <c r="K32" s="13">
        <f t="shared" si="0"/>
        <v>6.6420017940000005</v>
      </c>
      <c r="L32" s="13">
        <f>IF(D32="ZZ", Brick_Kilns_EF!$E$6*(0.75),Brick_Kilns_EF!$E$6)</f>
        <v>4.0400000000000001E-4</v>
      </c>
      <c r="M32" s="13">
        <f t="shared" si="1"/>
        <v>3.5902712399999999</v>
      </c>
      <c r="N32" s="13">
        <f>IF(D32="ZZ",Brick_Kilns_EF!$E$7*(0.75),Brick_Kilns_EF!$E$7)</f>
        <v>3.1900000000000001E-3</v>
      </c>
      <c r="O32" s="13">
        <f t="shared" si="2"/>
        <v>28.348923899999999</v>
      </c>
      <c r="P32" s="13">
        <f>IF(D32="ZZ",Brick_Kilns_EF!$E$8*(0.75),Brick_Kilns_EF!$E$8)</f>
        <v>7.1999999999999994E-4</v>
      </c>
      <c r="Q32" s="13">
        <f t="shared" si="3"/>
        <v>6.3985031999999995</v>
      </c>
    </row>
    <row r="33" spans="1:17">
      <c r="A33" s="13" t="s">
        <v>40</v>
      </c>
      <c r="B33" s="13">
        <v>23.687693280000001</v>
      </c>
      <c r="C33" s="13">
        <v>88.804236660000001</v>
      </c>
      <c r="D33" s="13" t="s">
        <v>6</v>
      </c>
      <c r="E33" s="13" t="s">
        <v>5000</v>
      </c>
      <c r="F33" s="13" t="s">
        <v>9</v>
      </c>
      <c r="G33" s="13" t="s">
        <v>4802</v>
      </c>
      <c r="H33" s="13" t="s">
        <v>4816</v>
      </c>
      <c r="I33" s="13">
        <f>(Brick_Kilns_EF!$B$13*Brick_Kilns_EF!$B$11*Brick_Kilns_EF!$B$12)</f>
        <v>8886.81</v>
      </c>
      <c r="J33" s="13">
        <f>IF(D33="ZZ",Brick_Kilns_EF!$E$9*(0.75),Brick_Kilns_EF!$E$9)</f>
        <v>7.4740000000000006E-4</v>
      </c>
      <c r="K33" s="13">
        <f t="shared" si="0"/>
        <v>6.6420017940000005</v>
      </c>
      <c r="L33" s="13">
        <f>IF(D33="ZZ", Brick_Kilns_EF!$E$6*(0.75),Brick_Kilns_EF!$E$6)</f>
        <v>4.0400000000000001E-4</v>
      </c>
      <c r="M33" s="13">
        <f t="shared" si="1"/>
        <v>3.5902712399999999</v>
      </c>
      <c r="N33" s="13">
        <f>IF(D33="ZZ",Brick_Kilns_EF!$E$7*(0.75),Brick_Kilns_EF!$E$7)</f>
        <v>3.1900000000000001E-3</v>
      </c>
      <c r="O33" s="13">
        <f t="shared" si="2"/>
        <v>28.348923899999999</v>
      </c>
      <c r="P33" s="13">
        <f>IF(D33="ZZ",Brick_Kilns_EF!$E$8*(0.75),Brick_Kilns_EF!$E$8)</f>
        <v>7.1999999999999994E-4</v>
      </c>
      <c r="Q33" s="13">
        <f t="shared" si="3"/>
        <v>6.3985031999999995</v>
      </c>
    </row>
    <row r="34" spans="1:17">
      <c r="A34" s="13" t="s">
        <v>41</v>
      </c>
      <c r="B34" s="13">
        <v>24.15140792</v>
      </c>
      <c r="C34" s="13">
        <v>89.713413349999996</v>
      </c>
      <c r="D34" s="13" t="s">
        <v>6</v>
      </c>
      <c r="E34" s="13" t="s">
        <v>5000</v>
      </c>
      <c r="F34" s="13" t="s">
        <v>42</v>
      </c>
      <c r="G34" s="13" t="s">
        <v>4802</v>
      </c>
      <c r="H34" s="13" t="s">
        <v>4816</v>
      </c>
      <c r="I34" s="13">
        <f>(Brick_Kilns_EF!$B$13*Brick_Kilns_EF!$B$11*Brick_Kilns_EF!$B$12)</f>
        <v>8886.81</v>
      </c>
      <c r="J34" s="13">
        <f>IF(D34="ZZ",Brick_Kilns_EF!$E$9*(0.75),Brick_Kilns_EF!$E$9)</f>
        <v>7.4740000000000006E-4</v>
      </c>
      <c r="K34" s="13">
        <f t="shared" si="0"/>
        <v>6.6420017940000005</v>
      </c>
      <c r="L34" s="13">
        <f>IF(D34="ZZ", Brick_Kilns_EF!$E$6*(0.75),Brick_Kilns_EF!$E$6)</f>
        <v>4.0400000000000001E-4</v>
      </c>
      <c r="M34" s="13">
        <f t="shared" si="1"/>
        <v>3.5902712399999999</v>
      </c>
      <c r="N34" s="13">
        <f>IF(D34="ZZ",Brick_Kilns_EF!$E$7*(0.75),Brick_Kilns_EF!$E$7)</f>
        <v>3.1900000000000001E-3</v>
      </c>
      <c r="O34" s="13">
        <f t="shared" si="2"/>
        <v>28.348923899999999</v>
      </c>
      <c r="P34" s="13">
        <f>IF(D34="ZZ",Brick_Kilns_EF!$E$8*(0.75),Brick_Kilns_EF!$E$8)</f>
        <v>7.1999999999999994E-4</v>
      </c>
      <c r="Q34" s="13">
        <f t="shared" si="3"/>
        <v>6.3985031999999995</v>
      </c>
    </row>
    <row r="35" spans="1:17">
      <c r="A35" s="13" t="s">
        <v>43</v>
      </c>
      <c r="B35" s="13">
        <v>22.280315559999998</v>
      </c>
      <c r="C35" s="13">
        <v>89.055316020000006</v>
      </c>
      <c r="D35" s="13" t="s">
        <v>6</v>
      </c>
      <c r="E35" s="13" t="s">
        <v>5000</v>
      </c>
      <c r="F35" s="13" t="s">
        <v>9</v>
      </c>
      <c r="G35" s="13" t="s">
        <v>4802</v>
      </c>
      <c r="H35" s="13" t="s">
        <v>4816</v>
      </c>
      <c r="I35" s="13">
        <f>(Brick_Kilns_EF!$B$13*Brick_Kilns_EF!$B$11*Brick_Kilns_EF!$B$12)</f>
        <v>8886.81</v>
      </c>
      <c r="J35" s="13">
        <f>IF(D35="ZZ",Brick_Kilns_EF!$E$9*(0.75),Brick_Kilns_EF!$E$9)</f>
        <v>7.4740000000000006E-4</v>
      </c>
      <c r="K35" s="13">
        <f t="shared" si="0"/>
        <v>6.6420017940000005</v>
      </c>
      <c r="L35" s="13">
        <f>IF(D35="ZZ", Brick_Kilns_EF!$E$6*(0.75),Brick_Kilns_EF!$E$6)</f>
        <v>4.0400000000000001E-4</v>
      </c>
      <c r="M35" s="13">
        <f t="shared" si="1"/>
        <v>3.5902712399999999</v>
      </c>
      <c r="N35" s="13">
        <f>IF(D35="ZZ",Brick_Kilns_EF!$E$7*(0.75),Brick_Kilns_EF!$E$7)</f>
        <v>3.1900000000000001E-3</v>
      </c>
      <c r="O35" s="13">
        <f t="shared" si="2"/>
        <v>28.348923899999999</v>
      </c>
      <c r="P35" s="13">
        <f>IF(D35="ZZ",Brick_Kilns_EF!$E$8*(0.75),Brick_Kilns_EF!$E$8)</f>
        <v>7.1999999999999994E-4</v>
      </c>
      <c r="Q35" s="13">
        <f t="shared" si="3"/>
        <v>6.3985031999999995</v>
      </c>
    </row>
    <row r="36" spans="1:17">
      <c r="A36" s="13" t="s">
        <v>44</v>
      </c>
      <c r="B36" s="13">
        <v>22.65306576</v>
      </c>
      <c r="C36" s="13">
        <v>90.343656550000006</v>
      </c>
      <c r="D36" s="13" t="s">
        <v>6</v>
      </c>
      <c r="E36" s="13" t="s">
        <v>5000</v>
      </c>
      <c r="F36" s="13" t="s">
        <v>11</v>
      </c>
      <c r="G36" s="13" t="s">
        <v>4802</v>
      </c>
      <c r="H36" s="13" t="s">
        <v>4816</v>
      </c>
      <c r="I36" s="13">
        <f>(Brick_Kilns_EF!$B$13*Brick_Kilns_EF!$B$11*Brick_Kilns_EF!$B$12)</f>
        <v>8886.81</v>
      </c>
      <c r="J36" s="13">
        <f>IF(D36="ZZ",Brick_Kilns_EF!$E$9*(0.75),Brick_Kilns_EF!$E$9)</f>
        <v>7.4740000000000006E-4</v>
      </c>
      <c r="K36" s="13">
        <f t="shared" si="0"/>
        <v>6.6420017940000005</v>
      </c>
      <c r="L36" s="13">
        <f>IF(D36="ZZ", Brick_Kilns_EF!$E$6*(0.75),Brick_Kilns_EF!$E$6)</f>
        <v>4.0400000000000001E-4</v>
      </c>
      <c r="M36" s="13">
        <f t="shared" si="1"/>
        <v>3.5902712399999999</v>
      </c>
      <c r="N36" s="13">
        <f>IF(D36="ZZ",Brick_Kilns_EF!$E$7*(0.75),Brick_Kilns_EF!$E$7)</f>
        <v>3.1900000000000001E-3</v>
      </c>
      <c r="O36" s="13">
        <f t="shared" si="2"/>
        <v>28.348923899999999</v>
      </c>
      <c r="P36" s="13">
        <f>IF(D36="ZZ",Brick_Kilns_EF!$E$8*(0.75),Brick_Kilns_EF!$E$8)</f>
        <v>7.1999999999999994E-4</v>
      </c>
      <c r="Q36" s="13">
        <f t="shared" si="3"/>
        <v>6.3985031999999995</v>
      </c>
    </row>
    <row r="37" spans="1:17">
      <c r="A37" s="13" t="s">
        <v>45</v>
      </c>
      <c r="B37" s="13">
        <v>22.576858470000001</v>
      </c>
      <c r="C37" s="13">
        <v>90.474968070000003</v>
      </c>
      <c r="D37" s="13" t="s">
        <v>6</v>
      </c>
      <c r="E37" s="13" t="s">
        <v>5000</v>
      </c>
      <c r="F37" s="13" t="s">
        <v>11</v>
      </c>
      <c r="G37" s="13" t="s">
        <v>4802</v>
      </c>
      <c r="H37" s="13" t="s">
        <v>4816</v>
      </c>
      <c r="I37" s="13">
        <f>(Brick_Kilns_EF!$B$13*Brick_Kilns_EF!$B$11*Brick_Kilns_EF!$B$12)</f>
        <v>8886.81</v>
      </c>
      <c r="J37" s="13">
        <f>IF(D37="ZZ",Brick_Kilns_EF!$E$9*(0.75),Brick_Kilns_EF!$E$9)</f>
        <v>7.4740000000000006E-4</v>
      </c>
      <c r="K37" s="13">
        <f t="shared" si="0"/>
        <v>6.6420017940000005</v>
      </c>
      <c r="L37" s="13">
        <f>IF(D37="ZZ", Brick_Kilns_EF!$E$6*(0.75),Brick_Kilns_EF!$E$6)</f>
        <v>4.0400000000000001E-4</v>
      </c>
      <c r="M37" s="13">
        <f t="shared" si="1"/>
        <v>3.5902712399999999</v>
      </c>
      <c r="N37" s="13">
        <f>IF(D37="ZZ",Brick_Kilns_EF!$E$7*(0.75),Brick_Kilns_EF!$E$7)</f>
        <v>3.1900000000000001E-3</v>
      </c>
      <c r="O37" s="13">
        <f t="shared" si="2"/>
        <v>28.348923899999999</v>
      </c>
      <c r="P37" s="13">
        <f>IF(D37="ZZ",Brick_Kilns_EF!$E$8*(0.75),Brick_Kilns_EF!$E$8)</f>
        <v>7.1999999999999994E-4</v>
      </c>
      <c r="Q37" s="13">
        <f t="shared" si="3"/>
        <v>6.3985031999999995</v>
      </c>
    </row>
    <row r="38" spans="1:17">
      <c r="A38" s="13" t="s">
        <v>46</v>
      </c>
      <c r="B38" s="13">
        <v>23.111434330000002</v>
      </c>
      <c r="C38" s="13">
        <v>90.435782880000005</v>
      </c>
      <c r="D38" s="13" t="s">
        <v>6</v>
      </c>
      <c r="E38" s="13" t="s">
        <v>5000</v>
      </c>
      <c r="F38" s="13" t="s">
        <v>7</v>
      </c>
      <c r="G38" s="13" t="s">
        <v>4802</v>
      </c>
      <c r="H38" s="13" t="s">
        <v>4816</v>
      </c>
      <c r="I38" s="13">
        <f>(Brick_Kilns_EF!$B$13*Brick_Kilns_EF!$B$11*Brick_Kilns_EF!$B$12)</f>
        <v>8886.81</v>
      </c>
      <c r="J38" s="13">
        <f>IF(D38="ZZ",Brick_Kilns_EF!$E$9*(0.75),Brick_Kilns_EF!$E$9)</f>
        <v>7.4740000000000006E-4</v>
      </c>
      <c r="K38" s="13">
        <f t="shared" si="0"/>
        <v>6.6420017940000005</v>
      </c>
      <c r="L38" s="13">
        <f>IF(D38="ZZ", Brick_Kilns_EF!$E$6*(0.75),Brick_Kilns_EF!$E$6)</f>
        <v>4.0400000000000001E-4</v>
      </c>
      <c r="M38" s="13">
        <f t="shared" si="1"/>
        <v>3.5902712399999999</v>
      </c>
      <c r="N38" s="13">
        <f>IF(D38="ZZ",Brick_Kilns_EF!$E$7*(0.75),Brick_Kilns_EF!$E$7)</f>
        <v>3.1900000000000001E-3</v>
      </c>
      <c r="O38" s="13">
        <f t="shared" si="2"/>
        <v>28.348923899999999</v>
      </c>
      <c r="P38" s="13">
        <f>IF(D38="ZZ",Brick_Kilns_EF!$E$8*(0.75),Brick_Kilns_EF!$E$8)</f>
        <v>7.1999999999999994E-4</v>
      </c>
      <c r="Q38" s="13">
        <f t="shared" si="3"/>
        <v>6.3985031999999995</v>
      </c>
    </row>
    <row r="39" spans="1:17">
      <c r="A39" s="13" t="s">
        <v>47</v>
      </c>
      <c r="B39" s="13">
        <v>22.905769630000002</v>
      </c>
      <c r="C39" s="13">
        <v>88.939289110000004</v>
      </c>
      <c r="D39" s="13" t="s">
        <v>6</v>
      </c>
      <c r="E39" s="13" t="s">
        <v>5000</v>
      </c>
      <c r="F39" s="13" t="s">
        <v>9</v>
      </c>
      <c r="G39" s="13" t="s">
        <v>4802</v>
      </c>
      <c r="H39" s="13" t="s">
        <v>4816</v>
      </c>
      <c r="I39" s="13">
        <f>(Brick_Kilns_EF!$B$13*Brick_Kilns_EF!$B$11*Brick_Kilns_EF!$B$12)</f>
        <v>8886.81</v>
      </c>
      <c r="J39" s="13">
        <f>IF(D39="ZZ",Brick_Kilns_EF!$E$9*(0.75),Brick_Kilns_EF!$E$9)</f>
        <v>7.4740000000000006E-4</v>
      </c>
      <c r="K39" s="13">
        <f t="shared" si="0"/>
        <v>6.6420017940000005</v>
      </c>
      <c r="L39" s="13">
        <f>IF(D39="ZZ", Brick_Kilns_EF!$E$6*(0.75),Brick_Kilns_EF!$E$6)</f>
        <v>4.0400000000000001E-4</v>
      </c>
      <c r="M39" s="13">
        <f t="shared" si="1"/>
        <v>3.5902712399999999</v>
      </c>
      <c r="N39" s="13">
        <f>IF(D39="ZZ",Brick_Kilns_EF!$E$7*(0.75),Brick_Kilns_EF!$E$7)</f>
        <v>3.1900000000000001E-3</v>
      </c>
      <c r="O39" s="13">
        <f t="shared" si="2"/>
        <v>28.348923899999999</v>
      </c>
      <c r="P39" s="13">
        <f>IF(D39="ZZ",Brick_Kilns_EF!$E$8*(0.75),Brick_Kilns_EF!$E$8)</f>
        <v>7.1999999999999994E-4</v>
      </c>
      <c r="Q39" s="13">
        <f t="shared" si="3"/>
        <v>6.3985031999999995</v>
      </c>
    </row>
    <row r="40" spans="1:17">
      <c r="A40" s="13" t="s">
        <v>48</v>
      </c>
      <c r="B40" s="13">
        <v>22.650866130000001</v>
      </c>
      <c r="C40" s="13">
        <v>90.207593919999994</v>
      </c>
      <c r="D40" s="13" t="s">
        <v>6</v>
      </c>
      <c r="E40" s="13" t="s">
        <v>5000</v>
      </c>
      <c r="F40" s="13" t="s">
        <v>11</v>
      </c>
      <c r="G40" s="13" t="s">
        <v>4802</v>
      </c>
      <c r="H40" s="13" t="s">
        <v>4816</v>
      </c>
      <c r="I40" s="13">
        <f>(Brick_Kilns_EF!$B$13*Brick_Kilns_EF!$B$11*Brick_Kilns_EF!$B$12)</f>
        <v>8886.81</v>
      </c>
      <c r="J40" s="13">
        <f>IF(D40="ZZ",Brick_Kilns_EF!$E$9*(0.75),Brick_Kilns_EF!$E$9)</f>
        <v>7.4740000000000006E-4</v>
      </c>
      <c r="K40" s="13">
        <f t="shared" si="0"/>
        <v>6.6420017940000005</v>
      </c>
      <c r="L40" s="13">
        <f>IF(D40="ZZ", Brick_Kilns_EF!$E$6*(0.75),Brick_Kilns_EF!$E$6)</f>
        <v>4.0400000000000001E-4</v>
      </c>
      <c r="M40" s="13">
        <f t="shared" si="1"/>
        <v>3.5902712399999999</v>
      </c>
      <c r="N40" s="13">
        <f>IF(D40="ZZ",Brick_Kilns_EF!$E$7*(0.75),Brick_Kilns_EF!$E$7)</f>
        <v>3.1900000000000001E-3</v>
      </c>
      <c r="O40" s="13">
        <f t="shared" si="2"/>
        <v>28.348923899999999</v>
      </c>
      <c r="P40" s="13">
        <f>IF(D40="ZZ",Brick_Kilns_EF!$E$8*(0.75),Brick_Kilns_EF!$E$8)</f>
        <v>7.1999999999999994E-4</v>
      </c>
      <c r="Q40" s="13">
        <f t="shared" si="3"/>
        <v>6.3985031999999995</v>
      </c>
    </row>
    <row r="41" spans="1:17">
      <c r="A41" s="13" t="s">
        <v>49</v>
      </c>
      <c r="B41" s="13">
        <v>22.65250949</v>
      </c>
      <c r="C41" s="13">
        <v>90.206755419999993</v>
      </c>
      <c r="D41" s="13" t="s">
        <v>6</v>
      </c>
      <c r="E41" s="13" t="s">
        <v>5000</v>
      </c>
      <c r="F41" s="13" t="s">
        <v>11</v>
      </c>
      <c r="G41" s="13" t="s">
        <v>4802</v>
      </c>
      <c r="H41" s="13" t="s">
        <v>4816</v>
      </c>
      <c r="I41" s="13">
        <f>(Brick_Kilns_EF!$B$13*Brick_Kilns_EF!$B$11*Brick_Kilns_EF!$B$12)</f>
        <v>8886.81</v>
      </c>
      <c r="J41" s="13">
        <f>IF(D41="ZZ",Brick_Kilns_EF!$E$9*(0.75),Brick_Kilns_EF!$E$9)</f>
        <v>7.4740000000000006E-4</v>
      </c>
      <c r="K41" s="13">
        <f t="shared" si="0"/>
        <v>6.6420017940000005</v>
      </c>
      <c r="L41" s="13">
        <f>IF(D41="ZZ", Brick_Kilns_EF!$E$6*(0.75),Brick_Kilns_EF!$E$6)</f>
        <v>4.0400000000000001E-4</v>
      </c>
      <c r="M41" s="13">
        <f t="shared" si="1"/>
        <v>3.5902712399999999</v>
      </c>
      <c r="N41" s="13">
        <f>IF(D41="ZZ",Brick_Kilns_EF!$E$7*(0.75),Brick_Kilns_EF!$E$7)</f>
        <v>3.1900000000000001E-3</v>
      </c>
      <c r="O41" s="13">
        <f t="shared" si="2"/>
        <v>28.348923899999999</v>
      </c>
      <c r="P41" s="13">
        <f>IF(D41="ZZ",Brick_Kilns_EF!$E$8*(0.75),Brick_Kilns_EF!$E$8)</f>
        <v>7.1999999999999994E-4</v>
      </c>
      <c r="Q41" s="13">
        <f t="shared" si="3"/>
        <v>6.3985031999999995</v>
      </c>
    </row>
    <row r="42" spans="1:17">
      <c r="A42" s="13" t="s">
        <v>50</v>
      </c>
      <c r="B42" s="13">
        <v>24.804306409999999</v>
      </c>
      <c r="C42" s="13">
        <v>88.323518329999999</v>
      </c>
      <c r="D42" s="13" t="s">
        <v>6</v>
      </c>
      <c r="E42" s="13" t="s">
        <v>5000</v>
      </c>
      <c r="F42" s="13" t="s">
        <v>42</v>
      </c>
      <c r="G42" s="13" t="s">
        <v>4802</v>
      </c>
      <c r="H42" s="13" t="s">
        <v>4816</v>
      </c>
      <c r="I42" s="13">
        <f>(Brick_Kilns_EF!$B$13*Brick_Kilns_EF!$B$11*Brick_Kilns_EF!$B$12)</f>
        <v>8886.81</v>
      </c>
      <c r="J42" s="13">
        <f>IF(D42="ZZ",Brick_Kilns_EF!$E$9*(0.75),Brick_Kilns_EF!$E$9)</f>
        <v>7.4740000000000006E-4</v>
      </c>
      <c r="K42" s="13">
        <f t="shared" si="0"/>
        <v>6.6420017940000005</v>
      </c>
      <c r="L42" s="13">
        <f>IF(D42="ZZ", Brick_Kilns_EF!$E$6*(0.75),Brick_Kilns_EF!$E$6)</f>
        <v>4.0400000000000001E-4</v>
      </c>
      <c r="M42" s="13">
        <f t="shared" si="1"/>
        <v>3.5902712399999999</v>
      </c>
      <c r="N42" s="13">
        <f>IF(D42="ZZ",Brick_Kilns_EF!$E$7*(0.75),Brick_Kilns_EF!$E$7)</f>
        <v>3.1900000000000001E-3</v>
      </c>
      <c r="O42" s="13">
        <f t="shared" si="2"/>
        <v>28.348923899999999</v>
      </c>
      <c r="P42" s="13">
        <f>IF(D42="ZZ",Brick_Kilns_EF!$E$8*(0.75),Brick_Kilns_EF!$E$8)</f>
        <v>7.1999999999999994E-4</v>
      </c>
      <c r="Q42" s="13">
        <f t="shared" si="3"/>
        <v>6.3985031999999995</v>
      </c>
    </row>
    <row r="43" spans="1:17">
      <c r="A43" s="13" t="s">
        <v>51</v>
      </c>
      <c r="B43" s="13">
        <v>23.184664789999999</v>
      </c>
      <c r="C43" s="13">
        <v>89.365419470000006</v>
      </c>
      <c r="D43" s="13" t="s">
        <v>6</v>
      </c>
      <c r="E43" s="13" t="s">
        <v>5000</v>
      </c>
      <c r="F43" s="13" t="s">
        <v>9</v>
      </c>
      <c r="G43" s="13" t="s">
        <v>4802</v>
      </c>
      <c r="H43" s="13" t="s">
        <v>4816</v>
      </c>
      <c r="I43" s="13">
        <f>(Brick_Kilns_EF!$B$13*Brick_Kilns_EF!$B$11*Brick_Kilns_EF!$B$12)</f>
        <v>8886.81</v>
      </c>
      <c r="J43" s="13">
        <f>IF(D43="ZZ",Brick_Kilns_EF!$E$9*(0.75),Brick_Kilns_EF!$E$9)</f>
        <v>7.4740000000000006E-4</v>
      </c>
      <c r="K43" s="13">
        <f t="shared" si="0"/>
        <v>6.6420017940000005</v>
      </c>
      <c r="L43" s="13">
        <f>IF(D43="ZZ", Brick_Kilns_EF!$E$6*(0.75),Brick_Kilns_EF!$E$6)</f>
        <v>4.0400000000000001E-4</v>
      </c>
      <c r="M43" s="13">
        <f t="shared" si="1"/>
        <v>3.5902712399999999</v>
      </c>
      <c r="N43" s="13">
        <f>IF(D43="ZZ",Brick_Kilns_EF!$E$7*(0.75),Brick_Kilns_EF!$E$7)</f>
        <v>3.1900000000000001E-3</v>
      </c>
      <c r="O43" s="13">
        <f t="shared" si="2"/>
        <v>28.348923899999999</v>
      </c>
      <c r="P43" s="13">
        <f>IF(D43="ZZ",Brick_Kilns_EF!$E$8*(0.75),Brick_Kilns_EF!$E$8)</f>
        <v>7.1999999999999994E-4</v>
      </c>
      <c r="Q43" s="13">
        <f t="shared" si="3"/>
        <v>6.3985031999999995</v>
      </c>
    </row>
    <row r="44" spans="1:17">
      <c r="A44" s="13" t="s">
        <v>52</v>
      </c>
      <c r="B44" s="13">
        <v>22.587637310000002</v>
      </c>
      <c r="C44" s="13">
        <v>89.617756760000006</v>
      </c>
      <c r="D44" s="13" t="s">
        <v>6</v>
      </c>
      <c r="E44" s="13" t="s">
        <v>5000</v>
      </c>
      <c r="F44" s="13" t="s">
        <v>9</v>
      </c>
      <c r="G44" s="13" t="s">
        <v>4802</v>
      </c>
      <c r="H44" s="13" t="s">
        <v>4816</v>
      </c>
      <c r="I44" s="13">
        <f>(Brick_Kilns_EF!$B$13*Brick_Kilns_EF!$B$11*Brick_Kilns_EF!$B$12)</f>
        <v>8886.81</v>
      </c>
      <c r="J44" s="13">
        <f>IF(D44="ZZ",Brick_Kilns_EF!$E$9*(0.75),Brick_Kilns_EF!$E$9)</f>
        <v>7.4740000000000006E-4</v>
      </c>
      <c r="K44" s="13">
        <f t="shared" si="0"/>
        <v>6.6420017940000005</v>
      </c>
      <c r="L44" s="13">
        <f>IF(D44="ZZ", Brick_Kilns_EF!$E$6*(0.75),Brick_Kilns_EF!$E$6)</f>
        <v>4.0400000000000001E-4</v>
      </c>
      <c r="M44" s="13">
        <f t="shared" si="1"/>
        <v>3.5902712399999999</v>
      </c>
      <c r="N44" s="13">
        <f>IF(D44="ZZ",Brick_Kilns_EF!$E$7*(0.75),Brick_Kilns_EF!$E$7)</f>
        <v>3.1900000000000001E-3</v>
      </c>
      <c r="O44" s="13">
        <f t="shared" si="2"/>
        <v>28.348923899999999</v>
      </c>
      <c r="P44" s="13">
        <f>IF(D44="ZZ",Brick_Kilns_EF!$E$8*(0.75),Brick_Kilns_EF!$E$8)</f>
        <v>7.1999999999999994E-4</v>
      </c>
      <c r="Q44" s="13">
        <f t="shared" si="3"/>
        <v>6.3985031999999995</v>
      </c>
    </row>
    <row r="45" spans="1:17">
      <c r="A45" s="13" t="s">
        <v>53</v>
      </c>
      <c r="B45" s="13">
        <v>22.502996849999999</v>
      </c>
      <c r="C45" s="13">
        <v>90.074719110000004</v>
      </c>
      <c r="D45" s="13" t="s">
        <v>6</v>
      </c>
      <c r="E45" s="13" t="s">
        <v>5000</v>
      </c>
      <c r="F45" s="13" t="s">
        <v>11</v>
      </c>
      <c r="G45" s="13" t="s">
        <v>4802</v>
      </c>
      <c r="H45" s="13" t="s">
        <v>4816</v>
      </c>
      <c r="I45" s="13">
        <f>(Brick_Kilns_EF!$B$13*Brick_Kilns_EF!$B$11*Brick_Kilns_EF!$B$12)</f>
        <v>8886.81</v>
      </c>
      <c r="J45" s="13">
        <f>IF(D45="ZZ",Brick_Kilns_EF!$E$9*(0.75),Brick_Kilns_EF!$E$9)</f>
        <v>7.4740000000000006E-4</v>
      </c>
      <c r="K45" s="13">
        <f t="shared" si="0"/>
        <v>6.6420017940000005</v>
      </c>
      <c r="L45" s="13">
        <f>IF(D45="ZZ", Brick_Kilns_EF!$E$6*(0.75),Brick_Kilns_EF!$E$6)</f>
        <v>4.0400000000000001E-4</v>
      </c>
      <c r="M45" s="13">
        <f t="shared" si="1"/>
        <v>3.5902712399999999</v>
      </c>
      <c r="N45" s="13">
        <f>IF(D45="ZZ",Brick_Kilns_EF!$E$7*(0.75),Brick_Kilns_EF!$E$7)</f>
        <v>3.1900000000000001E-3</v>
      </c>
      <c r="O45" s="13">
        <f t="shared" si="2"/>
        <v>28.348923899999999</v>
      </c>
      <c r="P45" s="13">
        <f>IF(D45="ZZ",Brick_Kilns_EF!$E$8*(0.75),Brick_Kilns_EF!$E$8)</f>
        <v>7.1999999999999994E-4</v>
      </c>
      <c r="Q45" s="13">
        <f t="shared" si="3"/>
        <v>6.3985031999999995</v>
      </c>
    </row>
    <row r="46" spans="1:17">
      <c r="A46" s="13" t="s">
        <v>54</v>
      </c>
      <c r="B46" s="13">
        <v>22.642123860000002</v>
      </c>
      <c r="C46" s="13">
        <v>90.223742990000005</v>
      </c>
      <c r="D46" s="13" t="s">
        <v>6</v>
      </c>
      <c r="E46" s="13" t="s">
        <v>5000</v>
      </c>
      <c r="F46" s="13" t="s">
        <v>11</v>
      </c>
      <c r="G46" s="13" t="s">
        <v>4802</v>
      </c>
      <c r="H46" s="13" t="s">
        <v>4816</v>
      </c>
      <c r="I46" s="13">
        <f>(Brick_Kilns_EF!$B$13*Brick_Kilns_EF!$B$11*Brick_Kilns_EF!$B$12)</f>
        <v>8886.81</v>
      </c>
      <c r="J46" s="13">
        <f>IF(D46="ZZ",Brick_Kilns_EF!$E$9*(0.75),Brick_Kilns_EF!$E$9)</f>
        <v>7.4740000000000006E-4</v>
      </c>
      <c r="K46" s="13">
        <f t="shared" si="0"/>
        <v>6.6420017940000005</v>
      </c>
      <c r="L46" s="13">
        <f>IF(D46="ZZ", Brick_Kilns_EF!$E$6*(0.75),Brick_Kilns_EF!$E$6)</f>
        <v>4.0400000000000001E-4</v>
      </c>
      <c r="M46" s="13">
        <f t="shared" si="1"/>
        <v>3.5902712399999999</v>
      </c>
      <c r="N46" s="13">
        <f>IF(D46="ZZ",Brick_Kilns_EF!$E$7*(0.75),Brick_Kilns_EF!$E$7)</f>
        <v>3.1900000000000001E-3</v>
      </c>
      <c r="O46" s="13">
        <f t="shared" si="2"/>
        <v>28.348923899999999</v>
      </c>
      <c r="P46" s="13">
        <f>IF(D46="ZZ",Brick_Kilns_EF!$E$8*(0.75),Brick_Kilns_EF!$E$8)</f>
        <v>7.1999999999999994E-4</v>
      </c>
      <c r="Q46" s="13">
        <f t="shared" si="3"/>
        <v>6.3985031999999995</v>
      </c>
    </row>
    <row r="47" spans="1:17">
      <c r="A47" s="13" t="s">
        <v>55</v>
      </c>
      <c r="B47" s="13">
        <v>23.399265830000001</v>
      </c>
      <c r="C47" s="13">
        <v>90.243126840000002</v>
      </c>
      <c r="D47" s="13" t="s">
        <v>6</v>
      </c>
      <c r="E47" s="13" t="s">
        <v>5000</v>
      </c>
      <c r="F47" s="13" t="s">
        <v>7</v>
      </c>
      <c r="G47" s="13" t="s">
        <v>4802</v>
      </c>
      <c r="H47" s="13" t="s">
        <v>4816</v>
      </c>
      <c r="I47" s="13">
        <f>(Brick_Kilns_EF!$B$13*Brick_Kilns_EF!$B$11*Brick_Kilns_EF!$B$12)</f>
        <v>8886.81</v>
      </c>
      <c r="J47" s="13">
        <f>IF(D47="ZZ",Brick_Kilns_EF!$E$9*(0.75),Brick_Kilns_EF!$E$9)</f>
        <v>7.4740000000000006E-4</v>
      </c>
      <c r="K47" s="13">
        <f t="shared" si="0"/>
        <v>6.6420017940000005</v>
      </c>
      <c r="L47" s="13">
        <f>IF(D47="ZZ", Brick_Kilns_EF!$E$6*(0.75),Brick_Kilns_EF!$E$6)</f>
        <v>4.0400000000000001E-4</v>
      </c>
      <c r="M47" s="13">
        <f t="shared" si="1"/>
        <v>3.5902712399999999</v>
      </c>
      <c r="N47" s="13">
        <f>IF(D47="ZZ",Brick_Kilns_EF!$E$7*(0.75),Brick_Kilns_EF!$E$7)</f>
        <v>3.1900000000000001E-3</v>
      </c>
      <c r="O47" s="13">
        <f t="shared" si="2"/>
        <v>28.348923899999999</v>
      </c>
      <c r="P47" s="13">
        <f>IF(D47="ZZ",Brick_Kilns_EF!$E$8*(0.75),Brick_Kilns_EF!$E$8)</f>
        <v>7.1999999999999994E-4</v>
      </c>
      <c r="Q47" s="13">
        <f t="shared" si="3"/>
        <v>6.3985031999999995</v>
      </c>
    </row>
    <row r="48" spans="1:17">
      <c r="A48" s="13" t="s">
        <v>56</v>
      </c>
      <c r="B48" s="13">
        <v>22.65042682</v>
      </c>
      <c r="C48" s="13">
        <v>90.388519470000006</v>
      </c>
      <c r="D48" s="13" t="s">
        <v>6</v>
      </c>
      <c r="E48" s="13" t="s">
        <v>5000</v>
      </c>
      <c r="F48" s="13" t="s">
        <v>11</v>
      </c>
      <c r="G48" s="13" t="s">
        <v>4802</v>
      </c>
      <c r="H48" s="13" t="s">
        <v>4816</v>
      </c>
      <c r="I48" s="13">
        <f>(Brick_Kilns_EF!$B$13*Brick_Kilns_EF!$B$11*Brick_Kilns_EF!$B$12)</f>
        <v>8886.81</v>
      </c>
      <c r="J48" s="13">
        <f>IF(D48="ZZ",Brick_Kilns_EF!$E$9*(0.75),Brick_Kilns_EF!$E$9)</f>
        <v>7.4740000000000006E-4</v>
      </c>
      <c r="K48" s="13">
        <f t="shared" si="0"/>
        <v>6.6420017940000005</v>
      </c>
      <c r="L48" s="13">
        <f>IF(D48="ZZ", Brick_Kilns_EF!$E$6*(0.75),Brick_Kilns_EF!$E$6)</f>
        <v>4.0400000000000001E-4</v>
      </c>
      <c r="M48" s="13">
        <f t="shared" si="1"/>
        <v>3.5902712399999999</v>
      </c>
      <c r="N48" s="13">
        <f>IF(D48="ZZ",Brick_Kilns_EF!$E$7*(0.75),Brick_Kilns_EF!$E$7)</f>
        <v>3.1900000000000001E-3</v>
      </c>
      <c r="O48" s="13">
        <f t="shared" si="2"/>
        <v>28.348923899999999</v>
      </c>
      <c r="P48" s="13">
        <f>IF(D48="ZZ",Brick_Kilns_EF!$E$8*(0.75),Brick_Kilns_EF!$E$8)</f>
        <v>7.1999999999999994E-4</v>
      </c>
      <c r="Q48" s="13">
        <f t="shared" si="3"/>
        <v>6.3985031999999995</v>
      </c>
    </row>
    <row r="49" spans="1:17">
      <c r="A49" s="13" t="s">
        <v>57</v>
      </c>
      <c r="B49" s="13">
        <v>22.652455190000001</v>
      </c>
      <c r="C49" s="13">
        <v>90.388578600000002</v>
      </c>
      <c r="D49" s="13" t="s">
        <v>6</v>
      </c>
      <c r="E49" s="13" t="s">
        <v>5000</v>
      </c>
      <c r="F49" s="13" t="s">
        <v>11</v>
      </c>
      <c r="G49" s="13" t="s">
        <v>4802</v>
      </c>
      <c r="H49" s="13" t="s">
        <v>4816</v>
      </c>
      <c r="I49" s="13">
        <f>(Brick_Kilns_EF!$B$13*Brick_Kilns_EF!$B$11*Brick_Kilns_EF!$B$12)</f>
        <v>8886.81</v>
      </c>
      <c r="J49" s="13">
        <f>IF(D49="ZZ",Brick_Kilns_EF!$E$9*(0.75),Brick_Kilns_EF!$E$9)</f>
        <v>7.4740000000000006E-4</v>
      </c>
      <c r="K49" s="13">
        <f t="shared" si="0"/>
        <v>6.6420017940000005</v>
      </c>
      <c r="L49" s="13">
        <f>IF(D49="ZZ", Brick_Kilns_EF!$E$6*(0.75),Brick_Kilns_EF!$E$6)</f>
        <v>4.0400000000000001E-4</v>
      </c>
      <c r="M49" s="13">
        <f t="shared" si="1"/>
        <v>3.5902712399999999</v>
      </c>
      <c r="N49" s="13">
        <f>IF(D49="ZZ",Brick_Kilns_EF!$E$7*(0.75),Brick_Kilns_EF!$E$7)</f>
        <v>3.1900000000000001E-3</v>
      </c>
      <c r="O49" s="13">
        <f t="shared" si="2"/>
        <v>28.348923899999999</v>
      </c>
      <c r="P49" s="13">
        <f>IF(D49="ZZ",Brick_Kilns_EF!$E$8*(0.75),Brick_Kilns_EF!$E$8)</f>
        <v>7.1999999999999994E-4</v>
      </c>
      <c r="Q49" s="13">
        <f t="shared" si="3"/>
        <v>6.3985031999999995</v>
      </c>
    </row>
    <row r="50" spans="1:17">
      <c r="A50" s="13" t="s">
        <v>58</v>
      </c>
      <c r="B50" s="13">
        <v>22.53206273</v>
      </c>
      <c r="C50" s="13">
        <v>90.475932970000002</v>
      </c>
      <c r="D50" s="13" t="s">
        <v>6</v>
      </c>
      <c r="E50" s="13" t="s">
        <v>5000</v>
      </c>
      <c r="F50" s="13" t="s">
        <v>11</v>
      </c>
      <c r="G50" s="13" t="s">
        <v>4802</v>
      </c>
      <c r="H50" s="13" t="s">
        <v>4816</v>
      </c>
      <c r="I50" s="13">
        <f>(Brick_Kilns_EF!$B$13*Brick_Kilns_EF!$B$11*Brick_Kilns_EF!$B$12)</f>
        <v>8886.81</v>
      </c>
      <c r="J50" s="13">
        <f>IF(D50="ZZ",Brick_Kilns_EF!$E$9*(0.75),Brick_Kilns_EF!$E$9)</f>
        <v>7.4740000000000006E-4</v>
      </c>
      <c r="K50" s="13">
        <f t="shared" si="0"/>
        <v>6.6420017940000005</v>
      </c>
      <c r="L50" s="13">
        <f>IF(D50="ZZ", Brick_Kilns_EF!$E$6*(0.75),Brick_Kilns_EF!$E$6)</f>
        <v>4.0400000000000001E-4</v>
      </c>
      <c r="M50" s="13">
        <f t="shared" si="1"/>
        <v>3.5902712399999999</v>
      </c>
      <c r="N50" s="13">
        <f>IF(D50="ZZ",Brick_Kilns_EF!$E$7*(0.75),Brick_Kilns_EF!$E$7)</f>
        <v>3.1900000000000001E-3</v>
      </c>
      <c r="O50" s="13">
        <f t="shared" si="2"/>
        <v>28.348923899999999</v>
      </c>
      <c r="P50" s="13">
        <f>IF(D50="ZZ",Brick_Kilns_EF!$E$8*(0.75),Brick_Kilns_EF!$E$8)</f>
        <v>7.1999999999999994E-4</v>
      </c>
      <c r="Q50" s="13">
        <f t="shared" si="3"/>
        <v>6.3985031999999995</v>
      </c>
    </row>
    <row r="51" spans="1:17">
      <c r="A51" s="13" t="s">
        <v>59</v>
      </c>
      <c r="B51" s="13">
        <v>22.5321003</v>
      </c>
      <c r="C51" s="13">
        <v>90.476491969999998</v>
      </c>
      <c r="D51" s="13" t="s">
        <v>6</v>
      </c>
      <c r="E51" s="13" t="s">
        <v>5000</v>
      </c>
      <c r="F51" s="13" t="s">
        <v>11</v>
      </c>
      <c r="G51" s="13" t="s">
        <v>4802</v>
      </c>
      <c r="H51" s="13" t="s">
        <v>4816</v>
      </c>
      <c r="I51" s="13">
        <f>(Brick_Kilns_EF!$B$13*Brick_Kilns_EF!$B$11*Brick_Kilns_EF!$B$12)</f>
        <v>8886.81</v>
      </c>
      <c r="J51" s="13">
        <f>IF(D51="ZZ",Brick_Kilns_EF!$E$9*(0.75),Brick_Kilns_EF!$E$9)</f>
        <v>7.4740000000000006E-4</v>
      </c>
      <c r="K51" s="13">
        <f t="shared" si="0"/>
        <v>6.6420017940000005</v>
      </c>
      <c r="L51" s="13">
        <f>IF(D51="ZZ", Brick_Kilns_EF!$E$6*(0.75),Brick_Kilns_EF!$E$6)</f>
        <v>4.0400000000000001E-4</v>
      </c>
      <c r="M51" s="13">
        <f t="shared" si="1"/>
        <v>3.5902712399999999</v>
      </c>
      <c r="N51" s="13">
        <f>IF(D51="ZZ",Brick_Kilns_EF!$E$7*(0.75),Brick_Kilns_EF!$E$7)</f>
        <v>3.1900000000000001E-3</v>
      </c>
      <c r="O51" s="13">
        <f t="shared" si="2"/>
        <v>28.348923899999999</v>
      </c>
      <c r="P51" s="13">
        <f>IF(D51="ZZ",Brick_Kilns_EF!$E$8*(0.75),Brick_Kilns_EF!$E$8)</f>
        <v>7.1999999999999994E-4</v>
      </c>
      <c r="Q51" s="13">
        <f t="shared" si="3"/>
        <v>6.3985031999999995</v>
      </c>
    </row>
    <row r="52" spans="1:17">
      <c r="A52" s="13" t="s">
        <v>60</v>
      </c>
      <c r="B52" s="13">
        <v>24.68876513</v>
      </c>
      <c r="C52" s="13">
        <v>88.774630830000007</v>
      </c>
      <c r="D52" s="13" t="s">
        <v>6</v>
      </c>
      <c r="E52" s="13" t="s">
        <v>5000</v>
      </c>
      <c r="F52" s="13" t="s">
        <v>42</v>
      </c>
      <c r="G52" s="13" t="s">
        <v>4802</v>
      </c>
      <c r="H52" s="13" t="s">
        <v>4816</v>
      </c>
      <c r="I52" s="13">
        <f>(Brick_Kilns_EF!$B$13*Brick_Kilns_EF!$B$11*Brick_Kilns_EF!$B$12)</f>
        <v>8886.81</v>
      </c>
      <c r="J52" s="13">
        <f>IF(D52="ZZ",Brick_Kilns_EF!$E$9*(0.75),Brick_Kilns_EF!$E$9)</f>
        <v>7.4740000000000006E-4</v>
      </c>
      <c r="K52" s="13">
        <f t="shared" si="0"/>
        <v>6.6420017940000005</v>
      </c>
      <c r="L52" s="13">
        <f>IF(D52="ZZ", Brick_Kilns_EF!$E$6*(0.75),Brick_Kilns_EF!$E$6)</f>
        <v>4.0400000000000001E-4</v>
      </c>
      <c r="M52" s="13">
        <f t="shared" si="1"/>
        <v>3.5902712399999999</v>
      </c>
      <c r="N52" s="13">
        <f>IF(D52="ZZ",Brick_Kilns_EF!$E$7*(0.75),Brick_Kilns_EF!$E$7)</f>
        <v>3.1900000000000001E-3</v>
      </c>
      <c r="O52" s="13">
        <f t="shared" si="2"/>
        <v>28.348923899999999</v>
      </c>
      <c r="P52" s="13">
        <f>IF(D52="ZZ",Brick_Kilns_EF!$E$8*(0.75),Brick_Kilns_EF!$E$8)</f>
        <v>7.1999999999999994E-4</v>
      </c>
      <c r="Q52" s="13">
        <f t="shared" si="3"/>
        <v>6.3985031999999995</v>
      </c>
    </row>
    <row r="53" spans="1:17">
      <c r="A53" s="13" t="s">
        <v>61</v>
      </c>
      <c r="B53" s="13">
        <v>23.724637229999999</v>
      </c>
      <c r="C53" s="13">
        <v>88.599525270000001</v>
      </c>
      <c r="D53" s="13" t="s">
        <v>6</v>
      </c>
      <c r="E53" s="13" t="s">
        <v>5000</v>
      </c>
      <c r="F53" s="13" t="s">
        <v>9</v>
      </c>
      <c r="G53" s="13" t="s">
        <v>4802</v>
      </c>
      <c r="H53" s="13" t="s">
        <v>4816</v>
      </c>
      <c r="I53" s="13">
        <f>(Brick_Kilns_EF!$B$13*Brick_Kilns_EF!$B$11*Brick_Kilns_EF!$B$12)</f>
        <v>8886.81</v>
      </c>
      <c r="J53" s="13">
        <f>IF(D53="ZZ",Brick_Kilns_EF!$E$9*(0.75),Brick_Kilns_EF!$E$9)</f>
        <v>7.4740000000000006E-4</v>
      </c>
      <c r="K53" s="13">
        <f t="shared" si="0"/>
        <v>6.6420017940000005</v>
      </c>
      <c r="L53" s="13">
        <f>IF(D53="ZZ", Brick_Kilns_EF!$E$6*(0.75),Brick_Kilns_EF!$E$6)</f>
        <v>4.0400000000000001E-4</v>
      </c>
      <c r="M53" s="13">
        <f t="shared" si="1"/>
        <v>3.5902712399999999</v>
      </c>
      <c r="N53" s="13">
        <f>IF(D53="ZZ",Brick_Kilns_EF!$E$7*(0.75),Brick_Kilns_EF!$E$7)</f>
        <v>3.1900000000000001E-3</v>
      </c>
      <c r="O53" s="13">
        <f t="shared" si="2"/>
        <v>28.348923899999999</v>
      </c>
      <c r="P53" s="13">
        <f>IF(D53="ZZ",Brick_Kilns_EF!$E$8*(0.75),Brick_Kilns_EF!$E$8)</f>
        <v>7.1999999999999994E-4</v>
      </c>
      <c r="Q53" s="13">
        <f t="shared" si="3"/>
        <v>6.3985031999999995</v>
      </c>
    </row>
    <row r="54" spans="1:17">
      <c r="A54" s="13" t="s">
        <v>62</v>
      </c>
      <c r="B54" s="13">
        <v>22.826051190000001</v>
      </c>
      <c r="C54" s="13">
        <v>90.293392190000006</v>
      </c>
      <c r="D54" s="13" t="s">
        <v>6</v>
      </c>
      <c r="E54" s="13" t="s">
        <v>5000</v>
      </c>
      <c r="F54" s="13" t="s">
        <v>11</v>
      </c>
      <c r="G54" s="13" t="s">
        <v>4802</v>
      </c>
      <c r="H54" s="13" t="s">
        <v>4816</v>
      </c>
      <c r="I54" s="13">
        <f>(Brick_Kilns_EF!$B$13*Brick_Kilns_EF!$B$11*Brick_Kilns_EF!$B$12)</f>
        <v>8886.81</v>
      </c>
      <c r="J54" s="13">
        <f>IF(D54="ZZ",Brick_Kilns_EF!$E$9*(0.75),Brick_Kilns_EF!$E$9)</f>
        <v>7.4740000000000006E-4</v>
      </c>
      <c r="K54" s="13">
        <f t="shared" si="0"/>
        <v>6.6420017940000005</v>
      </c>
      <c r="L54" s="13">
        <f>IF(D54="ZZ", Brick_Kilns_EF!$E$6*(0.75),Brick_Kilns_EF!$E$6)</f>
        <v>4.0400000000000001E-4</v>
      </c>
      <c r="M54" s="13">
        <f t="shared" si="1"/>
        <v>3.5902712399999999</v>
      </c>
      <c r="N54" s="13">
        <f>IF(D54="ZZ",Brick_Kilns_EF!$E$7*(0.75),Brick_Kilns_EF!$E$7)</f>
        <v>3.1900000000000001E-3</v>
      </c>
      <c r="O54" s="13">
        <f t="shared" si="2"/>
        <v>28.348923899999999</v>
      </c>
      <c r="P54" s="13">
        <f>IF(D54="ZZ",Brick_Kilns_EF!$E$8*(0.75),Brick_Kilns_EF!$E$8)</f>
        <v>7.1999999999999994E-4</v>
      </c>
      <c r="Q54" s="13">
        <f t="shared" si="3"/>
        <v>6.3985031999999995</v>
      </c>
    </row>
    <row r="55" spans="1:17">
      <c r="A55" s="13" t="s">
        <v>63</v>
      </c>
      <c r="B55" s="13">
        <v>22.825450190000002</v>
      </c>
      <c r="C55" s="13">
        <v>90.294735939999995</v>
      </c>
      <c r="D55" s="13" t="s">
        <v>6</v>
      </c>
      <c r="E55" s="13" t="s">
        <v>5000</v>
      </c>
      <c r="F55" s="13" t="s">
        <v>11</v>
      </c>
      <c r="G55" s="13" t="s">
        <v>4802</v>
      </c>
      <c r="H55" s="13" t="s">
        <v>4816</v>
      </c>
      <c r="I55" s="13">
        <f>(Brick_Kilns_EF!$B$13*Brick_Kilns_EF!$B$11*Brick_Kilns_EF!$B$12)</f>
        <v>8886.81</v>
      </c>
      <c r="J55" s="13">
        <f>IF(D55="ZZ",Brick_Kilns_EF!$E$9*(0.75),Brick_Kilns_EF!$E$9)</f>
        <v>7.4740000000000006E-4</v>
      </c>
      <c r="K55" s="13">
        <f t="shared" si="0"/>
        <v>6.6420017940000005</v>
      </c>
      <c r="L55" s="13">
        <f>IF(D55="ZZ", Brick_Kilns_EF!$E$6*(0.75),Brick_Kilns_EF!$E$6)</f>
        <v>4.0400000000000001E-4</v>
      </c>
      <c r="M55" s="13">
        <f t="shared" si="1"/>
        <v>3.5902712399999999</v>
      </c>
      <c r="N55" s="13">
        <f>IF(D55="ZZ",Brick_Kilns_EF!$E$7*(0.75),Brick_Kilns_EF!$E$7)</f>
        <v>3.1900000000000001E-3</v>
      </c>
      <c r="O55" s="13">
        <f t="shared" si="2"/>
        <v>28.348923899999999</v>
      </c>
      <c r="P55" s="13">
        <f>IF(D55="ZZ",Brick_Kilns_EF!$E$8*(0.75),Brick_Kilns_EF!$E$8)</f>
        <v>7.1999999999999994E-4</v>
      </c>
      <c r="Q55" s="13">
        <f t="shared" si="3"/>
        <v>6.3985031999999995</v>
      </c>
    </row>
    <row r="56" spans="1:17">
      <c r="A56" s="13" t="s">
        <v>64</v>
      </c>
      <c r="B56" s="13">
        <v>22.559985640000001</v>
      </c>
      <c r="C56" s="13">
        <v>89.238360549999996</v>
      </c>
      <c r="D56" s="13" t="s">
        <v>6</v>
      </c>
      <c r="E56" s="13" t="s">
        <v>5000</v>
      </c>
      <c r="F56" s="13" t="s">
        <v>9</v>
      </c>
      <c r="G56" s="13" t="s">
        <v>4802</v>
      </c>
      <c r="H56" s="13" t="s">
        <v>4816</v>
      </c>
      <c r="I56" s="13">
        <f>(Brick_Kilns_EF!$B$13*Brick_Kilns_EF!$B$11*Brick_Kilns_EF!$B$12)</f>
        <v>8886.81</v>
      </c>
      <c r="J56" s="13">
        <f>IF(D56="ZZ",Brick_Kilns_EF!$E$9*(0.75),Brick_Kilns_EF!$E$9)</f>
        <v>7.4740000000000006E-4</v>
      </c>
      <c r="K56" s="13">
        <f t="shared" si="0"/>
        <v>6.6420017940000005</v>
      </c>
      <c r="L56" s="13">
        <f>IF(D56="ZZ", Brick_Kilns_EF!$E$6*(0.75),Brick_Kilns_EF!$E$6)</f>
        <v>4.0400000000000001E-4</v>
      </c>
      <c r="M56" s="13">
        <f t="shared" si="1"/>
        <v>3.5902712399999999</v>
      </c>
      <c r="N56" s="13">
        <f>IF(D56="ZZ",Brick_Kilns_EF!$E$7*(0.75),Brick_Kilns_EF!$E$7)</f>
        <v>3.1900000000000001E-3</v>
      </c>
      <c r="O56" s="13">
        <f t="shared" si="2"/>
        <v>28.348923899999999</v>
      </c>
      <c r="P56" s="13">
        <f>IF(D56="ZZ",Brick_Kilns_EF!$E$8*(0.75),Brick_Kilns_EF!$E$8)</f>
        <v>7.1999999999999994E-4</v>
      </c>
      <c r="Q56" s="13">
        <f t="shared" si="3"/>
        <v>6.3985031999999995</v>
      </c>
    </row>
    <row r="57" spans="1:17">
      <c r="A57" s="13" t="s">
        <v>65</v>
      </c>
      <c r="B57" s="13">
        <v>23.0827837</v>
      </c>
      <c r="C57" s="13">
        <v>89.982867229999997</v>
      </c>
      <c r="D57" s="13" t="s">
        <v>6</v>
      </c>
      <c r="E57" s="13" t="s">
        <v>5000</v>
      </c>
      <c r="F57" s="13" t="s">
        <v>7</v>
      </c>
      <c r="G57" s="13" t="s">
        <v>4802</v>
      </c>
      <c r="H57" s="13" t="s">
        <v>4816</v>
      </c>
      <c r="I57" s="13">
        <f>(Brick_Kilns_EF!$B$13*Brick_Kilns_EF!$B$11*Brick_Kilns_EF!$B$12)</f>
        <v>8886.81</v>
      </c>
      <c r="J57" s="13">
        <f>IF(D57="ZZ",Brick_Kilns_EF!$E$9*(0.75),Brick_Kilns_EF!$E$9)</f>
        <v>7.4740000000000006E-4</v>
      </c>
      <c r="K57" s="13">
        <f t="shared" si="0"/>
        <v>6.6420017940000005</v>
      </c>
      <c r="L57" s="13">
        <f>IF(D57="ZZ", Brick_Kilns_EF!$E$6*(0.75),Brick_Kilns_EF!$E$6)</f>
        <v>4.0400000000000001E-4</v>
      </c>
      <c r="M57" s="13">
        <f t="shared" si="1"/>
        <v>3.5902712399999999</v>
      </c>
      <c r="N57" s="13">
        <f>IF(D57="ZZ",Brick_Kilns_EF!$E$7*(0.75),Brick_Kilns_EF!$E$7)</f>
        <v>3.1900000000000001E-3</v>
      </c>
      <c r="O57" s="13">
        <f t="shared" si="2"/>
        <v>28.348923899999999</v>
      </c>
      <c r="P57" s="13">
        <f>IF(D57="ZZ",Brick_Kilns_EF!$E$8*(0.75),Brick_Kilns_EF!$E$8)</f>
        <v>7.1999999999999994E-4</v>
      </c>
      <c r="Q57" s="13">
        <f t="shared" si="3"/>
        <v>6.3985031999999995</v>
      </c>
    </row>
    <row r="58" spans="1:17">
      <c r="A58" s="13" t="s">
        <v>66</v>
      </c>
      <c r="B58" s="13">
        <v>22.499634149999999</v>
      </c>
      <c r="C58" s="13">
        <v>90.046059999999997</v>
      </c>
      <c r="D58" s="13" t="s">
        <v>6</v>
      </c>
      <c r="E58" s="13" t="s">
        <v>5000</v>
      </c>
      <c r="F58" s="13" t="s">
        <v>11</v>
      </c>
      <c r="G58" s="13" t="s">
        <v>4802</v>
      </c>
      <c r="H58" s="13" t="s">
        <v>4816</v>
      </c>
      <c r="I58" s="13">
        <f>(Brick_Kilns_EF!$B$13*Brick_Kilns_EF!$B$11*Brick_Kilns_EF!$B$12)</f>
        <v>8886.81</v>
      </c>
      <c r="J58" s="13">
        <f>IF(D58="ZZ",Brick_Kilns_EF!$E$9*(0.75),Brick_Kilns_EF!$E$9)</f>
        <v>7.4740000000000006E-4</v>
      </c>
      <c r="K58" s="13">
        <f t="shared" si="0"/>
        <v>6.6420017940000005</v>
      </c>
      <c r="L58" s="13">
        <f>IF(D58="ZZ", Brick_Kilns_EF!$E$6*(0.75),Brick_Kilns_EF!$E$6)</f>
        <v>4.0400000000000001E-4</v>
      </c>
      <c r="M58" s="13">
        <f t="shared" si="1"/>
        <v>3.5902712399999999</v>
      </c>
      <c r="N58" s="13">
        <f>IF(D58="ZZ",Brick_Kilns_EF!$E$7*(0.75),Brick_Kilns_EF!$E$7)</f>
        <v>3.1900000000000001E-3</v>
      </c>
      <c r="O58" s="13">
        <f t="shared" si="2"/>
        <v>28.348923899999999</v>
      </c>
      <c r="P58" s="13">
        <f>IF(D58="ZZ",Brick_Kilns_EF!$E$8*(0.75),Brick_Kilns_EF!$E$8)</f>
        <v>7.1999999999999994E-4</v>
      </c>
      <c r="Q58" s="13">
        <f t="shared" si="3"/>
        <v>6.3985031999999995</v>
      </c>
    </row>
    <row r="59" spans="1:17">
      <c r="A59" s="13" t="s">
        <v>67</v>
      </c>
      <c r="B59" s="13">
        <v>23.089918340000001</v>
      </c>
      <c r="C59" s="13">
        <v>89.767506310000002</v>
      </c>
      <c r="D59" s="13" t="s">
        <v>6</v>
      </c>
      <c r="E59" s="13" t="s">
        <v>5000</v>
      </c>
      <c r="F59" s="13" t="s">
        <v>7</v>
      </c>
      <c r="G59" s="13" t="s">
        <v>4802</v>
      </c>
      <c r="H59" s="13" t="s">
        <v>4816</v>
      </c>
      <c r="I59" s="13">
        <f>(Brick_Kilns_EF!$B$13*Brick_Kilns_EF!$B$11*Brick_Kilns_EF!$B$12)</f>
        <v>8886.81</v>
      </c>
      <c r="J59" s="13">
        <f>IF(D59="ZZ",Brick_Kilns_EF!$E$9*(0.75),Brick_Kilns_EF!$E$9)</f>
        <v>7.4740000000000006E-4</v>
      </c>
      <c r="K59" s="13">
        <f t="shared" si="0"/>
        <v>6.6420017940000005</v>
      </c>
      <c r="L59" s="13">
        <f>IF(D59="ZZ", Brick_Kilns_EF!$E$6*(0.75),Brick_Kilns_EF!$E$6)</f>
        <v>4.0400000000000001E-4</v>
      </c>
      <c r="M59" s="13">
        <f t="shared" si="1"/>
        <v>3.5902712399999999</v>
      </c>
      <c r="N59" s="13">
        <f>IF(D59="ZZ",Brick_Kilns_EF!$E$7*(0.75),Brick_Kilns_EF!$E$7)</f>
        <v>3.1900000000000001E-3</v>
      </c>
      <c r="O59" s="13">
        <f t="shared" si="2"/>
        <v>28.348923899999999</v>
      </c>
      <c r="P59" s="13">
        <f>IF(D59="ZZ",Brick_Kilns_EF!$E$8*(0.75),Brick_Kilns_EF!$E$8)</f>
        <v>7.1999999999999994E-4</v>
      </c>
      <c r="Q59" s="13">
        <f t="shared" si="3"/>
        <v>6.3985031999999995</v>
      </c>
    </row>
    <row r="60" spans="1:17">
      <c r="A60" s="13" t="s">
        <v>68</v>
      </c>
      <c r="B60" s="13">
        <v>22.455969469999999</v>
      </c>
      <c r="C60" s="13">
        <v>89.276966990000005</v>
      </c>
      <c r="D60" s="13" t="s">
        <v>6</v>
      </c>
      <c r="E60" s="13" t="s">
        <v>5000</v>
      </c>
      <c r="F60" s="13" t="s">
        <v>9</v>
      </c>
      <c r="G60" s="13" t="s">
        <v>4802</v>
      </c>
      <c r="H60" s="13" t="s">
        <v>4816</v>
      </c>
      <c r="I60" s="13">
        <f>(Brick_Kilns_EF!$B$13*Brick_Kilns_EF!$B$11*Brick_Kilns_EF!$B$12)</f>
        <v>8886.81</v>
      </c>
      <c r="J60" s="13">
        <f>IF(D60="ZZ",Brick_Kilns_EF!$E$9*(0.75),Brick_Kilns_EF!$E$9)</f>
        <v>7.4740000000000006E-4</v>
      </c>
      <c r="K60" s="13">
        <f t="shared" si="0"/>
        <v>6.6420017940000005</v>
      </c>
      <c r="L60" s="13">
        <f>IF(D60="ZZ", Brick_Kilns_EF!$E$6*(0.75),Brick_Kilns_EF!$E$6)</f>
        <v>4.0400000000000001E-4</v>
      </c>
      <c r="M60" s="13">
        <f t="shared" si="1"/>
        <v>3.5902712399999999</v>
      </c>
      <c r="N60" s="13">
        <f>IF(D60="ZZ",Brick_Kilns_EF!$E$7*(0.75),Brick_Kilns_EF!$E$7)</f>
        <v>3.1900000000000001E-3</v>
      </c>
      <c r="O60" s="13">
        <f t="shared" si="2"/>
        <v>28.348923899999999</v>
      </c>
      <c r="P60" s="13">
        <f>IF(D60="ZZ",Brick_Kilns_EF!$E$8*(0.75),Brick_Kilns_EF!$E$8)</f>
        <v>7.1999999999999994E-4</v>
      </c>
      <c r="Q60" s="13">
        <f t="shared" si="3"/>
        <v>6.3985031999999995</v>
      </c>
    </row>
    <row r="61" spans="1:17">
      <c r="A61" s="13" t="s">
        <v>69</v>
      </c>
      <c r="B61" s="13">
        <v>22.604777009999999</v>
      </c>
      <c r="C61" s="13">
        <v>90.612265820000005</v>
      </c>
      <c r="D61" s="13" t="s">
        <v>6</v>
      </c>
      <c r="E61" s="13" t="s">
        <v>5000</v>
      </c>
      <c r="F61" s="13" t="s">
        <v>11</v>
      </c>
      <c r="G61" s="13" t="s">
        <v>4802</v>
      </c>
      <c r="H61" s="13" t="s">
        <v>4816</v>
      </c>
      <c r="I61" s="13">
        <f>(Brick_Kilns_EF!$B$13*Brick_Kilns_EF!$B$11*Brick_Kilns_EF!$B$12)</f>
        <v>8886.81</v>
      </c>
      <c r="J61" s="13">
        <f>IF(D61="ZZ",Brick_Kilns_EF!$E$9*(0.75),Brick_Kilns_EF!$E$9)</f>
        <v>7.4740000000000006E-4</v>
      </c>
      <c r="K61" s="13">
        <f t="shared" si="0"/>
        <v>6.6420017940000005</v>
      </c>
      <c r="L61" s="13">
        <f>IF(D61="ZZ", Brick_Kilns_EF!$E$6*(0.75),Brick_Kilns_EF!$E$6)</f>
        <v>4.0400000000000001E-4</v>
      </c>
      <c r="M61" s="13">
        <f t="shared" si="1"/>
        <v>3.5902712399999999</v>
      </c>
      <c r="N61" s="13">
        <f>IF(D61="ZZ",Brick_Kilns_EF!$E$7*(0.75),Brick_Kilns_EF!$E$7)</f>
        <v>3.1900000000000001E-3</v>
      </c>
      <c r="O61" s="13">
        <f t="shared" si="2"/>
        <v>28.348923899999999</v>
      </c>
      <c r="P61" s="13">
        <f>IF(D61="ZZ",Brick_Kilns_EF!$E$8*(0.75),Brick_Kilns_EF!$E$8)</f>
        <v>7.1999999999999994E-4</v>
      </c>
      <c r="Q61" s="13">
        <f t="shared" si="3"/>
        <v>6.3985031999999995</v>
      </c>
    </row>
    <row r="62" spans="1:17">
      <c r="A62" s="13" t="s">
        <v>70</v>
      </c>
      <c r="B62" s="13">
        <v>22.602481000000001</v>
      </c>
      <c r="C62" s="13">
        <v>90.611217699999997</v>
      </c>
      <c r="D62" s="13" t="s">
        <v>6</v>
      </c>
      <c r="E62" s="13" t="s">
        <v>5000</v>
      </c>
      <c r="F62" s="13" t="s">
        <v>11</v>
      </c>
      <c r="G62" s="13" t="s">
        <v>4802</v>
      </c>
      <c r="H62" s="13" t="s">
        <v>4816</v>
      </c>
      <c r="I62" s="13">
        <f>(Brick_Kilns_EF!$B$13*Brick_Kilns_EF!$B$11*Brick_Kilns_EF!$B$12)</f>
        <v>8886.81</v>
      </c>
      <c r="J62" s="13">
        <f>IF(D62="ZZ",Brick_Kilns_EF!$E$9*(0.75),Brick_Kilns_EF!$E$9)</f>
        <v>7.4740000000000006E-4</v>
      </c>
      <c r="K62" s="13">
        <f t="shared" si="0"/>
        <v>6.6420017940000005</v>
      </c>
      <c r="L62" s="13">
        <f>IF(D62="ZZ", Brick_Kilns_EF!$E$6*(0.75),Brick_Kilns_EF!$E$6)</f>
        <v>4.0400000000000001E-4</v>
      </c>
      <c r="M62" s="13">
        <f t="shared" si="1"/>
        <v>3.5902712399999999</v>
      </c>
      <c r="N62" s="13">
        <f>IF(D62="ZZ",Brick_Kilns_EF!$E$7*(0.75),Brick_Kilns_EF!$E$7)</f>
        <v>3.1900000000000001E-3</v>
      </c>
      <c r="O62" s="13">
        <f t="shared" si="2"/>
        <v>28.348923899999999</v>
      </c>
      <c r="P62" s="13">
        <f>IF(D62="ZZ",Brick_Kilns_EF!$E$8*(0.75),Brick_Kilns_EF!$E$8)</f>
        <v>7.1999999999999994E-4</v>
      </c>
      <c r="Q62" s="13">
        <f t="shared" si="3"/>
        <v>6.3985031999999995</v>
      </c>
    </row>
    <row r="63" spans="1:17">
      <c r="A63" s="13" t="s">
        <v>71</v>
      </c>
      <c r="B63" s="13">
        <v>22.527299660000001</v>
      </c>
      <c r="C63" s="13">
        <v>90.380216939999997</v>
      </c>
      <c r="D63" s="13" t="s">
        <v>6</v>
      </c>
      <c r="E63" s="13" t="s">
        <v>5000</v>
      </c>
      <c r="F63" s="13" t="s">
        <v>11</v>
      </c>
      <c r="G63" s="13" t="s">
        <v>4802</v>
      </c>
      <c r="H63" s="13" t="s">
        <v>4816</v>
      </c>
      <c r="I63" s="13">
        <f>(Brick_Kilns_EF!$B$13*Brick_Kilns_EF!$B$11*Brick_Kilns_EF!$B$12)</f>
        <v>8886.81</v>
      </c>
      <c r="J63" s="13">
        <f>IF(D63="ZZ",Brick_Kilns_EF!$E$9*(0.75),Brick_Kilns_EF!$E$9)</f>
        <v>7.4740000000000006E-4</v>
      </c>
      <c r="K63" s="13">
        <f t="shared" si="0"/>
        <v>6.6420017940000005</v>
      </c>
      <c r="L63" s="13">
        <f>IF(D63="ZZ", Brick_Kilns_EF!$E$6*(0.75),Brick_Kilns_EF!$E$6)</f>
        <v>4.0400000000000001E-4</v>
      </c>
      <c r="M63" s="13">
        <f t="shared" si="1"/>
        <v>3.5902712399999999</v>
      </c>
      <c r="N63" s="13">
        <f>IF(D63="ZZ",Brick_Kilns_EF!$E$7*(0.75),Brick_Kilns_EF!$E$7)</f>
        <v>3.1900000000000001E-3</v>
      </c>
      <c r="O63" s="13">
        <f t="shared" si="2"/>
        <v>28.348923899999999</v>
      </c>
      <c r="P63" s="13">
        <f>IF(D63="ZZ",Brick_Kilns_EF!$E$8*(0.75),Brick_Kilns_EF!$E$8)</f>
        <v>7.1999999999999994E-4</v>
      </c>
      <c r="Q63" s="13">
        <f t="shared" si="3"/>
        <v>6.3985031999999995</v>
      </c>
    </row>
    <row r="64" spans="1:17">
      <c r="A64" s="13" t="s">
        <v>72</v>
      </c>
      <c r="B64" s="13">
        <v>22.896166650000001</v>
      </c>
      <c r="C64" s="13">
        <v>90.418798089999996</v>
      </c>
      <c r="D64" s="13" t="s">
        <v>6</v>
      </c>
      <c r="E64" s="13" t="s">
        <v>5000</v>
      </c>
      <c r="F64" s="13" t="s">
        <v>11</v>
      </c>
      <c r="G64" s="13" t="s">
        <v>4802</v>
      </c>
      <c r="H64" s="13" t="s">
        <v>4816</v>
      </c>
      <c r="I64" s="13">
        <f>(Brick_Kilns_EF!$B$13*Brick_Kilns_EF!$B$11*Brick_Kilns_EF!$B$12)</f>
        <v>8886.81</v>
      </c>
      <c r="J64" s="13">
        <f>IF(D64="ZZ",Brick_Kilns_EF!$E$9*(0.75),Brick_Kilns_EF!$E$9)</f>
        <v>7.4740000000000006E-4</v>
      </c>
      <c r="K64" s="13">
        <f t="shared" si="0"/>
        <v>6.6420017940000005</v>
      </c>
      <c r="L64" s="13">
        <f>IF(D64="ZZ", Brick_Kilns_EF!$E$6*(0.75),Brick_Kilns_EF!$E$6)</f>
        <v>4.0400000000000001E-4</v>
      </c>
      <c r="M64" s="13">
        <f t="shared" si="1"/>
        <v>3.5902712399999999</v>
      </c>
      <c r="N64" s="13">
        <f>IF(D64="ZZ",Brick_Kilns_EF!$E$7*(0.75),Brick_Kilns_EF!$E$7)</f>
        <v>3.1900000000000001E-3</v>
      </c>
      <c r="O64" s="13">
        <f t="shared" si="2"/>
        <v>28.348923899999999</v>
      </c>
      <c r="P64" s="13">
        <f>IF(D64="ZZ",Brick_Kilns_EF!$E$8*(0.75),Brick_Kilns_EF!$E$8)</f>
        <v>7.1999999999999994E-4</v>
      </c>
      <c r="Q64" s="13">
        <f t="shared" si="3"/>
        <v>6.3985031999999995</v>
      </c>
    </row>
    <row r="65" spans="1:17">
      <c r="A65" s="13" t="s">
        <v>73</v>
      </c>
      <c r="B65" s="13">
        <v>22.896129089999999</v>
      </c>
      <c r="C65" s="13">
        <v>90.418760460000001</v>
      </c>
      <c r="D65" s="13" t="s">
        <v>6</v>
      </c>
      <c r="E65" s="13" t="s">
        <v>5000</v>
      </c>
      <c r="F65" s="13" t="s">
        <v>11</v>
      </c>
      <c r="G65" s="13" t="s">
        <v>4802</v>
      </c>
      <c r="H65" s="13" t="s">
        <v>4816</v>
      </c>
      <c r="I65" s="13">
        <f>(Brick_Kilns_EF!$B$13*Brick_Kilns_EF!$B$11*Brick_Kilns_EF!$B$12)</f>
        <v>8886.81</v>
      </c>
      <c r="J65" s="13">
        <f>IF(D65="ZZ",Brick_Kilns_EF!$E$9*(0.75),Brick_Kilns_EF!$E$9)</f>
        <v>7.4740000000000006E-4</v>
      </c>
      <c r="K65" s="13">
        <f t="shared" si="0"/>
        <v>6.6420017940000005</v>
      </c>
      <c r="L65" s="13">
        <f>IF(D65="ZZ", Brick_Kilns_EF!$E$6*(0.75),Brick_Kilns_EF!$E$6)</f>
        <v>4.0400000000000001E-4</v>
      </c>
      <c r="M65" s="13">
        <f t="shared" si="1"/>
        <v>3.5902712399999999</v>
      </c>
      <c r="N65" s="13">
        <f>IF(D65="ZZ",Brick_Kilns_EF!$E$7*(0.75),Brick_Kilns_EF!$E$7)</f>
        <v>3.1900000000000001E-3</v>
      </c>
      <c r="O65" s="13">
        <f t="shared" si="2"/>
        <v>28.348923899999999</v>
      </c>
      <c r="P65" s="13">
        <f>IF(D65="ZZ",Brick_Kilns_EF!$E$8*(0.75),Brick_Kilns_EF!$E$8)</f>
        <v>7.1999999999999994E-4</v>
      </c>
      <c r="Q65" s="13">
        <f t="shared" si="3"/>
        <v>6.3985031999999995</v>
      </c>
    </row>
    <row r="66" spans="1:17">
      <c r="A66" s="13" t="s">
        <v>74</v>
      </c>
      <c r="B66" s="13">
        <v>22.626953910000001</v>
      </c>
      <c r="C66" s="13">
        <v>88.987394109999997</v>
      </c>
      <c r="D66" s="13" t="s">
        <v>6</v>
      </c>
      <c r="E66" s="13" t="s">
        <v>5000</v>
      </c>
      <c r="F66" s="13" t="s">
        <v>9</v>
      </c>
      <c r="G66" s="13" t="s">
        <v>4802</v>
      </c>
      <c r="H66" s="13" t="s">
        <v>4816</v>
      </c>
      <c r="I66" s="13">
        <f>(Brick_Kilns_EF!$B$13*Brick_Kilns_EF!$B$11*Brick_Kilns_EF!$B$12)</f>
        <v>8886.81</v>
      </c>
      <c r="J66" s="13">
        <f>IF(D66="ZZ",Brick_Kilns_EF!$E$9*(0.75),Brick_Kilns_EF!$E$9)</f>
        <v>7.4740000000000006E-4</v>
      </c>
      <c r="K66" s="13">
        <f t="shared" si="0"/>
        <v>6.6420017940000005</v>
      </c>
      <c r="L66" s="13">
        <f>IF(D66="ZZ", Brick_Kilns_EF!$E$6*(0.75),Brick_Kilns_EF!$E$6)</f>
        <v>4.0400000000000001E-4</v>
      </c>
      <c r="M66" s="13">
        <f t="shared" si="1"/>
        <v>3.5902712399999999</v>
      </c>
      <c r="N66" s="13">
        <f>IF(D66="ZZ",Brick_Kilns_EF!$E$7*(0.75),Brick_Kilns_EF!$E$7)</f>
        <v>3.1900000000000001E-3</v>
      </c>
      <c r="O66" s="13">
        <f t="shared" si="2"/>
        <v>28.348923899999999</v>
      </c>
      <c r="P66" s="13">
        <f>IF(D66="ZZ",Brick_Kilns_EF!$E$8*(0.75),Brick_Kilns_EF!$E$8)</f>
        <v>7.1999999999999994E-4</v>
      </c>
      <c r="Q66" s="13">
        <f t="shared" si="3"/>
        <v>6.3985031999999995</v>
      </c>
    </row>
    <row r="67" spans="1:17">
      <c r="A67" s="13" t="s">
        <v>75</v>
      </c>
      <c r="B67" s="13">
        <v>22.949200510000001</v>
      </c>
      <c r="C67" s="13">
        <v>90.520510009999995</v>
      </c>
      <c r="D67" s="13" t="s">
        <v>6</v>
      </c>
      <c r="E67" s="13" t="s">
        <v>5000</v>
      </c>
      <c r="F67" s="13" t="s">
        <v>11</v>
      </c>
      <c r="G67" s="13" t="s">
        <v>4802</v>
      </c>
      <c r="H67" s="13" t="s">
        <v>4816</v>
      </c>
      <c r="I67" s="13">
        <f>(Brick_Kilns_EF!$B$13*Brick_Kilns_EF!$B$11*Brick_Kilns_EF!$B$12)</f>
        <v>8886.81</v>
      </c>
      <c r="J67" s="13">
        <f>IF(D67="ZZ",Brick_Kilns_EF!$E$9*(0.75),Brick_Kilns_EF!$E$9)</f>
        <v>7.4740000000000006E-4</v>
      </c>
      <c r="K67" s="13">
        <f t="shared" ref="K67:K130" si="4">I67*J67</f>
        <v>6.6420017940000005</v>
      </c>
      <c r="L67" s="13">
        <f>IF(D67="ZZ", Brick_Kilns_EF!$E$6*(0.75),Brick_Kilns_EF!$E$6)</f>
        <v>4.0400000000000001E-4</v>
      </c>
      <c r="M67" s="13">
        <f t="shared" ref="M67:M130" si="5">L67*I67</f>
        <v>3.5902712399999999</v>
      </c>
      <c r="N67" s="13">
        <f>IF(D67="ZZ",Brick_Kilns_EF!$E$7*(0.75),Brick_Kilns_EF!$E$7)</f>
        <v>3.1900000000000001E-3</v>
      </c>
      <c r="O67" s="13">
        <f t="shared" ref="O67:O130" si="6">I67*N67</f>
        <v>28.348923899999999</v>
      </c>
      <c r="P67" s="13">
        <f>IF(D67="ZZ",Brick_Kilns_EF!$E$8*(0.75),Brick_Kilns_EF!$E$8)</f>
        <v>7.1999999999999994E-4</v>
      </c>
      <c r="Q67" s="13">
        <f t="shared" ref="Q67:Q130" si="7">I67*P67</f>
        <v>6.3985031999999995</v>
      </c>
    </row>
    <row r="68" spans="1:17">
      <c r="A68" s="13" t="s">
        <v>76</v>
      </c>
      <c r="B68" s="13">
        <v>22.946406799999998</v>
      </c>
      <c r="C68" s="13">
        <v>90.523428629999998</v>
      </c>
      <c r="D68" s="13" t="s">
        <v>6</v>
      </c>
      <c r="E68" s="13" t="s">
        <v>5000</v>
      </c>
      <c r="F68" s="13" t="s">
        <v>11</v>
      </c>
      <c r="G68" s="13" t="s">
        <v>4802</v>
      </c>
      <c r="H68" s="13" t="s">
        <v>4816</v>
      </c>
      <c r="I68" s="13">
        <f>(Brick_Kilns_EF!$B$13*Brick_Kilns_EF!$B$11*Brick_Kilns_EF!$B$12)</f>
        <v>8886.81</v>
      </c>
      <c r="J68" s="13">
        <f>IF(D68="ZZ",Brick_Kilns_EF!$E$9*(0.75),Brick_Kilns_EF!$E$9)</f>
        <v>7.4740000000000006E-4</v>
      </c>
      <c r="K68" s="13">
        <f t="shared" si="4"/>
        <v>6.6420017940000005</v>
      </c>
      <c r="L68" s="13">
        <f>IF(D68="ZZ", Brick_Kilns_EF!$E$6*(0.75),Brick_Kilns_EF!$E$6)</f>
        <v>4.0400000000000001E-4</v>
      </c>
      <c r="M68" s="13">
        <f t="shared" si="5"/>
        <v>3.5902712399999999</v>
      </c>
      <c r="N68" s="13">
        <f>IF(D68="ZZ",Brick_Kilns_EF!$E$7*(0.75),Brick_Kilns_EF!$E$7)</f>
        <v>3.1900000000000001E-3</v>
      </c>
      <c r="O68" s="13">
        <f t="shared" si="6"/>
        <v>28.348923899999999</v>
      </c>
      <c r="P68" s="13">
        <f>IF(D68="ZZ",Brick_Kilns_EF!$E$8*(0.75),Brick_Kilns_EF!$E$8)</f>
        <v>7.1999999999999994E-4</v>
      </c>
      <c r="Q68" s="13">
        <f t="shared" si="7"/>
        <v>6.3985031999999995</v>
      </c>
    </row>
    <row r="69" spans="1:17">
      <c r="A69" s="13" t="s">
        <v>77</v>
      </c>
      <c r="B69" s="13">
        <v>23.779355800000001</v>
      </c>
      <c r="C69" s="13">
        <v>90.339110539999993</v>
      </c>
      <c r="D69" s="13" t="s">
        <v>6</v>
      </c>
      <c r="E69" s="13" t="s">
        <v>5000</v>
      </c>
      <c r="F69" s="13" t="s">
        <v>7</v>
      </c>
      <c r="G69" s="13" t="s">
        <v>4802</v>
      </c>
      <c r="H69" s="13" t="s">
        <v>4816</v>
      </c>
      <c r="I69" s="13">
        <f>(Brick_Kilns_EF!$B$13*Brick_Kilns_EF!$B$11*Brick_Kilns_EF!$B$12)</f>
        <v>8886.81</v>
      </c>
      <c r="J69" s="13">
        <f>IF(D69="ZZ",Brick_Kilns_EF!$E$9*(0.75),Brick_Kilns_EF!$E$9)</f>
        <v>7.4740000000000006E-4</v>
      </c>
      <c r="K69" s="13">
        <f t="shared" si="4"/>
        <v>6.6420017940000005</v>
      </c>
      <c r="L69" s="13">
        <f>IF(D69="ZZ", Brick_Kilns_EF!$E$6*(0.75),Brick_Kilns_EF!$E$6)</f>
        <v>4.0400000000000001E-4</v>
      </c>
      <c r="M69" s="13">
        <f t="shared" si="5"/>
        <v>3.5902712399999999</v>
      </c>
      <c r="N69" s="13">
        <f>IF(D69="ZZ",Brick_Kilns_EF!$E$7*(0.75),Brick_Kilns_EF!$E$7)</f>
        <v>3.1900000000000001E-3</v>
      </c>
      <c r="O69" s="13">
        <f t="shared" si="6"/>
        <v>28.348923899999999</v>
      </c>
      <c r="P69" s="13">
        <f>IF(D69="ZZ",Brick_Kilns_EF!$E$8*(0.75),Brick_Kilns_EF!$E$8)</f>
        <v>7.1999999999999994E-4</v>
      </c>
      <c r="Q69" s="13">
        <f t="shared" si="7"/>
        <v>6.3985031999999995</v>
      </c>
    </row>
    <row r="70" spans="1:17">
      <c r="A70" s="13" t="s">
        <v>78</v>
      </c>
      <c r="B70" s="13">
        <v>22.716227570000001</v>
      </c>
      <c r="C70" s="13">
        <v>90.349174090000005</v>
      </c>
      <c r="D70" s="13" t="s">
        <v>6</v>
      </c>
      <c r="E70" s="13" t="s">
        <v>5000</v>
      </c>
      <c r="F70" s="13" t="s">
        <v>11</v>
      </c>
      <c r="G70" s="13" t="s">
        <v>4802</v>
      </c>
      <c r="H70" s="13" t="s">
        <v>4816</v>
      </c>
      <c r="I70" s="13">
        <f>(Brick_Kilns_EF!$B$13*Brick_Kilns_EF!$B$11*Brick_Kilns_EF!$B$12)</f>
        <v>8886.81</v>
      </c>
      <c r="J70" s="13">
        <f>IF(D70="ZZ",Brick_Kilns_EF!$E$9*(0.75),Brick_Kilns_EF!$E$9)</f>
        <v>7.4740000000000006E-4</v>
      </c>
      <c r="K70" s="13">
        <f t="shared" si="4"/>
        <v>6.6420017940000005</v>
      </c>
      <c r="L70" s="13">
        <f>IF(D70="ZZ", Brick_Kilns_EF!$E$6*(0.75),Brick_Kilns_EF!$E$6)</f>
        <v>4.0400000000000001E-4</v>
      </c>
      <c r="M70" s="13">
        <f t="shared" si="5"/>
        <v>3.5902712399999999</v>
      </c>
      <c r="N70" s="13">
        <f>IF(D70="ZZ",Brick_Kilns_EF!$E$7*(0.75),Brick_Kilns_EF!$E$7)</f>
        <v>3.1900000000000001E-3</v>
      </c>
      <c r="O70" s="13">
        <f t="shared" si="6"/>
        <v>28.348923899999999</v>
      </c>
      <c r="P70" s="13">
        <f>IF(D70="ZZ",Brick_Kilns_EF!$E$8*(0.75),Brick_Kilns_EF!$E$8)</f>
        <v>7.1999999999999994E-4</v>
      </c>
      <c r="Q70" s="13">
        <f t="shared" si="7"/>
        <v>6.3985031999999995</v>
      </c>
    </row>
    <row r="71" spans="1:17">
      <c r="A71" s="13" t="s">
        <v>79</v>
      </c>
      <c r="B71" s="13">
        <v>22.630364549999999</v>
      </c>
      <c r="C71" s="13">
        <v>90.366855580000006</v>
      </c>
      <c r="D71" s="13" t="s">
        <v>6</v>
      </c>
      <c r="E71" s="13" t="s">
        <v>5000</v>
      </c>
      <c r="F71" s="13" t="s">
        <v>11</v>
      </c>
      <c r="G71" s="13" t="s">
        <v>4802</v>
      </c>
      <c r="H71" s="13" t="s">
        <v>4816</v>
      </c>
      <c r="I71" s="13">
        <f>(Brick_Kilns_EF!$B$13*Brick_Kilns_EF!$B$11*Brick_Kilns_EF!$B$12)</f>
        <v>8886.81</v>
      </c>
      <c r="J71" s="13">
        <f>IF(D71="ZZ",Brick_Kilns_EF!$E$9*(0.75),Brick_Kilns_EF!$E$9)</f>
        <v>7.4740000000000006E-4</v>
      </c>
      <c r="K71" s="13">
        <f t="shared" si="4"/>
        <v>6.6420017940000005</v>
      </c>
      <c r="L71" s="13">
        <f>IF(D71="ZZ", Brick_Kilns_EF!$E$6*(0.75),Brick_Kilns_EF!$E$6)</f>
        <v>4.0400000000000001E-4</v>
      </c>
      <c r="M71" s="13">
        <f t="shared" si="5"/>
        <v>3.5902712399999999</v>
      </c>
      <c r="N71" s="13">
        <f>IF(D71="ZZ",Brick_Kilns_EF!$E$7*(0.75),Brick_Kilns_EF!$E$7)</f>
        <v>3.1900000000000001E-3</v>
      </c>
      <c r="O71" s="13">
        <f t="shared" si="6"/>
        <v>28.348923899999999</v>
      </c>
      <c r="P71" s="13">
        <f>IF(D71="ZZ",Brick_Kilns_EF!$E$8*(0.75),Brick_Kilns_EF!$E$8)</f>
        <v>7.1999999999999994E-4</v>
      </c>
      <c r="Q71" s="13">
        <f t="shared" si="7"/>
        <v>6.3985031999999995</v>
      </c>
    </row>
    <row r="72" spans="1:17">
      <c r="A72" s="13" t="s">
        <v>80</v>
      </c>
      <c r="B72" s="13">
        <v>22.740231659999999</v>
      </c>
      <c r="C72" s="13">
        <v>89.106434960000001</v>
      </c>
      <c r="D72" s="13" t="s">
        <v>6</v>
      </c>
      <c r="E72" s="13" t="s">
        <v>5000</v>
      </c>
      <c r="F72" s="13" t="s">
        <v>9</v>
      </c>
      <c r="G72" s="13" t="s">
        <v>4802</v>
      </c>
      <c r="H72" s="13" t="s">
        <v>4816</v>
      </c>
      <c r="I72" s="13">
        <f>(Brick_Kilns_EF!$B$13*Brick_Kilns_EF!$B$11*Brick_Kilns_EF!$B$12)</f>
        <v>8886.81</v>
      </c>
      <c r="J72" s="13">
        <f>IF(D72="ZZ",Brick_Kilns_EF!$E$9*(0.75),Brick_Kilns_EF!$E$9)</f>
        <v>7.4740000000000006E-4</v>
      </c>
      <c r="K72" s="13">
        <f t="shared" si="4"/>
        <v>6.6420017940000005</v>
      </c>
      <c r="L72" s="13">
        <f>IF(D72="ZZ", Brick_Kilns_EF!$E$6*(0.75),Brick_Kilns_EF!$E$6)</f>
        <v>4.0400000000000001E-4</v>
      </c>
      <c r="M72" s="13">
        <f t="shared" si="5"/>
        <v>3.5902712399999999</v>
      </c>
      <c r="N72" s="13">
        <f>IF(D72="ZZ",Brick_Kilns_EF!$E$7*(0.75),Brick_Kilns_EF!$E$7)</f>
        <v>3.1900000000000001E-3</v>
      </c>
      <c r="O72" s="13">
        <f t="shared" si="6"/>
        <v>28.348923899999999</v>
      </c>
      <c r="P72" s="13">
        <f>IF(D72="ZZ",Brick_Kilns_EF!$E$8*(0.75),Brick_Kilns_EF!$E$8)</f>
        <v>7.1999999999999994E-4</v>
      </c>
      <c r="Q72" s="13">
        <f t="shared" si="7"/>
        <v>6.3985031999999995</v>
      </c>
    </row>
    <row r="73" spans="1:17">
      <c r="A73" s="13" t="s">
        <v>81</v>
      </c>
      <c r="B73" s="13">
        <v>22.73602936</v>
      </c>
      <c r="C73" s="13">
        <v>89.106365080000003</v>
      </c>
      <c r="D73" s="13" t="s">
        <v>6</v>
      </c>
      <c r="E73" s="13" t="s">
        <v>5000</v>
      </c>
      <c r="F73" s="13" t="s">
        <v>9</v>
      </c>
      <c r="G73" s="13" t="s">
        <v>4802</v>
      </c>
      <c r="H73" s="13" t="s">
        <v>4816</v>
      </c>
      <c r="I73" s="13">
        <f>(Brick_Kilns_EF!$B$13*Brick_Kilns_EF!$B$11*Brick_Kilns_EF!$B$12)</f>
        <v>8886.81</v>
      </c>
      <c r="J73" s="13">
        <f>IF(D73="ZZ",Brick_Kilns_EF!$E$9*(0.75),Brick_Kilns_EF!$E$9)</f>
        <v>7.4740000000000006E-4</v>
      </c>
      <c r="K73" s="13">
        <f t="shared" si="4"/>
        <v>6.6420017940000005</v>
      </c>
      <c r="L73" s="13">
        <f>IF(D73="ZZ", Brick_Kilns_EF!$E$6*(0.75),Brick_Kilns_EF!$E$6)</f>
        <v>4.0400000000000001E-4</v>
      </c>
      <c r="M73" s="13">
        <f t="shared" si="5"/>
        <v>3.5902712399999999</v>
      </c>
      <c r="N73" s="13">
        <f>IF(D73="ZZ",Brick_Kilns_EF!$E$7*(0.75),Brick_Kilns_EF!$E$7)</f>
        <v>3.1900000000000001E-3</v>
      </c>
      <c r="O73" s="13">
        <f t="shared" si="6"/>
        <v>28.348923899999999</v>
      </c>
      <c r="P73" s="13">
        <f>IF(D73="ZZ",Brick_Kilns_EF!$E$8*(0.75),Brick_Kilns_EF!$E$8)</f>
        <v>7.1999999999999994E-4</v>
      </c>
      <c r="Q73" s="13">
        <f t="shared" si="7"/>
        <v>6.3985031999999995</v>
      </c>
    </row>
    <row r="74" spans="1:17">
      <c r="A74" s="13" t="s">
        <v>82</v>
      </c>
      <c r="B74" s="13">
        <v>23.017871299999999</v>
      </c>
      <c r="C74" s="13">
        <v>89.603936669999996</v>
      </c>
      <c r="D74" s="13" t="s">
        <v>6</v>
      </c>
      <c r="E74" s="13" t="s">
        <v>5000</v>
      </c>
      <c r="F74" s="13" t="s">
        <v>9</v>
      </c>
      <c r="G74" s="13" t="s">
        <v>4802</v>
      </c>
      <c r="H74" s="13" t="s">
        <v>4816</v>
      </c>
      <c r="I74" s="13">
        <f>(Brick_Kilns_EF!$B$13*Brick_Kilns_EF!$B$11*Brick_Kilns_EF!$B$12)</f>
        <v>8886.81</v>
      </c>
      <c r="J74" s="13">
        <f>IF(D74="ZZ",Brick_Kilns_EF!$E$9*(0.75),Brick_Kilns_EF!$E$9)</f>
        <v>7.4740000000000006E-4</v>
      </c>
      <c r="K74" s="13">
        <f t="shared" si="4"/>
        <v>6.6420017940000005</v>
      </c>
      <c r="L74" s="13">
        <f>IF(D74="ZZ", Brick_Kilns_EF!$E$6*(0.75),Brick_Kilns_EF!$E$6)</f>
        <v>4.0400000000000001E-4</v>
      </c>
      <c r="M74" s="13">
        <f t="shared" si="5"/>
        <v>3.5902712399999999</v>
      </c>
      <c r="N74" s="13">
        <f>IF(D74="ZZ",Brick_Kilns_EF!$E$7*(0.75),Brick_Kilns_EF!$E$7)</f>
        <v>3.1900000000000001E-3</v>
      </c>
      <c r="O74" s="13">
        <f t="shared" si="6"/>
        <v>28.348923899999999</v>
      </c>
      <c r="P74" s="13">
        <f>IF(D74="ZZ",Brick_Kilns_EF!$E$8*(0.75),Brick_Kilns_EF!$E$8)</f>
        <v>7.1999999999999994E-4</v>
      </c>
      <c r="Q74" s="13">
        <f t="shared" si="7"/>
        <v>6.3985031999999995</v>
      </c>
    </row>
    <row r="75" spans="1:17">
      <c r="A75" s="13" t="s">
        <v>83</v>
      </c>
      <c r="B75" s="13">
        <v>23.629697740000001</v>
      </c>
      <c r="C75" s="13">
        <v>88.835746850000007</v>
      </c>
      <c r="D75" s="13" t="s">
        <v>6</v>
      </c>
      <c r="E75" s="13" t="s">
        <v>5000</v>
      </c>
      <c r="F75" s="13" t="s">
        <v>9</v>
      </c>
      <c r="G75" s="13" t="s">
        <v>4802</v>
      </c>
      <c r="H75" s="13" t="s">
        <v>4816</v>
      </c>
      <c r="I75" s="13">
        <f>(Brick_Kilns_EF!$B$13*Brick_Kilns_EF!$B$11*Brick_Kilns_EF!$B$12)</f>
        <v>8886.81</v>
      </c>
      <c r="J75" s="13">
        <f>IF(D75="ZZ",Brick_Kilns_EF!$E$9*(0.75),Brick_Kilns_EF!$E$9)</f>
        <v>7.4740000000000006E-4</v>
      </c>
      <c r="K75" s="13">
        <f t="shared" si="4"/>
        <v>6.6420017940000005</v>
      </c>
      <c r="L75" s="13">
        <f>IF(D75="ZZ", Brick_Kilns_EF!$E$6*(0.75),Brick_Kilns_EF!$E$6)</f>
        <v>4.0400000000000001E-4</v>
      </c>
      <c r="M75" s="13">
        <f t="shared" si="5"/>
        <v>3.5902712399999999</v>
      </c>
      <c r="N75" s="13">
        <f>IF(D75="ZZ",Brick_Kilns_EF!$E$7*(0.75),Brick_Kilns_EF!$E$7)</f>
        <v>3.1900000000000001E-3</v>
      </c>
      <c r="O75" s="13">
        <f t="shared" si="6"/>
        <v>28.348923899999999</v>
      </c>
      <c r="P75" s="13">
        <f>IF(D75="ZZ",Brick_Kilns_EF!$E$8*(0.75),Brick_Kilns_EF!$E$8)</f>
        <v>7.1999999999999994E-4</v>
      </c>
      <c r="Q75" s="13">
        <f t="shared" si="7"/>
        <v>6.3985031999999995</v>
      </c>
    </row>
    <row r="76" spans="1:17">
      <c r="A76" s="13" t="s">
        <v>84</v>
      </c>
      <c r="B76" s="13">
        <v>22.931929969999999</v>
      </c>
      <c r="C76" s="13">
        <v>89.028645670000003</v>
      </c>
      <c r="D76" s="13" t="s">
        <v>6</v>
      </c>
      <c r="E76" s="13" t="s">
        <v>5000</v>
      </c>
      <c r="F76" s="13" t="s">
        <v>9</v>
      </c>
      <c r="G76" s="13" t="s">
        <v>4802</v>
      </c>
      <c r="H76" s="13" t="s">
        <v>4816</v>
      </c>
      <c r="I76" s="13">
        <f>(Brick_Kilns_EF!$B$13*Brick_Kilns_EF!$B$11*Brick_Kilns_EF!$B$12)</f>
        <v>8886.81</v>
      </c>
      <c r="J76" s="13">
        <f>IF(D76="ZZ",Brick_Kilns_EF!$E$9*(0.75),Brick_Kilns_EF!$E$9)</f>
        <v>7.4740000000000006E-4</v>
      </c>
      <c r="K76" s="13">
        <f t="shared" si="4"/>
        <v>6.6420017940000005</v>
      </c>
      <c r="L76" s="13">
        <f>IF(D76="ZZ", Brick_Kilns_EF!$E$6*(0.75),Brick_Kilns_EF!$E$6)</f>
        <v>4.0400000000000001E-4</v>
      </c>
      <c r="M76" s="13">
        <f t="shared" si="5"/>
        <v>3.5902712399999999</v>
      </c>
      <c r="N76" s="13">
        <f>IF(D76="ZZ",Brick_Kilns_EF!$E$7*(0.75),Brick_Kilns_EF!$E$7)</f>
        <v>3.1900000000000001E-3</v>
      </c>
      <c r="O76" s="13">
        <f t="shared" si="6"/>
        <v>28.348923899999999</v>
      </c>
      <c r="P76" s="13">
        <f>IF(D76="ZZ",Brick_Kilns_EF!$E$8*(0.75),Brick_Kilns_EF!$E$8)</f>
        <v>7.1999999999999994E-4</v>
      </c>
      <c r="Q76" s="13">
        <f t="shared" si="7"/>
        <v>6.3985031999999995</v>
      </c>
    </row>
    <row r="77" spans="1:17">
      <c r="A77" s="13" t="s">
        <v>85</v>
      </c>
      <c r="B77" s="13">
        <v>23.485250600000001</v>
      </c>
      <c r="C77" s="13">
        <v>89.390395330000004</v>
      </c>
      <c r="D77" s="13" t="s">
        <v>6</v>
      </c>
      <c r="E77" s="13" t="s">
        <v>5000</v>
      </c>
      <c r="F77" s="13" t="s">
        <v>9</v>
      </c>
      <c r="G77" s="13" t="s">
        <v>4802</v>
      </c>
      <c r="H77" s="13" t="s">
        <v>4816</v>
      </c>
      <c r="I77" s="13">
        <f>(Brick_Kilns_EF!$B$13*Brick_Kilns_EF!$B$11*Brick_Kilns_EF!$B$12)</f>
        <v>8886.81</v>
      </c>
      <c r="J77" s="13">
        <f>IF(D77="ZZ",Brick_Kilns_EF!$E$9*(0.75),Brick_Kilns_EF!$E$9)</f>
        <v>7.4740000000000006E-4</v>
      </c>
      <c r="K77" s="13">
        <f t="shared" si="4"/>
        <v>6.6420017940000005</v>
      </c>
      <c r="L77" s="13">
        <f>IF(D77="ZZ", Brick_Kilns_EF!$E$6*(0.75),Brick_Kilns_EF!$E$6)</f>
        <v>4.0400000000000001E-4</v>
      </c>
      <c r="M77" s="13">
        <f t="shared" si="5"/>
        <v>3.5902712399999999</v>
      </c>
      <c r="N77" s="13">
        <f>IF(D77="ZZ",Brick_Kilns_EF!$E$7*(0.75),Brick_Kilns_EF!$E$7)</f>
        <v>3.1900000000000001E-3</v>
      </c>
      <c r="O77" s="13">
        <f t="shared" si="6"/>
        <v>28.348923899999999</v>
      </c>
      <c r="P77" s="13">
        <f>IF(D77="ZZ",Brick_Kilns_EF!$E$8*(0.75),Brick_Kilns_EF!$E$8)</f>
        <v>7.1999999999999994E-4</v>
      </c>
      <c r="Q77" s="13">
        <f t="shared" si="7"/>
        <v>6.3985031999999995</v>
      </c>
    </row>
    <row r="78" spans="1:17">
      <c r="A78" s="13" t="s">
        <v>86</v>
      </c>
      <c r="B78" s="13">
        <v>23.05196114</v>
      </c>
      <c r="C78" s="13">
        <v>89.671295709999995</v>
      </c>
      <c r="D78" s="13" t="s">
        <v>6</v>
      </c>
      <c r="E78" s="13" t="s">
        <v>5000</v>
      </c>
      <c r="F78" s="13" t="s">
        <v>9</v>
      </c>
      <c r="G78" s="13" t="s">
        <v>4802</v>
      </c>
      <c r="H78" s="13" t="s">
        <v>4816</v>
      </c>
      <c r="I78" s="13">
        <f>(Brick_Kilns_EF!$B$13*Brick_Kilns_EF!$B$11*Brick_Kilns_EF!$B$12)</f>
        <v>8886.81</v>
      </c>
      <c r="J78" s="13">
        <f>IF(D78="ZZ",Brick_Kilns_EF!$E$9*(0.75),Brick_Kilns_EF!$E$9)</f>
        <v>7.4740000000000006E-4</v>
      </c>
      <c r="K78" s="13">
        <f t="shared" si="4"/>
        <v>6.6420017940000005</v>
      </c>
      <c r="L78" s="13">
        <f>IF(D78="ZZ", Brick_Kilns_EF!$E$6*(0.75),Brick_Kilns_EF!$E$6)</f>
        <v>4.0400000000000001E-4</v>
      </c>
      <c r="M78" s="13">
        <f t="shared" si="5"/>
        <v>3.5902712399999999</v>
      </c>
      <c r="N78" s="13">
        <f>IF(D78="ZZ",Brick_Kilns_EF!$E$7*(0.75),Brick_Kilns_EF!$E$7)</f>
        <v>3.1900000000000001E-3</v>
      </c>
      <c r="O78" s="13">
        <f t="shared" si="6"/>
        <v>28.348923899999999</v>
      </c>
      <c r="P78" s="13">
        <f>IF(D78="ZZ",Brick_Kilns_EF!$E$8*(0.75),Brick_Kilns_EF!$E$8)</f>
        <v>7.1999999999999994E-4</v>
      </c>
      <c r="Q78" s="13">
        <f t="shared" si="7"/>
        <v>6.3985031999999995</v>
      </c>
    </row>
    <row r="79" spans="1:17">
      <c r="A79" s="13" t="s">
        <v>87</v>
      </c>
      <c r="B79" s="13">
        <v>22.40612286</v>
      </c>
      <c r="C79" s="13">
        <v>90.135217589999996</v>
      </c>
      <c r="D79" s="13" t="s">
        <v>6</v>
      </c>
      <c r="E79" s="13" t="s">
        <v>5000</v>
      </c>
      <c r="F79" s="13" t="s">
        <v>11</v>
      </c>
      <c r="G79" s="13" t="s">
        <v>4802</v>
      </c>
      <c r="H79" s="13" t="s">
        <v>4816</v>
      </c>
      <c r="I79" s="13">
        <f>(Brick_Kilns_EF!$B$13*Brick_Kilns_EF!$B$11*Brick_Kilns_EF!$B$12)</f>
        <v>8886.81</v>
      </c>
      <c r="J79" s="13">
        <f>IF(D79="ZZ",Brick_Kilns_EF!$E$9*(0.75),Brick_Kilns_EF!$E$9)</f>
        <v>7.4740000000000006E-4</v>
      </c>
      <c r="K79" s="13">
        <f t="shared" si="4"/>
        <v>6.6420017940000005</v>
      </c>
      <c r="L79" s="13">
        <f>IF(D79="ZZ", Brick_Kilns_EF!$E$6*(0.75),Brick_Kilns_EF!$E$6)</f>
        <v>4.0400000000000001E-4</v>
      </c>
      <c r="M79" s="13">
        <f t="shared" si="5"/>
        <v>3.5902712399999999</v>
      </c>
      <c r="N79" s="13">
        <f>IF(D79="ZZ",Brick_Kilns_EF!$E$7*(0.75),Brick_Kilns_EF!$E$7)</f>
        <v>3.1900000000000001E-3</v>
      </c>
      <c r="O79" s="13">
        <f t="shared" si="6"/>
        <v>28.348923899999999</v>
      </c>
      <c r="P79" s="13">
        <f>IF(D79="ZZ",Brick_Kilns_EF!$E$8*(0.75),Brick_Kilns_EF!$E$8)</f>
        <v>7.1999999999999994E-4</v>
      </c>
      <c r="Q79" s="13">
        <f t="shared" si="7"/>
        <v>6.3985031999999995</v>
      </c>
    </row>
    <row r="80" spans="1:17">
      <c r="A80" s="13" t="s">
        <v>88</v>
      </c>
      <c r="B80" s="13">
        <v>22.53865794</v>
      </c>
      <c r="C80" s="13">
        <v>89.194013049999995</v>
      </c>
      <c r="D80" s="13" t="s">
        <v>6</v>
      </c>
      <c r="E80" s="13" t="s">
        <v>5000</v>
      </c>
      <c r="F80" s="13" t="s">
        <v>9</v>
      </c>
      <c r="G80" s="13" t="s">
        <v>4802</v>
      </c>
      <c r="H80" s="13" t="s">
        <v>4816</v>
      </c>
      <c r="I80" s="13">
        <f>(Brick_Kilns_EF!$B$13*Brick_Kilns_EF!$B$11*Brick_Kilns_EF!$B$12)</f>
        <v>8886.81</v>
      </c>
      <c r="J80" s="13">
        <f>IF(D80="ZZ",Brick_Kilns_EF!$E$9*(0.75),Brick_Kilns_EF!$E$9)</f>
        <v>7.4740000000000006E-4</v>
      </c>
      <c r="K80" s="13">
        <f t="shared" si="4"/>
        <v>6.6420017940000005</v>
      </c>
      <c r="L80" s="13">
        <f>IF(D80="ZZ", Brick_Kilns_EF!$E$6*(0.75),Brick_Kilns_EF!$E$6)</f>
        <v>4.0400000000000001E-4</v>
      </c>
      <c r="M80" s="13">
        <f t="shared" si="5"/>
        <v>3.5902712399999999</v>
      </c>
      <c r="N80" s="13">
        <f>IF(D80="ZZ",Brick_Kilns_EF!$E$7*(0.75),Brick_Kilns_EF!$E$7)</f>
        <v>3.1900000000000001E-3</v>
      </c>
      <c r="O80" s="13">
        <f t="shared" si="6"/>
        <v>28.348923899999999</v>
      </c>
      <c r="P80" s="13">
        <f>IF(D80="ZZ",Brick_Kilns_EF!$E$8*(0.75),Brick_Kilns_EF!$E$8)</f>
        <v>7.1999999999999994E-4</v>
      </c>
      <c r="Q80" s="13">
        <f t="shared" si="7"/>
        <v>6.3985031999999995</v>
      </c>
    </row>
    <row r="81" spans="1:17">
      <c r="A81" s="13" t="s">
        <v>89</v>
      </c>
      <c r="B81" s="13">
        <v>22.432234879999999</v>
      </c>
      <c r="C81" s="13">
        <v>89.874381029999995</v>
      </c>
      <c r="D81" s="13" t="s">
        <v>6</v>
      </c>
      <c r="E81" s="13" t="s">
        <v>5000</v>
      </c>
      <c r="F81" s="13" t="s">
        <v>9</v>
      </c>
      <c r="G81" s="13" t="s">
        <v>4802</v>
      </c>
      <c r="H81" s="13" t="s">
        <v>4816</v>
      </c>
      <c r="I81" s="13">
        <f>(Brick_Kilns_EF!$B$13*Brick_Kilns_EF!$B$11*Brick_Kilns_EF!$B$12)</f>
        <v>8886.81</v>
      </c>
      <c r="J81" s="13">
        <f>IF(D81="ZZ",Brick_Kilns_EF!$E$9*(0.75),Brick_Kilns_EF!$E$9)</f>
        <v>7.4740000000000006E-4</v>
      </c>
      <c r="K81" s="13">
        <f t="shared" si="4"/>
        <v>6.6420017940000005</v>
      </c>
      <c r="L81" s="13">
        <f>IF(D81="ZZ", Brick_Kilns_EF!$E$6*(0.75),Brick_Kilns_EF!$E$6)</f>
        <v>4.0400000000000001E-4</v>
      </c>
      <c r="M81" s="13">
        <f t="shared" si="5"/>
        <v>3.5902712399999999</v>
      </c>
      <c r="N81" s="13">
        <f>IF(D81="ZZ",Brick_Kilns_EF!$E$7*(0.75),Brick_Kilns_EF!$E$7)</f>
        <v>3.1900000000000001E-3</v>
      </c>
      <c r="O81" s="13">
        <f t="shared" si="6"/>
        <v>28.348923899999999</v>
      </c>
      <c r="P81" s="13">
        <f>IF(D81="ZZ",Brick_Kilns_EF!$E$8*(0.75),Brick_Kilns_EF!$E$8)</f>
        <v>7.1999999999999994E-4</v>
      </c>
      <c r="Q81" s="13">
        <f t="shared" si="7"/>
        <v>6.3985031999999995</v>
      </c>
    </row>
    <row r="82" spans="1:17">
      <c r="A82" s="13" t="s">
        <v>90</v>
      </c>
      <c r="B82" s="13">
        <v>22.827541700000001</v>
      </c>
      <c r="C82" s="13">
        <v>89.643342540000006</v>
      </c>
      <c r="D82" s="13" t="s">
        <v>6</v>
      </c>
      <c r="E82" s="13" t="s">
        <v>5000</v>
      </c>
      <c r="F82" s="13" t="s">
        <v>9</v>
      </c>
      <c r="G82" s="13" t="s">
        <v>4802</v>
      </c>
      <c r="H82" s="13" t="s">
        <v>4816</v>
      </c>
      <c r="I82" s="13">
        <f>(Brick_Kilns_EF!$B$13*Brick_Kilns_EF!$B$11*Brick_Kilns_EF!$B$12)</f>
        <v>8886.81</v>
      </c>
      <c r="J82" s="13">
        <f>IF(D82="ZZ",Brick_Kilns_EF!$E$9*(0.75),Brick_Kilns_EF!$E$9)</f>
        <v>7.4740000000000006E-4</v>
      </c>
      <c r="K82" s="13">
        <f t="shared" si="4"/>
        <v>6.6420017940000005</v>
      </c>
      <c r="L82" s="13">
        <f>IF(D82="ZZ", Brick_Kilns_EF!$E$6*(0.75),Brick_Kilns_EF!$E$6)</f>
        <v>4.0400000000000001E-4</v>
      </c>
      <c r="M82" s="13">
        <f t="shared" si="5"/>
        <v>3.5902712399999999</v>
      </c>
      <c r="N82" s="13">
        <f>IF(D82="ZZ",Brick_Kilns_EF!$E$7*(0.75),Brick_Kilns_EF!$E$7)</f>
        <v>3.1900000000000001E-3</v>
      </c>
      <c r="O82" s="13">
        <f t="shared" si="6"/>
        <v>28.348923899999999</v>
      </c>
      <c r="P82" s="13">
        <f>IF(D82="ZZ",Brick_Kilns_EF!$E$8*(0.75),Brick_Kilns_EF!$E$8)</f>
        <v>7.1999999999999994E-4</v>
      </c>
      <c r="Q82" s="13">
        <f t="shared" si="7"/>
        <v>6.3985031999999995</v>
      </c>
    </row>
    <row r="83" spans="1:17">
      <c r="A83" s="13" t="s">
        <v>91</v>
      </c>
      <c r="B83" s="13">
        <v>22.5565116</v>
      </c>
      <c r="C83" s="13">
        <v>89.957649180000004</v>
      </c>
      <c r="D83" s="13" t="s">
        <v>6</v>
      </c>
      <c r="E83" s="13" t="s">
        <v>5000</v>
      </c>
      <c r="F83" s="13" t="s">
        <v>11</v>
      </c>
      <c r="G83" s="13" t="s">
        <v>4802</v>
      </c>
      <c r="H83" s="13" t="s">
        <v>4816</v>
      </c>
      <c r="I83" s="13">
        <f>(Brick_Kilns_EF!$B$13*Brick_Kilns_EF!$B$11*Brick_Kilns_EF!$B$12)</f>
        <v>8886.81</v>
      </c>
      <c r="J83" s="13">
        <f>IF(D83="ZZ",Brick_Kilns_EF!$E$9*(0.75),Brick_Kilns_EF!$E$9)</f>
        <v>7.4740000000000006E-4</v>
      </c>
      <c r="K83" s="13">
        <f t="shared" si="4"/>
        <v>6.6420017940000005</v>
      </c>
      <c r="L83" s="13">
        <f>IF(D83="ZZ", Brick_Kilns_EF!$E$6*(0.75),Brick_Kilns_EF!$E$6)</f>
        <v>4.0400000000000001E-4</v>
      </c>
      <c r="M83" s="13">
        <f t="shared" si="5"/>
        <v>3.5902712399999999</v>
      </c>
      <c r="N83" s="13">
        <f>IF(D83="ZZ",Brick_Kilns_EF!$E$7*(0.75),Brick_Kilns_EF!$E$7)</f>
        <v>3.1900000000000001E-3</v>
      </c>
      <c r="O83" s="13">
        <f t="shared" si="6"/>
        <v>28.348923899999999</v>
      </c>
      <c r="P83" s="13">
        <f>IF(D83="ZZ",Brick_Kilns_EF!$E$8*(0.75),Brick_Kilns_EF!$E$8)</f>
        <v>7.1999999999999994E-4</v>
      </c>
      <c r="Q83" s="13">
        <f t="shared" si="7"/>
        <v>6.3985031999999995</v>
      </c>
    </row>
    <row r="84" spans="1:17">
      <c r="A84" s="13" t="s">
        <v>92</v>
      </c>
      <c r="B84" s="13">
        <v>23.783437379999999</v>
      </c>
      <c r="C84" s="13">
        <v>88.741639840000005</v>
      </c>
      <c r="D84" s="13" t="s">
        <v>6</v>
      </c>
      <c r="E84" s="13" t="s">
        <v>5000</v>
      </c>
      <c r="F84" s="13" t="s">
        <v>9</v>
      </c>
      <c r="G84" s="13" t="s">
        <v>4802</v>
      </c>
      <c r="H84" s="13" t="s">
        <v>4816</v>
      </c>
      <c r="I84" s="13">
        <f>(Brick_Kilns_EF!$B$13*Brick_Kilns_EF!$B$11*Brick_Kilns_EF!$B$12)</f>
        <v>8886.81</v>
      </c>
      <c r="J84" s="13">
        <f>IF(D84="ZZ",Brick_Kilns_EF!$E$9*(0.75),Brick_Kilns_EF!$E$9)</f>
        <v>7.4740000000000006E-4</v>
      </c>
      <c r="K84" s="13">
        <f t="shared" si="4"/>
        <v>6.6420017940000005</v>
      </c>
      <c r="L84" s="13">
        <f>IF(D84="ZZ", Brick_Kilns_EF!$E$6*(0.75),Brick_Kilns_EF!$E$6)</f>
        <v>4.0400000000000001E-4</v>
      </c>
      <c r="M84" s="13">
        <f t="shared" si="5"/>
        <v>3.5902712399999999</v>
      </c>
      <c r="N84" s="13">
        <f>IF(D84="ZZ",Brick_Kilns_EF!$E$7*(0.75),Brick_Kilns_EF!$E$7)</f>
        <v>3.1900000000000001E-3</v>
      </c>
      <c r="O84" s="13">
        <f t="shared" si="6"/>
        <v>28.348923899999999</v>
      </c>
      <c r="P84" s="13">
        <f>IF(D84="ZZ",Brick_Kilns_EF!$E$8*(0.75),Brick_Kilns_EF!$E$8)</f>
        <v>7.1999999999999994E-4</v>
      </c>
      <c r="Q84" s="13">
        <f t="shared" si="7"/>
        <v>6.3985031999999995</v>
      </c>
    </row>
    <row r="85" spans="1:17">
      <c r="A85" s="13" t="s">
        <v>93</v>
      </c>
      <c r="B85" s="13">
        <v>23.521423299999999</v>
      </c>
      <c r="C85" s="13">
        <v>89.494250179999995</v>
      </c>
      <c r="D85" s="13" t="s">
        <v>6</v>
      </c>
      <c r="E85" s="13" t="s">
        <v>5000</v>
      </c>
      <c r="F85" s="13" t="s">
        <v>9</v>
      </c>
      <c r="G85" s="13" t="s">
        <v>4802</v>
      </c>
      <c r="H85" s="13" t="s">
        <v>4816</v>
      </c>
      <c r="I85" s="13">
        <f>(Brick_Kilns_EF!$B$13*Brick_Kilns_EF!$B$11*Brick_Kilns_EF!$B$12)</f>
        <v>8886.81</v>
      </c>
      <c r="J85" s="13">
        <f>IF(D85="ZZ",Brick_Kilns_EF!$E$9*(0.75),Brick_Kilns_EF!$E$9)</f>
        <v>7.4740000000000006E-4</v>
      </c>
      <c r="K85" s="13">
        <f t="shared" si="4"/>
        <v>6.6420017940000005</v>
      </c>
      <c r="L85" s="13">
        <f>IF(D85="ZZ", Brick_Kilns_EF!$E$6*(0.75),Brick_Kilns_EF!$E$6)</f>
        <v>4.0400000000000001E-4</v>
      </c>
      <c r="M85" s="13">
        <f t="shared" si="5"/>
        <v>3.5902712399999999</v>
      </c>
      <c r="N85" s="13">
        <f>IF(D85="ZZ",Brick_Kilns_EF!$E$7*(0.75),Brick_Kilns_EF!$E$7)</f>
        <v>3.1900000000000001E-3</v>
      </c>
      <c r="O85" s="13">
        <f t="shared" si="6"/>
        <v>28.348923899999999</v>
      </c>
      <c r="P85" s="13">
        <f>IF(D85="ZZ",Brick_Kilns_EF!$E$8*(0.75),Brick_Kilns_EF!$E$8)</f>
        <v>7.1999999999999994E-4</v>
      </c>
      <c r="Q85" s="13">
        <f t="shared" si="7"/>
        <v>6.3985031999999995</v>
      </c>
    </row>
    <row r="86" spans="1:17">
      <c r="A86" s="13" t="s">
        <v>94</v>
      </c>
      <c r="B86" s="13">
        <v>22.922988230000001</v>
      </c>
      <c r="C86" s="13">
        <v>90.403455719999997</v>
      </c>
      <c r="D86" s="13" t="s">
        <v>6</v>
      </c>
      <c r="E86" s="13" t="s">
        <v>5000</v>
      </c>
      <c r="F86" s="13" t="s">
        <v>11</v>
      </c>
      <c r="G86" s="13" t="s">
        <v>4802</v>
      </c>
      <c r="H86" s="13" t="s">
        <v>4816</v>
      </c>
      <c r="I86" s="13">
        <f>(Brick_Kilns_EF!$B$13*Brick_Kilns_EF!$B$11*Brick_Kilns_EF!$B$12)</f>
        <v>8886.81</v>
      </c>
      <c r="J86" s="13">
        <f>IF(D86="ZZ",Brick_Kilns_EF!$E$9*(0.75),Brick_Kilns_EF!$E$9)</f>
        <v>7.4740000000000006E-4</v>
      </c>
      <c r="K86" s="13">
        <f t="shared" si="4"/>
        <v>6.6420017940000005</v>
      </c>
      <c r="L86" s="13">
        <f>IF(D86="ZZ", Brick_Kilns_EF!$E$6*(0.75),Brick_Kilns_EF!$E$6)</f>
        <v>4.0400000000000001E-4</v>
      </c>
      <c r="M86" s="13">
        <f t="shared" si="5"/>
        <v>3.5902712399999999</v>
      </c>
      <c r="N86" s="13">
        <f>IF(D86="ZZ",Brick_Kilns_EF!$E$7*(0.75),Brick_Kilns_EF!$E$7)</f>
        <v>3.1900000000000001E-3</v>
      </c>
      <c r="O86" s="13">
        <f t="shared" si="6"/>
        <v>28.348923899999999</v>
      </c>
      <c r="P86" s="13">
        <f>IF(D86="ZZ",Brick_Kilns_EF!$E$8*(0.75),Brick_Kilns_EF!$E$8)</f>
        <v>7.1999999999999994E-4</v>
      </c>
      <c r="Q86" s="13">
        <f t="shared" si="7"/>
        <v>6.3985031999999995</v>
      </c>
    </row>
    <row r="87" spans="1:17">
      <c r="A87" s="13" t="s">
        <v>95</v>
      </c>
      <c r="B87" s="13">
        <v>22.893552379999999</v>
      </c>
      <c r="C87" s="13">
        <v>89.438049719999995</v>
      </c>
      <c r="D87" s="13" t="s">
        <v>6</v>
      </c>
      <c r="E87" s="13" t="s">
        <v>5000</v>
      </c>
      <c r="F87" s="13" t="s">
        <v>9</v>
      </c>
      <c r="G87" s="13" t="s">
        <v>4802</v>
      </c>
      <c r="H87" s="13" t="s">
        <v>4816</v>
      </c>
      <c r="I87" s="13">
        <f>(Brick_Kilns_EF!$B$13*Brick_Kilns_EF!$B$11*Brick_Kilns_EF!$B$12)</f>
        <v>8886.81</v>
      </c>
      <c r="J87" s="13">
        <f>IF(D87="ZZ",Brick_Kilns_EF!$E$9*(0.75),Brick_Kilns_EF!$E$9)</f>
        <v>7.4740000000000006E-4</v>
      </c>
      <c r="K87" s="13">
        <f t="shared" si="4"/>
        <v>6.6420017940000005</v>
      </c>
      <c r="L87" s="13">
        <f>IF(D87="ZZ", Brick_Kilns_EF!$E$6*(0.75),Brick_Kilns_EF!$E$6)</f>
        <v>4.0400000000000001E-4</v>
      </c>
      <c r="M87" s="13">
        <f t="shared" si="5"/>
        <v>3.5902712399999999</v>
      </c>
      <c r="N87" s="13">
        <f>IF(D87="ZZ",Brick_Kilns_EF!$E$7*(0.75),Brick_Kilns_EF!$E$7)</f>
        <v>3.1900000000000001E-3</v>
      </c>
      <c r="O87" s="13">
        <f t="shared" si="6"/>
        <v>28.348923899999999</v>
      </c>
      <c r="P87" s="13">
        <f>IF(D87="ZZ",Brick_Kilns_EF!$E$8*(0.75),Brick_Kilns_EF!$E$8)</f>
        <v>7.1999999999999994E-4</v>
      </c>
      <c r="Q87" s="13">
        <f t="shared" si="7"/>
        <v>6.3985031999999995</v>
      </c>
    </row>
    <row r="88" spans="1:17">
      <c r="A88" s="13" t="s">
        <v>96</v>
      </c>
      <c r="B88" s="13">
        <v>23.790615259999999</v>
      </c>
      <c r="C88" s="13">
        <v>90.442482639999994</v>
      </c>
      <c r="D88" s="13" t="s">
        <v>6</v>
      </c>
      <c r="E88" s="13" t="s">
        <v>5000</v>
      </c>
      <c r="F88" s="13" t="s">
        <v>7</v>
      </c>
      <c r="G88" s="13" t="s">
        <v>4802</v>
      </c>
      <c r="H88" s="13" t="s">
        <v>4816</v>
      </c>
      <c r="I88" s="13">
        <f>(Brick_Kilns_EF!$B$13*Brick_Kilns_EF!$B$11*Brick_Kilns_EF!$B$12)</f>
        <v>8886.81</v>
      </c>
      <c r="J88" s="13">
        <f>IF(D88="ZZ",Brick_Kilns_EF!$E$9*(0.75),Brick_Kilns_EF!$E$9)</f>
        <v>7.4740000000000006E-4</v>
      </c>
      <c r="K88" s="13">
        <f t="shared" si="4"/>
        <v>6.6420017940000005</v>
      </c>
      <c r="L88" s="13">
        <f>IF(D88="ZZ", Brick_Kilns_EF!$E$6*(0.75),Brick_Kilns_EF!$E$6)</f>
        <v>4.0400000000000001E-4</v>
      </c>
      <c r="M88" s="13">
        <f t="shared" si="5"/>
        <v>3.5902712399999999</v>
      </c>
      <c r="N88" s="13">
        <f>IF(D88="ZZ",Brick_Kilns_EF!$E$7*(0.75),Brick_Kilns_EF!$E$7)</f>
        <v>3.1900000000000001E-3</v>
      </c>
      <c r="O88" s="13">
        <f t="shared" si="6"/>
        <v>28.348923899999999</v>
      </c>
      <c r="P88" s="13">
        <f>IF(D88="ZZ",Brick_Kilns_EF!$E$8*(0.75),Brick_Kilns_EF!$E$8)</f>
        <v>7.1999999999999994E-4</v>
      </c>
      <c r="Q88" s="13">
        <f t="shared" si="7"/>
        <v>6.3985031999999995</v>
      </c>
    </row>
    <row r="89" spans="1:17">
      <c r="A89" s="13" t="s">
        <v>97</v>
      </c>
      <c r="B89" s="13">
        <v>22.404052889999999</v>
      </c>
      <c r="C89" s="13">
        <v>89.911958690000006</v>
      </c>
      <c r="D89" s="13" t="s">
        <v>6</v>
      </c>
      <c r="E89" s="13" t="s">
        <v>5000</v>
      </c>
      <c r="F89" s="13" t="s">
        <v>11</v>
      </c>
      <c r="G89" s="13" t="s">
        <v>4802</v>
      </c>
      <c r="H89" s="13" t="s">
        <v>4816</v>
      </c>
      <c r="I89" s="13">
        <f>(Brick_Kilns_EF!$B$13*Brick_Kilns_EF!$B$11*Brick_Kilns_EF!$B$12)</f>
        <v>8886.81</v>
      </c>
      <c r="J89" s="13">
        <f>IF(D89="ZZ",Brick_Kilns_EF!$E$9*(0.75),Brick_Kilns_EF!$E$9)</f>
        <v>7.4740000000000006E-4</v>
      </c>
      <c r="K89" s="13">
        <f t="shared" si="4"/>
        <v>6.6420017940000005</v>
      </c>
      <c r="L89" s="13">
        <f>IF(D89="ZZ", Brick_Kilns_EF!$E$6*(0.75),Brick_Kilns_EF!$E$6)</f>
        <v>4.0400000000000001E-4</v>
      </c>
      <c r="M89" s="13">
        <f t="shared" si="5"/>
        <v>3.5902712399999999</v>
      </c>
      <c r="N89" s="13">
        <f>IF(D89="ZZ",Brick_Kilns_EF!$E$7*(0.75),Brick_Kilns_EF!$E$7)</f>
        <v>3.1900000000000001E-3</v>
      </c>
      <c r="O89" s="13">
        <f t="shared" si="6"/>
        <v>28.348923899999999</v>
      </c>
      <c r="P89" s="13">
        <f>IF(D89="ZZ",Brick_Kilns_EF!$E$8*(0.75),Brick_Kilns_EF!$E$8)</f>
        <v>7.1999999999999994E-4</v>
      </c>
      <c r="Q89" s="13">
        <f t="shared" si="7"/>
        <v>6.3985031999999995</v>
      </c>
    </row>
    <row r="90" spans="1:17">
      <c r="A90" s="13" t="s">
        <v>98</v>
      </c>
      <c r="B90" s="13">
        <v>22.399864669999999</v>
      </c>
      <c r="C90" s="13">
        <v>89.906744939999996</v>
      </c>
      <c r="D90" s="13" t="s">
        <v>6</v>
      </c>
      <c r="E90" s="13" t="s">
        <v>5000</v>
      </c>
      <c r="F90" s="13" t="s">
        <v>11</v>
      </c>
      <c r="G90" s="13" t="s">
        <v>4802</v>
      </c>
      <c r="H90" s="13" t="s">
        <v>4816</v>
      </c>
      <c r="I90" s="13">
        <f>(Brick_Kilns_EF!$B$13*Brick_Kilns_EF!$B$11*Brick_Kilns_EF!$B$12)</f>
        <v>8886.81</v>
      </c>
      <c r="J90" s="13">
        <f>IF(D90="ZZ",Brick_Kilns_EF!$E$9*(0.75),Brick_Kilns_EF!$E$9)</f>
        <v>7.4740000000000006E-4</v>
      </c>
      <c r="K90" s="13">
        <f t="shared" si="4"/>
        <v>6.6420017940000005</v>
      </c>
      <c r="L90" s="13">
        <f>IF(D90="ZZ", Brick_Kilns_EF!$E$6*(0.75),Brick_Kilns_EF!$E$6)</f>
        <v>4.0400000000000001E-4</v>
      </c>
      <c r="M90" s="13">
        <f t="shared" si="5"/>
        <v>3.5902712399999999</v>
      </c>
      <c r="N90" s="13">
        <f>IF(D90="ZZ",Brick_Kilns_EF!$E$7*(0.75),Brick_Kilns_EF!$E$7)</f>
        <v>3.1900000000000001E-3</v>
      </c>
      <c r="O90" s="13">
        <f t="shared" si="6"/>
        <v>28.348923899999999</v>
      </c>
      <c r="P90" s="13">
        <f>IF(D90="ZZ",Brick_Kilns_EF!$E$8*(0.75),Brick_Kilns_EF!$E$8)</f>
        <v>7.1999999999999994E-4</v>
      </c>
      <c r="Q90" s="13">
        <f t="shared" si="7"/>
        <v>6.3985031999999995</v>
      </c>
    </row>
    <row r="91" spans="1:17">
      <c r="A91" s="13" t="s">
        <v>99</v>
      </c>
      <c r="B91" s="13">
        <v>23.792272400000002</v>
      </c>
      <c r="C91" s="13">
        <v>90.315730220000006</v>
      </c>
      <c r="D91" s="13" t="s">
        <v>6</v>
      </c>
      <c r="E91" s="13" t="s">
        <v>5000</v>
      </c>
      <c r="F91" s="13" t="s">
        <v>7</v>
      </c>
      <c r="G91" s="13" t="s">
        <v>4802</v>
      </c>
      <c r="H91" s="13" t="s">
        <v>4816</v>
      </c>
      <c r="I91" s="13">
        <f>(Brick_Kilns_EF!$B$13*Brick_Kilns_EF!$B$11*Brick_Kilns_EF!$B$12)</f>
        <v>8886.81</v>
      </c>
      <c r="J91" s="13">
        <f>IF(D91="ZZ",Brick_Kilns_EF!$E$9*(0.75),Brick_Kilns_EF!$E$9)</f>
        <v>7.4740000000000006E-4</v>
      </c>
      <c r="K91" s="13">
        <f t="shared" si="4"/>
        <v>6.6420017940000005</v>
      </c>
      <c r="L91" s="13">
        <f>IF(D91="ZZ", Brick_Kilns_EF!$E$6*(0.75),Brick_Kilns_EF!$E$6)</f>
        <v>4.0400000000000001E-4</v>
      </c>
      <c r="M91" s="13">
        <f t="shared" si="5"/>
        <v>3.5902712399999999</v>
      </c>
      <c r="N91" s="13">
        <f>IF(D91="ZZ",Brick_Kilns_EF!$E$7*(0.75),Brick_Kilns_EF!$E$7)</f>
        <v>3.1900000000000001E-3</v>
      </c>
      <c r="O91" s="13">
        <f t="shared" si="6"/>
        <v>28.348923899999999</v>
      </c>
      <c r="P91" s="13">
        <f>IF(D91="ZZ",Brick_Kilns_EF!$E$8*(0.75),Brick_Kilns_EF!$E$8)</f>
        <v>7.1999999999999994E-4</v>
      </c>
      <c r="Q91" s="13">
        <f t="shared" si="7"/>
        <v>6.3985031999999995</v>
      </c>
    </row>
    <row r="92" spans="1:17">
      <c r="A92" s="13" t="s">
        <v>100</v>
      </c>
      <c r="B92" s="13">
        <v>23.673636089999999</v>
      </c>
      <c r="C92" s="13">
        <v>88.605481159999997</v>
      </c>
      <c r="D92" s="13" t="s">
        <v>6</v>
      </c>
      <c r="E92" s="13" t="s">
        <v>5000</v>
      </c>
      <c r="F92" s="13" t="s">
        <v>9</v>
      </c>
      <c r="G92" s="13" t="s">
        <v>4802</v>
      </c>
      <c r="H92" s="13" t="s">
        <v>4816</v>
      </c>
      <c r="I92" s="13">
        <f>(Brick_Kilns_EF!$B$13*Brick_Kilns_EF!$B$11*Brick_Kilns_EF!$B$12)</f>
        <v>8886.81</v>
      </c>
      <c r="J92" s="13">
        <f>IF(D92="ZZ",Brick_Kilns_EF!$E$9*(0.75),Brick_Kilns_EF!$E$9)</f>
        <v>7.4740000000000006E-4</v>
      </c>
      <c r="K92" s="13">
        <f t="shared" si="4"/>
        <v>6.6420017940000005</v>
      </c>
      <c r="L92" s="13">
        <f>IF(D92="ZZ", Brick_Kilns_EF!$E$6*(0.75),Brick_Kilns_EF!$E$6)</f>
        <v>4.0400000000000001E-4</v>
      </c>
      <c r="M92" s="13">
        <f t="shared" si="5"/>
        <v>3.5902712399999999</v>
      </c>
      <c r="N92" s="13">
        <f>IF(D92="ZZ",Brick_Kilns_EF!$E$7*(0.75),Brick_Kilns_EF!$E$7)</f>
        <v>3.1900000000000001E-3</v>
      </c>
      <c r="O92" s="13">
        <f t="shared" si="6"/>
        <v>28.348923899999999</v>
      </c>
      <c r="P92" s="13">
        <f>IF(D92="ZZ",Brick_Kilns_EF!$E$8*(0.75),Brick_Kilns_EF!$E$8)</f>
        <v>7.1999999999999994E-4</v>
      </c>
      <c r="Q92" s="13">
        <f t="shared" si="7"/>
        <v>6.3985031999999995</v>
      </c>
    </row>
    <row r="93" spans="1:17">
      <c r="A93" s="13" t="s">
        <v>101</v>
      </c>
      <c r="B93" s="13">
        <v>23.813182879999999</v>
      </c>
      <c r="C93" s="13">
        <v>90.408701480000005</v>
      </c>
      <c r="D93" s="13" t="s">
        <v>6</v>
      </c>
      <c r="E93" s="13" t="s">
        <v>5000</v>
      </c>
      <c r="F93" s="13" t="s">
        <v>7</v>
      </c>
      <c r="G93" s="13" t="s">
        <v>4802</v>
      </c>
      <c r="H93" s="13" t="s">
        <v>4816</v>
      </c>
      <c r="I93" s="13">
        <f>(Brick_Kilns_EF!$B$13*Brick_Kilns_EF!$B$11*Brick_Kilns_EF!$B$12)</f>
        <v>8886.81</v>
      </c>
      <c r="J93" s="13">
        <f>IF(D93="ZZ",Brick_Kilns_EF!$E$9*(0.75),Brick_Kilns_EF!$E$9)</f>
        <v>7.4740000000000006E-4</v>
      </c>
      <c r="K93" s="13">
        <f t="shared" si="4"/>
        <v>6.6420017940000005</v>
      </c>
      <c r="L93" s="13">
        <f>IF(D93="ZZ", Brick_Kilns_EF!$E$6*(0.75),Brick_Kilns_EF!$E$6)</f>
        <v>4.0400000000000001E-4</v>
      </c>
      <c r="M93" s="13">
        <f t="shared" si="5"/>
        <v>3.5902712399999999</v>
      </c>
      <c r="N93" s="13">
        <f>IF(D93="ZZ",Brick_Kilns_EF!$E$7*(0.75),Brick_Kilns_EF!$E$7)</f>
        <v>3.1900000000000001E-3</v>
      </c>
      <c r="O93" s="13">
        <f t="shared" si="6"/>
        <v>28.348923899999999</v>
      </c>
      <c r="P93" s="13">
        <f>IF(D93="ZZ",Brick_Kilns_EF!$E$8*(0.75),Brick_Kilns_EF!$E$8)</f>
        <v>7.1999999999999994E-4</v>
      </c>
      <c r="Q93" s="13">
        <f t="shared" si="7"/>
        <v>6.3985031999999995</v>
      </c>
    </row>
    <row r="94" spans="1:17">
      <c r="A94" s="13" t="s">
        <v>102</v>
      </c>
      <c r="B94" s="13">
        <v>23.810758719999999</v>
      </c>
      <c r="C94" s="13">
        <v>88.920607570000001</v>
      </c>
      <c r="D94" s="13" t="s">
        <v>6</v>
      </c>
      <c r="E94" s="13" t="s">
        <v>5000</v>
      </c>
      <c r="F94" s="13" t="s">
        <v>9</v>
      </c>
      <c r="G94" s="13" t="s">
        <v>4802</v>
      </c>
      <c r="H94" s="13" t="s">
        <v>4816</v>
      </c>
      <c r="I94" s="13">
        <f>(Brick_Kilns_EF!$B$13*Brick_Kilns_EF!$B$11*Brick_Kilns_EF!$B$12)</f>
        <v>8886.81</v>
      </c>
      <c r="J94" s="13">
        <f>IF(D94="ZZ",Brick_Kilns_EF!$E$9*(0.75),Brick_Kilns_EF!$E$9)</f>
        <v>7.4740000000000006E-4</v>
      </c>
      <c r="K94" s="13">
        <f t="shared" si="4"/>
        <v>6.6420017940000005</v>
      </c>
      <c r="L94" s="13">
        <f>IF(D94="ZZ", Brick_Kilns_EF!$E$6*(0.75),Brick_Kilns_EF!$E$6)</f>
        <v>4.0400000000000001E-4</v>
      </c>
      <c r="M94" s="13">
        <f t="shared" si="5"/>
        <v>3.5902712399999999</v>
      </c>
      <c r="N94" s="13">
        <f>IF(D94="ZZ",Brick_Kilns_EF!$E$7*(0.75),Brick_Kilns_EF!$E$7)</f>
        <v>3.1900000000000001E-3</v>
      </c>
      <c r="O94" s="13">
        <f t="shared" si="6"/>
        <v>28.348923899999999</v>
      </c>
      <c r="P94" s="13">
        <f>IF(D94="ZZ",Brick_Kilns_EF!$E$8*(0.75),Brick_Kilns_EF!$E$8)</f>
        <v>7.1999999999999994E-4</v>
      </c>
      <c r="Q94" s="13">
        <f t="shared" si="7"/>
        <v>6.3985031999999995</v>
      </c>
    </row>
    <row r="95" spans="1:17">
      <c r="A95" s="13" t="s">
        <v>103</v>
      </c>
      <c r="B95" s="13">
        <v>22.983364399999999</v>
      </c>
      <c r="C95" s="13">
        <v>89.606843990000002</v>
      </c>
      <c r="D95" s="13" t="s">
        <v>6</v>
      </c>
      <c r="E95" s="13" t="s">
        <v>5000</v>
      </c>
      <c r="F95" s="13" t="s">
        <v>9</v>
      </c>
      <c r="G95" s="13" t="s">
        <v>4802</v>
      </c>
      <c r="H95" s="13" t="s">
        <v>4816</v>
      </c>
      <c r="I95" s="13">
        <f>(Brick_Kilns_EF!$B$13*Brick_Kilns_EF!$B$11*Brick_Kilns_EF!$B$12)</f>
        <v>8886.81</v>
      </c>
      <c r="J95" s="13">
        <f>IF(D95="ZZ",Brick_Kilns_EF!$E$9*(0.75),Brick_Kilns_EF!$E$9)</f>
        <v>7.4740000000000006E-4</v>
      </c>
      <c r="K95" s="13">
        <f t="shared" si="4"/>
        <v>6.6420017940000005</v>
      </c>
      <c r="L95" s="13">
        <f>IF(D95="ZZ", Brick_Kilns_EF!$E$6*(0.75),Brick_Kilns_EF!$E$6)</f>
        <v>4.0400000000000001E-4</v>
      </c>
      <c r="M95" s="13">
        <f t="shared" si="5"/>
        <v>3.5902712399999999</v>
      </c>
      <c r="N95" s="13">
        <f>IF(D95="ZZ",Brick_Kilns_EF!$E$7*(0.75),Brick_Kilns_EF!$E$7)</f>
        <v>3.1900000000000001E-3</v>
      </c>
      <c r="O95" s="13">
        <f t="shared" si="6"/>
        <v>28.348923899999999</v>
      </c>
      <c r="P95" s="13">
        <f>IF(D95="ZZ",Brick_Kilns_EF!$E$8*(0.75),Brick_Kilns_EF!$E$8)</f>
        <v>7.1999999999999994E-4</v>
      </c>
      <c r="Q95" s="13">
        <f t="shared" si="7"/>
        <v>6.3985031999999995</v>
      </c>
    </row>
    <row r="96" spans="1:17">
      <c r="A96" s="13" t="s">
        <v>104</v>
      </c>
      <c r="B96" s="13">
        <v>22.825516929999999</v>
      </c>
      <c r="C96" s="13">
        <v>90.294749210000006</v>
      </c>
      <c r="D96" s="13" t="s">
        <v>6</v>
      </c>
      <c r="E96" s="13" t="s">
        <v>5000</v>
      </c>
      <c r="F96" s="13" t="s">
        <v>11</v>
      </c>
      <c r="G96" s="13" t="s">
        <v>4802</v>
      </c>
      <c r="H96" s="13" t="s">
        <v>4816</v>
      </c>
      <c r="I96" s="13">
        <f>(Brick_Kilns_EF!$B$13*Brick_Kilns_EF!$B$11*Brick_Kilns_EF!$B$12)</f>
        <v>8886.81</v>
      </c>
      <c r="J96" s="13">
        <f>IF(D96="ZZ",Brick_Kilns_EF!$E$9*(0.75),Brick_Kilns_EF!$E$9)</f>
        <v>7.4740000000000006E-4</v>
      </c>
      <c r="K96" s="13">
        <f t="shared" si="4"/>
        <v>6.6420017940000005</v>
      </c>
      <c r="L96" s="13">
        <f>IF(D96="ZZ", Brick_Kilns_EF!$E$6*(0.75),Brick_Kilns_EF!$E$6)</f>
        <v>4.0400000000000001E-4</v>
      </c>
      <c r="M96" s="13">
        <f t="shared" si="5"/>
        <v>3.5902712399999999</v>
      </c>
      <c r="N96" s="13">
        <f>IF(D96="ZZ",Brick_Kilns_EF!$E$7*(0.75),Brick_Kilns_EF!$E$7)</f>
        <v>3.1900000000000001E-3</v>
      </c>
      <c r="O96" s="13">
        <f t="shared" si="6"/>
        <v>28.348923899999999</v>
      </c>
      <c r="P96" s="13">
        <f>IF(D96="ZZ",Brick_Kilns_EF!$E$8*(0.75),Brick_Kilns_EF!$E$8)</f>
        <v>7.1999999999999994E-4</v>
      </c>
      <c r="Q96" s="13">
        <f t="shared" si="7"/>
        <v>6.3985031999999995</v>
      </c>
    </row>
    <row r="97" spans="1:17">
      <c r="A97" s="13" t="s">
        <v>105</v>
      </c>
      <c r="B97" s="13">
        <v>23.391935230000001</v>
      </c>
      <c r="C97" s="13">
        <v>89.585663479999994</v>
      </c>
      <c r="D97" s="13" t="s">
        <v>6</v>
      </c>
      <c r="E97" s="13" t="s">
        <v>5000</v>
      </c>
      <c r="F97" s="13" t="s">
        <v>9</v>
      </c>
      <c r="G97" s="13" t="s">
        <v>4802</v>
      </c>
      <c r="H97" s="13" t="s">
        <v>4816</v>
      </c>
      <c r="I97" s="13">
        <f>(Brick_Kilns_EF!$B$13*Brick_Kilns_EF!$B$11*Brick_Kilns_EF!$B$12)</f>
        <v>8886.81</v>
      </c>
      <c r="J97" s="13">
        <f>IF(D97="ZZ",Brick_Kilns_EF!$E$9*(0.75),Brick_Kilns_EF!$E$9)</f>
        <v>7.4740000000000006E-4</v>
      </c>
      <c r="K97" s="13">
        <f t="shared" si="4"/>
        <v>6.6420017940000005</v>
      </c>
      <c r="L97" s="13">
        <f>IF(D97="ZZ", Brick_Kilns_EF!$E$6*(0.75),Brick_Kilns_EF!$E$6)</f>
        <v>4.0400000000000001E-4</v>
      </c>
      <c r="M97" s="13">
        <f t="shared" si="5"/>
        <v>3.5902712399999999</v>
      </c>
      <c r="N97" s="13">
        <f>IF(D97="ZZ",Brick_Kilns_EF!$E$7*(0.75),Brick_Kilns_EF!$E$7)</f>
        <v>3.1900000000000001E-3</v>
      </c>
      <c r="O97" s="13">
        <f t="shared" si="6"/>
        <v>28.348923899999999</v>
      </c>
      <c r="P97" s="13">
        <f>IF(D97="ZZ",Brick_Kilns_EF!$E$8*(0.75),Brick_Kilns_EF!$E$8)</f>
        <v>7.1999999999999994E-4</v>
      </c>
      <c r="Q97" s="13">
        <f t="shared" si="7"/>
        <v>6.3985031999999995</v>
      </c>
    </row>
    <row r="98" spans="1:17">
      <c r="A98" s="13" t="s">
        <v>106</v>
      </c>
      <c r="B98" s="13">
        <v>22.453570249999999</v>
      </c>
      <c r="C98" s="13">
        <v>90.168795799999998</v>
      </c>
      <c r="D98" s="13" t="s">
        <v>6</v>
      </c>
      <c r="E98" s="13" t="s">
        <v>5000</v>
      </c>
      <c r="F98" s="13" t="s">
        <v>11</v>
      </c>
      <c r="G98" s="13" t="s">
        <v>4802</v>
      </c>
      <c r="H98" s="13" t="s">
        <v>4816</v>
      </c>
      <c r="I98" s="13">
        <f>(Brick_Kilns_EF!$B$13*Brick_Kilns_EF!$B$11*Brick_Kilns_EF!$B$12)</f>
        <v>8886.81</v>
      </c>
      <c r="J98" s="13">
        <f>IF(D98="ZZ",Brick_Kilns_EF!$E$9*(0.75),Brick_Kilns_EF!$E$9)</f>
        <v>7.4740000000000006E-4</v>
      </c>
      <c r="K98" s="13">
        <f t="shared" si="4"/>
        <v>6.6420017940000005</v>
      </c>
      <c r="L98" s="13">
        <f>IF(D98="ZZ", Brick_Kilns_EF!$E$6*(0.75),Brick_Kilns_EF!$E$6)</f>
        <v>4.0400000000000001E-4</v>
      </c>
      <c r="M98" s="13">
        <f t="shared" si="5"/>
        <v>3.5902712399999999</v>
      </c>
      <c r="N98" s="13">
        <f>IF(D98="ZZ",Brick_Kilns_EF!$E$7*(0.75),Brick_Kilns_EF!$E$7)</f>
        <v>3.1900000000000001E-3</v>
      </c>
      <c r="O98" s="13">
        <f t="shared" si="6"/>
        <v>28.348923899999999</v>
      </c>
      <c r="P98" s="13">
        <f>IF(D98="ZZ",Brick_Kilns_EF!$E$8*(0.75),Brick_Kilns_EF!$E$8)</f>
        <v>7.1999999999999994E-4</v>
      </c>
      <c r="Q98" s="13">
        <f t="shared" si="7"/>
        <v>6.3985031999999995</v>
      </c>
    </row>
    <row r="99" spans="1:17">
      <c r="A99" s="13" t="s">
        <v>107</v>
      </c>
      <c r="B99" s="13">
        <v>22.832248629999999</v>
      </c>
      <c r="C99" s="13">
        <v>89.962892229999994</v>
      </c>
      <c r="D99" s="13" t="s">
        <v>6</v>
      </c>
      <c r="E99" s="13" t="s">
        <v>5000</v>
      </c>
      <c r="F99" s="13" t="s">
        <v>11</v>
      </c>
      <c r="G99" s="13" t="s">
        <v>4802</v>
      </c>
      <c r="H99" s="13" t="s">
        <v>4816</v>
      </c>
      <c r="I99" s="13">
        <f>(Brick_Kilns_EF!$B$13*Brick_Kilns_EF!$B$11*Brick_Kilns_EF!$B$12)</f>
        <v>8886.81</v>
      </c>
      <c r="J99" s="13">
        <f>IF(D99="ZZ",Brick_Kilns_EF!$E$9*(0.75),Brick_Kilns_EF!$E$9)</f>
        <v>7.4740000000000006E-4</v>
      </c>
      <c r="K99" s="13">
        <f t="shared" si="4"/>
        <v>6.6420017940000005</v>
      </c>
      <c r="L99" s="13">
        <f>IF(D99="ZZ", Brick_Kilns_EF!$E$6*(0.75),Brick_Kilns_EF!$E$6)</f>
        <v>4.0400000000000001E-4</v>
      </c>
      <c r="M99" s="13">
        <f t="shared" si="5"/>
        <v>3.5902712399999999</v>
      </c>
      <c r="N99" s="13">
        <f>IF(D99="ZZ",Brick_Kilns_EF!$E$7*(0.75),Brick_Kilns_EF!$E$7)</f>
        <v>3.1900000000000001E-3</v>
      </c>
      <c r="O99" s="13">
        <f t="shared" si="6"/>
        <v>28.348923899999999</v>
      </c>
      <c r="P99" s="13">
        <f>IF(D99="ZZ",Brick_Kilns_EF!$E$8*(0.75),Brick_Kilns_EF!$E$8)</f>
        <v>7.1999999999999994E-4</v>
      </c>
      <c r="Q99" s="13">
        <f t="shared" si="7"/>
        <v>6.3985031999999995</v>
      </c>
    </row>
    <row r="100" spans="1:17">
      <c r="A100" s="13" t="s">
        <v>108</v>
      </c>
      <c r="B100" s="13">
        <v>23.112289229999998</v>
      </c>
      <c r="C100" s="13">
        <v>89.645121399999994</v>
      </c>
      <c r="D100" s="13" t="s">
        <v>6</v>
      </c>
      <c r="E100" s="13" t="s">
        <v>5000</v>
      </c>
      <c r="F100" s="13" t="s">
        <v>9</v>
      </c>
      <c r="G100" s="13" t="s">
        <v>4802</v>
      </c>
      <c r="H100" s="13" t="s">
        <v>4816</v>
      </c>
      <c r="I100" s="13">
        <f>(Brick_Kilns_EF!$B$13*Brick_Kilns_EF!$B$11*Brick_Kilns_EF!$B$12)</f>
        <v>8886.81</v>
      </c>
      <c r="J100" s="13">
        <f>IF(D100="ZZ",Brick_Kilns_EF!$E$9*(0.75),Brick_Kilns_EF!$E$9)</f>
        <v>7.4740000000000006E-4</v>
      </c>
      <c r="K100" s="13">
        <f t="shared" si="4"/>
        <v>6.6420017940000005</v>
      </c>
      <c r="L100" s="13">
        <f>IF(D100="ZZ", Brick_Kilns_EF!$E$6*(0.75),Brick_Kilns_EF!$E$6)</f>
        <v>4.0400000000000001E-4</v>
      </c>
      <c r="M100" s="13">
        <f t="shared" si="5"/>
        <v>3.5902712399999999</v>
      </c>
      <c r="N100" s="13">
        <f>IF(D100="ZZ",Brick_Kilns_EF!$E$7*(0.75),Brick_Kilns_EF!$E$7)</f>
        <v>3.1900000000000001E-3</v>
      </c>
      <c r="O100" s="13">
        <f t="shared" si="6"/>
        <v>28.348923899999999</v>
      </c>
      <c r="P100" s="13">
        <f>IF(D100="ZZ",Brick_Kilns_EF!$E$8*(0.75),Brick_Kilns_EF!$E$8)</f>
        <v>7.1999999999999994E-4</v>
      </c>
      <c r="Q100" s="13">
        <f t="shared" si="7"/>
        <v>6.3985031999999995</v>
      </c>
    </row>
    <row r="101" spans="1:17">
      <c r="A101" s="13" t="s">
        <v>109</v>
      </c>
      <c r="B101" s="13">
        <v>22.970518729999998</v>
      </c>
      <c r="C101" s="13">
        <v>90.504879829999993</v>
      </c>
      <c r="D101" s="13" t="s">
        <v>6</v>
      </c>
      <c r="E101" s="13" t="s">
        <v>5000</v>
      </c>
      <c r="F101" s="13" t="s">
        <v>11</v>
      </c>
      <c r="G101" s="13" t="s">
        <v>4802</v>
      </c>
      <c r="H101" s="13" t="s">
        <v>4816</v>
      </c>
      <c r="I101" s="13">
        <f>(Brick_Kilns_EF!$B$13*Brick_Kilns_EF!$B$11*Brick_Kilns_EF!$B$12)</f>
        <v>8886.81</v>
      </c>
      <c r="J101" s="13">
        <f>IF(D101="ZZ",Brick_Kilns_EF!$E$9*(0.75),Brick_Kilns_EF!$E$9)</f>
        <v>7.4740000000000006E-4</v>
      </c>
      <c r="K101" s="13">
        <f t="shared" si="4"/>
        <v>6.6420017940000005</v>
      </c>
      <c r="L101" s="13">
        <f>IF(D101="ZZ", Brick_Kilns_EF!$E$6*(0.75),Brick_Kilns_EF!$E$6)</f>
        <v>4.0400000000000001E-4</v>
      </c>
      <c r="M101" s="13">
        <f t="shared" si="5"/>
        <v>3.5902712399999999</v>
      </c>
      <c r="N101" s="13">
        <f>IF(D101="ZZ",Brick_Kilns_EF!$E$7*(0.75),Brick_Kilns_EF!$E$7)</f>
        <v>3.1900000000000001E-3</v>
      </c>
      <c r="O101" s="13">
        <f t="shared" si="6"/>
        <v>28.348923899999999</v>
      </c>
      <c r="P101" s="13">
        <f>IF(D101="ZZ",Brick_Kilns_EF!$E$8*(0.75),Brick_Kilns_EF!$E$8)</f>
        <v>7.1999999999999994E-4</v>
      </c>
      <c r="Q101" s="13">
        <f t="shared" si="7"/>
        <v>6.3985031999999995</v>
      </c>
    </row>
    <row r="102" spans="1:17">
      <c r="A102" s="13" t="s">
        <v>110</v>
      </c>
      <c r="B102" s="13">
        <v>22.45730983</v>
      </c>
      <c r="C102" s="13">
        <v>89.585552230000005</v>
      </c>
      <c r="D102" s="13" t="s">
        <v>6</v>
      </c>
      <c r="E102" s="13" t="s">
        <v>5000</v>
      </c>
      <c r="F102" s="13" t="s">
        <v>9</v>
      </c>
      <c r="G102" s="13" t="s">
        <v>4802</v>
      </c>
      <c r="H102" s="13" t="s">
        <v>4816</v>
      </c>
      <c r="I102" s="13">
        <f>(Brick_Kilns_EF!$B$13*Brick_Kilns_EF!$B$11*Brick_Kilns_EF!$B$12)</f>
        <v>8886.81</v>
      </c>
      <c r="J102" s="13">
        <f>IF(D102="ZZ",Brick_Kilns_EF!$E$9*(0.75),Brick_Kilns_EF!$E$9)</f>
        <v>7.4740000000000006E-4</v>
      </c>
      <c r="K102" s="13">
        <f t="shared" si="4"/>
        <v>6.6420017940000005</v>
      </c>
      <c r="L102" s="13">
        <f>IF(D102="ZZ", Brick_Kilns_EF!$E$6*(0.75),Brick_Kilns_EF!$E$6)</f>
        <v>4.0400000000000001E-4</v>
      </c>
      <c r="M102" s="13">
        <f t="shared" si="5"/>
        <v>3.5902712399999999</v>
      </c>
      <c r="N102" s="13">
        <f>IF(D102="ZZ",Brick_Kilns_EF!$E$7*(0.75),Brick_Kilns_EF!$E$7)</f>
        <v>3.1900000000000001E-3</v>
      </c>
      <c r="O102" s="13">
        <f t="shared" si="6"/>
        <v>28.348923899999999</v>
      </c>
      <c r="P102" s="13">
        <f>IF(D102="ZZ",Brick_Kilns_EF!$E$8*(0.75),Brick_Kilns_EF!$E$8)</f>
        <v>7.1999999999999994E-4</v>
      </c>
      <c r="Q102" s="13">
        <f t="shared" si="7"/>
        <v>6.3985031999999995</v>
      </c>
    </row>
    <row r="103" spans="1:17">
      <c r="A103" s="13" t="s">
        <v>111</v>
      </c>
      <c r="B103" s="13">
        <v>22.506832169999999</v>
      </c>
      <c r="C103" s="13">
        <v>90.408432730000001</v>
      </c>
      <c r="D103" s="13" t="s">
        <v>6</v>
      </c>
      <c r="E103" s="13" t="s">
        <v>5000</v>
      </c>
      <c r="F103" s="13" t="s">
        <v>11</v>
      </c>
      <c r="G103" s="13" t="s">
        <v>4802</v>
      </c>
      <c r="H103" s="13" t="s">
        <v>4816</v>
      </c>
      <c r="I103" s="13">
        <f>(Brick_Kilns_EF!$B$13*Brick_Kilns_EF!$B$11*Brick_Kilns_EF!$B$12)</f>
        <v>8886.81</v>
      </c>
      <c r="J103" s="13">
        <f>IF(D103="ZZ",Brick_Kilns_EF!$E$9*(0.75),Brick_Kilns_EF!$E$9)</f>
        <v>7.4740000000000006E-4</v>
      </c>
      <c r="K103" s="13">
        <f t="shared" si="4"/>
        <v>6.6420017940000005</v>
      </c>
      <c r="L103" s="13">
        <f>IF(D103="ZZ", Brick_Kilns_EF!$E$6*(0.75),Brick_Kilns_EF!$E$6)</f>
        <v>4.0400000000000001E-4</v>
      </c>
      <c r="M103" s="13">
        <f t="shared" si="5"/>
        <v>3.5902712399999999</v>
      </c>
      <c r="N103" s="13">
        <f>IF(D103="ZZ",Brick_Kilns_EF!$E$7*(0.75),Brick_Kilns_EF!$E$7)</f>
        <v>3.1900000000000001E-3</v>
      </c>
      <c r="O103" s="13">
        <f t="shared" si="6"/>
        <v>28.348923899999999</v>
      </c>
      <c r="P103" s="13">
        <f>IF(D103="ZZ",Brick_Kilns_EF!$E$8*(0.75),Brick_Kilns_EF!$E$8)</f>
        <v>7.1999999999999994E-4</v>
      </c>
      <c r="Q103" s="13">
        <f t="shared" si="7"/>
        <v>6.3985031999999995</v>
      </c>
    </row>
    <row r="104" spans="1:17">
      <c r="A104" s="13" t="s">
        <v>112</v>
      </c>
      <c r="B104" s="13">
        <v>23.184435919999999</v>
      </c>
      <c r="C104" s="13">
        <v>89.595714549999997</v>
      </c>
      <c r="D104" s="13" t="s">
        <v>6</v>
      </c>
      <c r="E104" s="13" t="s">
        <v>5000</v>
      </c>
      <c r="F104" s="13" t="s">
        <v>9</v>
      </c>
      <c r="G104" s="13" t="s">
        <v>4802</v>
      </c>
      <c r="H104" s="13" t="s">
        <v>4816</v>
      </c>
      <c r="I104" s="13">
        <f>(Brick_Kilns_EF!$B$13*Brick_Kilns_EF!$B$11*Brick_Kilns_EF!$B$12)</f>
        <v>8886.81</v>
      </c>
      <c r="J104" s="13">
        <f>IF(D104="ZZ",Brick_Kilns_EF!$E$9*(0.75),Brick_Kilns_EF!$E$9)</f>
        <v>7.4740000000000006E-4</v>
      </c>
      <c r="K104" s="13">
        <f t="shared" si="4"/>
        <v>6.6420017940000005</v>
      </c>
      <c r="L104" s="13">
        <f>IF(D104="ZZ", Brick_Kilns_EF!$E$6*(0.75),Brick_Kilns_EF!$E$6)</f>
        <v>4.0400000000000001E-4</v>
      </c>
      <c r="M104" s="13">
        <f t="shared" si="5"/>
        <v>3.5902712399999999</v>
      </c>
      <c r="N104" s="13">
        <f>IF(D104="ZZ",Brick_Kilns_EF!$E$7*(0.75),Brick_Kilns_EF!$E$7)</f>
        <v>3.1900000000000001E-3</v>
      </c>
      <c r="O104" s="13">
        <f t="shared" si="6"/>
        <v>28.348923899999999</v>
      </c>
      <c r="P104" s="13">
        <f>IF(D104="ZZ",Brick_Kilns_EF!$E$8*(0.75),Brick_Kilns_EF!$E$8)</f>
        <v>7.1999999999999994E-4</v>
      </c>
      <c r="Q104" s="13">
        <f t="shared" si="7"/>
        <v>6.3985031999999995</v>
      </c>
    </row>
    <row r="105" spans="1:17">
      <c r="A105" s="13" t="s">
        <v>113</v>
      </c>
      <c r="B105" s="13">
        <v>22.936068859999999</v>
      </c>
      <c r="C105" s="13">
        <v>90.496326980000006</v>
      </c>
      <c r="D105" s="13" t="s">
        <v>6</v>
      </c>
      <c r="E105" s="13" t="s">
        <v>5000</v>
      </c>
      <c r="F105" s="13" t="s">
        <v>11</v>
      </c>
      <c r="G105" s="13" t="s">
        <v>4802</v>
      </c>
      <c r="H105" s="13" t="s">
        <v>4816</v>
      </c>
      <c r="I105" s="13">
        <f>(Brick_Kilns_EF!$B$13*Brick_Kilns_EF!$B$11*Brick_Kilns_EF!$B$12)</f>
        <v>8886.81</v>
      </c>
      <c r="J105" s="13">
        <f>IF(D105="ZZ",Brick_Kilns_EF!$E$9*(0.75),Brick_Kilns_EF!$E$9)</f>
        <v>7.4740000000000006E-4</v>
      </c>
      <c r="K105" s="13">
        <f t="shared" si="4"/>
        <v>6.6420017940000005</v>
      </c>
      <c r="L105" s="13">
        <f>IF(D105="ZZ", Brick_Kilns_EF!$E$6*(0.75),Brick_Kilns_EF!$E$6)</f>
        <v>4.0400000000000001E-4</v>
      </c>
      <c r="M105" s="13">
        <f t="shared" si="5"/>
        <v>3.5902712399999999</v>
      </c>
      <c r="N105" s="13">
        <f>IF(D105="ZZ",Brick_Kilns_EF!$E$7*(0.75),Brick_Kilns_EF!$E$7)</f>
        <v>3.1900000000000001E-3</v>
      </c>
      <c r="O105" s="13">
        <f t="shared" si="6"/>
        <v>28.348923899999999</v>
      </c>
      <c r="P105" s="13">
        <f>IF(D105="ZZ",Brick_Kilns_EF!$E$8*(0.75),Brick_Kilns_EF!$E$8)</f>
        <v>7.1999999999999994E-4</v>
      </c>
      <c r="Q105" s="13">
        <f t="shared" si="7"/>
        <v>6.3985031999999995</v>
      </c>
    </row>
    <row r="106" spans="1:17">
      <c r="A106" s="13" t="s">
        <v>114</v>
      </c>
      <c r="B106" s="13">
        <v>22.93775917</v>
      </c>
      <c r="C106" s="13">
        <v>90.497240730000001</v>
      </c>
      <c r="D106" s="13" t="s">
        <v>6</v>
      </c>
      <c r="E106" s="13" t="s">
        <v>5000</v>
      </c>
      <c r="F106" s="13" t="s">
        <v>11</v>
      </c>
      <c r="G106" s="13" t="s">
        <v>4802</v>
      </c>
      <c r="H106" s="13" t="s">
        <v>4816</v>
      </c>
      <c r="I106" s="13">
        <f>(Brick_Kilns_EF!$B$13*Brick_Kilns_EF!$B$11*Brick_Kilns_EF!$B$12)</f>
        <v>8886.81</v>
      </c>
      <c r="J106" s="13">
        <f>IF(D106="ZZ",Brick_Kilns_EF!$E$9*(0.75),Brick_Kilns_EF!$E$9)</f>
        <v>7.4740000000000006E-4</v>
      </c>
      <c r="K106" s="13">
        <f t="shared" si="4"/>
        <v>6.6420017940000005</v>
      </c>
      <c r="L106" s="13">
        <f>IF(D106="ZZ", Brick_Kilns_EF!$E$6*(0.75),Brick_Kilns_EF!$E$6)</f>
        <v>4.0400000000000001E-4</v>
      </c>
      <c r="M106" s="13">
        <f t="shared" si="5"/>
        <v>3.5902712399999999</v>
      </c>
      <c r="N106" s="13">
        <f>IF(D106="ZZ",Brick_Kilns_EF!$E$7*(0.75),Brick_Kilns_EF!$E$7)</f>
        <v>3.1900000000000001E-3</v>
      </c>
      <c r="O106" s="13">
        <f t="shared" si="6"/>
        <v>28.348923899999999</v>
      </c>
      <c r="P106" s="13">
        <f>IF(D106="ZZ",Brick_Kilns_EF!$E$8*(0.75),Brick_Kilns_EF!$E$8)</f>
        <v>7.1999999999999994E-4</v>
      </c>
      <c r="Q106" s="13">
        <f t="shared" si="7"/>
        <v>6.3985031999999995</v>
      </c>
    </row>
    <row r="107" spans="1:17">
      <c r="A107" s="13" t="s">
        <v>115</v>
      </c>
      <c r="B107" s="13">
        <v>22.447665579999999</v>
      </c>
      <c r="C107" s="13">
        <v>90.446975249999994</v>
      </c>
      <c r="D107" s="13" t="s">
        <v>6</v>
      </c>
      <c r="E107" s="13" t="s">
        <v>5000</v>
      </c>
      <c r="F107" s="13" t="s">
        <v>11</v>
      </c>
      <c r="G107" s="13" t="s">
        <v>4802</v>
      </c>
      <c r="H107" s="13" t="s">
        <v>4816</v>
      </c>
      <c r="I107" s="13">
        <f>(Brick_Kilns_EF!$B$13*Brick_Kilns_EF!$B$11*Brick_Kilns_EF!$B$12)</f>
        <v>8886.81</v>
      </c>
      <c r="J107" s="13">
        <f>IF(D107="ZZ",Brick_Kilns_EF!$E$9*(0.75),Brick_Kilns_EF!$E$9)</f>
        <v>7.4740000000000006E-4</v>
      </c>
      <c r="K107" s="13">
        <f t="shared" si="4"/>
        <v>6.6420017940000005</v>
      </c>
      <c r="L107" s="13">
        <f>IF(D107="ZZ", Brick_Kilns_EF!$E$6*(0.75),Brick_Kilns_EF!$E$6)</f>
        <v>4.0400000000000001E-4</v>
      </c>
      <c r="M107" s="13">
        <f t="shared" si="5"/>
        <v>3.5902712399999999</v>
      </c>
      <c r="N107" s="13">
        <f>IF(D107="ZZ",Brick_Kilns_EF!$E$7*(0.75),Brick_Kilns_EF!$E$7)</f>
        <v>3.1900000000000001E-3</v>
      </c>
      <c r="O107" s="13">
        <f t="shared" si="6"/>
        <v>28.348923899999999</v>
      </c>
      <c r="P107" s="13">
        <f>IF(D107="ZZ",Brick_Kilns_EF!$E$8*(0.75),Brick_Kilns_EF!$E$8)</f>
        <v>7.1999999999999994E-4</v>
      </c>
      <c r="Q107" s="13">
        <f t="shared" si="7"/>
        <v>6.3985031999999995</v>
      </c>
    </row>
    <row r="108" spans="1:17">
      <c r="A108" s="13" t="s">
        <v>116</v>
      </c>
      <c r="B108" s="13">
        <v>22.39978631</v>
      </c>
      <c r="C108" s="13">
        <v>89.906714039999997</v>
      </c>
      <c r="D108" s="13" t="s">
        <v>6</v>
      </c>
      <c r="E108" s="13" t="s">
        <v>5000</v>
      </c>
      <c r="F108" s="13" t="s">
        <v>11</v>
      </c>
      <c r="G108" s="13" t="s">
        <v>4802</v>
      </c>
      <c r="H108" s="13" t="s">
        <v>4816</v>
      </c>
      <c r="I108" s="13">
        <f>(Brick_Kilns_EF!$B$13*Brick_Kilns_EF!$B$11*Brick_Kilns_EF!$B$12)</f>
        <v>8886.81</v>
      </c>
      <c r="J108" s="13">
        <f>IF(D108="ZZ",Brick_Kilns_EF!$E$9*(0.75),Brick_Kilns_EF!$E$9)</f>
        <v>7.4740000000000006E-4</v>
      </c>
      <c r="K108" s="13">
        <f t="shared" si="4"/>
        <v>6.6420017940000005</v>
      </c>
      <c r="L108" s="13">
        <f>IF(D108="ZZ", Brick_Kilns_EF!$E$6*(0.75),Brick_Kilns_EF!$E$6)</f>
        <v>4.0400000000000001E-4</v>
      </c>
      <c r="M108" s="13">
        <f t="shared" si="5"/>
        <v>3.5902712399999999</v>
      </c>
      <c r="N108" s="13">
        <f>IF(D108="ZZ",Brick_Kilns_EF!$E$7*(0.75),Brick_Kilns_EF!$E$7)</f>
        <v>3.1900000000000001E-3</v>
      </c>
      <c r="O108" s="13">
        <f t="shared" si="6"/>
        <v>28.348923899999999</v>
      </c>
      <c r="P108" s="13">
        <f>IF(D108="ZZ",Brick_Kilns_EF!$E$8*(0.75),Brick_Kilns_EF!$E$8)</f>
        <v>7.1999999999999994E-4</v>
      </c>
      <c r="Q108" s="13">
        <f t="shared" si="7"/>
        <v>6.3985031999999995</v>
      </c>
    </row>
    <row r="109" spans="1:17">
      <c r="A109" s="13" t="s">
        <v>117</v>
      </c>
      <c r="B109" s="13">
        <v>22.96483181</v>
      </c>
      <c r="C109" s="13">
        <v>90.475560160000001</v>
      </c>
      <c r="D109" s="13" t="s">
        <v>6</v>
      </c>
      <c r="E109" s="13" t="s">
        <v>5000</v>
      </c>
      <c r="F109" s="13" t="s">
        <v>11</v>
      </c>
      <c r="G109" s="13" t="s">
        <v>4802</v>
      </c>
      <c r="H109" s="13" t="s">
        <v>4816</v>
      </c>
      <c r="I109" s="13">
        <f>(Brick_Kilns_EF!$B$13*Brick_Kilns_EF!$B$11*Brick_Kilns_EF!$B$12)</f>
        <v>8886.81</v>
      </c>
      <c r="J109" s="13">
        <f>IF(D109="ZZ",Brick_Kilns_EF!$E$9*(0.75),Brick_Kilns_EF!$E$9)</f>
        <v>7.4740000000000006E-4</v>
      </c>
      <c r="K109" s="13">
        <f t="shared" si="4"/>
        <v>6.6420017940000005</v>
      </c>
      <c r="L109" s="13">
        <f>IF(D109="ZZ", Brick_Kilns_EF!$E$6*(0.75),Brick_Kilns_EF!$E$6)</f>
        <v>4.0400000000000001E-4</v>
      </c>
      <c r="M109" s="13">
        <f t="shared" si="5"/>
        <v>3.5902712399999999</v>
      </c>
      <c r="N109" s="13">
        <f>IF(D109="ZZ",Brick_Kilns_EF!$E$7*(0.75),Brick_Kilns_EF!$E$7)</f>
        <v>3.1900000000000001E-3</v>
      </c>
      <c r="O109" s="13">
        <f t="shared" si="6"/>
        <v>28.348923899999999</v>
      </c>
      <c r="P109" s="13">
        <f>IF(D109="ZZ",Brick_Kilns_EF!$E$8*(0.75),Brick_Kilns_EF!$E$8)</f>
        <v>7.1999999999999994E-4</v>
      </c>
      <c r="Q109" s="13">
        <f t="shared" si="7"/>
        <v>6.3985031999999995</v>
      </c>
    </row>
    <row r="110" spans="1:17">
      <c r="A110" s="13" t="s">
        <v>118</v>
      </c>
      <c r="B110" s="13">
        <v>22.92150775</v>
      </c>
      <c r="C110" s="13">
        <v>90.514434309999999</v>
      </c>
      <c r="D110" s="13" t="s">
        <v>6</v>
      </c>
      <c r="E110" s="13" t="s">
        <v>5000</v>
      </c>
      <c r="F110" s="13" t="s">
        <v>11</v>
      </c>
      <c r="G110" s="13" t="s">
        <v>4802</v>
      </c>
      <c r="H110" s="13" t="s">
        <v>4816</v>
      </c>
      <c r="I110" s="13">
        <f>(Brick_Kilns_EF!$B$13*Brick_Kilns_EF!$B$11*Brick_Kilns_EF!$B$12)</f>
        <v>8886.81</v>
      </c>
      <c r="J110" s="13">
        <f>IF(D110="ZZ",Brick_Kilns_EF!$E$9*(0.75),Brick_Kilns_EF!$E$9)</f>
        <v>7.4740000000000006E-4</v>
      </c>
      <c r="K110" s="13">
        <f t="shared" si="4"/>
        <v>6.6420017940000005</v>
      </c>
      <c r="L110" s="13">
        <f>IF(D110="ZZ", Brick_Kilns_EF!$E$6*(0.75),Brick_Kilns_EF!$E$6)</f>
        <v>4.0400000000000001E-4</v>
      </c>
      <c r="M110" s="13">
        <f t="shared" si="5"/>
        <v>3.5902712399999999</v>
      </c>
      <c r="N110" s="13">
        <f>IF(D110="ZZ",Brick_Kilns_EF!$E$7*(0.75),Brick_Kilns_EF!$E$7)</f>
        <v>3.1900000000000001E-3</v>
      </c>
      <c r="O110" s="13">
        <f t="shared" si="6"/>
        <v>28.348923899999999</v>
      </c>
      <c r="P110" s="13">
        <f>IF(D110="ZZ",Brick_Kilns_EF!$E$8*(0.75),Brick_Kilns_EF!$E$8)</f>
        <v>7.1999999999999994E-4</v>
      </c>
      <c r="Q110" s="13">
        <f t="shared" si="7"/>
        <v>6.3985031999999995</v>
      </c>
    </row>
    <row r="111" spans="1:17">
      <c r="A111" s="13" t="s">
        <v>119</v>
      </c>
      <c r="B111" s="13">
        <v>23.851361910000001</v>
      </c>
      <c r="C111" s="13">
        <v>88.836097120000005</v>
      </c>
      <c r="D111" s="13" t="s">
        <v>6</v>
      </c>
      <c r="E111" s="13" t="s">
        <v>5000</v>
      </c>
      <c r="F111" s="13" t="s">
        <v>9</v>
      </c>
      <c r="G111" s="13" t="s">
        <v>4802</v>
      </c>
      <c r="H111" s="13" t="s">
        <v>4816</v>
      </c>
      <c r="I111" s="13">
        <f>(Brick_Kilns_EF!$B$13*Brick_Kilns_EF!$B$11*Brick_Kilns_EF!$B$12)</f>
        <v>8886.81</v>
      </c>
      <c r="J111" s="13">
        <f>IF(D111="ZZ",Brick_Kilns_EF!$E$9*(0.75),Brick_Kilns_EF!$E$9)</f>
        <v>7.4740000000000006E-4</v>
      </c>
      <c r="K111" s="13">
        <f t="shared" si="4"/>
        <v>6.6420017940000005</v>
      </c>
      <c r="L111" s="13">
        <f>IF(D111="ZZ", Brick_Kilns_EF!$E$6*(0.75),Brick_Kilns_EF!$E$6)</f>
        <v>4.0400000000000001E-4</v>
      </c>
      <c r="M111" s="13">
        <f t="shared" si="5"/>
        <v>3.5902712399999999</v>
      </c>
      <c r="N111" s="13">
        <f>IF(D111="ZZ",Brick_Kilns_EF!$E$7*(0.75),Brick_Kilns_EF!$E$7)</f>
        <v>3.1900000000000001E-3</v>
      </c>
      <c r="O111" s="13">
        <f t="shared" si="6"/>
        <v>28.348923899999999</v>
      </c>
      <c r="P111" s="13">
        <f>IF(D111="ZZ",Brick_Kilns_EF!$E$8*(0.75),Brick_Kilns_EF!$E$8)</f>
        <v>7.1999999999999994E-4</v>
      </c>
      <c r="Q111" s="13">
        <f t="shared" si="7"/>
        <v>6.3985031999999995</v>
      </c>
    </row>
    <row r="112" spans="1:17">
      <c r="A112" s="13" t="s">
        <v>120</v>
      </c>
      <c r="B112" s="13">
        <v>23.85593643</v>
      </c>
      <c r="C112" s="13">
        <v>88.729521250000005</v>
      </c>
      <c r="D112" s="13" t="s">
        <v>6</v>
      </c>
      <c r="E112" s="13" t="s">
        <v>5000</v>
      </c>
      <c r="F112" s="13" t="s">
        <v>9</v>
      </c>
      <c r="G112" s="13" t="s">
        <v>4802</v>
      </c>
      <c r="H112" s="13" t="s">
        <v>4816</v>
      </c>
      <c r="I112" s="13">
        <f>(Brick_Kilns_EF!$B$13*Brick_Kilns_EF!$B$11*Brick_Kilns_EF!$B$12)</f>
        <v>8886.81</v>
      </c>
      <c r="J112" s="13">
        <f>IF(D112="ZZ",Brick_Kilns_EF!$E$9*(0.75),Brick_Kilns_EF!$E$9)</f>
        <v>7.4740000000000006E-4</v>
      </c>
      <c r="K112" s="13">
        <f t="shared" si="4"/>
        <v>6.6420017940000005</v>
      </c>
      <c r="L112" s="13">
        <f>IF(D112="ZZ", Brick_Kilns_EF!$E$6*(0.75),Brick_Kilns_EF!$E$6)</f>
        <v>4.0400000000000001E-4</v>
      </c>
      <c r="M112" s="13">
        <f t="shared" si="5"/>
        <v>3.5902712399999999</v>
      </c>
      <c r="N112" s="13">
        <f>IF(D112="ZZ",Brick_Kilns_EF!$E$7*(0.75),Brick_Kilns_EF!$E$7)</f>
        <v>3.1900000000000001E-3</v>
      </c>
      <c r="O112" s="13">
        <f t="shared" si="6"/>
        <v>28.348923899999999</v>
      </c>
      <c r="P112" s="13">
        <f>IF(D112="ZZ",Brick_Kilns_EF!$E$8*(0.75),Brick_Kilns_EF!$E$8)</f>
        <v>7.1999999999999994E-4</v>
      </c>
      <c r="Q112" s="13">
        <f t="shared" si="7"/>
        <v>6.3985031999999995</v>
      </c>
    </row>
    <row r="113" spans="1:17">
      <c r="A113" s="13" t="s">
        <v>121</v>
      </c>
      <c r="B113" s="13">
        <v>23.85335401</v>
      </c>
      <c r="C113" s="13">
        <v>88.729300870000003</v>
      </c>
      <c r="D113" s="13" t="s">
        <v>6</v>
      </c>
      <c r="E113" s="13" t="s">
        <v>5000</v>
      </c>
      <c r="F113" s="13" t="s">
        <v>9</v>
      </c>
      <c r="G113" s="13" t="s">
        <v>4802</v>
      </c>
      <c r="H113" s="13" t="s">
        <v>4816</v>
      </c>
      <c r="I113" s="13">
        <f>(Brick_Kilns_EF!$B$13*Brick_Kilns_EF!$B$11*Brick_Kilns_EF!$B$12)</f>
        <v>8886.81</v>
      </c>
      <c r="J113" s="13">
        <f>IF(D113="ZZ",Brick_Kilns_EF!$E$9*(0.75),Brick_Kilns_EF!$E$9)</f>
        <v>7.4740000000000006E-4</v>
      </c>
      <c r="K113" s="13">
        <f t="shared" si="4"/>
        <v>6.6420017940000005</v>
      </c>
      <c r="L113" s="13">
        <f>IF(D113="ZZ", Brick_Kilns_EF!$E$6*(0.75),Brick_Kilns_EF!$E$6)</f>
        <v>4.0400000000000001E-4</v>
      </c>
      <c r="M113" s="13">
        <f t="shared" si="5"/>
        <v>3.5902712399999999</v>
      </c>
      <c r="N113" s="13">
        <f>IF(D113="ZZ",Brick_Kilns_EF!$E$7*(0.75),Brick_Kilns_EF!$E$7)</f>
        <v>3.1900000000000001E-3</v>
      </c>
      <c r="O113" s="13">
        <f t="shared" si="6"/>
        <v>28.348923899999999</v>
      </c>
      <c r="P113" s="13">
        <f>IF(D113="ZZ",Brick_Kilns_EF!$E$8*(0.75),Brick_Kilns_EF!$E$8)</f>
        <v>7.1999999999999994E-4</v>
      </c>
      <c r="Q113" s="13">
        <f t="shared" si="7"/>
        <v>6.3985031999999995</v>
      </c>
    </row>
    <row r="114" spans="1:17">
      <c r="A114" s="13" t="s">
        <v>122</v>
      </c>
      <c r="B114" s="13">
        <v>22.907976009999999</v>
      </c>
      <c r="C114" s="13">
        <v>90.529772410000007</v>
      </c>
      <c r="D114" s="13" t="s">
        <v>6</v>
      </c>
      <c r="E114" s="13" t="s">
        <v>5000</v>
      </c>
      <c r="F114" s="13" t="s">
        <v>11</v>
      </c>
      <c r="G114" s="13" t="s">
        <v>4802</v>
      </c>
      <c r="H114" s="13" t="s">
        <v>4816</v>
      </c>
      <c r="I114" s="13">
        <f>(Brick_Kilns_EF!$B$13*Brick_Kilns_EF!$B$11*Brick_Kilns_EF!$B$12)</f>
        <v>8886.81</v>
      </c>
      <c r="J114" s="13">
        <f>IF(D114="ZZ",Brick_Kilns_EF!$E$9*(0.75),Brick_Kilns_EF!$E$9)</f>
        <v>7.4740000000000006E-4</v>
      </c>
      <c r="K114" s="13">
        <f t="shared" si="4"/>
        <v>6.6420017940000005</v>
      </c>
      <c r="L114" s="13">
        <f>IF(D114="ZZ", Brick_Kilns_EF!$E$6*(0.75),Brick_Kilns_EF!$E$6)</f>
        <v>4.0400000000000001E-4</v>
      </c>
      <c r="M114" s="13">
        <f t="shared" si="5"/>
        <v>3.5902712399999999</v>
      </c>
      <c r="N114" s="13">
        <f>IF(D114="ZZ",Brick_Kilns_EF!$E$7*(0.75),Brick_Kilns_EF!$E$7)</f>
        <v>3.1900000000000001E-3</v>
      </c>
      <c r="O114" s="13">
        <f t="shared" si="6"/>
        <v>28.348923899999999</v>
      </c>
      <c r="P114" s="13">
        <f>IF(D114="ZZ",Brick_Kilns_EF!$E$8*(0.75),Brick_Kilns_EF!$E$8)</f>
        <v>7.1999999999999994E-4</v>
      </c>
      <c r="Q114" s="13">
        <f t="shared" si="7"/>
        <v>6.3985031999999995</v>
      </c>
    </row>
    <row r="115" spans="1:17">
      <c r="A115" s="13" t="s">
        <v>123</v>
      </c>
      <c r="B115" s="13">
        <v>22.54958572</v>
      </c>
      <c r="C115" s="13">
        <v>90.145077830000005</v>
      </c>
      <c r="D115" s="13" t="s">
        <v>6</v>
      </c>
      <c r="E115" s="13" t="s">
        <v>5000</v>
      </c>
      <c r="F115" s="13" t="s">
        <v>11</v>
      </c>
      <c r="G115" s="13" t="s">
        <v>4802</v>
      </c>
      <c r="H115" s="13" t="s">
        <v>4816</v>
      </c>
      <c r="I115" s="13">
        <f>(Brick_Kilns_EF!$B$13*Brick_Kilns_EF!$B$11*Brick_Kilns_EF!$B$12)</f>
        <v>8886.81</v>
      </c>
      <c r="J115" s="13">
        <f>IF(D115="ZZ",Brick_Kilns_EF!$E$9*(0.75),Brick_Kilns_EF!$E$9)</f>
        <v>7.4740000000000006E-4</v>
      </c>
      <c r="K115" s="13">
        <f t="shared" si="4"/>
        <v>6.6420017940000005</v>
      </c>
      <c r="L115" s="13">
        <f>IF(D115="ZZ", Brick_Kilns_EF!$E$6*(0.75),Brick_Kilns_EF!$E$6)</f>
        <v>4.0400000000000001E-4</v>
      </c>
      <c r="M115" s="13">
        <f t="shared" si="5"/>
        <v>3.5902712399999999</v>
      </c>
      <c r="N115" s="13">
        <f>IF(D115="ZZ",Brick_Kilns_EF!$E$7*(0.75),Brick_Kilns_EF!$E$7)</f>
        <v>3.1900000000000001E-3</v>
      </c>
      <c r="O115" s="13">
        <f t="shared" si="6"/>
        <v>28.348923899999999</v>
      </c>
      <c r="P115" s="13">
        <f>IF(D115="ZZ",Brick_Kilns_EF!$E$8*(0.75),Brick_Kilns_EF!$E$8)</f>
        <v>7.1999999999999994E-4</v>
      </c>
      <c r="Q115" s="13">
        <f t="shared" si="7"/>
        <v>6.3985031999999995</v>
      </c>
    </row>
    <row r="116" spans="1:17">
      <c r="A116" s="13" t="s">
        <v>124</v>
      </c>
      <c r="B116" s="13">
        <v>22.450017259999999</v>
      </c>
      <c r="C116" s="13">
        <v>90.168142739999993</v>
      </c>
      <c r="D116" s="13" t="s">
        <v>6</v>
      </c>
      <c r="E116" s="13" t="s">
        <v>5000</v>
      </c>
      <c r="F116" s="13" t="s">
        <v>11</v>
      </c>
      <c r="G116" s="13" t="s">
        <v>4802</v>
      </c>
      <c r="H116" s="13" t="s">
        <v>4816</v>
      </c>
      <c r="I116" s="13">
        <f>(Brick_Kilns_EF!$B$13*Brick_Kilns_EF!$B$11*Brick_Kilns_EF!$B$12)</f>
        <v>8886.81</v>
      </c>
      <c r="J116" s="13">
        <f>IF(D116="ZZ",Brick_Kilns_EF!$E$9*(0.75),Brick_Kilns_EF!$E$9)</f>
        <v>7.4740000000000006E-4</v>
      </c>
      <c r="K116" s="13">
        <f t="shared" si="4"/>
        <v>6.6420017940000005</v>
      </c>
      <c r="L116" s="13">
        <f>IF(D116="ZZ", Brick_Kilns_EF!$E$6*(0.75),Brick_Kilns_EF!$E$6)</f>
        <v>4.0400000000000001E-4</v>
      </c>
      <c r="M116" s="13">
        <f t="shared" si="5"/>
        <v>3.5902712399999999</v>
      </c>
      <c r="N116" s="13">
        <f>IF(D116="ZZ",Brick_Kilns_EF!$E$7*(0.75),Brick_Kilns_EF!$E$7)</f>
        <v>3.1900000000000001E-3</v>
      </c>
      <c r="O116" s="13">
        <f t="shared" si="6"/>
        <v>28.348923899999999</v>
      </c>
      <c r="P116" s="13">
        <f>IF(D116="ZZ",Brick_Kilns_EF!$E$8*(0.75),Brick_Kilns_EF!$E$8)</f>
        <v>7.1999999999999994E-4</v>
      </c>
      <c r="Q116" s="13">
        <f t="shared" si="7"/>
        <v>6.3985031999999995</v>
      </c>
    </row>
    <row r="117" spans="1:17">
      <c r="A117" s="13" t="s">
        <v>125</v>
      </c>
      <c r="B117" s="13">
        <v>22.31661149</v>
      </c>
      <c r="C117" s="13">
        <v>89.149979060000007</v>
      </c>
      <c r="D117" s="13" t="s">
        <v>6</v>
      </c>
      <c r="E117" s="13" t="s">
        <v>5000</v>
      </c>
      <c r="F117" s="13" t="s">
        <v>9</v>
      </c>
      <c r="G117" s="13" t="s">
        <v>4802</v>
      </c>
      <c r="H117" s="13" t="s">
        <v>4816</v>
      </c>
      <c r="I117" s="13">
        <f>(Brick_Kilns_EF!$B$13*Brick_Kilns_EF!$B$11*Brick_Kilns_EF!$B$12)</f>
        <v>8886.81</v>
      </c>
      <c r="J117" s="13">
        <f>IF(D117="ZZ",Brick_Kilns_EF!$E$9*(0.75),Brick_Kilns_EF!$E$9)</f>
        <v>7.4740000000000006E-4</v>
      </c>
      <c r="K117" s="13">
        <f t="shared" si="4"/>
        <v>6.6420017940000005</v>
      </c>
      <c r="L117" s="13">
        <f>IF(D117="ZZ", Brick_Kilns_EF!$E$6*(0.75),Brick_Kilns_EF!$E$6)</f>
        <v>4.0400000000000001E-4</v>
      </c>
      <c r="M117" s="13">
        <f t="shared" si="5"/>
        <v>3.5902712399999999</v>
      </c>
      <c r="N117" s="13">
        <f>IF(D117="ZZ",Brick_Kilns_EF!$E$7*(0.75),Brick_Kilns_EF!$E$7)</f>
        <v>3.1900000000000001E-3</v>
      </c>
      <c r="O117" s="13">
        <f t="shared" si="6"/>
        <v>28.348923899999999</v>
      </c>
      <c r="P117" s="13">
        <f>IF(D117="ZZ",Brick_Kilns_EF!$E$8*(0.75),Brick_Kilns_EF!$E$8)</f>
        <v>7.1999999999999994E-4</v>
      </c>
      <c r="Q117" s="13">
        <f t="shared" si="7"/>
        <v>6.3985031999999995</v>
      </c>
    </row>
    <row r="118" spans="1:17">
      <c r="A118" s="13" t="s">
        <v>126</v>
      </c>
      <c r="B118" s="13">
        <v>23.41017948</v>
      </c>
      <c r="C118" s="13">
        <v>89.609722160000004</v>
      </c>
      <c r="D118" s="13" t="s">
        <v>6</v>
      </c>
      <c r="E118" s="13" t="s">
        <v>5000</v>
      </c>
      <c r="F118" s="13" t="s">
        <v>7</v>
      </c>
      <c r="G118" s="13" t="s">
        <v>4802</v>
      </c>
      <c r="H118" s="13" t="s">
        <v>4816</v>
      </c>
      <c r="I118" s="13">
        <f>(Brick_Kilns_EF!$B$13*Brick_Kilns_EF!$B$11*Brick_Kilns_EF!$B$12)</f>
        <v>8886.81</v>
      </c>
      <c r="J118" s="13">
        <f>IF(D118="ZZ",Brick_Kilns_EF!$E$9*(0.75),Brick_Kilns_EF!$E$9)</f>
        <v>7.4740000000000006E-4</v>
      </c>
      <c r="K118" s="13">
        <f t="shared" si="4"/>
        <v>6.6420017940000005</v>
      </c>
      <c r="L118" s="13">
        <f>IF(D118="ZZ", Brick_Kilns_EF!$E$6*(0.75),Brick_Kilns_EF!$E$6)</f>
        <v>4.0400000000000001E-4</v>
      </c>
      <c r="M118" s="13">
        <f t="shared" si="5"/>
        <v>3.5902712399999999</v>
      </c>
      <c r="N118" s="13">
        <f>IF(D118="ZZ",Brick_Kilns_EF!$E$7*(0.75),Brick_Kilns_EF!$E$7)</f>
        <v>3.1900000000000001E-3</v>
      </c>
      <c r="O118" s="13">
        <f t="shared" si="6"/>
        <v>28.348923899999999</v>
      </c>
      <c r="P118" s="13">
        <f>IF(D118="ZZ",Brick_Kilns_EF!$E$8*(0.75),Brick_Kilns_EF!$E$8)</f>
        <v>7.1999999999999994E-4</v>
      </c>
      <c r="Q118" s="13">
        <f t="shared" si="7"/>
        <v>6.3985031999999995</v>
      </c>
    </row>
    <row r="119" spans="1:17">
      <c r="A119" s="13" t="s">
        <v>127</v>
      </c>
      <c r="B119" s="13">
        <v>22.47851953</v>
      </c>
      <c r="C119" s="13">
        <v>90.695068199999994</v>
      </c>
      <c r="D119" s="13" t="s">
        <v>6</v>
      </c>
      <c r="E119" s="13" t="s">
        <v>5000</v>
      </c>
      <c r="F119" s="13" t="s">
        <v>11</v>
      </c>
      <c r="G119" s="13" t="s">
        <v>4802</v>
      </c>
      <c r="H119" s="13" t="s">
        <v>4816</v>
      </c>
      <c r="I119" s="13">
        <f>(Brick_Kilns_EF!$B$13*Brick_Kilns_EF!$B$11*Brick_Kilns_EF!$B$12)</f>
        <v>8886.81</v>
      </c>
      <c r="J119" s="13">
        <f>IF(D119="ZZ",Brick_Kilns_EF!$E$9*(0.75),Brick_Kilns_EF!$E$9)</f>
        <v>7.4740000000000006E-4</v>
      </c>
      <c r="K119" s="13">
        <f t="shared" si="4"/>
        <v>6.6420017940000005</v>
      </c>
      <c r="L119" s="13">
        <f>IF(D119="ZZ", Brick_Kilns_EF!$E$6*(0.75),Brick_Kilns_EF!$E$6)</f>
        <v>4.0400000000000001E-4</v>
      </c>
      <c r="M119" s="13">
        <f t="shared" si="5"/>
        <v>3.5902712399999999</v>
      </c>
      <c r="N119" s="13">
        <f>IF(D119="ZZ",Brick_Kilns_EF!$E$7*(0.75),Brick_Kilns_EF!$E$7)</f>
        <v>3.1900000000000001E-3</v>
      </c>
      <c r="O119" s="13">
        <f t="shared" si="6"/>
        <v>28.348923899999999</v>
      </c>
      <c r="P119" s="13">
        <f>IF(D119="ZZ",Brick_Kilns_EF!$E$8*(0.75),Brick_Kilns_EF!$E$8)</f>
        <v>7.1999999999999994E-4</v>
      </c>
      <c r="Q119" s="13">
        <f t="shared" si="7"/>
        <v>6.3985031999999995</v>
      </c>
    </row>
    <row r="120" spans="1:17">
      <c r="A120" s="13" t="s">
        <v>128</v>
      </c>
      <c r="B120" s="13">
        <v>24.145798289999998</v>
      </c>
      <c r="C120" s="13">
        <v>89.497625729999996</v>
      </c>
      <c r="D120" s="13" t="s">
        <v>6</v>
      </c>
      <c r="E120" s="13" t="s">
        <v>5000</v>
      </c>
      <c r="F120" s="13" t="s">
        <v>42</v>
      </c>
      <c r="G120" s="13" t="s">
        <v>4802</v>
      </c>
      <c r="H120" s="13" t="s">
        <v>4816</v>
      </c>
      <c r="I120" s="13">
        <f>(Brick_Kilns_EF!$B$13*Brick_Kilns_EF!$B$11*Brick_Kilns_EF!$B$12)</f>
        <v>8886.81</v>
      </c>
      <c r="J120" s="13">
        <f>IF(D120="ZZ",Brick_Kilns_EF!$E$9*(0.75),Brick_Kilns_EF!$E$9)</f>
        <v>7.4740000000000006E-4</v>
      </c>
      <c r="K120" s="13">
        <f t="shared" si="4"/>
        <v>6.6420017940000005</v>
      </c>
      <c r="L120" s="13">
        <f>IF(D120="ZZ", Brick_Kilns_EF!$E$6*(0.75),Brick_Kilns_EF!$E$6)</f>
        <v>4.0400000000000001E-4</v>
      </c>
      <c r="M120" s="13">
        <f t="shared" si="5"/>
        <v>3.5902712399999999</v>
      </c>
      <c r="N120" s="13">
        <f>IF(D120="ZZ",Brick_Kilns_EF!$E$7*(0.75),Brick_Kilns_EF!$E$7)</f>
        <v>3.1900000000000001E-3</v>
      </c>
      <c r="O120" s="13">
        <f t="shared" si="6"/>
        <v>28.348923899999999</v>
      </c>
      <c r="P120" s="13">
        <f>IF(D120="ZZ",Brick_Kilns_EF!$E$8*(0.75),Brick_Kilns_EF!$E$8)</f>
        <v>7.1999999999999994E-4</v>
      </c>
      <c r="Q120" s="13">
        <f t="shared" si="7"/>
        <v>6.3985031999999995</v>
      </c>
    </row>
    <row r="121" spans="1:17">
      <c r="A121" s="13" t="s">
        <v>129</v>
      </c>
      <c r="B121" s="13">
        <v>22.756574329999999</v>
      </c>
      <c r="C121" s="13">
        <v>90.366636139999997</v>
      </c>
      <c r="D121" s="13" t="s">
        <v>6</v>
      </c>
      <c r="E121" s="13" t="s">
        <v>5000</v>
      </c>
      <c r="F121" s="13" t="s">
        <v>11</v>
      </c>
      <c r="G121" s="13" t="s">
        <v>4802</v>
      </c>
      <c r="H121" s="13" t="s">
        <v>4816</v>
      </c>
      <c r="I121" s="13">
        <f>(Brick_Kilns_EF!$B$13*Brick_Kilns_EF!$B$11*Brick_Kilns_EF!$B$12)</f>
        <v>8886.81</v>
      </c>
      <c r="J121" s="13">
        <f>IF(D121="ZZ",Brick_Kilns_EF!$E$9*(0.75),Brick_Kilns_EF!$E$9)</f>
        <v>7.4740000000000006E-4</v>
      </c>
      <c r="K121" s="13">
        <f t="shared" si="4"/>
        <v>6.6420017940000005</v>
      </c>
      <c r="L121" s="13">
        <f>IF(D121="ZZ", Brick_Kilns_EF!$E$6*(0.75),Brick_Kilns_EF!$E$6)</f>
        <v>4.0400000000000001E-4</v>
      </c>
      <c r="M121" s="13">
        <f t="shared" si="5"/>
        <v>3.5902712399999999</v>
      </c>
      <c r="N121" s="13">
        <f>IF(D121="ZZ",Brick_Kilns_EF!$E$7*(0.75),Brick_Kilns_EF!$E$7)</f>
        <v>3.1900000000000001E-3</v>
      </c>
      <c r="O121" s="13">
        <f t="shared" si="6"/>
        <v>28.348923899999999</v>
      </c>
      <c r="P121" s="13">
        <f>IF(D121="ZZ",Brick_Kilns_EF!$E$8*(0.75),Brick_Kilns_EF!$E$8)</f>
        <v>7.1999999999999994E-4</v>
      </c>
      <c r="Q121" s="13">
        <f t="shared" si="7"/>
        <v>6.3985031999999995</v>
      </c>
    </row>
    <row r="122" spans="1:17">
      <c r="A122" s="13" t="s">
        <v>130</v>
      </c>
      <c r="B122" s="13">
        <v>22.433533329999999</v>
      </c>
      <c r="C122" s="13">
        <v>90.168294829999994</v>
      </c>
      <c r="D122" s="13" t="s">
        <v>6</v>
      </c>
      <c r="E122" s="13" t="s">
        <v>5000</v>
      </c>
      <c r="F122" s="13" t="s">
        <v>11</v>
      </c>
      <c r="G122" s="13" t="s">
        <v>4802</v>
      </c>
      <c r="H122" s="13" t="s">
        <v>4816</v>
      </c>
      <c r="I122" s="13">
        <f>(Brick_Kilns_EF!$B$13*Brick_Kilns_EF!$B$11*Brick_Kilns_EF!$B$12)</f>
        <v>8886.81</v>
      </c>
      <c r="J122" s="13">
        <f>IF(D122="ZZ",Brick_Kilns_EF!$E$9*(0.75),Brick_Kilns_EF!$E$9)</f>
        <v>7.4740000000000006E-4</v>
      </c>
      <c r="K122" s="13">
        <f t="shared" si="4"/>
        <v>6.6420017940000005</v>
      </c>
      <c r="L122" s="13">
        <f>IF(D122="ZZ", Brick_Kilns_EF!$E$6*(0.75),Brick_Kilns_EF!$E$6)</f>
        <v>4.0400000000000001E-4</v>
      </c>
      <c r="M122" s="13">
        <f t="shared" si="5"/>
        <v>3.5902712399999999</v>
      </c>
      <c r="N122" s="13">
        <f>IF(D122="ZZ",Brick_Kilns_EF!$E$7*(0.75),Brick_Kilns_EF!$E$7)</f>
        <v>3.1900000000000001E-3</v>
      </c>
      <c r="O122" s="13">
        <f t="shared" si="6"/>
        <v>28.348923899999999</v>
      </c>
      <c r="P122" s="13">
        <f>IF(D122="ZZ",Brick_Kilns_EF!$E$8*(0.75),Brick_Kilns_EF!$E$8)</f>
        <v>7.1999999999999994E-4</v>
      </c>
      <c r="Q122" s="13">
        <f t="shared" si="7"/>
        <v>6.3985031999999995</v>
      </c>
    </row>
    <row r="123" spans="1:17">
      <c r="A123" s="13" t="s">
        <v>131</v>
      </c>
      <c r="B123" s="13">
        <v>22.436899870000001</v>
      </c>
      <c r="C123" s="13">
        <v>90.167966949999993</v>
      </c>
      <c r="D123" s="13" t="s">
        <v>6</v>
      </c>
      <c r="E123" s="13" t="s">
        <v>5000</v>
      </c>
      <c r="F123" s="13" t="s">
        <v>11</v>
      </c>
      <c r="G123" s="13" t="s">
        <v>4802</v>
      </c>
      <c r="H123" s="13" t="s">
        <v>4816</v>
      </c>
      <c r="I123" s="13">
        <f>(Brick_Kilns_EF!$B$13*Brick_Kilns_EF!$B$11*Brick_Kilns_EF!$B$12)</f>
        <v>8886.81</v>
      </c>
      <c r="J123" s="13">
        <f>IF(D123="ZZ",Brick_Kilns_EF!$E$9*(0.75),Brick_Kilns_EF!$E$9)</f>
        <v>7.4740000000000006E-4</v>
      </c>
      <c r="K123" s="13">
        <f t="shared" si="4"/>
        <v>6.6420017940000005</v>
      </c>
      <c r="L123" s="13">
        <f>IF(D123="ZZ", Brick_Kilns_EF!$E$6*(0.75),Brick_Kilns_EF!$E$6)</f>
        <v>4.0400000000000001E-4</v>
      </c>
      <c r="M123" s="13">
        <f t="shared" si="5"/>
        <v>3.5902712399999999</v>
      </c>
      <c r="N123" s="13">
        <f>IF(D123="ZZ",Brick_Kilns_EF!$E$7*(0.75),Brick_Kilns_EF!$E$7)</f>
        <v>3.1900000000000001E-3</v>
      </c>
      <c r="O123" s="13">
        <f t="shared" si="6"/>
        <v>28.348923899999999</v>
      </c>
      <c r="P123" s="13">
        <f>IF(D123="ZZ",Brick_Kilns_EF!$E$8*(0.75),Brick_Kilns_EF!$E$8)</f>
        <v>7.1999999999999994E-4</v>
      </c>
      <c r="Q123" s="13">
        <f t="shared" si="7"/>
        <v>6.3985031999999995</v>
      </c>
    </row>
    <row r="124" spans="1:17">
      <c r="A124" s="13" t="s">
        <v>132</v>
      </c>
      <c r="B124" s="13">
        <v>23.37333297</v>
      </c>
      <c r="C124" s="13">
        <v>90.242790330000005</v>
      </c>
      <c r="D124" s="13" t="s">
        <v>6</v>
      </c>
      <c r="E124" s="13" t="s">
        <v>5000</v>
      </c>
      <c r="F124" s="13" t="s">
        <v>7</v>
      </c>
      <c r="G124" s="13" t="s">
        <v>4802</v>
      </c>
      <c r="H124" s="13" t="s">
        <v>4816</v>
      </c>
      <c r="I124" s="13">
        <f>(Brick_Kilns_EF!$B$13*Brick_Kilns_EF!$B$11*Brick_Kilns_EF!$B$12)</f>
        <v>8886.81</v>
      </c>
      <c r="J124" s="13">
        <f>IF(D124="ZZ",Brick_Kilns_EF!$E$9*(0.75),Brick_Kilns_EF!$E$9)</f>
        <v>7.4740000000000006E-4</v>
      </c>
      <c r="K124" s="13">
        <f t="shared" si="4"/>
        <v>6.6420017940000005</v>
      </c>
      <c r="L124" s="13">
        <f>IF(D124="ZZ", Brick_Kilns_EF!$E$6*(0.75),Brick_Kilns_EF!$E$6)</f>
        <v>4.0400000000000001E-4</v>
      </c>
      <c r="M124" s="13">
        <f t="shared" si="5"/>
        <v>3.5902712399999999</v>
      </c>
      <c r="N124" s="13">
        <f>IF(D124="ZZ",Brick_Kilns_EF!$E$7*(0.75),Brick_Kilns_EF!$E$7)</f>
        <v>3.1900000000000001E-3</v>
      </c>
      <c r="O124" s="13">
        <f t="shared" si="6"/>
        <v>28.348923899999999</v>
      </c>
      <c r="P124" s="13">
        <f>IF(D124="ZZ",Brick_Kilns_EF!$E$8*(0.75),Brick_Kilns_EF!$E$8)</f>
        <v>7.1999999999999994E-4</v>
      </c>
      <c r="Q124" s="13">
        <f t="shared" si="7"/>
        <v>6.3985031999999995</v>
      </c>
    </row>
    <row r="125" spans="1:17">
      <c r="A125" s="13" t="s">
        <v>133</v>
      </c>
      <c r="B125" s="13">
        <v>22.614055749999999</v>
      </c>
      <c r="C125" s="13">
        <v>90.423693380000003</v>
      </c>
      <c r="D125" s="13" t="s">
        <v>6</v>
      </c>
      <c r="E125" s="13" t="s">
        <v>5000</v>
      </c>
      <c r="F125" s="13" t="s">
        <v>11</v>
      </c>
      <c r="G125" s="13" t="s">
        <v>4802</v>
      </c>
      <c r="H125" s="13" t="s">
        <v>4816</v>
      </c>
      <c r="I125" s="13">
        <f>(Brick_Kilns_EF!$B$13*Brick_Kilns_EF!$B$11*Brick_Kilns_EF!$B$12)</f>
        <v>8886.81</v>
      </c>
      <c r="J125" s="13">
        <f>IF(D125="ZZ",Brick_Kilns_EF!$E$9*(0.75),Brick_Kilns_EF!$E$9)</f>
        <v>7.4740000000000006E-4</v>
      </c>
      <c r="K125" s="13">
        <f t="shared" si="4"/>
        <v>6.6420017940000005</v>
      </c>
      <c r="L125" s="13">
        <f>IF(D125="ZZ", Brick_Kilns_EF!$E$6*(0.75),Brick_Kilns_EF!$E$6)</f>
        <v>4.0400000000000001E-4</v>
      </c>
      <c r="M125" s="13">
        <f t="shared" si="5"/>
        <v>3.5902712399999999</v>
      </c>
      <c r="N125" s="13">
        <f>IF(D125="ZZ",Brick_Kilns_EF!$E$7*(0.75),Brick_Kilns_EF!$E$7)</f>
        <v>3.1900000000000001E-3</v>
      </c>
      <c r="O125" s="13">
        <f t="shared" si="6"/>
        <v>28.348923899999999</v>
      </c>
      <c r="P125" s="13">
        <f>IF(D125="ZZ",Brick_Kilns_EF!$E$8*(0.75),Brick_Kilns_EF!$E$8)</f>
        <v>7.1999999999999994E-4</v>
      </c>
      <c r="Q125" s="13">
        <f t="shared" si="7"/>
        <v>6.3985031999999995</v>
      </c>
    </row>
    <row r="126" spans="1:17">
      <c r="A126" s="13" t="s">
        <v>134</v>
      </c>
      <c r="B126" s="13">
        <v>22.549339889999999</v>
      </c>
      <c r="C126" s="13">
        <v>90.464578020000005</v>
      </c>
      <c r="D126" s="13" t="s">
        <v>6</v>
      </c>
      <c r="E126" s="13" t="s">
        <v>5000</v>
      </c>
      <c r="F126" s="13" t="s">
        <v>11</v>
      </c>
      <c r="G126" s="13" t="s">
        <v>4802</v>
      </c>
      <c r="H126" s="13" t="s">
        <v>4816</v>
      </c>
      <c r="I126" s="13">
        <f>(Brick_Kilns_EF!$B$13*Brick_Kilns_EF!$B$11*Brick_Kilns_EF!$B$12)</f>
        <v>8886.81</v>
      </c>
      <c r="J126" s="13">
        <f>IF(D126="ZZ",Brick_Kilns_EF!$E$9*(0.75),Brick_Kilns_EF!$E$9)</f>
        <v>7.4740000000000006E-4</v>
      </c>
      <c r="K126" s="13">
        <f t="shared" si="4"/>
        <v>6.6420017940000005</v>
      </c>
      <c r="L126" s="13">
        <f>IF(D126="ZZ", Brick_Kilns_EF!$E$6*(0.75),Brick_Kilns_EF!$E$6)</f>
        <v>4.0400000000000001E-4</v>
      </c>
      <c r="M126" s="13">
        <f t="shared" si="5"/>
        <v>3.5902712399999999</v>
      </c>
      <c r="N126" s="13">
        <f>IF(D126="ZZ",Brick_Kilns_EF!$E$7*(0.75),Brick_Kilns_EF!$E$7)</f>
        <v>3.1900000000000001E-3</v>
      </c>
      <c r="O126" s="13">
        <f t="shared" si="6"/>
        <v>28.348923899999999</v>
      </c>
      <c r="P126" s="13">
        <f>IF(D126="ZZ",Brick_Kilns_EF!$E$8*(0.75),Brick_Kilns_EF!$E$8)</f>
        <v>7.1999999999999994E-4</v>
      </c>
      <c r="Q126" s="13">
        <f t="shared" si="7"/>
        <v>6.3985031999999995</v>
      </c>
    </row>
    <row r="127" spans="1:17">
      <c r="A127" s="13" t="s">
        <v>135</v>
      </c>
      <c r="B127" s="13">
        <v>22.394284729999999</v>
      </c>
      <c r="C127" s="13">
        <v>89.579891810000007</v>
      </c>
      <c r="D127" s="13" t="s">
        <v>6</v>
      </c>
      <c r="E127" s="13" t="s">
        <v>5000</v>
      </c>
      <c r="F127" s="13" t="s">
        <v>9</v>
      </c>
      <c r="G127" s="13" t="s">
        <v>4802</v>
      </c>
      <c r="H127" s="13" t="s">
        <v>4816</v>
      </c>
      <c r="I127" s="13">
        <f>(Brick_Kilns_EF!$B$13*Brick_Kilns_EF!$B$11*Brick_Kilns_EF!$B$12)</f>
        <v>8886.81</v>
      </c>
      <c r="J127" s="13">
        <f>IF(D127="ZZ",Brick_Kilns_EF!$E$9*(0.75),Brick_Kilns_EF!$E$9)</f>
        <v>7.4740000000000006E-4</v>
      </c>
      <c r="K127" s="13">
        <f t="shared" si="4"/>
        <v>6.6420017940000005</v>
      </c>
      <c r="L127" s="13">
        <f>IF(D127="ZZ", Brick_Kilns_EF!$E$6*(0.75),Brick_Kilns_EF!$E$6)</f>
        <v>4.0400000000000001E-4</v>
      </c>
      <c r="M127" s="13">
        <f t="shared" si="5"/>
        <v>3.5902712399999999</v>
      </c>
      <c r="N127" s="13">
        <f>IF(D127="ZZ",Brick_Kilns_EF!$E$7*(0.75),Brick_Kilns_EF!$E$7)</f>
        <v>3.1900000000000001E-3</v>
      </c>
      <c r="O127" s="13">
        <f t="shared" si="6"/>
        <v>28.348923899999999</v>
      </c>
      <c r="P127" s="13">
        <f>IF(D127="ZZ",Brick_Kilns_EF!$E$8*(0.75),Brick_Kilns_EF!$E$8)</f>
        <v>7.1999999999999994E-4</v>
      </c>
      <c r="Q127" s="13">
        <f t="shared" si="7"/>
        <v>6.3985031999999995</v>
      </c>
    </row>
    <row r="128" spans="1:17">
      <c r="A128" s="13" t="s">
        <v>136</v>
      </c>
      <c r="B128" s="13">
        <v>23.629983750000001</v>
      </c>
      <c r="C128" s="13">
        <v>90.438056630000005</v>
      </c>
      <c r="D128" s="13" t="s">
        <v>6</v>
      </c>
      <c r="E128" s="13" t="s">
        <v>5000</v>
      </c>
      <c r="F128" s="13" t="s">
        <v>7</v>
      </c>
      <c r="G128" s="13" t="s">
        <v>4802</v>
      </c>
      <c r="H128" s="13" t="s">
        <v>4816</v>
      </c>
      <c r="I128" s="13">
        <f>(Brick_Kilns_EF!$B$13*Brick_Kilns_EF!$B$11*Brick_Kilns_EF!$B$12)</f>
        <v>8886.81</v>
      </c>
      <c r="J128" s="13">
        <f>IF(D128="ZZ",Brick_Kilns_EF!$E$9*(0.75),Brick_Kilns_EF!$E$9)</f>
        <v>7.4740000000000006E-4</v>
      </c>
      <c r="K128" s="13">
        <f t="shared" si="4"/>
        <v>6.6420017940000005</v>
      </c>
      <c r="L128" s="13">
        <f>IF(D128="ZZ", Brick_Kilns_EF!$E$6*(0.75),Brick_Kilns_EF!$E$6)</f>
        <v>4.0400000000000001E-4</v>
      </c>
      <c r="M128" s="13">
        <f t="shared" si="5"/>
        <v>3.5902712399999999</v>
      </c>
      <c r="N128" s="13">
        <f>IF(D128="ZZ",Brick_Kilns_EF!$E$7*(0.75),Brick_Kilns_EF!$E$7)</f>
        <v>3.1900000000000001E-3</v>
      </c>
      <c r="O128" s="13">
        <f t="shared" si="6"/>
        <v>28.348923899999999</v>
      </c>
      <c r="P128" s="13">
        <f>IF(D128="ZZ",Brick_Kilns_EF!$E$8*(0.75),Brick_Kilns_EF!$E$8)</f>
        <v>7.1999999999999994E-4</v>
      </c>
      <c r="Q128" s="13">
        <f t="shared" si="7"/>
        <v>6.3985031999999995</v>
      </c>
    </row>
    <row r="129" spans="1:17">
      <c r="A129" s="13" t="s">
        <v>137</v>
      </c>
      <c r="B129" s="13">
        <v>23.626504529999998</v>
      </c>
      <c r="C129" s="13">
        <v>90.439690630000001</v>
      </c>
      <c r="D129" s="13" t="s">
        <v>6</v>
      </c>
      <c r="E129" s="13" t="s">
        <v>5000</v>
      </c>
      <c r="F129" s="13" t="s">
        <v>7</v>
      </c>
      <c r="G129" s="13" t="s">
        <v>4802</v>
      </c>
      <c r="H129" s="13" t="s">
        <v>4816</v>
      </c>
      <c r="I129" s="13">
        <f>(Brick_Kilns_EF!$B$13*Brick_Kilns_EF!$B$11*Brick_Kilns_EF!$B$12)</f>
        <v>8886.81</v>
      </c>
      <c r="J129" s="13">
        <f>IF(D129="ZZ",Brick_Kilns_EF!$E$9*(0.75),Brick_Kilns_EF!$E$9)</f>
        <v>7.4740000000000006E-4</v>
      </c>
      <c r="K129" s="13">
        <f t="shared" si="4"/>
        <v>6.6420017940000005</v>
      </c>
      <c r="L129" s="13">
        <f>IF(D129="ZZ", Brick_Kilns_EF!$E$6*(0.75),Brick_Kilns_EF!$E$6)</f>
        <v>4.0400000000000001E-4</v>
      </c>
      <c r="M129" s="13">
        <f t="shared" si="5"/>
        <v>3.5902712399999999</v>
      </c>
      <c r="N129" s="13">
        <f>IF(D129="ZZ",Brick_Kilns_EF!$E$7*(0.75),Brick_Kilns_EF!$E$7)</f>
        <v>3.1900000000000001E-3</v>
      </c>
      <c r="O129" s="13">
        <f t="shared" si="6"/>
        <v>28.348923899999999</v>
      </c>
      <c r="P129" s="13">
        <f>IF(D129="ZZ",Brick_Kilns_EF!$E$8*(0.75),Brick_Kilns_EF!$E$8)</f>
        <v>7.1999999999999994E-4</v>
      </c>
      <c r="Q129" s="13">
        <f t="shared" si="7"/>
        <v>6.3985031999999995</v>
      </c>
    </row>
    <row r="130" spans="1:17">
      <c r="A130" s="13" t="s">
        <v>138</v>
      </c>
      <c r="B130" s="13">
        <v>23.629166770000001</v>
      </c>
      <c r="C130" s="13">
        <v>90.438776880000006</v>
      </c>
      <c r="D130" s="13" t="s">
        <v>6</v>
      </c>
      <c r="E130" s="13" t="s">
        <v>5000</v>
      </c>
      <c r="F130" s="13" t="s">
        <v>7</v>
      </c>
      <c r="G130" s="13" t="s">
        <v>4802</v>
      </c>
      <c r="H130" s="13" t="s">
        <v>4816</v>
      </c>
      <c r="I130" s="13">
        <f>(Brick_Kilns_EF!$B$13*Brick_Kilns_EF!$B$11*Brick_Kilns_EF!$B$12)</f>
        <v>8886.81</v>
      </c>
      <c r="J130" s="13">
        <f>IF(D130="ZZ",Brick_Kilns_EF!$E$9*(0.75),Brick_Kilns_EF!$E$9)</f>
        <v>7.4740000000000006E-4</v>
      </c>
      <c r="K130" s="13">
        <f t="shared" si="4"/>
        <v>6.6420017940000005</v>
      </c>
      <c r="L130" s="13">
        <f>IF(D130="ZZ", Brick_Kilns_EF!$E$6*(0.75),Brick_Kilns_EF!$E$6)</f>
        <v>4.0400000000000001E-4</v>
      </c>
      <c r="M130" s="13">
        <f t="shared" si="5"/>
        <v>3.5902712399999999</v>
      </c>
      <c r="N130" s="13">
        <f>IF(D130="ZZ",Brick_Kilns_EF!$E$7*(0.75),Brick_Kilns_EF!$E$7)</f>
        <v>3.1900000000000001E-3</v>
      </c>
      <c r="O130" s="13">
        <f t="shared" si="6"/>
        <v>28.348923899999999</v>
      </c>
      <c r="P130" s="13">
        <f>IF(D130="ZZ",Brick_Kilns_EF!$E$8*(0.75),Brick_Kilns_EF!$E$8)</f>
        <v>7.1999999999999994E-4</v>
      </c>
      <c r="Q130" s="13">
        <f t="shared" si="7"/>
        <v>6.3985031999999995</v>
      </c>
    </row>
    <row r="131" spans="1:17">
      <c r="A131" s="13" t="s">
        <v>139</v>
      </c>
      <c r="B131" s="13">
        <v>24.578673120000001</v>
      </c>
      <c r="C131" s="13">
        <v>90.009306890000005</v>
      </c>
      <c r="D131" s="13" t="s">
        <v>6</v>
      </c>
      <c r="E131" s="13" t="s">
        <v>5000</v>
      </c>
      <c r="F131" s="13" t="s">
        <v>7</v>
      </c>
      <c r="G131" s="13" t="s">
        <v>4802</v>
      </c>
      <c r="H131" s="13" t="s">
        <v>4816</v>
      </c>
      <c r="I131" s="13">
        <f>(Brick_Kilns_EF!$B$13*Brick_Kilns_EF!$B$11*Brick_Kilns_EF!$B$12)</f>
        <v>8886.81</v>
      </c>
      <c r="J131" s="13">
        <f>IF(D131="ZZ",Brick_Kilns_EF!$E$9*(0.75),Brick_Kilns_EF!$E$9)</f>
        <v>7.4740000000000006E-4</v>
      </c>
      <c r="K131" s="13">
        <f t="shared" ref="K131:K194" si="8">I131*J131</f>
        <v>6.6420017940000005</v>
      </c>
      <c r="L131" s="13">
        <f>IF(D131="ZZ", Brick_Kilns_EF!$E$6*(0.75),Brick_Kilns_EF!$E$6)</f>
        <v>4.0400000000000001E-4</v>
      </c>
      <c r="M131" s="13">
        <f t="shared" ref="M131:M194" si="9">L131*I131</f>
        <v>3.5902712399999999</v>
      </c>
      <c r="N131" s="13">
        <f>IF(D131="ZZ",Brick_Kilns_EF!$E$7*(0.75),Brick_Kilns_EF!$E$7)</f>
        <v>3.1900000000000001E-3</v>
      </c>
      <c r="O131" s="13">
        <f t="shared" ref="O131:O194" si="10">I131*N131</f>
        <v>28.348923899999999</v>
      </c>
      <c r="P131" s="13">
        <f>IF(D131="ZZ",Brick_Kilns_EF!$E$8*(0.75),Brick_Kilns_EF!$E$8)</f>
        <v>7.1999999999999994E-4</v>
      </c>
      <c r="Q131" s="13">
        <f t="shared" ref="Q131:Q194" si="11">I131*P131</f>
        <v>6.3985031999999995</v>
      </c>
    </row>
    <row r="132" spans="1:17">
      <c r="A132" s="13" t="s">
        <v>140</v>
      </c>
      <c r="B132" s="13">
        <v>22.758059729999999</v>
      </c>
      <c r="C132" s="13">
        <v>89.033835460000006</v>
      </c>
      <c r="D132" s="13" t="s">
        <v>6</v>
      </c>
      <c r="E132" s="13" t="s">
        <v>5000</v>
      </c>
      <c r="F132" s="13" t="s">
        <v>9</v>
      </c>
      <c r="G132" s="13" t="s">
        <v>4802</v>
      </c>
      <c r="H132" s="13" t="s">
        <v>4816</v>
      </c>
      <c r="I132" s="13">
        <f>(Brick_Kilns_EF!$B$13*Brick_Kilns_EF!$B$11*Brick_Kilns_EF!$B$12)</f>
        <v>8886.81</v>
      </c>
      <c r="J132" s="13">
        <f>IF(D132="ZZ",Brick_Kilns_EF!$E$9*(0.75),Brick_Kilns_EF!$E$9)</f>
        <v>7.4740000000000006E-4</v>
      </c>
      <c r="K132" s="13">
        <f t="shared" si="8"/>
        <v>6.6420017940000005</v>
      </c>
      <c r="L132" s="13">
        <f>IF(D132="ZZ", Brick_Kilns_EF!$E$6*(0.75),Brick_Kilns_EF!$E$6)</f>
        <v>4.0400000000000001E-4</v>
      </c>
      <c r="M132" s="13">
        <f t="shared" si="9"/>
        <v>3.5902712399999999</v>
      </c>
      <c r="N132" s="13">
        <f>IF(D132="ZZ",Brick_Kilns_EF!$E$7*(0.75),Brick_Kilns_EF!$E$7)</f>
        <v>3.1900000000000001E-3</v>
      </c>
      <c r="O132" s="13">
        <f t="shared" si="10"/>
        <v>28.348923899999999</v>
      </c>
      <c r="P132" s="13">
        <f>IF(D132="ZZ",Brick_Kilns_EF!$E$8*(0.75),Brick_Kilns_EF!$E$8)</f>
        <v>7.1999999999999994E-4</v>
      </c>
      <c r="Q132" s="13">
        <f t="shared" si="11"/>
        <v>6.3985031999999995</v>
      </c>
    </row>
    <row r="133" spans="1:17">
      <c r="A133" s="13" t="s">
        <v>141</v>
      </c>
      <c r="B133" s="13">
        <v>23.81215465</v>
      </c>
      <c r="C133" s="13">
        <v>88.619745359999996</v>
      </c>
      <c r="D133" s="13" t="s">
        <v>6</v>
      </c>
      <c r="E133" s="13" t="s">
        <v>5000</v>
      </c>
      <c r="F133" s="13" t="s">
        <v>9</v>
      </c>
      <c r="G133" s="13" t="s">
        <v>4802</v>
      </c>
      <c r="H133" s="13" t="s">
        <v>4816</v>
      </c>
      <c r="I133" s="13">
        <f>(Brick_Kilns_EF!$B$13*Brick_Kilns_EF!$B$11*Brick_Kilns_EF!$B$12)</f>
        <v>8886.81</v>
      </c>
      <c r="J133" s="13">
        <f>IF(D133="ZZ",Brick_Kilns_EF!$E$9*(0.75),Brick_Kilns_EF!$E$9)</f>
        <v>7.4740000000000006E-4</v>
      </c>
      <c r="K133" s="13">
        <f t="shared" si="8"/>
        <v>6.6420017940000005</v>
      </c>
      <c r="L133" s="13">
        <f>IF(D133="ZZ", Brick_Kilns_EF!$E$6*(0.75),Brick_Kilns_EF!$E$6)</f>
        <v>4.0400000000000001E-4</v>
      </c>
      <c r="M133" s="13">
        <f t="shared" si="9"/>
        <v>3.5902712399999999</v>
      </c>
      <c r="N133" s="13">
        <f>IF(D133="ZZ",Brick_Kilns_EF!$E$7*(0.75),Brick_Kilns_EF!$E$7)</f>
        <v>3.1900000000000001E-3</v>
      </c>
      <c r="O133" s="13">
        <f t="shared" si="10"/>
        <v>28.348923899999999</v>
      </c>
      <c r="P133" s="13">
        <f>IF(D133="ZZ",Brick_Kilns_EF!$E$8*(0.75),Brick_Kilns_EF!$E$8)</f>
        <v>7.1999999999999994E-4</v>
      </c>
      <c r="Q133" s="13">
        <f t="shared" si="11"/>
        <v>6.3985031999999995</v>
      </c>
    </row>
    <row r="134" spans="1:17">
      <c r="A134" s="13" t="s">
        <v>142</v>
      </c>
      <c r="B134" s="13">
        <v>22.793065670000001</v>
      </c>
      <c r="C134" s="13">
        <v>90.362057879999995</v>
      </c>
      <c r="D134" s="13" t="s">
        <v>6</v>
      </c>
      <c r="E134" s="13" t="s">
        <v>5000</v>
      </c>
      <c r="F134" s="13" t="s">
        <v>11</v>
      </c>
      <c r="G134" s="13" t="s">
        <v>4802</v>
      </c>
      <c r="H134" s="13" t="s">
        <v>4816</v>
      </c>
      <c r="I134" s="13">
        <f>(Brick_Kilns_EF!$B$13*Brick_Kilns_EF!$B$11*Brick_Kilns_EF!$B$12)</f>
        <v>8886.81</v>
      </c>
      <c r="J134" s="13">
        <f>IF(D134="ZZ",Brick_Kilns_EF!$E$9*(0.75),Brick_Kilns_EF!$E$9)</f>
        <v>7.4740000000000006E-4</v>
      </c>
      <c r="K134" s="13">
        <f t="shared" si="8"/>
        <v>6.6420017940000005</v>
      </c>
      <c r="L134" s="13">
        <f>IF(D134="ZZ", Brick_Kilns_EF!$E$6*(0.75),Brick_Kilns_EF!$E$6)</f>
        <v>4.0400000000000001E-4</v>
      </c>
      <c r="M134" s="13">
        <f t="shared" si="9"/>
        <v>3.5902712399999999</v>
      </c>
      <c r="N134" s="13">
        <f>IF(D134="ZZ",Brick_Kilns_EF!$E$7*(0.75),Brick_Kilns_EF!$E$7)</f>
        <v>3.1900000000000001E-3</v>
      </c>
      <c r="O134" s="13">
        <f t="shared" si="10"/>
        <v>28.348923899999999</v>
      </c>
      <c r="P134" s="13">
        <f>IF(D134="ZZ",Brick_Kilns_EF!$E$8*(0.75),Brick_Kilns_EF!$E$8)</f>
        <v>7.1999999999999994E-4</v>
      </c>
      <c r="Q134" s="13">
        <f t="shared" si="11"/>
        <v>6.3985031999999995</v>
      </c>
    </row>
    <row r="135" spans="1:17">
      <c r="A135" s="13" t="s">
        <v>143</v>
      </c>
      <c r="B135" s="13">
        <v>22.851965199999999</v>
      </c>
      <c r="C135" s="13">
        <v>89.549830150000005</v>
      </c>
      <c r="D135" s="13" t="s">
        <v>6</v>
      </c>
      <c r="E135" s="13" t="s">
        <v>5000</v>
      </c>
      <c r="F135" s="13" t="s">
        <v>9</v>
      </c>
      <c r="G135" s="13" t="s">
        <v>4802</v>
      </c>
      <c r="H135" s="13" t="s">
        <v>4816</v>
      </c>
      <c r="I135" s="13">
        <f>(Brick_Kilns_EF!$B$13*Brick_Kilns_EF!$B$11*Brick_Kilns_EF!$B$12)</f>
        <v>8886.81</v>
      </c>
      <c r="J135" s="13">
        <f>IF(D135="ZZ",Brick_Kilns_EF!$E$9*(0.75),Brick_Kilns_EF!$E$9)</f>
        <v>7.4740000000000006E-4</v>
      </c>
      <c r="K135" s="13">
        <f t="shared" si="8"/>
        <v>6.6420017940000005</v>
      </c>
      <c r="L135" s="13">
        <f>IF(D135="ZZ", Brick_Kilns_EF!$E$6*(0.75),Brick_Kilns_EF!$E$6)</f>
        <v>4.0400000000000001E-4</v>
      </c>
      <c r="M135" s="13">
        <f t="shared" si="9"/>
        <v>3.5902712399999999</v>
      </c>
      <c r="N135" s="13">
        <f>IF(D135="ZZ",Brick_Kilns_EF!$E$7*(0.75),Brick_Kilns_EF!$E$7)</f>
        <v>3.1900000000000001E-3</v>
      </c>
      <c r="O135" s="13">
        <f t="shared" si="10"/>
        <v>28.348923899999999</v>
      </c>
      <c r="P135" s="13">
        <f>IF(D135="ZZ",Brick_Kilns_EF!$E$8*(0.75),Brick_Kilns_EF!$E$8)</f>
        <v>7.1999999999999994E-4</v>
      </c>
      <c r="Q135" s="13">
        <f t="shared" si="11"/>
        <v>6.3985031999999995</v>
      </c>
    </row>
    <row r="136" spans="1:17">
      <c r="A136" s="13" t="s">
        <v>144</v>
      </c>
      <c r="B136" s="13">
        <v>22.827915789999999</v>
      </c>
      <c r="C136" s="13">
        <v>89.643074729999995</v>
      </c>
      <c r="D136" s="13" t="s">
        <v>6</v>
      </c>
      <c r="E136" s="13" t="s">
        <v>5000</v>
      </c>
      <c r="F136" s="13" t="s">
        <v>9</v>
      </c>
      <c r="G136" s="13" t="s">
        <v>4802</v>
      </c>
      <c r="H136" s="13" t="s">
        <v>4816</v>
      </c>
      <c r="I136" s="13">
        <f>(Brick_Kilns_EF!$B$13*Brick_Kilns_EF!$B$11*Brick_Kilns_EF!$B$12)</f>
        <v>8886.81</v>
      </c>
      <c r="J136" s="13">
        <f>IF(D136="ZZ",Brick_Kilns_EF!$E$9*(0.75),Brick_Kilns_EF!$E$9)</f>
        <v>7.4740000000000006E-4</v>
      </c>
      <c r="K136" s="13">
        <f t="shared" si="8"/>
        <v>6.6420017940000005</v>
      </c>
      <c r="L136" s="13">
        <f>IF(D136="ZZ", Brick_Kilns_EF!$E$6*(0.75),Brick_Kilns_EF!$E$6)</f>
        <v>4.0400000000000001E-4</v>
      </c>
      <c r="M136" s="13">
        <f t="shared" si="9"/>
        <v>3.5902712399999999</v>
      </c>
      <c r="N136" s="13">
        <f>IF(D136="ZZ",Brick_Kilns_EF!$E$7*(0.75),Brick_Kilns_EF!$E$7)</f>
        <v>3.1900000000000001E-3</v>
      </c>
      <c r="O136" s="13">
        <f t="shared" si="10"/>
        <v>28.348923899999999</v>
      </c>
      <c r="P136" s="13">
        <f>IF(D136="ZZ",Brick_Kilns_EF!$E$8*(0.75),Brick_Kilns_EF!$E$8)</f>
        <v>7.1999999999999994E-4</v>
      </c>
      <c r="Q136" s="13">
        <f t="shared" si="11"/>
        <v>6.3985031999999995</v>
      </c>
    </row>
    <row r="137" spans="1:17">
      <c r="A137" s="13" t="s">
        <v>145</v>
      </c>
      <c r="B137" s="13">
        <v>22.652536649999998</v>
      </c>
      <c r="C137" s="13">
        <v>90.388750830000006</v>
      </c>
      <c r="D137" s="13" t="s">
        <v>6</v>
      </c>
      <c r="E137" s="13" t="s">
        <v>5000</v>
      </c>
      <c r="F137" s="13" t="s">
        <v>11</v>
      </c>
      <c r="G137" s="13" t="s">
        <v>4802</v>
      </c>
      <c r="H137" s="13" t="s">
        <v>4816</v>
      </c>
      <c r="I137" s="13">
        <f>(Brick_Kilns_EF!$B$13*Brick_Kilns_EF!$B$11*Brick_Kilns_EF!$B$12)</f>
        <v>8886.81</v>
      </c>
      <c r="J137" s="13">
        <f>IF(D137="ZZ",Brick_Kilns_EF!$E$9*(0.75),Brick_Kilns_EF!$E$9)</f>
        <v>7.4740000000000006E-4</v>
      </c>
      <c r="K137" s="13">
        <f t="shared" si="8"/>
        <v>6.6420017940000005</v>
      </c>
      <c r="L137" s="13">
        <f>IF(D137="ZZ", Brick_Kilns_EF!$E$6*(0.75),Brick_Kilns_EF!$E$6)</f>
        <v>4.0400000000000001E-4</v>
      </c>
      <c r="M137" s="13">
        <f t="shared" si="9"/>
        <v>3.5902712399999999</v>
      </c>
      <c r="N137" s="13">
        <f>IF(D137="ZZ",Brick_Kilns_EF!$E$7*(0.75),Brick_Kilns_EF!$E$7)</f>
        <v>3.1900000000000001E-3</v>
      </c>
      <c r="O137" s="13">
        <f t="shared" si="10"/>
        <v>28.348923899999999</v>
      </c>
      <c r="P137" s="13">
        <f>IF(D137="ZZ",Brick_Kilns_EF!$E$8*(0.75),Brick_Kilns_EF!$E$8)</f>
        <v>7.1999999999999994E-4</v>
      </c>
      <c r="Q137" s="13">
        <f t="shared" si="11"/>
        <v>6.3985031999999995</v>
      </c>
    </row>
    <row r="138" spans="1:17">
      <c r="A138" s="13" t="s">
        <v>146</v>
      </c>
      <c r="B138" s="13">
        <v>22.65045662</v>
      </c>
      <c r="C138" s="13">
        <v>90.388707839999995</v>
      </c>
      <c r="D138" s="13" t="s">
        <v>6</v>
      </c>
      <c r="E138" s="13" t="s">
        <v>5000</v>
      </c>
      <c r="F138" s="13" t="s">
        <v>11</v>
      </c>
      <c r="G138" s="13" t="s">
        <v>4802</v>
      </c>
      <c r="H138" s="13" t="s">
        <v>4816</v>
      </c>
      <c r="I138" s="13">
        <f>(Brick_Kilns_EF!$B$13*Brick_Kilns_EF!$B$11*Brick_Kilns_EF!$B$12)</f>
        <v>8886.81</v>
      </c>
      <c r="J138" s="13">
        <f>IF(D138="ZZ",Brick_Kilns_EF!$E$9*(0.75),Brick_Kilns_EF!$E$9)</f>
        <v>7.4740000000000006E-4</v>
      </c>
      <c r="K138" s="13">
        <f t="shared" si="8"/>
        <v>6.6420017940000005</v>
      </c>
      <c r="L138" s="13">
        <f>IF(D138="ZZ", Brick_Kilns_EF!$E$6*(0.75),Brick_Kilns_EF!$E$6)</f>
        <v>4.0400000000000001E-4</v>
      </c>
      <c r="M138" s="13">
        <f t="shared" si="9"/>
        <v>3.5902712399999999</v>
      </c>
      <c r="N138" s="13">
        <f>IF(D138="ZZ",Brick_Kilns_EF!$E$7*(0.75),Brick_Kilns_EF!$E$7)</f>
        <v>3.1900000000000001E-3</v>
      </c>
      <c r="O138" s="13">
        <f t="shared" si="10"/>
        <v>28.348923899999999</v>
      </c>
      <c r="P138" s="13">
        <f>IF(D138="ZZ",Brick_Kilns_EF!$E$8*(0.75),Brick_Kilns_EF!$E$8)</f>
        <v>7.1999999999999994E-4</v>
      </c>
      <c r="Q138" s="13">
        <f t="shared" si="11"/>
        <v>6.3985031999999995</v>
      </c>
    </row>
    <row r="139" spans="1:17">
      <c r="A139" s="13" t="s">
        <v>147</v>
      </c>
      <c r="B139" s="13">
        <v>23.120644859999999</v>
      </c>
      <c r="C139" s="13">
        <v>89.296182619999996</v>
      </c>
      <c r="D139" s="13" t="s">
        <v>6</v>
      </c>
      <c r="E139" s="13" t="s">
        <v>5000</v>
      </c>
      <c r="F139" s="13" t="s">
        <v>9</v>
      </c>
      <c r="G139" s="13" t="s">
        <v>4802</v>
      </c>
      <c r="H139" s="13" t="s">
        <v>4816</v>
      </c>
      <c r="I139" s="13">
        <f>(Brick_Kilns_EF!$B$13*Brick_Kilns_EF!$B$11*Brick_Kilns_EF!$B$12)</f>
        <v>8886.81</v>
      </c>
      <c r="J139" s="13">
        <f>IF(D139="ZZ",Brick_Kilns_EF!$E$9*(0.75),Brick_Kilns_EF!$E$9)</f>
        <v>7.4740000000000006E-4</v>
      </c>
      <c r="K139" s="13">
        <f t="shared" si="8"/>
        <v>6.6420017940000005</v>
      </c>
      <c r="L139" s="13">
        <f>IF(D139="ZZ", Brick_Kilns_EF!$E$6*(0.75),Brick_Kilns_EF!$E$6)</f>
        <v>4.0400000000000001E-4</v>
      </c>
      <c r="M139" s="13">
        <f t="shared" si="9"/>
        <v>3.5902712399999999</v>
      </c>
      <c r="N139" s="13">
        <f>IF(D139="ZZ",Brick_Kilns_EF!$E$7*(0.75),Brick_Kilns_EF!$E$7)</f>
        <v>3.1900000000000001E-3</v>
      </c>
      <c r="O139" s="13">
        <f t="shared" si="10"/>
        <v>28.348923899999999</v>
      </c>
      <c r="P139" s="13">
        <f>IF(D139="ZZ",Brick_Kilns_EF!$E$8*(0.75),Brick_Kilns_EF!$E$8)</f>
        <v>7.1999999999999994E-4</v>
      </c>
      <c r="Q139" s="13">
        <f t="shared" si="11"/>
        <v>6.3985031999999995</v>
      </c>
    </row>
    <row r="140" spans="1:17">
      <c r="A140" s="13" t="s">
        <v>148</v>
      </c>
      <c r="B140" s="13">
        <v>22.553374760000001</v>
      </c>
      <c r="C140" s="13">
        <v>90.016492510000006</v>
      </c>
      <c r="D140" s="13" t="s">
        <v>6</v>
      </c>
      <c r="E140" s="13" t="s">
        <v>5000</v>
      </c>
      <c r="F140" s="13" t="s">
        <v>11</v>
      </c>
      <c r="G140" s="13" t="s">
        <v>4802</v>
      </c>
      <c r="H140" s="13" t="s">
        <v>4816</v>
      </c>
      <c r="I140" s="13">
        <f>(Brick_Kilns_EF!$B$13*Brick_Kilns_EF!$B$11*Brick_Kilns_EF!$B$12)</f>
        <v>8886.81</v>
      </c>
      <c r="J140" s="13">
        <f>IF(D140="ZZ",Brick_Kilns_EF!$E$9*(0.75),Brick_Kilns_EF!$E$9)</f>
        <v>7.4740000000000006E-4</v>
      </c>
      <c r="K140" s="13">
        <f t="shared" si="8"/>
        <v>6.6420017940000005</v>
      </c>
      <c r="L140" s="13">
        <f>IF(D140="ZZ", Brick_Kilns_EF!$E$6*(0.75),Brick_Kilns_EF!$E$6)</f>
        <v>4.0400000000000001E-4</v>
      </c>
      <c r="M140" s="13">
        <f t="shared" si="9"/>
        <v>3.5902712399999999</v>
      </c>
      <c r="N140" s="13">
        <f>IF(D140="ZZ",Brick_Kilns_EF!$E$7*(0.75),Brick_Kilns_EF!$E$7)</f>
        <v>3.1900000000000001E-3</v>
      </c>
      <c r="O140" s="13">
        <f t="shared" si="10"/>
        <v>28.348923899999999</v>
      </c>
      <c r="P140" s="13">
        <f>IF(D140="ZZ",Brick_Kilns_EF!$E$8*(0.75),Brick_Kilns_EF!$E$8)</f>
        <v>7.1999999999999994E-4</v>
      </c>
      <c r="Q140" s="13">
        <f t="shared" si="11"/>
        <v>6.3985031999999995</v>
      </c>
    </row>
    <row r="141" spans="1:17">
      <c r="A141" s="13" t="s">
        <v>149</v>
      </c>
      <c r="B141" s="13">
        <v>22.553384149999999</v>
      </c>
      <c r="C141" s="13">
        <v>90.016422640000002</v>
      </c>
      <c r="D141" s="13" t="s">
        <v>6</v>
      </c>
      <c r="E141" s="13" t="s">
        <v>5000</v>
      </c>
      <c r="F141" s="13" t="s">
        <v>11</v>
      </c>
      <c r="G141" s="13" t="s">
        <v>4802</v>
      </c>
      <c r="H141" s="13" t="s">
        <v>4816</v>
      </c>
      <c r="I141" s="13">
        <f>(Brick_Kilns_EF!$B$13*Brick_Kilns_EF!$B$11*Brick_Kilns_EF!$B$12)</f>
        <v>8886.81</v>
      </c>
      <c r="J141" s="13">
        <f>IF(D141="ZZ",Brick_Kilns_EF!$E$9*(0.75),Brick_Kilns_EF!$E$9)</f>
        <v>7.4740000000000006E-4</v>
      </c>
      <c r="K141" s="13">
        <f t="shared" si="8"/>
        <v>6.6420017940000005</v>
      </c>
      <c r="L141" s="13">
        <f>IF(D141="ZZ", Brick_Kilns_EF!$E$6*(0.75),Brick_Kilns_EF!$E$6)</f>
        <v>4.0400000000000001E-4</v>
      </c>
      <c r="M141" s="13">
        <f t="shared" si="9"/>
        <v>3.5902712399999999</v>
      </c>
      <c r="N141" s="13">
        <f>IF(D141="ZZ",Brick_Kilns_EF!$E$7*(0.75),Brick_Kilns_EF!$E$7)</f>
        <v>3.1900000000000001E-3</v>
      </c>
      <c r="O141" s="13">
        <f t="shared" si="10"/>
        <v>28.348923899999999</v>
      </c>
      <c r="P141" s="13">
        <f>IF(D141="ZZ",Brick_Kilns_EF!$E$8*(0.75),Brick_Kilns_EF!$E$8)</f>
        <v>7.1999999999999994E-4</v>
      </c>
      <c r="Q141" s="13">
        <f t="shared" si="11"/>
        <v>6.3985031999999995</v>
      </c>
    </row>
    <row r="142" spans="1:17">
      <c r="A142" s="13" t="s">
        <v>150</v>
      </c>
      <c r="B142" s="13">
        <v>22.84972608</v>
      </c>
      <c r="C142" s="13">
        <v>89.937442559999994</v>
      </c>
      <c r="D142" s="13" t="s">
        <v>6</v>
      </c>
      <c r="E142" s="13" t="s">
        <v>5000</v>
      </c>
      <c r="F142" s="13" t="s">
        <v>9</v>
      </c>
      <c r="G142" s="13" t="s">
        <v>4802</v>
      </c>
      <c r="H142" s="13" t="s">
        <v>4816</v>
      </c>
      <c r="I142" s="13">
        <f>(Brick_Kilns_EF!$B$13*Brick_Kilns_EF!$B$11*Brick_Kilns_EF!$B$12)</f>
        <v>8886.81</v>
      </c>
      <c r="J142" s="13">
        <f>IF(D142="ZZ",Brick_Kilns_EF!$E$9*(0.75),Brick_Kilns_EF!$E$9)</f>
        <v>7.4740000000000006E-4</v>
      </c>
      <c r="K142" s="13">
        <f t="shared" si="8"/>
        <v>6.6420017940000005</v>
      </c>
      <c r="L142" s="13">
        <f>IF(D142="ZZ", Brick_Kilns_EF!$E$6*(0.75),Brick_Kilns_EF!$E$6)</f>
        <v>4.0400000000000001E-4</v>
      </c>
      <c r="M142" s="13">
        <f t="shared" si="9"/>
        <v>3.5902712399999999</v>
      </c>
      <c r="N142" s="13">
        <f>IF(D142="ZZ",Brick_Kilns_EF!$E$7*(0.75),Brick_Kilns_EF!$E$7)</f>
        <v>3.1900000000000001E-3</v>
      </c>
      <c r="O142" s="13">
        <f t="shared" si="10"/>
        <v>28.348923899999999</v>
      </c>
      <c r="P142" s="13">
        <f>IF(D142="ZZ",Brick_Kilns_EF!$E$8*(0.75),Brick_Kilns_EF!$E$8)</f>
        <v>7.1999999999999994E-4</v>
      </c>
      <c r="Q142" s="13">
        <f t="shared" si="11"/>
        <v>6.3985031999999995</v>
      </c>
    </row>
    <row r="143" spans="1:17">
      <c r="A143" s="13" t="s">
        <v>151</v>
      </c>
      <c r="B143" s="13">
        <v>23.874983</v>
      </c>
      <c r="C143" s="13">
        <v>90.368851800000002</v>
      </c>
      <c r="D143" s="13" t="s">
        <v>6</v>
      </c>
      <c r="E143" s="13" t="s">
        <v>5000</v>
      </c>
      <c r="F143" s="13" t="s">
        <v>7</v>
      </c>
      <c r="G143" s="13" t="s">
        <v>4802</v>
      </c>
      <c r="H143" s="13" t="s">
        <v>4816</v>
      </c>
      <c r="I143" s="13">
        <f>(Brick_Kilns_EF!$B$13*Brick_Kilns_EF!$B$11*Brick_Kilns_EF!$B$12)</f>
        <v>8886.81</v>
      </c>
      <c r="J143" s="13">
        <f>IF(D143="ZZ",Brick_Kilns_EF!$E$9*(0.75),Brick_Kilns_EF!$E$9)</f>
        <v>7.4740000000000006E-4</v>
      </c>
      <c r="K143" s="13">
        <f t="shared" si="8"/>
        <v>6.6420017940000005</v>
      </c>
      <c r="L143" s="13">
        <f>IF(D143="ZZ", Brick_Kilns_EF!$E$6*(0.75),Brick_Kilns_EF!$E$6)</f>
        <v>4.0400000000000001E-4</v>
      </c>
      <c r="M143" s="13">
        <f t="shared" si="9"/>
        <v>3.5902712399999999</v>
      </c>
      <c r="N143" s="13">
        <f>IF(D143="ZZ",Brick_Kilns_EF!$E$7*(0.75),Brick_Kilns_EF!$E$7)</f>
        <v>3.1900000000000001E-3</v>
      </c>
      <c r="O143" s="13">
        <f t="shared" si="10"/>
        <v>28.348923899999999</v>
      </c>
      <c r="P143" s="13">
        <f>IF(D143="ZZ",Brick_Kilns_EF!$E$8*(0.75),Brick_Kilns_EF!$E$8)</f>
        <v>7.1999999999999994E-4</v>
      </c>
      <c r="Q143" s="13">
        <f t="shared" si="11"/>
        <v>6.3985031999999995</v>
      </c>
    </row>
    <row r="144" spans="1:17">
      <c r="A144" s="13" t="s">
        <v>152</v>
      </c>
      <c r="B144" s="13">
        <v>22.81377187</v>
      </c>
      <c r="C144" s="13">
        <v>90.292029940000006</v>
      </c>
      <c r="D144" s="13" t="s">
        <v>6</v>
      </c>
      <c r="E144" s="13" t="s">
        <v>5000</v>
      </c>
      <c r="F144" s="13" t="s">
        <v>11</v>
      </c>
      <c r="G144" s="13" t="s">
        <v>4802</v>
      </c>
      <c r="H144" s="13" t="s">
        <v>4816</v>
      </c>
      <c r="I144" s="13">
        <f>(Brick_Kilns_EF!$B$13*Brick_Kilns_EF!$B$11*Brick_Kilns_EF!$B$12)</f>
        <v>8886.81</v>
      </c>
      <c r="J144" s="13">
        <f>IF(D144="ZZ",Brick_Kilns_EF!$E$9*(0.75),Brick_Kilns_EF!$E$9)</f>
        <v>7.4740000000000006E-4</v>
      </c>
      <c r="K144" s="13">
        <f t="shared" si="8"/>
        <v>6.6420017940000005</v>
      </c>
      <c r="L144" s="13">
        <f>IF(D144="ZZ", Brick_Kilns_EF!$E$6*(0.75),Brick_Kilns_EF!$E$6)</f>
        <v>4.0400000000000001E-4</v>
      </c>
      <c r="M144" s="13">
        <f t="shared" si="9"/>
        <v>3.5902712399999999</v>
      </c>
      <c r="N144" s="13">
        <f>IF(D144="ZZ",Brick_Kilns_EF!$E$7*(0.75),Brick_Kilns_EF!$E$7)</f>
        <v>3.1900000000000001E-3</v>
      </c>
      <c r="O144" s="13">
        <f t="shared" si="10"/>
        <v>28.348923899999999</v>
      </c>
      <c r="P144" s="13">
        <f>IF(D144="ZZ",Brick_Kilns_EF!$E$8*(0.75),Brick_Kilns_EF!$E$8)</f>
        <v>7.1999999999999994E-4</v>
      </c>
      <c r="Q144" s="13">
        <f t="shared" si="11"/>
        <v>6.3985031999999995</v>
      </c>
    </row>
    <row r="145" spans="1:17">
      <c r="A145" s="13" t="s">
        <v>153</v>
      </c>
      <c r="B145" s="13">
        <v>22.551776929999999</v>
      </c>
      <c r="C145" s="13">
        <v>90.605740850000004</v>
      </c>
      <c r="D145" s="13" t="s">
        <v>6</v>
      </c>
      <c r="E145" s="13" t="s">
        <v>5000</v>
      </c>
      <c r="F145" s="13" t="s">
        <v>11</v>
      </c>
      <c r="G145" s="13" t="s">
        <v>4802</v>
      </c>
      <c r="H145" s="13" t="s">
        <v>4816</v>
      </c>
      <c r="I145" s="13">
        <f>(Brick_Kilns_EF!$B$13*Brick_Kilns_EF!$B$11*Brick_Kilns_EF!$B$12)</f>
        <v>8886.81</v>
      </c>
      <c r="J145" s="13">
        <f>IF(D145="ZZ",Brick_Kilns_EF!$E$9*(0.75),Brick_Kilns_EF!$E$9)</f>
        <v>7.4740000000000006E-4</v>
      </c>
      <c r="K145" s="13">
        <f t="shared" si="8"/>
        <v>6.6420017940000005</v>
      </c>
      <c r="L145" s="13">
        <f>IF(D145="ZZ", Brick_Kilns_EF!$E$6*(0.75),Brick_Kilns_EF!$E$6)</f>
        <v>4.0400000000000001E-4</v>
      </c>
      <c r="M145" s="13">
        <f t="shared" si="9"/>
        <v>3.5902712399999999</v>
      </c>
      <c r="N145" s="13">
        <f>IF(D145="ZZ",Brick_Kilns_EF!$E$7*(0.75),Brick_Kilns_EF!$E$7)</f>
        <v>3.1900000000000001E-3</v>
      </c>
      <c r="O145" s="13">
        <f t="shared" si="10"/>
        <v>28.348923899999999</v>
      </c>
      <c r="P145" s="13">
        <f>IF(D145="ZZ",Brick_Kilns_EF!$E$8*(0.75),Brick_Kilns_EF!$E$8)</f>
        <v>7.1999999999999994E-4</v>
      </c>
      <c r="Q145" s="13">
        <f t="shared" si="11"/>
        <v>6.3985031999999995</v>
      </c>
    </row>
    <row r="146" spans="1:17">
      <c r="A146" s="13" t="s">
        <v>154</v>
      </c>
      <c r="B146" s="13">
        <v>22.629825870000001</v>
      </c>
      <c r="C146" s="13">
        <v>90.242600510000003</v>
      </c>
      <c r="D146" s="13" t="s">
        <v>6</v>
      </c>
      <c r="E146" s="13" t="s">
        <v>5000</v>
      </c>
      <c r="F146" s="13" t="s">
        <v>11</v>
      </c>
      <c r="G146" s="13" t="s">
        <v>4802</v>
      </c>
      <c r="H146" s="13" t="s">
        <v>4816</v>
      </c>
      <c r="I146" s="13">
        <f>(Brick_Kilns_EF!$B$13*Brick_Kilns_EF!$B$11*Brick_Kilns_EF!$B$12)</f>
        <v>8886.81</v>
      </c>
      <c r="J146" s="13">
        <f>IF(D146="ZZ",Brick_Kilns_EF!$E$9*(0.75),Brick_Kilns_EF!$E$9)</f>
        <v>7.4740000000000006E-4</v>
      </c>
      <c r="K146" s="13">
        <f t="shared" si="8"/>
        <v>6.6420017940000005</v>
      </c>
      <c r="L146" s="13">
        <f>IF(D146="ZZ", Brick_Kilns_EF!$E$6*(0.75),Brick_Kilns_EF!$E$6)</f>
        <v>4.0400000000000001E-4</v>
      </c>
      <c r="M146" s="13">
        <f t="shared" si="9"/>
        <v>3.5902712399999999</v>
      </c>
      <c r="N146" s="13">
        <f>IF(D146="ZZ",Brick_Kilns_EF!$E$7*(0.75),Brick_Kilns_EF!$E$7)</f>
        <v>3.1900000000000001E-3</v>
      </c>
      <c r="O146" s="13">
        <f t="shared" si="10"/>
        <v>28.348923899999999</v>
      </c>
      <c r="P146" s="13">
        <f>IF(D146="ZZ",Brick_Kilns_EF!$E$8*(0.75),Brick_Kilns_EF!$E$8)</f>
        <v>7.1999999999999994E-4</v>
      </c>
      <c r="Q146" s="13">
        <f t="shared" si="11"/>
        <v>6.3985031999999995</v>
      </c>
    </row>
    <row r="147" spans="1:17">
      <c r="A147" s="13" t="s">
        <v>155</v>
      </c>
      <c r="B147" s="13">
        <v>23.937155199999999</v>
      </c>
      <c r="C147" s="13">
        <v>90.207648930000005</v>
      </c>
      <c r="D147" s="13" t="s">
        <v>6</v>
      </c>
      <c r="E147" s="13" t="s">
        <v>5000</v>
      </c>
      <c r="F147" s="13" t="s">
        <v>7</v>
      </c>
      <c r="G147" s="13" t="s">
        <v>4802</v>
      </c>
      <c r="H147" s="13" t="s">
        <v>4816</v>
      </c>
      <c r="I147" s="13">
        <f>(Brick_Kilns_EF!$B$13*Brick_Kilns_EF!$B$11*Brick_Kilns_EF!$B$12)</f>
        <v>8886.81</v>
      </c>
      <c r="J147" s="13">
        <f>IF(D147="ZZ",Brick_Kilns_EF!$E$9*(0.75),Brick_Kilns_EF!$E$9)</f>
        <v>7.4740000000000006E-4</v>
      </c>
      <c r="K147" s="13">
        <f t="shared" si="8"/>
        <v>6.6420017940000005</v>
      </c>
      <c r="L147" s="13">
        <f>IF(D147="ZZ", Brick_Kilns_EF!$E$6*(0.75),Brick_Kilns_EF!$E$6)</f>
        <v>4.0400000000000001E-4</v>
      </c>
      <c r="M147" s="13">
        <f t="shared" si="9"/>
        <v>3.5902712399999999</v>
      </c>
      <c r="N147" s="13">
        <f>IF(D147="ZZ",Brick_Kilns_EF!$E$7*(0.75),Brick_Kilns_EF!$E$7)</f>
        <v>3.1900000000000001E-3</v>
      </c>
      <c r="O147" s="13">
        <f t="shared" si="10"/>
        <v>28.348923899999999</v>
      </c>
      <c r="P147" s="13">
        <f>IF(D147="ZZ",Brick_Kilns_EF!$E$8*(0.75),Brick_Kilns_EF!$E$8)</f>
        <v>7.1999999999999994E-4</v>
      </c>
      <c r="Q147" s="13">
        <f t="shared" si="11"/>
        <v>6.3985031999999995</v>
      </c>
    </row>
    <row r="148" spans="1:17">
      <c r="A148" s="13" t="s">
        <v>156</v>
      </c>
      <c r="B148" s="13">
        <v>24.0300732</v>
      </c>
      <c r="C148" s="13">
        <v>89.106710449999994</v>
      </c>
      <c r="D148" s="13" t="s">
        <v>6</v>
      </c>
      <c r="E148" s="13" t="s">
        <v>5000</v>
      </c>
      <c r="F148" s="13" t="s">
        <v>42</v>
      </c>
      <c r="G148" s="13" t="s">
        <v>4802</v>
      </c>
      <c r="H148" s="13" t="s">
        <v>4816</v>
      </c>
      <c r="I148" s="13">
        <f>(Brick_Kilns_EF!$B$13*Brick_Kilns_EF!$B$11*Brick_Kilns_EF!$B$12)</f>
        <v>8886.81</v>
      </c>
      <c r="J148" s="13">
        <f>IF(D148="ZZ",Brick_Kilns_EF!$E$9*(0.75),Brick_Kilns_EF!$E$9)</f>
        <v>7.4740000000000006E-4</v>
      </c>
      <c r="K148" s="13">
        <f t="shared" si="8"/>
        <v>6.6420017940000005</v>
      </c>
      <c r="L148" s="13">
        <f>IF(D148="ZZ", Brick_Kilns_EF!$E$6*(0.75),Brick_Kilns_EF!$E$6)</f>
        <v>4.0400000000000001E-4</v>
      </c>
      <c r="M148" s="13">
        <f t="shared" si="9"/>
        <v>3.5902712399999999</v>
      </c>
      <c r="N148" s="13">
        <f>IF(D148="ZZ",Brick_Kilns_EF!$E$7*(0.75),Brick_Kilns_EF!$E$7)</f>
        <v>3.1900000000000001E-3</v>
      </c>
      <c r="O148" s="13">
        <f t="shared" si="10"/>
        <v>28.348923899999999</v>
      </c>
      <c r="P148" s="13">
        <f>IF(D148="ZZ",Brick_Kilns_EF!$E$8*(0.75),Brick_Kilns_EF!$E$8)</f>
        <v>7.1999999999999994E-4</v>
      </c>
      <c r="Q148" s="13">
        <f t="shared" si="11"/>
        <v>6.3985031999999995</v>
      </c>
    </row>
    <row r="149" spans="1:17">
      <c r="A149" s="13" t="s">
        <v>157</v>
      </c>
      <c r="B149" s="13">
        <v>22.872623059999999</v>
      </c>
      <c r="C149" s="13">
        <v>89.006541549999994</v>
      </c>
      <c r="D149" s="13" t="s">
        <v>6</v>
      </c>
      <c r="E149" s="13" t="s">
        <v>5000</v>
      </c>
      <c r="F149" s="13" t="s">
        <v>9</v>
      </c>
      <c r="G149" s="13" t="s">
        <v>4802</v>
      </c>
      <c r="H149" s="13" t="s">
        <v>4816</v>
      </c>
      <c r="I149" s="13">
        <f>(Brick_Kilns_EF!$B$13*Brick_Kilns_EF!$B$11*Brick_Kilns_EF!$B$12)</f>
        <v>8886.81</v>
      </c>
      <c r="J149" s="13">
        <f>IF(D149="ZZ",Brick_Kilns_EF!$E$9*(0.75),Brick_Kilns_EF!$E$9)</f>
        <v>7.4740000000000006E-4</v>
      </c>
      <c r="K149" s="13">
        <f t="shared" si="8"/>
        <v>6.6420017940000005</v>
      </c>
      <c r="L149" s="13">
        <f>IF(D149="ZZ", Brick_Kilns_EF!$E$6*(0.75),Brick_Kilns_EF!$E$6)</f>
        <v>4.0400000000000001E-4</v>
      </c>
      <c r="M149" s="13">
        <f t="shared" si="9"/>
        <v>3.5902712399999999</v>
      </c>
      <c r="N149" s="13">
        <f>IF(D149="ZZ",Brick_Kilns_EF!$E$7*(0.75),Brick_Kilns_EF!$E$7)</f>
        <v>3.1900000000000001E-3</v>
      </c>
      <c r="O149" s="13">
        <f t="shared" si="10"/>
        <v>28.348923899999999</v>
      </c>
      <c r="P149" s="13">
        <f>IF(D149="ZZ",Brick_Kilns_EF!$E$8*(0.75),Brick_Kilns_EF!$E$8)</f>
        <v>7.1999999999999994E-4</v>
      </c>
      <c r="Q149" s="13">
        <f t="shared" si="11"/>
        <v>6.3985031999999995</v>
      </c>
    </row>
    <row r="150" spans="1:17">
      <c r="A150" s="13" t="s">
        <v>158</v>
      </c>
      <c r="B150" s="13">
        <v>23.416966819999999</v>
      </c>
      <c r="C150" s="13">
        <v>88.842533869999997</v>
      </c>
      <c r="D150" s="13" t="s">
        <v>6</v>
      </c>
      <c r="E150" s="13" t="s">
        <v>5000</v>
      </c>
      <c r="F150" s="13" t="s">
        <v>9</v>
      </c>
      <c r="G150" s="13" t="s">
        <v>4802</v>
      </c>
      <c r="H150" s="13" t="s">
        <v>4816</v>
      </c>
      <c r="I150" s="13">
        <f>(Brick_Kilns_EF!$B$13*Brick_Kilns_EF!$B$11*Brick_Kilns_EF!$B$12)</f>
        <v>8886.81</v>
      </c>
      <c r="J150" s="13">
        <f>IF(D150="ZZ",Brick_Kilns_EF!$E$9*(0.75),Brick_Kilns_EF!$E$9)</f>
        <v>7.4740000000000006E-4</v>
      </c>
      <c r="K150" s="13">
        <f t="shared" si="8"/>
        <v>6.6420017940000005</v>
      </c>
      <c r="L150" s="13">
        <f>IF(D150="ZZ", Brick_Kilns_EF!$E$6*(0.75),Brick_Kilns_EF!$E$6)</f>
        <v>4.0400000000000001E-4</v>
      </c>
      <c r="M150" s="13">
        <f t="shared" si="9"/>
        <v>3.5902712399999999</v>
      </c>
      <c r="N150" s="13">
        <f>IF(D150="ZZ",Brick_Kilns_EF!$E$7*(0.75),Brick_Kilns_EF!$E$7)</f>
        <v>3.1900000000000001E-3</v>
      </c>
      <c r="O150" s="13">
        <f t="shared" si="10"/>
        <v>28.348923899999999</v>
      </c>
      <c r="P150" s="13">
        <f>IF(D150="ZZ",Brick_Kilns_EF!$E$8*(0.75),Brick_Kilns_EF!$E$8)</f>
        <v>7.1999999999999994E-4</v>
      </c>
      <c r="Q150" s="13">
        <f t="shared" si="11"/>
        <v>6.3985031999999995</v>
      </c>
    </row>
    <row r="151" spans="1:17">
      <c r="A151" s="13" t="s">
        <v>159</v>
      </c>
      <c r="B151" s="13">
        <v>23.417060729999999</v>
      </c>
      <c r="C151" s="13">
        <v>88.842523119999996</v>
      </c>
      <c r="D151" s="13" t="s">
        <v>6</v>
      </c>
      <c r="E151" s="13" t="s">
        <v>5000</v>
      </c>
      <c r="F151" s="13" t="s">
        <v>9</v>
      </c>
      <c r="G151" s="13" t="s">
        <v>4802</v>
      </c>
      <c r="H151" s="13" t="s">
        <v>4816</v>
      </c>
      <c r="I151" s="13">
        <f>(Brick_Kilns_EF!$B$13*Brick_Kilns_EF!$B$11*Brick_Kilns_EF!$B$12)</f>
        <v>8886.81</v>
      </c>
      <c r="J151" s="13">
        <f>IF(D151="ZZ",Brick_Kilns_EF!$E$9*(0.75),Brick_Kilns_EF!$E$9)</f>
        <v>7.4740000000000006E-4</v>
      </c>
      <c r="K151" s="13">
        <f t="shared" si="8"/>
        <v>6.6420017940000005</v>
      </c>
      <c r="L151" s="13">
        <f>IF(D151="ZZ", Brick_Kilns_EF!$E$6*(0.75),Brick_Kilns_EF!$E$6)</f>
        <v>4.0400000000000001E-4</v>
      </c>
      <c r="M151" s="13">
        <f t="shared" si="9"/>
        <v>3.5902712399999999</v>
      </c>
      <c r="N151" s="13">
        <f>IF(D151="ZZ",Brick_Kilns_EF!$E$7*(0.75),Brick_Kilns_EF!$E$7)</f>
        <v>3.1900000000000001E-3</v>
      </c>
      <c r="O151" s="13">
        <f t="shared" si="10"/>
        <v>28.348923899999999</v>
      </c>
      <c r="P151" s="13">
        <f>IF(D151="ZZ",Brick_Kilns_EF!$E$8*(0.75),Brick_Kilns_EF!$E$8)</f>
        <v>7.1999999999999994E-4</v>
      </c>
      <c r="Q151" s="13">
        <f t="shared" si="11"/>
        <v>6.3985031999999995</v>
      </c>
    </row>
    <row r="152" spans="1:17">
      <c r="A152" s="13" t="s">
        <v>160</v>
      </c>
      <c r="B152" s="13">
        <v>22.308712109999998</v>
      </c>
      <c r="C152" s="13">
        <v>89.070358880000001</v>
      </c>
      <c r="D152" s="13" t="s">
        <v>6</v>
      </c>
      <c r="E152" s="13" t="s">
        <v>5000</v>
      </c>
      <c r="F152" s="13" t="s">
        <v>9</v>
      </c>
      <c r="G152" s="13" t="s">
        <v>4802</v>
      </c>
      <c r="H152" s="13" t="s">
        <v>4816</v>
      </c>
      <c r="I152" s="13">
        <f>(Brick_Kilns_EF!$B$13*Brick_Kilns_EF!$B$11*Brick_Kilns_EF!$B$12)</f>
        <v>8886.81</v>
      </c>
      <c r="J152" s="13">
        <f>IF(D152="ZZ",Brick_Kilns_EF!$E$9*(0.75),Brick_Kilns_EF!$E$9)</f>
        <v>7.4740000000000006E-4</v>
      </c>
      <c r="K152" s="13">
        <f t="shared" si="8"/>
        <v>6.6420017940000005</v>
      </c>
      <c r="L152" s="13">
        <f>IF(D152="ZZ", Brick_Kilns_EF!$E$6*(0.75),Brick_Kilns_EF!$E$6)</f>
        <v>4.0400000000000001E-4</v>
      </c>
      <c r="M152" s="13">
        <f t="shared" si="9"/>
        <v>3.5902712399999999</v>
      </c>
      <c r="N152" s="13">
        <f>IF(D152="ZZ",Brick_Kilns_EF!$E$7*(0.75),Brick_Kilns_EF!$E$7)</f>
        <v>3.1900000000000001E-3</v>
      </c>
      <c r="O152" s="13">
        <f t="shared" si="10"/>
        <v>28.348923899999999</v>
      </c>
      <c r="P152" s="13">
        <f>IF(D152="ZZ",Brick_Kilns_EF!$E$8*(0.75),Brick_Kilns_EF!$E$8)</f>
        <v>7.1999999999999994E-4</v>
      </c>
      <c r="Q152" s="13">
        <f t="shared" si="11"/>
        <v>6.3985031999999995</v>
      </c>
    </row>
    <row r="153" spans="1:17">
      <c r="A153" s="13" t="s">
        <v>161</v>
      </c>
      <c r="B153" s="13">
        <v>22.9420036</v>
      </c>
      <c r="C153" s="13">
        <v>90.498832480000004</v>
      </c>
      <c r="D153" s="13" t="s">
        <v>6</v>
      </c>
      <c r="E153" s="13" t="s">
        <v>5000</v>
      </c>
      <c r="F153" s="13" t="s">
        <v>11</v>
      </c>
      <c r="G153" s="13" t="s">
        <v>4802</v>
      </c>
      <c r="H153" s="13" t="s">
        <v>4816</v>
      </c>
      <c r="I153" s="13">
        <f>(Brick_Kilns_EF!$B$13*Brick_Kilns_EF!$B$11*Brick_Kilns_EF!$B$12)</f>
        <v>8886.81</v>
      </c>
      <c r="J153" s="13">
        <f>IF(D153="ZZ",Brick_Kilns_EF!$E$9*(0.75),Brick_Kilns_EF!$E$9)</f>
        <v>7.4740000000000006E-4</v>
      </c>
      <c r="K153" s="13">
        <f t="shared" si="8"/>
        <v>6.6420017940000005</v>
      </c>
      <c r="L153" s="13">
        <f>IF(D153="ZZ", Brick_Kilns_EF!$E$6*(0.75),Brick_Kilns_EF!$E$6)</f>
        <v>4.0400000000000001E-4</v>
      </c>
      <c r="M153" s="13">
        <f t="shared" si="9"/>
        <v>3.5902712399999999</v>
      </c>
      <c r="N153" s="13">
        <f>IF(D153="ZZ",Brick_Kilns_EF!$E$7*(0.75),Brick_Kilns_EF!$E$7)</f>
        <v>3.1900000000000001E-3</v>
      </c>
      <c r="O153" s="13">
        <f t="shared" si="10"/>
        <v>28.348923899999999</v>
      </c>
      <c r="P153" s="13">
        <f>IF(D153="ZZ",Brick_Kilns_EF!$E$8*(0.75),Brick_Kilns_EF!$E$8)</f>
        <v>7.1999999999999994E-4</v>
      </c>
      <c r="Q153" s="13">
        <f t="shared" si="11"/>
        <v>6.3985031999999995</v>
      </c>
    </row>
    <row r="154" spans="1:17">
      <c r="A154" s="13" t="s">
        <v>162</v>
      </c>
      <c r="B154" s="13">
        <v>22.800147979999998</v>
      </c>
      <c r="C154" s="13">
        <v>89.835596219999999</v>
      </c>
      <c r="D154" s="13" t="s">
        <v>6</v>
      </c>
      <c r="E154" s="13" t="s">
        <v>5000</v>
      </c>
      <c r="F154" s="13" t="s">
        <v>9</v>
      </c>
      <c r="G154" s="13" t="s">
        <v>4802</v>
      </c>
      <c r="H154" s="13" t="s">
        <v>4816</v>
      </c>
      <c r="I154" s="13">
        <f>(Brick_Kilns_EF!$B$13*Brick_Kilns_EF!$B$11*Brick_Kilns_EF!$B$12)</f>
        <v>8886.81</v>
      </c>
      <c r="J154" s="13">
        <f>IF(D154="ZZ",Brick_Kilns_EF!$E$9*(0.75),Brick_Kilns_EF!$E$9)</f>
        <v>7.4740000000000006E-4</v>
      </c>
      <c r="K154" s="13">
        <f t="shared" si="8"/>
        <v>6.6420017940000005</v>
      </c>
      <c r="L154" s="13">
        <f>IF(D154="ZZ", Brick_Kilns_EF!$E$6*(0.75),Brick_Kilns_EF!$E$6)</f>
        <v>4.0400000000000001E-4</v>
      </c>
      <c r="M154" s="13">
        <f t="shared" si="9"/>
        <v>3.5902712399999999</v>
      </c>
      <c r="N154" s="13">
        <f>IF(D154="ZZ",Brick_Kilns_EF!$E$7*(0.75),Brick_Kilns_EF!$E$7)</f>
        <v>3.1900000000000001E-3</v>
      </c>
      <c r="O154" s="13">
        <f t="shared" si="10"/>
        <v>28.348923899999999</v>
      </c>
      <c r="P154" s="13">
        <f>IF(D154="ZZ",Brick_Kilns_EF!$E$8*(0.75),Brick_Kilns_EF!$E$8)</f>
        <v>7.1999999999999994E-4</v>
      </c>
      <c r="Q154" s="13">
        <f t="shared" si="11"/>
        <v>6.3985031999999995</v>
      </c>
    </row>
    <row r="155" spans="1:17">
      <c r="A155" s="13" t="s">
        <v>163</v>
      </c>
      <c r="B155" s="13">
        <v>22.613068030000001</v>
      </c>
      <c r="C155" s="13">
        <v>89.159960170000005</v>
      </c>
      <c r="D155" s="13" t="s">
        <v>6</v>
      </c>
      <c r="E155" s="13" t="s">
        <v>5000</v>
      </c>
      <c r="F155" s="13" t="s">
        <v>9</v>
      </c>
      <c r="G155" s="13" t="s">
        <v>4802</v>
      </c>
      <c r="H155" s="13" t="s">
        <v>4816</v>
      </c>
      <c r="I155" s="13">
        <f>(Brick_Kilns_EF!$B$13*Brick_Kilns_EF!$B$11*Brick_Kilns_EF!$B$12)</f>
        <v>8886.81</v>
      </c>
      <c r="J155" s="13">
        <f>IF(D155="ZZ",Brick_Kilns_EF!$E$9*(0.75),Brick_Kilns_EF!$E$9)</f>
        <v>7.4740000000000006E-4</v>
      </c>
      <c r="K155" s="13">
        <f t="shared" si="8"/>
        <v>6.6420017940000005</v>
      </c>
      <c r="L155" s="13">
        <f>IF(D155="ZZ", Brick_Kilns_EF!$E$6*(0.75),Brick_Kilns_EF!$E$6)</f>
        <v>4.0400000000000001E-4</v>
      </c>
      <c r="M155" s="13">
        <f t="shared" si="9"/>
        <v>3.5902712399999999</v>
      </c>
      <c r="N155" s="13">
        <f>IF(D155="ZZ",Brick_Kilns_EF!$E$7*(0.75),Brick_Kilns_EF!$E$7)</f>
        <v>3.1900000000000001E-3</v>
      </c>
      <c r="O155" s="13">
        <f t="shared" si="10"/>
        <v>28.348923899999999</v>
      </c>
      <c r="P155" s="13">
        <f>IF(D155="ZZ",Brick_Kilns_EF!$E$8*(0.75),Brick_Kilns_EF!$E$8)</f>
        <v>7.1999999999999994E-4</v>
      </c>
      <c r="Q155" s="13">
        <f t="shared" si="11"/>
        <v>6.3985031999999995</v>
      </c>
    </row>
    <row r="156" spans="1:17">
      <c r="A156" s="13" t="s">
        <v>164</v>
      </c>
      <c r="B156" s="13">
        <v>23.074015939999999</v>
      </c>
      <c r="C156" s="13">
        <v>89.945003150000005</v>
      </c>
      <c r="D156" s="13" t="s">
        <v>6</v>
      </c>
      <c r="E156" s="13" t="s">
        <v>5000</v>
      </c>
      <c r="F156" s="13" t="s">
        <v>7</v>
      </c>
      <c r="G156" s="13" t="s">
        <v>4802</v>
      </c>
      <c r="H156" s="13" t="s">
        <v>4816</v>
      </c>
      <c r="I156" s="13">
        <f>(Brick_Kilns_EF!$B$13*Brick_Kilns_EF!$B$11*Brick_Kilns_EF!$B$12)</f>
        <v>8886.81</v>
      </c>
      <c r="J156" s="13">
        <f>IF(D156="ZZ",Brick_Kilns_EF!$E$9*(0.75),Brick_Kilns_EF!$E$9)</f>
        <v>7.4740000000000006E-4</v>
      </c>
      <c r="K156" s="13">
        <f t="shared" si="8"/>
        <v>6.6420017940000005</v>
      </c>
      <c r="L156" s="13">
        <f>IF(D156="ZZ", Brick_Kilns_EF!$E$6*(0.75),Brick_Kilns_EF!$E$6)</f>
        <v>4.0400000000000001E-4</v>
      </c>
      <c r="M156" s="13">
        <f t="shared" si="9"/>
        <v>3.5902712399999999</v>
      </c>
      <c r="N156" s="13">
        <f>IF(D156="ZZ",Brick_Kilns_EF!$E$7*(0.75),Brick_Kilns_EF!$E$7)</f>
        <v>3.1900000000000001E-3</v>
      </c>
      <c r="O156" s="13">
        <f t="shared" si="10"/>
        <v>28.348923899999999</v>
      </c>
      <c r="P156" s="13">
        <f>IF(D156="ZZ",Brick_Kilns_EF!$E$8*(0.75),Brick_Kilns_EF!$E$8)</f>
        <v>7.1999999999999994E-4</v>
      </c>
      <c r="Q156" s="13">
        <f t="shared" si="11"/>
        <v>6.3985031999999995</v>
      </c>
    </row>
    <row r="157" spans="1:17">
      <c r="A157" s="13" t="s">
        <v>165</v>
      </c>
      <c r="B157" s="13">
        <v>23.098025549999999</v>
      </c>
      <c r="C157" s="13">
        <v>89.29236899</v>
      </c>
      <c r="D157" s="13" t="s">
        <v>6</v>
      </c>
      <c r="E157" s="13" t="s">
        <v>5000</v>
      </c>
      <c r="F157" s="13" t="s">
        <v>9</v>
      </c>
      <c r="G157" s="13" t="s">
        <v>4802</v>
      </c>
      <c r="H157" s="13" t="s">
        <v>4816</v>
      </c>
      <c r="I157" s="13">
        <f>(Brick_Kilns_EF!$B$13*Brick_Kilns_EF!$B$11*Brick_Kilns_EF!$B$12)</f>
        <v>8886.81</v>
      </c>
      <c r="J157" s="13">
        <f>IF(D157="ZZ",Brick_Kilns_EF!$E$9*(0.75),Brick_Kilns_EF!$E$9)</f>
        <v>7.4740000000000006E-4</v>
      </c>
      <c r="K157" s="13">
        <f t="shared" si="8"/>
        <v>6.6420017940000005</v>
      </c>
      <c r="L157" s="13">
        <f>IF(D157="ZZ", Brick_Kilns_EF!$E$6*(0.75),Brick_Kilns_EF!$E$6)</f>
        <v>4.0400000000000001E-4</v>
      </c>
      <c r="M157" s="13">
        <f t="shared" si="9"/>
        <v>3.5902712399999999</v>
      </c>
      <c r="N157" s="13">
        <f>IF(D157="ZZ",Brick_Kilns_EF!$E$7*(0.75),Brick_Kilns_EF!$E$7)</f>
        <v>3.1900000000000001E-3</v>
      </c>
      <c r="O157" s="13">
        <f t="shared" si="10"/>
        <v>28.348923899999999</v>
      </c>
      <c r="P157" s="13">
        <f>IF(D157="ZZ",Brick_Kilns_EF!$E$8*(0.75),Brick_Kilns_EF!$E$8)</f>
        <v>7.1999999999999994E-4</v>
      </c>
      <c r="Q157" s="13">
        <f t="shared" si="11"/>
        <v>6.3985031999999995</v>
      </c>
    </row>
    <row r="158" spans="1:17">
      <c r="A158" s="13" t="s">
        <v>166</v>
      </c>
      <c r="B158" s="13">
        <v>22.900364620000001</v>
      </c>
      <c r="C158" s="13">
        <v>89.567436760000007</v>
      </c>
      <c r="D158" s="13" t="s">
        <v>6</v>
      </c>
      <c r="E158" s="13" t="s">
        <v>5000</v>
      </c>
      <c r="F158" s="13" t="s">
        <v>9</v>
      </c>
      <c r="G158" s="13" t="s">
        <v>4802</v>
      </c>
      <c r="H158" s="13" t="s">
        <v>4816</v>
      </c>
      <c r="I158" s="13">
        <f>(Brick_Kilns_EF!$B$13*Brick_Kilns_EF!$B$11*Brick_Kilns_EF!$B$12)</f>
        <v>8886.81</v>
      </c>
      <c r="J158" s="13">
        <f>IF(D158="ZZ",Brick_Kilns_EF!$E$9*(0.75),Brick_Kilns_EF!$E$9)</f>
        <v>7.4740000000000006E-4</v>
      </c>
      <c r="K158" s="13">
        <f t="shared" si="8"/>
        <v>6.6420017940000005</v>
      </c>
      <c r="L158" s="13">
        <f>IF(D158="ZZ", Brick_Kilns_EF!$E$6*(0.75),Brick_Kilns_EF!$E$6)</f>
        <v>4.0400000000000001E-4</v>
      </c>
      <c r="M158" s="13">
        <f t="shared" si="9"/>
        <v>3.5902712399999999</v>
      </c>
      <c r="N158" s="13">
        <f>IF(D158="ZZ",Brick_Kilns_EF!$E$7*(0.75),Brick_Kilns_EF!$E$7)</f>
        <v>3.1900000000000001E-3</v>
      </c>
      <c r="O158" s="13">
        <f t="shared" si="10"/>
        <v>28.348923899999999</v>
      </c>
      <c r="P158" s="13">
        <f>IF(D158="ZZ",Brick_Kilns_EF!$E$8*(0.75),Brick_Kilns_EF!$E$8)</f>
        <v>7.1999999999999994E-4</v>
      </c>
      <c r="Q158" s="13">
        <f t="shared" si="11"/>
        <v>6.3985031999999995</v>
      </c>
    </row>
    <row r="159" spans="1:17">
      <c r="A159" s="13" t="s">
        <v>167</v>
      </c>
      <c r="B159" s="13">
        <v>22.378808329999998</v>
      </c>
      <c r="C159" s="13">
        <v>89.101118310000004</v>
      </c>
      <c r="D159" s="13" t="s">
        <v>6</v>
      </c>
      <c r="E159" s="13" t="s">
        <v>5000</v>
      </c>
      <c r="F159" s="13" t="s">
        <v>9</v>
      </c>
      <c r="G159" s="13" t="s">
        <v>4802</v>
      </c>
      <c r="H159" s="13" t="s">
        <v>4816</v>
      </c>
      <c r="I159" s="13">
        <f>(Brick_Kilns_EF!$B$13*Brick_Kilns_EF!$B$11*Brick_Kilns_EF!$B$12)</f>
        <v>8886.81</v>
      </c>
      <c r="J159" s="13">
        <f>IF(D159="ZZ",Brick_Kilns_EF!$E$9*(0.75),Brick_Kilns_EF!$E$9)</f>
        <v>7.4740000000000006E-4</v>
      </c>
      <c r="K159" s="13">
        <f t="shared" si="8"/>
        <v>6.6420017940000005</v>
      </c>
      <c r="L159" s="13">
        <f>IF(D159="ZZ", Brick_Kilns_EF!$E$6*(0.75),Brick_Kilns_EF!$E$6)</f>
        <v>4.0400000000000001E-4</v>
      </c>
      <c r="M159" s="13">
        <f t="shared" si="9"/>
        <v>3.5902712399999999</v>
      </c>
      <c r="N159" s="13">
        <f>IF(D159="ZZ",Brick_Kilns_EF!$E$7*(0.75),Brick_Kilns_EF!$E$7)</f>
        <v>3.1900000000000001E-3</v>
      </c>
      <c r="O159" s="13">
        <f t="shared" si="10"/>
        <v>28.348923899999999</v>
      </c>
      <c r="P159" s="13">
        <f>IF(D159="ZZ",Brick_Kilns_EF!$E$8*(0.75),Brick_Kilns_EF!$E$8)</f>
        <v>7.1999999999999994E-4</v>
      </c>
      <c r="Q159" s="13">
        <f t="shared" si="11"/>
        <v>6.3985031999999995</v>
      </c>
    </row>
    <row r="160" spans="1:17">
      <c r="A160" s="13" t="s">
        <v>168</v>
      </c>
      <c r="B160" s="13">
        <v>22.74275973</v>
      </c>
      <c r="C160" s="13">
        <v>89.103681730000005</v>
      </c>
      <c r="D160" s="13" t="s">
        <v>6</v>
      </c>
      <c r="E160" s="13" t="s">
        <v>5000</v>
      </c>
      <c r="F160" s="13" t="s">
        <v>9</v>
      </c>
      <c r="G160" s="13" t="s">
        <v>4802</v>
      </c>
      <c r="H160" s="13" t="s">
        <v>4816</v>
      </c>
      <c r="I160" s="13">
        <f>(Brick_Kilns_EF!$B$13*Brick_Kilns_EF!$B$11*Brick_Kilns_EF!$B$12)</f>
        <v>8886.81</v>
      </c>
      <c r="J160" s="13">
        <f>IF(D160="ZZ",Brick_Kilns_EF!$E$9*(0.75),Brick_Kilns_EF!$E$9)</f>
        <v>7.4740000000000006E-4</v>
      </c>
      <c r="K160" s="13">
        <f t="shared" si="8"/>
        <v>6.6420017940000005</v>
      </c>
      <c r="L160" s="13">
        <f>IF(D160="ZZ", Brick_Kilns_EF!$E$6*(0.75),Brick_Kilns_EF!$E$6)</f>
        <v>4.0400000000000001E-4</v>
      </c>
      <c r="M160" s="13">
        <f t="shared" si="9"/>
        <v>3.5902712399999999</v>
      </c>
      <c r="N160" s="13">
        <f>IF(D160="ZZ",Brick_Kilns_EF!$E$7*(0.75),Brick_Kilns_EF!$E$7)</f>
        <v>3.1900000000000001E-3</v>
      </c>
      <c r="O160" s="13">
        <f t="shared" si="10"/>
        <v>28.348923899999999</v>
      </c>
      <c r="P160" s="13">
        <f>IF(D160="ZZ",Brick_Kilns_EF!$E$8*(0.75),Brick_Kilns_EF!$E$8)</f>
        <v>7.1999999999999994E-4</v>
      </c>
      <c r="Q160" s="13">
        <f t="shared" si="11"/>
        <v>6.3985031999999995</v>
      </c>
    </row>
    <row r="161" spans="1:17">
      <c r="A161" s="13" t="s">
        <v>169</v>
      </c>
      <c r="B161" s="13">
        <v>22.577045300000002</v>
      </c>
      <c r="C161" s="13">
        <v>89.171442290000002</v>
      </c>
      <c r="D161" s="13" t="s">
        <v>6</v>
      </c>
      <c r="E161" s="13" t="s">
        <v>5000</v>
      </c>
      <c r="F161" s="13" t="s">
        <v>9</v>
      </c>
      <c r="G161" s="13" t="s">
        <v>4802</v>
      </c>
      <c r="H161" s="13" t="s">
        <v>4816</v>
      </c>
      <c r="I161" s="13">
        <f>(Brick_Kilns_EF!$B$13*Brick_Kilns_EF!$B$11*Brick_Kilns_EF!$B$12)</f>
        <v>8886.81</v>
      </c>
      <c r="J161" s="13">
        <f>IF(D161="ZZ",Brick_Kilns_EF!$E$9*(0.75),Brick_Kilns_EF!$E$9)</f>
        <v>7.4740000000000006E-4</v>
      </c>
      <c r="K161" s="13">
        <f t="shared" si="8"/>
        <v>6.6420017940000005</v>
      </c>
      <c r="L161" s="13">
        <f>IF(D161="ZZ", Brick_Kilns_EF!$E$6*(0.75),Brick_Kilns_EF!$E$6)</f>
        <v>4.0400000000000001E-4</v>
      </c>
      <c r="M161" s="13">
        <f t="shared" si="9"/>
        <v>3.5902712399999999</v>
      </c>
      <c r="N161" s="13">
        <f>IF(D161="ZZ",Brick_Kilns_EF!$E$7*(0.75),Brick_Kilns_EF!$E$7)</f>
        <v>3.1900000000000001E-3</v>
      </c>
      <c r="O161" s="13">
        <f t="shared" si="10"/>
        <v>28.348923899999999</v>
      </c>
      <c r="P161" s="13">
        <f>IF(D161="ZZ",Brick_Kilns_EF!$E$8*(0.75),Brick_Kilns_EF!$E$8)</f>
        <v>7.1999999999999994E-4</v>
      </c>
      <c r="Q161" s="13">
        <f t="shared" si="11"/>
        <v>6.3985031999999995</v>
      </c>
    </row>
    <row r="162" spans="1:17">
      <c r="A162" s="13" t="s">
        <v>170</v>
      </c>
      <c r="B162" s="13">
        <v>25.86156107</v>
      </c>
      <c r="C162" s="13">
        <v>89.030799669999993</v>
      </c>
      <c r="D162" s="13" t="s">
        <v>6</v>
      </c>
      <c r="E162" s="13" t="s">
        <v>5000</v>
      </c>
      <c r="F162" s="13" t="s">
        <v>171</v>
      </c>
      <c r="G162" s="13" t="s">
        <v>4802</v>
      </c>
      <c r="H162" s="13" t="s">
        <v>4816</v>
      </c>
      <c r="I162" s="13">
        <f>(Brick_Kilns_EF!$B$13*Brick_Kilns_EF!$B$11*Brick_Kilns_EF!$B$12)</f>
        <v>8886.81</v>
      </c>
      <c r="J162" s="13">
        <f>IF(D162="ZZ",Brick_Kilns_EF!$E$9*(0.75),Brick_Kilns_EF!$E$9)</f>
        <v>7.4740000000000006E-4</v>
      </c>
      <c r="K162" s="13">
        <f t="shared" si="8"/>
        <v>6.6420017940000005</v>
      </c>
      <c r="L162" s="13">
        <f>IF(D162="ZZ", Brick_Kilns_EF!$E$6*(0.75),Brick_Kilns_EF!$E$6)</f>
        <v>4.0400000000000001E-4</v>
      </c>
      <c r="M162" s="13">
        <f t="shared" si="9"/>
        <v>3.5902712399999999</v>
      </c>
      <c r="N162" s="13">
        <f>IF(D162="ZZ",Brick_Kilns_EF!$E$7*(0.75),Brick_Kilns_EF!$E$7)</f>
        <v>3.1900000000000001E-3</v>
      </c>
      <c r="O162" s="13">
        <f t="shared" si="10"/>
        <v>28.348923899999999</v>
      </c>
      <c r="P162" s="13">
        <f>IF(D162="ZZ",Brick_Kilns_EF!$E$8*(0.75),Brick_Kilns_EF!$E$8)</f>
        <v>7.1999999999999994E-4</v>
      </c>
      <c r="Q162" s="13">
        <f t="shared" si="11"/>
        <v>6.3985031999999995</v>
      </c>
    </row>
    <row r="163" spans="1:17">
      <c r="A163" s="13" t="s">
        <v>172</v>
      </c>
      <c r="B163" s="13">
        <v>22.672757749999999</v>
      </c>
      <c r="C163" s="13">
        <v>90.319552200000004</v>
      </c>
      <c r="D163" s="13" t="s">
        <v>6</v>
      </c>
      <c r="E163" s="13" t="s">
        <v>5000</v>
      </c>
      <c r="F163" s="13" t="s">
        <v>11</v>
      </c>
      <c r="G163" s="13" t="s">
        <v>4802</v>
      </c>
      <c r="H163" s="13" t="s">
        <v>4816</v>
      </c>
      <c r="I163" s="13">
        <f>(Brick_Kilns_EF!$B$13*Brick_Kilns_EF!$B$11*Brick_Kilns_EF!$B$12)</f>
        <v>8886.81</v>
      </c>
      <c r="J163" s="13">
        <f>IF(D163="ZZ",Brick_Kilns_EF!$E$9*(0.75),Brick_Kilns_EF!$E$9)</f>
        <v>7.4740000000000006E-4</v>
      </c>
      <c r="K163" s="13">
        <f t="shared" si="8"/>
        <v>6.6420017940000005</v>
      </c>
      <c r="L163" s="13">
        <f>IF(D163="ZZ", Brick_Kilns_EF!$E$6*(0.75),Brick_Kilns_EF!$E$6)</f>
        <v>4.0400000000000001E-4</v>
      </c>
      <c r="M163" s="13">
        <f t="shared" si="9"/>
        <v>3.5902712399999999</v>
      </c>
      <c r="N163" s="13">
        <f>IF(D163="ZZ",Brick_Kilns_EF!$E$7*(0.75),Brick_Kilns_EF!$E$7)</f>
        <v>3.1900000000000001E-3</v>
      </c>
      <c r="O163" s="13">
        <f t="shared" si="10"/>
        <v>28.348923899999999</v>
      </c>
      <c r="P163" s="13">
        <f>IF(D163="ZZ",Brick_Kilns_EF!$E$8*(0.75),Brick_Kilns_EF!$E$8)</f>
        <v>7.1999999999999994E-4</v>
      </c>
      <c r="Q163" s="13">
        <f t="shared" si="11"/>
        <v>6.3985031999999995</v>
      </c>
    </row>
    <row r="164" spans="1:17">
      <c r="A164" s="13" t="s">
        <v>173</v>
      </c>
      <c r="B164" s="13">
        <v>22.67213327</v>
      </c>
      <c r="C164" s="13">
        <v>90.319100700000007</v>
      </c>
      <c r="D164" s="13" t="s">
        <v>6</v>
      </c>
      <c r="E164" s="13" t="s">
        <v>5000</v>
      </c>
      <c r="F164" s="13" t="s">
        <v>11</v>
      </c>
      <c r="G164" s="13" t="s">
        <v>4802</v>
      </c>
      <c r="H164" s="13" t="s">
        <v>4816</v>
      </c>
      <c r="I164" s="13">
        <f>(Brick_Kilns_EF!$B$13*Brick_Kilns_EF!$B$11*Brick_Kilns_EF!$B$12)</f>
        <v>8886.81</v>
      </c>
      <c r="J164" s="13">
        <f>IF(D164="ZZ",Brick_Kilns_EF!$E$9*(0.75),Brick_Kilns_EF!$E$9)</f>
        <v>7.4740000000000006E-4</v>
      </c>
      <c r="K164" s="13">
        <f t="shared" si="8"/>
        <v>6.6420017940000005</v>
      </c>
      <c r="L164" s="13">
        <f>IF(D164="ZZ", Brick_Kilns_EF!$E$6*(0.75),Brick_Kilns_EF!$E$6)</f>
        <v>4.0400000000000001E-4</v>
      </c>
      <c r="M164" s="13">
        <f t="shared" si="9"/>
        <v>3.5902712399999999</v>
      </c>
      <c r="N164" s="13">
        <f>IF(D164="ZZ",Brick_Kilns_EF!$E$7*(0.75),Brick_Kilns_EF!$E$7)</f>
        <v>3.1900000000000001E-3</v>
      </c>
      <c r="O164" s="13">
        <f t="shared" si="10"/>
        <v>28.348923899999999</v>
      </c>
      <c r="P164" s="13">
        <f>IF(D164="ZZ",Brick_Kilns_EF!$E$8*(0.75),Brick_Kilns_EF!$E$8)</f>
        <v>7.1999999999999994E-4</v>
      </c>
      <c r="Q164" s="13">
        <f t="shared" si="11"/>
        <v>6.3985031999999995</v>
      </c>
    </row>
    <row r="165" spans="1:17">
      <c r="A165" s="13" t="s">
        <v>174</v>
      </c>
      <c r="B165" s="13">
        <v>23.714179420000001</v>
      </c>
      <c r="C165" s="13">
        <v>89.794181129999998</v>
      </c>
      <c r="D165" s="13" t="s">
        <v>6</v>
      </c>
      <c r="E165" s="13" t="s">
        <v>5000</v>
      </c>
      <c r="F165" s="13" t="s">
        <v>7</v>
      </c>
      <c r="G165" s="13" t="s">
        <v>4802</v>
      </c>
      <c r="H165" s="13" t="s">
        <v>4816</v>
      </c>
      <c r="I165" s="13">
        <f>(Brick_Kilns_EF!$B$13*Brick_Kilns_EF!$B$11*Brick_Kilns_EF!$B$12)</f>
        <v>8886.81</v>
      </c>
      <c r="J165" s="13">
        <f>IF(D165="ZZ",Brick_Kilns_EF!$E$9*(0.75),Brick_Kilns_EF!$E$9)</f>
        <v>7.4740000000000006E-4</v>
      </c>
      <c r="K165" s="13">
        <f t="shared" si="8"/>
        <v>6.6420017940000005</v>
      </c>
      <c r="L165" s="13">
        <f>IF(D165="ZZ", Brick_Kilns_EF!$E$6*(0.75),Brick_Kilns_EF!$E$6)</f>
        <v>4.0400000000000001E-4</v>
      </c>
      <c r="M165" s="13">
        <f t="shared" si="9"/>
        <v>3.5902712399999999</v>
      </c>
      <c r="N165" s="13">
        <f>IF(D165="ZZ",Brick_Kilns_EF!$E$7*(0.75),Brick_Kilns_EF!$E$7)</f>
        <v>3.1900000000000001E-3</v>
      </c>
      <c r="O165" s="13">
        <f t="shared" si="10"/>
        <v>28.348923899999999</v>
      </c>
      <c r="P165" s="13">
        <f>IF(D165="ZZ",Brick_Kilns_EF!$E$8*(0.75),Brick_Kilns_EF!$E$8)</f>
        <v>7.1999999999999994E-4</v>
      </c>
      <c r="Q165" s="13">
        <f t="shared" si="11"/>
        <v>6.3985031999999995</v>
      </c>
    </row>
    <row r="166" spans="1:17">
      <c r="A166" s="13" t="s">
        <v>175</v>
      </c>
      <c r="B166" s="13">
        <v>23.257490270000002</v>
      </c>
      <c r="C166" s="13">
        <v>88.893962650000006</v>
      </c>
      <c r="D166" s="13" t="s">
        <v>6</v>
      </c>
      <c r="E166" s="13" t="s">
        <v>5000</v>
      </c>
      <c r="F166" s="13" t="s">
        <v>9</v>
      </c>
      <c r="G166" s="13" t="s">
        <v>4802</v>
      </c>
      <c r="H166" s="13" t="s">
        <v>4816</v>
      </c>
      <c r="I166" s="13">
        <f>(Brick_Kilns_EF!$B$13*Brick_Kilns_EF!$B$11*Brick_Kilns_EF!$B$12)</f>
        <v>8886.81</v>
      </c>
      <c r="J166" s="13">
        <f>IF(D166="ZZ",Brick_Kilns_EF!$E$9*(0.75),Brick_Kilns_EF!$E$9)</f>
        <v>7.4740000000000006E-4</v>
      </c>
      <c r="K166" s="13">
        <f t="shared" si="8"/>
        <v>6.6420017940000005</v>
      </c>
      <c r="L166" s="13">
        <f>IF(D166="ZZ", Brick_Kilns_EF!$E$6*(0.75),Brick_Kilns_EF!$E$6)</f>
        <v>4.0400000000000001E-4</v>
      </c>
      <c r="M166" s="13">
        <f t="shared" si="9"/>
        <v>3.5902712399999999</v>
      </c>
      <c r="N166" s="13">
        <f>IF(D166="ZZ",Brick_Kilns_EF!$E$7*(0.75),Brick_Kilns_EF!$E$7)</f>
        <v>3.1900000000000001E-3</v>
      </c>
      <c r="O166" s="13">
        <f t="shared" si="10"/>
        <v>28.348923899999999</v>
      </c>
      <c r="P166" s="13">
        <f>IF(D166="ZZ",Brick_Kilns_EF!$E$8*(0.75),Brick_Kilns_EF!$E$8)</f>
        <v>7.1999999999999994E-4</v>
      </c>
      <c r="Q166" s="13">
        <f t="shared" si="11"/>
        <v>6.3985031999999995</v>
      </c>
    </row>
    <row r="167" spans="1:17">
      <c r="A167" s="13" t="s">
        <v>176</v>
      </c>
      <c r="B167" s="13">
        <v>22.55414854</v>
      </c>
      <c r="C167" s="13">
        <v>89.958065970000007</v>
      </c>
      <c r="D167" s="13" t="s">
        <v>6</v>
      </c>
      <c r="E167" s="13" t="s">
        <v>5000</v>
      </c>
      <c r="F167" s="13" t="s">
        <v>11</v>
      </c>
      <c r="G167" s="13" t="s">
        <v>4802</v>
      </c>
      <c r="H167" s="13" t="s">
        <v>4816</v>
      </c>
      <c r="I167" s="13">
        <f>(Brick_Kilns_EF!$B$13*Brick_Kilns_EF!$B$11*Brick_Kilns_EF!$B$12)</f>
        <v>8886.81</v>
      </c>
      <c r="J167" s="13">
        <f>IF(D167="ZZ",Brick_Kilns_EF!$E$9*(0.75),Brick_Kilns_EF!$E$9)</f>
        <v>7.4740000000000006E-4</v>
      </c>
      <c r="K167" s="13">
        <f t="shared" si="8"/>
        <v>6.6420017940000005</v>
      </c>
      <c r="L167" s="13">
        <f>IF(D167="ZZ", Brick_Kilns_EF!$E$6*(0.75),Brick_Kilns_EF!$E$6)</f>
        <v>4.0400000000000001E-4</v>
      </c>
      <c r="M167" s="13">
        <f t="shared" si="9"/>
        <v>3.5902712399999999</v>
      </c>
      <c r="N167" s="13">
        <f>IF(D167="ZZ",Brick_Kilns_EF!$E$7*(0.75),Brick_Kilns_EF!$E$7)</f>
        <v>3.1900000000000001E-3</v>
      </c>
      <c r="O167" s="13">
        <f t="shared" si="10"/>
        <v>28.348923899999999</v>
      </c>
      <c r="P167" s="13">
        <f>IF(D167="ZZ",Brick_Kilns_EF!$E$8*(0.75),Brick_Kilns_EF!$E$8)</f>
        <v>7.1999999999999994E-4</v>
      </c>
      <c r="Q167" s="13">
        <f t="shared" si="11"/>
        <v>6.3985031999999995</v>
      </c>
    </row>
    <row r="168" spans="1:17">
      <c r="A168" s="13" t="s">
        <v>177</v>
      </c>
      <c r="B168" s="13">
        <v>23.02015767</v>
      </c>
      <c r="C168" s="13">
        <v>88.902570960000006</v>
      </c>
      <c r="D168" s="13" t="s">
        <v>6</v>
      </c>
      <c r="E168" s="13" t="s">
        <v>5000</v>
      </c>
      <c r="F168" s="13" t="s">
        <v>9</v>
      </c>
      <c r="G168" s="13" t="s">
        <v>4802</v>
      </c>
      <c r="H168" s="13" t="s">
        <v>4816</v>
      </c>
      <c r="I168" s="13">
        <f>(Brick_Kilns_EF!$B$13*Brick_Kilns_EF!$B$11*Brick_Kilns_EF!$B$12)</f>
        <v>8886.81</v>
      </c>
      <c r="J168" s="13">
        <f>IF(D168="ZZ",Brick_Kilns_EF!$E$9*(0.75),Brick_Kilns_EF!$E$9)</f>
        <v>7.4740000000000006E-4</v>
      </c>
      <c r="K168" s="13">
        <f t="shared" si="8"/>
        <v>6.6420017940000005</v>
      </c>
      <c r="L168" s="13">
        <f>IF(D168="ZZ", Brick_Kilns_EF!$E$6*(0.75),Brick_Kilns_EF!$E$6)</f>
        <v>4.0400000000000001E-4</v>
      </c>
      <c r="M168" s="13">
        <f t="shared" si="9"/>
        <v>3.5902712399999999</v>
      </c>
      <c r="N168" s="13">
        <f>IF(D168="ZZ",Brick_Kilns_EF!$E$7*(0.75),Brick_Kilns_EF!$E$7)</f>
        <v>3.1900000000000001E-3</v>
      </c>
      <c r="O168" s="13">
        <f t="shared" si="10"/>
        <v>28.348923899999999</v>
      </c>
      <c r="P168" s="13">
        <f>IF(D168="ZZ",Brick_Kilns_EF!$E$8*(0.75),Brick_Kilns_EF!$E$8)</f>
        <v>7.1999999999999994E-4</v>
      </c>
      <c r="Q168" s="13">
        <f t="shared" si="11"/>
        <v>6.3985031999999995</v>
      </c>
    </row>
    <row r="169" spans="1:17">
      <c r="A169" s="13" t="s">
        <v>178</v>
      </c>
      <c r="B169" s="13">
        <v>23.60712307</v>
      </c>
      <c r="C169" s="13">
        <v>89.315132360000007</v>
      </c>
      <c r="D169" s="13" t="s">
        <v>6</v>
      </c>
      <c r="E169" s="13" t="s">
        <v>5000</v>
      </c>
      <c r="F169" s="13" t="s">
        <v>9</v>
      </c>
      <c r="G169" s="13" t="s">
        <v>4802</v>
      </c>
      <c r="H169" s="13" t="s">
        <v>4816</v>
      </c>
      <c r="I169" s="13">
        <f>(Brick_Kilns_EF!$B$13*Brick_Kilns_EF!$B$11*Brick_Kilns_EF!$B$12)</f>
        <v>8886.81</v>
      </c>
      <c r="J169" s="13">
        <f>IF(D169="ZZ",Brick_Kilns_EF!$E$9*(0.75),Brick_Kilns_EF!$E$9)</f>
        <v>7.4740000000000006E-4</v>
      </c>
      <c r="K169" s="13">
        <f t="shared" si="8"/>
        <v>6.6420017940000005</v>
      </c>
      <c r="L169" s="13">
        <f>IF(D169="ZZ", Brick_Kilns_EF!$E$6*(0.75),Brick_Kilns_EF!$E$6)</f>
        <v>4.0400000000000001E-4</v>
      </c>
      <c r="M169" s="13">
        <f t="shared" si="9"/>
        <v>3.5902712399999999</v>
      </c>
      <c r="N169" s="13">
        <f>IF(D169="ZZ",Brick_Kilns_EF!$E$7*(0.75),Brick_Kilns_EF!$E$7)</f>
        <v>3.1900000000000001E-3</v>
      </c>
      <c r="O169" s="13">
        <f t="shared" si="10"/>
        <v>28.348923899999999</v>
      </c>
      <c r="P169" s="13">
        <f>IF(D169="ZZ",Brick_Kilns_EF!$E$8*(0.75),Brick_Kilns_EF!$E$8)</f>
        <v>7.1999999999999994E-4</v>
      </c>
      <c r="Q169" s="13">
        <f t="shared" si="11"/>
        <v>6.3985031999999995</v>
      </c>
    </row>
    <row r="170" spans="1:17">
      <c r="A170" s="13" t="s">
        <v>179</v>
      </c>
      <c r="B170" s="13">
        <v>23.609400300000001</v>
      </c>
      <c r="C170" s="13">
        <v>89.316325610000007</v>
      </c>
      <c r="D170" s="13" t="s">
        <v>6</v>
      </c>
      <c r="E170" s="13" t="s">
        <v>5000</v>
      </c>
      <c r="F170" s="13" t="s">
        <v>9</v>
      </c>
      <c r="G170" s="13" t="s">
        <v>4802</v>
      </c>
      <c r="H170" s="13" t="s">
        <v>4816</v>
      </c>
      <c r="I170" s="13">
        <f>(Brick_Kilns_EF!$B$13*Brick_Kilns_EF!$B$11*Brick_Kilns_EF!$B$12)</f>
        <v>8886.81</v>
      </c>
      <c r="J170" s="13">
        <f>IF(D170="ZZ",Brick_Kilns_EF!$E$9*(0.75),Brick_Kilns_EF!$E$9)</f>
        <v>7.4740000000000006E-4</v>
      </c>
      <c r="K170" s="13">
        <f t="shared" si="8"/>
        <v>6.6420017940000005</v>
      </c>
      <c r="L170" s="13">
        <f>IF(D170="ZZ", Brick_Kilns_EF!$E$6*(0.75),Brick_Kilns_EF!$E$6)</f>
        <v>4.0400000000000001E-4</v>
      </c>
      <c r="M170" s="13">
        <f t="shared" si="9"/>
        <v>3.5902712399999999</v>
      </c>
      <c r="N170" s="13">
        <f>IF(D170="ZZ",Brick_Kilns_EF!$E$7*(0.75),Brick_Kilns_EF!$E$7)</f>
        <v>3.1900000000000001E-3</v>
      </c>
      <c r="O170" s="13">
        <f t="shared" si="10"/>
        <v>28.348923899999999</v>
      </c>
      <c r="P170" s="13">
        <f>IF(D170="ZZ",Brick_Kilns_EF!$E$8*(0.75),Brick_Kilns_EF!$E$8)</f>
        <v>7.1999999999999994E-4</v>
      </c>
      <c r="Q170" s="13">
        <f t="shared" si="11"/>
        <v>6.3985031999999995</v>
      </c>
    </row>
    <row r="171" spans="1:17">
      <c r="A171" s="13" t="s">
        <v>180</v>
      </c>
      <c r="B171" s="13">
        <v>22.696239479999999</v>
      </c>
      <c r="C171" s="13">
        <v>90.677165279999997</v>
      </c>
      <c r="D171" s="13" t="s">
        <v>6</v>
      </c>
      <c r="E171" s="13" t="s">
        <v>5000</v>
      </c>
      <c r="F171" s="13" t="s">
        <v>11</v>
      </c>
      <c r="G171" s="13" t="s">
        <v>4802</v>
      </c>
      <c r="H171" s="13" t="s">
        <v>4816</v>
      </c>
      <c r="I171" s="13">
        <f>(Brick_Kilns_EF!$B$13*Brick_Kilns_EF!$B$11*Brick_Kilns_EF!$B$12)</f>
        <v>8886.81</v>
      </c>
      <c r="J171" s="13">
        <f>IF(D171="ZZ",Brick_Kilns_EF!$E$9*(0.75),Brick_Kilns_EF!$E$9)</f>
        <v>7.4740000000000006E-4</v>
      </c>
      <c r="K171" s="13">
        <f t="shared" si="8"/>
        <v>6.6420017940000005</v>
      </c>
      <c r="L171" s="13">
        <f>IF(D171="ZZ", Brick_Kilns_EF!$E$6*(0.75),Brick_Kilns_EF!$E$6)</f>
        <v>4.0400000000000001E-4</v>
      </c>
      <c r="M171" s="13">
        <f t="shared" si="9"/>
        <v>3.5902712399999999</v>
      </c>
      <c r="N171" s="13">
        <f>IF(D171="ZZ",Brick_Kilns_EF!$E$7*(0.75),Brick_Kilns_EF!$E$7)</f>
        <v>3.1900000000000001E-3</v>
      </c>
      <c r="O171" s="13">
        <f t="shared" si="10"/>
        <v>28.348923899999999</v>
      </c>
      <c r="P171" s="13">
        <f>IF(D171="ZZ",Brick_Kilns_EF!$E$8*(0.75),Brick_Kilns_EF!$E$8)</f>
        <v>7.1999999999999994E-4</v>
      </c>
      <c r="Q171" s="13">
        <f t="shared" si="11"/>
        <v>6.3985031999999995</v>
      </c>
    </row>
    <row r="172" spans="1:17">
      <c r="A172" s="13" t="s">
        <v>181</v>
      </c>
      <c r="B172" s="13">
        <v>22.64579032</v>
      </c>
      <c r="C172" s="13">
        <v>90.467876039999993</v>
      </c>
      <c r="D172" s="13" t="s">
        <v>6</v>
      </c>
      <c r="E172" s="13" t="s">
        <v>5000</v>
      </c>
      <c r="F172" s="13" t="s">
        <v>11</v>
      </c>
      <c r="G172" s="13" t="s">
        <v>4802</v>
      </c>
      <c r="H172" s="13" t="s">
        <v>4816</v>
      </c>
      <c r="I172" s="13">
        <f>(Brick_Kilns_EF!$B$13*Brick_Kilns_EF!$B$11*Brick_Kilns_EF!$B$12)</f>
        <v>8886.81</v>
      </c>
      <c r="J172" s="13">
        <f>IF(D172="ZZ",Brick_Kilns_EF!$E$9*(0.75),Brick_Kilns_EF!$E$9)</f>
        <v>7.4740000000000006E-4</v>
      </c>
      <c r="K172" s="13">
        <f t="shared" si="8"/>
        <v>6.6420017940000005</v>
      </c>
      <c r="L172" s="13">
        <f>IF(D172="ZZ", Brick_Kilns_EF!$E$6*(0.75),Brick_Kilns_EF!$E$6)</f>
        <v>4.0400000000000001E-4</v>
      </c>
      <c r="M172" s="13">
        <f t="shared" si="9"/>
        <v>3.5902712399999999</v>
      </c>
      <c r="N172" s="13">
        <f>IF(D172="ZZ",Brick_Kilns_EF!$E$7*(0.75),Brick_Kilns_EF!$E$7)</f>
        <v>3.1900000000000001E-3</v>
      </c>
      <c r="O172" s="13">
        <f t="shared" si="10"/>
        <v>28.348923899999999</v>
      </c>
      <c r="P172" s="13">
        <f>IF(D172="ZZ",Brick_Kilns_EF!$E$8*(0.75),Brick_Kilns_EF!$E$8)</f>
        <v>7.1999999999999994E-4</v>
      </c>
      <c r="Q172" s="13">
        <f t="shared" si="11"/>
        <v>6.3985031999999995</v>
      </c>
    </row>
    <row r="173" spans="1:17">
      <c r="A173" s="13" t="s">
        <v>182</v>
      </c>
      <c r="B173" s="13">
        <v>22.71088262</v>
      </c>
      <c r="C173" s="13">
        <v>89.114839540000006</v>
      </c>
      <c r="D173" s="13" t="s">
        <v>6</v>
      </c>
      <c r="E173" s="13" t="s">
        <v>5000</v>
      </c>
      <c r="F173" s="13" t="s">
        <v>9</v>
      </c>
      <c r="G173" s="13" t="s">
        <v>4802</v>
      </c>
      <c r="H173" s="13" t="s">
        <v>4816</v>
      </c>
      <c r="I173" s="13">
        <f>(Brick_Kilns_EF!$B$13*Brick_Kilns_EF!$B$11*Brick_Kilns_EF!$B$12)</f>
        <v>8886.81</v>
      </c>
      <c r="J173" s="13">
        <f>IF(D173="ZZ",Brick_Kilns_EF!$E$9*(0.75),Brick_Kilns_EF!$E$9)</f>
        <v>7.4740000000000006E-4</v>
      </c>
      <c r="K173" s="13">
        <f t="shared" si="8"/>
        <v>6.6420017940000005</v>
      </c>
      <c r="L173" s="13">
        <f>IF(D173="ZZ", Brick_Kilns_EF!$E$6*(0.75),Brick_Kilns_EF!$E$6)</f>
        <v>4.0400000000000001E-4</v>
      </c>
      <c r="M173" s="13">
        <f t="shared" si="9"/>
        <v>3.5902712399999999</v>
      </c>
      <c r="N173" s="13">
        <f>IF(D173="ZZ",Brick_Kilns_EF!$E$7*(0.75),Brick_Kilns_EF!$E$7)</f>
        <v>3.1900000000000001E-3</v>
      </c>
      <c r="O173" s="13">
        <f t="shared" si="10"/>
        <v>28.348923899999999</v>
      </c>
      <c r="P173" s="13">
        <f>IF(D173="ZZ",Brick_Kilns_EF!$E$8*(0.75),Brick_Kilns_EF!$E$8)</f>
        <v>7.1999999999999994E-4</v>
      </c>
      <c r="Q173" s="13">
        <f t="shared" si="11"/>
        <v>6.3985031999999995</v>
      </c>
    </row>
    <row r="174" spans="1:17">
      <c r="A174" s="13" t="s">
        <v>183</v>
      </c>
      <c r="B174" s="13">
        <v>22.712075769999998</v>
      </c>
      <c r="C174" s="13">
        <v>89.696695219999995</v>
      </c>
      <c r="D174" s="13" t="s">
        <v>6</v>
      </c>
      <c r="E174" s="13" t="s">
        <v>5000</v>
      </c>
      <c r="F174" s="13" t="s">
        <v>9</v>
      </c>
      <c r="G174" s="13" t="s">
        <v>4802</v>
      </c>
      <c r="H174" s="13" t="s">
        <v>4816</v>
      </c>
      <c r="I174" s="13">
        <f>(Brick_Kilns_EF!$B$13*Brick_Kilns_EF!$B$11*Brick_Kilns_EF!$B$12)</f>
        <v>8886.81</v>
      </c>
      <c r="J174" s="13">
        <f>IF(D174="ZZ",Brick_Kilns_EF!$E$9*(0.75),Brick_Kilns_EF!$E$9)</f>
        <v>7.4740000000000006E-4</v>
      </c>
      <c r="K174" s="13">
        <f t="shared" si="8"/>
        <v>6.6420017940000005</v>
      </c>
      <c r="L174" s="13">
        <f>IF(D174="ZZ", Brick_Kilns_EF!$E$6*(0.75),Brick_Kilns_EF!$E$6)</f>
        <v>4.0400000000000001E-4</v>
      </c>
      <c r="M174" s="13">
        <f t="shared" si="9"/>
        <v>3.5902712399999999</v>
      </c>
      <c r="N174" s="13">
        <f>IF(D174="ZZ",Brick_Kilns_EF!$E$7*(0.75),Brick_Kilns_EF!$E$7)</f>
        <v>3.1900000000000001E-3</v>
      </c>
      <c r="O174" s="13">
        <f t="shared" si="10"/>
        <v>28.348923899999999</v>
      </c>
      <c r="P174" s="13">
        <f>IF(D174="ZZ",Brick_Kilns_EF!$E$8*(0.75),Brick_Kilns_EF!$E$8)</f>
        <v>7.1999999999999994E-4</v>
      </c>
      <c r="Q174" s="13">
        <f t="shared" si="11"/>
        <v>6.3985031999999995</v>
      </c>
    </row>
    <row r="175" spans="1:17">
      <c r="A175" s="13" t="s">
        <v>184</v>
      </c>
      <c r="B175" s="13">
        <v>22.709821959999999</v>
      </c>
      <c r="C175" s="13">
        <v>90.399802370000003</v>
      </c>
      <c r="D175" s="13" t="s">
        <v>6</v>
      </c>
      <c r="E175" s="13" t="s">
        <v>5000</v>
      </c>
      <c r="F175" s="13" t="s">
        <v>11</v>
      </c>
      <c r="G175" s="13" t="s">
        <v>4802</v>
      </c>
      <c r="H175" s="13" t="s">
        <v>4816</v>
      </c>
      <c r="I175" s="13">
        <f>(Brick_Kilns_EF!$B$13*Brick_Kilns_EF!$B$11*Brick_Kilns_EF!$B$12)</f>
        <v>8886.81</v>
      </c>
      <c r="J175" s="13">
        <f>IF(D175="ZZ",Brick_Kilns_EF!$E$9*(0.75),Brick_Kilns_EF!$E$9)</f>
        <v>7.4740000000000006E-4</v>
      </c>
      <c r="K175" s="13">
        <f t="shared" si="8"/>
        <v>6.6420017940000005</v>
      </c>
      <c r="L175" s="13">
        <f>IF(D175="ZZ", Brick_Kilns_EF!$E$6*(0.75),Brick_Kilns_EF!$E$6)</f>
        <v>4.0400000000000001E-4</v>
      </c>
      <c r="M175" s="13">
        <f t="shared" si="9"/>
        <v>3.5902712399999999</v>
      </c>
      <c r="N175" s="13">
        <f>IF(D175="ZZ",Brick_Kilns_EF!$E$7*(0.75),Brick_Kilns_EF!$E$7)</f>
        <v>3.1900000000000001E-3</v>
      </c>
      <c r="O175" s="13">
        <f t="shared" si="10"/>
        <v>28.348923899999999</v>
      </c>
      <c r="P175" s="13">
        <f>IF(D175="ZZ",Brick_Kilns_EF!$E$8*(0.75),Brick_Kilns_EF!$E$8)</f>
        <v>7.1999999999999994E-4</v>
      </c>
      <c r="Q175" s="13">
        <f t="shared" si="11"/>
        <v>6.3985031999999995</v>
      </c>
    </row>
    <row r="176" spans="1:17">
      <c r="A176" s="13" t="s">
        <v>185</v>
      </c>
      <c r="B176" s="13">
        <v>22.710141239999999</v>
      </c>
      <c r="C176" s="13">
        <v>90.393970499999995</v>
      </c>
      <c r="D176" s="13" t="s">
        <v>6</v>
      </c>
      <c r="E176" s="13" t="s">
        <v>5000</v>
      </c>
      <c r="F176" s="13" t="s">
        <v>11</v>
      </c>
      <c r="G176" s="13" t="s">
        <v>4802</v>
      </c>
      <c r="H176" s="13" t="s">
        <v>4816</v>
      </c>
      <c r="I176" s="13">
        <f>(Brick_Kilns_EF!$B$13*Brick_Kilns_EF!$B$11*Brick_Kilns_EF!$B$12)</f>
        <v>8886.81</v>
      </c>
      <c r="J176" s="13">
        <f>IF(D176="ZZ",Brick_Kilns_EF!$E$9*(0.75),Brick_Kilns_EF!$E$9)</f>
        <v>7.4740000000000006E-4</v>
      </c>
      <c r="K176" s="13">
        <f t="shared" si="8"/>
        <v>6.6420017940000005</v>
      </c>
      <c r="L176" s="13">
        <f>IF(D176="ZZ", Brick_Kilns_EF!$E$6*(0.75),Brick_Kilns_EF!$E$6)</f>
        <v>4.0400000000000001E-4</v>
      </c>
      <c r="M176" s="13">
        <f t="shared" si="9"/>
        <v>3.5902712399999999</v>
      </c>
      <c r="N176" s="13">
        <f>IF(D176="ZZ",Brick_Kilns_EF!$E$7*(0.75),Brick_Kilns_EF!$E$7)</f>
        <v>3.1900000000000001E-3</v>
      </c>
      <c r="O176" s="13">
        <f t="shared" si="10"/>
        <v>28.348923899999999</v>
      </c>
      <c r="P176" s="13">
        <f>IF(D176="ZZ",Brick_Kilns_EF!$E$8*(0.75),Brick_Kilns_EF!$E$8)</f>
        <v>7.1999999999999994E-4</v>
      </c>
      <c r="Q176" s="13">
        <f t="shared" si="11"/>
        <v>6.3985031999999995</v>
      </c>
    </row>
    <row r="177" spans="1:17">
      <c r="A177" s="13" t="s">
        <v>186</v>
      </c>
      <c r="B177" s="13">
        <v>22.71049339</v>
      </c>
      <c r="C177" s="13">
        <v>90.398711250000005</v>
      </c>
      <c r="D177" s="13" t="s">
        <v>6</v>
      </c>
      <c r="E177" s="13" t="s">
        <v>5000</v>
      </c>
      <c r="F177" s="13" t="s">
        <v>11</v>
      </c>
      <c r="G177" s="13" t="s">
        <v>4802</v>
      </c>
      <c r="H177" s="13" t="s">
        <v>4816</v>
      </c>
      <c r="I177" s="13">
        <f>(Brick_Kilns_EF!$B$13*Brick_Kilns_EF!$B$11*Brick_Kilns_EF!$B$12)</f>
        <v>8886.81</v>
      </c>
      <c r="J177" s="13">
        <f>IF(D177="ZZ",Brick_Kilns_EF!$E$9*(0.75),Brick_Kilns_EF!$E$9)</f>
        <v>7.4740000000000006E-4</v>
      </c>
      <c r="K177" s="13">
        <f t="shared" si="8"/>
        <v>6.6420017940000005</v>
      </c>
      <c r="L177" s="13">
        <f>IF(D177="ZZ", Brick_Kilns_EF!$E$6*(0.75),Brick_Kilns_EF!$E$6)</f>
        <v>4.0400000000000001E-4</v>
      </c>
      <c r="M177" s="13">
        <f t="shared" si="9"/>
        <v>3.5902712399999999</v>
      </c>
      <c r="N177" s="13">
        <f>IF(D177="ZZ",Brick_Kilns_EF!$E$7*(0.75),Brick_Kilns_EF!$E$7)</f>
        <v>3.1900000000000001E-3</v>
      </c>
      <c r="O177" s="13">
        <f t="shared" si="10"/>
        <v>28.348923899999999</v>
      </c>
      <c r="P177" s="13">
        <f>IF(D177="ZZ",Brick_Kilns_EF!$E$8*(0.75),Brick_Kilns_EF!$E$8)</f>
        <v>7.1999999999999994E-4</v>
      </c>
      <c r="Q177" s="13">
        <f t="shared" si="11"/>
        <v>6.3985031999999995</v>
      </c>
    </row>
    <row r="178" spans="1:17">
      <c r="A178" s="13" t="s">
        <v>187</v>
      </c>
      <c r="B178" s="13">
        <v>22.712160229999999</v>
      </c>
      <c r="C178" s="13">
        <v>90.395249750000005</v>
      </c>
      <c r="D178" s="13" t="s">
        <v>6</v>
      </c>
      <c r="E178" s="13" t="s">
        <v>5000</v>
      </c>
      <c r="F178" s="13" t="s">
        <v>11</v>
      </c>
      <c r="G178" s="13" t="s">
        <v>4802</v>
      </c>
      <c r="H178" s="13" t="s">
        <v>4816</v>
      </c>
      <c r="I178" s="13">
        <f>(Brick_Kilns_EF!$B$13*Brick_Kilns_EF!$B$11*Brick_Kilns_EF!$B$12)</f>
        <v>8886.81</v>
      </c>
      <c r="J178" s="13">
        <f>IF(D178="ZZ",Brick_Kilns_EF!$E$9*(0.75),Brick_Kilns_EF!$E$9)</f>
        <v>7.4740000000000006E-4</v>
      </c>
      <c r="K178" s="13">
        <f t="shared" si="8"/>
        <v>6.6420017940000005</v>
      </c>
      <c r="L178" s="13">
        <f>IF(D178="ZZ", Brick_Kilns_EF!$E$6*(0.75),Brick_Kilns_EF!$E$6)</f>
        <v>4.0400000000000001E-4</v>
      </c>
      <c r="M178" s="13">
        <f t="shared" si="9"/>
        <v>3.5902712399999999</v>
      </c>
      <c r="N178" s="13">
        <f>IF(D178="ZZ",Brick_Kilns_EF!$E$7*(0.75),Brick_Kilns_EF!$E$7)</f>
        <v>3.1900000000000001E-3</v>
      </c>
      <c r="O178" s="13">
        <f t="shared" si="10"/>
        <v>28.348923899999999</v>
      </c>
      <c r="P178" s="13">
        <f>IF(D178="ZZ",Brick_Kilns_EF!$E$8*(0.75),Brick_Kilns_EF!$E$8)</f>
        <v>7.1999999999999994E-4</v>
      </c>
      <c r="Q178" s="13">
        <f t="shared" si="11"/>
        <v>6.3985031999999995</v>
      </c>
    </row>
    <row r="179" spans="1:17">
      <c r="A179" s="13" t="s">
        <v>188</v>
      </c>
      <c r="B179" s="13">
        <v>22.707441930000002</v>
      </c>
      <c r="C179" s="13">
        <v>90.484713429999999</v>
      </c>
      <c r="D179" s="13" t="s">
        <v>6</v>
      </c>
      <c r="E179" s="13" t="s">
        <v>5000</v>
      </c>
      <c r="F179" s="13" t="s">
        <v>11</v>
      </c>
      <c r="G179" s="13" t="s">
        <v>4802</v>
      </c>
      <c r="H179" s="13" t="s">
        <v>4816</v>
      </c>
      <c r="I179" s="13">
        <f>(Brick_Kilns_EF!$B$13*Brick_Kilns_EF!$B$11*Brick_Kilns_EF!$B$12)</f>
        <v>8886.81</v>
      </c>
      <c r="J179" s="13">
        <f>IF(D179="ZZ",Brick_Kilns_EF!$E$9*(0.75),Brick_Kilns_EF!$E$9)</f>
        <v>7.4740000000000006E-4</v>
      </c>
      <c r="K179" s="13">
        <f t="shared" si="8"/>
        <v>6.6420017940000005</v>
      </c>
      <c r="L179" s="13">
        <f>IF(D179="ZZ", Brick_Kilns_EF!$E$6*(0.75),Brick_Kilns_EF!$E$6)</f>
        <v>4.0400000000000001E-4</v>
      </c>
      <c r="M179" s="13">
        <f t="shared" si="9"/>
        <v>3.5902712399999999</v>
      </c>
      <c r="N179" s="13">
        <f>IF(D179="ZZ",Brick_Kilns_EF!$E$7*(0.75),Brick_Kilns_EF!$E$7)</f>
        <v>3.1900000000000001E-3</v>
      </c>
      <c r="O179" s="13">
        <f t="shared" si="10"/>
        <v>28.348923899999999</v>
      </c>
      <c r="P179" s="13">
        <f>IF(D179="ZZ",Brick_Kilns_EF!$E$8*(0.75),Brick_Kilns_EF!$E$8)</f>
        <v>7.1999999999999994E-4</v>
      </c>
      <c r="Q179" s="13">
        <f t="shared" si="11"/>
        <v>6.3985031999999995</v>
      </c>
    </row>
    <row r="180" spans="1:17">
      <c r="A180" s="13" t="s">
        <v>189</v>
      </c>
      <c r="B180" s="13">
        <v>22.723028729999999</v>
      </c>
      <c r="C180" s="13">
        <v>89.111365860000006</v>
      </c>
      <c r="D180" s="13" t="s">
        <v>6</v>
      </c>
      <c r="E180" s="13" t="s">
        <v>5000</v>
      </c>
      <c r="F180" s="13" t="s">
        <v>9</v>
      </c>
      <c r="G180" s="13" t="s">
        <v>4802</v>
      </c>
      <c r="H180" s="13" t="s">
        <v>4816</v>
      </c>
      <c r="I180" s="13">
        <f>(Brick_Kilns_EF!$B$13*Brick_Kilns_EF!$B$11*Brick_Kilns_EF!$B$12)</f>
        <v>8886.81</v>
      </c>
      <c r="J180" s="13">
        <f>IF(D180="ZZ",Brick_Kilns_EF!$E$9*(0.75),Brick_Kilns_EF!$E$9)</f>
        <v>7.4740000000000006E-4</v>
      </c>
      <c r="K180" s="13">
        <f t="shared" si="8"/>
        <v>6.6420017940000005</v>
      </c>
      <c r="L180" s="13">
        <f>IF(D180="ZZ", Brick_Kilns_EF!$E$6*(0.75),Brick_Kilns_EF!$E$6)</f>
        <v>4.0400000000000001E-4</v>
      </c>
      <c r="M180" s="13">
        <f t="shared" si="9"/>
        <v>3.5902712399999999</v>
      </c>
      <c r="N180" s="13">
        <f>IF(D180="ZZ",Brick_Kilns_EF!$E$7*(0.75),Brick_Kilns_EF!$E$7)</f>
        <v>3.1900000000000001E-3</v>
      </c>
      <c r="O180" s="13">
        <f t="shared" si="10"/>
        <v>28.348923899999999</v>
      </c>
      <c r="P180" s="13">
        <f>IF(D180="ZZ",Brick_Kilns_EF!$E$8*(0.75),Brick_Kilns_EF!$E$8)</f>
        <v>7.1999999999999994E-4</v>
      </c>
      <c r="Q180" s="13">
        <f t="shared" si="11"/>
        <v>6.3985031999999995</v>
      </c>
    </row>
    <row r="181" spans="1:17">
      <c r="A181" s="13" t="s">
        <v>190</v>
      </c>
      <c r="B181" s="13">
        <v>23.691663550000001</v>
      </c>
      <c r="C181" s="13">
        <v>88.812198620000004</v>
      </c>
      <c r="D181" s="13" t="s">
        <v>6</v>
      </c>
      <c r="E181" s="13" t="s">
        <v>5000</v>
      </c>
      <c r="F181" s="13" t="s">
        <v>9</v>
      </c>
      <c r="G181" s="13" t="s">
        <v>4802</v>
      </c>
      <c r="H181" s="13" t="s">
        <v>4816</v>
      </c>
      <c r="I181" s="13">
        <f>(Brick_Kilns_EF!$B$13*Brick_Kilns_EF!$B$11*Brick_Kilns_EF!$B$12)</f>
        <v>8886.81</v>
      </c>
      <c r="J181" s="13">
        <f>IF(D181="ZZ",Brick_Kilns_EF!$E$9*(0.75),Brick_Kilns_EF!$E$9)</f>
        <v>7.4740000000000006E-4</v>
      </c>
      <c r="K181" s="13">
        <f t="shared" si="8"/>
        <v>6.6420017940000005</v>
      </c>
      <c r="L181" s="13">
        <f>IF(D181="ZZ", Brick_Kilns_EF!$E$6*(0.75),Brick_Kilns_EF!$E$6)</f>
        <v>4.0400000000000001E-4</v>
      </c>
      <c r="M181" s="13">
        <f t="shared" si="9"/>
        <v>3.5902712399999999</v>
      </c>
      <c r="N181" s="13">
        <f>IF(D181="ZZ",Brick_Kilns_EF!$E$7*(0.75),Brick_Kilns_EF!$E$7)</f>
        <v>3.1900000000000001E-3</v>
      </c>
      <c r="O181" s="13">
        <f t="shared" si="10"/>
        <v>28.348923899999999</v>
      </c>
      <c r="P181" s="13">
        <f>IF(D181="ZZ",Brick_Kilns_EF!$E$8*(0.75),Brick_Kilns_EF!$E$8)</f>
        <v>7.1999999999999994E-4</v>
      </c>
      <c r="Q181" s="13">
        <f t="shared" si="11"/>
        <v>6.3985031999999995</v>
      </c>
    </row>
    <row r="182" spans="1:17">
      <c r="A182" s="13" t="s">
        <v>191</v>
      </c>
      <c r="B182" s="13">
        <v>22.619101520000001</v>
      </c>
      <c r="C182" s="13">
        <v>90.649020899999996</v>
      </c>
      <c r="D182" s="13" t="s">
        <v>6</v>
      </c>
      <c r="E182" s="13" t="s">
        <v>5000</v>
      </c>
      <c r="F182" s="13" t="s">
        <v>11</v>
      </c>
      <c r="G182" s="13" t="s">
        <v>4802</v>
      </c>
      <c r="H182" s="13" t="s">
        <v>4816</v>
      </c>
      <c r="I182" s="13">
        <f>(Brick_Kilns_EF!$B$13*Brick_Kilns_EF!$B$11*Brick_Kilns_EF!$B$12)</f>
        <v>8886.81</v>
      </c>
      <c r="J182" s="13">
        <f>IF(D182="ZZ",Brick_Kilns_EF!$E$9*(0.75),Brick_Kilns_EF!$E$9)</f>
        <v>7.4740000000000006E-4</v>
      </c>
      <c r="K182" s="13">
        <f t="shared" si="8"/>
        <v>6.6420017940000005</v>
      </c>
      <c r="L182" s="13">
        <f>IF(D182="ZZ", Brick_Kilns_EF!$E$6*(0.75),Brick_Kilns_EF!$E$6)</f>
        <v>4.0400000000000001E-4</v>
      </c>
      <c r="M182" s="13">
        <f t="shared" si="9"/>
        <v>3.5902712399999999</v>
      </c>
      <c r="N182" s="13">
        <f>IF(D182="ZZ",Brick_Kilns_EF!$E$7*(0.75),Brick_Kilns_EF!$E$7)</f>
        <v>3.1900000000000001E-3</v>
      </c>
      <c r="O182" s="13">
        <f t="shared" si="10"/>
        <v>28.348923899999999</v>
      </c>
      <c r="P182" s="13">
        <f>IF(D182="ZZ",Brick_Kilns_EF!$E$8*(0.75),Brick_Kilns_EF!$E$8)</f>
        <v>7.1999999999999994E-4</v>
      </c>
      <c r="Q182" s="13">
        <f t="shared" si="11"/>
        <v>6.3985031999999995</v>
      </c>
    </row>
    <row r="183" spans="1:17">
      <c r="A183" s="13" t="s">
        <v>192</v>
      </c>
      <c r="B183" s="13">
        <v>23.24550455</v>
      </c>
      <c r="C183" s="13">
        <v>90.172165789999994</v>
      </c>
      <c r="D183" s="13" t="s">
        <v>6</v>
      </c>
      <c r="E183" s="13" t="s">
        <v>5000</v>
      </c>
      <c r="F183" s="13" t="s">
        <v>7</v>
      </c>
      <c r="G183" s="13" t="s">
        <v>4802</v>
      </c>
      <c r="H183" s="13" t="s">
        <v>4816</v>
      </c>
      <c r="I183" s="13">
        <f>(Brick_Kilns_EF!$B$13*Brick_Kilns_EF!$B$11*Brick_Kilns_EF!$B$12)</f>
        <v>8886.81</v>
      </c>
      <c r="J183" s="13">
        <f>IF(D183="ZZ",Brick_Kilns_EF!$E$9*(0.75),Brick_Kilns_EF!$E$9)</f>
        <v>7.4740000000000006E-4</v>
      </c>
      <c r="K183" s="13">
        <f t="shared" si="8"/>
        <v>6.6420017940000005</v>
      </c>
      <c r="L183" s="13">
        <f>IF(D183="ZZ", Brick_Kilns_EF!$E$6*(0.75),Brick_Kilns_EF!$E$6)</f>
        <v>4.0400000000000001E-4</v>
      </c>
      <c r="M183" s="13">
        <f t="shared" si="9"/>
        <v>3.5902712399999999</v>
      </c>
      <c r="N183" s="13">
        <f>IF(D183="ZZ",Brick_Kilns_EF!$E$7*(0.75),Brick_Kilns_EF!$E$7)</f>
        <v>3.1900000000000001E-3</v>
      </c>
      <c r="O183" s="13">
        <f t="shared" si="10"/>
        <v>28.348923899999999</v>
      </c>
      <c r="P183" s="13">
        <f>IF(D183="ZZ",Brick_Kilns_EF!$E$8*(0.75),Brick_Kilns_EF!$E$8)</f>
        <v>7.1999999999999994E-4</v>
      </c>
      <c r="Q183" s="13">
        <f t="shared" si="11"/>
        <v>6.3985031999999995</v>
      </c>
    </row>
    <row r="184" spans="1:17">
      <c r="A184" s="13" t="s">
        <v>193</v>
      </c>
      <c r="B184" s="13">
        <v>22.936483769999999</v>
      </c>
      <c r="C184" s="13">
        <v>90.503356960000005</v>
      </c>
      <c r="D184" s="13" t="s">
        <v>6</v>
      </c>
      <c r="E184" s="13" t="s">
        <v>5000</v>
      </c>
      <c r="F184" s="13" t="s">
        <v>11</v>
      </c>
      <c r="G184" s="13" t="s">
        <v>4802</v>
      </c>
      <c r="H184" s="13" t="s">
        <v>4816</v>
      </c>
      <c r="I184" s="13">
        <f>(Brick_Kilns_EF!$B$13*Brick_Kilns_EF!$B$11*Brick_Kilns_EF!$B$12)</f>
        <v>8886.81</v>
      </c>
      <c r="J184" s="13">
        <f>IF(D184="ZZ",Brick_Kilns_EF!$E$9*(0.75),Brick_Kilns_EF!$E$9)</f>
        <v>7.4740000000000006E-4</v>
      </c>
      <c r="K184" s="13">
        <f t="shared" si="8"/>
        <v>6.6420017940000005</v>
      </c>
      <c r="L184" s="13">
        <f>IF(D184="ZZ", Brick_Kilns_EF!$E$6*(0.75),Brick_Kilns_EF!$E$6)</f>
        <v>4.0400000000000001E-4</v>
      </c>
      <c r="M184" s="13">
        <f t="shared" si="9"/>
        <v>3.5902712399999999</v>
      </c>
      <c r="N184" s="13">
        <f>IF(D184="ZZ",Brick_Kilns_EF!$E$7*(0.75),Brick_Kilns_EF!$E$7)</f>
        <v>3.1900000000000001E-3</v>
      </c>
      <c r="O184" s="13">
        <f t="shared" si="10"/>
        <v>28.348923899999999</v>
      </c>
      <c r="P184" s="13">
        <f>IF(D184="ZZ",Brick_Kilns_EF!$E$8*(0.75),Brick_Kilns_EF!$E$8)</f>
        <v>7.1999999999999994E-4</v>
      </c>
      <c r="Q184" s="13">
        <f t="shared" si="11"/>
        <v>6.3985031999999995</v>
      </c>
    </row>
    <row r="185" spans="1:17">
      <c r="A185" s="13" t="s">
        <v>194</v>
      </c>
      <c r="B185" s="13">
        <v>23.88865667</v>
      </c>
      <c r="C185" s="13">
        <v>90.130569769999994</v>
      </c>
      <c r="D185" s="13" t="s">
        <v>6</v>
      </c>
      <c r="E185" s="13" t="s">
        <v>5000</v>
      </c>
      <c r="F185" s="13" t="s">
        <v>7</v>
      </c>
      <c r="G185" s="13" t="s">
        <v>4802</v>
      </c>
      <c r="H185" s="13" t="s">
        <v>4816</v>
      </c>
      <c r="I185" s="13">
        <f>(Brick_Kilns_EF!$B$13*Brick_Kilns_EF!$B$11*Brick_Kilns_EF!$B$12)</f>
        <v>8886.81</v>
      </c>
      <c r="J185" s="13">
        <f>IF(D185="ZZ",Brick_Kilns_EF!$E$9*(0.75),Brick_Kilns_EF!$E$9)</f>
        <v>7.4740000000000006E-4</v>
      </c>
      <c r="K185" s="13">
        <f t="shared" si="8"/>
        <v>6.6420017940000005</v>
      </c>
      <c r="L185" s="13">
        <f>IF(D185="ZZ", Brick_Kilns_EF!$E$6*(0.75),Brick_Kilns_EF!$E$6)</f>
        <v>4.0400000000000001E-4</v>
      </c>
      <c r="M185" s="13">
        <f t="shared" si="9"/>
        <v>3.5902712399999999</v>
      </c>
      <c r="N185" s="13">
        <f>IF(D185="ZZ",Brick_Kilns_EF!$E$7*(0.75),Brick_Kilns_EF!$E$7)</f>
        <v>3.1900000000000001E-3</v>
      </c>
      <c r="O185" s="13">
        <f t="shared" si="10"/>
        <v>28.348923899999999</v>
      </c>
      <c r="P185" s="13">
        <f>IF(D185="ZZ",Brick_Kilns_EF!$E$8*(0.75),Brick_Kilns_EF!$E$8)</f>
        <v>7.1999999999999994E-4</v>
      </c>
      <c r="Q185" s="13">
        <f t="shared" si="11"/>
        <v>6.3985031999999995</v>
      </c>
    </row>
    <row r="186" spans="1:17">
      <c r="A186" s="13" t="s">
        <v>195</v>
      </c>
      <c r="B186" s="13">
        <v>22.651855210000001</v>
      </c>
      <c r="C186" s="13">
        <v>90.291563370000006</v>
      </c>
      <c r="D186" s="13" t="s">
        <v>6</v>
      </c>
      <c r="E186" s="13" t="s">
        <v>5000</v>
      </c>
      <c r="F186" s="13" t="s">
        <v>11</v>
      </c>
      <c r="G186" s="13" t="s">
        <v>4802</v>
      </c>
      <c r="H186" s="13" t="s">
        <v>4816</v>
      </c>
      <c r="I186" s="13">
        <f>(Brick_Kilns_EF!$B$13*Brick_Kilns_EF!$B$11*Brick_Kilns_EF!$B$12)</f>
        <v>8886.81</v>
      </c>
      <c r="J186" s="13">
        <f>IF(D186="ZZ",Brick_Kilns_EF!$E$9*(0.75),Brick_Kilns_EF!$E$9)</f>
        <v>7.4740000000000006E-4</v>
      </c>
      <c r="K186" s="13">
        <f t="shared" si="8"/>
        <v>6.6420017940000005</v>
      </c>
      <c r="L186" s="13">
        <f>IF(D186="ZZ", Brick_Kilns_EF!$E$6*(0.75),Brick_Kilns_EF!$E$6)</f>
        <v>4.0400000000000001E-4</v>
      </c>
      <c r="M186" s="13">
        <f t="shared" si="9"/>
        <v>3.5902712399999999</v>
      </c>
      <c r="N186" s="13">
        <f>IF(D186="ZZ",Brick_Kilns_EF!$E$7*(0.75),Brick_Kilns_EF!$E$7)</f>
        <v>3.1900000000000001E-3</v>
      </c>
      <c r="O186" s="13">
        <f t="shared" si="10"/>
        <v>28.348923899999999</v>
      </c>
      <c r="P186" s="13">
        <f>IF(D186="ZZ",Brick_Kilns_EF!$E$8*(0.75),Brick_Kilns_EF!$E$8)</f>
        <v>7.1999999999999994E-4</v>
      </c>
      <c r="Q186" s="13">
        <f t="shared" si="11"/>
        <v>6.3985031999999995</v>
      </c>
    </row>
    <row r="187" spans="1:17">
      <c r="A187" s="13" t="s">
        <v>196</v>
      </c>
      <c r="B187" s="13">
        <v>23.15680571</v>
      </c>
      <c r="C187" s="13">
        <v>90.060196259999998</v>
      </c>
      <c r="D187" s="13" t="s">
        <v>6</v>
      </c>
      <c r="E187" s="13" t="s">
        <v>5000</v>
      </c>
      <c r="F187" s="13" t="s">
        <v>7</v>
      </c>
      <c r="G187" s="13" t="s">
        <v>4802</v>
      </c>
      <c r="H187" s="13" t="s">
        <v>4816</v>
      </c>
      <c r="I187" s="13">
        <f>(Brick_Kilns_EF!$B$13*Brick_Kilns_EF!$B$11*Brick_Kilns_EF!$B$12)</f>
        <v>8886.81</v>
      </c>
      <c r="J187" s="13">
        <f>IF(D187="ZZ",Brick_Kilns_EF!$E$9*(0.75),Brick_Kilns_EF!$E$9)</f>
        <v>7.4740000000000006E-4</v>
      </c>
      <c r="K187" s="13">
        <f t="shared" si="8"/>
        <v>6.6420017940000005</v>
      </c>
      <c r="L187" s="13">
        <f>IF(D187="ZZ", Brick_Kilns_EF!$E$6*(0.75),Brick_Kilns_EF!$E$6)</f>
        <v>4.0400000000000001E-4</v>
      </c>
      <c r="M187" s="13">
        <f t="shared" si="9"/>
        <v>3.5902712399999999</v>
      </c>
      <c r="N187" s="13">
        <f>IF(D187="ZZ",Brick_Kilns_EF!$E$7*(0.75),Brick_Kilns_EF!$E$7)</f>
        <v>3.1900000000000001E-3</v>
      </c>
      <c r="O187" s="13">
        <f t="shared" si="10"/>
        <v>28.348923899999999</v>
      </c>
      <c r="P187" s="13">
        <f>IF(D187="ZZ",Brick_Kilns_EF!$E$8*(0.75),Brick_Kilns_EF!$E$8)</f>
        <v>7.1999999999999994E-4</v>
      </c>
      <c r="Q187" s="13">
        <f t="shared" si="11"/>
        <v>6.3985031999999995</v>
      </c>
    </row>
    <row r="188" spans="1:17">
      <c r="A188" s="13" t="s">
        <v>197</v>
      </c>
      <c r="B188" s="13">
        <v>22.355623990000002</v>
      </c>
      <c r="C188" s="13">
        <v>90.072123790000006</v>
      </c>
      <c r="D188" s="13" t="s">
        <v>6</v>
      </c>
      <c r="E188" s="13" t="s">
        <v>5000</v>
      </c>
      <c r="F188" s="13" t="s">
        <v>11</v>
      </c>
      <c r="G188" s="13" t="s">
        <v>4802</v>
      </c>
      <c r="H188" s="13" t="s">
        <v>4816</v>
      </c>
      <c r="I188" s="13">
        <f>(Brick_Kilns_EF!$B$13*Brick_Kilns_EF!$B$11*Brick_Kilns_EF!$B$12)</f>
        <v>8886.81</v>
      </c>
      <c r="J188" s="13">
        <f>IF(D188="ZZ",Brick_Kilns_EF!$E$9*(0.75),Brick_Kilns_EF!$E$9)</f>
        <v>7.4740000000000006E-4</v>
      </c>
      <c r="K188" s="13">
        <f t="shared" si="8"/>
        <v>6.6420017940000005</v>
      </c>
      <c r="L188" s="13">
        <f>IF(D188="ZZ", Brick_Kilns_EF!$E$6*(0.75),Brick_Kilns_EF!$E$6)</f>
        <v>4.0400000000000001E-4</v>
      </c>
      <c r="M188" s="13">
        <f t="shared" si="9"/>
        <v>3.5902712399999999</v>
      </c>
      <c r="N188" s="13">
        <f>IF(D188="ZZ",Brick_Kilns_EF!$E$7*(0.75),Brick_Kilns_EF!$E$7)</f>
        <v>3.1900000000000001E-3</v>
      </c>
      <c r="O188" s="13">
        <f t="shared" si="10"/>
        <v>28.348923899999999</v>
      </c>
      <c r="P188" s="13">
        <f>IF(D188="ZZ",Brick_Kilns_EF!$E$8*(0.75),Brick_Kilns_EF!$E$8)</f>
        <v>7.1999999999999994E-4</v>
      </c>
      <c r="Q188" s="13">
        <f t="shared" si="11"/>
        <v>6.3985031999999995</v>
      </c>
    </row>
    <row r="189" spans="1:17">
      <c r="A189" s="13" t="s">
        <v>198</v>
      </c>
      <c r="B189" s="13">
        <v>22.90711057</v>
      </c>
      <c r="C189" s="13">
        <v>89.492721020000005</v>
      </c>
      <c r="D189" s="13" t="s">
        <v>6</v>
      </c>
      <c r="E189" s="13" t="s">
        <v>5000</v>
      </c>
      <c r="F189" s="13" t="s">
        <v>9</v>
      </c>
      <c r="G189" s="13" t="s">
        <v>4802</v>
      </c>
      <c r="H189" s="13" t="s">
        <v>4816</v>
      </c>
      <c r="I189" s="13">
        <f>(Brick_Kilns_EF!$B$13*Brick_Kilns_EF!$B$11*Brick_Kilns_EF!$B$12)</f>
        <v>8886.81</v>
      </c>
      <c r="J189" s="13">
        <f>IF(D189="ZZ",Brick_Kilns_EF!$E$9*(0.75),Brick_Kilns_EF!$E$9)</f>
        <v>7.4740000000000006E-4</v>
      </c>
      <c r="K189" s="13">
        <f t="shared" si="8"/>
        <v>6.6420017940000005</v>
      </c>
      <c r="L189" s="13">
        <f>IF(D189="ZZ", Brick_Kilns_EF!$E$6*(0.75),Brick_Kilns_EF!$E$6)</f>
        <v>4.0400000000000001E-4</v>
      </c>
      <c r="M189" s="13">
        <f t="shared" si="9"/>
        <v>3.5902712399999999</v>
      </c>
      <c r="N189" s="13">
        <f>IF(D189="ZZ",Brick_Kilns_EF!$E$7*(0.75),Brick_Kilns_EF!$E$7)</f>
        <v>3.1900000000000001E-3</v>
      </c>
      <c r="O189" s="13">
        <f t="shared" si="10"/>
        <v>28.348923899999999</v>
      </c>
      <c r="P189" s="13">
        <f>IF(D189="ZZ",Brick_Kilns_EF!$E$8*(0.75),Brick_Kilns_EF!$E$8)</f>
        <v>7.1999999999999994E-4</v>
      </c>
      <c r="Q189" s="13">
        <f t="shared" si="11"/>
        <v>6.3985031999999995</v>
      </c>
    </row>
    <row r="190" spans="1:17">
      <c r="A190" s="13" t="s">
        <v>199</v>
      </c>
      <c r="B190" s="13">
        <v>22.82427311</v>
      </c>
      <c r="C190" s="13">
        <v>90.314825650000003</v>
      </c>
      <c r="D190" s="13" t="s">
        <v>6</v>
      </c>
      <c r="E190" s="13" t="s">
        <v>5000</v>
      </c>
      <c r="F190" s="13" t="s">
        <v>11</v>
      </c>
      <c r="G190" s="13" t="s">
        <v>4802</v>
      </c>
      <c r="H190" s="13" t="s">
        <v>4816</v>
      </c>
      <c r="I190" s="13">
        <f>(Brick_Kilns_EF!$B$13*Brick_Kilns_EF!$B$11*Brick_Kilns_EF!$B$12)</f>
        <v>8886.81</v>
      </c>
      <c r="J190" s="13">
        <f>IF(D190="ZZ",Brick_Kilns_EF!$E$9*(0.75),Brick_Kilns_EF!$E$9)</f>
        <v>7.4740000000000006E-4</v>
      </c>
      <c r="K190" s="13">
        <f t="shared" si="8"/>
        <v>6.6420017940000005</v>
      </c>
      <c r="L190" s="13">
        <f>IF(D190="ZZ", Brick_Kilns_EF!$E$6*(0.75),Brick_Kilns_EF!$E$6)</f>
        <v>4.0400000000000001E-4</v>
      </c>
      <c r="M190" s="13">
        <f t="shared" si="9"/>
        <v>3.5902712399999999</v>
      </c>
      <c r="N190" s="13">
        <f>IF(D190="ZZ",Brick_Kilns_EF!$E$7*(0.75),Brick_Kilns_EF!$E$7)</f>
        <v>3.1900000000000001E-3</v>
      </c>
      <c r="O190" s="13">
        <f t="shared" si="10"/>
        <v>28.348923899999999</v>
      </c>
      <c r="P190" s="13">
        <f>IF(D190="ZZ",Brick_Kilns_EF!$E$8*(0.75),Brick_Kilns_EF!$E$8)</f>
        <v>7.1999999999999994E-4</v>
      </c>
      <c r="Q190" s="13">
        <f t="shared" si="11"/>
        <v>6.3985031999999995</v>
      </c>
    </row>
    <row r="191" spans="1:17">
      <c r="A191" s="13" t="s">
        <v>200</v>
      </c>
      <c r="B191" s="13">
        <v>22.89235145</v>
      </c>
      <c r="C191" s="13">
        <v>89.191923410000001</v>
      </c>
      <c r="D191" s="13" t="s">
        <v>6</v>
      </c>
      <c r="E191" s="13" t="s">
        <v>5000</v>
      </c>
      <c r="F191" s="13" t="s">
        <v>9</v>
      </c>
      <c r="G191" s="13" t="s">
        <v>4802</v>
      </c>
      <c r="H191" s="13" t="s">
        <v>4816</v>
      </c>
      <c r="I191" s="13">
        <f>(Brick_Kilns_EF!$B$13*Brick_Kilns_EF!$B$11*Brick_Kilns_EF!$B$12)</f>
        <v>8886.81</v>
      </c>
      <c r="J191" s="13">
        <f>IF(D191="ZZ",Brick_Kilns_EF!$E$9*(0.75),Brick_Kilns_EF!$E$9)</f>
        <v>7.4740000000000006E-4</v>
      </c>
      <c r="K191" s="13">
        <f t="shared" si="8"/>
        <v>6.6420017940000005</v>
      </c>
      <c r="L191" s="13">
        <f>IF(D191="ZZ", Brick_Kilns_EF!$E$6*(0.75),Brick_Kilns_EF!$E$6)</f>
        <v>4.0400000000000001E-4</v>
      </c>
      <c r="M191" s="13">
        <f t="shared" si="9"/>
        <v>3.5902712399999999</v>
      </c>
      <c r="N191" s="13">
        <f>IF(D191="ZZ",Brick_Kilns_EF!$E$7*(0.75),Brick_Kilns_EF!$E$7)</f>
        <v>3.1900000000000001E-3</v>
      </c>
      <c r="O191" s="13">
        <f t="shared" si="10"/>
        <v>28.348923899999999</v>
      </c>
      <c r="P191" s="13">
        <f>IF(D191="ZZ",Brick_Kilns_EF!$E$8*(0.75),Brick_Kilns_EF!$E$8)</f>
        <v>7.1999999999999994E-4</v>
      </c>
      <c r="Q191" s="13">
        <f t="shared" si="11"/>
        <v>6.3985031999999995</v>
      </c>
    </row>
    <row r="192" spans="1:17">
      <c r="A192" s="13" t="s">
        <v>201</v>
      </c>
      <c r="B192" s="13">
        <v>22.628148419999999</v>
      </c>
      <c r="C192" s="13">
        <v>89.721166870000005</v>
      </c>
      <c r="D192" s="13" t="s">
        <v>6</v>
      </c>
      <c r="E192" s="13" t="s">
        <v>5000</v>
      </c>
      <c r="F192" s="13" t="s">
        <v>9</v>
      </c>
      <c r="G192" s="13" t="s">
        <v>4802</v>
      </c>
      <c r="H192" s="13" t="s">
        <v>4816</v>
      </c>
      <c r="I192" s="13">
        <f>(Brick_Kilns_EF!$B$13*Brick_Kilns_EF!$B$11*Brick_Kilns_EF!$B$12)</f>
        <v>8886.81</v>
      </c>
      <c r="J192" s="13">
        <f>IF(D192="ZZ",Brick_Kilns_EF!$E$9*(0.75),Brick_Kilns_EF!$E$9)</f>
        <v>7.4740000000000006E-4</v>
      </c>
      <c r="K192" s="13">
        <f t="shared" si="8"/>
        <v>6.6420017940000005</v>
      </c>
      <c r="L192" s="13">
        <f>IF(D192="ZZ", Brick_Kilns_EF!$E$6*(0.75),Brick_Kilns_EF!$E$6)</f>
        <v>4.0400000000000001E-4</v>
      </c>
      <c r="M192" s="13">
        <f t="shared" si="9"/>
        <v>3.5902712399999999</v>
      </c>
      <c r="N192" s="13">
        <f>IF(D192="ZZ",Brick_Kilns_EF!$E$7*(0.75),Brick_Kilns_EF!$E$7)</f>
        <v>3.1900000000000001E-3</v>
      </c>
      <c r="O192" s="13">
        <f t="shared" si="10"/>
        <v>28.348923899999999</v>
      </c>
      <c r="P192" s="13">
        <f>IF(D192="ZZ",Brick_Kilns_EF!$E$8*(0.75),Brick_Kilns_EF!$E$8)</f>
        <v>7.1999999999999994E-4</v>
      </c>
      <c r="Q192" s="13">
        <f t="shared" si="11"/>
        <v>6.3985031999999995</v>
      </c>
    </row>
    <row r="193" spans="1:17">
      <c r="A193" s="13" t="s">
        <v>202</v>
      </c>
      <c r="B193" s="13">
        <v>23.271272310000001</v>
      </c>
      <c r="C193" s="13">
        <v>90.346305189999995</v>
      </c>
      <c r="D193" s="13" t="s">
        <v>6</v>
      </c>
      <c r="E193" s="13" t="s">
        <v>5000</v>
      </c>
      <c r="F193" s="13" t="s">
        <v>7</v>
      </c>
      <c r="G193" s="13" t="s">
        <v>4802</v>
      </c>
      <c r="H193" s="13" t="s">
        <v>4816</v>
      </c>
      <c r="I193" s="13">
        <f>(Brick_Kilns_EF!$B$13*Brick_Kilns_EF!$B$11*Brick_Kilns_EF!$B$12)</f>
        <v>8886.81</v>
      </c>
      <c r="J193" s="13">
        <f>IF(D193="ZZ",Brick_Kilns_EF!$E$9*(0.75),Brick_Kilns_EF!$E$9)</f>
        <v>7.4740000000000006E-4</v>
      </c>
      <c r="K193" s="13">
        <f t="shared" si="8"/>
        <v>6.6420017940000005</v>
      </c>
      <c r="L193" s="13">
        <f>IF(D193="ZZ", Brick_Kilns_EF!$E$6*(0.75),Brick_Kilns_EF!$E$6)</f>
        <v>4.0400000000000001E-4</v>
      </c>
      <c r="M193" s="13">
        <f t="shared" si="9"/>
        <v>3.5902712399999999</v>
      </c>
      <c r="N193" s="13">
        <f>IF(D193="ZZ",Brick_Kilns_EF!$E$7*(0.75),Brick_Kilns_EF!$E$7)</f>
        <v>3.1900000000000001E-3</v>
      </c>
      <c r="O193" s="13">
        <f t="shared" si="10"/>
        <v>28.348923899999999</v>
      </c>
      <c r="P193" s="13">
        <f>IF(D193="ZZ",Brick_Kilns_EF!$E$8*(0.75),Brick_Kilns_EF!$E$8)</f>
        <v>7.1999999999999994E-4</v>
      </c>
      <c r="Q193" s="13">
        <f t="shared" si="11"/>
        <v>6.3985031999999995</v>
      </c>
    </row>
    <row r="194" spans="1:17">
      <c r="A194" s="13" t="s">
        <v>203</v>
      </c>
      <c r="B194" s="13">
        <v>23.594203220000001</v>
      </c>
      <c r="C194" s="13">
        <v>89.816054570000006</v>
      </c>
      <c r="D194" s="13" t="s">
        <v>6</v>
      </c>
      <c r="E194" s="13" t="s">
        <v>5000</v>
      </c>
      <c r="F194" s="13" t="s">
        <v>7</v>
      </c>
      <c r="G194" s="13" t="s">
        <v>4802</v>
      </c>
      <c r="H194" s="13" t="s">
        <v>4816</v>
      </c>
      <c r="I194" s="13">
        <f>(Brick_Kilns_EF!$B$13*Brick_Kilns_EF!$B$11*Brick_Kilns_EF!$B$12)</f>
        <v>8886.81</v>
      </c>
      <c r="J194" s="13">
        <f>IF(D194="ZZ",Brick_Kilns_EF!$E$9*(0.75),Brick_Kilns_EF!$E$9)</f>
        <v>7.4740000000000006E-4</v>
      </c>
      <c r="K194" s="13">
        <f t="shared" si="8"/>
        <v>6.6420017940000005</v>
      </c>
      <c r="L194" s="13">
        <f>IF(D194="ZZ", Brick_Kilns_EF!$E$6*(0.75),Brick_Kilns_EF!$E$6)</f>
        <v>4.0400000000000001E-4</v>
      </c>
      <c r="M194" s="13">
        <f t="shared" si="9"/>
        <v>3.5902712399999999</v>
      </c>
      <c r="N194" s="13">
        <f>IF(D194="ZZ",Brick_Kilns_EF!$E$7*(0.75),Brick_Kilns_EF!$E$7)</f>
        <v>3.1900000000000001E-3</v>
      </c>
      <c r="O194" s="13">
        <f t="shared" si="10"/>
        <v>28.348923899999999</v>
      </c>
      <c r="P194" s="13">
        <f>IF(D194="ZZ",Brick_Kilns_EF!$E$8*(0.75),Brick_Kilns_EF!$E$8)</f>
        <v>7.1999999999999994E-4</v>
      </c>
      <c r="Q194" s="13">
        <f t="shared" si="11"/>
        <v>6.3985031999999995</v>
      </c>
    </row>
    <row r="195" spans="1:17">
      <c r="A195" s="13" t="s">
        <v>204</v>
      </c>
      <c r="B195" s="13">
        <v>22.828095380000001</v>
      </c>
      <c r="C195" s="13">
        <v>90.229825090000006</v>
      </c>
      <c r="D195" s="13" t="s">
        <v>6</v>
      </c>
      <c r="E195" s="13" t="s">
        <v>5000</v>
      </c>
      <c r="F195" s="13" t="s">
        <v>11</v>
      </c>
      <c r="G195" s="13" t="s">
        <v>4802</v>
      </c>
      <c r="H195" s="13" t="s">
        <v>4816</v>
      </c>
      <c r="I195" s="13">
        <f>(Brick_Kilns_EF!$B$13*Brick_Kilns_EF!$B$11*Brick_Kilns_EF!$B$12)</f>
        <v>8886.81</v>
      </c>
      <c r="J195" s="13">
        <f>IF(D195="ZZ",Brick_Kilns_EF!$E$9*(0.75),Brick_Kilns_EF!$E$9)</f>
        <v>7.4740000000000006E-4</v>
      </c>
      <c r="K195" s="13">
        <f t="shared" ref="K195:K258" si="12">I195*J195</f>
        <v>6.6420017940000005</v>
      </c>
      <c r="L195" s="13">
        <f>IF(D195="ZZ", Brick_Kilns_EF!$E$6*(0.75),Brick_Kilns_EF!$E$6)</f>
        <v>4.0400000000000001E-4</v>
      </c>
      <c r="M195" s="13">
        <f t="shared" ref="M195:M258" si="13">L195*I195</f>
        <v>3.5902712399999999</v>
      </c>
      <c r="N195" s="13">
        <f>IF(D195="ZZ",Brick_Kilns_EF!$E$7*(0.75),Brick_Kilns_EF!$E$7)</f>
        <v>3.1900000000000001E-3</v>
      </c>
      <c r="O195" s="13">
        <f t="shared" ref="O195:O258" si="14">I195*N195</f>
        <v>28.348923899999999</v>
      </c>
      <c r="P195" s="13">
        <f>IF(D195="ZZ",Brick_Kilns_EF!$E$8*(0.75),Brick_Kilns_EF!$E$8)</f>
        <v>7.1999999999999994E-4</v>
      </c>
      <c r="Q195" s="13">
        <f t="shared" ref="Q195:Q258" si="15">I195*P195</f>
        <v>6.3985031999999995</v>
      </c>
    </row>
    <row r="196" spans="1:17">
      <c r="A196" s="13" t="s">
        <v>205</v>
      </c>
      <c r="B196" s="13">
        <v>22.650265749999999</v>
      </c>
      <c r="C196" s="13">
        <v>90.207634959999993</v>
      </c>
      <c r="D196" s="13" t="s">
        <v>6</v>
      </c>
      <c r="E196" s="13" t="s">
        <v>5000</v>
      </c>
      <c r="F196" s="13" t="s">
        <v>11</v>
      </c>
      <c r="G196" s="13" t="s">
        <v>4802</v>
      </c>
      <c r="H196" s="13" t="s">
        <v>4816</v>
      </c>
      <c r="I196" s="13">
        <f>(Brick_Kilns_EF!$B$13*Brick_Kilns_EF!$B$11*Brick_Kilns_EF!$B$12)</f>
        <v>8886.81</v>
      </c>
      <c r="J196" s="13">
        <f>IF(D196="ZZ",Brick_Kilns_EF!$E$9*(0.75),Brick_Kilns_EF!$E$9)</f>
        <v>7.4740000000000006E-4</v>
      </c>
      <c r="K196" s="13">
        <f t="shared" si="12"/>
        <v>6.6420017940000005</v>
      </c>
      <c r="L196" s="13">
        <f>IF(D196="ZZ", Brick_Kilns_EF!$E$6*(0.75),Brick_Kilns_EF!$E$6)</f>
        <v>4.0400000000000001E-4</v>
      </c>
      <c r="M196" s="13">
        <f t="shared" si="13"/>
        <v>3.5902712399999999</v>
      </c>
      <c r="N196" s="13">
        <f>IF(D196="ZZ",Brick_Kilns_EF!$E$7*(0.75),Brick_Kilns_EF!$E$7)</f>
        <v>3.1900000000000001E-3</v>
      </c>
      <c r="O196" s="13">
        <f t="shared" si="14"/>
        <v>28.348923899999999</v>
      </c>
      <c r="P196" s="13">
        <f>IF(D196="ZZ",Brick_Kilns_EF!$E$8*(0.75),Brick_Kilns_EF!$E$8)</f>
        <v>7.1999999999999994E-4</v>
      </c>
      <c r="Q196" s="13">
        <f t="shared" si="15"/>
        <v>6.3985031999999995</v>
      </c>
    </row>
    <row r="197" spans="1:17">
      <c r="A197" s="13" t="s">
        <v>206</v>
      </c>
      <c r="B197" s="13">
        <v>22.533544809999999</v>
      </c>
      <c r="C197" s="13">
        <v>90.409273400000004</v>
      </c>
      <c r="D197" s="13" t="s">
        <v>6</v>
      </c>
      <c r="E197" s="13" t="s">
        <v>5000</v>
      </c>
      <c r="F197" s="13" t="s">
        <v>11</v>
      </c>
      <c r="G197" s="13" t="s">
        <v>4802</v>
      </c>
      <c r="H197" s="13" t="s">
        <v>4816</v>
      </c>
      <c r="I197" s="13">
        <f>(Brick_Kilns_EF!$B$13*Brick_Kilns_EF!$B$11*Brick_Kilns_EF!$B$12)</f>
        <v>8886.81</v>
      </c>
      <c r="J197" s="13">
        <f>IF(D197="ZZ",Brick_Kilns_EF!$E$9*(0.75),Brick_Kilns_EF!$E$9)</f>
        <v>7.4740000000000006E-4</v>
      </c>
      <c r="K197" s="13">
        <f t="shared" si="12"/>
        <v>6.6420017940000005</v>
      </c>
      <c r="L197" s="13">
        <f>IF(D197="ZZ", Brick_Kilns_EF!$E$6*(0.75),Brick_Kilns_EF!$E$6)</f>
        <v>4.0400000000000001E-4</v>
      </c>
      <c r="M197" s="13">
        <f t="shared" si="13"/>
        <v>3.5902712399999999</v>
      </c>
      <c r="N197" s="13">
        <f>IF(D197="ZZ",Brick_Kilns_EF!$E$7*(0.75),Brick_Kilns_EF!$E$7)</f>
        <v>3.1900000000000001E-3</v>
      </c>
      <c r="O197" s="13">
        <f t="shared" si="14"/>
        <v>28.348923899999999</v>
      </c>
      <c r="P197" s="13">
        <f>IF(D197="ZZ",Brick_Kilns_EF!$E$8*(0.75),Brick_Kilns_EF!$E$8)</f>
        <v>7.1999999999999994E-4</v>
      </c>
      <c r="Q197" s="13">
        <f t="shared" si="15"/>
        <v>6.3985031999999995</v>
      </c>
    </row>
    <row r="198" spans="1:17">
      <c r="A198" s="13" t="s">
        <v>207</v>
      </c>
      <c r="B198" s="13">
        <v>24.07880844</v>
      </c>
      <c r="C198" s="13">
        <v>89.181051640000007</v>
      </c>
      <c r="D198" s="13" t="s">
        <v>6</v>
      </c>
      <c r="E198" s="13" t="s">
        <v>5000</v>
      </c>
      <c r="F198" s="13" t="s">
        <v>42</v>
      </c>
      <c r="G198" s="13" t="s">
        <v>4802</v>
      </c>
      <c r="H198" s="13" t="s">
        <v>4816</v>
      </c>
      <c r="I198" s="13">
        <f>(Brick_Kilns_EF!$B$13*Brick_Kilns_EF!$B$11*Brick_Kilns_EF!$B$12)</f>
        <v>8886.81</v>
      </c>
      <c r="J198" s="13">
        <f>IF(D198="ZZ",Brick_Kilns_EF!$E$9*(0.75),Brick_Kilns_EF!$E$9)</f>
        <v>7.4740000000000006E-4</v>
      </c>
      <c r="K198" s="13">
        <f t="shared" si="12"/>
        <v>6.6420017940000005</v>
      </c>
      <c r="L198" s="13">
        <f>IF(D198="ZZ", Brick_Kilns_EF!$E$6*(0.75),Brick_Kilns_EF!$E$6)</f>
        <v>4.0400000000000001E-4</v>
      </c>
      <c r="M198" s="13">
        <f t="shared" si="13"/>
        <v>3.5902712399999999</v>
      </c>
      <c r="N198" s="13">
        <f>IF(D198="ZZ",Brick_Kilns_EF!$E$7*(0.75),Brick_Kilns_EF!$E$7)</f>
        <v>3.1900000000000001E-3</v>
      </c>
      <c r="O198" s="13">
        <f t="shared" si="14"/>
        <v>28.348923899999999</v>
      </c>
      <c r="P198" s="13">
        <f>IF(D198="ZZ",Brick_Kilns_EF!$E$8*(0.75),Brick_Kilns_EF!$E$8)</f>
        <v>7.1999999999999994E-4</v>
      </c>
      <c r="Q198" s="13">
        <f t="shared" si="15"/>
        <v>6.3985031999999995</v>
      </c>
    </row>
    <row r="199" spans="1:17">
      <c r="A199" s="13" t="s">
        <v>208</v>
      </c>
      <c r="B199" s="13">
        <v>22.53298702</v>
      </c>
      <c r="C199" s="13">
        <v>90.468358339999995</v>
      </c>
      <c r="D199" s="13" t="s">
        <v>6</v>
      </c>
      <c r="E199" s="13" t="s">
        <v>5000</v>
      </c>
      <c r="F199" s="13" t="s">
        <v>11</v>
      </c>
      <c r="G199" s="13" t="s">
        <v>4802</v>
      </c>
      <c r="H199" s="13" t="s">
        <v>4816</v>
      </c>
      <c r="I199" s="13">
        <f>(Brick_Kilns_EF!$B$13*Brick_Kilns_EF!$B$11*Brick_Kilns_EF!$B$12)</f>
        <v>8886.81</v>
      </c>
      <c r="J199" s="13">
        <f>IF(D199="ZZ",Brick_Kilns_EF!$E$9*(0.75),Brick_Kilns_EF!$E$9)</f>
        <v>7.4740000000000006E-4</v>
      </c>
      <c r="K199" s="13">
        <f t="shared" si="12"/>
        <v>6.6420017940000005</v>
      </c>
      <c r="L199" s="13">
        <f>IF(D199="ZZ", Brick_Kilns_EF!$E$6*(0.75),Brick_Kilns_EF!$E$6)</f>
        <v>4.0400000000000001E-4</v>
      </c>
      <c r="M199" s="13">
        <f t="shared" si="13"/>
        <v>3.5902712399999999</v>
      </c>
      <c r="N199" s="13">
        <f>IF(D199="ZZ",Brick_Kilns_EF!$E$7*(0.75),Brick_Kilns_EF!$E$7)</f>
        <v>3.1900000000000001E-3</v>
      </c>
      <c r="O199" s="13">
        <f t="shared" si="14"/>
        <v>28.348923899999999</v>
      </c>
      <c r="P199" s="13">
        <f>IF(D199="ZZ",Brick_Kilns_EF!$E$8*(0.75),Brick_Kilns_EF!$E$8)</f>
        <v>7.1999999999999994E-4</v>
      </c>
      <c r="Q199" s="13">
        <f t="shared" si="15"/>
        <v>6.3985031999999995</v>
      </c>
    </row>
    <row r="200" spans="1:17">
      <c r="A200" s="13" t="s">
        <v>209</v>
      </c>
      <c r="B200" s="13">
        <v>22.534400309999999</v>
      </c>
      <c r="C200" s="13">
        <v>90.468256210000007</v>
      </c>
      <c r="D200" s="13" t="s">
        <v>6</v>
      </c>
      <c r="E200" s="13" t="s">
        <v>5000</v>
      </c>
      <c r="F200" s="13" t="s">
        <v>11</v>
      </c>
      <c r="G200" s="13" t="s">
        <v>4802</v>
      </c>
      <c r="H200" s="13" t="s">
        <v>4816</v>
      </c>
      <c r="I200" s="13">
        <f>(Brick_Kilns_EF!$B$13*Brick_Kilns_EF!$B$11*Brick_Kilns_EF!$B$12)</f>
        <v>8886.81</v>
      </c>
      <c r="J200" s="13">
        <f>IF(D200="ZZ",Brick_Kilns_EF!$E$9*(0.75),Brick_Kilns_EF!$E$9)</f>
        <v>7.4740000000000006E-4</v>
      </c>
      <c r="K200" s="13">
        <f t="shared" si="12"/>
        <v>6.6420017940000005</v>
      </c>
      <c r="L200" s="13">
        <f>IF(D200="ZZ", Brick_Kilns_EF!$E$6*(0.75),Brick_Kilns_EF!$E$6)</f>
        <v>4.0400000000000001E-4</v>
      </c>
      <c r="M200" s="13">
        <f t="shared" si="13"/>
        <v>3.5902712399999999</v>
      </c>
      <c r="N200" s="13">
        <f>IF(D200="ZZ",Brick_Kilns_EF!$E$7*(0.75),Brick_Kilns_EF!$E$7)</f>
        <v>3.1900000000000001E-3</v>
      </c>
      <c r="O200" s="13">
        <f t="shared" si="14"/>
        <v>28.348923899999999</v>
      </c>
      <c r="P200" s="13">
        <f>IF(D200="ZZ",Brick_Kilns_EF!$E$8*(0.75),Brick_Kilns_EF!$E$8)</f>
        <v>7.1999999999999994E-4</v>
      </c>
      <c r="Q200" s="13">
        <f t="shared" si="15"/>
        <v>6.3985031999999995</v>
      </c>
    </row>
    <row r="201" spans="1:17">
      <c r="A201" s="13" t="s">
        <v>210</v>
      </c>
      <c r="B201" s="13">
        <v>22.635038699999999</v>
      </c>
      <c r="C201" s="13">
        <v>90.373132819999995</v>
      </c>
      <c r="D201" s="13" t="s">
        <v>6</v>
      </c>
      <c r="E201" s="13" t="s">
        <v>5000</v>
      </c>
      <c r="F201" s="13" t="s">
        <v>11</v>
      </c>
      <c r="G201" s="13" t="s">
        <v>4802</v>
      </c>
      <c r="H201" s="13" t="s">
        <v>4816</v>
      </c>
      <c r="I201" s="13">
        <f>(Brick_Kilns_EF!$B$13*Brick_Kilns_EF!$B$11*Brick_Kilns_EF!$B$12)</f>
        <v>8886.81</v>
      </c>
      <c r="J201" s="13">
        <f>IF(D201="ZZ",Brick_Kilns_EF!$E$9*(0.75),Brick_Kilns_EF!$E$9)</f>
        <v>7.4740000000000006E-4</v>
      </c>
      <c r="K201" s="13">
        <f t="shared" si="12"/>
        <v>6.6420017940000005</v>
      </c>
      <c r="L201" s="13">
        <f>IF(D201="ZZ", Brick_Kilns_EF!$E$6*(0.75),Brick_Kilns_EF!$E$6)</f>
        <v>4.0400000000000001E-4</v>
      </c>
      <c r="M201" s="13">
        <f t="shared" si="13"/>
        <v>3.5902712399999999</v>
      </c>
      <c r="N201" s="13">
        <f>IF(D201="ZZ",Brick_Kilns_EF!$E$7*(0.75),Brick_Kilns_EF!$E$7)</f>
        <v>3.1900000000000001E-3</v>
      </c>
      <c r="O201" s="13">
        <f t="shared" si="14"/>
        <v>28.348923899999999</v>
      </c>
      <c r="P201" s="13">
        <f>IF(D201="ZZ",Brick_Kilns_EF!$E$8*(0.75),Brick_Kilns_EF!$E$8)</f>
        <v>7.1999999999999994E-4</v>
      </c>
      <c r="Q201" s="13">
        <f t="shared" si="15"/>
        <v>6.3985031999999995</v>
      </c>
    </row>
    <row r="202" spans="1:17">
      <c r="A202" s="13" t="s">
        <v>211</v>
      </c>
      <c r="B202" s="13">
        <v>22.884458590000001</v>
      </c>
      <c r="C202" s="13">
        <v>89.306894159999999</v>
      </c>
      <c r="D202" s="13" t="s">
        <v>6</v>
      </c>
      <c r="E202" s="13" t="s">
        <v>5000</v>
      </c>
      <c r="F202" s="13" t="s">
        <v>9</v>
      </c>
      <c r="G202" s="13" t="s">
        <v>4802</v>
      </c>
      <c r="H202" s="13" t="s">
        <v>4816</v>
      </c>
      <c r="I202" s="13">
        <f>(Brick_Kilns_EF!$B$13*Brick_Kilns_EF!$B$11*Brick_Kilns_EF!$B$12)</f>
        <v>8886.81</v>
      </c>
      <c r="J202" s="13">
        <f>IF(D202="ZZ",Brick_Kilns_EF!$E$9*(0.75),Brick_Kilns_EF!$E$9)</f>
        <v>7.4740000000000006E-4</v>
      </c>
      <c r="K202" s="13">
        <f t="shared" si="12"/>
        <v>6.6420017940000005</v>
      </c>
      <c r="L202" s="13">
        <f>IF(D202="ZZ", Brick_Kilns_EF!$E$6*(0.75),Brick_Kilns_EF!$E$6)</f>
        <v>4.0400000000000001E-4</v>
      </c>
      <c r="M202" s="13">
        <f t="shared" si="13"/>
        <v>3.5902712399999999</v>
      </c>
      <c r="N202" s="13">
        <f>IF(D202="ZZ",Brick_Kilns_EF!$E$7*(0.75),Brick_Kilns_EF!$E$7)</f>
        <v>3.1900000000000001E-3</v>
      </c>
      <c r="O202" s="13">
        <f t="shared" si="14"/>
        <v>28.348923899999999</v>
      </c>
      <c r="P202" s="13">
        <f>IF(D202="ZZ",Brick_Kilns_EF!$E$8*(0.75),Brick_Kilns_EF!$E$8)</f>
        <v>7.1999999999999994E-4</v>
      </c>
      <c r="Q202" s="13">
        <f t="shared" si="15"/>
        <v>6.3985031999999995</v>
      </c>
    </row>
    <row r="203" spans="1:17">
      <c r="A203" s="13" t="s">
        <v>212</v>
      </c>
      <c r="B203" s="13">
        <v>22.392685149999998</v>
      </c>
      <c r="C203" s="13">
        <v>89.149496490000004</v>
      </c>
      <c r="D203" s="13" t="s">
        <v>6</v>
      </c>
      <c r="E203" s="13" t="s">
        <v>5000</v>
      </c>
      <c r="F203" s="13" t="s">
        <v>9</v>
      </c>
      <c r="G203" s="13" t="s">
        <v>4802</v>
      </c>
      <c r="H203" s="13" t="s">
        <v>4816</v>
      </c>
      <c r="I203" s="13">
        <f>(Brick_Kilns_EF!$B$13*Brick_Kilns_EF!$B$11*Brick_Kilns_EF!$B$12)</f>
        <v>8886.81</v>
      </c>
      <c r="J203" s="13">
        <f>IF(D203="ZZ",Brick_Kilns_EF!$E$9*(0.75),Brick_Kilns_EF!$E$9)</f>
        <v>7.4740000000000006E-4</v>
      </c>
      <c r="K203" s="13">
        <f t="shared" si="12"/>
        <v>6.6420017940000005</v>
      </c>
      <c r="L203" s="13">
        <f>IF(D203="ZZ", Brick_Kilns_EF!$E$6*(0.75),Brick_Kilns_EF!$E$6)</f>
        <v>4.0400000000000001E-4</v>
      </c>
      <c r="M203" s="13">
        <f t="shared" si="13"/>
        <v>3.5902712399999999</v>
      </c>
      <c r="N203" s="13">
        <f>IF(D203="ZZ",Brick_Kilns_EF!$E$7*(0.75),Brick_Kilns_EF!$E$7)</f>
        <v>3.1900000000000001E-3</v>
      </c>
      <c r="O203" s="13">
        <f t="shared" si="14"/>
        <v>28.348923899999999</v>
      </c>
      <c r="P203" s="13">
        <f>IF(D203="ZZ",Brick_Kilns_EF!$E$8*(0.75),Brick_Kilns_EF!$E$8)</f>
        <v>7.1999999999999994E-4</v>
      </c>
      <c r="Q203" s="13">
        <f t="shared" si="15"/>
        <v>6.3985031999999995</v>
      </c>
    </row>
    <row r="204" spans="1:17">
      <c r="A204" s="13" t="s">
        <v>213</v>
      </c>
      <c r="B204" s="13">
        <v>22.59649456</v>
      </c>
      <c r="C204" s="13">
        <v>89.038933439999994</v>
      </c>
      <c r="D204" s="13" t="s">
        <v>6</v>
      </c>
      <c r="E204" s="13" t="s">
        <v>5000</v>
      </c>
      <c r="F204" s="13" t="s">
        <v>9</v>
      </c>
      <c r="G204" s="13" t="s">
        <v>4802</v>
      </c>
      <c r="H204" s="13" t="s">
        <v>4816</v>
      </c>
      <c r="I204" s="13">
        <f>(Brick_Kilns_EF!$B$13*Brick_Kilns_EF!$B$11*Brick_Kilns_EF!$B$12)</f>
        <v>8886.81</v>
      </c>
      <c r="J204" s="13">
        <f>IF(D204="ZZ",Brick_Kilns_EF!$E$9*(0.75),Brick_Kilns_EF!$E$9)</f>
        <v>7.4740000000000006E-4</v>
      </c>
      <c r="K204" s="13">
        <f t="shared" si="12"/>
        <v>6.6420017940000005</v>
      </c>
      <c r="L204" s="13">
        <f>IF(D204="ZZ", Brick_Kilns_EF!$E$6*(0.75),Brick_Kilns_EF!$E$6)</f>
        <v>4.0400000000000001E-4</v>
      </c>
      <c r="M204" s="13">
        <f t="shared" si="13"/>
        <v>3.5902712399999999</v>
      </c>
      <c r="N204" s="13">
        <f>IF(D204="ZZ",Brick_Kilns_EF!$E$7*(0.75),Brick_Kilns_EF!$E$7)</f>
        <v>3.1900000000000001E-3</v>
      </c>
      <c r="O204" s="13">
        <f t="shared" si="14"/>
        <v>28.348923899999999</v>
      </c>
      <c r="P204" s="13">
        <f>IF(D204="ZZ",Brick_Kilns_EF!$E$8*(0.75),Brick_Kilns_EF!$E$8)</f>
        <v>7.1999999999999994E-4</v>
      </c>
      <c r="Q204" s="13">
        <f t="shared" si="15"/>
        <v>6.3985031999999995</v>
      </c>
    </row>
    <row r="205" spans="1:17">
      <c r="A205" s="13" t="s">
        <v>214</v>
      </c>
      <c r="B205" s="13">
        <v>22.556331419999999</v>
      </c>
      <c r="C205" s="13">
        <v>90.339294890000005</v>
      </c>
      <c r="D205" s="13" t="s">
        <v>6</v>
      </c>
      <c r="E205" s="13" t="s">
        <v>5000</v>
      </c>
      <c r="F205" s="13" t="s">
        <v>11</v>
      </c>
      <c r="G205" s="13" t="s">
        <v>4802</v>
      </c>
      <c r="H205" s="13" t="s">
        <v>4816</v>
      </c>
      <c r="I205" s="13">
        <f>(Brick_Kilns_EF!$B$13*Brick_Kilns_EF!$B$11*Brick_Kilns_EF!$B$12)</f>
        <v>8886.81</v>
      </c>
      <c r="J205" s="13">
        <f>IF(D205="ZZ",Brick_Kilns_EF!$E$9*(0.75),Brick_Kilns_EF!$E$9)</f>
        <v>7.4740000000000006E-4</v>
      </c>
      <c r="K205" s="13">
        <f t="shared" si="12"/>
        <v>6.6420017940000005</v>
      </c>
      <c r="L205" s="13">
        <f>IF(D205="ZZ", Brick_Kilns_EF!$E$6*(0.75),Brick_Kilns_EF!$E$6)</f>
        <v>4.0400000000000001E-4</v>
      </c>
      <c r="M205" s="13">
        <f t="shared" si="13"/>
        <v>3.5902712399999999</v>
      </c>
      <c r="N205" s="13">
        <f>IF(D205="ZZ",Brick_Kilns_EF!$E$7*(0.75),Brick_Kilns_EF!$E$7)</f>
        <v>3.1900000000000001E-3</v>
      </c>
      <c r="O205" s="13">
        <f t="shared" si="14"/>
        <v>28.348923899999999</v>
      </c>
      <c r="P205" s="13">
        <f>IF(D205="ZZ",Brick_Kilns_EF!$E$8*(0.75),Brick_Kilns_EF!$E$8)</f>
        <v>7.1999999999999994E-4</v>
      </c>
      <c r="Q205" s="13">
        <f t="shared" si="15"/>
        <v>6.3985031999999995</v>
      </c>
    </row>
    <row r="206" spans="1:17">
      <c r="A206" s="13" t="s">
        <v>215</v>
      </c>
      <c r="B206" s="13">
        <v>26.028547589999999</v>
      </c>
      <c r="C206" s="13">
        <v>88.222901519999994</v>
      </c>
      <c r="D206" s="13" t="s">
        <v>6</v>
      </c>
      <c r="E206" s="13" t="s">
        <v>5000</v>
      </c>
      <c r="F206" s="13" t="s">
        <v>171</v>
      </c>
      <c r="G206" s="13" t="s">
        <v>4802</v>
      </c>
      <c r="H206" s="13" t="s">
        <v>4816</v>
      </c>
      <c r="I206" s="13">
        <f>(Brick_Kilns_EF!$B$13*Brick_Kilns_EF!$B$11*Brick_Kilns_EF!$B$12)</f>
        <v>8886.81</v>
      </c>
      <c r="J206" s="13">
        <f>IF(D206="ZZ",Brick_Kilns_EF!$E$9*(0.75),Brick_Kilns_EF!$E$9)</f>
        <v>7.4740000000000006E-4</v>
      </c>
      <c r="K206" s="13">
        <f t="shared" si="12"/>
        <v>6.6420017940000005</v>
      </c>
      <c r="L206" s="13">
        <f>IF(D206="ZZ", Brick_Kilns_EF!$E$6*(0.75),Brick_Kilns_EF!$E$6)</f>
        <v>4.0400000000000001E-4</v>
      </c>
      <c r="M206" s="13">
        <f t="shared" si="13"/>
        <v>3.5902712399999999</v>
      </c>
      <c r="N206" s="13">
        <f>IF(D206="ZZ",Brick_Kilns_EF!$E$7*(0.75),Brick_Kilns_EF!$E$7)</f>
        <v>3.1900000000000001E-3</v>
      </c>
      <c r="O206" s="13">
        <f t="shared" si="14"/>
        <v>28.348923899999999</v>
      </c>
      <c r="P206" s="13">
        <f>IF(D206="ZZ",Brick_Kilns_EF!$E$8*(0.75),Brick_Kilns_EF!$E$8)</f>
        <v>7.1999999999999994E-4</v>
      </c>
      <c r="Q206" s="13">
        <f t="shared" si="15"/>
        <v>6.3985031999999995</v>
      </c>
    </row>
    <row r="207" spans="1:17">
      <c r="A207" s="13" t="s">
        <v>216</v>
      </c>
      <c r="B207" s="13">
        <v>23.734975630000001</v>
      </c>
      <c r="C207" s="13">
        <v>89.625430489999999</v>
      </c>
      <c r="D207" s="13" t="s">
        <v>6</v>
      </c>
      <c r="E207" s="13" t="s">
        <v>5000</v>
      </c>
      <c r="F207" s="13" t="s">
        <v>7</v>
      </c>
      <c r="G207" s="13" t="s">
        <v>4802</v>
      </c>
      <c r="H207" s="13" t="s">
        <v>4816</v>
      </c>
      <c r="I207" s="13">
        <f>(Brick_Kilns_EF!$B$13*Brick_Kilns_EF!$B$11*Brick_Kilns_EF!$B$12)</f>
        <v>8886.81</v>
      </c>
      <c r="J207" s="13">
        <f>IF(D207="ZZ",Brick_Kilns_EF!$E$9*(0.75),Brick_Kilns_EF!$E$9)</f>
        <v>7.4740000000000006E-4</v>
      </c>
      <c r="K207" s="13">
        <f t="shared" si="12"/>
        <v>6.6420017940000005</v>
      </c>
      <c r="L207" s="13">
        <f>IF(D207="ZZ", Brick_Kilns_EF!$E$6*(0.75),Brick_Kilns_EF!$E$6)</f>
        <v>4.0400000000000001E-4</v>
      </c>
      <c r="M207" s="13">
        <f t="shared" si="13"/>
        <v>3.5902712399999999</v>
      </c>
      <c r="N207" s="13">
        <f>IF(D207="ZZ",Brick_Kilns_EF!$E$7*(0.75),Brick_Kilns_EF!$E$7)</f>
        <v>3.1900000000000001E-3</v>
      </c>
      <c r="O207" s="13">
        <f t="shared" si="14"/>
        <v>28.348923899999999</v>
      </c>
      <c r="P207" s="13">
        <f>IF(D207="ZZ",Brick_Kilns_EF!$E$8*(0.75),Brick_Kilns_EF!$E$8)</f>
        <v>7.1999999999999994E-4</v>
      </c>
      <c r="Q207" s="13">
        <f t="shared" si="15"/>
        <v>6.3985031999999995</v>
      </c>
    </row>
    <row r="208" spans="1:17">
      <c r="A208" s="13" t="s">
        <v>217</v>
      </c>
      <c r="B208" s="13">
        <v>22.638501420000001</v>
      </c>
      <c r="C208" s="13">
        <v>89.076792249999997</v>
      </c>
      <c r="D208" s="13" t="s">
        <v>6</v>
      </c>
      <c r="E208" s="13" t="s">
        <v>5000</v>
      </c>
      <c r="F208" s="13" t="s">
        <v>9</v>
      </c>
      <c r="G208" s="13" t="s">
        <v>4802</v>
      </c>
      <c r="H208" s="13" t="s">
        <v>4816</v>
      </c>
      <c r="I208" s="13">
        <f>(Brick_Kilns_EF!$B$13*Brick_Kilns_EF!$B$11*Brick_Kilns_EF!$B$12)</f>
        <v>8886.81</v>
      </c>
      <c r="J208" s="13">
        <f>IF(D208="ZZ",Brick_Kilns_EF!$E$9*(0.75),Brick_Kilns_EF!$E$9)</f>
        <v>7.4740000000000006E-4</v>
      </c>
      <c r="K208" s="13">
        <f t="shared" si="12"/>
        <v>6.6420017940000005</v>
      </c>
      <c r="L208" s="13">
        <f>IF(D208="ZZ", Brick_Kilns_EF!$E$6*(0.75),Brick_Kilns_EF!$E$6)</f>
        <v>4.0400000000000001E-4</v>
      </c>
      <c r="M208" s="13">
        <f t="shared" si="13"/>
        <v>3.5902712399999999</v>
      </c>
      <c r="N208" s="13">
        <f>IF(D208="ZZ",Brick_Kilns_EF!$E$7*(0.75),Brick_Kilns_EF!$E$7)</f>
        <v>3.1900000000000001E-3</v>
      </c>
      <c r="O208" s="13">
        <f t="shared" si="14"/>
        <v>28.348923899999999</v>
      </c>
      <c r="P208" s="13">
        <f>IF(D208="ZZ",Brick_Kilns_EF!$E$8*(0.75),Brick_Kilns_EF!$E$8)</f>
        <v>7.1999999999999994E-4</v>
      </c>
      <c r="Q208" s="13">
        <f t="shared" si="15"/>
        <v>6.3985031999999995</v>
      </c>
    </row>
    <row r="209" spans="1:17">
      <c r="A209" s="13" t="s">
        <v>218</v>
      </c>
      <c r="B209" s="13">
        <v>22.518765510000001</v>
      </c>
      <c r="C209" s="13">
        <v>90.366469800000004</v>
      </c>
      <c r="D209" s="13" t="s">
        <v>6</v>
      </c>
      <c r="E209" s="13" t="s">
        <v>5000</v>
      </c>
      <c r="F209" s="13" t="s">
        <v>11</v>
      </c>
      <c r="G209" s="13" t="s">
        <v>4802</v>
      </c>
      <c r="H209" s="13" t="s">
        <v>4816</v>
      </c>
      <c r="I209" s="13">
        <f>(Brick_Kilns_EF!$B$13*Brick_Kilns_EF!$B$11*Brick_Kilns_EF!$B$12)</f>
        <v>8886.81</v>
      </c>
      <c r="J209" s="13">
        <f>IF(D209="ZZ",Brick_Kilns_EF!$E$9*(0.75),Brick_Kilns_EF!$E$9)</f>
        <v>7.4740000000000006E-4</v>
      </c>
      <c r="K209" s="13">
        <f t="shared" si="12"/>
        <v>6.6420017940000005</v>
      </c>
      <c r="L209" s="13">
        <f>IF(D209="ZZ", Brick_Kilns_EF!$E$6*(0.75),Brick_Kilns_EF!$E$6)</f>
        <v>4.0400000000000001E-4</v>
      </c>
      <c r="M209" s="13">
        <f t="shared" si="13"/>
        <v>3.5902712399999999</v>
      </c>
      <c r="N209" s="13">
        <f>IF(D209="ZZ",Brick_Kilns_EF!$E$7*(0.75),Brick_Kilns_EF!$E$7)</f>
        <v>3.1900000000000001E-3</v>
      </c>
      <c r="O209" s="13">
        <f t="shared" si="14"/>
        <v>28.348923899999999</v>
      </c>
      <c r="P209" s="13">
        <f>IF(D209="ZZ",Brick_Kilns_EF!$E$8*(0.75),Brick_Kilns_EF!$E$8)</f>
        <v>7.1999999999999994E-4</v>
      </c>
      <c r="Q209" s="13">
        <f t="shared" si="15"/>
        <v>6.3985031999999995</v>
      </c>
    </row>
    <row r="210" spans="1:17">
      <c r="A210" s="13" t="s">
        <v>219</v>
      </c>
      <c r="B210" s="13">
        <v>22.56130705</v>
      </c>
      <c r="C210" s="13">
        <v>90.278922600000001</v>
      </c>
      <c r="D210" s="13" t="s">
        <v>6</v>
      </c>
      <c r="E210" s="13" t="s">
        <v>5000</v>
      </c>
      <c r="F210" s="13" t="s">
        <v>11</v>
      </c>
      <c r="G210" s="13" t="s">
        <v>4802</v>
      </c>
      <c r="H210" s="13" t="s">
        <v>4816</v>
      </c>
      <c r="I210" s="13">
        <f>(Brick_Kilns_EF!$B$13*Brick_Kilns_EF!$B$11*Brick_Kilns_EF!$B$12)</f>
        <v>8886.81</v>
      </c>
      <c r="J210" s="13">
        <f>IF(D210="ZZ",Brick_Kilns_EF!$E$9*(0.75),Brick_Kilns_EF!$E$9)</f>
        <v>7.4740000000000006E-4</v>
      </c>
      <c r="K210" s="13">
        <f t="shared" si="12"/>
        <v>6.6420017940000005</v>
      </c>
      <c r="L210" s="13">
        <f>IF(D210="ZZ", Brick_Kilns_EF!$E$6*(0.75),Brick_Kilns_EF!$E$6)</f>
        <v>4.0400000000000001E-4</v>
      </c>
      <c r="M210" s="13">
        <f t="shared" si="13"/>
        <v>3.5902712399999999</v>
      </c>
      <c r="N210" s="13">
        <f>IF(D210="ZZ",Brick_Kilns_EF!$E$7*(0.75),Brick_Kilns_EF!$E$7)</f>
        <v>3.1900000000000001E-3</v>
      </c>
      <c r="O210" s="13">
        <f t="shared" si="14"/>
        <v>28.348923899999999</v>
      </c>
      <c r="P210" s="13">
        <f>IF(D210="ZZ",Brick_Kilns_EF!$E$8*(0.75),Brick_Kilns_EF!$E$8)</f>
        <v>7.1999999999999994E-4</v>
      </c>
      <c r="Q210" s="13">
        <f t="shared" si="15"/>
        <v>6.3985031999999995</v>
      </c>
    </row>
    <row r="211" spans="1:17">
      <c r="A211" s="13" t="s">
        <v>220</v>
      </c>
      <c r="B211" s="13">
        <v>22.500143390000002</v>
      </c>
      <c r="C211" s="13">
        <v>90.046029630000007</v>
      </c>
      <c r="D211" s="13" t="s">
        <v>6</v>
      </c>
      <c r="E211" s="13" t="s">
        <v>5000</v>
      </c>
      <c r="F211" s="13" t="s">
        <v>11</v>
      </c>
      <c r="G211" s="13" t="s">
        <v>4802</v>
      </c>
      <c r="H211" s="13" t="s">
        <v>4816</v>
      </c>
      <c r="I211" s="13">
        <f>(Brick_Kilns_EF!$B$13*Brick_Kilns_EF!$B$11*Brick_Kilns_EF!$B$12)</f>
        <v>8886.81</v>
      </c>
      <c r="J211" s="13">
        <f>IF(D211="ZZ",Brick_Kilns_EF!$E$9*(0.75),Brick_Kilns_EF!$E$9)</f>
        <v>7.4740000000000006E-4</v>
      </c>
      <c r="K211" s="13">
        <f t="shared" si="12"/>
        <v>6.6420017940000005</v>
      </c>
      <c r="L211" s="13">
        <f>IF(D211="ZZ", Brick_Kilns_EF!$E$6*(0.75),Brick_Kilns_EF!$E$6)</f>
        <v>4.0400000000000001E-4</v>
      </c>
      <c r="M211" s="13">
        <f t="shared" si="13"/>
        <v>3.5902712399999999</v>
      </c>
      <c r="N211" s="13">
        <f>IF(D211="ZZ",Brick_Kilns_EF!$E$7*(0.75),Brick_Kilns_EF!$E$7)</f>
        <v>3.1900000000000001E-3</v>
      </c>
      <c r="O211" s="13">
        <f t="shared" si="14"/>
        <v>28.348923899999999</v>
      </c>
      <c r="P211" s="13">
        <f>IF(D211="ZZ",Brick_Kilns_EF!$E$8*(0.75),Brick_Kilns_EF!$E$8)</f>
        <v>7.1999999999999994E-4</v>
      </c>
      <c r="Q211" s="13">
        <f t="shared" si="15"/>
        <v>6.3985031999999995</v>
      </c>
    </row>
    <row r="212" spans="1:17">
      <c r="A212" s="13" t="s">
        <v>221</v>
      </c>
      <c r="B212" s="13">
        <v>22.843577450000002</v>
      </c>
      <c r="C212" s="13">
        <v>90.270335009999997</v>
      </c>
      <c r="D212" s="13" t="s">
        <v>6</v>
      </c>
      <c r="E212" s="13" t="s">
        <v>5000</v>
      </c>
      <c r="F212" s="13" t="s">
        <v>11</v>
      </c>
      <c r="G212" s="13" t="s">
        <v>4802</v>
      </c>
      <c r="H212" s="13" t="s">
        <v>4816</v>
      </c>
      <c r="I212" s="13">
        <f>(Brick_Kilns_EF!$B$13*Brick_Kilns_EF!$B$11*Brick_Kilns_EF!$B$12)</f>
        <v>8886.81</v>
      </c>
      <c r="J212" s="13">
        <f>IF(D212="ZZ",Brick_Kilns_EF!$E$9*(0.75),Brick_Kilns_EF!$E$9)</f>
        <v>7.4740000000000006E-4</v>
      </c>
      <c r="K212" s="13">
        <f t="shared" si="12"/>
        <v>6.6420017940000005</v>
      </c>
      <c r="L212" s="13">
        <f>IF(D212="ZZ", Brick_Kilns_EF!$E$6*(0.75),Brick_Kilns_EF!$E$6)</f>
        <v>4.0400000000000001E-4</v>
      </c>
      <c r="M212" s="13">
        <f t="shared" si="13"/>
        <v>3.5902712399999999</v>
      </c>
      <c r="N212" s="13">
        <f>IF(D212="ZZ",Brick_Kilns_EF!$E$7*(0.75),Brick_Kilns_EF!$E$7)</f>
        <v>3.1900000000000001E-3</v>
      </c>
      <c r="O212" s="13">
        <f t="shared" si="14"/>
        <v>28.348923899999999</v>
      </c>
      <c r="P212" s="13">
        <f>IF(D212="ZZ",Brick_Kilns_EF!$E$8*(0.75),Brick_Kilns_EF!$E$8)</f>
        <v>7.1999999999999994E-4</v>
      </c>
      <c r="Q212" s="13">
        <f t="shared" si="15"/>
        <v>6.3985031999999995</v>
      </c>
    </row>
    <row r="213" spans="1:17">
      <c r="A213" s="13" t="s">
        <v>222</v>
      </c>
      <c r="B213" s="13">
        <v>22.71001304</v>
      </c>
      <c r="C213" s="13">
        <v>90.393768449999996</v>
      </c>
      <c r="D213" s="13" t="s">
        <v>6</v>
      </c>
      <c r="E213" s="13" t="s">
        <v>5000</v>
      </c>
      <c r="F213" s="13" t="s">
        <v>11</v>
      </c>
      <c r="G213" s="13" t="s">
        <v>4802</v>
      </c>
      <c r="H213" s="13" t="s">
        <v>4816</v>
      </c>
      <c r="I213" s="13">
        <f>(Brick_Kilns_EF!$B$13*Brick_Kilns_EF!$B$11*Brick_Kilns_EF!$B$12)</f>
        <v>8886.81</v>
      </c>
      <c r="J213" s="13">
        <f>IF(D213="ZZ",Brick_Kilns_EF!$E$9*(0.75),Brick_Kilns_EF!$E$9)</f>
        <v>7.4740000000000006E-4</v>
      </c>
      <c r="K213" s="13">
        <f t="shared" si="12"/>
        <v>6.6420017940000005</v>
      </c>
      <c r="L213" s="13">
        <f>IF(D213="ZZ", Brick_Kilns_EF!$E$6*(0.75),Brick_Kilns_EF!$E$6)</f>
        <v>4.0400000000000001E-4</v>
      </c>
      <c r="M213" s="13">
        <f t="shared" si="13"/>
        <v>3.5902712399999999</v>
      </c>
      <c r="N213" s="13">
        <f>IF(D213="ZZ",Brick_Kilns_EF!$E$7*(0.75),Brick_Kilns_EF!$E$7)</f>
        <v>3.1900000000000001E-3</v>
      </c>
      <c r="O213" s="13">
        <f t="shared" si="14"/>
        <v>28.348923899999999</v>
      </c>
      <c r="P213" s="13">
        <f>IF(D213="ZZ",Brick_Kilns_EF!$E$8*(0.75),Brick_Kilns_EF!$E$8)</f>
        <v>7.1999999999999994E-4</v>
      </c>
      <c r="Q213" s="13">
        <f t="shared" si="15"/>
        <v>6.3985031999999995</v>
      </c>
    </row>
    <row r="214" spans="1:17">
      <c r="A214" s="13" t="s">
        <v>223</v>
      </c>
      <c r="B214" s="13">
        <v>22.48113043</v>
      </c>
      <c r="C214" s="13">
        <v>90.316460969999994</v>
      </c>
      <c r="D214" s="13" t="s">
        <v>6</v>
      </c>
      <c r="E214" s="13" t="s">
        <v>5000</v>
      </c>
      <c r="F214" s="13" t="s">
        <v>11</v>
      </c>
      <c r="G214" s="13" t="s">
        <v>4802</v>
      </c>
      <c r="H214" s="13" t="s">
        <v>4816</v>
      </c>
      <c r="I214" s="13">
        <f>(Brick_Kilns_EF!$B$13*Brick_Kilns_EF!$B$11*Brick_Kilns_EF!$B$12)</f>
        <v>8886.81</v>
      </c>
      <c r="J214" s="13">
        <f>IF(D214="ZZ",Brick_Kilns_EF!$E$9*(0.75),Brick_Kilns_EF!$E$9)</f>
        <v>7.4740000000000006E-4</v>
      </c>
      <c r="K214" s="13">
        <f t="shared" si="12"/>
        <v>6.6420017940000005</v>
      </c>
      <c r="L214" s="13">
        <f>IF(D214="ZZ", Brick_Kilns_EF!$E$6*(0.75),Brick_Kilns_EF!$E$6)</f>
        <v>4.0400000000000001E-4</v>
      </c>
      <c r="M214" s="13">
        <f t="shared" si="13"/>
        <v>3.5902712399999999</v>
      </c>
      <c r="N214" s="13">
        <f>IF(D214="ZZ",Brick_Kilns_EF!$E$7*(0.75),Brick_Kilns_EF!$E$7)</f>
        <v>3.1900000000000001E-3</v>
      </c>
      <c r="O214" s="13">
        <f t="shared" si="14"/>
        <v>28.348923899999999</v>
      </c>
      <c r="P214" s="13">
        <f>IF(D214="ZZ",Brick_Kilns_EF!$E$8*(0.75),Brick_Kilns_EF!$E$8)</f>
        <v>7.1999999999999994E-4</v>
      </c>
      <c r="Q214" s="13">
        <f t="shared" si="15"/>
        <v>6.3985031999999995</v>
      </c>
    </row>
    <row r="215" spans="1:17">
      <c r="A215" s="13" t="s">
        <v>224</v>
      </c>
      <c r="B215" s="13">
        <v>22.755647929999999</v>
      </c>
      <c r="C215" s="13">
        <v>89.039731919999994</v>
      </c>
      <c r="D215" s="13" t="s">
        <v>6</v>
      </c>
      <c r="E215" s="13" t="s">
        <v>5000</v>
      </c>
      <c r="F215" s="13" t="s">
        <v>9</v>
      </c>
      <c r="G215" s="13" t="s">
        <v>4802</v>
      </c>
      <c r="H215" s="13" t="s">
        <v>4816</v>
      </c>
      <c r="I215" s="13">
        <f>(Brick_Kilns_EF!$B$13*Brick_Kilns_EF!$B$11*Brick_Kilns_EF!$B$12)</f>
        <v>8886.81</v>
      </c>
      <c r="J215" s="13">
        <f>IF(D215="ZZ",Brick_Kilns_EF!$E$9*(0.75),Brick_Kilns_EF!$E$9)</f>
        <v>7.4740000000000006E-4</v>
      </c>
      <c r="K215" s="13">
        <f t="shared" si="12"/>
        <v>6.6420017940000005</v>
      </c>
      <c r="L215" s="13">
        <f>IF(D215="ZZ", Brick_Kilns_EF!$E$6*(0.75),Brick_Kilns_EF!$E$6)</f>
        <v>4.0400000000000001E-4</v>
      </c>
      <c r="M215" s="13">
        <f t="shared" si="13"/>
        <v>3.5902712399999999</v>
      </c>
      <c r="N215" s="13">
        <f>IF(D215="ZZ",Brick_Kilns_EF!$E$7*(0.75),Brick_Kilns_EF!$E$7)</f>
        <v>3.1900000000000001E-3</v>
      </c>
      <c r="O215" s="13">
        <f t="shared" si="14"/>
        <v>28.348923899999999</v>
      </c>
      <c r="P215" s="13">
        <f>IF(D215="ZZ",Brick_Kilns_EF!$E$8*(0.75),Brick_Kilns_EF!$E$8)</f>
        <v>7.1999999999999994E-4</v>
      </c>
      <c r="Q215" s="13">
        <f t="shared" si="15"/>
        <v>6.3985031999999995</v>
      </c>
    </row>
    <row r="216" spans="1:17">
      <c r="A216" s="13" t="s">
        <v>225</v>
      </c>
      <c r="B216" s="13">
        <v>22.623706370000001</v>
      </c>
      <c r="C216" s="13">
        <v>89.138954209999994</v>
      </c>
      <c r="D216" s="13" t="s">
        <v>6</v>
      </c>
      <c r="E216" s="13" t="s">
        <v>5000</v>
      </c>
      <c r="F216" s="13" t="s">
        <v>9</v>
      </c>
      <c r="G216" s="13" t="s">
        <v>4802</v>
      </c>
      <c r="H216" s="13" t="s">
        <v>4816</v>
      </c>
      <c r="I216" s="13">
        <f>(Brick_Kilns_EF!$B$13*Brick_Kilns_EF!$B$11*Brick_Kilns_EF!$B$12)</f>
        <v>8886.81</v>
      </c>
      <c r="J216" s="13">
        <f>IF(D216="ZZ",Brick_Kilns_EF!$E$9*(0.75),Brick_Kilns_EF!$E$9)</f>
        <v>7.4740000000000006E-4</v>
      </c>
      <c r="K216" s="13">
        <f t="shared" si="12"/>
        <v>6.6420017940000005</v>
      </c>
      <c r="L216" s="13">
        <f>IF(D216="ZZ", Brick_Kilns_EF!$E$6*(0.75),Brick_Kilns_EF!$E$6)</f>
        <v>4.0400000000000001E-4</v>
      </c>
      <c r="M216" s="13">
        <f t="shared" si="13"/>
        <v>3.5902712399999999</v>
      </c>
      <c r="N216" s="13">
        <f>IF(D216="ZZ",Brick_Kilns_EF!$E$7*(0.75),Brick_Kilns_EF!$E$7)</f>
        <v>3.1900000000000001E-3</v>
      </c>
      <c r="O216" s="13">
        <f t="shared" si="14"/>
        <v>28.348923899999999</v>
      </c>
      <c r="P216" s="13">
        <f>IF(D216="ZZ",Brick_Kilns_EF!$E$8*(0.75),Brick_Kilns_EF!$E$8)</f>
        <v>7.1999999999999994E-4</v>
      </c>
      <c r="Q216" s="13">
        <f t="shared" si="15"/>
        <v>6.3985031999999995</v>
      </c>
    </row>
    <row r="217" spans="1:17">
      <c r="A217" s="13" t="s">
        <v>226</v>
      </c>
      <c r="B217" s="13">
        <v>22.45602822</v>
      </c>
      <c r="C217" s="13">
        <v>89.606230569999994</v>
      </c>
      <c r="D217" s="13" t="s">
        <v>6</v>
      </c>
      <c r="E217" s="13" t="s">
        <v>5000</v>
      </c>
      <c r="F217" s="13" t="s">
        <v>9</v>
      </c>
      <c r="G217" s="13" t="s">
        <v>4802</v>
      </c>
      <c r="H217" s="13" t="s">
        <v>4816</v>
      </c>
      <c r="I217" s="13">
        <f>(Brick_Kilns_EF!$B$13*Brick_Kilns_EF!$B$11*Brick_Kilns_EF!$B$12)</f>
        <v>8886.81</v>
      </c>
      <c r="J217" s="13">
        <f>IF(D217="ZZ",Brick_Kilns_EF!$E$9*(0.75),Brick_Kilns_EF!$E$9)</f>
        <v>7.4740000000000006E-4</v>
      </c>
      <c r="K217" s="13">
        <f t="shared" si="12"/>
        <v>6.6420017940000005</v>
      </c>
      <c r="L217" s="13">
        <f>IF(D217="ZZ", Brick_Kilns_EF!$E$6*(0.75),Brick_Kilns_EF!$E$6)</f>
        <v>4.0400000000000001E-4</v>
      </c>
      <c r="M217" s="13">
        <f t="shared" si="13"/>
        <v>3.5902712399999999</v>
      </c>
      <c r="N217" s="13">
        <f>IF(D217="ZZ",Brick_Kilns_EF!$E$7*(0.75),Brick_Kilns_EF!$E$7)</f>
        <v>3.1900000000000001E-3</v>
      </c>
      <c r="O217" s="13">
        <f t="shared" si="14"/>
        <v>28.348923899999999</v>
      </c>
      <c r="P217" s="13">
        <f>IF(D217="ZZ",Brick_Kilns_EF!$E$8*(0.75),Brick_Kilns_EF!$E$8)</f>
        <v>7.1999999999999994E-4</v>
      </c>
      <c r="Q217" s="13">
        <f t="shared" si="15"/>
        <v>6.3985031999999995</v>
      </c>
    </row>
    <row r="218" spans="1:17">
      <c r="A218" s="13" t="s">
        <v>227</v>
      </c>
      <c r="B218" s="13">
        <v>22.929716200000001</v>
      </c>
      <c r="C218" s="13">
        <v>89.820135640000004</v>
      </c>
      <c r="D218" s="13" t="s">
        <v>6</v>
      </c>
      <c r="E218" s="13" t="s">
        <v>5000</v>
      </c>
      <c r="F218" s="13" t="s">
        <v>9</v>
      </c>
      <c r="G218" s="13" t="s">
        <v>4802</v>
      </c>
      <c r="H218" s="13" t="s">
        <v>4816</v>
      </c>
      <c r="I218" s="13">
        <f>(Brick_Kilns_EF!$B$13*Brick_Kilns_EF!$B$11*Brick_Kilns_EF!$B$12)</f>
        <v>8886.81</v>
      </c>
      <c r="J218" s="13">
        <f>IF(D218="ZZ",Brick_Kilns_EF!$E$9*(0.75),Brick_Kilns_EF!$E$9)</f>
        <v>7.4740000000000006E-4</v>
      </c>
      <c r="K218" s="13">
        <f t="shared" si="12"/>
        <v>6.6420017940000005</v>
      </c>
      <c r="L218" s="13">
        <f>IF(D218="ZZ", Brick_Kilns_EF!$E$6*(0.75),Brick_Kilns_EF!$E$6)</f>
        <v>4.0400000000000001E-4</v>
      </c>
      <c r="M218" s="13">
        <f t="shared" si="13"/>
        <v>3.5902712399999999</v>
      </c>
      <c r="N218" s="13">
        <f>IF(D218="ZZ",Brick_Kilns_EF!$E$7*(0.75),Brick_Kilns_EF!$E$7)</f>
        <v>3.1900000000000001E-3</v>
      </c>
      <c r="O218" s="13">
        <f t="shared" si="14"/>
        <v>28.348923899999999</v>
      </c>
      <c r="P218" s="13">
        <f>IF(D218="ZZ",Brick_Kilns_EF!$E$8*(0.75),Brick_Kilns_EF!$E$8)</f>
        <v>7.1999999999999994E-4</v>
      </c>
      <c r="Q218" s="13">
        <f t="shared" si="15"/>
        <v>6.3985031999999995</v>
      </c>
    </row>
    <row r="219" spans="1:17">
      <c r="A219" s="13" t="s">
        <v>228</v>
      </c>
      <c r="B219" s="13">
        <v>23.117329439999999</v>
      </c>
      <c r="C219" s="13">
        <v>89.123871269999995</v>
      </c>
      <c r="D219" s="13" t="s">
        <v>6</v>
      </c>
      <c r="E219" s="13" t="s">
        <v>5000</v>
      </c>
      <c r="F219" s="13" t="s">
        <v>9</v>
      </c>
      <c r="G219" s="13" t="s">
        <v>4802</v>
      </c>
      <c r="H219" s="13" t="s">
        <v>4816</v>
      </c>
      <c r="I219" s="13">
        <f>(Brick_Kilns_EF!$B$13*Brick_Kilns_EF!$B$11*Brick_Kilns_EF!$B$12)</f>
        <v>8886.81</v>
      </c>
      <c r="J219" s="13">
        <f>IF(D219="ZZ",Brick_Kilns_EF!$E$9*(0.75),Brick_Kilns_EF!$E$9)</f>
        <v>7.4740000000000006E-4</v>
      </c>
      <c r="K219" s="13">
        <f t="shared" si="12"/>
        <v>6.6420017940000005</v>
      </c>
      <c r="L219" s="13">
        <f>IF(D219="ZZ", Brick_Kilns_EF!$E$6*(0.75),Brick_Kilns_EF!$E$6)</f>
        <v>4.0400000000000001E-4</v>
      </c>
      <c r="M219" s="13">
        <f t="shared" si="13"/>
        <v>3.5902712399999999</v>
      </c>
      <c r="N219" s="13">
        <f>IF(D219="ZZ",Brick_Kilns_EF!$E$7*(0.75),Brick_Kilns_EF!$E$7)</f>
        <v>3.1900000000000001E-3</v>
      </c>
      <c r="O219" s="13">
        <f t="shared" si="14"/>
        <v>28.348923899999999</v>
      </c>
      <c r="P219" s="13">
        <f>IF(D219="ZZ",Brick_Kilns_EF!$E$8*(0.75),Brick_Kilns_EF!$E$8)</f>
        <v>7.1999999999999994E-4</v>
      </c>
      <c r="Q219" s="13">
        <f t="shared" si="15"/>
        <v>6.3985031999999995</v>
      </c>
    </row>
    <row r="220" spans="1:17">
      <c r="A220" s="13" t="s">
        <v>229</v>
      </c>
      <c r="B220" s="13">
        <v>22.69020931</v>
      </c>
      <c r="C220" s="13">
        <v>90.377562990000001</v>
      </c>
      <c r="D220" s="13" t="s">
        <v>6</v>
      </c>
      <c r="E220" s="13" t="s">
        <v>5000</v>
      </c>
      <c r="F220" s="13" t="s">
        <v>11</v>
      </c>
      <c r="G220" s="13" t="s">
        <v>4802</v>
      </c>
      <c r="H220" s="13" t="s">
        <v>4816</v>
      </c>
      <c r="I220" s="13">
        <f>(Brick_Kilns_EF!$B$13*Brick_Kilns_EF!$B$11*Brick_Kilns_EF!$B$12)</f>
        <v>8886.81</v>
      </c>
      <c r="J220" s="13">
        <f>IF(D220="ZZ",Brick_Kilns_EF!$E$9*(0.75),Brick_Kilns_EF!$E$9)</f>
        <v>7.4740000000000006E-4</v>
      </c>
      <c r="K220" s="13">
        <f t="shared" si="12"/>
        <v>6.6420017940000005</v>
      </c>
      <c r="L220" s="13">
        <f>IF(D220="ZZ", Brick_Kilns_EF!$E$6*(0.75),Brick_Kilns_EF!$E$6)</f>
        <v>4.0400000000000001E-4</v>
      </c>
      <c r="M220" s="13">
        <f t="shared" si="13"/>
        <v>3.5902712399999999</v>
      </c>
      <c r="N220" s="13">
        <f>IF(D220="ZZ",Brick_Kilns_EF!$E$7*(0.75),Brick_Kilns_EF!$E$7)</f>
        <v>3.1900000000000001E-3</v>
      </c>
      <c r="O220" s="13">
        <f t="shared" si="14"/>
        <v>28.348923899999999</v>
      </c>
      <c r="P220" s="13">
        <f>IF(D220="ZZ",Brick_Kilns_EF!$E$8*(0.75),Brick_Kilns_EF!$E$8)</f>
        <v>7.1999999999999994E-4</v>
      </c>
      <c r="Q220" s="13">
        <f t="shared" si="15"/>
        <v>6.3985031999999995</v>
      </c>
    </row>
    <row r="221" spans="1:17">
      <c r="A221" s="13" t="s">
        <v>230</v>
      </c>
      <c r="B221" s="13">
        <v>22.59044373</v>
      </c>
      <c r="C221" s="13">
        <v>90.676107880000004</v>
      </c>
      <c r="D221" s="13" t="s">
        <v>6</v>
      </c>
      <c r="E221" s="13" t="s">
        <v>5000</v>
      </c>
      <c r="F221" s="13" t="s">
        <v>11</v>
      </c>
      <c r="G221" s="13" t="s">
        <v>4802</v>
      </c>
      <c r="H221" s="13" t="s">
        <v>4816</v>
      </c>
      <c r="I221" s="13">
        <f>(Brick_Kilns_EF!$B$13*Brick_Kilns_EF!$B$11*Brick_Kilns_EF!$B$12)</f>
        <v>8886.81</v>
      </c>
      <c r="J221" s="13">
        <f>IF(D221="ZZ",Brick_Kilns_EF!$E$9*(0.75),Brick_Kilns_EF!$E$9)</f>
        <v>7.4740000000000006E-4</v>
      </c>
      <c r="K221" s="13">
        <f t="shared" si="12"/>
        <v>6.6420017940000005</v>
      </c>
      <c r="L221" s="13">
        <f>IF(D221="ZZ", Brick_Kilns_EF!$E$6*(0.75),Brick_Kilns_EF!$E$6)</f>
        <v>4.0400000000000001E-4</v>
      </c>
      <c r="M221" s="13">
        <f t="shared" si="13"/>
        <v>3.5902712399999999</v>
      </c>
      <c r="N221" s="13">
        <f>IF(D221="ZZ",Brick_Kilns_EF!$E$7*(0.75),Brick_Kilns_EF!$E$7)</f>
        <v>3.1900000000000001E-3</v>
      </c>
      <c r="O221" s="13">
        <f t="shared" si="14"/>
        <v>28.348923899999999</v>
      </c>
      <c r="P221" s="13">
        <f>IF(D221="ZZ",Brick_Kilns_EF!$E$8*(0.75),Brick_Kilns_EF!$E$8)</f>
        <v>7.1999999999999994E-4</v>
      </c>
      <c r="Q221" s="13">
        <f t="shared" si="15"/>
        <v>6.3985031999999995</v>
      </c>
    </row>
    <row r="222" spans="1:17">
      <c r="A222" s="13" t="s">
        <v>231</v>
      </c>
      <c r="B222" s="13">
        <v>23.777287210000001</v>
      </c>
      <c r="C222" s="13">
        <v>90.318845359999997</v>
      </c>
      <c r="D222" s="13" t="s">
        <v>6</v>
      </c>
      <c r="E222" s="13" t="s">
        <v>5000</v>
      </c>
      <c r="F222" s="13" t="s">
        <v>7</v>
      </c>
      <c r="G222" s="13" t="s">
        <v>4802</v>
      </c>
      <c r="H222" s="13" t="s">
        <v>4816</v>
      </c>
      <c r="I222" s="13">
        <f>(Brick_Kilns_EF!$B$13*Brick_Kilns_EF!$B$11*Brick_Kilns_EF!$B$12)</f>
        <v>8886.81</v>
      </c>
      <c r="J222" s="13">
        <f>IF(D222="ZZ",Brick_Kilns_EF!$E$9*(0.75),Brick_Kilns_EF!$E$9)</f>
        <v>7.4740000000000006E-4</v>
      </c>
      <c r="K222" s="13">
        <f t="shared" si="12"/>
        <v>6.6420017940000005</v>
      </c>
      <c r="L222" s="13">
        <f>IF(D222="ZZ", Brick_Kilns_EF!$E$6*(0.75),Brick_Kilns_EF!$E$6)</f>
        <v>4.0400000000000001E-4</v>
      </c>
      <c r="M222" s="13">
        <f t="shared" si="13"/>
        <v>3.5902712399999999</v>
      </c>
      <c r="N222" s="13">
        <f>IF(D222="ZZ",Brick_Kilns_EF!$E$7*(0.75),Brick_Kilns_EF!$E$7)</f>
        <v>3.1900000000000001E-3</v>
      </c>
      <c r="O222" s="13">
        <f t="shared" si="14"/>
        <v>28.348923899999999</v>
      </c>
      <c r="P222" s="13">
        <f>IF(D222="ZZ",Brick_Kilns_EF!$E$8*(0.75),Brick_Kilns_EF!$E$8)</f>
        <v>7.1999999999999994E-4</v>
      </c>
      <c r="Q222" s="13">
        <f t="shared" si="15"/>
        <v>6.3985031999999995</v>
      </c>
    </row>
    <row r="223" spans="1:17">
      <c r="A223" s="13" t="s">
        <v>232</v>
      </c>
      <c r="B223" s="13">
        <v>23.780916690000002</v>
      </c>
      <c r="C223" s="13">
        <v>90.317254360000007</v>
      </c>
      <c r="D223" s="13" t="s">
        <v>6</v>
      </c>
      <c r="E223" s="13" t="s">
        <v>5000</v>
      </c>
      <c r="F223" s="13" t="s">
        <v>7</v>
      </c>
      <c r="G223" s="13" t="s">
        <v>4802</v>
      </c>
      <c r="H223" s="13" t="s">
        <v>4816</v>
      </c>
      <c r="I223" s="13">
        <f>(Brick_Kilns_EF!$B$13*Brick_Kilns_EF!$B$11*Brick_Kilns_EF!$B$12)</f>
        <v>8886.81</v>
      </c>
      <c r="J223" s="13">
        <f>IF(D223="ZZ",Brick_Kilns_EF!$E$9*(0.75),Brick_Kilns_EF!$E$9)</f>
        <v>7.4740000000000006E-4</v>
      </c>
      <c r="K223" s="13">
        <f t="shared" si="12"/>
        <v>6.6420017940000005</v>
      </c>
      <c r="L223" s="13">
        <f>IF(D223="ZZ", Brick_Kilns_EF!$E$6*(0.75),Brick_Kilns_EF!$E$6)</f>
        <v>4.0400000000000001E-4</v>
      </c>
      <c r="M223" s="13">
        <f t="shared" si="13"/>
        <v>3.5902712399999999</v>
      </c>
      <c r="N223" s="13">
        <f>IF(D223="ZZ",Brick_Kilns_EF!$E$7*(0.75),Brick_Kilns_EF!$E$7)</f>
        <v>3.1900000000000001E-3</v>
      </c>
      <c r="O223" s="13">
        <f t="shared" si="14"/>
        <v>28.348923899999999</v>
      </c>
      <c r="P223" s="13">
        <f>IF(D223="ZZ",Brick_Kilns_EF!$E$8*(0.75),Brick_Kilns_EF!$E$8)</f>
        <v>7.1999999999999994E-4</v>
      </c>
      <c r="Q223" s="13">
        <f t="shared" si="15"/>
        <v>6.3985031999999995</v>
      </c>
    </row>
    <row r="224" spans="1:17">
      <c r="A224" s="13" t="s">
        <v>233</v>
      </c>
      <c r="B224" s="13">
        <v>24.54103379</v>
      </c>
      <c r="C224" s="13">
        <v>89.068714540000002</v>
      </c>
      <c r="D224" s="13" t="s">
        <v>6</v>
      </c>
      <c r="E224" s="13" t="s">
        <v>5000</v>
      </c>
      <c r="F224" s="13" t="s">
        <v>42</v>
      </c>
      <c r="G224" s="13" t="s">
        <v>4802</v>
      </c>
      <c r="H224" s="13" t="s">
        <v>4816</v>
      </c>
      <c r="I224" s="13">
        <f>(Brick_Kilns_EF!$B$13*Brick_Kilns_EF!$B$11*Brick_Kilns_EF!$B$12)</f>
        <v>8886.81</v>
      </c>
      <c r="J224" s="13">
        <f>IF(D224="ZZ",Brick_Kilns_EF!$E$9*(0.75),Brick_Kilns_EF!$E$9)</f>
        <v>7.4740000000000006E-4</v>
      </c>
      <c r="K224" s="13">
        <f t="shared" si="12"/>
        <v>6.6420017940000005</v>
      </c>
      <c r="L224" s="13">
        <f>IF(D224="ZZ", Brick_Kilns_EF!$E$6*(0.75),Brick_Kilns_EF!$E$6)</f>
        <v>4.0400000000000001E-4</v>
      </c>
      <c r="M224" s="13">
        <f t="shared" si="13"/>
        <v>3.5902712399999999</v>
      </c>
      <c r="N224" s="13">
        <f>IF(D224="ZZ",Brick_Kilns_EF!$E$7*(0.75),Brick_Kilns_EF!$E$7)</f>
        <v>3.1900000000000001E-3</v>
      </c>
      <c r="O224" s="13">
        <f t="shared" si="14"/>
        <v>28.348923899999999</v>
      </c>
      <c r="P224" s="13">
        <f>IF(D224="ZZ",Brick_Kilns_EF!$E$8*(0.75),Brick_Kilns_EF!$E$8)</f>
        <v>7.1999999999999994E-4</v>
      </c>
      <c r="Q224" s="13">
        <f t="shared" si="15"/>
        <v>6.3985031999999995</v>
      </c>
    </row>
    <row r="225" spans="1:17">
      <c r="A225" s="13" t="s">
        <v>234</v>
      </c>
      <c r="B225" s="13">
        <v>23.321873270000001</v>
      </c>
      <c r="C225" s="13">
        <v>89.555488839999995</v>
      </c>
      <c r="D225" s="13" t="s">
        <v>6</v>
      </c>
      <c r="E225" s="13" t="s">
        <v>5000</v>
      </c>
      <c r="F225" s="13" t="s">
        <v>9</v>
      </c>
      <c r="G225" s="13" t="s">
        <v>4802</v>
      </c>
      <c r="H225" s="13" t="s">
        <v>4816</v>
      </c>
      <c r="I225" s="13">
        <f>(Brick_Kilns_EF!$B$13*Brick_Kilns_EF!$B$11*Brick_Kilns_EF!$B$12)</f>
        <v>8886.81</v>
      </c>
      <c r="J225" s="13">
        <f>IF(D225="ZZ",Brick_Kilns_EF!$E$9*(0.75),Brick_Kilns_EF!$E$9)</f>
        <v>7.4740000000000006E-4</v>
      </c>
      <c r="K225" s="13">
        <f t="shared" si="12"/>
        <v>6.6420017940000005</v>
      </c>
      <c r="L225" s="13">
        <f>IF(D225="ZZ", Brick_Kilns_EF!$E$6*(0.75),Brick_Kilns_EF!$E$6)</f>
        <v>4.0400000000000001E-4</v>
      </c>
      <c r="M225" s="13">
        <f t="shared" si="13"/>
        <v>3.5902712399999999</v>
      </c>
      <c r="N225" s="13">
        <f>IF(D225="ZZ",Brick_Kilns_EF!$E$7*(0.75),Brick_Kilns_EF!$E$7)</f>
        <v>3.1900000000000001E-3</v>
      </c>
      <c r="O225" s="13">
        <f t="shared" si="14"/>
        <v>28.348923899999999</v>
      </c>
      <c r="P225" s="13">
        <f>IF(D225="ZZ",Brick_Kilns_EF!$E$8*(0.75),Brick_Kilns_EF!$E$8)</f>
        <v>7.1999999999999994E-4</v>
      </c>
      <c r="Q225" s="13">
        <f t="shared" si="15"/>
        <v>6.3985031999999995</v>
      </c>
    </row>
    <row r="226" spans="1:17">
      <c r="A226" s="13" t="s">
        <v>235</v>
      </c>
      <c r="B226" s="13">
        <v>22.946768410000001</v>
      </c>
      <c r="C226" s="13">
        <v>90.181695869999999</v>
      </c>
      <c r="D226" s="13" t="s">
        <v>6</v>
      </c>
      <c r="E226" s="13" t="s">
        <v>5000</v>
      </c>
      <c r="F226" s="13" t="s">
        <v>11</v>
      </c>
      <c r="G226" s="13" t="s">
        <v>4802</v>
      </c>
      <c r="H226" s="13" t="s">
        <v>4816</v>
      </c>
      <c r="I226" s="13">
        <f>(Brick_Kilns_EF!$B$13*Brick_Kilns_EF!$B$11*Brick_Kilns_EF!$B$12)</f>
        <v>8886.81</v>
      </c>
      <c r="J226" s="13">
        <f>IF(D226="ZZ",Brick_Kilns_EF!$E$9*(0.75),Brick_Kilns_EF!$E$9)</f>
        <v>7.4740000000000006E-4</v>
      </c>
      <c r="K226" s="13">
        <f t="shared" si="12"/>
        <v>6.6420017940000005</v>
      </c>
      <c r="L226" s="13">
        <f>IF(D226="ZZ", Brick_Kilns_EF!$E$6*(0.75),Brick_Kilns_EF!$E$6)</f>
        <v>4.0400000000000001E-4</v>
      </c>
      <c r="M226" s="13">
        <f t="shared" si="13"/>
        <v>3.5902712399999999</v>
      </c>
      <c r="N226" s="13">
        <f>IF(D226="ZZ",Brick_Kilns_EF!$E$7*(0.75),Brick_Kilns_EF!$E$7)</f>
        <v>3.1900000000000001E-3</v>
      </c>
      <c r="O226" s="13">
        <f t="shared" si="14"/>
        <v>28.348923899999999</v>
      </c>
      <c r="P226" s="13">
        <f>IF(D226="ZZ",Brick_Kilns_EF!$E$8*(0.75),Brick_Kilns_EF!$E$8)</f>
        <v>7.1999999999999994E-4</v>
      </c>
      <c r="Q226" s="13">
        <f t="shared" si="15"/>
        <v>6.3985031999999995</v>
      </c>
    </row>
    <row r="227" spans="1:17">
      <c r="A227" s="13" t="s">
        <v>236</v>
      </c>
      <c r="B227" s="13">
        <v>22.821014659999999</v>
      </c>
      <c r="C227" s="13">
        <v>89.638977620000006</v>
      </c>
      <c r="D227" s="13" t="s">
        <v>6</v>
      </c>
      <c r="E227" s="13" t="s">
        <v>5000</v>
      </c>
      <c r="F227" s="13" t="s">
        <v>9</v>
      </c>
      <c r="G227" s="13" t="s">
        <v>4802</v>
      </c>
      <c r="H227" s="13" t="s">
        <v>4816</v>
      </c>
      <c r="I227" s="13">
        <f>(Brick_Kilns_EF!$B$13*Brick_Kilns_EF!$B$11*Brick_Kilns_EF!$B$12)</f>
        <v>8886.81</v>
      </c>
      <c r="J227" s="13">
        <f>IF(D227="ZZ",Brick_Kilns_EF!$E$9*(0.75),Brick_Kilns_EF!$E$9)</f>
        <v>7.4740000000000006E-4</v>
      </c>
      <c r="K227" s="13">
        <f t="shared" si="12"/>
        <v>6.6420017940000005</v>
      </c>
      <c r="L227" s="13">
        <f>IF(D227="ZZ", Brick_Kilns_EF!$E$6*(0.75),Brick_Kilns_EF!$E$6)</f>
        <v>4.0400000000000001E-4</v>
      </c>
      <c r="M227" s="13">
        <f t="shared" si="13"/>
        <v>3.5902712399999999</v>
      </c>
      <c r="N227" s="13">
        <f>IF(D227="ZZ",Brick_Kilns_EF!$E$7*(0.75),Brick_Kilns_EF!$E$7)</f>
        <v>3.1900000000000001E-3</v>
      </c>
      <c r="O227" s="13">
        <f t="shared" si="14"/>
        <v>28.348923899999999</v>
      </c>
      <c r="P227" s="13">
        <f>IF(D227="ZZ",Brick_Kilns_EF!$E$8*(0.75),Brick_Kilns_EF!$E$8)</f>
        <v>7.1999999999999994E-4</v>
      </c>
      <c r="Q227" s="13">
        <f t="shared" si="15"/>
        <v>6.3985031999999995</v>
      </c>
    </row>
    <row r="228" spans="1:17">
      <c r="A228" s="13" t="s">
        <v>237</v>
      </c>
      <c r="B228" s="13">
        <v>22.69247588</v>
      </c>
      <c r="C228" s="13">
        <v>89.162078940000001</v>
      </c>
      <c r="D228" s="13" t="s">
        <v>6</v>
      </c>
      <c r="E228" s="13" t="s">
        <v>5000</v>
      </c>
      <c r="F228" s="13" t="s">
        <v>9</v>
      </c>
      <c r="G228" s="13" t="s">
        <v>4802</v>
      </c>
      <c r="H228" s="13" t="s">
        <v>4816</v>
      </c>
      <c r="I228" s="13">
        <f>(Brick_Kilns_EF!$B$13*Brick_Kilns_EF!$B$11*Brick_Kilns_EF!$B$12)</f>
        <v>8886.81</v>
      </c>
      <c r="J228" s="13">
        <f>IF(D228="ZZ",Brick_Kilns_EF!$E$9*(0.75),Brick_Kilns_EF!$E$9)</f>
        <v>7.4740000000000006E-4</v>
      </c>
      <c r="K228" s="13">
        <f t="shared" si="12"/>
        <v>6.6420017940000005</v>
      </c>
      <c r="L228" s="13">
        <f>IF(D228="ZZ", Brick_Kilns_EF!$E$6*(0.75),Brick_Kilns_EF!$E$6)</f>
        <v>4.0400000000000001E-4</v>
      </c>
      <c r="M228" s="13">
        <f t="shared" si="13"/>
        <v>3.5902712399999999</v>
      </c>
      <c r="N228" s="13">
        <f>IF(D228="ZZ",Brick_Kilns_EF!$E$7*(0.75),Brick_Kilns_EF!$E$7)</f>
        <v>3.1900000000000001E-3</v>
      </c>
      <c r="O228" s="13">
        <f t="shared" si="14"/>
        <v>28.348923899999999</v>
      </c>
      <c r="P228" s="13">
        <f>IF(D228="ZZ",Brick_Kilns_EF!$E$8*(0.75),Brick_Kilns_EF!$E$8)</f>
        <v>7.1999999999999994E-4</v>
      </c>
      <c r="Q228" s="13">
        <f t="shared" si="15"/>
        <v>6.3985031999999995</v>
      </c>
    </row>
    <row r="229" spans="1:17">
      <c r="A229" s="13" t="s">
        <v>238</v>
      </c>
      <c r="B229" s="13">
        <v>23.72297876</v>
      </c>
      <c r="C229" s="13">
        <v>90.424281320000006</v>
      </c>
      <c r="D229" s="13" t="s">
        <v>6</v>
      </c>
      <c r="E229" s="13" t="s">
        <v>5000</v>
      </c>
      <c r="F229" s="13" t="s">
        <v>7</v>
      </c>
      <c r="G229" s="13" t="s">
        <v>4802</v>
      </c>
      <c r="H229" s="13" t="s">
        <v>4816</v>
      </c>
      <c r="I229" s="13">
        <f>(Brick_Kilns_EF!$B$13*Brick_Kilns_EF!$B$11*Brick_Kilns_EF!$B$12)</f>
        <v>8886.81</v>
      </c>
      <c r="J229" s="13">
        <f>IF(D229="ZZ",Brick_Kilns_EF!$E$9*(0.75),Brick_Kilns_EF!$E$9)</f>
        <v>7.4740000000000006E-4</v>
      </c>
      <c r="K229" s="13">
        <f t="shared" si="12"/>
        <v>6.6420017940000005</v>
      </c>
      <c r="L229" s="13">
        <f>IF(D229="ZZ", Brick_Kilns_EF!$E$6*(0.75),Brick_Kilns_EF!$E$6)</f>
        <v>4.0400000000000001E-4</v>
      </c>
      <c r="M229" s="13">
        <f t="shared" si="13"/>
        <v>3.5902712399999999</v>
      </c>
      <c r="N229" s="13">
        <f>IF(D229="ZZ",Brick_Kilns_EF!$E$7*(0.75),Brick_Kilns_EF!$E$7)</f>
        <v>3.1900000000000001E-3</v>
      </c>
      <c r="O229" s="13">
        <f t="shared" si="14"/>
        <v>28.348923899999999</v>
      </c>
      <c r="P229" s="13">
        <f>IF(D229="ZZ",Brick_Kilns_EF!$E$8*(0.75),Brick_Kilns_EF!$E$8)</f>
        <v>7.1999999999999994E-4</v>
      </c>
      <c r="Q229" s="13">
        <f t="shared" si="15"/>
        <v>6.3985031999999995</v>
      </c>
    </row>
    <row r="230" spans="1:17">
      <c r="A230" s="13" t="s">
        <v>239</v>
      </c>
      <c r="B230" s="13">
        <v>22.507997660000001</v>
      </c>
      <c r="C230" s="13">
        <v>89.032462899999999</v>
      </c>
      <c r="D230" s="13" t="s">
        <v>6</v>
      </c>
      <c r="E230" s="13" t="s">
        <v>5000</v>
      </c>
      <c r="F230" s="13" t="s">
        <v>9</v>
      </c>
      <c r="G230" s="13" t="s">
        <v>4802</v>
      </c>
      <c r="H230" s="13" t="s">
        <v>4816</v>
      </c>
      <c r="I230" s="13">
        <f>(Brick_Kilns_EF!$B$13*Brick_Kilns_EF!$B$11*Brick_Kilns_EF!$B$12)</f>
        <v>8886.81</v>
      </c>
      <c r="J230" s="13">
        <f>IF(D230="ZZ",Brick_Kilns_EF!$E$9*(0.75),Brick_Kilns_EF!$E$9)</f>
        <v>7.4740000000000006E-4</v>
      </c>
      <c r="K230" s="13">
        <f t="shared" si="12"/>
        <v>6.6420017940000005</v>
      </c>
      <c r="L230" s="13">
        <f>IF(D230="ZZ", Brick_Kilns_EF!$E$6*(0.75),Brick_Kilns_EF!$E$6)</f>
        <v>4.0400000000000001E-4</v>
      </c>
      <c r="M230" s="13">
        <f t="shared" si="13"/>
        <v>3.5902712399999999</v>
      </c>
      <c r="N230" s="13">
        <f>IF(D230="ZZ",Brick_Kilns_EF!$E$7*(0.75),Brick_Kilns_EF!$E$7)</f>
        <v>3.1900000000000001E-3</v>
      </c>
      <c r="O230" s="13">
        <f t="shared" si="14"/>
        <v>28.348923899999999</v>
      </c>
      <c r="P230" s="13">
        <f>IF(D230="ZZ",Brick_Kilns_EF!$E$8*(0.75),Brick_Kilns_EF!$E$8)</f>
        <v>7.1999999999999994E-4</v>
      </c>
      <c r="Q230" s="13">
        <f t="shared" si="15"/>
        <v>6.3985031999999995</v>
      </c>
    </row>
    <row r="231" spans="1:17">
      <c r="A231" s="13" t="s">
        <v>240</v>
      </c>
      <c r="B231" s="13">
        <v>22.94337428</v>
      </c>
      <c r="C231" s="13">
        <v>90.406247140000005</v>
      </c>
      <c r="D231" s="13" t="s">
        <v>6</v>
      </c>
      <c r="E231" s="13" t="s">
        <v>5000</v>
      </c>
      <c r="F231" s="13" t="s">
        <v>11</v>
      </c>
      <c r="G231" s="13" t="s">
        <v>4802</v>
      </c>
      <c r="H231" s="13" t="s">
        <v>4816</v>
      </c>
      <c r="I231" s="13">
        <f>(Brick_Kilns_EF!$B$13*Brick_Kilns_EF!$B$11*Brick_Kilns_EF!$B$12)</f>
        <v>8886.81</v>
      </c>
      <c r="J231" s="13">
        <f>IF(D231="ZZ",Brick_Kilns_EF!$E$9*(0.75),Brick_Kilns_EF!$E$9)</f>
        <v>7.4740000000000006E-4</v>
      </c>
      <c r="K231" s="13">
        <f t="shared" si="12"/>
        <v>6.6420017940000005</v>
      </c>
      <c r="L231" s="13">
        <f>IF(D231="ZZ", Brick_Kilns_EF!$E$6*(0.75),Brick_Kilns_EF!$E$6)</f>
        <v>4.0400000000000001E-4</v>
      </c>
      <c r="M231" s="13">
        <f t="shared" si="13"/>
        <v>3.5902712399999999</v>
      </c>
      <c r="N231" s="13">
        <f>IF(D231="ZZ",Brick_Kilns_EF!$E$7*(0.75),Brick_Kilns_EF!$E$7)</f>
        <v>3.1900000000000001E-3</v>
      </c>
      <c r="O231" s="13">
        <f t="shared" si="14"/>
        <v>28.348923899999999</v>
      </c>
      <c r="P231" s="13">
        <f>IF(D231="ZZ",Brick_Kilns_EF!$E$8*(0.75),Brick_Kilns_EF!$E$8)</f>
        <v>7.1999999999999994E-4</v>
      </c>
      <c r="Q231" s="13">
        <f t="shared" si="15"/>
        <v>6.3985031999999995</v>
      </c>
    </row>
    <row r="232" spans="1:17">
      <c r="A232" s="13" t="s">
        <v>241</v>
      </c>
      <c r="B232" s="13">
        <v>23.880144990000002</v>
      </c>
      <c r="C232" s="13">
        <v>90.347427319999994</v>
      </c>
      <c r="D232" s="13" t="s">
        <v>6</v>
      </c>
      <c r="E232" s="13" t="s">
        <v>5000</v>
      </c>
      <c r="F232" s="13" t="s">
        <v>7</v>
      </c>
      <c r="G232" s="13" t="s">
        <v>4802</v>
      </c>
      <c r="H232" s="13" t="s">
        <v>4816</v>
      </c>
      <c r="I232" s="13">
        <f>(Brick_Kilns_EF!$B$13*Brick_Kilns_EF!$B$11*Brick_Kilns_EF!$B$12)</f>
        <v>8886.81</v>
      </c>
      <c r="J232" s="13">
        <f>IF(D232="ZZ",Brick_Kilns_EF!$E$9*(0.75),Brick_Kilns_EF!$E$9)</f>
        <v>7.4740000000000006E-4</v>
      </c>
      <c r="K232" s="13">
        <f t="shared" si="12"/>
        <v>6.6420017940000005</v>
      </c>
      <c r="L232" s="13">
        <f>IF(D232="ZZ", Brick_Kilns_EF!$E$6*(0.75),Brick_Kilns_EF!$E$6)</f>
        <v>4.0400000000000001E-4</v>
      </c>
      <c r="M232" s="13">
        <f t="shared" si="13"/>
        <v>3.5902712399999999</v>
      </c>
      <c r="N232" s="13">
        <f>IF(D232="ZZ",Brick_Kilns_EF!$E$7*(0.75),Brick_Kilns_EF!$E$7)</f>
        <v>3.1900000000000001E-3</v>
      </c>
      <c r="O232" s="13">
        <f t="shared" si="14"/>
        <v>28.348923899999999</v>
      </c>
      <c r="P232" s="13">
        <f>IF(D232="ZZ",Brick_Kilns_EF!$E$8*(0.75),Brick_Kilns_EF!$E$8)</f>
        <v>7.1999999999999994E-4</v>
      </c>
      <c r="Q232" s="13">
        <f t="shared" si="15"/>
        <v>6.3985031999999995</v>
      </c>
    </row>
    <row r="233" spans="1:17">
      <c r="A233" s="13" t="s">
        <v>242</v>
      </c>
      <c r="B233" s="13">
        <v>22.317583679999998</v>
      </c>
      <c r="C233" s="13">
        <v>89.104458109999996</v>
      </c>
      <c r="D233" s="13" t="s">
        <v>6</v>
      </c>
      <c r="E233" s="13" t="s">
        <v>5000</v>
      </c>
      <c r="F233" s="13" t="s">
        <v>9</v>
      </c>
      <c r="G233" s="13" t="s">
        <v>4802</v>
      </c>
      <c r="H233" s="13" t="s">
        <v>4816</v>
      </c>
      <c r="I233" s="13">
        <f>(Brick_Kilns_EF!$B$13*Brick_Kilns_EF!$B$11*Brick_Kilns_EF!$B$12)</f>
        <v>8886.81</v>
      </c>
      <c r="J233" s="13">
        <f>IF(D233="ZZ",Brick_Kilns_EF!$E$9*(0.75),Brick_Kilns_EF!$E$9)</f>
        <v>7.4740000000000006E-4</v>
      </c>
      <c r="K233" s="13">
        <f t="shared" si="12"/>
        <v>6.6420017940000005</v>
      </c>
      <c r="L233" s="13">
        <f>IF(D233="ZZ", Brick_Kilns_EF!$E$6*(0.75),Brick_Kilns_EF!$E$6)</f>
        <v>4.0400000000000001E-4</v>
      </c>
      <c r="M233" s="13">
        <f t="shared" si="13"/>
        <v>3.5902712399999999</v>
      </c>
      <c r="N233" s="13">
        <f>IF(D233="ZZ",Brick_Kilns_EF!$E$7*(0.75),Brick_Kilns_EF!$E$7)</f>
        <v>3.1900000000000001E-3</v>
      </c>
      <c r="O233" s="13">
        <f t="shared" si="14"/>
        <v>28.348923899999999</v>
      </c>
      <c r="P233" s="13">
        <f>IF(D233="ZZ",Brick_Kilns_EF!$E$8*(0.75),Brick_Kilns_EF!$E$8)</f>
        <v>7.1999999999999994E-4</v>
      </c>
      <c r="Q233" s="13">
        <f t="shared" si="15"/>
        <v>6.3985031999999995</v>
      </c>
    </row>
    <row r="234" spans="1:17">
      <c r="A234" s="13" t="s">
        <v>243</v>
      </c>
      <c r="B234" s="13">
        <v>22.319325639999999</v>
      </c>
      <c r="C234" s="13">
        <v>89.104323730000004</v>
      </c>
      <c r="D234" s="13" t="s">
        <v>6</v>
      </c>
      <c r="E234" s="13" t="s">
        <v>5000</v>
      </c>
      <c r="F234" s="13" t="s">
        <v>9</v>
      </c>
      <c r="G234" s="13" t="s">
        <v>4802</v>
      </c>
      <c r="H234" s="13" t="s">
        <v>4816</v>
      </c>
      <c r="I234" s="13">
        <f>(Brick_Kilns_EF!$B$13*Brick_Kilns_EF!$B$11*Brick_Kilns_EF!$B$12)</f>
        <v>8886.81</v>
      </c>
      <c r="J234" s="13">
        <f>IF(D234="ZZ",Brick_Kilns_EF!$E$9*(0.75),Brick_Kilns_EF!$E$9)</f>
        <v>7.4740000000000006E-4</v>
      </c>
      <c r="K234" s="13">
        <f t="shared" si="12"/>
        <v>6.6420017940000005</v>
      </c>
      <c r="L234" s="13">
        <f>IF(D234="ZZ", Brick_Kilns_EF!$E$6*(0.75),Brick_Kilns_EF!$E$6)</f>
        <v>4.0400000000000001E-4</v>
      </c>
      <c r="M234" s="13">
        <f t="shared" si="13"/>
        <v>3.5902712399999999</v>
      </c>
      <c r="N234" s="13">
        <f>IF(D234="ZZ",Brick_Kilns_EF!$E$7*(0.75),Brick_Kilns_EF!$E$7)</f>
        <v>3.1900000000000001E-3</v>
      </c>
      <c r="O234" s="13">
        <f t="shared" si="14"/>
        <v>28.348923899999999</v>
      </c>
      <c r="P234" s="13">
        <f>IF(D234="ZZ",Brick_Kilns_EF!$E$8*(0.75),Brick_Kilns_EF!$E$8)</f>
        <v>7.1999999999999994E-4</v>
      </c>
      <c r="Q234" s="13">
        <f t="shared" si="15"/>
        <v>6.3985031999999995</v>
      </c>
    </row>
    <row r="235" spans="1:17">
      <c r="A235" s="13" t="s">
        <v>244</v>
      </c>
      <c r="B235" s="13">
        <v>22.86038963</v>
      </c>
      <c r="C235" s="13">
        <v>89.356875590000001</v>
      </c>
      <c r="D235" s="13" t="s">
        <v>6</v>
      </c>
      <c r="E235" s="13" t="s">
        <v>5000</v>
      </c>
      <c r="F235" s="13" t="s">
        <v>9</v>
      </c>
      <c r="G235" s="13" t="s">
        <v>4802</v>
      </c>
      <c r="H235" s="13" t="s">
        <v>4816</v>
      </c>
      <c r="I235" s="13">
        <f>(Brick_Kilns_EF!$B$13*Brick_Kilns_EF!$B$11*Brick_Kilns_EF!$B$12)</f>
        <v>8886.81</v>
      </c>
      <c r="J235" s="13">
        <f>IF(D235="ZZ",Brick_Kilns_EF!$E$9*(0.75),Brick_Kilns_EF!$E$9)</f>
        <v>7.4740000000000006E-4</v>
      </c>
      <c r="K235" s="13">
        <f t="shared" si="12"/>
        <v>6.6420017940000005</v>
      </c>
      <c r="L235" s="13">
        <f>IF(D235="ZZ", Brick_Kilns_EF!$E$6*(0.75),Brick_Kilns_EF!$E$6)</f>
        <v>4.0400000000000001E-4</v>
      </c>
      <c r="M235" s="13">
        <f t="shared" si="13"/>
        <v>3.5902712399999999</v>
      </c>
      <c r="N235" s="13">
        <f>IF(D235="ZZ",Brick_Kilns_EF!$E$7*(0.75),Brick_Kilns_EF!$E$7)</f>
        <v>3.1900000000000001E-3</v>
      </c>
      <c r="O235" s="13">
        <f t="shared" si="14"/>
        <v>28.348923899999999</v>
      </c>
      <c r="P235" s="13">
        <f>IF(D235="ZZ",Brick_Kilns_EF!$E$8*(0.75),Brick_Kilns_EF!$E$8)</f>
        <v>7.1999999999999994E-4</v>
      </c>
      <c r="Q235" s="13">
        <f t="shared" si="15"/>
        <v>6.3985031999999995</v>
      </c>
    </row>
    <row r="236" spans="1:17">
      <c r="A236" s="13" t="s">
        <v>245</v>
      </c>
      <c r="B236" s="13">
        <v>22.816942520000001</v>
      </c>
      <c r="C236" s="13">
        <v>90.255998680000005</v>
      </c>
      <c r="D236" s="13" t="s">
        <v>6</v>
      </c>
      <c r="E236" s="13" t="s">
        <v>5000</v>
      </c>
      <c r="F236" s="13" t="s">
        <v>11</v>
      </c>
      <c r="G236" s="13" t="s">
        <v>4802</v>
      </c>
      <c r="H236" s="13" t="s">
        <v>4816</v>
      </c>
      <c r="I236" s="13">
        <f>(Brick_Kilns_EF!$B$13*Brick_Kilns_EF!$B$11*Brick_Kilns_EF!$B$12)</f>
        <v>8886.81</v>
      </c>
      <c r="J236" s="13">
        <f>IF(D236="ZZ",Brick_Kilns_EF!$E$9*(0.75),Brick_Kilns_EF!$E$9)</f>
        <v>7.4740000000000006E-4</v>
      </c>
      <c r="K236" s="13">
        <f t="shared" si="12"/>
        <v>6.6420017940000005</v>
      </c>
      <c r="L236" s="13">
        <f>IF(D236="ZZ", Brick_Kilns_EF!$E$6*(0.75),Brick_Kilns_EF!$E$6)</f>
        <v>4.0400000000000001E-4</v>
      </c>
      <c r="M236" s="13">
        <f t="shared" si="13"/>
        <v>3.5902712399999999</v>
      </c>
      <c r="N236" s="13">
        <f>IF(D236="ZZ",Brick_Kilns_EF!$E$7*(0.75),Brick_Kilns_EF!$E$7)</f>
        <v>3.1900000000000001E-3</v>
      </c>
      <c r="O236" s="13">
        <f t="shared" si="14"/>
        <v>28.348923899999999</v>
      </c>
      <c r="P236" s="13">
        <f>IF(D236="ZZ",Brick_Kilns_EF!$E$8*(0.75),Brick_Kilns_EF!$E$8)</f>
        <v>7.1999999999999994E-4</v>
      </c>
      <c r="Q236" s="13">
        <f t="shared" si="15"/>
        <v>6.3985031999999995</v>
      </c>
    </row>
    <row r="237" spans="1:17">
      <c r="A237" s="13" t="s">
        <v>246</v>
      </c>
      <c r="B237" s="13">
        <v>22.569783170000001</v>
      </c>
      <c r="C237" s="13">
        <v>89.957202150000001</v>
      </c>
      <c r="D237" s="13" t="s">
        <v>6</v>
      </c>
      <c r="E237" s="13" t="s">
        <v>5000</v>
      </c>
      <c r="F237" s="13" t="s">
        <v>9</v>
      </c>
      <c r="G237" s="13" t="s">
        <v>4802</v>
      </c>
      <c r="H237" s="13" t="s">
        <v>4816</v>
      </c>
      <c r="I237" s="13">
        <f>(Brick_Kilns_EF!$B$13*Brick_Kilns_EF!$B$11*Brick_Kilns_EF!$B$12)</f>
        <v>8886.81</v>
      </c>
      <c r="J237" s="13">
        <f>IF(D237="ZZ",Brick_Kilns_EF!$E$9*(0.75),Brick_Kilns_EF!$E$9)</f>
        <v>7.4740000000000006E-4</v>
      </c>
      <c r="K237" s="13">
        <f t="shared" si="12"/>
        <v>6.6420017940000005</v>
      </c>
      <c r="L237" s="13">
        <f>IF(D237="ZZ", Brick_Kilns_EF!$E$6*(0.75),Brick_Kilns_EF!$E$6)</f>
        <v>4.0400000000000001E-4</v>
      </c>
      <c r="M237" s="13">
        <f t="shared" si="13"/>
        <v>3.5902712399999999</v>
      </c>
      <c r="N237" s="13">
        <f>IF(D237="ZZ",Brick_Kilns_EF!$E$7*(0.75),Brick_Kilns_EF!$E$7)</f>
        <v>3.1900000000000001E-3</v>
      </c>
      <c r="O237" s="13">
        <f t="shared" si="14"/>
        <v>28.348923899999999</v>
      </c>
      <c r="P237" s="13">
        <f>IF(D237="ZZ",Brick_Kilns_EF!$E$8*(0.75),Brick_Kilns_EF!$E$8)</f>
        <v>7.1999999999999994E-4</v>
      </c>
      <c r="Q237" s="13">
        <f t="shared" si="15"/>
        <v>6.3985031999999995</v>
      </c>
    </row>
    <row r="238" spans="1:17">
      <c r="A238" s="13" t="s">
        <v>247</v>
      </c>
      <c r="B238" s="13">
        <v>25.073351379999998</v>
      </c>
      <c r="C238" s="13">
        <v>90.034841060000005</v>
      </c>
      <c r="D238" s="13" t="s">
        <v>6</v>
      </c>
      <c r="E238" s="13" t="s">
        <v>5000</v>
      </c>
      <c r="F238" s="13" t="s">
        <v>248</v>
      </c>
      <c r="G238" s="13" t="s">
        <v>4802</v>
      </c>
      <c r="H238" s="13" t="s">
        <v>4816</v>
      </c>
      <c r="I238" s="13">
        <f>(Brick_Kilns_EF!$B$13*Brick_Kilns_EF!$B$11*Brick_Kilns_EF!$B$12)</f>
        <v>8886.81</v>
      </c>
      <c r="J238" s="13">
        <f>IF(D238="ZZ",Brick_Kilns_EF!$E$9*(0.75),Brick_Kilns_EF!$E$9)</f>
        <v>7.4740000000000006E-4</v>
      </c>
      <c r="K238" s="13">
        <f t="shared" si="12"/>
        <v>6.6420017940000005</v>
      </c>
      <c r="L238" s="13">
        <f>IF(D238="ZZ", Brick_Kilns_EF!$E$6*(0.75),Brick_Kilns_EF!$E$6)</f>
        <v>4.0400000000000001E-4</v>
      </c>
      <c r="M238" s="13">
        <f t="shared" si="13"/>
        <v>3.5902712399999999</v>
      </c>
      <c r="N238" s="13">
        <f>IF(D238="ZZ",Brick_Kilns_EF!$E$7*(0.75),Brick_Kilns_EF!$E$7)</f>
        <v>3.1900000000000001E-3</v>
      </c>
      <c r="O238" s="13">
        <f t="shared" si="14"/>
        <v>28.348923899999999</v>
      </c>
      <c r="P238" s="13">
        <f>IF(D238="ZZ",Brick_Kilns_EF!$E$8*(0.75),Brick_Kilns_EF!$E$8)</f>
        <v>7.1999999999999994E-4</v>
      </c>
      <c r="Q238" s="13">
        <f t="shared" si="15"/>
        <v>6.3985031999999995</v>
      </c>
    </row>
    <row r="239" spans="1:17">
      <c r="A239" s="13" t="s">
        <v>249</v>
      </c>
      <c r="B239" s="13">
        <v>22.989932369999998</v>
      </c>
      <c r="C239" s="13">
        <v>89.623673440000005</v>
      </c>
      <c r="D239" s="13" t="s">
        <v>6</v>
      </c>
      <c r="E239" s="13" t="s">
        <v>5000</v>
      </c>
      <c r="F239" s="13" t="s">
        <v>9</v>
      </c>
      <c r="G239" s="13" t="s">
        <v>4802</v>
      </c>
      <c r="H239" s="13" t="s">
        <v>4816</v>
      </c>
      <c r="I239" s="13">
        <f>(Brick_Kilns_EF!$B$13*Brick_Kilns_EF!$B$11*Brick_Kilns_EF!$B$12)</f>
        <v>8886.81</v>
      </c>
      <c r="J239" s="13">
        <f>IF(D239="ZZ",Brick_Kilns_EF!$E$9*(0.75),Brick_Kilns_EF!$E$9)</f>
        <v>7.4740000000000006E-4</v>
      </c>
      <c r="K239" s="13">
        <f t="shared" si="12"/>
        <v>6.6420017940000005</v>
      </c>
      <c r="L239" s="13">
        <f>IF(D239="ZZ", Brick_Kilns_EF!$E$6*(0.75),Brick_Kilns_EF!$E$6)</f>
        <v>4.0400000000000001E-4</v>
      </c>
      <c r="M239" s="13">
        <f t="shared" si="13"/>
        <v>3.5902712399999999</v>
      </c>
      <c r="N239" s="13">
        <f>IF(D239="ZZ",Brick_Kilns_EF!$E$7*(0.75),Brick_Kilns_EF!$E$7)</f>
        <v>3.1900000000000001E-3</v>
      </c>
      <c r="O239" s="13">
        <f t="shared" si="14"/>
        <v>28.348923899999999</v>
      </c>
      <c r="P239" s="13">
        <f>IF(D239="ZZ",Brick_Kilns_EF!$E$8*(0.75),Brick_Kilns_EF!$E$8)</f>
        <v>7.1999999999999994E-4</v>
      </c>
      <c r="Q239" s="13">
        <f t="shared" si="15"/>
        <v>6.3985031999999995</v>
      </c>
    </row>
    <row r="240" spans="1:17">
      <c r="A240" s="13" t="s">
        <v>250</v>
      </c>
      <c r="B240" s="13">
        <v>22.706953550000001</v>
      </c>
      <c r="C240" s="13">
        <v>90.413795050000004</v>
      </c>
      <c r="D240" s="13" t="s">
        <v>6</v>
      </c>
      <c r="E240" s="13" t="s">
        <v>5000</v>
      </c>
      <c r="F240" s="13" t="s">
        <v>11</v>
      </c>
      <c r="G240" s="13" t="s">
        <v>4802</v>
      </c>
      <c r="H240" s="13" t="s">
        <v>4816</v>
      </c>
      <c r="I240" s="13">
        <f>(Brick_Kilns_EF!$B$13*Brick_Kilns_EF!$B$11*Brick_Kilns_EF!$B$12)</f>
        <v>8886.81</v>
      </c>
      <c r="J240" s="13">
        <f>IF(D240="ZZ",Brick_Kilns_EF!$E$9*(0.75),Brick_Kilns_EF!$E$9)</f>
        <v>7.4740000000000006E-4</v>
      </c>
      <c r="K240" s="13">
        <f t="shared" si="12"/>
        <v>6.6420017940000005</v>
      </c>
      <c r="L240" s="13">
        <f>IF(D240="ZZ", Brick_Kilns_EF!$E$6*(0.75),Brick_Kilns_EF!$E$6)</f>
        <v>4.0400000000000001E-4</v>
      </c>
      <c r="M240" s="13">
        <f t="shared" si="13"/>
        <v>3.5902712399999999</v>
      </c>
      <c r="N240" s="13">
        <f>IF(D240="ZZ",Brick_Kilns_EF!$E$7*(0.75),Brick_Kilns_EF!$E$7)</f>
        <v>3.1900000000000001E-3</v>
      </c>
      <c r="O240" s="13">
        <f t="shared" si="14"/>
        <v>28.348923899999999</v>
      </c>
      <c r="P240" s="13">
        <f>IF(D240="ZZ",Brick_Kilns_EF!$E$8*(0.75),Brick_Kilns_EF!$E$8)</f>
        <v>7.1999999999999994E-4</v>
      </c>
      <c r="Q240" s="13">
        <f t="shared" si="15"/>
        <v>6.3985031999999995</v>
      </c>
    </row>
    <row r="241" spans="1:17">
      <c r="A241" s="13" t="s">
        <v>251</v>
      </c>
      <c r="B241" s="13">
        <v>23.803271219999999</v>
      </c>
      <c r="C241" s="13">
        <v>90.312415630000004</v>
      </c>
      <c r="D241" s="13" t="s">
        <v>6</v>
      </c>
      <c r="E241" s="13" t="s">
        <v>5000</v>
      </c>
      <c r="F241" s="13" t="s">
        <v>7</v>
      </c>
      <c r="G241" s="13" t="s">
        <v>4802</v>
      </c>
      <c r="H241" s="13" t="s">
        <v>4816</v>
      </c>
      <c r="I241" s="13">
        <f>(Brick_Kilns_EF!$B$13*Brick_Kilns_EF!$B$11*Brick_Kilns_EF!$B$12)</f>
        <v>8886.81</v>
      </c>
      <c r="J241" s="13">
        <f>IF(D241="ZZ",Brick_Kilns_EF!$E$9*(0.75),Brick_Kilns_EF!$E$9)</f>
        <v>7.4740000000000006E-4</v>
      </c>
      <c r="K241" s="13">
        <f t="shared" si="12"/>
        <v>6.6420017940000005</v>
      </c>
      <c r="L241" s="13">
        <f>IF(D241="ZZ", Brick_Kilns_EF!$E$6*(0.75),Brick_Kilns_EF!$E$6)</f>
        <v>4.0400000000000001E-4</v>
      </c>
      <c r="M241" s="13">
        <f t="shared" si="13"/>
        <v>3.5902712399999999</v>
      </c>
      <c r="N241" s="13">
        <f>IF(D241="ZZ",Brick_Kilns_EF!$E$7*(0.75),Brick_Kilns_EF!$E$7)</f>
        <v>3.1900000000000001E-3</v>
      </c>
      <c r="O241" s="13">
        <f t="shared" si="14"/>
        <v>28.348923899999999</v>
      </c>
      <c r="P241" s="13">
        <f>IF(D241="ZZ",Brick_Kilns_EF!$E$8*(0.75),Brick_Kilns_EF!$E$8)</f>
        <v>7.1999999999999994E-4</v>
      </c>
      <c r="Q241" s="13">
        <f t="shared" si="15"/>
        <v>6.3985031999999995</v>
      </c>
    </row>
    <row r="242" spans="1:17">
      <c r="A242" s="13" t="s">
        <v>252</v>
      </c>
      <c r="B242" s="13">
        <v>22.69329415</v>
      </c>
      <c r="C242" s="13">
        <v>90.200185320000003</v>
      </c>
      <c r="D242" s="13" t="s">
        <v>6</v>
      </c>
      <c r="E242" s="13" t="s">
        <v>5000</v>
      </c>
      <c r="F242" s="13" t="s">
        <v>11</v>
      </c>
      <c r="G242" s="13" t="s">
        <v>4802</v>
      </c>
      <c r="H242" s="13" t="s">
        <v>4816</v>
      </c>
      <c r="I242" s="13">
        <f>(Brick_Kilns_EF!$B$13*Brick_Kilns_EF!$B$11*Brick_Kilns_EF!$B$12)</f>
        <v>8886.81</v>
      </c>
      <c r="J242" s="13">
        <f>IF(D242="ZZ",Brick_Kilns_EF!$E$9*(0.75),Brick_Kilns_EF!$E$9)</f>
        <v>7.4740000000000006E-4</v>
      </c>
      <c r="K242" s="13">
        <f t="shared" si="12"/>
        <v>6.6420017940000005</v>
      </c>
      <c r="L242" s="13">
        <f>IF(D242="ZZ", Brick_Kilns_EF!$E$6*(0.75),Brick_Kilns_EF!$E$6)</f>
        <v>4.0400000000000001E-4</v>
      </c>
      <c r="M242" s="13">
        <f t="shared" si="13"/>
        <v>3.5902712399999999</v>
      </c>
      <c r="N242" s="13">
        <f>IF(D242="ZZ",Brick_Kilns_EF!$E$7*(0.75),Brick_Kilns_EF!$E$7)</f>
        <v>3.1900000000000001E-3</v>
      </c>
      <c r="O242" s="13">
        <f t="shared" si="14"/>
        <v>28.348923899999999</v>
      </c>
      <c r="P242" s="13">
        <f>IF(D242="ZZ",Brick_Kilns_EF!$E$8*(0.75),Brick_Kilns_EF!$E$8)</f>
        <v>7.1999999999999994E-4</v>
      </c>
      <c r="Q242" s="13">
        <f t="shared" si="15"/>
        <v>6.3985031999999995</v>
      </c>
    </row>
    <row r="243" spans="1:17">
      <c r="A243" s="13" t="s">
        <v>253</v>
      </c>
      <c r="B243" s="13">
        <v>23.820272889999998</v>
      </c>
      <c r="C243" s="13">
        <v>90.388389970000006</v>
      </c>
      <c r="D243" s="13" t="s">
        <v>6</v>
      </c>
      <c r="E243" s="13" t="s">
        <v>5000</v>
      </c>
      <c r="F243" s="13" t="s">
        <v>7</v>
      </c>
      <c r="G243" s="13" t="s">
        <v>4802</v>
      </c>
      <c r="H243" s="13" t="s">
        <v>4816</v>
      </c>
      <c r="I243" s="13">
        <f>(Brick_Kilns_EF!$B$13*Brick_Kilns_EF!$B$11*Brick_Kilns_EF!$B$12)</f>
        <v>8886.81</v>
      </c>
      <c r="J243" s="13">
        <f>IF(D243="ZZ",Brick_Kilns_EF!$E$9*(0.75),Brick_Kilns_EF!$E$9)</f>
        <v>7.4740000000000006E-4</v>
      </c>
      <c r="K243" s="13">
        <f t="shared" si="12"/>
        <v>6.6420017940000005</v>
      </c>
      <c r="L243" s="13">
        <f>IF(D243="ZZ", Brick_Kilns_EF!$E$6*(0.75),Brick_Kilns_EF!$E$6)</f>
        <v>4.0400000000000001E-4</v>
      </c>
      <c r="M243" s="13">
        <f t="shared" si="13"/>
        <v>3.5902712399999999</v>
      </c>
      <c r="N243" s="13">
        <f>IF(D243="ZZ",Brick_Kilns_EF!$E$7*(0.75),Brick_Kilns_EF!$E$7)</f>
        <v>3.1900000000000001E-3</v>
      </c>
      <c r="O243" s="13">
        <f t="shared" si="14"/>
        <v>28.348923899999999</v>
      </c>
      <c r="P243" s="13">
        <f>IF(D243="ZZ",Brick_Kilns_EF!$E$8*(0.75),Brick_Kilns_EF!$E$8)</f>
        <v>7.1999999999999994E-4</v>
      </c>
      <c r="Q243" s="13">
        <f t="shared" si="15"/>
        <v>6.3985031999999995</v>
      </c>
    </row>
    <row r="244" spans="1:17">
      <c r="A244" s="13" t="s">
        <v>254</v>
      </c>
      <c r="B244" s="13">
        <v>22.369490280000001</v>
      </c>
      <c r="C244" s="13">
        <v>89.103611310000005</v>
      </c>
      <c r="D244" s="13" t="s">
        <v>6</v>
      </c>
      <c r="E244" s="13" t="s">
        <v>5000</v>
      </c>
      <c r="F244" s="13" t="s">
        <v>9</v>
      </c>
      <c r="G244" s="13" t="s">
        <v>4802</v>
      </c>
      <c r="H244" s="13" t="s">
        <v>4816</v>
      </c>
      <c r="I244" s="13">
        <f>(Brick_Kilns_EF!$B$13*Brick_Kilns_EF!$B$11*Brick_Kilns_EF!$B$12)</f>
        <v>8886.81</v>
      </c>
      <c r="J244" s="13">
        <f>IF(D244="ZZ",Brick_Kilns_EF!$E$9*(0.75),Brick_Kilns_EF!$E$9)</f>
        <v>7.4740000000000006E-4</v>
      </c>
      <c r="K244" s="13">
        <f t="shared" si="12"/>
        <v>6.6420017940000005</v>
      </c>
      <c r="L244" s="13">
        <f>IF(D244="ZZ", Brick_Kilns_EF!$E$6*(0.75),Brick_Kilns_EF!$E$6)</f>
        <v>4.0400000000000001E-4</v>
      </c>
      <c r="M244" s="13">
        <f t="shared" si="13"/>
        <v>3.5902712399999999</v>
      </c>
      <c r="N244" s="13">
        <f>IF(D244="ZZ",Brick_Kilns_EF!$E$7*(0.75),Brick_Kilns_EF!$E$7)</f>
        <v>3.1900000000000001E-3</v>
      </c>
      <c r="O244" s="13">
        <f t="shared" si="14"/>
        <v>28.348923899999999</v>
      </c>
      <c r="P244" s="13">
        <f>IF(D244="ZZ",Brick_Kilns_EF!$E$8*(0.75),Brick_Kilns_EF!$E$8)</f>
        <v>7.1999999999999994E-4</v>
      </c>
      <c r="Q244" s="13">
        <f t="shared" si="15"/>
        <v>6.3985031999999995</v>
      </c>
    </row>
    <row r="245" spans="1:17">
      <c r="A245" s="13" t="s">
        <v>255</v>
      </c>
      <c r="B245" s="13">
        <v>22.616676819999999</v>
      </c>
      <c r="C245" s="13">
        <v>89.700031010000004</v>
      </c>
      <c r="D245" s="13" t="s">
        <v>6</v>
      </c>
      <c r="E245" s="13" t="s">
        <v>5000</v>
      </c>
      <c r="F245" s="13" t="s">
        <v>9</v>
      </c>
      <c r="G245" s="13" t="s">
        <v>4802</v>
      </c>
      <c r="H245" s="13" t="s">
        <v>4816</v>
      </c>
      <c r="I245" s="13">
        <f>(Brick_Kilns_EF!$B$13*Brick_Kilns_EF!$B$11*Brick_Kilns_EF!$B$12)</f>
        <v>8886.81</v>
      </c>
      <c r="J245" s="13">
        <f>IF(D245="ZZ",Brick_Kilns_EF!$E$9*(0.75),Brick_Kilns_EF!$E$9)</f>
        <v>7.4740000000000006E-4</v>
      </c>
      <c r="K245" s="13">
        <f t="shared" si="12"/>
        <v>6.6420017940000005</v>
      </c>
      <c r="L245" s="13">
        <f>IF(D245="ZZ", Brick_Kilns_EF!$E$6*(0.75),Brick_Kilns_EF!$E$6)</f>
        <v>4.0400000000000001E-4</v>
      </c>
      <c r="M245" s="13">
        <f t="shared" si="13"/>
        <v>3.5902712399999999</v>
      </c>
      <c r="N245" s="13">
        <f>IF(D245="ZZ",Brick_Kilns_EF!$E$7*(0.75),Brick_Kilns_EF!$E$7)</f>
        <v>3.1900000000000001E-3</v>
      </c>
      <c r="O245" s="13">
        <f t="shared" si="14"/>
        <v>28.348923899999999</v>
      </c>
      <c r="P245" s="13">
        <f>IF(D245="ZZ",Brick_Kilns_EF!$E$8*(0.75),Brick_Kilns_EF!$E$8)</f>
        <v>7.1999999999999994E-4</v>
      </c>
      <c r="Q245" s="13">
        <f t="shared" si="15"/>
        <v>6.3985031999999995</v>
      </c>
    </row>
    <row r="246" spans="1:17">
      <c r="A246" s="13" t="s">
        <v>256</v>
      </c>
      <c r="B246" s="13">
        <v>23.951400400000001</v>
      </c>
      <c r="C246" s="13">
        <v>89.223076370000001</v>
      </c>
      <c r="D246" s="13" t="s">
        <v>6</v>
      </c>
      <c r="E246" s="13" t="s">
        <v>5000</v>
      </c>
      <c r="F246" s="13" t="s">
        <v>9</v>
      </c>
      <c r="G246" s="13" t="s">
        <v>4802</v>
      </c>
      <c r="H246" s="13" t="s">
        <v>4816</v>
      </c>
      <c r="I246" s="13">
        <f>(Brick_Kilns_EF!$B$13*Brick_Kilns_EF!$B$11*Brick_Kilns_EF!$B$12)</f>
        <v>8886.81</v>
      </c>
      <c r="J246" s="13">
        <f>IF(D246="ZZ",Brick_Kilns_EF!$E$9*(0.75),Brick_Kilns_EF!$E$9)</f>
        <v>7.4740000000000006E-4</v>
      </c>
      <c r="K246" s="13">
        <f t="shared" si="12"/>
        <v>6.6420017940000005</v>
      </c>
      <c r="L246" s="13">
        <f>IF(D246="ZZ", Brick_Kilns_EF!$E$6*(0.75),Brick_Kilns_EF!$E$6)</f>
        <v>4.0400000000000001E-4</v>
      </c>
      <c r="M246" s="13">
        <f t="shared" si="13"/>
        <v>3.5902712399999999</v>
      </c>
      <c r="N246" s="13">
        <f>IF(D246="ZZ",Brick_Kilns_EF!$E$7*(0.75),Brick_Kilns_EF!$E$7)</f>
        <v>3.1900000000000001E-3</v>
      </c>
      <c r="O246" s="13">
        <f t="shared" si="14"/>
        <v>28.348923899999999</v>
      </c>
      <c r="P246" s="13">
        <f>IF(D246="ZZ",Brick_Kilns_EF!$E$8*(0.75),Brick_Kilns_EF!$E$8)</f>
        <v>7.1999999999999994E-4</v>
      </c>
      <c r="Q246" s="13">
        <f t="shared" si="15"/>
        <v>6.3985031999999995</v>
      </c>
    </row>
    <row r="247" spans="1:17">
      <c r="A247" s="13" t="s">
        <v>257</v>
      </c>
      <c r="B247" s="13">
        <v>23.950184310000001</v>
      </c>
      <c r="C247" s="13">
        <v>89.221737989999994</v>
      </c>
      <c r="D247" s="13" t="s">
        <v>6</v>
      </c>
      <c r="E247" s="13" t="s">
        <v>5000</v>
      </c>
      <c r="F247" s="13" t="s">
        <v>9</v>
      </c>
      <c r="G247" s="13" t="s">
        <v>4802</v>
      </c>
      <c r="H247" s="13" t="s">
        <v>4816</v>
      </c>
      <c r="I247" s="13">
        <f>(Brick_Kilns_EF!$B$13*Brick_Kilns_EF!$B$11*Brick_Kilns_EF!$B$12)</f>
        <v>8886.81</v>
      </c>
      <c r="J247" s="13">
        <f>IF(D247="ZZ",Brick_Kilns_EF!$E$9*(0.75),Brick_Kilns_EF!$E$9)</f>
        <v>7.4740000000000006E-4</v>
      </c>
      <c r="K247" s="13">
        <f t="shared" si="12"/>
        <v>6.6420017940000005</v>
      </c>
      <c r="L247" s="13">
        <f>IF(D247="ZZ", Brick_Kilns_EF!$E$6*(0.75),Brick_Kilns_EF!$E$6)</f>
        <v>4.0400000000000001E-4</v>
      </c>
      <c r="M247" s="13">
        <f t="shared" si="13"/>
        <v>3.5902712399999999</v>
      </c>
      <c r="N247" s="13">
        <f>IF(D247="ZZ",Brick_Kilns_EF!$E$7*(0.75),Brick_Kilns_EF!$E$7)</f>
        <v>3.1900000000000001E-3</v>
      </c>
      <c r="O247" s="13">
        <f t="shared" si="14"/>
        <v>28.348923899999999</v>
      </c>
      <c r="P247" s="13">
        <f>IF(D247="ZZ",Brick_Kilns_EF!$E$8*(0.75),Brick_Kilns_EF!$E$8)</f>
        <v>7.1999999999999994E-4</v>
      </c>
      <c r="Q247" s="13">
        <f t="shared" si="15"/>
        <v>6.3985031999999995</v>
      </c>
    </row>
    <row r="248" spans="1:17">
      <c r="A248" s="13" t="s">
        <v>258</v>
      </c>
      <c r="B248" s="13">
        <v>24.480492349999999</v>
      </c>
      <c r="C248" s="13">
        <v>88.363927480000001</v>
      </c>
      <c r="D248" s="13" t="s">
        <v>6</v>
      </c>
      <c r="E248" s="13" t="s">
        <v>5000</v>
      </c>
      <c r="F248" s="13" t="s">
        <v>42</v>
      </c>
      <c r="G248" s="13" t="s">
        <v>4802</v>
      </c>
      <c r="H248" s="13" t="s">
        <v>4816</v>
      </c>
      <c r="I248" s="13">
        <f>(Brick_Kilns_EF!$B$13*Brick_Kilns_EF!$B$11*Brick_Kilns_EF!$B$12)</f>
        <v>8886.81</v>
      </c>
      <c r="J248" s="13">
        <f>IF(D248="ZZ",Brick_Kilns_EF!$E$9*(0.75),Brick_Kilns_EF!$E$9)</f>
        <v>7.4740000000000006E-4</v>
      </c>
      <c r="K248" s="13">
        <f t="shared" si="12"/>
        <v>6.6420017940000005</v>
      </c>
      <c r="L248" s="13">
        <f>IF(D248="ZZ", Brick_Kilns_EF!$E$6*(0.75),Brick_Kilns_EF!$E$6)</f>
        <v>4.0400000000000001E-4</v>
      </c>
      <c r="M248" s="13">
        <f t="shared" si="13"/>
        <v>3.5902712399999999</v>
      </c>
      <c r="N248" s="13">
        <f>IF(D248="ZZ",Brick_Kilns_EF!$E$7*(0.75),Brick_Kilns_EF!$E$7)</f>
        <v>3.1900000000000001E-3</v>
      </c>
      <c r="O248" s="13">
        <f t="shared" si="14"/>
        <v>28.348923899999999</v>
      </c>
      <c r="P248" s="13">
        <f>IF(D248="ZZ",Brick_Kilns_EF!$E$8*(0.75),Brick_Kilns_EF!$E$8)</f>
        <v>7.1999999999999994E-4</v>
      </c>
      <c r="Q248" s="13">
        <f t="shared" si="15"/>
        <v>6.3985031999999995</v>
      </c>
    </row>
    <row r="249" spans="1:17">
      <c r="A249" s="13" t="s">
        <v>259</v>
      </c>
      <c r="B249" s="13">
        <v>23.258495719999999</v>
      </c>
      <c r="C249" s="13">
        <v>90.200580639999998</v>
      </c>
      <c r="D249" s="13" t="s">
        <v>6</v>
      </c>
      <c r="E249" s="13" t="s">
        <v>5000</v>
      </c>
      <c r="F249" s="13" t="s">
        <v>7</v>
      </c>
      <c r="G249" s="13" t="s">
        <v>4802</v>
      </c>
      <c r="H249" s="13" t="s">
        <v>4816</v>
      </c>
      <c r="I249" s="13">
        <f>(Brick_Kilns_EF!$B$13*Brick_Kilns_EF!$B$11*Brick_Kilns_EF!$B$12)</f>
        <v>8886.81</v>
      </c>
      <c r="J249" s="13">
        <f>IF(D249="ZZ",Brick_Kilns_EF!$E$9*(0.75),Brick_Kilns_EF!$E$9)</f>
        <v>7.4740000000000006E-4</v>
      </c>
      <c r="K249" s="13">
        <f t="shared" si="12"/>
        <v>6.6420017940000005</v>
      </c>
      <c r="L249" s="13">
        <f>IF(D249="ZZ", Brick_Kilns_EF!$E$6*(0.75),Brick_Kilns_EF!$E$6)</f>
        <v>4.0400000000000001E-4</v>
      </c>
      <c r="M249" s="13">
        <f t="shared" si="13"/>
        <v>3.5902712399999999</v>
      </c>
      <c r="N249" s="13">
        <f>IF(D249="ZZ",Brick_Kilns_EF!$E$7*(0.75),Brick_Kilns_EF!$E$7)</f>
        <v>3.1900000000000001E-3</v>
      </c>
      <c r="O249" s="13">
        <f t="shared" si="14"/>
        <v>28.348923899999999</v>
      </c>
      <c r="P249" s="13">
        <f>IF(D249="ZZ",Brick_Kilns_EF!$E$8*(0.75),Brick_Kilns_EF!$E$8)</f>
        <v>7.1999999999999994E-4</v>
      </c>
      <c r="Q249" s="13">
        <f t="shared" si="15"/>
        <v>6.3985031999999995</v>
      </c>
    </row>
    <row r="250" spans="1:17">
      <c r="A250" s="13" t="s">
        <v>260</v>
      </c>
      <c r="B250" s="13">
        <v>23.775019870000001</v>
      </c>
      <c r="C250" s="13">
        <v>90.239639530000005</v>
      </c>
      <c r="D250" s="13" t="s">
        <v>6</v>
      </c>
      <c r="E250" s="13" t="s">
        <v>5000</v>
      </c>
      <c r="F250" s="13" t="s">
        <v>7</v>
      </c>
      <c r="G250" s="13" t="s">
        <v>4802</v>
      </c>
      <c r="H250" s="13" t="s">
        <v>4816</v>
      </c>
      <c r="I250" s="13">
        <f>(Brick_Kilns_EF!$B$13*Brick_Kilns_EF!$B$11*Brick_Kilns_EF!$B$12)</f>
        <v>8886.81</v>
      </c>
      <c r="J250" s="13">
        <f>IF(D250="ZZ",Brick_Kilns_EF!$E$9*(0.75),Brick_Kilns_EF!$E$9)</f>
        <v>7.4740000000000006E-4</v>
      </c>
      <c r="K250" s="13">
        <f t="shared" si="12"/>
        <v>6.6420017940000005</v>
      </c>
      <c r="L250" s="13">
        <f>IF(D250="ZZ", Brick_Kilns_EF!$E$6*(0.75),Brick_Kilns_EF!$E$6)</f>
        <v>4.0400000000000001E-4</v>
      </c>
      <c r="M250" s="13">
        <f t="shared" si="13"/>
        <v>3.5902712399999999</v>
      </c>
      <c r="N250" s="13">
        <f>IF(D250="ZZ",Brick_Kilns_EF!$E$7*(0.75),Brick_Kilns_EF!$E$7)</f>
        <v>3.1900000000000001E-3</v>
      </c>
      <c r="O250" s="13">
        <f t="shared" si="14"/>
        <v>28.348923899999999</v>
      </c>
      <c r="P250" s="13">
        <f>IF(D250="ZZ",Brick_Kilns_EF!$E$8*(0.75),Brick_Kilns_EF!$E$8)</f>
        <v>7.1999999999999994E-4</v>
      </c>
      <c r="Q250" s="13">
        <f t="shared" si="15"/>
        <v>6.3985031999999995</v>
      </c>
    </row>
    <row r="251" spans="1:17">
      <c r="A251" s="13" t="s">
        <v>261</v>
      </c>
      <c r="B251" s="13">
        <v>22.246140619999998</v>
      </c>
      <c r="C251" s="13">
        <v>89.116828659999996</v>
      </c>
      <c r="D251" s="13" t="s">
        <v>6</v>
      </c>
      <c r="E251" s="13" t="s">
        <v>5000</v>
      </c>
      <c r="F251" s="13" t="s">
        <v>9</v>
      </c>
      <c r="G251" s="13" t="s">
        <v>4802</v>
      </c>
      <c r="H251" s="13" t="s">
        <v>4816</v>
      </c>
      <c r="I251" s="13">
        <f>(Brick_Kilns_EF!$B$13*Brick_Kilns_EF!$B$11*Brick_Kilns_EF!$B$12)</f>
        <v>8886.81</v>
      </c>
      <c r="J251" s="13">
        <f>IF(D251="ZZ",Brick_Kilns_EF!$E$9*(0.75),Brick_Kilns_EF!$E$9)</f>
        <v>7.4740000000000006E-4</v>
      </c>
      <c r="K251" s="13">
        <f t="shared" si="12"/>
        <v>6.6420017940000005</v>
      </c>
      <c r="L251" s="13">
        <f>IF(D251="ZZ", Brick_Kilns_EF!$E$6*(0.75),Brick_Kilns_EF!$E$6)</f>
        <v>4.0400000000000001E-4</v>
      </c>
      <c r="M251" s="13">
        <f t="shared" si="13"/>
        <v>3.5902712399999999</v>
      </c>
      <c r="N251" s="13">
        <f>IF(D251="ZZ",Brick_Kilns_EF!$E$7*(0.75),Brick_Kilns_EF!$E$7)</f>
        <v>3.1900000000000001E-3</v>
      </c>
      <c r="O251" s="13">
        <f t="shared" si="14"/>
        <v>28.348923899999999</v>
      </c>
      <c r="P251" s="13">
        <f>IF(D251="ZZ",Brick_Kilns_EF!$E$8*(0.75),Brick_Kilns_EF!$E$8)</f>
        <v>7.1999999999999994E-4</v>
      </c>
      <c r="Q251" s="13">
        <f t="shared" si="15"/>
        <v>6.3985031999999995</v>
      </c>
    </row>
    <row r="252" spans="1:17">
      <c r="A252" s="13" t="s">
        <v>262</v>
      </c>
      <c r="B252" s="13">
        <v>22.672464560000002</v>
      </c>
      <c r="C252" s="13">
        <v>89.080265530000005</v>
      </c>
      <c r="D252" s="13" t="s">
        <v>6</v>
      </c>
      <c r="E252" s="13" t="s">
        <v>5000</v>
      </c>
      <c r="F252" s="13" t="s">
        <v>9</v>
      </c>
      <c r="G252" s="13" t="s">
        <v>4802</v>
      </c>
      <c r="H252" s="13" t="s">
        <v>4816</v>
      </c>
      <c r="I252" s="13">
        <f>(Brick_Kilns_EF!$B$13*Brick_Kilns_EF!$B$11*Brick_Kilns_EF!$B$12)</f>
        <v>8886.81</v>
      </c>
      <c r="J252" s="13">
        <f>IF(D252="ZZ",Brick_Kilns_EF!$E$9*(0.75),Brick_Kilns_EF!$E$9)</f>
        <v>7.4740000000000006E-4</v>
      </c>
      <c r="K252" s="13">
        <f t="shared" si="12"/>
        <v>6.6420017940000005</v>
      </c>
      <c r="L252" s="13">
        <f>IF(D252="ZZ", Brick_Kilns_EF!$E$6*(0.75),Brick_Kilns_EF!$E$6)</f>
        <v>4.0400000000000001E-4</v>
      </c>
      <c r="M252" s="13">
        <f t="shared" si="13"/>
        <v>3.5902712399999999</v>
      </c>
      <c r="N252" s="13">
        <f>IF(D252="ZZ",Brick_Kilns_EF!$E$7*(0.75),Brick_Kilns_EF!$E$7)</f>
        <v>3.1900000000000001E-3</v>
      </c>
      <c r="O252" s="13">
        <f t="shared" si="14"/>
        <v>28.348923899999999</v>
      </c>
      <c r="P252" s="13">
        <f>IF(D252="ZZ",Brick_Kilns_EF!$E$8*(0.75),Brick_Kilns_EF!$E$8)</f>
        <v>7.1999999999999994E-4</v>
      </c>
      <c r="Q252" s="13">
        <f t="shared" si="15"/>
        <v>6.3985031999999995</v>
      </c>
    </row>
    <row r="253" spans="1:17">
      <c r="A253" s="13" t="s">
        <v>263</v>
      </c>
      <c r="B253" s="13">
        <v>23.710869750000001</v>
      </c>
      <c r="C253" s="13">
        <v>89.940415419999994</v>
      </c>
      <c r="D253" s="13" t="s">
        <v>6</v>
      </c>
      <c r="E253" s="13" t="s">
        <v>5000</v>
      </c>
      <c r="F253" s="13" t="s">
        <v>7</v>
      </c>
      <c r="G253" s="13" t="s">
        <v>4802</v>
      </c>
      <c r="H253" s="13" t="s">
        <v>4816</v>
      </c>
      <c r="I253" s="13">
        <f>(Brick_Kilns_EF!$B$13*Brick_Kilns_EF!$B$11*Brick_Kilns_EF!$B$12)</f>
        <v>8886.81</v>
      </c>
      <c r="J253" s="13">
        <f>IF(D253="ZZ",Brick_Kilns_EF!$E$9*(0.75),Brick_Kilns_EF!$E$9)</f>
        <v>7.4740000000000006E-4</v>
      </c>
      <c r="K253" s="13">
        <f t="shared" si="12"/>
        <v>6.6420017940000005</v>
      </c>
      <c r="L253" s="13">
        <f>IF(D253="ZZ", Brick_Kilns_EF!$E$6*(0.75),Brick_Kilns_EF!$E$6)</f>
        <v>4.0400000000000001E-4</v>
      </c>
      <c r="M253" s="13">
        <f t="shared" si="13"/>
        <v>3.5902712399999999</v>
      </c>
      <c r="N253" s="13">
        <f>IF(D253="ZZ",Brick_Kilns_EF!$E$7*(0.75),Brick_Kilns_EF!$E$7)</f>
        <v>3.1900000000000001E-3</v>
      </c>
      <c r="O253" s="13">
        <f t="shared" si="14"/>
        <v>28.348923899999999</v>
      </c>
      <c r="P253" s="13">
        <f>IF(D253="ZZ",Brick_Kilns_EF!$E$8*(0.75),Brick_Kilns_EF!$E$8)</f>
        <v>7.1999999999999994E-4</v>
      </c>
      <c r="Q253" s="13">
        <f t="shared" si="15"/>
        <v>6.3985031999999995</v>
      </c>
    </row>
    <row r="254" spans="1:17">
      <c r="A254" s="13" t="s">
        <v>264</v>
      </c>
      <c r="B254" s="13">
        <v>23.710597419999999</v>
      </c>
      <c r="C254" s="13">
        <v>89.942522420000003</v>
      </c>
      <c r="D254" s="13" t="s">
        <v>6</v>
      </c>
      <c r="E254" s="13" t="s">
        <v>5000</v>
      </c>
      <c r="F254" s="13" t="s">
        <v>7</v>
      </c>
      <c r="G254" s="13" t="s">
        <v>4802</v>
      </c>
      <c r="H254" s="13" t="s">
        <v>4816</v>
      </c>
      <c r="I254" s="13">
        <f>(Brick_Kilns_EF!$B$13*Brick_Kilns_EF!$B$11*Brick_Kilns_EF!$B$12)</f>
        <v>8886.81</v>
      </c>
      <c r="J254" s="13">
        <f>IF(D254="ZZ",Brick_Kilns_EF!$E$9*(0.75),Brick_Kilns_EF!$E$9)</f>
        <v>7.4740000000000006E-4</v>
      </c>
      <c r="K254" s="13">
        <f t="shared" si="12"/>
        <v>6.6420017940000005</v>
      </c>
      <c r="L254" s="13">
        <f>IF(D254="ZZ", Brick_Kilns_EF!$E$6*(0.75),Brick_Kilns_EF!$E$6)</f>
        <v>4.0400000000000001E-4</v>
      </c>
      <c r="M254" s="13">
        <f t="shared" si="13"/>
        <v>3.5902712399999999</v>
      </c>
      <c r="N254" s="13">
        <f>IF(D254="ZZ",Brick_Kilns_EF!$E$7*(0.75),Brick_Kilns_EF!$E$7)</f>
        <v>3.1900000000000001E-3</v>
      </c>
      <c r="O254" s="13">
        <f t="shared" si="14"/>
        <v>28.348923899999999</v>
      </c>
      <c r="P254" s="13">
        <f>IF(D254="ZZ",Brick_Kilns_EF!$E$8*(0.75),Brick_Kilns_EF!$E$8)</f>
        <v>7.1999999999999994E-4</v>
      </c>
      <c r="Q254" s="13">
        <f t="shared" si="15"/>
        <v>6.3985031999999995</v>
      </c>
    </row>
    <row r="255" spans="1:17">
      <c r="A255" s="13" t="s">
        <v>265</v>
      </c>
      <c r="B255" s="13">
        <v>23.710996529999999</v>
      </c>
      <c r="C255" s="13">
        <v>89.940920669999997</v>
      </c>
      <c r="D255" s="13" t="s">
        <v>6</v>
      </c>
      <c r="E255" s="13" t="s">
        <v>5000</v>
      </c>
      <c r="F255" s="13" t="s">
        <v>7</v>
      </c>
      <c r="G255" s="13" t="s">
        <v>4802</v>
      </c>
      <c r="H255" s="13" t="s">
        <v>4816</v>
      </c>
      <c r="I255" s="13">
        <f>(Brick_Kilns_EF!$B$13*Brick_Kilns_EF!$B$11*Brick_Kilns_EF!$B$12)</f>
        <v>8886.81</v>
      </c>
      <c r="J255" s="13">
        <f>IF(D255="ZZ",Brick_Kilns_EF!$E$9*(0.75),Brick_Kilns_EF!$E$9)</f>
        <v>7.4740000000000006E-4</v>
      </c>
      <c r="K255" s="13">
        <f t="shared" si="12"/>
        <v>6.6420017940000005</v>
      </c>
      <c r="L255" s="13">
        <f>IF(D255="ZZ", Brick_Kilns_EF!$E$6*(0.75),Brick_Kilns_EF!$E$6)</f>
        <v>4.0400000000000001E-4</v>
      </c>
      <c r="M255" s="13">
        <f t="shared" si="13"/>
        <v>3.5902712399999999</v>
      </c>
      <c r="N255" s="13">
        <f>IF(D255="ZZ",Brick_Kilns_EF!$E$7*(0.75),Brick_Kilns_EF!$E$7)</f>
        <v>3.1900000000000001E-3</v>
      </c>
      <c r="O255" s="13">
        <f t="shared" si="14"/>
        <v>28.348923899999999</v>
      </c>
      <c r="P255" s="13">
        <f>IF(D255="ZZ",Brick_Kilns_EF!$E$8*(0.75),Brick_Kilns_EF!$E$8)</f>
        <v>7.1999999999999994E-4</v>
      </c>
      <c r="Q255" s="13">
        <f t="shared" si="15"/>
        <v>6.3985031999999995</v>
      </c>
    </row>
    <row r="256" spans="1:17">
      <c r="A256" s="13" t="s">
        <v>266</v>
      </c>
      <c r="B256" s="13">
        <v>23.547016419999999</v>
      </c>
      <c r="C256" s="13">
        <v>89.197369859999995</v>
      </c>
      <c r="D256" s="13" t="s">
        <v>6</v>
      </c>
      <c r="E256" s="13" t="s">
        <v>5000</v>
      </c>
      <c r="F256" s="13" t="s">
        <v>9</v>
      </c>
      <c r="G256" s="13" t="s">
        <v>4802</v>
      </c>
      <c r="H256" s="13" t="s">
        <v>4816</v>
      </c>
      <c r="I256" s="13">
        <f>(Brick_Kilns_EF!$B$13*Brick_Kilns_EF!$B$11*Brick_Kilns_EF!$B$12)</f>
        <v>8886.81</v>
      </c>
      <c r="J256" s="13">
        <f>IF(D256="ZZ",Brick_Kilns_EF!$E$9*(0.75),Brick_Kilns_EF!$E$9)</f>
        <v>7.4740000000000006E-4</v>
      </c>
      <c r="K256" s="13">
        <f t="shared" si="12"/>
        <v>6.6420017940000005</v>
      </c>
      <c r="L256" s="13">
        <f>IF(D256="ZZ", Brick_Kilns_EF!$E$6*(0.75),Brick_Kilns_EF!$E$6)</f>
        <v>4.0400000000000001E-4</v>
      </c>
      <c r="M256" s="13">
        <f t="shared" si="13"/>
        <v>3.5902712399999999</v>
      </c>
      <c r="N256" s="13">
        <f>IF(D256="ZZ",Brick_Kilns_EF!$E$7*(0.75),Brick_Kilns_EF!$E$7)</f>
        <v>3.1900000000000001E-3</v>
      </c>
      <c r="O256" s="13">
        <f t="shared" si="14"/>
        <v>28.348923899999999</v>
      </c>
      <c r="P256" s="13">
        <f>IF(D256="ZZ",Brick_Kilns_EF!$E$8*(0.75),Brick_Kilns_EF!$E$8)</f>
        <v>7.1999999999999994E-4</v>
      </c>
      <c r="Q256" s="13">
        <f t="shared" si="15"/>
        <v>6.3985031999999995</v>
      </c>
    </row>
    <row r="257" spans="1:17">
      <c r="A257" s="13" t="s">
        <v>267</v>
      </c>
      <c r="B257" s="13">
        <v>23.441893050000001</v>
      </c>
      <c r="C257" s="13">
        <v>89.469946140000005</v>
      </c>
      <c r="D257" s="13" t="s">
        <v>6</v>
      </c>
      <c r="E257" s="13" t="s">
        <v>5000</v>
      </c>
      <c r="F257" s="13" t="s">
        <v>9</v>
      </c>
      <c r="G257" s="13" t="s">
        <v>4802</v>
      </c>
      <c r="H257" s="13" t="s">
        <v>4816</v>
      </c>
      <c r="I257" s="13">
        <f>(Brick_Kilns_EF!$B$13*Brick_Kilns_EF!$B$11*Brick_Kilns_EF!$B$12)</f>
        <v>8886.81</v>
      </c>
      <c r="J257" s="13">
        <f>IF(D257="ZZ",Brick_Kilns_EF!$E$9*(0.75),Brick_Kilns_EF!$E$9)</f>
        <v>7.4740000000000006E-4</v>
      </c>
      <c r="K257" s="13">
        <f t="shared" si="12"/>
        <v>6.6420017940000005</v>
      </c>
      <c r="L257" s="13">
        <f>IF(D257="ZZ", Brick_Kilns_EF!$E$6*(0.75),Brick_Kilns_EF!$E$6)</f>
        <v>4.0400000000000001E-4</v>
      </c>
      <c r="M257" s="13">
        <f t="shared" si="13"/>
        <v>3.5902712399999999</v>
      </c>
      <c r="N257" s="13">
        <f>IF(D257="ZZ",Brick_Kilns_EF!$E$7*(0.75),Brick_Kilns_EF!$E$7)</f>
        <v>3.1900000000000001E-3</v>
      </c>
      <c r="O257" s="13">
        <f t="shared" si="14"/>
        <v>28.348923899999999</v>
      </c>
      <c r="P257" s="13">
        <f>IF(D257="ZZ",Brick_Kilns_EF!$E$8*(0.75),Brick_Kilns_EF!$E$8)</f>
        <v>7.1999999999999994E-4</v>
      </c>
      <c r="Q257" s="13">
        <f t="shared" si="15"/>
        <v>6.3985031999999995</v>
      </c>
    </row>
    <row r="258" spans="1:17">
      <c r="A258" s="13" t="s">
        <v>268</v>
      </c>
      <c r="B258" s="13">
        <v>23.626779639999999</v>
      </c>
      <c r="C258" s="13">
        <v>88.827680119999997</v>
      </c>
      <c r="D258" s="13" t="s">
        <v>6</v>
      </c>
      <c r="E258" s="13" t="s">
        <v>5000</v>
      </c>
      <c r="F258" s="13" t="s">
        <v>9</v>
      </c>
      <c r="G258" s="13" t="s">
        <v>4802</v>
      </c>
      <c r="H258" s="13" t="s">
        <v>4816</v>
      </c>
      <c r="I258" s="13">
        <f>(Brick_Kilns_EF!$B$13*Brick_Kilns_EF!$B$11*Brick_Kilns_EF!$B$12)</f>
        <v>8886.81</v>
      </c>
      <c r="J258" s="13">
        <f>IF(D258="ZZ",Brick_Kilns_EF!$E$9*(0.75),Brick_Kilns_EF!$E$9)</f>
        <v>7.4740000000000006E-4</v>
      </c>
      <c r="K258" s="13">
        <f t="shared" si="12"/>
        <v>6.6420017940000005</v>
      </c>
      <c r="L258" s="13">
        <f>IF(D258="ZZ", Brick_Kilns_EF!$E$6*(0.75),Brick_Kilns_EF!$E$6)</f>
        <v>4.0400000000000001E-4</v>
      </c>
      <c r="M258" s="13">
        <f t="shared" si="13"/>
        <v>3.5902712399999999</v>
      </c>
      <c r="N258" s="13">
        <f>IF(D258="ZZ",Brick_Kilns_EF!$E$7*(0.75),Brick_Kilns_EF!$E$7)</f>
        <v>3.1900000000000001E-3</v>
      </c>
      <c r="O258" s="13">
        <f t="shared" si="14"/>
        <v>28.348923899999999</v>
      </c>
      <c r="P258" s="13">
        <f>IF(D258="ZZ",Brick_Kilns_EF!$E$8*(0.75),Brick_Kilns_EF!$E$8)</f>
        <v>7.1999999999999994E-4</v>
      </c>
      <c r="Q258" s="13">
        <f t="shared" si="15"/>
        <v>6.3985031999999995</v>
      </c>
    </row>
    <row r="259" spans="1:17">
      <c r="A259" s="13" t="s">
        <v>269</v>
      </c>
      <c r="B259" s="13">
        <v>22.729632769999998</v>
      </c>
      <c r="C259" s="13">
        <v>90.251089500000006</v>
      </c>
      <c r="D259" s="13" t="s">
        <v>6</v>
      </c>
      <c r="E259" s="13" t="s">
        <v>5000</v>
      </c>
      <c r="F259" s="13" t="s">
        <v>11</v>
      </c>
      <c r="G259" s="13" t="s">
        <v>4802</v>
      </c>
      <c r="H259" s="13" t="s">
        <v>4816</v>
      </c>
      <c r="I259" s="13">
        <f>(Brick_Kilns_EF!$B$13*Brick_Kilns_EF!$B$11*Brick_Kilns_EF!$B$12)</f>
        <v>8886.81</v>
      </c>
      <c r="J259" s="13">
        <f>IF(D259="ZZ",Brick_Kilns_EF!$E$9*(0.75),Brick_Kilns_EF!$E$9)</f>
        <v>7.4740000000000006E-4</v>
      </c>
      <c r="K259" s="13">
        <f t="shared" ref="K259:K322" si="16">I259*J259</f>
        <v>6.6420017940000005</v>
      </c>
      <c r="L259" s="13">
        <f>IF(D259="ZZ", Brick_Kilns_EF!$E$6*(0.75),Brick_Kilns_EF!$E$6)</f>
        <v>4.0400000000000001E-4</v>
      </c>
      <c r="M259" s="13">
        <f t="shared" ref="M259:M322" si="17">L259*I259</f>
        <v>3.5902712399999999</v>
      </c>
      <c r="N259" s="13">
        <f>IF(D259="ZZ",Brick_Kilns_EF!$E$7*(0.75),Brick_Kilns_EF!$E$7)</f>
        <v>3.1900000000000001E-3</v>
      </c>
      <c r="O259" s="13">
        <f t="shared" ref="O259:O322" si="18">I259*N259</f>
        <v>28.348923899999999</v>
      </c>
      <c r="P259" s="13">
        <f>IF(D259="ZZ",Brick_Kilns_EF!$E$8*(0.75),Brick_Kilns_EF!$E$8)</f>
        <v>7.1999999999999994E-4</v>
      </c>
      <c r="Q259" s="13">
        <f t="shared" ref="Q259:Q322" si="19">I259*P259</f>
        <v>6.3985031999999995</v>
      </c>
    </row>
    <row r="260" spans="1:17">
      <c r="A260" s="13" t="s">
        <v>270</v>
      </c>
      <c r="B260" s="13">
        <v>22.965402529999999</v>
      </c>
      <c r="C260" s="13">
        <v>90.475538369999995</v>
      </c>
      <c r="D260" s="13" t="s">
        <v>6</v>
      </c>
      <c r="E260" s="13" t="s">
        <v>5000</v>
      </c>
      <c r="F260" s="13" t="s">
        <v>11</v>
      </c>
      <c r="G260" s="13" t="s">
        <v>4802</v>
      </c>
      <c r="H260" s="13" t="s">
        <v>4816</v>
      </c>
      <c r="I260" s="13">
        <f>(Brick_Kilns_EF!$B$13*Brick_Kilns_EF!$B$11*Brick_Kilns_EF!$B$12)</f>
        <v>8886.81</v>
      </c>
      <c r="J260" s="13">
        <f>IF(D260="ZZ",Brick_Kilns_EF!$E$9*(0.75),Brick_Kilns_EF!$E$9)</f>
        <v>7.4740000000000006E-4</v>
      </c>
      <c r="K260" s="13">
        <f t="shared" si="16"/>
        <v>6.6420017940000005</v>
      </c>
      <c r="L260" s="13">
        <f>IF(D260="ZZ", Brick_Kilns_EF!$E$6*(0.75),Brick_Kilns_EF!$E$6)</f>
        <v>4.0400000000000001E-4</v>
      </c>
      <c r="M260" s="13">
        <f t="shared" si="17"/>
        <v>3.5902712399999999</v>
      </c>
      <c r="N260" s="13">
        <f>IF(D260="ZZ",Brick_Kilns_EF!$E$7*(0.75),Brick_Kilns_EF!$E$7)</f>
        <v>3.1900000000000001E-3</v>
      </c>
      <c r="O260" s="13">
        <f t="shared" si="18"/>
        <v>28.348923899999999</v>
      </c>
      <c r="P260" s="13">
        <f>IF(D260="ZZ",Brick_Kilns_EF!$E$8*(0.75),Brick_Kilns_EF!$E$8)</f>
        <v>7.1999999999999994E-4</v>
      </c>
      <c r="Q260" s="13">
        <f t="shared" si="19"/>
        <v>6.3985031999999995</v>
      </c>
    </row>
    <row r="261" spans="1:17">
      <c r="A261" s="13" t="s">
        <v>271</v>
      </c>
      <c r="B261" s="13">
        <v>22.58251263</v>
      </c>
      <c r="C261" s="13">
        <v>90.280151169999996</v>
      </c>
      <c r="D261" s="13" t="s">
        <v>6</v>
      </c>
      <c r="E261" s="13" t="s">
        <v>5000</v>
      </c>
      <c r="F261" s="13" t="s">
        <v>11</v>
      </c>
      <c r="G261" s="13" t="s">
        <v>4802</v>
      </c>
      <c r="H261" s="13" t="s">
        <v>4816</v>
      </c>
      <c r="I261" s="13">
        <f>(Brick_Kilns_EF!$B$13*Brick_Kilns_EF!$B$11*Brick_Kilns_EF!$B$12)</f>
        <v>8886.81</v>
      </c>
      <c r="J261" s="13">
        <f>IF(D261="ZZ",Brick_Kilns_EF!$E$9*(0.75),Brick_Kilns_EF!$E$9)</f>
        <v>7.4740000000000006E-4</v>
      </c>
      <c r="K261" s="13">
        <f t="shared" si="16"/>
        <v>6.6420017940000005</v>
      </c>
      <c r="L261" s="13">
        <f>IF(D261="ZZ", Brick_Kilns_EF!$E$6*(0.75),Brick_Kilns_EF!$E$6)</f>
        <v>4.0400000000000001E-4</v>
      </c>
      <c r="M261" s="13">
        <f t="shared" si="17"/>
        <v>3.5902712399999999</v>
      </c>
      <c r="N261" s="13">
        <f>IF(D261="ZZ",Brick_Kilns_EF!$E$7*(0.75),Brick_Kilns_EF!$E$7)</f>
        <v>3.1900000000000001E-3</v>
      </c>
      <c r="O261" s="13">
        <f t="shared" si="18"/>
        <v>28.348923899999999</v>
      </c>
      <c r="P261" s="13">
        <f>IF(D261="ZZ",Brick_Kilns_EF!$E$8*(0.75),Brick_Kilns_EF!$E$8)</f>
        <v>7.1999999999999994E-4</v>
      </c>
      <c r="Q261" s="13">
        <f t="shared" si="19"/>
        <v>6.3985031999999995</v>
      </c>
    </row>
    <row r="262" spans="1:17">
      <c r="A262" s="13" t="s">
        <v>272</v>
      </c>
      <c r="B262" s="13">
        <v>22.438109149999999</v>
      </c>
      <c r="C262" s="13">
        <v>89.562207999999998</v>
      </c>
      <c r="D262" s="13" t="s">
        <v>6</v>
      </c>
      <c r="E262" s="13" t="s">
        <v>5000</v>
      </c>
      <c r="F262" s="13" t="s">
        <v>9</v>
      </c>
      <c r="G262" s="13" t="s">
        <v>4802</v>
      </c>
      <c r="H262" s="13" t="s">
        <v>4816</v>
      </c>
      <c r="I262" s="13">
        <f>(Brick_Kilns_EF!$B$13*Brick_Kilns_EF!$B$11*Brick_Kilns_EF!$B$12)</f>
        <v>8886.81</v>
      </c>
      <c r="J262" s="13">
        <f>IF(D262="ZZ",Brick_Kilns_EF!$E$9*(0.75),Brick_Kilns_EF!$E$9)</f>
        <v>7.4740000000000006E-4</v>
      </c>
      <c r="K262" s="13">
        <f t="shared" si="16"/>
        <v>6.6420017940000005</v>
      </c>
      <c r="L262" s="13">
        <f>IF(D262="ZZ", Brick_Kilns_EF!$E$6*(0.75),Brick_Kilns_EF!$E$6)</f>
        <v>4.0400000000000001E-4</v>
      </c>
      <c r="M262" s="13">
        <f t="shared" si="17"/>
        <v>3.5902712399999999</v>
      </c>
      <c r="N262" s="13">
        <f>IF(D262="ZZ",Brick_Kilns_EF!$E$7*(0.75),Brick_Kilns_EF!$E$7)</f>
        <v>3.1900000000000001E-3</v>
      </c>
      <c r="O262" s="13">
        <f t="shared" si="18"/>
        <v>28.348923899999999</v>
      </c>
      <c r="P262" s="13">
        <f>IF(D262="ZZ",Brick_Kilns_EF!$E$8*(0.75),Brick_Kilns_EF!$E$8)</f>
        <v>7.1999999999999994E-4</v>
      </c>
      <c r="Q262" s="13">
        <f t="shared" si="19"/>
        <v>6.3985031999999995</v>
      </c>
    </row>
    <row r="263" spans="1:17">
      <c r="A263" s="13" t="s">
        <v>273</v>
      </c>
      <c r="B263" s="13">
        <v>23.69514676</v>
      </c>
      <c r="C263" s="13">
        <v>89.717412350000004</v>
      </c>
      <c r="D263" s="13" t="s">
        <v>6</v>
      </c>
      <c r="E263" s="13" t="s">
        <v>5000</v>
      </c>
      <c r="F263" s="13" t="s">
        <v>7</v>
      </c>
      <c r="G263" s="13" t="s">
        <v>4802</v>
      </c>
      <c r="H263" s="13" t="s">
        <v>4816</v>
      </c>
      <c r="I263" s="13">
        <f>(Brick_Kilns_EF!$B$13*Brick_Kilns_EF!$B$11*Brick_Kilns_EF!$B$12)</f>
        <v>8886.81</v>
      </c>
      <c r="J263" s="13">
        <f>IF(D263="ZZ",Brick_Kilns_EF!$E$9*(0.75),Brick_Kilns_EF!$E$9)</f>
        <v>7.4740000000000006E-4</v>
      </c>
      <c r="K263" s="13">
        <f t="shared" si="16"/>
        <v>6.6420017940000005</v>
      </c>
      <c r="L263" s="13">
        <f>IF(D263="ZZ", Brick_Kilns_EF!$E$6*(0.75),Brick_Kilns_EF!$E$6)</f>
        <v>4.0400000000000001E-4</v>
      </c>
      <c r="M263" s="13">
        <f t="shared" si="17"/>
        <v>3.5902712399999999</v>
      </c>
      <c r="N263" s="13">
        <f>IF(D263="ZZ",Brick_Kilns_EF!$E$7*(0.75),Brick_Kilns_EF!$E$7)</f>
        <v>3.1900000000000001E-3</v>
      </c>
      <c r="O263" s="13">
        <f t="shared" si="18"/>
        <v>28.348923899999999</v>
      </c>
      <c r="P263" s="13">
        <f>IF(D263="ZZ",Brick_Kilns_EF!$E$8*(0.75),Brick_Kilns_EF!$E$8)</f>
        <v>7.1999999999999994E-4</v>
      </c>
      <c r="Q263" s="13">
        <f t="shared" si="19"/>
        <v>6.3985031999999995</v>
      </c>
    </row>
    <row r="264" spans="1:17">
      <c r="A264" s="13" t="s">
        <v>274</v>
      </c>
      <c r="B264" s="13">
        <v>22.848572529999998</v>
      </c>
      <c r="C264" s="13">
        <v>89.354817100000005</v>
      </c>
      <c r="D264" s="13" t="s">
        <v>6</v>
      </c>
      <c r="E264" s="13" t="s">
        <v>5000</v>
      </c>
      <c r="F264" s="13" t="s">
        <v>9</v>
      </c>
      <c r="G264" s="13" t="s">
        <v>4802</v>
      </c>
      <c r="H264" s="13" t="s">
        <v>4816</v>
      </c>
      <c r="I264" s="13">
        <f>(Brick_Kilns_EF!$B$13*Brick_Kilns_EF!$B$11*Brick_Kilns_EF!$B$12)</f>
        <v>8886.81</v>
      </c>
      <c r="J264" s="13">
        <f>IF(D264="ZZ",Brick_Kilns_EF!$E$9*(0.75),Brick_Kilns_EF!$E$9)</f>
        <v>7.4740000000000006E-4</v>
      </c>
      <c r="K264" s="13">
        <f t="shared" si="16"/>
        <v>6.6420017940000005</v>
      </c>
      <c r="L264" s="13">
        <f>IF(D264="ZZ", Brick_Kilns_EF!$E$6*(0.75),Brick_Kilns_EF!$E$6)</f>
        <v>4.0400000000000001E-4</v>
      </c>
      <c r="M264" s="13">
        <f t="shared" si="17"/>
        <v>3.5902712399999999</v>
      </c>
      <c r="N264" s="13">
        <f>IF(D264="ZZ",Brick_Kilns_EF!$E$7*(0.75),Brick_Kilns_EF!$E$7)</f>
        <v>3.1900000000000001E-3</v>
      </c>
      <c r="O264" s="13">
        <f t="shared" si="18"/>
        <v>28.348923899999999</v>
      </c>
      <c r="P264" s="13">
        <f>IF(D264="ZZ",Brick_Kilns_EF!$E$8*(0.75),Brick_Kilns_EF!$E$8)</f>
        <v>7.1999999999999994E-4</v>
      </c>
      <c r="Q264" s="13">
        <f t="shared" si="19"/>
        <v>6.3985031999999995</v>
      </c>
    </row>
    <row r="265" spans="1:17">
      <c r="A265" s="13" t="s">
        <v>275</v>
      </c>
      <c r="B265" s="13">
        <v>22.64157603</v>
      </c>
      <c r="C265" s="13">
        <v>88.977842280000004</v>
      </c>
      <c r="D265" s="13" t="s">
        <v>6</v>
      </c>
      <c r="E265" s="13" t="s">
        <v>5000</v>
      </c>
      <c r="F265" s="13" t="s">
        <v>9</v>
      </c>
      <c r="G265" s="13" t="s">
        <v>4802</v>
      </c>
      <c r="H265" s="13" t="s">
        <v>4816</v>
      </c>
      <c r="I265" s="13">
        <f>(Brick_Kilns_EF!$B$13*Brick_Kilns_EF!$B$11*Brick_Kilns_EF!$B$12)</f>
        <v>8886.81</v>
      </c>
      <c r="J265" s="13">
        <f>IF(D265="ZZ",Brick_Kilns_EF!$E$9*(0.75),Brick_Kilns_EF!$E$9)</f>
        <v>7.4740000000000006E-4</v>
      </c>
      <c r="K265" s="13">
        <f t="shared" si="16"/>
        <v>6.6420017940000005</v>
      </c>
      <c r="L265" s="13">
        <f>IF(D265="ZZ", Brick_Kilns_EF!$E$6*(0.75),Brick_Kilns_EF!$E$6)</f>
        <v>4.0400000000000001E-4</v>
      </c>
      <c r="M265" s="13">
        <f t="shared" si="17"/>
        <v>3.5902712399999999</v>
      </c>
      <c r="N265" s="13">
        <f>IF(D265="ZZ",Brick_Kilns_EF!$E$7*(0.75),Brick_Kilns_EF!$E$7)</f>
        <v>3.1900000000000001E-3</v>
      </c>
      <c r="O265" s="13">
        <f t="shared" si="18"/>
        <v>28.348923899999999</v>
      </c>
      <c r="P265" s="13">
        <f>IF(D265="ZZ",Brick_Kilns_EF!$E$8*(0.75),Brick_Kilns_EF!$E$8)</f>
        <v>7.1999999999999994E-4</v>
      </c>
      <c r="Q265" s="13">
        <f t="shared" si="19"/>
        <v>6.3985031999999995</v>
      </c>
    </row>
    <row r="266" spans="1:17">
      <c r="A266" s="13" t="s">
        <v>276</v>
      </c>
      <c r="B266" s="13">
        <v>23.480355670000002</v>
      </c>
      <c r="C266" s="13">
        <v>89.371427620000006</v>
      </c>
      <c r="D266" s="13" t="s">
        <v>6</v>
      </c>
      <c r="E266" s="13" t="s">
        <v>5000</v>
      </c>
      <c r="F266" s="13" t="s">
        <v>9</v>
      </c>
      <c r="G266" s="13" t="s">
        <v>4802</v>
      </c>
      <c r="H266" s="13" t="s">
        <v>4816</v>
      </c>
      <c r="I266" s="13">
        <f>(Brick_Kilns_EF!$B$13*Brick_Kilns_EF!$B$11*Brick_Kilns_EF!$B$12)</f>
        <v>8886.81</v>
      </c>
      <c r="J266" s="13">
        <f>IF(D266="ZZ",Brick_Kilns_EF!$E$9*(0.75),Brick_Kilns_EF!$E$9)</f>
        <v>7.4740000000000006E-4</v>
      </c>
      <c r="K266" s="13">
        <f t="shared" si="16"/>
        <v>6.6420017940000005</v>
      </c>
      <c r="L266" s="13">
        <f>IF(D266="ZZ", Brick_Kilns_EF!$E$6*(0.75),Brick_Kilns_EF!$E$6)</f>
        <v>4.0400000000000001E-4</v>
      </c>
      <c r="M266" s="13">
        <f t="shared" si="17"/>
        <v>3.5902712399999999</v>
      </c>
      <c r="N266" s="13">
        <f>IF(D266="ZZ",Brick_Kilns_EF!$E$7*(0.75),Brick_Kilns_EF!$E$7)</f>
        <v>3.1900000000000001E-3</v>
      </c>
      <c r="O266" s="13">
        <f t="shared" si="18"/>
        <v>28.348923899999999</v>
      </c>
      <c r="P266" s="13">
        <f>IF(D266="ZZ",Brick_Kilns_EF!$E$8*(0.75),Brick_Kilns_EF!$E$8)</f>
        <v>7.1999999999999994E-4</v>
      </c>
      <c r="Q266" s="13">
        <f t="shared" si="19"/>
        <v>6.3985031999999995</v>
      </c>
    </row>
    <row r="267" spans="1:17">
      <c r="A267" s="13" t="s">
        <v>277</v>
      </c>
      <c r="B267" s="13">
        <v>23.233679290000001</v>
      </c>
      <c r="C267" s="13">
        <v>89.135264410000005</v>
      </c>
      <c r="D267" s="13" t="s">
        <v>6</v>
      </c>
      <c r="E267" s="13" t="s">
        <v>5000</v>
      </c>
      <c r="F267" s="13" t="s">
        <v>9</v>
      </c>
      <c r="G267" s="13" t="s">
        <v>4802</v>
      </c>
      <c r="H267" s="13" t="s">
        <v>4816</v>
      </c>
      <c r="I267" s="13">
        <f>(Brick_Kilns_EF!$B$13*Brick_Kilns_EF!$B$11*Brick_Kilns_EF!$B$12)</f>
        <v>8886.81</v>
      </c>
      <c r="J267" s="13">
        <f>IF(D267="ZZ",Brick_Kilns_EF!$E$9*(0.75),Brick_Kilns_EF!$E$9)</f>
        <v>7.4740000000000006E-4</v>
      </c>
      <c r="K267" s="13">
        <f t="shared" si="16"/>
        <v>6.6420017940000005</v>
      </c>
      <c r="L267" s="13">
        <f>IF(D267="ZZ", Brick_Kilns_EF!$E$6*(0.75),Brick_Kilns_EF!$E$6)</f>
        <v>4.0400000000000001E-4</v>
      </c>
      <c r="M267" s="13">
        <f t="shared" si="17"/>
        <v>3.5902712399999999</v>
      </c>
      <c r="N267" s="13">
        <f>IF(D267="ZZ",Brick_Kilns_EF!$E$7*(0.75),Brick_Kilns_EF!$E$7)</f>
        <v>3.1900000000000001E-3</v>
      </c>
      <c r="O267" s="13">
        <f t="shared" si="18"/>
        <v>28.348923899999999</v>
      </c>
      <c r="P267" s="13">
        <f>IF(D267="ZZ",Brick_Kilns_EF!$E$8*(0.75),Brick_Kilns_EF!$E$8)</f>
        <v>7.1999999999999994E-4</v>
      </c>
      <c r="Q267" s="13">
        <f t="shared" si="19"/>
        <v>6.3985031999999995</v>
      </c>
    </row>
    <row r="268" spans="1:17">
      <c r="A268" s="13" t="s">
        <v>278</v>
      </c>
      <c r="B268" s="13">
        <v>23.828609929999999</v>
      </c>
      <c r="C268" s="13">
        <v>89.023430259999998</v>
      </c>
      <c r="D268" s="13" t="s">
        <v>6</v>
      </c>
      <c r="E268" s="13" t="s">
        <v>5000</v>
      </c>
      <c r="F268" s="13" t="s">
        <v>9</v>
      </c>
      <c r="G268" s="13" t="s">
        <v>4802</v>
      </c>
      <c r="H268" s="13" t="s">
        <v>4816</v>
      </c>
      <c r="I268" s="13">
        <f>(Brick_Kilns_EF!$B$13*Brick_Kilns_EF!$B$11*Brick_Kilns_EF!$B$12)</f>
        <v>8886.81</v>
      </c>
      <c r="J268" s="13">
        <f>IF(D268="ZZ",Brick_Kilns_EF!$E$9*(0.75),Brick_Kilns_EF!$E$9)</f>
        <v>7.4740000000000006E-4</v>
      </c>
      <c r="K268" s="13">
        <f t="shared" si="16"/>
        <v>6.6420017940000005</v>
      </c>
      <c r="L268" s="13">
        <f>IF(D268="ZZ", Brick_Kilns_EF!$E$6*(0.75),Brick_Kilns_EF!$E$6)</f>
        <v>4.0400000000000001E-4</v>
      </c>
      <c r="M268" s="13">
        <f t="shared" si="17"/>
        <v>3.5902712399999999</v>
      </c>
      <c r="N268" s="13">
        <f>IF(D268="ZZ",Brick_Kilns_EF!$E$7*(0.75),Brick_Kilns_EF!$E$7)</f>
        <v>3.1900000000000001E-3</v>
      </c>
      <c r="O268" s="13">
        <f t="shared" si="18"/>
        <v>28.348923899999999</v>
      </c>
      <c r="P268" s="13">
        <f>IF(D268="ZZ",Brick_Kilns_EF!$E$8*(0.75),Brick_Kilns_EF!$E$8)</f>
        <v>7.1999999999999994E-4</v>
      </c>
      <c r="Q268" s="13">
        <f t="shared" si="19"/>
        <v>6.3985031999999995</v>
      </c>
    </row>
    <row r="269" spans="1:17">
      <c r="A269" s="13" t="s">
        <v>279</v>
      </c>
      <c r="B269" s="13">
        <v>23.736536839999999</v>
      </c>
      <c r="C269" s="13">
        <v>89.760702319999993</v>
      </c>
      <c r="D269" s="13" t="s">
        <v>6</v>
      </c>
      <c r="E269" s="13" t="s">
        <v>5000</v>
      </c>
      <c r="F269" s="13" t="s">
        <v>7</v>
      </c>
      <c r="G269" s="13" t="s">
        <v>4802</v>
      </c>
      <c r="H269" s="13" t="s">
        <v>4816</v>
      </c>
      <c r="I269" s="13">
        <f>(Brick_Kilns_EF!$B$13*Brick_Kilns_EF!$B$11*Brick_Kilns_EF!$B$12)</f>
        <v>8886.81</v>
      </c>
      <c r="J269" s="13">
        <f>IF(D269="ZZ",Brick_Kilns_EF!$E$9*(0.75),Brick_Kilns_EF!$E$9)</f>
        <v>7.4740000000000006E-4</v>
      </c>
      <c r="K269" s="13">
        <f t="shared" si="16"/>
        <v>6.6420017940000005</v>
      </c>
      <c r="L269" s="13">
        <f>IF(D269="ZZ", Brick_Kilns_EF!$E$6*(0.75),Brick_Kilns_EF!$E$6)</f>
        <v>4.0400000000000001E-4</v>
      </c>
      <c r="M269" s="13">
        <f t="shared" si="17"/>
        <v>3.5902712399999999</v>
      </c>
      <c r="N269" s="13">
        <f>IF(D269="ZZ",Brick_Kilns_EF!$E$7*(0.75),Brick_Kilns_EF!$E$7)</f>
        <v>3.1900000000000001E-3</v>
      </c>
      <c r="O269" s="13">
        <f t="shared" si="18"/>
        <v>28.348923899999999</v>
      </c>
      <c r="P269" s="13">
        <f>IF(D269="ZZ",Brick_Kilns_EF!$E$8*(0.75),Brick_Kilns_EF!$E$8)</f>
        <v>7.1999999999999994E-4</v>
      </c>
      <c r="Q269" s="13">
        <f t="shared" si="19"/>
        <v>6.3985031999999995</v>
      </c>
    </row>
    <row r="270" spans="1:17">
      <c r="A270" s="13" t="s">
        <v>280</v>
      </c>
      <c r="B270" s="13">
        <v>23.732836939999999</v>
      </c>
      <c r="C270" s="13">
        <v>89.763663949999994</v>
      </c>
      <c r="D270" s="13" t="s">
        <v>6</v>
      </c>
      <c r="E270" s="13" t="s">
        <v>5000</v>
      </c>
      <c r="F270" s="13" t="s">
        <v>7</v>
      </c>
      <c r="G270" s="13" t="s">
        <v>4802</v>
      </c>
      <c r="H270" s="13" t="s">
        <v>4816</v>
      </c>
      <c r="I270" s="13">
        <f>(Brick_Kilns_EF!$B$13*Brick_Kilns_EF!$B$11*Brick_Kilns_EF!$B$12)</f>
        <v>8886.81</v>
      </c>
      <c r="J270" s="13">
        <f>IF(D270="ZZ",Brick_Kilns_EF!$E$9*(0.75),Brick_Kilns_EF!$E$9)</f>
        <v>7.4740000000000006E-4</v>
      </c>
      <c r="K270" s="13">
        <f t="shared" si="16"/>
        <v>6.6420017940000005</v>
      </c>
      <c r="L270" s="13">
        <f>IF(D270="ZZ", Brick_Kilns_EF!$E$6*(0.75),Brick_Kilns_EF!$E$6)</f>
        <v>4.0400000000000001E-4</v>
      </c>
      <c r="M270" s="13">
        <f t="shared" si="17"/>
        <v>3.5902712399999999</v>
      </c>
      <c r="N270" s="13">
        <f>IF(D270="ZZ",Brick_Kilns_EF!$E$7*(0.75),Brick_Kilns_EF!$E$7)</f>
        <v>3.1900000000000001E-3</v>
      </c>
      <c r="O270" s="13">
        <f t="shared" si="18"/>
        <v>28.348923899999999</v>
      </c>
      <c r="P270" s="13">
        <f>IF(D270="ZZ",Brick_Kilns_EF!$E$8*(0.75),Brick_Kilns_EF!$E$8)</f>
        <v>7.1999999999999994E-4</v>
      </c>
      <c r="Q270" s="13">
        <f t="shared" si="19"/>
        <v>6.3985031999999995</v>
      </c>
    </row>
    <row r="271" spans="1:17">
      <c r="A271" s="13" t="s">
        <v>281</v>
      </c>
      <c r="B271" s="13">
        <v>22.785161420000001</v>
      </c>
      <c r="C271" s="13">
        <v>90.155583429999993</v>
      </c>
      <c r="D271" s="13" t="s">
        <v>6</v>
      </c>
      <c r="E271" s="13" t="s">
        <v>5000</v>
      </c>
      <c r="F271" s="13" t="s">
        <v>11</v>
      </c>
      <c r="G271" s="13" t="s">
        <v>4802</v>
      </c>
      <c r="H271" s="13" t="s">
        <v>4816</v>
      </c>
      <c r="I271" s="13">
        <f>(Brick_Kilns_EF!$B$13*Brick_Kilns_EF!$B$11*Brick_Kilns_EF!$B$12)</f>
        <v>8886.81</v>
      </c>
      <c r="J271" s="13">
        <f>IF(D271="ZZ",Brick_Kilns_EF!$E$9*(0.75),Brick_Kilns_EF!$E$9)</f>
        <v>7.4740000000000006E-4</v>
      </c>
      <c r="K271" s="13">
        <f t="shared" si="16"/>
        <v>6.6420017940000005</v>
      </c>
      <c r="L271" s="13">
        <f>IF(D271="ZZ", Brick_Kilns_EF!$E$6*(0.75),Brick_Kilns_EF!$E$6)</f>
        <v>4.0400000000000001E-4</v>
      </c>
      <c r="M271" s="13">
        <f t="shared" si="17"/>
        <v>3.5902712399999999</v>
      </c>
      <c r="N271" s="13">
        <f>IF(D271="ZZ",Brick_Kilns_EF!$E$7*(0.75),Brick_Kilns_EF!$E$7)</f>
        <v>3.1900000000000001E-3</v>
      </c>
      <c r="O271" s="13">
        <f t="shared" si="18"/>
        <v>28.348923899999999</v>
      </c>
      <c r="P271" s="13">
        <f>IF(D271="ZZ",Brick_Kilns_EF!$E$8*(0.75),Brick_Kilns_EF!$E$8)</f>
        <v>7.1999999999999994E-4</v>
      </c>
      <c r="Q271" s="13">
        <f t="shared" si="19"/>
        <v>6.3985031999999995</v>
      </c>
    </row>
    <row r="272" spans="1:17">
      <c r="A272" s="13" t="s">
        <v>282</v>
      </c>
      <c r="B272" s="13">
        <v>23.178417410000002</v>
      </c>
      <c r="C272" s="13">
        <v>90.348965530000001</v>
      </c>
      <c r="D272" s="13" t="s">
        <v>6</v>
      </c>
      <c r="E272" s="13" t="s">
        <v>5000</v>
      </c>
      <c r="F272" s="13" t="s">
        <v>7</v>
      </c>
      <c r="G272" s="13" t="s">
        <v>4802</v>
      </c>
      <c r="H272" s="13" t="s">
        <v>4816</v>
      </c>
      <c r="I272" s="13">
        <f>(Brick_Kilns_EF!$B$13*Brick_Kilns_EF!$B$11*Brick_Kilns_EF!$B$12)</f>
        <v>8886.81</v>
      </c>
      <c r="J272" s="13">
        <f>IF(D272="ZZ",Brick_Kilns_EF!$E$9*(0.75),Brick_Kilns_EF!$E$9)</f>
        <v>7.4740000000000006E-4</v>
      </c>
      <c r="K272" s="13">
        <f t="shared" si="16"/>
        <v>6.6420017940000005</v>
      </c>
      <c r="L272" s="13">
        <f>IF(D272="ZZ", Brick_Kilns_EF!$E$6*(0.75),Brick_Kilns_EF!$E$6)</f>
        <v>4.0400000000000001E-4</v>
      </c>
      <c r="M272" s="13">
        <f t="shared" si="17"/>
        <v>3.5902712399999999</v>
      </c>
      <c r="N272" s="13">
        <f>IF(D272="ZZ",Brick_Kilns_EF!$E$7*(0.75),Brick_Kilns_EF!$E$7)</f>
        <v>3.1900000000000001E-3</v>
      </c>
      <c r="O272" s="13">
        <f t="shared" si="18"/>
        <v>28.348923899999999</v>
      </c>
      <c r="P272" s="13">
        <f>IF(D272="ZZ",Brick_Kilns_EF!$E$8*(0.75),Brick_Kilns_EF!$E$8)</f>
        <v>7.1999999999999994E-4</v>
      </c>
      <c r="Q272" s="13">
        <f t="shared" si="19"/>
        <v>6.3985031999999995</v>
      </c>
    </row>
    <row r="273" spans="1:17">
      <c r="A273" s="13" t="s">
        <v>283</v>
      </c>
      <c r="B273" s="13">
        <v>22.825896090000001</v>
      </c>
      <c r="C273" s="13">
        <v>89.593358409999993</v>
      </c>
      <c r="D273" s="13" t="s">
        <v>6</v>
      </c>
      <c r="E273" s="13" t="s">
        <v>5000</v>
      </c>
      <c r="F273" s="13" t="s">
        <v>9</v>
      </c>
      <c r="G273" s="13" t="s">
        <v>4802</v>
      </c>
      <c r="H273" s="13" t="s">
        <v>4816</v>
      </c>
      <c r="I273" s="13">
        <f>(Brick_Kilns_EF!$B$13*Brick_Kilns_EF!$B$11*Brick_Kilns_EF!$B$12)</f>
        <v>8886.81</v>
      </c>
      <c r="J273" s="13">
        <f>IF(D273="ZZ",Brick_Kilns_EF!$E$9*(0.75),Brick_Kilns_EF!$E$9)</f>
        <v>7.4740000000000006E-4</v>
      </c>
      <c r="K273" s="13">
        <f t="shared" si="16"/>
        <v>6.6420017940000005</v>
      </c>
      <c r="L273" s="13">
        <f>IF(D273="ZZ", Brick_Kilns_EF!$E$6*(0.75),Brick_Kilns_EF!$E$6)</f>
        <v>4.0400000000000001E-4</v>
      </c>
      <c r="M273" s="13">
        <f t="shared" si="17"/>
        <v>3.5902712399999999</v>
      </c>
      <c r="N273" s="13">
        <f>IF(D273="ZZ",Brick_Kilns_EF!$E$7*(0.75),Brick_Kilns_EF!$E$7)</f>
        <v>3.1900000000000001E-3</v>
      </c>
      <c r="O273" s="13">
        <f t="shared" si="18"/>
        <v>28.348923899999999</v>
      </c>
      <c r="P273" s="13">
        <f>IF(D273="ZZ",Brick_Kilns_EF!$E$8*(0.75),Brick_Kilns_EF!$E$8)</f>
        <v>7.1999999999999994E-4</v>
      </c>
      <c r="Q273" s="13">
        <f t="shared" si="19"/>
        <v>6.3985031999999995</v>
      </c>
    </row>
    <row r="274" spans="1:17">
      <c r="A274" s="13" t="s">
        <v>284</v>
      </c>
      <c r="B274" s="13">
        <v>22.46702376</v>
      </c>
      <c r="C274" s="13">
        <v>90.054218410000004</v>
      </c>
      <c r="D274" s="13" t="s">
        <v>6</v>
      </c>
      <c r="E274" s="13" t="s">
        <v>5000</v>
      </c>
      <c r="F274" s="13" t="s">
        <v>11</v>
      </c>
      <c r="G274" s="13" t="s">
        <v>4802</v>
      </c>
      <c r="H274" s="13" t="s">
        <v>4816</v>
      </c>
      <c r="I274" s="13">
        <f>(Brick_Kilns_EF!$B$13*Brick_Kilns_EF!$B$11*Brick_Kilns_EF!$B$12)</f>
        <v>8886.81</v>
      </c>
      <c r="J274" s="13">
        <f>IF(D274="ZZ",Brick_Kilns_EF!$E$9*(0.75),Brick_Kilns_EF!$E$9)</f>
        <v>7.4740000000000006E-4</v>
      </c>
      <c r="K274" s="13">
        <f t="shared" si="16"/>
        <v>6.6420017940000005</v>
      </c>
      <c r="L274" s="13">
        <f>IF(D274="ZZ", Brick_Kilns_EF!$E$6*(0.75),Brick_Kilns_EF!$E$6)</f>
        <v>4.0400000000000001E-4</v>
      </c>
      <c r="M274" s="13">
        <f t="shared" si="17"/>
        <v>3.5902712399999999</v>
      </c>
      <c r="N274" s="13">
        <f>IF(D274="ZZ",Brick_Kilns_EF!$E$7*(0.75),Brick_Kilns_EF!$E$7)</f>
        <v>3.1900000000000001E-3</v>
      </c>
      <c r="O274" s="13">
        <f t="shared" si="18"/>
        <v>28.348923899999999</v>
      </c>
      <c r="P274" s="13">
        <f>IF(D274="ZZ",Brick_Kilns_EF!$E$8*(0.75),Brick_Kilns_EF!$E$8)</f>
        <v>7.1999999999999994E-4</v>
      </c>
      <c r="Q274" s="13">
        <f t="shared" si="19"/>
        <v>6.3985031999999995</v>
      </c>
    </row>
    <row r="275" spans="1:17">
      <c r="A275" s="13" t="s">
        <v>285</v>
      </c>
      <c r="B275" s="13">
        <v>22.744842269999999</v>
      </c>
      <c r="C275" s="13">
        <v>89.709167500000007</v>
      </c>
      <c r="D275" s="13" t="s">
        <v>6</v>
      </c>
      <c r="E275" s="13" t="s">
        <v>5000</v>
      </c>
      <c r="F275" s="13" t="s">
        <v>9</v>
      </c>
      <c r="G275" s="13" t="s">
        <v>4802</v>
      </c>
      <c r="H275" s="13" t="s">
        <v>4816</v>
      </c>
      <c r="I275" s="13">
        <f>(Brick_Kilns_EF!$B$13*Brick_Kilns_EF!$B$11*Brick_Kilns_EF!$B$12)</f>
        <v>8886.81</v>
      </c>
      <c r="J275" s="13">
        <f>IF(D275="ZZ",Brick_Kilns_EF!$E$9*(0.75),Brick_Kilns_EF!$E$9)</f>
        <v>7.4740000000000006E-4</v>
      </c>
      <c r="K275" s="13">
        <f t="shared" si="16"/>
        <v>6.6420017940000005</v>
      </c>
      <c r="L275" s="13">
        <f>IF(D275="ZZ", Brick_Kilns_EF!$E$6*(0.75),Brick_Kilns_EF!$E$6)</f>
        <v>4.0400000000000001E-4</v>
      </c>
      <c r="M275" s="13">
        <f t="shared" si="17"/>
        <v>3.5902712399999999</v>
      </c>
      <c r="N275" s="13">
        <f>IF(D275="ZZ",Brick_Kilns_EF!$E$7*(0.75),Brick_Kilns_EF!$E$7)</f>
        <v>3.1900000000000001E-3</v>
      </c>
      <c r="O275" s="13">
        <f t="shared" si="18"/>
        <v>28.348923899999999</v>
      </c>
      <c r="P275" s="13">
        <f>IF(D275="ZZ",Brick_Kilns_EF!$E$8*(0.75),Brick_Kilns_EF!$E$8)</f>
        <v>7.1999999999999994E-4</v>
      </c>
      <c r="Q275" s="13">
        <f t="shared" si="19"/>
        <v>6.3985031999999995</v>
      </c>
    </row>
    <row r="276" spans="1:17">
      <c r="A276" s="13" t="s">
        <v>286</v>
      </c>
      <c r="B276" s="13">
        <v>22.953083580000001</v>
      </c>
      <c r="C276" s="13">
        <v>90.488009020000007</v>
      </c>
      <c r="D276" s="13" t="s">
        <v>6</v>
      </c>
      <c r="E276" s="13" t="s">
        <v>5000</v>
      </c>
      <c r="F276" s="13" t="s">
        <v>11</v>
      </c>
      <c r="G276" s="13" t="s">
        <v>4802</v>
      </c>
      <c r="H276" s="13" t="s">
        <v>4816</v>
      </c>
      <c r="I276" s="13">
        <f>(Brick_Kilns_EF!$B$13*Brick_Kilns_EF!$B$11*Brick_Kilns_EF!$B$12)</f>
        <v>8886.81</v>
      </c>
      <c r="J276" s="13">
        <f>IF(D276="ZZ",Brick_Kilns_EF!$E$9*(0.75),Brick_Kilns_EF!$E$9)</f>
        <v>7.4740000000000006E-4</v>
      </c>
      <c r="K276" s="13">
        <f t="shared" si="16"/>
        <v>6.6420017940000005</v>
      </c>
      <c r="L276" s="13">
        <f>IF(D276="ZZ", Brick_Kilns_EF!$E$6*(0.75),Brick_Kilns_EF!$E$6)</f>
        <v>4.0400000000000001E-4</v>
      </c>
      <c r="M276" s="13">
        <f t="shared" si="17"/>
        <v>3.5902712399999999</v>
      </c>
      <c r="N276" s="13">
        <f>IF(D276="ZZ",Brick_Kilns_EF!$E$7*(0.75),Brick_Kilns_EF!$E$7)</f>
        <v>3.1900000000000001E-3</v>
      </c>
      <c r="O276" s="13">
        <f t="shared" si="18"/>
        <v>28.348923899999999</v>
      </c>
      <c r="P276" s="13">
        <f>IF(D276="ZZ",Brick_Kilns_EF!$E$8*(0.75),Brick_Kilns_EF!$E$8)</f>
        <v>7.1999999999999994E-4</v>
      </c>
      <c r="Q276" s="13">
        <f t="shared" si="19"/>
        <v>6.3985031999999995</v>
      </c>
    </row>
    <row r="277" spans="1:17">
      <c r="A277" s="13" t="s">
        <v>287</v>
      </c>
      <c r="B277" s="13">
        <v>23.28700078</v>
      </c>
      <c r="C277" s="13">
        <v>90.110401999999993</v>
      </c>
      <c r="D277" s="13" t="s">
        <v>6</v>
      </c>
      <c r="E277" s="13" t="s">
        <v>5000</v>
      </c>
      <c r="F277" s="13" t="s">
        <v>7</v>
      </c>
      <c r="G277" s="13" t="s">
        <v>4802</v>
      </c>
      <c r="H277" s="13" t="s">
        <v>4816</v>
      </c>
      <c r="I277" s="13">
        <f>(Brick_Kilns_EF!$B$13*Brick_Kilns_EF!$B$11*Brick_Kilns_EF!$B$12)</f>
        <v>8886.81</v>
      </c>
      <c r="J277" s="13">
        <f>IF(D277="ZZ",Brick_Kilns_EF!$E$9*(0.75),Brick_Kilns_EF!$E$9)</f>
        <v>7.4740000000000006E-4</v>
      </c>
      <c r="K277" s="13">
        <f t="shared" si="16"/>
        <v>6.6420017940000005</v>
      </c>
      <c r="L277" s="13">
        <f>IF(D277="ZZ", Brick_Kilns_EF!$E$6*(0.75),Brick_Kilns_EF!$E$6)</f>
        <v>4.0400000000000001E-4</v>
      </c>
      <c r="M277" s="13">
        <f t="shared" si="17"/>
        <v>3.5902712399999999</v>
      </c>
      <c r="N277" s="13">
        <f>IF(D277="ZZ",Brick_Kilns_EF!$E$7*(0.75),Brick_Kilns_EF!$E$7)</f>
        <v>3.1900000000000001E-3</v>
      </c>
      <c r="O277" s="13">
        <f t="shared" si="18"/>
        <v>28.348923899999999</v>
      </c>
      <c r="P277" s="13">
        <f>IF(D277="ZZ",Brick_Kilns_EF!$E$8*(0.75),Brick_Kilns_EF!$E$8)</f>
        <v>7.1999999999999994E-4</v>
      </c>
      <c r="Q277" s="13">
        <f t="shared" si="19"/>
        <v>6.3985031999999995</v>
      </c>
    </row>
    <row r="278" spans="1:17">
      <c r="A278" s="13" t="s">
        <v>288</v>
      </c>
      <c r="B278" s="13">
        <v>22.593813520000001</v>
      </c>
      <c r="C278" s="13">
        <v>90.382135719999994</v>
      </c>
      <c r="D278" s="13" t="s">
        <v>6</v>
      </c>
      <c r="E278" s="13" t="s">
        <v>5000</v>
      </c>
      <c r="F278" s="13" t="s">
        <v>11</v>
      </c>
      <c r="G278" s="13" t="s">
        <v>4802</v>
      </c>
      <c r="H278" s="13" t="s">
        <v>4816</v>
      </c>
      <c r="I278" s="13">
        <f>(Brick_Kilns_EF!$B$13*Brick_Kilns_EF!$B$11*Brick_Kilns_EF!$B$12)</f>
        <v>8886.81</v>
      </c>
      <c r="J278" s="13">
        <f>IF(D278="ZZ",Brick_Kilns_EF!$E$9*(0.75),Brick_Kilns_EF!$E$9)</f>
        <v>7.4740000000000006E-4</v>
      </c>
      <c r="K278" s="13">
        <f t="shared" si="16"/>
        <v>6.6420017940000005</v>
      </c>
      <c r="L278" s="13">
        <f>IF(D278="ZZ", Brick_Kilns_EF!$E$6*(0.75),Brick_Kilns_EF!$E$6)</f>
        <v>4.0400000000000001E-4</v>
      </c>
      <c r="M278" s="13">
        <f t="shared" si="17"/>
        <v>3.5902712399999999</v>
      </c>
      <c r="N278" s="13">
        <f>IF(D278="ZZ",Brick_Kilns_EF!$E$7*(0.75),Brick_Kilns_EF!$E$7)</f>
        <v>3.1900000000000001E-3</v>
      </c>
      <c r="O278" s="13">
        <f t="shared" si="18"/>
        <v>28.348923899999999</v>
      </c>
      <c r="P278" s="13">
        <f>IF(D278="ZZ",Brick_Kilns_EF!$E$8*(0.75),Brick_Kilns_EF!$E$8)</f>
        <v>7.1999999999999994E-4</v>
      </c>
      <c r="Q278" s="13">
        <f t="shared" si="19"/>
        <v>6.3985031999999995</v>
      </c>
    </row>
    <row r="279" spans="1:17">
      <c r="A279" s="13" t="s">
        <v>289</v>
      </c>
      <c r="B279" s="13">
        <v>23.012867809999999</v>
      </c>
      <c r="C279" s="13">
        <v>89.844306560000007</v>
      </c>
      <c r="D279" s="13" t="s">
        <v>6</v>
      </c>
      <c r="E279" s="13" t="s">
        <v>5000</v>
      </c>
      <c r="F279" s="13" t="s">
        <v>7</v>
      </c>
      <c r="G279" s="13" t="s">
        <v>4802</v>
      </c>
      <c r="H279" s="13" t="s">
        <v>4816</v>
      </c>
      <c r="I279" s="13">
        <f>(Brick_Kilns_EF!$B$13*Brick_Kilns_EF!$B$11*Brick_Kilns_EF!$B$12)</f>
        <v>8886.81</v>
      </c>
      <c r="J279" s="13">
        <f>IF(D279="ZZ",Brick_Kilns_EF!$E$9*(0.75),Brick_Kilns_EF!$E$9)</f>
        <v>7.4740000000000006E-4</v>
      </c>
      <c r="K279" s="13">
        <f t="shared" si="16"/>
        <v>6.6420017940000005</v>
      </c>
      <c r="L279" s="13">
        <f>IF(D279="ZZ", Brick_Kilns_EF!$E$6*(0.75),Brick_Kilns_EF!$E$6)</f>
        <v>4.0400000000000001E-4</v>
      </c>
      <c r="M279" s="13">
        <f t="shared" si="17"/>
        <v>3.5902712399999999</v>
      </c>
      <c r="N279" s="13">
        <f>IF(D279="ZZ",Brick_Kilns_EF!$E$7*(0.75),Brick_Kilns_EF!$E$7)</f>
        <v>3.1900000000000001E-3</v>
      </c>
      <c r="O279" s="13">
        <f t="shared" si="18"/>
        <v>28.348923899999999</v>
      </c>
      <c r="P279" s="13">
        <f>IF(D279="ZZ",Brick_Kilns_EF!$E$8*(0.75),Brick_Kilns_EF!$E$8)</f>
        <v>7.1999999999999994E-4</v>
      </c>
      <c r="Q279" s="13">
        <f t="shared" si="19"/>
        <v>6.3985031999999995</v>
      </c>
    </row>
    <row r="280" spans="1:17">
      <c r="A280" s="13" t="s">
        <v>290</v>
      </c>
      <c r="B280" s="13">
        <v>22.5179087</v>
      </c>
      <c r="C280" s="13">
        <v>90.372090920000005</v>
      </c>
      <c r="D280" s="13" t="s">
        <v>6</v>
      </c>
      <c r="E280" s="13" t="s">
        <v>5000</v>
      </c>
      <c r="F280" s="13" t="s">
        <v>11</v>
      </c>
      <c r="G280" s="13" t="s">
        <v>4802</v>
      </c>
      <c r="H280" s="13" t="s">
        <v>4816</v>
      </c>
      <c r="I280" s="13">
        <f>(Brick_Kilns_EF!$B$13*Brick_Kilns_EF!$B$11*Brick_Kilns_EF!$B$12)</f>
        <v>8886.81</v>
      </c>
      <c r="J280" s="13">
        <f>IF(D280="ZZ",Brick_Kilns_EF!$E$9*(0.75),Brick_Kilns_EF!$E$9)</f>
        <v>7.4740000000000006E-4</v>
      </c>
      <c r="K280" s="13">
        <f t="shared" si="16"/>
        <v>6.6420017940000005</v>
      </c>
      <c r="L280" s="13">
        <f>IF(D280="ZZ", Brick_Kilns_EF!$E$6*(0.75),Brick_Kilns_EF!$E$6)</f>
        <v>4.0400000000000001E-4</v>
      </c>
      <c r="M280" s="13">
        <f t="shared" si="17"/>
        <v>3.5902712399999999</v>
      </c>
      <c r="N280" s="13">
        <f>IF(D280="ZZ",Brick_Kilns_EF!$E$7*(0.75),Brick_Kilns_EF!$E$7)</f>
        <v>3.1900000000000001E-3</v>
      </c>
      <c r="O280" s="13">
        <f t="shared" si="18"/>
        <v>28.348923899999999</v>
      </c>
      <c r="P280" s="13">
        <f>IF(D280="ZZ",Brick_Kilns_EF!$E$8*(0.75),Brick_Kilns_EF!$E$8)</f>
        <v>7.1999999999999994E-4</v>
      </c>
      <c r="Q280" s="13">
        <f t="shared" si="19"/>
        <v>6.3985031999999995</v>
      </c>
    </row>
    <row r="281" spans="1:17">
      <c r="A281" s="13" t="s">
        <v>291</v>
      </c>
      <c r="B281" s="13">
        <v>22.516899209999998</v>
      </c>
      <c r="C281" s="13">
        <v>90.370634300000006</v>
      </c>
      <c r="D281" s="13" t="s">
        <v>6</v>
      </c>
      <c r="E281" s="13" t="s">
        <v>5000</v>
      </c>
      <c r="F281" s="13" t="s">
        <v>11</v>
      </c>
      <c r="G281" s="13" t="s">
        <v>4802</v>
      </c>
      <c r="H281" s="13" t="s">
        <v>4816</v>
      </c>
      <c r="I281" s="13">
        <f>(Brick_Kilns_EF!$B$13*Brick_Kilns_EF!$B$11*Brick_Kilns_EF!$B$12)</f>
        <v>8886.81</v>
      </c>
      <c r="J281" s="13">
        <f>IF(D281="ZZ",Brick_Kilns_EF!$E$9*(0.75),Brick_Kilns_EF!$E$9)</f>
        <v>7.4740000000000006E-4</v>
      </c>
      <c r="K281" s="13">
        <f t="shared" si="16"/>
        <v>6.6420017940000005</v>
      </c>
      <c r="L281" s="13">
        <f>IF(D281="ZZ", Brick_Kilns_EF!$E$6*(0.75),Brick_Kilns_EF!$E$6)</f>
        <v>4.0400000000000001E-4</v>
      </c>
      <c r="M281" s="13">
        <f t="shared" si="17"/>
        <v>3.5902712399999999</v>
      </c>
      <c r="N281" s="13">
        <f>IF(D281="ZZ",Brick_Kilns_EF!$E$7*(0.75),Brick_Kilns_EF!$E$7)</f>
        <v>3.1900000000000001E-3</v>
      </c>
      <c r="O281" s="13">
        <f t="shared" si="18"/>
        <v>28.348923899999999</v>
      </c>
      <c r="P281" s="13">
        <f>IF(D281="ZZ",Brick_Kilns_EF!$E$8*(0.75),Brick_Kilns_EF!$E$8)</f>
        <v>7.1999999999999994E-4</v>
      </c>
      <c r="Q281" s="13">
        <f t="shared" si="19"/>
        <v>6.3985031999999995</v>
      </c>
    </row>
    <row r="282" spans="1:17">
      <c r="A282" s="13" t="s">
        <v>292</v>
      </c>
      <c r="B282" s="13">
        <v>22.817666060000001</v>
      </c>
      <c r="C282" s="13">
        <v>90.312407480000005</v>
      </c>
      <c r="D282" s="13" t="s">
        <v>6</v>
      </c>
      <c r="E282" s="13" t="s">
        <v>5000</v>
      </c>
      <c r="F282" s="13" t="s">
        <v>11</v>
      </c>
      <c r="G282" s="13" t="s">
        <v>4802</v>
      </c>
      <c r="H282" s="13" t="s">
        <v>4816</v>
      </c>
      <c r="I282" s="13">
        <f>(Brick_Kilns_EF!$B$13*Brick_Kilns_EF!$B$11*Brick_Kilns_EF!$B$12)</f>
        <v>8886.81</v>
      </c>
      <c r="J282" s="13">
        <f>IF(D282="ZZ",Brick_Kilns_EF!$E$9*(0.75),Brick_Kilns_EF!$E$9)</f>
        <v>7.4740000000000006E-4</v>
      </c>
      <c r="K282" s="13">
        <f t="shared" si="16"/>
        <v>6.6420017940000005</v>
      </c>
      <c r="L282" s="13">
        <f>IF(D282="ZZ", Brick_Kilns_EF!$E$6*(0.75),Brick_Kilns_EF!$E$6)</f>
        <v>4.0400000000000001E-4</v>
      </c>
      <c r="M282" s="13">
        <f t="shared" si="17"/>
        <v>3.5902712399999999</v>
      </c>
      <c r="N282" s="13">
        <f>IF(D282="ZZ",Brick_Kilns_EF!$E$7*(0.75),Brick_Kilns_EF!$E$7)</f>
        <v>3.1900000000000001E-3</v>
      </c>
      <c r="O282" s="13">
        <f t="shared" si="18"/>
        <v>28.348923899999999</v>
      </c>
      <c r="P282" s="13">
        <f>IF(D282="ZZ",Brick_Kilns_EF!$E$8*(0.75),Brick_Kilns_EF!$E$8)</f>
        <v>7.1999999999999994E-4</v>
      </c>
      <c r="Q282" s="13">
        <f t="shared" si="19"/>
        <v>6.3985031999999995</v>
      </c>
    </row>
    <row r="283" spans="1:17">
      <c r="A283" s="13" t="s">
        <v>293</v>
      </c>
      <c r="B283" s="13">
        <v>22.50936527</v>
      </c>
      <c r="C283" s="13">
        <v>90.389012890000004</v>
      </c>
      <c r="D283" s="13" t="s">
        <v>6</v>
      </c>
      <c r="E283" s="13" t="s">
        <v>5000</v>
      </c>
      <c r="F283" s="13" t="s">
        <v>11</v>
      </c>
      <c r="G283" s="13" t="s">
        <v>4802</v>
      </c>
      <c r="H283" s="13" t="s">
        <v>4816</v>
      </c>
      <c r="I283" s="13">
        <f>(Brick_Kilns_EF!$B$13*Brick_Kilns_EF!$B$11*Brick_Kilns_EF!$B$12)</f>
        <v>8886.81</v>
      </c>
      <c r="J283" s="13">
        <f>IF(D283="ZZ",Brick_Kilns_EF!$E$9*(0.75),Brick_Kilns_EF!$E$9)</f>
        <v>7.4740000000000006E-4</v>
      </c>
      <c r="K283" s="13">
        <f t="shared" si="16"/>
        <v>6.6420017940000005</v>
      </c>
      <c r="L283" s="13">
        <f>IF(D283="ZZ", Brick_Kilns_EF!$E$6*(0.75),Brick_Kilns_EF!$E$6)</f>
        <v>4.0400000000000001E-4</v>
      </c>
      <c r="M283" s="13">
        <f t="shared" si="17"/>
        <v>3.5902712399999999</v>
      </c>
      <c r="N283" s="13">
        <f>IF(D283="ZZ",Brick_Kilns_EF!$E$7*(0.75),Brick_Kilns_EF!$E$7)</f>
        <v>3.1900000000000001E-3</v>
      </c>
      <c r="O283" s="13">
        <f t="shared" si="18"/>
        <v>28.348923899999999</v>
      </c>
      <c r="P283" s="13">
        <f>IF(D283="ZZ",Brick_Kilns_EF!$E$8*(0.75),Brick_Kilns_EF!$E$8)</f>
        <v>7.1999999999999994E-4</v>
      </c>
      <c r="Q283" s="13">
        <f t="shared" si="19"/>
        <v>6.3985031999999995</v>
      </c>
    </row>
    <row r="284" spans="1:17">
      <c r="A284" s="13" t="s">
        <v>294</v>
      </c>
      <c r="B284" s="13">
        <v>23.631887890000002</v>
      </c>
      <c r="C284" s="13">
        <v>90.433891700000004</v>
      </c>
      <c r="D284" s="13" t="s">
        <v>6</v>
      </c>
      <c r="E284" s="13" t="s">
        <v>5000</v>
      </c>
      <c r="F284" s="13" t="s">
        <v>7</v>
      </c>
      <c r="G284" s="13" t="s">
        <v>4802</v>
      </c>
      <c r="H284" s="13" t="s">
        <v>4816</v>
      </c>
      <c r="I284" s="13">
        <f>(Brick_Kilns_EF!$B$13*Brick_Kilns_EF!$B$11*Brick_Kilns_EF!$B$12)</f>
        <v>8886.81</v>
      </c>
      <c r="J284" s="13">
        <f>IF(D284="ZZ",Brick_Kilns_EF!$E$9*(0.75),Brick_Kilns_EF!$E$9)</f>
        <v>7.4740000000000006E-4</v>
      </c>
      <c r="K284" s="13">
        <f t="shared" si="16"/>
        <v>6.6420017940000005</v>
      </c>
      <c r="L284" s="13">
        <f>IF(D284="ZZ", Brick_Kilns_EF!$E$6*(0.75),Brick_Kilns_EF!$E$6)</f>
        <v>4.0400000000000001E-4</v>
      </c>
      <c r="M284" s="13">
        <f t="shared" si="17"/>
        <v>3.5902712399999999</v>
      </c>
      <c r="N284" s="13">
        <f>IF(D284="ZZ",Brick_Kilns_EF!$E$7*(0.75),Brick_Kilns_EF!$E$7)</f>
        <v>3.1900000000000001E-3</v>
      </c>
      <c r="O284" s="13">
        <f t="shared" si="18"/>
        <v>28.348923899999999</v>
      </c>
      <c r="P284" s="13">
        <f>IF(D284="ZZ",Brick_Kilns_EF!$E$8*(0.75),Brick_Kilns_EF!$E$8)</f>
        <v>7.1999999999999994E-4</v>
      </c>
      <c r="Q284" s="13">
        <f t="shared" si="19"/>
        <v>6.3985031999999995</v>
      </c>
    </row>
    <row r="285" spans="1:17">
      <c r="A285" s="13" t="s">
        <v>295</v>
      </c>
      <c r="B285" s="13">
        <v>23.615869849999999</v>
      </c>
      <c r="C285" s="13">
        <v>89.844733500000004</v>
      </c>
      <c r="D285" s="13" t="s">
        <v>6</v>
      </c>
      <c r="E285" s="13" t="s">
        <v>5000</v>
      </c>
      <c r="F285" s="13" t="s">
        <v>7</v>
      </c>
      <c r="G285" s="13" t="s">
        <v>4802</v>
      </c>
      <c r="H285" s="13" t="s">
        <v>4816</v>
      </c>
      <c r="I285" s="13">
        <f>(Brick_Kilns_EF!$B$13*Brick_Kilns_EF!$B$11*Brick_Kilns_EF!$B$12)</f>
        <v>8886.81</v>
      </c>
      <c r="J285" s="13">
        <f>IF(D285="ZZ",Brick_Kilns_EF!$E$9*(0.75),Brick_Kilns_EF!$E$9)</f>
        <v>7.4740000000000006E-4</v>
      </c>
      <c r="K285" s="13">
        <f t="shared" si="16"/>
        <v>6.6420017940000005</v>
      </c>
      <c r="L285" s="13">
        <f>IF(D285="ZZ", Brick_Kilns_EF!$E$6*(0.75),Brick_Kilns_EF!$E$6)</f>
        <v>4.0400000000000001E-4</v>
      </c>
      <c r="M285" s="13">
        <f t="shared" si="17"/>
        <v>3.5902712399999999</v>
      </c>
      <c r="N285" s="13">
        <f>IF(D285="ZZ",Brick_Kilns_EF!$E$7*(0.75),Brick_Kilns_EF!$E$7)</f>
        <v>3.1900000000000001E-3</v>
      </c>
      <c r="O285" s="13">
        <f t="shared" si="18"/>
        <v>28.348923899999999</v>
      </c>
      <c r="P285" s="13">
        <f>IF(D285="ZZ",Brick_Kilns_EF!$E$8*(0.75),Brick_Kilns_EF!$E$8)</f>
        <v>7.1999999999999994E-4</v>
      </c>
      <c r="Q285" s="13">
        <f t="shared" si="19"/>
        <v>6.3985031999999995</v>
      </c>
    </row>
    <row r="286" spans="1:17">
      <c r="A286" s="13" t="s">
        <v>296</v>
      </c>
      <c r="B286" s="13">
        <v>23.01080159</v>
      </c>
      <c r="C286" s="13">
        <v>89.757278049999996</v>
      </c>
      <c r="D286" s="13" t="s">
        <v>6</v>
      </c>
      <c r="E286" s="13" t="s">
        <v>5000</v>
      </c>
      <c r="F286" s="13" t="s">
        <v>9</v>
      </c>
      <c r="G286" s="13" t="s">
        <v>4802</v>
      </c>
      <c r="H286" s="13" t="s">
        <v>4816</v>
      </c>
      <c r="I286" s="13">
        <f>(Brick_Kilns_EF!$B$13*Brick_Kilns_EF!$B$11*Brick_Kilns_EF!$B$12)</f>
        <v>8886.81</v>
      </c>
      <c r="J286" s="13">
        <f>IF(D286="ZZ",Brick_Kilns_EF!$E$9*(0.75),Brick_Kilns_EF!$E$9)</f>
        <v>7.4740000000000006E-4</v>
      </c>
      <c r="K286" s="13">
        <f t="shared" si="16"/>
        <v>6.6420017940000005</v>
      </c>
      <c r="L286" s="13">
        <f>IF(D286="ZZ", Brick_Kilns_EF!$E$6*(0.75),Brick_Kilns_EF!$E$6)</f>
        <v>4.0400000000000001E-4</v>
      </c>
      <c r="M286" s="13">
        <f t="shared" si="17"/>
        <v>3.5902712399999999</v>
      </c>
      <c r="N286" s="13">
        <f>IF(D286="ZZ",Brick_Kilns_EF!$E$7*(0.75),Brick_Kilns_EF!$E$7)</f>
        <v>3.1900000000000001E-3</v>
      </c>
      <c r="O286" s="13">
        <f t="shared" si="18"/>
        <v>28.348923899999999</v>
      </c>
      <c r="P286" s="13">
        <f>IF(D286="ZZ",Brick_Kilns_EF!$E$8*(0.75),Brick_Kilns_EF!$E$8)</f>
        <v>7.1999999999999994E-4</v>
      </c>
      <c r="Q286" s="13">
        <f t="shared" si="19"/>
        <v>6.3985031999999995</v>
      </c>
    </row>
    <row r="287" spans="1:17">
      <c r="A287" s="13" t="s">
        <v>297</v>
      </c>
      <c r="B287" s="13">
        <v>23.264346289999999</v>
      </c>
      <c r="C287" s="13">
        <v>90.517990960000006</v>
      </c>
      <c r="D287" s="13" t="s">
        <v>6</v>
      </c>
      <c r="E287" s="13" t="s">
        <v>5000</v>
      </c>
      <c r="F287" s="13" t="s">
        <v>7</v>
      </c>
      <c r="G287" s="13" t="s">
        <v>4802</v>
      </c>
      <c r="H287" s="13" t="s">
        <v>4816</v>
      </c>
      <c r="I287" s="13">
        <f>(Brick_Kilns_EF!$B$13*Brick_Kilns_EF!$B$11*Brick_Kilns_EF!$B$12)</f>
        <v>8886.81</v>
      </c>
      <c r="J287" s="13">
        <f>IF(D287="ZZ",Brick_Kilns_EF!$E$9*(0.75),Brick_Kilns_EF!$E$9)</f>
        <v>7.4740000000000006E-4</v>
      </c>
      <c r="K287" s="13">
        <f t="shared" si="16"/>
        <v>6.6420017940000005</v>
      </c>
      <c r="L287" s="13">
        <f>IF(D287="ZZ", Brick_Kilns_EF!$E$6*(0.75),Brick_Kilns_EF!$E$6)</f>
        <v>4.0400000000000001E-4</v>
      </c>
      <c r="M287" s="13">
        <f t="shared" si="17"/>
        <v>3.5902712399999999</v>
      </c>
      <c r="N287" s="13">
        <f>IF(D287="ZZ",Brick_Kilns_EF!$E$7*(0.75),Brick_Kilns_EF!$E$7)</f>
        <v>3.1900000000000001E-3</v>
      </c>
      <c r="O287" s="13">
        <f t="shared" si="18"/>
        <v>28.348923899999999</v>
      </c>
      <c r="P287" s="13">
        <f>IF(D287="ZZ",Brick_Kilns_EF!$E$8*(0.75),Brick_Kilns_EF!$E$8)</f>
        <v>7.1999999999999994E-4</v>
      </c>
      <c r="Q287" s="13">
        <f t="shared" si="19"/>
        <v>6.3985031999999995</v>
      </c>
    </row>
    <row r="288" spans="1:17">
      <c r="A288" s="13" t="s">
        <v>298</v>
      </c>
      <c r="B288" s="13">
        <v>22.61388754</v>
      </c>
      <c r="C288" s="13">
        <v>90.720812300000006</v>
      </c>
      <c r="D288" s="13" t="s">
        <v>6</v>
      </c>
      <c r="E288" s="13" t="s">
        <v>5000</v>
      </c>
      <c r="F288" s="13" t="s">
        <v>11</v>
      </c>
      <c r="G288" s="13" t="s">
        <v>4802</v>
      </c>
      <c r="H288" s="13" t="s">
        <v>4816</v>
      </c>
      <c r="I288" s="13">
        <f>(Brick_Kilns_EF!$B$13*Brick_Kilns_EF!$B$11*Brick_Kilns_EF!$B$12)</f>
        <v>8886.81</v>
      </c>
      <c r="J288" s="13">
        <f>IF(D288="ZZ",Brick_Kilns_EF!$E$9*(0.75),Brick_Kilns_EF!$E$9)</f>
        <v>7.4740000000000006E-4</v>
      </c>
      <c r="K288" s="13">
        <f t="shared" si="16"/>
        <v>6.6420017940000005</v>
      </c>
      <c r="L288" s="13">
        <f>IF(D288="ZZ", Brick_Kilns_EF!$E$6*(0.75),Brick_Kilns_EF!$E$6)</f>
        <v>4.0400000000000001E-4</v>
      </c>
      <c r="M288" s="13">
        <f t="shared" si="17"/>
        <v>3.5902712399999999</v>
      </c>
      <c r="N288" s="13">
        <f>IF(D288="ZZ",Brick_Kilns_EF!$E$7*(0.75),Brick_Kilns_EF!$E$7)</f>
        <v>3.1900000000000001E-3</v>
      </c>
      <c r="O288" s="13">
        <f t="shared" si="18"/>
        <v>28.348923899999999</v>
      </c>
      <c r="P288" s="13">
        <f>IF(D288="ZZ",Brick_Kilns_EF!$E$8*(0.75),Brick_Kilns_EF!$E$8)</f>
        <v>7.1999999999999994E-4</v>
      </c>
      <c r="Q288" s="13">
        <f t="shared" si="19"/>
        <v>6.3985031999999995</v>
      </c>
    </row>
    <row r="289" spans="1:17">
      <c r="A289" s="13" t="s">
        <v>299</v>
      </c>
      <c r="B289" s="13">
        <v>22.697298620000002</v>
      </c>
      <c r="C289" s="13">
        <v>89.249095440000005</v>
      </c>
      <c r="D289" s="13" t="s">
        <v>6</v>
      </c>
      <c r="E289" s="13" t="s">
        <v>5000</v>
      </c>
      <c r="F289" s="13" t="s">
        <v>9</v>
      </c>
      <c r="G289" s="13" t="s">
        <v>4802</v>
      </c>
      <c r="H289" s="13" t="s">
        <v>4816</v>
      </c>
      <c r="I289" s="13">
        <f>(Brick_Kilns_EF!$B$13*Brick_Kilns_EF!$B$11*Brick_Kilns_EF!$B$12)</f>
        <v>8886.81</v>
      </c>
      <c r="J289" s="13">
        <f>IF(D289="ZZ",Brick_Kilns_EF!$E$9*(0.75),Brick_Kilns_EF!$E$9)</f>
        <v>7.4740000000000006E-4</v>
      </c>
      <c r="K289" s="13">
        <f t="shared" si="16"/>
        <v>6.6420017940000005</v>
      </c>
      <c r="L289" s="13">
        <f>IF(D289="ZZ", Brick_Kilns_EF!$E$6*(0.75),Brick_Kilns_EF!$E$6)</f>
        <v>4.0400000000000001E-4</v>
      </c>
      <c r="M289" s="13">
        <f t="shared" si="17"/>
        <v>3.5902712399999999</v>
      </c>
      <c r="N289" s="13">
        <f>IF(D289="ZZ",Brick_Kilns_EF!$E$7*(0.75),Brick_Kilns_EF!$E$7)</f>
        <v>3.1900000000000001E-3</v>
      </c>
      <c r="O289" s="13">
        <f t="shared" si="18"/>
        <v>28.348923899999999</v>
      </c>
      <c r="P289" s="13">
        <f>IF(D289="ZZ",Brick_Kilns_EF!$E$8*(0.75),Brick_Kilns_EF!$E$8)</f>
        <v>7.1999999999999994E-4</v>
      </c>
      <c r="Q289" s="13">
        <f t="shared" si="19"/>
        <v>6.3985031999999995</v>
      </c>
    </row>
    <row r="290" spans="1:17">
      <c r="A290" s="13" t="s">
        <v>300</v>
      </c>
      <c r="B290" s="13">
        <v>22.637962980000001</v>
      </c>
      <c r="C290" s="13">
        <v>90.180429169999996</v>
      </c>
      <c r="D290" s="13" t="s">
        <v>6</v>
      </c>
      <c r="E290" s="13" t="s">
        <v>5000</v>
      </c>
      <c r="F290" s="13" t="s">
        <v>11</v>
      </c>
      <c r="G290" s="13" t="s">
        <v>4802</v>
      </c>
      <c r="H290" s="13" t="s">
        <v>4816</v>
      </c>
      <c r="I290" s="13">
        <f>(Brick_Kilns_EF!$B$13*Brick_Kilns_EF!$B$11*Brick_Kilns_EF!$B$12)</f>
        <v>8886.81</v>
      </c>
      <c r="J290" s="13">
        <f>IF(D290="ZZ",Brick_Kilns_EF!$E$9*(0.75),Brick_Kilns_EF!$E$9)</f>
        <v>7.4740000000000006E-4</v>
      </c>
      <c r="K290" s="13">
        <f t="shared" si="16"/>
        <v>6.6420017940000005</v>
      </c>
      <c r="L290" s="13">
        <f>IF(D290="ZZ", Brick_Kilns_EF!$E$6*(0.75),Brick_Kilns_EF!$E$6)</f>
        <v>4.0400000000000001E-4</v>
      </c>
      <c r="M290" s="13">
        <f t="shared" si="17"/>
        <v>3.5902712399999999</v>
      </c>
      <c r="N290" s="13">
        <f>IF(D290="ZZ",Brick_Kilns_EF!$E$7*(0.75),Brick_Kilns_EF!$E$7)</f>
        <v>3.1900000000000001E-3</v>
      </c>
      <c r="O290" s="13">
        <f t="shared" si="18"/>
        <v>28.348923899999999</v>
      </c>
      <c r="P290" s="13">
        <f>IF(D290="ZZ",Brick_Kilns_EF!$E$8*(0.75),Brick_Kilns_EF!$E$8)</f>
        <v>7.1999999999999994E-4</v>
      </c>
      <c r="Q290" s="13">
        <f t="shared" si="19"/>
        <v>6.3985031999999995</v>
      </c>
    </row>
    <row r="291" spans="1:17">
      <c r="A291" s="13" t="s">
        <v>301</v>
      </c>
      <c r="B291" s="13">
        <v>22.527056099999999</v>
      </c>
      <c r="C291" s="13">
        <v>89.013681930000004</v>
      </c>
      <c r="D291" s="13" t="s">
        <v>6</v>
      </c>
      <c r="E291" s="13" t="s">
        <v>5000</v>
      </c>
      <c r="F291" s="13" t="s">
        <v>9</v>
      </c>
      <c r="G291" s="13" t="s">
        <v>4802</v>
      </c>
      <c r="H291" s="13" t="s">
        <v>4816</v>
      </c>
      <c r="I291" s="13">
        <f>(Brick_Kilns_EF!$B$13*Brick_Kilns_EF!$B$11*Brick_Kilns_EF!$B$12)</f>
        <v>8886.81</v>
      </c>
      <c r="J291" s="13">
        <f>IF(D291="ZZ",Brick_Kilns_EF!$E$9*(0.75),Brick_Kilns_EF!$E$9)</f>
        <v>7.4740000000000006E-4</v>
      </c>
      <c r="K291" s="13">
        <f t="shared" si="16"/>
        <v>6.6420017940000005</v>
      </c>
      <c r="L291" s="13">
        <f>IF(D291="ZZ", Brick_Kilns_EF!$E$6*(0.75),Brick_Kilns_EF!$E$6)</f>
        <v>4.0400000000000001E-4</v>
      </c>
      <c r="M291" s="13">
        <f t="shared" si="17"/>
        <v>3.5902712399999999</v>
      </c>
      <c r="N291" s="13">
        <f>IF(D291="ZZ",Brick_Kilns_EF!$E$7*(0.75),Brick_Kilns_EF!$E$7)</f>
        <v>3.1900000000000001E-3</v>
      </c>
      <c r="O291" s="13">
        <f t="shared" si="18"/>
        <v>28.348923899999999</v>
      </c>
      <c r="P291" s="13">
        <f>IF(D291="ZZ",Brick_Kilns_EF!$E$8*(0.75),Brick_Kilns_EF!$E$8)</f>
        <v>7.1999999999999994E-4</v>
      </c>
      <c r="Q291" s="13">
        <f t="shared" si="19"/>
        <v>6.3985031999999995</v>
      </c>
    </row>
    <row r="292" spans="1:17">
      <c r="A292" s="13" t="s">
        <v>302</v>
      </c>
      <c r="B292" s="13">
        <v>22.852830869999998</v>
      </c>
      <c r="C292" s="13">
        <v>89.698931830000006</v>
      </c>
      <c r="D292" s="13" t="s">
        <v>6</v>
      </c>
      <c r="E292" s="13" t="s">
        <v>5000</v>
      </c>
      <c r="F292" s="13" t="s">
        <v>9</v>
      </c>
      <c r="G292" s="13" t="s">
        <v>4802</v>
      </c>
      <c r="H292" s="13" t="s">
        <v>4816</v>
      </c>
      <c r="I292" s="13">
        <f>(Brick_Kilns_EF!$B$13*Brick_Kilns_EF!$B$11*Brick_Kilns_EF!$B$12)</f>
        <v>8886.81</v>
      </c>
      <c r="J292" s="13">
        <f>IF(D292="ZZ",Brick_Kilns_EF!$E$9*(0.75),Brick_Kilns_EF!$E$9)</f>
        <v>7.4740000000000006E-4</v>
      </c>
      <c r="K292" s="13">
        <f t="shared" si="16"/>
        <v>6.6420017940000005</v>
      </c>
      <c r="L292" s="13">
        <f>IF(D292="ZZ", Brick_Kilns_EF!$E$6*(0.75),Brick_Kilns_EF!$E$6)</f>
        <v>4.0400000000000001E-4</v>
      </c>
      <c r="M292" s="13">
        <f t="shared" si="17"/>
        <v>3.5902712399999999</v>
      </c>
      <c r="N292" s="13">
        <f>IF(D292="ZZ",Brick_Kilns_EF!$E$7*(0.75),Brick_Kilns_EF!$E$7)</f>
        <v>3.1900000000000001E-3</v>
      </c>
      <c r="O292" s="13">
        <f t="shared" si="18"/>
        <v>28.348923899999999</v>
      </c>
      <c r="P292" s="13">
        <f>IF(D292="ZZ",Brick_Kilns_EF!$E$8*(0.75),Brick_Kilns_EF!$E$8)</f>
        <v>7.1999999999999994E-4</v>
      </c>
      <c r="Q292" s="13">
        <f t="shared" si="19"/>
        <v>6.3985031999999995</v>
      </c>
    </row>
    <row r="293" spans="1:17">
      <c r="A293" s="13" t="s">
        <v>303</v>
      </c>
      <c r="B293" s="13">
        <v>22.852859039999998</v>
      </c>
      <c r="C293" s="13">
        <v>89.698415830000002</v>
      </c>
      <c r="D293" s="13" t="s">
        <v>6</v>
      </c>
      <c r="E293" s="13" t="s">
        <v>5000</v>
      </c>
      <c r="F293" s="13" t="s">
        <v>9</v>
      </c>
      <c r="G293" s="13" t="s">
        <v>4802</v>
      </c>
      <c r="H293" s="13" t="s">
        <v>4816</v>
      </c>
      <c r="I293" s="13">
        <f>(Brick_Kilns_EF!$B$13*Brick_Kilns_EF!$B$11*Brick_Kilns_EF!$B$12)</f>
        <v>8886.81</v>
      </c>
      <c r="J293" s="13">
        <f>IF(D293="ZZ",Brick_Kilns_EF!$E$9*(0.75),Brick_Kilns_EF!$E$9)</f>
        <v>7.4740000000000006E-4</v>
      </c>
      <c r="K293" s="13">
        <f t="shared" si="16"/>
        <v>6.6420017940000005</v>
      </c>
      <c r="L293" s="13">
        <f>IF(D293="ZZ", Brick_Kilns_EF!$E$6*(0.75),Brick_Kilns_EF!$E$6)</f>
        <v>4.0400000000000001E-4</v>
      </c>
      <c r="M293" s="13">
        <f t="shared" si="17"/>
        <v>3.5902712399999999</v>
      </c>
      <c r="N293" s="13">
        <f>IF(D293="ZZ",Brick_Kilns_EF!$E$7*(0.75),Brick_Kilns_EF!$E$7)</f>
        <v>3.1900000000000001E-3</v>
      </c>
      <c r="O293" s="13">
        <f t="shared" si="18"/>
        <v>28.348923899999999</v>
      </c>
      <c r="P293" s="13">
        <f>IF(D293="ZZ",Brick_Kilns_EF!$E$8*(0.75),Brick_Kilns_EF!$E$8)</f>
        <v>7.1999999999999994E-4</v>
      </c>
      <c r="Q293" s="13">
        <f t="shared" si="19"/>
        <v>6.3985031999999995</v>
      </c>
    </row>
    <row r="294" spans="1:17">
      <c r="A294" s="13" t="s">
        <v>304</v>
      </c>
      <c r="B294" s="13">
        <v>22.758666229999999</v>
      </c>
      <c r="C294" s="13">
        <v>89.044942329999998</v>
      </c>
      <c r="D294" s="13" t="s">
        <v>6</v>
      </c>
      <c r="E294" s="13" t="s">
        <v>5000</v>
      </c>
      <c r="F294" s="13" t="s">
        <v>9</v>
      </c>
      <c r="G294" s="13" t="s">
        <v>4802</v>
      </c>
      <c r="H294" s="13" t="s">
        <v>4816</v>
      </c>
      <c r="I294" s="13">
        <f>(Brick_Kilns_EF!$B$13*Brick_Kilns_EF!$B$11*Brick_Kilns_EF!$B$12)</f>
        <v>8886.81</v>
      </c>
      <c r="J294" s="13">
        <f>IF(D294="ZZ",Brick_Kilns_EF!$E$9*(0.75),Brick_Kilns_EF!$E$9)</f>
        <v>7.4740000000000006E-4</v>
      </c>
      <c r="K294" s="13">
        <f t="shared" si="16"/>
        <v>6.6420017940000005</v>
      </c>
      <c r="L294" s="13">
        <f>IF(D294="ZZ", Brick_Kilns_EF!$E$6*(0.75),Brick_Kilns_EF!$E$6)</f>
        <v>4.0400000000000001E-4</v>
      </c>
      <c r="M294" s="13">
        <f t="shared" si="17"/>
        <v>3.5902712399999999</v>
      </c>
      <c r="N294" s="13">
        <f>IF(D294="ZZ",Brick_Kilns_EF!$E$7*(0.75),Brick_Kilns_EF!$E$7)</f>
        <v>3.1900000000000001E-3</v>
      </c>
      <c r="O294" s="13">
        <f t="shared" si="18"/>
        <v>28.348923899999999</v>
      </c>
      <c r="P294" s="13">
        <f>IF(D294="ZZ",Brick_Kilns_EF!$E$8*(0.75),Brick_Kilns_EF!$E$8)</f>
        <v>7.1999999999999994E-4</v>
      </c>
      <c r="Q294" s="13">
        <f t="shared" si="19"/>
        <v>6.3985031999999995</v>
      </c>
    </row>
    <row r="295" spans="1:17">
      <c r="A295" s="13" t="s">
        <v>305</v>
      </c>
      <c r="B295" s="13">
        <v>23.59850823</v>
      </c>
      <c r="C295" s="13">
        <v>89.015131100000005</v>
      </c>
      <c r="D295" s="13" t="s">
        <v>6</v>
      </c>
      <c r="E295" s="13" t="s">
        <v>5000</v>
      </c>
      <c r="F295" s="13" t="s">
        <v>9</v>
      </c>
      <c r="G295" s="13" t="s">
        <v>4802</v>
      </c>
      <c r="H295" s="13" t="s">
        <v>4816</v>
      </c>
      <c r="I295" s="13">
        <f>(Brick_Kilns_EF!$B$13*Brick_Kilns_EF!$B$11*Brick_Kilns_EF!$B$12)</f>
        <v>8886.81</v>
      </c>
      <c r="J295" s="13">
        <f>IF(D295="ZZ",Brick_Kilns_EF!$E$9*(0.75),Brick_Kilns_EF!$E$9)</f>
        <v>7.4740000000000006E-4</v>
      </c>
      <c r="K295" s="13">
        <f t="shared" si="16"/>
        <v>6.6420017940000005</v>
      </c>
      <c r="L295" s="13">
        <f>IF(D295="ZZ", Brick_Kilns_EF!$E$6*(0.75),Brick_Kilns_EF!$E$6)</f>
        <v>4.0400000000000001E-4</v>
      </c>
      <c r="M295" s="13">
        <f t="shared" si="17"/>
        <v>3.5902712399999999</v>
      </c>
      <c r="N295" s="13">
        <f>IF(D295="ZZ",Brick_Kilns_EF!$E$7*(0.75),Brick_Kilns_EF!$E$7)</f>
        <v>3.1900000000000001E-3</v>
      </c>
      <c r="O295" s="13">
        <f t="shared" si="18"/>
        <v>28.348923899999999</v>
      </c>
      <c r="P295" s="13">
        <f>IF(D295="ZZ",Brick_Kilns_EF!$E$8*(0.75),Brick_Kilns_EF!$E$8)</f>
        <v>7.1999999999999994E-4</v>
      </c>
      <c r="Q295" s="13">
        <f t="shared" si="19"/>
        <v>6.3985031999999995</v>
      </c>
    </row>
    <row r="296" spans="1:17">
      <c r="A296" s="13" t="s">
        <v>306</v>
      </c>
      <c r="B296" s="13">
        <v>23.596198139999998</v>
      </c>
      <c r="C296" s="13">
        <v>89.013921730000007</v>
      </c>
      <c r="D296" s="13" t="s">
        <v>6</v>
      </c>
      <c r="E296" s="13" t="s">
        <v>5000</v>
      </c>
      <c r="F296" s="13" t="s">
        <v>9</v>
      </c>
      <c r="G296" s="13" t="s">
        <v>4802</v>
      </c>
      <c r="H296" s="13" t="s">
        <v>4816</v>
      </c>
      <c r="I296" s="13">
        <f>(Brick_Kilns_EF!$B$13*Brick_Kilns_EF!$B$11*Brick_Kilns_EF!$B$12)</f>
        <v>8886.81</v>
      </c>
      <c r="J296" s="13">
        <f>IF(D296="ZZ",Brick_Kilns_EF!$E$9*(0.75),Brick_Kilns_EF!$E$9)</f>
        <v>7.4740000000000006E-4</v>
      </c>
      <c r="K296" s="13">
        <f t="shared" si="16"/>
        <v>6.6420017940000005</v>
      </c>
      <c r="L296" s="13">
        <f>IF(D296="ZZ", Brick_Kilns_EF!$E$6*(0.75),Brick_Kilns_EF!$E$6)</f>
        <v>4.0400000000000001E-4</v>
      </c>
      <c r="M296" s="13">
        <f t="shared" si="17"/>
        <v>3.5902712399999999</v>
      </c>
      <c r="N296" s="13">
        <f>IF(D296="ZZ",Brick_Kilns_EF!$E$7*(0.75),Brick_Kilns_EF!$E$7)</f>
        <v>3.1900000000000001E-3</v>
      </c>
      <c r="O296" s="13">
        <f t="shared" si="18"/>
        <v>28.348923899999999</v>
      </c>
      <c r="P296" s="13">
        <f>IF(D296="ZZ",Brick_Kilns_EF!$E$8*(0.75),Brick_Kilns_EF!$E$8)</f>
        <v>7.1999999999999994E-4</v>
      </c>
      <c r="Q296" s="13">
        <f t="shared" si="19"/>
        <v>6.3985031999999995</v>
      </c>
    </row>
    <row r="297" spans="1:17">
      <c r="A297" s="13" t="s">
        <v>307</v>
      </c>
      <c r="B297" s="13">
        <v>22.51466993</v>
      </c>
      <c r="C297" s="13">
        <v>90.457244990000007</v>
      </c>
      <c r="D297" s="13" t="s">
        <v>6</v>
      </c>
      <c r="E297" s="13" t="s">
        <v>5000</v>
      </c>
      <c r="F297" s="13" t="s">
        <v>11</v>
      </c>
      <c r="G297" s="13" t="s">
        <v>4802</v>
      </c>
      <c r="H297" s="13" t="s">
        <v>4816</v>
      </c>
      <c r="I297" s="13">
        <f>(Brick_Kilns_EF!$B$13*Brick_Kilns_EF!$B$11*Brick_Kilns_EF!$B$12)</f>
        <v>8886.81</v>
      </c>
      <c r="J297" s="13">
        <f>IF(D297="ZZ",Brick_Kilns_EF!$E$9*(0.75),Brick_Kilns_EF!$E$9)</f>
        <v>7.4740000000000006E-4</v>
      </c>
      <c r="K297" s="13">
        <f t="shared" si="16"/>
        <v>6.6420017940000005</v>
      </c>
      <c r="L297" s="13">
        <f>IF(D297="ZZ", Brick_Kilns_EF!$E$6*(0.75),Brick_Kilns_EF!$E$6)</f>
        <v>4.0400000000000001E-4</v>
      </c>
      <c r="M297" s="13">
        <f t="shared" si="17"/>
        <v>3.5902712399999999</v>
      </c>
      <c r="N297" s="13">
        <f>IF(D297="ZZ",Brick_Kilns_EF!$E$7*(0.75),Brick_Kilns_EF!$E$7)</f>
        <v>3.1900000000000001E-3</v>
      </c>
      <c r="O297" s="13">
        <f t="shared" si="18"/>
        <v>28.348923899999999</v>
      </c>
      <c r="P297" s="13">
        <f>IF(D297="ZZ",Brick_Kilns_EF!$E$8*(0.75),Brick_Kilns_EF!$E$8)</f>
        <v>7.1999999999999994E-4</v>
      </c>
      <c r="Q297" s="13">
        <f t="shared" si="19"/>
        <v>6.3985031999999995</v>
      </c>
    </row>
    <row r="298" spans="1:17">
      <c r="A298" s="13" t="s">
        <v>308</v>
      </c>
      <c r="B298" s="13">
        <v>23.13473003</v>
      </c>
      <c r="C298" s="13">
        <v>89.573040340000006</v>
      </c>
      <c r="D298" s="13" t="s">
        <v>6</v>
      </c>
      <c r="E298" s="13" t="s">
        <v>5000</v>
      </c>
      <c r="F298" s="13" t="s">
        <v>9</v>
      </c>
      <c r="G298" s="13" t="s">
        <v>4802</v>
      </c>
      <c r="H298" s="13" t="s">
        <v>4816</v>
      </c>
      <c r="I298" s="13">
        <f>(Brick_Kilns_EF!$B$13*Brick_Kilns_EF!$B$11*Brick_Kilns_EF!$B$12)</f>
        <v>8886.81</v>
      </c>
      <c r="J298" s="13">
        <f>IF(D298="ZZ",Brick_Kilns_EF!$E$9*(0.75),Brick_Kilns_EF!$E$9)</f>
        <v>7.4740000000000006E-4</v>
      </c>
      <c r="K298" s="13">
        <f t="shared" si="16"/>
        <v>6.6420017940000005</v>
      </c>
      <c r="L298" s="13">
        <f>IF(D298="ZZ", Brick_Kilns_EF!$E$6*(0.75),Brick_Kilns_EF!$E$6)</f>
        <v>4.0400000000000001E-4</v>
      </c>
      <c r="M298" s="13">
        <f t="shared" si="17"/>
        <v>3.5902712399999999</v>
      </c>
      <c r="N298" s="13">
        <f>IF(D298="ZZ",Brick_Kilns_EF!$E$7*(0.75),Brick_Kilns_EF!$E$7)</f>
        <v>3.1900000000000001E-3</v>
      </c>
      <c r="O298" s="13">
        <f t="shared" si="18"/>
        <v>28.348923899999999</v>
      </c>
      <c r="P298" s="13">
        <f>IF(D298="ZZ",Brick_Kilns_EF!$E$8*(0.75),Brick_Kilns_EF!$E$8)</f>
        <v>7.1999999999999994E-4</v>
      </c>
      <c r="Q298" s="13">
        <f t="shared" si="19"/>
        <v>6.3985031999999995</v>
      </c>
    </row>
    <row r="299" spans="1:17">
      <c r="A299" s="13" t="s">
        <v>309</v>
      </c>
      <c r="B299" s="13">
        <v>23.68314415</v>
      </c>
      <c r="C299" s="13">
        <v>88.807520839999995</v>
      </c>
      <c r="D299" s="13" t="s">
        <v>6</v>
      </c>
      <c r="E299" s="13" t="s">
        <v>5000</v>
      </c>
      <c r="F299" s="13" t="s">
        <v>9</v>
      </c>
      <c r="G299" s="13" t="s">
        <v>4802</v>
      </c>
      <c r="H299" s="13" t="s">
        <v>4816</v>
      </c>
      <c r="I299" s="13">
        <f>(Brick_Kilns_EF!$B$13*Brick_Kilns_EF!$B$11*Brick_Kilns_EF!$B$12)</f>
        <v>8886.81</v>
      </c>
      <c r="J299" s="13">
        <f>IF(D299="ZZ",Brick_Kilns_EF!$E$9*(0.75),Brick_Kilns_EF!$E$9)</f>
        <v>7.4740000000000006E-4</v>
      </c>
      <c r="K299" s="13">
        <f t="shared" si="16"/>
        <v>6.6420017940000005</v>
      </c>
      <c r="L299" s="13">
        <f>IF(D299="ZZ", Brick_Kilns_EF!$E$6*(0.75),Brick_Kilns_EF!$E$6)</f>
        <v>4.0400000000000001E-4</v>
      </c>
      <c r="M299" s="13">
        <f t="shared" si="17"/>
        <v>3.5902712399999999</v>
      </c>
      <c r="N299" s="13">
        <f>IF(D299="ZZ",Brick_Kilns_EF!$E$7*(0.75),Brick_Kilns_EF!$E$7)</f>
        <v>3.1900000000000001E-3</v>
      </c>
      <c r="O299" s="13">
        <f t="shared" si="18"/>
        <v>28.348923899999999</v>
      </c>
      <c r="P299" s="13">
        <f>IF(D299="ZZ",Brick_Kilns_EF!$E$8*(0.75),Brick_Kilns_EF!$E$8)</f>
        <v>7.1999999999999994E-4</v>
      </c>
      <c r="Q299" s="13">
        <f t="shared" si="19"/>
        <v>6.3985031999999995</v>
      </c>
    </row>
    <row r="300" spans="1:17">
      <c r="A300" s="13" t="s">
        <v>310</v>
      </c>
      <c r="B300" s="13">
        <v>23.68037391</v>
      </c>
      <c r="C300" s="13">
        <v>88.809095709999994</v>
      </c>
      <c r="D300" s="13" t="s">
        <v>6</v>
      </c>
      <c r="E300" s="13" t="s">
        <v>5000</v>
      </c>
      <c r="F300" s="13" t="s">
        <v>9</v>
      </c>
      <c r="G300" s="13" t="s">
        <v>4802</v>
      </c>
      <c r="H300" s="13" t="s">
        <v>4816</v>
      </c>
      <c r="I300" s="13">
        <f>(Brick_Kilns_EF!$B$13*Brick_Kilns_EF!$B$11*Brick_Kilns_EF!$B$12)</f>
        <v>8886.81</v>
      </c>
      <c r="J300" s="13">
        <f>IF(D300="ZZ",Brick_Kilns_EF!$E$9*(0.75),Brick_Kilns_EF!$E$9)</f>
        <v>7.4740000000000006E-4</v>
      </c>
      <c r="K300" s="13">
        <f t="shared" si="16"/>
        <v>6.6420017940000005</v>
      </c>
      <c r="L300" s="13">
        <f>IF(D300="ZZ", Brick_Kilns_EF!$E$6*(0.75),Brick_Kilns_EF!$E$6)</f>
        <v>4.0400000000000001E-4</v>
      </c>
      <c r="M300" s="13">
        <f t="shared" si="17"/>
        <v>3.5902712399999999</v>
      </c>
      <c r="N300" s="13">
        <f>IF(D300="ZZ",Brick_Kilns_EF!$E$7*(0.75),Brick_Kilns_EF!$E$7)</f>
        <v>3.1900000000000001E-3</v>
      </c>
      <c r="O300" s="13">
        <f t="shared" si="18"/>
        <v>28.348923899999999</v>
      </c>
      <c r="P300" s="13">
        <f>IF(D300="ZZ",Brick_Kilns_EF!$E$8*(0.75),Brick_Kilns_EF!$E$8)</f>
        <v>7.1999999999999994E-4</v>
      </c>
      <c r="Q300" s="13">
        <f t="shared" si="19"/>
        <v>6.3985031999999995</v>
      </c>
    </row>
    <row r="301" spans="1:17">
      <c r="A301" s="13" t="s">
        <v>311</v>
      </c>
      <c r="B301" s="13">
        <v>22.670079879999999</v>
      </c>
      <c r="C301" s="13">
        <v>90.406361680000003</v>
      </c>
      <c r="D301" s="13" t="s">
        <v>6</v>
      </c>
      <c r="E301" s="13" t="s">
        <v>5000</v>
      </c>
      <c r="F301" s="13" t="s">
        <v>11</v>
      </c>
      <c r="G301" s="13" t="s">
        <v>4802</v>
      </c>
      <c r="H301" s="13" t="s">
        <v>4816</v>
      </c>
      <c r="I301" s="13">
        <f>(Brick_Kilns_EF!$B$13*Brick_Kilns_EF!$B$11*Brick_Kilns_EF!$B$12)</f>
        <v>8886.81</v>
      </c>
      <c r="J301" s="13">
        <f>IF(D301="ZZ",Brick_Kilns_EF!$E$9*(0.75),Brick_Kilns_EF!$E$9)</f>
        <v>7.4740000000000006E-4</v>
      </c>
      <c r="K301" s="13">
        <f t="shared" si="16"/>
        <v>6.6420017940000005</v>
      </c>
      <c r="L301" s="13">
        <f>IF(D301="ZZ", Brick_Kilns_EF!$E$6*(0.75),Brick_Kilns_EF!$E$6)</f>
        <v>4.0400000000000001E-4</v>
      </c>
      <c r="M301" s="13">
        <f t="shared" si="17"/>
        <v>3.5902712399999999</v>
      </c>
      <c r="N301" s="13">
        <f>IF(D301="ZZ",Brick_Kilns_EF!$E$7*(0.75),Brick_Kilns_EF!$E$7)</f>
        <v>3.1900000000000001E-3</v>
      </c>
      <c r="O301" s="13">
        <f t="shared" si="18"/>
        <v>28.348923899999999</v>
      </c>
      <c r="P301" s="13">
        <f>IF(D301="ZZ",Brick_Kilns_EF!$E$8*(0.75),Brick_Kilns_EF!$E$8)</f>
        <v>7.1999999999999994E-4</v>
      </c>
      <c r="Q301" s="13">
        <f t="shared" si="19"/>
        <v>6.3985031999999995</v>
      </c>
    </row>
    <row r="302" spans="1:17">
      <c r="A302" s="13" t="s">
        <v>312</v>
      </c>
      <c r="B302" s="13">
        <v>23.020816360000001</v>
      </c>
      <c r="C302" s="13">
        <v>89.752737980000006</v>
      </c>
      <c r="D302" s="13" t="s">
        <v>6</v>
      </c>
      <c r="E302" s="13" t="s">
        <v>5000</v>
      </c>
      <c r="F302" s="13" t="s">
        <v>9</v>
      </c>
      <c r="G302" s="13" t="s">
        <v>4802</v>
      </c>
      <c r="H302" s="13" t="s">
        <v>4816</v>
      </c>
      <c r="I302" s="13">
        <f>(Brick_Kilns_EF!$B$13*Brick_Kilns_EF!$B$11*Brick_Kilns_EF!$B$12)</f>
        <v>8886.81</v>
      </c>
      <c r="J302" s="13">
        <f>IF(D302="ZZ",Brick_Kilns_EF!$E$9*(0.75),Brick_Kilns_EF!$E$9)</f>
        <v>7.4740000000000006E-4</v>
      </c>
      <c r="K302" s="13">
        <f t="shared" si="16"/>
        <v>6.6420017940000005</v>
      </c>
      <c r="L302" s="13">
        <f>IF(D302="ZZ", Brick_Kilns_EF!$E$6*(0.75),Brick_Kilns_EF!$E$6)</f>
        <v>4.0400000000000001E-4</v>
      </c>
      <c r="M302" s="13">
        <f t="shared" si="17"/>
        <v>3.5902712399999999</v>
      </c>
      <c r="N302" s="13">
        <f>IF(D302="ZZ",Brick_Kilns_EF!$E$7*(0.75),Brick_Kilns_EF!$E$7)</f>
        <v>3.1900000000000001E-3</v>
      </c>
      <c r="O302" s="13">
        <f t="shared" si="18"/>
        <v>28.348923899999999</v>
      </c>
      <c r="P302" s="13">
        <f>IF(D302="ZZ",Brick_Kilns_EF!$E$8*(0.75),Brick_Kilns_EF!$E$8)</f>
        <v>7.1999999999999994E-4</v>
      </c>
      <c r="Q302" s="13">
        <f t="shared" si="19"/>
        <v>6.3985031999999995</v>
      </c>
    </row>
    <row r="303" spans="1:17">
      <c r="A303" s="13" t="s">
        <v>313</v>
      </c>
      <c r="B303" s="13">
        <v>23.605739830000001</v>
      </c>
      <c r="C303" s="13">
        <v>89.848070039999996</v>
      </c>
      <c r="D303" s="13" t="s">
        <v>6</v>
      </c>
      <c r="E303" s="13" t="s">
        <v>5000</v>
      </c>
      <c r="F303" s="13" t="s">
        <v>7</v>
      </c>
      <c r="G303" s="13" t="s">
        <v>4802</v>
      </c>
      <c r="H303" s="13" t="s">
        <v>4816</v>
      </c>
      <c r="I303" s="13">
        <f>(Brick_Kilns_EF!$B$13*Brick_Kilns_EF!$B$11*Brick_Kilns_EF!$B$12)</f>
        <v>8886.81</v>
      </c>
      <c r="J303" s="13">
        <f>IF(D303="ZZ",Brick_Kilns_EF!$E$9*(0.75),Brick_Kilns_EF!$E$9)</f>
        <v>7.4740000000000006E-4</v>
      </c>
      <c r="K303" s="13">
        <f t="shared" si="16"/>
        <v>6.6420017940000005</v>
      </c>
      <c r="L303" s="13">
        <f>IF(D303="ZZ", Brick_Kilns_EF!$E$6*(0.75),Brick_Kilns_EF!$E$6)</f>
        <v>4.0400000000000001E-4</v>
      </c>
      <c r="M303" s="13">
        <f t="shared" si="17"/>
        <v>3.5902712399999999</v>
      </c>
      <c r="N303" s="13">
        <f>IF(D303="ZZ",Brick_Kilns_EF!$E$7*(0.75),Brick_Kilns_EF!$E$7)</f>
        <v>3.1900000000000001E-3</v>
      </c>
      <c r="O303" s="13">
        <f t="shared" si="18"/>
        <v>28.348923899999999</v>
      </c>
      <c r="P303" s="13">
        <f>IF(D303="ZZ",Brick_Kilns_EF!$E$8*(0.75),Brick_Kilns_EF!$E$8)</f>
        <v>7.1999999999999994E-4</v>
      </c>
      <c r="Q303" s="13">
        <f t="shared" si="19"/>
        <v>6.3985031999999995</v>
      </c>
    </row>
    <row r="304" spans="1:17">
      <c r="A304" s="13" t="s">
        <v>314</v>
      </c>
      <c r="B304" s="13">
        <v>22.641465910000001</v>
      </c>
      <c r="C304" s="13">
        <v>89.806778499999993</v>
      </c>
      <c r="D304" s="13" t="s">
        <v>6</v>
      </c>
      <c r="E304" s="13" t="s">
        <v>5000</v>
      </c>
      <c r="F304" s="13" t="s">
        <v>9</v>
      </c>
      <c r="G304" s="13" t="s">
        <v>4802</v>
      </c>
      <c r="H304" s="13" t="s">
        <v>4816</v>
      </c>
      <c r="I304" s="13">
        <f>(Brick_Kilns_EF!$B$13*Brick_Kilns_EF!$B$11*Brick_Kilns_EF!$B$12)</f>
        <v>8886.81</v>
      </c>
      <c r="J304" s="13">
        <f>IF(D304="ZZ",Brick_Kilns_EF!$E$9*(0.75),Brick_Kilns_EF!$E$9)</f>
        <v>7.4740000000000006E-4</v>
      </c>
      <c r="K304" s="13">
        <f t="shared" si="16"/>
        <v>6.6420017940000005</v>
      </c>
      <c r="L304" s="13">
        <f>IF(D304="ZZ", Brick_Kilns_EF!$E$6*(0.75),Brick_Kilns_EF!$E$6)</f>
        <v>4.0400000000000001E-4</v>
      </c>
      <c r="M304" s="13">
        <f t="shared" si="17"/>
        <v>3.5902712399999999</v>
      </c>
      <c r="N304" s="13">
        <f>IF(D304="ZZ",Brick_Kilns_EF!$E$7*(0.75),Brick_Kilns_EF!$E$7)</f>
        <v>3.1900000000000001E-3</v>
      </c>
      <c r="O304" s="13">
        <f t="shared" si="18"/>
        <v>28.348923899999999</v>
      </c>
      <c r="P304" s="13">
        <f>IF(D304="ZZ",Brick_Kilns_EF!$E$8*(0.75),Brick_Kilns_EF!$E$8)</f>
        <v>7.1999999999999994E-4</v>
      </c>
      <c r="Q304" s="13">
        <f t="shared" si="19"/>
        <v>6.3985031999999995</v>
      </c>
    </row>
    <row r="305" spans="1:17">
      <c r="A305" s="13" t="s">
        <v>315</v>
      </c>
      <c r="B305" s="13">
        <v>22.650954970000001</v>
      </c>
      <c r="C305" s="13">
        <v>90.613451620000006</v>
      </c>
      <c r="D305" s="13" t="s">
        <v>6</v>
      </c>
      <c r="E305" s="13" t="s">
        <v>5000</v>
      </c>
      <c r="F305" s="13" t="s">
        <v>11</v>
      </c>
      <c r="G305" s="13" t="s">
        <v>4802</v>
      </c>
      <c r="H305" s="13" t="s">
        <v>4816</v>
      </c>
      <c r="I305" s="13">
        <f>(Brick_Kilns_EF!$B$13*Brick_Kilns_EF!$B$11*Brick_Kilns_EF!$B$12)</f>
        <v>8886.81</v>
      </c>
      <c r="J305" s="13">
        <f>IF(D305="ZZ",Brick_Kilns_EF!$E$9*(0.75),Brick_Kilns_EF!$E$9)</f>
        <v>7.4740000000000006E-4</v>
      </c>
      <c r="K305" s="13">
        <f t="shared" si="16"/>
        <v>6.6420017940000005</v>
      </c>
      <c r="L305" s="13">
        <f>IF(D305="ZZ", Brick_Kilns_EF!$E$6*(0.75),Brick_Kilns_EF!$E$6)</f>
        <v>4.0400000000000001E-4</v>
      </c>
      <c r="M305" s="13">
        <f t="shared" si="17"/>
        <v>3.5902712399999999</v>
      </c>
      <c r="N305" s="13">
        <f>IF(D305="ZZ",Brick_Kilns_EF!$E$7*(0.75),Brick_Kilns_EF!$E$7)</f>
        <v>3.1900000000000001E-3</v>
      </c>
      <c r="O305" s="13">
        <f t="shared" si="18"/>
        <v>28.348923899999999</v>
      </c>
      <c r="P305" s="13">
        <f>IF(D305="ZZ",Brick_Kilns_EF!$E$8*(0.75),Brick_Kilns_EF!$E$8)</f>
        <v>7.1999999999999994E-4</v>
      </c>
      <c r="Q305" s="13">
        <f t="shared" si="19"/>
        <v>6.3985031999999995</v>
      </c>
    </row>
    <row r="306" spans="1:17">
      <c r="A306" s="13" t="s">
        <v>316</v>
      </c>
      <c r="B306" s="13">
        <v>22.817826419999999</v>
      </c>
      <c r="C306" s="13">
        <v>89.558622279999994</v>
      </c>
      <c r="D306" s="13" t="s">
        <v>6</v>
      </c>
      <c r="E306" s="13" t="s">
        <v>5000</v>
      </c>
      <c r="F306" s="13" t="s">
        <v>9</v>
      </c>
      <c r="G306" s="13" t="s">
        <v>4802</v>
      </c>
      <c r="H306" s="13" t="s">
        <v>4816</v>
      </c>
      <c r="I306" s="13">
        <f>(Brick_Kilns_EF!$B$13*Brick_Kilns_EF!$B$11*Brick_Kilns_EF!$B$12)</f>
        <v>8886.81</v>
      </c>
      <c r="J306" s="13">
        <f>IF(D306="ZZ",Brick_Kilns_EF!$E$9*(0.75),Brick_Kilns_EF!$E$9)</f>
        <v>7.4740000000000006E-4</v>
      </c>
      <c r="K306" s="13">
        <f t="shared" si="16"/>
        <v>6.6420017940000005</v>
      </c>
      <c r="L306" s="13">
        <f>IF(D306="ZZ", Brick_Kilns_EF!$E$6*(0.75),Brick_Kilns_EF!$E$6)</f>
        <v>4.0400000000000001E-4</v>
      </c>
      <c r="M306" s="13">
        <f t="shared" si="17"/>
        <v>3.5902712399999999</v>
      </c>
      <c r="N306" s="13">
        <f>IF(D306="ZZ",Brick_Kilns_EF!$E$7*(0.75),Brick_Kilns_EF!$E$7)</f>
        <v>3.1900000000000001E-3</v>
      </c>
      <c r="O306" s="13">
        <f t="shared" si="18"/>
        <v>28.348923899999999</v>
      </c>
      <c r="P306" s="13">
        <f>IF(D306="ZZ",Brick_Kilns_EF!$E$8*(0.75),Brick_Kilns_EF!$E$8)</f>
        <v>7.1999999999999994E-4</v>
      </c>
      <c r="Q306" s="13">
        <f t="shared" si="19"/>
        <v>6.3985031999999995</v>
      </c>
    </row>
    <row r="307" spans="1:17">
      <c r="A307" s="13" t="s">
        <v>317</v>
      </c>
      <c r="B307" s="13">
        <v>22.924388910000001</v>
      </c>
      <c r="C307" s="13">
        <v>90.510732919999995</v>
      </c>
      <c r="D307" s="13" t="s">
        <v>6</v>
      </c>
      <c r="E307" s="13" t="s">
        <v>5000</v>
      </c>
      <c r="F307" s="13" t="s">
        <v>11</v>
      </c>
      <c r="G307" s="13" t="s">
        <v>4802</v>
      </c>
      <c r="H307" s="13" t="s">
        <v>4816</v>
      </c>
      <c r="I307" s="13">
        <f>(Brick_Kilns_EF!$B$13*Brick_Kilns_EF!$B$11*Brick_Kilns_EF!$B$12)</f>
        <v>8886.81</v>
      </c>
      <c r="J307" s="13">
        <f>IF(D307="ZZ",Brick_Kilns_EF!$E$9*(0.75),Brick_Kilns_EF!$E$9)</f>
        <v>7.4740000000000006E-4</v>
      </c>
      <c r="K307" s="13">
        <f t="shared" si="16"/>
        <v>6.6420017940000005</v>
      </c>
      <c r="L307" s="13">
        <f>IF(D307="ZZ", Brick_Kilns_EF!$E$6*(0.75),Brick_Kilns_EF!$E$6)</f>
        <v>4.0400000000000001E-4</v>
      </c>
      <c r="M307" s="13">
        <f t="shared" si="17"/>
        <v>3.5902712399999999</v>
      </c>
      <c r="N307" s="13">
        <f>IF(D307="ZZ",Brick_Kilns_EF!$E$7*(0.75),Brick_Kilns_EF!$E$7)</f>
        <v>3.1900000000000001E-3</v>
      </c>
      <c r="O307" s="13">
        <f t="shared" si="18"/>
        <v>28.348923899999999</v>
      </c>
      <c r="P307" s="13">
        <f>IF(D307="ZZ",Brick_Kilns_EF!$E$8*(0.75),Brick_Kilns_EF!$E$8)</f>
        <v>7.1999999999999994E-4</v>
      </c>
      <c r="Q307" s="13">
        <f t="shared" si="19"/>
        <v>6.3985031999999995</v>
      </c>
    </row>
    <row r="308" spans="1:17">
      <c r="A308" s="13" t="s">
        <v>318</v>
      </c>
      <c r="B308" s="13">
        <v>22.925501700000002</v>
      </c>
      <c r="C308" s="13">
        <v>90.509636420000007</v>
      </c>
      <c r="D308" s="13" t="s">
        <v>6</v>
      </c>
      <c r="E308" s="13" t="s">
        <v>5000</v>
      </c>
      <c r="F308" s="13" t="s">
        <v>11</v>
      </c>
      <c r="G308" s="13" t="s">
        <v>4802</v>
      </c>
      <c r="H308" s="13" t="s">
        <v>4816</v>
      </c>
      <c r="I308" s="13">
        <f>(Brick_Kilns_EF!$B$13*Brick_Kilns_EF!$B$11*Brick_Kilns_EF!$B$12)</f>
        <v>8886.81</v>
      </c>
      <c r="J308" s="13">
        <f>IF(D308="ZZ",Brick_Kilns_EF!$E$9*(0.75),Brick_Kilns_EF!$E$9)</f>
        <v>7.4740000000000006E-4</v>
      </c>
      <c r="K308" s="13">
        <f t="shared" si="16"/>
        <v>6.6420017940000005</v>
      </c>
      <c r="L308" s="13">
        <f>IF(D308="ZZ", Brick_Kilns_EF!$E$6*(0.75),Brick_Kilns_EF!$E$6)</f>
        <v>4.0400000000000001E-4</v>
      </c>
      <c r="M308" s="13">
        <f t="shared" si="17"/>
        <v>3.5902712399999999</v>
      </c>
      <c r="N308" s="13">
        <f>IF(D308="ZZ",Brick_Kilns_EF!$E$7*(0.75),Brick_Kilns_EF!$E$7)</f>
        <v>3.1900000000000001E-3</v>
      </c>
      <c r="O308" s="13">
        <f t="shared" si="18"/>
        <v>28.348923899999999</v>
      </c>
      <c r="P308" s="13">
        <f>IF(D308="ZZ",Brick_Kilns_EF!$E$8*(0.75),Brick_Kilns_EF!$E$8)</f>
        <v>7.1999999999999994E-4</v>
      </c>
      <c r="Q308" s="13">
        <f t="shared" si="19"/>
        <v>6.3985031999999995</v>
      </c>
    </row>
    <row r="309" spans="1:17">
      <c r="A309" s="13" t="s">
        <v>319</v>
      </c>
      <c r="B309" s="13">
        <v>23.524053259999999</v>
      </c>
      <c r="C309" s="13">
        <v>89.307058350000005</v>
      </c>
      <c r="D309" s="13" t="s">
        <v>6</v>
      </c>
      <c r="E309" s="13" t="s">
        <v>5000</v>
      </c>
      <c r="F309" s="13" t="s">
        <v>9</v>
      </c>
      <c r="G309" s="13" t="s">
        <v>4802</v>
      </c>
      <c r="H309" s="13" t="s">
        <v>4816</v>
      </c>
      <c r="I309" s="13">
        <f>(Brick_Kilns_EF!$B$13*Brick_Kilns_EF!$B$11*Brick_Kilns_EF!$B$12)</f>
        <v>8886.81</v>
      </c>
      <c r="J309" s="13">
        <f>IF(D309="ZZ",Brick_Kilns_EF!$E$9*(0.75),Brick_Kilns_EF!$E$9)</f>
        <v>7.4740000000000006E-4</v>
      </c>
      <c r="K309" s="13">
        <f t="shared" si="16"/>
        <v>6.6420017940000005</v>
      </c>
      <c r="L309" s="13">
        <f>IF(D309="ZZ", Brick_Kilns_EF!$E$6*(0.75),Brick_Kilns_EF!$E$6)</f>
        <v>4.0400000000000001E-4</v>
      </c>
      <c r="M309" s="13">
        <f t="shared" si="17"/>
        <v>3.5902712399999999</v>
      </c>
      <c r="N309" s="13">
        <f>IF(D309="ZZ",Brick_Kilns_EF!$E$7*(0.75),Brick_Kilns_EF!$E$7)</f>
        <v>3.1900000000000001E-3</v>
      </c>
      <c r="O309" s="13">
        <f t="shared" si="18"/>
        <v>28.348923899999999</v>
      </c>
      <c r="P309" s="13">
        <f>IF(D309="ZZ",Brick_Kilns_EF!$E$8*(0.75),Brick_Kilns_EF!$E$8)</f>
        <v>7.1999999999999994E-4</v>
      </c>
      <c r="Q309" s="13">
        <f t="shared" si="19"/>
        <v>6.3985031999999995</v>
      </c>
    </row>
    <row r="310" spans="1:17">
      <c r="A310" s="13" t="s">
        <v>320</v>
      </c>
      <c r="B310" s="13">
        <v>22.707669490000001</v>
      </c>
      <c r="C310" s="13">
        <v>88.978605580000007</v>
      </c>
      <c r="D310" s="13" t="s">
        <v>6</v>
      </c>
      <c r="E310" s="13" t="s">
        <v>5000</v>
      </c>
      <c r="F310" s="13" t="s">
        <v>9</v>
      </c>
      <c r="G310" s="13" t="s">
        <v>4802</v>
      </c>
      <c r="H310" s="13" t="s">
        <v>4816</v>
      </c>
      <c r="I310" s="13">
        <f>(Brick_Kilns_EF!$B$13*Brick_Kilns_EF!$B$11*Brick_Kilns_EF!$B$12)</f>
        <v>8886.81</v>
      </c>
      <c r="J310" s="13">
        <f>IF(D310="ZZ",Brick_Kilns_EF!$E$9*(0.75),Brick_Kilns_EF!$E$9)</f>
        <v>7.4740000000000006E-4</v>
      </c>
      <c r="K310" s="13">
        <f t="shared" si="16"/>
        <v>6.6420017940000005</v>
      </c>
      <c r="L310" s="13">
        <f>IF(D310="ZZ", Brick_Kilns_EF!$E$6*(0.75),Brick_Kilns_EF!$E$6)</f>
        <v>4.0400000000000001E-4</v>
      </c>
      <c r="M310" s="13">
        <f t="shared" si="17"/>
        <v>3.5902712399999999</v>
      </c>
      <c r="N310" s="13">
        <f>IF(D310="ZZ",Brick_Kilns_EF!$E$7*(0.75),Brick_Kilns_EF!$E$7)</f>
        <v>3.1900000000000001E-3</v>
      </c>
      <c r="O310" s="13">
        <f t="shared" si="18"/>
        <v>28.348923899999999</v>
      </c>
      <c r="P310" s="13">
        <f>IF(D310="ZZ",Brick_Kilns_EF!$E$8*(0.75),Brick_Kilns_EF!$E$8)</f>
        <v>7.1999999999999994E-4</v>
      </c>
      <c r="Q310" s="13">
        <f t="shared" si="19"/>
        <v>6.3985031999999995</v>
      </c>
    </row>
    <row r="311" spans="1:17">
      <c r="A311" s="13" t="s">
        <v>321</v>
      </c>
      <c r="B311" s="13">
        <v>22.773479720000001</v>
      </c>
      <c r="C311" s="13">
        <v>89.19231465</v>
      </c>
      <c r="D311" s="13" t="s">
        <v>6</v>
      </c>
      <c r="E311" s="13" t="s">
        <v>5000</v>
      </c>
      <c r="F311" s="13" t="s">
        <v>9</v>
      </c>
      <c r="G311" s="13" t="s">
        <v>4802</v>
      </c>
      <c r="H311" s="13" t="s">
        <v>4816</v>
      </c>
      <c r="I311" s="13">
        <f>(Brick_Kilns_EF!$B$13*Brick_Kilns_EF!$B$11*Brick_Kilns_EF!$B$12)</f>
        <v>8886.81</v>
      </c>
      <c r="J311" s="13">
        <f>IF(D311="ZZ",Brick_Kilns_EF!$E$9*(0.75),Brick_Kilns_EF!$E$9)</f>
        <v>7.4740000000000006E-4</v>
      </c>
      <c r="K311" s="13">
        <f t="shared" si="16"/>
        <v>6.6420017940000005</v>
      </c>
      <c r="L311" s="13">
        <f>IF(D311="ZZ", Brick_Kilns_EF!$E$6*(0.75),Brick_Kilns_EF!$E$6)</f>
        <v>4.0400000000000001E-4</v>
      </c>
      <c r="M311" s="13">
        <f t="shared" si="17"/>
        <v>3.5902712399999999</v>
      </c>
      <c r="N311" s="13">
        <f>IF(D311="ZZ",Brick_Kilns_EF!$E$7*(0.75),Brick_Kilns_EF!$E$7)</f>
        <v>3.1900000000000001E-3</v>
      </c>
      <c r="O311" s="13">
        <f t="shared" si="18"/>
        <v>28.348923899999999</v>
      </c>
      <c r="P311" s="13">
        <f>IF(D311="ZZ",Brick_Kilns_EF!$E$8*(0.75),Brick_Kilns_EF!$E$8)</f>
        <v>7.1999999999999994E-4</v>
      </c>
      <c r="Q311" s="13">
        <f t="shared" si="19"/>
        <v>6.3985031999999995</v>
      </c>
    </row>
    <row r="312" spans="1:17">
      <c r="A312" s="13" t="s">
        <v>322</v>
      </c>
      <c r="B312" s="13">
        <v>22.61163277</v>
      </c>
      <c r="C312" s="13">
        <v>90.702460419999994</v>
      </c>
      <c r="D312" s="13" t="s">
        <v>6</v>
      </c>
      <c r="E312" s="13" t="s">
        <v>5000</v>
      </c>
      <c r="F312" s="13" t="s">
        <v>11</v>
      </c>
      <c r="G312" s="13" t="s">
        <v>4802</v>
      </c>
      <c r="H312" s="13" t="s">
        <v>4816</v>
      </c>
      <c r="I312" s="13">
        <f>(Brick_Kilns_EF!$B$13*Brick_Kilns_EF!$B$11*Brick_Kilns_EF!$B$12)</f>
        <v>8886.81</v>
      </c>
      <c r="J312" s="13">
        <f>IF(D312="ZZ",Brick_Kilns_EF!$E$9*(0.75),Brick_Kilns_EF!$E$9)</f>
        <v>7.4740000000000006E-4</v>
      </c>
      <c r="K312" s="13">
        <f t="shared" si="16"/>
        <v>6.6420017940000005</v>
      </c>
      <c r="L312" s="13">
        <f>IF(D312="ZZ", Brick_Kilns_EF!$E$6*(0.75),Brick_Kilns_EF!$E$6)</f>
        <v>4.0400000000000001E-4</v>
      </c>
      <c r="M312" s="13">
        <f t="shared" si="17"/>
        <v>3.5902712399999999</v>
      </c>
      <c r="N312" s="13">
        <f>IF(D312="ZZ",Brick_Kilns_EF!$E$7*(0.75),Brick_Kilns_EF!$E$7)</f>
        <v>3.1900000000000001E-3</v>
      </c>
      <c r="O312" s="13">
        <f t="shared" si="18"/>
        <v>28.348923899999999</v>
      </c>
      <c r="P312" s="13">
        <f>IF(D312="ZZ",Brick_Kilns_EF!$E$8*(0.75),Brick_Kilns_EF!$E$8)</f>
        <v>7.1999999999999994E-4</v>
      </c>
      <c r="Q312" s="13">
        <f t="shared" si="19"/>
        <v>6.3985031999999995</v>
      </c>
    </row>
    <row r="313" spans="1:17">
      <c r="A313" s="13" t="s">
        <v>323</v>
      </c>
      <c r="B313" s="13">
        <v>22.613610359999999</v>
      </c>
      <c r="C313" s="13">
        <v>89.159946910000002</v>
      </c>
      <c r="D313" s="13" t="s">
        <v>6</v>
      </c>
      <c r="E313" s="13" t="s">
        <v>5000</v>
      </c>
      <c r="F313" s="13" t="s">
        <v>9</v>
      </c>
      <c r="G313" s="13" t="s">
        <v>4802</v>
      </c>
      <c r="H313" s="13" t="s">
        <v>4816</v>
      </c>
      <c r="I313" s="13">
        <f>(Brick_Kilns_EF!$B$13*Brick_Kilns_EF!$B$11*Brick_Kilns_EF!$B$12)</f>
        <v>8886.81</v>
      </c>
      <c r="J313" s="13">
        <f>IF(D313="ZZ",Brick_Kilns_EF!$E$9*(0.75),Brick_Kilns_EF!$E$9)</f>
        <v>7.4740000000000006E-4</v>
      </c>
      <c r="K313" s="13">
        <f t="shared" si="16"/>
        <v>6.6420017940000005</v>
      </c>
      <c r="L313" s="13">
        <f>IF(D313="ZZ", Brick_Kilns_EF!$E$6*(0.75),Brick_Kilns_EF!$E$6)</f>
        <v>4.0400000000000001E-4</v>
      </c>
      <c r="M313" s="13">
        <f t="shared" si="17"/>
        <v>3.5902712399999999</v>
      </c>
      <c r="N313" s="13">
        <f>IF(D313="ZZ",Brick_Kilns_EF!$E$7*(0.75),Brick_Kilns_EF!$E$7)</f>
        <v>3.1900000000000001E-3</v>
      </c>
      <c r="O313" s="13">
        <f t="shared" si="18"/>
        <v>28.348923899999999</v>
      </c>
      <c r="P313" s="13">
        <f>IF(D313="ZZ",Brick_Kilns_EF!$E$8*(0.75),Brick_Kilns_EF!$E$8)</f>
        <v>7.1999999999999994E-4</v>
      </c>
      <c r="Q313" s="13">
        <f t="shared" si="19"/>
        <v>6.3985031999999995</v>
      </c>
    </row>
    <row r="314" spans="1:17">
      <c r="A314" s="13" t="s">
        <v>324</v>
      </c>
      <c r="B314" s="13">
        <v>23.59213106</v>
      </c>
      <c r="C314" s="13">
        <v>89.777007530000006</v>
      </c>
      <c r="D314" s="13" t="s">
        <v>6</v>
      </c>
      <c r="E314" s="13" t="s">
        <v>5000</v>
      </c>
      <c r="F314" s="13" t="s">
        <v>7</v>
      </c>
      <c r="G314" s="13" t="s">
        <v>4802</v>
      </c>
      <c r="H314" s="13" t="s">
        <v>4816</v>
      </c>
      <c r="I314" s="13">
        <f>(Brick_Kilns_EF!$B$13*Brick_Kilns_EF!$B$11*Brick_Kilns_EF!$B$12)</f>
        <v>8886.81</v>
      </c>
      <c r="J314" s="13">
        <f>IF(D314="ZZ",Brick_Kilns_EF!$E$9*(0.75),Brick_Kilns_EF!$E$9)</f>
        <v>7.4740000000000006E-4</v>
      </c>
      <c r="K314" s="13">
        <f t="shared" si="16"/>
        <v>6.6420017940000005</v>
      </c>
      <c r="L314" s="13">
        <f>IF(D314="ZZ", Brick_Kilns_EF!$E$6*(0.75),Brick_Kilns_EF!$E$6)</f>
        <v>4.0400000000000001E-4</v>
      </c>
      <c r="M314" s="13">
        <f t="shared" si="17"/>
        <v>3.5902712399999999</v>
      </c>
      <c r="N314" s="13">
        <f>IF(D314="ZZ",Brick_Kilns_EF!$E$7*(0.75),Brick_Kilns_EF!$E$7)</f>
        <v>3.1900000000000001E-3</v>
      </c>
      <c r="O314" s="13">
        <f t="shared" si="18"/>
        <v>28.348923899999999</v>
      </c>
      <c r="P314" s="13">
        <f>IF(D314="ZZ",Brick_Kilns_EF!$E$8*(0.75),Brick_Kilns_EF!$E$8)</f>
        <v>7.1999999999999994E-4</v>
      </c>
      <c r="Q314" s="13">
        <f t="shared" si="19"/>
        <v>6.3985031999999995</v>
      </c>
    </row>
    <row r="315" spans="1:17">
      <c r="A315" s="13" t="s">
        <v>325</v>
      </c>
      <c r="B315" s="13">
        <v>22.973223560000001</v>
      </c>
      <c r="C315" s="13">
        <v>90.291367050000005</v>
      </c>
      <c r="D315" s="13" t="s">
        <v>6</v>
      </c>
      <c r="E315" s="13" t="s">
        <v>5000</v>
      </c>
      <c r="F315" s="13" t="s">
        <v>7</v>
      </c>
      <c r="G315" s="13" t="s">
        <v>4802</v>
      </c>
      <c r="H315" s="13" t="s">
        <v>4816</v>
      </c>
      <c r="I315" s="13">
        <f>(Brick_Kilns_EF!$B$13*Brick_Kilns_EF!$B$11*Brick_Kilns_EF!$B$12)</f>
        <v>8886.81</v>
      </c>
      <c r="J315" s="13">
        <f>IF(D315="ZZ",Brick_Kilns_EF!$E$9*(0.75),Brick_Kilns_EF!$E$9)</f>
        <v>7.4740000000000006E-4</v>
      </c>
      <c r="K315" s="13">
        <f t="shared" si="16"/>
        <v>6.6420017940000005</v>
      </c>
      <c r="L315" s="13">
        <f>IF(D315="ZZ", Brick_Kilns_EF!$E$6*(0.75),Brick_Kilns_EF!$E$6)</f>
        <v>4.0400000000000001E-4</v>
      </c>
      <c r="M315" s="13">
        <f t="shared" si="17"/>
        <v>3.5902712399999999</v>
      </c>
      <c r="N315" s="13">
        <f>IF(D315="ZZ",Brick_Kilns_EF!$E$7*(0.75),Brick_Kilns_EF!$E$7)</f>
        <v>3.1900000000000001E-3</v>
      </c>
      <c r="O315" s="13">
        <f t="shared" si="18"/>
        <v>28.348923899999999</v>
      </c>
      <c r="P315" s="13">
        <f>IF(D315="ZZ",Brick_Kilns_EF!$E$8*(0.75),Brick_Kilns_EF!$E$8)</f>
        <v>7.1999999999999994E-4</v>
      </c>
      <c r="Q315" s="13">
        <f t="shared" si="19"/>
        <v>6.3985031999999995</v>
      </c>
    </row>
    <row r="316" spans="1:17">
      <c r="A316" s="13" t="s">
        <v>326</v>
      </c>
      <c r="B316" s="13">
        <v>23.73285486</v>
      </c>
      <c r="C316" s="13">
        <v>89.378410990000006</v>
      </c>
      <c r="D316" s="13" t="s">
        <v>6</v>
      </c>
      <c r="E316" s="13" t="s">
        <v>5000</v>
      </c>
      <c r="F316" s="13" t="s">
        <v>7</v>
      </c>
      <c r="G316" s="13" t="s">
        <v>4802</v>
      </c>
      <c r="H316" s="13" t="s">
        <v>4816</v>
      </c>
      <c r="I316" s="13">
        <f>(Brick_Kilns_EF!$B$13*Brick_Kilns_EF!$B$11*Brick_Kilns_EF!$B$12)</f>
        <v>8886.81</v>
      </c>
      <c r="J316" s="13">
        <f>IF(D316="ZZ",Brick_Kilns_EF!$E$9*(0.75),Brick_Kilns_EF!$E$9)</f>
        <v>7.4740000000000006E-4</v>
      </c>
      <c r="K316" s="13">
        <f t="shared" si="16"/>
        <v>6.6420017940000005</v>
      </c>
      <c r="L316" s="13">
        <f>IF(D316="ZZ", Brick_Kilns_EF!$E$6*(0.75),Brick_Kilns_EF!$E$6)</f>
        <v>4.0400000000000001E-4</v>
      </c>
      <c r="M316" s="13">
        <f t="shared" si="17"/>
        <v>3.5902712399999999</v>
      </c>
      <c r="N316" s="13">
        <f>IF(D316="ZZ",Brick_Kilns_EF!$E$7*(0.75),Brick_Kilns_EF!$E$7)</f>
        <v>3.1900000000000001E-3</v>
      </c>
      <c r="O316" s="13">
        <f t="shared" si="18"/>
        <v>28.348923899999999</v>
      </c>
      <c r="P316" s="13">
        <f>IF(D316="ZZ",Brick_Kilns_EF!$E$8*(0.75),Brick_Kilns_EF!$E$8)</f>
        <v>7.1999999999999994E-4</v>
      </c>
      <c r="Q316" s="13">
        <f t="shared" si="19"/>
        <v>6.3985031999999995</v>
      </c>
    </row>
    <row r="317" spans="1:17">
      <c r="A317" s="13" t="s">
        <v>327</v>
      </c>
      <c r="B317" s="13">
        <v>22.82017432</v>
      </c>
      <c r="C317" s="13">
        <v>90.581752589999994</v>
      </c>
      <c r="D317" s="13" t="s">
        <v>6</v>
      </c>
      <c r="E317" s="13" t="s">
        <v>5000</v>
      </c>
      <c r="F317" s="13" t="s">
        <v>11</v>
      </c>
      <c r="G317" s="13" t="s">
        <v>4802</v>
      </c>
      <c r="H317" s="13" t="s">
        <v>4816</v>
      </c>
      <c r="I317" s="13">
        <f>(Brick_Kilns_EF!$B$13*Brick_Kilns_EF!$B$11*Brick_Kilns_EF!$B$12)</f>
        <v>8886.81</v>
      </c>
      <c r="J317" s="13">
        <f>IF(D317="ZZ",Brick_Kilns_EF!$E$9*(0.75),Brick_Kilns_EF!$E$9)</f>
        <v>7.4740000000000006E-4</v>
      </c>
      <c r="K317" s="13">
        <f t="shared" si="16"/>
        <v>6.6420017940000005</v>
      </c>
      <c r="L317" s="13">
        <f>IF(D317="ZZ", Brick_Kilns_EF!$E$6*(0.75),Brick_Kilns_EF!$E$6)</f>
        <v>4.0400000000000001E-4</v>
      </c>
      <c r="M317" s="13">
        <f t="shared" si="17"/>
        <v>3.5902712399999999</v>
      </c>
      <c r="N317" s="13">
        <f>IF(D317="ZZ",Brick_Kilns_EF!$E$7*(0.75),Brick_Kilns_EF!$E$7)</f>
        <v>3.1900000000000001E-3</v>
      </c>
      <c r="O317" s="13">
        <f t="shared" si="18"/>
        <v>28.348923899999999</v>
      </c>
      <c r="P317" s="13">
        <f>IF(D317="ZZ",Brick_Kilns_EF!$E$8*(0.75),Brick_Kilns_EF!$E$8)</f>
        <v>7.1999999999999994E-4</v>
      </c>
      <c r="Q317" s="13">
        <f t="shared" si="19"/>
        <v>6.3985031999999995</v>
      </c>
    </row>
    <row r="318" spans="1:17">
      <c r="A318" s="13" t="s">
        <v>328</v>
      </c>
      <c r="B318" s="13">
        <v>23.229148429999999</v>
      </c>
      <c r="C318" s="13">
        <v>90.340687540000005</v>
      </c>
      <c r="D318" s="13" t="s">
        <v>6</v>
      </c>
      <c r="E318" s="13" t="s">
        <v>5000</v>
      </c>
      <c r="F318" s="13" t="s">
        <v>7</v>
      </c>
      <c r="G318" s="13" t="s">
        <v>4802</v>
      </c>
      <c r="H318" s="13" t="s">
        <v>4816</v>
      </c>
      <c r="I318" s="13">
        <f>(Brick_Kilns_EF!$B$13*Brick_Kilns_EF!$B$11*Brick_Kilns_EF!$B$12)</f>
        <v>8886.81</v>
      </c>
      <c r="J318" s="13">
        <f>IF(D318="ZZ",Brick_Kilns_EF!$E$9*(0.75),Brick_Kilns_EF!$E$9)</f>
        <v>7.4740000000000006E-4</v>
      </c>
      <c r="K318" s="13">
        <f t="shared" si="16"/>
        <v>6.6420017940000005</v>
      </c>
      <c r="L318" s="13">
        <f>IF(D318="ZZ", Brick_Kilns_EF!$E$6*(0.75),Brick_Kilns_EF!$E$6)</f>
        <v>4.0400000000000001E-4</v>
      </c>
      <c r="M318" s="13">
        <f t="shared" si="17"/>
        <v>3.5902712399999999</v>
      </c>
      <c r="N318" s="13">
        <f>IF(D318="ZZ",Brick_Kilns_EF!$E$7*(0.75),Brick_Kilns_EF!$E$7)</f>
        <v>3.1900000000000001E-3</v>
      </c>
      <c r="O318" s="13">
        <f t="shared" si="18"/>
        <v>28.348923899999999</v>
      </c>
      <c r="P318" s="13">
        <f>IF(D318="ZZ",Brick_Kilns_EF!$E$8*(0.75),Brick_Kilns_EF!$E$8)</f>
        <v>7.1999999999999994E-4</v>
      </c>
      <c r="Q318" s="13">
        <f t="shared" si="19"/>
        <v>6.3985031999999995</v>
      </c>
    </row>
    <row r="319" spans="1:17">
      <c r="A319" s="13" t="s">
        <v>329</v>
      </c>
      <c r="B319" s="13">
        <v>22.6310137</v>
      </c>
      <c r="C319" s="13">
        <v>90.377600220000005</v>
      </c>
      <c r="D319" s="13" t="s">
        <v>6</v>
      </c>
      <c r="E319" s="13" t="s">
        <v>5000</v>
      </c>
      <c r="F319" s="13" t="s">
        <v>11</v>
      </c>
      <c r="G319" s="13" t="s">
        <v>4802</v>
      </c>
      <c r="H319" s="13" t="s">
        <v>4816</v>
      </c>
      <c r="I319" s="13">
        <f>(Brick_Kilns_EF!$B$13*Brick_Kilns_EF!$B$11*Brick_Kilns_EF!$B$12)</f>
        <v>8886.81</v>
      </c>
      <c r="J319" s="13">
        <f>IF(D319="ZZ",Brick_Kilns_EF!$E$9*(0.75),Brick_Kilns_EF!$E$9)</f>
        <v>7.4740000000000006E-4</v>
      </c>
      <c r="K319" s="13">
        <f t="shared" si="16"/>
        <v>6.6420017940000005</v>
      </c>
      <c r="L319" s="13">
        <f>IF(D319="ZZ", Brick_Kilns_EF!$E$6*(0.75),Brick_Kilns_EF!$E$6)</f>
        <v>4.0400000000000001E-4</v>
      </c>
      <c r="M319" s="13">
        <f t="shared" si="17"/>
        <v>3.5902712399999999</v>
      </c>
      <c r="N319" s="13">
        <f>IF(D319="ZZ",Brick_Kilns_EF!$E$7*(0.75),Brick_Kilns_EF!$E$7)</f>
        <v>3.1900000000000001E-3</v>
      </c>
      <c r="O319" s="13">
        <f t="shared" si="18"/>
        <v>28.348923899999999</v>
      </c>
      <c r="P319" s="13">
        <f>IF(D319="ZZ",Brick_Kilns_EF!$E$8*(0.75),Brick_Kilns_EF!$E$8)</f>
        <v>7.1999999999999994E-4</v>
      </c>
      <c r="Q319" s="13">
        <f t="shared" si="19"/>
        <v>6.3985031999999995</v>
      </c>
    </row>
    <row r="320" spans="1:17">
      <c r="A320" s="13" t="s">
        <v>330</v>
      </c>
      <c r="B320" s="13">
        <v>22.56726518</v>
      </c>
      <c r="C320" s="13">
        <v>89.956608739999993</v>
      </c>
      <c r="D320" s="13" t="s">
        <v>6</v>
      </c>
      <c r="E320" s="13" t="s">
        <v>5000</v>
      </c>
      <c r="F320" s="13" t="s">
        <v>9</v>
      </c>
      <c r="G320" s="13" t="s">
        <v>4802</v>
      </c>
      <c r="H320" s="13" t="s">
        <v>4816</v>
      </c>
      <c r="I320" s="13">
        <f>(Brick_Kilns_EF!$B$13*Brick_Kilns_EF!$B$11*Brick_Kilns_EF!$B$12)</f>
        <v>8886.81</v>
      </c>
      <c r="J320" s="13">
        <f>IF(D320="ZZ",Brick_Kilns_EF!$E$9*(0.75),Brick_Kilns_EF!$E$9)</f>
        <v>7.4740000000000006E-4</v>
      </c>
      <c r="K320" s="13">
        <f t="shared" si="16"/>
        <v>6.6420017940000005</v>
      </c>
      <c r="L320" s="13">
        <f>IF(D320="ZZ", Brick_Kilns_EF!$E$6*(0.75),Brick_Kilns_EF!$E$6)</f>
        <v>4.0400000000000001E-4</v>
      </c>
      <c r="M320" s="13">
        <f t="shared" si="17"/>
        <v>3.5902712399999999</v>
      </c>
      <c r="N320" s="13">
        <f>IF(D320="ZZ",Brick_Kilns_EF!$E$7*(0.75),Brick_Kilns_EF!$E$7)</f>
        <v>3.1900000000000001E-3</v>
      </c>
      <c r="O320" s="13">
        <f t="shared" si="18"/>
        <v>28.348923899999999</v>
      </c>
      <c r="P320" s="13">
        <f>IF(D320="ZZ",Brick_Kilns_EF!$E$8*(0.75),Brick_Kilns_EF!$E$8)</f>
        <v>7.1999999999999994E-4</v>
      </c>
      <c r="Q320" s="13">
        <f t="shared" si="19"/>
        <v>6.3985031999999995</v>
      </c>
    </row>
    <row r="321" spans="1:17">
      <c r="A321" s="13" t="s">
        <v>331</v>
      </c>
      <c r="B321" s="13">
        <v>22.897328089999998</v>
      </c>
      <c r="C321" s="13">
        <v>89.569281790000005</v>
      </c>
      <c r="D321" s="13" t="s">
        <v>6</v>
      </c>
      <c r="E321" s="13" t="s">
        <v>5000</v>
      </c>
      <c r="F321" s="13" t="s">
        <v>9</v>
      </c>
      <c r="G321" s="13" t="s">
        <v>4802</v>
      </c>
      <c r="H321" s="13" t="s">
        <v>4816</v>
      </c>
      <c r="I321" s="13">
        <f>(Brick_Kilns_EF!$B$13*Brick_Kilns_EF!$B$11*Brick_Kilns_EF!$B$12)</f>
        <v>8886.81</v>
      </c>
      <c r="J321" s="13">
        <f>IF(D321="ZZ",Brick_Kilns_EF!$E$9*(0.75),Brick_Kilns_EF!$E$9)</f>
        <v>7.4740000000000006E-4</v>
      </c>
      <c r="K321" s="13">
        <f t="shared" si="16"/>
        <v>6.6420017940000005</v>
      </c>
      <c r="L321" s="13">
        <f>IF(D321="ZZ", Brick_Kilns_EF!$E$6*(0.75),Brick_Kilns_EF!$E$6)</f>
        <v>4.0400000000000001E-4</v>
      </c>
      <c r="M321" s="13">
        <f t="shared" si="17"/>
        <v>3.5902712399999999</v>
      </c>
      <c r="N321" s="13">
        <f>IF(D321="ZZ",Brick_Kilns_EF!$E$7*(0.75),Brick_Kilns_EF!$E$7)</f>
        <v>3.1900000000000001E-3</v>
      </c>
      <c r="O321" s="13">
        <f t="shared" si="18"/>
        <v>28.348923899999999</v>
      </c>
      <c r="P321" s="13">
        <f>IF(D321="ZZ",Brick_Kilns_EF!$E$8*(0.75),Brick_Kilns_EF!$E$8)</f>
        <v>7.1999999999999994E-4</v>
      </c>
      <c r="Q321" s="13">
        <f t="shared" si="19"/>
        <v>6.3985031999999995</v>
      </c>
    </row>
    <row r="322" spans="1:17">
      <c r="A322" s="13" t="s">
        <v>332</v>
      </c>
      <c r="B322" s="13">
        <v>22.894989819999999</v>
      </c>
      <c r="C322" s="13">
        <v>89.571120050000005</v>
      </c>
      <c r="D322" s="13" t="s">
        <v>6</v>
      </c>
      <c r="E322" s="13" t="s">
        <v>5000</v>
      </c>
      <c r="F322" s="13" t="s">
        <v>9</v>
      </c>
      <c r="G322" s="13" t="s">
        <v>4802</v>
      </c>
      <c r="H322" s="13" t="s">
        <v>4816</v>
      </c>
      <c r="I322" s="13">
        <f>(Brick_Kilns_EF!$B$13*Brick_Kilns_EF!$B$11*Brick_Kilns_EF!$B$12)</f>
        <v>8886.81</v>
      </c>
      <c r="J322" s="13">
        <f>IF(D322="ZZ",Brick_Kilns_EF!$E$9*(0.75),Brick_Kilns_EF!$E$9)</f>
        <v>7.4740000000000006E-4</v>
      </c>
      <c r="K322" s="13">
        <f t="shared" si="16"/>
        <v>6.6420017940000005</v>
      </c>
      <c r="L322" s="13">
        <f>IF(D322="ZZ", Brick_Kilns_EF!$E$6*(0.75),Brick_Kilns_EF!$E$6)</f>
        <v>4.0400000000000001E-4</v>
      </c>
      <c r="M322" s="13">
        <f t="shared" si="17"/>
        <v>3.5902712399999999</v>
      </c>
      <c r="N322" s="13">
        <f>IF(D322="ZZ",Brick_Kilns_EF!$E$7*(0.75),Brick_Kilns_EF!$E$7)</f>
        <v>3.1900000000000001E-3</v>
      </c>
      <c r="O322" s="13">
        <f t="shared" si="18"/>
        <v>28.348923899999999</v>
      </c>
      <c r="P322" s="13">
        <f>IF(D322="ZZ",Brick_Kilns_EF!$E$8*(0.75),Brick_Kilns_EF!$E$8)</f>
        <v>7.1999999999999994E-4</v>
      </c>
      <c r="Q322" s="13">
        <f t="shared" si="19"/>
        <v>6.3985031999999995</v>
      </c>
    </row>
    <row r="323" spans="1:17">
      <c r="A323" s="13" t="s">
        <v>333</v>
      </c>
      <c r="B323" s="13">
        <v>22.584070270000002</v>
      </c>
      <c r="C323" s="13">
        <v>90.127313139999998</v>
      </c>
      <c r="D323" s="13" t="s">
        <v>6</v>
      </c>
      <c r="E323" s="13" t="s">
        <v>5000</v>
      </c>
      <c r="F323" s="13" t="s">
        <v>11</v>
      </c>
      <c r="G323" s="13" t="s">
        <v>4802</v>
      </c>
      <c r="H323" s="13" t="s">
        <v>4816</v>
      </c>
      <c r="I323" s="13">
        <f>(Brick_Kilns_EF!$B$13*Brick_Kilns_EF!$B$11*Brick_Kilns_EF!$B$12)</f>
        <v>8886.81</v>
      </c>
      <c r="J323" s="13">
        <f>IF(D323="ZZ",Brick_Kilns_EF!$E$9*(0.75),Brick_Kilns_EF!$E$9)</f>
        <v>7.4740000000000006E-4</v>
      </c>
      <c r="K323" s="13">
        <f t="shared" ref="K323:K386" si="20">I323*J323</f>
        <v>6.6420017940000005</v>
      </c>
      <c r="L323" s="13">
        <f>IF(D323="ZZ", Brick_Kilns_EF!$E$6*(0.75),Brick_Kilns_EF!$E$6)</f>
        <v>4.0400000000000001E-4</v>
      </c>
      <c r="M323" s="13">
        <f t="shared" ref="M323:M386" si="21">L323*I323</f>
        <v>3.5902712399999999</v>
      </c>
      <c r="N323" s="13">
        <f>IF(D323="ZZ",Brick_Kilns_EF!$E$7*(0.75),Brick_Kilns_EF!$E$7)</f>
        <v>3.1900000000000001E-3</v>
      </c>
      <c r="O323" s="13">
        <f t="shared" ref="O323:O386" si="22">I323*N323</f>
        <v>28.348923899999999</v>
      </c>
      <c r="P323" s="13">
        <f>IF(D323="ZZ",Brick_Kilns_EF!$E$8*(0.75),Brick_Kilns_EF!$E$8)</f>
        <v>7.1999999999999994E-4</v>
      </c>
      <c r="Q323" s="13">
        <f t="shared" ref="Q323:Q386" si="23">I323*P323</f>
        <v>6.3985031999999995</v>
      </c>
    </row>
    <row r="324" spans="1:17">
      <c r="A324" s="13" t="s">
        <v>334</v>
      </c>
      <c r="B324" s="13">
        <v>22.937869849999998</v>
      </c>
      <c r="C324" s="13">
        <v>90.532276659999994</v>
      </c>
      <c r="D324" s="13" t="s">
        <v>6</v>
      </c>
      <c r="E324" s="13" t="s">
        <v>5000</v>
      </c>
      <c r="F324" s="13" t="s">
        <v>11</v>
      </c>
      <c r="G324" s="13" t="s">
        <v>4802</v>
      </c>
      <c r="H324" s="13" t="s">
        <v>4816</v>
      </c>
      <c r="I324" s="13">
        <f>(Brick_Kilns_EF!$B$13*Brick_Kilns_EF!$B$11*Brick_Kilns_EF!$B$12)</f>
        <v>8886.81</v>
      </c>
      <c r="J324" s="13">
        <f>IF(D324="ZZ",Brick_Kilns_EF!$E$9*(0.75),Brick_Kilns_EF!$E$9)</f>
        <v>7.4740000000000006E-4</v>
      </c>
      <c r="K324" s="13">
        <f t="shared" si="20"/>
        <v>6.6420017940000005</v>
      </c>
      <c r="L324" s="13">
        <f>IF(D324="ZZ", Brick_Kilns_EF!$E$6*(0.75),Brick_Kilns_EF!$E$6)</f>
        <v>4.0400000000000001E-4</v>
      </c>
      <c r="M324" s="13">
        <f t="shared" si="21"/>
        <v>3.5902712399999999</v>
      </c>
      <c r="N324" s="13">
        <f>IF(D324="ZZ",Brick_Kilns_EF!$E$7*(0.75),Brick_Kilns_EF!$E$7)</f>
        <v>3.1900000000000001E-3</v>
      </c>
      <c r="O324" s="13">
        <f t="shared" si="22"/>
        <v>28.348923899999999</v>
      </c>
      <c r="P324" s="13">
        <f>IF(D324="ZZ",Brick_Kilns_EF!$E$8*(0.75),Brick_Kilns_EF!$E$8)</f>
        <v>7.1999999999999994E-4</v>
      </c>
      <c r="Q324" s="13">
        <f t="shared" si="23"/>
        <v>6.3985031999999995</v>
      </c>
    </row>
    <row r="325" spans="1:17">
      <c r="A325" s="13" t="s">
        <v>335</v>
      </c>
      <c r="B325" s="13">
        <v>23.70122177</v>
      </c>
      <c r="C325" s="13">
        <v>89.161248450000002</v>
      </c>
      <c r="D325" s="13" t="s">
        <v>6</v>
      </c>
      <c r="E325" s="13" t="s">
        <v>5000</v>
      </c>
      <c r="F325" s="13" t="s">
        <v>9</v>
      </c>
      <c r="G325" s="13" t="s">
        <v>4802</v>
      </c>
      <c r="H325" s="13" t="s">
        <v>4816</v>
      </c>
      <c r="I325" s="13">
        <f>(Brick_Kilns_EF!$B$13*Brick_Kilns_EF!$B$11*Brick_Kilns_EF!$B$12)</f>
        <v>8886.81</v>
      </c>
      <c r="J325" s="13">
        <f>IF(D325="ZZ",Brick_Kilns_EF!$E$9*(0.75),Brick_Kilns_EF!$E$9)</f>
        <v>7.4740000000000006E-4</v>
      </c>
      <c r="K325" s="13">
        <f t="shared" si="20"/>
        <v>6.6420017940000005</v>
      </c>
      <c r="L325" s="13">
        <f>IF(D325="ZZ", Brick_Kilns_EF!$E$6*(0.75),Brick_Kilns_EF!$E$6)</f>
        <v>4.0400000000000001E-4</v>
      </c>
      <c r="M325" s="13">
        <f t="shared" si="21"/>
        <v>3.5902712399999999</v>
      </c>
      <c r="N325" s="13">
        <f>IF(D325="ZZ",Brick_Kilns_EF!$E$7*(0.75),Brick_Kilns_EF!$E$7)</f>
        <v>3.1900000000000001E-3</v>
      </c>
      <c r="O325" s="13">
        <f t="shared" si="22"/>
        <v>28.348923899999999</v>
      </c>
      <c r="P325" s="13">
        <f>IF(D325="ZZ",Brick_Kilns_EF!$E$8*(0.75),Brick_Kilns_EF!$E$8)</f>
        <v>7.1999999999999994E-4</v>
      </c>
      <c r="Q325" s="13">
        <f t="shared" si="23"/>
        <v>6.3985031999999995</v>
      </c>
    </row>
    <row r="326" spans="1:17">
      <c r="A326" s="13" t="s">
        <v>336</v>
      </c>
      <c r="B326" s="13">
        <v>22.89874923</v>
      </c>
      <c r="C326" s="13">
        <v>90.404988470000006</v>
      </c>
      <c r="D326" s="13" t="s">
        <v>6</v>
      </c>
      <c r="E326" s="13" t="s">
        <v>5000</v>
      </c>
      <c r="F326" s="13" t="s">
        <v>11</v>
      </c>
      <c r="G326" s="13" t="s">
        <v>4802</v>
      </c>
      <c r="H326" s="13" t="s">
        <v>4816</v>
      </c>
      <c r="I326" s="13">
        <f>(Brick_Kilns_EF!$B$13*Brick_Kilns_EF!$B$11*Brick_Kilns_EF!$B$12)</f>
        <v>8886.81</v>
      </c>
      <c r="J326" s="13">
        <f>IF(D326="ZZ",Brick_Kilns_EF!$E$9*(0.75),Brick_Kilns_EF!$E$9)</f>
        <v>7.4740000000000006E-4</v>
      </c>
      <c r="K326" s="13">
        <f t="shared" si="20"/>
        <v>6.6420017940000005</v>
      </c>
      <c r="L326" s="13">
        <f>IF(D326="ZZ", Brick_Kilns_EF!$E$6*(0.75),Brick_Kilns_EF!$E$6)</f>
        <v>4.0400000000000001E-4</v>
      </c>
      <c r="M326" s="13">
        <f t="shared" si="21"/>
        <v>3.5902712399999999</v>
      </c>
      <c r="N326" s="13">
        <f>IF(D326="ZZ",Brick_Kilns_EF!$E$7*(0.75),Brick_Kilns_EF!$E$7)</f>
        <v>3.1900000000000001E-3</v>
      </c>
      <c r="O326" s="13">
        <f t="shared" si="22"/>
        <v>28.348923899999999</v>
      </c>
      <c r="P326" s="13">
        <f>IF(D326="ZZ",Brick_Kilns_EF!$E$8*(0.75),Brick_Kilns_EF!$E$8)</f>
        <v>7.1999999999999994E-4</v>
      </c>
      <c r="Q326" s="13">
        <f t="shared" si="23"/>
        <v>6.3985031999999995</v>
      </c>
    </row>
    <row r="327" spans="1:17">
      <c r="A327" s="13" t="s">
        <v>337</v>
      </c>
      <c r="B327" s="13">
        <v>22.942988490000001</v>
      </c>
      <c r="C327" s="13">
        <v>89.594596550000006</v>
      </c>
      <c r="D327" s="13" t="s">
        <v>6</v>
      </c>
      <c r="E327" s="13" t="s">
        <v>5000</v>
      </c>
      <c r="F327" s="13" t="s">
        <v>9</v>
      </c>
      <c r="G327" s="13" t="s">
        <v>4802</v>
      </c>
      <c r="H327" s="13" t="s">
        <v>4816</v>
      </c>
      <c r="I327" s="13">
        <f>(Brick_Kilns_EF!$B$13*Brick_Kilns_EF!$B$11*Brick_Kilns_EF!$B$12)</f>
        <v>8886.81</v>
      </c>
      <c r="J327" s="13">
        <f>IF(D327="ZZ",Brick_Kilns_EF!$E$9*(0.75),Brick_Kilns_EF!$E$9)</f>
        <v>7.4740000000000006E-4</v>
      </c>
      <c r="K327" s="13">
        <f t="shared" si="20"/>
        <v>6.6420017940000005</v>
      </c>
      <c r="L327" s="13">
        <f>IF(D327="ZZ", Brick_Kilns_EF!$E$6*(0.75),Brick_Kilns_EF!$E$6)</f>
        <v>4.0400000000000001E-4</v>
      </c>
      <c r="M327" s="13">
        <f t="shared" si="21"/>
        <v>3.5902712399999999</v>
      </c>
      <c r="N327" s="13">
        <f>IF(D327="ZZ",Brick_Kilns_EF!$E$7*(0.75),Brick_Kilns_EF!$E$7)</f>
        <v>3.1900000000000001E-3</v>
      </c>
      <c r="O327" s="13">
        <f t="shared" si="22"/>
        <v>28.348923899999999</v>
      </c>
      <c r="P327" s="13">
        <f>IF(D327="ZZ",Brick_Kilns_EF!$E$8*(0.75),Brick_Kilns_EF!$E$8)</f>
        <v>7.1999999999999994E-4</v>
      </c>
      <c r="Q327" s="13">
        <f t="shared" si="23"/>
        <v>6.3985031999999995</v>
      </c>
    </row>
    <row r="328" spans="1:17">
      <c r="A328" s="13" t="s">
        <v>338</v>
      </c>
      <c r="B328" s="13">
        <v>22.809947560000001</v>
      </c>
      <c r="C328" s="13">
        <v>89.591679549999995</v>
      </c>
      <c r="D328" s="13" t="s">
        <v>6</v>
      </c>
      <c r="E328" s="13" t="s">
        <v>5000</v>
      </c>
      <c r="F328" s="13" t="s">
        <v>9</v>
      </c>
      <c r="G328" s="13" t="s">
        <v>4802</v>
      </c>
      <c r="H328" s="13" t="s">
        <v>4816</v>
      </c>
      <c r="I328" s="13">
        <f>(Brick_Kilns_EF!$B$13*Brick_Kilns_EF!$B$11*Brick_Kilns_EF!$B$12)</f>
        <v>8886.81</v>
      </c>
      <c r="J328" s="13">
        <f>IF(D328="ZZ",Brick_Kilns_EF!$E$9*(0.75),Brick_Kilns_EF!$E$9)</f>
        <v>7.4740000000000006E-4</v>
      </c>
      <c r="K328" s="13">
        <f t="shared" si="20"/>
        <v>6.6420017940000005</v>
      </c>
      <c r="L328" s="13">
        <f>IF(D328="ZZ", Brick_Kilns_EF!$E$6*(0.75),Brick_Kilns_EF!$E$6)</f>
        <v>4.0400000000000001E-4</v>
      </c>
      <c r="M328" s="13">
        <f t="shared" si="21"/>
        <v>3.5902712399999999</v>
      </c>
      <c r="N328" s="13">
        <f>IF(D328="ZZ",Brick_Kilns_EF!$E$7*(0.75),Brick_Kilns_EF!$E$7)</f>
        <v>3.1900000000000001E-3</v>
      </c>
      <c r="O328" s="13">
        <f t="shared" si="22"/>
        <v>28.348923899999999</v>
      </c>
      <c r="P328" s="13">
        <f>IF(D328="ZZ",Brick_Kilns_EF!$E$8*(0.75),Brick_Kilns_EF!$E$8)</f>
        <v>7.1999999999999994E-4</v>
      </c>
      <c r="Q328" s="13">
        <f t="shared" si="23"/>
        <v>6.3985031999999995</v>
      </c>
    </row>
    <row r="329" spans="1:17">
      <c r="A329" s="13" t="s">
        <v>339</v>
      </c>
      <c r="B329" s="13">
        <v>22.594341060000001</v>
      </c>
      <c r="C329" s="13">
        <v>90.018118689999994</v>
      </c>
      <c r="D329" s="13" t="s">
        <v>6</v>
      </c>
      <c r="E329" s="13" t="s">
        <v>5000</v>
      </c>
      <c r="F329" s="13" t="s">
        <v>11</v>
      </c>
      <c r="G329" s="13" t="s">
        <v>4802</v>
      </c>
      <c r="H329" s="13" t="s">
        <v>4816</v>
      </c>
      <c r="I329" s="13">
        <f>(Brick_Kilns_EF!$B$13*Brick_Kilns_EF!$B$11*Brick_Kilns_EF!$B$12)</f>
        <v>8886.81</v>
      </c>
      <c r="J329" s="13">
        <f>IF(D329="ZZ",Brick_Kilns_EF!$E$9*(0.75),Brick_Kilns_EF!$E$9)</f>
        <v>7.4740000000000006E-4</v>
      </c>
      <c r="K329" s="13">
        <f t="shared" si="20"/>
        <v>6.6420017940000005</v>
      </c>
      <c r="L329" s="13">
        <f>IF(D329="ZZ", Brick_Kilns_EF!$E$6*(0.75),Brick_Kilns_EF!$E$6)</f>
        <v>4.0400000000000001E-4</v>
      </c>
      <c r="M329" s="13">
        <f t="shared" si="21"/>
        <v>3.5902712399999999</v>
      </c>
      <c r="N329" s="13">
        <f>IF(D329="ZZ",Brick_Kilns_EF!$E$7*(0.75),Brick_Kilns_EF!$E$7)</f>
        <v>3.1900000000000001E-3</v>
      </c>
      <c r="O329" s="13">
        <f t="shared" si="22"/>
        <v>28.348923899999999</v>
      </c>
      <c r="P329" s="13">
        <f>IF(D329="ZZ",Brick_Kilns_EF!$E$8*(0.75),Brick_Kilns_EF!$E$8)</f>
        <v>7.1999999999999994E-4</v>
      </c>
      <c r="Q329" s="13">
        <f t="shared" si="23"/>
        <v>6.3985031999999995</v>
      </c>
    </row>
    <row r="330" spans="1:17">
      <c r="A330" s="13" t="s">
        <v>340</v>
      </c>
      <c r="B330" s="13">
        <v>22.592951249999999</v>
      </c>
      <c r="C330" s="13">
        <v>90.019457070000001</v>
      </c>
      <c r="D330" s="13" t="s">
        <v>6</v>
      </c>
      <c r="E330" s="13" t="s">
        <v>5000</v>
      </c>
      <c r="F330" s="13" t="s">
        <v>11</v>
      </c>
      <c r="G330" s="13" t="s">
        <v>4802</v>
      </c>
      <c r="H330" s="13" t="s">
        <v>4816</v>
      </c>
      <c r="I330" s="13">
        <f>(Brick_Kilns_EF!$B$13*Brick_Kilns_EF!$B$11*Brick_Kilns_EF!$B$12)</f>
        <v>8886.81</v>
      </c>
      <c r="J330" s="13">
        <f>IF(D330="ZZ",Brick_Kilns_EF!$E$9*(0.75),Brick_Kilns_EF!$E$9)</f>
        <v>7.4740000000000006E-4</v>
      </c>
      <c r="K330" s="13">
        <f t="shared" si="20"/>
        <v>6.6420017940000005</v>
      </c>
      <c r="L330" s="13">
        <f>IF(D330="ZZ", Brick_Kilns_EF!$E$6*(0.75),Brick_Kilns_EF!$E$6)</f>
        <v>4.0400000000000001E-4</v>
      </c>
      <c r="M330" s="13">
        <f t="shared" si="21"/>
        <v>3.5902712399999999</v>
      </c>
      <c r="N330" s="13">
        <f>IF(D330="ZZ",Brick_Kilns_EF!$E$7*(0.75),Brick_Kilns_EF!$E$7)</f>
        <v>3.1900000000000001E-3</v>
      </c>
      <c r="O330" s="13">
        <f t="shared" si="22"/>
        <v>28.348923899999999</v>
      </c>
      <c r="P330" s="13">
        <f>IF(D330="ZZ",Brick_Kilns_EF!$E$8*(0.75),Brick_Kilns_EF!$E$8)</f>
        <v>7.1999999999999994E-4</v>
      </c>
      <c r="Q330" s="13">
        <f t="shared" si="23"/>
        <v>6.3985031999999995</v>
      </c>
    </row>
    <row r="331" spans="1:17">
      <c r="A331" s="13" t="s">
        <v>341</v>
      </c>
      <c r="B331" s="13">
        <v>24.379018540000001</v>
      </c>
      <c r="C331" s="13">
        <v>89.545224289999993</v>
      </c>
      <c r="D331" s="13" t="s">
        <v>6</v>
      </c>
      <c r="E331" s="13" t="s">
        <v>5000</v>
      </c>
      <c r="F331" s="13" t="s">
        <v>42</v>
      </c>
      <c r="G331" s="13" t="s">
        <v>4802</v>
      </c>
      <c r="H331" s="13" t="s">
        <v>4816</v>
      </c>
      <c r="I331" s="13">
        <f>(Brick_Kilns_EF!$B$13*Brick_Kilns_EF!$B$11*Brick_Kilns_EF!$B$12)</f>
        <v>8886.81</v>
      </c>
      <c r="J331" s="13">
        <f>IF(D331="ZZ",Brick_Kilns_EF!$E$9*(0.75),Brick_Kilns_EF!$E$9)</f>
        <v>7.4740000000000006E-4</v>
      </c>
      <c r="K331" s="13">
        <f t="shared" si="20"/>
        <v>6.6420017940000005</v>
      </c>
      <c r="L331" s="13">
        <f>IF(D331="ZZ", Brick_Kilns_EF!$E$6*(0.75),Brick_Kilns_EF!$E$6)</f>
        <v>4.0400000000000001E-4</v>
      </c>
      <c r="M331" s="13">
        <f t="shared" si="21"/>
        <v>3.5902712399999999</v>
      </c>
      <c r="N331" s="13">
        <f>IF(D331="ZZ",Brick_Kilns_EF!$E$7*(0.75),Brick_Kilns_EF!$E$7)</f>
        <v>3.1900000000000001E-3</v>
      </c>
      <c r="O331" s="13">
        <f t="shared" si="22"/>
        <v>28.348923899999999</v>
      </c>
      <c r="P331" s="13">
        <f>IF(D331="ZZ",Brick_Kilns_EF!$E$8*(0.75),Brick_Kilns_EF!$E$8)</f>
        <v>7.1999999999999994E-4</v>
      </c>
      <c r="Q331" s="13">
        <f t="shared" si="23"/>
        <v>6.3985031999999995</v>
      </c>
    </row>
    <row r="332" spans="1:17">
      <c r="A332" s="13" t="s">
        <v>342</v>
      </c>
      <c r="B332" s="13">
        <v>24.972385129999999</v>
      </c>
      <c r="C332" s="13">
        <v>89.677512539999995</v>
      </c>
      <c r="D332" s="13" t="s">
        <v>6</v>
      </c>
      <c r="E332" s="13" t="s">
        <v>5000</v>
      </c>
      <c r="F332" s="13" t="s">
        <v>248</v>
      </c>
      <c r="G332" s="13" t="s">
        <v>4802</v>
      </c>
      <c r="H332" s="13" t="s">
        <v>4816</v>
      </c>
      <c r="I332" s="13">
        <f>(Brick_Kilns_EF!$B$13*Brick_Kilns_EF!$B$11*Brick_Kilns_EF!$B$12)</f>
        <v>8886.81</v>
      </c>
      <c r="J332" s="13">
        <f>IF(D332="ZZ",Brick_Kilns_EF!$E$9*(0.75),Brick_Kilns_EF!$E$9)</f>
        <v>7.4740000000000006E-4</v>
      </c>
      <c r="K332" s="13">
        <f t="shared" si="20"/>
        <v>6.6420017940000005</v>
      </c>
      <c r="L332" s="13">
        <f>IF(D332="ZZ", Brick_Kilns_EF!$E$6*(0.75),Brick_Kilns_EF!$E$6)</f>
        <v>4.0400000000000001E-4</v>
      </c>
      <c r="M332" s="13">
        <f t="shared" si="21"/>
        <v>3.5902712399999999</v>
      </c>
      <c r="N332" s="13">
        <f>IF(D332="ZZ",Brick_Kilns_EF!$E$7*(0.75),Brick_Kilns_EF!$E$7)</f>
        <v>3.1900000000000001E-3</v>
      </c>
      <c r="O332" s="13">
        <f t="shared" si="22"/>
        <v>28.348923899999999</v>
      </c>
      <c r="P332" s="13">
        <f>IF(D332="ZZ",Brick_Kilns_EF!$E$8*(0.75),Brick_Kilns_EF!$E$8)</f>
        <v>7.1999999999999994E-4</v>
      </c>
      <c r="Q332" s="13">
        <f t="shared" si="23"/>
        <v>6.3985031999999995</v>
      </c>
    </row>
    <row r="333" spans="1:17">
      <c r="A333" s="13" t="s">
        <v>343</v>
      </c>
      <c r="B333" s="13">
        <v>23.03197553</v>
      </c>
      <c r="C333" s="13">
        <v>89.118822359999996</v>
      </c>
      <c r="D333" s="13" t="s">
        <v>6</v>
      </c>
      <c r="E333" s="13" t="s">
        <v>5000</v>
      </c>
      <c r="F333" s="13" t="s">
        <v>9</v>
      </c>
      <c r="G333" s="13" t="s">
        <v>4802</v>
      </c>
      <c r="H333" s="13" t="s">
        <v>4816</v>
      </c>
      <c r="I333" s="13">
        <f>(Brick_Kilns_EF!$B$13*Brick_Kilns_EF!$B$11*Brick_Kilns_EF!$B$12)</f>
        <v>8886.81</v>
      </c>
      <c r="J333" s="13">
        <f>IF(D333="ZZ",Brick_Kilns_EF!$E$9*(0.75),Brick_Kilns_EF!$E$9)</f>
        <v>7.4740000000000006E-4</v>
      </c>
      <c r="K333" s="13">
        <f t="shared" si="20"/>
        <v>6.6420017940000005</v>
      </c>
      <c r="L333" s="13">
        <f>IF(D333="ZZ", Brick_Kilns_EF!$E$6*(0.75),Brick_Kilns_EF!$E$6)</f>
        <v>4.0400000000000001E-4</v>
      </c>
      <c r="M333" s="13">
        <f t="shared" si="21"/>
        <v>3.5902712399999999</v>
      </c>
      <c r="N333" s="13">
        <f>IF(D333="ZZ",Brick_Kilns_EF!$E$7*(0.75),Brick_Kilns_EF!$E$7)</f>
        <v>3.1900000000000001E-3</v>
      </c>
      <c r="O333" s="13">
        <f t="shared" si="22"/>
        <v>28.348923899999999</v>
      </c>
      <c r="P333" s="13">
        <f>IF(D333="ZZ",Brick_Kilns_EF!$E$8*(0.75),Brick_Kilns_EF!$E$8)</f>
        <v>7.1999999999999994E-4</v>
      </c>
      <c r="Q333" s="13">
        <f t="shared" si="23"/>
        <v>6.3985031999999995</v>
      </c>
    </row>
    <row r="334" spans="1:17">
      <c r="A334" s="13" t="s">
        <v>344</v>
      </c>
      <c r="B334" s="13">
        <v>22.899608709999999</v>
      </c>
      <c r="C334" s="13">
        <v>90.422084350000006</v>
      </c>
      <c r="D334" s="13" t="s">
        <v>6</v>
      </c>
      <c r="E334" s="13" t="s">
        <v>5000</v>
      </c>
      <c r="F334" s="13" t="s">
        <v>11</v>
      </c>
      <c r="G334" s="13" t="s">
        <v>4802</v>
      </c>
      <c r="H334" s="13" t="s">
        <v>4816</v>
      </c>
      <c r="I334" s="13">
        <f>(Brick_Kilns_EF!$B$13*Brick_Kilns_EF!$B$11*Brick_Kilns_EF!$B$12)</f>
        <v>8886.81</v>
      </c>
      <c r="J334" s="13">
        <f>IF(D334="ZZ",Brick_Kilns_EF!$E$9*(0.75),Brick_Kilns_EF!$E$9)</f>
        <v>7.4740000000000006E-4</v>
      </c>
      <c r="K334" s="13">
        <f t="shared" si="20"/>
        <v>6.6420017940000005</v>
      </c>
      <c r="L334" s="13">
        <f>IF(D334="ZZ", Brick_Kilns_EF!$E$6*(0.75),Brick_Kilns_EF!$E$6)</f>
        <v>4.0400000000000001E-4</v>
      </c>
      <c r="M334" s="13">
        <f t="shared" si="21"/>
        <v>3.5902712399999999</v>
      </c>
      <c r="N334" s="13">
        <f>IF(D334="ZZ",Brick_Kilns_EF!$E$7*(0.75),Brick_Kilns_EF!$E$7)</f>
        <v>3.1900000000000001E-3</v>
      </c>
      <c r="O334" s="13">
        <f t="shared" si="22"/>
        <v>28.348923899999999</v>
      </c>
      <c r="P334" s="13">
        <f>IF(D334="ZZ",Brick_Kilns_EF!$E$8*(0.75),Brick_Kilns_EF!$E$8)</f>
        <v>7.1999999999999994E-4</v>
      </c>
      <c r="Q334" s="13">
        <f t="shared" si="23"/>
        <v>6.3985031999999995</v>
      </c>
    </row>
    <row r="335" spans="1:17">
      <c r="A335" s="13" t="s">
        <v>345</v>
      </c>
      <c r="B335" s="13">
        <v>22.961147879999999</v>
      </c>
      <c r="C335" s="13">
        <v>90.561557469999997</v>
      </c>
      <c r="D335" s="13" t="s">
        <v>6</v>
      </c>
      <c r="E335" s="13" t="s">
        <v>5000</v>
      </c>
      <c r="F335" s="13" t="s">
        <v>11</v>
      </c>
      <c r="G335" s="13" t="s">
        <v>4802</v>
      </c>
      <c r="H335" s="13" t="s">
        <v>4816</v>
      </c>
      <c r="I335" s="13">
        <f>(Brick_Kilns_EF!$B$13*Brick_Kilns_EF!$B$11*Brick_Kilns_EF!$B$12)</f>
        <v>8886.81</v>
      </c>
      <c r="J335" s="13">
        <f>IF(D335="ZZ",Brick_Kilns_EF!$E$9*(0.75),Brick_Kilns_EF!$E$9)</f>
        <v>7.4740000000000006E-4</v>
      </c>
      <c r="K335" s="13">
        <f t="shared" si="20"/>
        <v>6.6420017940000005</v>
      </c>
      <c r="L335" s="13">
        <f>IF(D335="ZZ", Brick_Kilns_EF!$E$6*(0.75),Brick_Kilns_EF!$E$6)</f>
        <v>4.0400000000000001E-4</v>
      </c>
      <c r="M335" s="13">
        <f t="shared" si="21"/>
        <v>3.5902712399999999</v>
      </c>
      <c r="N335" s="13">
        <f>IF(D335="ZZ",Brick_Kilns_EF!$E$7*(0.75),Brick_Kilns_EF!$E$7)</f>
        <v>3.1900000000000001E-3</v>
      </c>
      <c r="O335" s="13">
        <f t="shared" si="22"/>
        <v>28.348923899999999</v>
      </c>
      <c r="P335" s="13">
        <f>IF(D335="ZZ",Brick_Kilns_EF!$E$8*(0.75),Brick_Kilns_EF!$E$8)</f>
        <v>7.1999999999999994E-4</v>
      </c>
      <c r="Q335" s="13">
        <f t="shared" si="23"/>
        <v>6.3985031999999995</v>
      </c>
    </row>
    <row r="336" spans="1:17">
      <c r="A336" s="13" t="s">
        <v>346</v>
      </c>
      <c r="B336" s="13">
        <v>22.960960069999999</v>
      </c>
      <c r="C336" s="13">
        <v>90.563116219999998</v>
      </c>
      <c r="D336" s="13" t="s">
        <v>6</v>
      </c>
      <c r="E336" s="13" t="s">
        <v>5000</v>
      </c>
      <c r="F336" s="13" t="s">
        <v>11</v>
      </c>
      <c r="G336" s="13" t="s">
        <v>4802</v>
      </c>
      <c r="H336" s="13" t="s">
        <v>4816</v>
      </c>
      <c r="I336" s="13">
        <f>(Brick_Kilns_EF!$B$13*Brick_Kilns_EF!$B$11*Brick_Kilns_EF!$B$12)</f>
        <v>8886.81</v>
      </c>
      <c r="J336" s="13">
        <f>IF(D336="ZZ",Brick_Kilns_EF!$E$9*(0.75),Brick_Kilns_EF!$E$9)</f>
        <v>7.4740000000000006E-4</v>
      </c>
      <c r="K336" s="13">
        <f t="shared" si="20"/>
        <v>6.6420017940000005</v>
      </c>
      <c r="L336" s="13">
        <f>IF(D336="ZZ", Brick_Kilns_EF!$E$6*(0.75),Brick_Kilns_EF!$E$6)</f>
        <v>4.0400000000000001E-4</v>
      </c>
      <c r="M336" s="13">
        <f t="shared" si="21"/>
        <v>3.5902712399999999</v>
      </c>
      <c r="N336" s="13">
        <f>IF(D336="ZZ",Brick_Kilns_EF!$E$7*(0.75),Brick_Kilns_EF!$E$7)</f>
        <v>3.1900000000000001E-3</v>
      </c>
      <c r="O336" s="13">
        <f t="shared" si="22"/>
        <v>28.348923899999999</v>
      </c>
      <c r="P336" s="13">
        <f>IF(D336="ZZ",Brick_Kilns_EF!$E$8*(0.75),Brick_Kilns_EF!$E$8)</f>
        <v>7.1999999999999994E-4</v>
      </c>
      <c r="Q336" s="13">
        <f t="shared" si="23"/>
        <v>6.3985031999999995</v>
      </c>
    </row>
    <row r="337" spans="1:17">
      <c r="A337" s="13" t="s">
        <v>347</v>
      </c>
      <c r="B337" s="13">
        <v>22.960960069999999</v>
      </c>
      <c r="C337" s="13">
        <v>90.562987219999997</v>
      </c>
      <c r="D337" s="13" t="s">
        <v>6</v>
      </c>
      <c r="E337" s="13" t="s">
        <v>5000</v>
      </c>
      <c r="F337" s="13" t="s">
        <v>11</v>
      </c>
      <c r="G337" s="13" t="s">
        <v>4802</v>
      </c>
      <c r="H337" s="13" t="s">
        <v>4816</v>
      </c>
      <c r="I337" s="13">
        <f>(Brick_Kilns_EF!$B$13*Brick_Kilns_EF!$B$11*Brick_Kilns_EF!$B$12)</f>
        <v>8886.81</v>
      </c>
      <c r="J337" s="13">
        <f>IF(D337="ZZ",Brick_Kilns_EF!$E$9*(0.75),Brick_Kilns_EF!$E$9)</f>
        <v>7.4740000000000006E-4</v>
      </c>
      <c r="K337" s="13">
        <f t="shared" si="20"/>
        <v>6.6420017940000005</v>
      </c>
      <c r="L337" s="13">
        <f>IF(D337="ZZ", Brick_Kilns_EF!$E$6*(0.75),Brick_Kilns_EF!$E$6)</f>
        <v>4.0400000000000001E-4</v>
      </c>
      <c r="M337" s="13">
        <f t="shared" si="21"/>
        <v>3.5902712399999999</v>
      </c>
      <c r="N337" s="13">
        <f>IF(D337="ZZ",Brick_Kilns_EF!$E$7*(0.75),Brick_Kilns_EF!$E$7)</f>
        <v>3.1900000000000001E-3</v>
      </c>
      <c r="O337" s="13">
        <f t="shared" si="22"/>
        <v>28.348923899999999</v>
      </c>
      <c r="P337" s="13">
        <f>IF(D337="ZZ",Brick_Kilns_EF!$E$8*(0.75),Brick_Kilns_EF!$E$8)</f>
        <v>7.1999999999999994E-4</v>
      </c>
      <c r="Q337" s="13">
        <f t="shared" si="23"/>
        <v>6.3985031999999995</v>
      </c>
    </row>
    <row r="338" spans="1:17">
      <c r="A338" s="13" t="s">
        <v>348</v>
      </c>
      <c r="B338" s="13">
        <v>23.53243818</v>
      </c>
      <c r="C338" s="13">
        <v>88.922861620000006</v>
      </c>
      <c r="D338" s="13" t="s">
        <v>6</v>
      </c>
      <c r="E338" s="13" t="s">
        <v>5000</v>
      </c>
      <c r="F338" s="13" t="s">
        <v>9</v>
      </c>
      <c r="G338" s="13" t="s">
        <v>4802</v>
      </c>
      <c r="H338" s="13" t="s">
        <v>4816</v>
      </c>
      <c r="I338" s="13">
        <f>(Brick_Kilns_EF!$B$13*Brick_Kilns_EF!$B$11*Brick_Kilns_EF!$B$12)</f>
        <v>8886.81</v>
      </c>
      <c r="J338" s="13">
        <f>IF(D338="ZZ",Brick_Kilns_EF!$E$9*(0.75),Brick_Kilns_EF!$E$9)</f>
        <v>7.4740000000000006E-4</v>
      </c>
      <c r="K338" s="13">
        <f t="shared" si="20"/>
        <v>6.6420017940000005</v>
      </c>
      <c r="L338" s="13">
        <f>IF(D338="ZZ", Brick_Kilns_EF!$E$6*(0.75),Brick_Kilns_EF!$E$6)</f>
        <v>4.0400000000000001E-4</v>
      </c>
      <c r="M338" s="13">
        <f t="shared" si="21"/>
        <v>3.5902712399999999</v>
      </c>
      <c r="N338" s="13">
        <f>IF(D338="ZZ",Brick_Kilns_EF!$E$7*(0.75),Brick_Kilns_EF!$E$7)</f>
        <v>3.1900000000000001E-3</v>
      </c>
      <c r="O338" s="13">
        <f t="shared" si="22"/>
        <v>28.348923899999999</v>
      </c>
      <c r="P338" s="13">
        <f>IF(D338="ZZ",Brick_Kilns_EF!$E$8*(0.75),Brick_Kilns_EF!$E$8)</f>
        <v>7.1999999999999994E-4</v>
      </c>
      <c r="Q338" s="13">
        <f t="shared" si="23"/>
        <v>6.3985031999999995</v>
      </c>
    </row>
    <row r="339" spans="1:17">
      <c r="A339" s="13" t="s">
        <v>349</v>
      </c>
      <c r="B339" s="13">
        <v>22.614895700000002</v>
      </c>
      <c r="C339" s="13">
        <v>90.615480259999998</v>
      </c>
      <c r="D339" s="13" t="s">
        <v>6</v>
      </c>
      <c r="E339" s="13" t="s">
        <v>5000</v>
      </c>
      <c r="F339" s="13" t="s">
        <v>11</v>
      </c>
      <c r="G339" s="13" t="s">
        <v>4802</v>
      </c>
      <c r="H339" s="13" t="s">
        <v>4816</v>
      </c>
      <c r="I339" s="13">
        <f>(Brick_Kilns_EF!$B$13*Brick_Kilns_EF!$B$11*Brick_Kilns_EF!$B$12)</f>
        <v>8886.81</v>
      </c>
      <c r="J339" s="13">
        <f>IF(D339="ZZ",Brick_Kilns_EF!$E$9*(0.75),Brick_Kilns_EF!$E$9)</f>
        <v>7.4740000000000006E-4</v>
      </c>
      <c r="K339" s="13">
        <f t="shared" si="20"/>
        <v>6.6420017940000005</v>
      </c>
      <c r="L339" s="13">
        <f>IF(D339="ZZ", Brick_Kilns_EF!$E$6*(0.75),Brick_Kilns_EF!$E$6)</f>
        <v>4.0400000000000001E-4</v>
      </c>
      <c r="M339" s="13">
        <f t="shared" si="21"/>
        <v>3.5902712399999999</v>
      </c>
      <c r="N339" s="13">
        <f>IF(D339="ZZ",Brick_Kilns_EF!$E$7*(0.75),Brick_Kilns_EF!$E$7)</f>
        <v>3.1900000000000001E-3</v>
      </c>
      <c r="O339" s="13">
        <f t="shared" si="22"/>
        <v>28.348923899999999</v>
      </c>
      <c r="P339" s="13">
        <f>IF(D339="ZZ",Brick_Kilns_EF!$E$8*(0.75),Brick_Kilns_EF!$E$8)</f>
        <v>7.1999999999999994E-4</v>
      </c>
      <c r="Q339" s="13">
        <f t="shared" si="23"/>
        <v>6.3985031999999995</v>
      </c>
    </row>
    <row r="340" spans="1:17">
      <c r="A340" s="13" t="s">
        <v>350</v>
      </c>
      <c r="B340" s="13">
        <v>22.614604589999999</v>
      </c>
      <c r="C340" s="13">
        <v>90.615061010000005</v>
      </c>
      <c r="D340" s="13" t="s">
        <v>6</v>
      </c>
      <c r="E340" s="13" t="s">
        <v>5000</v>
      </c>
      <c r="F340" s="13" t="s">
        <v>11</v>
      </c>
      <c r="G340" s="13" t="s">
        <v>4802</v>
      </c>
      <c r="H340" s="13" t="s">
        <v>4816</v>
      </c>
      <c r="I340" s="13">
        <f>(Brick_Kilns_EF!$B$13*Brick_Kilns_EF!$B$11*Brick_Kilns_EF!$B$12)</f>
        <v>8886.81</v>
      </c>
      <c r="J340" s="13">
        <f>IF(D340="ZZ",Brick_Kilns_EF!$E$9*(0.75),Brick_Kilns_EF!$E$9)</f>
        <v>7.4740000000000006E-4</v>
      </c>
      <c r="K340" s="13">
        <f t="shared" si="20"/>
        <v>6.6420017940000005</v>
      </c>
      <c r="L340" s="13">
        <f>IF(D340="ZZ", Brick_Kilns_EF!$E$6*(0.75),Brick_Kilns_EF!$E$6)</f>
        <v>4.0400000000000001E-4</v>
      </c>
      <c r="M340" s="13">
        <f t="shared" si="21"/>
        <v>3.5902712399999999</v>
      </c>
      <c r="N340" s="13">
        <f>IF(D340="ZZ",Brick_Kilns_EF!$E$7*(0.75),Brick_Kilns_EF!$E$7)</f>
        <v>3.1900000000000001E-3</v>
      </c>
      <c r="O340" s="13">
        <f t="shared" si="22"/>
        <v>28.348923899999999</v>
      </c>
      <c r="P340" s="13">
        <f>IF(D340="ZZ",Brick_Kilns_EF!$E$8*(0.75),Brick_Kilns_EF!$E$8)</f>
        <v>7.1999999999999994E-4</v>
      </c>
      <c r="Q340" s="13">
        <f t="shared" si="23"/>
        <v>6.3985031999999995</v>
      </c>
    </row>
    <row r="341" spans="1:17">
      <c r="A341" s="13" t="s">
        <v>351</v>
      </c>
      <c r="B341" s="13">
        <v>23.057974210000001</v>
      </c>
      <c r="C341" s="13">
        <v>89.789311319999996</v>
      </c>
      <c r="D341" s="13" t="s">
        <v>6</v>
      </c>
      <c r="E341" s="13" t="s">
        <v>5000</v>
      </c>
      <c r="F341" s="13" t="s">
        <v>7</v>
      </c>
      <c r="G341" s="13" t="s">
        <v>4802</v>
      </c>
      <c r="H341" s="13" t="s">
        <v>4816</v>
      </c>
      <c r="I341" s="13">
        <f>(Brick_Kilns_EF!$B$13*Brick_Kilns_EF!$B$11*Brick_Kilns_EF!$B$12)</f>
        <v>8886.81</v>
      </c>
      <c r="J341" s="13">
        <f>IF(D341="ZZ",Brick_Kilns_EF!$E$9*(0.75),Brick_Kilns_EF!$E$9)</f>
        <v>7.4740000000000006E-4</v>
      </c>
      <c r="K341" s="13">
        <f t="shared" si="20"/>
        <v>6.6420017940000005</v>
      </c>
      <c r="L341" s="13">
        <f>IF(D341="ZZ", Brick_Kilns_EF!$E$6*(0.75),Brick_Kilns_EF!$E$6)</f>
        <v>4.0400000000000001E-4</v>
      </c>
      <c r="M341" s="13">
        <f t="shared" si="21"/>
        <v>3.5902712399999999</v>
      </c>
      <c r="N341" s="13">
        <f>IF(D341="ZZ",Brick_Kilns_EF!$E$7*(0.75),Brick_Kilns_EF!$E$7)</f>
        <v>3.1900000000000001E-3</v>
      </c>
      <c r="O341" s="13">
        <f t="shared" si="22"/>
        <v>28.348923899999999</v>
      </c>
      <c r="P341" s="13">
        <f>IF(D341="ZZ",Brick_Kilns_EF!$E$8*(0.75),Brick_Kilns_EF!$E$8)</f>
        <v>7.1999999999999994E-4</v>
      </c>
      <c r="Q341" s="13">
        <f t="shared" si="23"/>
        <v>6.3985031999999995</v>
      </c>
    </row>
    <row r="342" spans="1:17">
      <c r="A342" s="13" t="s">
        <v>352</v>
      </c>
      <c r="B342" s="13">
        <v>22.684540869999999</v>
      </c>
      <c r="C342" s="13">
        <v>90.377741889999996</v>
      </c>
      <c r="D342" s="13" t="s">
        <v>6</v>
      </c>
      <c r="E342" s="13" t="s">
        <v>5000</v>
      </c>
      <c r="F342" s="13" t="s">
        <v>11</v>
      </c>
      <c r="G342" s="13" t="s">
        <v>4802</v>
      </c>
      <c r="H342" s="13" t="s">
        <v>4816</v>
      </c>
      <c r="I342" s="13">
        <f>(Brick_Kilns_EF!$B$13*Brick_Kilns_EF!$B$11*Brick_Kilns_EF!$B$12)</f>
        <v>8886.81</v>
      </c>
      <c r="J342" s="13">
        <f>IF(D342="ZZ",Brick_Kilns_EF!$E$9*(0.75),Brick_Kilns_EF!$E$9)</f>
        <v>7.4740000000000006E-4</v>
      </c>
      <c r="K342" s="13">
        <f t="shared" si="20"/>
        <v>6.6420017940000005</v>
      </c>
      <c r="L342" s="13">
        <f>IF(D342="ZZ", Brick_Kilns_EF!$E$6*(0.75),Brick_Kilns_EF!$E$6)</f>
        <v>4.0400000000000001E-4</v>
      </c>
      <c r="M342" s="13">
        <f t="shared" si="21"/>
        <v>3.5902712399999999</v>
      </c>
      <c r="N342" s="13">
        <f>IF(D342="ZZ",Brick_Kilns_EF!$E$7*(0.75),Brick_Kilns_EF!$E$7)</f>
        <v>3.1900000000000001E-3</v>
      </c>
      <c r="O342" s="13">
        <f t="shared" si="22"/>
        <v>28.348923899999999</v>
      </c>
      <c r="P342" s="13">
        <f>IF(D342="ZZ",Brick_Kilns_EF!$E$8*(0.75),Brick_Kilns_EF!$E$8)</f>
        <v>7.1999999999999994E-4</v>
      </c>
      <c r="Q342" s="13">
        <f t="shared" si="23"/>
        <v>6.3985031999999995</v>
      </c>
    </row>
    <row r="343" spans="1:17">
      <c r="A343" s="13" t="s">
        <v>353</v>
      </c>
      <c r="B343" s="13">
        <v>22.749604609999999</v>
      </c>
      <c r="C343" s="13">
        <v>89.726085639999994</v>
      </c>
      <c r="D343" s="13" t="s">
        <v>6</v>
      </c>
      <c r="E343" s="13" t="s">
        <v>5000</v>
      </c>
      <c r="F343" s="13" t="s">
        <v>9</v>
      </c>
      <c r="G343" s="13" t="s">
        <v>4802</v>
      </c>
      <c r="H343" s="13" t="s">
        <v>4816</v>
      </c>
      <c r="I343" s="13">
        <f>(Brick_Kilns_EF!$B$13*Brick_Kilns_EF!$B$11*Brick_Kilns_EF!$B$12)</f>
        <v>8886.81</v>
      </c>
      <c r="J343" s="13">
        <f>IF(D343="ZZ",Brick_Kilns_EF!$E$9*(0.75),Brick_Kilns_EF!$E$9)</f>
        <v>7.4740000000000006E-4</v>
      </c>
      <c r="K343" s="13">
        <f t="shared" si="20"/>
        <v>6.6420017940000005</v>
      </c>
      <c r="L343" s="13">
        <f>IF(D343="ZZ", Brick_Kilns_EF!$E$6*(0.75),Brick_Kilns_EF!$E$6)</f>
        <v>4.0400000000000001E-4</v>
      </c>
      <c r="M343" s="13">
        <f t="shared" si="21"/>
        <v>3.5902712399999999</v>
      </c>
      <c r="N343" s="13">
        <f>IF(D343="ZZ",Brick_Kilns_EF!$E$7*(0.75),Brick_Kilns_EF!$E$7)</f>
        <v>3.1900000000000001E-3</v>
      </c>
      <c r="O343" s="13">
        <f t="shared" si="22"/>
        <v>28.348923899999999</v>
      </c>
      <c r="P343" s="13">
        <f>IF(D343="ZZ",Brick_Kilns_EF!$E$8*(0.75),Brick_Kilns_EF!$E$8)</f>
        <v>7.1999999999999994E-4</v>
      </c>
      <c r="Q343" s="13">
        <f t="shared" si="23"/>
        <v>6.3985031999999995</v>
      </c>
    </row>
    <row r="344" spans="1:17">
      <c r="A344" s="13" t="s">
        <v>354</v>
      </c>
      <c r="B344" s="13">
        <v>22.648067659999999</v>
      </c>
      <c r="C344" s="13">
        <v>90.223208150000005</v>
      </c>
      <c r="D344" s="13" t="s">
        <v>6</v>
      </c>
      <c r="E344" s="13" t="s">
        <v>5000</v>
      </c>
      <c r="F344" s="13" t="s">
        <v>11</v>
      </c>
      <c r="G344" s="13" t="s">
        <v>4802</v>
      </c>
      <c r="H344" s="13" t="s">
        <v>4816</v>
      </c>
      <c r="I344" s="13">
        <f>(Brick_Kilns_EF!$B$13*Brick_Kilns_EF!$B$11*Brick_Kilns_EF!$B$12)</f>
        <v>8886.81</v>
      </c>
      <c r="J344" s="13">
        <f>IF(D344="ZZ",Brick_Kilns_EF!$E$9*(0.75),Brick_Kilns_EF!$E$9)</f>
        <v>7.4740000000000006E-4</v>
      </c>
      <c r="K344" s="13">
        <f t="shared" si="20"/>
        <v>6.6420017940000005</v>
      </c>
      <c r="L344" s="13">
        <f>IF(D344="ZZ", Brick_Kilns_EF!$E$6*(0.75),Brick_Kilns_EF!$E$6)</f>
        <v>4.0400000000000001E-4</v>
      </c>
      <c r="M344" s="13">
        <f t="shared" si="21"/>
        <v>3.5902712399999999</v>
      </c>
      <c r="N344" s="13">
        <f>IF(D344="ZZ",Brick_Kilns_EF!$E$7*(0.75),Brick_Kilns_EF!$E$7)</f>
        <v>3.1900000000000001E-3</v>
      </c>
      <c r="O344" s="13">
        <f t="shared" si="22"/>
        <v>28.348923899999999</v>
      </c>
      <c r="P344" s="13">
        <f>IF(D344="ZZ",Brick_Kilns_EF!$E$8*(0.75),Brick_Kilns_EF!$E$8)</f>
        <v>7.1999999999999994E-4</v>
      </c>
      <c r="Q344" s="13">
        <f t="shared" si="23"/>
        <v>6.3985031999999995</v>
      </c>
    </row>
    <row r="345" spans="1:17">
      <c r="A345" s="13" t="s">
        <v>355</v>
      </c>
      <c r="B345" s="13">
        <v>22.660487410000002</v>
      </c>
      <c r="C345" s="13">
        <v>90.298244089999997</v>
      </c>
      <c r="D345" s="13" t="s">
        <v>6</v>
      </c>
      <c r="E345" s="13" t="s">
        <v>5000</v>
      </c>
      <c r="F345" s="13" t="s">
        <v>11</v>
      </c>
      <c r="G345" s="13" t="s">
        <v>4802</v>
      </c>
      <c r="H345" s="13" t="s">
        <v>4816</v>
      </c>
      <c r="I345" s="13">
        <f>(Brick_Kilns_EF!$B$13*Brick_Kilns_EF!$B$11*Brick_Kilns_EF!$B$12)</f>
        <v>8886.81</v>
      </c>
      <c r="J345" s="13">
        <f>IF(D345="ZZ",Brick_Kilns_EF!$E$9*(0.75),Brick_Kilns_EF!$E$9)</f>
        <v>7.4740000000000006E-4</v>
      </c>
      <c r="K345" s="13">
        <f t="shared" si="20"/>
        <v>6.6420017940000005</v>
      </c>
      <c r="L345" s="13">
        <f>IF(D345="ZZ", Brick_Kilns_EF!$E$6*(0.75),Brick_Kilns_EF!$E$6)</f>
        <v>4.0400000000000001E-4</v>
      </c>
      <c r="M345" s="13">
        <f t="shared" si="21"/>
        <v>3.5902712399999999</v>
      </c>
      <c r="N345" s="13">
        <f>IF(D345="ZZ",Brick_Kilns_EF!$E$7*(0.75),Brick_Kilns_EF!$E$7)</f>
        <v>3.1900000000000001E-3</v>
      </c>
      <c r="O345" s="13">
        <f t="shared" si="22"/>
        <v>28.348923899999999</v>
      </c>
      <c r="P345" s="13">
        <f>IF(D345="ZZ",Brick_Kilns_EF!$E$8*(0.75),Brick_Kilns_EF!$E$8)</f>
        <v>7.1999999999999994E-4</v>
      </c>
      <c r="Q345" s="13">
        <f t="shared" si="23"/>
        <v>6.3985031999999995</v>
      </c>
    </row>
    <row r="346" spans="1:17">
      <c r="A346" s="13" t="s">
        <v>356</v>
      </c>
      <c r="B346" s="13">
        <v>22.916711769999999</v>
      </c>
      <c r="C346" s="13">
        <v>90.519574700000007</v>
      </c>
      <c r="D346" s="13" t="s">
        <v>6</v>
      </c>
      <c r="E346" s="13" t="s">
        <v>5000</v>
      </c>
      <c r="F346" s="13" t="s">
        <v>11</v>
      </c>
      <c r="G346" s="13" t="s">
        <v>4802</v>
      </c>
      <c r="H346" s="13" t="s">
        <v>4816</v>
      </c>
      <c r="I346" s="13">
        <f>(Brick_Kilns_EF!$B$13*Brick_Kilns_EF!$B$11*Brick_Kilns_EF!$B$12)</f>
        <v>8886.81</v>
      </c>
      <c r="J346" s="13">
        <f>IF(D346="ZZ",Brick_Kilns_EF!$E$9*(0.75),Brick_Kilns_EF!$E$9)</f>
        <v>7.4740000000000006E-4</v>
      </c>
      <c r="K346" s="13">
        <f t="shared" si="20"/>
        <v>6.6420017940000005</v>
      </c>
      <c r="L346" s="13">
        <f>IF(D346="ZZ", Brick_Kilns_EF!$E$6*(0.75),Brick_Kilns_EF!$E$6)</f>
        <v>4.0400000000000001E-4</v>
      </c>
      <c r="M346" s="13">
        <f t="shared" si="21"/>
        <v>3.5902712399999999</v>
      </c>
      <c r="N346" s="13">
        <f>IF(D346="ZZ",Brick_Kilns_EF!$E$7*(0.75),Brick_Kilns_EF!$E$7)</f>
        <v>3.1900000000000001E-3</v>
      </c>
      <c r="O346" s="13">
        <f t="shared" si="22"/>
        <v>28.348923899999999</v>
      </c>
      <c r="P346" s="13">
        <f>IF(D346="ZZ",Brick_Kilns_EF!$E$8*(0.75),Brick_Kilns_EF!$E$8)</f>
        <v>7.1999999999999994E-4</v>
      </c>
      <c r="Q346" s="13">
        <f t="shared" si="23"/>
        <v>6.3985031999999995</v>
      </c>
    </row>
    <row r="347" spans="1:17">
      <c r="A347" s="13" t="s">
        <v>357</v>
      </c>
      <c r="B347" s="13">
        <v>22.91433125</v>
      </c>
      <c r="C347" s="13">
        <v>90.522842690000004</v>
      </c>
      <c r="D347" s="13" t="s">
        <v>6</v>
      </c>
      <c r="E347" s="13" t="s">
        <v>5000</v>
      </c>
      <c r="F347" s="13" t="s">
        <v>11</v>
      </c>
      <c r="G347" s="13" t="s">
        <v>4802</v>
      </c>
      <c r="H347" s="13" t="s">
        <v>4816</v>
      </c>
      <c r="I347" s="13">
        <f>(Brick_Kilns_EF!$B$13*Brick_Kilns_EF!$B$11*Brick_Kilns_EF!$B$12)</f>
        <v>8886.81</v>
      </c>
      <c r="J347" s="13">
        <f>IF(D347="ZZ",Brick_Kilns_EF!$E$9*(0.75),Brick_Kilns_EF!$E$9)</f>
        <v>7.4740000000000006E-4</v>
      </c>
      <c r="K347" s="13">
        <f t="shared" si="20"/>
        <v>6.6420017940000005</v>
      </c>
      <c r="L347" s="13">
        <f>IF(D347="ZZ", Brick_Kilns_EF!$E$6*(0.75),Brick_Kilns_EF!$E$6)</f>
        <v>4.0400000000000001E-4</v>
      </c>
      <c r="M347" s="13">
        <f t="shared" si="21"/>
        <v>3.5902712399999999</v>
      </c>
      <c r="N347" s="13">
        <f>IF(D347="ZZ",Brick_Kilns_EF!$E$7*(0.75),Brick_Kilns_EF!$E$7)</f>
        <v>3.1900000000000001E-3</v>
      </c>
      <c r="O347" s="13">
        <f t="shared" si="22"/>
        <v>28.348923899999999</v>
      </c>
      <c r="P347" s="13">
        <f>IF(D347="ZZ",Brick_Kilns_EF!$E$8*(0.75),Brick_Kilns_EF!$E$8)</f>
        <v>7.1999999999999994E-4</v>
      </c>
      <c r="Q347" s="13">
        <f t="shared" si="23"/>
        <v>6.3985031999999995</v>
      </c>
    </row>
    <row r="348" spans="1:17">
      <c r="A348" s="13" t="s">
        <v>358</v>
      </c>
      <c r="B348" s="13">
        <v>22.77332006</v>
      </c>
      <c r="C348" s="13">
        <v>90.129205200000001</v>
      </c>
      <c r="D348" s="13" t="s">
        <v>6</v>
      </c>
      <c r="E348" s="13" t="s">
        <v>5000</v>
      </c>
      <c r="F348" s="13" t="s">
        <v>11</v>
      </c>
      <c r="G348" s="13" t="s">
        <v>4802</v>
      </c>
      <c r="H348" s="13" t="s">
        <v>4816</v>
      </c>
      <c r="I348" s="13">
        <f>(Brick_Kilns_EF!$B$13*Brick_Kilns_EF!$B$11*Brick_Kilns_EF!$B$12)</f>
        <v>8886.81</v>
      </c>
      <c r="J348" s="13">
        <f>IF(D348="ZZ",Brick_Kilns_EF!$E$9*(0.75),Brick_Kilns_EF!$E$9)</f>
        <v>7.4740000000000006E-4</v>
      </c>
      <c r="K348" s="13">
        <f t="shared" si="20"/>
        <v>6.6420017940000005</v>
      </c>
      <c r="L348" s="13">
        <f>IF(D348="ZZ", Brick_Kilns_EF!$E$6*(0.75),Brick_Kilns_EF!$E$6)</f>
        <v>4.0400000000000001E-4</v>
      </c>
      <c r="M348" s="13">
        <f t="shared" si="21"/>
        <v>3.5902712399999999</v>
      </c>
      <c r="N348" s="13">
        <f>IF(D348="ZZ",Brick_Kilns_EF!$E$7*(0.75),Brick_Kilns_EF!$E$7)</f>
        <v>3.1900000000000001E-3</v>
      </c>
      <c r="O348" s="13">
        <f t="shared" si="22"/>
        <v>28.348923899999999</v>
      </c>
      <c r="P348" s="13">
        <f>IF(D348="ZZ",Brick_Kilns_EF!$E$8*(0.75),Brick_Kilns_EF!$E$8)</f>
        <v>7.1999999999999994E-4</v>
      </c>
      <c r="Q348" s="13">
        <f t="shared" si="23"/>
        <v>6.3985031999999995</v>
      </c>
    </row>
    <row r="349" spans="1:17">
      <c r="A349" s="13" t="s">
        <v>359</v>
      </c>
      <c r="B349" s="13">
        <v>22.842216690000001</v>
      </c>
      <c r="C349" s="13">
        <v>89.312289230000005</v>
      </c>
      <c r="D349" s="13" t="s">
        <v>6</v>
      </c>
      <c r="E349" s="13" t="s">
        <v>5000</v>
      </c>
      <c r="F349" s="13" t="s">
        <v>9</v>
      </c>
      <c r="G349" s="13" t="s">
        <v>4802</v>
      </c>
      <c r="H349" s="13" t="s">
        <v>4816</v>
      </c>
      <c r="I349" s="13">
        <f>(Brick_Kilns_EF!$B$13*Brick_Kilns_EF!$B$11*Brick_Kilns_EF!$B$12)</f>
        <v>8886.81</v>
      </c>
      <c r="J349" s="13">
        <f>IF(D349="ZZ",Brick_Kilns_EF!$E$9*(0.75),Brick_Kilns_EF!$E$9)</f>
        <v>7.4740000000000006E-4</v>
      </c>
      <c r="K349" s="13">
        <f t="shared" si="20"/>
        <v>6.6420017940000005</v>
      </c>
      <c r="L349" s="13">
        <f>IF(D349="ZZ", Brick_Kilns_EF!$E$6*(0.75),Brick_Kilns_EF!$E$6)</f>
        <v>4.0400000000000001E-4</v>
      </c>
      <c r="M349" s="13">
        <f t="shared" si="21"/>
        <v>3.5902712399999999</v>
      </c>
      <c r="N349" s="13">
        <f>IF(D349="ZZ",Brick_Kilns_EF!$E$7*(0.75),Brick_Kilns_EF!$E$7)</f>
        <v>3.1900000000000001E-3</v>
      </c>
      <c r="O349" s="13">
        <f t="shared" si="22"/>
        <v>28.348923899999999</v>
      </c>
      <c r="P349" s="13">
        <f>IF(D349="ZZ",Brick_Kilns_EF!$E$8*(0.75),Brick_Kilns_EF!$E$8)</f>
        <v>7.1999999999999994E-4</v>
      </c>
      <c r="Q349" s="13">
        <f t="shared" si="23"/>
        <v>6.3985031999999995</v>
      </c>
    </row>
    <row r="350" spans="1:17">
      <c r="A350" s="13" t="s">
        <v>360</v>
      </c>
      <c r="B350" s="13">
        <v>22.81593019</v>
      </c>
      <c r="C350" s="13">
        <v>90.361008679999998</v>
      </c>
      <c r="D350" s="13" t="s">
        <v>6</v>
      </c>
      <c r="E350" s="13" t="s">
        <v>5000</v>
      </c>
      <c r="F350" s="13" t="s">
        <v>11</v>
      </c>
      <c r="G350" s="13" t="s">
        <v>4802</v>
      </c>
      <c r="H350" s="13" t="s">
        <v>4816</v>
      </c>
      <c r="I350" s="13">
        <f>(Brick_Kilns_EF!$B$13*Brick_Kilns_EF!$B$11*Brick_Kilns_EF!$B$12)</f>
        <v>8886.81</v>
      </c>
      <c r="J350" s="13">
        <f>IF(D350="ZZ",Brick_Kilns_EF!$E$9*(0.75),Brick_Kilns_EF!$E$9)</f>
        <v>7.4740000000000006E-4</v>
      </c>
      <c r="K350" s="13">
        <f t="shared" si="20"/>
        <v>6.6420017940000005</v>
      </c>
      <c r="L350" s="13">
        <f>IF(D350="ZZ", Brick_Kilns_EF!$E$6*(0.75),Brick_Kilns_EF!$E$6)</f>
        <v>4.0400000000000001E-4</v>
      </c>
      <c r="M350" s="13">
        <f t="shared" si="21"/>
        <v>3.5902712399999999</v>
      </c>
      <c r="N350" s="13">
        <f>IF(D350="ZZ",Brick_Kilns_EF!$E$7*(0.75),Brick_Kilns_EF!$E$7)</f>
        <v>3.1900000000000001E-3</v>
      </c>
      <c r="O350" s="13">
        <f t="shared" si="22"/>
        <v>28.348923899999999</v>
      </c>
      <c r="P350" s="13">
        <f>IF(D350="ZZ",Brick_Kilns_EF!$E$8*(0.75),Brick_Kilns_EF!$E$8)</f>
        <v>7.1999999999999994E-4</v>
      </c>
      <c r="Q350" s="13">
        <f t="shared" si="23"/>
        <v>6.3985031999999995</v>
      </c>
    </row>
    <row r="351" spans="1:17">
      <c r="A351" s="13" t="s">
        <v>361</v>
      </c>
      <c r="B351" s="13">
        <v>22.75576585</v>
      </c>
      <c r="C351" s="13">
        <v>89.473982460000002</v>
      </c>
      <c r="D351" s="13" t="s">
        <v>6</v>
      </c>
      <c r="E351" s="13" t="s">
        <v>5000</v>
      </c>
      <c r="F351" s="13" t="s">
        <v>9</v>
      </c>
      <c r="G351" s="13" t="s">
        <v>4802</v>
      </c>
      <c r="H351" s="13" t="s">
        <v>4816</v>
      </c>
      <c r="I351" s="13">
        <f>(Brick_Kilns_EF!$B$13*Brick_Kilns_EF!$B$11*Brick_Kilns_EF!$B$12)</f>
        <v>8886.81</v>
      </c>
      <c r="J351" s="13">
        <f>IF(D351="ZZ",Brick_Kilns_EF!$E$9*(0.75),Brick_Kilns_EF!$E$9)</f>
        <v>7.4740000000000006E-4</v>
      </c>
      <c r="K351" s="13">
        <f t="shared" si="20"/>
        <v>6.6420017940000005</v>
      </c>
      <c r="L351" s="13">
        <f>IF(D351="ZZ", Brick_Kilns_EF!$E$6*(0.75),Brick_Kilns_EF!$E$6)</f>
        <v>4.0400000000000001E-4</v>
      </c>
      <c r="M351" s="13">
        <f t="shared" si="21"/>
        <v>3.5902712399999999</v>
      </c>
      <c r="N351" s="13">
        <f>IF(D351="ZZ",Brick_Kilns_EF!$E$7*(0.75),Brick_Kilns_EF!$E$7)</f>
        <v>3.1900000000000001E-3</v>
      </c>
      <c r="O351" s="13">
        <f t="shared" si="22"/>
        <v>28.348923899999999</v>
      </c>
      <c r="P351" s="13">
        <f>IF(D351="ZZ",Brick_Kilns_EF!$E$8*(0.75),Brick_Kilns_EF!$E$8)</f>
        <v>7.1999999999999994E-4</v>
      </c>
      <c r="Q351" s="13">
        <f t="shared" si="23"/>
        <v>6.3985031999999995</v>
      </c>
    </row>
    <row r="352" spans="1:17">
      <c r="A352" s="13" t="s">
        <v>362</v>
      </c>
      <c r="B352" s="13">
        <v>24.538534680000001</v>
      </c>
      <c r="C352" s="13">
        <v>89.360580189999993</v>
      </c>
      <c r="D352" s="13" t="s">
        <v>6</v>
      </c>
      <c r="E352" s="13" t="s">
        <v>5000</v>
      </c>
      <c r="F352" s="13" t="s">
        <v>42</v>
      </c>
      <c r="G352" s="13" t="s">
        <v>4802</v>
      </c>
      <c r="H352" s="13" t="s">
        <v>4816</v>
      </c>
      <c r="I352" s="13">
        <f>(Brick_Kilns_EF!$B$13*Brick_Kilns_EF!$B$11*Brick_Kilns_EF!$B$12)</f>
        <v>8886.81</v>
      </c>
      <c r="J352" s="13">
        <f>IF(D352="ZZ",Brick_Kilns_EF!$E$9*(0.75),Brick_Kilns_EF!$E$9)</f>
        <v>7.4740000000000006E-4</v>
      </c>
      <c r="K352" s="13">
        <f t="shared" si="20"/>
        <v>6.6420017940000005</v>
      </c>
      <c r="L352" s="13">
        <f>IF(D352="ZZ", Brick_Kilns_EF!$E$6*(0.75),Brick_Kilns_EF!$E$6)</f>
        <v>4.0400000000000001E-4</v>
      </c>
      <c r="M352" s="13">
        <f t="shared" si="21"/>
        <v>3.5902712399999999</v>
      </c>
      <c r="N352" s="13">
        <f>IF(D352="ZZ",Brick_Kilns_EF!$E$7*(0.75),Brick_Kilns_EF!$E$7)</f>
        <v>3.1900000000000001E-3</v>
      </c>
      <c r="O352" s="13">
        <f t="shared" si="22"/>
        <v>28.348923899999999</v>
      </c>
      <c r="P352" s="13">
        <f>IF(D352="ZZ",Brick_Kilns_EF!$E$8*(0.75),Brick_Kilns_EF!$E$8)</f>
        <v>7.1999999999999994E-4</v>
      </c>
      <c r="Q352" s="13">
        <f t="shared" si="23"/>
        <v>6.3985031999999995</v>
      </c>
    </row>
    <row r="353" spans="1:17">
      <c r="A353" s="13" t="s">
        <v>363</v>
      </c>
      <c r="B353" s="13">
        <v>23.960694140000001</v>
      </c>
      <c r="C353" s="13">
        <v>89.241121010000001</v>
      </c>
      <c r="D353" s="13" t="s">
        <v>6</v>
      </c>
      <c r="E353" s="13" t="s">
        <v>5000</v>
      </c>
      <c r="F353" s="13" t="s">
        <v>42</v>
      </c>
      <c r="G353" s="13" t="s">
        <v>4802</v>
      </c>
      <c r="H353" s="13" t="s">
        <v>4816</v>
      </c>
      <c r="I353" s="13">
        <f>(Brick_Kilns_EF!$B$13*Brick_Kilns_EF!$B$11*Brick_Kilns_EF!$B$12)</f>
        <v>8886.81</v>
      </c>
      <c r="J353" s="13">
        <f>IF(D353="ZZ",Brick_Kilns_EF!$E$9*(0.75),Brick_Kilns_EF!$E$9)</f>
        <v>7.4740000000000006E-4</v>
      </c>
      <c r="K353" s="13">
        <f t="shared" si="20"/>
        <v>6.6420017940000005</v>
      </c>
      <c r="L353" s="13">
        <f>IF(D353="ZZ", Brick_Kilns_EF!$E$6*(0.75),Brick_Kilns_EF!$E$6)</f>
        <v>4.0400000000000001E-4</v>
      </c>
      <c r="M353" s="13">
        <f t="shared" si="21"/>
        <v>3.5902712399999999</v>
      </c>
      <c r="N353" s="13">
        <f>IF(D353="ZZ",Brick_Kilns_EF!$E$7*(0.75),Brick_Kilns_EF!$E$7)</f>
        <v>3.1900000000000001E-3</v>
      </c>
      <c r="O353" s="13">
        <f t="shared" si="22"/>
        <v>28.348923899999999</v>
      </c>
      <c r="P353" s="13">
        <f>IF(D353="ZZ",Brick_Kilns_EF!$E$8*(0.75),Brick_Kilns_EF!$E$8)</f>
        <v>7.1999999999999994E-4</v>
      </c>
      <c r="Q353" s="13">
        <f t="shared" si="23"/>
        <v>6.3985031999999995</v>
      </c>
    </row>
    <row r="354" spans="1:17">
      <c r="A354" s="13" t="s">
        <v>364</v>
      </c>
      <c r="B354" s="13">
        <v>23.493041160000001</v>
      </c>
      <c r="C354" s="13">
        <v>89.488271780000005</v>
      </c>
      <c r="D354" s="13" t="s">
        <v>6</v>
      </c>
      <c r="E354" s="13" t="s">
        <v>5000</v>
      </c>
      <c r="F354" s="13" t="s">
        <v>9</v>
      </c>
      <c r="G354" s="13" t="s">
        <v>4802</v>
      </c>
      <c r="H354" s="13" t="s">
        <v>4816</v>
      </c>
      <c r="I354" s="13">
        <f>(Brick_Kilns_EF!$B$13*Brick_Kilns_EF!$B$11*Brick_Kilns_EF!$B$12)</f>
        <v>8886.81</v>
      </c>
      <c r="J354" s="13">
        <f>IF(D354="ZZ",Brick_Kilns_EF!$E$9*(0.75),Brick_Kilns_EF!$E$9)</f>
        <v>7.4740000000000006E-4</v>
      </c>
      <c r="K354" s="13">
        <f t="shared" si="20"/>
        <v>6.6420017940000005</v>
      </c>
      <c r="L354" s="13">
        <f>IF(D354="ZZ", Brick_Kilns_EF!$E$6*(0.75),Brick_Kilns_EF!$E$6)</f>
        <v>4.0400000000000001E-4</v>
      </c>
      <c r="M354" s="13">
        <f t="shared" si="21"/>
        <v>3.5902712399999999</v>
      </c>
      <c r="N354" s="13">
        <f>IF(D354="ZZ",Brick_Kilns_EF!$E$7*(0.75),Brick_Kilns_EF!$E$7)</f>
        <v>3.1900000000000001E-3</v>
      </c>
      <c r="O354" s="13">
        <f t="shared" si="22"/>
        <v>28.348923899999999</v>
      </c>
      <c r="P354" s="13">
        <f>IF(D354="ZZ",Brick_Kilns_EF!$E$8*(0.75),Brick_Kilns_EF!$E$8)</f>
        <v>7.1999999999999994E-4</v>
      </c>
      <c r="Q354" s="13">
        <f t="shared" si="23"/>
        <v>6.3985031999999995</v>
      </c>
    </row>
    <row r="355" spans="1:17">
      <c r="A355" s="13" t="s">
        <v>365</v>
      </c>
      <c r="B355" s="13">
        <v>23.496168229999999</v>
      </c>
      <c r="C355" s="13">
        <v>89.487739660000003</v>
      </c>
      <c r="D355" s="13" t="s">
        <v>6</v>
      </c>
      <c r="E355" s="13" t="s">
        <v>5000</v>
      </c>
      <c r="F355" s="13" t="s">
        <v>9</v>
      </c>
      <c r="G355" s="13" t="s">
        <v>4802</v>
      </c>
      <c r="H355" s="13" t="s">
        <v>4816</v>
      </c>
      <c r="I355" s="13">
        <f>(Brick_Kilns_EF!$B$13*Brick_Kilns_EF!$B$11*Brick_Kilns_EF!$B$12)</f>
        <v>8886.81</v>
      </c>
      <c r="J355" s="13">
        <f>IF(D355="ZZ",Brick_Kilns_EF!$E$9*(0.75),Brick_Kilns_EF!$E$9)</f>
        <v>7.4740000000000006E-4</v>
      </c>
      <c r="K355" s="13">
        <f t="shared" si="20"/>
        <v>6.6420017940000005</v>
      </c>
      <c r="L355" s="13">
        <f>IF(D355="ZZ", Brick_Kilns_EF!$E$6*(0.75),Brick_Kilns_EF!$E$6)</f>
        <v>4.0400000000000001E-4</v>
      </c>
      <c r="M355" s="13">
        <f t="shared" si="21"/>
        <v>3.5902712399999999</v>
      </c>
      <c r="N355" s="13">
        <f>IF(D355="ZZ",Brick_Kilns_EF!$E$7*(0.75),Brick_Kilns_EF!$E$7)</f>
        <v>3.1900000000000001E-3</v>
      </c>
      <c r="O355" s="13">
        <f t="shared" si="22"/>
        <v>28.348923899999999</v>
      </c>
      <c r="P355" s="13">
        <f>IF(D355="ZZ",Brick_Kilns_EF!$E$8*(0.75),Brick_Kilns_EF!$E$8)</f>
        <v>7.1999999999999994E-4</v>
      </c>
      <c r="Q355" s="13">
        <f t="shared" si="23"/>
        <v>6.3985031999999995</v>
      </c>
    </row>
    <row r="356" spans="1:17">
      <c r="A356" s="13" t="s">
        <v>366</v>
      </c>
      <c r="B356" s="13">
        <v>23.494106989999999</v>
      </c>
      <c r="C356" s="13">
        <v>89.488212660000002</v>
      </c>
      <c r="D356" s="13" t="s">
        <v>6</v>
      </c>
      <c r="E356" s="13" t="s">
        <v>5000</v>
      </c>
      <c r="F356" s="13" t="s">
        <v>9</v>
      </c>
      <c r="G356" s="13" t="s">
        <v>4802</v>
      </c>
      <c r="H356" s="13" t="s">
        <v>4816</v>
      </c>
      <c r="I356" s="13">
        <f>(Brick_Kilns_EF!$B$13*Brick_Kilns_EF!$B$11*Brick_Kilns_EF!$B$12)</f>
        <v>8886.81</v>
      </c>
      <c r="J356" s="13">
        <f>IF(D356="ZZ",Brick_Kilns_EF!$E$9*(0.75),Brick_Kilns_EF!$E$9)</f>
        <v>7.4740000000000006E-4</v>
      </c>
      <c r="K356" s="13">
        <f t="shared" si="20"/>
        <v>6.6420017940000005</v>
      </c>
      <c r="L356" s="13">
        <f>IF(D356="ZZ", Brick_Kilns_EF!$E$6*(0.75),Brick_Kilns_EF!$E$6)</f>
        <v>4.0400000000000001E-4</v>
      </c>
      <c r="M356" s="13">
        <f t="shared" si="21"/>
        <v>3.5902712399999999</v>
      </c>
      <c r="N356" s="13">
        <f>IF(D356="ZZ",Brick_Kilns_EF!$E$7*(0.75),Brick_Kilns_EF!$E$7)</f>
        <v>3.1900000000000001E-3</v>
      </c>
      <c r="O356" s="13">
        <f t="shared" si="22"/>
        <v>28.348923899999999</v>
      </c>
      <c r="P356" s="13">
        <f>IF(D356="ZZ",Brick_Kilns_EF!$E$8*(0.75),Brick_Kilns_EF!$E$8)</f>
        <v>7.1999999999999994E-4</v>
      </c>
      <c r="Q356" s="13">
        <f t="shared" si="23"/>
        <v>6.3985031999999995</v>
      </c>
    </row>
    <row r="357" spans="1:17">
      <c r="A357" s="13" t="s">
        <v>367</v>
      </c>
      <c r="B357" s="13">
        <v>22.8269968</v>
      </c>
      <c r="C357" s="13">
        <v>90.230076870000005</v>
      </c>
      <c r="D357" s="13" t="s">
        <v>6</v>
      </c>
      <c r="E357" s="13" t="s">
        <v>5000</v>
      </c>
      <c r="F357" s="13" t="s">
        <v>11</v>
      </c>
      <c r="G357" s="13" t="s">
        <v>4802</v>
      </c>
      <c r="H357" s="13" t="s">
        <v>4816</v>
      </c>
      <c r="I357" s="13">
        <f>(Brick_Kilns_EF!$B$13*Brick_Kilns_EF!$B$11*Brick_Kilns_EF!$B$12)</f>
        <v>8886.81</v>
      </c>
      <c r="J357" s="13">
        <f>IF(D357="ZZ",Brick_Kilns_EF!$E$9*(0.75),Brick_Kilns_EF!$E$9)</f>
        <v>7.4740000000000006E-4</v>
      </c>
      <c r="K357" s="13">
        <f t="shared" si="20"/>
        <v>6.6420017940000005</v>
      </c>
      <c r="L357" s="13">
        <f>IF(D357="ZZ", Brick_Kilns_EF!$E$6*(0.75),Brick_Kilns_EF!$E$6)</f>
        <v>4.0400000000000001E-4</v>
      </c>
      <c r="M357" s="13">
        <f t="shared" si="21"/>
        <v>3.5902712399999999</v>
      </c>
      <c r="N357" s="13">
        <f>IF(D357="ZZ",Brick_Kilns_EF!$E$7*(0.75),Brick_Kilns_EF!$E$7)</f>
        <v>3.1900000000000001E-3</v>
      </c>
      <c r="O357" s="13">
        <f t="shared" si="22"/>
        <v>28.348923899999999</v>
      </c>
      <c r="P357" s="13">
        <f>IF(D357="ZZ",Brick_Kilns_EF!$E$8*(0.75),Brick_Kilns_EF!$E$8)</f>
        <v>7.1999999999999994E-4</v>
      </c>
      <c r="Q357" s="13">
        <f t="shared" si="23"/>
        <v>6.3985031999999995</v>
      </c>
    </row>
    <row r="358" spans="1:17">
      <c r="A358" s="13" t="s">
        <v>368</v>
      </c>
      <c r="B358" s="13">
        <v>22.821196789999998</v>
      </c>
      <c r="C358" s="13">
        <v>90.162660650000007</v>
      </c>
      <c r="D358" s="13" t="s">
        <v>6</v>
      </c>
      <c r="E358" s="13" t="s">
        <v>5000</v>
      </c>
      <c r="F358" s="13" t="s">
        <v>11</v>
      </c>
      <c r="G358" s="13" t="s">
        <v>4802</v>
      </c>
      <c r="H358" s="13" t="s">
        <v>4816</v>
      </c>
      <c r="I358" s="13">
        <f>(Brick_Kilns_EF!$B$13*Brick_Kilns_EF!$B$11*Brick_Kilns_EF!$B$12)</f>
        <v>8886.81</v>
      </c>
      <c r="J358" s="13">
        <f>IF(D358="ZZ",Brick_Kilns_EF!$E$9*(0.75),Brick_Kilns_EF!$E$9)</f>
        <v>7.4740000000000006E-4</v>
      </c>
      <c r="K358" s="13">
        <f t="shared" si="20"/>
        <v>6.6420017940000005</v>
      </c>
      <c r="L358" s="13">
        <f>IF(D358="ZZ", Brick_Kilns_EF!$E$6*(0.75),Brick_Kilns_EF!$E$6)</f>
        <v>4.0400000000000001E-4</v>
      </c>
      <c r="M358" s="13">
        <f t="shared" si="21"/>
        <v>3.5902712399999999</v>
      </c>
      <c r="N358" s="13">
        <f>IF(D358="ZZ",Brick_Kilns_EF!$E$7*(0.75),Brick_Kilns_EF!$E$7)</f>
        <v>3.1900000000000001E-3</v>
      </c>
      <c r="O358" s="13">
        <f t="shared" si="22"/>
        <v>28.348923899999999</v>
      </c>
      <c r="P358" s="13">
        <f>IF(D358="ZZ",Brick_Kilns_EF!$E$8*(0.75),Brick_Kilns_EF!$E$8)</f>
        <v>7.1999999999999994E-4</v>
      </c>
      <c r="Q358" s="13">
        <f t="shared" si="23"/>
        <v>6.3985031999999995</v>
      </c>
    </row>
    <row r="359" spans="1:17">
      <c r="A359" s="13" t="s">
        <v>369</v>
      </c>
      <c r="B359" s="13">
        <v>23.093600769999998</v>
      </c>
      <c r="C359" s="13">
        <v>89.075374449999998</v>
      </c>
      <c r="D359" s="13" t="s">
        <v>6</v>
      </c>
      <c r="E359" s="13" t="s">
        <v>5000</v>
      </c>
      <c r="F359" s="13" t="s">
        <v>9</v>
      </c>
      <c r="G359" s="13" t="s">
        <v>4802</v>
      </c>
      <c r="H359" s="13" t="s">
        <v>4816</v>
      </c>
      <c r="I359" s="13">
        <f>(Brick_Kilns_EF!$B$13*Brick_Kilns_EF!$B$11*Brick_Kilns_EF!$B$12)</f>
        <v>8886.81</v>
      </c>
      <c r="J359" s="13">
        <f>IF(D359="ZZ",Brick_Kilns_EF!$E$9*(0.75),Brick_Kilns_EF!$E$9)</f>
        <v>7.4740000000000006E-4</v>
      </c>
      <c r="K359" s="13">
        <f t="shared" si="20"/>
        <v>6.6420017940000005</v>
      </c>
      <c r="L359" s="13">
        <f>IF(D359="ZZ", Brick_Kilns_EF!$E$6*(0.75),Brick_Kilns_EF!$E$6)</f>
        <v>4.0400000000000001E-4</v>
      </c>
      <c r="M359" s="13">
        <f t="shared" si="21"/>
        <v>3.5902712399999999</v>
      </c>
      <c r="N359" s="13">
        <f>IF(D359="ZZ",Brick_Kilns_EF!$E$7*(0.75),Brick_Kilns_EF!$E$7)</f>
        <v>3.1900000000000001E-3</v>
      </c>
      <c r="O359" s="13">
        <f t="shared" si="22"/>
        <v>28.348923899999999</v>
      </c>
      <c r="P359" s="13">
        <f>IF(D359="ZZ",Brick_Kilns_EF!$E$8*(0.75),Brick_Kilns_EF!$E$8)</f>
        <v>7.1999999999999994E-4</v>
      </c>
      <c r="Q359" s="13">
        <f t="shared" si="23"/>
        <v>6.3985031999999995</v>
      </c>
    </row>
    <row r="360" spans="1:17">
      <c r="A360" s="13" t="s">
        <v>370</v>
      </c>
      <c r="B360" s="13">
        <v>22.907465800000001</v>
      </c>
      <c r="C360" s="13">
        <v>90.529694180000007</v>
      </c>
      <c r="D360" s="13" t="s">
        <v>6</v>
      </c>
      <c r="E360" s="13" t="s">
        <v>5000</v>
      </c>
      <c r="F360" s="13" t="s">
        <v>11</v>
      </c>
      <c r="G360" s="13" t="s">
        <v>4802</v>
      </c>
      <c r="H360" s="13" t="s">
        <v>4816</v>
      </c>
      <c r="I360" s="13">
        <f>(Brick_Kilns_EF!$B$13*Brick_Kilns_EF!$B$11*Brick_Kilns_EF!$B$12)</f>
        <v>8886.81</v>
      </c>
      <c r="J360" s="13">
        <f>IF(D360="ZZ",Brick_Kilns_EF!$E$9*(0.75),Brick_Kilns_EF!$E$9)</f>
        <v>7.4740000000000006E-4</v>
      </c>
      <c r="K360" s="13">
        <f t="shared" si="20"/>
        <v>6.6420017940000005</v>
      </c>
      <c r="L360" s="13">
        <f>IF(D360="ZZ", Brick_Kilns_EF!$E$6*(0.75),Brick_Kilns_EF!$E$6)</f>
        <v>4.0400000000000001E-4</v>
      </c>
      <c r="M360" s="13">
        <f t="shared" si="21"/>
        <v>3.5902712399999999</v>
      </c>
      <c r="N360" s="13">
        <f>IF(D360="ZZ",Brick_Kilns_EF!$E$7*(0.75),Brick_Kilns_EF!$E$7)</f>
        <v>3.1900000000000001E-3</v>
      </c>
      <c r="O360" s="13">
        <f t="shared" si="22"/>
        <v>28.348923899999999</v>
      </c>
      <c r="P360" s="13">
        <f>IF(D360="ZZ",Brick_Kilns_EF!$E$8*(0.75),Brick_Kilns_EF!$E$8)</f>
        <v>7.1999999999999994E-4</v>
      </c>
      <c r="Q360" s="13">
        <f t="shared" si="23"/>
        <v>6.3985031999999995</v>
      </c>
    </row>
    <row r="361" spans="1:17">
      <c r="A361" s="13" t="s">
        <v>371</v>
      </c>
      <c r="B361" s="13">
        <v>22.702965249999998</v>
      </c>
      <c r="C361" s="13">
        <v>89.306091769999995</v>
      </c>
      <c r="D361" s="13" t="s">
        <v>6</v>
      </c>
      <c r="E361" s="13" t="s">
        <v>5000</v>
      </c>
      <c r="F361" s="13" t="s">
        <v>9</v>
      </c>
      <c r="G361" s="13" t="s">
        <v>4802</v>
      </c>
      <c r="H361" s="13" t="s">
        <v>4816</v>
      </c>
      <c r="I361" s="13">
        <f>(Brick_Kilns_EF!$B$13*Brick_Kilns_EF!$B$11*Brick_Kilns_EF!$B$12)</f>
        <v>8886.81</v>
      </c>
      <c r="J361" s="13">
        <f>IF(D361="ZZ",Brick_Kilns_EF!$E$9*(0.75),Brick_Kilns_EF!$E$9)</f>
        <v>7.4740000000000006E-4</v>
      </c>
      <c r="K361" s="13">
        <f t="shared" si="20"/>
        <v>6.6420017940000005</v>
      </c>
      <c r="L361" s="13">
        <f>IF(D361="ZZ", Brick_Kilns_EF!$E$6*(0.75),Brick_Kilns_EF!$E$6)</f>
        <v>4.0400000000000001E-4</v>
      </c>
      <c r="M361" s="13">
        <f t="shared" si="21"/>
        <v>3.5902712399999999</v>
      </c>
      <c r="N361" s="13">
        <f>IF(D361="ZZ",Brick_Kilns_EF!$E$7*(0.75),Brick_Kilns_EF!$E$7)</f>
        <v>3.1900000000000001E-3</v>
      </c>
      <c r="O361" s="13">
        <f t="shared" si="22"/>
        <v>28.348923899999999</v>
      </c>
      <c r="P361" s="13">
        <f>IF(D361="ZZ",Brick_Kilns_EF!$E$8*(0.75),Brick_Kilns_EF!$E$8)</f>
        <v>7.1999999999999994E-4</v>
      </c>
      <c r="Q361" s="13">
        <f t="shared" si="23"/>
        <v>6.3985031999999995</v>
      </c>
    </row>
    <row r="362" spans="1:17">
      <c r="A362" s="13" t="s">
        <v>372</v>
      </c>
      <c r="B362" s="13">
        <v>23.854969149999999</v>
      </c>
      <c r="C362" s="13">
        <v>89.094594349999994</v>
      </c>
      <c r="D362" s="13" t="s">
        <v>6</v>
      </c>
      <c r="E362" s="13" t="s">
        <v>5000</v>
      </c>
      <c r="F362" s="13" t="s">
        <v>9</v>
      </c>
      <c r="G362" s="13" t="s">
        <v>4802</v>
      </c>
      <c r="H362" s="13" t="s">
        <v>4816</v>
      </c>
      <c r="I362" s="13">
        <f>(Brick_Kilns_EF!$B$13*Brick_Kilns_EF!$B$11*Brick_Kilns_EF!$B$12)</f>
        <v>8886.81</v>
      </c>
      <c r="J362" s="13">
        <f>IF(D362="ZZ",Brick_Kilns_EF!$E$9*(0.75),Brick_Kilns_EF!$E$9)</f>
        <v>7.4740000000000006E-4</v>
      </c>
      <c r="K362" s="13">
        <f t="shared" si="20"/>
        <v>6.6420017940000005</v>
      </c>
      <c r="L362" s="13">
        <f>IF(D362="ZZ", Brick_Kilns_EF!$E$6*(0.75),Brick_Kilns_EF!$E$6)</f>
        <v>4.0400000000000001E-4</v>
      </c>
      <c r="M362" s="13">
        <f t="shared" si="21"/>
        <v>3.5902712399999999</v>
      </c>
      <c r="N362" s="13">
        <f>IF(D362="ZZ",Brick_Kilns_EF!$E$7*(0.75),Brick_Kilns_EF!$E$7)</f>
        <v>3.1900000000000001E-3</v>
      </c>
      <c r="O362" s="13">
        <f t="shared" si="22"/>
        <v>28.348923899999999</v>
      </c>
      <c r="P362" s="13">
        <f>IF(D362="ZZ",Brick_Kilns_EF!$E$8*(0.75),Brick_Kilns_EF!$E$8)</f>
        <v>7.1999999999999994E-4</v>
      </c>
      <c r="Q362" s="13">
        <f t="shared" si="23"/>
        <v>6.3985031999999995</v>
      </c>
    </row>
    <row r="363" spans="1:17">
      <c r="A363" s="13" t="s">
        <v>373</v>
      </c>
      <c r="B363" s="13">
        <v>22.579510209999999</v>
      </c>
      <c r="C363" s="13">
        <v>89.979362429999995</v>
      </c>
      <c r="D363" s="13" t="s">
        <v>6</v>
      </c>
      <c r="E363" s="13" t="s">
        <v>5000</v>
      </c>
      <c r="F363" s="13" t="s">
        <v>11</v>
      </c>
      <c r="G363" s="13" t="s">
        <v>4802</v>
      </c>
      <c r="H363" s="13" t="s">
        <v>4816</v>
      </c>
      <c r="I363" s="13">
        <f>(Brick_Kilns_EF!$B$13*Brick_Kilns_EF!$B$11*Brick_Kilns_EF!$B$12)</f>
        <v>8886.81</v>
      </c>
      <c r="J363" s="13">
        <f>IF(D363="ZZ",Brick_Kilns_EF!$E$9*(0.75),Brick_Kilns_EF!$E$9)</f>
        <v>7.4740000000000006E-4</v>
      </c>
      <c r="K363" s="13">
        <f t="shared" si="20"/>
        <v>6.6420017940000005</v>
      </c>
      <c r="L363" s="13">
        <f>IF(D363="ZZ", Brick_Kilns_EF!$E$6*(0.75),Brick_Kilns_EF!$E$6)</f>
        <v>4.0400000000000001E-4</v>
      </c>
      <c r="M363" s="13">
        <f t="shared" si="21"/>
        <v>3.5902712399999999</v>
      </c>
      <c r="N363" s="13">
        <f>IF(D363="ZZ",Brick_Kilns_EF!$E$7*(0.75),Brick_Kilns_EF!$E$7)</f>
        <v>3.1900000000000001E-3</v>
      </c>
      <c r="O363" s="13">
        <f t="shared" si="22"/>
        <v>28.348923899999999</v>
      </c>
      <c r="P363" s="13">
        <f>IF(D363="ZZ",Brick_Kilns_EF!$E$8*(0.75),Brick_Kilns_EF!$E$8)</f>
        <v>7.1999999999999994E-4</v>
      </c>
      <c r="Q363" s="13">
        <f t="shared" si="23"/>
        <v>6.3985031999999995</v>
      </c>
    </row>
    <row r="364" spans="1:17">
      <c r="A364" s="13" t="s">
        <v>374</v>
      </c>
      <c r="B364" s="13">
        <v>22.579552469999999</v>
      </c>
      <c r="C364" s="13">
        <v>89.983366799999999</v>
      </c>
      <c r="D364" s="13" t="s">
        <v>6</v>
      </c>
      <c r="E364" s="13" t="s">
        <v>5000</v>
      </c>
      <c r="F364" s="13" t="s">
        <v>11</v>
      </c>
      <c r="G364" s="13" t="s">
        <v>4802</v>
      </c>
      <c r="H364" s="13" t="s">
        <v>4816</v>
      </c>
      <c r="I364" s="13">
        <f>(Brick_Kilns_EF!$B$13*Brick_Kilns_EF!$B$11*Brick_Kilns_EF!$B$12)</f>
        <v>8886.81</v>
      </c>
      <c r="J364" s="13">
        <f>IF(D364="ZZ",Brick_Kilns_EF!$E$9*(0.75),Brick_Kilns_EF!$E$9)</f>
        <v>7.4740000000000006E-4</v>
      </c>
      <c r="K364" s="13">
        <f t="shared" si="20"/>
        <v>6.6420017940000005</v>
      </c>
      <c r="L364" s="13">
        <f>IF(D364="ZZ", Brick_Kilns_EF!$E$6*(0.75),Brick_Kilns_EF!$E$6)</f>
        <v>4.0400000000000001E-4</v>
      </c>
      <c r="M364" s="13">
        <f t="shared" si="21"/>
        <v>3.5902712399999999</v>
      </c>
      <c r="N364" s="13">
        <f>IF(D364="ZZ",Brick_Kilns_EF!$E$7*(0.75),Brick_Kilns_EF!$E$7)</f>
        <v>3.1900000000000001E-3</v>
      </c>
      <c r="O364" s="13">
        <f t="shared" si="22"/>
        <v>28.348923899999999</v>
      </c>
      <c r="P364" s="13">
        <f>IF(D364="ZZ",Brick_Kilns_EF!$E$8*(0.75),Brick_Kilns_EF!$E$8)</f>
        <v>7.1999999999999994E-4</v>
      </c>
      <c r="Q364" s="13">
        <f t="shared" si="23"/>
        <v>6.3985031999999995</v>
      </c>
    </row>
    <row r="365" spans="1:17">
      <c r="A365" s="13" t="s">
        <v>375</v>
      </c>
      <c r="B365" s="13">
        <v>23.605902759999999</v>
      </c>
      <c r="C365" s="13">
        <v>89.780606879999993</v>
      </c>
      <c r="D365" s="13" t="s">
        <v>6</v>
      </c>
      <c r="E365" s="13" t="s">
        <v>5000</v>
      </c>
      <c r="F365" s="13" t="s">
        <v>7</v>
      </c>
      <c r="G365" s="13" t="s">
        <v>4802</v>
      </c>
      <c r="H365" s="13" t="s">
        <v>4816</v>
      </c>
      <c r="I365" s="13">
        <f>(Brick_Kilns_EF!$B$13*Brick_Kilns_EF!$B$11*Brick_Kilns_EF!$B$12)</f>
        <v>8886.81</v>
      </c>
      <c r="J365" s="13">
        <f>IF(D365="ZZ",Brick_Kilns_EF!$E$9*(0.75),Brick_Kilns_EF!$E$9)</f>
        <v>7.4740000000000006E-4</v>
      </c>
      <c r="K365" s="13">
        <f t="shared" si="20"/>
        <v>6.6420017940000005</v>
      </c>
      <c r="L365" s="13">
        <f>IF(D365="ZZ", Brick_Kilns_EF!$E$6*(0.75),Brick_Kilns_EF!$E$6)</f>
        <v>4.0400000000000001E-4</v>
      </c>
      <c r="M365" s="13">
        <f t="shared" si="21"/>
        <v>3.5902712399999999</v>
      </c>
      <c r="N365" s="13">
        <f>IF(D365="ZZ",Brick_Kilns_EF!$E$7*(0.75),Brick_Kilns_EF!$E$7)</f>
        <v>3.1900000000000001E-3</v>
      </c>
      <c r="O365" s="13">
        <f t="shared" si="22"/>
        <v>28.348923899999999</v>
      </c>
      <c r="P365" s="13">
        <f>IF(D365="ZZ",Brick_Kilns_EF!$E$8*(0.75),Brick_Kilns_EF!$E$8)</f>
        <v>7.1999999999999994E-4</v>
      </c>
      <c r="Q365" s="13">
        <f t="shared" si="23"/>
        <v>6.3985031999999995</v>
      </c>
    </row>
    <row r="366" spans="1:17">
      <c r="A366" s="13" t="s">
        <v>376</v>
      </c>
      <c r="B366" s="13">
        <v>23.59398895</v>
      </c>
      <c r="C366" s="13">
        <v>90.617565690000006</v>
      </c>
      <c r="D366" s="13" t="s">
        <v>6</v>
      </c>
      <c r="E366" s="13" t="s">
        <v>5000</v>
      </c>
      <c r="F366" s="13" t="s">
        <v>7</v>
      </c>
      <c r="G366" s="13" t="s">
        <v>4802</v>
      </c>
      <c r="H366" s="13" t="s">
        <v>4816</v>
      </c>
      <c r="I366" s="13">
        <f>(Brick_Kilns_EF!$B$13*Brick_Kilns_EF!$B$11*Brick_Kilns_EF!$B$12)</f>
        <v>8886.81</v>
      </c>
      <c r="J366" s="13">
        <f>IF(D366="ZZ",Brick_Kilns_EF!$E$9*(0.75),Brick_Kilns_EF!$E$9)</f>
        <v>7.4740000000000006E-4</v>
      </c>
      <c r="K366" s="13">
        <f t="shared" si="20"/>
        <v>6.6420017940000005</v>
      </c>
      <c r="L366" s="13">
        <f>IF(D366="ZZ", Brick_Kilns_EF!$E$6*(0.75),Brick_Kilns_EF!$E$6)</f>
        <v>4.0400000000000001E-4</v>
      </c>
      <c r="M366" s="13">
        <f t="shared" si="21"/>
        <v>3.5902712399999999</v>
      </c>
      <c r="N366" s="13">
        <f>IF(D366="ZZ",Brick_Kilns_EF!$E$7*(0.75),Brick_Kilns_EF!$E$7)</f>
        <v>3.1900000000000001E-3</v>
      </c>
      <c r="O366" s="13">
        <f t="shared" si="22"/>
        <v>28.348923899999999</v>
      </c>
      <c r="P366" s="13">
        <f>IF(D366="ZZ",Brick_Kilns_EF!$E$8*(0.75),Brick_Kilns_EF!$E$8)</f>
        <v>7.1999999999999994E-4</v>
      </c>
      <c r="Q366" s="13">
        <f t="shared" si="23"/>
        <v>6.3985031999999995</v>
      </c>
    </row>
    <row r="367" spans="1:17">
      <c r="A367" s="13" t="s">
        <v>377</v>
      </c>
      <c r="B367" s="13">
        <v>22.699248619999999</v>
      </c>
      <c r="C367" s="13">
        <v>89.491519049999994</v>
      </c>
      <c r="D367" s="13" t="s">
        <v>6</v>
      </c>
      <c r="E367" s="13" t="s">
        <v>5000</v>
      </c>
      <c r="F367" s="13" t="s">
        <v>9</v>
      </c>
      <c r="G367" s="13" t="s">
        <v>4802</v>
      </c>
      <c r="H367" s="13" t="s">
        <v>4816</v>
      </c>
      <c r="I367" s="13">
        <f>(Brick_Kilns_EF!$B$13*Brick_Kilns_EF!$B$11*Brick_Kilns_EF!$B$12)</f>
        <v>8886.81</v>
      </c>
      <c r="J367" s="13">
        <f>IF(D367="ZZ",Brick_Kilns_EF!$E$9*(0.75),Brick_Kilns_EF!$E$9)</f>
        <v>7.4740000000000006E-4</v>
      </c>
      <c r="K367" s="13">
        <f t="shared" si="20"/>
        <v>6.6420017940000005</v>
      </c>
      <c r="L367" s="13">
        <f>IF(D367="ZZ", Brick_Kilns_EF!$E$6*(0.75),Brick_Kilns_EF!$E$6)</f>
        <v>4.0400000000000001E-4</v>
      </c>
      <c r="M367" s="13">
        <f t="shared" si="21"/>
        <v>3.5902712399999999</v>
      </c>
      <c r="N367" s="13">
        <f>IF(D367="ZZ",Brick_Kilns_EF!$E$7*(0.75),Brick_Kilns_EF!$E$7)</f>
        <v>3.1900000000000001E-3</v>
      </c>
      <c r="O367" s="13">
        <f t="shared" si="22"/>
        <v>28.348923899999999</v>
      </c>
      <c r="P367" s="13">
        <f>IF(D367="ZZ",Brick_Kilns_EF!$E$8*(0.75),Brick_Kilns_EF!$E$8)</f>
        <v>7.1999999999999994E-4</v>
      </c>
      <c r="Q367" s="13">
        <f t="shared" si="23"/>
        <v>6.3985031999999995</v>
      </c>
    </row>
    <row r="368" spans="1:17">
      <c r="A368" s="13" t="s">
        <v>378</v>
      </c>
      <c r="B368" s="13">
        <v>22.540340820000001</v>
      </c>
      <c r="C368" s="13">
        <v>90.029218009999994</v>
      </c>
      <c r="D368" s="13" t="s">
        <v>6</v>
      </c>
      <c r="E368" s="13" t="s">
        <v>5000</v>
      </c>
      <c r="F368" s="13" t="s">
        <v>11</v>
      </c>
      <c r="G368" s="13" t="s">
        <v>4802</v>
      </c>
      <c r="H368" s="13" t="s">
        <v>4816</v>
      </c>
      <c r="I368" s="13">
        <f>(Brick_Kilns_EF!$B$13*Brick_Kilns_EF!$B$11*Brick_Kilns_EF!$B$12)</f>
        <v>8886.81</v>
      </c>
      <c r="J368" s="13">
        <f>IF(D368="ZZ",Brick_Kilns_EF!$E$9*(0.75),Brick_Kilns_EF!$E$9)</f>
        <v>7.4740000000000006E-4</v>
      </c>
      <c r="K368" s="13">
        <f t="shared" si="20"/>
        <v>6.6420017940000005</v>
      </c>
      <c r="L368" s="13">
        <f>IF(D368="ZZ", Brick_Kilns_EF!$E$6*(0.75),Brick_Kilns_EF!$E$6)</f>
        <v>4.0400000000000001E-4</v>
      </c>
      <c r="M368" s="13">
        <f t="shared" si="21"/>
        <v>3.5902712399999999</v>
      </c>
      <c r="N368" s="13">
        <f>IF(D368="ZZ",Brick_Kilns_EF!$E$7*(0.75),Brick_Kilns_EF!$E$7)</f>
        <v>3.1900000000000001E-3</v>
      </c>
      <c r="O368" s="13">
        <f t="shared" si="22"/>
        <v>28.348923899999999</v>
      </c>
      <c r="P368" s="13">
        <f>IF(D368="ZZ",Brick_Kilns_EF!$E$8*(0.75),Brick_Kilns_EF!$E$8)</f>
        <v>7.1999999999999994E-4</v>
      </c>
      <c r="Q368" s="13">
        <f t="shared" si="23"/>
        <v>6.3985031999999995</v>
      </c>
    </row>
    <row r="369" spans="1:17">
      <c r="A369" s="13" t="s">
        <v>379</v>
      </c>
      <c r="B369" s="13">
        <v>23.61861257</v>
      </c>
      <c r="C369" s="13">
        <v>90.303265199999998</v>
      </c>
      <c r="D369" s="13" t="s">
        <v>6</v>
      </c>
      <c r="E369" s="13" t="s">
        <v>5000</v>
      </c>
      <c r="F369" s="13" t="s">
        <v>7</v>
      </c>
      <c r="G369" s="13" t="s">
        <v>4802</v>
      </c>
      <c r="H369" s="13" t="s">
        <v>4816</v>
      </c>
      <c r="I369" s="13">
        <f>(Brick_Kilns_EF!$B$13*Brick_Kilns_EF!$B$11*Brick_Kilns_EF!$B$12)</f>
        <v>8886.81</v>
      </c>
      <c r="J369" s="13">
        <f>IF(D369="ZZ",Brick_Kilns_EF!$E$9*(0.75),Brick_Kilns_EF!$E$9)</f>
        <v>7.4740000000000006E-4</v>
      </c>
      <c r="K369" s="13">
        <f t="shared" si="20"/>
        <v>6.6420017940000005</v>
      </c>
      <c r="L369" s="13">
        <f>IF(D369="ZZ", Brick_Kilns_EF!$E$6*(0.75),Brick_Kilns_EF!$E$6)</f>
        <v>4.0400000000000001E-4</v>
      </c>
      <c r="M369" s="13">
        <f t="shared" si="21"/>
        <v>3.5902712399999999</v>
      </c>
      <c r="N369" s="13">
        <f>IF(D369="ZZ",Brick_Kilns_EF!$E$7*(0.75),Brick_Kilns_EF!$E$7)</f>
        <v>3.1900000000000001E-3</v>
      </c>
      <c r="O369" s="13">
        <f t="shared" si="22"/>
        <v>28.348923899999999</v>
      </c>
      <c r="P369" s="13">
        <f>IF(D369="ZZ",Brick_Kilns_EF!$E$8*(0.75),Brick_Kilns_EF!$E$8)</f>
        <v>7.1999999999999994E-4</v>
      </c>
      <c r="Q369" s="13">
        <f t="shared" si="23"/>
        <v>6.3985031999999995</v>
      </c>
    </row>
    <row r="370" spans="1:17">
      <c r="A370" s="13" t="s">
        <v>380</v>
      </c>
      <c r="B370" s="13">
        <v>25.133840339999999</v>
      </c>
      <c r="C370" s="13">
        <v>89.860320369999997</v>
      </c>
      <c r="D370" s="13" t="s">
        <v>6</v>
      </c>
      <c r="E370" s="13" t="s">
        <v>5000</v>
      </c>
      <c r="F370" s="13" t="s">
        <v>248</v>
      </c>
      <c r="G370" s="13" t="s">
        <v>4802</v>
      </c>
      <c r="H370" s="13" t="s">
        <v>4816</v>
      </c>
      <c r="I370" s="13">
        <f>(Brick_Kilns_EF!$B$13*Brick_Kilns_EF!$B$11*Brick_Kilns_EF!$B$12)</f>
        <v>8886.81</v>
      </c>
      <c r="J370" s="13">
        <f>IF(D370="ZZ",Brick_Kilns_EF!$E$9*(0.75),Brick_Kilns_EF!$E$9)</f>
        <v>7.4740000000000006E-4</v>
      </c>
      <c r="K370" s="13">
        <f t="shared" si="20"/>
        <v>6.6420017940000005</v>
      </c>
      <c r="L370" s="13">
        <f>IF(D370="ZZ", Brick_Kilns_EF!$E$6*(0.75),Brick_Kilns_EF!$E$6)</f>
        <v>4.0400000000000001E-4</v>
      </c>
      <c r="M370" s="13">
        <f t="shared" si="21"/>
        <v>3.5902712399999999</v>
      </c>
      <c r="N370" s="13">
        <f>IF(D370="ZZ",Brick_Kilns_EF!$E$7*(0.75),Brick_Kilns_EF!$E$7)</f>
        <v>3.1900000000000001E-3</v>
      </c>
      <c r="O370" s="13">
        <f t="shared" si="22"/>
        <v>28.348923899999999</v>
      </c>
      <c r="P370" s="13">
        <f>IF(D370="ZZ",Brick_Kilns_EF!$E$8*(0.75),Brick_Kilns_EF!$E$8)</f>
        <v>7.1999999999999994E-4</v>
      </c>
      <c r="Q370" s="13">
        <f t="shared" si="23"/>
        <v>6.3985031999999995</v>
      </c>
    </row>
    <row r="371" spans="1:17">
      <c r="A371" s="13" t="s">
        <v>381</v>
      </c>
      <c r="B371" s="13">
        <v>23.74300641</v>
      </c>
      <c r="C371" s="13">
        <v>88.930962210000004</v>
      </c>
      <c r="D371" s="13" t="s">
        <v>6</v>
      </c>
      <c r="E371" s="13" t="s">
        <v>5000</v>
      </c>
      <c r="F371" s="13" t="s">
        <v>9</v>
      </c>
      <c r="G371" s="13" t="s">
        <v>4802</v>
      </c>
      <c r="H371" s="13" t="s">
        <v>4816</v>
      </c>
      <c r="I371" s="13">
        <f>(Brick_Kilns_EF!$B$13*Brick_Kilns_EF!$B$11*Brick_Kilns_EF!$B$12)</f>
        <v>8886.81</v>
      </c>
      <c r="J371" s="13">
        <f>IF(D371="ZZ",Brick_Kilns_EF!$E$9*(0.75),Brick_Kilns_EF!$E$9)</f>
        <v>7.4740000000000006E-4</v>
      </c>
      <c r="K371" s="13">
        <f t="shared" si="20"/>
        <v>6.6420017940000005</v>
      </c>
      <c r="L371" s="13">
        <f>IF(D371="ZZ", Brick_Kilns_EF!$E$6*(0.75),Brick_Kilns_EF!$E$6)</f>
        <v>4.0400000000000001E-4</v>
      </c>
      <c r="M371" s="13">
        <f t="shared" si="21"/>
        <v>3.5902712399999999</v>
      </c>
      <c r="N371" s="13">
        <f>IF(D371="ZZ",Brick_Kilns_EF!$E$7*(0.75),Brick_Kilns_EF!$E$7)</f>
        <v>3.1900000000000001E-3</v>
      </c>
      <c r="O371" s="13">
        <f t="shared" si="22"/>
        <v>28.348923899999999</v>
      </c>
      <c r="P371" s="13">
        <f>IF(D371="ZZ",Brick_Kilns_EF!$E$8*(0.75),Brick_Kilns_EF!$E$8)</f>
        <v>7.1999999999999994E-4</v>
      </c>
      <c r="Q371" s="13">
        <f t="shared" si="23"/>
        <v>6.3985031999999995</v>
      </c>
    </row>
    <row r="372" spans="1:17">
      <c r="A372" s="13" t="s">
        <v>382</v>
      </c>
      <c r="B372" s="13">
        <v>24.484968689999999</v>
      </c>
      <c r="C372" s="13">
        <v>89.999585839999995</v>
      </c>
      <c r="D372" s="13" t="s">
        <v>6</v>
      </c>
      <c r="E372" s="13" t="s">
        <v>5000</v>
      </c>
      <c r="F372" s="13" t="s">
        <v>7</v>
      </c>
      <c r="G372" s="13" t="s">
        <v>4802</v>
      </c>
      <c r="H372" s="13" t="s">
        <v>4816</v>
      </c>
      <c r="I372" s="13">
        <f>(Brick_Kilns_EF!$B$13*Brick_Kilns_EF!$B$11*Brick_Kilns_EF!$B$12)</f>
        <v>8886.81</v>
      </c>
      <c r="J372" s="13">
        <f>IF(D372="ZZ",Brick_Kilns_EF!$E$9*(0.75),Brick_Kilns_EF!$E$9)</f>
        <v>7.4740000000000006E-4</v>
      </c>
      <c r="K372" s="13">
        <f t="shared" si="20"/>
        <v>6.6420017940000005</v>
      </c>
      <c r="L372" s="13">
        <f>IF(D372="ZZ", Brick_Kilns_EF!$E$6*(0.75),Brick_Kilns_EF!$E$6)</f>
        <v>4.0400000000000001E-4</v>
      </c>
      <c r="M372" s="13">
        <f t="shared" si="21"/>
        <v>3.5902712399999999</v>
      </c>
      <c r="N372" s="13">
        <f>IF(D372="ZZ",Brick_Kilns_EF!$E$7*(0.75),Brick_Kilns_EF!$E$7)</f>
        <v>3.1900000000000001E-3</v>
      </c>
      <c r="O372" s="13">
        <f t="shared" si="22"/>
        <v>28.348923899999999</v>
      </c>
      <c r="P372" s="13">
        <f>IF(D372="ZZ",Brick_Kilns_EF!$E$8*(0.75),Brick_Kilns_EF!$E$8)</f>
        <v>7.1999999999999994E-4</v>
      </c>
      <c r="Q372" s="13">
        <f t="shared" si="23"/>
        <v>6.3985031999999995</v>
      </c>
    </row>
    <row r="373" spans="1:17">
      <c r="A373" s="13" t="s">
        <v>383</v>
      </c>
      <c r="B373" s="13">
        <v>24.485053199999999</v>
      </c>
      <c r="C373" s="13">
        <v>89.998784959999995</v>
      </c>
      <c r="D373" s="13" t="s">
        <v>6</v>
      </c>
      <c r="E373" s="13" t="s">
        <v>5000</v>
      </c>
      <c r="F373" s="13" t="s">
        <v>7</v>
      </c>
      <c r="G373" s="13" t="s">
        <v>4802</v>
      </c>
      <c r="H373" s="13" t="s">
        <v>4816</v>
      </c>
      <c r="I373" s="13">
        <f>(Brick_Kilns_EF!$B$13*Brick_Kilns_EF!$B$11*Brick_Kilns_EF!$B$12)</f>
        <v>8886.81</v>
      </c>
      <c r="J373" s="13">
        <f>IF(D373="ZZ",Brick_Kilns_EF!$E$9*(0.75),Brick_Kilns_EF!$E$9)</f>
        <v>7.4740000000000006E-4</v>
      </c>
      <c r="K373" s="13">
        <f t="shared" si="20"/>
        <v>6.6420017940000005</v>
      </c>
      <c r="L373" s="13">
        <f>IF(D373="ZZ", Brick_Kilns_EF!$E$6*(0.75),Brick_Kilns_EF!$E$6)</f>
        <v>4.0400000000000001E-4</v>
      </c>
      <c r="M373" s="13">
        <f t="shared" si="21"/>
        <v>3.5902712399999999</v>
      </c>
      <c r="N373" s="13">
        <f>IF(D373="ZZ",Brick_Kilns_EF!$E$7*(0.75),Brick_Kilns_EF!$E$7)</f>
        <v>3.1900000000000001E-3</v>
      </c>
      <c r="O373" s="13">
        <f t="shared" si="22"/>
        <v>28.348923899999999</v>
      </c>
      <c r="P373" s="13">
        <f>IF(D373="ZZ",Brick_Kilns_EF!$E$8*(0.75),Brick_Kilns_EF!$E$8)</f>
        <v>7.1999999999999994E-4</v>
      </c>
      <c r="Q373" s="13">
        <f t="shared" si="23"/>
        <v>6.3985031999999995</v>
      </c>
    </row>
    <row r="374" spans="1:17">
      <c r="A374" s="13" t="s">
        <v>384</v>
      </c>
      <c r="B374" s="13">
        <v>23.7543218</v>
      </c>
      <c r="C374" s="13">
        <v>90.327176320000007</v>
      </c>
      <c r="D374" s="13" t="s">
        <v>6</v>
      </c>
      <c r="E374" s="13" t="s">
        <v>5000</v>
      </c>
      <c r="F374" s="13" t="s">
        <v>7</v>
      </c>
      <c r="G374" s="13" t="s">
        <v>4802</v>
      </c>
      <c r="H374" s="13" t="s">
        <v>4816</v>
      </c>
      <c r="I374" s="13">
        <f>(Brick_Kilns_EF!$B$13*Brick_Kilns_EF!$B$11*Brick_Kilns_EF!$B$12)</f>
        <v>8886.81</v>
      </c>
      <c r="J374" s="13">
        <f>IF(D374="ZZ",Brick_Kilns_EF!$E$9*(0.75),Brick_Kilns_EF!$E$9)</f>
        <v>7.4740000000000006E-4</v>
      </c>
      <c r="K374" s="13">
        <f t="shared" si="20"/>
        <v>6.6420017940000005</v>
      </c>
      <c r="L374" s="13">
        <f>IF(D374="ZZ", Brick_Kilns_EF!$E$6*(0.75),Brick_Kilns_EF!$E$6)</f>
        <v>4.0400000000000001E-4</v>
      </c>
      <c r="M374" s="13">
        <f t="shared" si="21"/>
        <v>3.5902712399999999</v>
      </c>
      <c r="N374" s="13">
        <f>IF(D374="ZZ",Brick_Kilns_EF!$E$7*(0.75),Brick_Kilns_EF!$E$7)</f>
        <v>3.1900000000000001E-3</v>
      </c>
      <c r="O374" s="13">
        <f t="shared" si="22"/>
        <v>28.348923899999999</v>
      </c>
      <c r="P374" s="13">
        <f>IF(D374="ZZ",Brick_Kilns_EF!$E$8*(0.75),Brick_Kilns_EF!$E$8)</f>
        <v>7.1999999999999994E-4</v>
      </c>
      <c r="Q374" s="13">
        <f t="shared" si="23"/>
        <v>6.3985031999999995</v>
      </c>
    </row>
    <row r="375" spans="1:17">
      <c r="A375" s="13" t="s">
        <v>385</v>
      </c>
      <c r="B375" s="13">
        <v>22.626774040000001</v>
      </c>
      <c r="C375" s="13">
        <v>89.660944990000004</v>
      </c>
      <c r="D375" s="13" t="s">
        <v>6</v>
      </c>
      <c r="E375" s="13" t="s">
        <v>5000</v>
      </c>
      <c r="F375" s="13" t="s">
        <v>9</v>
      </c>
      <c r="G375" s="13" t="s">
        <v>4802</v>
      </c>
      <c r="H375" s="13" t="s">
        <v>4816</v>
      </c>
      <c r="I375" s="13">
        <f>(Brick_Kilns_EF!$B$13*Brick_Kilns_EF!$B$11*Brick_Kilns_EF!$B$12)</f>
        <v>8886.81</v>
      </c>
      <c r="J375" s="13">
        <f>IF(D375="ZZ",Brick_Kilns_EF!$E$9*(0.75),Brick_Kilns_EF!$E$9)</f>
        <v>7.4740000000000006E-4</v>
      </c>
      <c r="K375" s="13">
        <f t="shared" si="20"/>
        <v>6.6420017940000005</v>
      </c>
      <c r="L375" s="13">
        <f>IF(D375="ZZ", Brick_Kilns_EF!$E$6*(0.75),Brick_Kilns_EF!$E$6)</f>
        <v>4.0400000000000001E-4</v>
      </c>
      <c r="M375" s="13">
        <f t="shared" si="21"/>
        <v>3.5902712399999999</v>
      </c>
      <c r="N375" s="13">
        <f>IF(D375="ZZ",Brick_Kilns_EF!$E$7*(0.75),Brick_Kilns_EF!$E$7)</f>
        <v>3.1900000000000001E-3</v>
      </c>
      <c r="O375" s="13">
        <f t="shared" si="22"/>
        <v>28.348923899999999</v>
      </c>
      <c r="P375" s="13">
        <f>IF(D375="ZZ",Brick_Kilns_EF!$E$8*(0.75),Brick_Kilns_EF!$E$8)</f>
        <v>7.1999999999999994E-4</v>
      </c>
      <c r="Q375" s="13">
        <f t="shared" si="23"/>
        <v>6.3985031999999995</v>
      </c>
    </row>
    <row r="376" spans="1:17">
      <c r="A376" s="13" t="s">
        <v>386</v>
      </c>
      <c r="B376" s="13">
        <v>26.021138530000002</v>
      </c>
      <c r="C376" s="13">
        <v>88.432162730000002</v>
      </c>
      <c r="D376" s="13" t="s">
        <v>6</v>
      </c>
      <c r="E376" s="13" t="s">
        <v>5000</v>
      </c>
      <c r="F376" s="13" t="s">
        <v>171</v>
      </c>
      <c r="G376" s="13" t="s">
        <v>4802</v>
      </c>
      <c r="H376" s="13" t="s">
        <v>4816</v>
      </c>
      <c r="I376" s="13">
        <f>(Brick_Kilns_EF!$B$13*Brick_Kilns_EF!$B$11*Brick_Kilns_EF!$B$12)</f>
        <v>8886.81</v>
      </c>
      <c r="J376" s="13">
        <f>IF(D376="ZZ",Brick_Kilns_EF!$E$9*(0.75),Brick_Kilns_EF!$E$9)</f>
        <v>7.4740000000000006E-4</v>
      </c>
      <c r="K376" s="13">
        <f t="shared" si="20"/>
        <v>6.6420017940000005</v>
      </c>
      <c r="L376" s="13">
        <f>IF(D376="ZZ", Brick_Kilns_EF!$E$6*(0.75),Brick_Kilns_EF!$E$6)</f>
        <v>4.0400000000000001E-4</v>
      </c>
      <c r="M376" s="13">
        <f t="shared" si="21"/>
        <v>3.5902712399999999</v>
      </c>
      <c r="N376" s="13">
        <f>IF(D376="ZZ",Brick_Kilns_EF!$E$7*(0.75),Brick_Kilns_EF!$E$7)</f>
        <v>3.1900000000000001E-3</v>
      </c>
      <c r="O376" s="13">
        <f t="shared" si="22"/>
        <v>28.348923899999999</v>
      </c>
      <c r="P376" s="13">
        <f>IF(D376="ZZ",Brick_Kilns_EF!$E$8*(0.75),Brick_Kilns_EF!$E$8)</f>
        <v>7.1999999999999994E-4</v>
      </c>
      <c r="Q376" s="13">
        <f t="shared" si="23"/>
        <v>6.3985031999999995</v>
      </c>
    </row>
    <row r="377" spans="1:17">
      <c r="A377" s="13" t="s">
        <v>387</v>
      </c>
      <c r="B377" s="13">
        <v>22.632845469999999</v>
      </c>
      <c r="C377" s="13">
        <v>89.755980660000006</v>
      </c>
      <c r="D377" s="13" t="s">
        <v>6</v>
      </c>
      <c r="E377" s="13" t="s">
        <v>5000</v>
      </c>
      <c r="F377" s="13" t="s">
        <v>9</v>
      </c>
      <c r="G377" s="13" t="s">
        <v>4802</v>
      </c>
      <c r="H377" s="13" t="s">
        <v>4816</v>
      </c>
      <c r="I377" s="13">
        <f>(Brick_Kilns_EF!$B$13*Brick_Kilns_EF!$B$11*Brick_Kilns_EF!$B$12)</f>
        <v>8886.81</v>
      </c>
      <c r="J377" s="13">
        <f>IF(D377="ZZ",Brick_Kilns_EF!$E$9*(0.75),Brick_Kilns_EF!$E$9)</f>
        <v>7.4740000000000006E-4</v>
      </c>
      <c r="K377" s="13">
        <f t="shared" si="20"/>
        <v>6.6420017940000005</v>
      </c>
      <c r="L377" s="13">
        <f>IF(D377="ZZ", Brick_Kilns_EF!$E$6*(0.75),Brick_Kilns_EF!$E$6)</f>
        <v>4.0400000000000001E-4</v>
      </c>
      <c r="M377" s="13">
        <f t="shared" si="21"/>
        <v>3.5902712399999999</v>
      </c>
      <c r="N377" s="13">
        <f>IF(D377="ZZ",Brick_Kilns_EF!$E$7*(0.75),Brick_Kilns_EF!$E$7)</f>
        <v>3.1900000000000001E-3</v>
      </c>
      <c r="O377" s="13">
        <f t="shared" si="22"/>
        <v>28.348923899999999</v>
      </c>
      <c r="P377" s="13">
        <f>IF(D377="ZZ",Brick_Kilns_EF!$E$8*(0.75),Brick_Kilns_EF!$E$8)</f>
        <v>7.1999999999999994E-4</v>
      </c>
      <c r="Q377" s="13">
        <f t="shared" si="23"/>
        <v>6.3985031999999995</v>
      </c>
    </row>
    <row r="378" spans="1:17">
      <c r="A378" s="13" t="s">
        <v>388</v>
      </c>
      <c r="B378" s="13">
        <v>22.53157831</v>
      </c>
      <c r="C378" s="13">
        <v>89.010411090000005</v>
      </c>
      <c r="D378" s="13" t="s">
        <v>6</v>
      </c>
      <c r="E378" s="13" t="s">
        <v>5000</v>
      </c>
      <c r="F378" s="13" t="s">
        <v>9</v>
      </c>
      <c r="G378" s="13" t="s">
        <v>4802</v>
      </c>
      <c r="H378" s="13" t="s">
        <v>4816</v>
      </c>
      <c r="I378" s="13">
        <f>(Brick_Kilns_EF!$B$13*Brick_Kilns_EF!$B$11*Brick_Kilns_EF!$B$12)</f>
        <v>8886.81</v>
      </c>
      <c r="J378" s="13">
        <f>IF(D378="ZZ",Brick_Kilns_EF!$E$9*(0.75),Brick_Kilns_EF!$E$9)</f>
        <v>7.4740000000000006E-4</v>
      </c>
      <c r="K378" s="13">
        <f t="shared" si="20"/>
        <v>6.6420017940000005</v>
      </c>
      <c r="L378" s="13">
        <f>IF(D378="ZZ", Brick_Kilns_EF!$E$6*(0.75),Brick_Kilns_EF!$E$6)</f>
        <v>4.0400000000000001E-4</v>
      </c>
      <c r="M378" s="13">
        <f t="shared" si="21"/>
        <v>3.5902712399999999</v>
      </c>
      <c r="N378" s="13">
        <f>IF(D378="ZZ",Brick_Kilns_EF!$E$7*(0.75),Brick_Kilns_EF!$E$7)</f>
        <v>3.1900000000000001E-3</v>
      </c>
      <c r="O378" s="13">
        <f t="shared" si="22"/>
        <v>28.348923899999999</v>
      </c>
      <c r="P378" s="13">
        <f>IF(D378="ZZ",Brick_Kilns_EF!$E$8*(0.75),Brick_Kilns_EF!$E$8)</f>
        <v>7.1999999999999994E-4</v>
      </c>
      <c r="Q378" s="13">
        <f t="shared" si="23"/>
        <v>6.3985031999999995</v>
      </c>
    </row>
    <row r="379" spans="1:17">
      <c r="A379" s="13" t="s">
        <v>389</v>
      </c>
      <c r="B379" s="13">
        <v>23.70378462</v>
      </c>
      <c r="C379" s="13">
        <v>88.638526799999994</v>
      </c>
      <c r="D379" s="13" t="s">
        <v>6</v>
      </c>
      <c r="E379" s="13" t="s">
        <v>5000</v>
      </c>
      <c r="F379" s="13" t="s">
        <v>9</v>
      </c>
      <c r="G379" s="13" t="s">
        <v>4802</v>
      </c>
      <c r="H379" s="13" t="s">
        <v>4816</v>
      </c>
      <c r="I379" s="13">
        <f>(Brick_Kilns_EF!$B$13*Brick_Kilns_EF!$B$11*Brick_Kilns_EF!$B$12)</f>
        <v>8886.81</v>
      </c>
      <c r="J379" s="13">
        <f>IF(D379="ZZ",Brick_Kilns_EF!$E$9*(0.75),Brick_Kilns_EF!$E$9)</f>
        <v>7.4740000000000006E-4</v>
      </c>
      <c r="K379" s="13">
        <f t="shared" si="20"/>
        <v>6.6420017940000005</v>
      </c>
      <c r="L379" s="13">
        <f>IF(D379="ZZ", Brick_Kilns_EF!$E$6*(0.75),Brick_Kilns_EF!$E$6)</f>
        <v>4.0400000000000001E-4</v>
      </c>
      <c r="M379" s="13">
        <f t="shared" si="21"/>
        <v>3.5902712399999999</v>
      </c>
      <c r="N379" s="13">
        <f>IF(D379="ZZ",Brick_Kilns_EF!$E$7*(0.75),Brick_Kilns_EF!$E$7)</f>
        <v>3.1900000000000001E-3</v>
      </c>
      <c r="O379" s="13">
        <f t="shared" si="22"/>
        <v>28.348923899999999</v>
      </c>
      <c r="P379" s="13">
        <f>IF(D379="ZZ",Brick_Kilns_EF!$E$8*(0.75),Brick_Kilns_EF!$E$8)</f>
        <v>7.1999999999999994E-4</v>
      </c>
      <c r="Q379" s="13">
        <f t="shared" si="23"/>
        <v>6.3985031999999995</v>
      </c>
    </row>
    <row r="380" spans="1:17">
      <c r="A380" s="13" t="s">
        <v>390</v>
      </c>
      <c r="B380" s="13">
        <v>23.412773909999999</v>
      </c>
      <c r="C380" s="13">
        <v>89.073054709999994</v>
      </c>
      <c r="D380" s="13" t="s">
        <v>6</v>
      </c>
      <c r="E380" s="13" t="s">
        <v>5000</v>
      </c>
      <c r="F380" s="13" t="s">
        <v>9</v>
      </c>
      <c r="G380" s="13" t="s">
        <v>4802</v>
      </c>
      <c r="H380" s="13" t="s">
        <v>4816</v>
      </c>
      <c r="I380" s="13">
        <f>(Brick_Kilns_EF!$B$13*Brick_Kilns_EF!$B$11*Brick_Kilns_EF!$B$12)</f>
        <v>8886.81</v>
      </c>
      <c r="J380" s="13">
        <f>IF(D380="ZZ",Brick_Kilns_EF!$E$9*(0.75),Brick_Kilns_EF!$E$9)</f>
        <v>7.4740000000000006E-4</v>
      </c>
      <c r="K380" s="13">
        <f t="shared" si="20"/>
        <v>6.6420017940000005</v>
      </c>
      <c r="L380" s="13">
        <f>IF(D380="ZZ", Brick_Kilns_EF!$E$6*(0.75),Brick_Kilns_EF!$E$6)</f>
        <v>4.0400000000000001E-4</v>
      </c>
      <c r="M380" s="13">
        <f t="shared" si="21"/>
        <v>3.5902712399999999</v>
      </c>
      <c r="N380" s="13">
        <f>IF(D380="ZZ",Brick_Kilns_EF!$E$7*(0.75),Brick_Kilns_EF!$E$7)</f>
        <v>3.1900000000000001E-3</v>
      </c>
      <c r="O380" s="13">
        <f t="shared" si="22"/>
        <v>28.348923899999999</v>
      </c>
      <c r="P380" s="13">
        <f>IF(D380="ZZ",Brick_Kilns_EF!$E$8*(0.75),Brick_Kilns_EF!$E$8)</f>
        <v>7.1999999999999994E-4</v>
      </c>
      <c r="Q380" s="13">
        <f t="shared" si="23"/>
        <v>6.3985031999999995</v>
      </c>
    </row>
    <row r="381" spans="1:17">
      <c r="A381" s="13" t="s">
        <v>391</v>
      </c>
      <c r="B381" s="13">
        <v>23.022375740000001</v>
      </c>
      <c r="C381" s="13">
        <v>89.755727230000005</v>
      </c>
      <c r="D381" s="13" t="s">
        <v>6</v>
      </c>
      <c r="E381" s="13" t="s">
        <v>5000</v>
      </c>
      <c r="F381" s="13" t="s">
        <v>9</v>
      </c>
      <c r="G381" s="13" t="s">
        <v>4802</v>
      </c>
      <c r="H381" s="13" t="s">
        <v>4816</v>
      </c>
      <c r="I381" s="13">
        <f>(Brick_Kilns_EF!$B$13*Brick_Kilns_EF!$B$11*Brick_Kilns_EF!$B$12)</f>
        <v>8886.81</v>
      </c>
      <c r="J381" s="13">
        <f>IF(D381="ZZ",Brick_Kilns_EF!$E$9*(0.75),Brick_Kilns_EF!$E$9)</f>
        <v>7.4740000000000006E-4</v>
      </c>
      <c r="K381" s="13">
        <f t="shared" si="20"/>
        <v>6.6420017940000005</v>
      </c>
      <c r="L381" s="13">
        <f>IF(D381="ZZ", Brick_Kilns_EF!$E$6*(0.75),Brick_Kilns_EF!$E$6)</f>
        <v>4.0400000000000001E-4</v>
      </c>
      <c r="M381" s="13">
        <f t="shared" si="21"/>
        <v>3.5902712399999999</v>
      </c>
      <c r="N381" s="13">
        <f>IF(D381="ZZ",Brick_Kilns_EF!$E$7*(0.75),Brick_Kilns_EF!$E$7)</f>
        <v>3.1900000000000001E-3</v>
      </c>
      <c r="O381" s="13">
        <f t="shared" si="22"/>
        <v>28.348923899999999</v>
      </c>
      <c r="P381" s="13">
        <f>IF(D381="ZZ",Brick_Kilns_EF!$E$8*(0.75),Brick_Kilns_EF!$E$8)</f>
        <v>7.1999999999999994E-4</v>
      </c>
      <c r="Q381" s="13">
        <f t="shared" si="23"/>
        <v>6.3985031999999995</v>
      </c>
    </row>
    <row r="382" spans="1:17">
      <c r="A382" s="13" t="s">
        <v>392</v>
      </c>
      <c r="B382" s="13">
        <v>22.961394949999999</v>
      </c>
      <c r="C382" s="13">
        <v>90.405938809999995</v>
      </c>
      <c r="D382" s="13" t="s">
        <v>6</v>
      </c>
      <c r="E382" s="13" t="s">
        <v>5000</v>
      </c>
      <c r="F382" s="13" t="s">
        <v>11</v>
      </c>
      <c r="G382" s="13" t="s">
        <v>4802</v>
      </c>
      <c r="H382" s="13" t="s">
        <v>4816</v>
      </c>
      <c r="I382" s="13">
        <f>(Brick_Kilns_EF!$B$13*Brick_Kilns_EF!$B$11*Brick_Kilns_EF!$B$12)</f>
        <v>8886.81</v>
      </c>
      <c r="J382" s="13">
        <f>IF(D382="ZZ",Brick_Kilns_EF!$E$9*(0.75),Brick_Kilns_EF!$E$9)</f>
        <v>7.4740000000000006E-4</v>
      </c>
      <c r="K382" s="13">
        <f t="shared" si="20"/>
        <v>6.6420017940000005</v>
      </c>
      <c r="L382" s="13">
        <f>IF(D382="ZZ", Brick_Kilns_EF!$E$6*(0.75),Brick_Kilns_EF!$E$6)</f>
        <v>4.0400000000000001E-4</v>
      </c>
      <c r="M382" s="13">
        <f t="shared" si="21"/>
        <v>3.5902712399999999</v>
      </c>
      <c r="N382" s="13">
        <f>IF(D382="ZZ",Brick_Kilns_EF!$E$7*(0.75),Brick_Kilns_EF!$E$7)</f>
        <v>3.1900000000000001E-3</v>
      </c>
      <c r="O382" s="13">
        <f t="shared" si="22"/>
        <v>28.348923899999999</v>
      </c>
      <c r="P382" s="13">
        <f>IF(D382="ZZ",Brick_Kilns_EF!$E$8*(0.75),Brick_Kilns_EF!$E$8)</f>
        <v>7.1999999999999994E-4</v>
      </c>
      <c r="Q382" s="13">
        <f t="shared" si="23"/>
        <v>6.3985031999999995</v>
      </c>
    </row>
    <row r="383" spans="1:17">
      <c r="A383" s="13" t="s">
        <v>393</v>
      </c>
      <c r="B383" s="13">
        <v>23.48311344</v>
      </c>
      <c r="C383" s="13">
        <v>88.832806759999997</v>
      </c>
      <c r="D383" s="13" t="s">
        <v>6</v>
      </c>
      <c r="E383" s="13" t="s">
        <v>5000</v>
      </c>
      <c r="F383" s="13" t="s">
        <v>9</v>
      </c>
      <c r="G383" s="13" t="s">
        <v>4802</v>
      </c>
      <c r="H383" s="13" t="s">
        <v>4816</v>
      </c>
      <c r="I383" s="13">
        <f>(Brick_Kilns_EF!$B$13*Brick_Kilns_EF!$B$11*Brick_Kilns_EF!$B$12)</f>
        <v>8886.81</v>
      </c>
      <c r="J383" s="13">
        <f>IF(D383="ZZ",Brick_Kilns_EF!$E$9*(0.75),Brick_Kilns_EF!$E$9)</f>
        <v>7.4740000000000006E-4</v>
      </c>
      <c r="K383" s="13">
        <f t="shared" si="20"/>
        <v>6.6420017940000005</v>
      </c>
      <c r="L383" s="13">
        <f>IF(D383="ZZ", Brick_Kilns_EF!$E$6*(0.75),Brick_Kilns_EF!$E$6)</f>
        <v>4.0400000000000001E-4</v>
      </c>
      <c r="M383" s="13">
        <f t="shared" si="21"/>
        <v>3.5902712399999999</v>
      </c>
      <c r="N383" s="13">
        <f>IF(D383="ZZ",Brick_Kilns_EF!$E$7*(0.75),Brick_Kilns_EF!$E$7)</f>
        <v>3.1900000000000001E-3</v>
      </c>
      <c r="O383" s="13">
        <f t="shared" si="22"/>
        <v>28.348923899999999</v>
      </c>
      <c r="P383" s="13">
        <f>IF(D383="ZZ",Brick_Kilns_EF!$E$8*(0.75),Brick_Kilns_EF!$E$8)</f>
        <v>7.1999999999999994E-4</v>
      </c>
      <c r="Q383" s="13">
        <f t="shared" si="23"/>
        <v>6.3985031999999995</v>
      </c>
    </row>
    <row r="384" spans="1:17">
      <c r="A384" s="13" t="s">
        <v>394</v>
      </c>
      <c r="B384" s="13">
        <v>24.01043378</v>
      </c>
      <c r="C384" s="13">
        <v>88.967764740000007</v>
      </c>
      <c r="D384" s="13" t="s">
        <v>6</v>
      </c>
      <c r="E384" s="13" t="s">
        <v>5000</v>
      </c>
      <c r="F384" s="13" t="s">
        <v>9</v>
      </c>
      <c r="G384" s="13" t="s">
        <v>4802</v>
      </c>
      <c r="H384" s="13" t="s">
        <v>4816</v>
      </c>
      <c r="I384" s="13">
        <f>(Brick_Kilns_EF!$B$13*Brick_Kilns_EF!$B$11*Brick_Kilns_EF!$B$12)</f>
        <v>8886.81</v>
      </c>
      <c r="J384" s="13">
        <f>IF(D384="ZZ",Brick_Kilns_EF!$E$9*(0.75),Brick_Kilns_EF!$E$9)</f>
        <v>7.4740000000000006E-4</v>
      </c>
      <c r="K384" s="13">
        <f t="shared" si="20"/>
        <v>6.6420017940000005</v>
      </c>
      <c r="L384" s="13">
        <f>IF(D384="ZZ", Brick_Kilns_EF!$E$6*(0.75),Brick_Kilns_EF!$E$6)</f>
        <v>4.0400000000000001E-4</v>
      </c>
      <c r="M384" s="13">
        <f t="shared" si="21"/>
        <v>3.5902712399999999</v>
      </c>
      <c r="N384" s="13">
        <f>IF(D384="ZZ",Brick_Kilns_EF!$E$7*(0.75),Brick_Kilns_EF!$E$7)</f>
        <v>3.1900000000000001E-3</v>
      </c>
      <c r="O384" s="13">
        <f t="shared" si="22"/>
        <v>28.348923899999999</v>
      </c>
      <c r="P384" s="13">
        <f>IF(D384="ZZ",Brick_Kilns_EF!$E$8*(0.75),Brick_Kilns_EF!$E$8)</f>
        <v>7.1999999999999994E-4</v>
      </c>
      <c r="Q384" s="13">
        <f t="shared" si="23"/>
        <v>6.3985031999999995</v>
      </c>
    </row>
    <row r="385" spans="1:17">
      <c r="A385" s="13" t="s">
        <v>395</v>
      </c>
      <c r="B385" s="13">
        <v>24.011509</v>
      </c>
      <c r="C385" s="13">
        <v>88.964808489999996</v>
      </c>
      <c r="D385" s="13" t="s">
        <v>6</v>
      </c>
      <c r="E385" s="13" t="s">
        <v>5000</v>
      </c>
      <c r="F385" s="13" t="s">
        <v>9</v>
      </c>
      <c r="G385" s="13" t="s">
        <v>4802</v>
      </c>
      <c r="H385" s="13" t="s">
        <v>4816</v>
      </c>
      <c r="I385" s="13">
        <f>(Brick_Kilns_EF!$B$13*Brick_Kilns_EF!$B$11*Brick_Kilns_EF!$B$12)</f>
        <v>8886.81</v>
      </c>
      <c r="J385" s="13">
        <f>IF(D385="ZZ",Brick_Kilns_EF!$E$9*(0.75),Brick_Kilns_EF!$E$9)</f>
        <v>7.4740000000000006E-4</v>
      </c>
      <c r="K385" s="13">
        <f t="shared" si="20"/>
        <v>6.6420017940000005</v>
      </c>
      <c r="L385" s="13">
        <f>IF(D385="ZZ", Brick_Kilns_EF!$E$6*(0.75),Brick_Kilns_EF!$E$6)</f>
        <v>4.0400000000000001E-4</v>
      </c>
      <c r="M385" s="13">
        <f t="shared" si="21"/>
        <v>3.5902712399999999</v>
      </c>
      <c r="N385" s="13">
        <f>IF(D385="ZZ",Brick_Kilns_EF!$E$7*(0.75),Brick_Kilns_EF!$E$7)</f>
        <v>3.1900000000000001E-3</v>
      </c>
      <c r="O385" s="13">
        <f t="shared" si="22"/>
        <v>28.348923899999999</v>
      </c>
      <c r="P385" s="13">
        <f>IF(D385="ZZ",Brick_Kilns_EF!$E$8*(0.75),Brick_Kilns_EF!$E$8)</f>
        <v>7.1999999999999994E-4</v>
      </c>
      <c r="Q385" s="13">
        <f t="shared" si="23"/>
        <v>6.3985031999999995</v>
      </c>
    </row>
    <row r="386" spans="1:17">
      <c r="A386" s="13" t="s">
        <v>396</v>
      </c>
      <c r="B386" s="13">
        <v>24.011509</v>
      </c>
      <c r="C386" s="13">
        <v>88.966044729999993</v>
      </c>
      <c r="D386" s="13" t="s">
        <v>6</v>
      </c>
      <c r="E386" s="13" t="s">
        <v>5000</v>
      </c>
      <c r="F386" s="13" t="s">
        <v>9</v>
      </c>
      <c r="G386" s="13" t="s">
        <v>4802</v>
      </c>
      <c r="H386" s="13" t="s">
        <v>4816</v>
      </c>
      <c r="I386" s="13">
        <f>(Brick_Kilns_EF!$B$13*Brick_Kilns_EF!$B$11*Brick_Kilns_EF!$B$12)</f>
        <v>8886.81</v>
      </c>
      <c r="J386" s="13">
        <f>IF(D386="ZZ",Brick_Kilns_EF!$E$9*(0.75),Brick_Kilns_EF!$E$9)</f>
        <v>7.4740000000000006E-4</v>
      </c>
      <c r="K386" s="13">
        <f t="shared" si="20"/>
        <v>6.6420017940000005</v>
      </c>
      <c r="L386" s="13">
        <f>IF(D386="ZZ", Brick_Kilns_EF!$E$6*(0.75),Brick_Kilns_EF!$E$6)</f>
        <v>4.0400000000000001E-4</v>
      </c>
      <c r="M386" s="13">
        <f t="shared" si="21"/>
        <v>3.5902712399999999</v>
      </c>
      <c r="N386" s="13">
        <f>IF(D386="ZZ",Brick_Kilns_EF!$E$7*(0.75),Brick_Kilns_EF!$E$7)</f>
        <v>3.1900000000000001E-3</v>
      </c>
      <c r="O386" s="13">
        <f t="shared" si="22"/>
        <v>28.348923899999999</v>
      </c>
      <c r="P386" s="13">
        <f>IF(D386="ZZ",Brick_Kilns_EF!$E$8*(0.75),Brick_Kilns_EF!$E$8)</f>
        <v>7.1999999999999994E-4</v>
      </c>
      <c r="Q386" s="13">
        <f t="shared" si="23"/>
        <v>6.3985031999999995</v>
      </c>
    </row>
    <row r="387" spans="1:17">
      <c r="A387" s="13" t="s">
        <v>397</v>
      </c>
      <c r="B387" s="13">
        <v>23.297415839999999</v>
      </c>
      <c r="C387" s="13">
        <v>90.30937204</v>
      </c>
      <c r="D387" s="13" t="s">
        <v>6</v>
      </c>
      <c r="E387" s="13" t="s">
        <v>5000</v>
      </c>
      <c r="F387" s="13" t="s">
        <v>7</v>
      </c>
      <c r="G387" s="13" t="s">
        <v>4802</v>
      </c>
      <c r="H387" s="13" t="s">
        <v>4816</v>
      </c>
      <c r="I387" s="13">
        <f>(Brick_Kilns_EF!$B$13*Brick_Kilns_EF!$B$11*Brick_Kilns_EF!$B$12)</f>
        <v>8886.81</v>
      </c>
      <c r="J387" s="13">
        <f>IF(D387="ZZ",Brick_Kilns_EF!$E$9*(0.75),Brick_Kilns_EF!$E$9)</f>
        <v>7.4740000000000006E-4</v>
      </c>
      <c r="K387" s="13">
        <f t="shared" ref="K387:K450" si="24">I387*J387</f>
        <v>6.6420017940000005</v>
      </c>
      <c r="L387" s="13">
        <f>IF(D387="ZZ", Brick_Kilns_EF!$E$6*(0.75),Brick_Kilns_EF!$E$6)</f>
        <v>4.0400000000000001E-4</v>
      </c>
      <c r="M387" s="13">
        <f t="shared" ref="M387:M450" si="25">L387*I387</f>
        <v>3.5902712399999999</v>
      </c>
      <c r="N387" s="13">
        <f>IF(D387="ZZ",Brick_Kilns_EF!$E$7*(0.75),Brick_Kilns_EF!$E$7)</f>
        <v>3.1900000000000001E-3</v>
      </c>
      <c r="O387" s="13">
        <f t="shared" ref="O387:O450" si="26">I387*N387</f>
        <v>28.348923899999999</v>
      </c>
      <c r="P387" s="13">
        <f>IF(D387="ZZ",Brick_Kilns_EF!$E$8*(0.75),Brick_Kilns_EF!$E$8)</f>
        <v>7.1999999999999994E-4</v>
      </c>
      <c r="Q387" s="13">
        <f t="shared" ref="Q387:Q450" si="27">I387*P387</f>
        <v>6.3985031999999995</v>
      </c>
    </row>
    <row r="388" spans="1:17">
      <c r="A388" s="13" t="s">
        <v>398</v>
      </c>
      <c r="B388" s="13">
        <v>22.872081439999999</v>
      </c>
      <c r="C388" s="13">
        <v>89.076312400000006</v>
      </c>
      <c r="D388" s="13" t="s">
        <v>6</v>
      </c>
      <c r="E388" s="13" t="s">
        <v>5000</v>
      </c>
      <c r="F388" s="13" t="s">
        <v>9</v>
      </c>
      <c r="G388" s="13" t="s">
        <v>4802</v>
      </c>
      <c r="H388" s="13" t="s">
        <v>4816</v>
      </c>
      <c r="I388" s="13">
        <f>(Brick_Kilns_EF!$B$13*Brick_Kilns_EF!$B$11*Brick_Kilns_EF!$B$12)</f>
        <v>8886.81</v>
      </c>
      <c r="J388" s="13">
        <f>IF(D388="ZZ",Brick_Kilns_EF!$E$9*(0.75),Brick_Kilns_EF!$E$9)</f>
        <v>7.4740000000000006E-4</v>
      </c>
      <c r="K388" s="13">
        <f t="shared" si="24"/>
        <v>6.6420017940000005</v>
      </c>
      <c r="L388" s="13">
        <f>IF(D388="ZZ", Brick_Kilns_EF!$E$6*(0.75),Brick_Kilns_EF!$E$6)</f>
        <v>4.0400000000000001E-4</v>
      </c>
      <c r="M388" s="13">
        <f t="shared" si="25"/>
        <v>3.5902712399999999</v>
      </c>
      <c r="N388" s="13">
        <f>IF(D388="ZZ",Brick_Kilns_EF!$E$7*(0.75),Brick_Kilns_EF!$E$7)</f>
        <v>3.1900000000000001E-3</v>
      </c>
      <c r="O388" s="13">
        <f t="shared" si="26"/>
        <v>28.348923899999999</v>
      </c>
      <c r="P388" s="13">
        <f>IF(D388="ZZ",Brick_Kilns_EF!$E$8*(0.75),Brick_Kilns_EF!$E$8)</f>
        <v>7.1999999999999994E-4</v>
      </c>
      <c r="Q388" s="13">
        <f t="shared" si="27"/>
        <v>6.3985031999999995</v>
      </c>
    </row>
    <row r="389" spans="1:17">
      <c r="A389" s="13" t="s">
        <v>399</v>
      </c>
      <c r="B389" s="13">
        <v>23.897259170000002</v>
      </c>
      <c r="C389" s="13">
        <v>90.144195999999994</v>
      </c>
      <c r="D389" s="13" t="s">
        <v>6</v>
      </c>
      <c r="E389" s="13" t="s">
        <v>5000</v>
      </c>
      <c r="F389" s="13" t="s">
        <v>7</v>
      </c>
      <c r="G389" s="13" t="s">
        <v>4802</v>
      </c>
      <c r="H389" s="13" t="s">
        <v>4816</v>
      </c>
      <c r="I389" s="13">
        <f>(Brick_Kilns_EF!$B$13*Brick_Kilns_EF!$B$11*Brick_Kilns_EF!$B$12)</f>
        <v>8886.81</v>
      </c>
      <c r="J389" s="13">
        <f>IF(D389="ZZ",Brick_Kilns_EF!$E$9*(0.75),Brick_Kilns_EF!$E$9)</f>
        <v>7.4740000000000006E-4</v>
      </c>
      <c r="K389" s="13">
        <f t="shared" si="24"/>
        <v>6.6420017940000005</v>
      </c>
      <c r="L389" s="13">
        <f>IF(D389="ZZ", Brick_Kilns_EF!$E$6*(0.75),Brick_Kilns_EF!$E$6)</f>
        <v>4.0400000000000001E-4</v>
      </c>
      <c r="M389" s="13">
        <f t="shared" si="25"/>
        <v>3.5902712399999999</v>
      </c>
      <c r="N389" s="13">
        <f>IF(D389="ZZ",Brick_Kilns_EF!$E$7*(0.75),Brick_Kilns_EF!$E$7)</f>
        <v>3.1900000000000001E-3</v>
      </c>
      <c r="O389" s="13">
        <f t="shared" si="26"/>
        <v>28.348923899999999</v>
      </c>
      <c r="P389" s="13">
        <f>IF(D389="ZZ",Brick_Kilns_EF!$E$8*(0.75),Brick_Kilns_EF!$E$8)</f>
        <v>7.1999999999999994E-4</v>
      </c>
      <c r="Q389" s="13">
        <f t="shared" si="27"/>
        <v>6.3985031999999995</v>
      </c>
    </row>
    <row r="390" spans="1:17">
      <c r="A390" s="13" t="s">
        <v>400</v>
      </c>
      <c r="B390" s="13">
        <v>22.649579889999998</v>
      </c>
      <c r="C390" s="13">
        <v>90.174693250000004</v>
      </c>
      <c r="D390" s="13" t="s">
        <v>6</v>
      </c>
      <c r="E390" s="13" t="s">
        <v>5000</v>
      </c>
      <c r="F390" s="13" t="s">
        <v>11</v>
      </c>
      <c r="G390" s="13" t="s">
        <v>4802</v>
      </c>
      <c r="H390" s="13" t="s">
        <v>4816</v>
      </c>
      <c r="I390" s="13">
        <f>(Brick_Kilns_EF!$B$13*Brick_Kilns_EF!$B$11*Brick_Kilns_EF!$B$12)</f>
        <v>8886.81</v>
      </c>
      <c r="J390" s="13">
        <f>IF(D390="ZZ",Brick_Kilns_EF!$E$9*(0.75),Brick_Kilns_EF!$E$9)</f>
        <v>7.4740000000000006E-4</v>
      </c>
      <c r="K390" s="13">
        <f t="shared" si="24"/>
        <v>6.6420017940000005</v>
      </c>
      <c r="L390" s="13">
        <f>IF(D390="ZZ", Brick_Kilns_EF!$E$6*(0.75),Brick_Kilns_EF!$E$6)</f>
        <v>4.0400000000000001E-4</v>
      </c>
      <c r="M390" s="13">
        <f t="shared" si="25"/>
        <v>3.5902712399999999</v>
      </c>
      <c r="N390" s="13">
        <f>IF(D390="ZZ",Brick_Kilns_EF!$E$7*(0.75),Brick_Kilns_EF!$E$7)</f>
        <v>3.1900000000000001E-3</v>
      </c>
      <c r="O390" s="13">
        <f t="shared" si="26"/>
        <v>28.348923899999999</v>
      </c>
      <c r="P390" s="13">
        <f>IF(D390="ZZ",Brick_Kilns_EF!$E$8*(0.75),Brick_Kilns_EF!$E$8)</f>
        <v>7.1999999999999994E-4</v>
      </c>
      <c r="Q390" s="13">
        <f t="shared" si="27"/>
        <v>6.3985031999999995</v>
      </c>
    </row>
    <row r="391" spans="1:17">
      <c r="A391" s="13" t="s">
        <v>401</v>
      </c>
      <c r="B391" s="13">
        <v>22.505231290000001</v>
      </c>
      <c r="C391" s="13">
        <v>89.578410880000007</v>
      </c>
      <c r="D391" s="13" t="s">
        <v>6</v>
      </c>
      <c r="E391" s="13" t="s">
        <v>5000</v>
      </c>
      <c r="F391" s="13" t="s">
        <v>9</v>
      </c>
      <c r="G391" s="13" t="s">
        <v>4802</v>
      </c>
      <c r="H391" s="13" t="s">
        <v>4816</v>
      </c>
      <c r="I391" s="13">
        <f>(Brick_Kilns_EF!$B$13*Brick_Kilns_EF!$B$11*Brick_Kilns_EF!$B$12)</f>
        <v>8886.81</v>
      </c>
      <c r="J391" s="13">
        <f>IF(D391="ZZ",Brick_Kilns_EF!$E$9*(0.75),Brick_Kilns_EF!$E$9)</f>
        <v>7.4740000000000006E-4</v>
      </c>
      <c r="K391" s="13">
        <f t="shared" si="24"/>
        <v>6.6420017940000005</v>
      </c>
      <c r="L391" s="13">
        <f>IF(D391="ZZ", Brick_Kilns_EF!$E$6*(0.75),Brick_Kilns_EF!$E$6)</f>
        <v>4.0400000000000001E-4</v>
      </c>
      <c r="M391" s="13">
        <f t="shared" si="25"/>
        <v>3.5902712399999999</v>
      </c>
      <c r="N391" s="13">
        <f>IF(D391="ZZ",Brick_Kilns_EF!$E$7*(0.75),Brick_Kilns_EF!$E$7)</f>
        <v>3.1900000000000001E-3</v>
      </c>
      <c r="O391" s="13">
        <f t="shared" si="26"/>
        <v>28.348923899999999</v>
      </c>
      <c r="P391" s="13">
        <f>IF(D391="ZZ",Brick_Kilns_EF!$E$8*(0.75),Brick_Kilns_EF!$E$8)</f>
        <v>7.1999999999999994E-4</v>
      </c>
      <c r="Q391" s="13">
        <f t="shared" si="27"/>
        <v>6.3985031999999995</v>
      </c>
    </row>
    <row r="392" spans="1:17">
      <c r="A392" s="13" t="s">
        <v>402</v>
      </c>
      <c r="B392" s="13">
        <v>22.923438269999998</v>
      </c>
      <c r="C392" s="13">
        <v>89.911182710000006</v>
      </c>
      <c r="D392" s="13" t="s">
        <v>6</v>
      </c>
      <c r="E392" s="13" t="s">
        <v>5000</v>
      </c>
      <c r="F392" s="13" t="s">
        <v>7</v>
      </c>
      <c r="G392" s="13" t="s">
        <v>4802</v>
      </c>
      <c r="H392" s="13" t="s">
        <v>4816</v>
      </c>
      <c r="I392" s="13">
        <f>(Brick_Kilns_EF!$B$13*Brick_Kilns_EF!$B$11*Brick_Kilns_EF!$B$12)</f>
        <v>8886.81</v>
      </c>
      <c r="J392" s="13">
        <f>IF(D392="ZZ",Brick_Kilns_EF!$E$9*(0.75),Brick_Kilns_EF!$E$9)</f>
        <v>7.4740000000000006E-4</v>
      </c>
      <c r="K392" s="13">
        <f t="shared" si="24"/>
        <v>6.6420017940000005</v>
      </c>
      <c r="L392" s="13">
        <f>IF(D392="ZZ", Brick_Kilns_EF!$E$6*(0.75),Brick_Kilns_EF!$E$6)</f>
        <v>4.0400000000000001E-4</v>
      </c>
      <c r="M392" s="13">
        <f t="shared" si="25"/>
        <v>3.5902712399999999</v>
      </c>
      <c r="N392" s="13">
        <f>IF(D392="ZZ",Brick_Kilns_EF!$E$7*(0.75),Brick_Kilns_EF!$E$7)</f>
        <v>3.1900000000000001E-3</v>
      </c>
      <c r="O392" s="13">
        <f t="shared" si="26"/>
        <v>28.348923899999999</v>
      </c>
      <c r="P392" s="13">
        <f>IF(D392="ZZ",Brick_Kilns_EF!$E$8*(0.75),Brick_Kilns_EF!$E$8)</f>
        <v>7.1999999999999994E-4</v>
      </c>
      <c r="Q392" s="13">
        <f t="shared" si="27"/>
        <v>6.3985031999999995</v>
      </c>
    </row>
    <row r="393" spans="1:17">
      <c r="A393" s="13" t="s">
        <v>403</v>
      </c>
      <c r="B393" s="13">
        <v>22.955422339999998</v>
      </c>
      <c r="C393" s="13">
        <v>90.484956120000007</v>
      </c>
      <c r="D393" s="13" t="s">
        <v>6</v>
      </c>
      <c r="E393" s="13" t="s">
        <v>5000</v>
      </c>
      <c r="F393" s="13" t="s">
        <v>11</v>
      </c>
      <c r="G393" s="13" t="s">
        <v>4802</v>
      </c>
      <c r="H393" s="13" t="s">
        <v>4816</v>
      </c>
      <c r="I393" s="13">
        <f>(Brick_Kilns_EF!$B$13*Brick_Kilns_EF!$B$11*Brick_Kilns_EF!$B$12)</f>
        <v>8886.81</v>
      </c>
      <c r="J393" s="13">
        <f>IF(D393="ZZ",Brick_Kilns_EF!$E$9*(0.75),Brick_Kilns_EF!$E$9)</f>
        <v>7.4740000000000006E-4</v>
      </c>
      <c r="K393" s="13">
        <f t="shared" si="24"/>
        <v>6.6420017940000005</v>
      </c>
      <c r="L393" s="13">
        <f>IF(D393="ZZ", Brick_Kilns_EF!$E$6*(0.75),Brick_Kilns_EF!$E$6)</f>
        <v>4.0400000000000001E-4</v>
      </c>
      <c r="M393" s="13">
        <f t="shared" si="25"/>
        <v>3.5902712399999999</v>
      </c>
      <c r="N393" s="13">
        <f>IF(D393="ZZ",Brick_Kilns_EF!$E$7*(0.75),Brick_Kilns_EF!$E$7)</f>
        <v>3.1900000000000001E-3</v>
      </c>
      <c r="O393" s="13">
        <f t="shared" si="26"/>
        <v>28.348923899999999</v>
      </c>
      <c r="P393" s="13">
        <f>IF(D393="ZZ",Brick_Kilns_EF!$E$8*(0.75),Brick_Kilns_EF!$E$8)</f>
        <v>7.1999999999999994E-4</v>
      </c>
      <c r="Q393" s="13">
        <f t="shared" si="27"/>
        <v>6.3985031999999995</v>
      </c>
    </row>
    <row r="394" spans="1:17">
      <c r="A394" s="13" t="s">
        <v>404</v>
      </c>
      <c r="B394" s="13">
        <v>22.729655820000001</v>
      </c>
      <c r="C394" s="13">
        <v>89.110139419999996</v>
      </c>
      <c r="D394" s="13" t="s">
        <v>6</v>
      </c>
      <c r="E394" s="13" t="s">
        <v>5000</v>
      </c>
      <c r="F394" s="13" t="s">
        <v>9</v>
      </c>
      <c r="G394" s="13" t="s">
        <v>4802</v>
      </c>
      <c r="H394" s="13" t="s">
        <v>4816</v>
      </c>
      <c r="I394" s="13">
        <f>(Brick_Kilns_EF!$B$13*Brick_Kilns_EF!$B$11*Brick_Kilns_EF!$B$12)</f>
        <v>8886.81</v>
      </c>
      <c r="J394" s="13">
        <f>IF(D394="ZZ",Brick_Kilns_EF!$E$9*(0.75),Brick_Kilns_EF!$E$9)</f>
        <v>7.4740000000000006E-4</v>
      </c>
      <c r="K394" s="13">
        <f t="shared" si="24"/>
        <v>6.6420017940000005</v>
      </c>
      <c r="L394" s="13">
        <f>IF(D394="ZZ", Brick_Kilns_EF!$E$6*(0.75),Brick_Kilns_EF!$E$6)</f>
        <v>4.0400000000000001E-4</v>
      </c>
      <c r="M394" s="13">
        <f t="shared" si="25"/>
        <v>3.5902712399999999</v>
      </c>
      <c r="N394" s="13">
        <f>IF(D394="ZZ",Brick_Kilns_EF!$E$7*(0.75),Brick_Kilns_EF!$E$7)</f>
        <v>3.1900000000000001E-3</v>
      </c>
      <c r="O394" s="13">
        <f t="shared" si="26"/>
        <v>28.348923899999999</v>
      </c>
      <c r="P394" s="13">
        <f>IF(D394="ZZ",Brick_Kilns_EF!$E$8*(0.75),Brick_Kilns_EF!$E$8)</f>
        <v>7.1999999999999994E-4</v>
      </c>
      <c r="Q394" s="13">
        <f t="shared" si="27"/>
        <v>6.3985031999999995</v>
      </c>
    </row>
    <row r="395" spans="1:17">
      <c r="A395" s="13" t="s">
        <v>405</v>
      </c>
      <c r="B395" s="13">
        <v>23.988039910000001</v>
      </c>
      <c r="C395" s="13">
        <v>89.146207309999994</v>
      </c>
      <c r="D395" s="13" t="s">
        <v>6</v>
      </c>
      <c r="E395" s="13" t="s">
        <v>5000</v>
      </c>
      <c r="F395" s="13" t="s">
        <v>42</v>
      </c>
      <c r="G395" s="13" t="s">
        <v>4802</v>
      </c>
      <c r="H395" s="13" t="s">
        <v>4816</v>
      </c>
      <c r="I395" s="13">
        <f>(Brick_Kilns_EF!$B$13*Brick_Kilns_EF!$B$11*Brick_Kilns_EF!$B$12)</f>
        <v>8886.81</v>
      </c>
      <c r="J395" s="13">
        <f>IF(D395="ZZ",Brick_Kilns_EF!$E$9*(0.75),Brick_Kilns_EF!$E$9)</f>
        <v>7.4740000000000006E-4</v>
      </c>
      <c r="K395" s="13">
        <f t="shared" si="24"/>
        <v>6.6420017940000005</v>
      </c>
      <c r="L395" s="13">
        <f>IF(D395="ZZ", Brick_Kilns_EF!$E$6*(0.75),Brick_Kilns_EF!$E$6)</f>
        <v>4.0400000000000001E-4</v>
      </c>
      <c r="M395" s="13">
        <f t="shared" si="25"/>
        <v>3.5902712399999999</v>
      </c>
      <c r="N395" s="13">
        <f>IF(D395="ZZ",Brick_Kilns_EF!$E$7*(0.75),Brick_Kilns_EF!$E$7)</f>
        <v>3.1900000000000001E-3</v>
      </c>
      <c r="O395" s="13">
        <f t="shared" si="26"/>
        <v>28.348923899999999</v>
      </c>
      <c r="P395" s="13">
        <f>IF(D395="ZZ",Brick_Kilns_EF!$E$8*(0.75),Brick_Kilns_EF!$E$8)</f>
        <v>7.1999999999999994E-4</v>
      </c>
      <c r="Q395" s="13">
        <f t="shared" si="27"/>
        <v>6.3985031999999995</v>
      </c>
    </row>
    <row r="396" spans="1:17">
      <c r="A396" s="13" t="s">
        <v>406</v>
      </c>
      <c r="B396" s="13">
        <v>22.65442754</v>
      </c>
      <c r="C396" s="13">
        <v>89.694738479999998</v>
      </c>
      <c r="D396" s="13" t="s">
        <v>6</v>
      </c>
      <c r="E396" s="13" t="s">
        <v>5000</v>
      </c>
      <c r="F396" s="13" t="s">
        <v>9</v>
      </c>
      <c r="G396" s="13" t="s">
        <v>4802</v>
      </c>
      <c r="H396" s="13" t="s">
        <v>4816</v>
      </c>
      <c r="I396" s="13">
        <f>(Brick_Kilns_EF!$B$13*Brick_Kilns_EF!$B$11*Brick_Kilns_EF!$B$12)</f>
        <v>8886.81</v>
      </c>
      <c r="J396" s="13">
        <f>IF(D396="ZZ",Brick_Kilns_EF!$E$9*(0.75),Brick_Kilns_EF!$E$9)</f>
        <v>7.4740000000000006E-4</v>
      </c>
      <c r="K396" s="13">
        <f t="shared" si="24"/>
        <v>6.6420017940000005</v>
      </c>
      <c r="L396" s="13">
        <f>IF(D396="ZZ", Brick_Kilns_EF!$E$6*(0.75),Brick_Kilns_EF!$E$6)</f>
        <v>4.0400000000000001E-4</v>
      </c>
      <c r="M396" s="13">
        <f t="shared" si="25"/>
        <v>3.5902712399999999</v>
      </c>
      <c r="N396" s="13">
        <f>IF(D396="ZZ",Brick_Kilns_EF!$E$7*(0.75),Brick_Kilns_EF!$E$7)</f>
        <v>3.1900000000000001E-3</v>
      </c>
      <c r="O396" s="13">
        <f t="shared" si="26"/>
        <v>28.348923899999999</v>
      </c>
      <c r="P396" s="13">
        <f>IF(D396="ZZ",Brick_Kilns_EF!$E$8*(0.75),Brick_Kilns_EF!$E$8)</f>
        <v>7.1999999999999994E-4</v>
      </c>
      <c r="Q396" s="13">
        <f t="shared" si="27"/>
        <v>6.3985031999999995</v>
      </c>
    </row>
    <row r="397" spans="1:17">
      <c r="A397" s="13" t="s">
        <v>407</v>
      </c>
      <c r="B397" s="13">
        <v>22.446863180000001</v>
      </c>
      <c r="C397" s="13">
        <v>89.23254747</v>
      </c>
      <c r="D397" s="13" t="s">
        <v>6</v>
      </c>
      <c r="E397" s="13" t="s">
        <v>5000</v>
      </c>
      <c r="F397" s="13" t="s">
        <v>9</v>
      </c>
      <c r="G397" s="13" t="s">
        <v>4802</v>
      </c>
      <c r="H397" s="13" t="s">
        <v>4816</v>
      </c>
      <c r="I397" s="13">
        <f>(Brick_Kilns_EF!$B$13*Brick_Kilns_EF!$B$11*Brick_Kilns_EF!$B$12)</f>
        <v>8886.81</v>
      </c>
      <c r="J397" s="13">
        <f>IF(D397="ZZ",Brick_Kilns_EF!$E$9*(0.75),Brick_Kilns_EF!$E$9)</f>
        <v>7.4740000000000006E-4</v>
      </c>
      <c r="K397" s="13">
        <f t="shared" si="24"/>
        <v>6.6420017940000005</v>
      </c>
      <c r="L397" s="13">
        <f>IF(D397="ZZ", Brick_Kilns_EF!$E$6*(0.75),Brick_Kilns_EF!$E$6)</f>
        <v>4.0400000000000001E-4</v>
      </c>
      <c r="M397" s="13">
        <f t="shared" si="25"/>
        <v>3.5902712399999999</v>
      </c>
      <c r="N397" s="13">
        <f>IF(D397="ZZ",Brick_Kilns_EF!$E$7*(0.75),Brick_Kilns_EF!$E$7)</f>
        <v>3.1900000000000001E-3</v>
      </c>
      <c r="O397" s="13">
        <f t="shared" si="26"/>
        <v>28.348923899999999</v>
      </c>
      <c r="P397" s="13">
        <f>IF(D397="ZZ",Brick_Kilns_EF!$E$8*(0.75),Brick_Kilns_EF!$E$8)</f>
        <v>7.1999999999999994E-4</v>
      </c>
      <c r="Q397" s="13">
        <f t="shared" si="27"/>
        <v>6.3985031999999995</v>
      </c>
    </row>
    <row r="398" spans="1:17">
      <c r="A398" s="13" t="s">
        <v>408</v>
      </c>
      <c r="B398" s="13">
        <v>22.909448810000001</v>
      </c>
      <c r="C398" s="13">
        <v>90.415138510000006</v>
      </c>
      <c r="D398" s="13" t="s">
        <v>6</v>
      </c>
      <c r="E398" s="13" t="s">
        <v>5000</v>
      </c>
      <c r="F398" s="13" t="s">
        <v>11</v>
      </c>
      <c r="G398" s="13" t="s">
        <v>4802</v>
      </c>
      <c r="H398" s="13" t="s">
        <v>4816</v>
      </c>
      <c r="I398" s="13">
        <f>(Brick_Kilns_EF!$B$13*Brick_Kilns_EF!$B$11*Brick_Kilns_EF!$B$12)</f>
        <v>8886.81</v>
      </c>
      <c r="J398" s="13">
        <f>IF(D398="ZZ",Brick_Kilns_EF!$E$9*(0.75),Brick_Kilns_EF!$E$9)</f>
        <v>7.4740000000000006E-4</v>
      </c>
      <c r="K398" s="13">
        <f t="shared" si="24"/>
        <v>6.6420017940000005</v>
      </c>
      <c r="L398" s="13">
        <f>IF(D398="ZZ", Brick_Kilns_EF!$E$6*(0.75),Brick_Kilns_EF!$E$6)</f>
        <v>4.0400000000000001E-4</v>
      </c>
      <c r="M398" s="13">
        <f t="shared" si="25"/>
        <v>3.5902712399999999</v>
      </c>
      <c r="N398" s="13">
        <f>IF(D398="ZZ",Brick_Kilns_EF!$E$7*(0.75),Brick_Kilns_EF!$E$7)</f>
        <v>3.1900000000000001E-3</v>
      </c>
      <c r="O398" s="13">
        <f t="shared" si="26"/>
        <v>28.348923899999999</v>
      </c>
      <c r="P398" s="13">
        <f>IF(D398="ZZ",Brick_Kilns_EF!$E$8*(0.75),Brick_Kilns_EF!$E$8)</f>
        <v>7.1999999999999994E-4</v>
      </c>
      <c r="Q398" s="13">
        <f t="shared" si="27"/>
        <v>6.3985031999999995</v>
      </c>
    </row>
    <row r="399" spans="1:17">
      <c r="A399" s="13" t="s">
        <v>409</v>
      </c>
      <c r="B399" s="13">
        <v>24.0115762</v>
      </c>
      <c r="C399" s="13">
        <v>89.005306239999996</v>
      </c>
      <c r="D399" s="13" t="s">
        <v>6</v>
      </c>
      <c r="E399" s="13" t="s">
        <v>5000</v>
      </c>
      <c r="F399" s="13" t="s">
        <v>9</v>
      </c>
      <c r="G399" s="13" t="s">
        <v>4802</v>
      </c>
      <c r="H399" s="13" t="s">
        <v>4816</v>
      </c>
      <c r="I399" s="13">
        <f>(Brick_Kilns_EF!$B$13*Brick_Kilns_EF!$B$11*Brick_Kilns_EF!$B$12)</f>
        <v>8886.81</v>
      </c>
      <c r="J399" s="13">
        <f>IF(D399="ZZ",Brick_Kilns_EF!$E$9*(0.75),Brick_Kilns_EF!$E$9)</f>
        <v>7.4740000000000006E-4</v>
      </c>
      <c r="K399" s="13">
        <f t="shared" si="24"/>
        <v>6.6420017940000005</v>
      </c>
      <c r="L399" s="13">
        <f>IF(D399="ZZ", Brick_Kilns_EF!$E$6*(0.75),Brick_Kilns_EF!$E$6)</f>
        <v>4.0400000000000001E-4</v>
      </c>
      <c r="M399" s="13">
        <f t="shared" si="25"/>
        <v>3.5902712399999999</v>
      </c>
      <c r="N399" s="13">
        <f>IF(D399="ZZ",Brick_Kilns_EF!$E$7*(0.75),Brick_Kilns_EF!$E$7)</f>
        <v>3.1900000000000001E-3</v>
      </c>
      <c r="O399" s="13">
        <f t="shared" si="26"/>
        <v>28.348923899999999</v>
      </c>
      <c r="P399" s="13">
        <f>IF(D399="ZZ",Brick_Kilns_EF!$E$8*(0.75),Brick_Kilns_EF!$E$8)</f>
        <v>7.1999999999999994E-4</v>
      </c>
      <c r="Q399" s="13">
        <f t="shared" si="27"/>
        <v>6.3985031999999995</v>
      </c>
    </row>
    <row r="400" spans="1:17">
      <c r="A400" s="13" t="s">
        <v>410</v>
      </c>
      <c r="B400" s="13">
        <v>24.01636542</v>
      </c>
      <c r="C400" s="13">
        <v>89.006784370000005</v>
      </c>
      <c r="D400" s="13" t="s">
        <v>6</v>
      </c>
      <c r="E400" s="13" t="s">
        <v>5000</v>
      </c>
      <c r="F400" s="13" t="s">
        <v>9</v>
      </c>
      <c r="G400" s="13" t="s">
        <v>4802</v>
      </c>
      <c r="H400" s="13" t="s">
        <v>4816</v>
      </c>
      <c r="I400" s="13">
        <f>(Brick_Kilns_EF!$B$13*Brick_Kilns_EF!$B$11*Brick_Kilns_EF!$B$12)</f>
        <v>8886.81</v>
      </c>
      <c r="J400" s="13">
        <f>IF(D400="ZZ",Brick_Kilns_EF!$E$9*(0.75),Brick_Kilns_EF!$E$9)</f>
        <v>7.4740000000000006E-4</v>
      </c>
      <c r="K400" s="13">
        <f t="shared" si="24"/>
        <v>6.6420017940000005</v>
      </c>
      <c r="L400" s="13">
        <f>IF(D400="ZZ", Brick_Kilns_EF!$E$6*(0.75),Brick_Kilns_EF!$E$6)</f>
        <v>4.0400000000000001E-4</v>
      </c>
      <c r="M400" s="13">
        <f t="shared" si="25"/>
        <v>3.5902712399999999</v>
      </c>
      <c r="N400" s="13">
        <f>IF(D400="ZZ",Brick_Kilns_EF!$E$7*(0.75),Brick_Kilns_EF!$E$7)</f>
        <v>3.1900000000000001E-3</v>
      </c>
      <c r="O400" s="13">
        <f t="shared" si="26"/>
        <v>28.348923899999999</v>
      </c>
      <c r="P400" s="13">
        <f>IF(D400="ZZ",Brick_Kilns_EF!$E$8*(0.75),Brick_Kilns_EF!$E$8)</f>
        <v>7.1999999999999994E-4</v>
      </c>
      <c r="Q400" s="13">
        <f t="shared" si="27"/>
        <v>6.3985031999999995</v>
      </c>
    </row>
    <row r="401" spans="1:17">
      <c r="A401" s="13" t="s">
        <v>411</v>
      </c>
      <c r="B401" s="13">
        <v>23.58712448</v>
      </c>
      <c r="C401" s="13">
        <v>89.418703780000001</v>
      </c>
      <c r="D401" s="13" t="s">
        <v>6</v>
      </c>
      <c r="E401" s="13" t="s">
        <v>5000</v>
      </c>
      <c r="F401" s="13" t="s">
        <v>9</v>
      </c>
      <c r="G401" s="13" t="s">
        <v>4802</v>
      </c>
      <c r="H401" s="13" t="s">
        <v>4816</v>
      </c>
      <c r="I401" s="13">
        <f>(Brick_Kilns_EF!$B$13*Brick_Kilns_EF!$B$11*Brick_Kilns_EF!$B$12)</f>
        <v>8886.81</v>
      </c>
      <c r="J401" s="13">
        <f>IF(D401="ZZ",Brick_Kilns_EF!$E$9*(0.75),Brick_Kilns_EF!$E$9)</f>
        <v>7.4740000000000006E-4</v>
      </c>
      <c r="K401" s="13">
        <f t="shared" si="24"/>
        <v>6.6420017940000005</v>
      </c>
      <c r="L401" s="13">
        <f>IF(D401="ZZ", Brick_Kilns_EF!$E$6*(0.75),Brick_Kilns_EF!$E$6)</f>
        <v>4.0400000000000001E-4</v>
      </c>
      <c r="M401" s="13">
        <f t="shared" si="25"/>
        <v>3.5902712399999999</v>
      </c>
      <c r="N401" s="13">
        <f>IF(D401="ZZ",Brick_Kilns_EF!$E$7*(0.75),Brick_Kilns_EF!$E$7)</f>
        <v>3.1900000000000001E-3</v>
      </c>
      <c r="O401" s="13">
        <f t="shared" si="26"/>
        <v>28.348923899999999</v>
      </c>
      <c r="P401" s="13">
        <f>IF(D401="ZZ",Brick_Kilns_EF!$E$8*(0.75),Brick_Kilns_EF!$E$8)</f>
        <v>7.1999999999999994E-4</v>
      </c>
      <c r="Q401" s="13">
        <f t="shared" si="27"/>
        <v>6.3985031999999995</v>
      </c>
    </row>
    <row r="402" spans="1:17">
      <c r="A402" s="13" t="s">
        <v>412</v>
      </c>
      <c r="B402" s="13">
        <v>22.820500800000001</v>
      </c>
      <c r="C402" s="13">
        <v>90.290969649999994</v>
      </c>
      <c r="D402" s="13" t="s">
        <v>6</v>
      </c>
      <c r="E402" s="13" t="s">
        <v>5000</v>
      </c>
      <c r="F402" s="13" t="s">
        <v>11</v>
      </c>
      <c r="G402" s="13" t="s">
        <v>4802</v>
      </c>
      <c r="H402" s="13" t="s">
        <v>4816</v>
      </c>
      <c r="I402" s="13">
        <f>(Brick_Kilns_EF!$B$13*Brick_Kilns_EF!$B$11*Brick_Kilns_EF!$B$12)</f>
        <v>8886.81</v>
      </c>
      <c r="J402" s="13">
        <f>IF(D402="ZZ",Brick_Kilns_EF!$E$9*(0.75),Brick_Kilns_EF!$E$9)</f>
        <v>7.4740000000000006E-4</v>
      </c>
      <c r="K402" s="13">
        <f t="shared" si="24"/>
        <v>6.6420017940000005</v>
      </c>
      <c r="L402" s="13">
        <f>IF(D402="ZZ", Brick_Kilns_EF!$E$6*(0.75),Brick_Kilns_EF!$E$6)</f>
        <v>4.0400000000000001E-4</v>
      </c>
      <c r="M402" s="13">
        <f t="shared" si="25"/>
        <v>3.5902712399999999</v>
      </c>
      <c r="N402" s="13">
        <f>IF(D402="ZZ",Brick_Kilns_EF!$E$7*(0.75),Brick_Kilns_EF!$E$7)</f>
        <v>3.1900000000000001E-3</v>
      </c>
      <c r="O402" s="13">
        <f t="shared" si="26"/>
        <v>28.348923899999999</v>
      </c>
      <c r="P402" s="13">
        <f>IF(D402="ZZ",Brick_Kilns_EF!$E$8*(0.75),Brick_Kilns_EF!$E$8)</f>
        <v>7.1999999999999994E-4</v>
      </c>
      <c r="Q402" s="13">
        <f t="shared" si="27"/>
        <v>6.3985031999999995</v>
      </c>
    </row>
    <row r="403" spans="1:17">
      <c r="A403" s="13" t="s">
        <v>413</v>
      </c>
      <c r="B403" s="13">
        <v>23.859517350000001</v>
      </c>
      <c r="C403" s="13">
        <v>89.736486049999996</v>
      </c>
      <c r="D403" s="13" t="s">
        <v>6</v>
      </c>
      <c r="E403" s="13" t="s">
        <v>5000</v>
      </c>
      <c r="F403" s="13" t="s">
        <v>7</v>
      </c>
      <c r="G403" s="13" t="s">
        <v>4802</v>
      </c>
      <c r="H403" s="13" t="s">
        <v>4816</v>
      </c>
      <c r="I403" s="13">
        <f>(Brick_Kilns_EF!$B$13*Brick_Kilns_EF!$B$11*Brick_Kilns_EF!$B$12)</f>
        <v>8886.81</v>
      </c>
      <c r="J403" s="13">
        <f>IF(D403="ZZ",Brick_Kilns_EF!$E$9*(0.75),Brick_Kilns_EF!$E$9)</f>
        <v>7.4740000000000006E-4</v>
      </c>
      <c r="K403" s="13">
        <f t="shared" si="24"/>
        <v>6.6420017940000005</v>
      </c>
      <c r="L403" s="13">
        <f>IF(D403="ZZ", Brick_Kilns_EF!$E$6*(0.75),Brick_Kilns_EF!$E$6)</f>
        <v>4.0400000000000001E-4</v>
      </c>
      <c r="M403" s="13">
        <f t="shared" si="25"/>
        <v>3.5902712399999999</v>
      </c>
      <c r="N403" s="13">
        <f>IF(D403="ZZ",Brick_Kilns_EF!$E$7*(0.75),Brick_Kilns_EF!$E$7)</f>
        <v>3.1900000000000001E-3</v>
      </c>
      <c r="O403" s="13">
        <f t="shared" si="26"/>
        <v>28.348923899999999</v>
      </c>
      <c r="P403" s="13">
        <f>IF(D403="ZZ",Brick_Kilns_EF!$E$8*(0.75),Brick_Kilns_EF!$E$8)</f>
        <v>7.1999999999999994E-4</v>
      </c>
      <c r="Q403" s="13">
        <f t="shared" si="27"/>
        <v>6.3985031999999995</v>
      </c>
    </row>
    <row r="404" spans="1:17">
      <c r="A404" s="13" t="s">
        <v>414</v>
      </c>
      <c r="B404" s="13">
        <v>23.327674569999999</v>
      </c>
      <c r="C404" s="13">
        <v>90.285223669999993</v>
      </c>
      <c r="D404" s="13" t="s">
        <v>6</v>
      </c>
      <c r="E404" s="13" t="s">
        <v>5000</v>
      </c>
      <c r="F404" s="13" t="s">
        <v>7</v>
      </c>
      <c r="G404" s="13" t="s">
        <v>4802</v>
      </c>
      <c r="H404" s="13" t="s">
        <v>4816</v>
      </c>
      <c r="I404" s="13">
        <f>(Brick_Kilns_EF!$B$13*Brick_Kilns_EF!$B$11*Brick_Kilns_EF!$B$12)</f>
        <v>8886.81</v>
      </c>
      <c r="J404" s="13">
        <f>IF(D404="ZZ",Brick_Kilns_EF!$E$9*(0.75),Brick_Kilns_EF!$E$9)</f>
        <v>7.4740000000000006E-4</v>
      </c>
      <c r="K404" s="13">
        <f t="shared" si="24"/>
        <v>6.6420017940000005</v>
      </c>
      <c r="L404" s="13">
        <f>IF(D404="ZZ", Brick_Kilns_EF!$E$6*(0.75),Brick_Kilns_EF!$E$6)</f>
        <v>4.0400000000000001E-4</v>
      </c>
      <c r="M404" s="13">
        <f t="shared" si="25"/>
        <v>3.5902712399999999</v>
      </c>
      <c r="N404" s="13">
        <f>IF(D404="ZZ",Brick_Kilns_EF!$E$7*(0.75),Brick_Kilns_EF!$E$7)</f>
        <v>3.1900000000000001E-3</v>
      </c>
      <c r="O404" s="13">
        <f t="shared" si="26"/>
        <v>28.348923899999999</v>
      </c>
      <c r="P404" s="13">
        <f>IF(D404="ZZ",Brick_Kilns_EF!$E$8*(0.75),Brick_Kilns_EF!$E$8)</f>
        <v>7.1999999999999994E-4</v>
      </c>
      <c r="Q404" s="13">
        <f t="shared" si="27"/>
        <v>6.3985031999999995</v>
      </c>
    </row>
    <row r="405" spans="1:17">
      <c r="A405" s="13" t="s">
        <v>415</v>
      </c>
      <c r="B405" s="13">
        <v>23.036015240000001</v>
      </c>
      <c r="C405" s="13">
        <v>89.001050379999995</v>
      </c>
      <c r="D405" s="13" t="s">
        <v>6</v>
      </c>
      <c r="E405" s="13" t="s">
        <v>5000</v>
      </c>
      <c r="F405" s="13" t="s">
        <v>9</v>
      </c>
      <c r="G405" s="13" t="s">
        <v>4802</v>
      </c>
      <c r="H405" s="13" t="s">
        <v>4816</v>
      </c>
      <c r="I405" s="13">
        <f>(Brick_Kilns_EF!$B$13*Brick_Kilns_EF!$B$11*Brick_Kilns_EF!$B$12)</f>
        <v>8886.81</v>
      </c>
      <c r="J405" s="13">
        <f>IF(D405="ZZ",Brick_Kilns_EF!$E$9*(0.75),Brick_Kilns_EF!$E$9)</f>
        <v>7.4740000000000006E-4</v>
      </c>
      <c r="K405" s="13">
        <f t="shared" si="24"/>
        <v>6.6420017940000005</v>
      </c>
      <c r="L405" s="13">
        <f>IF(D405="ZZ", Brick_Kilns_EF!$E$6*(0.75),Brick_Kilns_EF!$E$6)</f>
        <v>4.0400000000000001E-4</v>
      </c>
      <c r="M405" s="13">
        <f t="shared" si="25"/>
        <v>3.5902712399999999</v>
      </c>
      <c r="N405" s="13">
        <f>IF(D405="ZZ",Brick_Kilns_EF!$E$7*(0.75),Brick_Kilns_EF!$E$7)</f>
        <v>3.1900000000000001E-3</v>
      </c>
      <c r="O405" s="13">
        <f t="shared" si="26"/>
        <v>28.348923899999999</v>
      </c>
      <c r="P405" s="13">
        <f>IF(D405="ZZ",Brick_Kilns_EF!$E$8*(0.75),Brick_Kilns_EF!$E$8)</f>
        <v>7.1999999999999994E-4</v>
      </c>
      <c r="Q405" s="13">
        <f t="shared" si="27"/>
        <v>6.3985031999999995</v>
      </c>
    </row>
    <row r="406" spans="1:17">
      <c r="A406" s="13" t="s">
        <v>416</v>
      </c>
      <c r="B406" s="13">
        <v>22.87449852</v>
      </c>
      <c r="C406" s="13">
        <v>90.557323510000003</v>
      </c>
      <c r="D406" s="13" t="s">
        <v>6</v>
      </c>
      <c r="E406" s="13" t="s">
        <v>5000</v>
      </c>
      <c r="F406" s="13" t="s">
        <v>11</v>
      </c>
      <c r="G406" s="13" t="s">
        <v>4802</v>
      </c>
      <c r="H406" s="13" t="s">
        <v>4816</v>
      </c>
      <c r="I406" s="13">
        <f>(Brick_Kilns_EF!$B$13*Brick_Kilns_EF!$B$11*Brick_Kilns_EF!$B$12)</f>
        <v>8886.81</v>
      </c>
      <c r="J406" s="13">
        <f>IF(D406="ZZ",Brick_Kilns_EF!$E$9*(0.75),Brick_Kilns_EF!$E$9)</f>
        <v>7.4740000000000006E-4</v>
      </c>
      <c r="K406" s="13">
        <f t="shared" si="24"/>
        <v>6.6420017940000005</v>
      </c>
      <c r="L406" s="13">
        <f>IF(D406="ZZ", Brick_Kilns_EF!$E$6*(0.75),Brick_Kilns_EF!$E$6)</f>
        <v>4.0400000000000001E-4</v>
      </c>
      <c r="M406" s="13">
        <f t="shared" si="25"/>
        <v>3.5902712399999999</v>
      </c>
      <c r="N406" s="13">
        <f>IF(D406="ZZ",Brick_Kilns_EF!$E$7*(0.75),Brick_Kilns_EF!$E$7)</f>
        <v>3.1900000000000001E-3</v>
      </c>
      <c r="O406" s="13">
        <f t="shared" si="26"/>
        <v>28.348923899999999</v>
      </c>
      <c r="P406" s="13">
        <f>IF(D406="ZZ",Brick_Kilns_EF!$E$8*(0.75),Brick_Kilns_EF!$E$8)</f>
        <v>7.1999999999999994E-4</v>
      </c>
      <c r="Q406" s="13">
        <f t="shared" si="27"/>
        <v>6.3985031999999995</v>
      </c>
    </row>
    <row r="407" spans="1:17">
      <c r="A407" s="13" t="s">
        <v>417</v>
      </c>
      <c r="B407" s="13">
        <v>23.342872710000002</v>
      </c>
      <c r="C407" s="13">
        <v>88.888767959999996</v>
      </c>
      <c r="D407" s="13" t="s">
        <v>6</v>
      </c>
      <c r="E407" s="13" t="s">
        <v>5000</v>
      </c>
      <c r="F407" s="13" t="s">
        <v>9</v>
      </c>
      <c r="G407" s="13" t="s">
        <v>4802</v>
      </c>
      <c r="H407" s="13" t="s">
        <v>4816</v>
      </c>
      <c r="I407" s="13">
        <f>(Brick_Kilns_EF!$B$13*Brick_Kilns_EF!$B$11*Brick_Kilns_EF!$B$12)</f>
        <v>8886.81</v>
      </c>
      <c r="J407" s="13">
        <f>IF(D407="ZZ",Brick_Kilns_EF!$E$9*(0.75),Brick_Kilns_EF!$E$9)</f>
        <v>7.4740000000000006E-4</v>
      </c>
      <c r="K407" s="13">
        <f t="shared" si="24"/>
        <v>6.6420017940000005</v>
      </c>
      <c r="L407" s="13">
        <f>IF(D407="ZZ", Brick_Kilns_EF!$E$6*(0.75),Brick_Kilns_EF!$E$6)</f>
        <v>4.0400000000000001E-4</v>
      </c>
      <c r="M407" s="13">
        <f t="shared" si="25"/>
        <v>3.5902712399999999</v>
      </c>
      <c r="N407" s="13">
        <f>IF(D407="ZZ",Brick_Kilns_EF!$E$7*(0.75),Brick_Kilns_EF!$E$7)</f>
        <v>3.1900000000000001E-3</v>
      </c>
      <c r="O407" s="13">
        <f t="shared" si="26"/>
        <v>28.348923899999999</v>
      </c>
      <c r="P407" s="13">
        <f>IF(D407="ZZ",Brick_Kilns_EF!$E$8*(0.75),Brick_Kilns_EF!$E$8)</f>
        <v>7.1999999999999994E-4</v>
      </c>
      <c r="Q407" s="13">
        <f t="shared" si="27"/>
        <v>6.3985031999999995</v>
      </c>
    </row>
    <row r="408" spans="1:17">
      <c r="A408" s="13" t="s">
        <v>418</v>
      </c>
      <c r="B408" s="13">
        <v>22.827149070000001</v>
      </c>
      <c r="C408" s="13">
        <v>90.286566949999994</v>
      </c>
      <c r="D408" s="13" t="s">
        <v>6</v>
      </c>
      <c r="E408" s="13" t="s">
        <v>5000</v>
      </c>
      <c r="F408" s="13" t="s">
        <v>11</v>
      </c>
      <c r="G408" s="13" t="s">
        <v>4802</v>
      </c>
      <c r="H408" s="13" t="s">
        <v>4816</v>
      </c>
      <c r="I408" s="13">
        <f>(Brick_Kilns_EF!$B$13*Brick_Kilns_EF!$B$11*Brick_Kilns_EF!$B$12)</f>
        <v>8886.81</v>
      </c>
      <c r="J408" s="13">
        <f>IF(D408="ZZ",Brick_Kilns_EF!$E$9*(0.75),Brick_Kilns_EF!$E$9)</f>
        <v>7.4740000000000006E-4</v>
      </c>
      <c r="K408" s="13">
        <f t="shared" si="24"/>
        <v>6.6420017940000005</v>
      </c>
      <c r="L408" s="13">
        <f>IF(D408="ZZ", Brick_Kilns_EF!$E$6*(0.75),Brick_Kilns_EF!$E$6)</f>
        <v>4.0400000000000001E-4</v>
      </c>
      <c r="M408" s="13">
        <f t="shared" si="25"/>
        <v>3.5902712399999999</v>
      </c>
      <c r="N408" s="13">
        <f>IF(D408="ZZ",Brick_Kilns_EF!$E$7*(0.75),Brick_Kilns_EF!$E$7)</f>
        <v>3.1900000000000001E-3</v>
      </c>
      <c r="O408" s="13">
        <f t="shared" si="26"/>
        <v>28.348923899999999</v>
      </c>
      <c r="P408" s="13">
        <f>IF(D408="ZZ",Brick_Kilns_EF!$E$8*(0.75),Brick_Kilns_EF!$E$8)</f>
        <v>7.1999999999999994E-4</v>
      </c>
      <c r="Q408" s="13">
        <f t="shared" si="27"/>
        <v>6.3985031999999995</v>
      </c>
    </row>
    <row r="409" spans="1:17">
      <c r="A409" s="13" t="s">
        <v>419</v>
      </c>
      <c r="B409" s="13">
        <v>23.926847030000001</v>
      </c>
      <c r="C409" s="13">
        <v>89.744352469999995</v>
      </c>
      <c r="D409" s="13" t="s">
        <v>6</v>
      </c>
      <c r="E409" s="13" t="s">
        <v>5000</v>
      </c>
      <c r="F409" s="13" t="s">
        <v>7</v>
      </c>
      <c r="G409" s="13" t="s">
        <v>4802</v>
      </c>
      <c r="H409" s="13" t="s">
        <v>4816</v>
      </c>
      <c r="I409" s="13">
        <f>(Brick_Kilns_EF!$B$13*Brick_Kilns_EF!$B$11*Brick_Kilns_EF!$B$12)</f>
        <v>8886.81</v>
      </c>
      <c r="J409" s="13">
        <f>IF(D409="ZZ",Brick_Kilns_EF!$E$9*(0.75),Brick_Kilns_EF!$E$9)</f>
        <v>7.4740000000000006E-4</v>
      </c>
      <c r="K409" s="13">
        <f t="shared" si="24"/>
        <v>6.6420017940000005</v>
      </c>
      <c r="L409" s="13">
        <f>IF(D409="ZZ", Brick_Kilns_EF!$E$6*(0.75),Brick_Kilns_EF!$E$6)</f>
        <v>4.0400000000000001E-4</v>
      </c>
      <c r="M409" s="13">
        <f t="shared" si="25"/>
        <v>3.5902712399999999</v>
      </c>
      <c r="N409" s="13">
        <f>IF(D409="ZZ",Brick_Kilns_EF!$E$7*(0.75),Brick_Kilns_EF!$E$7)</f>
        <v>3.1900000000000001E-3</v>
      </c>
      <c r="O409" s="13">
        <f t="shared" si="26"/>
        <v>28.348923899999999</v>
      </c>
      <c r="P409" s="13">
        <f>IF(D409="ZZ",Brick_Kilns_EF!$E$8*(0.75),Brick_Kilns_EF!$E$8)</f>
        <v>7.1999999999999994E-4</v>
      </c>
      <c r="Q409" s="13">
        <f t="shared" si="27"/>
        <v>6.3985031999999995</v>
      </c>
    </row>
    <row r="410" spans="1:17">
      <c r="A410" s="13" t="s">
        <v>420</v>
      </c>
      <c r="B410" s="13">
        <v>22.932533039999999</v>
      </c>
      <c r="C410" s="13">
        <v>90.538401109999995</v>
      </c>
      <c r="D410" s="13" t="s">
        <v>6</v>
      </c>
      <c r="E410" s="13" t="s">
        <v>5000</v>
      </c>
      <c r="F410" s="13" t="s">
        <v>11</v>
      </c>
      <c r="G410" s="13" t="s">
        <v>4802</v>
      </c>
      <c r="H410" s="13" t="s">
        <v>4816</v>
      </c>
      <c r="I410" s="13">
        <f>(Brick_Kilns_EF!$B$13*Brick_Kilns_EF!$B$11*Brick_Kilns_EF!$B$12)</f>
        <v>8886.81</v>
      </c>
      <c r="J410" s="13">
        <f>IF(D410="ZZ",Brick_Kilns_EF!$E$9*(0.75),Brick_Kilns_EF!$E$9)</f>
        <v>7.4740000000000006E-4</v>
      </c>
      <c r="K410" s="13">
        <f t="shared" si="24"/>
        <v>6.6420017940000005</v>
      </c>
      <c r="L410" s="13">
        <f>IF(D410="ZZ", Brick_Kilns_EF!$E$6*(0.75),Brick_Kilns_EF!$E$6)</f>
        <v>4.0400000000000001E-4</v>
      </c>
      <c r="M410" s="13">
        <f t="shared" si="25"/>
        <v>3.5902712399999999</v>
      </c>
      <c r="N410" s="13">
        <f>IF(D410="ZZ",Brick_Kilns_EF!$E$7*(0.75),Brick_Kilns_EF!$E$7)</f>
        <v>3.1900000000000001E-3</v>
      </c>
      <c r="O410" s="13">
        <f t="shared" si="26"/>
        <v>28.348923899999999</v>
      </c>
      <c r="P410" s="13">
        <f>IF(D410="ZZ",Brick_Kilns_EF!$E$8*(0.75),Brick_Kilns_EF!$E$8)</f>
        <v>7.1999999999999994E-4</v>
      </c>
      <c r="Q410" s="13">
        <f t="shared" si="27"/>
        <v>6.3985031999999995</v>
      </c>
    </row>
    <row r="411" spans="1:17">
      <c r="A411" s="13" t="s">
        <v>421</v>
      </c>
      <c r="B411" s="13">
        <v>23.28086768</v>
      </c>
      <c r="C411" s="13">
        <v>89.004455879999995</v>
      </c>
      <c r="D411" s="13" t="s">
        <v>6</v>
      </c>
      <c r="E411" s="13" t="s">
        <v>5000</v>
      </c>
      <c r="F411" s="13" t="s">
        <v>9</v>
      </c>
      <c r="G411" s="13" t="s">
        <v>4802</v>
      </c>
      <c r="H411" s="13" t="s">
        <v>4816</v>
      </c>
      <c r="I411" s="13">
        <f>(Brick_Kilns_EF!$B$13*Brick_Kilns_EF!$B$11*Brick_Kilns_EF!$B$12)</f>
        <v>8886.81</v>
      </c>
      <c r="J411" s="13">
        <f>IF(D411="ZZ",Brick_Kilns_EF!$E$9*(0.75),Brick_Kilns_EF!$E$9)</f>
        <v>7.4740000000000006E-4</v>
      </c>
      <c r="K411" s="13">
        <f t="shared" si="24"/>
        <v>6.6420017940000005</v>
      </c>
      <c r="L411" s="13">
        <f>IF(D411="ZZ", Brick_Kilns_EF!$E$6*(0.75),Brick_Kilns_EF!$E$6)</f>
        <v>4.0400000000000001E-4</v>
      </c>
      <c r="M411" s="13">
        <f t="shared" si="25"/>
        <v>3.5902712399999999</v>
      </c>
      <c r="N411" s="13">
        <f>IF(D411="ZZ",Brick_Kilns_EF!$E$7*(0.75),Brick_Kilns_EF!$E$7)</f>
        <v>3.1900000000000001E-3</v>
      </c>
      <c r="O411" s="13">
        <f t="shared" si="26"/>
        <v>28.348923899999999</v>
      </c>
      <c r="P411" s="13">
        <f>IF(D411="ZZ",Brick_Kilns_EF!$E$8*(0.75),Brick_Kilns_EF!$E$8)</f>
        <v>7.1999999999999994E-4</v>
      </c>
      <c r="Q411" s="13">
        <f t="shared" si="27"/>
        <v>6.3985031999999995</v>
      </c>
    </row>
    <row r="412" spans="1:17">
      <c r="A412" s="13" t="s">
        <v>422</v>
      </c>
      <c r="B412" s="13">
        <v>22.596420859999998</v>
      </c>
      <c r="C412" s="13">
        <v>89.008800449999995</v>
      </c>
      <c r="D412" s="13" t="s">
        <v>6</v>
      </c>
      <c r="E412" s="13" t="s">
        <v>5000</v>
      </c>
      <c r="F412" s="13" t="s">
        <v>9</v>
      </c>
      <c r="G412" s="13" t="s">
        <v>4802</v>
      </c>
      <c r="H412" s="13" t="s">
        <v>4816</v>
      </c>
      <c r="I412" s="13">
        <f>(Brick_Kilns_EF!$B$13*Brick_Kilns_EF!$B$11*Brick_Kilns_EF!$B$12)</f>
        <v>8886.81</v>
      </c>
      <c r="J412" s="13">
        <f>IF(D412="ZZ",Brick_Kilns_EF!$E$9*(0.75),Brick_Kilns_EF!$E$9)</f>
        <v>7.4740000000000006E-4</v>
      </c>
      <c r="K412" s="13">
        <f t="shared" si="24"/>
        <v>6.6420017940000005</v>
      </c>
      <c r="L412" s="13">
        <f>IF(D412="ZZ", Brick_Kilns_EF!$E$6*(0.75),Brick_Kilns_EF!$E$6)</f>
        <v>4.0400000000000001E-4</v>
      </c>
      <c r="M412" s="13">
        <f t="shared" si="25"/>
        <v>3.5902712399999999</v>
      </c>
      <c r="N412" s="13">
        <f>IF(D412="ZZ",Brick_Kilns_EF!$E$7*(0.75),Brick_Kilns_EF!$E$7)</f>
        <v>3.1900000000000001E-3</v>
      </c>
      <c r="O412" s="13">
        <f t="shared" si="26"/>
        <v>28.348923899999999</v>
      </c>
      <c r="P412" s="13">
        <f>IF(D412="ZZ",Brick_Kilns_EF!$E$8*(0.75),Brick_Kilns_EF!$E$8)</f>
        <v>7.1999999999999994E-4</v>
      </c>
      <c r="Q412" s="13">
        <f t="shared" si="27"/>
        <v>6.3985031999999995</v>
      </c>
    </row>
    <row r="413" spans="1:17">
      <c r="A413" s="13" t="s">
        <v>423</v>
      </c>
      <c r="B413" s="13">
        <v>23.881119689999998</v>
      </c>
      <c r="C413" s="13">
        <v>89.753518740000004</v>
      </c>
      <c r="D413" s="13" t="s">
        <v>6</v>
      </c>
      <c r="E413" s="13" t="s">
        <v>5000</v>
      </c>
      <c r="F413" s="13" t="s">
        <v>7</v>
      </c>
      <c r="G413" s="13" t="s">
        <v>4802</v>
      </c>
      <c r="H413" s="13" t="s">
        <v>4816</v>
      </c>
      <c r="I413" s="13">
        <f>(Brick_Kilns_EF!$B$13*Brick_Kilns_EF!$B$11*Brick_Kilns_EF!$B$12)</f>
        <v>8886.81</v>
      </c>
      <c r="J413" s="13">
        <f>IF(D413="ZZ",Brick_Kilns_EF!$E$9*(0.75),Brick_Kilns_EF!$E$9)</f>
        <v>7.4740000000000006E-4</v>
      </c>
      <c r="K413" s="13">
        <f t="shared" si="24"/>
        <v>6.6420017940000005</v>
      </c>
      <c r="L413" s="13">
        <f>IF(D413="ZZ", Brick_Kilns_EF!$E$6*(0.75),Brick_Kilns_EF!$E$6)</f>
        <v>4.0400000000000001E-4</v>
      </c>
      <c r="M413" s="13">
        <f t="shared" si="25"/>
        <v>3.5902712399999999</v>
      </c>
      <c r="N413" s="13">
        <f>IF(D413="ZZ",Brick_Kilns_EF!$E$7*(0.75),Brick_Kilns_EF!$E$7)</f>
        <v>3.1900000000000001E-3</v>
      </c>
      <c r="O413" s="13">
        <f t="shared" si="26"/>
        <v>28.348923899999999</v>
      </c>
      <c r="P413" s="13">
        <f>IF(D413="ZZ",Brick_Kilns_EF!$E$8*(0.75),Brick_Kilns_EF!$E$8)</f>
        <v>7.1999999999999994E-4</v>
      </c>
      <c r="Q413" s="13">
        <f t="shared" si="27"/>
        <v>6.3985031999999995</v>
      </c>
    </row>
    <row r="414" spans="1:17">
      <c r="A414" s="13" t="s">
        <v>424</v>
      </c>
      <c r="B414" s="13">
        <v>23.048567269999999</v>
      </c>
      <c r="C414" s="13">
        <v>89.624337479999994</v>
      </c>
      <c r="D414" s="13" t="s">
        <v>6</v>
      </c>
      <c r="E414" s="13" t="s">
        <v>5000</v>
      </c>
      <c r="F414" s="13" t="s">
        <v>9</v>
      </c>
      <c r="G414" s="13" t="s">
        <v>4802</v>
      </c>
      <c r="H414" s="13" t="s">
        <v>4816</v>
      </c>
      <c r="I414" s="13">
        <f>(Brick_Kilns_EF!$B$13*Brick_Kilns_EF!$B$11*Brick_Kilns_EF!$B$12)</f>
        <v>8886.81</v>
      </c>
      <c r="J414" s="13">
        <f>IF(D414="ZZ",Brick_Kilns_EF!$E$9*(0.75),Brick_Kilns_EF!$E$9)</f>
        <v>7.4740000000000006E-4</v>
      </c>
      <c r="K414" s="13">
        <f t="shared" si="24"/>
        <v>6.6420017940000005</v>
      </c>
      <c r="L414" s="13">
        <f>IF(D414="ZZ", Brick_Kilns_EF!$E$6*(0.75),Brick_Kilns_EF!$E$6)</f>
        <v>4.0400000000000001E-4</v>
      </c>
      <c r="M414" s="13">
        <f t="shared" si="25"/>
        <v>3.5902712399999999</v>
      </c>
      <c r="N414" s="13">
        <f>IF(D414="ZZ",Brick_Kilns_EF!$E$7*(0.75),Brick_Kilns_EF!$E$7)</f>
        <v>3.1900000000000001E-3</v>
      </c>
      <c r="O414" s="13">
        <f t="shared" si="26"/>
        <v>28.348923899999999</v>
      </c>
      <c r="P414" s="13">
        <f>IF(D414="ZZ",Brick_Kilns_EF!$E$8*(0.75),Brick_Kilns_EF!$E$8)</f>
        <v>7.1999999999999994E-4</v>
      </c>
      <c r="Q414" s="13">
        <f t="shared" si="27"/>
        <v>6.3985031999999995</v>
      </c>
    </row>
    <row r="415" spans="1:17">
      <c r="A415" s="13" t="s">
        <v>425</v>
      </c>
      <c r="B415" s="13">
        <v>23.049938300000001</v>
      </c>
      <c r="C415" s="13">
        <v>89.624966360000002</v>
      </c>
      <c r="D415" s="13" t="s">
        <v>6</v>
      </c>
      <c r="E415" s="13" t="s">
        <v>5000</v>
      </c>
      <c r="F415" s="13" t="s">
        <v>9</v>
      </c>
      <c r="G415" s="13" t="s">
        <v>4802</v>
      </c>
      <c r="H415" s="13" t="s">
        <v>4816</v>
      </c>
      <c r="I415" s="13">
        <f>(Brick_Kilns_EF!$B$13*Brick_Kilns_EF!$B$11*Brick_Kilns_EF!$B$12)</f>
        <v>8886.81</v>
      </c>
      <c r="J415" s="13">
        <f>IF(D415="ZZ",Brick_Kilns_EF!$E$9*(0.75),Brick_Kilns_EF!$E$9)</f>
        <v>7.4740000000000006E-4</v>
      </c>
      <c r="K415" s="13">
        <f t="shared" si="24"/>
        <v>6.6420017940000005</v>
      </c>
      <c r="L415" s="13">
        <f>IF(D415="ZZ", Brick_Kilns_EF!$E$6*(0.75),Brick_Kilns_EF!$E$6)</f>
        <v>4.0400000000000001E-4</v>
      </c>
      <c r="M415" s="13">
        <f t="shared" si="25"/>
        <v>3.5902712399999999</v>
      </c>
      <c r="N415" s="13">
        <f>IF(D415="ZZ",Brick_Kilns_EF!$E$7*(0.75),Brick_Kilns_EF!$E$7)</f>
        <v>3.1900000000000001E-3</v>
      </c>
      <c r="O415" s="13">
        <f t="shared" si="26"/>
        <v>28.348923899999999</v>
      </c>
      <c r="P415" s="13">
        <f>IF(D415="ZZ",Brick_Kilns_EF!$E$8*(0.75),Brick_Kilns_EF!$E$8)</f>
        <v>7.1999999999999994E-4</v>
      </c>
      <c r="Q415" s="13">
        <f t="shared" si="27"/>
        <v>6.3985031999999995</v>
      </c>
    </row>
    <row r="416" spans="1:17">
      <c r="A416" s="13" t="s">
        <v>426</v>
      </c>
      <c r="B416" s="13">
        <v>23.72815434</v>
      </c>
      <c r="C416" s="13">
        <v>90.314858900000004</v>
      </c>
      <c r="D416" s="13" t="s">
        <v>6</v>
      </c>
      <c r="E416" s="13" t="s">
        <v>5000</v>
      </c>
      <c r="F416" s="13" t="s">
        <v>7</v>
      </c>
      <c r="G416" s="13" t="s">
        <v>4802</v>
      </c>
      <c r="H416" s="13" t="s">
        <v>4816</v>
      </c>
      <c r="I416" s="13">
        <f>(Brick_Kilns_EF!$B$13*Brick_Kilns_EF!$B$11*Brick_Kilns_EF!$B$12)</f>
        <v>8886.81</v>
      </c>
      <c r="J416" s="13">
        <f>IF(D416="ZZ",Brick_Kilns_EF!$E$9*(0.75),Brick_Kilns_EF!$E$9)</f>
        <v>7.4740000000000006E-4</v>
      </c>
      <c r="K416" s="13">
        <f t="shared" si="24"/>
        <v>6.6420017940000005</v>
      </c>
      <c r="L416" s="13">
        <f>IF(D416="ZZ", Brick_Kilns_EF!$E$6*(0.75),Brick_Kilns_EF!$E$6)</f>
        <v>4.0400000000000001E-4</v>
      </c>
      <c r="M416" s="13">
        <f t="shared" si="25"/>
        <v>3.5902712399999999</v>
      </c>
      <c r="N416" s="13">
        <f>IF(D416="ZZ",Brick_Kilns_EF!$E$7*(0.75),Brick_Kilns_EF!$E$7)</f>
        <v>3.1900000000000001E-3</v>
      </c>
      <c r="O416" s="13">
        <f t="shared" si="26"/>
        <v>28.348923899999999</v>
      </c>
      <c r="P416" s="13">
        <f>IF(D416="ZZ",Brick_Kilns_EF!$E$8*(0.75),Brick_Kilns_EF!$E$8)</f>
        <v>7.1999999999999994E-4</v>
      </c>
      <c r="Q416" s="13">
        <f t="shared" si="27"/>
        <v>6.3985031999999995</v>
      </c>
    </row>
    <row r="417" spans="1:17">
      <c r="A417" s="13" t="s">
        <v>427</v>
      </c>
      <c r="B417" s="13">
        <v>22.967071520000001</v>
      </c>
      <c r="C417" s="13">
        <v>89.663720280000007</v>
      </c>
      <c r="D417" s="13" t="s">
        <v>6</v>
      </c>
      <c r="E417" s="13" t="s">
        <v>5000</v>
      </c>
      <c r="F417" s="13" t="s">
        <v>9</v>
      </c>
      <c r="G417" s="13" t="s">
        <v>4802</v>
      </c>
      <c r="H417" s="13" t="s">
        <v>4816</v>
      </c>
      <c r="I417" s="13">
        <f>(Brick_Kilns_EF!$B$13*Brick_Kilns_EF!$B$11*Brick_Kilns_EF!$B$12)</f>
        <v>8886.81</v>
      </c>
      <c r="J417" s="13">
        <f>IF(D417="ZZ",Brick_Kilns_EF!$E$9*(0.75),Brick_Kilns_EF!$E$9)</f>
        <v>7.4740000000000006E-4</v>
      </c>
      <c r="K417" s="13">
        <f t="shared" si="24"/>
        <v>6.6420017940000005</v>
      </c>
      <c r="L417" s="13">
        <f>IF(D417="ZZ", Brick_Kilns_EF!$E$6*(0.75),Brick_Kilns_EF!$E$6)</f>
        <v>4.0400000000000001E-4</v>
      </c>
      <c r="M417" s="13">
        <f t="shared" si="25"/>
        <v>3.5902712399999999</v>
      </c>
      <c r="N417" s="13">
        <f>IF(D417="ZZ",Brick_Kilns_EF!$E$7*(0.75),Brick_Kilns_EF!$E$7)</f>
        <v>3.1900000000000001E-3</v>
      </c>
      <c r="O417" s="13">
        <f t="shared" si="26"/>
        <v>28.348923899999999</v>
      </c>
      <c r="P417" s="13">
        <f>IF(D417="ZZ",Brick_Kilns_EF!$E$8*(0.75),Brick_Kilns_EF!$E$8)</f>
        <v>7.1999999999999994E-4</v>
      </c>
      <c r="Q417" s="13">
        <f t="shared" si="27"/>
        <v>6.3985031999999995</v>
      </c>
    </row>
    <row r="418" spans="1:17">
      <c r="A418" s="13" t="s">
        <v>428</v>
      </c>
      <c r="B418" s="13">
        <v>22.883622689999999</v>
      </c>
      <c r="C418" s="13">
        <v>90.489201120000004</v>
      </c>
      <c r="D418" s="13" t="s">
        <v>6</v>
      </c>
      <c r="E418" s="13" t="s">
        <v>5000</v>
      </c>
      <c r="F418" s="13" t="s">
        <v>11</v>
      </c>
      <c r="G418" s="13" t="s">
        <v>4802</v>
      </c>
      <c r="H418" s="13" t="s">
        <v>4816</v>
      </c>
      <c r="I418" s="13">
        <f>(Brick_Kilns_EF!$B$13*Brick_Kilns_EF!$B$11*Brick_Kilns_EF!$B$12)</f>
        <v>8886.81</v>
      </c>
      <c r="J418" s="13">
        <f>IF(D418="ZZ",Brick_Kilns_EF!$E$9*(0.75),Brick_Kilns_EF!$E$9)</f>
        <v>7.4740000000000006E-4</v>
      </c>
      <c r="K418" s="13">
        <f t="shared" si="24"/>
        <v>6.6420017940000005</v>
      </c>
      <c r="L418" s="13">
        <f>IF(D418="ZZ", Brick_Kilns_EF!$E$6*(0.75),Brick_Kilns_EF!$E$6)</f>
        <v>4.0400000000000001E-4</v>
      </c>
      <c r="M418" s="13">
        <f t="shared" si="25"/>
        <v>3.5902712399999999</v>
      </c>
      <c r="N418" s="13">
        <f>IF(D418="ZZ",Brick_Kilns_EF!$E$7*(0.75),Brick_Kilns_EF!$E$7)</f>
        <v>3.1900000000000001E-3</v>
      </c>
      <c r="O418" s="13">
        <f t="shared" si="26"/>
        <v>28.348923899999999</v>
      </c>
      <c r="P418" s="13">
        <f>IF(D418="ZZ",Brick_Kilns_EF!$E$8*(0.75),Brick_Kilns_EF!$E$8)</f>
        <v>7.1999999999999994E-4</v>
      </c>
      <c r="Q418" s="13">
        <f t="shared" si="27"/>
        <v>6.3985031999999995</v>
      </c>
    </row>
    <row r="419" spans="1:17">
      <c r="A419" s="13" t="s">
        <v>429</v>
      </c>
      <c r="B419" s="13">
        <v>22.614638880000001</v>
      </c>
      <c r="C419" s="13">
        <v>89.093156840000006</v>
      </c>
      <c r="D419" s="13" t="s">
        <v>6</v>
      </c>
      <c r="E419" s="13" t="s">
        <v>5000</v>
      </c>
      <c r="F419" s="13" t="s">
        <v>9</v>
      </c>
      <c r="G419" s="13" t="s">
        <v>4802</v>
      </c>
      <c r="H419" s="13" t="s">
        <v>4816</v>
      </c>
      <c r="I419" s="13">
        <f>(Brick_Kilns_EF!$B$13*Brick_Kilns_EF!$B$11*Brick_Kilns_EF!$B$12)</f>
        <v>8886.81</v>
      </c>
      <c r="J419" s="13">
        <f>IF(D419="ZZ",Brick_Kilns_EF!$E$9*(0.75),Brick_Kilns_EF!$E$9)</f>
        <v>7.4740000000000006E-4</v>
      </c>
      <c r="K419" s="13">
        <f t="shared" si="24"/>
        <v>6.6420017940000005</v>
      </c>
      <c r="L419" s="13">
        <f>IF(D419="ZZ", Brick_Kilns_EF!$E$6*(0.75),Brick_Kilns_EF!$E$6)</f>
        <v>4.0400000000000001E-4</v>
      </c>
      <c r="M419" s="13">
        <f t="shared" si="25"/>
        <v>3.5902712399999999</v>
      </c>
      <c r="N419" s="13">
        <f>IF(D419="ZZ",Brick_Kilns_EF!$E$7*(0.75),Brick_Kilns_EF!$E$7)</f>
        <v>3.1900000000000001E-3</v>
      </c>
      <c r="O419" s="13">
        <f t="shared" si="26"/>
        <v>28.348923899999999</v>
      </c>
      <c r="P419" s="13">
        <f>IF(D419="ZZ",Brick_Kilns_EF!$E$8*(0.75),Brick_Kilns_EF!$E$8)</f>
        <v>7.1999999999999994E-4</v>
      </c>
      <c r="Q419" s="13">
        <f t="shared" si="27"/>
        <v>6.3985031999999995</v>
      </c>
    </row>
    <row r="420" spans="1:17">
      <c r="A420" s="13" t="s">
        <v>430</v>
      </c>
      <c r="B420" s="13">
        <v>23.950062419999998</v>
      </c>
      <c r="C420" s="13">
        <v>89.221444399999996</v>
      </c>
      <c r="D420" s="13" t="s">
        <v>6</v>
      </c>
      <c r="E420" s="13" t="s">
        <v>5000</v>
      </c>
      <c r="F420" s="13" t="s">
        <v>9</v>
      </c>
      <c r="G420" s="13" t="s">
        <v>4802</v>
      </c>
      <c r="H420" s="13" t="s">
        <v>4816</v>
      </c>
      <c r="I420" s="13">
        <f>(Brick_Kilns_EF!$B$13*Brick_Kilns_EF!$B$11*Brick_Kilns_EF!$B$12)</f>
        <v>8886.81</v>
      </c>
      <c r="J420" s="13">
        <f>IF(D420="ZZ",Brick_Kilns_EF!$E$9*(0.75),Brick_Kilns_EF!$E$9)</f>
        <v>7.4740000000000006E-4</v>
      </c>
      <c r="K420" s="13">
        <f t="shared" si="24"/>
        <v>6.6420017940000005</v>
      </c>
      <c r="L420" s="13">
        <f>IF(D420="ZZ", Brick_Kilns_EF!$E$6*(0.75),Brick_Kilns_EF!$E$6)</f>
        <v>4.0400000000000001E-4</v>
      </c>
      <c r="M420" s="13">
        <f t="shared" si="25"/>
        <v>3.5902712399999999</v>
      </c>
      <c r="N420" s="13">
        <f>IF(D420="ZZ",Brick_Kilns_EF!$E$7*(0.75),Brick_Kilns_EF!$E$7)</f>
        <v>3.1900000000000001E-3</v>
      </c>
      <c r="O420" s="13">
        <f t="shared" si="26"/>
        <v>28.348923899999999</v>
      </c>
      <c r="P420" s="13">
        <f>IF(D420="ZZ",Brick_Kilns_EF!$E$8*(0.75),Brick_Kilns_EF!$E$8)</f>
        <v>7.1999999999999994E-4</v>
      </c>
      <c r="Q420" s="13">
        <f t="shared" si="27"/>
        <v>6.3985031999999995</v>
      </c>
    </row>
    <row r="421" spans="1:17">
      <c r="A421" s="13" t="s">
        <v>431</v>
      </c>
      <c r="B421" s="13">
        <v>22.802071229999999</v>
      </c>
      <c r="C421" s="13">
        <v>90.308826800000006</v>
      </c>
      <c r="D421" s="13" t="s">
        <v>6</v>
      </c>
      <c r="E421" s="13" t="s">
        <v>5000</v>
      </c>
      <c r="F421" s="13" t="s">
        <v>11</v>
      </c>
      <c r="G421" s="13" t="s">
        <v>4802</v>
      </c>
      <c r="H421" s="13" t="s">
        <v>4816</v>
      </c>
      <c r="I421" s="13">
        <f>(Brick_Kilns_EF!$B$13*Brick_Kilns_EF!$B$11*Brick_Kilns_EF!$B$12)</f>
        <v>8886.81</v>
      </c>
      <c r="J421" s="13">
        <f>IF(D421="ZZ",Brick_Kilns_EF!$E$9*(0.75),Brick_Kilns_EF!$E$9)</f>
        <v>7.4740000000000006E-4</v>
      </c>
      <c r="K421" s="13">
        <f t="shared" si="24"/>
        <v>6.6420017940000005</v>
      </c>
      <c r="L421" s="13">
        <f>IF(D421="ZZ", Brick_Kilns_EF!$E$6*(0.75),Brick_Kilns_EF!$E$6)</f>
        <v>4.0400000000000001E-4</v>
      </c>
      <c r="M421" s="13">
        <f t="shared" si="25"/>
        <v>3.5902712399999999</v>
      </c>
      <c r="N421" s="13">
        <f>IF(D421="ZZ",Brick_Kilns_EF!$E$7*(0.75),Brick_Kilns_EF!$E$7)</f>
        <v>3.1900000000000001E-3</v>
      </c>
      <c r="O421" s="13">
        <f t="shared" si="26"/>
        <v>28.348923899999999</v>
      </c>
      <c r="P421" s="13">
        <f>IF(D421="ZZ",Brick_Kilns_EF!$E$8*(0.75),Brick_Kilns_EF!$E$8)</f>
        <v>7.1999999999999994E-4</v>
      </c>
      <c r="Q421" s="13">
        <f t="shared" si="27"/>
        <v>6.3985031999999995</v>
      </c>
    </row>
    <row r="422" spans="1:17">
      <c r="A422" s="13" t="s">
        <v>432</v>
      </c>
      <c r="B422" s="13">
        <v>22.877061510000001</v>
      </c>
      <c r="C422" s="13">
        <v>89.569132830000001</v>
      </c>
      <c r="D422" s="13" t="s">
        <v>6</v>
      </c>
      <c r="E422" s="13" t="s">
        <v>5000</v>
      </c>
      <c r="F422" s="13" t="s">
        <v>9</v>
      </c>
      <c r="G422" s="13" t="s">
        <v>4802</v>
      </c>
      <c r="H422" s="13" t="s">
        <v>4816</v>
      </c>
      <c r="I422" s="13">
        <f>(Brick_Kilns_EF!$B$13*Brick_Kilns_EF!$B$11*Brick_Kilns_EF!$B$12)</f>
        <v>8886.81</v>
      </c>
      <c r="J422" s="13">
        <f>IF(D422="ZZ",Brick_Kilns_EF!$E$9*(0.75),Brick_Kilns_EF!$E$9)</f>
        <v>7.4740000000000006E-4</v>
      </c>
      <c r="K422" s="13">
        <f t="shared" si="24"/>
        <v>6.6420017940000005</v>
      </c>
      <c r="L422" s="13">
        <f>IF(D422="ZZ", Brick_Kilns_EF!$E$6*(0.75),Brick_Kilns_EF!$E$6)</f>
        <v>4.0400000000000001E-4</v>
      </c>
      <c r="M422" s="13">
        <f t="shared" si="25"/>
        <v>3.5902712399999999</v>
      </c>
      <c r="N422" s="13">
        <f>IF(D422="ZZ",Brick_Kilns_EF!$E$7*(0.75),Brick_Kilns_EF!$E$7)</f>
        <v>3.1900000000000001E-3</v>
      </c>
      <c r="O422" s="13">
        <f t="shared" si="26"/>
        <v>28.348923899999999</v>
      </c>
      <c r="P422" s="13">
        <f>IF(D422="ZZ",Brick_Kilns_EF!$E$8*(0.75),Brick_Kilns_EF!$E$8)</f>
        <v>7.1999999999999994E-4</v>
      </c>
      <c r="Q422" s="13">
        <f t="shared" si="27"/>
        <v>6.3985031999999995</v>
      </c>
    </row>
    <row r="423" spans="1:17">
      <c r="A423" s="13" t="s">
        <v>433</v>
      </c>
      <c r="B423" s="13">
        <v>23.197954159999998</v>
      </c>
      <c r="C423" s="13">
        <v>90.314509779999995</v>
      </c>
      <c r="D423" s="13" t="s">
        <v>6</v>
      </c>
      <c r="E423" s="13" t="s">
        <v>5000</v>
      </c>
      <c r="F423" s="13" t="s">
        <v>7</v>
      </c>
      <c r="G423" s="13" t="s">
        <v>4802</v>
      </c>
      <c r="H423" s="13" t="s">
        <v>4816</v>
      </c>
      <c r="I423" s="13">
        <f>(Brick_Kilns_EF!$B$13*Brick_Kilns_EF!$B$11*Brick_Kilns_EF!$B$12)</f>
        <v>8886.81</v>
      </c>
      <c r="J423" s="13">
        <f>IF(D423="ZZ",Brick_Kilns_EF!$E$9*(0.75),Brick_Kilns_EF!$E$9)</f>
        <v>7.4740000000000006E-4</v>
      </c>
      <c r="K423" s="13">
        <f t="shared" si="24"/>
        <v>6.6420017940000005</v>
      </c>
      <c r="L423" s="13">
        <f>IF(D423="ZZ", Brick_Kilns_EF!$E$6*(0.75),Brick_Kilns_EF!$E$6)</f>
        <v>4.0400000000000001E-4</v>
      </c>
      <c r="M423" s="13">
        <f t="shared" si="25"/>
        <v>3.5902712399999999</v>
      </c>
      <c r="N423" s="13">
        <f>IF(D423="ZZ",Brick_Kilns_EF!$E$7*(0.75),Brick_Kilns_EF!$E$7)</f>
        <v>3.1900000000000001E-3</v>
      </c>
      <c r="O423" s="13">
        <f t="shared" si="26"/>
        <v>28.348923899999999</v>
      </c>
      <c r="P423" s="13">
        <f>IF(D423="ZZ",Brick_Kilns_EF!$E$8*(0.75),Brick_Kilns_EF!$E$8)</f>
        <v>7.1999999999999994E-4</v>
      </c>
      <c r="Q423" s="13">
        <f t="shared" si="27"/>
        <v>6.3985031999999995</v>
      </c>
    </row>
    <row r="424" spans="1:17">
      <c r="A424" s="13" t="s">
        <v>434</v>
      </c>
      <c r="B424" s="13">
        <v>23.24548304</v>
      </c>
      <c r="C424" s="13">
        <v>89.983340470000002</v>
      </c>
      <c r="D424" s="13" t="s">
        <v>6</v>
      </c>
      <c r="E424" s="13" t="s">
        <v>5000</v>
      </c>
      <c r="F424" s="13" t="s">
        <v>7</v>
      </c>
      <c r="G424" s="13" t="s">
        <v>4802</v>
      </c>
      <c r="H424" s="13" t="s">
        <v>4816</v>
      </c>
      <c r="I424" s="13">
        <f>(Brick_Kilns_EF!$B$13*Brick_Kilns_EF!$B$11*Brick_Kilns_EF!$B$12)</f>
        <v>8886.81</v>
      </c>
      <c r="J424" s="13">
        <f>IF(D424="ZZ",Brick_Kilns_EF!$E$9*(0.75),Brick_Kilns_EF!$E$9)</f>
        <v>7.4740000000000006E-4</v>
      </c>
      <c r="K424" s="13">
        <f t="shared" si="24"/>
        <v>6.6420017940000005</v>
      </c>
      <c r="L424" s="13">
        <f>IF(D424="ZZ", Brick_Kilns_EF!$E$6*(0.75),Brick_Kilns_EF!$E$6)</f>
        <v>4.0400000000000001E-4</v>
      </c>
      <c r="M424" s="13">
        <f t="shared" si="25"/>
        <v>3.5902712399999999</v>
      </c>
      <c r="N424" s="13">
        <f>IF(D424="ZZ",Brick_Kilns_EF!$E$7*(0.75),Brick_Kilns_EF!$E$7)</f>
        <v>3.1900000000000001E-3</v>
      </c>
      <c r="O424" s="13">
        <f t="shared" si="26"/>
        <v>28.348923899999999</v>
      </c>
      <c r="P424" s="13">
        <f>IF(D424="ZZ",Brick_Kilns_EF!$E$8*(0.75),Brick_Kilns_EF!$E$8)</f>
        <v>7.1999999999999994E-4</v>
      </c>
      <c r="Q424" s="13">
        <f t="shared" si="27"/>
        <v>6.3985031999999995</v>
      </c>
    </row>
    <row r="425" spans="1:17">
      <c r="A425" s="13" t="s">
        <v>435</v>
      </c>
      <c r="B425" s="13">
        <v>23.64755611</v>
      </c>
      <c r="C425" s="13">
        <v>90.31733706</v>
      </c>
      <c r="D425" s="13" t="s">
        <v>6</v>
      </c>
      <c r="E425" s="13" t="s">
        <v>5000</v>
      </c>
      <c r="F425" s="13" t="s">
        <v>7</v>
      </c>
      <c r="G425" s="13" t="s">
        <v>4802</v>
      </c>
      <c r="H425" s="13" t="s">
        <v>4816</v>
      </c>
      <c r="I425" s="13">
        <f>(Brick_Kilns_EF!$B$13*Brick_Kilns_EF!$B$11*Brick_Kilns_EF!$B$12)</f>
        <v>8886.81</v>
      </c>
      <c r="J425" s="13">
        <f>IF(D425="ZZ",Brick_Kilns_EF!$E$9*(0.75),Brick_Kilns_EF!$E$9)</f>
        <v>7.4740000000000006E-4</v>
      </c>
      <c r="K425" s="13">
        <f t="shared" si="24"/>
        <v>6.6420017940000005</v>
      </c>
      <c r="L425" s="13">
        <f>IF(D425="ZZ", Brick_Kilns_EF!$E$6*(0.75),Brick_Kilns_EF!$E$6)</f>
        <v>4.0400000000000001E-4</v>
      </c>
      <c r="M425" s="13">
        <f t="shared" si="25"/>
        <v>3.5902712399999999</v>
      </c>
      <c r="N425" s="13">
        <f>IF(D425="ZZ",Brick_Kilns_EF!$E$7*(0.75),Brick_Kilns_EF!$E$7)</f>
        <v>3.1900000000000001E-3</v>
      </c>
      <c r="O425" s="13">
        <f t="shared" si="26"/>
        <v>28.348923899999999</v>
      </c>
      <c r="P425" s="13">
        <f>IF(D425="ZZ",Brick_Kilns_EF!$E$8*(0.75),Brick_Kilns_EF!$E$8)</f>
        <v>7.1999999999999994E-4</v>
      </c>
      <c r="Q425" s="13">
        <f t="shared" si="27"/>
        <v>6.3985031999999995</v>
      </c>
    </row>
    <row r="426" spans="1:17">
      <c r="A426" s="13" t="s">
        <v>436</v>
      </c>
      <c r="B426" s="13">
        <v>23.647504470000001</v>
      </c>
      <c r="C426" s="13">
        <v>90.317245689999993</v>
      </c>
      <c r="D426" s="13" t="s">
        <v>6</v>
      </c>
      <c r="E426" s="13" t="s">
        <v>5000</v>
      </c>
      <c r="F426" s="13" t="s">
        <v>7</v>
      </c>
      <c r="G426" s="13" t="s">
        <v>4802</v>
      </c>
      <c r="H426" s="13" t="s">
        <v>4816</v>
      </c>
      <c r="I426" s="13">
        <f>(Brick_Kilns_EF!$B$13*Brick_Kilns_EF!$B$11*Brick_Kilns_EF!$B$12)</f>
        <v>8886.81</v>
      </c>
      <c r="J426" s="13">
        <f>IF(D426="ZZ",Brick_Kilns_EF!$E$9*(0.75),Brick_Kilns_EF!$E$9)</f>
        <v>7.4740000000000006E-4</v>
      </c>
      <c r="K426" s="13">
        <f t="shared" si="24"/>
        <v>6.6420017940000005</v>
      </c>
      <c r="L426" s="13">
        <f>IF(D426="ZZ", Brick_Kilns_EF!$E$6*(0.75),Brick_Kilns_EF!$E$6)</f>
        <v>4.0400000000000001E-4</v>
      </c>
      <c r="M426" s="13">
        <f t="shared" si="25"/>
        <v>3.5902712399999999</v>
      </c>
      <c r="N426" s="13">
        <f>IF(D426="ZZ",Brick_Kilns_EF!$E$7*(0.75),Brick_Kilns_EF!$E$7)</f>
        <v>3.1900000000000001E-3</v>
      </c>
      <c r="O426" s="13">
        <f t="shared" si="26"/>
        <v>28.348923899999999</v>
      </c>
      <c r="P426" s="13">
        <f>IF(D426="ZZ",Brick_Kilns_EF!$E$8*(0.75),Brick_Kilns_EF!$E$8)</f>
        <v>7.1999999999999994E-4</v>
      </c>
      <c r="Q426" s="13">
        <f t="shared" si="27"/>
        <v>6.3985031999999995</v>
      </c>
    </row>
    <row r="427" spans="1:17">
      <c r="A427" s="13" t="s">
        <v>437</v>
      </c>
      <c r="B427" s="13">
        <v>22.51856527</v>
      </c>
      <c r="C427" s="13">
        <v>89.251352530000005</v>
      </c>
      <c r="D427" s="13" t="s">
        <v>6</v>
      </c>
      <c r="E427" s="13" t="s">
        <v>5000</v>
      </c>
      <c r="F427" s="13" t="s">
        <v>9</v>
      </c>
      <c r="G427" s="13" t="s">
        <v>4802</v>
      </c>
      <c r="H427" s="13" t="s">
        <v>4816</v>
      </c>
      <c r="I427" s="13">
        <f>(Brick_Kilns_EF!$B$13*Brick_Kilns_EF!$B$11*Brick_Kilns_EF!$B$12)</f>
        <v>8886.81</v>
      </c>
      <c r="J427" s="13">
        <f>IF(D427="ZZ",Brick_Kilns_EF!$E$9*(0.75),Brick_Kilns_EF!$E$9)</f>
        <v>7.4740000000000006E-4</v>
      </c>
      <c r="K427" s="13">
        <f t="shared" si="24"/>
        <v>6.6420017940000005</v>
      </c>
      <c r="L427" s="13">
        <f>IF(D427="ZZ", Brick_Kilns_EF!$E$6*(0.75),Brick_Kilns_EF!$E$6)</f>
        <v>4.0400000000000001E-4</v>
      </c>
      <c r="M427" s="13">
        <f t="shared" si="25"/>
        <v>3.5902712399999999</v>
      </c>
      <c r="N427" s="13">
        <f>IF(D427="ZZ",Brick_Kilns_EF!$E$7*(0.75),Brick_Kilns_EF!$E$7)</f>
        <v>3.1900000000000001E-3</v>
      </c>
      <c r="O427" s="13">
        <f t="shared" si="26"/>
        <v>28.348923899999999</v>
      </c>
      <c r="P427" s="13">
        <f>IF(D427="ZZ",Brick_Kilns_EF!$E$8*(0.75),Brick_Kilns_EF!$E$8)</f>
        <v>7.1999999999999994E-4</v>
      </c>
      <c r="Q427" s="13">
        <f t="shared" si="27"/>
        <v>6.3985031999999995</v>
      </c>
    </row>
    <row r="428" spans="1:17">
      <c r="A428" s="13" t="s">
        <v>438</v>
      </c>
      <c r="B428" s="13">
        <v>23.095138240000001</v>
      </c>
      <c r="C428" s="13">
        <v>90.271958960000006</v>
      </c>
      <c r="D428" s="13" t="s">
        <v>6</v>
      </c>
      <c r="E428" s="13" t="s">
        <v>5000</v>
      </c>
      <c r="F428" s="13" t="s">
        <v>7</v>
      </c>
      <c r="G428" s="13" t="s">
        <v>4802</v>
      </c>
      <c r="H428" s="13" t="s">
        <v>4816</v>
      </c>
      <c r="I428" s="13">
        <f>(Brick_Kilns_EF!$B$13*Brick_Kilns_EF!$B$11*Brick_Kilns_EF!$B$12)</f>
        <v>8886.81</v>
      </c>
      <c r="J428" s="13">
        <f>IF(D428="ZZ",Brick_Kilns_EF!$E$9*(0.75),Brick_Kilns_EF!$E$9)</f>
        <v>7.4740000000000006E-4</v>
      </c>
      <c r="K428" s="13">
        <f t="shared" si="24"/>
        <v>6.6420017940000005</v>
      </c>
      <c r="L428" s="13">
        <f>IF(D428="ZZ", Brick_Kilns_EF!$E$6*(0.75),Brick_Kilns_EF!$E$6)</f>
        <v>4.0400000000000001E-4</v>
      </c>
      <c r="M428" s="13">
        <f t="shared" si="25"/>
        <v>3.5902712399999999</v>
      </c>
      <c r="N428" s="13">
        <f>IF(D428="ZZ",Brick_Kilns_EF!$E$7*(0.75),Brick_Kilns_EF!$E$7)</f>
        <v>3.1900000000000001E-3</v>
      </c>
      <c r="O428" s="13">
        <f t="shared" si="26"/>
        <v>28.348923899999999</v>
      </c>
      <c r="P428" s="13">
        <f>IF(D428="ZZ",Brick_Kilns_EF!$E$8*(0.75),Brick_Kilns_EF!$E$8)</f>
        <v>7.1999999999999994E-4</v>
      </c>
      <c r="Q428" s="13">
        <f t="shared" si="27"/>
        <v>6.3985031999999995</v>
      </c>
    </row>
    <row r="429" spans="1:17">
      <c r="A429" s="13" t="s">
        <v>439</v>
      </c>
      <c r="B429" s="13">
        <v>23.438852539999999</v>
      </c>
      <c r="C429" s="13">
        <v>89.512718860000007</v>
      </c>
      <c r="D429" s="13" t="s">
        <v>6</v>
      </c>
      <c r="E429" s="13" t="s">
        <v>5000</v>
      </c>
      <c r="F429" s="13" t="s">
        <v>9</v>
      </c>
      <c r="G429" s="13" t="s">
        <v>4802</v>
      </c>
      <c r="H429" s="13" t="s">
        <v>4816</v>
      </c>
      <c r="I429" s="13">
        <f>(Brick_Kilns_EF!$B$13*Brick_Kilns_EF!$B$11*Brick_Kilns_EF!$B$12)</f>
        <v>8886.81</v>
      </c>
      <c r="J429" s="13">
        <f>IF(D429="ZZ",Brick_Kilns_EF!$E$9*(0.75),Brick_Kilns_EF!$E$9)</f>
        <v>7.4740000000000006E-4</v>
      </c>
      <c r="K429" s="13">
        <f t="shared" si="24"/>
        <v>6.6420017940000005</v>
      </c>
      <c r="L429" s="13">
        <f>IF(D429="ZZ", Brick_Kilns_EF!$E$6*(0.75),Brick_Kilns_EF!$E$6)</f>
        <v>4.0400000000000001E-4</v>
      </c>
      <c r="M429" s="13">
        <f t="shared" si="25"/>
        <v>3.5902712399999999</v>
      </c>
      <c r="N429" s="13">
        <f>IF(D429="ZZ",Brick_Kilns_EF!$E$7*(0.75),Brick_Kilns_EF!$E$7)</f>
        <v>3.1900000000000001E-3</v>
      </c>
      <c r="O429" s="13">
        <f t="shared" si="26"/>
        <v>28.348923899999999</v>
      </c>
      <c r="P429" s="13">
        <f>IF(D429="ZZ",Brick_Kilns_EF!$E$8*(0.75),Brick_Kilns_EF!$E$8)</f>
        <v>7.1999999999999994E-4</v>
      </c>
      <c r="Q429" s="13">
        <f t="shared" si="27"/>
        <v>6.3985031999999995</v>
      </c>
    </row>
    <row r="430" spans="1:17">
      <c r="A430" s="13" t="s">
        <v>440</v>
      </c>
      <c r="B430" s="13">
        <v>25.410943570000001</v>
      </c>
      <c r="C430" s="13">
        <v>89.177718630000001</v>
      </c>
      <c r="D430" s="13" t="s">
        <v>6</v>
      </c>
      <c r="E430" s="13" t="s">
        <v>5000</v>
      </c>
      <c r="F430" s="13" t="s">
        <v>171</v>
      </c>
      <c r="G430" s="13" t="s">
        <v>4802</v>
      </c>
      <c r="H430" s="13" t="s">
        <v>4816</v>
      </c>
      <c r="I430" s="13">
        <f>(Brick_Kilns_EF!$B$13*Brick_Kilns_EF!$B$11*Brick_Kilns_EF!$B$12)</f>
        <v>8886.81</v>
      </c>
      <c r="J430" s="13">
        <f>IF(D430="ZZ",Brick_Kilns_EF!$E$9*(0.75),Brick_Kilns_EF!$E$9)</f>
        <v>7.4740000000000006E-4</v>
      </c>
      <c r="K430" s="13">
        <f t="shared" si="24"/>
        <v>6.6420017940000005</v>
      </c>
      <c r="L430" s="13">
        <f>IF(D430="ZZ", Brick_Kilns_EF!$E$6*(0.75),Brick_Kilns_EF!$E$6)</f>
        <v>4.0400000000000001E-4</v>
      </c>
      <c r="M430" s="13">
        <f t="shared" si="25"/>
        <v>3.5902712399999999</v>
      </c>
      <c r="N430" s="13">
        <f>IF(D430="ZZ",Brick_Kilns_EF!$E$7*(0.75),Brick_Kilns_EF!$E$7)</f>
        <v>3.1900000000000001E-3</v>
      </c>
      <c r="O430" s="13">
        <f t="shared" si="26"/>
        <v>28.348923899999999</v>
      </c>
      <c r="P430" s="13">
        <f>IF(D430="ZZ",Brick_Kilns_EF!$E$8*(0.75),Brick_Kilns_EF!$E$8)</f>
        <v>7.1999999999999994E-4</v>
      </c>
      <c r="Q430" s="13">
        <f t="shared" si="27"/>
        <v>6.3985031999999995</v>
      </c>
    </row>
    <row r="431" spans="1:17">
      <c r="A431" s="13" t="s">
        <v>441</v>
      </c>
      <c r="B431" s="13">
        <v>25.411455360000001</v>
      </c>
      <c r="C431" s="13">
        <v>89.177444499999993</v>
      </c>
      <c r="D431" s="13" t="s">
        <v>6</v>
      </c>
      <c r="E431" s="13" t="s">
        <v>5000</v>
      </c>
      <c r="F431" s="13" t="s">
        <v>171</v>
      </c>
      <c r="G431" s="13" t="s">
        <v>4802</v>
      </c>
      <c r="H431" s="13" t="s">
        <v>4816</v>
      </c>
      <c r="I431" s="13">
        <f>(Brick_Kilns_EF!$B$13*Brick_Kilns_EF!$B$11*Brick_Kilns_EF!$B$12)</f>
        <v>8886.81</v>
      </c>
      <c r="J431" s="13">
        <f>IF(D431="ZZ",Brick_Kilns_EF!$E$9*(0.75),Brick_Kilns_EF!$E$9)</f>
        <v>7.4740000000000006E-4</v>
      </c>
      <c r="K431" s="13">
        <f t="shared" si="24"/>
        <v>6.6420017940000005</v>
      </c>
      <c r="L431" s="13">
        <f>IF(D431="ZZ", Brick_Kilns_EF!$E$6*(0.75),Brick_Kilns_EF!$E$6)</f>
        <v>4.0400000000000001E-4</v>
      </c>
      <c r="M431" s="13">
        <f t="shared" si="25"/>
        <v>3.5902712399999999</v>
      </c>
      <c r="N431" s="13">
        <f>IF(D431="ZZ",Brick_Kilns_EF!$E$7*(0.75),Brick_Kilns_EF!$E$7)</f>
        <v>3.1900000000000001E-3</v>
      </c>
      <c r="O431" s="13">
        <f t="shared" si="26"/>
        <v>28.348923899999999</v>
      </c>
      <c r="P431" s="13">
        <f>IF(D431="ZZ",Brick_Kilns_EF!$E$8*(0.75),Brick_Kilns_EF!$E$8)</f>
        <v>7.1999999999999994E-4</v>
      </c>
      <c r="Q431" s="13">
        <f t="shared" si="27"/>
        <v>6.3985031999999995</v>
      </c>
    </row>
    <row r="432" spans="1:17">
      <c r="A432" s="13" t="s">
        <v>442</v>
      </c>
      <c r="B432" s="13">
        <v>24.25435057</v>
      </c>
      <c r="C432" s="13">
        <v>89.910248999999993</v>
      </c>
      <c r="D432" s="13" t="s">
        <v>6</v>
      </c>
      <c r="E432" s="13" t="s">
        <v>5000</v>
      </c>
      <c r="F432" s="13" t="s">
        <v>7</v>
      </c>
      <c r="G432" s="13" t="s">
        <v>4802</v>
      </c>
      <c r="H432" s="13" t="s">
        <v>4816</v>
      </c>
      <c r="I432" s="13">
        <f>(Brick_Kilns_EF!$B$13*Brick_Kilns_EF!$B$11*Brick_Kilns_EF!$B$12)</f>
        <v>8886.81</v>
      </c>
      <c r="J432" s="13">
        <f>IF(D432="ZZ",Brick_Kilns_EF!$E$9*(0.75),Brick_Kilns_EF!$E$9)</f>
        <v>7.4740000000000006E-4</v>
      </c>
      <c r="K432" s="13">
        <f t="shared" si="24"/>
        <v>6.6420017940000005</v>
      </c>
      <c r="L432" s="13">
        <f>IF(D432="ZZ", Brick_Kilns_EF!$E$6*(0.75),Brick_Kilns_EF!$E$6)</f>
        <v>4.0400000000000001E-4</v>
      </c>
      <c r="M432" s="13">
        <f t="shared" si="25"/>
        <v>3.5902712399999999</v>
      </c>
      <c r="N432" s="13">
        <f>IF(D432="ZZ",Brick_Kilns_EF!$E$7*(0.75),Brick_Kilns_EF!$E$7)</f>
        <v>3.1900000000000001E-3</v>
      </c>
      <c r="O432" s="13">
        <f t="shared" si="26"/>
        <v>28.348923899999999</v>
      </c>
      <c r="P432" s="13">
        <f>IF(D432="ZZ",Brick_Kilns_EF!$E$8*(0.75),Brick_Kilns_EF!$E$8)</f>
        <v>7.1999999999999994E-4</v>
      </c>
      <c r="Q432" s="13">
        <f t="shared" si="27"/>
        <v>6.3985031999999995</v>
      </c>
    </row>
    <row r="433" spans="1:17">
      <c r="A433" s="13" t="s">
        <v>443</v>
      </c>
      <c r="B433" s="13">
        <v>23.842522760000001</v>
      </c>
      <c r="C433" s="13">
        <v>89.832588270000002</v>
      </c>
      <c r="D433" s="13" t="s">
        <v>6</v>
      </c>
      <c r="E433" s="13" t="s">
        <v>5000</v>
      </c>
      <c r="F433" s="13" t="s">
        <v>7</v>
      </c>
      <c r="G433" s="13" t="s">
        <v>4802</v>
      </c>
      <c r="H433" s="13" t="s">
        <v>4816</v>
      </c>
      <c r="I433" s="13">
        <f>(Brick_Kilns_EF!$B$13*Brick_Kilns_EF!$B$11*Brick_Kilns_EF!$B$12)</f>
        <v>8886.81</v>
      </c>
      <c r="J433" s="13">
        <f>IF(D433="ZZ",Brick_Kilns_EF!$E$9*(0.75),Brick_Kilns_EF!$E$9)</f>
        <v>7.4740000000000006E-4</v>
      </c>
      <c r="K433" s="13">
        <f t="shared" si="24"/>
        <v>6.6420017940000005</v>
      </c>
      <c r="L433" s="13">
        <f>IF(D433="ZZ", Brick_Kilns_EF!$E$6*(0.75),Brick_Kilns_EF!$E$6)</f>
        <v>4.0400000000000001E-4</v>
      </c>
      <c r="M433" s="13">
        <f t="shared" si="25"/>
        <v>3.5902712399999999</v>
      </c>
      <c r="N433" s="13">
        <f>IF(D433="ZZ",Brick_Kilns_EF!$E$7*(0.75),Brick_Kilns_EF!$E$7)</f>
        <v>3.1900000000000001E-3</v>
      </c>
      <c r="O433" s="13">
        <f t="shared" si="26"/>
        <v>28.348923899999999</v>
      </c>
      <c r="P433" s="13">
        <f>IF(D433="ZZ",Brick_Kilns_EF!$E$8*(0.75),Brick_Kilns_EF!$E$8)</f>
        <v>7.1999999999999994E-4</v>
      </c>
      <c r="Q433" s="13">
        <f t="shared" si="27"/>
        <v>6.3985031999999995</v>
      </c>
    </row>
    <row r="434" spans="1:17">
      <c r="A434" s="13" t="s">
        <v>444</v>
      </c>
      <c r="B434" s="13">
        <v>23.770314599999999</v>
      </c>
      <c r="C434" s="13">
        <v>89.053140889999995</v>
      </c>
      <c r="D434" s="13" t="s">
        <v>6</v>
      </c>
      <c r="E434" s="13" t="s">
        <v>5000</v>
      </c>
      <c r="F434" s="13" t="s">
        <v>9</v>
      </c>
      <c r="G434" s="13" t="s">
        <v>4802</v>
      </c>
      <c r="H434" s="13" t="s">
        <v>4816</v>
      </c>
      <c r="I434" s="13">
        <f>(Brick_Kilns_EF!$B$13*Brick_Kilns_EF!$B$11*Brick_Kilns_EF!$B$12)</f>
        <v>8886.81</v>
      </c>
      <c r="J434" s="13">
        <f>IF(D434="ZZ",Brick_Kilns_EF!$E$9*(0.75),Brick_Kilns_EF!$E$9)</f>
        <v>7.4740000000000006E-4</v>
      </c>
      <c r="K434" s="13">
        <f t="shared" si="24"/>
        <v>6.6420017940000005</v>
      </c>
      <c r="L434" s="13">
        <f>IF(D434="ZZ", Brick_Kilns_EF!$E$6*(0.75),Brick_Kilns_EF!$E$6)</f>
        <v>4.0400000000000001E-4</v>
      </c>
      <c r="M434" s="13">
        <f t="shared" si="25"/>
        <v>3.5902712399999999</v>
      </c>
      <c r="N434" s="13">
        <f>IF(D434="ZZ",Brick_Kilns_EF!$E$7*(0.75),Brick_Kilns_EF!$E$7)</f>
        <v>3.1900000000000001E-3</v>
      </c>
      <c r="O434" s="13">
        <f t="shared" si="26"/>
        <v>28.348923899999999</v>
      </c>
      <c r="P434" s="13">
        <f>IF(D434="ZZ",Brick_Kilns_EF!$E$8*(0.75),Brick_Kilns_EF!$E$8)</f>
        <v>7.1999999999999994E-4</v>
      </c>
      <c r="Q434" s="13">
        <f t="shared" si="27"/>
        <v>6.3985031999999995</v>
      </c>
    </row>
    <row r="435" spans="1:17">
      <c r="A435" s="13" t="s">
        <v>445</v>
      </c>
      <c r="B435" s="13">
        <v>23.13591649</v>
      </c>
      <c r="C435" s="13">
        <v>89.286406889999995</v>
      </c>
      <c r="D435" s="13" t="s">
        <v>6</v>
      </c>
      <c r="E435" s="13" t="s">
        <v>5000</v>
      </c>
      <c r="F435" s="13" t="s">
        <v>9</v>
      </c>
      <c r="G435" s="13" t="s">
        <v>4802</v>
      </c>
      <c r="H435" s="13" t="s">
        <v>4816</v>
      </c>
      <c r="I435" s="13">
        <f>(Brick_Kilns_EF!$B$13*Brick_Kilns_EF!$B$11*Brick_Kilns_EF!$B$12)</f>
        <v>8886.81</v>
      </c>
      <c r="J435" s="13">
        <f>IF(D435="ZZ",Brick_Kilns_EF!$E$9*(0.75),Brick_Kilns_EF!$E$9)</f>
        <v>7.4740000000000006E-4</v>
      </c>
      <c r="K435" s="13">
        <f t="shared" si="24"/>
        <v>6.6420017940000005</v>
      </c>
      <c r="L435" s="13">
        <f>IF(D435="ZZ", Brick_Kilns_EF!$E$6*(0.75),Brick_Kilns_EF!$E$6)</f>
        <v>4.0400000000000001E-4</v>
      </c>
      <c r="M435" s="13">
        <f t="shared" si="25"/>
        <v>3.5902712399999999</v>
      </c>
      <c r="N435" s="13">
        <f>IF(D435="ZZ",Brick_Kilns_EF!$E$7*(0.75),Brick_Kilns_EF!$E$7)</f>
        <v>3.1900000000000001E-3</v>
      </c>
      <c r="O435" s="13">
        <f t="shared" si="26"/>
        <v>28.348923899999999</v>
      </c>
      <c r="P435" s="13">
        <f>IF(D435="ZZ",Brick_Kilns_EF!$E$8*(0.75),Brick_Kilns_EF!$E$8)</f>
        <v>7.1999999999999994E-4</v>
      </c>
      <c r="Q435" s="13">
        <f t="shared" si="27"/>
        <v>6.3985031999999995</v>
      </c>
    </row>
    <row r="436" spans="1:17">
      <c r="A436" s="13" t="s">
        <v>446</v>
      </c>
      <c r="B436" s="13">
        <v>23.78794212</v>
      </c>
      <c r="C436" s="13">
        <v>90.123125939999994</v>
      </c>
      <c r="D436" s="13" t="s">
        <v>6</v>
      </c>
      <c r="E436" s="13" t="s">
        <v>5000</v>
      </c>
      <c r="F436" s="13" t="s">
        <v>7</v>
      </c>
      <c r="G436" s="13" t="s">
        <v>4802</v>
      </c>
      <c r="H436" s="13" t="s">
        <v>4816</v>
      </c>
      <c r="I436" s="13">
        <f>(Brick_Kilns_EF!$B$13*Brick_Kilns_EF!$B$11*Brick_Kilns_EF!$B$12)</f>
        <v>8886.81</v>
      </c>
      <c r="J436" s="13">
        <f>IF(D436="ZZ",Brick_Kilns_EF!$E$9*(0.75),Brick_Kilns_EF!$E$9)</f>
        <v>7.4740000000000006E-4</v>
      </c>
      <c r="K436" s="13">
        <f t="shared" si="24"/>
        <v>6.6420017940000005</v>
      </c>
      <c r="L436" s="13">
        <f>IF(D436="ZZ", Brick_Kilns_EF!$E$6*(0.75),Brick_Kilns_EF!$E$6)</f>
        <v>4.0400000000000001E-4</v>
      </c>
      <c r="M436" s="13">
        <f t="shared" si="25"/>
        <v>3.5902712399999999</v>
      </c>
      <c r="N436" s="13">
        <f>IF(D436="ZZ",Brick_Kilns_EF!$E$7*(0.75),Brick_Kilns_EF!$E$7)</f>
        <v>3.1900000000000001E-3</v>
      </c>
      <c r="O436" s="13">
        <f t="shared" si="26"/>
        <v>28.348923899999999</v>
      </c>
      <c r="P436" s="13">
        <f>IF(D436="ZZ",Brick_Kilns_EF!$E$8*(0.75),Brick_Kilns_EF!$E$8)</f>
        <v>7.1999999999999994E-4</v>
      </c>
      <c r="Q436" s="13">
        <f t="shared" si="27"/>
        <v>6.3985031999999995</v>
      </c>
    </row>
    <row r="437" spans="1:17">
      <c r="A437" s="13" t="s">
        <v>447</v>
      </c>
      <c r="B437" s="13">
        <v>22.867766830000001</v>
      </c>
      <c r="C437" s="13">
        <v>90.441384439999993</v>
      </c>
      <c r="D437" s="13" t="s">
        <v>6</v>
      </c>
      <c r="E437" s="13" t="s">
        <v>5000</v>
      </c>
      <c r="F437" s="13" t="s">
        <v>11</v>
      </c>
      <c r="G437" s="13" t="s">
        <v>4802</v>
      </c>
      <c r="H437" s="13" t="s">
        <v>4816</v>
      </c>
      <c r="I437" s="13">
        <f>(Brick_Kilns_EF!$B$13*Brick_Kilns_EF!$B$11*Brick_Kilns_EF!$B$12)</f>
        <v>8886.81</v>
      </c>
      <c r="J437" s="13">
        <f>IF(D437="ZZ",Brick_Kilns_EF!$E$9*(0.75),Brick_Kilns_EF!$E$9)</f>
        <v>7.4740000000000006E-4</v>
      </c>
      <c r="K437" s="13">
        <f t="shared" si="24"/>
        <v>6.6420017940000005</v>
      </c>
      <c r="L437" s="13">
        <f>IF(D437="ZZ", Brick_Kilns_EF!$E$6*(0.75),Brick_Kilns_EF!$E$6)</f>
        <v>4.0400000000000001E-4</v>
      </c>
      <c r="M437" s="13">
        <f t="shared" si="25"/>
        <v>3.5902712399999999</v>
      </c>
      <c r="N437" s="13">
        <f>IF(D437="ZZ",Brick_Kilns_EF!$E$7*(0.75),Brick_Kilns_EF!$E$7)</f>
        <v>3.1900000000000001E-3</v>
      </c>
      <c r="O437" s="13">
        <f t="shared" si="26"/>
        <v>28.348923899999999</v>
      </c>
      <c r="P437" s="13">
        <f>IF(D437="ZZ",Brick_Kilns_EF!$E$8*(0.75),Brick_Kilns_EF!$E$8)</f>
        <v>7.1999999999999994E-4</v>
      </c>
      <c r="Q437" s="13">
        <f t="shared" si="27"/>
        <v>6.3985031999999995</v>
      </c>
    </row>
    <row r="438" spans="1:17">
      <c r="A438" s="13" t="s">
        <v>448</v>
      </c>
      <c r="B438" s="13">
        <v>22.81006301</v>
      </c>
      <c r="C438" s="13">
        <v>89.591920650000006</v>
      </c>
      <c r="D438" s="13" t="s">
        <v>6</v>
      </c>
      <c r="E438" s="13" t="s">
        <v>5000</v>
      </c>
      <c r="F438" s="13" t="s">
        <v>9</v>
      </c>
      <c r="G438" s="13" t="s">
        <v>4802</v>
      </c>
      <c r="H438" s="13" t="s">
        <v>4816</v>
      </c>
      <c r="I438" s="13">
        <f>(Brick_Kilns_EF!$B$13*Brick_Kilns_EF!$B$11*Brick_Kilns_EF!$B$12)</f>
        <v>8886.81</v>
      </c>
      <c r="J438" s="13">
        <f>IF(D438="ZZ",Brick_Kilns_EF!$E$9*(0.75),Brick_Kilns_EF!$E$9)</f>
        <v>7.4740000000000006E-4</v>
      </c>
      <c r="K438" s="13">
        <f t="shared" si="24"/>
        <v>6.6420017940000005</v>
      </c>
      <c r="L438" s="13">
        <f>IF(D438="ZZ", Brick_Kilns_EF!$E$6*(0.75),Brick_Kilns_EF!$E$6)</f>
        <v>4.0400000000000001E-4</v>
      </c>
      <c r="M438" s="13">
        <f t="shared" si="25"/>
        <v>3.5902712399999999</v>
      </c>
      <c r="N438" s="13">
        <f>IF(D438="ZZ",Brick_Kilns_EF!$E$7*(0.75),Brick_Kilns_EF!$E$7)</f>
        <v>3.1900000000000001E-3</v>
      </c>
      <c r="O438" s="13">
        <f t="shared" si="26"/>
        <v>28.348923899999999</v>
      </c>
      <c r="P438" s="13">
        <f>IF(D438="ZZ",Brick_Kilns_EF!$E$8*(0.75),Brick_Kilns_EF!$E$8)</f>
        <v>7.1999999999999994E-4</v>
      </c>
      <c r="Q438" s="13">
        <f t="shared" si="27"/>
        <v>6.3985031999999995</v>
      </c>
    </row>
    <row r="439" spans="1:17">
      <c r="A439" s="13" t="s">
        <v>449</v>
      </c>
      <c r="B439" s="13">
        <v>22.88492832</v>
      </c>
      <c r="C439" s="13">
        <v>90.536440740000003</v>
      </c>
      <c r="D439" s="13" t="s">
        <v>6</v>
      </c>
      <c r="E439" s="13" t="s">
        <v>5000</v>
      </c>
      <c r="F439" s="13" t="s">
        <v>11</v>
      </c>
      <c r="G439" s="13" t="s">
        <v>4802</v>
      </c>
      <c r="H439" s="13" t="s">
        <v>4816</v>
      </c>
      <c r="I439" s="13">
        <f>(Brick_Kilns_EF!$B$13*Brick_Kilns_EF!$B$11*Brick_Kilns_EF!$B$12)</f>
        <v>8886.81</v>
      </c>
      <c r="J439" s="13">
        <f>IF(D439="ZZ",Brick_Kilns_EF!$E$9*(0.75),Brick_Kilns_EF!$E$9)</f>
        <v>7.4740000000000006E-4</v>
      </c>
      <c r="K439" s="13">
        <f t="shared" si="24"/>
        <v>6.6420017940000005</v>
      </c>
      <c r="L439" s="13">
        <f>IF(D439="ZZ", Brick_Kilns_EF!$E$6*(0.75),Brick_Kilns_EF!$E$6)</f>
        <v>4.0400000000000001E-4</v>
      </c>
      <c r="M439" s="13">
        <f t="shared" si="25"/>
        <v>3.5902712399999999</v>
      </c>
      <c r="N439" s="13">
        <f>IF(D439="ZZ",Brick_Kilns_EF!$E$7*(0.75),Brick_Kilns_EF!$E$7)</f>
        <v>3.1900000000000001E-3</v>
      </c>
      <c r="O439" s="13">
        <f t="shared" si="26"/>
        <v>28.348923899999999</v>
      </c>
      <c r="P439" s="13">
        <f>IF(D439="ZZ",Brick_Kilns_EF!$E$8*(0.75),Brick_Kilns_EF!$E$8)</f>
        <v>7.1999999999999994E-4</v>
      </c>
      <c r="Q439" s="13">
        <f t="shared" si="27"/>
        <v>6.3985031999999995</v>
      </c>
    </row>
    <row r="440" spans="1:17">
      <c r="A440" s="13" t="s">
        <v>450</v>
      </c>
      <c r="B440" s="13">
        <v>24.118381329999998</v>
      </c>
      <c r="C440" s="13">
        <v>90.175472420000006</v>
      </c>
      <c r="D440" s="13" t="s">
        <v>6</v>
      </c>
      <c r="E440" s="13" t="s">
        <v>5000</v>
      </c>
      <c r="F440" s="13" t="s">
        <v>7</v>
      </c>
      <c r="G440" s="13" t="s">
        <v>4802</v>
      </c>
      <c r="H440" s="13" t="s">
        <v>4816</v>
      </c>
      <c r="I440" s="13">
        <f>(Brick_Kilns_EF!$B$13*Brick_Kilns_EF!$B$11*Brick_Kilns_EF!$B$12)</f>
        <v>8886.81</v>
      </c>
      <c r="J440" s="13">
        <f>IF(D440="ZZ",Brick_Kilns_EF!$E$9*(0.75),Brick_Kilns_EF!$E$9)</f>
        <v>7.4740000000000006E-4</v>
      </c>
      <c r="K440" s="13">
        <f t="shared" si="24"/>
        <v>6.6420017940000005</v>
      </c>
      <c r="L440" s="13">
        <f>IF(D440="ZZ", Brick_Kilns_EF!$E$6*(0.75),Brick_Kilns_EF!$E$6)</f>
        <v>4.0400000000000001E-4</v>
      </c>
      <c r="M440" s="13">
        <f t="shared" si="25"/>
        <v>3.5902712399999999</v>
      </c>
      <c r="N440" s="13">
        <f>IF(D440="ZZ",Brick_Kilns_EF!$E$7*(0.75),Brick_Kilns_EF!$E$7)</f>
        <v>3.1900000000000001E-3</v>
      </c>
      <c r="O440" s="13">
        <f t="shared" si="26"/>
        <v>28.348923899999999</v>
      </c>
      <c r="P440" s="13">
        <f>IF(D440="ZZ",Brick_Kilns_EF!$E$8*(0.75),Brick_Kilns_EF!$E$8)</f>
        <v>7.1999999999999994E-4</v>
      </c>
      <c r="Q440" s="13">
        <f t="shared" si="27"/>
        <v>6.3985031999999995</v>
      </c>
    </row>
    <row r="441" spans="1:17">
      <c r="A441" s="13" t="s">
        <v>451</v>
      </c>
      <c r="B441" s="13">
        <v>24.117742759999999</v>
      </c>
      <c r="C441" s="13">
        <v>90.174515670000005</v>
      </c>
      <c r="D441" s="13" t="s">
        <v>6</v>
      </c>
      <c r="E441" s="13" t="s">
        <v>5000</v>
      </c>
      <c r="F441" s="13" t="s">
        <v>7</v>
      </c>
      <c r="G441" s="13" t="s">
        <v>4802</v>
      </c>
      <c r="H441" s="13" t="s">
        <v>4816</v>
      </c>
      <c r="I441" s="13">
        <f>(Brick_Kilns_EF!$B$13*Brick_Kilns_EF!$B$11*Brick_Kilns_EF!$B$12)</f>
        <v>8886.81</v>
      </c>
      <c r="J441" s="13">
        <f>IF(D441="ZZ",Brick_Kilns_EF!$E$9*(0.75),Brick_Kilns_EF!$E$9)</f>
        <v>7.4740000000000006E-4</v>
      </c>
      <c r="K441" s="13">
        <f t="shared" si="24"/>
        <v>6.6420017940000005</v>
      </c>
      <c r="L441" s="13">
        <f>IF(D441="ZZ", Brick_Kilns_EF!$E$6*(0.75),Brick_Kilns_EF!$E$6)</f>
        <v>4.0400000000000001E-4</v>
      </c>
      <c r="M441" s="13">
        <f t="shared" si="25"/>
        <v>3.5902712399999999</v>
      </c>
      <c r="N441" s="13">
        <f>IF(D441="ZZ",Brick_Kilns_EF!$E$7*(0.75),Brick_Kilns_EF!$E$7)</f>
        <v>3.1900000000000001E-3</v>
      </c>
      <c r="O441" s="13">
        <f t="shared" si="26"/>
        <v>28.348923899999999</v>
      </c>
      <c r="P441" s="13">
        <f>IF(D441="ZZ",Brick_Kilns_EF!$E$8*(0.75),Brick_Kilns_EF!$E$8)</f>
        <v>7.1999999999999994E-4</v>
      </c>
      <c r="Q441" s="13">
        <f t="shared" si="27"/>
        <v>6.3985031999999995</v>
      </c>
    </row>
    <row r="442" spans="1:17">
      <c r="A442" s="13" t="s">
        <v>452</v>
      </c>
      <c r="B442" s="13">
        <v>23.82645153</v>
      </c>
      <c r="C442" s="13">
        <v>90.408507529999994</v>
      </c>
      <c r="D442" s="13" t="s">
        <v>6</v>
      </c>
      <c r="E442" s="13" t="s">
        <v>5000</v>
      </c>
      <c r="F442" s="13" t="s">
        <v>7</v>
      </c>
      <c r="G442" s="13" t="s">
        <v>4802</v>
      </c>
      <c r="H442" s="13" t="s">
        <v>4816</v>
      </c>
      <c r="I442" s="13">
        <f>(Brick_Kilns_EF!$B$13*Brick_Kilns_EF!$B$11*Brick_Kilns_EF!$B$12)</f>
        <v>8886.81</v>
      </c>
      <c r="J442" s="13">
        <f>IF(D442="ZZ",Brick_Kilns_EF!$E$9*(0.75),Brick_Kilns_EF!$E$9)</f>
        <v>7.4740000000000006E-4</v>
      </c>
      <c r="K442" s="13">
        <f t="shared" si="24"/>
        <v>6.6420017940000005</v>
      </c>
      <c r="L442" s="13">
        <f>IF(D442="ZZ", Brick_Kilns_EF!$E$6*(0.75),Brick_Kilns_EF!$E$6)</f>
        <v>4.0400000000000001E-4</v>
      </c>
      <c r="M442" s="13">
        <f t="shared" si="25"/>
        <v>3.5902712399999999</v>
      </c>
      <c r="N442" s="13">
        <f>IF(D442="ZZ",Brick_Kilns_EF!$E$7*(0.75),Brick_Kilns_EF!$E$7)</f>
        <v>3.1900000000000001E-3</v>
      </c>
      <c r="O442" s="13">
        <f t="shared" si="26"/>
        <v>28.348923899999999</v>
      </c>
      <c r="P442" s="13">
        <f>IF(D442="ZZ",Brick_Kilns_EF!$E$8*(0.75),Brick_Kilns_EF!$E$8)</f>
        <v>7.1999999999999994E-4</v>
      </c>
      <c r="Q442" s="13">
        <f t="shared" si="27"/>
        <v>6.3985031999999995</v>
      </c>
    </row>
    <row r="443" spans="1:17">
      <c r="A443" s="13" t="s">
        <v>453</v>
      </c>
      <c r="B443" s="13">
        <v>23.09907566</v>
      </c>
      <c r="C443" s="13">
        <v>89.176170330000005</v>
      </c>
      <c r="D443" s="13" t="s">
        <v>6</v>
      </c>
      <c r="E443" s="13" t="s">
        <v>5000</v>
      </c>
      <c r="F443" s="13" t="s">
        <v>9</v>
      </c>
      <c r="G443" s="13" t="s">
        <v>4802</v>
      </c>
      <c r="H443" s="13" t="s">
        <v>4816</v>
      </c>
      <c r="I443" s="13">
        <f>(Brick_Kilns_EF!$B$13*Brick_Kilns_EF!$B$11*Brick_Kilns_EF!$B$12)</f>
        <v>8886.81</v>
      </c>
      <c r="J443" s="13">
        <f>IF(D443="ZZ",Brick_Kilns_EF!$E$9*(0.75),Brick_Kilns_EF!$E$9)</f>
        <v>7.4740000000000006E-4</v>
      </c>
      <c r="K443" s="13">
        <f t="shared" si="24"/>
        <v>6.6420017940000005</v>
      </c>
      <c r="L443" s="13">
        <f>IF(D443="ZZ", Brick_Kilns_EF!$E$6*(0.75),Brick_Kilns_EF!$E$6)</f>
        <v>4.0400000000000001E-4</v>
      </c>
      <c r="M443" s="13">
        <f t="shared" si="25"/>
        <v>3.5902712399999999</v>
      </c>
      <c r="N443" s="13">
        <f>IF(D443="ZZ",Brick_Kilns_EF!$E$7*(0.75),Brick_Kilns_EF!$E$7)</f>
        <v>3.1900000000000001E-3</v>
      </c>
      <c r="O443" s="13">
        <f t="shared" si="26"/>
        <v>28.348923899999999</v>
      </c>
      <c r="P443" s="13">
        <f>IF(D443="ZZ",Brick_Kilns_EF!$E$8*(0.75),Brick_Kilns_EF!$E$8)</f>
        <v>7.1999999999999994E-4</v>
      </c>
      <c r="Q443" s="13">
        <f t="shared" si="27"/>
        <v>6.3985031999999995</v>
      </c>
    </row>
    <row r="444" spans="1:17">
      <c r="A444" s="13" t="s">
        <v>454</v>
      </c>
      <c r="B444" s="13">
        <v>22.90042008</v>
      </c>
      <c r="C444" s="13">
        <v>89.56763368</v>
      </c>
      <c r="D444" s="13" t="s">
        <v>6</v>
      </c>
      <c r="E444" s="13" t="s">
        <v>5000</v>
      </c>
      <c r="F444" s="13" t="s">
        <v>9</v>
      </c>
      <c r="G444" s="13" t="s">
        <v>4802</v>
      </c>
      <c r="H444" s="13" t="s">
        <v>4816</v>
      </c>
      <c r="I444" s="13">
        <f>(Brick_Kilns_EF!$B$13*Brick_Kilns_EF!$B$11*Brick_Kilns_EF!$B$12)</f>
        <v>8886.81</v>
      </c>
      <c r="J444" s="13">
        <f>IF(D444="ZZ",Brick_Kilns_EF!$E$9*(0.75),Brick_Kilns_EF!$E$9)</f>
        <v>7.4740000000000006E-4</v>
      </c>
      <c r="K444" s="13">
        <f t="shared" si="24"/>
        <v>6.6420017940000005</v>
      </c>
      <c r="L444" s="13">
        <f>IF(D444="ZZ", Brick_Kilns_EF!$E$6*(0.75),Brick_Kilns_EF!$E$6)</f>
        <v>4.0400000000000001E-4</v>
      </c>
      <c r="M444" s="13">
        <f t="shared" si="25"/>
        <v>3.5902712399999999</v>
      </c>
      <c r="N444" s="13">
        <f>IF(D444="ZZ",Brick_Kilns_EF!$E$7*(0.75),Brick_Kilns_EF!$E$7)</f>
        <v>3.1900000000000001E-3</v>
      </c>
      <c r="O444" s="13">
        <f t="shared" si="26"/>
        <v>28.348923899999999</v>
      </c>
      <c r="P444" s="13">
        <f>IF(D444="ZZ",Brick_Kilns_EF!$E$8*(0.75),Brick_Kilns_EF!$E$8)</f>
        <v>7.1999999999999994E-4</v>
      </c>
      <c r="Q444" s="13">
        <f t="shared" si="27"/>
        <v>6.3985031999999995</v>
      </c>
    </row>
    <row r="445" spans="1:17">
      <c r="A445" s="13" t="s">
        <v>455</v>
      </c>
      <c r="B445" s="13">
        <v>23.246642730000001</v>
      </c>
      <c r="C445" s="13">
        <v>89.623887960000005</v>
      </c>
      <c r="D445" s="13" t="s">
        <v>6</v>
      </c>
      <c r="E445" s="13" t="s">
        <v>5000</v>
      </c>
      <c r="F445" s="13" t="s">
        <v>9</v>
      </c>
      <c r="G445" s="13" t="s">
        <v>4802</v>
      </c>
      <c r="H445" s="13" t="s">
        <v>4816</v>
      </c>
      <c r="I445" s="13">
        <f>(Brick_Kilns_EF!$B$13*Brick_Kilns_EF!$B$11*Brick_Kilns_EF!$B$12)</f>
        <v>8886.81</v>
      </c>
      <c r="J445" s="13">
        <f>IF(D445="ZZ",Brick_Kilns_EF!$E$9*(0.75),Brick_Kilns_EF!$E$9)</f>
        <v>7.4740000000000006E-4</v>
      </c>
      <c r="K445" s="13">
        <f t="shared" si="24"/>
        <v>6.6420017940000005</v>
      </c>
      <c r="L445" s="13">
        <f>IF(D445="ZZ", Brick_Kilns_EF!$E$6*(0.75),Brick_Kilns_EF!$E$6)</f>
        <v>4.0400000000000001E-4</v>
      </c>
      <c r="M445" s="13">
        <f t="shared" si="25"/>
        <v>3.5902712399999999</v>
      </c>
      <c r="N445" s="13">
        <f>IF(D445="ZZ",Brick_Kilns_EF!$E$7*(0.75),Brick_Kilns_EF!$E$7)</f>
        <v>3.1900000000000001E-3</v>
      </c>
      <c r="O445" s="13">
        <f t="shared" si="26"/>
        <v>28.348923899999999</v>
      </c>
      <c r="P445" s="13">
        <f>IF(D445="ZZ",Brick_Kilns_EF!$E$8*(0.75),Brick_Kilns_EF!$E$8)</f>
        <v>7.1999999999999994E-4</v>
      </c>
      <c r="Q445" s="13">
        <f t="shared" si="27"/>
        <v>6.3985031999999995</v>
      </c>
    </row>
    <row r="446" spans="1:17">
      <c r="A446" s="13" t="s">
        <v>456</v>
      </c>
      <c r="B446" s="13">
        <v>22.819421219999999</v>
      </c>
      <c r="C446" s="13">
        <v>89.599358030000005</v>
      </c>
      <c r="D446" s="13" t="s">
        <v>6</v>
      </c>
      <c r="E446" s="13" t="s">
        <v>5000</v>
      </c>
      <c r="F446" s="13" t="s">
        <v>9</v>
      </c>
      <c r="G446" s="13" t="s">
        <v>4802</v>
      </c>
      <c r="H446" s="13" t="s">
        <v>4816</v>
      </c>
      <c r="I446" s="13">
        <f>(Brick_Kilns_EF!$B$13*Brick_Kilns_EF!$B$11*Brick_Kilns_EF!$B$12)</f>
        <v>8886.81</v>
      </c>
      <c r="J446" s="13">
        <f>IF(D446="ZZ",Brick_Kilns_EF!$E$9*(0.75),Brick_Kilns_EF!$E$9)</f>
        <v>7.4740000000000006E-4</v>
      </c>
      <c r="K446" s="13">
        <f t="shared" si="24"/>
        <v>6.6420017940000005</v>
      </c>
      <c r="L446" s="13">
        <f>IF(D446="ZZ", Brick_Kilns_EF!$E$6*(0.75),Brick_Kilns_EF!$E$6)</f>
        <v>4.0400000000000001E-4</v>
      </c>
      <c r="M446" s="13">
        <f t="shared" si="25"/>
        <v>3.5902712399999999</v>
      </c>
      <c r="N446" s="13">
        <f>IF(D446="ZZ",Brick_Kilns_EF!$E$7*(0.75),Brick_Kilns_EF!$E$7)</f>
        <v>3.1900000000000001E-3</v>
      </c>
      <c r="O446" s="13">
        <f t="shared" si="26"/>
        <v>28.348923899999999</v>
      </c>
      <c r="P446" s="13">
        <f>IF(D446="ZZ",Brick_Kilns_EF!$E$8*(0.75),Brick_Kilns_EF!$E$8)</f>
        <v>7.1999999999999994E-4</v>
      </c>
      <c r="Q446" s="13">
        <f t="shared" si="27"/>
        <v>6.3985031999999995</v>
      </c>
    </row>
    <row r="447" spans="1:17">
      <c r="A447" s="13" t="s">
        <v>457</v>
      </c>
      <c r="B447" s="13">
        <v>22.821252390000001</v>
      </c>
      <c r="C447" s="13">
        <v>89.601180159999998</v>
      </c>
      <c r="D447" s="13" t="s">
        <v>6</v>
      </c>
      <c r="E447" s="13" t="s">
        <v>5000</v>
      </c>
      <c r="F447" s="13" t="s">
        <v>9</v>
      </c>
      <c r="G447" s="13" t="s">
        <v>4802</v>
      </c>
      <c r="H447" s="13" t="s">
        <v>4816</v>
      </c>
      <c r="I447" s="13">
        <f>(Brick_Kilns_EF!$B$13*Brick_Kilns_EF!$B$11*Brick_Kilns_EF!$B$12)</f>
        <v>8886.81</v>
      </c>
      <c r="J447" s="13">
        <f>IF(D447="ZZ",Brick_Kilns_EF!$E$9*(0.75),Brick_Kilns_EF!$E$9)</f>
        <v>7.4740000000000006E-4</v>
      </c>
      <c r="K447" s="13">
        <f t="shared" si="24"/>
        <v>6.6420017940000005</v>
      </c>
      <c r="L447" s="13">
        <f>IF(D447="ZZ", Brick_Kilns_EF!$E$6*(0.75),Brick_Kilns_EF!$E$6)</f>
        <v>4.0400000000000001E-4</v>
      </c>
      <c r="M447" s="13">
        <f t="shared" si="25"/>
        <v>3.5902712399999999</v>
      </c>
      <c r="N447" s="13">
        <f>IF(D447="ZZ",Brick_Kilns_EF!$E$7*(0.75),Brick_Kilns_EF!$E$7)</f>
        <v>3.1900000000000001E-3</v>
      </c>
      <c r="O447" s="13">
        <f t="shared" si="26"/>
        <v>28.348923899999999</v>
      </c>
      <c r="P447" s="13">
        <f>IF(D447="ZZ",Brick_Kilns_EF!$E$8*(0.75),Brick_Kilns_EF!$E$8)</f>
        <v>7.1999999999999994E-4</v>
      </c>
      <c r="Q447" s="13">
        <f t="shared" si="27"/>
        <v>6.3985031999999995</v>
      </c>
    </row>
    <row r="448" spans="1:17">
      <c r="A448" s="13" t="s">
        <v>458</v>
      </c>
      <c r="B448" s="13">
        <v>22.82282532</v>
      </c>
      <c r="C448" s="13">
        <v>89.598637780000004</v>
      </c>
      <c r="D448" s="13" t="s">
        <v>6</v>
      </c>
      <c r="E448" s="13" t="s">
        <v>5000</v>
      </c>
      <c r="F448" s="13" t="s">
        <v>9</v>
      </c>
      <c r="G448" s="13" t="s">
        <v>4802</v>
      </c>
      <c r="H448" s="13" t="s">
        <v>4816</v>
      </c>
      <c r="I448" s="13">
        <f>(Brick_Kilns_EF!$B$13*Brick_Kilns_EF!$B$11*Brick_Kilns_EF!$B$12)</f>
        <v>8886.81</v>
      </c>
      <c r="J448" s="13">
        <f>IF(D448="ZZ",Brick_Kilns_EF!$E$9*(0.75),Brick_Kilns_EF!$E$9)</f>
        <v>7.4740000000000006E-4</v>
      </c>
      <c r="K448" s="13">
        <f t="shared" si="24"/>
        <v>6.6420017940000005</v>
      </c>
      <c r="L448" s="13">
        <f>IF(D448="ZZ", Brick_Kilns_EF!$E$6*(0.75),Brick_Kilns_EF!$E$6)</f>
        <v>4.0400000000000001E-4</v>
      </c>
      <c r="M448" s="13">
        <f t="shared" si="25"/>
        <v>3.5902712399999999</v>
      </c>
      <c r="N448" s="13">
        <f>IF(D448="ZZ",Brick_Kilns_EF!$E$7*(0.75),Brick_Kilns_EF!$E$7)</f>
        <v>3.1900000000000001E-3</v>
      </c>
      <c r="O448" s="13">
        <f t="shared" si="26"/>
        <v>28.348923899999999</v>
      </c>
      <c r="P448" s="13">
        <f>IF(D448="ZZ",Brick_Kilns_EF!$E$8*(0.75),Brick_Kilns_EF!$E$8)</f>
        <v>7.1999999999999994E-4</v>
      </c>
      <c r="Q448" s="13">
        <f t="shared" si="27"/>
        <v>6.3985031999999995</v>
      </c>
    </row>
    <row r="449" spans="1:17">
      <c r="A449" s="13" t="s">
        <v>459</v>
      </c>
      <c r="B449" s="13">
        <v>25.102601610000001</v>
      </c>
      <c r="C449" s="13">
        <v>88.636390649999996</v>
      </c>
      <c r="D449" s="13" t="s">
        <v>6</v>
      </c>
      <c r="E449" s="13" t="s">
        <v>5000</v>
      </c>
      <c r="F449" s="13" t="s">
        <v>42</v>
      </c>
      <c r="G449" s="13" t="s">
        <v>4802</v>
      </c>
      <c r="H449" s="13" t="s">
        <v>4816</v>
      </c>
      <c r="I449" s="13">
        <f>(Brick_Kilns_EF!$B$13*Brick_Kilns_EF!$B$11*Brick_Kilns_EF!$B$12)</f>
        <v>8886.81</v>
      </c>
      <c r="J449" s="13">
        <f>IF(D449="ZZ",Brick_Kilns_EF!$E$9*(0.75),Brick_Kilns_EF!$E$9)</f>
        <v>7.4740000000000006E-4</v>
      </c>
      <c r="K449" s="13">
        <f t="shared" si="24"/>
        <v>6.6420017940000005</v>
      </c>
      <c r="L449" s="13">
        <f>IF(D449="ZZ", Brick_Kilns_EF!$E$6*(0.75),Brick_Kilns_EF!$E$6)</f>
        <v>4.0400000000000001E-4</v>
      </c>
      <c r="M449" s="13">
        <f t="shared" si="25"/>
        <v>3.5902712399999999</v>
      </c>
      <c r="N449" s="13">
        <f>IF(D449="ZZ",Brick_Kilns_EF!$E$7*(0.75),Brick_Kilns_EF!$E$7)</f>
        <v>3.1900000000000001E-3</v>
      </c>
      <c r="O449" s="13">
        <f t="shared" si="26"/>
        <v>28.348923899999999</v>
      </c>
      <c r="P449" s="13">
        <f>IF(D449="ZZ",Brick_Kilns_EF!$E$8*(0.75),Brick_Kilns_EF!$E$8)</f>
        <v>7.1999999999999994E-4</v>
      </c>
      <c r="Q449" s="13">
        <f t="shared" si="27"/>
        <v>6.3985031999999995</v>
      </c>
    </row>
    <row r="450" spans="1:17">
      <c r="A450" s="13" t="s">
        <v>460</v>
      </c>
      <c r="B450" s="13">
        <v>23.43354819</v>
      </c>
      <c r="C450" s="13">
        <v>89.533835749999994</v>
      </c>
      <c r="D450" s="13" t="s">
        <v>6</v>
      </c>
      <c r="E450" s="13" t="s">
        <v>5000</v>
      </c>
      <c r="F450" s="13" t="s">
        <v>9</v>
      </c>
      <c r="G450" s="13" t="s">
        <v>4802</v>
      </c>
      <c r="H450" s="13" t="s">
        <v>4816</v>
      </c>
      <c r="I450" s="13">
        <f>(Brick_Kilns_EF!$B$13*Brick_Kilns_EF!$B$11*Brick_Kilns_EF!$B$12)</f>
        <v>8886.81</v>
      </c>
      <c r="J450" s="13">
        <f>IF(D450="ZZ",Brick_Kilns_EF!$E$9*(0.75),Brick_Kilns_EF!$E$9)</f>
        <v>7.4740000000000006E-4</v>
      </c>
      <c r="K450" s="13">
        <f t="shared" si="24"/>
        <v>6.6420017940000005</v>
      </c>
      <c r="L450" s="13">
        <f>IF(D450="ZZ", Brick_Kilns_EF!$E$6*(0.75),Brick_Kilns_EF!$E$6)</f>
        <v>4.0400000000000001E-4</v>
      </c>
      <c r="M450" s="13">
        <f t="shared" si="25"/>
        <v>3.5902712399999999</v>
      </c>
      <c r="N450" s="13">
        <f>IF(D450="ZZ",Brick_Kilns_EF!$E$7*(0.75),Brick_Kilns_EF!$E$7)</f>
        <v>3.1900000000000001E-3</v>
      </c>
      <c r="O450" s="13">
        <f t="shared" si="26"/>
        <v>28.348923899999999</v>
      </c>
      <c r="P450" s="13">
        <f>IF(D450="ZZ",Brick_Kilns_EF!$E$8*(0.75),Brick_Kilns_EF!$E$8)</f>
        <v>7.1999999999999994E-4</v>
      </c>
      <c r="Q450" s="13">
        <f t="shared" si="27"/>
        <v>6.3985031999999995</v>
      </c>
    </row>
    <row r="451" spans="1:17">
      <c r="A451" s="13" t="s">
        <v>461</v>
      </c>
      <c r="B451" s="13">
        <v>23.500346100000002</v>
      </c>
      <c r="C451" s="13">
        <v>89.462350580000006</v>
      </c>
      <c r="D451" s="13" t="s">
        <v>6</v>
      </c>
      <c r="E451" s="13" t="s">
        <v>5000</v>
      </c>
      <c r="F451" s="13" t="s">
        <v>9</v>
      </c>
      <c r="G451" s="13" t="s">
        <v>4802</v>
      </c>
      <c r="H451" s="13" t="s">
        <v>4816</v>
      </c>
      <c r="I451" s="13">
        <f>(Brick_Kilns_EF!$B$13*Brick_Kilns_EF!$B$11*Brick_Kilns_EF!$B$12)</f>
        <v>8886.81</v>
      </c>
      <c r="J451" s="13">
        <f>IF(D451="ZZ",Brick_Kilns_EF!$E$9*(0.75),Brick_Kilns_EF!$E$9)</f>
        <v>7.4740000000000006E-4</v>
      </c>
      <c r="K451" s="13">
        <f t="shared" ref="K451:K514" si="28">I451*J451</f>
        <v>6.6420017940000005</v>
      </c>
      <c r="L451" s="13">
        <f>IF(D451="ZZ", Brick_Kilns_EF!$E$6*(0.75),Brick_Kilns_EF!$E$6)</f>
        <v>4.0400000000000001E-4</v>
      </c>
      <c r="M451" s="13">
        <f t="shared" ref="M451:M514" si="29">L451*I451</f>
        <v>3.5902712399999999</v>
      </c>
      <c r="N451" s="13">
        <f>IF(D451="ZZ",Brick_Kilns_EF!$E$7*(0.75),Brick_Kilns_EF!$E$7)</f>
        <v>3.1900000000000001E-3</v>
      </c>
      <c r="O451" s="13">
        <f t="shared" ref="O451:O514" si="30">I451*N451</f>
        <v>28.348923899999999</v>
      </c>
      <c r="P451" s="13">
        <f>IF(D451="ZZ",Brick_Kilns_EF!$E$8*(0.75),Brick_Kilns_EF!$E$8)</f>
        <v>7.1999999999999994E-4</v>
      </c>
      <c r="Q451" s="13">
        <f t="shared" ref="Q451:Q514" si="31">I451*P451</f>
        <v>6.3985031999999995</v>
      </c>
    </row>
    <row r="452" spans="1:17">
      <c r="A452" s="13" t="s">
        <v>462</v>
      </c>
      <c r="B452" s="13">
        <v>25.053393490000001</v>
      </c>
      <c r="C452" s="13">
        <v>90.004956989999997</v>
      </c>
      <c r="D452" s="13" t="s">
        <v>6</v>
      </c>
      <c r="E452" s="13" t="s">
        <v>5000</v>
      </c>
      <c r="F452" s="13" t="s">
        <v>248</v>
      </c>
      <c r="G452" s="13" t="s">
        <v>4802</v>
      </c>
      <c r="H452" s="13" t="s">
        <v>4816</v>
      </c>
      <c r="I452" s="13">
        <f>(Brick_Kilns_EF!$B$13*Brick_Kilns_EF!$B$11*Brick_Kilns_EF!$B$12)</f>
        <v>8886.81</v>
      </c>
      <c r="J452" s="13">
        <f>IF(D452="ZZ",Brick_Kilns_EF!$E$9*(0.75),Brick_Kilns_EF!$E$9)</f>
        <v>7.4740000000000006E-4</v>
      </c>
      <c r="K452" s="13">
        <f t="shared" si="28"/>
        <v>6.6420017940000005</v>
      </c>
      <c r="L452" s="13">
        <f>IF(D452="ZZ", Brick_Kilns_EF!$E$6*(0.75),Brick_Kilns_EF!$E$6)</f>
        <v>4.0400000000000001E-4</v>
      </c>
      <c r="M452" s="13">
        <f t="shared" si="29"/>
        <v>3.5902712399999999</v>
      </c>
      <c r="N452" s="13">
        <f>IF(D452="ZZ",Brick_Kilns_EF!$E$7*(0.75),Brick_Kilns_EF!$E$7)</f>
        <v>3.1900000000000001E-3</v>
      </c>
      <c r="O452" s="13">
        <f t="shared" si="30"/>
        <v>28.348923899999999</v>
      </c>
      <c r="P452" s="13">
        <f>IF(D452="ZZ",Brick_Kilns_EF!$E$8*(0.75),Brick_Kilns_EF!$E$8)</f>
        <v>7.1999999999999994E-4</v>
      </c>
      <c r="Q452" s="13">
        <f t="shared" si="31"/>
        <v>6.3985031999999995</v>
      </c>
    </row>
    <row r="453" spans="1:17">
      <c r="A453" s="13" t="s">
        <v>463</v>
      </c>
      <c r="B453" s="13">
        <v>25.057825860000001</v>
      </c>
      <c r="C453" s="13">
        <v>90.004935489999994</v>
      </c>
      <c r="D453" s="13" t="s">
        <v>6</v>
      </c>
      <c r="E453" s="13" t="s">
        <v>5000</v>
      </c>
      <c r="F453" s="13" t="s">
        <v>248</v>
      </c>
      <c r="G453" s="13" t="s">
        <v>4802</v>
      </c>
      <c r="H453" s="13" t="s">
        <v>4816</v>
      </c>
      <c r="I453" s="13">
        <f>(Brick_Kilns_EF!$B$13*Brick_Kilns_EF!$B$11*Brick_Kilns_EF!$B$12)</f>
        <v>8886.81</v>
      </c>
      <c r="J453" s="13">
        <f>IF(D453="ZZ",Brick_Kilns_EF!$E$9*(0.75),Brick_Kilns_EF!$E$9)</f>
        <v>7.4740000000000006E-4</v>
      </c>
      <c r="K453" s="13">
        <f t="shared" si="28"/>
        <v>6.6420017940000005</v>
      </c>
      <c r="L453" s="13">
        <f>IF(D453="ZZ", Brick_Kilns_EF!$E$6*(0.75),Brick_Kilns_EF!$E$6)</f>
        <v>4.0400000000000001E-4</v>
      </c>
      <c r="M453" s="13">
        <f t="shared" si="29"/>
        <v>3.5902712399999999</v>
      </c>
      <c r="N453" s="13">
        <f>IF(D453="ZZ",Brick_Kilns_EF!$E$7*(0.75),Brick_Kilns_EF!$E$7)</f>
        <v>3.1900000000000001E-3</v>
      </c>
      <c r="O453" s="13">
        <f t="shared" si="30"/>
        <v>28.348923899999999</v>
      </c>
      <c r="P453" s="13">
        <f>IF(D453="ZZ",Brick_Kilns_EF!$E$8*(0.75),Brick_Kilns_EF!$E$8)</f>
        <v>7.1999999999999994E-4</v>
      </c>
      <c r="Q453" s="13">
        <f t="shared" si="31"/>
        <v>6.3985031999999995</v>
      </c>
    </row>
    <row r="454" spans="1:17">
      <c r="A454" s="13" t="s">
        <v>464</v>
      </c>
      <c r="B454" s="13">
        <v>22.818816980000001</v>
      </c>
      <c r="C454" s="13">
        <v>89.613155899999995</v>
      </c>
      <c r="D454" s="13" t="s">
        <v>6</v>
      </c>
      <c r="E454" s="13" t="s">
        <v>5000</v>
      </c>
      <c r="F454" s="13" t="s">
        <v>9</v>
      </c>
      <c r="G454" s="13" t="s">
        <v>4802</v>
      </c>
      <c r="H454" s="13" t="s">
        <v>4816</v>
      </c>
      <c r="I454" s="13">
        <f>(Brick_Kilns_EF!$B$13*Brick_Kilns_EF!$B$11*Brick_Kilns_EF!$B$12)</f>
        <v>8886.81</v>
      </c>
      <c r="J454" s="13">
        <f>IF(D454="ZZ",Brick_Kilns_EF!$E$9*(0.75),Brick_Kilns_EF!$E$9)</f>
        <v>7.4740000000000006E-4</v>
      </c>
      <c r="K454" s="13">
        <f t="shared" si="28"/>
        <v>6.6420017940000005</v>
      </c>
      <c r="L454" s="13">
        <f>IF(D454="ZZ", Brick_Kilns_EF!$E$6*(0.75),Brick_Kilns_EF!$E$6)</f>
        <v>4.0400000000000001E-4</v>
      </c>
      <c r="M454" s="13">
        <f t="shared" si="29"/>
        <v>3.5902712399999999</v>
      </c>
      <c r="N454" s="13">
        <f>IF(D454="ZZ",Brick_Kilns_EF!$E$7*(0.75),Brick_Kilns_EF!$E$7)</f>
        <v>3.1900000000000001E-3</v>
      </c>
      <c r="O454" s="13">
        <f t="shared" si="30"/>
        <v>28.348923899999999</v>
      </c>
      <c r="P454" s="13">
        <f>IF(D454="ZZ",Brick_Kilns_EF!$E$8*(0.75),Brick_Kilns_EF!$E$8)</f>
        <v>7.1999999999999994E-4</v>
      </c>
      <c r="Q454" s="13">
        <f t="shared" si="31"/>
        <v>6.3985031999999995</v>
      </c>
    </row>
    <row r="455" spans="1:17">
      <c r="A455" s="13" t="s">
        <v>465</v>
      </c>
      <c r="B455" s="13">
        <v>22.792918329999999</v>
      </c>
      <c r="C455" s="13">
        <v>90.306665789999997</v>
      </c>
      <c r="D455" s="13" t="s">
        <v>6</v>
      </c>
      <c r="E455" s="13" t="s">
        <v>5000</v>
      </c>
      <c r="F455" s="13" t="s">
        <v>11</v>
      </c>
      <c r="G455" s="13" t="s">
        <v>4802</v>
      </c>
      <c r="H455" s="13" t="s">
        <v>4816</v>
      </c>
      <c r="I455" s="13">
        <f>(Brick_Kilns_EF!$B$13*Brick_Kilns_EF!$B$11*Brick_Kilns_EF!$B$12)</f>
        <v>8886.81</v>
      </c>
      <c r="J455" s="13">
        <f>IF(D455="ZZ",Brick_Kilns_EF!$E$9*(0.75),Brick_Kilns_EF!$E$9)</f>
        <v>7.4740000000000006E-4</v>
      </c>
      <c r="K455" s="13">
        <f t="shared" si="28"/>
        <v>6.6420017940000005</v>
      </c>
      <c r="L455" s="13">
        <f>IF(D455="ZZ", Brick_Kilns_EF!$E$6*(0.75),Brick_Kilns_EF!$E$6)</f>
        <v>4.0400000000000001E-4</v>
      </c>
      <c r="M455" s="13">
        <f t="shared" si="29"/>
        <v>3.5902712399999999</v>
      </c>
      <c r="N455" s="13">
        <f>IF(D455="ZZ",Brick_Kilns_EF!$E$7*(0.75),Brick_Kilns_EF!$E$7)</f>
        <v>3.1900000000000001E-3</v>
      </c>
      <c r="O455" s="13">
        <f t="shared" si="30"/>
        <v>28.348923899999999</v>
      </c>
      <c r="P455" s="13">
        <f>IF(D455="ZZ",Brick_Kilns_EF!$E$8*(0.75),Brick_Kilns_EF!$E$8)</f>
        <v>7.1999999999999994E-4</v>
      </c>
      <c r="Q455" s="13">
        <f t="shared" si="31"/>
        <v>6.3985031999999995</v>
      </c>
    </row>
    <row r="456" spans="1:17">
      <c r="A456" s="13" t="s">
        <v>466</v>
      </c>
      <c r="B456" s="13">
        <v>23.090298659999998</v>
      </c>
      <c r="C456" s="13">
        <v>89.991132379999996</v>
      </c>
      <c r="D456" s="13" t="s">
        <v>6</v>
      </c>
      <c r="E456" s="13" t="s">
        <v>5000</v>
      </c>
      <c r="F456" s="13" t="s">
        <v>7</v>
      </c>
      <c r="G456" s="13" t="s">
        <v>4802</v>
      </c>
      <c r="H456" s="13" t="s">
        <v>4816</v>
      </c>
      <c r="I456" s="13">
        <f>(Brick_Kilns_EF!$B$13*Brick_Kilns_EF!$B$11*Brick_Kilns_EF!$B$12)</f>
        <v>8886.81</v>
      </c>
      <c r="J456" s="13">
        <f>IF(D456="ZZ",Brick_Kilns_EF!$E$9*(0.75),Brick_Kilns_EF!$E$9)</f>
        <v>7.4740000000000006E-4</v>
      </c>
      <c r="K456" s="13">
        <f t="shared" si="28"/>
        <v>6.6420017940000005</v>
      </c>
      <c r="L456" s="13">
        <f>IF(D456="ZZ", Brick_Kilns_EF!$E$6*(0.75),Brick_Kilns_EF!$E$6)</f>
        <v>4.0400000000000001E-4</v>
      </c>
      <c r="M456" s="13">
        <f t="shared" si="29"/>
        <v>3.5902712399999999</v>
      </c>
      <c r="N456" s="13">
        <f>IF(D456="ZZ",Brick_Kilns_EF!$E$7*(0.75),Brick_Kilns_EF!$E$7)</f>
        <v>3.1900000000000001E-3</v>
      </c>
      <c r="O456" s="13">
        <f t="shared" si="30"/>
        <v>28.348923899999999</v>
      </c>
      <c r="P456" s="13">
        <f>IF(D456="ZZ",Brick_Kilns_EF!$E$8*(0.75),Brick_Kilns_EF!$E$8)</f>
        <v>7.1999999999999994E-4</v>
      </c>
      <c r="Q456" s="13">
        <f t="shared" si="31"/>
        <v>6.3985031999999995</v>
      </c>
    </row>
    <row r="457" spans="1:17">
      <c r="A457" s="13" t="s">
        <v>467</v>
      </c>
      <c r="B457" s="13">
        <v>23.847350760000001</v>
      </c>
      <c r="C457" s="13">
        <v>89.045735460000003</v>
      </c>
      <c r="D457" s="13" t="s">
        <v>6</v>
      </c>
      <c r="E457" s="13" t="s">
        <v>5000</v>
      </c>
      <c r="F457" s="13" t="s">
        <v>9</v>
      </c>
      <c r="G457" s="13" t="s">
        <v>4802</v>
      </c>
      <c r="H457" s="13" t="s">
        <v>4816</v>
      </c>
      <c r="I457" s="13">
        <f>(Brick_Kilns_EF!$B$13*Brick_Kilns_EF!$B$11*Brick_Kilns_EF!$B$12)</f>
        <v>8886.81</v>
      </c>
      <c r="J457" s="13">
        <f>IF(D457="ZZ",Brick_Kilns_EF!$E$9*(0.75),Brick_Kilns_EF!$E$9)</f>
        <v>7.4740000000000006E-4</v>
      </c>
      <c r="K457" s="13">
        <f t="shared" si="28"/>
        <v>6.6420017940000005</v>
      </c>
      <c r="L457" s="13">
        <f>IF(D457="ZZ", Brick_Kilns_EF!$E$6*(0.75),Brick_Kilns_EF!$E$6)</f>
        <v>4.0400000000000001E-4</v>
      </c>
      <c r="M457" s="13">
        <f t="shared" si="29"/>
        <v>3.5902712399999999</v>
      </c>
      <c r="N457" s="13">
        <f>IF(D457="ZZ",Brick_Kilns_EF!$E$7*(0.75),Brick_Kilns_EF!$E$7)</f>
        <v>3.1900000000000001E-3</v>
      </c>
      <c r="O457" s="13">
        <f t="shared" si="30"/>
        <v>28.348923899999999</v>
      </c>
      <c r="P457" s="13">
        <f>IF(D457="ZZ",Brick_Kilns_EF!$E$8*(0.75),Brick_Kilns_EF!$E$8)</f>
        <v>7.1999999999999994E-4</v>
      </c>
      <c r="Q457" s="13">
        <f t="shared" si="31"/>
        <v>6.3985031999999995</v>
      </c>
    </row>
    <row r="458" spans="1:17">
      <c r="A458" s="13" t="s">
        <v>468</v>
      </c>
      <c r="B458" s="13">
        <v>23.847378930000001</v>
      </c>
      <c r="C458" s="13">
        <v>89.044069210000004</v>
      </c>
      <c r="D458" s="13" t="s">
        <v>6</v>
      </c>
      <c r="E458" s="13" t="s">
        <v>5000</v>
      </c>
      <c r="F458" s="13" t="s">
        <v>9</v>
      </c>
      <c r="G458" s="13" t="s">
        <v>4802</v>
      </c>
      <c r="H458" s="13" t="s">
        <v>4816</v>
      </c>
      <c r="I458" s="13">
        <f>(Brick_Kilns_EF!$B$13*Brick_Kilns_EF!$B$11*Brick_Kilns_EF!$B$12)</f>
        <v>8886.81</v>
      </c>
      <c r="J458" s="13">
        <f>IF(D458="ZZ",Brick_Kilns_EF!$E$9*(0.75),Brick_Kilns_EF!$E$9)</f>
        <v>7.4740000000000006E-4</v>
      </c>
      <c r="K458" s="13">
        <f t="shared" si="28"/>
        <v>6.6420017940000005</v>
      </c>
      <c r="L458" s="13">
        <f>IF(D458="ZZ", Brick_Kilns_EF!$E$6*(0.75),Brick_Kilns_EF!$E$6)</f>
        <v>4.0400000000000001E-4</v>
      </c>
      <c r="M458" s="13">
        <f t="shared" si="29"/>
        <v>3.5902712399999999</v>
      </c>
      <c r="N458" s="13">
        <f>IF(D458="ZZ",Brick_Kilns_EF!$E$7*(0.75),Brick_Kilns_EF!$E$7)</f>
        <v>3.1900000000000001E-3</v>
      </c>
      <c r="O458" s="13">
        <f t="shared" si="30"/>
        <v>28.348923899999999</v>
      </c>
      <c r="P458" s="13">
        <f>IF(D458="ZZ",Brick_Kilns_EF!$E$8*(0.75),Brick_Kilns_EF!$E$8)</f>
        <v>7.1999999999999994E-4</v>
      </c>
      <c r="Q458" s="13">
        <f t="shared" si="31"/>
        <v>6.3985031999999995</v>
      </c>
    </row>
    <row r="459" spans="1:17">
      <c r="A459" s="13" t="s">
        <v>469</v>
      </c>
      <c r="B459" s="13">
        <v>23.847472839999998</v>
      </c>
      <c r="C459" s="13">
        <v>89.044827080000005</v>
      </c>
      <c r="D459" s="13" t="s">
        <v>6</v>
      </c>
      <c r="E459" s="13" t="s">
        <v>5000</v>
      </c>
      <c r="F459" s="13" t="s">
        <v>9</v>
      </c>
      <c r="G459" s="13" t="s">
        <v>4802</v>
      </c>
      <c r="H459" s="13" t="s">
        <v>4816</v>
      </c>
      <c r="I459" s="13">
        <f>(Brick_Kilns_EF!$B$13*Brick_Kilns_EF!$B$11*Brick_Kilns_EF!$B$12)</f>
        <v>8886.81</v>
      </c>
      <c r="J459" s="13">
        <f>IF(D459="ZZ",Brick_Kilns_EF!$E$9*(0.75),Brick_Kilns_EF!$E$9)</f>
        <v>7.4740000000000006E-4</v>
      </c>
      <c r="K459" s="13">
        <f t="shared" si="28"/>
        <v>6.6420017940000005</v>
      </c>
      <c r="L459" s="13">
        <f>IF(D459="ZZ", Brick_Kilns_EF!$E$6*(0.75),Brick_Kilns_EF!$E$6)</f>
        <v>4.0400000000000001E-4</v>
      </c>
      <c r="M459" s="13">
        <f t="shared" si="29"/>
        <v>3.5902712399999999</v>
      </c>
      <c r="N459" s="13">
        <f>IF(D459="ZZ",Brick_Kilns_EF!$E$7*(0.75),Brick_Kilns_EF!$E$7)</f>
        <v>3.1900000000000001E-3</v>
      </c>
      <c r="O459" s="13">
        <f t="shared" si="30"/>
        <v>28.348923899999999</v>
      </c>
      <c r="P459" s="13">
        <f>IF(D459="ZZ",Brick_Kilns_EF!$E$8*(0.75),Brick_Kilns_EF!$E$8)</f>
        <v>7.1999999999999994E-4</v>
      </c>
      <c r="Q459" s="13">
        <f t="shared" si="31"/>
        <v>6.3985031999999995</v>
      </c>
    </row>
    <row r="460" spans="1:17">
      <c r="A460" s="13" t="s">
        <v>470</v>
      </c>
      <c r="B460" s="13">
        <v>23.845956099999999</v>
      </c>
      <c r="C460" s="13">
        <v>89.733911800000001</v>
      </c>
      <c r="D460" s="13" t="s">
        <v>6</v>
      </c>
      <c r="E460" s="13" t="s">
        <v>5000</v>
      </c>
      <c r="F460" s="13" t="s">
        <v>7</v>
      </c>
      <c r="G460" s="13" t="s">
        <v>4802</v>
      </c>
      <c r="H460" s="13" t="s">
        <v>4816</v>
      </c>
      <c r="I460" s="13">
        <f>(Brick_Kilns_EF!$B$13*Brick_Kilns_EF!$B$11*Brick_Kilns_EF!$B$12)</f>
        <v>8886.81</v>
      </c>
      <c r="J460" s="13">
        <f>IF(D460="ZZ",Brick_Kilns_EF!$E$9*(0.75),Brick_Kilns_EF!$E$9)</f>
        <v>7.4740000000000006E-4</v>
      </c>
      <c r="K460" s="13">
        <f t="shared" si="28"/>
        <v>6.6420017940000005</v>
      </c>
      <c r="L460" s="13">
        <f>IF(D460="ZZ", Brick_Kilns_EF!$E$6*(0.75),Brick_Kilns_EF!$E$6)</f>
        <v>4.0400000000000001E-4</v>
      </c>
      <c r="M460" s="13">
        <f t="shared" si="29"/>
        <v>3.5902712399999999</v>
      </c>
      <c r="N460" s="13">
        <f>IF(D460="ZZ",Brick_Kilns_EF!$E$7*(0.75),Brick_Kilns_EF!$E$7)</f>
        <v>3.1900000000000001E-3</v>
      </c>
      <c r="O460" s="13">
        <f t="shared" si="30"/>
        <v>28.348923899999999</v>
      </c>
      <c r="P460" s="13">
        <f>IF(D460="ZZ",Brick_Kilns_EF!$E$8*(0.75),Brick_Kilns_EF!$E$8)</f>
        <v>7.1999999999999994E-4</v>
      </c>
      <c r="Q460" s="13">
        <f t="shared" si="31"/>
        <v>6.3985031999999995</v>
      </c>
    </row>
    <row r="461" spans="1:17">
      <c r="A461" s="13" t="s">
        <v>471</v>
      </c>
      <c r="B461" s="13">
        <v>22.927978110000002</v>
      </c>
      <c r="C461" s="13">
        <v>90.239936599999993</v>
      </c>
      <c r="D461" s="13" t="s">
        <v>6</v>
      </c>
      <c r="E461" s="13" t="s">
        <v>5000</v>
      </c>
      <c r="F461" s="13" t="s">
        <v>11</v>
      </c>
      <c r="G461" s="13" t="s">
        <v>4802</v>
      </c>
      <c r="H461" s="13" t="s">
        <v>4816</v>
      </c>
      <c r="I461" s="13">
        <f>(Brick_Kilns_EF!$B$13*Brick_Kilns_EF!$B$11*Brick_Kilns_EF!$B$12)</f>
        <v>8886.81</v>
      </c>
      <c r="J461" s="13">
        <f>IF(D461="ZZ",Brick_Kilns_EF!$E$9*(0.75),Brick_Kilns_EF!$E$9)</f>
        <v>7.4740000000000006E-4</v>
      </c>
      <c r="K461" s="13">
        <f t="shared" si="28"/>
        <v>6.6420017940000005</v>
      </c>
      <c r="L461" s="13">
        <f>IF(D461="ZZ", Brick_Kilns_EF!$E$6*(0.75),Brick_Kilns_EF!$E$6)</f>
        <v>4.0400000000000001E-4</v>
      </c>
      <c r="M461" s="13">
        <f t="shared" si="29"/>
        <v>3.5902712399999999</v>
      </c>
      <c r="N461" s="13">
        <f>IF(D461="ZZ",Brick_Kilns_EF!$E$7*(0.75),Brick_Kilns_EF!$E$7)</f>
        <v>3.1900000000000001E-3</v>
      </c>
      <c r="O461" s="13">
        <f t="shared" si="30"/>
        <v>28.348923899999999</v>
      </c>
      <c r="P461" s="13">
        <f>IF(D461="ZZ",Brick_Kilns_EF!$E$8*(0.75),Brick_Kilns_EF!$E$8)</f>
        <v>7.1999999999999994E-4</v>
      </c>
      <c r="Q461" s="13">
        <f t="shared" si="31"/>
        <v>6.3985031999999995</v>
      </c>
    </row>
    <row r="462" spans="1:17">
      <c r="A462" s="13" t="s">
        <v>472</v>
      </c>
      <c r="B462" s="13">
        <v>22.89348828</v>
      </c>
      <c r="C462" s="13">
        <v>89.568499290000005</v>
      </c>
      <c r="D462" s="13" t="s">
        <v>6</v>
      </c>
      <c r="E462" s="13" t="s">
        <v>5000</v>
      </c>
      <c r="F462" s="13" t="s">
        <v>9</v>
      </c>
      <c r="G462" s="13" t="s">
        <v>4802</v>
      </c>
      <c r="H462" s="13" t="s">
        <v>4816</v>
      </c>
      <c r="I462" s="13">
        <f>(Brick_Kilns_EF!$B$13*Brick_Kilns_EF!$B$11*Brick_Kilns_EF!$B$12)</f>
        <v>8886.81</v>
      </c>
      <c r="J462" s="13">
        <f>IF(D462="ZZ",Brick_Kilns_EF!$E$9*(0.75),Brick_Kilns_EF!$E$9)</f>
        <v>7.4740000000000006E-4</v>
      </c>
      <c r="K462" s="13">
        <f t="shared" si="28"/>
        <v>6.6420017940000005</v>
      </c>
      <c r="L462" s="13">
        <f>IF(D462="ZZ", Brick_Kilns_EF!$E$6*(0.75),Brick_Kilns_EF!$E$6)</f>
        <v>4.0400000000000001E-4</v>
      </c>
      <c r="M462" s="13">
        <f t="shared" si="29"/>
        <v>3.5902712399999999</v>
      </c>
      <c r="N462" s="13">
        <f>IF(D462="ZZ",Brick_Kilns_EF!$E$7*(0.75),Brick_Kilns_EF!$E$7)</f>
        <v>3.1900000000000001E-3</v>
      </c>
      <c r="O462" s="13">
        <f t="shared" si="30"/>
        <v>28.348923899999999</v>
      </c>
      <c r="P462" s="13">
        <f>IF(D462="ZZ",Brick_Kilns_EF!$E$8*(0.75),Brick_Kilns_EF!$E$8)</f>
        <v>7.1999999999999994E-4</v>
      </c>
      <c r="Q462" s="13">
        <f t="shared" si="31"/>
        <v>6.3985031999999995</v>
      </c>
    </row>
    <row r="463" spans="1:17">
      <c r="A463" s="13" t="s">
        <v>473</v>
      </c>
      <c r="B463" s="13">
        <v>22.897206969999999</v>
      </c>
      <c r="C463" s="13">
        <v>89.569090540000005</v>
      </c>
      <c r="D463" s="13" t="s">
        <v>6</v>
      </c>
      <c r="E463" s="13" t="s">
        <v>5000</v>
      </c>
      <c r="F463" s="13" t="s">
        <v>9</v>
      </c>
      <c r="G463" s="13" t="s">
        <v>4802</v>
      </c>
      <c r="H463" s="13" t="s">
        <v>4816</v>
      </c>
      <c r="I463" s="13">
        <f>(Brick_Kilns_EF!$B$13*Brick_Kilns_EF!$B$11*Brick_Kilns_EF!$B$12)</f>
        <v>8886.81</v>
      </c>
      <c r="J463" s="13">
        <f>IF(D463="ZZ",Brick_Kilns_EF!$E$9*(0.75),Brick_Kilns_EF!$E$9)</f>
        <v>7.4740000000000006E-4</v>
      </c>
      <c r="K463" s="13">
        <f t="shared" si="28"/>
        <v>6.6420017940000005</v>
      </c>
      <c r="L463" s="13">
        <f>IF(D463="ZZ", Brick_Kilns_EF!$E$6*(0.75),Brick_Kilns_EF!$E$6)</f>
        <v>4.0400000000000001E-4</v>
      </c>
      <c r="M463" s="13">
        <f t="shared" si="29"/>
        <v>3.5902712399999999</v>
      </c>
      <c r="N463" s="13">
        <f>IF(D463="ZZ",Brick_Kilns_EF!$E$7*(0.75),Brick_Kilns_EF!$E$7)</f>
        <v>3.1900000000000001E-3</v>
      </c>
      <c r="O463" s="13">
        <f t="shared" si="30"/>
        <v>28.348923899999999</v>
      </c>
      <c r="P463" s="13">
        <f>IF(D463="ZZ",Brick_Kilns_EF!$E$8*(0.75),Brick_Kilns_EF!$E$8)</f>
        <v>7.1999999999999994E-4</v>
      </c>
      <c r="Q463" s="13">
        <f t="shared" si="31"/>
        <v>6.3985031999999995</v>
      </c>
    </row>
    <row r="464" spans="1:17">
      <c r="A464" s="13" t="s">
        <v>474</v>
      </c>
      <c r="B464" s="13">
        <v>23.45687427</v>
      </c>
      <c r="C464" s="13">
        <v>89.572661299999993</v>
      </c>
      <c r="D464" s="13" t="s">
        <v>6</v>
      </c>
      <c r="E464" s="13" t="s">
        <v>5000</v>
      </c>
      <c r="F464" s="13" t="s">
        <v>9</v>
      </c>
      <c r="G464" s="13" t="s">
        <v>4802</v>
      </c>
      <c r="H464" s="13" t="s">
        <v>4816</v>
      </c>
      <c r="I464" s="13">
        <f>(Brick_Kilns_EF!$B$13*Brick_Kilns_EF!$B$11*Brick_Kilns_EF!$B$12)</f>
        <v>8886.81</v>
      </c>
      <c r="J464" s="13">
        <f>IF(D464="ZZ",Brick_Kilns_EF!$E$9*(0.75),Brick_Kilns_EF!$E$9)</f>
        <v>7.4740000000000006E-4</v>
      </c>
      <c r="K464" s="13">
        <f t="shared" si="28"/>
        <v>6.6420017940000005</v>
      </c>
      <c r="L464" s="13">
        <f>IF(D464="ZZ", Brick_Kilns_EF!$E$6*(0.75),Brick_Kilns_EF!$E$6)</f>
        <v>4.0400000000000001E-4</v>
      </c>
      <c r="M464" s="13">
        <f t="shared" si="29"/>
        <v>3.5902712399999999</v>
      </c>
      <c r="N464" s="13">
        <f>IF(D464="ZZ",Brick_Kilns_EF!$E$7*(0.75),Brick_Kilns_EF!$E$7)</f>
        <v>3.1900000000000001E-3</v>
      </c>
      <c r="O464" s="13">
        <f t="shared" si="30"/>
        <v>28.348923899999999</v>
      </c>
      <c r="P464" s="13">
        <f>IF(D464="ZZ",Brick_Kilns_EF!$E$8*(0.75),Brick_Kilns_EF!$E$8)</f>
        <v>7.1999999999999994E-4</v>
      </c>
      <c r="Q464" s="13">
        <f t="shared" si="31"/>
        <v>6.3985031999999995</v>
      </c>
    </row>
    <row r="465" spans="1:17">
      <c r="A465" s="13" t="s">
        <v>475</v>
      </c>
      <c r="B465" s="13">
        <v>22.835684019999999</v>
      </c>
      <c r="C465" s="13">
        <v>89.809839429999997</v>
      </c>
      <c r="D465" s="13" t="s">
        <v>6</v>
      </c>
      <c r="E465" s="13" t="s">
        <v>5000</v>
      </c>
      <c r="F465" s="13" t="s">
        <v>9</v>
      </c>
      <c r="G465" s="13" t="s">
        <v>4802</v>
      </c>
      <c r="H465" s="13" t="s">
        <v>4816</v>
      </c>
      <c r="I465" s="13">
        <f>(Brick_Kilns_EF!$B$13*Brick_Kilns_EF!$B$11*Brick_Kilns_EF!$B$12)</f>
        <v>8886.81</v>
      </c>
      <c r="J465" s="13">
        <f>IF(D465="ZZ",Brick_Kilns_EF!$E$9*(0.75),Brick_Kilns_EF!$E$9)</f>
        <v>7.4740000000000006E-4</v>
      </c>
      <c r="K465" s="13">
        <f t="shared" si="28"/>
        <v>6.6420017940000005</v>
      </c>
      <c r="L465" s="13">
        <f>IF(D465="ZZ", Brick_Kilns_EF!$E$6*(0.75),Brick_Kilns_EF!$E$6)</f>
        <v>4.0400000000000001E-4</v>
      </c>
      <c r="M465" s="13">
        <f t="shared" si="29"/>
        <v>3.5902712399999999</v>
      </c>
      <c r="N465" s="13">
        <f>IF(D465="ZZ",Brick_Kilns_EF!$E$7*(0.75),Brick_Kilns_EF!$E$7)</f>
        <v>3.1900000000000001E-3</v>
      </c>
      <c r="O465" s="13">
        <f t="shared" si="30"/>
        <v>28.348923899999999</v>
      </c>
      <c r="P465" s="13">
        <f>IF(D465="ZZ",Brick_Kilns_EF!$E$8*(0.75),Brick_Kilns_EF!$E$8)</f>
        <v>7.1999999999999994E-4</v>
      </c>
      <c r="Q465" s="13">
        <f t="shared" si="31"/>
        <v>6.3985031999999995</v>
      </c>
    </row>
    <row r="466" spans="1:17">
      <c r="A466" s="13" t="s">
        <v>476</v>
      </c>
      <c r="B466" s="13">
        <v>23.19091092</v>
      </c>
      <c r="C466" s="13">
        <v>90.210086279999999</v>
      </c>
      <c r="D466" s="13" t="s">
        <v>6</v>
      </c>
      <c r="E466" s="13" t="s">
        <v>5000</v>
      </c>
      <c r="F466" s="13" t="s">
        <v>7</v>
      </c>
      <c r="G466" s="13" t="s">
        <v>4802</v>
      </c>
      <c r="H466" s="13" t="s">
        <v>4816</v>
      </c>
      <c r="I466" s="13">
        <f>(Brick_Kilns_EF!$B$13*Brick_Kilns_EF!$B$11*Brick_Kilns_EF!$B$12)</f>
        <v>8886.81</v>
      </c>
      <c r="J466" s="13">
        <f>IF(D466="ZZ",Brick_Kilns_EF!$E$9*(0.75),Brick_Kilns_EF!$E$9)</f>
        <v>7.4740000000000006E-4</v>
      </c>
      <c r="K466" s="13">
        <f t="shared" si="28"/>
        <v>6.6420017940000005</v>
      </c>
      <c r="L466" s="13">
        <f>IF(D466="ZZ", Brick_Kilns_EF!$E$6*(0.75),Brick_Kilns_EF!$E$6)</f>
        <v>4.0400000000000001E-4</v>
      </c>
      <c r="M466" s="13">
        <f t="shared" si="29"/>
        <v>3.5902712399999999</v>
      </c>
      <c r="N466" s="13">
        <f>IF(D466="ZZ",Brick_Kilns_EF!$E$7*(0.75),Brick_Kilns_EF!$E$7)</f>
        <v>3.1900000000000001E-3</v>
      </c>
      <c r="O466" s="13">
        <f t="shared" si="30"/>
        <v>28.348923899999999</v>
      </c>
      <c r="P466" s="13">
        <f>IF(D466="ZZ",Brick_Kilns_EF!$E$8*(0.75),Brick_Kilns_EF!$E$8)</f>
        <v>7.1999999999999994E-4</v>
      </c>
      <c r="Q466" s="13">
        <f t="shared" si="31"/>
        <v>6.3985031999999995</v>
      </c>
    </row>
    <row r="467" spans="1:17">
      <c r="A467" s="13" t="s">
        <v>477</v>
      </c>
      <c r="B467" s="13">
        <v>22.845251739999998</v>
      </c>
      <c r="C467" s="13">
        <v>89.721038609999994</v>
      </c>
      <c r="D467" s="13" t="s">
        <v>6</v>
      </c>
      <c r="E467" s="13" t="s">
        <v>5000</v>
      </c>
      <c r="F467" s="13" t="s">
        <v>9</v>
      </c>
      <c r="G467" s="13" t="s">
        <v>4802</v>
      </c>
      <c r="H467" s="13" t="s">
        <v>4816</v>
      </c>
      <c r="I467" s="13">
        <f>(Brick_Kilns_EF!$B$13*Brick_Kilns_EF!$B$11*Brick_Kilns_EF!$B$12)</f>
        <v>8886.81</v>
      </c>
      <c r="J467" s="13">
        <f>IF(D467="ZZ",Brick_Kilns_EF!$E$9*(0.75),Brick_Kilns_EF!$E$9)</f>
        <v>7.4740000000000006E-4</v>
      </c>
      <c r="K467" s="13">
        <f t="shared" si="28"/>
        <v>6.6420017940000005</v>
      </c>
      <c r="L467" s="13">
        <f>IF(D467="ZZ", Brick_Kilns_EF!$E$6*(0.75),Brick_Kilns_EF!$E$6)</f>
        <v>4.0400000000000001E-4</v>
      </c>
      <c r="M467" s="13">
        <f t="shared" si="29"/>
        <v>3.5902712399999999</v>
      </c>
      <c r="N467" s="13">
        <f>IF(D467="ZZ",Brick_Kilns_EF!$E$7*(0.75),Brick_Kilns_EF!$E$7)</f>
        <v>3.1900000000000001E-3</v>
      </c>
      <c r="O467" s="13">
        <f t="shared" si="30"/>
        <v>28.348923899999999</v>
      </c>
      <c r="P467" s="13">
        <f>IF(D467="ZZ",Brick_Kilns_EF!$E$8*(0.75),Brick_Kilns_EF!$E$8)</f>
        <v>7.1999999999999994E-4</v>
      </c>
      <c r="Q467" s="13">
        <f t="shared" si="31"/>
        <v>6.3985031999999995</v>
      </c>
    </row>
    <row r="468" spans="1:17">
      <c r="A468" s="13" t="s">
        <v>478</v>
      </c>
      <c r="B468" s="13">
        <v>23.791638750000001</v>
      </c>
      <c r="C468" s="13">
        <v>90.321537770000006</v>
      </c>
      <c r="D468" s="13" t="s">
        <v>6</v>
      </c>
      <c r="E468" s="13" t="s">
        <v>5000</v>
      </c>
      <c r="F468" s="13" t="s">
        <v>7</v>
      </c>
      <c r="G468" s="13" t="s">
        <v>4802</v>
      </c>
      <c r="H468" s="13" t="s">
        <v>4816</v>
      </c>
      <c r="I468" s="13">
        <f>(Brick_Kilns_EF!$B$13*Brick_Kilns_EF!$B$11*Brick_Kilns_EF!$B$12)</f>
        <v>8886.81</v>
      </c>
      <c r="J468" s="13">
        <f>IF(D468="ZZ",Brick_Kilns_EF!$E$9*(0.75),Brick_Kilns_EF!$E$9)</f>
        <v>7.4740000000000006E-4</v>
      </c>
      <c r="K468" s="13">
        <f t="shared" si="28"/>
        <v>6.6420017940000005</v>
      </c>
      <c r="L468" s="13">
        <f>IF(D468="ZZ", Brick_Kilns_EF!$E$6*(0.75),Brick_Kilns_EF!$E$6)</f>
        <v>4.0400000000000001E-4</v>
      </c>
      <c r="M468" s="13">
        <f t="shared" si="29"/>
        <v>3.5902712399999999</v>
      </c>
      <c r="N468" s="13">
        <f>IF(D468="ZZ",Brick_Kilns_EF!$E$7*(0.75),Brick_Kilns_EF!$E$7)</f>
        <v>3.1900000000000001E-3</v>
      </c>
      <c r="O468" s="13">
        <f t="shared" si="30"/>
        <v>28.348923899999999</v>
      </c>
      <c r="P468" s="13">
        <f>IF(D468="ZZ",Brick_Kilns_EF!$E$8*(0.75),Brick_Kilns_EF!$E$8)</f>
        <v>7.1999999999999994E-4</v>
      </c>
      <c r="Q468" s="13">
        <f t="shared" si="31"/>
        <v>6.3985031999999995</v>
      </c>
    </row>
    <row r="469" spans="1:17">
      <c r="A469" s="13" t="s">
        <v>479</v>
      </c>
      <c r="B469" s="13">
        <v>23.548486260000001</v>
      </c>
      <c r="C469" s="13">
        <v>89.774429159999997</v>
      </c>
      <c r="D469" s="13" t="s">
        <v>6</v>
      </c>
      <c r="E469" s="13" t="s">
        <v>5000</v>
      </c>
      <c r="F469" s="13" t="s">
        <v>7</v>
      </c>
      <c r="G469" s="13" t="s">
        <v>4802</v>
      </c>
      <c r="H469" s="13" t="s">
        <v>4816</v>
      </c>
      <c r="I469" s="13">
        <f>(Brick_Kilns_EF!$B$13*Brick_Kilns_EF!$B$11*Brick_Kilns_EF!$B$12)</f>
        <v>8886.81</v>
      </c>
      <c r="J469" s="13">
        <f>IF(D469="ZZ",Brick_Kilns_EF!$E$9*(0.75),Brick_Kilns_EF!$E$9)</f>
        <v>7.4740000000000006E-4</v>
      </c>
      <c r="K469" s="13">
        <f t="shared" si="28"/>
        <v>6.6420017940000005</v>
      </c>
      <c r="L469" s="13">
        <f>IF(D469="ZZ", Brick_Kilns_EF!$E$6*(0.75),Brick_Kilns_EF!$E$6)</f>
        <v>4.0400000000000001E-4</v>
      </c>
      <c r="M469" s="13">
        <f t="shared" si="29"/>
        <v>3.5902712399999999</v>
      </c>
      <c r="N469" s="13">
        <f>IF(D469="ZZ",Brick_Kilns_EF!$E$7*(0.75),Brick_Kilns_EF!$E$7)</f>
        <v>3.1900000000000001E-3</v>
      </c>
      <c r="O469" s="13">
        <f t="shared" si="30"/>
        <v>28.348923899999999</v>
      </c>
      <c r="P469" s="13">
        <f>IF(D469="ZZ",Brick_Kilns_EF!$E$8*(0.75),Brick_Kilns_EF!$E$8)</f>
        <v>7.1999999999999994E-4</v>
      </c>
      <c r="Q469" s="13">
        <f t="shared" si="31"/>
        <v>6.3985031999999995</v>
      </c>
    </row>
    <row r="470" spans="1:17">
      <c r="A470" s="13" t="s">
        <v>480</v>
      </c>
      <c r="B470" s="13">
        <v>23.826587069999999</v>
      </c>
      <c r="C470" s="13">
        <v>90.437083520000002</v>
      </c>
      <c r="D470" s="13" t="s">
        <v>6</v>
      </c>
      <c r="E470" s="13" t="s">
        <v>5000</v>
      </c>
      <c r="F470" s="13" t="s">
        <v>7</v>
      </c>
      <c r="G470" s="13" t="s">
        <v>4802</v>
      </c>
      <c r="H470" s="13" t="s">
        <v>4816</v>
      </c>
      <c r="I470" s="13">
        <f>(Brick_Kilns_EF!$B$13*Brick_Kilns_EF!$B$11*Brick_Kilns_EF!$B$12)</f>
        <v>8886.81</v>
      </c>
      <c r="J470" s="13">
        <f>IF(D470="ZZ",Brick_Kilns_EF!$E$9*(0.75),Brick_Kilns_EF!$E$9)</f>
        <v>7.4740000000000006E-4</v>
      </c>
      <c r="K470" s="13">
        <f t="shared" si="28"/>
        <v>6.6420017940000005</v>
      </c>
      <c r="L470" s="13">
        <f>IF(D470="ZZ", Brick_Kilns_EF!$E$6*(0.75),Brick_Kilns_EF!$E$6)</f>
        <v>4.0400000000000001E-4</v>
      </c>
      <c r="M470" s="13">
        <f t="shared" si="29"/>
        <v>3.5902712399999999</v>
      </c>
      <c r="N470" s="13">
        <f>IF(D470="ZZ",Brick_Kilns_EF!$E$7*(0.75),Brick_Kilns_EF!$E$7)</f>
        <v>3.1900000000000001E-3</v>
      </c>
      <c r="O470" s="13">
        <f t="shared" si="30"/>
        <v>28.348923899999999</v>
      </c>
      <c r="P470" s="13">
        <f>IF(D470="ZZ",Brick_Kilns_EF!$E$8*(0.75),Brick_Kilns_EF!$E$8)</f>
        <v>7.1999999999999994E-4</v>
      </c>
      <c r="Q470" s="13">
        <f t="shared" si="31"/>
        <v>6.3985031999999995</v>
      </c>
    </row>
    <row r="471" spans="1:17">
      <c r="A471" s="13" t="s">
        <v>481</v>
      </c>
      <c r="B471" s="13">
        <v>24.624542389999998</v>
      </c>
      <c r="C471" s="13">
        <v>90.115447329999995</v>
      </c>
      <c r="D471" s="13" t="s">
        <v>6</v>
      </c>
      <c r="E471" s="13" t="s">
        <v>5000</v>
      </c>
      <c r="F471" s="13" t="s">
        <v>7</v>
      </c>
      <c r="G471" s="13" t="s">
        <v>4802</v>
      </c>
      <c r="H471" s="13" t="s">
        <v>4816</v>
      </c>
      <c r="I471" s="13">
        <f>(Brick_Kilns_EF!$B$13*Brick_Kilns_EF!$B$11*Brick_Kilns_EF!$B$12)</f>
        <v>8886.81</v>
      </c>
      <c r="J471" s="13">
        <f>IF(D471="ZZ",Brick_Kilns_EF!$E$9*(0.75),Brick_Kilns_EF!$E$9)</f>
        <v>7.4740000000000006E-4</v>
      </c>
      <c r="K471" s="13">
        <f t="shared" si="28"/>
        <v>6.6420017940000005</v>
      </c>
      <c r="L471" s="13">
        <f>IF(D471="ZZ", Brick_Kilns_EF!$E$6*(0.75),Brick_Kilns_EF!$E$6)</f>
        <v>4.0400000000000001E-4</v>
      </c>
      <c r="M471" s="13">
        <f t="shared" si="29"/>
        <v>3.5902712399999999</v>
      </c>
      <c r="N471" s="13">
        <f>IF(D471="ZZ",Brick_Kilns_EF!$E$7*(0.75),Brick_Kilns_EF!$E$7)</f>
        <v>3.1900000000000001E-3</v>
      </c>
      <c r="O471" s="13">
        <f t="shared" si="30"/>
        <v>28.348923899999999</v>
      </c>
      <c r="P471" s="13">
        <f>IF(D471="ZZ",Brick_Kilns_EF!$E$8*(0.75),Brick_Kilns_EF!$E$8)</f>
        <v>7.1999999999999994E-4</v>
      </c>
      <c r="Q471" s="13">
        <f t="shared" si="31"/>
        <v>6.3985031999999995</v>
      </c>
    </row>
    <row r="472" spans="1:17">
      <c r="A472" s="13" t="s">
        <v>482</v>
      </c>
      <c r="B472" s="13">
        <v>23.056250649999999</v>
      </c>
      <c r="C472" s="13">
        <v>89.433927260000004</v>
      </c>
      <c r="D472" s="13" t="s">
        <v>6</v>
      </c>
      <c r="E472" s="13" t="s">
        <v>5000</v>
      </c>
      <c r="F472" s="13" t="s">
        <v>9</v>
      </c>
      <c r="G472" s="13" t="s">
        <v>4802</v>
      </c>
      <c r="H472" s="13" t="s">
        <v>4816</v>
      </c>
      <c r="I472" s="13">
        <f>(Brick_Kilns_EF!$B$13*Brick_Kilns_EF!$B$11*Brick_Kilns_EF!$B$12)</f>
        <v>8886.81</v>
      </c>
      <c r="J472" s="13">
        <f>IF(D472="ZZ",Brick_Kilns_EF!$E$9*(0.75),Brick_Kilns_EF!$E$9)</f>
        <v>7.4740000000000006E-4</v>
      </c>
      <c r="K472" s="13">
        <f t="shared" si="28"/>
        <v>6.6420017940000005</v>
      </c>
      <c r="L472" s="13">
        <f>IF(D472="ZZ", Brick_Kilns_EF!$E$6*(0.75),Brick_Kilns_EF!$E$6)</f>
        <v>4.0400000000000001E-4</v>
      </c>
      <c r="M472" s="13">
        <f t="shared" si="29"/>
        <v>3.5902712399999999</v>
      </c>
      <c r="N472" s="13">
        <f>IF(D472="ZZ",Brick_Kilns_EF!$E$7*(0.75),Brick_Kilns_EF!$E$7)</f>
        <v>3.1900000000000001E-3</v>
      </c>
      <c r="O472" s="13">
        <f t="shared" si="30"/>
        <v>28.348923899999999</v>
      </c>
      <c r="P472" s="13">
        <f>IF(D472="ZZ",Brick_Kilns_EF!$E$8*(0.75),Brick_Kilns_EF!$E$8)</f>
        <v>7.1999999999999994E-4</v>
      </c>
      <c r="Q472" s="13">
        <f t="shared" si="31"/>
        <v>6.3985031999999995</v>
      </c>
    </row>
    <row r="473" spans="1:17">
      <c r="A473" s="13" t="s">
        <v>483</v>
      </c>
      <c r="B473" s="13">
        <v>22.9660285</v>
      </c>
      <c r="C473" s="13">
        <v>90.501825659999994</v>
      </c>
      <c r="D473" s="13" t="s">
        <v>6</v>
      </c>
      <c r="E473" s="13" t="s">
        <v>5000</v>
      </c>
      <c r="F473" s="13" t="s">
        <v>11</v>
      </c>
      <c r="G473" s="13" t="s">
        <v>4802</v>
      </c>
      <c r="H473" s="13" t="s">
        <v>4816</v>
      </c>
      <c r="I473" s="13">
        <f>(Brick_Kilns_EF!$B$13*Brick_Kilns_EF!$B$11*Brick_Kilns_EF!$B$12)</f>
        <v>8886.81</v>
      </c>
      <c r="J473" s="13">
        <f>IF(D473="ZZ",Brick_Kilns_EF!$E$9*(0.75),Brick_Kilns_EF!$E$9)</f>
        <v>7.4740000000000006E-4</v>
      </c>
      <c r="K473" s="13">
        <f t="shared" si="28"/>
        <v>6.6420017940000005</v>
      </c>
      <c r="L473" s="13">
        <f>IF(D473="ZZ", Brick_Kilns_EF!$E$6*(0.75),Brick_Kilns_EF!$E$6)</f>
        <v>4.0400000000000001E-4</v>
      </c>
      <c r="M473" s="13">
        <f t="shared" si="29"/>
        <v>3.5902712399999999</v>
      </c>
      <c r="N473" s="13">
        <f>IF(D473="ZZ",Brick_Kilns_EF!$E$7*(0.75),Brick_Kilns_EF!$E$7)</f>
        <v>3.1900000000000001E-3</v>
      </c>
      <c r="O473" s="13">
        <f t="shared" si="30"/>
        <v>28.348923899999999</v>
      </c>
      <c r="P473" s="13">
        <f>IF(D473="ZZ",Brick_Kilns_EF!$E$8*(0.75),Brick_Kilns_EF!$E$8)</f>
        <v>7.1999999999999994E-4</v>
      </c>
      <c r="Q473" s="13">
        <f t="shared" si="31"/>
        <v>6.3985031999999995</v>
      </c>
    </row>
    <row r="474" spans="1:17">
      <c r="A474" s="13" t="s">
        <v>484</v>
      </c>
      <c r="B474" s="13">
        <v>22.943842849999999</v>
      </c>
      <c r="C474" s="13">
        <v>90.408802230000006</v>
      </c>
      <c r="D474" s="13" t="s">
        <v>6</v>
      </c>
      <c r="E474" s="13" t="s">
        <v>5000</v>
      </c>
      <c r="F474" s="13" t="s">
        <v>11</v>
      </c>
      <c r="G474" s="13" t="s">
        <v>4802</v>
      </c>
      <c r="H474" s="13" t="s">
        <v>4816</v>
      </c>
      <c r="I474" s="13">
        <f>(Brick_Kilns_EF!$B$13*Brick_Kilns_EF!$B$11*Brick_Kilns_EF!$B$12)</f>
        <v>8886.81</v>
      </c>
      <c r="J474" s="13">
        <f>IF(D474="ZZ",Brick_Kilns_EF!$E$9*(0.75),Brick_Kilns_EF!$E$9)</f>
        <v>7.4740000000000006E-4</v>
      </c>
      <c r="K474" s="13">
        <f t="shared" si="28"/>
        <v>6.6420017940000005</v>
      </c>
      <c r="L474" s="13">
        <f>IF(D474="ZZ", Brick_Kilns_EF!$E$6*(0.75),Brick_Kilns_EF!$E$6)</f>
        <v>4.0400000000000001E-4</v>
      </c>
      <c r="M474" s="13">
        <f t="shared" si="29"/>
        <v>3.5902712399999999</v>
      </c>
      <c r="N474" s="13">
        <f>IF(D474="ZZ",Brick_Kilns_EF!$E$7*(0.75),Brick_Kilns_EF!$E$7)</f>
        <v>3.1900000000000001E-3</v>
      </c>
      <c r="O474" s="13">
        <f t="shared" si="30"/>
        <v>28.348923899999999</v>
      </c>
      <c r="P474" s="13">
        <f>IF(D474="ZZ",Brick_Kilns_EF!$E$8*(0.75),Brick_Kilns_EF!$E$8)</f>
        <v>7.1999999999999994E-4</v>
      </c>
      <c r="Q474" s="13">
        <f t="shared" si="31"/>
        <v>6.3985031999999995</v>
      </c>
    </row>
    <row r="475" spans="1:17">
      <c r="A475" s="13" t="s">
        <v>485</v>
      </c>
      <c r="B475" s="13">
        <v>23.267027209999998</v>
      </c>
      <c r="C475" s="13">
        <v>89.622883009999995</v>
      </c>
      <c r="D475" s="13" t="s">
        <v>6</v>
      </c>
      <c r="E475" s="13" t="s">
        <v>5000</v>
      </c>
      <c r="F475" s="13" t="s">
        <v>9</v>
      </c>
      <c r="G475" s="13" t="s">
        <v>4802</v>
      </c>
      <c r="H475" s="13" t="s">
        <v>4816</v>
      </c>
      <c r="I475" s="13">
        <f>(Brick_Kilns_EF!$B$13*Brick_Kilns_EF!$B$11*Brick_Kilns_EF!$B$12)</f>
        <v>8886.81</v>
      </c>
      <c r="J475" s="13">
        <f>IF(D475="ZZ",Brick_Kilns_EF!$E$9*(0.75),Brick_Kilns_EF!$E$9)</f>
        <v>7.4740000000000006E-4</v>
      </c>
      <c r="K475" s="13">
        <f t="shared" si="28"/>
        <v>6.6420017940000005</v>
      </c>
      <c r="L475" s="13">
        <f>IF(D475="ZZ", Brick_Kilns_EF!$E$6*(0.75),Brick_Kilns_EF!$E$6)</f>
        <v>4.0400000000000001E-4</v>
      </c>
      <c r="M475" s="13">
        <f t="shared" si="29"/>
        <v>3.5902712399999999</v>
      </c>
      <c r="N475" s="13">
        <f>IF(D475="ZZ",Brick_Kilns_EF!$E$7*(0.75),Brick_Kilns_EF!$E$7)</f>
        <v>3.1900000000000001E-3</v>
      </c>
      <c r="O475" s="13">
        <f t="shared" si="30"/>
        <v>28.348923899999999</v>
      </c>
      <c r="P475" s="13">
        <f>IF(D475="ZZ",Brick_Kilns_EF!$E$8*(0.75),Brick_Kilns_EF!$E$8)</f>
        <v>7.1999999999999994E-4</v>
      </c>
      <c r="Q475" s="13">
        <f t="shared" si="31"/>
        <v>6.3985031999999995</v>
      </c>
    </row>
    <row r="476" spans="1:17">
      <c r="A476" s="13" t="s">
        <v>486</v>
      </c>
      <c r="B476" s="13">
        <v>23.47544864</v>
      </c>
      <c r="C476" s="13">
        <v>89.506779069999993</v>
      </c>
      <c r="D476" s="13" t="s">
        <v>6</v>
      </c>
      <c r="E476" s="13" t="s">
        <v>5000</v>
      </c>
      <c r="F476" s="13" t="s">
        <v>9</v>
      </c>
      <c r="G476" s="13" t="s">
        <v>4802</v>
      </c>
      <c r="H476" s="13" t="s">
        <v>4816</v>
      </c>
      <c r="I476" s="13">
        <f>(Brick_Kilns_EF!$B$13*Brick_Kilns_EF!$B$11*Brick_Kilns_EF!$B$12)</f>
        <v>8886.81</v>
      </c>
      <c r="J476" s="13">
        <f>IF(D476="ZZ",Brick_Kilns_EF!$E$9*(0.75),Brick_Kilns_EF!$E$9)</f>
        <v>7.4740000000000006E-4</v>
      </c>
      <c r="K476" s="13">
        <f t="shared" si="28"/>
        <v>6.6420017940000005</v>
      </c>
      <c r="L476" s="13">
        <f>IF(D476="ZZ", Brick_Kilns_EF!$E$6*(0.75),Brick_Kilns_EF!$E$6)</f>
        <v>4.0400000000000001E-4</v>
      </c>
      <c r="M476" s="13">
        <f t="shared" si="29"/>
        <v>3.5902712399999999</v>
      </c>
      <c r="N476" s="13">
        <f>IF(D476="ZZ",Brick_Kilns_EF!$E$7*(0.75),Brick_Kilns_EF!$E$7)</f>
        <v>3.1900000000000001E-3</v>
      </c>
      <c r="O476" s="13">
        <f t="shared" si="30"/>
        <v>28.348923899999999</v>
      </c>
      <c r="P476" s="13">
        <f>IF(D476="ZZ",Brick_Kilns_EF!$E$8*(0.75),Brick_Kilns_EF!$E$8)</f>
        <v>7.1999999999999994E-4</v>
      </c>
      <c r="Q476" s="13">
        <f t="shared" si="31"/>
        <v>6.3985031999999995</v>
      </c>
    </row>
    <row r="477" spans="1:17">
      <c r="A477" s="13" t="s">
        <v>487</v>
      </c>
      <c r="B477" s="13">
        <v>22.541238329999999</v>
      </c>
      <c r="C477" s="13">
        <v>89.184886309999996</v>
      </c>
      <c r="D477" s="13" t="s">
        <v>6</v>
      </c>
      <c r="E477" s="13" t="s">
        <v>5000</v>
      </c>
      <c r="F477" s="13" t="s">
        <v>9</v>
      </c>
      <c r="G477" s="13" t="s">
        <v>4802</v>
      </c>
      <c r="H477" s="13" t="s">
        <v>4816</v>
      </c>
      <c r="I477" s="13">
        <f>(Brick_Kilns_EF!$B$13*Brick_Kilns_EF!$B$11*Brick_Kilns_EF!$B$12)</f>
        <v>8886.81</v>
      </c>
      <c r="J477" s="13">
        <f>IF(D477="ZZ",Brick_Kilns_EF!$E$9*(0.75),Brick_Kilns_EF!$E$9)</f>
        <v>7.4740000000000006E-4</v>
      </c>
      <c r="K477" s="13">
        <f t="shared" si="28"/>
        <v>6.6420017940000005</v>
      </c>
      <c r="L477" s="13">
        <f>IF(D477="ZZ", Brick_Kilns_EF!$E$6*(0.75),Brick_Kilns_EF!$E$6)</f>
        <v>4.0400000000000001E-4</v>
      </c>
      <c r="M477" s="13">
        <f t="shared" si="29"/>
        <v>3.5902712399999999</v>
      </c>
      <c r="N477" s="13">
        <f>IF(D477="ZZ",Brick_Kilns_EF!$E$7*(0.75),Brick_Kilns_EF!$E$7)</f>
        <v>3.1900000000000001E-3</v>
      </c>
      <c r="O477" s="13">
        <f t="shared" si="30"/>
        <v>28.348923899999999</v>
      </c>
      <c r="P477" s="13">
        <f>IF(D477="ZZ",Brick_Kilns_EF!$E$8*(0.75),Brick_Kilns_EF!$E$8)</f>
        <v>7.1999999999999994E-4</v>
      </c>
      <c r="Q477" s="13">
        <f t="shared" si="31"/>
        <v>6.3985031999999995</v>
      </c>
    </row>
    <row r="478" spans="1:17">
      <c r="A478" s="13" t="s">
        <v>488</v>
      </c>
      <c r="B478" s="13">
        <v>22.782811540000001</v>
      </c>
      <c r="C478" s="13">
        <v>90.149097040000001</v>
      </c>
      <c r="D478" s="13" t="s">
        <v>6</v>
      </c>
      <c r="E478" s="13" t="s">
        <v>5000</v>
      </c>
      <c r="F478" s="13" t="s">
        <v>11</v>
      </c>
      <c r="G478" s="13" t="s">
        <v>4802</v>
      </c>
      <c r="H478" s="13" t="s">
        <v>4816</v>
      </c>
      <c r="I478" s="13">
        <f>(Brick_Kilns_EF!$B$13*Brick_Kilns_EF!$B$11*Brick_Kilns_EF!$B$12)</f>
        <v>8886.81</v>
      </c>
      <c r="J478" s="13">
        <f>IF(D478="ZZ",Brick_Kilns_EF!$E$9*(0.75),Brick_Kilns_EF!$E$9)</f>
        <v>7.4740000000000006E-4</v>
      </c>
      <c r="K478" s="13">
        <f t="shared" si="28"/>
        <v>6.6420017940000005</v>
      </c>
      <c r="L478" s="13">
        <f>IF(D478="ZZ", Brick_Kilns_EF!$E$6*(0.75),Brick_Kilns_EF!$E$6)</f>
        <v>4.0400000000000001E-4</v>
      </c>
      <c r="M478" s="13">
        <f t="shared" si="29"/>
        <v>3.5902712399999999</v>
      </c>
      <c r="N478" s="13">
        <f>IF(D478="ZZ",Brick_Kilns_EF!$E$7*(0.75),Brick_Kilns_EF!$E$7)</f>
        <v>3.1900000000000001E-3</v>
      </c>
      <c r="O478" s="13">
        <f t="shared" si="30"/>
        <v>28.348923899999999</v>
      </c>
      <c r="P478" s="13">
        <f>IF(D478="ZZ",Brick_Kilns_EF!$E$8*(0.75),Brick_Kilns_EF!$E$8)</f>
        <v>7.1999999999999994E-4</v>
      </c>
      <c r="Q478" s="13">
        <f t="shared" si="31"/>
        <v>6.3985031999999995</v>
      </c>
    </row>
    <row r="479" spans="1:17">
      <c r="A479" s="13" t="s">
        <v>489</v>
      </c>
      <c r="B479" s="13">
        <v>23.466163850000001</v>
      </c>
      <c r="C479" s="13">
        <v>89.558194049999997</v>
      </c>
      <c r="D479" s="13" t="s">
        <v>6</v>
      </c>
      <c r="E479" s="13" t="s">
        <v>5000</v>
      </c>
      <c r="F479" s="13" t="s">
        <v>9</v>
      </c>
      <c r="G479" s="13" t="s">
        <v>4802</v>
      </c>
      <c r="H479" s="13" t="s">
        <v>4816</v>
      </c>
      <c r="I479" s="13">
        <f>(Brick_Kilns_EF!$B$13*Brick_Kilns_EF!$B$11*Brick_Kilns_EF!$B$12)</f>
        <v>8886.81</v>
      </c>
      <c r="J479" s="13">
        <f>IF(D479="ZZ",Brick_Kilns_EF!$E$9*(0.75),Brick_Kilns_EF!$E$9)</f>
        <v>7.4740000000000006E-4</v>
      </c>
      <c r="K479" s="13">
        <f t="shared" si="28"/>
        <v>6.6420017940000005</v>
      </c>
      <c r="L479" s="13">
        <f>IF(D479="ZZ", Brick_Kilns_EF!$E$6*(0.75),Brick_Kilns_EF!$E$6)</f>
        <v>4.0400000000000001E-4</v>
      </c>
      <c r="M479" s="13">
        <f t="shared" si="29"/>
        <v>3.5902712399999999</v>
      </c>
      <c r="N479" s="13">
        <f>IF(D479="ZZ",Brick_Kilns_EF!$E$7*(0.75),Brick_Kilns_EF!$E$7)</f>
        <v>3.1900000000000001E-3</v>
      </c>
      <c r="O479" s="13">
        <f t="shared" si="30"/>
        <v>28.348923899999999</v>
      </c>
      <c r="P479" s="13">
        <f>IF(D479="ZZ",Brick_Kilns_EF!$E$8*(0.75),Brick_Kilns_EF!$E$8)</f>
        <v>7.1999999999999994E-4</v>
      </c>
      <c r="Q479" s="13">
        <f t="shared" si="31"/>
        <v>6.3985031999999995</v>
      </c>
    </row>
    <row r="480" spans="1:17">
      <c r="A480" s="13" t="s">
        <v>490</v>
      </c>
      <c r="B480" s="13">
        <v>23.732725129999999</v>
      </c>
      <c r="C480" s="13">
        <v>89.620477410000007</v>
      </c>
      <c r="D480" s="13" t="s">
        <v>6</v>
      </c>
      <c r="E480" s="13" t="s">
        <v>5000</v>
      </c>
      <c r="F480" s="13" t="s">
        <v>7</v>
      </c>
      <c r="G480" s="13" t="s">
        <v>4802</v>
      </c>
      <c r="H480" s="13" t="s">
        <v>4816</v>
      </c>
      <c r="I480" s="13">
        <f>(Brick_Kilns_EF!$B$13*Brick_Kilns_EF!$B$11*Brick_Kilns_EF!$B$12)</f>
        <v>8886.81</v>
      </c>
      <c r="J480" s="13">
        <f>IF(D480="ZZ",Brick_Kilns_EF!$E$9*(0.75),Brick_Kilns_EF!$E$9)</f>
        <v>7.4740000000000006E-4</v>
      </c>
      <c r="K480" s="13">
        <f t="shared" si="28"/>
        <v>6.6420017940000005</v>
      </c>
      <c r="L480" s="13">
        <f>IF(D480="ZZ", Brick_Kilns_EF!$E$6*(0.75),Brick_Kilns_EF!$E$6)</f>
        <v>4.0400000000000001E-4</v>
      </c>
      <c r="M480" s="13">
        <f t="shared" si="29"/>
        <v>3.5902712399999999</v>
      </c>
      <c r="N480" s="13">
        <f>IF(D480="ZZ",Brick_Kilns_EF!$E$7*(0.75),Brick_Kilns_EF!$E$7)</f>
        <v>3.1900000000000001E-3</v>
      </c>
      <c r="O480" s="13">
        <f t="shared" si="30"/>
        <v>28.348923899999999</v>
      </c>
      <c r="P480" s="13">
        <f>IF(D480="ZZ",Brick_Kilns_EF!$E$8*(0.75),Brick_Kilns_EF!$E$8)</f>
        <v>7.1999999999999994E-4</v>
      </c>
      <c r="Q480" s="13">
        <f t="shared" si="31"/>
        <v>6.3985031999999995</v>
      </c>
    </row>
    <row r="481" spans="1:17">
      <c r="A481" s="13" t="s">
        <v>491</v>
      </c>
      <c r="B481" s="13">
        <v>22.87638179</v>
      </c>
      <c r="C481" s="13">
        <v>90.442098880000003</v>
      </c>
      <c r="D481" s="13" t="s">
        <v>6</v>
      </c>
      <c r="E481" s="13" t="s">
        <v>5000</v>
      </c>
      <c r="F481" s="13" t="s">
        <v>11</v>
      </c>
      <c r="G481" s="13" t="s">
        <v>4802</v>
      </c>
      <c r="H481" s="13" t="s">
        <v>4816</v>
      </c>
      <c r="I481" s="13">
        <f>(Brick_Kilns_EF!$B$13*Brick_Kilns_EF!$B$11*Brick_Kilns_EF!$B$12)</f>
        <v>8886.81</v>
      </c>
      <c r="J481" s="13">
        <f>IF(D481="ZZ",Brick_Kilns_EF!$E$9*(0.75),Brick_Kilns_EF!$E$9)</f>
        <v>7.4740000000000006E-4</v>
      </c>
      <c r="K481" s="13">
        <f t="shared" si="28"/>
        <v>6.6420017940000005</v>
      </c>
      <c r="L481" s="13">
        <f>IF(D481="ZZ", Brick_Kilns_EF!$E$6*(0.75),Brick_Kilns_EF!$E$6)</f>
        <v>4.0400000000000001E-4</v>
      </c>
      <c r="M481" s="13">
        <f t="shared" si="29"/>
        <v>3.5902712399999999</v>
      </c>
      <c r="N481" s="13">
        <f>IF(D481="ZZ",Brick_Kilns_EF!$E$7*(0.75),Brick_Kilns_EF!$E$7)</f>
        <v>3.1900000000000001E-3</v>
      </c>
      <c r="O481" s="13">
        <f t="shared" si="30"/>
        <v>28.348923899999999</v>
      </c>
      <c r="P481" s="13">
        <f>IF(D481="ZZ",Brick_Kilns_EF!$E$8*(0.75),Brick_Kilns_EF!$E$8)</f>
        <v>7.1999999999999994E-4</v>
      </c>
      <c r="Q481" s="13">
        <f t="shared" si="31"/>
        <v>6.3985031999999995</v>
      </c>
    </row>
    <row r="482" spans="1:17">
      <c r="A482" s="13" t="s">
        <v>492</v>
      </c>
      <c r="B482" s="13">
        <v>22.786910030000001</v>
      </c>
      <c r="C482" s="13">
        <v>90.167235340000005</v>
      </c>
      <c r="D482" s="13" t="s">
        <v>6</v>
      </c>
      <c r="E482" s="13" t="s">
        <v>5000</v>
      </c>
      <c r="F482" s="13" t="s">
        <v>11</v>
      </c>
      <c r="G482" s="13" t="s">
        <v>4802</v>
      </c>
      <c r="H482" s="13" t="s">
        <v>4816</v>
      </c>
      <c r="I482" s="13">
        <f>(Brick_Kilns_EF!$B$13*Brick_Kilns_EF!$B$11*Brick_Kilns_EF!$B$12)</f>
        <v>8886.81</v>
      </c>
      <c r="J482" s="13">
        <f>IF(D482="ZZ",Brick_Kilns_EF!$E$9*(0.75),Brick_Kilns_EF!$E$9)</f>
        <v>7.4740000000000006E-4</v>
      </c>
      <c r="K482" s="13">
        <f t="shared" si="28"/>
        <v>6.6420017940000005</v>
      </c>
      <c r="L482" s="13">
        <f>IF(D482="ZZ", Brick_Kilns_EF!$E$6*(0.75),Brick_Kilns_EF!$E$6)</f>
        <v>4.0400000000000001E-4</v>
      </c>
      <c r="M482" s="13">
        <f t="shared" si="29"/>
        <v>3.5902712399999999</v>
      </c>
      <c r="N482" s="13">
        <f>IF(D482="ZZ",Brick_Kilns_EF!$E$7*(0.75),Brick_Kilns_EF!$E$7)</f>
        <v>3.1900000000000001E-3</v>
      </c>
      <c r="O482" s="13">
        <f t="shared" si="30"/>
        <v>28.348923899999999</v>
      </c>
      <c r="P482" s="13">
        <f>IF(D482="ZZ",Brick_Kilns_EF!$E$8*(0.75),Brick_Kilns_EF!$E$8)</f>
        <v>7.1999999999999994E-4</v>
      </c>
      <c r="Q482" s="13">
        <f t="shared" si="31"/>
        <v>6.3985031999999995</v>
      </c>
    </row>
    <row r="483" spans="1:17">
      <c r="A483" s="13" t="s">
        <v>493</v>
      </c>
      <c r="B483" s="13">
        <v>22.86123619</v>
      </c>
      <c r="C483" s="13">
        <v>90.282629729999996</v>
      </c>
      <c r="D483" s="13" t="s">
        <v>6</v>
      </c>
      <c r="E483" s="13" t="s">
        <v>5000</v>
      </c>
      <c r="F483" s="13" t="s">
        <v>11</v>
      </c>
      <c r="G483" s="13" t="s">
        <v>4802</v>
      </c>
      <c r="H483" s="13" t="s">
        <v>4816</v>
      </c>
      <c r="I483" s="13">
        <f>(Brick_Kilns_EF!$B$13*Brick_Kilns_EF!$B$11*Brick_Kilns_EF!$B$12)</f>
        <v>8886.81</v>
      </c>
      <c r="J483" s="13">
        <f>IF(D483="ZZ",Brick_Kilns_EF!$E$9*(0.75),Brick_Kilns_EF!$E$9)</f>
        <v>7.4740000000000006E-4</v>
      </c>
      <c r="K483" s="13">
        <f t="shared" si="28"/>
        <v>6.6420017940000005</v>
      </c>
      <c r="L483" s="13">
        <f>IF(D483="ZZ", Brick_Kilns_EF!$E$6*(0.75),Brick_Kilns_EF!$E$6)</f>
        <v>4.0400000000000001E-4</v>
      </c>
      <c r="M483" s="13">
        <f t="shared" si="29"/>
        <v>3.5902712399999999</v>
      </c>
      <c r="N483" s="13">
        <f>IF(D483="ZZ",Brick_Kilns_EF!$E$7*(0.75),Brick_Kilns_EF!$E$7)</f>
        <v>3.1900000000000001E-3</v>
      </c>
      <c r="O483" s="13">
        <f t="shared" si="30"/>
        <v>28.348923899999999</v>
      </c>
      <c r="P483" s="13">
        <f>IF(D483="ZZ",Brick_Kilns_EF!$E$8*(0.75),Brick_Kilns_EF!$E$8)</f>
        <v>7.1999999999999994E-4</v>
      </c>
      <c r="Q483" s="13">
        <f t="shared" si="31"/>
        <v>6.3985031999999995</v>
      </c>
    </row>
    <row r="484" spans="1:17">
      <c r="A484" s="13" t="s">
        <v>494</v>
      </c>
      <c r="B484" s="13">
        <v>23.777371800000001</v>
      </c>
      <c r="C484" s="13">
        <v>90.319040830000006</v>
      </c>
      <c r="D484" s="13" t="s">
        <v>6</v>
      </c>
      <c r="E484" s="13" t="s">
        <v>5000</v>
      </c>
      <c r="F484" s="13" t="s">
        <v>7</v>
      </c>
      <c r="G484" s="13" t="s">
        <v>4802</v>
      </c>
      <c r="H484" s="13" t="s">
        <v>4816</v>
      </c>
      <c r="I484" s="13">
        <f>(Brick_Kilns_EF!$B$13*Brick_Kilns_EF!$B$11*Brick_Kilns_EF!$B$12)</f>
        <v>8886.81</v>
      </c>
      <c r="J484" s="13">
        <f>IF(D484="ZZ",Brick_Kilns_EF!$E$9*(0.75),Brick_Kilns_EF!$E$9)</f>
        <v>7.4740000000000006E-4</v>
      </c>
      <c r="K484" s="13">
        <f t="shared" si="28"/>
        <v>6.6420017940000005</v>
      </c>
      <c r="L484" s="13">
        <f>IF(D484="ZZ", Brick_Kilns_EF!$E$6*(0.75),Brick_Kilns_EF!$E$6)</f>
        <v>4.0400000000000001E-4</v>
      </c>
      <c r="M484" s="13">
        <f t="shared" si="29"/>
        <v>3.5902712399999999</v>
      </c>
      <c r="N484" s="13">
        <f>IF(D484="ZZ",Brick_Kilns_EF!$E$7*(0.75),Brick_Kilns_EF!$E$7)</f>
        <v>3.1900000000000001E-3</v>
      </c>
      <c r="O484" s="13">
        <f t="shared" si="30"/>
        <v>28.348923899999999</v>
      </c>
      <c r="P484" s="13">
        <f>IF(D484="ZZ",Brick_Kilns_EF!$E$8*(0.75),Brick_Kilns_EF!$E$8)</f>
        <v>7.1999999999999994E-4</v>
      </c>
      <c r="Q484" s="13">
        <f t="shared" si="31"/>
        <v>6.3985031999999995</v>
      </c>
    </row>
    <row r="485" spans="1:17">
      <c r="A485" s="13" t="s">
        <v>495</v>
      </c>
      <c r="B485" s="13">
        <v>23.63198345</v>
      </c>
      <c r="C485" s="13">
        <v>88.658170780000006</v>
      </c>
      <c r="D485" s="13" t="s">
        <v>6</v>
      </c>
      <c r="E485" s="13" t="s">
        <v>5000</v>
      </c>
      <c r="F485" s="13" t="s">
        <v>9</v>
      </c>
      <c r="G485" s="13" t="s">
        <v>4802</v>
      </c>
      <c r="H485" s="13" t="s">
        <v>4816</v>
      </c>
      <c r="I485" s="13">
        <f>(Brick_Kilns_EF!$B$13*Brick_Kilns_EF!$B$11*Brick_Kilns_EF!$B$12)</f>
        <v>8886.81</v>
      </c>
      <c r="J485" s="13">
        <f>IF(D485="ZZ",Brick_Kilns_EF!$E$9*(0.75),Brick_Kilns_EF!$E$9)</f>
        <v>7.4740000000000006E-4</v>
      </c>
      <c r="K485" s="13">
        <f t="shared" si="28"/>
        <v>6.6420017940000005</v>
      </c>
      <c r="L485" s="13">
        <f>IF(D485="ZZ", Brick_Kilns_EF!$E$6*(0.75),Brick_Kilns_EF!$E$6)</f>
        <v>4.0400000000000001E-4</v>
      </c>
      <c r="M485" s="13">
        <f t="shared" si="29"/>
        <v>3.5902712399999999</v>
      </c>
      <c r="N485" s="13">
        <f>IF(D485="ZZ",Brick_Kilns_EF!$E$7*(0.75),Brick_Kilns_EF!$E$7)</f>
        <v>3.1900000000000001E-3</v>
      </c>
      <c r="O485" s="13">
        <f t="shared" si="30"/>
        <v>28.348923899999999</v>
      </c>
      <c r="P485" s="13">
        <f>IF(D485="ZZ",Brick_Kilns_EF!$E$8*(0.75),Brick_Kilns_EF!$E$8)</f>
        <v>7.1999999999999994E-4</v>
      </c>
      <c r="Q485" s="13">
        <f t="shared" si="31"/>
        <v>6.3985031999999995</v>
      </c>
    </row>
    <row r="486" spans="1:17">
      <c r="A486" s="13" t="s">
        <v>496</v>
      </c>
      <c r="B486" s="13">
        <v>23.34749308</v>
      </c>
      <c r="C486" s="13">
        <v>89.527613639999998</v>
      </c>
      <c r="D486" s="13" t="s">
        <v>6</v>
      </c>
      <c r="E486" s="13" t="s">
        <v>5000</v>
      </c>
      <c r="F486" s="13" t="s">
        <v>9</v>
      </c>
      <c r="G486" s="13" t="s">
        <v>4802</v>
      </c>
      <c r="H486" s="13" t="s">
        <v>4816</v>
      </c>
      <c r="I486" s="13">
        <f>(Brick_Kilns_EF!$B$13*Brick_Kilns_EF!$B$11*Brick_Kilns_EF!$B$12)</f>
        <v>8886.81</v>
      </c>
      <c r="J486" s="13">
        <f>IF(D486="ZZ",Brick_Kilns_EF!$E$9*(0.75),Brick_Kilns_EF!$E$9)</f>
        <v>7.4740000000000006E-4</v>
      </c>
      <c r="K486" s="13">
        <f t="shared" si="28"/>
        <v>6.6420017940000005</v>
      </c>
      <c r="L486" s="13">
        <f>IF(D486="ZZ", Brick_Kilns_EF!$E$6*(0.75),Brick_Kilns_EF!$E$6)</f>
        <v>4.0400000000000001E-4</v>
      </c>
      <c r="M486" s="13">
        <f t="shared" si="29"/>
        <v>3.5902712399999999</v>
      </c>
      <c r="N486" s="13">
        <f>IF(D486="ZZ",Brick_Kilns_EF!$E$7*(0.75),Brick_Kilns_EF!$E$7)</f>
        <v>3.1900000000000001E-3</v>
      </c>
      <c r="O486" s="13">
        <f t="shared" si="30"/>
        <v>28.348923899999999</v>
      </c>
      <c r="P486" s="13">
        <f>IF(D486="ZZ",Brick_Kilns_EF!$E$8*(0.75),Brick_Kilns_EF!$E$8)</f>
        <v>7.1999999999999994E-4</v>
      </c>
      <c r="Q486" s="13">
        <f t="shared" si="31"/>
        <v>6.3985031999999995</v>
      </c>
    </row>
    <row r="487" spans="1:17">
      <c r="A487" s="13" t="s">
        <v>497</v>
      </c>
      <c r="B487" s="13">
        <v>23.660372850000002</v>
      </c>
      <c r="C487" s="13">
        <v>89.983640820000005</v>
      </c>
      <c r="D487" s="13" t="s">
        <v>6</v>
      </c>
      <c r="E487" s="13" t="s">
        <v>5000</v>
      </c>
      <c r="F487" s="13" t="s">
        <v>7</v>
      </c>
      <c r="G487" s="13" t="s">
        <v>4802</v>
      </c>
      <c r="H487" s="13" t="s">
        <v>4816</v>
      </c>
      <c r="I487" s="13">
        <f>(Brick_Kilns_EF!$B$13*Brick_Kilns_EF!$B$11*Brick_Kilns_EF!$B$12)</f>
        <v>8886.81</v>
      </c>
      <c r="J487" s="13">
        <f>IF(D487="ZZ",Brick_Kilns_EF!$E$9*(0.75),Brick_Kilns_EF!$E$9)</f>
        <v>7.4740000000000006E-4</v>
      </c>
      <c r="K487" s="13">
        <f t="shared" si="28"/>
        <v>6.6420017940000005</v>
      </c>
      <c r="L487" s="13">
        <f>IF(D487="ZZ", Brick_Kilns_EF!$E$6*(0.75),Brick_Kilns_EF!$E$6)</f>
        <v>4.0400000000000001E-4</v>
      </c>
      <c r="M487" s="13">
        <f t="shared" si="29"/>
        <v>3.5902712399999999</v>
      </c>
      <c r="N487" s="13">
        <f>IF(D487="ZZ",Brick_Kilns_EF!$E$7*(0.75),Brick_Kilns_EF!$E$7)</f>
        <v>3.1900000000000001E-3</v>
      </c>
      <c r="O487" s="13">
        <f t="shared" si="30"/>
        <v>28.348923899999999</v>
      </c>
      <c r="P487" s="13">
        <f>IF(D487="ZZ",Brick_Kilns_EF!$E$8*(0.75),Brick_Kilns_EF!$E$8)</f>
        <v>7.1999999999999994E-4</v>
      </c>
      <c r="Q487" s="13">
        <f t="shared" si="31"/>
        <v>6.3985031999999995</v>
      </c>
    </row>
    <row r="488" spans="1:17">
      <c r="A488" s="13" t="s">
        <v>498</v>
      </c>
      <c r="B488" s="13">
        <v>24.81563006</v>
      </c>
      <c r="C488" s="13">
        <v>88.471331309999997</v>
      </c>
      <c r="D488" s="13" t="s">
        <v>6</v>
      </c>
      <c r="E488" s="13" t="s">
        <v>5000</v>
      </c>
      <c r="F488" s="13" t="s">
        <v>42</v>
      </c>
      <c r="G488" s="13" t="s">
        <v>4802</v>
      </c>
      <c r="H488" s="13" t="s">
        <v>4816</v>
      </c>
      <c r="I488" s="13">
        <f>(Brick_Kilns_EF!$B$13*Brick_Kilns_EF!$B$11*Brick_Kilns_EF!$B$12)</f>
        <v>8886.81</v>
      </c>
      <c r="J488" s="13">
        <f>IF(D488="ZZ",Brick_Kilns_EF!$E$9*(0.75),Brick_Kilns_EF!$E$9)</f>
        <v>7.4740000000000006E-4</v>
      </c>
      <c r="K488" s="13">
        <f t="shared" si="28"/>
        <v>6.6420017940000005</v>
      </c>
      <c r="L488" s="13">
        <f>IF(D488="ZZ", Brick_Kilns_EF!$E$6*(0.75),Brick_Kilns_EF!$E$6)</f>
        <v>4.0400000000000001E-4</v>
      </c>
      <c r="M488" s="13">
        <f t="shared" si="29"/>
        <v>3.5902712399999999</v>
      </c>
      <c r="N488" s="13">
        <f>IF(D488="ZZ",Brick_Kilns_EF!$E$7*(0.75),Brick_Kilns_EF!$E$7)</f>
        <v>3.1900000000000001E-3</v>
      </c>
      <c r="O488" s="13">
        <f t="shared" si="30"/>
        <v>28.348923899999999</v>
      </c>
      <c r="P488" s="13">
        <f>IF(D488="ZZ",Brick_Kilns_EF!$E$8*(0.75),Brick_Kilns_EF!$E$8)</f>
        <v>7.1999999999999994E-4</v>
      </c>
      <c r="Q488" s="13">
        <f t="shared" si="31"/>
        <v>6.3985031999999995</v>
      </c>
    </row>
    <row r="489" spans="1:17">
      <c r="A489" s="13" t="s">
        <v>499</v>
      </c>
      <c r="B489" s="13">
        <v>22.548418380000001</v>
      </c>
      <c r="C489" s="13">
        <v>88.993420310000005</v>
      </c>
      <c r="D489" s="13" t="s">
        <v>6</v>
      </c>
      <c r="E489" s="13" t="s">
        <v>5000</v>
      </c>
      <c r="F489" s="13" t="s">
        <v>9</v>
      </c>
      <c r="G489" s="13" t="s">
        <v>4802</v>
      </c>
      <c r="H489" s="13" t="s">
        <v>4816</v>
      </c>
      <c r="I489" s="13">
        <f>(Brick_Kilns_EF!$B$13*Brick_Kilns_EF!$B$11*Brick_Kilns_EF!$B$12)</f>
        <v>8886.81</v>
      </c>
      <c r="J489" s="13">
        <f>IF(D489="ZZ",Brick_Kilns_EF!$E$9*(0.75),Brick_Kilns_EF!$E$9)</f>
        <v>7.4740000000000006E-4</v>
      </c>
      <c r="K489" s="13">
        <f t="shared" si="28"/>
        <v>6.6420017940000005</v>
      </c>
      <c r="L489" s="13">
        <f>IF(D489="ZZ", Brick_Kilns_EF!$E$6*(0.75),Brick_Kilns_EF!$E$6)</f>
        <v>4.0400000000000001E-4</v>
      </c>
      <c r="M489" s="13">
        <f t="shared" si="29"/>
        <v>3.5902712399999999</v>
      </c>
      <c r="N489" s="13">
        <f>IF(D489="ZZ",Brick_Kilns_EF!$E$7*(0.75),Brick_Kilns_EF!$E$7)</f>
        <v>3.1900000000000001E-3</v>
      </c>
      <c r="O489" s="13">
        <f t="shared" si="30"/>
        <v>28.348923899999999</v>
      </c>
      <c r="P489" s="13">
        <f>IF(D489="ZZ",Brick_Kilns_EF!$E$8*(0.75),Brick_Kilns_EF!$E$8)</f>
        <v>7.1999999999999994E-4</v>
      </c>
      <c r="Q489" s="13">
        <f t="shared" si="31"/>
        <v>6.3985031999999995</v>
      </c>
    </row>
    <row r="490" spans="1:17">
      <c r="A490" s="13" t="s">
        <v>500</v>
      </c>
      <c r="B490" s="13">
        <v>22.972973849999999</v>
      </c>
      <c r="C490" s="13">
        <v>89.796827789999995</v>
      </c>
      <c r="D490" s="13" t="s">
        <v>6</v>
      </c>
      <c r="E490" s="13" t="s">
        <v>5000</v>
      </c>
      <c r="F490" s="13" t="s">
        <v>9</v>
      </c>
      <c r="G490" s="13" t="s">
        <v>4802</v>
      </c>
      <c r="H490" s="13" t="s">
        <v>4816</v>
      </c>
      <c r="I490" s="13">
        <f>(Brick_Kilns_EF!$B$13*Brick_Kilns_EF!$B$11*Brick_Kilns_EF!$B$12)</f>
        <v>8886.81</v>
      </c>
      <c r="J490" s="13">
        <f>IF(D490="ZZ",Brick_Kilns_EF!$E$9*(0.75),Brick_Kilns_EF!$E$9)</f>
        <v>7.4740000000000006E-4</v>
      </c>
      <c r="K490" s="13">
        <f t="shared" si="28"/>
        <v>6.6420017940000005</v>
      </c>
      <c r="L490" s="13">
        <f>IF(D490="ZZ", Brick_Kilns_EF!$E$6*(0.75),Brick_Kilns_EF!$E$6)</f>
        <v>4.0400000000000001E-4</v>
      </c>
      <c r="M490" s="13">
        <f t="shared" si="29"/>
        <v>3.5902712399999999</v>
      </c>
      <c r="N490" s="13">
        <f>IF(D490="ZZ",Brick_Kilns_EF!$E$7*(0.75),Brick_Kilns_EF!$E$7)</f>
        <v>3.1900000000000001E-3</v>
      </c>
      <c r="O490" s="13">
        <f t="shared" si="30"/>
        <v>28.348923899999999</v>
      </c>
      <c r="P490" s="13">
        <f>IF(D490="ZZ",Brick_Kilns_EF!$E$8*(0.75),Brick_Kilns_EF!$E$8)</f>
        <v>7.1999999999999994E-4</v>
      </c>
      <c r="Q490" s="13">
        <f t="shared" si="31"/>
        <v>6.3985031999999995</v>
      </c>
    </row>
    <row r="491" spans="1:17">
      <c r="A491" s="13" t="s">
        <v>501</v>
      </c>
      <c r="B491" s="13">
        <v>23.842679520000001</v>
      </c>
      <c r="C491" s="13">
        <v>88.637699249999997</v>
      </c>
      <c r="D491" s="13" t="s">
        <v>6</v>
      </c>
      <c r="E491" s="13" t="s">
        <v>5000</v>
      </c>
      <c r="F491" s="13" t="s">
        <v>9</v>
      </c>
      <c r="G491" s="13" t="s">
        <v>4802</v>
      </c>
      <c r="H491" s="13" t="s">
        <v>4816</v>
      </c>
      <c r="I491" s="13">
        <f>(Brick_Kilns_EF!$B$13*Brick_Kilns_EF!$B$11*Brick_Kilns_EF!$B$12)</f>
        <v>8886.81</v>
      </c>
      <c r="J491" s="13">
        <f>IF(D491="ZZ",Brick_Kilns_EF!$E$9*(0.75),Brick_Kilns_EF!$E$9)</f>
        <v>7.4740000000000006E-4</v>
      </c>
      <c r="K491" s="13">
        <f t="shared" si="28"/>
        <v>6.6420017940000005</v>
      </c>
      <c r="L491" s="13">
        <f>IF(D491="ZZ", Brick_Kilns_EF!$E$6*(0.75),Brick_Kilns_EF!$E$6)</f>
        <v>4.0400000000000001E-4</v>
      </c>
      <c r="M491" s="13">
        <f t="shared" si="29"/>
        <v>3.5902712399999999</v>
      </c>
      <c r="N491" s="13">
        <f>IF(D491="ZZ",Brick_Kilns_EF!$E$7*(0.75),Brick_Kilns_EF!$E$7)</f>
        <v>3.1900000000000001E-3</v>
      </c>
      <c r="O491" s="13">
        <f t="shared" si="30"/>
        <v>28.348923899999999</v>
      </c>
      <c r="P491" s="13">
        <f>IF(D491="ZZ",Brick_Kilns_EF!$E$8*(0.75),Brick_Kilns_EF!$E$8)</f>
        <v>7.1999999999999994E-4</v>
      </c>
      <c r="Q491" s="13">
        <f t="shared" si="31"/>
        <v>6.3985031999999995</v>
      </c>
    </row>
    <row r="492" spans="1:17">
      <c r="A492" s="13" t="s">
        <v>502</v>
      </c>
      <c r="B492" s="13">
        <v>23.84285324</v>
      </c>
      <c r="C492" s="13">
        <v>88.637801370000005</v>
      </c>
      <c r="D492" s="13" t="s">
        <v>6</v>
      </c>
      <c r="E492" s="13" t="s">
        <v>5000</v>
      </c>
      <c r="F492" s="13" t="s">
        <v>9</v>
      </c>
      <c r="G492" s="13" t="s">
        <v>4802</v>
      </c>
      <c r="H492" s="13" t="s">
        <v>4816</v>
      </c>
      <c r="I492" s="13">
        <f>(Brick_Kilns_EF!$B$13*Brick_Kilns_EF!$B$11*Brick_Kilns_EF!$B$12)</f>
        <v>8886.81</v>
      </c>
      <c r="J492" s="13">
        <f>IF(D492="ZZ",Brick_Kilns_EF!$E$9*(0.75),Brick_Kilns_EF!$E$9)</f>
        <v>7.4740000000000006E-4</v>
      </c>
      <c r="K492" s="13">
        <f t="shared" si="28"/>
        <v>6.6420017940000005</v>
      </c>
      <c r="L492" s="13">
        <f>IF(D492="ZZ", Brick_Kilns_EF!$E$6*(0.75),Brick_Kilns_EF!$E$6)</f>
        <v>4.0400000000000001E-4</v>
      </c>
      <c r="M492" s="13">
        <f t="shared" si="29"/>
        <v>3.5902712399999999</v>
      </c>
      <c r="N492" s="13">
        <f>IF(D492="ZZ",Brick_Kilns_EF!$E$7*(0.75),Brick_Kilns_EF!$E$7)</f>
        <v>3.1900000000000001E-3</v>
      </c>
      <c r="O492" s="13">
        <f t="shared" si="30"/>
        <v>28.348923899999999</v>
      </c>
      <c r="P492" s="13">
        <f>IF(D492="ZZ",Brick_Kilns_EF!$E$8*(0.75),Brick_Kilns_EF!$E$8)</f>
        <v>7.1999999999999994E-4</v>
      </c>
      <c r="Q492" s="13">
        <f t="shared" si="31"/>
        <v>6.3985031999999995</v>
      </c>
    </row>
    <row r="493" spans="1:17">
      <c r="A493" s="13" t="s">
        <v>503</v>
      </c>
      <c r="B493" s="13">
        <v>22.780252480000001</v>
      </c>
      <c r="C493" s="13">
        <v>90.130269960000007</v>
      </c>
      <c r="D493" s="13" t="s">
        <v>6</v>
      </c>
      <c r="E493" s="13" t="s">
        <v>5000</v>
      </c>
      <c r="F493" s="13" t="s">
        <v>11</v>
      </c>
      <c r="G493" s="13" t="s">
        <v>4802</v>
      </c>
      <c r="H493" s="13" t="s">
        <v>4816</v>
      </c>
      <c r="I493" s="13">
        <f>(Brick_Kilns_EF!$B$13*Brick_Kilns_EF!$B$11*Brick_Kilns_EF!$B$12)</f>
        <v>8886.81</v>
      </c>
      <c r="J493" s="13">
        <f>IF(D493="ZZ",Brick_Kilns_EF!$E$9*(0.75),Brick_Kilns_EF!$E$9)</f>
        <v>7.4740000000000006E-4</v>
      </c>
      <c r="K493" s="13">
        <f t="shared" si="28"/>
        <v>6.6420017940000005</v>
      </c>
      <c r="L493" s="13">
        <f>IF(D493="ZZ", Brick_Kilns_EF!$E$6*(0.75),Brick_Kilns_EF!$E$6)</f>
        <v>4.0400000000000001E-4</v>
      </c>
      <c r="M493" s="13">
        <f t="shared" si="29"/>
        <v>3.5902712399999999</v>
      </c>
      <c r="N493" s="13">
        <f>IF(D493="ZZ",Brick_Kilns_EF!$E$7*(0.75),Brick_Kilns_EF!$E$7)</f>
        <v>3.1900000000000001E-3</v>
      </c>
      <c r="O493" s="13">
        <f t="shared" si="30"/>
        <v>28.348923899999999</v>
      </c>
      <c r="P493" s="13">
        <f>IF(D493="ZZ",Brick_Kilns_EF!$E$8*(0.75),Brick_Kilns_EF!$E$8)</f>
        <v>7.1999999999999994E-4</v>
      </c>
      <c r="Q493" s="13">
        <f t="shared" si="31"/>
        <v>6.3985031999999995</v>
      </c>
    </row>
    <row r="494" spans="1:17">
      <c r="A494" s="13" t="s">
        <v>504</v>
      </c>
      <c r="B494" s="13">
        <v>23.027398909999999</v>
      </c>
      <c r="C494" s="13">
        <v>89.844718439999994</v>
      </c>
      <c r="D494" s="13" t="s">
        <v>6</v>
      </c>
      <c r="E494" s="13" t="s">
        <v>5000</v>
      </c>
      <c r="F494" s="13" t="s">
        <v>7</v>
      </c>
      <c r="G494" s="13" t="s">
        <v>4802</v>
      </c>
      <c r="H494" s="13" t="s">
        <v>4816</v>
      </c>
      <c r="I494" s="13">
        <f>(Brick_Kilns_EF!$B$13*Brick_Kilns_EF!$B$11*Brick_Kilns_EF!$B$12)</f>
        <v>8886.81</v>
      </c>
      <c r="J494" s="13">
        <f>IF(D494="ZZ",Brick_Kilns_EF!$E$9*(0.75),Brick_Kilns_EF!$E$9)</f>
        <v>7.4740000000000006E-4</v>
      </c>
      <c r="K494" s="13">
        <f t="shared" si="28"/>
        <v>6.6420017940000005</v>
      </c>
      <c r="L494" s="13">
        <f>IF(D494="ZZ", Brick_Kilns_EF!$E$6*(0.75),Brick_Kilns_EF!$E$6)</f>
        <v>4.0400000000000001E-4</v>
      </c>
      <c r="M494" s="13">
        <f t="shared" si="29"/>
        <v>3.5902712399999999</v>
      </c>
      <c r="N494" s="13">
        <f>IF(D494="ZZ",Brick_Kilns_EF!$E$7*(0.75),Brick_Kilns_EF!$E$7)</f>
        <v>3.1900000000000001E-3</v>
      </c>
      <c r="O494" s="13">
        <f t="shared" si="30"/>
        <v>28.348923899999999</v>
      </c>
      <c r="P494" s="13">
        <f>IF(D494="ZZ",Brick_Kilns_EF!$E$8*(0.75),Brick_Kilns_EF!$E$8)</f>
        <v>7.1999999999999994E-4</v>
      </c>
      <c r="Q494" s="13">
        <f t="shared" si="31"/>
        <v>6.3985031999999995</v>
      </c>
    </row>
    <row r="495" spans="1:17">
      <c r="A495" s="13" t="s">
        <v>505</v>
      </c>
      <c r="B495" s="13">
        <v>22.760049080000002</v>
      </c>
      <c r="C495" s="13">
        <v>89.097743120000004</v>
      </c>
      <c r="D495" s="13" t="s">
        <v>6</v>
      </c>
      <c r="E495" s="13" t="s">
        <v>5000</v>
      </c>
      <c r="F495" s="13" t="s">
        <v>9</v>
      </c>
      <c r="G495" s="13" t="s">
        <v>4802</v>
      </c>
      <c r="H495" s="13" t="s">
        <v>4816</v>
      </c>
      <c r="I495" s="13">
        <f>(Brick_Kilns_EF!$B$13*Brick_Kilns_EF!$B$11*Brick_Kilns_EF!$B$12)</f>
        <v>8886.81</v>
      </c>
      <c r="J495" s="13">
        <f>IF(D495="ZZ",Brick_Kilns_EF!$E$9*(0.75),Brick_Kilns_EF!$E$9)</f>
        <v>7.4740000000000006E-4</v>
      </c>
      <c r="K495" s="13">
        <f t="shared" si="28"/>
        <v>6.6420017940000005</v>
      </c>
      <c r="L495" s="13">
        <f>IF(D495="ZZ", Brick_Kilns_EF!$E$6*(0.75),Brick_Kilns_EF!$E$6)</f>
        <v>4.0400000000000001E-4</v>
      </c>
      <c r="M495" s="13">
        <f t="shared" si="29"/>
        <v>3.5902712399999999</v>
      </c>
      <c r="N495" s="13">
        <f>IF(D495="ZZ",Brick_Kilns_EF!$E$7*(0.75),Brick_Kilns_EF!$E$7)</f>
        <v>3.1900000000000001E-3</v>
      </c>
      <c r="O495" s="13">
        <f t="shared" si="30"/>
        <v>28.348923899999999</v>
      </c>
      <c r="P495" s="13">
        <f>IF(D495="ZZ",Brick_Kilns_EF!$E$8*(0.75),Brick_Kilns_EF!$E$8)</f>
        <v>7.1999999999999994E-4</v>
      </c>
      <c r="Q495" s="13">
        <f t="shared" si="31"/>
        <v>6.3985031999999995</v>
      </c>
    </row>
    <row r="496" spans="1:17">
      <c r="A496" s="13" t="s">
        <v>506</v>
      </c>
      <c r="B496" s="13">
        <v>24.14103433</v>
      </c>
      <c r="C496" s="13">
        <v>89.512521100000001</v>
      </c>
      <c r="D496" s="13" t="s">
        <v>6</v>
      </c>
      <c r="E496" s="13" t="s">
        <v>5000</v>
      </c>
      <c r="F496" s="13" t="s">
        <v>42</v>
      </c>
      <c r="G496" s="13" t="s">
        <v>4802</v>
      </c>
      <c r="H496" s="13" t="s">
        <v>4816</v>
      </c>
      <c r="I496" s="13">
        <f>(Brick_Kilns_EF!$B$13*Brick_Kilns_EF!$B$11*Brick_Kilns_EF!$B$12)</f>
        <v>8886.81</v>
      </c>
      <c r="J496" s="13">
        <f>IF(D496="ZZ",Brick_Kilns_EF!$E$9*(0.75),Brick_Kilns_EF!$E$9)</f>
        <v>7.4740000000000006E-4</v>
      </c>
      <c r="K496" s="13">
        <f t="shared" si="28"/>
        <v>6.6420017940000005</v>
      </c>
      <c r="L496" s="13">
        <f>IF(D496="ZZ", Brick_Kilns_EF!$E$6*(0.75),Brick_Kilns_EF!$E$6)</f>
        <v>4.0400000000000001E-4</v>
      </c>
      <c r="M496" s="13">
        <f t="shared" si="29"/>
        <v>3.5902712399999999</v>
      </c>
      <c r="N496" s="13">
        <f>IF(D496="ZZ",Brick_Kilns_EF!$E$7*(0.75),Brick_Kilns_EF!$E$7)</f>
        <v>3.1900000000000001E-3</v>
      </c>
      <c r="O496" s="13">
        <f t="shared" si="30"/>
        <v>28.348923899999999</v>
      </c>
      <c r="P496" s="13">
        <f>IF(D496="ZZ",Brick_Kilns_EF!$E$8*(0.75),Brick_Kilns_EF!$E$8)</f>
        <v>7.1999999999999994E-4</v>
      </c>
      <c r="Q496" s="13">
        <f t="shared" si="31"/>
        <v>6.3985031999999995</v>
      </c>
    </row>
    <row r="497" spans="1:17">
      <c r="A497" s="13" t="s">
        <v>507</v>
      </c>
      <c r="B497" s="13">
        <v>22.962472399999999</v>
      </c>
      <c r="C497" s="13">
        <v>89.294141109999998</v>
      </c>
      <c r="D497" s="13" t="s">
        <v>6</v>
      </c>
      <c r="E497" s="13" t="s">
        <v>5000</v>
      </c>
      <c r="F497" s="13" t="s">
        <v>9</v>
      </c>
      <c r="G497" s="13" t="s">
        <v>4802</v>
      </c>
      <c r="H497" s="13" t="s">
        <v>4816</v>
      </c>
      <c r="I497" s="13">
        <f>(Brick_Kilns_EF!$B$13*Brick_Kilns_EF!$B$11*Brick_Kilns_EF!$B$12)</f>
        <v>8886.81</v>
      </c>
      <c r="J497" s="13">
        <f>IF(D497="ZZ",Brick_Kilns_EF!$E$9*(0.75),Brick_Kilns_EF!$E$9)</f>
        <v>7.4740000000000006E-4</v>
      </c>
      <c r="K497" s="13">
        <f t="shared" si="28"/>
        <v>6.6420017940000005</v>
      </c>
      <c r="L497" s="13">
        <f>IF(D497="ZZ", Brick_Kilns_EF!$E$6*(0.75),Brick_Kilns_EF!$E$6)</f>
        <v>4.0400000000000001E-4</v>
      </c>
      <c r="M497" s="13">
        <f t="shared" si="29"/>
        <v>3.5902712399999999</v>
      </c>
      <c r="N497" s="13">
        <f>IF(D497="ZZ",Brick_Kilns_EF!$E$7*(0.75),Brick_Kilns_EF!$E$7)</f>
        <v>3.1900000000000001E-3</v>
      </c>
      <c r="O497" s="13">
        <f t="shared" si="30"/>
        <v>28.348923899999999</v>
      </c>
      <c r="P497" s="13">
        <f>IF(D497="ZZ",Brick_Kilns_EF!$E$8*(0.75),Brick_Kilns_EF!$E$8)</f>
        <v>7.1999999999999994E-4</v>
      </c>
      <c r="Q497" s="13">
        <f t="shared" si="31"/>
        <v>6.3985031999999995</v>
      </c>
    </row>
    <row r="498" spans="1:17">
      <c r="A498" s="13" t="s">
        <v>508</v>
      </c>
      <c r="B498" s="13">
        <v>23.69938883</v>
      </c>
      <c r="C498" s="13">
        <v>89.007065890000007</v>
      </c>
      <c r="D498" s="13" t="s">
        <v>6</v>
      </c>
      <c r="E498" s="13" t="s">
        <v>5000</v>
      </c>
      <c r="F498" s="13" t="s">
        <v>9</v>
      </c>
      <c r="G498" s="13" t="s">
        <v>4802</v>
      </c>
      <c r="H498" s="13" t="s">
        <v>4816</v>
      </c>
      <c r="I498" s="13">
        <f>(Brick_Kilns_EF!$B$13*Brick_Kilns_EF!$B$11*Brick_Kilns_EF!$B$12)</f>
        <v>8886.81</v>
      </c>
      <c r="J498" s="13">
        <f>IF(D498="ZZ",Brick_Kilns_EF!$E$9*(0.75),Brick_Kilns_EF!$E$9)</f>
        <v>7.4740000000000006E-4</v>
      </c>
      <c r="K498" s="13">
        <f t="shared" si="28"/>
        <v>6.6420017940000005</v>
      </c>
      <c r="L498" s="13">
        <f>IF(D498="ZZ", Brick_Kilns_EF!$E$6*(0.75),Brick_Kilns_EF!$E$6)</f>
        <v>4.0400000000000001E-4</v>
      </c>
      <c r="M498" s="13">
        <f t="shared" si="29"/>
        <v>3.5902712399999999</v>
      </c>
      <c r="N498" s="13">
        <f>IF(D498="ZZ",Brick_Kilns_EF!$E$7*(0.75),Brick_Kilns_EF!$E$7)</f>
        <v>3.1900000000000001E-3</v>
      </c>
      <c r="O498" s="13">
        <f t="shared" si="30"/>
        <v>28.348923899999999</v>
      </c>
      <c r="P498" s="13">
        <f>IF(D498="ZZ",Brick_Kilns_EF!$E$8*(0.75),Brick_Kilns_EF!$E$8)</f>
        <v>7.1999999999999994E-4</v>
      </c>
      <c r="Q498" s="13">
        <f t="shared" si="31"/>
        <v>6.3985031999999995</v>
      </c>
    </row>
    <row r="499" spans="1:17">
      <c r="A499" s="13" t="s">
        <v>509</v>
      </c>
      <c r="B499" s="13">
        <v>23.027863839999998</v>
      </c>
      <c r="C499" s="13">
        <v>89.752026470000004</v>
      </c>
      <c r="D499" s="13" t="s">
        <v>6</v>
      </c>
      <c r="E499" s="13" t="s">
        <v>5000</v>
      </c>
      <c r="F499" s="13" t="s">
        <v>9</v>
      </c>
      <c r="G499" s="13" t="s">
        <v>4802</v>
      </c>
      <c r="H499" s="13" t="s">
        <v>4816</v>
      </c>
      <c r="I499" s="13">
        <f>(Brick_Kilns_EF!$B$13*Brick_Kilns_EF!$B$11*Brick_Kilns_EF!$B$12)</f>
        <v>8886.81</v>
      </c>
      <c r="J499" s="13">
        <f>IF(D499="ZZ",Brick_Kilns_EF!$E$9*(0.75),Brick_Kilns_EF!$E$9)</f>
        <v>7.4740000000000006E-4</v>
      </c>
      <c r="K499" s="13">
        <f t="shared" si="28"/>
        <v>6.6420017940000005</v>
      </c>
      <c r="L499" s="13">
        <f>IF(D499="ZZ", Brick_Kilns_EF!$E$6*(0.75),Brick_Kilns_EF!$E$6)</f>
        <v>4.0400000000000001E-4</v>
      </c>
      <c r="M499" s="13">
        <f t="shared" si="29"/>
        <v>3.5902712399999999</v>
      </c>
      <c r="N499" s="13">
        <f>IF(D499="ZZ",Brick_Kilns_EF!$E$7*(0.75),Brick_Kilns_EF!$E$7)</f>
        <v>3.1900000000000001E-3</v>
      </c>
      <c r="O499" s="13">
        <f t="shared" si="30"/>
        <v>28.348923899999999</v>
      </c>
      <c r="P499" s="13">
        <f>IF(D499="ZZ",Brick_Kilns_EF!$E$8*(0.75),Brick_Kilns_EF!$E$8)</f>
        <v>7.1999999999999994E-4</v>
      </c>
      <c r="Q499" s="13">
        <f t="shared" si="31"/>
        <v>6.3985031999999995</v>
      </c>
    </row>
    <row r="500" spans="1:17">
      <c r="A500" s="13" t="s">
        <v>510</v>
      </c>
      <c r="B500" s="13">
        <v>23.857073490000001</v>
      </c>
      <c r="C500" s="13">
        <v>89.193333440000004</v>
      </c>
      <c r="D500" s="13" t="s">
        <v>6</v>
      </c>
      <c r="E500" s="13" t="s">
        <v>5000</v>
      </c>
      <c r="F500" s="13" t="s">
        <v>9</v>
      </c>
      <c r="G500" s="13" t="s">
        <v>4802</v>
      </c>
      <c r="H500" s="13" t="s">
        <v>4816</v>
      </c>
      <c r="I500" s="13">
        <f>(Brick_Kilns_EF!$B$13*Brick_Kilns_EF!$B$11*Brick_Kilns_EF!$B$12)</f>
        <v>8886.81</v>
      </c>
      <c r="J500" s="13">
        <f>IF(D500="ZZ",Brick_Kilns_EF!$E$9*(0.75),Brick_Kilns_EF!$E$9)</f>
        <v>7.4740000000000006E-4</v>
      </c>
      <c r="K500" s="13">
        <f t="shared" si="28"/>
        <v>6.6420017940000005</v>
      </c>
      <c r="L500" s="13">
        <f>IF(D500="ZZ", Brick_Kilns_EF!$E$6*(0.75),Brick_Kilns_EF!$E$6)</f>
        <v>4.0400000000000001E-4</v>
      </c>
      <c r="M500" s="13">
        <f t="shared" si="29"/>
        <v>3.5902712399999999</v>
      </c>
      <c r="N500" s="13">
        <f>IF(D500="ZZ",Brick_Kilns_EF!$E$7*(0.75),Brick_Kilns_EF!$E$7)</f>
        <v>3.1900000000000001E-3</v>
      </c>
      <c r="O500" s="13">
        <f t="shared" si="30"/>
        <v>28.348923899999999</v>
      </c>
      <c r="P500" s="13">
        <f>IF(D500="ZZ",Brick_Kilns_EF!$E$8*(0.75),Brick_Kilns_EF!$E$8)</f>
        <v>7.1999999999999994E-4</v>
      </c>
      <c r="Q500" s="13">
        <f t="shared" si="31"/>
        <v>6.3985031999999995</v>
      </c>
    </row>
    <row r="501" spans="1:17">
      <c r="A501" s="13" t="s">
        <v>511</v>
      </c>
      <c r="B501" s="13">
        <v>23.699110510000001</v>
      </c>
      <c r="C501" s="13">
        <v>88.642861550000006</v>
      </c>
      <c r="D501" s="13" t="s">
        <v>6</v>
      </c>
      <c r="E501" s="13" t="s">
        <v>5000</v>
      </c>
      <c r="F501" s="13" t="s">
        <v>9</v>
      </c>
      <c r="G501" s="13" t="s">
        <v>4802</v>
      </c>
      <c r="H501" s="13" t="s">
        <v>4816</v>
      </c>
      <c r="I501" s="13">
        <f>(Brick_Kilns_EF!$B$13*Brick_Kilns_EF!$B$11*Brick_Kilns_EF!$B$12)</f>
        <v>8886.81</v>
      </c>
      <c r="J501" s="13">
        <f>IF(D501="ZZ",Brick_Kilns_EF!$E$9*(0.75),Brick_Kilns_EF!$E$9)</f>
        <v>7.4740000000000006E-4</v>
      </c>
      <c r="K501" s="13">
        <f t="shared" si="28"/>
        <v>6.6420017940000005</v>
      </c>
      <c r="L501" s="13">
        <f>IF(D501="ZZ", Brick_Kilns_EF!$E$6*(0.75),Brick_Kilns_EF!$E$6)</f>
        <v>4.0400000000000001E-4</v>
      </c>
      <c r="M501" s="13">
        <f t="shared" si="29"/>
        <v>3.5902712399999999</v>
      </c>
      <c r="N501" s="13">
        <f>IF(D501="ZZ",Brick_Kilns_EF!$E$7*(0.75),Brick_Kilns_EF!$E$7)</f>
        <v>3.1900000000000001E-3</v>
      </c>
      <c r="O501" s="13">
        <f t="shared" si="30"/>
        <v>28.348923899999999</v>
      </c>
      <c r="P501" s="13">
        <f>IF(D501="ZZ",Brick_Kilns_EF!$E$8*(0.75),Brick_Kilns_EF!$E$8)</f>
        <v>7.1999999999999994E-4</v>
      </c>
      <c r="Q501" s="13">
        <f t="shared" si="31"/>
        <v>6.3985031999999995</v>
      </c>
    </row>
    <row r="502" spans="1:17">
      <c r="A502" s="13" t="s">
        <v>512</v>
      </c>
      <c r="B502" s="13">
        <v>24.378803619999999</v>
      </c>
      <c r="C502" s="13">
        <v>88.564692339999993</v>
      </c>
      <c r="D502" s="13" t="s">
        <v>6</v>
      </c>
      <c r="E502" s="13" t="s">
        <v>5000</v>
      </c>
      <c r="F502" s="13" t="s">
        <v>42</v>
      </c>
      <c r="G502" s="13" t="s">
        <v>4802</v>
      </c>
      <c r="H502" s="13" t="s">
        <v>4816</v>
      </c>
      <c r="I502" s="13">
        <f>(Brick_Kilns_EF!$B$13*Brick_Kilns_EF!$B$11*Brick_Kilns_EF!$B$12)</f>
        <v>8886.81</v>
      </c>
      <c r="J502" s="13">
        <f>IF(D502="ZZ",Brick_Kilns_EF!$E$9*(0.75),Brick_Kilns_EF!$E$9)</f>
        <v>7.4740000000000006E-4</v>
      </c>
      <c r="K502" s="13">
        <f t="shared" si="28"/>
        <v>6.6420017940000005</v>
      </c>
      <c r="L502" s="13">
        <f>IF(D502="ZZ", Brick_Kilns_EF!$E$6*(0.75),Brick_Kilns_EF!$E$6)</f>
        <v>4.0400000000000001E-4</v>
      </c>
      <c r="M502" s="13">
        <f t="shared" si="29"/>
        <v>3.5902712399999999</v>
      </c>
      <c r="N502" s="13">
        <f>IF(D502="ZZ",Brick_Kilns_EF!$E$7*(0.75),Brick_Kilns_EF!$E$7)</f>
        <v>3.1900000000000001E-3</v>
      </c>
      <c r="O502" s="13">
        <f t="shared" si="30"/>
        <v>28.348923899999999</v>
      </c>
      <c r="P502" s="13">
        <f>IF(D502="ZZ",Brick_Kilns_EF!$E$8*(0.75),Brick_Kilns_EF!$E$8)</f>
        <v>7.1999999999999994E-4</v>
      </c>
      <c r="Q502" s="13">
        <f t="shared" si="31"/>
        <v>6.3985031999999995</v>
      </c>
    </row>
    <row r="503" spans="1:17">
      <c r="A503" s="13" t="s">
        <v>513</v>
      </c>
      <c r="B503" s="13">
        <v>22.775532569999999</v>
      </c>
      <c r="C503" s="13">
        <v>89.327786130000007</v>
      </c>
      <c r="D503" s="13" t="s">
        <v>6</v>
      </c>
      <c r="E503" s="13" t="s">
        <v>5000</v>
      </c>
      <c r="F503" s="13" t="s">
        <v>9</v>
      </c>
      <c r="G503" s="13" t="s">
        <v>4802</v>
      </c>
      <c r="H503" s="13" t="s">
        <v>4816</v>
      </c>
      <c r="I503" s="13">
        <f>(Brick_Kilns_EF!$B$13*Brick_Kilns_EF!$B$11*Brick_Kilns_EF!$B$12)</f>
        <v>8886.81</v>
      </c>
      <c r="J503" s="13">
        <f>IF(D503="ZZ",Brick_Kilns_EF!$E$9*(0.75),Brick_Kilns_EF!$E$9)</f>
        <v>7.4740000000000006E-4</v>
      </c>
      <c r="K503" s="13">
        <f t="shared" si="28"/>
        <v>6.6420017940000005</v>
      </c>
      <c r="L503" s="13">
        <f>IF(D503="ZZ", Brick_Kilns_EF!$E$6*(0.75),Brick_Kilns_EF!$E$6)</f>
        <v>4.0400000000000001E-4</v>
      </c>
      <c r="M503" s="13">
        <f t="shared" si="29"/>
        <v>3.5902712399999999</v>
      </c>
      <c r="N503" s="13">
        <f>IF(D503="ZZ",Brick_Kilns_EF!$E$7*(0.75),Brick_Kilns_EF!$E$7)</f>
        <v>3.1900000000000001E-3</v>
      </c>
      <c r="O503" s="13">
        <f t="shared" si="30"/>
        <v>28.348923899999999</v>
      </c>
      <c r="P503" s="13">
        <f>IF(D503="ZZ",Brick_Kilns_EF!$E$8*(0.75),Brick_Kilns_EF!$E$8)</f>
        <v>7.1999999999999994E-4</v>
      </c>
      <c r="Q503" s="13">
        <f t="shared" si="31"/>
        <v>6.3985031999999995</v>
      </c>
    </row>
    <row r="504" spans="1:17">
      <c r="A504" s="13" t="s">
        <v>514</v>
      </c>
      <c r="B504" s="13">
        <v>22.62353976</v>
      </c>
      <c r="C504" s="13">
        <v>89.092156259999996</v>
      </c>
      <c r="D504" s="13" t="s">
        <v>6</v>
      </c>
      <c r="E504" s="13" t="s">
        <v>5000</v>
      </c>
      <c r="F504" s="13" t="s">
        <v>9</v>
      </c>
      <c r="G504" s="13" t="s">
        <v>4802</v>
      </c>
      <c r="H504" s="13" t="s">
        <v>4816</v>
      </c>
      <c r="I504" s="13">
        <f>(Brick_Kilns_EF!$B$13*Brick_Kilns_EF!$B$11*Brick_Kilns_EF!$B$12)</f>
        <v>8886.81</v>
      </c>
      <c r="J504" s="13">
        <f>IF(D504="ZZ",Brick_Kilns_EF!$E$9*(0.75),Brick_Kilns_EF!$E$9)</f>
        <v>7.4740000000000006E-4</v>
      </c>
      <c r="K504" s="13">
        <f t="shared" si="28"/>
        <v>6.6420017940000005</v>
      </c>
      <c r="L504" s="13">
        <f>IF(D504="ZZ", Brick_Kilns_EF!$E$6*(0.75),Brick_Kilns_EF!$E$6)</f>
        <v>4.0400000000000001E-4</v>
      </c>
      <c r="M504" s="13">
        <f t="shared" si="29"/>
        <v>3.5902712399999999</v>
      </c>
      <c r="N504" s="13">
        <f>IF(D504="ZZ",Brick_Kilns_EF!$E$7*(0.75),Brick_Kilns_EF!$E$7)</f>
        <v>3.1900000000000001E-3</v>
      </c>
      <c r="O504" s="13">
        <f t="shared" si="30"/>
        <v>28.348923899999999</v>
      </c>
      <c r="P504" s="13">
        <f>IF(D504="ZZ",Brick_Kilns_EF!$E$8*(0.75),Brick_Kilns_EF!$E$8)</f>
        <v>7.1999999999999994E-4</v>
      </c>
      <c r="Q504" s="13">
        <f t="shared" si="31"/>
        <v>6.3985031999999995</v>
      </c>
    </row>
    <row r="505" spans="1:17">
      <c r="A505" s="13" t="s">
        <v>515</v>
      </c>
      <c r="B505" s="13">
        <v>22.703220930000001</v>
      </c>
      <c r="C505" s="13">
        <v>89.013834309999993</v>
      </c>
      <c r="D505" s="13" t="s">
        <v>6</v>
      </c>
      <c r="E505" s="13" t="s">
        <v>5000</v>
      </c>
      <c r="F505" s="13" t="s">
        <v>9</v>
      </c>
      <c r="G505" s="13" t="s">
        <v>4802</v>
      </c>
      <c r="H505" s="13" t="s">
        <v>4816</v>
      </c>
      <c r="I505" s="13">
        <f>(Brick_Kilns_EF!$B$13*Brick_Kilns_EF!$B$11*Brick_Kilns_EF!$B$12)</f>
        <v>8886.81</v>
      </c>
      <c r="J505" s="13">
        <f>IF(D505="ZZ",Brick_Kilns_EF!$E$9*(0.75),Brick_Kilns_EF!$E$9)</f>
        <v>7.4740000000000006E-4</v>
      </c>
      <c r="K505" s="13">
        <f t="shared" si="28"/>
        <v>6.6420017940000005</v>
      </c>
      <c r="L505" s="13">
        <f>IF(D505="ZZ", Brick_Kilns_EF!$E$6*(0.75),Brick_Kilns_EF!$E$6)</f>
        <v>4.0400000000000001E-4</v>
      </c>
      <c r="M505" s="13">
        <f t="shared" si="29"/>
        <v>3.5902712399999999</v>
      </c>
      <c r="N505" s="13">
        <f>IF(D505="ZZ",Brick_Kilns_EF!$E$7*(0.75),Brick_Kilns_EF!$E$7)</f>
        <v>3.1900000000000001E-3</v>
      </c>
      <c r="O505" s="13">
        <f t="shared" si="30"/>
        <v>28.348923899999999</v>
      </c>
      <c r="P505" s="13">
        <f>IF(D505="ZZ",Brick_Kilns_EF!$E$8*(0.75),Brick_Kilns_EF!$E$8)</f>
        <v>7.1999999999999994E-4</v>
      </c>
      <c r="Q505" s="13">
        <f t="shared" si="31"/>
        <v>6.3985031999999995</v>
      </c>
    </row>
    <row r="506" spans="1:17">
      <c r="A506" s="13" t="s">
        <v>516</v>
      </c>
      <c r="B506" s="13">
        <v>23.625835120000001</v>
      </c>
      <c r="C506" s="13">
        <v>90.388090649999995</v>
      </c>
      <c r="D506" s="13" t="s">
        <v>6</v>
      </c>
      <c r="E506" s="13" t="s">
        <v>5000</v>
      </c>
      <c r="F506" s="13" t="s">
        <v>7</v>
      </c>
      <c r="G506" s="13" t="s">
        <v>4802</v>
      </c>
      <c r="H506" s="13" t="s">
        <v>4816</v>
      </c>
      <c r="I506" s="13">
        <f>(Brick_Kilns_EF!$B$13*Brick_Kilns_EF!$B$11*Brick_Kilns_EF!$B$12)</f>
        <v>8886.81</v>
      </c>
      <c r="J506" s="13">
        <f>IF(D506="ZZ",Brick_Kilns_EF!$E$9*(0.75),Brick_Kilns_EF!$E$9)</f>
        <v>7.4740000000000006E-4</v>
      </c>
      <c r="K506" s="13">
        <f t="shared" si="28"/>
        <v>6.6420017940000005</v>
      </c>
      <c r="L506" s="13">
        <f>IF(D506="ZZ", Brick_Kilns_EF!$E$6*(0.75),Brick_Kilns_EF!$E$6)</f>
        <v>4.0400000000000001E-4</v>
      </c>
      <c r="M506" s="13">
        <f t="shared" si="29"/>
        <v>3.5902712399999999</v>
      </c>
      <c r="N506" s="13">
        <f>IF(D506="ZZ",Brick_Kilns_EF!$E$7*(0.75),Brick_Kilns_EF!$E$7)</f>
        <v>3.1900000000000001E-3</v>
      </c>
      <c r="O506" s="13">
        <f t="shared" si="30"/>
        <v>28.348923899999999</v>
      </c>
      <c r="P506" s="13">
        <f>IF(D506="ZZ",Brick_Kilns_EF!$E$8*(0.75),Brick_Kilns_EF!$E$8)</f>
        <v>7.1999999999999994E-4</v>
      </c>
      <c r="Q506" s="13">
        <f t="shared" si="31"/>
        <v>6.3985031999999995</v>
      </c>
    </row>
    <row r="507" spans="1:17">
      <c r="A507" s="13" t="s">
        <v>517</v>
      </c>
      <c r="B507" s="13">
        <v>22.96347102</v>
      </c>
      <c r="C507" s="13">
        <v>90.401877440000007</v>
      </c>
      <c r="D507" s="13" t="s">
        <v>6</v>
      </c>
      <c r="E507" s="13" t="s">
        <v>5000</v>
      </c>
      <c r="F507" s="13" t="s">
        <v>11</v>
      </c>
      <c r="G507" s="13" t="s">
        <v>4802</v>
      </c>
      <c r="H507" s="13" t="s">
        <v>4816</v>
      </c>
      <c r="I507" s="13">
        <f>(Brick_Kilns_EF!$B$13*Brick_Kilns_EF!$B$11*Brick_Kilns_EF!$B$12)</f>
        <v>8886.81</v>
      </c>
      <c r="J507" s="13">
        <f>IF(D507="ZZ",Brick_Kilns_EF!$E$9*(0.75),Brick_Kilns_EF!$E$9)</f>
        <v>7.4740000000000006E-4</v>
      </c>
      <c r="K507" s="13">
        <f t="shared" si="28"/>
        <v>6.6420017940000005</v>
      </c>
      <c r="L507" s="13">
        <f>IF(D507="ZZ", Brick_Kilns_EF!$E$6*(0.75),Brick_Kilns_EF!$E$6)</f>
        <v>4.0400000000000001E-4</v>
      </c>
      <c r="M507" s="13">
        <f t="shared" si="29"/>
        <v>3.5902712399999999</v>
      </c>
      <c r="N507" s="13">
        <f>IF(D507="ZZ",Brick_Kilns_EF!$E$7*(0.75),Brick_Kilns_EF!$E$7)</f>
        <v>3.1900000000000001E-3</v>
      </c>
      <c r="O507" s="13">
        <f t="shared" si="30"/>
        <v>28.348923899999999</v>
      </c>
      <c r="P507" s="13">
        <f>IF(D507="ZZ",Brick_Kilns_EF!$E$8*(0.75),Brick_Kilns_EF!$E$8)</f>
        <v>7.1999999999999994E-4</v>
      </c>
      <c r="Q507" s="13">
        <f t="shared" si="31"/>
        <v>6.3985031999999995</v>
      </c>
    </row>
    <row r="508" spans="1:17">
      <c r="A508" s="13" t="s">
        <v>518</v>
      </c>
      <c r="B508" s="13">
        <v>22.686656960000001</v>
      </c>
      <c r="C508" s="13">
        <v>89.102708930000006</v>
      </c>
      <c r="D508" s="13" t="s">
        <v>6</v>
      </c>
      <c r="E508" s="13" t="s">
        <v>5000</v>
      </c>
      <c r="F508" s="13" t="s">
        <v>9</v>
      </c>
      <c r="G508" s="13" t="s">
        <v>4802</v>
      </c>
      <c r="H508" s="13" t="s">
        <v>4816</v>
      </c>
      <c r="I508" s="13">
        <f>(Brick_Kilns_EF!$B$13*Brick_Kilns_EF!$B$11*Brick_Kilns_EF!$B$12)</f>
        <v>8886.81</v>
      </c>
      <c r="J508" s="13">
        <f>IF(D508="ZZ",Brick_Kilns_EF!$E$9*(0.75),Brick_Kilns_EF!$E$9)</f>
        <v>7.4740000000000006E-4</v>
      </c>
      <c r="K508" s="13">
        <f t="shared" si="28"/>
        <v>6.6420017940000005</v>
      </c>
      <c r="L508" s="13">
        <f>IF(D508="ZZ", Brick_Kilns_EF!$E$6*(0.75),Brick_Kilns_EF!$E$6)</f>
        <v>4.0400000000000001E-4</v>
      </c>
      <c r="M508" s="13">
        <f t="shared" si="29"/>
        <v>3.5902712399999999</v>
      </c>
      <c r="N508" s="13">
        <f>IF(D508="ZZ",Brick_Kilns_EF!$E$7*(0.75),Brick_Kilns_EF!$E$7)</f>
        <v>3.1900000000000001E-3</v>
      </c>
      <c r="O508" s="13">
        <f t="shared" si="30"/>
        <v>28.348923899999999</v>
      </c>
      <c r="P508" s="13">
        <f>IF(D508="ZZ",Brick_Kilns_EF!$E$8*(0.75),Brick_Kilns_EF!$E$8)</f>
        <v>7.1999999999999994E-4</v>
      </c>
      <c r="Q508" s="13">
        <f t="shared" si="31"/>
        <v>6.3985031999999995</v>
      </c>
    </row>
    <row r="509" spans="1:17">
      <c r="A509" s="13" t="s">
        <v>519</v>
      </c>
      <c r="B509" s="13">
        <v>22.639845149999999</v>
      </c>
      <c r="C509" s="13">
        <v>89.147474389999999</v>
      </c>
      <c r="D509" s="13" t="s">
        <v>6</v>
      </c>
      <c r="E509" s="13" t="s">
        <v>5000</v>
      </c>
      <c r="F509" s="13" t="s">
        <v>9</v>
      </c>
      <c r="G509" s="13" t="s">
        <v>4802</v>
      </c>
      <c r="H509" s="13" t="s">
        <v>4816</v>
      </c>
      <c r="I509" s="13">
        <f>(Brick_Kilns_EF!$B$13*Brick_Kilns_EF!$B$11*Brick_Kilns_EF!$B$12)</f>
        <v>8886.81</v>
      </c>
      <c r="J509" s="13">
        <f>IF(D509="ZZ",Brick_Kilns_EF!$E$9*(0.75),Brick_Kilns_EF!$E$9)</f>
        <v>7.4740000000000006E-4</v>
      </c>
      <c r="K509" s="13">
        <f t="shared" si="28"/>
        <v>6.6420017940000005</v>
      </c>
      <c r="L509" s="13">
        <f>IF(D509="ZZ", Brick_Kilns_EF!$E$6*(0.75),Brick_Kilns_EF!$E$6)</f>
        <v>4.0400000000000001E-4</v>
      </c>
      <c r="M509" s="13">
        <f t="shared" si="29"/>
        <v>3.5902712399999999</v>
      </c>
      <c r="N509" s="13">
        <f>IF(D509="ZZ",Brick_Kilns_EF!$E$7*(0.75),Brick_Kilns_EF!$E$7)</f>
        <v>3.1900000000000001E-3</v>
      </c>
      <c r="O509" s="13">
        <f t="shared" si="30"/>
        <v>28.348923899999999</v>
      </c>
      <c r="P509" s="13">
        <f>IF(D509="ZZ",Brick_Kilns_EF!$E$8*(0.75),Brick_Kilns_EF!$E$8)</f>
        <v>7.1999999999999994E-4</v>
      </c>
      <c r="Q509" s="13">
        <f t="shared" si="31"/>
        <v>6.3985031999999995</v>
      </c>
    </row>
    <row r="510" spans="1:17">
      <c r="A510" s="13" t="s">
        <v>520</v>
      </c>
      <c r="B510" s="13">
        <v>22.614485250000001</v>
      </c>
      <c r="C510" s="13">
        <v>89.033394099999995</v>
      </c>
      <c r="D510" s="13" t="s">
        <v>6</v>
      </c>
      <c r="E510" s="13" t="s">
        <v>5000</v>
      </c>
      <c r="F510" s="13" t="s">
        <v>9</v>
      </c>
      <c r="G510" s="13" t="s">
        <v>4802</v>
      </c>
      <c r="H510" s="13" t="s">
        <v>4816</v>
      </c>
      <c r="I510" s="13">
        <f>(Brick_Kilns_EF!$B$13*Brick_Kilns_EF!$B$11*Brick_Kilns_EF!$B$12)</f>
        <v>8886.81</v>
      </c>
      <c r="J510" s="13">
        <f>IF(D510="ZZ",Brick_Kilns_EF!$E$9*(0.75),Brick_Kilns_EF!$E$9)</f>
        <v>7.4740000000000006E-4</v>
      </c>
      <c r="K510" s="13">
        <f t="shared" si="28"/>
        <v>6.6420017940000005</v>
      </c>
      <c r="L510" s="13">
        <f>IF(D510="ZZ", Brick_Kilns_EF!$E$6*(0.75),Brick_Kilns_EF!$E$6)</f>
        <v>4.0400000000000001E-4</v>
      </c>
      <c r="M510" s="13">
        <f t="shared" si="29"/>
        <v>3.5902712399999999</v>
      </c>
      <c r="N510" s="13">
        <f>IF(D510="ZZ",Brick_Kilns_EF!$E$7*(0.75),Brick_Kilns_EF!$E$7)</f>
        <v>3.1900000000000001E-3</v>
      </c>
      <c r="O510" s="13">
        <f t="shared" si="30"/>
        <v>28.348923899999999</v>
      </c>
      <c r="P510" s="13">
        <f>IF(D510="ZZ",Brick_Kilns_EF!$E$8*(0.75),Brick_Kilns_EF!$E$8)</f>
        <v>7.1999999999999994E-4</v>
      </c>
      <c r="Q510" s="13">
        <f t="shared" si="31"/>
        <v>6.3985031999999995</v>
      </c>
    </row>
    <row r="511" spans="1:17">
      <c r="A511" s="13" t="s">
        <v>521</v>
      </c>
      <c r="B511" s="13">
        <v>22.99983722</v>
      </c>
      <c r="C511" s="13">
        <v>89.207710000000006</v>
      </c>
      <c r="D511" s="13" t="s">
        <v>6</v>
      </c>
      <c r="E511" s="13" t="s">
        <v>5000</v>
      </c>
      <c r="F511" s="13" t="s">
        <v>9</v>
      </c>
      <c r="G511" s="13" t="s">
        <v>4802</v>
      </c>
      <c r="H511" s="13" t="s">
        <v>4816</v>
      </c>
      <c r="I511" s="13">
        <f>(Brick_Kilns_EF!$B$13*Brick_Kilns_EF!$B$11*Brick_Kilns_EF!$B$12)</f>
        <v>8886.81</v>
      </c>
      <c r="J511" s="13">
        <f>IF(D511="ZZ",Brick_Kilns_EF!$E$9*(0.75),Brick_Kilns_EF!$E$9)</f>
        <v>7.4740000000000006E-4</v>
      </c>
      <c r="K511" s="13">
        <f t="shared" si="28"/>
        <v>6.6420017940000005</v>
      </c>
      <c r="L511" s="13">
        <f>IF(D511="ZZ", Brick_Kilns_EF!$E$6*(0.75),Brick_Kilns_EF!$E$6)</f>
        <v>4.0400000000000001E-4</v>
      </c>
      <c r="M511" s="13">
        <f t="shared" si="29"/>
        <v>3.5902712399999999</v>
      </c>
      <c r="N511" s="13">
        <f>IF(D511="ZZ",Brick_Kilns_EF!$E$7*(0.75),Brick_Kilns_EF!$E$7)</f>
        <v>3.1900000000000001E-3</v>
      </c>
      <c r="O511" s="13">
        <f t="shared" si="30"/>
        <v>28.348923899999999</v>
      </c>
      <c r="P511" s="13">
        <f>IF(D511="ZZ",Brick_Kilns_EF!$E$8*(0.75),Brick_Kilns_EF!$E$8)</f>
        <v>7.1999999999999994E-4</v>
      </c>
      <c r="Q511" s="13">
        <f t="shared" si="31"/>
        <v>6.3985031999999995</v>
      </c>
    </row>
    <row r="512" spans="1:17">
      <c r="A512" s="13" t="s">
        <v>522</v>
      </c>
      <c r="B512" s="13">
        <v>22.753476540000001</v>
      </c>
      <c r="C512" s="13">
        <v>89.047370650000005</v>
      </c>
      <c r="D512" s="13" t="s">
        <v>6</v>
      </c>
      <c r="E512" s="13" t="s">
        <v>5000</v>
      </c>
      <c r="F512" s="13" t="s">
        <v>9</v>
      </c>
      <c r="G512" s="13" t="s">
        <v>4802</v>
      </c>
      <c r="H512" s="13" t="s">
        <v>4816</v>
      </c>
      <c r="I512" s="13">
        <f>(Brick_Kilns_EF!$B$13*Brick_Kilns_EF!$B$11*Brick_Kilns_EF!$B$12)</f>
        <v>8886.81</v>
      </c>
      <c r="J512" s="13">
        <f>IF(D512="ZZ",Brick_Kilns_EF!$E$9*(0.75),Brick_Kilns_EF!$E$9)</f>
        <v>7.4740000000000006E-4</v>
      </c>
      <c r="K512" s="13">
        <f t="shared" si="28"/>
        <v>6.6420017940000005</v>
      </c>
      <c r="L512" s="13">
        <f>IF(D512="ZZ", Brick_Kilns_EF!$E$6*(0.75),Brick_Kilns_EF!$E$6)</f>
        <v>4.0400000000000001E-4</v>
      </c>
      <c r="M512" s="13">
        <f t="shared" si="29"/>
        <v>3.5902712399999999</v>
      </c>
      <c r="N512" s="13">
        <f>IF(D512="ZZ",Brick_Kilns_EF!$E$7*(0.75),Brick_Kilns_EF!$E$7)</f>
        <v>3.1900000000000001E-3</v>
      </c>
      <c r="O512" s="13">
        <f t="shared" si="30"/>
        <v>28.348923899999999</v>
      </c>
      <c r="P512" s="13">
        <f>IF(D512="ZZ",Brick_Kilns_EF!$E$8*(0.75),Brick_Kilns_EF!$E$8)</f>
        <v>7.1999999999999994E-4</v>
      </c>
      <c r="Q512" s="13">
        <f t="shared" si="31"/>
        <v>6.3985031999999995</v>
      </c>
    </row>
    <row r="513" spans="1:17">
      <c r="A513" s="13" t="s">
        <v>523</v>
      </c>
      <c r="B513" s="13">
        <v>22.75810611</v>
      </c>
      <c r="C513" s="13">
        <v>89.044914270000007</v>
      </c>
      <c r="D513" s="13" t="s">
        <v>6</v>
      </c>
      <c r="E513" s="13" t="s">
        <v>5000</v>
      </c>
      <c r="F513" s="13" t="s">
        <v>9</v>
      </c>
      <c r="G513" s="13" t="s">
        <v>4802</v>
      </c>
      <c r="H513" s="13" t="s">
        <v>4816</v>
      </c>
      <c r="I513" s="13">
        <f>(Brick_Kilns_EF!$B$13*Brick_Kilns_EF!$B$11*Brick_Kilns_EF!$B$12)</f>
        <v>8886.81</v>
      </c>
      <c r="J513" s="13">
        <f>IF(D513="ZZ",Brick_Kilns_EF!$E$9*(0.75),Brick_Kilns_EF!$E$9)</f>
        <v>7.4740000000000006E-4</v>
      </c>
      <c r="K513" s="13">
        <f t="shared" si="28"/>
        <v>6.6420017940000005</v>
      </c>
      <c r="L513" s="13">
        <f>IF(D513="ZZ", Brick_Kilns_EF!$E$6*(0.75),Brick_Kilns_EF!$E$6)</f>
        <v>4.0400000000000001E-4</v>
      </c>
      <c r="M513" s="13">
        <f t="shared" si="29"/>
        <v>3.5902712399999999</v>
      </c>
      <c r="N513" s="13">
        <f>IF(D513="ZZ",Brick_Kilns_EF!$E$7*(0.75),Brick_Kilns_EF!$E$7)</f>
        <v>3.1900000000000001E-3</v>
      </c>
      <c r="O513" s="13">
        <f t="shared" si="30"/>
        <v>28.348923899999999</v>
      </c>
      <c r="P513" s="13">
        <f>IF(D513="ZZ",Brick_Kilns_EF!$E$8*(0.75),Brick_Kilns_EF!$E$8)</f>
        <v>7.1999999999999994E-4</v>
      </c>
      <c r="Q513" s="13">
        <f t="shared" si="31"/>
        <v>6.3985031999999995</v>
      </c>
    </row>
    <row r="514" spans="1:17">
      <c r="A514" s="13" t="s">
        <v>524</v>
      </c>
      <c r="B514" s="13">
        <v>23.78470308</v>
      </c>
      <c r="C514" s="13">
        <v>89.907988200000005</v>
      </c>
      <c r="D514" s="13" t="s">
        <v>6</v>
      </c>
      <c r="E514" s="13" t="s">
        <v>5000</v>
      </c>
      <c r="F514" s="13" t="s">
        <v>7</v>
      </c>
      <c r="G514" s="13" t="s">
        <v>4802</v>
      </c>
      <c r="H514" s="13" t="s">
        <v>4816</v>
      </c>
      <c r="I514" s="13">
        <f>(Brick_Kilns_EF!$B$13*Brick_Kilns_EF!$B$11*Brick_Kilns_EF!$B$12)</f>
        <v>8886.81</v>
      </c>
      <c r="J514" s="13">
        <f>IF(D514="ZZ",Brick_Kilns_EF!$E$9*(0.75),Brick_Kilns_EF!$E$9)</f>
        <v>7.4740000000000006E-4</v>
      </c>
      <c r="K514" s="13">
        <f t="shared" si="28"/>
        <v>6.6420017940000005</v>
      </c>
      <c r="L514" s="13">
        <f>IF(D514="ZZ", Brick_Kilns_EF!$E$6*(0.75),Brick_Kilns_EF!$E$6)</f>
        <v>4.0400000000000001E-4</v>
      </c>
      <c r="M514" s="13">
        <f t="shared" si="29"/>
        <v>3.5902712399999999</v>
      </c>
      <c r="N514" s="13">
        <f>IF(D514="ZZ",Brick_Kilns_EF!$E$7*(0.75),Brick_Kilns_EF!$E$7)</f>
        <v>3.1900000000000001E-3</v>
      </c>
      <c r="O514" s="13">
        <f t="shared" si="30"/>
        <v>28.348923899999999</v>
      </c>
      <c r="P514" s="13">
        <f>IF(D514="ZZ",Brick_Kilns_EF!$E$8*(0.75),Brick_Kilns_EF!$E$8)</f>
        <v>7.1999999999999994E-4</v>
      </c>
      <c r="Q514" s="13">
        <f t="shared" si="31"/>
        <v>6.3985031999999995</v>
      </c>
    </row>
    <row r="515" spans="1:17">
      <c r="A515" s="13" t="s">
        <v>525</v>
      </c>
      <c r="B515" s="13">
        <v>23.70984284</v>
      </c>
      <c r="C515" s="13">
        <v>90.508264890000007</v>
      </c>
      <c r="D515" s="13" t="s">
        <v>6</v>
      </c>
      <c r="E515" s="13" t="s">
        <v>5000</v>
      </c>
      <c r="F515" s="13" t="s">
        <v>7</v>
      </c>
      <c r="G515" s="13" t="s">
        <v>4802</v>
      </c>
      <c r="H515" s="13" t="s">
        <v>4816</v>
      </c>
      <c r="I515" s="13">
        <f>(Brick_Kilns_EF!$B$13*Brick_Kilns_EF!$B$11*Brick_Kilns_EF!$B$12)</f>
        <v>8886.81</v>
      </c>
      <c r="J515" s="13">
        <f>IF(D515="ZZ",Brick_Kilns_EF!$E$9*(0.75),Brick_Kilns_EF!$E$9)</f>
        <v>7.4740000000000006E-4</v>
      </c>
      <c r="K515" s="13">
        <f t="shared" ref="K515:K578" si="32">I515*J515</f>
        <v>6.6420017940000005</v>
      </c>
      <c r="L515" s="13">
        <f>IF(D515="ZZ", Brick_Kilns_EF!$E$6*(0.75),Brick_Kilns_EF!$E$6)</f>
        <v>4.0400000000000001E-4</v>
      </c>
      <c r="M515" s="13">
        <f t="shared" ref="M515:M578" si="33">L515*I515</f>
        <v>3.5902712399999999</v>
      </c>
      <c r="N515" s="13">
        <f>IF(D515="ZZ",Brick_Kilns_EF!$E$7*(0.75),Brick_Kilns_EF!$E$7)</f>
        <v>3.1900000000000001E-3</v>
      </c>
      <c r="O515" s="13">
        <f t="shared" ref="O515:O578" si="34">I515*N515</f>
        <v>28.348923899999999</v>
      </c>
      <c r="P515" s="13">
        <f>IF(D515="ZZ",Brick_Kilns_EF!$E$8*(0.75),Brick_Kilns_EF!$E$8)</f>
        <v>7.1999999999999994E-4</v>
      </c>
      <c r="Q515" s="13">
        <f t="shared" ref="Q515:Q578" si="35">I515*P515</f>
        <v>6.3985031999999995</v>
      </c>
    </row>
    <row r="516" spans="1:17">
      <c r="A516" s="13" t="s">
        <v>526</v>
      </c>
      <c r="B516" s="13">
        <v>22.639148649999999</v>
      </c>
      <c r="C516" s="13">
        <v>88.980277439999995</v>
      </c>
      <c r="D516" s="13" t="s">
        <v>6</v>
      </c>
      <c r="E516" s="13" t="s">
        <v>5000</v>
      </c>
      <c r="F516" s="13" t="s">
        <v>9</v>
      </c>
      <c r="G516" s="13" t="s">
        <v>4802</v>
      </c>
      <c r="H516" s="13" t="s">
        <v>4816</v>
      </c>
      <c r="I516" s="13">
        <f>(Brick_Kilns_EF!$B$13*Brick_Kilns_EF!$B$11*Brick_Kilns_EF!$B$12)</f>
        <v>8886.81</v>
      </c>
      <c r="J516" s="13">
        <f>IF(D516="ZZ",Brick_Kilns_EF!$E$9*(0.75),Brick_Kilns_EF!$E$9)</f>
        <v>7.4740000000000006E-4</v>
      </c>
      <c r="K516" s="13">
        <f t="shared" si="32"/>
        <v>6.6420017940000005</v>
      </c>
      <c r="L516" s="13">
        <f>IF(D516="ZZ", Brick_Kilns_EF!$E$6*(0.75),Brick_Kilns_EF!$E$6)</f>
        <v>4.0400000000000001E-4</v>
      </c>
      <c r="M516" s="13">
        <f t="shared" si="33"/>
        <v>3.5902712399999999</v>
      </c>
      <c r="N516" s="13">
        <f>IF(D516="ZZ",Brick_Kilns_EF!$E$7*(0.75),Brick_Kilns_EF!$E$7)</f>
        <v>3.1900000000000001E-3</v>
      </c>
      <c r="O516" s="13">
        <f t="shared" si="34"/>
        <v>28.348923899999999</v>
      </c>
      <c r="P516" s="13">
        <f>IF(D516="ZZ",Brick_Kilns_EF!$E$8*(0.75),Brick_Kilns_EF!$E$8)</f>
        <v>7.1999999999999994E-4</v>
      </c>
      <c r="Q516" s="13">
        <f t="shared" si="35"/>
        <v>6.3985031999999995</v>
      </c>
    </row>
    <row r="517" spans="1:17">
      <c r="A517" s="13" t="s">
        <v>527</v>
      </c>
      <c r="B517" s="13">
        <v>23.269977600000001</v>
      </c>
      <c r="C517" s="13">
        <v>88.980655420000005</v>
      </c>
      <c r="D517" s="13" t="s">
        <v>6</v>
      </c>
      <c r="E517" s="13" t="s">
        <v>5000</v>
      </c>
      <c r="F517" s="13" t="s">
        <v>9</v>
      </c>
      <c r="G517" s="13" t="s">
        <v>4802</v>
      </c>
      <c r="H517" s="13" t="s">
        <v>4816</v>
      </c>
      <c r="I517" s="13">
        <f>(Brick_Kilns_EF!$B$13*Brick_Kilns_EF!$B$11*Brick_Kilns_EF!$B$12)</f>
        <v>8886.81</v>
      </c>
      <c r="J517" s="13">
        <f>IF(D517="ZZ",Brick_Kilns_EF!$E$9*(0.75),Brick_Kilns_EF!$E$9)</f>
        <v>7.4740000000000006E-4</v>
      </c>
      <c r="K517" s="13">
        <f t="shared" si="32"/>
        <v>6.6420017940000005</v>
      </c>
      <c r="L517" s="13">
        <f>IF(D517="ZZ", Brick_Kilns_EF!$E$6*(0.75),Brick_Kilns_EF!$E$6)</f>
        <v>4.0400000000000001E-4</v>
      </c>
      <c r="M517" s="13">
        <f t="shared" si="33"/>
        <v>3.5902712399999999</v>
      </c>
      <c r="N517" s="13">
        <f>IF(D517="ZZ",Brick_Kilns_EF!$E$7*(0.75),Brick_Kilns_EF!$E$7)</f>
        <v>3.1900000000000001E-3</v>
      </c>
      <c r="O517" s="13">
        <f t="shared" si="34"/>
        <v>28.348923899999999</v>
      </c>
      <c r="P517" s="13">
        <f>IF(D517="ZZ",Brick_Kilns_EF!$E$8*(0.75),Brick_Kilns_EF!$E$8)</f>
        <v>7.1999999999999994E-4</v>
      </c>
      <c r="Q517" s="13">
        <f t="shared" si="35"/>
        <v>6.3985031999999995</v>
      </c>
    </row>
    <row r="518" spans="1:17">
      <c r="A518" s="13" t="s">
        <v>528</v>
      </c>
      <c r="B518" s="13">
        <v>22.909768199999998</v>
      </c>
      <c r="C518" s="13">
        <v>89.149278140000007</v>
      </c>
      <c r="D518" s="13" t="s">
        <v>6</v>
      </c>
      <c r="E518" s="13" t="s">
        <v>5000</v>
      </c>
      <c r="F518" s="13" t="s">
        <v>9</v>
      </c>
      <c r="G518" s="13" t="s">
        <v>4802</v>
      </c>
      <c r="H518" s="13" t="s">
        <v>4816</v>
      </c>
      <c r="I518" s="13">
        <f>(Brick_Kilns_EF!$B$13*Brick_Kilns_EF!$B$11*Brick_Kilns_EF!$B$12)</f>
        <v>8886.81</v>
      </c>
      <c r="J518" s="13">
        <f>IF(D518="ZZ",Brick_Kilns_EF!$E$9*(0.75),Brick_Kilns_EF!$E$9)</f>
        <v>7.4740000000000006E-4</v>
      </c>
      <c r="K518" s="13">
        <f t="shared" si="32"/>
        <v>6.6420017940000005</v>
      </c>
      <c r="L518" s="13">
        <f>IF(D518="ZZ", Brick_Kilns_EF!$E$6*(0.75),Brick_Kilns_EF!$E$6)</f>
        <v>4.0400000000000001E-4</v>
      </c>
      <c r="M518" s="13">
        <f t="shared" si="33"/>
        <v>3.5902712399999999</v>
      </c>
      <c r="N518" s="13">
        <f>IF(D518="ZZ",Brick_Kilns_EF!$E$7*(0.75),Brick_Kilns_EF!$E$7)</f>
        <v>3.1900000000000001E-3</v>
      </c>
      <c r="O518" s="13">
        <f t="shared" si="34"/>
        <v>28.348923899999999</v>
      </c>
      <c r="P518" s="13">
        <f>IF(D518="ZZ",Brick_Kilns_EF!$E$8*(0.75),Brick_Kilns_EF!$E$8)</f>
        <v>7.1999999999999994E-4</v>
      </c>
      <c r="Q518" s="13">
        <f t="shared" si="35"/>
        <v>6.3985031999999995</v>
      </c>
    </row>
    <row r="519" spans="1:17">
      <c r="A519" s="13" t="s">
        <v>529</v>
      </c>
      <c r="B519" s="13">
        <v>22.84770537</v>
      </c>
      <c r="C519" s="13">
        <v>89.693398650000006</v>
      </c>
      <c r="D519" s="13" t="s">
        <v>6</v>
      </c>
      <c r="E519" s="13" t="s">
        <v>5000</v>
      </c>
      <c r="F519" s="13" t="s">
        <v>9</v>
      </c>
      <c r="G519" s="13" t="s">
        <v>4802</v>
      </c>
      <c r="H519" s="13" t="s">
        <v>4816</v>
      </c>
      <c r="I519" s="13">
        <f>(Brick_Kilns_EF!$B$13*Brick_Kilns_EF!$B$11*Brick_Kilns_EF!$B$12)</f>
        <v>8886.81</v>
      </c>
      <c r="J519" s="13">
        <f>IF(D519="ZZ",Brick_Kilns_EF!$E$9*(0.75),Brick_Kilns_EF!$E$9)</f>
        <v>7.4740000000000006E-4</v>
      </c>
      <c r="K519" s="13">
        <f t="shared" si="32"/>
        <v>6.6420017940000005</v>
      </c>
      <c r="L519" s="13">
        <f>IF(D519="ZZ", Brick_Kilns_EF!$E$6*(0.75),Brick_Kilns_EF!$E$6)</f>
        <v>4.0400000000000001E-4</v>
      </c>
      <c r="M519" s="13">
        <f t="shared" si="33"/>
        <v>3.5902712399999999</v>
      </c>
      <c r="N519" s="13">
        <f>IF(D519="ZZ",Brick_Kilns_EF!$E$7*(0.75),Brick_Kilns_EF!$E$7)</f>
        <v>3.1900000000000001E-3</v>
      </c>
      <c r="O519" s="13">
        <f t="shared" si="34"/>
        <v>28.348923899999999</v>
      </c>
      <c r="P519" s="13">
        <f>IF(D519="ZZ",Brick_Kilns_EF!$E$8*(0.75),Brick_Kilns_EF!$E$8)</f>
        <v>7.1999999999999994E-4</v>
      </c>
      <c r="Q519" s="13">
        <f t="shared" si="35"/>
        <v>6.3985031999999995</v>
      </c>
    </row>
    <row r="520" spans="1:17">
      <c r="A520" s="13" t="s">
        <v>530</v>
      </c>
      <c r="B520" s="13">
        <v>23.016234619999999</v>
      </c>
      <c r="C520" s="13">
        <v>89.564327489999997</v>
      </c>
      <c r="D520" s="13" t="s">
        <v>6</v>
      </c>
      <c r="E520" s="13" t="s">
        <v>5000</v>
      </c>
      <c r="F520" s="13" t="s">
        <v>9</v>
      </c>
      <c r="G520" s="13" t="s">
        <v>4802</v>
      </c>
      <c r="H520" s="13" t="s">
        <v>4816</v>
      </c>
      <c r="I520" s="13">
        <f>(Brick_Kilns_EF!$B$13*Brick_Kilns_EF!$B$11*Brick_Kilns_EF!$B$12)</f>
        <v>8886.81</v>
      </c>
      <c r="J520" s="13">
        <f>IF(D520="ZZ",Brick_Kilns_EF!$E$9*(0.75),Brick_Kilns_EF!$E$9)</f>
        <v>7.4740000000000006E-4</v>
      </c>
      <c r="K520" s="13">
        <f t="shared" si="32"/>
        <v>6.6420017940000005</v>
      </c>
      <c r="L520" s="13">
        <f>IF(D520="ZZ", Brick_Kilns_EF!$E$6*(0.75),Brick_Kilns_EF!$E$6)</f>
        <v>4.0400000000000001E-4</v>
      </c>
      <c r="M520" s="13">
        <f t="shared" si="33"/>
        <v>3.5902712399999999</v>
      </c>
      <c r="N520" s="13">
        <f>IF(D520="ZZ",Brick_Kilns_EF!$E$7*(0.75),Brick_Kilns_EF!$E$7)</f>
        <v>3.1900000000000001E-3</v>
      </c>
      <c r="O520" s="13">
        <f t="shared" si="34"/>
        <v>28.348923899999999</v>
      </c>
      <c r="P520" s="13">
        <f>IF(D520="ZZ",Brick_Kilns_EF!$E$8*(0.75),Brick_Kilns_EF!$E$8)</f>
        <v>7.1999999999999994E-4</v>
      </c>
      <c r="Q520" s="13">
        <f t="shared" si="35"/>
        <v>6.3985031999999995</v>
      </c>
    </row>
    <row r="521" spans="1:17">
      <c r="A521" s="13" t="s">
        <v>531</v>
      </c>
      <c r="B521" s="13">
        <v>23.45410468</v>
      </c>
      <c r="C521" s="13">
        <v>88.959936299999995</v>
      </c>
      <c r="D521" s="13" t="s">
        <v>6</v>
      </c>
      <c r="E521" s="13" t="s">
        <v>5000</v>
      </c>
      <c r="F521" s="13" t="s">
        <v>9</v>
      </c>
      <c r="G521" s="13" t="s">
        <v>4802</v>
      </c>
      <c r="H521" s="13" t="s">
        <v>4816</v>
      </c>
      <c r="I521" s="13">
        <f>(Brick_Kilns_EF!$B$13*Brick_Kilns_EF!$B$11*Brick_Kilns_EF!$B$12)</f>
        <v>8886.81</v>
      </c>
      <c r="J521" s="13">
        <f>IF(D521="ZZ",Brick_Kilns_EF!$E$9*(0.75),Brick_Kilns_EF!$E$9)</f>
        <v>7.4740000000000006E-4</v>
      </c>
      <c r="K521" s="13">
        <f t="shared" si="32"/>
        <v>6.6420017940000005</v>
      </c>
      <c r="L521" s="13">
        <f>IF(D521="ZZ", Brick_Kilns_EF!$E$6*(0.75),Brick_Kilns_EF!$E$6)</f>
        <v>4.0400000000000001E-4</v>
      </c>
      <c r="M521" s="13">
        <f t="shared" si="33"/>
        <v>3.5902712399999999</v>
      </c>
      <c r="N521" s="13">
        <f>IF(D521="ZZ",Brick_Kilns_EF!$E$7*(0.75),Brick_Kilns_EF!$E$7)</f>
        <v>3.1900000000000001E-3</v>
      </c>
      <c r="O521" s="13">
        <f t="shared" si="34"/>
        <v>28.348923899999999</v>
      </c>
      <c r="P521" s="13">
        <f>IF(D521="ZZ",Brick_Kilns_EF!$E$8*(0.75),Brick_Kilns_EF!$E$8)</f>
        <v>7.1999999999999994E-4</v>
      </c>
      <c r="Q521" s="13">
        <f t="shared" si="35"/>
        <v>6.3985031999999995</v>
      </c>
    </row>
    <row r="522" spans="1:17">
      <c r="A522" s="13" t="s">
        <v>532</v>
      </c>
      <c r="B522" s="13">
        <v>23.91549041</v>
      </c>
      <c r="C522" s="13">
        <v>90.156453580000004</v>
      </c>
      <c r="D522" s="13" t="s">
        <v>6</v>
      </c>
      <c r="E522" s="13" t="s">
        <v>5000</v>
      </c>
      <c r="F522" s="13" t="s">
        <v>7</v>
      </c>
      <c r="G522" s="13" t="s">
        <v>4802</v>
      </c>
      <c r="H522" s="13" t="s">
        <v>4816</v>
      </c>
      <c r="I522" s="13">
        <f>(Brick_Kilns_EF!$B$13*Brick_Kilns_EF!$B$11*Brick_Kilns_EF!$B$12)</f>
        <v>8886.81</v>
      </c>
      <c r="J522" s="13">
        <f>IF(D522="ZZ",Brick_Kilns_EF!$E$9*(0.75),Brick_Kilns_EF!$E$9)</f>
        <v>7.4740000000000006E-4</v>
      </c>
      <c r="K522" s="13">
        <f t="shared" si="32"/>
        <v>6.6420017940000005</v>
      </c>
      <c r="L522" s="13">
        <f>IF(D522="ZZ", Brick_Kilns_EF!$E$6*(0.75),Brick_Kilns_EF!$E$6)</f>
        <v>4.0400000000000001E-4</v>
      </c>
      <c r="M522" s="13">
        <f t="shared" si="33"/>
        <v>3.5902712399999999</v>
      </c>
      <c r="N522" s="13">
        <f>IF(D522="ZZ",Brick_Kilns_EF!$E$7*(0.75),Brick_Kilns_EF!$E$7)</f>
        <v>3.1900000000000001E-3</v>
      </c>
      <c r="O522" s="13">
        <f t="shared" si="34"/>
        <v>28.348923899999999</v>
      </c>
      <c r="P522" s="13">
        <f>IF(D522="ZZ",Brick_Kilns_EF!$E$8*(0.75),Brick_Kilns_EF!$E$8)</f>
        <v>7.1999999999999994E-4</v>
      </c>
      <c r="Q522" s="13">
        <f t="shared" si="35"/>
        <v>6.3985031999999995</v>
      </c>
    </row>
    <row r="523" spans="1:17">
      <c r="A523" s="13" t="s">
        <v>533</v>
      </c>
      <c r="B523" s="13">
        <v>23.91650929</v>
      </c>
      <c r="C523" s="13">
        <v>90.15787795</v>
      </c>
      <c r="D523" s="13" t="s">
        <v>6</v>
      </c>
      <c r="E523" s="13" t="s">
        <v>5000</v>
      </c>
      <c r="F523" s="13" t="s">
        <v>7</v>
      </c>
      <c r="G523" s="13" t="s">
        <v>4802</v>
      </c>
      <c r="H523" s="13" t="s">
        <v>4816</v>
      </c>
      <c r="I523" s="13">
        <f>(Brick_Kilns_EF!$B$13*Brick_Kilns_EF!$B$11*Brick_Kilns_EF!$B$12)</f>
        <v>8886.81</v>
      </c>
      <c r="J523" s="13">
        <f>IF(D523="ZZ",Brick_Kilns_EF!$E$9*(0.75),Brick_Kilns_EF!$E$9)</f>
        <v>7.4740000000000006E-4</v>
      </c>
      <c r="K523" s="13">
        <f t="shared" si="32"/>
        <v>6.6420017940000005</v>
      </c>
      <c r="L523" s="13">
        <f>IF(D523="ZZ", Brick_Kilns_EF!$E$6*(0.75),Brick_Kilns_EF!$E$6)</f>
        <v>4.0400000000000001E-4</v>
      </c>
      <c r="M523" s="13">
        <f t="shared" si="33"/>
        <v>3.5902712399999999</v>
      </c>
      <c r="N523" s="13">
        <f>IF(D523="ZZ",Brick_Kilns_EF!$E$7*(0.75),Brick_Kilns_EF!$E$7)</f>
        <v>3.1900000000000001E-3</v>
      </c>
      <c r="O523" s="13">
        <f t="shared" si="34"/>
        <v>28.348923899999999</v>
      </c>
      <c r="P523" s="13">
        <f>IF(D523="ZZ",Brick_Kilns_EF!$E$8*(0.75),Brick_Kilns_EF!$E$8)</f>
        <v>7.1999999999999994E-4</v>
      </c>
      <c r="Q523" s="13">
        <f t="shared" si="35"/>
        <v>6.3985031999999995</v>
      </c>
    </row>
    <row r="524" spans="1:17">
      <c r="A524" s="13" t="s">
        <v>534</v>
      </c>
      <c r="B524" s="13">
        <v>23.236321629999999</v>
      </c>
      <c r="C524" s="13">
        <v>89.856320949999997</v>
      </c>
      <c r="D524" s="13" t="s">
        <v>6</v>
      </c>
      <c r="E524" s="13" t="s">
        <v>5000</v>
      </c>
      <c r="F524" s="13" t="s">
        <v>7</v>
      </c>
      <c r="G524" s="13" t="s">
        <v>4802</v>
      </c>
      <c r="H524" s="13" t="s">
        <v>4816</v>
      </c>
      <c r="I524" s="13">
        <f>(Brick_Kilns_EF!$B$13*Brick_Kilns_EF!$B$11*Brick_Kilns_EF!$B$12)</f>
        <v>8886.81</v>
      </c>
      <c r="J524" s="13">
        <f>IF(D524="ZZ",Brick_Kilns_EF!$E$9*(0.75),Brick_Kilns_EF!$E$9)</f>
        <v>7.4740000000000006E-4</v>
      </c>
      <c r="K524" s="13">
        <f t="shared" si="32"/>
        <v>6.6420017940000005</v>
      </c>
      <c r="L524" s="13">
        <f>IF(D524="ZZ", Brick_Kilns_EF!$E$6*(0.75),Brick_Kilns_EF!$E$6)</f>
        <v>4.0400000000000001E-4</v>
      </c>
      <c r="M524" s="13">
        <f t="shared" si="33"/>
        <v>3.5902712399999999</v>
      </c>
      <c r="N524" s="13">
        <f>IF(D524="ZZ",Brick_Kilns_EF!$E$7*(0.75),Brick_Kilns_EF!$E$7)</f>
        <v>3.1900000000000001E-3</v>
      </c>
      <c r="O524" s="13">
        <f t="shared" si="34"/>
        <v>28.348923899999999</v>
      </c>
      <c r="P524" s="13">
        <f>IF(D524="ZZ",Brick_Kilns_EF!$E$8*(0.75),Brick_Kilns_EF!$E$8)</f>
        <v>7.1999999999999994E-4</v>
      </c>
      <c r="Q524" s="13">
        <f t="shared" si="35"/>
        <v>6.3985031999999995</v>
      </c>
    </row>
    <row r="525" spans="1:17">
      <c r="A525" s="13" t="s">
        <v>535</v>
      </c>
      <c r="B525" s="13">
        <v>22.942287820000001</v>
      </c>
      <c r="C525" s="13">
        <v>90.407164120000004</v>
      </c>
      <c r="D525" s="13" t="s">
        <v>6</v>
      </c>
      <c r="E525" s="13" t="s">
        <v>5000</v>
      </c>
      <c r="F525" s="13" t="s">
        <v>11</v>
      </c>
      <c r="G525" s="13" t="s">
        <v>4802</v>
      </c>
      <c r="H525" s="13" t="s">
        <v>4816</v>
      </c>
      <c r="I525" s="13">
        <f>(Brick_Kilns_EF!$B$13*Brick_Kilns_EF!$B$11*Brick_Kilns_EF!$B$12)</f>
        <v>8886.81</v>
      </c>
      <c r="J525" s="13">
        <f>IF(D525="ZZ",Brick_Kilns_EF!$E$9*(0.75),Brick_Kilns_EF!$E$9)</f>
        <v>7.4740000000000006E-4</v>
      </c>
      <c r="K525" s="13">
        <f t="shared" si="32"/>
        <v>6.6420017940000005</v>
      </c>
      <c r="L525" s="13">
        <f>IF(D525="ZZ", Brick_Kilns_EF!$E$6*(0.75),Brick_Kilns_EF!$E$6)</f>
        <v>4.0400000000000001E-4</v>
      </c>
      <c r="M525" s="13">
        <f t="shared" si="33"/>
        <v>3.5902712399999999</v>
      </c>
      <c r="N525" s="13">
        <f>IF(D525="ZZ",Brick_Kilns_EF!$E$7*(0.75),Brick_Kilns_EF!$E$7)</f>
        <v>3.1900000000000001E-3</v>
      </c>
      <c r="O525" s="13">
        <f t="shared" si="34"/>
        <v>28.348923899999999</v>
      </c>
      <c r="P525" s="13">
        <f>IF(D525="ZZ",Brick_Kilns_EF!$E$8*(0.75),Brick_Kilns_EF!$E$8)</f>
        <v>7.1999999999999994E-4</v>
      </c>
      <c r="Q525" s="13">
        <f t="shared" si="35"/>
        <v>6.3985031999999995</v>
      </c>
    </row>
    <row r="526" spans="1:17">
      <c r="A526" s="13" t="s">
        <v>536</v>
      </c>
      <c r="B526" s="13">
        <v>22.924937809999999</v>
      </c>
      <c r="C526" s="13">
        <v>89.637974869999994</v>
      </c>
      <c r="D526" s="13" t="s">
        <v>6</v>
      </c>
      <c r="E526" s="13" t="s">
        <v>5000</v>
      </c>
      <c r="F526" s="13" t="s">
        <v>9</v>
      </c>
      <c r="G526" s="13" t="s">
        <v>4802</v>
      </c>
      <c r="H526" s="13" t="s">
        <v>4816</v>
      </c>
      <c r="I526" s="13">
        <f>(Brick_Kilns_EF!$B$13*Brick_Kilns_EF!$B$11*Brick_Kilns_EF!$B$12)</f>
        <v>8886.81</v>
      </c>
      <c r="J526" s="13">
        <f>IF(D526="ZZ",Brick_Kilns_EF!$E$9*(0.75),Brick_Kilns_EF!$E$9)</f>
        <v>7.4740000000000006E-4</v>
      </c>
      <c r="K526" s="13">
        <f t="shared" si="32"/>
        <v>6.6420017940000005</v>
      </c>
      <c r="L526" s="13">
        <f>IF(D526="ZZ", Brick_Kilns_EF!$E$6*(0.75),Brick_Kilns_EF!$E$6)</f>
        <v>4.0400000000000001E-4</v>
      </c>
      <c r="M526" s="13">
        <f t="shared" si="33"/>
        <v>3.5902712399999999</v>
      </c>
      <c r="N526" s="13">
        <f>IF(D526="ZZ",Brick_Kilns_EF!$E$7*(0.75),Brick_Kilns_EF!$E$7)</f>
        <v>3.1900000000000001E-3</v>
      </c>
      <c r="O526" s="13">
        <f t="shared" si="34"/>
        <v>28.348923899999999</v>
      </c>
      <c r="P526" s="13">
        <f>IF(D526="ZZ",Brick_Kilns_EF!$E$8*(0.75),Brick_Kilns_EF!$E$8)</f>
        <v>7.1999999999999994E-4</v>
      </c>
      <c r="Q526" s="13">
        <f t="shared" si="35"/>
        <v>6.3985031999999995</v>
      </c>
    </row>
    <row r="527" spans="1:17">
      <c r="A527" s="13" t="s">
        <v>537</v>
      </c>
      <c r="B527" s="13">
        <v>23.46302678</v>
      </c>
      <c r="C527" s="13">
        <v>88.955963260000004</v>
      </c>
      <c r="D527" s="13" t="s">
        <v>6</v>
      </c>
      <c r="E527" s="13" t="s">
        <v>5000</v>
      </c>
      <c r="F527" s="13" t="s">
        <v>9</v>
      </c>
      <c r="G527" s="13" t="s">
        <v>4802</v>
      </c>
      <c r="H527" s="13" t="s">
        <v>4816</v>
      </c>
      <c r="I527" s="13">
        <f>(Brick_Kilns_EF!$B$13*Brick_Kilns_EF!$B$11*Brick_Kilns_EF!$B$12)</f>
        <v>8886.81</v>
      </c>
      <c r="J527" s="13">
        <f>IF(D527="ZZ",Brick_Kilns_EF!$E$9*(0.75),Brick_Kilns_EF!$E$9)</f>
        <v>7.4740000000000006E-4</v>
      </c>
      <c r="K527" s="13">
        <f t="shared" si="32"/>
        <v>6.6420017940000005</v>
      </c>
      <c r="L527" s="13">
        <f>IF(D527="ZZ", Brick_Kilns_EF!$E$6*(0.75),Brick_Kilns_EF!$E$6)</f>
        <v>4.0400000000000001E-4</v>
      </c>
      <c r="M527" s="13">
        <f t="shared" si="33"/>
        <v>3.5902712399999999</v>
      </c>
      <c r="N527" s="13">
        <f>IF(D527="ZZ",Brick_Kilns_EF!$E$7*(0.75),Brick_Kilns_EF!$E$7)</f>
        <v>3.1900000000000001E-3</v>
      </c>
      <c r="O527" s="13">
        <f t="shared" si="34"/>
        <v>28.348923899999999</v>
      </c>
      <c r="P527" s="13">
        <f>IF(D527="ZZ",Brick_Kilns_EF!$E$8*(0.75),Brick_Kilns_EF!$E$8)</f>
        <v>7.1999999999999994E-4</v>
      </c>
      <c r="Q527" s="13">
        <f t="shared" si="35"/>
        <v>6.3985031999999995</v>
      </c>
    </row>
    <row r="528" spans="1:17">
      <c r="A528" s="13" t="s">
        <v>538</v>
      </c>
      <c r="B528" s="13">
        <v>22.77215928</v>
      </c>
      <c r="C528" s="13">
        <v>89.473685399999994</v>
      </c>
      <c r="D528" s="13" t="s">
        <v>6</v>
      </c>
      <c r="E528" s="13" t="s">
        <v>5000</v>
      </c>
      <c r="F528" s="13" t="s">
        <v>9</v>
      </c>
      <c r="G528" s="13" t="s">
        <v>4802</v>
      </c>
      <c r="H528" s="13" t="s">
        <v>4816</v>
      </c>
      <c r="I528" s="13">
        <f>(Brick_Kilns_EF!$B$13*Brick_Kilns_EF!$B$11*Brick_Kilns_EF!$B$12)</f>
        <v>8886.81</v>
      </c>
      <c r="J528" s="13">
        <f>IF(D528="ZZ",Brick_Kilns_EF!$E$9*(0.75),Brick_Kilns_EF!$E$9)</f>
        <v>7.4740000000000006E-4</v>
      </c>
      <c r="K528" s="13">
        <f t="shared" si="32"/>
        <v>6.6420017940000005</v>
      </c>
      <c r="L528" s="13">
        <f>IF(D528="ZZ", Brick_Kilns_EF!$E$6*(0.75),Brick_Kilns_EF!$E$6)</f>
        <v>4.0400000000000001E-4</v>
      </c>
      <c r="M528" s="13">
        <f t="shared" si="33"/>
        <v>3.5902712399999999</v>
      </c>
      <c r="N528" s="13">
        <f>IF(D528="ZZ",Brick_Kilns_EF!$E$7*(0.75),Brick_Kilns_EF!$E$7)</f>
        <v>3.1900000000000001E-3</v>
      </c>
      <c r="O528" s="13">
        <f t="shared" si="34"/>
        <v>28.348923899999999</v>
      </c>
      <c r="P528" s="13">
        <f>IF(D528="ZZ",Brick_Kilns_EF!$E$8*(0.75),Brick_Kilns_EF!$E$8)</f>
        <v>7.1999999999999994E-4</v>
      </c>
      <c r="Q528" s="13">
        <f t="shared" si="35"/>
        <v>6.3985031999999995</v>
      </c>
    </row>
    <row r="529" spans="1:17">
      <c r="A529" s="13" t="s">
        <v>539</v>
      </c>
      <c r="B529" s="13">
        <v>23.06001375</v>
      </c>
      <c r="C529" s="13">
        <v>89.478248669999999</v>
      </c>
      <c r="D529" s="13" t="s">
        <v>6</v>
      </c>
      <c r="E529" s="13" t="s">
        <v>5000</v>
      </c>
      <c r="F529" s="13" t="s">
        <v>9</v>
      </c>
      <c r="G529" s="13" t="s">
        <v>4802</v>
      </c>
      <c r="H529" s="13" t="s">
        <v>4816</v>
      </c>
      <c r="I529" s="13">
        <f>(Brick_Kilns_EF!$B$13*Brick_Kilns_EF!$B$11*Brick_Kilns_EF!$B$12)</f>
        <v>8886.81</v>
      </c>
      <c r="J529" s="13">
        <f>IF(D529="ZZ",Brick_Kilns_EF!$E$9*(0.75),Brick_Kilns_EF!$E$9)</f>
        <v>7.4740000000000006E-4</v>
      </c>
      <c r="K529" s="13">
        <f t="shared" si="32"/>
        <v>6.6420017940000005</v>
      </c>
      <c r="L529" s="13">
        <f>IF(D529="ZZ", Brick_Kilns_EF!$E$6*(0.75),Brick_Kilns_EF!$E$6)</f>
        <v>4.0400000000000001E-4</v>
      </c>
      <c r="M529" s="13">
        <f t="shared" si="33"/>
        <v>3.5902712399999999</v>
      </c>
      <c r="N529" s="13">
        <f>IF(D529="ZZ",Brick_Kilns_EF!$E$7*(0.75),Brick_Kilns_EF!$E$7)</f>
        <v>3.1900000000000001E-3</v>
      </c>
      <c r="O529" s="13">
        <f t="shared" si="34"/>
        <v>28.348923899999999</v>
      </c>
      <c r="P529" s="13">
        <f>IF(D529="ZZ",Brick_Kilns_EF!$E$8*(0.75),Brick_Kilns_EF!$E$8)</f>
        <v>7.1999999999999994E-4</v>
      </c>
      <c r="Q529" s="13">
        <f t="shared" si="35"/>
        <v>6.3985031999999995</v>
      </c>
    </row>
    <row r="530" spans="1:17">
      <c r="A530" s="13" t="s">
        <v>540</v>
      </c>
      <c r="B530" s="13">
        <v>23.654661669999999</v>
      </c>
      <c r="C530" s="13">
        <v>90.450267150000002</v>
      </c>
      <c r="D530" s="13" t="s">
        <v>6</v>
      </c>
      <c r="E530" s="13" t="s">
        <v>5000</v>
      </c>
      <c r="F530" s="13" t="s">
        <v>7</v>
      </c>
      <c r="G530" s="13" t="s">
        <v>4802</v>
      </c>
      <c r="H530" s="13" t="s">
        <v>4816</v>
      </c>
      <c r="I530" s="13">
        <f>(Brick_Kilns_EF!$B$13*Brick_Kilns_EF!$B$11*Brick_Kilns_EF!$B$12)</f>
        <v>8886.81</v>
      </c>
      <c r="J530" s="13">
        <f>IF(D530="ZZ",Brick_Kilns_EF!$E$9*(0.75),Brick_Kilns_EF!$E$9)</f>
        <v>7.4740000000000006E-4</v>
      </c>
      <c r="K530" s="13">
        <f t="shared" si="32"/>
        <v>6.6420017940000005</v>
      </c>
      <c r="L530" s="13">
        <f>IF(D530="ZZ", Brick_Kilns_EF!$E$6*(0.75),Brick_Kilns_EF!$E$6)</f>
        <v>4.0400000000000001E-4</v>
      </c>
      <c r="M530" s="13">
        <f t="shared" si="33"/>
        <v>3.5902712399999999</v>
      </c>
      <c r="N530" s="13">
        <f>IF(D530="ZZ",Brick_Kilns_EF!$E$7*(0.75),Brick_Kilns_EF!$E$7)</f>
        <v>3.1900000000000001E-3</v>
      </c>
      <c r="O530" s="13">
        <f t="shared" si="34"/>
        <v>28.348923899999999</v>
      </c>
      <c r="P530" s="13">
        <f>IF(D530="ZZ",Brick_Kilns_EF!$E$8*(0.75),Brick_Kilns_EF!$E$8)</f>
        <v>7.1999999999999994E-4</v>
      </c>
      <c r="Q530" s="13">
        <f t="shared" si="35"/>
        <v>6.3985031999999995</v>
      </c>
    </row>
    <row r="531" spans="1:17">
      <c r="A531" s="13" t="s">
        <v>541</v>
      </c>
      <c r="B531" s="13">
        <v>22.82602142</v>
      </c>
      <c r="C531" s="13">
        <v>89.256659959999993</v>
      </c>
      <c r="D531" s="13" t="s">
        <v>6</v>
      </c>
      <c r="E531" s="13" t="s">
        <v>5000</v>
      </c>
      <c r="F531" s="13" t="s">
        <v>9</v>
      </c>
      <c r="G531" s="13" t="s">
        <v>4802</v>
      </c>
      <c r="H531" s="13" t="s">
        <v>4816</v>
      </c>
      <c r="I531" s="13">
        <f>(Brick_Kilns_EF!$B$13*Brick_Kilns_EF!$B$11*Brick_Kilns_EF!$B$12)</f>
        <v>8886.81</v>
      </c>
      <c r="J531" s="13">
        <f>IF(D531="ZZ",Brick_Kilns_EF!$E$9*(0.75),Brick_Kilns_EF!$E$9)</f>
        <v>7.4740000000000006E-4</v>
      </c>
      <c r="K531" s="13">
        <f t="shared" si="32"/>
        <v>6.6420017940000005</v>
      </c>
      <c r="L531" s="13">
        <f>IF(D531="ZZ", Brick_Kilns_EF!$E$6*(0.75),Brick_Kilns_EF!$E$6)</f>
        <v>4.0400000000000001E-4</v>
      </c>
      <c r="M531" s="13">
        <f t="shared" si="33"/>
        <v>3.5902712399999999</v>
      </c>
      <c r="N531" s="13">
        <f>IF(D531="ZZ",Brick_Kilns_EF!$E$7*(0.75),Brick_Kilns_EF!$E$7)</f>
        <v>3.1900000000000001E-3</v>
      </c>
      <c r="O531" s="13">
        <f t="shared" si="34"/>
        <v>28.348923899999999</v>
      </c>
      <c r="P531" s="13">
        <f>IF(D531="ZZ",Brick_Kilns_EF!$E$8*(0.75),Brick_Kilns_EF!$E$8)</f>
        <v>7.1999999999999994E-4</v>
      </c>
      <c r="Q531" s="13">
        <f t="shared" si="35"/>
        <v>6.3985031999999995</v>
      </c>
    </row>
    <row r="532" spans="1:17">
      <c r="A532" s="13" t="s">
        <v>542</v>
      </c>
      <c r="B532" s="13">
        <v>23.769992810000002</v>
      </c>
      <c r="C532" s="13">
        <v>90.324729430000005</v>
      </c>
      <c r="D532" s="13" t="s">
        <v>6</v>
      </c>
      <c r="E532" s="13" t="s">
        <v>5000</v>
      </c>
      <c r="F532" s="13" t="s">
        <v>7</v>
      </c>
      <c r="G532" s="13" t="s">
        <v>4802</v>
      </c>
      <c r="H532" s="13" t="s">
        <v>4816</v>
      </c>
      <c r="I532" s="13">
        <f>(Brick_Kilns_EF!$B$13*Brick_Kilns_EF!$B$11*Brick_Kilns_EF!$B$12)</f>
        <v>8886.81</v>
      </c>
      <c r="J532" s="13">
        <f>IF(D532="ZZ",Brick_Kilns_EF!$E$9*(0.75),Brick_Kilns_EF!$E$9)</f>
        <v>7.4740000000000006E-4</v>
      </c>
      <c r="K532" s="13">
        <f t="shared" si="32"/>
        <v>6.6420017940000005</v>
      </c>
      <c r="L532" s="13">
        <f>IF(D532="ZZ", Brick_Kilns_EF!$E$6*(0.75),Brick_Kilns_EF!$E$6)</f>
        <v>4.0400000000000001E-4</v>
      </c>
      <c r="M532" s="13">
        <f t="shared" si="33"/>
        <v>3.5902712399999999</v>
      </c>
      <c r="N532" s="13">
        <f>IF(D532="ZZ",Brick_Kilns_EF!$E$7*(0.75),Brick_Kilns_EF!$E$7)</f>
        <v>3.1900000000000001E-3</v>
      </c>
      <c r="O532" s="13">
        <f t="shared" si="34"/>
        <v>28.348923899999999</v>
      </c>
      <c r="P532" s="13">
        <f>IF(D532="ZZ",Brick_Kilns_EF!$E$8*(0.75),Brick_Kilns_EF!$E$8)</f>
        <v>7.1999999999999994E-4</v>
      </c>
      <c r="Q532" s="13">
        <f t="shared" si="35"/>
        <v>6.3985031999999995</v>
      </c>
    </row>
    <row r="533" spans="1:17">
      <c r="A533" s="13" t="s">
        <v>543</v>
      </c>
      <c r="B533" s="13">
        <v>24.76169183</v>
      </c>
      <c r="C533" s="13">
        <v>89.393412710000007</v>
      </c>
      <c r="D533" s="13" t="s">
        <v>6</v>
      </c>
      <c r="E533" s="13" t="s">
        <v>5000</v>
      </c>
      <c r="F533" s="13" t="s">
        <v>42</v>
      </c>
      <c r="G533" s="13" t="s">
        <v>4802</v>
      </c>
      <c r="H533" s="13" t="s">
        <v>4816</v>
      </c>
      <c r="I533" s="13">
        <f>(Brick_Kilns_EF!$B$13*Brick_Kilns_EF!$B$11*Brick_Kilns_EF!$B$12)</f>
        <v>8886.81</v>
      </c>
      <c r="J533" s="13">
        <f>IF(D533="ZZ",Brick_Kilns_EF!$E$9*(0.75),Brick_Kilns_EF!$E$9)</f>
        <v>7.4740000000000006E-4</v>
      </c>
      <c r="K533" s="13">
        <f t="shared" si="32"/>
        <v>6.6420017940000005</v>
      </c>
      <c r="L533" s="13">
        <f>IF(D533="ZZ", Brick_Kilns_EF!$E$6*(0.75),Brick_Kilns_EF!$E$6)</f>
        <v>4.0400000000000001E-4</v>
      </c>
      <c r="M533" s="13">
        <f t="shared" si="33"/>
        <v>3.5902712399999999</v>
      </c>
      <c r="N533" s="13">
        <f>IF(D533="ZZ",Brick_Kilns_EF!$E$7*(0.75),Brick_Kilns_EF!$E$7)</f>
        <v>3.1900000000000001E-3</v>
      </c>
      <c r="O533" s="13">
        <f t="shared" si="34"/>
        <v>28.348923899999999</v>
      </c>
      <c r="P533" s="13">
        <f>IF(D533="ZZ",Brick_Kilns_EF!$E$8*(0.75),Brick_Kilns_EF!$E$8)</f>
        <v>7.1999999999999994E-4</v>
      </c>
      <c r="Q533" s="13">
        <f t="shared" si="35"/>
        <v>6.3985031999999995</v>
      </c>
    </row>
    <row r="534" spans="1:17">
      <c r="A534" s="13" t="s">
        <v>544</v>
      </c>
      <c r="B534" s="13">
        <v>22.952996880000001</v>
      </c>
      <c r="C534" s="13">
        <v>90.487949709999995</v>
      </c>
      <c r="D534" s="13" t="s">
        <v>6</v>
      </c>
      <c r="E534" s="13" t="s">
        <v>5000</v>
      </c>
      <c r="F534" s="13" t="s">
        <v>11</v>
      </c>
      <c r="G534" s="13" t="s">
        <v>4802</v>
      </c>
      <c r="H534" s="13" t="s">
        <v>4816</v>
      </c>
      <c r="I534" s="13">
        <f>(Brick_Kilns_EF!$B$13*Brick_Kilns_EF!$B$11*Brick_Kilns_EF!$B$12)</f>
        <v>8886.81</v>
      </c>
      <c r="J534" s="13">
        <f>IF(D534="ZZ",Brick_Kilns_EF!$E$9*(0.75),Brick_Kilns_EF!$E$9)</f>
        <v>7.4740000000000006E-4</v>
      </c>
      <c r="K534" s="13">
        <f t="shared" si="32"/>
        <v>6.6420017940000005</v>
      </c>
      <c r="L534" s="13">
        <f>IF(D534="ZZ", Brick_Kilns_EF!$E$6*(0.75),Brick_Kilns_EF!$E$6)</f>
        <v>4.0400000000000001E-4</v>
      </c>
      <c r="M534" s="13">
        <f t="shared" si="33"/>
        <v>3.5902712399999999</v>
      </c>
      <c r="N534" s="13">
        <f>IF(D534="ZZ",Brick_Kilns_EF!$E$7*(0.75),Brick_Kilns_EF!$E$7)</f>
        <v>3.1900000000000001E-3</v>
      </c>
      <c r="O534" s="13">
        <f t="shared" si="34"/>
        <v>28.348923899999999</v>
      </c>
      <c r="P534" s="13">
        <f>IF(D534="ZZ",Brick_Kilns_EF!$E$8*(0.75),Brick_Kilns_EF!$E$8)</f>
        <v>7.1999999999999994E-4</v>
      </c>
      <c r="Q534" s="13">
        <f t="shared" si="35"/>
        <v>6.3985031999999995</v>
      </c>
    </row>
    <row r="535" spans="1:17">
      <c r="A535" s="13" t="s">
        <v>545</v>
      </c>
      <c r="B535" s="13">
        <v>23.68929872</v>
      </c>
      <c r="C535" s="13">
        <v>89.311319490000002</v>
      </c>
      <c r="D535" s="13" t="s">
        <v>6</v>
      </c>
      <c r="E535" s="13" t="s">
        <v>5000</v>
      </c>
      <c r="F535" s="13" t="s">
        <v>9</v>
      </c>
      <c r="G535" s="13" t="s">
        <v>4802</v>
      </c>
      <c r="H535" s="13" t="s">
        <v>4816</v>
      </c>
      <c r="I535" s="13">
        <f>(Brick_Kilns_EF!$B$13*Brick_Kilns_EF!$B$11*Brick_Kilns_EF!$B$12)</f>
        <v>8886.81</v>
      </c>
      <c r="J535" s="13">
        <f>IF(D535="ZZ",Brick_Kilns_EF!$E$9*(0.75),Brick_Kilns_EF!$E$9)</f>
        <v>7.4740000000000006E-4</v>
      </c>
      <c r="K535" s="13">
        <f t="shared" si="32"/>
        <v>6.6420017940000005</v>
      </c>
      <c r="L535" s="13">
        <f>IF(D535="ZZ", Brick_Kilns_EF!$E$6*(0.75),Brick_Kilns_EF!$E$6)</f>
        <v>4.0400000000000001E-4</v>
      </c>
      <c r="M535" s="13">
        <f t="shared" si="33"/>
        <v>3.5902712399999999</v>
      </c>
      <c r="N535" s="13">
        <f>IF(D535="ZZ",Brick_Kilns_EF!$E$7*(0.75),Brick_Kilns_EF!$E$7)</f>
        <v>3.1900000000000001E-3</v>
      </c>
      <c r="O535" s="13">
        <f t="shared" si="34"/>
        <v>28.348923899999999</v>
      </c>
      <c r="P535" s="13">
        <f>IF(D535="ZZ",Brick_Kilns_EF!$E$8*(0.75),Brick_Kilns_EF!$E$8)</f>
        <v>7.1999999999999994E-4</v>
      </c>
      <c r="Q535" s="13">
        <f t="shared" si="35"/>
        <v>6.3985031999999995</v>
      </c>
    </row>
    <row r="536" spans="1:17">
      <c r="A536" s="13" t="s">
        <v>546</v>
      </c>
      <c r="B536" s="13">
        <v>23.814556150000001</v>
      </c>
      <c r="C536" s="13">
        <v>88.671271630000007</v>
      </c>
      <c r="D536" s="13" t="s">
        <v>6</v>
      </c>
      <c r="E536" s="13" t="s">
        <v>5000</v>
      </c>
      <c r="F536" s="13" t="s">
        <v>9</v>
      </c>
      <c r="G536" s="13" t="s">
        <v>4802</v>
      </c>
      <c r="H536" s="13" t="s">
        <v>4816</v>
      </c>
      <c r="I536" s="13">
        <f>(Brick_Kilns_EF!$B$13*Brick_Kilns_EF!$B$11*Brick_Kilns_EF!$B$12)</f>
        <v>8886.81</v>
      </c>
      <c r="J536" s="13">
        <f>IF(D536="ZZ",Brick_Kilns_EF!$E$9*(0.75),Brick_Kilns_EF!$E$9)</f>
        <v>7.4740000000000006E-4</v>
      </c>
      <c r="K536" s="13">
        <f t="shared" si="32"/>
        <v>6.6420017940000005</v>
      </c>
      <c r="L536" s="13">
        <f>IF(D536="ZZ", Brick_Kilns_EF!$E$6*(0.75),Brick_Kilns_EF!$E$6)</f>
        <v>4.0400000000000001E-4</v>
      </c>
      <c r="M536" s="13">
        <f t="shared" si="33"/>
        <v>3.5902712399999999</v>
      </c>
      <c r="N536" s="13">
        <f>IF(D536="ZZ",Brick_Kilns_EF!$E$7*(0.75),Brick_Kilns_EF!$E$7)</f>
        <v>3.1900000000000001E-3</v>
      </c>
      <c r="O536" s="13">
        <f t="shared" si="34"/>
        <v>28.348923899999999</v>
      </c>
      <c r="P536" s="13">
        <f>IF(D536="ZZ",Brick_Kilns_EF!$E$8*(0.75),Brick_Kilns_EF!$E$8)</f>
        <v>7.1999999999999994E-4</v>
      </c>
      <c r="Q536" s="13">
        <f t="shared" si="35"/>
        <v>6.3985031999999995</v>
      </c>
    </row>
    <row r="537" spans="1:17">
      <c r="A537" s="13" t="s">
        <v>547</v>
      </c>
      <c r="B537" s="13">
        <v>22.797343300000001</v>
      </c>
      <c r="C537" s="13">
        <v>89.065280419999993</v>
      </c>
      <c r="D537" s="13" t="s">
        <v>6</v>
      </c>
      <c r="E537" s="13" t="s">
        <v>5000</v>
      </c>
      <c r="F537" s="13" t="s">
        <v>9</v>
      </c>
      <c r="G537" s="13" t="s">
        <v>4802</v>
      </c>
      <c r="H537" s="13" t="s">
        <v>4816</v>
      </c>
      <c r="I537" s="13">
        <f>(Brick_Kilns_EF!$B$13*Brick_Kilns_EF!$B$11*Brick_Kilns_EF!$B$12)</f>
        <v>8886.81</v>
      </c>
      <c r="J537" s="13">
        <f>IF(D537="ZZ",Brick_Kilns_EF!$E$9*(0.75),Brick_Kilns_EF!$E$9)</f>
        <v>7.4740000000000006E-4</v>
      </c>
      <c r="K537" s="13">
        <f t="shared" si="32"/>
        <v>6.6420017940000005</v>
      </c>
      <c r="L537" s="13">
        <f>IF(D537="ZZ", Brick_Kilns_EF!$E$6*(0.75),Brick_Kilns_EF!$E$6)</f>
        <v>4.0400000000000001E-4</v>
      </c>
      <c r="M537" s="13">
        <f t="shared" si="33"/>
        <v>3.5902712399999999</v>
      </c>
      <c r="N537" s="13">
        <f>IF(D537="ZZ",Brick_Kilns_EF!$E$7*(0.75),Brick_Kilns_EF!$E$7)</f>
        <v>3.1900000000000001E-3</v>
      </c>
      <c r="O537" s="13">
        <f t="shared" si="34"/>
        <v>28.348923899999999</v>
      </c>
      <c r="P537" s="13">
        <f>IF(D537="ZZ",Brick_Kilns_EF!$E$8*(0.75),Brick_Kilns_EF!$E$8)</f>
        <v>7.1999999999999994E-4</v>
      </c>
      <c r="Q537" s="13">
        <f t="shared" si="35"/>
        <v>6.3985031999999995</v>
      </c>
    </row>
    <row r="538" spans="1:17">
      <c r="A538" s="13" t="s">
        <v>548</v>
      </c>
      <c r="B538" s="13">
        <v>23.010075440000001</v>
      </c>
      <c r="C538" s="13">
        <v>89.210687210000003</v>
      </c>
      <c r="D538" s="13" t="s">
        <v>6</v>
      </c>
      <c r="E538" s="13" t="s">
        <v>5000</v>
      </c>
      <c r="F538" s="13" t="s">
        <v>9</v>
      </c>
      <c r="G538" s="13" t="s">
        <v>4802</v>
      </c>
      <c r="H538" s="13" t="s">
        <v>4816</v>
      </c>
      <c r="I538" s="13">
        <f>(Brick_Kilns_EF!$B$13*Brick_Kilns_EF!$B$11*Brick_Kilns_EF!$B$12)</f>
        <v>8886.81</v>
      </c>
      <c r="J538" s="13">
        <f>IF(D538="ZZ",Brick_Kilns_EF!$E$9*(0.75),Brick_Kilns_EF!$E$9)</f>
        <v>7.4740000000000006E-4</v>
      </c>
      <c r="K538" s="13">
        <f t="shared" si="32"/>
        <v>6.6420017940000005</v>
      </c>
      <c r="L538" s="13">
        <f>IF(D538="ZZ", Brick_Kilns_EF!$E$6*(0.75),Brick_Kilns_EF!$E$6)</f>
        <v>4.0400000000000001E-4</v>
      </c>
      <c r="M538" s="13">
        <f t="shared" si="33"/>
        <v>3.5902712399999999</v>
      </c>
      <c r="N538" s="13">
        <f>IF(D538="ZZ",Brick_Kilns_EF!$E$7*(0.75),Brick_Kilns_EF!$E$7)</f>
        <v>3.1900000000000001E-3</v>
      </c>
      <c r="O538" s="13">
        <f t="shared" si="34"/>
        <v>28.348923899999999</v>
      </c>
      <c r="P538" s="13">
        <f>IF(D538="ZZ",Brick_Kilns_EF!$E$8*(0.75),Brick_Kilns_EF!$E$8)</f>
        <v>7.1999999999999994E-4</v>
      </c>
      <c r="Q538" s="13">
        <f t="shared" si="35"/>
        <v>6.3985031999999995</v>
      </c>
    </row>
    <row r="539" spans="1:17">
      <c r="A539" s="13" t="s">
        <v>549</v>
      </c>
      <c r="B539" s="13">
        <v>23.010681139999999</v>
      </c>
      <c r="C539" s="13">
        <v>89.214702340000002</v>
      </c>
      <c r="D539" s="13" t="s">
        <v>6</v>
      </c>
      <c r="E539" s="13" t="s">
        <v>5000</v>
      </c>
      <c r="F539" s="13" t="s">
        <v>9</v>
      </c>
      <c r="G539" s="13" t="s">
        <v>4802</v>
      </c>
      <c r="H539" s="13" t="s">
        <v>4816</v>
      </c>
      <c r="I539" s="13">
        <f>(Brick_Kilns_EF!$B$13*Brick_Kilns_EF!$B$11*Brick_Kilns_EF!$B$12)</f>
        <v>8886.81</v>
      </c>
      <c r="J539" s="13">
        <f>IF(D539="ZZ",Brick_Kilns_EF!$E$9*(0.75),Brick_Kilns_EF!$E$9)</f>
        <v>7.4740000000000006E-4</v>
      </c>
      <c r="K539" s="13">
        <f t="shared" si="32"/>
        <v>6.6420017940000005</v>
      </c>
      <c r="L539" s="13">
        <f>IF(D539="ZZ", Brick_Kilns_EF!$E$6*(0.75),Brick_Kilns_EF!$E$6)</f>
        <v>4.0400000000000001E-4</v>
      </c>
      <c r="M539" s="13">
        <f t="shared" si="33"/>
        <v>3.5902712399999999</v>
      </c>
      <c r="N539" s="13">
        <f>IF(D539="ZZ",Brick_Kilns_EF!$E$7*(0.75),Brick_Kilns_EF!$E$7)</f>
        <v>3.1900000000000001E-3</v>
      </c>
      <c r="O539" s="13">
        <f t="shared" si="34"/>
        <v>28.348923899999999</v>
      </c>
      <c r="P539" s="13">
        <f>IF(D539="ZZ",Brick_Kilns_EF!$E$8*(0.75),Brick_Kilns_EF!$E$8)</f>
        <v>7.1999999999999994E-4</v>
      </c>
      <c r="Q539" s="13">
        <f t="shared" si="35"/>
        <v>6.3985031999999995</v>
      </c>
    </row>
    <row r="540" spans="1:17">
      <c r="A540" s="13" t="s">
        <v>550</v>
      </c>
      <c r="B540" s="13">
        <v>22.995001859999999</v>
      </c>
      <c r="C540" s="13">
        <v>89.228356149999996</v>
      </c>
      <c r="D540" s="13" t="s">
        <v>6</v>
      </c>
      <c r="E540" s="13" t="s">
        <v>5000</v>
      </c>
      <c r="F540" s="13" t="s">
        <v>9</v>
      </c>
      <c r="G540" s="13" t="s">
        <v>4802</v>
      </c>
      <c r="H540" s="13" t="s">
        <v>4816</v>
      </c>
      <c r="I540" s="13">
        <f>(Brick_Kilns_EF!$B$13*Brick_Kilns_EF!$B$11*Brick_Kilns_EF!$B$12)</f>
        <v>8886.81</v>
      </c>
      <c r="J540" s="13">
        <f>IF(D540="ZZ",Brick_Kilns_EF!$E$9*(0.75),Brick_Kilns_EF!$E$9)</f>
        <v>7.4740000000000006E-4</v>
      </c>
      <c r="K540" s="13">
        <f t="shared" si="32"/>
        <v>6.6420017940000005</v>
      </c>
      <c r="L540" s="13">
        <f>IF(D540="ZZ", Brick_Kilns_EF!$E$6*(0.75),Brick_Kilns_EF!$E$6)</f>
        <v>4.0400000000000001E-4</v>
      </c>
      <c r="M540" s="13">
        <f t="shared" si="33"/>
        <v>3.5902712399999999</v>
      </c>
      <c r="N540" s="13">
        <f>IF(D540="ZZ",Brick_Kilns_EF!$E$7*(0.75),Brick_Kilns_EF!$E$7)</f>
        <v>3.1900000000000001E-3</v>
      </c>
      <c r="O540" s="13">
        <f t="shared" si="34"/>
        <v>28.348923899999999</v>
      </c>
      <c r="P540" s="13">
        <f>IF(D540="ZZ",Brick_Kilns_EF!$E$8*(0.75),Brick_Kilns_EF!$E$8)</f>
        <v>7.1999999999999994E-4</v>
      </c>
      <c r="Q540" s="13">
        <f t="shared" si="35"/>
        <v>6.3985031999999995</v>
      </c>
    </row>
    <row r="541" spans="1:17">
      <c r="A541" s="13" t="s">
        <v>551</v>
      </c>
      <c r="B541" s="13">
        <v>23.810287169999999</v>
      </c>
      <c r="C541" s="13">
        <v>90.309951870000006</v>
      </c>
      <c r="D541" s="13" t="s">
        <v>6</v>
      </c>
      <c r="E541" s="13" t="s">
        <v>5000</v>
      </c>
      <c r="F541" s="13" t="s">
        <v>7</v>
      </c>
      <c r="G541" s="13" t="s">
        <v>4802</v>
      </c>
      <c r="H541" s="13" t="s">
        <v>4816</v>
      </c>
      <c r="I541" s="13">
        <f>(Brick_Kilns_EF!$B$13*Brick_Kilns_EF!$B$11*Brick_Kilns_EF!$B$12)</f>
        <v>8886.81</v>
      </c>
      <c r="J541" s="13">
        <f>IF(D541="ZZ",Brick_Kilns_EF!$E$9*(0.75),Brick_Kilns_EF!$E$9)</f>
        <v>7.4740000000000006E-4</v>
      </c>
      <c r="K541" s="13">
        <f t="shared" si="32"/>
        <v>6.6420017940000005</v>
      </c>
      <c r="L541" s="13">
        <f>IF(D541="ZZ", Brick_Kilns_EF!$E$6*(0.75),Brick_Kilns_EF!$E$6)</f>
        <v>4.0400000000000001E-4</v>
      </c>
      <c r="M541" s="13">
        <f t="shared" si="33"/>
        <v>3.5902712399999999</v>
      </c>
      <c r="N541" s="13">
        <f>IF(D541="ZZ",Brick_Kilns_EF!$E$7*(0.75),Brick_Kilns_EF!$E$7)</f>
        <v>3.1900000000000001E-3</v>
      </c>
      <c r="O541" s="13">
        <f t="shared" si="34"/>
        <v>28.348923899999999</v>
      </c>
      <c r="P541" s="13">
        <f>IF(D541="ZZ",Brick_Kilns_EF!$E$8*(0.75),Brick_Kilns_EF!$E$8)</f>
        <v>7.1999999999999994E-4</v>
      </c>
      <c r="Q541" s="13">
        <f t="shared" si="35"/>
        <v>6.3985031999999995</v>
      </c>
    </row>
    <row r="542" spans="1:17">
      <c r="A542" s="13" t="s">
        <v>552</v>
      </c>
      <c r="B542" s="13">
        <v>23.807093330000001</v>
      </c>
      <c r="C542" s="13">
        <v>88.714872959999994</v>
      </c>
      <c r="D542" s="13" t="s">
        <v>6</v>
      </c>
      <c r="E542" s="13" t="s">
        <v>5000</v>
      </c>
      <c r="F542" s="13" t="s">
        <v>9</v>
      </c>
      <c r="G542" s="13" t="s">
        <v>4802</v>
      </c>
      <c r="H542" s="13" t="s">
        <v>4816</v>
      </c>
      <c r="I542" s="13">
        <f>(Brick_Kilns_EF!$B$13*Brick_Kilns_EF!$B$11*Brick_Kilns_EF!$B$12)</f>
        <v>8886.81</v>
      </c>
      <c r="J542" s="13">
        <f>IF(D542="ZZ",Brick_Kilns_EF!$E$9*(0.75),Brick_Kilns_EF!$E$9)</f>
        <v>7.4740000000000006E-4</v>
      </c>
      <c r="K542" s="13">
        <f t="shared" si="32"/>
        <v>6.6420017940000005</v>
      </c>
      <c r="L542" s="13">
        <f>IF(D542="ZZ", Brick_Kilns_EF!$E$6*(0.75),Brick_Kilns_EF!$E$6)</f>
        <v>4.0400000000000001E-4</v>
      </c>
      <c r="M542" s="13">
        <f t="shared" si="33"/>
        <v>3.5902712399999999</v>
      </c>
      <c r="N542" s="13">
        <f>IF(D542="ZZ",Brick_Kilns_EF!$E$7*(0.75),Brick_Kilns_EF!$E$7)</f>
        <v>3.1900000000000001E-3</v>
      </c>
      <c r="O542" s="13">
        <f t="shared" si="34"/>
        <v>28.348923899999999</v>
      </c>
      <c r="P542" s="13">
        <f>IF(D542="ZZ",Brick_Kilns_EF!$E$8*(0.75),Brick_Kilns_EF!$E$8)</f>
        <v>7.1999999999999994E-4</v>
      </c>
      <c r="Q542" s="13">
        <f t="shared" si="35"/>
        <v>6.3985031999999995</v>
      </c>
    </row>
    <row r="543" spans="1:17">
      <c r="A543" s="13" t="s">
        <v>553</v>
      </c>
      <c r="B543" s="13">
        <v>23.80399912</v>
      </c>
      <c r="C543" s="13">
        <v>88.71743146</v>
      </c>
      <c r="D543" s="13" t="s">
        <v>6</v>
      </c>
      <c r="E543" s="13" t="s">
        <v>5000</v>
      </c>
      <c r="F543" s="13" t="s">
        <v>9</v>
      </c>
      <c r="G543" s="13" t="s">
        <v>4802</v>
      </c>
      <c r="H543" s="13" t="s">
        <v>4816</v>
      </c>
      <c r="I543" s="13">
        <f>(Brick_Kilns_EF!$B$13*Brick_Kilns_EF!$B$11*Brick_Kilns_EF!$B$12)</f>
        <v>8886.81</v>
      </c>
      <c r="J543" s="13">
        <f>IF(D543="ZZ",Brick_Kilns_EF!$E$9*(0.75),Brick_Kilns_EF!$E$9)</f>
        <v>7.4740000000000006E-4</v>
      </c>
      <c r="K543" s="13">
        <f t="shared" si="32"/>
        <v>6.6420017940000005</v>
      </c>
      <c r="L543" s="13">
        <f>IF(D543="ZZ", Brick_Kilns_EF!$E$6*(0.75),Brick_Kilns_EF!$E$6)</f>
        <v>4.0400000000000001E-4</v>
      </c>
      <c r="M543" s="13">
        <f t="shared" si="33"/>
        <v>3.5902712399999999</v>
      </c>
      <c r="N543" s="13">
        <f>IF(D543="ZZ",Brick_Kilns_EF!$E$7*(0.75),Brick_Kilns_EF!$E$7)</f>
        <v>3.1900000000000001E-3</v>
      </c>
      <c r="O543" s="13">
        <f t="shared" si="34"/>
        <v>28.348923899999999</v>
      </c>
      <c r="P543" s="13">
        <f>IF(D543="ZZ",Brick_Kilns_EF!$E$8*(0.75),Brick_Kilns_EF!$E$8)</f>
        <v>7.1999999999999994E-4</v>
      </c>
      <c r="Q543" s="13">
        <f t="shared" si="35"/>
        <v>6.3985031999999995</v>
      </c>
    </row>
    <row r="544" spans="1:17">
      <c r="A544" s="13" t="s">
        <v>554</v>
      </c>
      <c r="B544" s="13">
        <v>22.870020190000002</v>
      </c>
      <c r="C544" s="13">
        <v>89.767123929999997</v>
      </c>
      <c r="D544" s="13" t="s">
        <v>6</v>
      </c>
      <c r="E544" s="13" t="s">
        <v>5000</v>
      </c>
      <c r="F544" s="13" t="s">
        <v>9</v>
      </c>
      <c r="G544" s="13" t="s">
        <v>4802</v>
      </c>
      <c r="H544" s="13" t="s">
        <v>4816</v>
      </c>
      <c r="I544" s="13">
        <f>(Brick_Kilns_EF!$B$13*Brick_Kilns_EF!$B$11*Brick_Kilns_EF!$B$12)</f>
        <v>8886.81</v>
      </c>
      <c r="J544" s="13">
        <f>IF(D544="ZZ",Brick_Kilns_EF!$E$9*(0.75),Brick_Kilns_EF!$E$9)</f>
        <v>7.4740000000000006E-4</v>
      </c>
      <c r="K544" s="13">
        <f t="shared" si="32"/>
        <v>6.6420017940000005</v>
      </c>
      <c r="L544" s="13">
        <f>IF(D544="ZZ", Brick_Kilns_EF!$E$6*(0.75),Brick_Kilns_EF!$E$6)</f>
        <v>4.0400000000000001E-4</v>
      </c>
      <c r="M544" s="13">
        <f t="shared" si="33"/>
        <v>3.5902712399999999</v>
      </c>
      <c r="N544" s="13">
        <f>IF(D544="ZZ",Brick_Kilns_EF!$E$7*(0.75),Brick_Kilns_EF!$E$7)</f>
        <v>3.1900000000000001E-3</v>
      </c>
      <c r="O544" s="13">
        <f t="shared" si="34"/>
        <v>28.348923899999999</v>
      </c>
      <c r="P544" s="13">
        <f>IF(D544="ZZ",Brick_Kilns_EF!$E$8*(0.75),Brick_Kilns_EF!$E$8)</f>
        <v>7.1999999999999994E-4</v>
      </c>
      <c r="Q544" s="13">
        <f t="shared" si="35"/>
        <v>6.3985031999999995</v>
      </c>
    </row>
    <row r="545" spans="1:17">
      <c r="A545" s="13" t="s">
        <v>555</v>
      </c>
      <c r="B545" s="13">
        <v>23.724692569999998</v>
      </c>
      <c r="C545" s="13">
        <v>90.437283789999995</v>
      </c>
      <c r="D545" s="13" t="s">
        <v>6</v>
      </c>
      <c r="E545" s="13" t="s">
        <v>5000</v>
      </c>
      <c r="F545" s="13" t="s">
        <v>7</v>
      </c>
      <c r="G545" s="13" t="s">
        <v>4802</v>
      </c>
      <c r="H545" s="13" t="s">
        <v>4816</v>
      </c>
      <c r="I545" s="13">
        <f>(Brick_Kilns_EF!$B$13*Brick_Kilns_EF!$B$11*Brick_Kilns_EF!$B$12)</f>
        <v>8886.81</v>
      </c>
      <c r="J545" s="13">
        <f>IF(D545="ZZ",Brick_Kilns_EF!$E$9*(0.75),Brick_Kilns_EF!$E$9)</f>
        <v>7.4740000000000006E-4</v>
      </c>
      <c r="K545" s="13">
        <f t="shared" si="32"/>
        <v>6.6420017940000005</v>
      </c>
      <c r="L545" s="13">
        <f>IF(D545="ZZ", Brick_Kilns_EF!$E$6*(0.75),Brick_Kilns_EF!$E$6)</f>
        <v>4.0400000000000001E-4</v>
      </c>
      <c r="M545" s="13">
        <f t="shared" si="33"/>
        <v>3.5902712399999999</v>
      </c>
      <c r="N545" s="13">
        <f>IF(D545="ZZ",Brick_Kilns_EF!$E$7*(0.75),Brick_Kilns_EF!$E$7)</f>
        <v>3.1900000000000001E-3</v>
      </c>
      <c r="O545" s="13">
        <f t="shared" si="34"/>
        <v>28.348923899999999</v>
      </c>
      <c r="P545" s="13">
        <f>IF(D545="ZZ",Brick_Kilns_EF!$E$8*(0.75),Brick_Kilns_EF!$E$8)</f>
        <v>7.1999999999999994E-4</v>
      </c>
      <c r="Q545" s="13">
        <f t="shared" si="35"/>
        <v>6.3985031999999995</v>
      </c>
    </row>
    <row r="546" spans="1:17">
      <c r="A546" s="13" t="s">
        <v>556</v>
      </c>
      <c r="B546" s="13">
        <v>23.405458379999999</v>
      </c>
      <c r="C546" s="13">
        <v>89.575911129999994</v>
      </c>
      <c r="D546" s="13" t="s">
        <v>6</v>
      </c>
      <c r="E546" s="13" t="s">
        <v>5000</v>
      </c>
      <c r="F546" s="13" t="s">
        <v>9</v>
      </c>
      <c r="G546" s="13" t="s">
        <v>4802</v>
      </c>
      <c r="H546" s="13" t="s">
        <v>4816</v>
      </c>
      <c r="I546" s="13">
        <f>(Brick_Kilns_EF!$B$13*Brick_Kilns_EF!$B$11*Brick_Kilns_EF!$B$12)</f>
        <v>8886.81</v>
      </c>
      <c r="J546" s="13">
        <f>IF(D546="ZZ",Brick_Kilns_EF!$E$9*(0.75),Brick_Kilns_EF!$E$9)</f>
        <v>7.4740000000000006E-4</v>
      </c>
      <c r="K546" s="13">
        <f t="shared" si="32"/>
        <v>6.6420017940000005</v>
      </c>
      <c r="L546" s="13">
        <f>IF(D546="ZZ", Brick_Kilns_EF!$E$6*(0.75),Brick_Kilns_EF!$E$6)</f>
        <v>4.0400000000000001E-4</v>
      </c>
      <c r="M546" s="13">
        <f t="shared" si="33"/>
        <v>3.5902712399999999</v>
      </c>
      <c r="N546" s="13">
        <f>IF(D546="ZZ",Brick_Kilns_EF!$E$7*(0.75),Brick_Kilns_EF!$E$7)</f>
        <v>3.1900000000000001E-3</v>
      </c>
      <c r="O546" s="13">
        <f t="shared" si="34"/>
        <v>28.348923899999999</v>
      </c>
      <c r="P546" s="13">
        <f>IF(D546="ZZ",Brick_Kilns_EF!$E$8*(0.75),Brick_Kilns_EF!$E$8)</f>
        <v>7.1999999999999994E-4</v>
      </c>
      <c r="Q546" s="13">
        <f t="shared" si="35"/>
        <v>6.3985031999999995</v>
      </c>
    </row>
    <row r="547" spans="1:17">
      <c r="A547" s="13" t="s">
        <v>557</v>
      </c>
      <c r="B547" s="13">
        <v>24.030782599999998</v>
      </c>
      <c r="C547" s="13">
        <v>88.964515169999999</v>
      </c>
      <c r="D547" s="13" t="s">
        <v>6</v>
      </c>
      <c r="E547" s="13" t="s">
        <v>5000</v>
      </c>
      <c r="F547" s="13" t="s">
        <v>9</v>
      </c>
      <c r="G547" s="13" t="s">
        <v>4802</v>
      </c>
      <c r="H547" s="13" t="s">
        <v>4816</v>
      </c>
      <c r="I547" s="13">
        <f>(Brick_Kilns_EF!$B$13*Brick_Kilns_EF!$B$11*Brick_Kilns_EF!$B$12)</f>
        <v>8886.81</v>
      </c>
      <c r="J547" s="13">
        <f>IF(D547="ZZ",Brick_Kilns_EF!$E$9*(0.75),Brick_Kilns_EF!$E$9)</f>
        <v>7.4740000000000006E-4</v>
      </c>
      <c r="K547" s="13">
        <f t="shared" si="32"/>
        <v>6.6420017940000005</v>
      </c>
      <c r="L547" s="13">
        <f>IF(D547="ZZ", Brick_Kilns_EF!$E$6*(0.75),Brick_Kilns_EF!$E$6)</f>
        <v>4.0400000000000001E-4</v>
      </c>
      <c r="M547" s="13">
        <f t="shared" si="33"/>
        <v>3.5902712399999999</v>
      </c>
      <c r="N547" s="13">
        <f>IF(D547="ZZ",Brick_Kilns_EF!$E$7*(0.75),Brick_Kilns_EF!$E$7)</f>
        <v>3.1900000000000001E-3</v>
      </c>
      <c r="O547" s="13">
        <f t="shared" si="34"/>
        <v>28.348923899999999</v>
      </c>
      <c r="P547" s="13">
        <f>IF(D547="ZZ",Brick_Kilns_EF!$E$8*(0.75),Brick_Kilns_EF!$E$8)</f>
        <v>7.1999999999999994E-4</v>
      </c>
      <c r="Q547" s="13">
        <f t="shared" si="35"/>
        <v>6.3985031999999995</v>
      </c>
    </row>
    <row r="548" spans="1:17">
      <c r="A548" s="13" t="s">
        <v>558</v>
      </c>
      <c r="B548" s="13">
        <v>23.03018393</v>
      </c>
      <c r="C548" s="13">
        <v>89.755951249999995</v>
      </c>
      <c r="D548" s="13" t="s">
        <v>6</v>
      </c>
      <c r="E548" s="13" t="s">
        <v>5000</v>
      </c>
      <c r="F548" s="13" t="s">
        <v>7</v>
      </c>
      <c r="G548" s="13" t="s">
        <v>4802</v>
      </c>
      <c r="H548" s="13" t="s">
        <v>4816</v>
      </c>
      <c r="I548" s="13">
        <f>(Brick_Kilns_EF!$B$13*Brick_Kilns_EF!$B$11*Brick_Kilns_EF!$B$12)</f>
        <v>8886.81</v>
      </c>
      <c r="J548" s="13">
        <f>IF(D548="ZZ",Brick_Kilns_EF!$E$9*(0.75),Brick_Kilns_EF!$E$9)</f>
        <v>7.4740000000000006E-4</v>
      </c>
      <c r="K548" s="13">
        <f t="shared" si="32"/>
        <v>6.6420017940000005</v>
      </c>
      <c r="L548" s="13">
        <f>IF(D548="ZZ", Brick_Kilns_EF!$E$6*(0.75),Brick_Kilns_EF!$E$6)</f>
        <v>4.0400000000000001E-4</v>
      </c>
      <c r="M548" s="13">
        <f t="shared" si="33"/>
        <v>3.5902712399999999</v>
      </c>
      <c r="N548" s="13">
        <f>IF(D548="ZZ",Brick_Kilns_EF!$E$7*(0.75),Brick_Kilns_EF!$E$7)</f>
        <v>3.1900000000000001E-3</v>
      </c>
      <c r="O548" s="13">
        <f t="shared" si="34"/>
        <v>28.348923899999999</v>
      </c>
      <c r="P548" s="13">
        <f>IF(D548="ZZ",Brick_Kilns_EF!$E$8*(0.75),Brick_Kilns_EF!$E$8)</f>
        <v>7.1999999999999994E-4</v>
      </c>
      <c r="Q548" s="13">
        <f t="shared" si="35"/>
        <v>6.3985031999999995</v>
      </c>
    </row>
    <row r="549" spans="1:17">
      <c r="A549" s="13" t="s">
        <v>559</v>
      </c>
      <c r="B549" s="13">
        <v>25.467382669999999</v>
      </c>
      <c r="C549" s="13">
        <v>89.395436950000004</v>
      </c>
      <c r="D549" s="13" t="s">
        <v>6</v>
      </c>
      <c r="E549" s="13" t="s">
        <v>5000</v>
      </c>
      <c r="F549" s="13" t="s">
        <v>171</v>
      </c>
      <c r="G549" s="13" t="s">
        <v>4802</v>
      </c>
      <c r="H549" s="13" t="s">
        <v>4816</v>
      </c>
      <c r="I549" s="13">
        <f>(Brick_Kilns_EF!$B$13*Brick_Kilns_EF!$B$11*Brick_Kilns_EF!$B$12)</f>
        <v>8886.81</v>
      </c>
      <c r="J549" s="13">
        <f>IF(D549="ZZ",Brick_Kilns_EF!$E$9*(0.75),Brick_Kilns_EF!$E$9)</f>
        <v>7.4740000000000006E-4</v>
      </c>
      <c r="K549" s="13">
        <f t="shared" si="32"/>
        <v>6.6420017940000005</v>
      </c>
      <c r="L549" s="13">
        <f>IF(D549="ZZ", Brick_Kilns_EF!$E$6*(0.75),Brick_Kilns_EF!$E$6)</f>
        <v>4.0400000000000001E-4</v>
      </c>
      <c r="M549" s="13">
        <f t="shared" si="33"/>
        <v>3.5902712399999999</v>
      </c>
      <c r="N549" s="13">
        <f>IF(D549="ZZ",Brick_Kilns_EF!$E$7*(0.75),Brick_Kilns_EF!$E$7)</f>
        <v>3.1900000000000001E-3</v>
      </c>
      <c r="O549" s="13">
        <f t="shared" si="34"/>
        <v>28.348923899999999</v>
      </c>
      <c r="P549" s="13">
        <f>IF(D549="ZZ",Brick_Kilns_EF!$E$8*(0.75),Brick_Kilns_EF!$E$8)</f>
        <v>7.1999999999999994E-4</v>
      </c>
      <c r="Q549" s="13">
        <f t="shared" si="35"/>
        <v>6.3985031999999995</v>
      </c>
    </row>
    <row r="550" spans="1:17">
      <c r="A550" s="13" t="s">
        <v>560</v>
      </c>
      <c r="B550" s="13">
        <v>23.010093009999999</v>
      </c>
      <c r="C550" s="13">
        <v>89.760110859999998</v>
      </c>
      <c r="D550" s="13" t="s">
        <v>6</v>
      </c>
      <c r="E550" s="13" t="s">
        <v>5000</v>
      </c>
      <c r="F550" s="13" t="s">
        <v>9</v>
      </c>
      <c r="G550" s="13" t="s">
        <v>4802</v>
      </c>
      <c r="H550" s="13" t="s">
        <v>4816</v>
      </c>
      <c r="I550" s="13">
        <f>(Brick_Kilns_EF!$B$13*Brick_Kilns_EF!$B$11*Brick_Kilns_EF!$B$12)</f>
        <v>8886.81</v>
      </c>
      <c r="J550" s="13">
        <f>IF(D550="ZZ",Brick_Kilns_EF!$E$9*(0.75),Brick_Kilns_EF!$E$9)</f>
        <v>7.4740000000000006E-4</v>
      </c>
      <c r="K550" s="13">
        <f t="shared" si="32"/>
        <v>6.6420017940000005</v>
      </c>
      <c r="L550" s="13">
        <f>IF(D550="ZZ", Brick_Kilns_EF!$E$6*(0.75),Brick_Kilns_EF!$E$6)</f>
        <v>4.0400000000000001E-4</v>
      </c>
      <c r="M550" s="13">
        <f t="shared" si="33"/>
        <v>3.5902712399999999</v>
      </c>
      <c r="N550" s="13">
        <f>IF(D550="ZZ",Brick_Kilns_EF!$E$7*(0.75),Brick_Kilns_EF!$E$7)</f>
        <v>3.1900000000000001E-3</v>
      </c>
      <c r="O550" s="13">
        <f t="shared" si="34"/>
        <v>28.348923899999999</v>
      </c>
      <c r="P550" s="13">
        <f>IF(D550="ZZ",Brick_Kilns_EF!$E$8*(0.75),Brick_Kilns_EF!$E$8)</f>
        <v>7.1999999999999994E-4</v>
      </c>
      <c r="Q550" s="13">
        <f t="shared" si="35"/>
        <v>6.3985031999999995</v>
      </c>
    </row>
    <row r="551" spans="1:17">
      <c r="A551" s="13" t="s">
        <v>561</v>
      </c>
      <c r="B551" s="13">
        <v>23.227671449999999</v>
      </c>
      <c r="C551" s="13">
        <v>89.876651080000002</v>
      </c>
      <c r="D551" s="13" t="s">
        <v>6</v>
      </c>
      <c r="E551" s="13" t="s">
        <v>5000</v>
      </c>
      <c r="F551" s="13" t="s">
        <v>7</v>
      </c>
      <c r="G551" s="13" t="s">
        <v>4802</v>
      </c>
      <c r="H551" s="13" t="s">
        <v>4816</v>
      </c>
      <c r="I551" s="13">
        <f>(Brick_Kilns_EF!$B$13*Brick_Kilns_EF!$B$11*Brick_Kilns_EF!$B$12)</f>
        <v>8886.81</v>
      </c>
      <c r="J551" s="13">
        <f>IF(D551="ZZ",Brick_Kilns_EF!$E$9*(0.75),Brick_Kilns_EF!$E$9)</f>
        <v>7.4740000000000006E-4</v>
      </c>
      <c r="K551" s="13">
        <f t="shared" si="32"/>
        <v>6.6420017940000005</v>
      </c>
      <c r="L551" s="13">
        <f>IF(D551="ZZ", Brick_Kilns_EF!$E$6*(0.75),Brick_Kilns_EF!$E$6)</f>
        <v>4.0400000000000001E-4</v>
      </c>
      <c r="M551" s="13">
        <f t="shared" si="33"/>
        <v>3.5902712399999999</v>
      </c>
      <c r="N551" s="13">
        <f>IF(D551="ZZ",Brick_Kilns_EF!$E$7*(0.75),Brick_Kilns_EF!$E$7)</f>
        <v>3.1900000000000001E-3</v>
      </c>
      <c r="O551" s="13">
        <f t="shared" si="34"/>
        <v>28.348923899999999</v>
      </c>
      <c r="P551" s="13">
        <f>IF(D551="ZZ",Brick_Kilns_EF!$E$8*(0.75),Brick_Kilns_EF!$E$8)</f>
        <v>7.1999999999999994E-4</v>
      </c>
      <c r="Q551" s="13">
        <f t="shared" si="35"/>
        <v>6.3985031999999995</v>
      </c>
    </row>
    <row r="552" spans="1:17">
      <c r="A552" s="13" t="s">
        <v>562</v>
      </c>
      <c r="B552" s="13">
        <v>22.862666529999998</v>
      </c>
      <c r="C552" s="13">
        <v>89.612728649999994</v>
      </c>
      <c r="D552" s="13" t="s">
        <v>6</v>
      </c>
      <c r="E552" s="13" t="s">
        <v>5000</v>
      </c>
      <c r="F552" s="13" t="s">
        <v>9</v>
      </c>
      <c r="G552" s="13" t="s">
        <v>4802</v>
      </c>
      <c r="H552" s="13" t="s">
        <v>4816</v>
      </c>
      <c r="I552" s="13">
        <f>(Brick_Kilns_EF!$B$13*Brick_Kilns_EF!$B$11*Brick_Kilns_EF!$B$12)</f>
        <v>8886.81</v>
      </c>
      <c r="J552" s="13">
        <f>IF(D552="ZZ",Brick_Kilns_EF!$E$9*(0.75),Brick_Kilns_EF!$E$9)</f>
        <v>7.4740000000000006E-4</v>
      </c>
      <c r="K552" s="13">
        <f t="shared" si="32"/>
        <v>6.6420017940000005</v>
      </c>
      <c r="L552" s="13">
        <f>IF(D552="ZZ", Brick_Kilns_EF!$E$6*(0.75),Brick_Kilns_EF!$E$6)</f>
        <v>4.0400000000000001E-4</v>
      </c>
      <c r="M552" s="13">
        <f t="shared" si="33"/>
        <v>3.5902712399999999</v>
      </c>
      <c r="N552" s="13">
        <f>IF(D552="ZZ",Brick_Kilns_EF!$E$7*(0.75),Brick_Kilns_EF!$E$7)</f>
        <v>3.1900000000000001E-3</v>
      </c>
      <c r="O552" s="13">
        <f t="shared" si="34"/>
        <v>28.348923899999999</v>
      </c>
      <c r="P552" s="13">
        <f>IF(D552="ZZ",Brick_Kilns_EF!$E$8*(0.75),Brick_Kilns_EF!$E$8)</f>
        <v>7.1999999999999994E-4</v>
      </c>
      <c r="Q552" s="13">
        <f t="shared" si="35"/>
        <v>6.3985031999999995</v>
      </c>
    </row>
    <row r="553" spans="1:17">
      <c r="A553" s="13" t="s">
        <v>563</v>
      </c>
      <c r="B553" s="13">
        <v>23.343031</v>
      </c>
      <c r="C553" s="13">
        <v>89.738311929999995</v>
      </c>
      <c r="D553" s="13" t="s">
        <v>6</v>
      </c>
      <c r="E553" s="13" t="s">
        <v>5000</v>
      </c>
      <c r="F553" s="13" t="s">
        <v>7</v>
      </c>
      <c r="G553" s="13" t="s">
        <v>4802</v>
      </c>
      <c r="H553" s="13" t="s">
        <v>4816</v>
      </c>
      <c r="I553" s="13">
        <f>(Brick_Kilns_EF!$B$13*Brick_Kilns_EF!$B$11*Brick_Kilns_EF!$B$12)</f>
        <v>8886.81</v>
      </c>
      <c r="J553" s="13">
        <f>IF(D553="ZZ",Brick_Kilns_EF!$E$9*(0.75),Brick_Kilns_EF!$E$9)</f>
        <v>7.4740000000000006E-4</v>
      </c>
      <c r="K553" s="13">
        <f t="shared" si="32"/>
        <v>6.6420017940000005</v>
      </c>
      <c r="L553" s="13">
        <f>IF(D553="ZZ", Brick_Kilns_EF!$E$6*(0.75),Brick_Kilns_EF!$E$6)</f>
        <v>4.0400000000000001E-4</v>
      </c>
      <c r="M553" s="13">
        <f t="shared" si="33"/>
        <v>3.5902712399999999</v>
      </c>
      <c r="N553" s="13">
        <f>IF(D553="ZZ",Brick_Kilns_EF!$E$7*(0.75),Brick_Kilns_EF!$E$7)</f>
        <v>3.1900000000000001E-3</v>
      </c>
      <c r="O553" s="13">
        <f t="shared" si="34"/>
        <v>28.348923899999999</v>
      </c>
      <c r="P553" s="13">
        <f>IF(D553="ZZ",Brick_Kilns_EF!$E$8*(0.75),Brick_Kilns_EF!$E$8)</f>
        <v>7.1999999999999994E-4</v>
      </c>
      <c r="Q553" s="13">
        <f t="shared" si="35"/>
        <v>6.3985031999999995</v>
      </c>
    </row>
    <row r="554" spans="1:17">
      <c r="A554" s="13" t="s">
        <v>564</v>
      </c>
      <c r="B554" s="13">
        <v>23.2969686</v>
      </c>
      <c r="C554" s="13">
        <v>90.309367730000005</v>
      </c>
      <c r="D554" s="13" t="s">
        <v>6</v>
      </c>
      <c r="E554" s="13" t="s">
        <v>5000</v>
      </c>
      <c r="F554" s="13" t="s">
        <v>7</v>
      </c>
      <c r="G554" s="13" t="s">
        <v>4802</v>
      </c>
      <c r="H554" s="13" t="s">
        <v>4816</v>
      </c>
      <c r="I554" s="13">
        <f>(Brick_Kilns_EF!$B$13*Brick_Kilns_EF!$B$11*Brick_Kilns_EF!$B$12)</f>
        <v>8886.81</v>
      </c>
      <c r="J554" s="13">
        <f>IF(D554="ZZ",Brick_Kilns_EF!$E$9*(0.75),Brick_Kilns_EF!$E$9)</f>
        <v>7.4740000000000006E-4</v>
      </c>
      <c r="K554" s="13">
        <f t="shared" si="32"/>
        <v>6.6420017940000005</v>
      </c>
      <c r="L554" s="13">
        <f>IF(D554="ZZ", Brick_Kilns_EF!$E$6*(0.75),Brick_Kilns_EF!$E$6)</f>
        <v>4.0400000000000001E-4</v>
      </c>
      <c r="M554" s="13">
        <f t="shared" si="33"/>
        <v>3.5902712399999999</v>
      </c>
      <c r="N554" s="13">
        <f>IF(D554="ZZ",Brick_Kilns_EF!$E$7*(0.75),Brick_Kilns_EF!$E$7)</f>
        <v>3.1900000000000001E-3</v>
      </c>
      <c r="O554" s="13">
        <f t="shared" si="34"/>
        <v>28.348923899999999</v>
      </c>
      <c r="P554" s="13">
        <f>IF(D554="ZZ",Brick_Kilns_EF!$E$8*(0.75),Brick_Kilns_EF!$E$8)</f>
        <v>7.1999999999999994E-4</v>
      </c>
      <c r="Q554" s="13">
        <f t="shared" si="35"/>
        <v>6.3985031999999995</v>
      </c>
    </row>
    <row r="555" spans="1:17">
      <c r="A555" s="13" t="s">
        <v>565</v>
      </c>
      <c r="B555" s="13">
        <v>23.051690480000001</v>
      </c>
      <c r="C555" s="13">
        <v>89.900191809999995</v>
      </c>
      <c r="D555" s="13" t="s">
        <v>6</v>
      </c>
      <c r="E555" s="13" t="s">
        <v>5000</v>
      </c>
      <c r="F555" s="13" t="s">
        <v>7</v>
      </c>
      <c r="G555" s="13" t="s">
        <v>4802</v>
      </c>
      <c r="H555" s="13" t="s">
        <v>4816</v>
      </c>
      <c r="I555" s="13">
        <f>(Brick_Kilns_EF!$B$13*Brick_Kilns_EF!$B$11*Brick_Kilns_EF!$B$12)</f>
        <v>8886.81</v>
      </c>
      <c r="J555" s="13">
        <f>IF(D555="ZZ",Brick_Kilns_EF!$E$9*(0.75),Brick_Kilns_EF!$E$9)</f>
        <v>7.4740000000000006E-4</v>
      </c>
      <c r="K555" s="13">
        <f t="shared" si="32"/>
        <v>6.6420017940000005</v>
      </c>
      <c r="L555" s="13">
        <f>IF(D555="ZZ", Brick_Kilns_EF!$E$6*(0.75),Brick_Kilns_EF!$E$6)</f>
        <v>4.0400000000000001E-4</v>
      </c>
      <c r="M555" s="13">
        <f t="shared" si="33"/>
        <v>3.5902712399999999</v>
      </c>
      <c r="N555" s="13">
        <f>IF(D555="ZZ",Brick_Kilns_EF!$E$7*(0.75),Brick_Kilns_EF!$E$7)</f>
        <v>3.1900000000000001E-3</v>
      </c>
      <c r="O555" s="13">
        <f t="shared" si="34"/>
        <v>28.348923899999999</v>
      </c>
      <c r="P555" s="13">
        <f>IF(D555="ZZ",Brick_Kilns_EF!$E$8*(0.75),Brick_Kilns_EF!$E$8)</f>
        <v>7.1999999999999994E-4</v>
      </c>
      <c r="Q555" s="13">
        <f t="shared" si="35"/>
        <v>6.3985031999999995</v>
      </c>
    </row>
    <row r="556" spans="1:17">
      <c r="A556" s="13" t="s">
        <v>566</v>
      </c>
      <c r="B556" s="13">
        <v>24.09047275</v>
      </c>
      <c r="C556" s="13">
        <v>90.13859282</v>
      </c>
      <c r="D556" s="13" t="s">
        <v>6</v>
      </c>
      <c r="E556" s="13" t="s">
        <v>5000</v>
      </c>
      <c r="F556" s="13" t="s">
        <v>7</v>
      </c>
      <c r="G556" s="13" t="s">
        <v>4802</v>
      </c>
      <c r="H556" s="13" t="s">
        <v>4816</v>
      </c>
      <c r="I556" s="13">
        <f>(Brick_Kilns_EF!$B$13*Brick_Kilns_EF!$B$11*Brick_Kilns_EF!$B$12)</f>
        <v>8886.81</v>
      </c>
      <c r="J556" s="13">
        <f>IF(D556="ZZ",Brick_Kilns_EF!$E$9*(0.75),Brick_Kilns_EF!$E$9)</f>
        <v>7.4740000000000006E-4</v>
      </c>
      <c r="K556" s="13">
        <f t="shared" si="32"/>
        <v>6.6420017940000005</v>
      </c>
      <c r="L556" s="13">
        <f>IF(D556="ZZ", Brick_Kilns_EF!$E$6*(0.75),Brick_Kilns_EF!$E$6)</f>
        <v>4.0400000000000001E-4</v>
      </c>
      <c r="M556" s="13">
        <f t="shared" si="33"/>
        <v>3.5902712399999999</v>
      </c>
      <c r="N556" s="13">
        <f>IF(D556="ZZ",Brick_Kilns_EF!$E$7*(0.75),Brick_Kilns_EF!$E$7)</f>
        <v>3.1900000000000001E-3</v>
      </c>
      <c r="O556" s="13">
        <f t="shared" si="34"/>
        <v>28.348923899999999</v>
      </c>
      <c r="P556" s="13">
        <f>IF(D556="ZZ",Brick_Kilns_EF!$E$8*(0.75),Brick_Kilns_EF!$E$8)</f>
        <v>7.1999999999999994E-4</v>
      </c>
      <c r="Q556" s="13">
        <f t="shared" si="35"/>
        <v>6.3985031999999995</v>
      </c>
    </row>
    <row r="557" spans="1:17">
      <c r="A557" s="13" t="s">
        <v>567</v>
      </c>
      <c r="B557" s="13">
        <v>23.804348780000002</v>
      </c>
      <c r="C557" s="13">
        <v>88.627242319999993</v>
      </c>
      <c r="D557" s="13" t="s">
        <v>6</v>
      </c>
      <c r="E557" s="13" t="s">
        <v>5000</v>
      </c>
      <c r="F557" s="13" t="s">
        <v>9</v>
      </c>
      <c r="G557" s="13" t="s">
        <v>4802</v>
      </c>
      <c r="H557" s="13" t="s">
        <v>4816</v>
      </c>
      <c r="I557" s="13">
        <f>(Brick_Kilns_EF!$B$13*Brick_Kilns_EF!$B$11*Brick_Kilns_EF!$B$12)</f>
        <v>8886.81</v>
      </c>
      <c r="J557" s="13">
        <f>IF(D557="ZZ",Brick_Kilns_EF!$E$9*(0.75),Brick_Kilns_EF!$E$9)</f>
        <v>7.4740000000000006E-4</v>
      </c>
      <c r="K557" s="13">
        <f t="shared" si="32"/>
        <v>6.6420017940000005</v>
      </c>
      <c r="L557" s="13">
        <f>IF(D557="ZZ", Brick_Kilns_EF!$E$6*(0.75),Brick_Kilns_EF!$E$6)</f>
        <v>4.0400000000000001E-4</v>
      </c>
      <c r="M557" s="13">
        <f t="shared" si="33"/>
        <v>3.5902712399999999</v>
      </c>
      <c r="N557" s="13">
        <f>IF(D557="ZZ",Brick_Kilns_EF!$E$7*(0.75),Brick_Kilns_EF!$E$7)</f>
        <v>3.1900000000000001E-3</v>
      </c>
      <c r="O557" s="13">
        <f t="shared" si="34"/>
        <v>28.348923899999999</v>
      </c>
      <c r="P557" s="13">
        <f>IF(D557="ZZ",Brick_Kilns_EF!$E$8*(0.75),Brick_Kilns_EF!$E$8)</f>
        <v>7.1999999999999994E-4</v>
      </c>
      <c r="Q557" s="13">
        <f t="shared" si="35"/>
        <v>6.3985031999999995</v>
      </c>
    </row>
    <row r="558" spans="1:17">
      <c r="A558" s="13" t="s">
        <v>568</v>
      </c>
      <c r="B558" s="13">
        <v>23.503758179999998</v>
      </c>
      <c r="C558" s="13">
        <v>88.924240010000005</v>
      </c>
      <c r="D558" s="13" t="s">
        <v>6</v>
      </c>
      <c r="E558" s="13" t="s">
        <v>5000</v>
      </c>
      <c r="F558" s="13" t="s">
        <v>9</v>
      </c>
      <c r="G558" s="13" t="s">
        <v>4802</v>
      </c>
      <c r="H558" s="13" t="s">
        <v>4816</v>
      </c>
      <c r="I558" s="13">
        <f>(Brick_Kilns_EF!$B$13*Brick_Kilns_EF!$B$11*Brick_Kilns_EF!$B$12)</f>
        <v>8886.81</v>
      </c>
      <c r="J558" s="13">
        <f>IF(D558="ZZ",Brick_Kilns_EF!$E$9*(0.75),Brick_Kilns_EF!$E$9)</f>
        <v>7.4740000000000006E-4</v>
      </c>
      <c r="K558" s="13">
        <f t="shared" si="32"/>
        <v>6.6420017940000005</v>
      </c>
      <c r="L558" s="13">
        <f>IF(D558="ZZ", Brick_Kilns_EF!$E$6*(0.75),Brick_Kilns_EF!$E$6)</f>
        <v>4.0400000000000001E-4</v>
      </c>
      <c r="M558" s="13">
        <f t="shared" si="33"/>
        <v>3.5902712399999999</v>
      </c>
      <c r="N558" s="13">
        <f>IF(D558="ZZ",Brick_Kilns_EF!$E$7*(0.75),Brick_Kilns_EF!$E$7)</f>
        <v>3.1900000000000001E-3</v>
      </c>
      <c r="O558" s="13">
        <f t="shared" si="34"/>
        <v>28.348923899999999</v>
      </c>
      <c r="P558" s="13">
        <f>IF(D558="ZZ",Brick_Kilns_EF!$E$8*(0.75),Brick_Kilns_EF!$E$8)</f>
        <v>7.1999999999999994E-4</v>
      </c>
      <c r="Q558" s="13">
        <f t="shared" si="35"/>
        <v>6.3985031999999995</v>
      </c>
    </row>
    <row r="559" spans="1:17">
      <c r="A559" s="13" t="s">
        <v>569</v>
      </c>
      <c r="B559" s="13">
        <v>23.384240720000001</v>
      </c>
      <c r="C559" s="13">
        <v>89.618004780000007</v>
      </c>
      <c r="D559" s="13" t="s">
        <v>6</v>
      </c>
      <c r="E559" s="13" t="s">
        <v>5000</v>
      </c>
      <c r="F559" s="13" t="s">
        <v>7</v>
      </c>
      <c r="G559" s="13" t="s">
        <v>4802</v>
      </c>
      <c r="H559" s="13" t="s">
        <v>4816</v>
      </c>
      <c r="I559" s="13">
        <f>(Brick_Kilns_EF!$B$13*Brick_Kilns_EF!$B$11*Brick_Kilns_EF!$B$12)</f>
        <v>8886.81</v>
      </c>
      <c r="J559" s="13">
        <f>IF(D559="ZZ",Brick_Kilns_EF!$E$9*(0.75),Brick_Kilns_EF!$E$9)</f>
        <v>7.4740000000000006E-4</v>
      </c>
      <c r="K559" s="13">
        <f t="shared" si="32"/>
        <v>6.6420017940000005</v>
      </c>
      <c r="L559" s="13">
        <f>IF(D559="ZZ", Brick_Kilns_EF!$E$6*(0.75),Brick_Kilns_EF!$E$6)</f>
        <v>4.0400000000000001E-4</v>
      </c>
      <c r="M559" s="13">
        <f t="shared" si="33"/>
        <v>3.5902712399999999</v>
      </c>
      <c r="N559" s="13">
        <f>IF(D559="ZZ",Brick_Kilns_EF!$E$7*(0.75),Brick_Kilns_EF!$E$7)</f>
        <v>3.1900000000000001E-3</v>
      </c>
      <c r="O559" s="13">
        <f t="shared" si="34"/>
        <v>28.348923899999999</v>
      </c>
      <c r="P559" s="13">
        <f>IF(D559="ZZ",Brick_Kilns_EF!$E$8*(0.75),Brick_Kilns_EF!$E$8)</f>
        <v>7.1999999999999994E-4</v>
      </c>
      <c r="Q559" s="13">
        <f t="shared" si="35"/>
        <v>6.3985031999999995</v>
      </c>
    </row>
    <row r="560" spans="1:17">
      <c r="A560" s="13" t="s">
        <v>570</v>
      </c>
      <c r="B560" s="13">
        <v>23.00290262</v>
      </c>
      <c r="C560" s="13">
        <v>89.982000240000005</v>
      </c>
      <c r="D560" s="13" t="s">
        <v>6</v>
      </c>
      <c r="E560" s="13" t="s">
        <v>5000</v>
      </c>
      <c r="F560" s="13" t="s">
        <v>7</v>
      </c>
      <c r="G560" s="13" t="s">
        <v>4802</v>
      </c>
      <c r="H560" s="13" t="s">
        <v>4816</v>
      </c>
      <c r="I560" s="13">
        <f>(Brick_Kilns_EF!$B$13*Brick_Kilns_EF!$B$11*Brick_Kilns_EF!$B$12)</f>
        <v>8886.81</v>
      </c>
      <c r="J560" s="13">
        <f>IF(D560="ZZ",Brick_Kilns_EF!$E$9*(0.75),Brick_Kilns_EF!$E$9)</f>
        <v>7.4740000000000006E-4</v>
      </c>
      <c r="K560" s="13">
        <f t="shared" si="32"/>
        <v>6.6420017940000005</v>
      </c>
      <c r="L560" s="13">
        <f>IF(D560="ZZ", Brick_Kilns_EF!$E$6*(0.75),Brick_Kilns_EF!$E$6)</f>
        <v>4.0400000000000001E-4</v>
      </c>
      <c r="M560" s="13">
        <f t="shared" si="33"/>
        <v>3.5902712399999999</v>
      </c>
      <c r="N560" s="13">
        <f>IF(D560="ZZ",Brick_Kilns_EF!$E$7*(0.75),Brick_Kilns_EF!$E$7)</f>
        <v>3.1900000000000001E-3</v>
      </c>
      <c r="O560" s="13">
        <f t="shared" si="34"/>
        <v>28.348923899999999</v>
      </c>
      <c r="P560" s="13">
        <f>IF(D560="ZZ",Brick_Kilns_EF!$E$8*(0.75),Brick_Kilns_EF!$E$8)</f>
        <v>7.1999999999999994E-4</v>
      </c>
      <c r="Q560" s="13">
        <f t="shared" si="35"/>
        <v>6.3985031999999995</v>
      </c>
    </row>
    <row r="561" spans="1:17">
      <c r="A561" s="13" t="s">
        <v>571</v>
      </c>
      <c r="B561" s="13">
        <v>23.041075209999999</v>
      </c>
      <c r="C561" s="13">
        <v>89.53673277</v>
      </c>
      <c r="D561" s="13" t="s">
        <v>6</v>
      </c>
      <c r="E561" s="13" t="s">
        <v>5000</v>
      </c>
      <c r="F561" s="13" t="s">
        <v>9</v>
      </c>
      <c r="G561" s="13" t="s">
        <v>4802</v>
      </c>
      <c r="H561" s="13" t="s">
        <v>4816</v>
      </c>
      <c r="I561" s="13">
        <f>(Brick_Kilns_EF!$B$13*Brick_Kilns_EF!$B$11*Brick_Kilns_EF!$B$12)</f>
        <v>8886.81</v>
      </c>
      <c r="J561" s="13">
        <f>IF(D561="ZZ",Brick_Kilns_EF!$E$9*(0.75),Brick_Kilns_EF!$E$9)</f>
        <v>7.4740000000000006E-4</v>
      </c>
      <c r="K561" s="13">
        <f t="shared" si="32"/>
        <v>6.6420017940000005</v>
      </c>
      <c r="L561" s="13">
        <f>IF(D561="ZZ", Brick_Kilns_EF!$E$6*(0.75),Brick_Kilns_EF!$E$6)</f>
        <v>4.0400000000000001E-4</v>
      </c>
      <c r="M561" s="13">
        <f t="shared" si="33"/>
        <v>3.5902712399999999</v>
      </c>
      <c r="N561" s="13">
        <f>IF(D561="ZZ",Brick_Kilns_EF!$E$7*(0.75),Brick_Kilns_EF!$E$7)</f>
        <v>3.1900000000000001E-3</v>
      </c>
      <c r="O561" s="13">
        <f t="shared" si="34"/>
        <v>28.348923899999999</v>
      </c>
      <c r="P561" s="13">
        <f>IF(D561="ZZ",Brick_Kilns_EF!$E$8*(0.75),Brick_Kilns_EF!$E$8)</f>
        <v>7.1999999999999994E-4</v>
      </c>
      <c r="Q561" s="13">
        <f t="shared" si="35"/>
        <v>6.3985031999999995</v>
      </c>
    </row>
    <row r="562" spans="1:17">
      <c r="A562" s="13" t="s">
        <v>572</v>
      </c>
      <c r="B562" s="13">
        <v>23.041042340000001</v>
      </c>
      <c r="C562" s="13">
        <v>89.536109269999997</v>
      </c>
      <c r="D562" s="13" t="s">
        <v>6</v>
      </c>
      <c r="E562" s="13" t="s">
        <v>5000</v>
      </c>
      <c r="F562" s="13" t="s">
        <v>9</v>
      </c>
      <c r="G562" s="13" t="s">
        <v>4802</v>
      </c>
      <c r="H562" s="13" t="s">
        <v>4816</v>
      </c>
      <c r="I562" s="13">
        <f>(Brick_Kilns_EF!$B$13*Brick_Kilns_EF!$B$11*Brick_Kilns_EF!$B$12)</f>
        <v>8886.81</v>
      </c>
      <c r="J562" s="13">
        <f>IF(D562="ZZ",Brick_Kilns_EF!$E$9*(0.75),Brick_Kilns_EF!$E$9)</f>
        <v>7.4740000000000006E-4</v>
      </c>
      <c r="K562" s="13">
        <f t="shared" si="32"/>
        <v>6.6420017940000005</v>
      </c>
      <c r="L562" s="13">
        <f>IF(D562="ZZ", Brick_Kilns_EF!$E$6*(0.75),Brick_Kilns_EF!$E$6)</f>
        <v>4.0400000000000001E-4</v>
      </c>
      <c r="M562" s="13">
        <f t="shared" si="33"/>
        <v>3.5902712399999999</v>
      </c>
      <c r="N562" s="13">
        <f>IF(D562="ZZ",Brick_Kilns_EF!$E$7*(0.75),Brick_Kilns_EF!$E$7)</f>
        <v>3.1900000000000001E-3</v>
      </c>
      <c r="O562" s="13">
        <f t="shared" si="34"/>
        <v>28.348923899999999</v>
      </c>
      <c r="P562" s="13">
        <f>IF(D562="ZZ",Brick_Kilns_EF!$E$8*(0.75),Brick_Kilns_EF!$E$8)</f>
        <v>7.1999999999999994E-4</v>
      </c>
      <c r="Q562" s="13">
        <f t="shared" si="35"/>
        <v>6.3985031999999995</v>
      </c>
    </row>
    <row r="563" spans="1:17">
      <c r="A563" s="13" t="s">
        <v>573</v>
      </c>
      <c r="B563" s="13">
        <v>22.907904720000001</v>
      </c>
      <c r="C563" s="13">
        <v>88.982176159999995</v>
      </c>
      <c r="D563" s="13" t="s">
        <v>6</v>
      </c>
      <c r="E563" s="13" t="s">
        <v>5000</v>
      </c>
      <c r="F563" s="13" t="s">
        <v>9</v>
      </c>
      <c r="G563" s="13" t="s">
        <v>4802</v>
      </c>
      <c r="H563" s="13" t="s">
        <v>4816</v>
      </c>
      <c r="I563" s="13">
        <f>(Brick_Kilns_EF!$B$13*Brick_Kilns_EF!$B$11*Brick_Kilns_EF!$B$12)</f>
        <v>8886.81</v>
      </c>
      <c r="J563" s="13">
        <f>IF(D563="ZZ",Brick_Kilns_EF!$E$9*(0.75),Brick_Kilns_EF!$E$9)</f>
        <v>7.4740000000000006E-4</v>
      </c>
      <c r="K563" s="13">
        <f t="shared" si="32"/>
        <v>6.6420017940000005</v>
      </c>
      <c r="L563" s="13">
        <f>IF(D563="ZZ", Brick_Kilns_EF!$E$6*(0.75),Brick_Kilns_EF!$E$6)</f>
        <v>4.0400000000000001E-4</v>
      </c>
      <c r="M563" s="13">
        <f t="shared" si="33"/>
        <v>3.5902712399999999</v>
      </c>
      <c r="N563" s="13">
        <f>IF(D563="ZZ",Brick_Kilns_EF!$E$7*(0.75),Brick_Kilns_EF!$E$7)</f>
        <v>3.1900000000000001E-3</v>
      </c>
      <c r="O563" s="13">
        <f t="shared" si="34"/>
        <v>28.348923899999999</v>
      </c>
      <c r="P563" s="13">
        <f>IF(D563="ZZ",Brick_Kilns_EF!$E$8*(0.75),Brick_Kilns_EF!$E$8)</f>
        <v>7.1999999999999994E-4</v>
      </c>
      <c r="Q563" s="13">
        <f t="shared" si="35"/>
        <v>6.3985031999999995</v>
      </c>
    </row>
    <row r="564" spans="1:17">
      <c r="A564" s="13" t="s">
        <v>574</v>
      </c>
      <c r="B564" s="13">
        <v>23.13419184</v>
      </c>
      <c r="C564" s="13">
        <v>89.87444558</v>
      </c>
      <c r="D564" s="13" t="s">
        <v>6</v>
      </c>
      <c r="E564" s="13" t="s">
        <v>5000</v>
      </c>
      <c r="F564" s="13" t="s">
        <v>7</v>
      </c>
      <c r="G564" s="13" t="s">
        <v>4802</v>
      </c>
      <c r="H564" s="13" t="s">
        <v>4816</v>
      </c>
      <c r="I564" s="13">
        <f>(Brick_Kilns_EF!$B$13*Brick_Kilns_EF!$B$11*Brick_Kilns_EF!$B$12)</f>
        <v>8886.81</v>
      </c>
      <c r="J564" s="13">
        <f>IF(D564="ZZ",Brick_Kilns_EF!$E$9*(0.75),Brick_Kilns_EF!$E$9)</f>
        <v>7.4740000000000006E-4</v>
      </c>
      <c r="K564" s="13">
        <f t="shared" si="32"/>
        <v>6.6420017940000005</v>
      </c>
      <c r="L564" s="13">
        <f>IF(D564="ZZ", Brick_Kilns_EF!$E$6*(0.75),Brick_Kilns_EF!$E$6)</f>
        <v>4.0400000000000001E-4</v>
      </c>
      <c r="M564" s="13">
        <f t="shared" si="33"/>
        <v>3.5902712399999999</v>
      </c>
      <c r="N564" s="13">
        <f>IF(D564="ZZ",Brick_Kilns_EF!$E$7*(0.75),Brick_Kilns_EF!$E$7)</f>
        <v>3.1900000000000001E-3</v>
      </c>
      <c r="O564" s="13">
        <f t="shared" si="34"/>
        <v>28.348923899999999</v>
      </c>
      <c r="P564" s="13">
        <f>IF(D564="ZZ",Brick_Kilns_EF!$E$8*(0.75),Brick_Kilns_EF!$E$8)</f>
        <v>7.1999999999999994E-4</v>
      </c>
      <c r="Q564" s="13">
        <f t="shared" si="35"/>
        <v>6.3985031999999995</v>
      </c>
    </row>
    <row r="565" spans="1:17">
      <c r="A565" s="13" t="s">
        <v>575</v>
      </c>
      <c r="B565" s="13">
        <v>22.974408239999999</v>
      </c>
      <c r="C565" s="13">
        <v>89.620688529999995</v>
      </c>
      <c r="D565" s="13" t="s">
        <v>6</v>
      </c>
      <c r="E565" s="13" t="s">
        <v>5000</v>
      </c>
      <c r="F565" s="13" t="s">
        <v>9</v>
      </c>
      <c r="G565" s="13" t="s">
        <v>4802</v>
      </c>
      <c r="H565" s="13" t="s">
        <v>4816</v>
      </c>
      <c r="I565" s="13">
        <f>(Brick_Kilns_EF!$B$13*Brick_Kilns_EF!$B$11*Brick_Kilns_EF!$B$12)</f>
        <v>8886.81</v>
      </c>
      <c r="J565" s="13">
        <f>IF(D565="ZZ",Brick_Kilns_EF!$E$9*(0.75),Brick_Kilns_EF!$E$9)</f>
        <v>7.4740000000000006E-4</v>
      </c>
      <c r="K565" s="13">
        <f t="shared" si="32"/>
        <v>6.6420017940000005</v>
      </c>
      <c r="L565" s="13">
        <f>IF(D565="ZZ", Brick_Kilns_EF!$E$6*(0.75),Brick_Kilns_EF!$E$6)</f>
        <v>4.0400000000000001E-4</v>
      </c>
      <c r="M565" s="13">
        <f t="shared" si="33"/>
        <v>3.5902712399999999</v>
      </c>
      <c r="N565" s="13">
        <f>IF(D565="ZZ",Brick_Kilns_EF!$E$7*(0.75),Brick_Kilns_EF!$E$7)</f>
        <v>3.1900000000000001E-3</v>
      </c>
      <c r="O565" s="13">
        <f t="shared" si="34"/>
        <v>28.348923899999999</v>
      </c>
      <c r="P565" s="13">
        <f>IF(D565="ZZ",Brick_Kilns_EF!$E$8*(0.75),Brick_Kilns_EF!$E$8)</f>
        <v>7.1999999999999994E-4</v>
      </c>
      <c r="Q565" s="13">
        <f t="shared" si="35"/>
        <v>6.3985031999999995</v>
      </c>
    </row>
    <row r="566" spans="1:17">
      <c r="A566" s="13" t="s">
        <v>576</v>
      </c>
      <c r="B566" s="13">
        <v>23.743826760000001</v>
      </c>
      <c r="C566" s="13">
        <v>89.134470350000001</v>
      </c>
      <c r="D566" s="13" t="s">
        <v>6</v>
      </c>
      <c r="E566" s="13" t="s">
        <v>5000</v>
      </c>
      <c r="F566" s="13" t="s">
        <v>9</v>
      </c>
      <c r="G566" s="13" t="s">
        <v>4802</v>
      </c>
      <c r="H566" s="13" t="s">
        <v>4816</v>
      </c>
      <c r="I566" s="13">
        <f>(Brick_Kilns_EF!$B$13*Brick_Kilns_EF!$B$11*Brick_Kilns_EF!$B$12)</f>
        <v>8886.81</v>
      </c>
      <c r="J566" s="13">
        <f>IF(D566="ZZ",Brick_Kilns_EF!$E$9*(0.75),Brick_Kilns_EF!$E$9)</f>
        <v>7.4740000000000006E-4</v>
      </c>
      <c r="K566" s="13">
        <f t="shared" si="32"/>
        <v>6.6420017940000005</v>
      </c>
      <c r="L566" s="13">
        <f>IF(D566="ZZ", Brick_Kilns_EF!$E$6*(0.75),Brick_Kilns_EF!$E$6)</f>
        <v>4.0400000000000001E-4</v>
      </c>
      <c r="M566" s="13">
        <f t="shared" si="33"/>
        <v>3.5902712399999999</v>
      </c>
      <c r="N566" s="13">
        <f>IF(D566="ZZ",Brick_Kilns_EF!$E$7*(0.75),Brick_Kilns_EF!$E$7)</f>
        <v>3.1900000000000001E-3</v>
      </c>
      <c r="O566" s="13">
        <f t="shared" si="34"/>
        <v>28.348923899999999</v>
      </c>
      <c r="P566" s="13">
        <f>IF(D566="ZZ",Brick_Kilns_EF!$E$8*(0.75),Brick_Kilns_EF!$E$8)</f>
        <v>7.1999999999999994E-4</v>
      </c>
      <c r="Q566" s="13">
        <f t="shared" si="35"/>
        <v>6.3985031999999995</v>
      </c>
    </row>
    <row r="567" spans="1:17">
      <c r="A567" s="13" t="s">
        <v>577</v>
      </c>
      <c r="B567" s="13">
        <v>23.945864230000002</v>
      </c>
      <c r="C567" s="13">
        <v>90.152924889999994</v>
      </c>
      <c r="D567" s="13" t="s">
        <v>6</v>
      </c>
      <c r="E567" s="13" t="s">
        <v>5000</v>
      </c>
      <c r="F567" s="13" t="s">
        <v>7</v>
      </c>
      <c r="G567" s="13" t="s">
        <v>4802</v>
      </c>
      <c r="H567" s="13" t="s">
        <v>4816</v>
      </c>
      <c r="I567" s="13">
        <f>(Brick_Kilns_EF!$B$13*Brick_Kilns_EF!$B$11*Brick_Kilns_EF!$B$12)</f>
        <v>8886.81</v>
      </c>
      <c r="J567" s="13">
        <f>IF(D567="ZZ",Brick_Kilns_EF!$E$9*(0.75),Brick_Kilns_EF!$E$9)</f>
        <v>7.4740000000000006E-4</v>
      </c>
      <c r="K567" s="13">
        <f t="shared" si="32"/>
        <v>6.6420017940000005</v>
      </c>
      <c r="L567" s="13">
        <f>IF(D567="ZZ", Brick_Kilns_EF!$E$6*(0.75),Brick_Kilns_EF!$E$6)</f>
        <v>4.0400000000000001E-4</v>
      </c>
      <c r="M567" s="13">
        <f t="shared" si="33"/>
        <v>3.5902712399999999</v>
      </c>
      <c r="N567" s="13">
        <f>IF(D567="ZZ",Brick_Kilns_EF!$E$7*(0.75),Brick_Kilns_EF!$E$7)</f>
        <v>3.1900000000000001E-3</v>
      </c>
      <c r="O567" s="13">
        <f t="shared" si="34"/>
        <v>28.348923899999999</v>
      </c>
      <c r="P567" s="13">
        <f>IF(D567="ZZ",Brick_Kilns_EF!$E$8*(0.75),Brick_Kilns_EF!$E$8)</f>
        <v>7.1999999999999994E-4</v>
      </c>
      <c r="Q567" s="13">
        <f t="shared" si="35"/>
        <v>6.3985031999999995</v>
      </c>
    </row>
    <row r="568" spans="1:17">
      <c r="A568" s="13" t="s">
        <v>578</v>
      </c>
      <c r="B568" s="13">
        <v>23.947366729999999</v>
      </c>
      <c r="C568" s="13">
        <v>90.152231520000001</v>
      </c>
      <c r="D568" s="13" t="s">
        <v>6</v>
      </c>
      <c r="E568" s="13" t="s">
        <v>5000</v>
      </c>
      <c r="F568" s="13" t="s">
        <v>7</v>
      </c>
      <c r="G568" s="13" t="s">
        <v>4802</v>
      </c>
      <c r="H568" s="13" t="s">
        <v>4816</v>
      </c>
      <c r="I568" s="13">
        <f>(Brick_Kilns_EF!$B$13*Brick_Kilns_EF!$B$11*Brick_Kilns_EF!$B$12)</f>
        <v>8886.81</v>
      </c>
      <c r="J568" s="13">
        <f>IF(D568="ZZ",Brick_Kilns_EF!$E$9*(0.75),Brick_Kilns_EF!$E$9)</f>
        <v>7.4740000000000006E-4</v>
      </c>
      <c r="K568" s="13">
        <f t="shared" si="32"/>
        <v>6.6420017940000005</v>
      </c>
      <c r="L568" s="13">
        <f>IF(D568="ZZ", Brick_Kilns_EF!$E$6*(0.75),Brick_Kilns_EF!$E$6)</f>
        <v>4.0400000000000001E-4</v>
      </c>
      <c r="M568" s="13">
        <f t="shared" si="33"/>
        <v>3.5902712399999999</v>
      </c>
      <c r="N568" s="13">
        <f>IF(D568="ZZ",Brick_Kilns_EF!$E$7*(0.75),Brick_Kilns_EF!$E$7)</f>
        <v>3.1900000000000001E-3</v>
      </c>
      <c r="O568" s="13">
        <f t="shared" si="34"/>
        <v>28.348923899999999</v>
      </c>
      <c r="P568" s="13">
        <f>IF(D568="ZZ",Brick_Kilns_EF!$E$8*(0.75),Brick_Kilns_EF!$E$8)</f>
        <v>7.1999999999999994E-4</v>
      </c>
      <c r="Q568" s="13">
        <f t="shared" si="35"/>
        <v>6.3985031999999995</v>
      </c>
    </row>
    <row r="569" spans="1:17">
      <c r="A569" s="13" t="s">
        <v>579</v>
      </c>
      <c r="B569" s="13">
        <v>23.94805225</v>
      </c>
      <c r="C569" s="13">
        <v>90.156950769999995</v>
      </c>
      <c r="D569" s="13" t="s">
        <v>6</v>
      </c>
      <c r="E569" s="13" t="s">
        <v>5000</v>
      </c>
      <c r="F569" s="13" t="s">
        <v>7</v>
      </c>
      <c r="G569" s="13" t="s">
        <v>4802</v>
      </c>
      <c r="H569" s="13" t="s">
        <v>4816</v>
      </c>
      <c r="I569" s="13">
        <f>(Brick_Kilns_EF!$B$13*Brick_Kilns_EF!$B$11*Brick_Kilns_EF!$B$12)</f>
        <v>8886.81</v>
      </c>
      <c r="J569" s="13">
        <f>IF(D569="ZZ",Brick_Kilns_EF!$E$9*(0.75),Brick_Kilns_EF!$E$9)</f>
        <v>7.4740000000000006E-4</v>
      </c>
      <c r="K569" s="13">
        <f t="shared" si="32"/>
        <v>6.6420017940000005</v>
      </c>
      <c r="L569" s="13">
        <f>IF(D569="ZZ", Brick_Kilns_EF!$E$6*(0.75),Brick_Kilns_EF!$E$6)</f>
        <v>4.0400000000000001E-4</v>
      </c>
      <c r="M569" s="13">
        <f t="shared" si="33"/>
        <v>3.5902712399999999</v>
      </c>
      <c r="N569" s="13">
        <f>IF(D569="ZZ",Brick_Kilns_EF!$E$7*(0.75),Brick_Kilns_EF!$E$7)</f>
        <v>3.1900000000000001E-3</v>
      </c>
      <c r="O569" s="13">
        <f t="shared" si="34"/>
        <v>28.348923899999999</v>
      </c>
      <c r="P569" s="13">
        <f>IF(D569="ZZ",Brick_Kilns_EF!$E$8*(0.75),Brick_Kilns_EF!$E$8)</f>
        <v>7.1999999999999994E-4</v>
      </c>
      <c r="Q569" s="13">
        <f t="shared" si="35"/>
        <v>6.3985031999999995</v>
      </c>
    </row>
    <row r="570" spans="1:17">
      <c r="A570" s="13" t="s">
        <v>580</v>
      </c>
      <c r="B570" s="13">
        <v>22.88918181</v>
      </c>
      <c r="C570" s="13">
        <v>89.644281930000005</v>
      </c>
      <c r="D570" s="13" t="s">
        <v>6</v>
      </c>
      <c r="E570" s="13" t="s">
        <v>5000</v>
      </c>
      <c r="F570" s="13" t="s">
        <v>9</v>
      </c>
      <c r="G570" s="13" t="s">
        <v>4802</v>
      </c>
      <c r="H570" s="13" t="s">
        <v>4816</v>
      </c>
      <c r="I570" s="13">
        <f>(Brick_Kilns_EF!$B$13*Brick_Kilns_EF!$B$11*Brick_Kilns_EF!$B$12)</f>
        <v>8886.81</v>
      </c>
      <c r="J570" s="13">
        <f>IF(D570="ZZ",Brick_Kilns_EF!$E$9*(0.75),Brick_Kilns_EF!$E$9)</f>
        <v>7.4740000000000006E-4</v>
      </c>
      <c r="K570" s="13">
        <f t="shared" si="32"/>
        <v>6.6420017940000005</v>
      </c>
      <c r="L570" s="13">
        <f>IF(D570="ZZ", Brick_Kilns_EF!$E$6*(0.75),Brick_Kilns_EF!$E$6)</f>
        <v>4.0400000000000001E-4</v>
      </c>
      <c r="M570" s="13">
        <f t="shared" si="33"/>
        <v>3.5902712399999999</v>
      </c>
      <c r="N570" s="13">
        <f>IF(D570="ZZ",Brick_Kilns_EF!$E$7*(0.75),Brick_Kilns_EF!$E$7)</f>
        <v>3.1900000000000001E-3</v>
      </c>
      <c r="O570" s="13">
        <f t="shared" si="34"/>
        <v>28.348923899999999</v>
      </c>
      <c r="P570" s="13">
        <f>IF(D570="ZZ",Brick_Kilns_EF!$E$8*(0.75),Brick_Kilns_EF!$E$8)</f>
        <v>7.1999999999999994E-4</v>
      </c>
      <c r="Q570" s="13">
        <f t="shared" si="35"/>
        <v>6.3985031999999995</v>
      </c>
    </row>
    <row r="571" spans="1:17">
      <c r="A571" s="13" t="s">
        <v>581</v>
      </c>
      <c r="B571" s="13">
        <v>24.032661950000001</v>
      </c>
      <c r="C571" s="13">
        <v>89.087738889999997</v>
      </c>
      <c r="D571" s="13" t="s">
        <v>6</v>
      </c>
      <c r="E571" s="13" t="s">
        <v>5000</v>
      </c>
      <c r="F571" s="13" t="s">
        <v>42</v>
      </c>
      <c r="G571" s="13" t="s">
        <v>4802</v>
      </c>
      <c r="H571" s="13" t="s">
        <v>4816</v>
      </c>
      <c r="I571" s="13">
        <f>(Brick_Kilns_EF!$B$13*Brick_Kilns_EF!$B$11*Brick_Kilns_EF!$B$12)</f>
        <v>8886.81</v>
      </c>
      <c r="J571" s="13">
        <f>IF(D571="ZZ",Brick_Kilns_EF!$E$9*(0.75),Brick_Kilns_EF!$E$9)</f>
        <v>7.4740000000000006E-4</v>
      </c>
      <c r="K571" s="13">
        <f t="shared" si="32"/>
        <v>6.6420017940000005</v>
      </c>
      <c r="L571" s="13">
        <f>IF(D571="ZZ", Brick_Kilns_EF!$E$6*(0.75),Brick_Kilns_EF!$E$6)</f>
        <v>4.0400000000000001E-4</v>
      </c>
      <c r="M571" s="13">
        <f t="shared" si="33"/>
        <v>3.5902712399999999</v>
      </c>
      <c r="N571" s="13">
        <f>IF(D571="ZZ",Brick_Kilns_EF!$E$7*(0.75),Brick_Kilns_EF!$E$7)</f>
        <v>3.1900000000000001E-3</v>
      </c>
      <c r="O571" s="13">
        <f t="shared" si="34"/>
        <v>28.348923899999999</v>
      </c>
      <c r="P571" s="13">
        <f>IF(D571="ZZ",Brick_Kilns_EF!$E$8*(0.75),Brick_Kilns_EF!$E$8)</f>
        <v>7.1999999999999994E-4</v>
      </c>
      <c r="Q571" s="13">
        <f t="shared" si="35"/>
        <v>6.3985031999999995</v>
      </c>
    </row>
    <row r="572" spans="1:17">
      <c r="A572" s="13" t="s">
        <v>582</v>
      </c>
      <c r="B572" s="13">
        <v>23.8536213</v>
      </c>
      <c r="C572" s="13">
        <v>89.212341820000006</v>
      </c>
      <c r="D572" s="13" t="s">
        <v>6</v>
      </c>
      <c r="E572" s="13" t="s">
        <v>5000</v>
      </c>
      <c r="F572" s="13" t="s">
        <v>9</v>
      </c>
      <c r="G572" s="13" t="s">
        <v>4802</v>
      </c>
      <c r="H572" s="13" t="s">
        <v>4816</v>
      </c>
      <c r="I572" s="13">
        <f>(Brick_Kilns_EF!$B$13*Brick_Kilns_EF!$B$11*Brick_Kilns_EF!$B$12)</f>
        <v>8886.81</v>
      </c>
      <c r="J572" s="13">
        <f>IF(D572="ZZ",Brick_Kilns_EF!$E$9*(0.75),Brick_Kilns_EF!$E$9)</f>
        <v>7.4740000000000006E-4</v>
      </c>
      <c r="K572" s="13">
        <f t="shared" si="32"/>
        <v>6.6420017940000005</v>
      </c>
      <c r="L572" s="13">
        <f>IF(D572="ZZ", Brick_Kilns_EF!$E$6*(0.75),Brick_Kilns_EF!$E$6)</f>
        <v>4.0400000000000001E-4</v>
      </c>
      <c r="M572" s="13">
        <f t="shared" si="33"/>
        <v>3.5902712399999999</v>
      </c>
      <c r="N572" s="13">
        <f>IF(D572="ZZ",Brick_Kilns_EF!$E$7*(0.75),Brick_Kilns_EF!$E$7)</f>
        <v>3.1900000000000001E-3</v>
      </c>
      <c r="O572" s="13">
        <f t="shared" si="34"/>
        <v>28.348923899999999</v>
      </c>
      <c r="P572" s="13">
        <f>IF(D572="ZZ",Brick_Kilns_EF!$E$8*(0.75),Brick_Kilns_EF!$E$8)</f>
        <v>7.1999999999999994E-4</v>
      </c>
      <c r="Q572" s="13">
        <f t="shared" si="35"/>
        <v>6.3985031999999995</v>
      </c>
    </row>
    <row r="573" spans="1:17">
      <c r="A573" s="13" t="s">
        <v>583</v>
      </c>
      <c r="B573" s="13">
        <v>23.51336165</v>
      </c>
      <c r="C573" s="13">
        <v>89.488845979999994</v>
      </c>
      <c r="D573" s="13" t="s">
        <v>6</v>
      </c>
      <c r="E573" s="13" t="s">
        <v>5000</v>
      </c>
      <c r="F573" s="13" t="s">
        <v>9</v>
      </c>
      <c r="G573" s="13" t="s">
        <v>4802</v>
      </c>
      <c r="H573" s="13" t="s">
        <v>4816</v>
      </c>
      <c r="I573" s="13">
        <f>(Brick_Kilns_EF!$B$13*Brick_Kilns_EF!$B$11*Brick_Kilns_EF!$B$12)</f>
        <v>8886.81</v>
      </c>
      <c r="J573" s="13">
        <f>IF(D573="ZZ",Brick_Kilns_EF!$E$9*(0.75),Brick_Kilns_EF!$E$9)</f>
        <v>7.4740000000000006E-4</v>
      </c>
      <c r="K573" s="13">
        <f t="shared" si="32"/>
        <v>6.6420017940000005</v>
      </c>
      <c r="L573" s="13">
        <f>IF(D573="ZZ", Brick_Kilns_EF!$E$6*(0.75),Brick_Kilns_EF!$E$6)</f>
        <v>4.0400000000000001E-4</v>
      </c>
      <c r="M573" s="13">
        <f t="shared" si="33"/>
        <v>3.5902712399999999</v>
      </c>
      <c r="N573" s="13">
        <f>IF(D573="ZZ",Brick_Kilns_EF!$E$7*(0.75),Brick_Kilns_EF!$E$7)</f>
        <v>3.1900000000000001E-3</v>
      </c>
      <c r="O573" s="13">
        <f t="shared" si="34"/>
        <v>28.348923899999999</v>
      </c>
      <c r="P573" s="13">
        <f>IF(D573="ZZ",Brick_Kilns_EF!$E$8*(0.75),Brick_Kilns_EF!$E$8)</f>
        <v>7.1999999999999994E-4</v>
      </c>
      <c r="Q573" s="13">
        <f t="shared" si="35"/>
        <v>6.3985031999999995</v>
      </c>
    </row>
    <row r="574" spans="1:17">
      <c r="A574" s="13" t="s">
        <v>584</v>
      </c>
      <c r="B574" s="13">
        <v>23.514901720000001</v>
      </c>
      <c r="C574" s="13">
        <v>89.490458480000001</v>
      </c>
      <c r="D574" s="13" t="s">
        <v>6</v>
      </c>
      <c r="E574" s="13" t="s">
        <v>5000</v>
      </c>
      <c r="F574" s="13" t="s">
        <v>9</v>
      </c>
      <c r="G574" s="13" t="s">
        <v>4802</v>
      </c>
      <c r="H574" s="13" t="s">
        <v>4816</v>
      </c>
      <c r="I574" s="13">
        <f>(Brick_Kilns_EF!$B$13*Brick_Kilns_EF!$B$11*Brick_Kilns_EF!$B$12)</f>
        <v>8886.81</v>
      </c>
      <c r="J574" s="13">
        <f>IF(D574="ZZ",Brick_Kilns_EF!$E$9*(0.75),Brick_Kilns_EF!$E$9)</f>
        <v>7.4740000000000006E-4</v>
      </c>
      <c r="K574" s="13">
        <f t="shared" si="32"/>
        <v>6.6420017940000005</v>
      </c>
      <c r="L574" s="13">
        <f>IF(D574="ZZ", Brick_Kilns_EF!$E$6*(0.75),Brick_Kilns_EF!$E$6)</f>
        <v>4.0400000000000001E-4</v>
      </c>
      <c r="M574" s="13">
        <f t="shared" si="33"/>
        <v>3.5902712399999999</v>
      </c>
      <c r="N574" s="13">
        <f>IF(D574="ZZ",Brick_Kilns_EF!$E$7*(0.75),Brick_Kilns_EF!$E$7)</f>
        <v>3.1900000000000001E-3</v>
      </c>
      <c r="O574" s="13">
        <f t="shared" si="34"/>
        <v>28.348923899999999</v>
      </c>
      <c r="P574" s="13">
        <f>IF(D574="ZZ",Brick_Kilns_EF!$E$8*(0.75),Brick_Kilns_EF!$E$8)</f>
        <v>7.1999999999999994E-4</v>
      </c>
      <c r="Q574" s="13">
        <f t="shared" si="35"/>
        <v>6.3985031999999995</v>
      </c>
    </row>
    <row r="575" spans="1:17">
      <c r="A575" s="13" t="s">
        <v>585</v>
      </c>
      <c r="B575" s="13">
        <v>23.042335130000001</v>
      </c>
      <c r="C575" s="13">
        <v>89.755769970000003</v>
      </c>
      <c r="D575" s="13" t="s">
        <v>6</v>
      </c>
      <c r="E575" s="13" t="s">
        <v>5000</v>
      </c>
      <c r="F575" s="13" t="s">
        <v>7</v>
      </c>
      <c r="G575" s="13" t="s">
        <v>4802</v>
      </c>
      <c r="H575" s="13" t="s">
        <v>4816</v>
      </c>
      <c r="I575" s="13">
        <f>(Brick_Kilns_EF!$B$13*Brick_Kilns_EF!$B$11*Brick_Kilns_EF!$B$12)</f>
        <v>8886.81</v>
      </c>
      <c r="J575" s="13">
        <f>IF(D575="ZZ",Brick_Kilns_EF!$E$9*(0.75),Brick_Kilns_EF!$E$9)</f>
        <v>7.4740000000000006E-4</v>
      </c>
      <c r="K575" s="13">
        <f t="shared" si="32"/>
        <v>6.6420017940000005</v>
      </c>
      <c r="L575" s="13">
        <f>IF(D575="ZZ", Brick_Kilns_EF!$E$6*(0.75),Brick_Kilns_EF!$E$6)</f>
        <v>4.0400000000000001E-4</v>
      </c>
      <c r="M575" s="13">
        <f t="shared" si="33"/>
        <v>3.5902712399999999</v>
      </c>
      <c r="N575" s="13">
        <f>IF(D575="ZZ",Brick_Kilns_EF!$E$7*(0.75),Brick_Kilns_EF!$E$7)</f>
        <v>3.1900000000000001E-3</v>
      </c>
      <c r="O575" s="13">
        <f t="shared" si="34"/>
        <v>28.348923899999999</v>
      </c>
      <c r="P575" s="13">
        <f>IF(D575="ZZ",Brick_Kilns_EF!$E$8*(0.75),Brick_Kilns_EF!$E$8)</f>
        <v>7.1999999999999994E-4</v>
      </c>
      <c r="Q575" s="13">
        <f t="shared" si="35"/>
        <v>6.3985031999999995</v>
      </c>
    </row>
    <row r="576" spans="1:17">
      <c r="A576" s="13" t="s">
        <v>586</v>
      </c>
      <c r="B576" s="13">
        <v>23.042804660000002</v>
      </c>
      <c r="C576" s="13">
        <v>89.750701340000006</v>
      </c>
      <c r="D576" s="13" t="s">
        <v>6</v>
      </c>
      <c r="E576" s="13" t="s">
        <v>5000</v>
      </c>
      <c r="F576" s="13" t="s">
        <v>7</v>
      </c>
      <c r="G576" s="13" t="s">
        <v>4802</v>
      </c>
      <c r="H576" s="13" t="s">
        <v>4816</v>
      </c>
      <c r="I576" s="13">
        <f>(Brick_Kilns_EF!$B$13*Brick_Kilns_EF!$B$11*Brick_Kilns_EF!$B$12)</f>
        <v>8886.81</v>
      </c>
      <c r="J576" s="13">
        <f>IF(D576="ZZ",Brick_Kilns_EF!$E$9*(0.75),Brick_Kilns_EF!$E$9)</f>
        <v>7.4740000000000006E-4</v>
      </c>
      <c r="K576" s="13">
        <f t="shared" si="32"/>
        <v>6.6420017940000005</v>
      </c>
      <c r="L576" s="13">
        <f>IF(D576="ZZ", Brick_Kilns_EF!$E$6*(0.75),Brick_Kilns_EF!$E$6)</f>
        <v>4.0400000000000001E-4</v>
      </c>
      <c r="M576" s="13">
        <f t="shared" si="33"/>
        <v>3.5902712399999999</v>
      </c>
      <c r="N576" s="13">
        <f>IF(D576="ZZ",Brick_Kilns_EF!$E$7*(0.75),Brick_Kilns_EF!$E$7)</f>
        <v>3.1900000000000001E-3</v>
      </c>
      <c r="O576" s="13">
        <f t="shared" si="34"/>
        <v>28.348923899999999</v>
      </c>
      <c r="P576" s="13">
        <f>IF(D576="ZZ",Brick_Kilns_EF!$E$8*(0.75),Brick_Kilns_EF!$E$8)</f>
        <v>7.1999999999999994E-4</v>
      </c>
      <c r="Q576" s="13">
        <f t="shared" si="35"/>
        <v>6.3985031999999995</v>
      </c>
    </row>
    <row r="577" spans="1:17">
      <c r="A577" s="13" t="s">
        <v>587</v>
      </c>
      <c r="B577" s="13">
        <v>23.04064013</v>
      </c>
      <c r="C577" s="13">
        <v>89.755210969999993</v>
      </c>
      <c r="D577" s="13" t="s">
        <v>6</v>
      </c>
      <c r="E577" s="13" t="s">
        <v>5000</v>
      </c>
      <c r="F577" s="13" t="s">
        <v>7</v>
      </c>
      <c r="G577" s="13" t="s">
        <v>4802</v>
      </c>
      <c r="H577" s="13" t="s">
        <v>4816</v>
      </c>
      <c r="I577" s="13">
        <f>(Brick_Kilns_EF!$B$13*Brick_Kilns_EF!$B$11*Brick_Kilns_EF!$B$12)</f>
        <v>8886.81</v>
      </c>
      <c r="J577" s="13">
        <f>IF(D577="ZZ",Brick_Kilns_EF!$E$9*(0.75),Brick_Kilns_EF!$E$9)</f>
        <v>7.4740000000000006E-4</v>
      </c>
      <c r="K577" s="13">
        <f t="shared" si="32"/>
        <v>6.6420017940000005</v>
      </c>
      <c r="L577" s="13">
        <f>IF(D577="ZZ", Brick_Kilns_EF!$E$6*(0.75),Brick_Kilns_EF!$E$6)</f>
        <v>4.0400000000000001E-4</v>
      </c>
      <c r="M577" s="13">
        <f t="shared" si="33"/>
        <v>3.5902712399999999</v>
      </c>
      <c r="N577" s="13">
        <f>IF(D577="ZZ",Brick_Kilns_EF!$E$7*(0.75),Brick_Kilns_EF!$E$7)</f>
        <v>3.1900000000000001E-3</v>
      </c>
      <c r="O577" s="13">
        <f t="shared" si="34"/>
        <v>28.348923899999999</v>
      </c>
      <c r="P577" s="13">
        <f>IF(D577="ZZ",Brick_Kilns_EF!$E$8*(0.75),Brick_Kilns_EF!$E$8)</f>
        <v>7.1999999999999994E-4</v>
      </c>
      <c r="Q577" s="13">
        <f t="shared" si="35"/>
        <v>6.3985031999999995</v>
      </c>
    </row>
    <row r="578" spans="1:17">
      <c r="A578" s="13" t="s">
        <v>588</v>
      </c>
      <c r="B578" s="13">
        <v>22.910071670000001</v>
      </c>
      <c r="C578" s="13">
        <v>89.45256019</v>
      </c>
      <c r="D578" s="13" t="s">
        <v>6</v>
      </c>
      <c r="E578" s="13" t="s">
        <v>5000</v>
      </c>
      <c r="F578" s="13" t="s">
        <v>9</v>
      </c>
      <c r="G578" s="13" t="s">
        <v>4802</v>
      </c>
      <c r="H578" s="13" t="s">
        <v>4816</v>
      </c>
      <c r="I578" s="13">
        <f>(Brick_Kilns_EF!$B$13*Brick_Kilns_EF!$B$11*Brick_Kilns_EF!$B$12)</f>
        <v>8886.81</v>
      </c>
      <c r="J578" s="13">
        <f>IF(D578="ZZ",Brick_Kilns_EF!$E$9*(0.75),Brick_Kilns_EF!$E$9)</f>
        <v>7.4740000000000006E-4</v>
      </c>
      <c r="K578" s="13">
        <f t="shared" si="32"/>
        <v>6.6420017940000005</v>
      </c>
      <c r="L578" s="13">
        <f>IF(D578="ZZ", Brick_Kilns_EF!$E$6*(0.75),Brick_Kilns_EF!$E$6)</f>
        <v>4.0400000000000001E-4</v>
      </c>
      <c r="M578" s="13">
        <f t="shared" si="33"/>
        <v>3.5902712399999999</v>
      </c>
      <c r="N578" s="13">
        <f>IF(D578="ZZ",Brick_Kilns_EF!$E$7*(0.75),Brick_Kilns_EF!$E$7)</f>
        <v>3.1900000000000001E-3</v>
      </c>
      <c r="O578" s="13">
        <f t="shared" si="34"/>
        <v>28.348923899999999</v>
      </c>
      <c r="P578" s="13">
        <f>IF(D578="ZZ",Brick_Kilns_EF!$E$8*(0.75),Brick_Kilns_EF!$E$8)</f>
        <v>7.1999999999999994E-4</v>
      </c>
      <c r="Q578" s="13">
        <f t="shared" si="35"/>
        <v>6.3985031999999995</v>
      </c>
    </row>
    <row r="579" spans="1:17">
      <c r="A579" s="13" t="s">
        <v>589</v>
      </c>
      <c r="B579" s="13">
        <v>23.134144970000001</v>
      </c>
      <c r="C579" s="13">
        <v>89.883660579999997</v>
      </c>
      <c r="D579" s="13" t="s">
        <v>6</v>
      </c>
      <c r="E579" s="13" t="s">
        <v>5000</v>
      </c>
      <c r="F579" s="13" t="s">
        <v>7</v>
      </c>
      <c r="G579" s="13" t="s">
        <v>4802</v>
      </c>
      <c r="H579" s="13" t="s">
        <v>4816</v>
      </c>
      <c r="I579" s="13">
        <f>(Brick_Kilns_EF!$B$13*Brick_Kilns_EF!$B$11*Brick_Kilns_EF!$B$12)</f>
        <v>8886.81</v>
      </c>
      <c r="J579" s="13">
        <f>IF(D579="ZZ",Brick_Kilns_EF!$E$9*(0.75),Brick_Kilns_EF!$E$9)</f>
        <v>7.4740000000000006E-4</v>
      </c>
      <c r="K579" s="13">
        <f t="shared" ref="K579:K642" si="36">I579*J579</f>
        <v>6.6420017940000005</v>
      </c>
      <c r="L579" s="13">
        <f>IF(D579="ZZ", Brick_Kilns_EF!$E$6*(0.75),Brick_Kilns_EF!$E$6)</f>
        <v>4.0400000000000001E-4</v>
      </c>
      <c r="M579" s="13">
        <f t="shared" ref="M579:M642" si="37">L579*I579</f>
        <v>3.5902712399999999</v>
      </c>
      <c r="N579" s="13">
        <f>IF(D579="ZZ",Brick_Kilns_EF!$E$7*(0.75),Brick_Kilns_EF!$E$7)</f>
        <v>3.1900000000000001E-3</v>
      </c>
      <c r="O579" s="13">
        <f t="shared" ref="O579:O642" si="38">I579*N579</f>
        <v>28.348923899999999</v>
      </c>
      <c r="P579" s="13">
        <f>IF(D579="ZZ",Brick_Kilns_EF!$E$8*(0.75),Brick_Kilns_EF!$E$8)</f>
        <v>7.1999999999999994E-4</v>
      </c>
      <c r="Q579" s="13">
        <f t="shared" ref="Q579:Q642" si="39">I579*P579</f>
        <v>6.3985031999999995</v>
      </c>
    </row>
    <row r="580" spans="1:17">
      <c r="A580" s="13" t="s">
        <v>590</v>
      </c>
      <c r="B580" s="13">
        <v>23.76288512</v>
      </c>
      <c r="C580" s="13">
        <v>89.120813699999999</v>
      </c>
      <c r="D580" s="13" t="s">
        <v>6</v>
      </c>
      <c r="E580" s="13" t="s">
        <v>5000</v>
      </c>
      <c r="F580" s="13" t="s">
        <v>9</v>
      </c>
      <c r="G580" s="13" t="s">
        <v>4802</v>
      </c>
      <c r="H580" s="13" t="s">
        <v>4816</v>
      </c>
      <c r="I580" s="13">
        <f>(Brick_Kilns_EF!$B$13*Brick_Kilns_EF!$B$11*Brick_Kilns_EF!$B$12)</f>
        <v>8886.81</v>
      </c>
      <c r="J580" s="13">
        <f>IF(D580="ZZ",Brick_Kilns_EF!$E$9*(0.75),Brick_Kilns_EF!$E$9)</f>
        <v>7.4740000000000006E-4</v>
      </c>
      <c r="K580" s="13">
        <f t="shared" si="36"/>
        <v>6.6420017940000005</v>
      </c>
      <c r="L580" s="13">
        <f>IF(D580="ZZ", Brick_Kilns_EF!$E$6*(0.75),Brick_Kilns_EF!$E$6)</f>
        <v>4.0400000000000001E-4</v>
      </c>
      <c r="M580" s="13">
        <f t="shared" si="37"/>
        <v>3.5902712399999999</v>
      </c>
      <c r="N580" s="13">
        <f>IF(D580="ZZ",Brick_Kilns_EF!$E$7*(0.75),Brick_Kilns_EF!$E$7)</f>
        <v>3.1900000000000001E-3</v>
      </c>
      <c r="O580" s="13">
        <f t="shared" si="38"/>
        <v>28.348923899999999</v>
      </c>
      <c r="P580" s="13">
        <f>IF(D580="ZZ",Brick_Kilns_EF!$E$8*(0.75),Brick_Kilns_EF!$E$8)</f>
        <v>7.1999999999999994E-4</v>
      </c>
      <c r="Q580" s="13">
        <f t="shared" si="39"/>
        <v>6.3985031999999995</v>
      </c>
    </row>
    <row r="581" spans="1:17">
      <c r="A581" s="13" t="s">
        <v>591</v>
      </c>
      <c r="B581" s="13">
        <v>23.15076977</v>
      </c>
      <c r="C581" s="13">
        <v>89.835147730000003</v>
      </c>
      <c r="D581" s="13" t="s">
        <v>6</v>
      </c>
      <c r="E581" s="13" t="s">
        <v>5000</v>
      </c>
      <c r="F581" s="13" t="s">
        <v>7</v>
      </c>
      <c r="G581" s="13" t="s">
        <v>4802</v>
      </c>
      <c r="H581" s="13" t="s">
        <v>4816</v>
      </c>
      <c r="I581" s="13">
        <f>(Brick_Kilns_EF!$B$13*Brick_Kilns_EF!$B$11*Brick_Kilns_EF!$B$12)</f>
        <v>8886.81</v>
      </c>
      <c r="J581" s="13">
        <f>IF(D581="ZZ",Brick_Kilns_EF!$E$9*(0.75),Brick_Kilns_EF!$E$9)</f>
        <v>7.4740000000000006E-4</v>
      </c>
      <c r="K581" s="13">
        <f t="shared" si="36"/>
        <v>6.6420017940000005</v>
      </c>
      <c r="L581" s="13">
        <f>IF(D581="ZZ", Brick_Kilns_EF!$E$6*(0.75),Brick_Kilns_EF!$E$6)</f>
        <v>4.0400000000000001E-4</v>
      </c>
      <c r="M581" s="13">
        <f t="shared" si="37"/>
        <v>3.5902712399999999</v>
      </c>
      <c r="N581" s="13">
        <f>IF(D581="ZZ",Brick_Kilns_EF!$E$7*(0.75),Brick_Kilns_EF!$E$7)</f>
        <v>3.1900000000000001E-3</v>
      </c>
      <c r="O581" s="13">
        <f t="shared" si="38"/>
        <v>28.348923899999999</v>
      </c>
      <c r="P581" s="13">
        <f>IF(D581="ZZ",Brick_Kilns_EF!$E$8*(0.75),Brick_Kilns_EF!$E$8)</f>
        <v>7.1999999999999994E-4</v>
      </c>
      <c r="Q581" s="13">
        <f t="shared" si="39"/>
        <v>6.3985031999999995</v>
      </c>
    </row>
    <row r="582" spans="1:17">
      <c r="A582" s="13" t="s">
        <v>592</v>
      </c>
      <c r="B582" s="13">
        <v>23.172727219999999</v>
      </c>
      <c r="C582" s="13">
        <v>89.843911360000007</v>
      </c>
      <c r="D582" s="13" t="s">
        <v>6</v>
      </c>
      <c r="E582" s="13" t="s">
        <v>5000</v>
      </c>
      <c r="F582" s="13" t="s">
        <v>7</v>
      </c>
      <c r="G582" s="13" t="s">
        <v>4802</v>
      </c>
      <c r="H582" s="13" t="s">
        <v>4816</v>
      </c>
      <c r="I582" s="13">
        <f>(Brick_Kilns_EF!$B$13*Brick_Kilns_EF!$B$11*Brick_Kilns_EF!$B$12)</f>
        <v>8886.81</v>
      </c>
      <c r="J582" s="13">
        <f>IF(D582="ZZ",Brick_Kilns_EF!$E$9*(0.75),Brick_Kilns_EF!$E$9)</f>
        <v>7.4740000000000006E-4</v>
      </c>
      <c r="K582" s="13">
        <f t="shared" si="36"/>
        <v>6.6420017940000005</v>
      </c>
      <c r="L582" s="13">
        <f>IF(D582="ZZ", Brick_Kilns_EF!$E$6*(0.75),Brick_Kilns_EF!$E$6)</f>
        <v>4.0400000000000001E-4</v>
      </c>
      <c r="M582" s="13">
        <f t="shared" si="37"/>
        <v>3.5902712399999999</v>
      </c>
      <c r="N582" s="13">
        <f>IF(D582="ZZ",Brick_Kilns_EF!$E$7*(0.75),Brick_Kilns_EF!$E$7)</f>
        <v>3.1900000000000001E-3</v>
      </c>
      <c r="O582" s="13">
        <f t="shared" si="38"/>
        <v>28.348923899999999</v>
      </c>
      <c r="P582" s="13">
        <f>IF(D582="ZZ",Brick_Kilns_EF!$E$8*(0.75),Brick_Kilns_EF!$E$8)</f>
        <v>7.1999999999999994E-4</v>
      </c>
      <c r="Q582" s="13">
        <f t="shared" si="39"/>
        <v>6.3985031999999995</v>
      </c>
    </row>
    <row r="583" spans="1:17">
      <c r="A583" s="13" t="s">
        <v>593</v>
      </c>
      <c r="B583" s="13">
        <v>23.689749339999999</v>
      </c>
      <c r="C583" s="13">
        <v>89.241195880000006</v>
      </c>
      <c r="D583" s="13" t="s">
        <v>6</v>
      </c>
      <c r="E583" s="13" t="s">
        <v>5000</v>
      </c>
      <c r="F583" s="13" t="s">
        <v>9</v>
      </c>
      <c r="G583" s="13" t="s">
        <v>4802</v>
      </c>
      <c r="H583" s="13" t="s">
        <v>4816</v>
      </c>
      <c r="I583" s="13">
        <f>(Brick_Kilns_EF!$B$13*Brick_Kilns_EF!$B$11*Brick_Kilns_EF!$B$12)</f>
        <v>8886.81</v>
      </c>
      <c r="J583" s="13">
        <f>IF(D583="ZZ",Brick_Kilns_EF!$E$9*(0.75),Brick_Kilns_EF!$E$9)</f>
        <v>7.4740000000000006E-4</v>
      </c>
      <c r="K583" s="13">
        <f t="shared" si="36"/>
        <v>6.6420017940000005</v>
      </c>
      <c r="L583" s="13">
        <f>IF(D583="ZZ", Brick_Kilns_EF!$E$6*(0.75),Brick_Kilns_EF!$E$6)</f>
        <v>4.0400000000000001E-4</v>
      </c>
      <c r="M583" s="13">
        <f t="shared" si="37"/>
        <v>3.5902712399999999</v>
      </c>
      <c r="N583" s="13">
        <f>IF(D583="ZZ",Brick_Kilns_EF!$E$7*(0.75),Brick_Kilns_EF!$E$7)</f>
        <v>3.1900000000000001E-3</v>
      </c>
      <c r="O583" s="13">
        <f t="shared" si="38"/>
        <v>28.348923899999999</v>
      </c>
      <c r="P583" s="13">
        <f>IF(D583="ZZ",Brick_Kilns_EF!$E$8*(0.75),Brick_Kilns_EF!$E$8)</f>
        <v>7.1999999999999994E-4</v>
      </c>
      <c r="Q583" s="13">
        <f t="shared" si="39"/>
        <v>6.3985031999999995</v>
      </c>
    </row>
    <row r="584" spans="1:17">
      <c r="A584" s="13" t="s">
        <v>594</v>
      </c>
      <c r="B584" s="13">
        <v>22.93572494</v>
      </c>
      <c r="C584" s="13">
        <v>89.902355400000005</v>
      </c>
      <c r="D584" s="13" t="s">
        <v>6</v>
      </c>
      <c r="E584" s="13" t="s">
        <v>5000</v>
      </c>
      <c r="F584" s="13" t="s">
        <v>7</v>
      </c>
      <c r="G584" s="13" t="s">
        <v>4802</v>
      </c>
      <c r="H584" s="13" t="s">
        <v>4816</v>
      </c>
      <c r="I584" s="13">
        <f>(Brick_Kilns_EF!$B$13*Brick_Kilns_EF!$B$11*Brick_Kilns_EF!$B$12)</f>
        <v>8886.81</v>
      </c>
      <c r="J584" s="13">
        <f>IF(D584="ZZ",Brick_Kilns_EF!$E$9*(0.75),Brick_Kilns_EF!$E$9)</f>
        <v>7.4740000000000006E-4</v>
      </c>
      <c r="K584" s="13">
        <f t="shared" si="36"/>
        <v>6.6420017940000005</v>
      </c>
      <c r="L584" s="13">
        <f>IF(D584="ZZ", Brick_Kilns_EF!$E$6*(0.75),Brick_Kilns_EF!$E$6)</f>
        <v>4.0400000000000001E-4</v>
      </c>
      <c r="M584" s="13">
        <f t="shared" si="37"/>
        <v>3.5902712399999999</v>
      </c>
      <c r="N584" s="13">
        <f>IF(D584="ZZ",Brick_Kilns_EF!$E$7*(0.75),Brick_Kilns_EF!$E$7)</f>
        <v>3.1900000000000001E-3</v>
      </c>
      <c r="O584" s="13">
        <f t="shared" si="38"/>
        <v>28.348923899999999</v>
      </c>
      <c r="P584" s="13">
        <f>IF(D584="ZZ",Brick_Kilns_EF!$E$8*(0.75),Brick_Kilns_EF!$E$8)</f>
        <v>7.1999999999999994E-4</v>
      </c>
      <c r="Q584" s="13">
        <f t="shared" si="39"/>
        <v>6.3985031999999995</v>
      </c>
    </row>
    <row r="585" spans="1:17">
      <c r="A585" s="13" t="s">
        <v>595</v>
      </c>
      <c r="B585" s="13">
        <v>25.099195389999998</v>
      </c>
      <c r="C585" s="13">
        <v>89.007926269999999</v>
      </c>
      <c r="D585" s="13" t="s">
        <v>6</v>
      </c>
      <c r="E585" s="13" t="s">
        <v>5000</v>
      </c>
      <c r="F585" s="13" t="s">
        <v>42</v>
      </c>
      <c r="G585" s="13" t="s">
        <v>4802</v>
      </c>
      <c r="H585" s="13" t="s">
        <v>4816</v>
      </c>
      <c r="I585" s="13">
        <f>(Brick_Kilns_EF!$B$13*Brick_Kilns_EF!$B$11*Brick_Kilns_EF!$B$12)</f>
        <v>8886.81</v>
      </c>
      <c r="J585" s="13">
        <f>IF(D585="ZZ",Brick_Kilns_EF!$E$9*(0.75),Brick_Kilns_EF!$E$9)</f>
        <v>7.4740000000000006E-4</v>
      </c>
      <c r="K585" s="13">
        <f t="shared" si="36"/>
        <v>6.6420017940000005</v>
      </c>
      <c r="L585" s="13">
        <f>IF(D585="ZZ", Brick_Kilns_EF!$E$6*(0.75),Brick_Kilns_EF!$E$6)</f>
        <v>4.0400000000000001E-4</v>
      </c>
      <c r="M585" s="13">
        <f t="shared" si="37"/>
        <v>3.5902712399999999</v>
      </c>
      <c r="N585" s="13">
        <f>IF(D585="ZZ",Brick_Kilns_EF!$E$7*(0.75),Brick_Kilns_EF!$E$7)</f>
        <v>3.1900000000000001E-3</v>
      </c>
      <c r="O585" s="13">
        <f t="shared" si="38"/>
        <v>28.348923899999999</v>
      </c>
      <c r="P585" s="13">
        <f>IF(D585="ZZ",Brick_Kilns_EF!$E$8*(0.75),Brick_Kilns_EF!$E$8)</f>
        <v>7.1999999999999994E-4</v>
      </c>
      <c r="Q585" s="13">
        <f t="shared" si="39"/>
        <v>6.3985031999999995</v>
      </c>
    </row>
    <row r="586" spans="1:17">
      <c r="A586" s="13" t="s">
        <v>596</v>
      </c>
      <c r="B586" s="13">
        <v>24.279864369999999</v>
      </c>
      <c r="C586" s="13">
        <v>89.479224619999997</v>
      </c>
      <c r="D586" s="13" t="s">
        <v>6</v>
      </c>
      <c r="E586" s="13" t="s">
        <v>5000</v>
      </c>
      <c r="F586" s="13" t="s">
        <v>42</v>
      </c>
      <c r="G586" s="13" t="s">
        <v>4802</v>
      </c>
      <c r="H586" s="13" t="s">
        <v>4816</v>
      </c>
      <c r="I586" s="13">
        <f>(Brick_Kilns_EF!$B$13*Brick_Kilns_EF!$B$11*Brick_Kilns_EF!$B$12)</f>
        <v>8886.81</v>
      </c>
      <c r="J586" s="13">
        <f>IF(D586="ZZ",Brick_Kilns_EF!$E$9*(0.75),Brick_Kilns_EF!$E$9)</f>
        <v>7.4740000000000006E-4</v>
      </c>
      <c r="K586" s="13">
        <f t="shared" si="36"/>
        <v>6.6420017940000005</v>
      </c>
      <c r="L586" s="13">
        <f>IF(D586="ZZ", Brick_Kilns_EF!$E$6*(0.75),Brick_Kilns_EF!$E$6)</f>
        <v>4.0400000000000001E-4</v>
      </c>
      <c r="M586" s="13">
        <f t="shared" si="37"/>
        <v>3.5902712399999999</v>
      </c>
      <c r="N586" s="13">
        <f>IF(D586="ZZ",Brick_Kilns_EF!$E$7*(0.75),Brick_Kilns_EF!$E$7)</f>
        <v>3.1900000000000001E-3</v>
      </c>
      <c r="O586" s="13">
        <f t="shared" si="38"/>
        <v>28.348923899999999</v>
      </c>
      <c r="P586" s="13">
        <f>IF(D586="ZZ",Brick_Kilns_EF!$E$8*(0.75),Brick_Kilns_EF!$E$8)</f>
        <v>7.1999999999999994E-4</v>
      </c>
      <c r="Q586" s="13">
        <f t="shared" si="39"/>
        <v>6.3985031999999995</v>
      </c>
    </row>
    <row r="587" spans="1:17">
      <c r="A587" s="13" t="s">
        <v>597</v>
      </c>
      <c r="B587" s="13">
        <v>23.31842361</v>
      </c>
      <c r="C587" s="13">
        <v>88.972076580000007</v>
      </c>
      <c r="D587" s="13" t="s">
        <v>6</v>
      </c>
      <c r="E587" s="13" t="s">
        <v>5000</v>
      </c>
      <c r="F587" s="13" t="s">
        <v>9</v>
      </c>
      <c r="G587" s="13" t="s">
        <v>4802</v>
      </c>
      <c r="H587" s="13" t="s">
        <v>4816</v>
      </c>
      <c r="I587" s="13">
        <f>(Brick_Kilns_EF!$B$13*Brick_Kilns_EF!$B$11*Brick_Kilns_EF!$B$12)</f>
        <v>8886.81</v>
      </c>
      <c r="J587" s="13">
        <f>IF(D587="ZZ",Brick_Kilns_EF!$E$9*(0.75),Brick_Kilns_EF!$E$9)</f>
        <v>7.4740000000000006E-4</v>
      </c>
      <c r="K587" s="13">
        <f t="shared" si="36"/>
        <v>6.6420017940000005</v>
      </c>
      <c r="L587" s="13">
        <f>IF(D587="ZZ", Brick_Kilns_EF!$E$6*(0.75),Brick_Kilns_EF!$E$6)</f>
        <v>4.0400000000000001E-4</v>
      </c>
      <c r="M587" s="13">
        <f t="shared" si="37"/>
        <v>3.5902712399999999</v>
      </c>
      <c r="N587" s="13">
        <f>IF(D587="ZZ",Brick_Kilns_EF!$E$7*(0.75),Brick_Kilns_EF!$E$7)</f>
        <v>3.1900000000000001E-3</v>
      </c>
      <c r="O587" s="13">
        <f t="shared" si="38"/>
        <v>28.348923899999999</v>
      </c>
      <c r="P587" s="13">
        <f>IF(D587="ZZ",Brick_Kilns_EF!$E$8*(0.75),Brick_Kilns_EF!$E$8)</f>
        <v>7.1999999999999994E-4</v>
      </c>
      <c r="Q587" s="13">
        <f t="shared" si="39"/>
        <v>6.3985031999999995</v>
      </c>
    </row>
    <row r="588" spans="1:17">
      <c r="A588" s="13" t="s">
        <v>598</v>
      </c>
      <c r="B588" s="13">
        <v>23.155754689999998</v>
      </c>
      <c r="C588" s="13">
        <v>89.518336969999993</v>
      </c>
      <c r="D588" s="13" t="s">
        <v>6</v>
      </c>
      <c r="E588" s="13" t="s">
        <v>5000</v>
      </c>
      <c r="F588" s="13" t="s">
        <v>9</v>
      </c>
      <c r="G588" s="13" t="s">
        <v>4802</v>
      </c>
      <c r="H588" s="13" t="s">
        <v>4816</v>
      </c>
      <c r="I588" s="13">
        <f>(Brick_Kilns_EF!$B$13*Brick_Kilns_EF!$B$11*Brick_Kilns_EF!$B$12)</f>
        <v>8886.81</v>
      </c>
      <c r="J588" s="13">
        <f>IF(D588="ZZ",Brick_Kilns_EF!$E$9*(0.75),Brick_Kilns_EF!$E$9)</f>
        <v>7.4740000000000006E-4</v>
      </c>
      <c r="K588" s="13">
        <f t="shared" si="36"/>
        <v>6.6420017940000005</v>
      </c>
      <c r="L588" s="13">
        <f>IF(D588="ZZ", Brick_Kilns_EF!$E$6*(0.75),Brick_Kilns_EF!$E$6)</f>
        <v>4.0400000000000001E-4</v>
      </c>
      <c r="M588" s="13">
        <f t="shared" si="37"/>
        <v>3.5902712399999999</v>
      </c>
      <c r="N588" s="13">
        <f>IF(D588="ZZ",Brick_Kilns_EF!$E$7*(0.75),Brick_Kilns_EF!$E$7)</f>
        <v>3.1900000000000001E-3</v>
      </c>
      <c r="O588" s="13">
        <f t="shared" si="38"/>
        <v>28.348923899999999</v>
      </c>
      <c r="P588" s="13">
        <f>IF(D588="ZZ",Brick_Kilns_EF!$E$8*(0.75),Brick_Kilns_EF!$E$8)</f>
        <v>7.1999999999999994E-4</v>
      </c>
      <c r="Q588" s="13">
        <f t="shared" si="39"/>
        <v>6.3985031999999995</v>
      </c>
    </row>
    <row r="589" spans="1:17">
      <c r="A589" s="13" t="s">
        <v>599</v>
      </c>
      <c r="B589" s="13">
        <v>24.59604062</v>
      </c>
      <c r="C589" s="13">
        <v>89.31740714</v>
      </c>
      <c r="D589" s="13" t="s">
        <v>6</v>
      </c>
      <c r="E589" s="13" t="s">
        <v>5000</v>
      </c>
      <c r="F589" s="13" t="s">
        <v>42</v>
      </c>
      <c r="G589" s="13" t="s">
        <v>4802</v>
      </c>
      <c r="H589" s="13" t="s">
        <v>4816</v>
      </c>
      <c r="I589" s="13">
        <f>(Brick_Kilns_EF!$B$13*Brick_Kilns_EF!$B$11*Brick_Kilns_EF!$B$12)</f>
        <v>8886.81</v>
      </c>
      <c r="J589" s="13">
        <f>IF(D589="ZZ",Brick_Kilns_EF!$E$9*(0.75),Brick_Kilns_EF!$E$9)</f>
        <v>7.4740000000000006E-4</v>
      </c>
      <c r="K589" s="13">
        <f t="shared" si="36"/>
        <v>6.6420017940000005</v>
      </c>
      <c r="L589" s="13">
        <f>IF(D589="ZZ", Brick_Kilns_EF!$E$6*(0.75),Brick_Kilns_EF!$E$6)</f>
        <v>4.0400000000000001E-4</v>
      </c>
      <c r="M589" s="13">
        <f t="shared" si="37"/>
        <v>3.5902712399999999</v>
      </c>
      <c r="N589" s="13">
        <f>IF(D589="ZZ",Brick_Kilns_EF!$E$7*(0.75),Brick_Kilns_EF!$E$7)</f>
        <v>3.1900000000000001E-3</v>
      </c>
      <c r="O589" s="13">
        <f t="shared" si="38"/>
        <v>28.348923899999999</v>
      </c>
      <c r="P589" s="13">
        <f>IF(D589="ZZ",Brick_Kilns_EF!$E$8*(0.75),Brick_Kilns_EF!$E$8)</f>
        <v>7.1999999999999994E-4</v>
      </c>
      <c r="Q589" s="13">
        <f t="shared" si="39"/>
        <v>6.3985031999999995</v>
      </c>
    </row>
    <row r="590" spans="1:17">
      <c r="A590" s="13" t="s">
        <v>600</v>
      </c>
      <c r="B590" s="13">
        <v>23.648702010000001</v>
      </c>
      <c r="C590" s="13">
        <v>90.272258339999993</v>
      </c>
      <c r="D590" s="13" t="s">
        <v>6</v>
      </c>
      <c r="E590" s="13" t="s">
        <v>5000</v>
      </c>
      <c r="F590" s="13" t="s">
        <v>7</v>
      </c>
      <c r="G590" s="13" t="s">
        <v>4802</v>
      </c>
      <c r="H590" s="13" t="s">
        <v>4816</v>
      </c>
      <c r="I590" s="13">
        <f>(Brick_Kilns_EF!$B$13*Brick_Kilns_EF!$B$11*Brick_Kilns_EF!$B$12)</f>
        <v>8886.81</v>
      </c>
      <c r="J590" s="13">
        <f>IF(D590="ZZ",Brick_Kilns_EF!$E$9*(0.75),Brick_Kilns_EF!$E$9)</f>
        <v>7.4740000000000006E-4</v>
      </c>
      <c r="K590" s="13">
        <f t="shared" si="36"/>
        <v>6.6420017940000005</v>
      </c>
      <c r="L590" s="13">
        <f>IF(D590="ZZ", Brick_Kilns_EF!$E$6*(0.75),Brick_Kilns_EF!$E$6)</f>
        <v>4.0400000000000001E-4</v>
      </c>
      <c r="M590" s="13">
        <f t="shared" si="37"/>
        <v>3.5902712399999999</v>
      </c>
      <c r="N590" s="13">
        <f>IF(D590="ZZ",Brick_Kilns_EF!$E$7*(0.75),Brick_Kilns_EF!$E$7)</f>
        <v>3.1900000000000001E-3</v>
      </c>
      <c r="O590" s="13">
        <f t="shared" si="38"/>
        <v>28.348923899999999</v>
      </c>
      <c r="P590" s="13">
        <f>IF(D590="ZZ",Brick_Kilns_EF!$E$8*(0.75),Brick_Kilns_EF!$E$8)</f>
        <v>7.1999999999999994E-4</v>
      </c>
      <c r="Q590" s="13">
        <f t="shared" si="39"/>
        <v>6.3985031999999995</v>
      </c>
    </row>
    <row r="591" spans="1:17">
      <c r="A591" s="13" t="s">
        <v>601</v>
      </c>
      <c r="B591" s="13">
        <v>23.533157840000001</v>
      </c>
      <c r="C591" s="13">
        <v>89.281240030000006</v>
      </c>
      <c r="D591" s="13" t="s">
        <v>6</v>
      </c>
      <c r="E591" s="13" t="s">
        <v>5000</v>
      </c>
      <c r="F591" s="13" t="s">
        <v>9</v>
      </c>
      <c r="G591" s="13" t="s">
        <v>4802</v>
      </c>
      <c r="H591" s="13" t="s">
        <v>4816</v>
      </c>
      <c r="I591" s="13">
        <f>(Brick_Kilns_EF!$B$13*Brick_Kilns_EF!$B$11*Brick_Kilns_EF!$B$12)</f>
        <v>8886.81</v>
      </c>
      <c r="J591" s="13">
        <f>IF(D591="ZZ",Brick_Kilns_EF!$E$9*(0.75),Brick_Kilns_EF!$E$9)</f>
        <v>7.4740000000000006E-4</v>
      </c>
      <c r="K591" s="13">
        <f t="shared" si="36"/>
        <v>6.6420017940000005</v>
      </c>
      <c r="L591" s="13">
        <f>IF(D591="ZZ", Brick_Kilns_EF!$E$6*(0.75),Brick_Kilns_EF!$E$6)</f>
        <v>4.0400000000000001E-4</v>
      </c>
      <c r="M591" s="13">
        <f t="shared" si="37"/>
        <v>3.5902712399999999</v>
      </c>
      <c r="N591" s="13">
        <f>IF(D591="ZZ",Brick_Kilns_EF!$E$7*(0.75),Brick_Kilns_EF!$E$7)</f>
        <v>3.1900000000000001E-3</v>
      </c>
      <c r="O591" s="13">
        <f t="shared" si="38"/>
        <v>28.348923899999999</v>
      </c>
      <c r="P591" s="13">
        <f>IF(D591="ZZ",Brick_Kilns_EF!$E$8*(0.75),Brick_Kilns_EF!$E$8)</f>
        <v>7.1999999999999994E-4</v>
      </c>
      <c r="Q591" s="13">
        <f t="shared" si="39"/>
        <v>6.3985031999999995</v>
      </c>
    </row>
    <row r="592" spans="1:17">
      <c r="A592" s="13" t="s">
        <v>602</v>
      </c>
      <c r="B592" s="13">
        <v>23.146663889999999</v>
      </c>
      <c r="C592" s="13">
        <v>89.314457020000006</v>
      </c>
      <c r="D592" s="13" t="s">
        <v>6</v>
      </c>
      <c r="E592" s="13" t="s">
        <v>5000</v>
      </c>
      <c r="F592" s="13" t="s">
        <v>9</v>
      </c>
      <c r="G592" s="13" t="s">
        <v>4802</v>
      </c>
      <c r="H592" s="13" t="s">
        <v>4816</v>
      </c>
      <c r="I592" s="13">
        <f>(Brick_Kilns_EF!$B$13*Brick_Kilns_EF!$B$11*Brick_Kilns_EF!$B$12)</f>
        <v>8886.81</v>
      </c>
      <c r="J592" s="13">
        <f>IF(D592="ZZ",Brick_Kilns_EF!$E$9*(0.75),Brick_Kilns_EF!$E$9)</f>
        <v>7.4740000000000006E-4</v>
      </c>
      <c r="K592" s="13">
        <f t="shared" si="36"/>
        <v>6.6420017940000005</v>
      </c>
      <c r="L592" s="13">
        <f>IF(D592="ZZ", Brick_Kilns_EF!$E$6*(0.75),Brick_Kilns_EF!$E$6)</f>
        <v>4.0400000000000001E-4</v>
      </c>
      <c r="M592" s="13">
        <f t="shared" si="37"/>
        <v>3.5902712399999999</v>
      </c>
      <c r="N592" s="13">
        <f>IF(D592="ZZ",Brick_Kilns_EF!$E$7*(0.75),Brick_Kilns_EF!$E$7)</f>
        <v>3.1900000000000001E-3</v>
      </c>
      <c r="O592" s="13">
        <f t="shared" si="38"/>
        <v>28.348923899999999</v>
      </c>
      <c r="P592" s="13">
        <f>IF(D592="ZZ",Brick_Kilns_EF!$E$8*(0.75),Brick_Kilns_EF!$E$8)</f>
        <v>7.1999999999999994E-4</v>
      </c>
      <c r="Q592" s="13">
        <f t="shared" si="39"/>
        <v>6.3985031999999995</v>
      </c>
    </row>
    <row r="593" spans="1:17">
      <c r="A593" s="13" t="s">
        <v>603</v>
      </c>
      <c r="B593" s="13">
        <v>23.916259879999998</v>
      </c>
      <c r="C593" s="13">
        <v>90.165180590000006</v>
      </c>
      <c r="D593" s="13" t="s">
        <v>6</v>
      </c>
      <c r="E593" s="13" t="s">
        <v>5000</v>
      </c>
      <c r="F593" s="13" t="s">
        <v>7</v>
      </c>
      <c r="G593" s="13" t="s">
        <v>4802</v>
      </c>
      <c r="H593" s="13" t="s">
        <v>4816</v>
      </c>
      <c r="I593" s="13">
        <f>(Brick_Kilns_EF!$B$13*Brick_Kilns_EF!$B$11*Brick_Kilns_EF!$B$12)</f>
        <v>8886.81</v>
      </c>
      <c r="J593" s="13">
        <f>IF(D593="ZZ",Brick_Kilns_EF!$E$9*(0.75),Brick_Kilns_EF!$E$9)</f>
        <v>7.4740000000000006E-4</v>
      </c>
      <c r="K593" s="13">
        <f t="shared" si="36"/>
        <v>6.6420017940000005</v>
      </c>
      <c r="L593" s="13">
        <f>IF(D593="ZZ", Brick_Kilns_EF!$E$6*(0.75),Brick_Kilns_EF!$E$6)</f>
        <v>4.0400000000000001E-4</v>
      </c>
      <c r="M593" s="13">
        <f t="shared" si="37"/>
        <v>3.5902712399999999</v>
      </c>
      <c r="N593" s="13">
        <f>IF(D593="ZZ",Brick_Kilns_EF!$E$7*(0.75),Brick_Kilns_EF!$E$7)</f>
        <v>3.1900000000000001E-3</v>
      </c>
      <c r="O593" s="13">
        <f t="shared" si="38"/>
        <v>28.348923899999999</v>
      </c>
      <c r="P593" s="13">
        <f>IF(D593="ZZ",Brick_Kilns_EF!$E$8*(0.75),Brick_Kilns_EF!$E$8)</f>
        <v>7.1999999999999994E-4</v>
      </c>
      <c r="Q593" s="13">
        <f t="shared" si="39"/>
        <v>6.3985031999999995</v>
      </c>
    </row>
    <row r="594" spans="1:17">
      <c r="A594" s="13" t="s">
        <v>604</v>
      </c>
      <c r="B594" s="13">
        <v>23.47186984</v>
      </c>
      <c r="C594" s="13">
        <v>89.430000809999996</v>
      </c>
      <c r="D594" s="13" t="s">
        <v>6</v>
      </c>
      <c r="E594" s="13" t="s">
        <v>5000</v>
      </c>
      <c r="F594" s="13" t="s">
        <v>9</v>
      </c>
      <c r="G594" s="13" t="s">
        <v>4802</v>
      </c>
      <c r="H594" s="13" t="s">
        <v>4816</v>
      </c>
      <c r="I594" s="13">
        <f>(Brick_Kilns_EF!$B$13*Brick_Kilns_EF!$B$11*Brick_Kilns_EF!$B$12)</f>
        <v>8886.81</v>
      </c>
      <c r="J594" s="13">
        <f>IF(D594="ZZ",Brick_Kilns_EF!$E$9*(0.75),Brick_Kilns_EF!$E$9)</f>
        <v>7.4740000000000006E-4</v>
      </c>
      <c r="K594" s="13">
        <f t="shared" si="36"/>
        <v>6.6420017940000005</v>
      </c>
      <c r="L594" s="13">
        <f>IF(D594="ZZ", Brick_Kilns_EF!$E$6*(0.75),Brick_Kilns_EF!$E$6)</f>
        <v>4.0400000000000001E-4</v>
      </c>
      <c r="M594" s="13">
        <f t="shared" si="37"/>
        <v>3.5902712399999999</v>
      </c>
      <c r="N594" s="13">
        <f>IF(D594="ZZ",Brick_Kilns_EF!$E$7*(0.75),Brick_Kilns_EF!$E$7)</f>
        <v>3.1900000000000001E-3</v>
      </c>
      <c r="O594" s="13">
        <f t="shared" si="38"/>
        <v>28.348923899999999</v>
      </c>
      <c r="P594" s="13">
        <f>IF(D594="ZZ",Brick_Kilns_EF!$E$8*(0.75),Brick_Kilns_EF!$E$8)</f>
        <v>7.1999999999999994E-4</v>
      </c>
      <c r="Q594" s="13">
        <f t="shared" si="39"/>
        <v>6.3985031999999995</v>
      </c>
    </row>
    <row r="595" spans="1:17">
      <c r="A595" s="13" t="s">
        <v>605</v>
      </c>
      <c r="B595" s="13">
        <v>23.572044000000002</v>
      </c>
      <c r="C595" s="13">
        <v>89.133370799999994</v>
      </c>
      <c r="D595" s="13" t="s">
        <v>6</v>
      </c>
      <c r="E595" s="13" t="s">
        <v>5000</v>
      </c>
      <c r="F595" s="13" t="s">
        <v>9</v>
      </c>
      <c r="G595" s="13" t="s">
        <v>4802</v>
      </c>
      <c r="H595" s="13" t="s">
        <v>4816</v>
      </c>
      <c r="I595" s="13">
        <f>(Brick_Kilns_EF!$B$13*Brick_Kilns_EF!$B$11*Brick_Kilns_EF!$B$12)</f>
        <v>8886.81</v>
      </c>
      <c r="J595" s="13">
        <f>IF(D595="ZZ",Brick_Kilns_EF!$E$9*(0.75),Brick_Kilns_EF!$E$9)</f>
        <v>7.4740000000000006E-4</v>
      </c>
      <c r="K595" s="13">
        <f t="shared" si="36"/>
        <v>6.6420017940000005</v>
      </c>
      <c r="L595" s="13">
        <f>IF(D595="ZZ", Brick_Kilns_EF!$E$6*(0.75),Brick_Kilns_EF!$E$6)</f>
        <v>4.0400000000000001E-4</v>
      </c>
      <c r="M595" s="13">
        <f t="shared" si="37"/>
        <v>3.5902712399999999</v>
      </c>
      <c r="N595" s="13">
        <f>IF(D595="ZZ",Brick_Kilns_EF!$E$7*(0.75),Brick_Kilns_EF!$E$7)</f>
        <v>3.1900000000000001E-3</v>
      </c>
      <c r="O595" s="13">
        <f t="shared" si="38"/>
        <v>28.348923899999999</v>
      </c>
      <c r="P595" s="13">
        <f>IF(D595="ZZ",Brick_Kilns_EF!$E$8*(0.75),Brick_Kilns_EF!$E$8)</f>
        <v>7.1999999999999994E-4</v>
      </c>
      <c r="Q595" s="13">
        <f t="shared" si="39"/>
        <v>6.3985031999999995</v>
      </c>
    </row>
    <row r="596" spans="1:17">
      <c r="A596" s="13" t="s">
        <v>606</v>
      </c>
      <c r="B596" s="13">
        <v>25.06475511</v>
      </c>
      <c r="C596" s="13">
        <v>89.002823179999993</v>
      </c>
      <c r="D596" s="13" t="s">
        <v>6</v>
      </c>
      <c r="E596" s="13" t="s">
        <v>5000</v>
      </c>
      <c r="F596" s="13" t="s">
        <v>42</v>
      </c>
      <c r="G596" s="13" t="s">
        <v>4802</v>
      </c>
      <c r="H596" s="13" t="s">
        <v>4816</v>
      </c>
      <c r="I596" s="13">
        <f>(Brick_Kilns_EF!$B$13*Brick_Kilns_EF!$B$11*Brick_Kilns_EF!$B$12)</f>
        <v>8886.81</v>
      </c>
      <c r="J596" s="13">
        <f>IF(D596="ZZ",Brick_Kilns_EF!$E$9*(0.75),Brick_Kilns_EF!$E$9)</f>
        <v>7.4740000000000006E-4</v>
      </c>
      <c r="K596" s="13">
        <f t="shared" si="36"/>
        <v>6.6420017940000005</v>
      </c>
      <c r="L596" s="13">
        <f>IF(D596="ZZ", Brick_Kilns_EF!$E$6*(0.75),Brick_Kilns_EF!$E$6)</f>
        <v>4.0400000000000001E-4</v>
      </c>
      <c r="M596" s="13">
        <f t="shared" si="37"/>
        <v>3.5902712399999999</v>
      </c>
      <c r="N596" s="13">
        <f>IF(D596="ZZ",Brick_Kilns_EF!$E$7*(0.75),Brick_Kilns_EF!$E$7)</f>
        <v>3.1900000000000001E-3</v>
      </c>
      <c r="O596" s="13">
        <f t="shared" si="38"/>
        <v>28.348923899999999</v>
      </c>
      <c r="P596" s="13">
        <f>IF(D596="ZZ",Brick_Kilns_EF!$E$8*(0.75),Brick_Kilns_EF!$E$8)</f>
        <v>7.1999999999999994E-4</v>
      </c>
      <c r="Q596" s="13">
        <f t="shared" si="39"/>
        <v>6.3985031999999995</v>
      </c>
    </row>
    <row r="597" spans="1:17">
      <c r="A597" s="13" t="s">
        <v>607</v>
      </c>
      <c r="B597" s="13">
        <v>23.356177649999999</v>
      </c>
      <c r="C597" s="13">
        <v>90.163448669999994</v>
      </c>
      <c r="D597" s="13" t="s">
        <v>6</v>
      </c>
      <c r="E597" s="13" t="s">
        <v>5000</v>
      </c>
      <c r="F597" s="13" t="s">
        <v>7</v>
      </c>
      <c r="G597" s="13" t="s">
        <v>4802</v>
      </c>
      <c r="H597" s="13" t="s">
        <v>4816</v>
      </c>
      <c r="I597" s="13">
        <f>(Brick_Kilns_EF!$B$13*Brick_Kilns_EF!$B$11*Brick_Kilns_EF!$B$12)</f>
        <v>8886.81</v>
      </c>
      <c r="J597" s="13">
        <f>IF(D597="ZZ",Brick_Kilns_EF!$E$9*(0.75),Brick_Kilns_EF!$E$9)</f>
        <v>7.4740000000000006E-4</v>
      </c>
      <c r="K597" s="13">
        <f t="shared" si="36"/>
        <v>6.6420017940000005</v>
      </c>
      <c r="L597" s="13">
        <f>IF(D597="ZZ", Brick_Kilns_EF!$E$6*(0.75),Brick_Kilns_EF!$E$6)</f>
        <v>4.0400000000000001E-4</v>
      </c>
      <c r="M597" s="13">
        <f t="shared" si="37"/>
        <v>3.5902712399999999</v>
      </c>
      <c r="N597" s="13">
        <f>IF(D597="ZZ",Brick_Kilns_EF!$E$7*(0.75),Brick_Kilns_EF!$E$7)</f>
        <v>3.1900000000000001E-3</v>
      </c>
      <c r="O597" s="13">
        <f t="shared" si="38"/>
        <v>28.348923899999999</v>
      </c>
      <c r="P597" s="13">
        <f>IF(D597="ZZ",Brick_Kilns_EF!$E$8*(0.75),Brick_Kilns_EF!$E$8)</f>
        <v>7.1999999999999994E-4</v>
      </c>
      <c r="Q597" s="13">
        <f t="shared" si="39"/>
        <v>6.3985031999999995</v>
      </c>
    </row>
    <row r="598" spans="1:17">
      <c r="A598" s="13" t="s">
        <v>608</v>
      </c>
      <c r="B598" s="13">
        <v>23.042507879999999</v>
      </c>
      <c r="C598" s="13">
        <v>89.743903309999993</v>
      </c>
      <c r="D598" s="13" t="s">
        <v>6</v>
      </c>
      <c r="E598" s="13" t="s">
        <v>5000</v>
      </c>
      <c r="F598" s="13" t="s">
        <v>9</v>
      </c>
      <c r="G598" s="13" t="s">
        <v>4802</v>
      </c>
      <c r="H598" s="13" t="s">
        <v>4816</v>
      </c>
      <c r="I598" s="13">
        <f>(Brick_Kilns_EF!$B$13*Brick_Kilns_EF!$B$11*Brick_Kilns_EF!$B$12)</f>
        <v>8886.81</v>
      </c>
      <c r="J598" s="13">
        <f>IF(D598="ZZ",Brick_Kilns_EF!$E$9*(0.75),Brick_Kilns_EF!$E$9)</f>
        <v>7.4740000000000006E-4</v>
      </c>
      <c r="K598" s="13">
        <f t="shared" si="36"/>
        <v>6.6420017940000005</v>
      </c>
      <c r="L598" s="13">
        <f>IF(D598="ZZ", Brick_Kilns_EF!$E$6*(0.75),Brick_Kilns_EF!$E$6)</f>
        <v>4.0400000000000001E-4</v>
      </c>
      <c r="M598" s="13">
        <f t="shared" si="37"/>
        <v>3.5902712399999999</v>
      </c>
      <c r="N598" s="13">
        <f>IF(D598="ZZ",Brick_Kilns_EF!$E$7*(0.75),Brick_Kilns_EF!$E$7)</f>
        <v>3.1900000000000001E-3</v>
      </c>
      <c r="O598" s="13">
        <f t="shared" si="38"/>
        <v>28.348923899999999</v>
      </c>
      <c r="P598" s="13">
        <f>IF(D598="ZZ",Brick_Kilns_EF!$E$8*(0.75),Brick_Kilns_EF!$E$8)</f>
        <v>7.1999999999999994E-4</v>
      </c>
      <c r="Q598" s="13">
        <f t="shared" si="39"/>
        <v>6.3985031999999995</v>
      </c>
    </row>
    <row r="599" spans="1:17">
      <c r="A599" s="13" t="s">
        <v>609</v>
      </c>
      <c r="B599" s="13">
        <v>23.208814390000001</v>
      </c>
      <c r="C599" s="13">
        <v>89.658710909999996</v>
      </c>
      <c r="D599" s="13" t="s">
        <v>6</v>
      </c>
      <c r="E599" s="13" t="s">
        <v>5000</v>
      </c>
      <c r="F599" s="13" t="s">
        <v>9</v>
      </c>
      <c r="G599" s="13" t="s">
        <v>4802</v>
      </c>
      <c r="H599" s="13" t="s">
        <v>4816</v>
      </c>
      <c r="I599" s="13">
        <f>(Brick_Kilns_EF!$B$13*Brick_Kilns_EF!$B$11*Brick_Kilns_EF!$B$12)</f>
        <v>8886.81</v>
      </c>
      <c r="J599" s="13">
        <f>IF(D599="ZZ",Brick_Kilns_EF!$E$9*(0.75),Brick_Kilns_EF!$E$9)</f>
        <v>7.4740000000000006E-4</v>
      </c>
      <c r="K599" s="13">
        <f t="shared" si="36"/>
        <v>6.6420017940000005</v>
      </c>
      <c r="L599" s="13">
        <f>IF(D599="ZZ", Brick_Kilns_EF!$E$6*(0.75),Brick_Kilns_EF!$E$6)</f>
        <v>4.0400000000000001E-4</v>
      </c>
      <c r="M599" s="13">
        <f t="shared" si="37"/>
        <v>3.5902712399999999</v>
      </c>
      <c r="N599" s="13">
        <f>IF(D599="ZZ",Brick_Kilns_EF!$E$7*(0.75),Brick_Kilns_EF!$E$7)</f>
        <v>3.1900000000000001E-3</v>
      </c>
      <c r="O599" s="13">
        <f t="shared" si="38"/>
        <v>28.348923899999999</v>
      </c>
      <c r="P599" s="13">
        <f>IF(D599="ZZ",Brick_Kilns_EF!$E$8*(0.75),Brick_Kilns_EF!$E$8)</f>
        <v>7.1999999999999994E-4</v>
      </c>
      <c r="Q599" s="13">
        <f t="shared" si="39"/>
        <v>6.3985031999999995</v>
      </c>
    </row>
    <row r="600" spans="1:17">
      <c r="A600" s="13" t="s">
        <v>610</v>
      </c>
      <c r="B600" s="13">
        <v>23.001344970000002</v>
      </c>
      <c r="C600" s="13">
        <v>89.491078779999995</v>
      </c>
      <c r="D600" s="13" t="s">
        <v>6</v>
      </c>
      <c r="E600" s="13" t="s">
        <v>5000</v>
      </c>
      <c r="F600" s="13" t="s">
        <v>9</v>
      </c>
      <c r="G600" s="13" t="s">
        <v>4802</v>
      </c>
      <c r="H600" s="13" t="s">
        <v>4816</v>
      </c>
      <c r="I600" s="13">
        <f>(Brick_Kilns_EF!$B$13*Brick_Kilns_EF!$B$11*Brick_Kilns_EF!$B$12)</f>
        <v>8886.81</v>
      </c>
      <c r="J600" s="13">
        <f>IF(D600="ZZ",Brick_Kilns_EF!$E$9*(0.75),Brick_Kilns_EF!$E$9)</f>
        <v>7.4740000000000006E-4</v>
      </c>
      <c r="K600" s="13">
        <f t="shared" si="36"/>
        <v>6.6420017940000005</v>
      </c>
      <c r="L600" s="13">
        <f>IF(D600="ZZ", Brick_Kilns_EF!$E$6*(0.75),Brick_Kilns_EF!$E$6)</f>
        <v>4.0400000000000001E-4</v>
      </c>
      <c r="M600" s="13">
        <f t="shared" si="37"/>
        <v>3.5902712399999999</v>
      </c>
      <c r="N600" s="13">
        <f>IF(D600="ZZ",Brick_Kilns_EF!$E$7*(0.75),Brick_Kilns_EF!$E$7)</f>
        <v>3.1900000000000001E-3</v>
      </c>
      <c r="O600" s="13">
        <f t="shared" si="38"/>
        <v>28.348923899999999</v>
      </c>
      <c r="P600" s="13">
        <f>IF(D600="ZZ",Brick_Kilns_EF!$E$8*(0.75),Brick_Kilns_EF!$E$8)</f>
        <v>7.1999999999999994E-4</v>
      </c>
      <c r="Q600" s="13">
        <f t="shared" si="39"/>
        <v>6.3985031999999995</v>
      </c>
    </row>
    <row r="601" spans="1:17">
      <c r="A601" s="13" t="s">
        <v>611</v>
      </c>
      <c r="B601" s="13">
        <v>23.53187698</v>
      </c>
      <c r="C601" s="13">
        <v>89.617690620000005</v>
      </c>
      <c r="D601" s="13" t="s">
        <v>6</v>
      </c>
      <c r="E601" s="13" t="s">
        <v>5000</v>
      </c>
      <c r="F601" s="13" t="s">
        <v>7</v>
      </c>
      <c r="G601" s="13" t="s">
        <v>4802</v>
      </c>
      <c r="H601" s="13" t="s">
        <v>4816</v>
      </c>
      <c r="I601" s="13">
        <f>(Brick_Kilns_EF!$B$13*Brick_Kilns_EF!$B$11*Brick_Kilns_EF!$B$12)</f>
        <v>8886.81</v>
      </c>
      <c r="J601" s="13">
        <f>IF(D601="ZZ",Brick_Kilns_EF!$E$9*(0.75),Brick_Kilns_EF!$E$9)</f>
        <v>7.4740000000000006E-4</v>
      </c>
      <c r="K601" s="13">
        <f t="shared" si="36"/>
        <v>6.6420017940000005</v>
      </c>
      <c r="L601" s="13">
        <f>IF(D601="ZZ", Brick_Kilns_EF!$E$6*(0.75),Brick_Kilns_EF!$E$6)</f>
        <v>4.0400000000000001E-4</v>
      </c>
      <c r="M601" s="13">
        <f t="shared" si="37"/>
        <v>3.5902712399999999</v>
      </c>
      <c r="N601" s="13">
        <f>IF(D601="ZZ",Brick_Kilns_EF!$E$7*(0.75),Brick_Kilns_EF!$E$7)</f>
        <v>3.1900000000000001E-3</v>
      </c>
      <c r="O601" s="13">
        <f t="shared" si="38"/>
        <v>28.348923899999999</v>
      </c>
      <c r="P601" s="13">
        <f>IF(D601="ZZ",Brick_Kilns_EF!$E$8*(0.75),Brick_Kilns_EF!$E$8)</f>
        <v>7.1999999999999994E-4</v>
      </c>
      <c r="Q601" s="13">
        <f t="shared" si="39"/>
        <v>6.3985031999999995</v>
      </c>
    </row>
    <row r="602" spans="1:17">
      <c r="A602" s="13" t="s">
        <v>612</v>
      </c>
      <c r="B602" s="13">
        <v>24.02373712</v>
      </c>
      <c r="C602" s="13">
        <v>89.014145940000006</v>
      </c>
      <c r="D602" s="13" t="s">
        <v>6</v>
      </c>
      <c r="E602" s="13" t="s">
        <v>5000</v>
      </c>
      <c r="F602" s="13" t="s">
        <v>9</v>
      </c>
      <c r="G602" s="13" t="s">
        <v>4802</v>
      </c>
      <c r="H602" s="13" t="s">
        <v>4816</v>
      </c>
      <c r="I602" s="13">
        <f>(Brick_Kilns_EF!$B$13*Brick_Kilns_EF!$B$11*Brick_Kilns_EF!$B$12)</f>
        <v>8886.81</v>
      </c>
      <c r="J602" s="13">
        <f>IF(D602="ZZ",Brick_Kilns_EF!$E$9*(0.75),Brick_Kilns_EF!$E$9)</f>
        <v>7.4740000000000006E-4</v>
      </c>
      <c r="K602" s="13">
        <f t="shared" si="36"/>
        <v>6.6420017940000005</v>
      </c>
      <c r="L602" s="13">
        <f>IF(D602="ZZ", Brick_Kilns_EF!$E$6*(0.75),Brick_Kilns_EF!$E$6)</f>
        <v>4.0400000000000001E-4</v>
      </c>
      <c r="M602" s="13">
        <f t="shared" si="37"/>
        <v>3.5902712399999999</v>
      </c>
      <c r="N602" s="13">
        <f>IF(D602="ZZ",Brick_Kilns_EF!$E$7*(0.75),Brick_Kilns_EF!$E$7)</f>
        <v>3.1900000000000001E-3</v>
      </c>
      <c r="O602" s="13">
        <f t="shared" si="38"/>
        <v>28.348923899999999</v>
      </c>
      <c r="P602" s="13">
        <f>IF(D602="ZZ",Brick_Kilns_EF!$E$8*(0.75),Brick_Kilns_EF!$E$8)</f>
        <v>7.1999999999999994E-4</v>
      </c>
      <c r="Q602" s="13">
        <f t="shared" si="39"/>
        <v>6.3985031999999995</v>
      </c>
    </row>
    <row r="603" spans="1:17">
      <c r="A603" s="13" t="s">
        <v>613</v>
      </c>
      <c r="B603" s="13">
        <v>23.53307491</v>
      </c>
      <c r="C603" s="13">
        <v>90.615822069999993</v>
      </c>
      <c r="D603" s="13" t="s">
        <v>6</v>
      </c>
      <c r="E603" s="13" t="s">
        <v>5000</v>
      </c>
      <c r="F603" s="13" t="s">
        <v>7</v>
      </c>
      <c r="G603" s="13" t="s">
        <v>4802</v>
      </c>
      <c r="H603" s="13" t="s">
        <v>4816</v>
      </c>
      <c r="I603" s="13">
        <f>(Brick_Kilns_EF!$B$13*Brick_Kilns_EF!$B$11*Brick_Kilns_EF!$B$12)</f>
        <v>8886.81</v>
      </c>
      <c r="J603" s="13">
        <f>IF(D603="ZZ",Brick_Kilns_EF!$E$9*(0.75),Brick_Kilns_EF!$E$9)</f>
        <v>7.4740000000000006E-4</v>
      </c>
      <c r="K603" s="13">
        <f t="shared" si="36"/>
        <v>6.6420017940000005</v>
      </c>
      <c r="L603" s="13">
        <f>IF(D603="ZZ", Brick_Kilns_EF!$E$6*(0.75),Brick_Kilns_EF!$E$6)</f>
        <v>4.0400000000000001E-4</v>
      </c>
      <c r="M603" s="13">
        <f t="shared" si="37"/>
        <v>3.5902712399999999</v>
      </c>
      <c r="N603" s="13">
        <f>IF(D603="ZZ",Brick_Kilns_EF!$E$7*(0.75),Brick_Kilns_EF!$E$7)</f>
        <v>3.1900000000000001E-3</v>
      </c>
      <c r="O603" s="13">
        <f t="shared" si="38"/>
        <v>28.348923899999999</v>
      </c>
      <c r="P603" s="13">
        <f>IF(D603="ZZ",Brick_Kilns_EF!$E$8*(0.75),Brick_Kilns_EF!$E$8)</f>
        <v>7.1999999999999994E-4</v>
      </c>
      <c r="Q603" s="13">
        <f t="shared" si="39"/>
        <v>6.3985031999999995</v>
      </c>
    </row>
    <row r="604" spans="1:17">
      <c r="A604" s="13" t="s">
        <v>614</v>
      </c>
      <c r="B604" s="13">
        <v>23.369075160000001</v>
      </c>
      <c r="C604" s="13">
        <v>89.193853469999993</v>
      </c>
      <c r="D604" s="13" t="s">
        <v>6</v>
      </c>
      <c r="E604" s="13" t="s">
        <v>5000</v>
      </c>
      <c r="F604" s="13" t="s">
        <v>9</v>
      </c>
      <c r="G604" s="13" t="s">
        <v>4802</v>
      </c>
      <c r="H604" s="13" t="s">
        <v>4816</v>
      </c>
      <c r="I604" s="13">
        <f>(Brick_Kilns_EF!$B$13*Brick_Kilns_EF!$B$11*Brick_Kilns_EF!$B$12)</f>
        <v>8886.81</v>
      </c>
      <c r="J604" s="13">
        <f>IF(D604="ZZ",Brick_Kilns_EF!$E$9*(0.75),Brick_Kilns_EF!$E$9)</f>
        <v>7.4740000000000006E-4</v>
      </c>
      <c r="K604" s="13">
        <f t="shared" si="36"/>
        <v>6.6420017940000005</v>
      </c>
      <c r="L604" s="13">
        <f>IF(D604="ZZ", Brick_Kilns_EF!$E$6*(0.75),Brick_Kilns_EF!$E$6)</f>
        <v>4.0400000000000001E-4</v>
      </c>
      <c r="M604" s="13">
        <f t="shared" si="37"/>
        <v>3.5902712399999999</v>
      </c>
      <c r="N604" s="13">
        <f>IF(D604="ZZ",Brick_Kilns_EF!$E$7*(0.75),Brick_Kilns_EF!$E$7)</f>
        <v>3.1900000000000001E-3</v>
      </c>
      <c r="O604" s="13">
        <f t="shared" si="38"/>
        <v>28.348923899999999</v>
      </c>
      <c r="P604" s="13">
        <f>IF(D604="ZZ",Brick_Kilns_EF!$E$8*(0.75),Brick_Kilns_EF!$E$8)</f>
        <v>7.1999999999999994E-4</v>
      </c>
      <c r="Q604" s="13">
        <f t="shared" si="39"/>
        <v>6.3985031999999995</v>
      </c>
    </row>
    <row r="605" spans="1:17">
      <c r="A605" s="13" t="s">
        <v>615</v>
      </c>
      <c r="B605" s="13">
        <v>23.89117474</v>
      </c>
      <c r="C605" s="13">
        <v>88.719406219999996</v>
      </c>
      <c r="D605" s="13" t="s">
        <v>6</v>
      </c>
      <c r="E605" s="13" t="s">
        <v>5000</v>
      </c>
      <c r="F605" s="13" t="s">
        <v>9</v>
      </c>
      <c r="G605" s="13" t="s">
        <v>4802</v>
      </c>
      <c r="H605" s="13" t="s">
        <v>4816</v>
      </c>
      <c r="I605" s="13">
        <f>(Brick_Kilns_EF!$B$13*Brick_Kilns_EF!$B$11*Brick_Kilns_EF!$B$12)</f>
        <v>8886.81</v>
      </c>
      <c r="J605" s="13">
        <f>IF(D605="ZZ",Brick_Kilns_EF!$E$9*(0.75),Brick_Kilns_EF!$E$9)</f>
        <v>7.4740000000000006E-4</v>
      </c>
      <c r="K605" s="13">
        <f t="shared" si="36"/>
        <v>6.6420017940000005</v>
      </c>
      <c r="L605" s="13">
        <f>IF(D605="ZZ", Brick_Kilns_EF!$E$6*(0.75),Brick_Kilns_EF!$E$6)</f>
        <v>4.0400000000000001E-4</v>
      </c>
      <c r="M605" s="13">
        <f t="shared" si="37"/>
        <v>3.5902712399999999</v>
      </c>
      <c r="N605" s="13">
        <f>IF(D605="ZZ",Brick_Kilns_EF!$E$7*(0.75),Brick_Kilns_EF!$E$7)</f>
        <v>3.1900000000000001E-3</v>
      </c>
      <c r="O605" s="13">
        <f t="shared" si="38"/>
        <v>28.348923899999999</v>
      </c>
      <c r="P605" s="13">
        <f>IF(D605="ZZ",Brick_Kilns_EF!$E$8*(0.75),Brick_Kilns_EF!$E$8)</f>
        <v>7.1999999999999994E-4</v>
      </c>
      <c r="Q605" s="13">
        <f t="shared" si="39"/>
        <v>6.3985031999999995</v>
      </c>
    </row>
    <row r="606" spans="1:17">
      <c r="A606" s="13" t="s">
        <v>616</v>
      </c>
      <c r="B606" s="13">
        <v>25.029201659999998</v>
      </c>
      <c r="C606" s="13">
        <v>88.700211809999999</v>
      </c>
      <c r="D606" s="13" t="s">
        <v>6</v>
      </c>
      <c r="E606" s="13" t="s">
        <v>5000</v>
      </c>
      <c r="F606" s="13" t="s">
        <v>42</v>
      </c>
      <c r="G606" s="13" t="s">
        <v>4802</v>
      </c>
      <c r="H606" s="13" t="s">
        <v>4816</v>
      </c>
      <c r="I606" s="13">
        <f>(Brick_Kilns_EF!$B$13*Brick_Kilns_EF!$B$11*Brick_Kilns_EF!$B$12)</f>
        <v>8886.81</v>
      </c>
      <c r="J606" s="13">
        <f>IF(D606="ZZ",Brick_Kilns_EF!$E$9*(0.75),Brick_Kilns_EF!$E$9)</f>
        <v>7.4740000000000006E-4</v>
      </c>
      <c r="K606" s="13">
        <f t="shared" si="36"/>
        <v>6.6420017940000005</v>
      </c>
      <c r="L606" s="13">
        <f>IF(D606="ZZ", Brick_Kilns_EF!$E$6*(0.75),Brick_Kilns_EF!$E$6)</f>
        <v>4.0400000000000001E-4</v>
      </c>
      <c r="M606" s="13">
        <f t="shared" si="37"/>
        <v>3.5902712399999999</v>
      </c>
      <c r="N606" s="13">
        <f>IF(D606="ZZ",Brick_Kilns_EF!$E$7*(0.75),Brick_Kilns_EF!$E$7)</f>
        <v>3.1900000000000001E-3</v>
      </c>
      <c r="O606" s="13">
        <f t="shared" si="38"/>
        <v>28.348923899999999</v>
      </c>
      <c r="P606" s="13">
        <f>IF(D606="ZZ",Brick_Kilns_EF!$E$8*(0.75),Brick_Kilns_EF!$E$8)</f>
        <v>7.1999999999999994E-4</v>
      </c>
      <c r="Q606" s="13">
        <f t="shared" si="39"/>
        <v>6.3985031999999995</v>
      </c>
    </row>
    <row r="607" spans="1:17">
      <c r="A607" s="13" t="s">
        <v>617</v>
      </c>
      <c r="B607" s="13">
        <v>24.79862151</v>
      </c>
      <c r="C607" s="13">
        <v>89.397016050000005</v>
      </c>
      <c r="D607" s="13" t="s">
        <v>6</v>
      </c>
      <c r="E607" s="13" t="s">
        <v>5000</v>
      </c>
      <c r="F607" s="13" t="s">
        <v>42</v>
      </c>
      <c r="G607" s="13" t="s">
        <v>4802</v>
      </c>
      <c r="H607" s="13" t="s">
        <v>4816</v>
      </c>
      <c r="I607" s="13">
        <f>(Brick_Kilns_EF!$B$13*Brick_Kilns_EF!$B$11*Brick_Kilns_EF!$B$12)</f>
        <v>8886.81</v>
      </c>
      <c r="J607" s="13">
        <f>IF(D607="ZZ",Brick_Kilns_EF!$E$9*(0.75),Brick_Kilns_EF!$E$9)</f>
        <v>7.4740000000000006E-4</v>
      </c>
      <c r="K607" s="13">
        <f t="shared" si="36"/>
        <v>6.6420017940000005</v>
      </c>
      <c r="L607" s="13">
        <f>IF(D607="ZZ", Brick_Kilns_EF!$E$6*(0.75),Brick_Kilns_EF!$E$6)</f>
        <v>4.0400000000000001E-4</v>
      </c>
      <c r="M607" s="13">
        <f t="shared" si="37"/>
        <v>3.5902712399999999</v>
      </c>
      <c r="N607" s="13">
        <f>IF(D607="ZZ",Brick_Kilns_EF!$E$7*(0.75),Brick_Kilns_EF!$E$7)</f>
        <v>3.1900000000000001E-3</v>
      </c>
      <c r="O607" s="13">
        <f t="shared" si="38"/>
        <v>28.348923899999999</v>
      </c>
      <c r="P607" s="13">
        <f>IF(D607="ZZ",Brick_Kilns_EF!$E$8*(0.75),Brick_Kilns_EF!$E$8)</f>
        <v>7.1999999999999994E-4</v>
      </c>
      <c r="Q607" s="13">
        <f t="shared" si="39"/>
        <v>6.3985031999999995</v>
      </c>
    </row>
    <row r="608" spans="1:17">
      <c r="A608" s="13" t="s">
        <v>618</v>
      </c>
      <c r="B608" s="13">
        <v>24.00302202</v>
      </c>
      <c r="C608" s="13">
        <v>88.885205619999994</v>
      </c>
      <c r="D608" s="13" t="s">
        <v>6</v>
      </c>
      <c r="E608" s="13" t="s">
        <v>5000</v>
      </c>
      <c r="F608" s="13" t="s">
        <v>9</v>
      </c>
      <c r="G608" s="13" t="s">
        <v>4802</v>
      </c>
      <c r="H608" s="13" t="s">
        <v>4816</v>
      </c>
      <c r="I608" s="13">
        <f>(Brick_Kilns_EF!$B$13*Brick_Kilns_EF!$B$11*Brick_Kilns_EF!$B$12)</f>
        <v>8886.81</v>
      </c>
      <c r="J608" s="13">
        <f>IF(D608="ZZ",Brick_Kilns_EF!$E$9*(0.75),Brick_Kilns_EF!$E$9)</f>
        <v>7.4740000000000006E-4</v>
      </c>
      <c r="K608" s="13">
        <f t="shared" si="36"/>
        <v>6.6420017940000005</v>
      </c>
      <c r="L608" s="13">
        <f>IF(D608="ZZ", Brick_Kilns_EF!$E$6*(0.75),Brick_Kilns_EF!$E$6)</f>
        <v>4.0400000000000001E-4</v>
      </c>
      <c r="M608" s="13">
        <f t="shared" si="37"/>
        <v>3.5902712399999999</v>
      </c>
      <c r="N608" s="13">
        <f>IF(D608="ZZ",Brick_Kilns_EF!$E$7*(0.75),Brick_Kilns_EF!$E$7)</f>
        <v>3.1900000000000001E-3</v>
      </c>
      <c r="O608" s="13">
        <f t="shared" si="38"/>
        <v>28.348923899999999</v>
      </c>
      <c r="P608" s="13">
        <f>IF(D608="ZZ",Brick_Kilns_EF!$E$8*(0.75),Brick_Kilns_EF!$E$8)</f>
        <v>7.1999999999999994E-4</v>
      </c>
      <c r="Q608" s="13">
        <f t="shared" si="39"/>
        <v>6.3985031999999995</v>
      </c>
    </row>
    <row r="609" spans="1:17">
      <c r="A609" s="13" t="s">
        <v>619</v>
      </c>
      <c r="B609" s="13">
        <v>22.974421589999999</v>
      </c>
      <c r="C609" s="13">
        <v>89.263131310000006</v>
      </c>
      <c r="D609" s="13" t="s">
        <v>6</v>
      </c>
      <c r="E609" s="13" t="s">
        <v>5000</v>
      </c>
      <c r="F609" s="13" t="s">
        <v>9</v>
      </c>
      <c r="G609" s="13" t="s">
        <v>4802</v>
      </c>
      <c r="H609" s="13" t="s">
        <v>4816</v>
      </c>
      <c r="I609" s="13">
        <f>(Brick_Kilns_EF!$B$13*Brick_Kilns_EF!$B$11*Brick_Kilns_EF!$B$12)</f>
        <v>8886.81</v>
      </c>
      <c r="J609" s="13">
        <f>IF(D609="ZZ",Brick_Kilns_EF!$E$9*(0.75),Brick_Kilns_EF!$E$9)</f>
        <v>7.4740000000000006E-4</v>
      </c>
      <c r="K609" s="13">
        <f t="shared" si="36"/>
        <v>6.6420017940000005</v>
      </c>
      <c r="L609" s="13">
        <f>IF(D609="ZZ", Brick_Kilns_EF!$E$6*(0.75),Brick_Kilns_EF!$E$6)</f>
        <v>4.0400000000000001E-4</v>
      </c>
      <c r="M609" s="13">
        <f t="shared" si="37"/>
        <v>3.5902712399999999</v>
      </c>
      <c r="N609" s="13">
        <f>IF(D609="ZZ",Brick_Kilns_EF!$E$7*(0.75),Brick_Kilns_EF!$E$7)</f>
        <v>3.1900000000000001E-3</v>
      </c>
      <c r="O609" s="13">
        <f t="shared" si="38"/>
        <v>28.348923899999999</v>
      </c>
      <c r="P609" s="13">
        <f>IF(D609="ZZ",Brick_Kilns_EF!$E$8*(0.75),Brick_Kilns_EF!$E$8)</f>
        <v>7.1999999999999994E-4</v>
      </c>
      <c r="Q609" s="13">
        <f t="shared" si="39"/>
        <v>6.3985031999999995</v>
      </c>
    </row>
    <row r="610" spans="1:17">
      <c r="A610" s="13" t="s">
        <v>620</v>
      </c>
      <c r="B610" s="13">
        <v>23.167136259999999</v>
      </c>
      <c r="C610" s="13">
        <v>90.235206320000003</v>
      </c>
      <c r="D610" s="13" t="s">
        <v>6</v>
      </c>
      <c r="E610" s="13" t="s">
        <v>5000</v>
      </c>
      <c r="F610" s="13" t="s">
        <v>7</v>
      </c>
      <c r="G610" s="13" t="s">
        <v>4802</v>
      </c>
      <c r="H610" s="13" t="s">
        <v>4816</v>
      </c>
      <c r="I610" s="13">
        <f>(Brick_Kilns_EF!$B$13*Brick_Kilns_EF!$B$11*Brick_Kilns_EF!$B$12)</f>
        <v>8886.81</v>
      </c>
      <c r="J610" s="13">
        <f>IF(D610="ZZ",Brick_Kilns_EF!$E$9*(0.75),Brick_Kilns_EF!$E$9)</f>
        <v>7.4740000000000006E-4</v>
      </c>
      <c r="K610" s="13">
        <f t="shared" si="36"/>
        <v>6.6420017940000005</v>
      </c>
      <c r="L610" s="13">
        <f>IF(D610="ZZ", Brick_Kilns_EF!$E$6*(0.75),Brick_Kilns_EF!$E$6)</f>
        <v>4.0400000000000001E-4</v>
      </c>
      <c r="M610" s="13">
        <f t="shared" si="37"/>
        <v>3.5902712399999999</v>
      </c>
      <c r="N610" s="13">
        <f>IF(D610="ZZ",Brick_Kilns_EF!$E$7*(0.75),Brick_Kilns_EF!$E$7)</f>
        <v>3.1900000000000001E-3</v>
      </c>
      <c r="O610" s="13">
        <f t="shared" si="38"/>
        <v>28.348923899999999</v>
      </c>
      <c r="P610" s="13">
        <f>IF(D610="ZZ",Brick_Kilns_EF!$E$8*(0.75),Brick_Kilns_EF!$E$8)</f>
        <v>7.1999999999999994E-4</v>
      </c>
      <c r="Q610" s="13">
        <f t="shared" si="39"/>
        <v>6.3985031999999995</v>
      </c>
    </row>
    <row r="611" spans="1:17">
      <c r="A611" s="13" t="s">
        <v>621</v>
      </c>
      <c r="B611" s="13">
        <v>23.128484530000001</v>
      </c>
      <c r="C611" s="13">
        <v>90.486742129999996</v>
      </c>
      <c r="D611" s="13" t="s">
        <v>6</v>
      </c>
      <c r="E611" s="13" t="s">
        <v>5000</v>
      </c>
      <c r="F611" s="13" t="s">
        <v>7</v>
      </c>
      <c r="G611" s="13" t="s">
        <v>4802</v>
      </c>
      <c r="H611" s="13" t="s">
        <v>4816</v>
      </c>
      <c r="I611" s="13">
        <f>(Brick_Kilns_EF!$B$13*Brick_Kilns_EF!$B$11*Brick_Kilns_EF!$B$12)</f>
        <v>8886.81</v>
      </c>
      <c r="J611" s="13">
        <f>IF(D611="ZZ",Brick_Kilns_EF!$E$9*(0.75),Brick_Kilns_EF!$E$9)</f>
        <v>7.4740000000000006E-4</v>
      </c>
      <c r="K611" s="13">
        <f t="shared" si="36"/>
        <v>6.6420017940000005</v>
      </c>
      <c r="L611" s="13">
        <f>IF(D611="ZZ", Brick_Kilns_EF!$E$6*(0.75),Brick_Kilns_EF!$E$6)</f>
        <v>4.0400000000000001E-4</v>
      </c>
      <c r="M611" s="13">
        <f t="shared" si="37"/>
        <v>3.5902712399999999</v>
      </c>
      <c r="N611" s="13">
        <f>IF(D611="ZZ",Brick_Kilns_EF!$E$7*(0.75),Brick_Kilns_EF!$E$7)</f>
        <v>3.1900000000000001E-3</v>
      </c>
      <c r="O611" s="13">
        <f t="shared" si="38"/>
        <v>28.348923899999999</v>
      </c>
      <c r="P611" s="13">
        <f>IF(D611="ZZ",Brick_Kilns_EF!$E$8*(0.75),Brick_Kilns_EF!$E$8)</f>
        <v>7.1999999999999994E-4</v>
      </c>
      <c r="Q611" s="13">
        <f t="shared" si="39"/>
        <v>6.3985031999999995</v>
      </c>
    </row>
    <row r="612" spans="1:17">
      <c r="A612" s="13" t="s">
        <v>622</v>
      </c>
      <c r="B612" s="13">
        <v>22.903278889999999</v>
      </c>
      <c r="C612" s="13">
        <v>89.183512629999996</v>
      </c>
      <c r="D612" s="13" t="s">
        <v>6</v>
      </c>
      <c r="E612" s="13" t="s">
        <v>5000</v>
      </c>
      <c r="F612" s="13" t="s">
        <v>9</v>
      </c>
      <c r="G612" s="13" t="s">
        <v>4802</v>
      </c>
      <c r="H612" s="13" t="s">
        <v>4816</v>
      </c>
      <c r="I612" s="13">
        <f>(Brick_Kilns_EF!$B$13*Brick_Kilns_EF!$B$11*Brick_Kilns_EF!$B$12)</f>
        <v>8886.81</v>
      </c>
      <c r="J612" s="13">
        <f>IF(D612="ZZ",Brick_Kilns_EF!$E$9*(0.75),Brick_Kilns_EF!$E$9)</f>
        <v>7.4740000000000006E-4</v>
      </c>
      <c r="K612" s="13">
        <f t="shared" si="36"/>
        <v>6.6420017940000005</v>
      </c>
      <c r="L612" s="13">
        <f>IF(D612="ZZ", Brick_Kilns_EF!$E$6*(0.75),Brick_Kilns_EF!$E$6)</f>
        <v>4.0400000000000001E-4</v>
      </c>
      <c r="M612" s="13">
        <f t="shared" si="37"/>
        <v>3.5902712399999999</v>
      </c>
      <c r="N612" s="13">
        <f>IF(D612="ZZ",Brick_Kilns_EF!$E$7*(0.75),Brick_Kilns_EF!$E$7)</f>
        <v>3.1900000000000001E-3</v>
      </c>
      <c r="O612" s="13">
        <f t="shared" si="38"/>
        <v>28.348923899999999</v>
      </c>
      <c r="P612" s="13">
        <f>IF(D612="ZZ",Brick_Kilns_EF!$E$8*(0.75),Brick_Kilns_EF!$E$8)</f>
        <v>7.1999999999999994E-4</v>
      </c>
      <c r="Q612" s="13">
        <f t="shared" si="39"/>
        <v>6.3985031999999995</v>
      </c>
    </row>
    <row r="613" spans="1:17">
      <c r="A613" s="13" t="s">
        <v>623</v>
      </c>
      <c r="B613" s="13">
        <v>23.07172864</v>
      </c>
      <c r="C613" s="13">
        <v>89.217526410000005</v>
      </c>
      <c r="D613" s="13" t="s">
        <v>6</v>
      </c>
      <c r="E613" s="13" t="s">
        <v>5000</v>
      </c>
      <c r="F613" s="13" t="s">
        <v>9</v>
      </c>
      <c r="G613" s="13" t="s">
        <v>4802</v>
      </c>
      <c r="H613" s="13" t="s">
        <v>4816</v>
      </c>
      <c r="I613" s="13">
        <f>(Brick_Kilns_EF!$B$13*Brick_Kilns_EF!$B$11*Brick_Kilns_EF!$B$12)</f>
        <v>8886.81</v>
      </c>
      <c r="J613" s="13">
        <f>IF(D613="ZZ",Brick_Kilns_EF!$E$9*(0.75),Brick_Kilns_EF!$E$9)</f>
        <v>7.4740000000000006E-4</v>
      </c>
      <c r="K613" s="13">
        <f t="shared" si="36"/>
        <v>6.6420017940000005</v>
      </c>
      <c r="L613" s="13">
        <f>IF(D613="ZZ", Brick_Kilns_EF!$E$6*(0.75),Brick_Kilns_EF!$E$6)</f>
        <v>4.0400000000000001E-4</v>
      </c>
      <c r="M613" s="13">
        <f t="shared" si="37"/>
        <v>3.5902712399999999</v>
      </c>
      <c r="N613" s="13">
        <f>IF(D613="ZZ",Brick_Kilns_EF!$E$7*(0.75),Brick_Kilns_EF!$E$7)</f>
        <v>3.1900000000000001E-3</v>
      </c>
      <c r="O613" s="13">
        <f t="shared" si="38"/>
        <v>28.348923899999999</v>
      </c>
      <c r="P613" s="13">
        <f>IF(D613="ZZ",Brick_Kilns_EF!$E$8*(0.75),Brick_Kilns_EF!$E$8)</f>
        <v>7.1999999999999994E-4</v>
      </c>
      <c r="Q613" s="13">
        <f t="shared" si="39"/>
        <v>6.3985031999999995</v>
      </c>
    </row>
    <row r="614" spans="1:17">
      <c r="A614" s="13" t="s">
        <v>624</v>
      </c>
      <c r="B614" s="13">
        <v>23.90262783</v>
      </c>
      <c r="C614" s="13">
        <v>89.618058829999995</v>
      </c>
      <c r="D614" s="13" t="s">
        <v>6</v>
      </c>
      <c r="E614" s="13" t="s">
        <v>5000</v>
      </c>
      <c r="F614" s="13" t="s">
        <v>42</v>
      </c>
      <c r="G614" s="13" t="s">
        <v>4802</v>
      </c>
      <c r="H614" s="13" t="s">
        <v>4816</v>
      </c>
      <c r="I614" s="13">
        <f>(Brick_Kilns_EF!$B$13*Brick_Kilns_EF!$B$11*Brick_Kilns_EF!$B$12)</f>
        <v>8886.81</v>
      </c>
      <c r="J614" s="13">
        <f>IF(D614="ZZ",Brick_Kilns_EF!$E$9*(0.75),Brick_Kilns_EF!$E$9)</f>
        <v>7.4740000000000006E-4</v>
      </c>
      <c r="K614" s="13">
        <f t="shared" si="36"/>
        <v>6.6420017940000005</v>
      </c>
      <c r="L614" s="13">
        <f>IF(D614="ZZ", Brick_Kilns_EF!$E$6*(0.75),Brick_Kilns_EF!$E$6)</f>
        <v>4.0400000000000001E-4</v>
      </c>
      <c r="M614" s="13">
        <f t="shared" si="37"/>
        <v>3.5902712399999999</v>
      </c>
      <c r="N614" s="13">
        <f>IF(D614="ZZ",Brick_Kilns_EF!$E$7*(0.75),Brick_Kilns_EF!$E$7)</f>
        <v>3.1900000000000001E-3</v>
      </c>
      <c r="O614" s="13">
        <f t="shared" si="38"/>
        <v>28.348923899999999</v>
      </c>
      <c r="P614" s="13">
        <f>IF(D614="ZZ",Brick_Kilns_EF!$E$8*(0.75),Brick_Kilns_EF!$E$8)</f>
        <v>7.1999999999999994E-4</v>
      </c>
      <c r="Q614" s="13">
        <f t="shared" si="39"/>
        <v>6.3985031999999995</v>
      </c>
    </row>
    <row r="615" spans="1:17">
      <c r="A615" s="13" t="s">
        <v>625</v>
      </c>
      <c r="B615" s="13">
        <v>23.830492060000001</v>
      </c>
      <c r="C615" s="13">
        <v>90.485328640000006</v>
      </c>
      <c r="D615" s="13" t="s">
        <v>6</v>
      </c>
      <c r="E615" s="13" t="s">
        <v>5000</v>
      </c>
      <c r="F615" s="13" t="s">
        <v>7</v>
      </c>
      <c r="G615" s="13" t="s">
        <v>4802</v>
      </c>
      <c r="H615" s="13" t="s">
        <v>4816</v>
      </c>
      <c r="I615" s="13">
        <f>(Brick_Kilns_EF!$B$13*Brick_Kilns_EF!$B$11*Brick_Kilns_EF!$B$12)</f>
        <v>8886.81</v>
      </c>
      <c r="J615" s="13">
        <f>IF(D615="ZZ",Brick_Kilns_EF!$E$9*(0.75),Brick_Kilns_EF!$E$9)</f>
        <v>7.4740000000000006E-4</v>
      </c>
      <c r="K615" s="13">
        <f t="shared" si="36"/>
        <v>6.6420017940000005</v>
      </c>
      <c r="L615" s="13">
        <f>IF(D615="ZZ", Brick_Kilns_EF!$E$6*(0.75),Brick_Kilns_EF!$E$6)</f>
        <v>4.0400000000000001E-4</v>
      </c>
      <c r="M615" s="13">
        <f t="shared" si="37"/>
        <v>3.5902712399999999</v>
      </c>
      <c r="N615" s="13">
        <f>IF(D615="ZZ",Brick_Kilns_EF!$E$7*(0.75),Brick_Kilns_EF!$E$7)</f>
        <v>3.1900000000000001E-3</v>
      </c>
      <c r="O615" s="13">
        <f t="shared" si="38"/>
        <v>28.348923899999999</v>
      </c>
      <c r="P615" s="13">
        <f>IF(D615="ZZ",Brick_Kilns_EF!$E$8*(0.75),Brick_Kilns_EF!$E$8)</f>
        <v>7.1999999999999994E-4</v>
      </c>
      <c r="Q615" s="13">
        <f t="shared" si="39"/>
        <v>6.3985031999999995</v>
      </c>
    </row>
    <row r="616" spans="1:17">
      <c r="A616" s="13" t="s">
        <v>626</v>
      </c>
      <c r="B616" s="13">
        <v>23.830083559999998</v>
      </c>
      <c r="C616" s="13">
        <v>90.481963899999997</v>
      </c>
      <c r="D616" s="13" t="s">
        <v>6</v>
      </c>
      <c r="E616" s="13" t="s">
        <v>5000</v>
      </c>
      <c r="F616" s="13" t="s">
        <v>7</v>
      </c>
      <c r="G616" s="13" t="s">
        <v>4802</v>
      </c>
      <c r="H616" s="13" t="s">
        <v>4816</v>
      </c>
      <c r="I616" s="13">
        <f>(Brick_Kilns_EF!$B$13*Brick_Kilns_EF!$B$11*Brick_Kilns_EF!$B$12)</f>
        <v>8886.81</v>
      </c>
      <c r="J616" s="13">
        <f>IF(D616="ZZ",Brick_Kilns_EF!$E$9*(0.75),Brick_Kilns_EF!$E$9)</f>
        <v>7.4740000000000006E-4</v>
      </c>
      <c r="K616" s="13">
        <f t="shared" si="36"/>
        <v>6.6420017940000005</v>
      </c>
      <c r="L616" s="13">
        <f>IF(D616="ZZ", Brick_Kilns_EF!$E$6*(0.75),Brick_Kilns_EF!$E$6)</f>
        <v>4.0400000000000001E-4</v>
      </c>
      <c r="M616" s="13">
        <f t="shared" si="37"/>
        <v>3.5902712399999999</v>
      </c>
      <c r="N616" s="13">
        <f>IF(D616="ZZ",Brick_Kilns_EF!$E$7*(0.75),Brick_Kilns_EF!$E$7)</f>
        <v>3.1900000000000001E-3</v>
      </c>
      <c r="O616" s="13">
        <f t="shared" si="38"/>
        <v>28.348923899999999</v>
      </c>
      <c r="P616" s="13">
        <f>IF(D616="ZZ",Brick_Kilns_EF!$E$8*(0.75),Brick_Kilns_EF!$E$8)</f>
        <v>7.1999999999999994E-4</v>
      </c>
      <c r="Q616" s="13">
        <f t="shared" si="39"/>
        <v>6.3985031999999995</v>
      </c>
    </row>
    <row r="617" spans="1:17">
      <c r="A617" s="13" t="s">
        <v>627</v>
      </c>
      <c r="B617" s="13">
        <v>23.617721960000001</v>
      </c>
      <c r="C617" s="13">
        <v>90.44314636</v>
      </c>
      <c r="D617" s="13" t="s">
        <v>6</v>
      </c>
      <c r="E617" s="13" t="s">
        <v>5000</v>
      </c>
      <c r="F617" s="13" t="s">
        <v>7</v>
      </c>
      <c r="G617" s="13" t="s">
        <v>4802</v>
      </c>
      <c r="H617" s="13" t="s">
        <v>4816</v>
      </c>
      <c r="I617" s="13">
        <f>(Brick_Kilns_EF!$B$13*Brick_Kilns_EF!$B$11*Brick_Kilns_EF!$B$12)</f>
        <v>8886.81</v>
      </c>
      <c r="J617" s="13">
        <f>IF(D617="ZZ",Brick_Kilns_EF!$E$9*(0.75),Brick_Kilns_EF!$E$9)</f>
        <v>7.4740000000000006E-4</v>
      </c>
      <c r="K617" s="13">
        <f t="shared" si="36"/>
        <v>6.6420017940000005</v>
      </c>
      <c r="L617" s="13">
        <f>IF(D617="ZZ", Brick_Kilns_EF!$E$6*(0.75),Brick_Kilns_EF!$E$6)</f>
        <v>4.0400000000000001E-4</v>
      </c>
      <c r="M617" s="13">
        <f t="shared" si="37"/>
        <v>3.5902712399999999</v>
      </c>
      <c r="N617" s="13">
        <f>IF(D617="ZZ",Brick_Kilns_EF!$E$7*(0.75),Brick_Kilns_EF!$E$7)</f>
        <v>3.1900000000000001E-3</v>
      </c>
      <c r="O617" s="13">
        <f t="shared" si="38"/>
        <v>28.348923899999999</v>
      </c>
      <c r="P617" s="13">
        <f>IF(D617="ZZ",Brick_Kilns_EF!$E$8*(0.75),Brick_Kilns_EF!$E$8)</f>
        <v>7.1999999999999994E-4</v>
      </c>
      <c r="Q617" s="13">
        <f t="shared" si="39"/>
        <v>6.3985031999999995</v>
      </c>
    </row>
    <row r="618" spans="1:17">
      <c r="A618" s="13" t="s">
        <v>628</v>
      </c>
      <c r="B618" s="13">
        <v>23.713760610000001</v>
      </c>
      <c r="C618" s="13">
        <v>90.324302829999993</v>
      </c>
      <c r="D618" s="13" t="s">
        <v>6</v>
      </c>
      <c r="E618" s="13" t="s">
        <v>5000</v>
      </c>
      <c r="F618" s="13" t="s">
        <v>7</v>
      </c>
      <c r="G618" s="13" t="s">
        <v>4802</v>
      </c>
      <c r="H618" s="13" t="s">
        <v>4816</v>
      </c>
      <c r="I618" s="13">
        <f>(Brick_Kilns_EF!$B$13*Brick_Kilns_EF!$B$11*Brick_Kilns_EF!$B$12)</f>
        <v>8886.81</v>
      </c>
      <c r="J618" s="13">
        <f>IF(D618="ZZ",Brick_Kilns_EF!$E$9*(0.75),Brick_Kilns_EF!$E$9)</f>
        <v>7.4740000000000006E-4</v>
      </c>
      <c r="K618" s="13">
        <f t="shared" si="36"/>
        <v>6.6420017940000005</v>
      </c>
      <c r="L618" s="13">
        <f>IF(D618="ZZ", Brick_Kilns_EF!$E$6*(0.75),Brick_Kilns_EF!$E$6)</f>
        <v>4.0400000000000001E-4</v>
      </c>
      <c r="M618" s="13">
        <f t="shared" si="37"/>
        <v>3.5902712399999999</v>
      </c>
      <c r="N618" s="13">
        <f>IF(D618="ZZ",Brick_Kilns_EF!$E$7*(0.75),Brick_Kilns_EF!$E$7)</f>
        <v>3.1900000000000001E-3</v>
      </c>
      <c r="O618" s="13">
        <f t="shared" si="38"/>
        <v>28.348923899999999</v>
      </c>
      <c r="P618" s="13">
        <f>IF(D618="ZZ",Brick_Kilns_EF!$E$8*(0.75),Brick_Kilns_EF!$E$8)</f>
        <v>7.1999999999999994E-4</v>
      </c>
      <c r="Q618" s="13">
        <f t="shared" si="39"/>
        <v>6.3985031999999995</v>
      </c>
    </row>
    <row r="619" spans="1:17">
      <c r="A619" s="13" t="s">
        <v>629</v>
      </c>
      <c r="B619" s="13">
        <v>23.401918429999998</v>
      </c>
      <c r="C619" s="13">
        <v>89.462114589999999</v>
      </c>
      <c r="D619" s="13" t="s">
        <v>6</v>
      </c>
      <c r="E619" s="13" t="s">
        <v>5000</v>
      </c>
      <c r="F619" s="13" t="s">
        <v>9</v>
      </c>
      <c r="G619" s="13" t="s">
        <v>4802</v>
      </c>
      <c r="H619" s="13" t="s">
        <v>4816</v>
      </c>
      <c r="I619" s="13">
        <f>(Brick_Kilns_EF!$B$13*Brick_Kilns_EF!$B$11*Brick_Kilns_EF!$B$12)</f>
        <v>8886.81</v>
      </c>
      <c r="J619" s="13">
        <f>IF(D619="ZZ",Brick_Kilns_EF!$E$9*(0.75),Brick_Kilns_EF!$E$9)</f>
        <v>7.4740000000000006E-4</v>
      </c>
      <c r="K619" s="13">
        <f t="shared" si="36"/>
        <v>6.6420017940000005</v>
      </c>
      <c r="L619" s="13">
        <f>IF(D619="ZZ", Brick_Kilns_EF!$E$6*(0.75),Brick_Kilns_EF!$E$6)</f>
        <v>4.0400000000000001E-4</v>
      </c>
      <c r="M619" s="13">
        <f t="shared" si="37"/>
        <v>3.5902712399999999</v>
      </c>
      <c r="N619" s="13">
        <f>IF(D619="ZZ",Brick_Kilns_EF!$E$7*(0.75),Brick_Kilns_EF!$E$7)</f>
        <v>3.1900000000000001E-3</v>
      </c>
      <c r="O619" s="13">
        <f t="shared" si="38"/>
        <v>28.348923899999999</v>
      </c>
      <c r="P619" s="13">
        <f>IF(D619="ZZ",Brick_Kilns_EF!$E$8*(0.75),Brick_Kilns_EF!$E$8)</f>
        <v>7.1999999999999994E-4</v>
      </c>
      <c r="Q619" s="13">
        <f t="shared" si="39"/>
        <v>6.3985031999999995</v>
      </c>
    </row>
    <row r="620" spans="1:17">
      <c r="A620" s="13" t="s">
        <v>630</v>
      </c>
      <c r="B620" s="13">
        <v>23.000220949999999</v>
      </c>
      <c r="C620" s="13">
        <v>89.207726300000004</v>
      </c>
      <c r="D620" s="13" t="s">
        <v>6</v>
      </c>
      <c r="E620" s="13" t="s">
        <v>5000</v>
      </c>
      <c r="F620" s="13" t="s">
        <v>9</v>
      </c>
      <c r="G620" s="13" t="s">
        <v>4802</v>
      </c>
      <c r="H620" s="13" t="s">
        <v>4816</v>
      </c>
      <c r="I620" s="13">
        <f>(Brick_Kilns_EF!$B$13*Brick_Kilns_EF!$B$11*Brick_Kilns_EF!$B$12)</f>
        <v>8886.81</v>
      </c>
      <c r="J620" s="13">
        <f>IF(D620="ZZ",Brick_Kilns_EF!$E$9*(0.75),Brick_Kilns_EF!$E$9)</f>
        <v>7.4740000000000006E-4</v>
      </c>
      <c r="K620" s="13">
        <f t="shared" si="36"/>
        <v>6.6420017940000005</v>
      </c>
      <c r="L620" s="13">
        <f>IF(D620="ZZ", Brick_Kilns_EF!$E$6*(0.75),Brick_Kilns_EF!$E$6)</f>
        <v>4.0400000000000001E-4</v>
      </c>
      <c r="M620" s="13">
        <f t="shared" si="37"/>
        <v>3.5902712399999999</v>
      </c>
      <c r="N620" s="13">
        <f>IF(D620="ZZ",Brick_Kilns_EF!$E$7*(0.75),Brick_Kilns_EF!$E$7)</f>
        <v>3.1900000000000001E-3</v>
      </c>
      <c r="O620" s="13">
        <f t="shared" si="38"/>
        <v>28.348923899999999</v>
      </c>
      <c r="P620" s="13">
        <f>IF(D620="ZZ",Brick_Kilns_EF!$E$8*(0.75),Brick_Kilns_EF!$E$8)</f>
        <v>7.1999999999999994E-4</v>
      </c>
      <c r="Q620" s="13">
        <f t="shared" si="39"/>
        <v>6.3985031999999995</v>
      </c>
    </row>
    <row r="621" spans="1:17">
      <c r="A621" s="13" t="s">
        <v>631</v>
      </c>
      <c r="B621" s="13">
        <v>23.034919989999999</v>
      </c>
      <c r="C621" s="13">
        <v>89.045348680000004</v>
      </c>
      <c r="D621" s="13" t="s">
        <v>6</v>
      </c>
      <c r="E621" s="13" t="s">
        <v>5000</v>
      </c>
      <c r="F621" s="13" t="s">
        <v>9</v>
      </c>
      <c r="G621" s="13" t="s">
        <v>4802</v>
      </c>
      <c r="H621" s="13" t="s">
        <v>4816</v>
      </c>
      <c r="I621" s="13">
        <f>(Brick_Kilns_EF!$B$13*Brick_Kilns_EF!$B$11*Brick_Kilns_EF!$B$12)</f>
        <v>8886.81</v>
      </c>
      <c r="J621" s="13">
        <f>IF(D621="ZZ",Brick_Kilns_EF!$E$9*(0.75),Brick_Kilns_EF!$E$9)</f>
        <v>7.4740000000000006E-4</v>
      </c>
      <c r="K621" s="13">
        <f t="shared" si="36"/>
        <v>6.6420017940000005</v>
      </c>
      <c r="L621" s="13">
        <f>IF(D621="ZZ", Brick_Kilns_EF!$E$6*(0.75),Brick_Kilns_EF!$E$6)</f>
        <v>4.0400000000000001E-4</v>
      </c>
      <c r="M621" s="13">
        <f t="shared" si="37"/>
        <v>3.5902712399999999</v>
      </c>
      <c r="N621" s="13">
        <f>IF(D621="ZZ",Brick_Kilns_EF!$E$7*(0.75),Brick_Kilns_EF!$E$7)</f>
        <v>3.1900000000000001E-3</v>
      </c>
      <c r="O621" s="13">
        <f t="shared" si="38"/>
        <v>28.348923899999999</v>
      </c>
      <c r="P621" s="13">
        <f>IF(D621="ZZ",Brick_Kilns_EF!$E$8*(0.75),Brick_Kilns_EF!$E$8)</f>
        <v>7.1999999999999994E-4</v>
      </c>
      <c r="Q621" s="13">
        <f t="shared" si="39"/>
        <v>6.3985031999999995</v>
      </c>
    </row>
    <row r="622" spans="1:17">
      <c r="A622" s="13" t="s">
        <v>632</v>
      </c>
      <c r="B622" s="13">
        <v>23.137751300000001</v>
      </c>
      <c r="C622" s="13">
        <v>89.585647890000004</v>
      </c>
      <c r="D622" s="13" t="s">
        <v>6</v>
      </c>
      <c r="E622" s="13" t="s">
        <v>5000</v>
      </c>
      <c r="F622" s="13" t="s">
        <v>9</v>
      </c>
      <c r="G622" s="13" t="s">
        <v>4802</v>
      </c>
      <c r="H622" s="13" t="s">
        <v>4816</v>
      </c>
      <c r="I622" s="13">
        <f>(Brick_Kilns_EF!$B$13*Brick_Kilns_EF!$B$11*Brick_Kilns_EF!$B$12)</f>
        <v>8886.81</v>
      </c>
      <c r="J622" s="13">
        <f>IF(D622="ZZ",Brick_Kilns_EF!$E$9*(0.75),Brick_Kilns_EF!$E$9)</f>
        <v>7.4740000000000006E-4</v>
      </c>
      <c r="K622" s="13">
        <f t="shared" si="36"/>
        <v>6.6420017940000005</v>
      </c>
      <c r="L622" s="13">
        <f>IF(D622="ZZ", Brick_Kilns_EF!$E$6*(0.75),Brick_Kilns_EF!$E$6)</f>
        <v>4.0400000000000001E-4</v>
      </c>
      <c r="M622" s="13">
        <f t="shared" si="37"/>
        <v>3.5902712399999999</v>
      </c>
      <c r="N622" s="13">
        <f>IF(D622="ZZ",Brick_Kilns_EF!$E$7*(0.75),Brick_Kilns_EF!$E$7)</f>
        <v>3.1900000000000001E-3</v>
      </c>
      <c r="O622" s="13">
        <f t="shared" si="38"/>
        <v>28.348923899999999</v>
      </c>
      <c r="P622" s="13">
        <f>IF(D622="ZZ",Brick_Kilns_EF!$E$8*(0.75),Brick_Kilns_EF!$E$8)</f>
        <v>7.1999999999999994E-4</v>
      </c>
      <c r="Q622" s="13">
        <f t="shared" si="39"/>
        <v>6.3985031999999995</v>
      </c>
    </row>
    <row r="623" spans="1:17">
      <c r="A623" s="13" t="s">
        <v>633</v>
      </c>
      <c r="B623" s="13">
        <v>23.787058550000001</v>
      </c>
      <c r="C623" s="13">
        <v>90.419746219999993</v>
      </c>
      <c r="D623" s="13" t="s">
        <v>6</v>
      </c>
      <c r="E623" s="13" t="s">
        <v>5000</v>
      </c>
      <c r="F623" s="13" t="s">
        <v>7</v>
      </c>
      <c r="G623" s="13" t="s">
        <v>4802</v>
      </c>
      <c r="H623" s="13" t="s">
        <v>4816</v>
      </c>
      <c r="I623" s="13">
        <f>(Brick_Kilns_EF!$B$13*Brick_Kilns_EF!$B$11*Brick_Kilns_EF!$B$12)</f>
        <v>8886.81</v>
      </c>
      <c r="J623" s="13">
        <f>IF(D623="ZZ",Brick_Kilns_EF!$E$9*(0.75),Brick_Kilns_EF!$E$9)</f>
        <v>7.4740000000000006E-4</v>
      </c>
      <c r="K623" s="13">
        <f t="shared" si="36"/>
        <v>6.6420017940000005</v>
      </c>
      <c r="L623" s="13">
        <f>IF(D623="ZZ", Brick_Kilns_EF!$E$6*(0.75),Brick_Kilns_EF!$E$6)</f>
        <v>4.0400000000000001E-4</v>
      </c>
      <c r="M623" s="13">
        <f t="shared" si="37"/>
        <v>3.5902712399999999</v>
      </c>
      <c r="N623" s="13">
        <f>IF(D623="ZZ",Brick_Kilns_EF!$E$7*(0.75),Brick_Kilns_EF!$E$7)</f>
        <v>3.1900000000000001E-3</v>
      </c>
      <c r="O623" s="13">
        <f t="shared" si="38"/>
        <v>28.348923899999999</v>
      </c>
      <c r="P623" s="13">
        <f>IF(D623="ZZ",Brick_Kilns_EF!$E$8*(0.75),Brick_Kilns_EF!$E$8)</f>
        <v>7.1999999999999994E-4</v>
      </c>
      <c r="Q623" s="13">
        <f t="shared" si="39"/>
        <v>6.3985031999999995</v>
      </c>
    </row>
    <row r="624" spans="1:17">
      <c r="A624" s="13" t="s">
        <v>634</v>
      </c>
      <c r="B624" s="13">
        <v>23.187220239999998</v>
      </c>
      <c r="C624" s="13">
        <v>90.203170670000006</v>
      </c>
      <c r="D624" s="13" t="s">
        <v>6</v>
      </c>
      <c r="E624" s="13" t="s">
        <v>5000</v>
      </c>
      <c r="F624" s="13" t="s">
        <v>7</v>
      </c>
      <c r="G624" s="13" t="s">
        <v>4802</v>
      </c>
      <c r="H624" s="13" t="s">
        <v>4816</v>
      </c>
      <c r="I624" s="13">
        <f>(Brick_Kilns_EF!$B$13*Brick_Kilns_EF!$B$11*Brick_Kilns_EF!$B$12)</f>
        <v>8886.81</v>
      </c>
      <c r="J624" s="13">
        <f>IF(D624="ZZ",Brick_Kilns_EF!$E$9*(0.75),Brick_Kilns_EF!$E$9)</f>
        <v>7.4740000000000006E-4</v>
      </c>
      <c r="K624" s="13">
        <f t="shared" si="36"/>
        <v>6.6420017940000005</v>
      </c>
      <c r="L624" s="13">
        <f>IF(D624="ZZ", Brick_Kilns_EF!$E$6*(0.75),Brick_Kilns_EF!$E$6)</f>
        <v>4.0400000000000001E-4</v>
      </c>
      <c r="M624" s="13">
        <f t="shared" si="37"/>
        <v>3.5902712399999999</v>
      </c>
      <c r="N624" s="13">
        <f>IF(D624="ZZ",Brick_Kilns_EF!$E$7*(0.75),Brick_Kilns_EF!$E$7)</f>
        <v>3.1900000000000001E-3</v>
      </c>
      <c r="O624" s="13">
        <f t="shared" si="38"/>
        <v>28.348923899999999</v>
      </c>
      <c r="P624" s="13">
        <f>IF(D624="ZZ",Brick_Kilns_EF!$E$8*(0.75),Brick_Kilns_EF!$E$8)</f>
        <v>7.1999999999999994E-4</v>
      </c>
      <c r="Q624" s="13">
        <f t="shared" si="39"/>
        <v>6.3985031999999995</v>
      </c>
    </row>
    <row r="625" spans="1:17">
      <c r="A625" s="13" t="s">
        <v>635</v>
      </c>
      <c r="B625" s="13">
        <v>23.32979666</v>
      </c>
      <c r="C625" s="13">
        <v>90.160478409999996</v>
      </c>
      <c r="D625" s="13" t="s">
        <v>6</v>
      </c>
      <c r="E625" s="13" t="s">
        <v>5000</v>
      </c>
      <c r="F625" s="13" t="s">
        <v>7</v>
      </c>
      <c r="G625" s="13" t="s">
        <v>4802</v>
      </c>
      <c r="H625" s="13" t="s">
        <v>4816</v>
      </c>
      <c r="I625" s="13">
        <f>(Brick_Kilns_EF!$B$13*Brick_Kilns_EF!$B$11*Brick_Kilns_EF!$B$12)</f>
        <v>8886.81</v>
      </c>
      <c r="J625" s="13">
        <f>IF(D625="ZZ",Brick_Kilns_EF!$E$9*(0.75),Brick_Kilns_EF!$E$9)</f>
        <v>7.4740000000000006E-4</v>
      </c>
      <c r="K625" s="13">
        <f t="shared" si="36"/>
        <v>6.6420017940000005</v>
      </c>
      <c r="L625" s="13">
        <f>IF(D625="ZZ", Brick_Kilns_EF!$E$6*(0.75),Brick_Kilns_EF!$E$6)</f>
        <v>4.0400000000000001E-4</v>
      </c>
      <c r="M625" s="13">
        <f t="shared" si="37"/>
        <v>3.5902712399999999</v>
      </c>
      <c r="N625" s="13">
        <f>IF(D625="ZZ",Brick_Kilns_EF!$E$7*(0.75),Brick_Kilns_EF!$E$7)</f>
        <v>3.1900000000000001E-3</v>
      </c>
      <c r="O625" s="13">
        <f t="shared" si="38"/>
        <v>28.348923899999999</v>
      </c>
      <c r="P625" s="13">
        <f>IF(D625="ZZ",Brick_Kilns_EF!$E$8*(0.75),Brick_Kilns_EF!$E$8)</f>
        <v>7.1999999999999994E-4</v>
      </c>
      <c r="Q625" s="13">
        <f t="shared" si="39"/>
        <v>6.3985031999999995</v>
      </c>
    </row>
    <row r="626" spans="1:17">
      <c r="A626" s="13" t="s">
        <v>636</v>
      </c>
      <c r="B626" s="13">
        <v>23.038648160000001</v>
      </c>
      <c r="C626" s="13">
        <v>89.249564079999999</v>
      </c>
      <c r="D626" s="13" t="s">
        <v>6</v>
      </c>
      <c r="E626" s="13" t="s">
        <v>5000</v>
      </c>
      <c r="F626" s="13" t="s">
        <v>9</v>
      </c>
      <c r="G626" s="13" t="s">
        <v>4802</v>
      </c>
      <c r="H626" s="13" t="s">
        <v>4816</v>
      </c>
      <c r="I626" s="13">
        <f>(Brick_Kilns_EF!$B$13*Brick_Kilns_EF!$B$11*Brick_Kilns_EF!$B$12)</f>
        <v>8886.81</v>
      </c>
      <c r="J626" s="13">
        <f>IF(D626="ZZ",Brick_Kilns_EF!$E$9*(0.75),Brick_Kilns_EF!$E$9)</f>
        <v>7.4740000000000006E-4</v>
      </c>
      <c r="K626" s="13">
        <f t="shared" si="36"/>
        <v>6.6420017940000005</v>
      </c>
      <c r="L626" s="13">
        <f>IF(D626="ZZ", Brick_Kilns_EF!$E$6*(0.75),Brick_Kilns_EF!$E$6)</f>
        <v>4.0400000000000001E-4</v>
      </c>
      <c r="M626" s="13">
        <f t="shared" si="37"/>
        <v>3.5902712399999999</v>
      </c>
      <c r="N626" s="13">
        <f>IF(D626="ZZ",Brick_Kilns_EF!$E$7*(0.75),Brick_Kilns_EF!$E$7)</f>
        <v>3.1900000000000001E-3</v>
      </c>
      <c r="O626" s="13">
        <f t="shared" si="38"/>
        <v>28.348923899999999</v>
      </c>
      <c r="P626" s="13">
        <f>IF(D626="ZZ",Brick_Kilns_EF!$E$8*(0.75),Brick_Kilns_EF!$E$8)</f>
        <v>7.1999999999999994E-4</v>
      </c>
      <c r="Q626" s="13">
        <f t="shared" si="39"/>
        <v>6.3985031999999995</v>
      </c>
    </row>
    <row r="627" spans="1:17">
      <c r="A627" s="13" t="s">
        <v>637</v>
      </c>
      <c r="B627" s="13">
        <v>22.872028660000002</v>
      </c>
      <c r="C627" s="13">
        <v>89.065345019999995</v>
      </c>
      <c r="D627" s="13" t="s">
        <v>6</v>
      </c>
      <c r="E627" s="13" t="s">
        <v>5000</v>
      </c>
      <c r="F627" s="13" t="s">
        <v>9</v>
      </c>
      <c r="G627" s="13" t="s">
        <v>4802</v>
      </c>
      <c r="H627" s="13" t="s">
        <v>4816</v>
      </c>
      <c r="I627" s="13">
        <f>(Brick_Kilns_EF!$B$13*Brick_Kilns_EF!$B$11*Brick_Kilns_EF!$B$12)</f>
        <v>8886.81</v>
      </c>
      <c r="J627" s="13">
        <f>IF(D627="ZZ",Brick_Kilns_EF!$E$9*(0.75),Brick_Kilns_EF!$E$9)</f>
        <v>7.4740000000000006E-4</v>
      </c>
      <c r="K627" s="13">
        <f t="shared" si="36"/>
        <v>6.6420017940000005</v>
      </c>
      <c r="L627" s="13">
        <f>IF(D627="ZZ", Brick_Kilns_EF!$E$6*(0.75),Brick_Kilns_EF!$E$6)</f>
        <v>4.0400000000000001E-4</v>
      </c>
      <c r="M627" s="13">
        <f t="shared" si="37"/>
        <v>3.5902712399999999</v>
      </c>
      <c r="N627" s="13">
        <f>IF(D627="ZZ",Brick_Kilns_EF!$E$7*(0.75),Brick_Kilns_EF!$E$7)</f>
        <v>3.1900000000000001E-3</v>
      </c>
      <c r="O627" s="13">
        <f t="shared" si="38"/>
        <v>28.348923899999999</v>
      </c>
      <c r="P627" s="13">
        <f>IF(D627="ZZ",Brick_Kilns_EF!$E$8*(0.75),Brick_Kilns_EF!$E$8)</f>
        <v>7.1999999999999994E-4</v>
      </c>
      <c r="Q627" s="13">
        <f t="shared" si="39"/>
        <v>6.3985031999999995</v>
      </c>
    </row>
    <row r="628" spans="1:17">
      <c r="A628" s="13" t="s">
        <v>638</v>
      </c>
      <c r="B628" s="13">
        <v>25.834064770000001</v>
      </c>
      <c r="C628" s="13">
        <v>89.250811940000006</v>
      </c>
      <c r="D628" s="13" t="s">
        <v>6</v>
      </c>
      <c r="E628" s="13" t="s">
        <v>5000</v>
      </c>
      <c r="F628" s="13" t="s">
        <v>171</v>
      </c>
      <c r="G628" s="13" t="s">
        <v>4802</v>
      </c>
      <c r="H628" s="13" t="s">
        <v>4816</v>
      </c>
      <c r="I628" s="13">
        <f>(Brick_Kilns_EF!$B$13*Brick_Kilns_EF!$B$11*Brick_Kilns_EF!$B$12)</f>
        <v>8886.81</v>
      </c>
      <c r="J628" s="13">
        <f>IF(D628="ZZ",Brick_Kilns_EF!$E$9*(0.75),Brick_Kilns_EF!$E$9)</f>
        <v>7.4740000000000006E-4</v>
      </c>
      <c r="K628" s="13">
        <f t="shared" si="36"/>
        <v>6.6420017940000005</v>
      </c>
      <c r="L628" s="13">
        <f>IF(D628="ZZ", Brick_Kilns_EF!$E$6*(0.75),Brick_Kilns_EF!$E$6)</f>
        <v>4.0400000000000001E-4</v>
      </c>
      <c r="M628" s="13">
        <f t="shared" si="37"/>
        <v>3.5902712399999999</v>
      </c>
      <c r="N628" s="13">
        <f>IF(D628="ZZ",Brick_Kilns_EF!$E$7*(0.75),Brick_Kilns_EF!$E$7)</f>
        <v>3.1900000000000001E-3</v>
      </c>
      <c r="O628" s="13">
        <f t="shared" si="38"/>
        <v>28.348923899999999</v>
      </c>
      <c r="P628" s="13">
        <f>IF(D628="ZZ",Brick_Kilns_EF!$E$8*(0.75),Brick_Kilns_EF!$E$8)</f>
        <v>7.1999999999999994E-4</v>
      </c>
      <c r="Q628" s="13">
        <f t="shared" si="39"/>
        <v>6.3985031999999995</v>
      </c>
    </row>
    <row r="629" spans="1:17">
      <c r="A629" s="13" t="s">
        <v>639</v>
      </c>
      <c r="B629" s="13">
        <v>24.026012250000001</v>
      </c>
      <c r="C629" s="13">
        <v>88.974008650000002</v>
      </c>
      <c r="D629" s="13" t="s">
        <v>6</v>
      </c>
      <c r="E629" s="13" t="s">
        <v>5000</v>
      </c>
      <c r="F629" s="13" t="s">
        <v>9</v>
      </c>
      <c r="G629" s="13" t="s">
        <v>4802</v>
      </c>
      <c r="H629" s="13" t="s">
        <v>4816</v>
      </c>
      <c r="I629" s="13">
        <f>(Brick_Kilns_EF!$B$13*Brick_Kilns_EF!$B$11*Brick_Kilns_EF!$B$12)</f>
        <v>8886.81</v>
      </c>
      <c r="J629" s="13">
        <f>IF(D629="ZZ",Brick_Kilns_EF!$E$9*(0.75),Brick_Kilns_EF!$E$9)</f>
        <v>7.4740000000000006E-4</v>
      </c>
      <c r="K629" s="13">
        <f t="shared" si="36"/>
        <v>6.6420017940000005</v>
      </c>
      <c r="L629" s="13">
        <f>IF(D629="ZZ", Brick_Kilns_EF!$E$6*(0.75),Brick_Kilns_EF!$E$6)</f>
        <v>4.0400000000000001E-4</v>
      </c>
      <c r="M629" s="13">
        <f t="shared" si="37"/>
        <v>3.5902712399999999</v>
      </c>
      <c r="N629" s="13">
        <f>IF(D629="ZZ",Brick_Kilns_EF!$E$7*(0.75),Brick_Kilns_EF!$E$7)</f>
        <v>3.1900000000000001E-3</v>
      </c>
      <c r="O629" s="13">
        <f t="shared" si="38"/>
        <v>28.348923899999999</v>
      </c>
      <c r="P629" s="13">
        <f>IF(D629="ZZ",Brick_Kilns_EF!$E$8*(0.75),Brick_Kilns_EF!$E$8)</f>
        <v>7.1999999999999994E-4</v>
      </c>
      <c r="Q629" s="13">
        <f t="shared" si="39"/>
        <v>6.3985031999999995</v>
      </c>
    </row>
    <row r="630" spans="1:17">
      <c r="A630" s="13" t="s">
        <v>640</v>
      </c>
      <c r="B630" s="13">
        <v>23.17497565</v>
      </c>
      <c r="C630" s="13">
        <v>89.653673339999997</v>
      </c>
      <c r="D630" s="13" t="s">
        <v>6</v>
      </c>
      <c r="E630" s="13" t="s">
        <v>5000</v>
      </c>
      <c r="F630" s="13" t="s">
        <v>9</v>
      </c>
      <c r="G630" s="13" t="s">
        <v>4802</v>
      </c>
      <c r="H630" s="13" t="s">
        <v>4816</v>
      </c>
      <c r="I630" s="13">
        <f>(Brick_Kilns_EF!$B$13*Brick_Kilns_EF!$B$11*Brick_Kilns_EF!$B$12)</f>
        <v>8886.81</v>
      </c>
      <c r="J630" s="13">
        <f>IF(D630="ZZ",Brick_Kilns_EF!$E$9*(0.75),Brick_Kilns_EF!$E$9)</f>
        <v>7.4740000000000006E-4</v>
      </c>
      <c r="K630" s="13">
        <f t="shared" si="36"/>
        <v>6.6420017940000005</v>
      </c>
      <c r="L630" s="13">
        <f>IF(D630="ZZ", Brick_Kilns_EF!$E$6*(0.75),Brick_Kilns_EF!$E$6)</f>
        <v>4.0400000000000001E-4</v>
      </c>
      <c r="M630" s="13">
        <f t="shared" si="37"/>
        <v>3.5902712399999999</v>
      </c>
      <c r="N630" s="13">
        <f>IF(D630="ZZ",Brick_Kilns_EF!$E$7*(0.75),Brick_Kilns_EF!$E$7)</f>
        <v>3.1900000000000001E-3</v>
      </c>
      <c r="O630" s="13">
        <f t="shared" si="38"/>
        <v>28.348923899999999</v>
      </c>
      <c r="P630" s="13">
        <f>IF(D630="ZZ",Brick_Kilns_EF!$E$8*(0.75),Brick_Kilns_EF!$E$8)</f>
        <v>7.1999999999999994E-4</v>
      </c>
      <c r="Q630" s="13">
        <f t="shared" si="39"/>
        <v>6.3985031999999995</v>
      </c>
    </row>
    <row r="631" spans="1:17">
      <c r="A631" s="13" t="s">
        <v>641</v>
      </c>
      <c r="B631" s="13">
        <v>23.699488330000001</v>
      </c>
      <c r="C631" s="13">
        <v>89.594626250000005</v>
      </c>
      <c r="D631" s="13" t="s">
        <v>6</v>
      </c>
      <c r="E631" s="13" t="s">
        <v>5000</v>
      </c>
      <c r="F631" s="13" t="s">
        <v>7</v>
      </c>
      <c r="G631" s="13" t="s">
        <v>4802</v>
      </c>
      <c r="H631" s="13" t="s">
        <v>4816</v>
      </c>
      <c r="I631" s="13">
        <f>(Brick_Kilns_EF!$B$13*Brick_Kilns_EF!$B$11*Brick_Kilns_EF!$B$12)</f>
        <v>8886.81</v>
      </c>
      <c r="J631" s="13">
        <f>IF(D631="ZZ",Brick_Kilns_EF!$E$9*(0.75),Brick_Kilns_EF!$E$9)</f>
        <v>7.4740000000000006E-4</v>
      </c>
      <c r="K631" s="13">
        <f t="shared" si="36"/>
        <v>6.6420017940000005</v>
      </c>
      <c r="L631" s="13">
        <f>IF(D631="ZZ", Brick_Kilns_EF!$E$6*(0.75),Brick_Kilns_EF!$E$6)</f>
        <v>4.0400000000000001E-4</v>
      </c>
      <c r="M631" s="13">
        <f t="shared" si="37"/>
        <v>3.5902712399999999</v>
      </c>
      <c r="N631" s="13">
        <f>IF(D631="ZZ",Brick_Kilns_EF!$E$7*(0.75),Brick_Kilns_EF!$E$7)</f>
        <v>3.1900000000000001E-3</v>
      </c>
      <c r="O631" s="13">
        <f t="shared" si="38"/>
        <v>28.348923899999999</v>
      </c>
      <c r="P631" s="13">
        <f>IF(D631="ZZ",Brick_Kilns_EF!$E$8*(0.75),Brick_Kilns_EF!$E$8)</f>
        <v>7.1999999999999994E-4</v>
      </c>
      <c r="Q631" s="13">
        <f t="shared" si="39"/>
        <v>6.3985031999999995</v>
      </c>
    </row>
    <row r="632" spans="1:17">
      <c r="A632" s="13" t="s">
        <v>642</v>
      </c>
      <c r="B632" s="13">
        <v>24.069857809999998</v>
      </c>
      <c r="C632" s="13">
        <v>89.670532300000005</v>
      </c>
      <c r="D632" s="13" t="s">
        <v>6</v>
      </c>
      <c r="E632" s="13" t="s">
        <v>5000</v>
      </c>
      <c r="F632" s="13" t="s">
        <v>42</v>
      </c>
      <c r="G632" s="13" t="s">
        <v>4802</v>
      </c>
      <c r="H632" s="13" t="s">
        <v>4816</v>
      </c>
      <c r="I632" s="13">
        <f>(Brick_Kilns_EF!$B$13*Brick_Kilns_EF!$B$11*Brick_Kilns_EF!$B$12)</f>
        <v>8886.81</v>
      </c>
      <c r="J632" s="13">
        <f>IF(D632="ZZ",Brick_Kilns_EF!$E$9*(0.75),Brick_Kilns_EF!$E$9)</f>
        <v>7.4740000000000006E-4</v>
      </c>
      <c r="K632" s="13">
        <f t="shared" si="36"/>
        <v>6.6420017940000005</v>
      </c>
      <c r="L632" s="13">
        <f>IF(D632="ZZ", Brick_Kilns_EF!$E$6*(0.75),Brick_Kilns_EF!$E$6)</f>
        <v>4.0400000000000001E-4</v>
      </c>
      <c r="M632" s="13">
        <f t="shared" si="37"/>
        <v>3.5902712399999999</v>
      </c>
      <c r="N632" s="13">
        <f>IF(D632="ZZ",Brick_Kilns_EF!$E$7*(0.75),Brick_Kilns_EF!$E$7)</f>
        <v>3.1900000000000001E-3</v>
      </c>
      <c r="O632" s="13">
        <f t="shared" si="38"/>
        <v>28.348923899999999</v>
      </c>
      <c r="P632" s="13">
        <f>IF(D632="ZZ",Brick_Kilns_EF!$E$8*(0.75),Brick_Kilns_EF!$E$8)</f>
        <v>7.1999999999999994E-4</v>
      </c>
      <c r="Q632" s="13">
        <f t="shared" si="39"/>
        <v>6.3985031999999995</v>
      </c>
    </row>
    <row r="633" spans="1:17">
      <c r="A633" s="13" t="s">
        <v>643</v>
      </c>
      <c r="B633" s="13">
        <v>24.375008990000001</v>
      </c>
      <c r="C633" s="13">
        <v>88.667950200000007</v>
      </c>
      <c r="D633" s="13" t="s">
        <v>6</v>
      </c>
      <c r="E633" s="13" t="s">
        <v>5000</v>
      </c>
      <c r="F633" s="13" t="s">
        <v>42</v>
      </c>
      <c r="G633" s="13" t="s">
        <v>4802</v>
      </c>
      <c r="H633" s="13" t="s">
        <v>4816</v>
      </c>
      <c r="I633" s="13">
        <f>(Brick_Kilns_EF!$B$13*Brick_Kilns_EF!$B$11*Brick_Kilns_EF!$B$12)</f>
        <v>8886.81</v>
      </c>
      <c r="J633" s="13">
        <f>IF(D633="ZZ",Brick_Kilns_EF!$E$9*(0.75),Brick_Kilns_EF!$E$9)</f>
        <v>7.4740000000000006E-4</v>
      </c>
      <c r="K633" s="13">
        <f t="shared" si="36"/>
        <v>6.6420017940000005</v>
      </c>
      <c r="L633" s="13">
        <f>IF(D633="ZZ", Brick_Kilns_EF!$E$6*(0.75),Brick_Kilns_EF!$E$6)</f>
        <v>4.0400000000000001E-4</v>
      </c>
      <c r="M633" s="13">
        <f t="shared" si="37"/>
        <v>3.5902712399999999</v>
      </c>
      <c r="N633" s="13">
        <f>IF(D633="ZZ",Brick_Kilns_EF!$E$7*(0.75),Brick_Kilns_EF!$E$7)</f>
        <v>3.1900000000000001E-3</v>
      </c>
      <c r="O633" s="13">
        <f t="shared" si="38"/>
        <v>28.348923899999999</v>
      </c>
      <c r="P633" s="13">
        <f>IF(D633="ZZ",Brick_Kilns_EF!$E$8*(0.75),Brick_Kilns_EF!$E$8)</f>
        <v>7.1999999999999994E-4</v>
      </c>
      <c r="Q633" s="13">
        <f t="shared" si="39"/>
        <v>6.3985031999999995</v>
      </c>
    </row>
    <row r="634" spans="1:17">
      <c r="A634" s="13" t="s">
        <v>644</v>
      </c>
      <c r="B634" s="13">
        <v>24.433495959999998</v>
      </c>
      <c r="C634" s="13">
        <v>89.885722759999993</v>
      </c>
      <c r="D634" s="13" t="s">
        <v>6</v>
      </c>
      <c r="E634" s="13" t="s">
        <v>5000</v>
      </c>
      <c r="F634" s="13" t="s">
        <v>7</v>
      </c>
      <c r="G634" s="13" t="s">
        <v>4802</v>
      </c>
      <c r="H634" s="13" t="s">
        <v>4816</v>
      </c>
      <c r="I634" s="13">
        <f>(Brick_Kilns_EF!$B$13*Brick_Kilns_EF!$B$11*Brick_Kilns_EF!$B$12)</f>
        <v>8886.81</v>
      </c>
      <c r="J634" s="13">
        <f>IF(D634="ZZ",Brick_Kilns_EF!$E$9*(0.75),Brick_Kilns_EF!$E$9)</f>
        <v>7.4740000000000006E-4</v>
      </c>
      <c r="K634" s="13">
        <f t="shared" si="36"/>
        <v>6.6420017940000005</v>
      </c>
      <c r="L634" s="13">
        <f>IF(D634="ZZ", Brick_Kilns_EF!$E$6*(0.75),Brick_Kilns_EF!$E$6)</f>
        <v>4.0400000000000001E-4</v>
      </c>
      <c r="M634" s="13">
        <f t="shared" si="37"/>
        <v>3.5902712399999999</v>
      </c>
      <c r="N634" s="13">
        <f>IF(D634="ZZ",Brick_Kilns_EF!$E$7*(0.75),Brick_Kilns_EF!$E$7)</f>
        <v>3.1900000000000001E-3</v>
      </c>
      <c r="O634" s="13">
        <f t="shared" si="38"/>
        <v>28.348923899999999</v>
      </c>
      <c r="P634" s="13">
        <f>IF(D634="ZZ",Brick_Kilns_EF!$E$8*(0.75),Brick_Kilns_EF!$E$8)</f>
        <v>7.1999999999999994E-4</v>
      </c>
      <c r="Q634" s="13">
        <f t="shared" si="39"/>
        <v>6.3985031999999995</v>
      </c>
    </row>
    <row r="635" spans="1:17">
      <c r="A635" s="13" t="s">
        <v>645</v>
      </c>
      <c r="B635" s="13">
        <v>24.47156232</v>
      </c>
      <c r="C635" s="13">
        <v>90.090512739999994</v>
      </c>
      <c r="D635" s="13" t="s">
        <v>6</v>
      </c>
      <c r="E635" s="13" t="s">
        <v>5000</v>
      </c>
      <c r="F635" s="13" t="s">
        <v>7</v>
      </c>
      <c r="G635" s="13" t="s">
        <v>4802</v>
      </c>
      <c r="H635" s="13" t="s">
        <v>4816</v>
      </c>
      <c r="I635" s="13">
        <f>(Brick_Kilns_EF!$B$13*Brick_Kilns_EF!$B$11*Brick_Kilns_EF!$B$12)</f>
        <v>8886.81</v>
      </c>
      <c r="J635" s="13">
        <f>IF(D635="ZZ",Brick_Kilns_EF!$E$9*(0.75),Brick_Kilns_EF!$E$9)</f>
        <v>7.4740000000000006E-4</v>
      </c>
      <c r="K635" s="13">
        <f t="shared" si="36"/>
        <v>6.6420017940000005</v>
      </c>
      <c r="L635" s="13">
        <f>IF(D635="ZZ", Brick_Kilns_EF!$E$6*(0.75),Brick_Kilns_EF!$E$6)</f>
        <v>4.0400000000000001E-4</v>
      </c>
      <c r="M635" s="13">
        <f t="shared" si="37"/>
        <v>3.5902712399999999</v>
      </c>
      <c r="N635" s="13">
        <f>IF(D635="ZZ",Brick_Kilns_EF!$E$7*(0.75),Brick_Kilns_EF!$E$7)</f>
        <v>3.1900000000000001E-3</v>
      </c>
      <c r="O635" s="13">
        <f t="shared" si="38"/>
        <v>28.348923899999999</v>
      </c>
      <c r="P635" s="13">
        <f>IF(D635="ZZ",Brick_Kilns_EF!$E$8*(0.75),Brick_Kilns_EF!$E$8)</f>
        <v>7.1999999999999994E-4</v>
      </c>
      <c r="Q635" s="13">
        <f t="shared" si="39"/>
        <v>6.3985031999999995</v>
      </c>
    </row>
    <row r="636" spans="1:17">
      <c r="A636" s="13" t="s">
        <v>646</v>
      </c>
      <c r="B636" s="13">
        <v>23.201714939999999</v>
      </c>
      <c r="C636" s="13">
        <v>90.213521189999994</v>
      </c>
      <c r="D636" s="13" t="s">
        <v>6</v>
      </c>
      <c r="E636" s="13" t="s">
        <v>5000</v>
      </c>
      <c r="F636" s="13" t="s">
        <v>7</v>
      </c>
      <c r="G636" s="13" t="s">
        <v>4802</v>
      </c>
      <c r="H636" s="13" t="s">
        <v>4816</v>
      </c>
      <c r="I636" s="13">
        <f>(Brick_Kilns_EF!$B$13*Brick_Kilns_EF!$B$11*Brick_Kilns_EF!$B$12)</f>
        <v>8886.81</v>
      </c>
      <c r="J636" s="13">
        <f>IF(D636="ZZ",Brick_Kilns_EF!$E$9*(0.75),Brick_Kilns_EF!$E$9)</f>
        <v>7.4740000000000006E-4</v>
      </c>
      <c r="K636" s="13">
        <f t="shared" si="36"/>
        <v>6.6420017940000005</v>
      </c>
      <c r="L636" s="13">
        <f>IF(D636="ZZ", Brick_Kilns_EF!$E$6*(0.75),Brick_Kilns_EF!$E$6)</f>
        <v>4.0400000000000001E-4</v>
      </c>
      <c r="M636" s="13">
        <f t="shared" si="37"/>
        <v>3.5902712399999999</v>
      </c>
      <c r="N636" s="13">
        <f>IF(D636="ZZ",Brick_Kilns_EF!$E$7*(0.75),Brick_Kilns_EF!$E$7)</f>
        <v>3.1900000000000001E-3</v>
      </c>
      <c r="O636" s="13">
        <f t="shared" si="38"/>
        <v>28.348923899999999</v>
      </c>
      <c r="P636" s="13">
        <f>IF(D636="ZZ",Brick_Kilns_EF!$E$8*(0.75),Brick_Kilns_EF!$E$8)</f>
        <v>7.1999999999999994E-4</v>
      </c>
      <c r="Q636" s="13">
        <f t="shared" si="39"/>
        <v>6.3985031999999995</v>
      </c>
    </row>
    <row r="637" spans="1:17">
      <c r="A637" s="13" t="s">
        <v>647</v>
      </c>
      <c r="B637" s="13">
        <v>23.618763130000001</v>
      </c>
      <c r="C637" s="13">
        <v>89.453418420000006</v>
      </c>
      <c r="D637" s="13" t="s">
        <v>6</v>
      </c>
      <c r="E637" s="13" t="s">
        <v>5000</v>
      </c>
      <c r="F637" s="13" t="s">
        <v>9</v>
      </c>
      <c r="G637" s="13" t="s">
        <v>4802</v>
      </c>
      <c r="H637" s="13" t="s">
        <v>4816</v>
      </c>
      <c r="I637" s="13">
        <f>(Brick_Kilns_EF!$B$13*Brick_Kilns_EF!$B$11*Brick_Kilns_EF!$B$12)</f>
        <v>8886.81</v>
      </c>
      <c r="J637" s="13">
        <f>IF(D637="ZZ",Brick_Kilns_EF!$E$9*(0.75),Brick_Kilns_EF!$E$9)</f>
        <v>7.4740000000000006E-4</v>
      </c>
      <c r="K637" s="13">
        <f t="shared" si="36"/>
        <v>6.6420017940000005</v>
      </c>
      <c r="L637" s="13">
        <f>IF(D637="ZZ", Brick_Kilns_EF!$E$6*(0.75),Brick_Kilns_EF!$E$6)</f>
        <v>4.0400000000000001E-4</v>
      </c>
      <c r="M637" s="13">
        <f t="shared" si="37"/>
        <v>3.5902712399999999</v>
      </c>
      <c r="N637" s="13">
        <f>IF(D637="ZZ",Brick_Kilns_EF!$E$7*(0.75),Brick_Kilns_EF!$E$7)</f>
        <v>3.1900000000000001E-3</v>
      </c>
      <c r="O637" s="13">
        <f t="shared" si="38"/>
        <v>28.348923899999999</v>
      </c>
      <c r="P637" s="13">
        <f>IF(D637="ZZ",Brick_Kilns_EF!$E$8*(0.75),Brick_Kilns_EF!$E$8)</f>
        <v>7.1999999999999994E-4</v>
      </c>
      <c r="Q637" s="13">
        <f t="shared" si="39"/>
        <v>6.3985031999999995</v>
      </c>
    </row>
    <row r="638" spans="1:17">
      <c r="A638" s="13" t="s">
        <v>648</v>
      </c>
      <c r="B638" s="13">
        <v>23.027471670000001</v>
      </c>
      <c r="C638" s="13">
        <v>89.250403610000006</v>
      </c>
      <c r="D638" s="13" t="s">
        <v>6</v>
      </c>
      <c r="E638" s="13" t="s">
        <v>5000</v>
      </c>
      <c r="F638" s="13" t="s">
        <v>9</v>
      </c>
      <c r="G638" s="13" t="s">
        <v>4802</v>
      </c>
      <c r="H638" s="13" t="s">
        <v>4816</v>
      </c>
      <c r="I638" s="13">
        <f>(Brick_Kilns_EF!$B$13*Brick_Kilns_EF!$B$11*Brick_Kilns_EF!$B$12)</f>
        <v>8886.81</v>
      </c>
      <c r="J638" s="13">
        <f>IF(D638="ZZ",Brick_Kilns_EF!$E$9*(0.75),Brick_Kilns_EF!$E$9)</f>
        <v>7.4740000000000006E-4</v>
      </c>
      <c r="K638" s="13">
        <f t="shared" si="36"/>
        <v>6.6420017940000005</v>
      </c>
      <c r="L638" s="13">
        <f>IF(D638="ZZ", Brick_Kilns_EF!$E$6*(0.75),Brick_Kilns_EF!$E$6)</f>
        <v>4.0400000000000001E-4</v>
      </c>
      <c r="M638" s="13">
        <f t="shared" si="37"/>
        <v>3.5902712399999999</v>
      </c>
      <c r="N638" s="13">
        <f>IF(D638="ZZ",Brick_Kilns_EF!$E$7*(0.75),Brick_Kilns_EF!$E$7)</f>
        <v>3.1900000000000001E-3</v>
      </c>
      <c r="O638" s="13">
        <f t="shared" si="38"/>
        <v>28.348923899999999</v>
      </c>
      <c r="P638" s="13">
        <f>IF(D638="ZZ",Brick_Kilns_EF!$E$8*(0.75),Brick_Kilns_EF!$E$8)</f>
        <v>7.1999999999999994E-4</v>
      </c>
      <c r="Q638" s="13">
        <f t="shared" si="39"/>
        <v>6.3985031999999995</v>
      </c>
    </row>
    <row r="639" spans="1:17">
      <c r="A639" s="13" t="s">
        <v>649</v>
      </c>
      <c r="B639" s="13">
        <v>23.02674859</v>
      </c>
      <c r="C639" s="13">
        <v>89.249468359999995</v>
      </c>
      <c r="D639" s="13" t="s">
        <v>6</v>
      </c>
      <c r="E639" s="13" t="s">
        <v>5000</v>
      </c>
      <c r="F639" s="13" t="s">
        <v>9</v>
      </c>
      <c r="G639" s="13" t="s">
        <v>4802</v>
      </c>
      <c r="H639" s="13" t="s">
        <v>4816</v>
      </c>
      <c r="I639" s="13">
        <f>(Brick_Kilns_EF!$B$13*Brick_Kilns_EF!$B$11*Brick_Kilns_EF!$B$12)</f>
        <v>8886.81</v>
      </c>
      <c r="J639" s="13">
        <f>IF(D639="ZZ",Brick_Kilns_EF!$E$9*(0.75),Brick_Kilns_EF!$E$9)</f>
        <v>7.4740000000000006E-4</v>
      </c>
      <c r="K639" s="13">
        <f t="shared" si="36"/>
        <v>6.6420017940000005</v>
      </c>
      <c r="L639" s="13">
        <f>IF(D639="ZZ", Brick_Kilns_EF!$E$6*(0.75),Brick_Kilns_EF!$E$6)</f>
        <v>4.0400000000000001E-4</v>
      </c>
      <c r="M639" s="13">
        <f t="shared" si="37"/>
        <v>3.5902712399999999</v>
      </c>
      <c r="N639" s="13">
        <f>IF(D639="ZZ",Brick_Kilns_EF!$E$7*(0.75),Brick_Kilns_EF!$E$7)</f>
        <v>3.1900000000000001E-3</v>
      </c>
      <c r="O639" s="13">
        <f t="shared" si="38"/>
        <v>28.348923899999999</v>
      </c>
      <c r="P639" s="13">
        <f>IF(D639="ZZ",Brick_Kilns_EF!$E$8*(0.75),Brick_Kilns_EF!$E$8)</f>
        <v>7.1999999999999994E-4</v>
      </c>
      <c r="Q639" s="13">
        <f t="shared" si="39"/>
        <v>6.3985031999999995</v>
      </c>
    </row>
    <row r="640" spans="1:17">
      <c r="A640" s="13" t="s">
        <v>650</v>
      </c>
      <c r="B640" s="13">
        <v>23.973347799999999</v>
      </c>
      <c r="C640" s="13">
        <v>90.046255540000004</v>
      </c>
      <c r="D640" s="13" t="s">
        <v>6</v>
      </c>
      <c r="E640" s="13" t="s">
        <v>5000</v>
      </c>
      <c r="F640" s="13" t="s">
        <v>7</v>
      </c>
      <c r="G640" s="13" t="s">
        <v>4802</v>
      </c>
      <c r="H640" s="13" t="s">
        <v>4816</v>
      </c>
      <c r="I640" s="13">
        <f>(Brick_Kilns_EF!$B$13*Brick_Kilns_EF!$B$11*Brick_Kilns_EF!$B$12)</f>
        <v>8886.81</v>
      </c>
      <c r="J640" s="13">
        <f>IF(D640="ZZ",Brick_Kilns_EF!$E$9*(0.75),Brick_Kilns_EF!$E$9)</f>
        <v>7.4740000000000006E-4</v>
      </c>
      <c r="K640" s="13">
        <f t="shared" si="36"/>
        <v>6.6420017940000005</v>
      </c>
      <c r="L640" s="13">
        <f>IF(D640="ZZ", Brick_Kilns_EF!$E$6*(0.75),Brick_Kilns_EF!$E$6)</f>
        <v>4.0400000000000001E-4</v>
      </c>
      <c r="M640" s="13">
        <f t="shared" si="37"/>
        <v>3.5902712399999999</v>
      </c>
      <c r="N640" s="13">
        <f>IF(D640="ZZ",Brick_Kilns_EF!$E$7*(0.75),Brick_Kilns_EF!$E$7)</f>
        <v>3.1900000000000001E-3</v>
      </c>
      <c r="O640" s="13">
        <f t="shared" si="38"/>
        <v>28.348923899999999</v>
      </c>
      <c r="P640" s="13">
        <f>IF(D640="ZZ",Brick_Kilns_EF!$E$8*(0.75),Brick_Kilns_EF!$E$8)</f>
        <v>7.1999999999999994E-4</v>
      </c>
      <c r="Q640" s="13">
        <f t="shared" si="39"/>
        <v>6.3985031999999995</v>
      </c>
    </row>
    <row r="641" spans="1:17">
      <c r="A641" s="13" t="s">
        <v>651</v>
      </c>
      <c r="B641" s="13">
        <v>23.332161459999998</v>
      </c>
      <c r="C641" s="13">
        <v>89.598746640000002</v>
      </c>
      <c r="D641" s="13" t="s">
        <v>6</v>
      </c>
      <c r="E641" s="13" t="s">
        <v>5000</v>
      </c>
      <c r="F641" s="13" t="s">
        <v>9</v>
      </c>
      <c r="G641" s="13" t="s">
        <v>4802</v>
      </c>
      <c r="H641" s="13" t="s">
        <v>4816</v>
      </c>
      <c r="I641" s="13">
        <f>(Brick_Kilns_EF!$B$13*Brick_Kilns_EF!$B$11*Brick_Kilns_EF!$B$12)</f>
        <v>8886.81</v>
      </c>
      <c r="J641" s="13">
        <f>IF(D641="ZZ",Brick_Kilns_EF!$E$9*(0.75),Brick_Kilns_EF!$E$9)</f>
        <v>7.4740000000000006E-4</v>
      </c>
      <c r="K641" s="13">
        <f t="shared" si="36"/>
        <v>6.6420017940000005</v>
      </c>
      <c r="L641" s="13">
        <f>IF(D641="ZZ", Brick_Kilns_EF!$E$6*(0.75),Brick_Kilns_EF!$E$6)</f>
        <v>4.0400000000000001E-4</v>
      </c>
      <c r="M641" s="13">
        <f t="shared" si="37"/>
        <v>3.5902712399999999</v>
      </c>
      <c r="N641" s="13">
        <f>IF(D641="ZZ",Brick_Kilns_EF!$E$7*(0.75),Brick_Kilns_EF!$E$7)</f>
        <v>3.1900000000000001E-3</v>
      </c>
      <c r="O641" s="13">
        <f t="shared" si="38"/>
        <v>28.348923899999999</v>
      </c>
      <c r="P641" s="13">
        <f>IF(D641="ZZ",Brick_Kilns_EF!$E$8*(0.75),Brick_Kilns_EF!$E$8)</f>
        <v>7.1999999999999994E-4</v>
      </c>
      <c r="Q641" s="13">
        <f t="shared" si="39"/>
        <v>6.3985031999999995</v>
      </c>
    </row>
    <row r="642" spans="1:17">
      <c r="A642" s="13" t="s">
        <v>652</v>
      </c>
      <c r="B642" s="13">
        <v>23.57901099</v>
      </c>
      <c r="C642" s="13">
        <v>89.12830271</v>
      </c>
      <c r="D642" s="13" t="s">
        <v>6</v>
      </c>
      <c r="E642" s="13" t="s">
        <v>5000</v>
      </c>
      <c r="F642" s="13" t="s">
        <v>9</v>
      </c>
      <c r="G642" s="13" t="s">
        <v>4802</v>
      </c>
      <c r="H642" s="13" t="s">
        <v>4816</v>
      </c>
      <c r="I642" s="13">
        <f>(Brick_Kilns_EF!$B$13*Brick_Kilns_EF!$B$11*Brick_Kilns_EF!$B$12)</f>
        <v>8886.81</v>
      </c>
      <c r="J642" s="13">
        <f>IF(D642="ZZ",Brick_Kilns_EF!$E$9*(0.75),Brick_Kilns_EF!$E$9)</f>
        <v>7.4740000000000006E-4</v>
      </c>
      <c r="K642" s="13">
        <f t="shared" si="36"/>
        <v>6.6420017940000005</v>
      </c>
      <c r="L642" s="13">
        <f>IF(D642="ZZ", Brick_Kilns_EF!$E$6*(0.75),Brick_Kilns_EF!$E$6)</f>
        <v>4.0400000000000001E-4</v>
      </c>
      <c r="M642" s="13">
        <f t="shared" si="37"/>
        <v>3.5902712399999999</v>
      </c>
      <c r="N642" s="13">
        <f>IF(D642="ZZ",Brick_Kilns_EF!$E$7*(0.75),Brick_Kilns_EF!$E$7)</f>
        <v>3.1900000000000001E-3</v>
      </c>
      <c r="O642" s="13">
        <f t="shared" si="38"/>
        <v>28.348923899999999</v>
      </c>
      <c r="P642" s="13">
        <f>IF(D642="ZZ",Brick_Kilns_EF!$E$8*(0.75),Brick_Kilns_EF!$E$8)</f>
        <v>7.1999999999999994E-4</v>
      </c>
      <c r="Q642" s="13">
        <f t="shared" si="39"/>
        <v>6.3985031999999995</v>
      </c>
    </row>
    <row r="643" spans="1:17">
      <c r="A643" s="13" t="s">
        <v>653</v>
      </c>
      <c r="B643" s="13">
        <v>23.67863015</v>
      </c>
      <c r="C643" s="13">
        <v>88.675687100000005</v>
      </c>
      <c r="D643" s="13" t="s">
        <v>6</v>
      </c>
      <c r="E643" s="13" t="s">
        <v>5000</v>
      </c>
      <c r="F643" s="13" t="s">
        <v>9</v>
      </c>
      <c r="G643" s="13" t="s">
        <v>4802</v>
      </c>
      <c r="H643" s="13" t="s">
        <v>4816</v>
      </c>
      <c r="I643" s="13">
        <f>(Brick_Kilns_EF!$B$13*Brick_Kilns_EF!$B$11*Brick_Kilns_EF!$B$12)</f>
        <v>8886.81</v>
      </c>
      <c r="J643" s="13">
        <f>IF(D643="ZZ",Brick_Kilns_EF!$E$9*(0.75),Brick_Kilns_EF!$E$9)</f>
        <v>7.4740000000000006E-4</v>
      </c>
      <c r="K643" s="13">
        <f t="shared" ref="K643:K706" si="40">I643*J643</f>
        <v>6.6420017940000005</v>
      </c>
      <c r="L643" s="13">
        <f>IF(D643="ZZ", Brick_Kilns_EF!$E$6*(0.75),Brick_Kilns_EF!$E$6)</f>
        <v>4.0400000000000001E-4</v>
      </c>
      <c r="M643" s="13">
        <f t="shared" ref="M643:M706" si="41">L643*I643</f>
        <v>3.5902712399999999</v>
      </c>
      <c r="N643" s="13">
        <f>IF(D643="ZZ",Brick_Kilns_EF!$E$7*(0.75),Brick_Kilns_EF!$E$7)</f>
        <v>3.1900000000000001E-3</v>
      </c>
      <c r="O643" s="13">
        <f t="shared" ref="O643:O706" si="42">I643*N643</f>
        <v>28.348923899999999</v>
      </c>
      <c r="P643" s="13">
        <f>IF(D643="ZZ",Brick_Kilns_EF!$E$8*(0.75),Brick_Kilns_EF!$E$8)</f>
        <v>7.1999999999999994E-4</v>
      </c>
      <c r="Q643" s="13">
        <f t="shared" ref="Q643:Q706" si="43">I643*P643</f>
        <v>6.3985031999999995</v>
      </c>
    </row>
    <row r="644" spans="1:17">
      <c r="A644" s="13" t="s">
        <v>654</v>
      </c>
      <c r="B644" s="13">
        <v>23.19315533</v>
      </c>
      <c r="C644" s="13">
        <v>90.210388140000006</v>
      </c>
      <c r="D644" s="13" t="s">
        <v>6</v>
      </c>
      <c r="E644" s="13" t="s">
        <v>5000</v>
      </c>
      <c r="F644" s="13" t="s">
        <v>7</v>
      </c>
      <c r="G644" s="13" t="s">
        <v>4802</v>
      </c>
      <c r="H644" s="13" t="s">
        <v>4816</v>
      </c>
      <c r="I644" s="13">
        <f>(Brick_Kilns_EF!$B$13*Brick_Kilns_EF!$B$11*Brick_Kilns_EF!$B$12)</f>
        <v>8886.81</v>
      </c>
      <c r="J644" s="13">
        <f>IF(D644="ZZ",Brick_Kilns_EF!$E$9*(0.75),Brick_Kilns_EF!$E$9)</f>
        <v>7.4740000000000006E-4</v>
      </c>
      <c r="K644" s="13">
        <f t="shared" si="40"/>
        <v>6.6420017940000005</v>
      </c>
      <c r="L644" s="13">
        <f>IF(D644="ZZ", Brick_Kilns_EF!$E$6*(0.75),Brick_Kilns_EF!$E$6)</f>
        <v>4.0400000000000001E-4</v>
      </c>
      <c r="M644" s="13">
        <f t="shared" si="41"/>
        <v>3.5902712399999999</v>
      </c>
      <c r="N644" s="13">
        <f>IF(D644="ZZ",Brick_Kilns_EF!$E$7*(0.75),Brick_Kilns_EF!$E$7)</f>
        <v>3.1900000000000001E-3</v>
      </c>
      <c r="O644" s="13">
        <f t="shared" si="42"/>
        <v>28.348923899999999</v>
      </c>
      <c r="P644" s="13">
        <f>IF(D644="ZZ",Brick_Kilns_EF!$E$8*(0.75),Brick_Kilns_EF!$E$8)</f>
        <v>7.1999999999999994E-4</v>
      </c>
      <c r="Q644" s="13">
        <f t="shared" si="43"/>
        <v>6.3985031999999995</v>
      </c>
    </row>
    <row r="645" spans="1:17">
      <c r="A645" s="13" t="s">
        <v>655</v>
      </c>
      <c r="B645" s="13">
        <v>23.890886909999999</v>
      </c>
      <c r="C645" s="13">
        <v>90.211964640000005</v>
      </c>
      <c r="D645" s="13" t="s">
        <v>6</v>
      </c>
      <c r="E645" s="13" t="s">
        <v>5000</v>
      </c>
      <c r="F645" s="13" t="s">
        <v>7</v>
      </c>
      <c r="G645" s="13" t="s">
        <v>4802</v>
      </c>
      <c r="H645" s="13" t="s">
        <v>4816</v>
      </c>
      <c r="I645" s="13">
        <f>(Brick_Kilns_EF!$B$13*Brick_Kilns_EF!$B$11*Brick_Kilns_EF!$B$12)</f>
        <v>8886.81</v>
      </c>
      <c r="J645" s="13">
        <f>IF(D645="ZZ",Brick_Kilns_EF!$E$9*(0.75),Brick_Kilns_EF!$E$9)</f>
        <v>7.4740000000000006E-4</v>
      </c>
      <c r="K645" s="13">
        <f t="shared" si="40"/>
        <v>6.6420017940000005</v>
      </c>
      <c r="L645" s="13">
        <f>IF(D645="ZZ", Brick_Kilns_EF!$E$6*(0.75),Brick_Kilns_EF!$E$6)</f>
        <v>4.0400000000000001E-4</v>
      </c>
      <c r="M645" s="13">
        <f t="shared" si="41"/>
        <v>3.5902712399999999</v>
      </c>
      <c r="N645" s="13">
        <f>IF(D645="ZZ",Brick_Kilns_EF!$E$7*(0.75),Brick_Kilns_EF!$E$7)</f>
        <v>3.1900000000000001E-3</v>
      </c>
      <c r="O645" s="13">
        <f t="shared" si="42"/>
        <v>28.348923899999999</v>
      </c>
      <c r="P645" s="13">
        <f>IF(D645="ZZ",Brick_Kilns_EF!$E$8*(0.75),Brick_Kilns_EF!$E$8)</f>
        <v>7.1999999999999994E-4</v>
      </c>
      <c r="Q645" s="13">
        <f t="shared" si="43"/>
        <v>6.3985031999999995</v>
      </c>
    </row>
    <row r="646" spans="1:17">
      <c r="A646" s="13" t="s">
        <v>656</v>
      </c>
      <c r="B646" s="13">
        <v>24.054687749999999</v>
      </c>
      <c r="C646" s="13">
        <v>89.066563029999998</v>
      </c>
      <c r="D646" s="13" t="s">
        <v>6</v>
      </c>
      <c r="E646" s="13" t="s">
        <v>5000</v>
      </c>
      <c r="F646" s="13" t="s">
        <v>42</v>
      </c>
      <c r="G646" s="13" t="s">
        <v>4802</v>
      </c>
      <c r="H646" s="13" t="s">
        <v>4816</v>
      </c>
      <c r="I646" s="13">
        <f>(Brick_Kilns_EF!$B$13*Brick_Kilns_EF!$B$11*Brick_Kilns_EF!$B$12)</f>
        <v>8886.81</v>
      </c>
      <c r="J646" s="13">
        <f>IF(D646="ZZ",Brick_Kilns_EF!$E$9*(0.75),Brick_Kilns_EF!$E$9)</f>
        <v>7.4740000000000006E-4</v>
      </c>
      <c r="K646" s="13">
        <f t="shared" si="40"/>
        <v>6.6420017940000005</v>
      </c>
      <c r="L646" s="13">
        <f>IF(D646="ZZ", Brick_Kilns_EF!$E$6*(0.75),Brick_Kilns_EF!$E$6)</f>
        <v>4.0400000000000001E-4</v>
      </c>
      <c r="M646" s="13">
        <f t="shared" si="41"/>
        <v>3.5902712399999999</v>
      </c>
      <c r="N646" s="13">
        <f>IF(D646="ZZ",Brick_Kilns_EF!$E$7*(0.75),Brick_Kilns_EF!$E$7)</f>
        <v>3.1900000000000001E-3</v>
      </c>
      <c r="O646" s="13">
        <f t="shared" si="42"/>
        <v>28.348923899999999</v>
      </c>
      <c r="P646" s="13">
        <f>IF(D646="ZZ",Brick_Kilns_EF!$E$8*(0.75),Brick_Kilns_EF!$E$8)</f>
        <v>7.1999999999999994E-4</v>
      </c>
      <c r="Q646" s="13">
        <f t="shared" si="43"/>
        <v>6.3985031999999995</v>
      </c>
    </row>
    <row r="647" spans="1:17">
      <c r="A647" s="13" t="s">
        <v>657</v>
      </c>
      <c r="B647" s="13">
        <v>23.81358105</v>
      </c>
      <c r="C647" s="13">
        <v>89.105987189999993</v>
      </c>
      <c r="D647" s="13" t="s">
        <v>6</v>
      </c>
      <c r="E647" s="13" t="s">
        <v>5000</v>
      </c>
      <c r="F647" s="13" t="s">
        <v>9</v>
      </c>
      <c r="G647" s="13" t="s">
        <v>4802</v>
      </c>
      <c r="H647" s="13" t="s">
        <v>4816</v>
      </c>
      <c r="I647" s="13">
        <f>(Brick_Kilns_EF!$B$13*Brick_Kilns_EF!$B$11*Brick_Kilns_EF!$B$12)</f>
        <v>8886.81</v>
      </c>
      <c r="J647" s="13">
        <f>IF(D647="ZZ",Brick_Kilns_EF!$E$9*(0.75),Brick_Kilns_EF!$E$9)</f>
        <v>7.4740000000000006E-4</v>
      </c>
      <c r="K647" s="13">
        <f t="shared" si="40"/>
        <v>6.6420017940000005</v>
      </c>
      <c r="L647" s="13">
        <f>IF(D647="ZZ", Brick_Kilns_EF!$E$6*(0.75),Brick_Kilns_EF!$E$6)</f>
        <v>4.0400000000000001E-4</v>
      </c>
      <c r="M647" s="13">
        <f t="shared" si="41"/>
        <v>3.5902712399999999</v>
      </c>
      <c r="N647" s="13">
        <f>IF(D647="ZZ",Brick_Kilns_EF!$E$7*(0.75),Brick_Kilns_EF!$E$7)</f>
        <v>3.1900000000000001E-3</v>
      </c>
      <c r="O647" s="13">
        <f t="shared" si="42"/>
        <v>28.348923899999999</v>
      </c>
      <c r="P647" s="13">
        <f>IF(D647="ZZ",Brick_Kilns_EF!$E$8*(0.75),Brick_Kilns_EF!$E$8)</f>
        <v>7.1999999999999994E-4</v>
      </c>
      <c r="Q647" s="13">
        <f t="shared" si="43"/>
        <v>6.3985031999999995</v>
      </c>
    </row>
    <row r="648" spans="1:17">
      <c r="A648" s="13" t="s">
        <v>658</v>
      </c>
      <c r="B648" s="13">
        <v>23.518954749999999</v>
      </c>
      <c r="C648" s="13">
        <v>88.802937720000003</v>
      </c>
      <c r="D648" s="13" t="s">
        <v>6</v>
      </c>
      <c r="E648" s="13" t="s">
        <v>5000</v>
      </c>
      <c r="F648" s="13" t="s">
        <v>9</v>
      </c>
      <c r="G648" s="13" t="s">
        <v>4802</v>
      </c>
      <c r="H648" s="13" t="s">
        <v>4816</v>
      </c>
      <c r="I648" s="13">
        <f>(Brick_Kilns_EF!$B$13*Brick_Kilns_EF!$B$11*Brick_Kilns_EF!$B$12)</f>
        <v>8886.81</v>
      </c>
      <c r="J648" s="13">
        <f>IF(D648="ZZ",Brick_Kilns_EF!$E$9*(0.75),Brick_Kilns_EF!$E$9)</f>
        <v>7.4740000000000006E-4</v>
      </c>
      <c r="K648" s="13">
        <f t="shared" si="40"/>
        <v>6.6420017940000005</v>
      </c>
      <c r="L648" s="13">
        <f>IF(D648="ZZ", Brick_Kilns_EF!$E$6*(0.75),Brick_Kilns_EF!$E$6)</f>
        <v>4.0400000000000001E-4</v>
      </c>
      <c r="M648" s="13">
        <f t="shared" si="41"/>
        <v>3.5902712399999999</v>
      </c>
      <c r="N648" s="13">
        <f>IF(D648="ZZ",Brick_Kilns_EF!$E$7*(0.75),Brick_Kilns_EF!$E$7)</f>
        <v>3.1900000000000001E-3</v>
      </c>
      <c r="O648" s="13">
        <f t="shared" si="42"/>
        <v>28.348923899999999</v>
      </c>
      <c r="P648" s="13">
        <f>IF(D648="ZZ",Brick_Kilns_EF!$E$8*(0.75),Brick_Kilns_EF!$E$8)</f>
        <v>7.1999999999999994E-4</v>
      </c>
      <c r="Q648" s="13">
        <f t="shared" si="43"/>
        <v>6.3985031999999995</v>
      </c>
    </row>
    <row r="649" spans="1:17">
      <c r="A649" s="13" t="s">
        <v>659</v>
      </c>
      <c r="B649" s="13">
        <v>23.750663410000001</v>
      </c>
      <c r="C649" s="13">
        <v>90.350307330000007</v>
      </c>
      <c r="D649" s="13" t="s">
        <v>6</v>
      </c>
      <c r="E649" s="13" t="s">
        <v>5000</v>
      </c>
      <c r="F649" s="13" t="s">
        <v>7</v>
      </c>
      <c r="G649" s="13" t="s">
        <v>4802</v>
      </c>
      <c r="H649" s="13" t="s">
        <v>4816</v>
      </c>
      <c r="I649" s="13">
        <f>(Brick_Kilns_EF!$B$13*Brick_Kilns_EF!$B$11*Brick_Kilns_EF!$B$12)</f>
        <v>8886.81</v>
      </c>
      <c r="J649" s="13">
        <f>IF(D649="ZZ",Brick_Kilns_EF!$E$9*(0.75),Brick_Kilns_EF!$E$9)</f>
        <v>7.4740000000000006E-4</v>
      </c>
      <c r="K649" s="13">
        <f t="shared" si="40"/>
        <v>6.6420017940000005</v>
      </c>
      <c r="L649" s="13">
        <f>IF(D649="ZZ", Brick_Kilns_EF!$E$6*(0.75),Brick_Kilns_EF!$E$6)</f>
        <v>4.0400000000000001E-4</v>
      </c>
      <c r="M649" s="13">
        <f t="shared" si="41"/>
        <v>3.5902712399999999</v>
      </c>
      <c r="N649" s="13">
        <f>IF(D649="ZZ",Brick_Kilns_EF!$E$7*(0.75),Brick_Kilns_EF!$E$7)</f>
        <v>3.1900000000000001E-3</v>
      </c>
      <c r="O649" s="13">
        <f t="shared" si="42"/>
        <v>28.348923899999999</v>
      </c>
      <c r="P649" s="13">
        <f>IF(D649="ZZ",Brick_Kilns_EF!$E$8*(0.75),Brick_Kilns_EF!$E$8)</f>
        <v>7.1999999999999994E-4</v>
      </c>
      <c r="Q649" s="13">
        <f t="shared" si="43"/>
        <v>6.3985031999999995</v>
      </c>
    </row>
    <row r="650" spans="1:17">
      <c r="A650" s="13" t="s">
        <v>660</v>
      </c>
      <c r="B650" s="13">
        <v>24.760169049999998</v>
      </c>
      <c r="C650" s="13">
        <v>88.321182109999995</v>
      </c>
      <c r="D650" s="13" t="s">
        <v>6</v>
      </c>
      <c r="E650" s="13" t="s">
        <v>5000</v>
      </c>
      <c r="F650" s="13" t="s">
        <v>42</v>
      </c>
      <c r="G650" s="13" t="s">
        <v>4802</v>
      </c>
      <c r="H650" s="13" t="s">
        <v>4816</v>
      </c>
      <c r="I650" s="13">
        <f>(Brick_Kilns_EF!$B$13*Brick_Kilns_EF!$B$11*Brick_Kilns_EF!$B$12)</f>
        <v>8886.81</v>
      </c>
      <c r="J650" s="13">
        <f>IF(D650="ZZ",Brick_Kilns_EF!$E$9*(0.75),Brick_Kilns_EF!$E$9)</f>
        <v>7.4740000000000006E-4</v>
      </c>
      <c r="K650" s="13">
        <f t="shared" si="40"/>
        <v>6.6420017940000005</v>
      </c>
      <c r="L650" s="13">
        <f>IF(D650="ZZ", Brick_Kilns_EF!$E$6*(0.75),Brick_Kilns_EF!$E$6)</f>
        <v>4.0400000000000001E-4</v>
      </c>
      <c r="M650" s="13">
        <f t="shared" si="41"/>
        <v>3.5902712399999999</v>
      </c>
      <c r="N650" s="13">
        <f>IF(D650="ZZ",Brick_Kilns_EF!$E$7*(0.75),Brick_Kilns_EF!$E$7)</f>
        <v>3.1900000000000001E-3</v>
      </c>
      <c r="O650" s="13">
        <f t="shared" si="42"/>
        <v>28.348923899999999</v>
      </c>
      <c r="P650" s="13">
        <f>IF(D650="ZZ",Brick_Kilns_EF!$E$8*(0.75),Brick_Kilns_EF!$E$8)</f>
        <v>7.1999999999999994E-4</v>
      </c>
      <c r="Q650" s="13">
        <f t="shared" si="43"/>
        <v>6.3985031999999995</v>
      </c>
    </row>
    <row r="651" spans="1:17">
      <c r="A651" s="13" t="s">
        <v>661</v>
      </c>
      <c r="B651" s="13">
        <v>23.399518100000002</v>
      </c>
      <c r="C651" s="13">
        <v>90.204642519999993</v>
      </c>
      <c r="D651" s="13" t="s">
        <v>6</v>
      </c>
      <c r="E651" s="13" t="s">
        <v>5000</v>
      </c>
      <c r="F651" s="13" t="s">
        <v>7</v>
      </c>
      <c r="G651" s="13" t="s">
        <v>4802</v>
      </c>
      <c r="H651" s="13" t="s">
        <v>4816</v>
      </c>
      <c r="I651" s="13">
        <f>(Brick_Kilns_EF!$B$13*Brick_Kilns_EF!$B$11*Brick_Kilns_EF!$B$12)</f>
        <v>8886.81</v>
      </c>
      <c r="J651" s="13">
        <f>IF(D651="ZZ",Brick_Kilns_EF!$E$9*(0.75),Brick_Kilns_EF!$E$9)</f>
        <v>7.4740000000000006E-4</v>
      </c>
      <c r="K651" s="13">
        <f t="shared" si="40"/>
        <v>6.6420017940000005</v>
      </c>
      <c r="L651" s="13">
        <f>IF(D651="ZZ", Brick_Kilns_EF!$E$6*(0.75),Brick_Kilns_EF!$E$6)</f>
        <v>4.0400000000000001E-4</v>
      </c>
      <c r="M651" s="13">
        <f t="shared" si="41"/>
        <v>3.5902712399999999</v>
      </c>
      <c r="N651" s="13">
        <f>IF(D651="ZZ",Brick_Kilns_EF!$E$7*(0.75),Brick_Kilns_EF!$E$7)</f>
        <v>3.1900000000000001E-3</v>
      </c>
      <c r="O651" s="13">
        <f t="shared" si="42"/>
        <v>28.348923899999999</v>
      </c>
      <c r="P651" s="13">
        <f>IF(D651="ZZ",Brick_Kilns_EF!$E$8*(0.75),Brick_Kilns_EF!$E$8)</f>
        <v>7.1999999999999994E-4</v>
      </c>
      <c r="Q651" s="13">
        <f t="shared" si="43"/>
        <v>6.3985031999999995</v>
      </c>
    </row>
    <row r="652" spans="1:17">
      <c r="A652" s="13" t="s">
        <v>662</v>
      </c>
      <c r="B652" s="13">
        <v>23.47449567</v>
      </c>
      <c r="C652" s="13">
        <v>88.868187699999993</v>
      </c>
      <c r="D652" s="13" t="s">
        <v>6</v>
      </c>
      <c r="E652" s="13" t="s">
        <v>5000</v>
      </c>
      <c r="F652" s="13" t="s">
        <v>9</v>
      </c>
      <c r="G652" s="13" t="s">
        <v>4802</v>
      </c>
      <c r="H652" s="13" t="s">
        <v>4816</v>
      </c>
      <c r="I652" s="13">
        <f>(Brick_Kilns_EF!$B$13*Brick_Kilns_EF!$B$11*Brick_Kilns_EF!$B$12)</f>
        <v>8886.81</v>
      </c>
      <c r="J652" s="13">
        <f>IF(D652="ZZ",Brick_Kilns_EF!$E$9*(0.75),Brick_Kilns_EF!$E$9)</f>
        <v>7.4740000000000006E-4</v>
      </c>
      <c r="K652" s="13">
        <f t="shared" si="40"/>
        <v>6.6420017940000005</v>
      </c>
      <c r="L652" s="13">
        <f>IF(D652="ZZ", Brick_Kilns_EF!$E$6*(0.75),Brick_Kilns_EF!$E$6)</f>
        <v>4.0400000000000001E-4</v>
      </c>
      <c r="M652" s="13">
        <f t="shared" si="41"/>
        <v>3.5902712399999999</v>
      </c>
      <c r="N652" s="13">
        <f>IF(D652="ZZ",Brick_Kilns_EF!$E$7*(0.75),Brick_Kilns_EF!$E$7)</f>
        <v>3.1900000000000001E-3</v>
      </c>
      <c r="O652" s="13">
        <f t="shared" si="42"/>
        <v>28.348923899999999</v>
      </c>
      <c r="P652" s="13">
        <f>IF(D652="ZZ",Brick_Kilns_EF!$E$8*(0.75),Brick_Kilns_EF!$E$8)</f>
        <v>7.1999999999999994E-4</v>
      </c>
      <c r="Q652" s="13">
        <f t="shared" si="43"/>
        <v>6.3985031999999995</v>
      </c>
    </row>
    <row r="653" spans="1:17">
      <c r="A653" s="13" t="s">
        <v>663</v>
      </c>
      <c r="B653" s="13">
        <v>23.702097810000001</v>
      </c>
      <c r="C653" s="13">
        <v>89.678316229999993</v>
      </c>
      <c r="D653" s="13" t="s">
        <v>6</v>
      </c>
      <c r="E653" s="13" t="s">
        <v>5000</v>
      </c>
      <c r="F653" s="13" t="s">
        <v>7</v>
      </c>
      <c r="G653" s="13" t="s">
        <v>4802</v>
      </c>
      <c r="H653" s="13" t="s">
        <v>4816</v>
      </c>
      <c r="I653" s="13">
        <f>(Brick_Kilns_EF!$B$13*Brick_Kilns_EF!$B$11*Brick_Kilns_EF!$B$12)</f>
        <v>8886.81</v>
      </c>
      <c r="J653" s="13">
        <f>IF(D653="ZZ",Brick_Kilns_EF!$E$9*(0.75),Brick_Kilns_EF!$E$9)</f>
        <v>7.4740000000000006E-4</v>
      </c>
      <c r="K653" s="13">
        <f t="shared" si="40"/>
        <v>6.6420017940000005</v>
      </c>
      <c r="L653" s="13">
        <f>IF(D653="ZZ", Brick_Kilns_EF!$E$6*(0.75),Brick_Kilns_EF!$E$6)</f>
        <v>4.0400000000000001E-4</v>
      </c>
      <c r="M653" s="13">
        <f t="shared" si="41"/>
        <v>3.5902712399999999</v>
      </c>
      <c r="N653" s="13">
        <f>IF(D653="ZZ",Brick_Kilns_EF!$E$7*(0.75),Brick_Kilns_EF!$E$7)</f>
        <v>3.1900000000000001E-3</v>
      </c>
      <c r="O653" s="13">
        <f t="shared" si="42"/>
        <v>28.348923899999999</v>
      </c>
      <c r="P653" s="13">
        <f>IF(D653="ZZ",Brick_Kilns_EF!$E$8*(0.75),Brick_Kilns_EF!$E$8)</f>
        <v>7.1999999999999994E-4</v>
      </c>
      <c r="Q653" s="13">
        <f t="shared" si="43"/>
        <v>6.3985031999999995</v>
      </c>
    </row>
    <row r="654" spans="1:17">
      <c r="A654" s="13" t="s">
        <v>664</v>
      </c>
      <c r="B654" s="13">
        <v>23.464092749999999</v>
      </c>
      <c r="C654" s="13">
        <v>89.57943349</v>
      </c>
      <c r="D654" s="13" t="s">
        <v>6</v>
      </c>
      <c r="E654" s="13" t="s">
        <v>5000</v>
      </c>
      <c r="F654" s="13" t="s">
        <v>9</v>
      </c>
      <c r="G654" s="13" t="s">
        <v>4802</v>
      </c>
      <c r="H654" s="13" t="s">
        <v>4816</v>
      </c>
      <c r="I654" s="13">
        <f>(Brick_Kilns_EF!$B$13*Brick_Kilns_EF!$B$11*Brick_Kilns_EF!$B$12)</f>
        <v>8886.81</v>
      </c>
      <c r="J654" s="13">
        <f>IF(D654="ZZ",Brick_Kilns_EF!$E$9*(0.75),Brick_Kilns_EF!$E$9)</f>
        <v>7.4740000000000006E-4</v>
      </c>
      <c r="K654" s="13">
        <f t="shared" si="40"/>
        <v>6.6420017940000005</v>
      </c>
      <c r="L654" s="13">
        <f>IF(D654="ZZ", Brick_Kilns_EF!$E$6*(0.75),Brick_Kilns_EF!$E$6)</f>
        <v>4.0400000000000001E-4</v>
      </c>
      <c r="M654" s="13">
        <f t="shared" si="41"/>
        <v>3.5902712399999999</v>
      </c>
      <c r="N654" s="13">
        <f>IF(D654="ZZ",Brick_Kilns_EF!$E$7*(0.75),Brick_Kilns_EF!$E$7)</f>
        <v>3.1900000000000001E-3</v>
      </c>
      <c r="O654" s="13">
        <f t="shared" si="42"/>
        <v>28.348923899999999</v>
      </c>
      <c r="P654" s="13">
        <f>IF(D654="ZZ",Brick_Kilns_EF!$E$8*(0.75),Brick_Kilns_EF!$E$8)</f>
        <v>7.1999999999999994E-4</v>
      </c>
      <c r="Q654" s="13">
        <f t="shared" si="43"/>
        <v>6.3985031999999995</v>
      </c>
    </row>
    <row r="655" spans="1:17">
      <c r="A655" s="13" t="s">
        <v>665</v>
      </c>
      <c r="B655" s="13">
        <v>23.24771037</v>
      </c>
      <c r="C655" s="13">
        <v>89.877957339999995</v>
      </c>
      <c r="D655" s="13" t="s">
        <v>6</v>
      </c>
      <c r="E655" s="13" t="s">
        <v>5000</v>
      </c>
      <c r="F655" s="13" t="s">
        <v>7</v>
      </c>
      <c r="G655" s="13" t="s">
        <v>4802</v>
      </c>
      <c r="H655" s="13" t="s">
        <v>4816</v>
      </c>
      <c r="I655" s="13">
        <f>(Brick_Kilns_EF!$B$13*Brick_Kilns_EF!$B$11*Brick_Kilns_EF!$B$12)</f>
        <v>8886.81</v>
      </c>
      <c r="J655" s="13">
        <f>IF(D655="ZZ",Brick_Kilns_EF!$E$9*(0.75),Brick_Kilns_EF!$E$9)</f>
        <v>7.4740000000000006E-4</v>
      </c>
      <c r="K655" s="13">
        <f t="shared" si="40"/>
        <v>6.6420017940000005</v>
      </c>
      <c r="L655" s="13">
        <f>IF(D655="ZZ", Brick_Kilns_EF!$E$6*(0.75),Brick_Kilns_EF!$E$6)</f>
        <v>4.0400000000000001E-4</v>
      </c>
      <c r="M655" s="13">
        <f t="shared" si="41"/>
        <v>3.5902712399999999</v>
      </c>
      <c r="N655" s="13">
        <f>IF(D655="ZZ",Brick_Kilns_EF!$E$7*(0.75),Brick_Kilns_EF!$E$7)</f>
        <v>3.1900000000000001E-3</v>
      </c>
      <c r="O655" s="13">
        <f t="shared" si="42"/>
        <v>28.348923899999999</v>
      </c>
      <c r="P655" s="13">
        <f>IF(D655="ZZ",Brick_Kilns_EF!$E$8*(0.75),Brick_Kilns_EF!$E$8)</f>
        <v>7.1999999999999994E-4</v>
      </c>
      <c r="Q655" s="13">
        <f t="shared" si="43"/>
        <v>6.3985031999999995</v>
      </c>
    </row>
    <row r="656" spans="1:17">
      <c r="A656" s="13" t="s">
        <v>666</v>
      </c>
      <c r="B656" s="13">
        <v>23.500358420000001</v>
      </c>
      <c r="C656" s="13">
        <v>89.487730319999997</v>
      </c>
      <c r="D656" s="13" t="s">
        <v>6</v>
      </c>
      <c r="E656" s="13" t="s">
        <v>5000</v>
      </c>
      <c r="F656" s="13" t="s">
        <v>9</v>
      </c>
      <c r="G656" s="13" t="s">
        <v>4802</v>
      </c>
      <c r="H656" s="13" t="s">
        <v>4816</v>
      </c>
      <c r="I656" s="13">
        <f>(Brick_Kilns_EF!$B$13*Brick_Kilns_EF!$B$11*Brick_Kilns_EF!$B$12)</f>
        <v>8886.81</v>
      </c>
      <c r="J656" s="13">
        <f>IF(D656="ZZ",Brick_Kilns_EF!$E$9*(0.75),Brick_Kilns_EF!$E$9)</f>
        <v>7.4740000000000006E-4</v>
      </c>
      <c r="K656" s="13">
        <f t="shared" si="40"/>
        <v>6.6420017940000005</v>
      </c>
      <c r="L656" s="13">
        <f>IF(D656="ZZ", Brick_Kilns_EF!$E$6*(0.75),Brick_Kilns_EF!$E$6)</f>
        <v>4.0400000000000001E-4</v>
      </c>
      <c r="M656" s="13">
        <f t="shared" si="41"/>
        <v>3.5902712399999999</v>
      </c>
      <c r="N656" s="13">
        <f>IF(D656="ZZ",Brick_Kilns_EF!$E$7*(0.75),Brick_Kilns_EF!$E$7)</f>
        <v>3.1900000000000001E-3</v>
      </c>
      <c r="O656" s="13">
        <f t="shared" si="42"/>
        <v>28.348923899999999</v>
      </c>
      <c r="P656" s="13">
        <f>IF(D656="ZZ",Brick_Kilns_EF!$E$8*(0.75),Brick_Kilns_EF!$E$8)</f>
        <v>7.1999999999999994E-4</v>
      </c>
      <c r="Q656" s="13">
        <f t="shared" si="43"/>
        <v>6.3985031999999995</v>
      </c>
    </row>
    <row r="657" spans="1:17">
      <c r="A657" s="13" t="s">
        <v>667</v>
      </c>
      <c r="B657" s="13">
        <v>23.502715469999998</v>
      </c>
      <c r="C657" s="13">
        <v>89.485053570000005</v>
      </c>
      <c r="D657" s="13" t="s">
        <v>6</v>
      </c>
      <c r="E657" s="13" t="s">
        <v>5000</v>
      </c>
      <c r="F657" s="13" t="s">
        <v>9</v>
      </c>
      <c r="G657" s="13" t="s">
        <v>4802</v>
      </c>
      <c r="H657" s="13" t="s">
        <v>4816</v>
      </c>
      <c r="I657" s="13">
        <f>(Brick_Kilns_EF!$B$13*Brick_Kilns_EF!$B$11*Brick_Kilns_EF!$B$12)</f>
        <v>8886.81</v>
      </c>
      <c r="J657" s="13">
        <f>IF(D657="ZZ",Brick_Kilns_EF!$E$9*(0.75),Brick_Kilns_EF!$E$9)</f>
        <v>7.4740000000000006E-4</v>
      </c>
      <c r="K657" s="13">
        <f t="shared" si="40"/>
        <v>6.6420017940000005</v>
      </c>
      <c r="L657" s="13">
        <f>IF(D657="ZZ", Brick_Kilns_EF!$E$6*(0.75),Brick_Kilns_EF!$E$6)</f>
        <v>4.0400000000000001E-4</v>
      </c>
      <c r="M657" s="13">
        <f t="shared" si="41"/>
        <v>3.5902712399999999</v>
      </c>
      <c r="N657" s="13">
        <f>IF(D657="ZZ",Brick_Kilns_EF!$E$7*(0.75),Brick_Kilns_EF!$E$7)</f>
        <v>3.1900000000000001E-3</v>
      </c>
      <c r="O657" s="13">
        <f t="shared" si="42"/>
        <v>28.348923899999999</v>
      </c>
      <c r="P657" s="13">
        <f>IF(D657="ZZ",Brick_Kilns_EF!$E$8*(0.75),Brick_Kilns_EF!$E$8)</f>
        <v>7.1999999999999994E-4</v>
      </c>
      <c r="Q657" s="13">
        <f t="shared" si="43"/>
        <v>6.3985031999999995</v>
      </c>
    </row>
    <row r="658" spans="1:17">
      <c r="A658" s="13" t="s">
        <v>668</v>
      </c>
      <c r="B658" s="13">
        <v>23.76659214</v>
      </c>
      <c r="C658" s="13">
        <v>88.605858459999993</v>
      </c>
      <c r="D658" s="13" t="s">
        <v>6</v>
      </c>
      <c r="E658" s="13" t="s">
        <v>5000</v>
      </c>
      <c r="F658" s="13" t="s">
        <v>9</v>
      </c>
      <c r="G658" s="13" t="s">
        <v>4802</v>
      </c>
      <c r="H658" s="13" t="s">
        <v>4816</v>
      </c>
      <c r="I658" s="13">
        <f>(Brick_Kilns_EF!$B$13*Brick_Kilns_EF!$B$11*Brick_Kilns_EF!$B$12)</f>
        <v>8886.81</v>
      </c>
      <c r="J658" s="13">
        <f>IF(D658="ZZ",Brick_Kilns_EF!$E$9*(0.75),Brick_Kilns_EF!$E$9)</f>
        <v>7.4740000000000006E-4</v>
      </c>
      <c r="K658" s="13">
        <f t="shared" si="40"/>
        <v>6.6420017940000005</v>
      </c>
      <c r="L658" s="13">
        <f>IF(D658="ZZ", Brick_Kilns_EF!$E$6*(0.75),Brick_Kilns_EF!$E$6)</f>
        <v>4.0400000000000001E-4</v>
      </c>
      <c r="M658" s="13">
        <f t="shared" si="41"/>
        <v>3.5902712399999999</v>
      </c>
      <c r="N658" s="13">
        <f>IF(D658="ZZ",Brick_Kilns_EF!$E$7*(0.75),Brick_Kilns_EF!$E$7)</f>
        <v>3.1900000000000001E-3</v>
      </c>
      <c r="O658" s="13">
        <f t="shared" si="42"/>
        <v>28.348923899999999</v>
      </c>
      <c r="P658" s="13">
        <f>IF(D658="ZZ",Brick_Kilns_EF!$E$8*(0.75),Brick_Kilns_EF!$E$8)</f>
        <v>7.1999999999999994E-4</v>
      </c>
      <c r="Q658" s="13">
        <f t="shared" si="43"/>
        <v>6.3985031999999995</v>
      </c>
    </row>
    <row r="659" spans="1:17">
      <c r="A659" s="13" t="s">
        <v>669</v>
      </c>
      <c r="B659" s="13">
        <v>23.20313458</v>
      </c>
      <c r="C659" s="13">
        <v>89.844980750000005</v>
      </c>
      <c r="D659" s="13" t="s">
        <v>6</v>
      </c>
      <c r="E659" s="13" t="s">
        <v>5000</v>
      </c>
      <c r="F659" s="13" t="s">
        <v>7</v>
      </c>
      <c r="G659" s="13" t="s">
        <v>4802</v>
      </c>
      <c r="H659" s="13" t="s">
        <v>4816</v>
      </c>
      <c r="I659" s="13">
        <f>(Brick_Kilns_EF!$B$13*Brick_Kilns_EF!$B$11*Brick_Kilns_EF!$B$12)</f>
        <v>8886.81</v>
      </c>
      <c r="J659" s="13">
        <f>IF(D659="ZZ",Brick_Kilns_EF!$E$9*(0.75),Brick_Kilns_EF!$E$9)</f>
        <v>7.4740000000000006E-4</v>
      </c>
      <c r="K659" s="13">
        <f t="shared" si="40"/>
        <v>6.6420017940000005</v>
      </c>
      <c r="L659" s="13">
        <f>IF(D659="ZZ", Brick_Kilns_EF!$E$6*(0.75),Brick_Kilns_EF!$E$6)</f>
        <v>4.0400000000000001E-4</v>
      </c>
      <c r="M659" s="13">
        <f t="shared" si="41"/>
        <v>3.5902712399999999</v>
      </c>
      <c r="N659" s="13">
        <f>IF(D659="ZZ",Brick_Kilns_EF!$E$7*(0.75),Brick_Kilns_EF!$E$7)</f>
        <v>3.1900000000000001E-3</v>
      </c>
      <c r="O659" s="13">
        <f t="shared" si="42"/>
        <v>28.348923899999999</v>
      </c>
      <c r="P659" s="13">
        <f>IF(D659="ZZ",Brick_Kilns_EF!$E$8*(0.75),Brick_Kilns_EF!$E$8)</f>
        <v>7.1999999999999994E-4</v>
      </c>
      <c r="Q659" s="13">
        <f t="shared" si="43"/>
        <v>6.3985031999999995</v>
      </c>
    </row>
    <row r="660" spans="1:17">
      <c r="A660" s="13" t="s">
        <v>670</v>
      </c>
      <c r="B660" s="13">
        <v>23.456312319999999</v>
      </c>
      <c r="C660" s="13">
        <v>89.559785379999994</v>
      </c>
      <c r="D660" s="13" t="s">
        <v>6</v>
      </c>
      <c r="E660" s="13" t="s">
        <v>5000</v>
      </c>
      <c r="F660" s="13" t="s">
        <v>9</v>
      </c>
      <c r="G660" s="13" t="s">
        <v>4802</v>
      </c>
      <c r="H660" s="13" t="s">
        <v>4816</v>
      </c>
      <c r="I660" s="13">
        <f>(Brick_Kilns_EF!$B$13*Brick_Kilns_EF!$B$11*Brick_Kilns_EF!$B$12)</f>
        <v>8886.81</v>
      </c>
      <c r="J660" s="13">
        <f>IF(D660="ZZ",Brick_Kilns_EF!$E$9*(0.75),Brick_Kilns_EF!$E$9)</f>
        <v>7.4740000000000006E-4</v>
      </c>
      <c r="K660" s="13">
        <f t="shared" si="40"/>
        <v>6.6420017940000005</v>
      </c>
      <c r="L660" s="13">
        <f>IF(D660="ZZ", Brick_Kilns_EF!$E$6*(0.75),Brick_Kilns_EF!$E$6)</f>
        <v>4.0400000000000001E-4</v>
      </c>
      <c r="M660" s="13">
        <f t="shared" si="41"/>
        <v>3.5902712399999999</v>
      </c>
      <c r="N660" s="13">
        <f>IF(D660="ZZ",Brick_Kilns_EF!$E$7*(0.75),Brick_Kilns_EF!$E$7)</f>
        <v>3.1900000000000001E-3</v>
      </c>
      <c r="O660" s="13">
        <f t="shared" si="42"/>
        <v>28.348923899999999</v>
      </c>
      <c r="P660" s="13">
        <f>IF(D660="ZZ",Brick_Kilns_EF!$E$8*(0.75),Brick_Kilns_EF!$E$8)</f>
        <v>7.1999999999999994E-4</v>
      </c>
      <c r="Q660" s="13">
        <f t="shared" si="43"/>
        <v>6.3985031999999995</v>
      </c>
    </row>
    <row r="661" spans="1:17">
      <c r="A661" s="13" t="s">
        <v>671</v>
      </c>
      <c r="B661" s="13">
        <v>23.83055147</v>
      </c>
      <c r="C661" s="13">
        <v>90.485335610000007</v>
      </c>
      <c r="D661" s="13" t="s">
        <v>6</v>
      </c>
      <c r="E661" s="13" t="s">
        <v>5000</v>
      </c>
      <c r="F661" s="13" t="s">
        <v>7</v>
      </c>
      <c r="G661" s="13" t="s">
        <v>4802</v>
      </c>
      <c r="H661" s="13" t="s">
        <v>4816</v>
      </c>
      <c r="I661" s="13">
        <f>(Brick_Kilns_EF!$B$13*Brick_Kilns_EF!$B$11*Brick_Kilns_EF!$B$12)</f>
        <v>8886.81</v>
      </c>
      <c r="J661" s="13">
        <f>IF(D661="ZZ",Brick_Kilns_EF!$E$9*(0.75),Brick_Kilns_EF!$E$9)</f>
        <v>7.4740000000000006E-4</v>
      </c>
      <c r="K661" s="13">
        <f t="shared" si="40"/>
        <v>6.6420017940000005</v>
      </c>
      <c r="L661" s="13">
        <f>IF(D661="ZZ", Brick_Kilns_EF!$E$6*(0.75),Brick_Kilns_EF!$E$6)</f>
        <v>4.0400000000000001E-4</v>
      </c>
      <c r="M661" s="13">
        <f t="shared" si="41"/>
        <v>3.5902712399999999</v>
      </c>
      <c r="N661" s="13">
        <f>IF(D661="ZZ",Brick_Kilns_EF!$E$7*(0.75),Brick_Kilns_EF!$E$7)</f>
        <v>3.1900000000000001E-3</v>
      </c>
      <c r="O661" s="13">
        <f t="shared" si="42"/>
        <v>28.348923899999999</v>
      </c>
      <c r="P661" s="13">
        <f>IF(D661="ZZ",Brick_Kilns_EF!$E$8*(0.75),Brick_Kilns_EF!$E$8)</f>
        <v>7.1999999999999994E-4</v>
      </c>
      <c r="Q661" s="13">
        <f t="shared" si="43"/>
        <v>6.3985031999999995</v>
      </c>
    </row>
    <row r="662" spans="1:17">
      <c r="A662" s="13" t="s">
        <v>672</v>
      </c>
      <c r="B662" s="13">
        <v>23.637003060000001</v>
      </c>
      <c r="C662" s="13">
        <v>90.328725879999993</v>
      </c>
      <c r="D662" s="13" t="s">
        <v>6</v>
      </c>
      <c r="E662" s="13" t="s">
        <v>5000</v>
      </c>
      <c r="F662" s="13" t="s">
        <v>7</v>
      </c>
      <c r="G662" s="13" t="s">
        <v>4802</v>
      </c>
      <c r="H662" s="13" t="s">
        <v>4816</v>
      </c>
      <c r="I662" s="13">
        <f>(Brick_Kilns_EF!$B$13*Brick_Kilns_EF!$B$11*Brick_Kilns_EF!$B$12)</f>
        <v>8886.81</v>
      </c>
      <c r="J662" s="13">
        <f>IF(D662="ZZ",Brick_Kilns_EF!$E$9*(0.75),Brick_Kilns_EF!$E$9)</f>
        <v>7.4740000000000006E-4</v>
      </c>
      <c r="K662" s="13">
        <f t="shared" si="40"/>
        <v>6.6420017940000005</v>
      </c>
      <c r="L662" s="13">
        <f>IF(D662="ZZ", Brick_Kilns_EF!$E$6*(0.75),Brick_Kilns_EF!$E$6)</f>
        <v>4.0400000000000001E-4</v>
      </c>
      <c r="M662" s="13">
        <f t="shared" si="41"/>
        <v>3.5902712399999999</v>
      </c>
      <c r="N662" s="13">
        <f>IF(D662="ZZ",Brick_Kilns_EF!$E$7*(0.75),Brick_Kilns_EF!$E$7)</f>
        <v>3.1900000000000001E-3</v>
      </c>
      <c r="O662" s="13">
        <f t="shared" si="42"/>
        <v>28.348923899999999</v>
      </c>
      <c r="P662" s="13">
        <f>IF(D662="ZZ",Brick_Kilns_EF!$E$8*(0.75),Brick_Kilns_EF!$E$8)</f>
        <v>7.1999999999999994E-4</v>
      </c>
      <c r="Q662" s="13">
        <f t="shared" si="43"/>
        <v>6.3985031999999995</v>
      </c>
    </row>
    <row r="663" spans="1:17">
      <c r="A663" s="13" t="s">
        <v>673</v>
      </c>
      <c r="B663" s="13">
        <v>23.770923499999999</v>
      </c>
      <c r="C663" s="13">
        <v>90.313631340000001</v>
      </c>
      <c r="D663" s="13" t="s">
        <v>6</v>
      </c>
      <c r="E663" s="13" t="s">
        <v>5000</v>
      </c>
      <c r="F663" s="13" t="s">
        <v>7</v>
      </c>
      <c r="G663" s="13" t="s">
        <v>4802</v>
      </c>
      <c r="H663" s="13" t="s">
        <v>4816</v>
      </c>
      <c r="I663" s="13">
        <f>(Brick_Kilns_EF!$B$13*Brick_Kilns_EF!$B$11*Brick_Kilns_EF!$B$12)</f>
        <v>8886.81</v>
      </c>
      <c r="J663" s="13">
        <f>IF(D663="ZZ",Brick_Kilns_EF!$E$9*(0.75),Brick_Kilns_EF!$E$9)</f>
        <v>7.4740000000000006E-4</v>
      </c>
      <c r="K663" s="13">
        <f t="shared" si="40"/>
        <v>6.6420017940000005</v>
      </c>
      <c r="L663" s="13">
        <f>IF(D663="ZZ", Brick_Kilns_EF!$E$6*(0.75),Brick_Kilns_EF!$E$6)</f>
        <v>4.0400000000000001E-4</v>
      </c>
      <c r="M663" s="13">
        <f t="shared" si="41"/>
        <v>3.5902712399999999</v>
      </c>
      <c r="N663" s="13">
        <f>IF(D663="ZZ",Brick_Kilns_EF!$E$7*(0.75),Brick_Kilns_EF!$E$7)</f>
        <v>3.1900000000000001E-3</v>
      </c>
      <c r="O663" s="13">
        <f t="shared" si="42"/>
        <v>28.348923899999999</v>
      </c>
      <c r="P663" s="13">
        <f>IF(D663="ZZ",Brick_Kilns_EF!$E$8*(0.75),Brick_Kilns_EF!$E$8)</f>
        <v>7.1999999999999994E-4</v>
      </c>
      <c r="Q663" s="13">
        <f t="shared" si="43"/>
        <v>6.3985031999999995</v>
      </c>
    </row>
    <row r="664" spans="1:17">
      <c r="A664" s="13" t="s">
        <v>674</v>
      </c>
      <c r="B664" s="13">
        <v>23.754372010000001</v>
      </c>
      <c r="C664" s="13">
        <v>90.195505510000004</v>
      </c>
      <c r="D664" s="13" t="s">
        <v>6</v>
      </c>
      <c r="E664" s="13" t="s">
        <v>5000</v>
      </c>
      <c r="F664" s="13" t="s">
        <v>7</v>
      </c>
      <c r="G664" s="13" t="s">
        <v>4802</v>
      </c>
      <c r="H664" s="13" t="s">
        <v>4816</v>
      </c>
      <c r="I664" s="13">
        <f>(Brick_Kilns_EF!$B$13*Brick_Kilns_EF!$B$11*Brick_Kilns_EF!$B$12)</f>
        <v>8886.81</v>
      </c>
      <c r="J664" s="13">
        <f>IF(D664="ZZ",Brick_Kilns_EF!$E$9*(0.75),Brick_Kilns_EF!$E$9)</f>
        <v>7.4740000000000006E-4</v>
      </c>
      <c r="K664" s="13">
        <f t="shared" si="40"/>
        <v>6.6420017940000005</v>
      </c>
      <c r="L664" s="13">
        <f>IF(D664="ZZ", Brick_Kilns_EF!$E$6*(0.75),Brick_Kilns_EF!$E$6)</f>
        <v>4.0400000000000001E-4</v>
      </c>
      <c r="M664" s="13">
        <f t="shared" si="41"/>
        <v>3.5902712399999999</v>
      </c>
      <c r="N664" s="13">
        <f>IF(D664="ZZ",Brick_Kilns_EF!$E$7*(0.75),Brick_Kilns_EF!$E$7)</f>
        <v>3.1900000000000001E-3</v>
      </c>
      <c r="O664" s="13">
        <f t="shared" si="42"/>
        <v>28.348923899999999</v>
      </c>
      <c r="P664" s="13">
        <f>IF(D664="ZZ",Brick_Kilns_EF!$E$8*(0.75),Brick_Kilns_EF!$E$8)</f>
        <v>7.1999999999999994E-4</v>
      </c>
      <c r="Q664" s="13">
        <f t="shared" si="43"/>
        <v>6.3985031999999995</v>
      </c>
    </row>
    <row r="665" spans="1:17">
      <c r="A665" s="13" t="s">
        <v>675</v>
      </c>
      <c r="B665" s="13">
        <v>23.997580809999999</v>
      </c>
      <c r="C665" s="13">
        <v>89.225334290000006</v>
      </c>
      <c r="D665" s="13" t="s">
        <v>6</v>
      </c>
      <c r="E665" s="13" t="s">
        <v>5000</v>
      </c>
      <c r="F665" s="13" t="s">
        <v>42</v>
      </c>
      <c r="G665" s="13" t="s">
        <v>4802</v>
      </c>
      <c r="H665" s="13" t="s">
        <v>4816</v>
      </c>
      <c r="I665" s="13">
        <f>(Brick_Kilns_EF!$B$13*Brick_Kilns_EF!$B$11*Brick_Kilns_EF!$B$12)</f>
        <v>8886.81</v>
      </c>
      <c r="J665" s="13">
        <f>IF(D665="ZZ",Brick_Kilns_EF!$E$9*(0.75),Brick_Kilns_EF!$E$9)</f>
        <v>7.4740000000000006E-4</v>
      </c>
      <c r="K665" s="13">
        <f t="shared" si="40"/>
        <v>6.6420017940000005</v>
      </c>
      <c r="L665" s="13">
        <f>IF(D665="ZZ", Brick_Kilns_EF!$E$6*(0.75),Brick_Kilns_EF!$E$6)</f>
        <v>4.0400000000000001E-4</v>
      </c>
      <c r="M665" s="13">
        <f t="shared" si="41"/>
        <v>3.5902712399999999</v>
      </c>
      <c r="N665" s="13">
        <f>IF(D665="ZZ",Brick_Kilns_EF!$E$7*(0.75),Brick_Kilns_EF!$E$7)</f>
        <v>3.1900000000000001E-3</v>
      </c>
      <c r="O665" s="13">
        <f t="shared" si="42"/>
        <v>28.348923899999999</v>
      </c>
      <c r="P665" s="13">
        <f>IF(D665="ZZ",Brick_Kilns_EF!$E$8*(0.75),Brick_Kilns_EF!$E$8)</f>
        <v>7.1999999999999994E-4</v>
      </c>
      <c r="Q665" s="13">
        <f t="shared" si="43"/>
        <v>6.3985031999999995</v>
      </c>
    </row>
    <row r="666" spans="1:17">
      <c r="A666" s="13" t="s">
        <v>676</v>
      </c>
      <c r="B666" s="13">
        <v>23.71829958</v>
      </c>
      <c r="C666" s="13">
        <v>88.61771401</v>
      </c>
      <c r="D666" s="13" t="s">
        <v>6</v>
      </c>
      <c r="E666" s="13" t="s">
        <v>5000</v>
      </c>
      <c r="F666" s="13" t="s">
        <v>9</v>
      </c>
      <c r="G666" s="13" t="s">
        <v>4802</v>
      </c>
      <c r="H666" s="13" t="s">
        <v>4816</v>
      </c>
      <c r="I666" s="13">
        <f>(Brick_Kilns_EF!$B$13*Brick_Kilns_EF!$B$11*Brick_Kilns_EF!$B$12)</f>
        <v>8886.81</v>
      </c>
      <c r="J666" s="13">
        <f>IF(D666="ZZ",Brick_Kilns_EF!$E$9*(0.75),Brick_Kilns_EF!$E$9)</f>
        <v>7.4740000000000006E-4</v>
      </c>
      <c r="K666" s="13">
        <f t="shared" si="40"/>
        <v>6.6420017940000005</v>
      </c>
      <c r="L666" s="13">
        <f>IF(D666="ZZ", Brick_Kilns_EF!$E$6*(0.75),Brick_Kilns_EF!$E$6)</f>
        <v>4.0400000000000001E-4</v>
      </c>
      <c r="M666" s="13">
        <f t="shared" si="41"/>
        <v>3.5902712399999999</v>
      </c>
      <c r="N666" s="13">
        <f>IF(D666="ZZ",Brick_Kilns_EF!$E$7*(0.75),Brick_Kilns_EF!$E$7)</f>
        <v>3.1900000000000001E-3</v>
      </c>
      <c r="O666" s="13">
        <f t="shared" si="42"/>
        <v>28.348923899999999</v>
      </c>
      <c r="P666" s="13">
        <f>IF(D666="ZZ",Brick_Kilns_EF!$E$8*(0.75),Brick_Kilns_EF!$E$8)</f>
        <v>7.1999999999999994E-4</v>
      </c>
      <c r="Q666" s="13">
        <f t="shared" si="43"/>
        <v>6.3985031999999995</v>
      </c>
    </row>
    <row r="667" spans="1:17">
      <c r="A667" s="13" t="s">
        <v>677</v>
      </c>
      <c r="B667" s="13">
        <v>23.738353700000001</v>
      </c>
      <c r="C667" s="13">
        <v>90.355266830000005</v>
      </c>
      <c r="D667" s="13" t="s">
        <v>6</v>
      </c>
      <c r="E667" s="13" t="s">
        <v>5000</v>
      </c>
      <c r="F667" s="13" t="s">
        <v>7</v>
      </c>
      <c r="G667" s="13" t="s">
        <v>4802</v>
      </c>
      <c r="H667" s="13" t="s">
        <v>4816</v>
      </c>
      <c r="I667" s="13">
        <f>(Brick_Kilns_EF!$B$13*Brick_Kilns_EF!$B$11*Brick_Kilns_EF!$B$12)</f>
        <v>8886.81</v>
      </c>
      <c r="J667" s="13">
        <f>IF(D667="ZZ",Brick_Kilns_EF!$E$9*(0.75),Brick_Kilns_EF!$E$9)</f>
        <v>7.4740000000000006E-4</v>
      </c>
      <c r="K667" s="13">
        <f t="shared" si="40"/>
        <v>6.6420017940000005</v>
      </c>
      <c r="L667" s="13">
        <f>IF(D667="ZZ", Brick_Kilns_EF!$E$6*(0.75),Brick_Kilns_EF!$E$6)</f>
        <v>4.0400000000000001E-4</v>
      </c>
      <c r="M667" s="13">
        <f t="shared" si="41"/>
        <v>3.5902712399999999</v>
      </c>
      <c r="N667" s="13">
        <f>IF(D667="ZZ",Brick_Kilns_EF!$E$7*(0.75),Brick_Kilns_EF!$E$7)</f>
        <v>3.1900000000000001E-3</v>
      </c>
      <c r="O667" s="13">
        <f t="shared" si="42"/>
        <v>28.348923899999999</v>
      </c>
      <c r="P667" s="13">
        <f>IF(D667="ZZ",Brick_Kilns_EF!$E$8*(0.75),Brick_Kilns_EF!$E$8)</f>
        <v>7.1999999999999994E-4</v>
      </c>
      <c r="Q667" s="13">
        <f t="shared" si="43"/>
        <v>6.3985031999999995</v>
      </c>
    </row>
    <row r="668" spans="1:17">
      <c r="A668" s="13" t="s">
        <v>678</v>
      </c>
      <c r="B668" s="13">
        <v>23.820821039999998</v>
      </c>
      <c r="C668" s="13">
        <v>89.274424479999993</v>
      </c>
      <c r="D668" s="13" t="s">
        <v>6</v>
      </c>
      <c r="E668" s="13" t="s">
        <v>5000</v>
      </c>
      <c r="F668" s="13" t="s">
        <v>9</v>
      </c>
      <c r="G668" s="13" t="s">
        <v>4802</v>
      </c>
      <c r="H668" s="13" t="s">
        <v>4816</v>
      </c>
      <c r="I668" s="13">
        <f>(Brick_Kilns_EF!$B$13*Brick_Kilns_EF!$B$11*Brick_Kilns_EF!$B$12)</f>
        <v>8886.81</v>
      </c>
      <c r="J668" s="13">
        <f>IF(D668="ZZ",Brick_Kilns_EF!$E$9*(0.75),Brick_Kilns_EF!$E$9)</f>
        <v>7.4740000000000006E-4</v>
      </c>
      <c r="K668" s="13">
        <f t="shared" si="40"/>
        <v>6.6420017940000005</v>
      </c>
      <c r="L668" s="13">
        <f>IF(D668="ZZ", Brick_Kilns_EF!$E$6*(0.75),Brick_Kilns_EF!$E$6)</f>
        <v>4.0400000000000001E-4</v>
      </c>
      <c r="M668" s="13">
        <f t="shared" si="41"/>
        <v>3.5902712399999999</v>
      </c>
      <c r="N668" s="13">
        <f>IF(D668="ZZ",Brick_Kilns_EF!$E$7*(0.75),Brick_Kilns_EF!$E$7)</f>
        <v>3.1900000000000001E-3</v>
      </c>
      <c r="O668" s="13">
        <f t="shared" si="42"/>
        <v>28.348923899999999</v>
      </c>
      <c r="P668" s="13">
        <f>IF(D668="ZZ",Brick_Kilns_EF!$E$8*(0.75),Brick_Kilns_EF!$E$8)</f>
        <v>7.1999999999999994E-4</v>
      </c>
      <c r="Q668" s="13">
        <f t="shared" si="43"/>
        <v>6.3985031999999995</v>
      </c>
    </row>
    <row r="669" spans="1:17">
      <c r="A669" s="13" t="s">
        <v>679</v>
      </c>
      <c r="B669" s="13">
        <v>23.63089111</v>
      </c>
      <c r="C669" s="13">
        <v>89.194423209999997</v>
      </c>
      <c r="D669" s="13" t="s">
        <v>6</v>
      </c>
      <c r="E669" s="13" t="s">
        <v>5000</v>
      </c>
      <c r="F669" s="13" t="s">
        <v>9</v>
      </c>
      <c r="G669" s="13" t="s">
        <v>4802</v>
      </c>
      <c r="H669" s="13" t="s">
        <v>4816</v>
      </c>
      <c r="I669" s="13">
        <f>(Brick_Kilns_EF!$B$13*Brick_Kilns_EF!$B$11*Brick_Kilns_EF!$B$12)</f>
        <v>8886.81</v>
      </c>
      <c r="J669" s="13">
        <f>IF(D669="ZZ",Brick_Kilns_EF!$E$9*(0.75),Brick_Kilns_EF!$E$9)</f>
        <v>7.4740000000000006E-4</v>
      </c>
      <c r="K669" s="13">
        <f t="shared" si="40"/>
        <v>6.6420017940000005</v>
      </c>
      <c r="L669" s="13">
        <f>IF(D669="ZZ", Brick_Kilns_EF!$E$6*(0.75),Brick_Kilns_EF!$E$6)</f>
        <v>4.0400000000000001E-4</v>
      </c>
      <c r="M669" s="13">
        <f t="shared" si="41"/>
        <v>3.5902712399999999</v>
      </c>
      <c r="N669" s="13">
        <f>IF(D669="ZZ",Brick_Kilns_EF!$E$7*(0.75),Brick_Kilns_EF!$E$7)</f>
        <v>3.1900000000000001E-3</v>
      </c>
      <c r="O669" s="13">
        <f t="shared" si="42"/>
        <v>28.348923899999999</v>
      </c>
      <c r="P669" s="13">
        <f>IF(D669="ZZ",Brick_Kilns_EF!$E$8*(0.75),Brick_Kilns_EF!$E$8)</f>
        <v>7.1999999999999994E-4</v>
      </c>
      <c r="Q669" s="13">
        <f t="shared" si="43"/>
        <v>6.3985031999999995</v>
      </c>
    </row>
    <row r="670" spans="1:17">
      <c r="A670" s="13" t="s">
        <v>680</v>
      </c>
      <c r="B670" s="13">
        <v>23.222415059999999</v>
      </c>
      <c r="C670" s="13">
        <v>89.157846250000006</v>
      </c>
      <c r="D670" s="13" t="s">
        <v>6</v>
      </c>
      <c r="E670" s="13" t="s">
        <v>5000</v>
      </c>
      <c r="F670" s="13" t="s">
        <v>9</v>
      </c>
      <c r="G670" s="13" t="s">
        <v>4802</v>
      </c>
      <c r="H670" s="13" t="s">
        <v>4816</v>
      </c>
      <c r="I670" s="13">
        <f>(Brick_Kilns_EF!$B$13*Brick_Kilns_EF!$B$11*Brick_Kilns_EF!$B$12)</f>
        <v>8886.81</v>
      </c>
      <c r="J670" s="13">
        <f>IF(D670="ZZ",Brick_Kilns_EF!$E$9*(0.75),Brick_Kilns_EF!$E$9)</f>
        <v>7.4740000000000006E-4</v>
      </c>
      <c r="K670" s="13">
        <f t="shared" si="40"/>
        <v>6.6420017940000005</v>
      </c>
      <c r="L670" s="13">
        <f>IF(D670="ZZ", Brick_Kilns_EF!$E$6*(0.75),Brick_Kilns_EF!$E$6)</f>
        <v>4.0400000000000001E-4</v>
      </c>
      <c r="M670" s="13">
        <f t="shared" si="41"/>
        <v>3.5902712399999999</v>
      </c>
      <c r="N670" s="13">
        <f>IF(D670="ZZ",Brick_Kilns_EF!$E$7*(0.75),Brick_Kilns_EF!$E$7)</f>
        <v>3.1900000000000001E-3</v>
      </c>
      <c r="O670" s="13">
        <f t="shared" si="42"/>
        <v>28.348923899999999</v>
      </c>
      <c r="P670" s="13">
        <f>IF(D670="ZZ",Brick_Kilns_EF!$E$8*(0.75),Brick_Kilns_EF!$E$8)</f>
        <v>7.1999999999999994E-4</v>
      </c>
      <c r="Q670" s="13">
        <f t="shared" si="43"/>
        <v>6.3985031999999995</v>
      </c>
    </row>
    <row r="671" spans="1:17">
      <c r="A671" s="13" t="s">
        <v>681</v>
      </c>
      <c r="B671" s="13">
        <v>23.22117549</v>
      </c>
      <c r="C671" s="13">
        <v>89.159243759999995</v>
      </c>
      <c r="D671" s="13" t="s">
        <v>6</v>
      </c>
      <c r="E671" s="13" t="s">
        <v>5000</v>
      </c>
      <c r="F671" s="13" t="s">
        <v>9</v>
      </c>
      <c r="G671" s="13" t="s">
        <v>4802</v>
      </c>
      <c r="H671" s="13" t="s">
        <v>4816</v>
      </c>
      <c r="I671" s="13">
        <f>(Brick_Kilns_EF!$B$13*Brick_Kilns_EF!$B$11*Brick_Kilns_EF!$B$12)</f>
        <v>8886.81</v>
      </c>
      <c r="J671" s="13">
        <f>IF(D671="ZZ",Brick_Kilns_EF!$E$9*(0.75),Brick_Kilns_EF!$E$9)</f>
        <v>7.4740000000000006E-4</v>
      </c>
      <c r="K671" s="13">
        <f t="shared" si="40"/>
        <v>6.6420017940000005</v>
      </c>
      <c r="L671" s="13">
        <f>IF(D671="ZZ", Brick_Kilns_EF!$E$6*(0.75),Brick_Kilns_EF!$E$6)</f>
        <v>4.0400000000000001E-4</v>
      </c>
      <c r="M671" s="13">
        <f t="shared" si="41"/>
        <v>3.5902712399999999</v>
      </c>
      <c r="N671" s="13">
        <f>IF(D671="ZZ",Brick_Kilns_EF!$E$7*(0.75),Brick_Kilns_EF!$E$7)</f>
        <v>3.1900000000000001E-3</v>
      </c>
      <c r="O671" s="13">
        <f t="shared" si="42"/>
        <v>28.348923899999999</v>
      </c>
      <c r="P671" s="13">
        <f>IF(D671="ZZ",Brick_Kilns_EF!$E$8*(0.75),Brick_Kilns_EF!$E$8)</f>
        <v>7.1999999999999994E-4</v>
      </c>
      <c r="Q671" s="13">
        <f t="shared" si="43"/>
        <v>6.3985031999999995</v>
      </c>
    </row>
    <row r="672" spans="1:17">
      <c r="A672" s="13" t="s">
        <v>682</v>
      </c>
      <c r="B672" s="13">
        <v>23.59048812</v>
      </c>
      <c r="C672" s="13">
        <v>90.34607871</v>
      </c>
      <c r="D672" s="13" t="s">
        <v>6</v>
      </c>
      <c r="E672" s="13" t="s">
        <v>5000</v>
      </c>
      <c r="F672" s="13" t="s">
        <v>7</v>
      </c>
      <c r="G672" s="13" t="s">
        <v>4802</v>
      </c>
      <c r="H672" s="13" t="s">
        <v>4816</v>
      </c>
      <c r="I672" s="13">
        <f>(Brick_Kilns_EF!$B$13*Brick_Kilns_EF!$B$11*Brick_Kilns_EF!$B$12)</f>
        <v>8886.81</v>
      </c>
      <c r="J672" s="13">
        <f>IF(D672="ZZ",Brick_Kilns_EF!$E$9*(0.75),Brick_Kilns_EF!$E$9)</f>
        <v>7.4740000000000006E-4</v>
      </c>
      <c r="K672" s="13">
        <f t="shared" si="40"/>
        <v>6.6420017940000005</v>
      </c>
      <c r="L672" s="13">
        <f>IF(D672="ZZ", Brick_Kilns_EF!$E$6*(0.75),Brick_Kilns_EF!$E$6)</f>
        <v>4.0400000000000001E-4</v>
      </c>
      <c r="M672" s="13">
        <f t="shared" si="41"/>
        <v>3.5902712399999999</v>
      </c>
      <c r="N672" s="13">
        <f>IF(D672="ZZ",Brick_Kilns_EF!$E$7*(0.75),Brick_Kilns_EF!$E$7)</f>
        <v>3.1900000000000001E-3</v>
      </c>
      <c r="O672" s="13">
        <f t="shared" si="42"/>
        <v>28.348923899999999</v>
      </c>
      <c r="P672" s="13">
        <f>IF(D672="ZZ",Brick_Kilns_EF!$E$8*(0.75),Brick_Kilns_EF!$E$8)</f>
        <v>7.1999999999999994E-4</v>
      </c>
      <c r="Q672" s="13">
        <f t="shared" si="43"/>
        <v>6.3985031999999995</v>
      </c>
    </row>
    <row r="673" spans="1:17">
      <c r="A673" s="13" t="s">
        <v>683</v>
      </c>
      <c r="B673" s="13">
        <v>23.11082906</v>
      </c>
      <c r="C673" s="13">
        <v>89.59794402</v>
      </c>
      <c r="D673" s="13" t="s">
        <v>6</v>
      </c>
      <c r="E673" s="13" t="s">
        <v>5000</v>
      </c>
      <c r="F673" s="13" t="s">
        <v>9</v>
      </c>
      <c r="G673" s="13" t="s">
        <v>4802</v>
      </c>
      <c r="H673" s="13" t="s">
        <v>4816</v>
      </c>
      <c r="I673" s="13">
        <f>(Brick_Kilns_EF!$B$13*Brick_Kilns_EF!$B$11*Brick_Kilns_EF!$B$12)</f>
        <v>8886.81</v>
      </c>
      <c r="J673" s="13">
        <f>IF(D673="ZZ",Brick_Kilns_EF!$E$9*(0.75),Brick_Kilns_EF!$E$9)</f>
        <v>7.4740000000000006E-4</v>
      </c>
      <c r="K673" s="13">
        <f t="shared" si="40"/>
        <v>6.6420017940000005</v>
      </c>
      <c r="L673" s="13">
        <f>IF(D673="ZZ", Brick_Kilns_EF!$E$6*(0.75),Brick_Kilns_EF!$E$6)</f>
        <v>4.0400000000000001E-4</v>
      </c>
      <c r="M673" s="13">
        <f t="shared" si="41"/>
        <v>3.5902712399999999</v>
      </c>
      <c r="N673" s="13">
        <f>IF(D673="ZZ",Brick_Kilns_EF!$E$7*(0.75),Brick_Kilns_EF!$E$7)</f>
        <v>3.1900000000000001E-3</v>
      </c>
      <c r="O673" s="13">
        <f t="shared" si="42"/>
        <v>28.348923899999999</v>
      </c>
      <c r="P673" s="13">
        <f>IF(D673="ZZ",Brick_Kilns_EF!$E$8*(0.75),Brick_Kilns_EF!$E$8)</f>
        <v>7.1999999999999994E-4</v>
      </c>
      <c r="Q673" s="13">
        <f t="shared" si="43"/>
        <v>6.3985031999999995</v>
      </c>
    </row>
    <row r="674" spans="1:17">
      <c r="A674" s="13" t="s">
        <v>684</v>
      </c>
      <c r="B674" s="13">
        <v>24.76164352</v>
      </c>
      <c r="C674" s="13">
        <v>88.291125829999999</v>
      </c>
      <c r="D674" s="13" t="s">
        <v>6</v>
      </c>
      <c r="E674" s="13" t="s">
        <v>5000</v>
      </c>
      <c r="F674" s="13" t="s">
        <v>42</v>
      </c>
      <c r="G674" s="13" t="s">
        <v>4802</v>
      </c>
      <c r="H674" s="13" t="s">
        <v>4816</v>
      </c>
      <c r="I674" s="13">
        <f>(Brick_Kilns_EF!$B$13*Brick_Kilns_EF!$B$11*Brick_Kilns_EF!$B$12)</f>
        <v>8886.81</v>
      </c>
      <c r="J674" s="13">
        <f>IF(D674="ZZ",Brick_Kilns_EF!$E$9*(0.75),Brick_Kilns_EF!$E$9)</f>
        <v>7.4740000000000006E-4</v>
      </c>
      <c r="K674" s="13">
        <f t="shared" si="40"/>
        <v>6.6420017940000005</v>
      </c>
      <c r="L674" s="13">
        <f>IF(D674="ZZ", Brick_Kilns_EF!$E$6*(0.75),Brick_Kilns_EF!$E$6)</f>
        <v>4.0400000000000001E-4</v>
      </c>
      <c r="M674" s="13">
        <f t="shared" si="41"/>
        <v>3.5902712399999999</v>
      </c>
      <c r="N674" s="13">
        <f>IF(D674="ZZ",Brick_Kilns_EF!$E$7*(0.75),Brick_Kilns_EF!$E$7)</f>
        <v>3.1900000000000001E-3</v>
      </c>
      <c r="O674" s="13">
        <f t="shared" si="42"/>
        <v>28.348923899999999</v>
      </c>
      <c r="P674" s="13">
        <f>IF(D674="ZZ",Brick_Kilns_EF!$E$8*(0.75),Brick_Kilns_EF!$E$8)</f>
        <v>7.1999999999999994E-4</v>
      </c>
      <c r="Q674" s="13">
        <f t="shared" si="43"/>
        <v>6.3985031999999995</v>
      </c>
    </row>
    <row r="675" spans="1:17">
      <c r="A675" s="13" t="s">
        <v>685</v>
      </c>
      <c r="B675" s="13">
        <v>24.637844699999999</v>
      </c>
      <c r="C675" s="13">
        <v>88.701229710000007</v>
      </c>
      <c r="D675" s="13" t="s">
        <v>6</v>
      </c>
      <c r="E675" s="13" t="s">
        <v>5000</v>
      </c>
      <c r="F675" s="13" t="s">
        <v>42</v>
      </c>
      <c r="G675" s="13" t="s">
        <v>4802</v>
      </c>
      <c r="H675" s="13" t="s">
        <v>4816</v>
      </c>
      <c r="I675" s="13">
        <f>(Brick_Kilns_EF!$B$13*Brick_Kilns_EF!$B$11*Brick_Kilns_EF!$B$12)</f>
        <v>8886.81</v>
      </c>
      <c r="J675" s="13">
        <f>IF(D675="ZZ",Brick_Kilns_EF!$E$9*(0.75),Brick_Kilns_EF!$E$9)</f>
        <v>7.4740000000000006E-4</v>
      </c>
      <c r="K675" s="13">
        <f t="shared" si="40"/>
        <v>6.6420017940000005</v>
      </c>
      <c r="L675" s="13">
        <f>IF(D675="ZZ", Brick_Kilns_EF!$E$6*(0.75),Brick_Kilns_EF!$E$6)</f>
        <v>4.0400000000000001E-4</v>
      </c>
      <c r="M675" s="13">
        <f t="shared" si="41"/>
        <v>3.5902712399999999</v>
      </c>
      <c r="N675" s="13">
        <f>IF(D675="ZZ",Brick_Kilns_EF!$E$7*(0.75),Brick_Kilns_EF!$E$7)</f>
        <v>3.1900000000000001E-3</v>
      </c>
      <c r="O675" s="13">
        <f t="shared" si="42"/>
        <v>28.348923899999999</v>
      </c>
      <c r="P675" s="13">
        <f>IF(D675="ZZ",Brick_Kilns_EF!$E$8*(0.75),Brick_Kilns_EF!$E$8)</f>
        <v>7.1999999999999994E-4</v>
      </c>
      <c r="Q675" s="13">
        <f t="shared" si="43"/>
        <v>6.3985031999999995</v>
      </c>
    </row>
    <row r="676" spans="1:17">
      <c r="A676" s="13" t="s">
        <v>686</v>
      </c>
      <c r="B676" s="13">
        <v>23.507618799999999</v>
      </c>
      <c r="C676" s="13">
        <v>90.290391459999995</v>
      </c>
      <c r="D676" s="13" t="s">
        <v>6</v>
      </c>
      <c r="E676" s="13" t="s">
        <v>5000</v>
      </c>
      <c r="F676" s="13" t="s">
        <v>7</v>
      </c>
      <c r="G676" s="13" t="s">
        <v>4802</v>
      </c>
      <c r="H676" s="13" t="s">
        <v>4816</v>
      </c>
      <c r="I676" s="13">
        <f>(Brick_Kilns_EF!$B$13*Brick_Kilns_EF!$B$11*Brick_Kilns_EF!$B$12)</f>
        <v>8886.81</v>
      </c>
      <c r="J676" s="13">
        <f>IF(D676="ZZ",Brick_Kilns_EF!$E$9*(0.75),Brick_Kilns_EF!$E$9)</f>
        <v>7.4740000000000006E-4</v>
      </c>
      <c r="K676" s="13">
        <f t="shared" si="40"/>
        <v>6.6420017940000005</v>
      </c>
      <c r="L676" s="13">
        <f>IF(D676="ZZ", Brick_Kilns_EF!$E$6*(0.75),Brick_Kilns_EF!$E$6)</f>
        <v>4.0400000000000001E-4</v>
      </c>
      <c r="M676" s="13">
        <f t="shared" si="41"/>
        <v>3.5902712399999999</v>
      </c>
      <c r="N676" s="13">
        <f>IF(D676="ZZ",Brick_Kilns_EF!$E$7*(0.75),Brick_Kilns_EF!$E$7)</f>
        <v>3.1900000000000001E-3</v>
      </c>
      <c r="O676" s="13">
        <f t="shared" si="42"/>
        <v>28.348923899999999</v>
      </c>
      <c r="P676" s="13">
        <f>IF(D676="ZZ",Brick_Kilns_EF!$E$8*(0.75),Brick_Kilns_EF!$E$8)</f>
        <v>7.1999999999999994E-4</v>
      </c>
      <c r="Q676" s="13">
        <f t="shared" si="43"/>
        <v>6.3985031999999995</v>
      </c>
    </row>
    <row r="677" spans="1:17">
      <c r="A677" s="13" t="s">
        <v>687</v>
      </c>
      <c r="B677" s="13">
        <v>23.522600019999999</v>
      </c>
      <c r="C677" s="13">
        <v>89.473468139999994</v>
      </c>
      <c r="D677" s="13" t="s">
        <v>6</v>
      </c>
      <c r="E677" s="13" t="s">
        <v>5000</v>
      </c>
      <c r="F677" s="13" t="s">
        <v>9</v>
      </c>
      <c r="G677" s="13" t="s">
        <v>4802</v>
      </c>
      <c r="H677" s="13" t="s">
        <v>4816</v>
      </c>
      <c r="I677" s="13">
        <f>(Brick_Kilns_EF!$B$13*Brick_Kilns_EF!$B$11*Brick_Kilns_EF!$B$12)</f>
        <v>8886.81</v>
      </c>
      <c r="J677" s="13">
        <f>IF(D677="ZZ",Brick_Kilns_EF!$E$9*(0.75),Brick_Kilns_EF!$E$9)</f>
        <v>7.4740000000000006E-4</v>
      </c>
      <c r="K677" s="13">
        <f t="shared" si="40"/>
        <v>6.6420017940000005</v>
      </c>
      <c r="L677" s="13">
        <f>IF(D677="ZZ", Brick_Kilns_EF!$E$6*(0.75),Brick_Kilns_EF!$E$6)</f>
        <v>4.0400000000000001E-4</v>
      </c>
      <c r="M677" s="13">
        <f t="shared" si="41"/>
        <v>3.5902712399999999</v>
      </c>
      <c r="N677" s="13">
        <f>IF(D677="ZZ",Brick_Kilns_EF!$E$7*(0.75),Brick_Kilns_EF!$E$7)</f>
        <v>3.1900000000000001E-3</v>
      </c>
      <c r="O677" s="13">
        <f t="shared" si="42"/>
        <v>28.348923899999999</v>
      </c>
      <c r="P677" s="13">
        <f>IF(D677="ZZ",Brick_Kilns_EF!$E$8*(0.75),Brick_Kilns_EF!$E$8)</f>
        <v>7.1999999999999994E-4</v>
      </c>
      <c r="Q677" s="13">
        <f t="shared" si="43"/>
        <v>6.3985031999999995</v>
      </c>
    </row>
    <row r="678" spans="1:17">
      <c r="A678" s="13" t="s">
        <v>688</v>
      </c>
      <c r="B678" s="13">
        <v>23.650864869999999</v>
      </c>
      <c r="C678" s="13">
        <v>89.556569550000006</v>
      </c>
      <c r="D678" s="13" t="s">
        <v>6</v>
      </c>
      <c r="E678" s="13" t="s">
        <v>5000</v>
      </c>
      <c r="F678" s="13" t="s">
        <v>7</v>
      </c>
      <c r="G678" s="13" t="s">
        <v>4802</v>
      </c>
      <c r="H678" s="13" t="s">
        <v>4816</v>
      </c>
      <c r="I678" s="13">
        <f>(Brick_Kilns_EF!$B$13*Brick_Kilns_EF!$B$11*Brick_Kilns_EF!$B$12)</f>
        <v>8886.81</v>
      </c>
      <c r="J678" s="13">
        <f>IF(D678="ZZ",Brick_Kilns_EF!$E$9*(0.75),Brick_Kilns_EF!$E$9)</f>
        <v>7.4740000000000006E-4</v>
      </c>
      <c r="K678" s="13">
        <f t="shared" si="40"/>
        <v>6.6420017940000005</v>
      </c>
      <c r="L678" s="13">
        <f>IF(D678="ZZ", Brick_Kilns_EF!$E$6*(0.75),Brick_Kilns_EF!$E$6)</f>
        <v>4.0400000000000001E-4</v>
      </c>
      <c r="M678" s="13">
        <f t="shared" si="41"/>
        <v>3.5902712399999999</v>
      </c>
      <c r="N678" s="13">
        <f>IF(D678="ZZ",Brick_Kilns_EF!$E$7*(0.75),Brick_Kilns_EF!$E$7)</f>
        <v>3.1900000000000001E-3</v>
      </c>
      <c r="O678" s="13">
        <f t="shared" si="42"/>
        <v>28.348923899999999</v>
      </c>
      <c r="P678" s="13">
        <f>IF(D678="ZZ",Brick_Kilns_EF!$E$8*(0.75),Brick_Kilns_EF!$E$8)</f>
        <v>7.1999999999999994E-4</v>
      </c>
      <c r="Q678" s="13">
        <f t="shared" si="43"/>
        <v>6.3985031999999995</v>
      </c>
    </row>
    <row r="679" spans="1:17">
      <c r="A679" s="13" t="s">
        <v>689</v>
      </c>
      <c r="B679" s="13">
        <v>23.650123010000001</v>
      </c>
      <c r="C679" s="13">
        <v>89.557714430000004</v>
      </c>
      <c r="D679" s="13" t="s">
        <v>6</v>
      </c>
      <c r="E679" s="13" t="s">
        <v>5000</v>
      </c>
      <c r="F679" s="13" t="s">
        <v>7</v>
      </c>
      <c r="G679" s="13" t="s">
        <v>4802</v>
      </c>
      <c r="H679" s="13" t="s">
        <v>4816</v>
      </c>
      <c r="I679" s="13">
        <f>(Brick_Kilns_EF!$B$13*Brick_Kilns_EF!$B$11*Brick_Kilns_EF!$B$12)</f>
        <v>8886.81</v>
      </c>
      <c r="J679" s="13">
        <f>IF(D679="ZZ",Brick_Kilns_EF!$E$9*(0.75),Brick_Kilns_EF!$E$9)</f>
        <v>7.4740000000000006E-4</v>
      </c>
      <c r="K679" s="13">
        <f t="shared" si="40"/>
        <v>6.6420017940000005</v>
      </c>
      <c r="L679" s="13">
        <f>IF(D679="ZZ", Brick_Kilns_EF!$E$6*(0.75),Brick_Kilns_EF!$E$6)</f>
        <v>4.0400000000000001E-4</v>
      </c>
      <c r="M679" s="13">
        <f t="shared" si="41"/>
        <v>3.5902712399999999</v>
      </c>
      <c r="N679" s="13">
        <f>IF(D679="ZZ",Brick_Kilns_EF!$E$7*(0.75),Brick_Kilns_EF!$E$7)</f>
        <v>3.1900000000000001E-3</v>
      </c>
      <c r="O679" s="13">
        <f t="shared" si="42"/>
        <v>28.348923899999999</v>
      </c>
      <c r="P679" s="13">
        <f>IF(D679="ZZ",Brick_Kilns_EF!$E$8*(0.75),Brick_Kilns_EF!$E$8)</f>
        <v>7.1999999999999994E-4</v>
      </c>
      <c r="Q679" s="13">
        <f t="shared" si="43"/>
        <v>6.3985031999999995</v>
      </c>
    </row>
    <row r="680" spans="1:17">
      <c r="A680" s="13" t="s">
        <v>690</v>
      </c>
      <c r="B680" s="13">
        <v>23.772947640000002</v>
      </c>
      <c r="C680" s="13">
        <v>90.36800873</v>
      </c>
      <c r="D680" s="13" t="s">
        <v>6</v>
      </c>
      <c r="E680" s="13" t="s">
        <v>5000</v>
      </c>
      <c r="F680" s="13" t="s">
        <v>7</v>
      </c>
      <c r="G680" s="13" t="s">
        <v>4802</v>
      </c>
      <c r="H680" s="13" t="s">
        <v>4816</v>
      </c>
      <c r="I680" s="13">
        <f>(Brick_Kilns_EF!$B$13*Brick_Kilns_EF!$B$11*Brick_Kilns_EF!$B$12)</f>
        <v>8886.81</v>
      </c>
      <c r="J680" s="13">
        <f>IF(D680="ZZ",Brick_Kilns_EF!$E$9*(0.75),Brick_Kilns_EF!$E$9)</f>
        <v>7.4740000000000006E-4</v>
      </c>
      <c r="K680" s="13">
        <f t="shared" si="40"/>
        <v>6.6420017940000005</v>
      </c>
      <c r="L680" s="13">
        <f>IF(D680="ZZ", Brick_Kilns_EF!$E$6*(0.75),Brick_Kilns_EF!$E$6)</f>
        <v>4.0400000000000001E-4</v>
      </c>
      <c r="M680" s="13">
        <f t="shared" si="41"/>
        <v>3.5902712399999999</v>
      </c>
      <c r="N680" s="13">
        <f>IF(D680="ZZ",Brick_Kilns_EF!$E$7*(0.75),Brick_Kilns_EF!$E$7)</f>
        <v>3.1900000000000001E-3</v>
      </c>
      <c r="O680" s="13">
        <f t="shared" si="42"/>
        <v>28.348923899999999</v>
      </c>
      <c r="P680" s="13">
        <f>IF(D680="ZZ",Brick_Kilns_EF!$E$8*(0.75),Brick_Kilns_EF!$E$8)</f>
        <v>7.1999999999999994E-4</v>
      </c>
      <c r="Q680" s="13">
        <f t="shared" si="43"/>
        <v>6.3985031999999995</v>
      </c>
    </row>
    <row r="681" spans="1:17">
      <c r="A681" s="13" t="s">
        <v>691</v>
      </c>
      <c r="B681" s="13">
        <v>23.773003989999999</v>
      </c>
      <c r="C681" s="13">
        <v>90.36800873</v>
      </c>
      <c r="D681" s="13" t="s">
        <v>6</v>
      </c>
      <c r="E681" s="13" t="s">
        <v>5000</v>
      </c>
      <c r="F681" s="13" t="s">
        <v>7</v>
      </c>
      <c r="G681" s="13" t="s">
        <v>4802</v>
      </c>
      <c r="H681" s="13" t="s">
        <v>4816</v>
      </c>
      <c r="I681" s="13">
        <f>(Brick_Kilns_EF!$B$13*Brick_Kilns_EF!$B$11*Brick_Kilns_EF!$B$12)</f>
        <v>8886.81</v>
      </c>
      <c r="J681" s="13">
        <f>IF(D681="ZZ",Brick_Kilns_EF!$E$9*(0.75),Brick_Kilns_EF!$E$9)</f>
        <v>7.4740000000000006E-4</v>
      </c>
      <c r="K681" s="13">
        <f t="shared" si="40"/>
        <v>6.6420017940000005</v>
      </c>
      <c r="L681" s="13">
        <f>IF(D681="ZZ", Brick_Kilns_EF!$E$6*(0.75),Brick_Kilns_EF!$E$6)</f>
        <v>4.0400000000000001E-4</v>
      </c>
      <c r="M681" s="13">
        <f t="shared" si="41"/>
        <v>3.5902712399999999</v>
      </c>
      <c r="N681" s="13">
        <f>IF(D681="ZZ",Brick_Kilns_EF!$E$7*(0.75),Brick_Kilns_EF!$E$7)</f>
        <v>3.1900000000000001E-3</v>
      </c>
      <c r="O681" s="13">
        <f t="shared" si="42"/>
        <v>28.348923899999999</v>
      </c>
      <c r="P681" s="13">
        <f>IF(D681="ZZ",Brick_Kilns_EF!$E$8*(0.75),Brick_Kilns_EF!$E$8)</f>
        <v>7.1999999999999994E-4</v>
      </c>
      <c r="Q681" s="13">
        <f t="shared" si="43"/>
        <v>6.3985031999999995</v>
      </c>
    </row>
    <row r="682" spans="1:17">
      <c r="A682" s="13" t="s">
        <v>692</v>
      </c>
      <c r="B682" s="13">
        <v>23.912676609999998</v>
      </c>
      <c r="C682" s="13">
        <v>88.722663710000006</v>
      </c>
      <c r="D682" s="13" t="s">
        <v>6</v>
      </c>
      <c r="E682" s="13" t="s">
        <v>5000</v>
      </c>
      <c r="F682" s="13" t="s">
        <v>9</v>
      </c>
      <c r="G682" s="13" t="s">
        <v>4802</v>
      </c>
      <c r="H682" s="13" t="s">
        <v>4816</v>
      </c>
      <c r="I682" s="13">
        <f>(Brick_Kilns_EF!$B$13*Brick_Kilns_EF!$B$11*Brick_Kilns_EF!$B$12)</f>
        <v>8886.81</v>
      </c>
      <c r="J682" s="13">
        <f>IF(D682="ZZ",Brick_Kilns_EF!$E$9*(0.75),Brick_Kilns_EF!$E$9)</f>
        <v>7.4740000000000006E-4</v>
      </c>
      <c r="K682" s="13">
        <f t="shared" si="40"/>
        <v>6.6420017940000005</v>
      </c>
      <c r="L682" s="13">
        <f>IF(D682="ZZ", Brick_Kilns_EF!$E$6*(0.75),Brick_Kilns_EF!$E$6)</f>
        <v>4.0400000000000001E-4</v>
      </c>
      <c r="M682" s="13">
        <f t="shared" si="41"/>
        <v>3.5902712399999999</v>
      </c>
      <c r="N682" s="13">
        <f>IF(D682="ZZ",Brick_Kilns_EF!$E$7*(0.75),Brick_Kilns_EF!$E$7)</f>
        <v>3.1900000000000001E-3</v>
      </c>
      <c r="O682" s="13">
        <f t="shared" si="42"/>
        <v>28.348923899999999</v>
      </c>
      <c r="P682" s="13">
        <f>IF(D682="ZZ",Brick_Kilns_EF!$E$8*(0.75),Brick_Kilns_EF!$E$8)</f>
        <v>7.1999999999999994E-4</v>
      </c>
      <c r="Q682" s="13">
        <f t="shared" si="43"/>
        <v>6.3985031999999995</v>
      </c>
    </row>
    <row r="683" spans="1:17">
      <c r="A683" s="13" t="s">
        <v>693</v>
      </c>
      <c r="B683" s="13">
        <v>23.928936019999998</v>
      </c>
      <c r="C683" s="13">
        <v>89.144254040000007</v>
      </c>
      <c r="D683" s="13" t="s">
        <v>6</v>
      </c>
      <c r="E683" s="13" t="s">
        <v>5000</v>
      </c>
      <c r="F683" s="13" t="s">
        <v>9</v>
      </c>
      <c r="G683" s="13" t="s">
        <v>4802</v>
      </c>
      <c r="H683" s="13" t="s">
        <v>4816</v>
      </c>
      <c r="I683" s="13">
        <f>(Brick_Kilns_EF!$B$13*Brick_Kilns_EF!$B$11*Brick_Kilns_EF!$B$12)</f>
        <v>8886.81</v>
      </c>
      <c r="J683" s="13">
        <f>IF(D683="ZZ",Brick_Kilns_EF!$E$9*(0.75),Brick_Kilns_EF!$E$9)</f>
        <v>7.4740000000000006E-4</v>
      </c>
      <c r="K683" s="13">
        <f t="shared" si="40"/>
        <v>6.6420017940000005</v>
      </c>
      <c r="L683" s="13">
        <f>IF(D683="ZZ", Brick_Kilns_EF!$E$6*(0.75),Brick_Kilns_EF!$E$6)</f>
        <v>4.0400000000000001E-4</v>
      </c>
      <c r="M683" s="13">
        <f t="shared" si="41"/>
        <v>3.5902712399999999</v>
      </c>
      <c r="N683" s="13">
        <f>IF(D683="ZZ",Brick_Kilns_EF!$E$7*(0.75),Brick_Kilns_EF!$E$7)</f>
        <v>3.1900000000000001E-3</v>
      </c>
      <c r="O683" s="13">
        <f t="shared" si="42"/>
        <v>28.348923899999999</v>
      </c>
      <c r="P683" s="13">
        <f>IF(D683="ZZ",Brick_Kilns_EF!$E$8*(0.75),Brick_Kilns_EF!$E$8)</f>
        <v>7.1999999999999994E-4</v>
      </c>
      <c r="Q683" s="13">
        <f t="shared" si="43"/>
        <v>6.3985031999999995</v>
      </c>
    </row>
    <row r="684" spans="1:17">
      <c r="A684" s="13" t="s">
        <v>694</v>
      </c>
      <c r="B684" s="13">
        <v>24.231422680000001</v>
      </c>
      <c r="C684" s="13">
        <v>89.526412539999995</v>
      </c>
      <c r="D684" s="13" t="s">
        <v>6</v>
      </c>
      <c r="E684" s="13" t="s">
        <v>5000</v>
      </c>
      <c r="F684" s="13" t="s">
        <v>42</v>
      </c>
      <c r="G684" s="13" t="s">
        <v>4802</v>
      </c>
      <c r="H684" s="13" t="s">
        <v>4816</v>
      </c>
      <c r="I684" s="13">
        <f>(Brick_Kilns_EF!$B$13*Brick_Kilns_EF!$B$11*Brick_Kilns_EF!$B$12)</f>
        <v>8886.81</v>
      </c>
      <c r="J684" s="13">
        <f>IF(D684="ZZ",Brick_Kilns_EF!$E$9*(0.75),Brick_Kilns_EF!$E$9)</f>
        <v>7.4740000000000006E-4</v>
      </c>
      <c r="K684" s="13">
        <f t="shared" si="40"/>
        <v>6.6420017940000005</v>
      </c>
      <c r="L684" s="13">
        <f>IF(D684="ZZ", Brick_Kilns_EF!$E$6*(0.75),Brick_Kilns_EF!$E$6)</f>
        <v>4.0400000000000001E-4</v>
      </c>
      <c r="M684" s="13">
        <f t="shared" si="41"/>
        <v>3.5902712399999999</v>
      </c>
      <c r="N684" s="13">
        <f>IF(D684="ZZ",Brick_Kilns_EF!$E$7*(0.75),Brick_Kilns_EF!$E$7)</f>
        <v>3.1900000000000001E-3</v>
      </c>
      <c r="O684" s="13">
        <f t="shared" si="42"/>
        <v>28.348923899999999</v>
      </c>
      <c r="P684" s="13">
        <f>IF(D684="ZZ",Brick_Kilns_EF!$E$8*(0.75),Brick_Kilns_EF!$E$8)</f>
        <v>7.1999999999999994E-4</v>
      </c>
      <c r="Q684" s="13">
        <f t="shared" si="43"/>
        <v>6.3985031999999995</v>
      </c>
    </row>
    <row r="685" spans="1:17">
      <c r="A685" s="13" t="s">
        <v>695</v>
      </c>
      <c r="B685" s="13">
        <v>23.558379710000001</v>
      </c>
      <c r="C685" s="13">
        <v>89.148299539999996</v>
      </c>
      <c r="D685" s="13" t="s">
        <v>6</v>
      </c>
      <c r="E685" s="13" t="s">
        <v>5000</v>
      </c>
      <c r="F685" s="13" t="s">
        <v>9</v>
      </c>
      <c r="G685" s="13" t="s">
        <v>4802</v>
      </c>
      <c r="H685" s="13" t="s">
        <v>4816</v>
      </c>
      <c r="I685" s="13">
        <f>(Brick_Kilns_EF!$B$13*Brick_Kilns_EF!$B$11*Brick_Kilns_EF!$B$12)</f>
        <v>8886.81</v>
      </c>
      <c r="J685" s="13">
        <f>IF(D685="ZZ",Brick_Kilns_EF!$E$9*(0.75),Brick_Kilns_EF!$E$9)</f>
        <v>7.4740000000000006E-4</v>
      </c>
      <c r="K685" s="13">
        <f t="shared" si="40"/>
        <v>6.6420017940000005</v>
      </c>
      <c r="L685" s="13">
        <f>IF(D685="ZZ", Brick_Kilns_EF!$E$6*(0.75),Brick_Kilns_EF!$E$6)</f>
        <v>4.0400000000000001E-4</v>
      </c>
      <c r="M685" s="13">
        <f t="shared" si="41"/>
        <v>3.5902712399999999</v>
      </c>
      <c r="N685" s="13">
        <f>IF(D685="ZZ",Brick_Kilns_EF!$E$7*(0.75),Brick_Kilns_EF!$E$7)</f>
        <v>3.1900000000000001E-3</v>
      </c>
      <c r="O685" s="13">
        <f t="shared" si="42"/>
        <v>28.348923899999999</v>
      </c>
      <c r="P685" s="13">
        <f>IF(D685="ZZ",Brick_Kilns_EF!$E$8*(0.75),Brick_Kilns_EF!$E$8)</f>
        <v>7.1999999999999994E-4</v>
      </c>
      <c r="Q685" s="13">
        <f t="shared" si="43"/>
        <v>6.3985031999999995</v>
      </c>
    </row>
    <row r="686" spans="1:17">
      <c r="A686" s="13" t="s">
        <v>696</v>
      </c>
      <c r="B686" s="13">
        <v>23.558036959999999</v>
      </c>
      <c r="C686" s="13">
        <v>89.143693159999998</v>
      </c>
      <c r="D686" s="13" t="s">
        <v>6</v>
      </c>
      <c r="E686" s="13" t="s">
        <v>5000</v>
      </c>
      <c r="F686" s="13" t="s">
        <v>9</v>
      </c>
      <c r="G686" s="13" t="s">
        <v>4802</v>
      </c>
      <c r="H686" s="13" t="s">
        <v>4816</v>
      </c>
      <c r="I686" s="13">
        <f>(Brick_Kilns_EF!$B$13*Brick_Kilns_EF!$B$11*Brick_Kilns_EF!$B$12)</f>
        <v>8886.81</v>
      </c>
      <c r="J686" s="13">
        <f>IF(D686="ZZ",Brick_Kilns_EF!$E$9*(0.75),Brick_Kilns_EF!$E$9)</f>
        <v>7.4740000000000006E-4</v>
      </c>
      <c r="K686" s="13">
        <f t="shared" si="40"/>
        <v>6.6420017940000005</v>
      </c>
      <c r="L686" s="13">
        <f>IF(D686="ZZ", Brick_Kilns_EF!$E$6*(0.75),Brick_Kilns_EF!$E$6)</f>
        <v>4.0400000000000001E-4</v>
      </c>
      <c r="M686" s="13">
        <f t="shared" si="41"/>
        <v>3.5902712399999999</v>
      </c>
      <c r="N686" s="13">
        <f>IF(D686="ZZ",Brick_Kilns_EF!$E$7*(0.75),Brick_Kilns_EF!$E$7)</f>
        <v>3.1900000000000001E-3</v>
      </c>
      <c r="O686" s="13">
        <f t="shared" si="42"/>
        <v>28.348923899999999</v>
      </c>
      <c r="P686" s="13">
        <f>IF(D686="ZZ",Brick_Kilns_EF!$E$8*(0.75),Brick_Kilns_EF!$E$8)</f>
        <v>7.1999999999999994E-4</v>
      </c>
      <c r="Q686" s="13">
        <f t="shared" si="43"/>
        <v>6.3985031999999995</v>
      </c>
    </row>
    <row r="687" spans="1:17">
      <c r="A687" s="13" t="s">
        <v>697</v>
      </c>
      <c r="B687" s="13">
        <v>23.556975820000002</v>
      </c>
      <c r="C687" s="13">
        <v>89.144085540000006</v>
      </c>
      <c r="D687" s="13" t="s">
        <v>6</v>
      </c>
      <c r="E687" s="13" t="s">
        <v>5000</v>
      </c>
      <c r="F687" s="13" t="s">
        <v>9</v>
      </c>
      <c r="G687" s="13" t="s">
        <v>4802</v>
      </c>
      <c r="H687" s="13" t="s">
        <v>4816</v>
      </c>
      <c r="I687" s="13">
        <f>(Brick_Kilns_EF!$B$13*Brick_Kilns_EF!$B$11*Brick_Kilns_EF!$B$12)</f>
        <v>8886.81</v>
      </c>
      <c r="J687" s="13">
        <f>IF(D687="ZZ",Brick_Kilns_EF!$E$9*(0.75),Brick_Kilns_EF!$E$9)</f>
        <v>7.4740000000000006E-4</v>
      </c>
      <c r="K687" s="13">
        <f t="shared" si="40"/>
        <v>6.6420017940000005</v>
      </c>
      <c r="L687" s="13">
        <f>IF(D687="ZZ", Brick_Kilns_EF!$E$6*(0.75),Brick_Kilns_EF!$E$6)</f>
        <v>4.0400000000000001E-4</v>
      </c>
      <c r="M687" s="13">
        <f t="shared" si="41"/>
        <v>3.5902712399999999</v>
      </c>
      <c r="N687" s="13">
        <f>IF(D687="ZZ",Brick_Kilns_EF!$E$7*(0.75),Brick_Kilns_EF!$E$7)</f>
        <v>3.1900000000000001E-3</v>
      </c>
      <c r="O687" s="13">
        <f t="shared" si="42"/>
        <v>28.348923899999999</v>
      </c>
      <c r="P687" s="13">
        <f>IF(D687="ZZ",Brick_Kilns_EF!$E$8*(0.75),Brick_Kilns_EF!$E$8)</f>
        <v>7.1999999999999994E-4</v>
      </c>
      <c r="Q687" s="13">
        <f t="shared" si="43"/>
        <v>6.3985031999999995</v>
      </c>
    </row>
    <row r="688" spans="1:17">
      <c r="A688" s="13" t="s">
        <v>698</v>
      </c>
      <c r="B688" s="13">
        <v>23.140209980000002</v>
      </c>
      <c r="C688" s="13">
        <v>89.848054250000004</v>
      </c>
      <c r="D688" s="13" t="s">
        <v>6</v>
      </c>
      <c r="E688" s="13" t="s">
        <v>5000</v>
      </c>
      <c r="F688" s="13" t="s">
        <v>7</v>
      </c>
      <c r="G688" s="13" t="s">
        <v>4802</v>
      </c>
      <c r="H688" s="13" t="s">
        <v>4816</v>
      </c>
      <c r="I688" s="13">
        <f>(Brick_Kilns_EF!$B$13*Brick_Kilns_EF!$B$11*Brick_Kilns_EF!$B$12)</f>
        <v>8886.81</v>
      </c>
      <c r="J688" s="13">
        <f>IF(D688="ZZ",Brick_Kilns_EF!$E$9*(0.75),Brick_Kilns_EF!$E$9)</f>
        <v>7.4740000000000006E-4</v>
      </c>
      <c r="K688" s="13">
        <f t="shared" si="40"/>
        <v>6.6420017940000005</v>
      </c>
      <c r="L688" s="13">
        <f>IF(D688="ZZ", Brick_Kilns_EF!$E$6*(0.75),Brick_Kilns_EF!$E$6)</f>
        <v>4.0400000000000001E-4</v>
      </c>
      <c r="M688" s="13">
        <f t="shared" si="41"/>
        <v>3.5902712399999999</v>
      </c>
      <c r="N688" s="13">
        <f>IF(D688="ZZ",Brick_Kilns_EF!$E$7*(0.75),Brick_Kilns_EF!$E$7)</f>
        <v>3.1900000000000001E-3</v>
      </c>
      <c r="O688" s="13">
        <f t="shared" si="42"/>
        <v>28.348923899999999</v>
      </c>
      <c r="P688" s="13">
        <f>IF(D688="ZZ",Brick_Kilns_EF!$E$8*(0.75),Brick_Kilns_EF!$E$8)</f>
        <v>7.1999999999999994E-4</v>
      </c>
      <c r="Q688" s="13">
        <f t="shared" si="43"/>
        <v>6.3985031999999995</v>
      </c>
    </row>
    <row r="689" spans="1:17">
      <c r="A689" s="13" t="s">
        <v>699</v>
      </c>
      <c r="B689" s="13">
        <v>23.807726460000001</v>
      </c>
      <c r="C689" s="13">
        <v>89.275921839999995</v>
      </c>
      <c r="D689" s="13" t="s">
        <v>6</v>
      </c>
      <c r="E689" s="13" t="s">
        <v>5000</v>
      </c>
      <c r="F689" s="13" t="s">
        <v>9</v>
      </c>
      <c r="G689" s="13" t="s">
        <v>4802</v>
      </c>
      <c r="H689" s="13" t="s">
        <v>4816</v>
      </c>
      <c r="I689" s="13">
        <f>(Brick_Kilns_EF!$B$13*Brick_Kilns_EF!$B$11*Brick_Kilns_EF!$B$12)</f>
        <v>8886.81</v>
      </c>
      <c r="J689" s="13">
        <f>IF(D689="ZZ",Brick_Kilns_EF!$E$9*(0.75),Brick_Kilns_EF!$E$9)</f>
        <v>7.4740000000000006E-4</v>
      </c>
      <c r="K689" s="13">
        <f t="shared" si="40"/>
        <v>6.6420017940000005</v>
      </c>
      <c r="L689" s="13">
        <f>IF(D689="ZZ", Brick_Kilns_EF!$E$6*(0.75),Brick_Kilns_EF!$E$6)</f>
        <v>4.0400000000000001E-4</v>
      </c>
      <c r="M689" s="13">
        <f t="shared" si="41"/>
        <v>3.5902712399999999</v>
      </c>
      <c r="N689" s="13">
        <f>IF(D689="ZZ",Brick_Kilns_EF!$E$7*(0.75),Brick_Kilns_EF!$E$7)</f>
        <v>3.1900000000000001E-3</v>
      </c>
      <c r="O689" s="13">
        <f t="shared" si="42"/>
        <v>28.348923899999999</v>
      </c>
      <c r="P689" s="13">
        <f>IF(D689="ZZ",Brick_Kilns_EF!$E$8*(0.75),Brick_Kilns_EF!$E$8)</f>
        <v>7.1999999999999994E-4</v>
      </c>
      <c r="Q689" s="13">
        <f t="shared" si="43"/>
        <v>6.3985031999999995</v>
      </c>
    </row>
    <row r="690" spans="1:17">
      <c r="A690" s="13" t="s">
        <v>700</v>
      </c>
      <c r="B690" s="13">
        <v>23.702153819999999</v>
      </c>
      <c r="C690" s="13">
        <v>90.449786470000006</v>
      </c>
      <c r="D690" s="13" t="s">
        <v>6</v>
      </c>
      <c r="E690" s="13" t="s">
        <v>5000</v>
      </c>
      <c r="F690" s="13" t="s">
        <v>7</v>
      </c>
      <c r="G690" s="13" t="s">
        <v>4802</v>
      </c>
      <c r="H690" s="13" t="s">
        <v>4816</v>
      </c>
      <c r="I690" s="13">
        <f>(Brick_Kilns_EF!$B$13*Brick_Kilns_EF!$B$11*Brick_Kilns_EF!$B$12)</f>
        <v>8886.81</v>
      </c>
      <c r="J690" s="13">
        <f>IF(D690="ZZ",Brick_Kilns_EF!$E$9*(0.75),Brick_Kilns_EF!$E$9)</f>
        <v>7.4740000000000006E-4</v>
      </c>
      <c r="K690" s="13">
        <f t="shared" si="40"/>
        <v>6.6420017940000005</v>
      </c>
      <c r="L690" s="13">
        <f>IF(D690="ZZ", Brick_Kilns_EF!$E$6*(0.75),Brick_Kilns_EF!$E$6)</f>
        <v>4.0400000000000001E-4</v>
      </c>
      <c r="M690" s="13">
        <f t="shared" si="41"/>
        <v>3.5902712399999999</v>
      </c>
      <c r="N690" s="13">
        <f>IF(D690="ZZ",Brick_Kilns_EF!$E$7*(0.75),Brick_Kilns_EF!$E$7)</f>
        <v>3.1900000000000001E-3</v>
      </c>
      <c r="O690" s="13">
        <f t="shared" si="42"/>
        <v>28.348923899999999</v>
      </c>
      <c r="P690" s="13">
        <f>IF(D690="ZZ",Brick_Kilns_EF!$E$8*(0.75),Brick_Kilns_EF!$E$8)</f>
        <v>7.1999999999999994E-4</v>
      </c>
      <c r="Q690" s="13">
        <f t="shared" si="43"/>
        <v>6.3985031999999995</v>
      </c>
    </row>
    <row r="691" spans="1:17">
      <c r="A691" s="13" t="s">
        <v>701</v>
      </c>
      <c r="B691" s="13">
        <v>23.46546523</v>
      </c>
      <c r="C691" s="13">
        <v>89.950875389999993</v>
      </c>
      <c r="D691" s="13" t="s">
        <v>6</v>
      </c>
      <c r="E691" s="13" t="s">
        <v>5000</v>
      </c>
      <c r="F691" s="13" t="s">
        <v>7</v>
      </c>
      <c r="G691" s="13" t="s">
        <v>4802</v>
      </c>
      <c r="H691" s="13" t="s">
        <v>4816</v>
      </c>
      <c r="I691" s="13">
        <f>(Brick_Kilns_EF!$B$13*Brick_Kilns_EF!$B$11*Brick_Kilns_EF!$B$12)</f>
        <v>8886.81</v>
      </c>
      <c r="J691" s="13">
        <f>IF(D691="ZZ",Brick_Kilns_EF!$E$9*(0.75),Brick_Kilns_EF!$E$9)</f>
        <v>7.4740000000000006E-4</v>
      </c>
      <c r="K691" s="13">
        <f t="shared" si="40"/>
        <v>6.6420017940000005</v>
      </c>
      <c r="L691" s="13">
        <f>IF(D691="ZZ", Brick_Kilns_EF!$E$6*(0.75),Brick_Kilns_EF!$E$6)</f>
        <v>4.0400000000000001E-4</v>
      </c>
      <c r="M691" s="13">
        <f t="shared" si="41"/>
        <v>3.5902712399999999</v>
      </c>
      <c r="N691" s="13">
        <f>IF(D691="ZZ",Brick_Kilns_EF!$E$7*(0.75),Brick_Kilns_EF!$E$7)</f>
        <v>3.1900000000000001E-3</v>
      </c>
      <c r="O691" s="13">
        <f t="shared" si="42"/>
        <v>28.348923899999999</v>
      </c>
      <c r="P691" s="13">
        <f>IF(D691="ZZ",Brick_Kilns_EF!$E$8*(0.75),Brick_Kilns_EF!$E$8)</f>
        <v>7.1999999999999994E-4</v>
      </c>
      <c r="Q691" s="13">
        <f t="shared" si="43"/>
        <v>6.3985031999999995</v>
      </c>
    </row>
    <row r="692" spans="1:17">
      <c r="A692" s="13" t="s">
        <v>702</v>
      </c>
      <c r="B692" s="13">
        <v>23.803953029999999</v>
      </c>
      <c r="C692" s="13">
        <v>89.393064249999995</v>
      </c>
      <c r="D692" s="13" t="s">
        <v>6</v>
      </c>
      <c r="E692" s="13" t="s">
        <v>5000</v>
      </c>
      <c r="F692" s="13" t="s">
        <v>7</v>
      </c>
      <c r="G692" s="13" t="s">
        <v>4802</v>
      </c>
      <c r="H692" s="13" t="s">
        <v>4816</v>
      </c>
      <c r="I692" s="13">
        <f>(Brick_Kilns_EF!$B$13*Brick_Kilns_EF!$B$11*Brick_Kilns_EF!$B$12)</f>
        <v>8886.81</v>
      </c>
      <c r="J692" s="13">
        <f>IF(D692="ZZ",Brick_Kilns_EF!$E$9*(0.75),Brick_Kilns_EF!$E$9)</f>
        <v>7.4740000000000006E-4</v>
      </c>
      <c r="K692" s="13">
        <f t="shared" si="40"/>
        <v>6.6420017940000005</v>
      </c>
      <c r="L692" s="13">
        <f>IF(D692="ZZ", Brick_Kilns_EF!$E$6*(0.75),Brick_Kilns_EF!$E$6)</f>
        <v>4.0400000000000001E-4</v>
      </c>
      <c r="M692" s="13">
        <f t="shared" si="41"/>
        <v>3.5902712399999999</v>
      </c>
      <c r="N692" s="13">
        <f>IF(D692="ZZ",Brick_Kilns_EF!$E$7*(0.75),Brick_Kilns_EF!$E$7)</f>
        <v>3.1900000000000001E-3</v>
      </c>
      <c r="O692" s="13">
        <f t="shared" si="42"/>
        <v>28.348923899999999</v>
      </c>
      <c r="P692" s="13">
        <f>IF(D692="ZZ",Brick_Kilns_EF!$E$8*(0.75),Brick_Kilns_EF!$E$8)</f>
        <v>7.1999999999999994E-4</v>
      </c>
      <c r="Q692" s="13">
        <f t="shared" si="43"/>
        <v>6.3985031999999995</v>
      </c>
    </row>
    <row r="693" spans="1:17">
      <c r="A693" s="13" t="s">
        <v>703</v>
      </c>
      <c r="B693" s="13">
        <v>23.81726901</v>
      </c>
      <c r="C693" s="13">
        <v>90.425395120000005</v>
      </c>
      <c r="D693" s="13" t="s">
        <v>6</v>
      </c>
      <c r="E693" s="13" t="s">
        <v>5000</v>
      </c>
      <c r="F693" s="13" t="s">
        <v>7</v>
      </c>
      <c r="G693" s="13" t="s">
        <v>4802</v>
      </c>
      <c r="H693" s="13" t="s">
        <v>4816</v>
      </c>
      <c r="I693" s="13">
        <f>(Brick_Kilns_EF!$B$13*Brick_Kilns_EF!$B$11*Brick_Kilns_EF!$B$12)</f>
        <v>8886.81</v>
      </c>
      <c r="J693" s="13">
        <f>IF(D693="ZZ",Brick_Kilns_EF!$E$9*(0.75),Brick_Kilns_EF!$E$9)</f>
        <v>7.4740000000000006E-4</v>
      </c>
      <c r="K693" s="13">
        <f t="shared" si="40"/>
        <v>6.6420017940000005</v>
      </c>
      <c r="L693" s="13">
        <f>IF(D693="ZZ", Brick_Kilns_EF!$E$6*(0.75),Brick_Kilns_EF!$E$6)</f>
        <v>4.0400000000000001E-4</v>
      </c>
      <c r="M693" s="13">
        <f t="shared" si="41"/>
        <v>3.5902712399999999</v>
      </c>
      <c r="N693" s="13">
        <f>IF(D693="ZZ",Brick_Kilns_EF!$E$7*(0.75),Brick_Kilns_EF!$E$7)</f>
        <v>3.1900000000000001E-3</v>
      </c>
      <c r="O693" s="13">
        <f t="shared" si="42"/>
        <v>28.348923899999999</v>
      </c>
      <c r="P693" s="13">
        <f>IF(D693="ZZ",Brick_Kilns_EF!$E$8*(0.75),Brick_Kilns_EF!$E$8)</f>
        <v>7.1999999999999994E-4</v>
      </c>
      <c r="Q693" s="13">
        <f t="shared" si="43"/>
        <v>6.3985031999999995</v>
      </c>
    </row>
    <row r="694" spans="1:17">
      <c r="A694" s="13" t="s">
        <v>704</v>
      </c>
      <c r="B694" s="13">
        <v>23.791056300000001</v>
      </c>
      <c r="C694" s="13">
        <v>88.775810919999998</v>
      </c>
      <c r="D694" s="13" t="s">
        <v>6</v>
      </c>
      <c r="E694" s="13" t="s">
        <v>5000</v>
      </c>
      <c r="F694" s="13" t="s">
        <v>9</v>
      </c>
      <c r="G694" s="13" t="s">
        <v>4802</v>
      </c>
      <c r="H694" s="13" t="s">
        <v>4816</v>
      </c>
      <c r="I694" s="13">
        <f>(Brick_Kilns_EF!$B$13*Brick_Kilns_EF!$B$11*Brick_Kilns_EF!$B$12)</f>
        <v>8886.81</v>
      </c>
      <c r="J694" s="13">
        <f>IF(D694="ZZ",Brick_Kilns_EF!$E$9*(0.75),Brick_Kilns_EF!$E$9)</f>
        <v>7.4740000000000006E-4</v>
      </c>
      <c r="K694" s="13">
        <f t="shared" si="40"/>
        <v>6.6420017940000005</v>
      </c>
      <c r="L694" s="13">
        <f>IF(D694="ZZ", Brick_Kilns_EF!$E$6*(0.75),Brick_Kilns_EF!$E$6)</f>
        <v>4.0400000000000001E-4</v>
      </c>
      <c r="M694" s="13">
        <f t="shared" si="41"/>
        <v>3.5902712399999999</v>
      </c>
      <c r="N694" s="13">
        <f>IF(D694="ZZ",Brick_Kilns_EF!$E$7*(0.75),Brick_Kilns_EF!$E$7)</f>
        <v>3.1900000000000001E-3</v>
      </c>
      <c r="O694" s="13">
        <f t="shared" si="42"/>
        <v>28.348923899999999</v>
      </c>
      <c r="P694" s="13">
        <f>IF(D694="ZZ",Brick_Kilns_EF!$E$8*(0.75),Brick_Kilns_EF!$E$8)</f>
        <v>7.1999999999999994E-4</v>
      </c>
      <c r="Q694" s="13">
        <f t="shared" si="43"/>
        <v>6.3985031999999995</v>
      </c>
    </row>
    <row r="695" spans="1:17">
      <c r="A695" s="13" t="s">
        <v>705</v>
      </c>
      <c r="B695" s="13">
        <v>23.885909860000002</v>
      </c>
      <c r="C695" s="13">
        <v>89.169319659999999</v>
      </c>
      <c r="D695" s="13" t="s">
        <v>6</v>
      </c>
      <c r="E695" s="13" t="s">
        <v>5000</v>
      </c>
      <c r="F695" s="13" t="s">
        <v>9</v>
      </c>
      <c r="G695" s="13" t="s">
        <v>4802</v>
      </c>
      <c r="H695" s="13" t="s">
        <v>4816</v>
      </c>
      <c r="I695" s="13">
        <f>(Brick_Kilns_EF!$B$13*Brick_Kilns_EF!$B$11*Brick_Kilns_EF!$B$12)</f>
        <v>8886.81</v>
      </c>
      <c r="J695" s="13">
        <f>IF(D695="ZZ",Brick_Kilns_EF!$E$9*(0.75),Brick_Kilns_EF!$E$9)</f>
        <v>7.4740000000000006E-4</v>
      </c>
      <c r="K695" s="13">
        <f t="shared" si="40"/>
        <v>6.6420017940000005</v>
      </c>
      <c r="L695" s="13">
        <f>IF(D695="ZZ", Brick_Kilns_EF!$E$6*(0.75),Brick_Kilns_EF!$E$6)</f>
        <v>4.0400000000000001E-4</v>
      </c>
      <c r="M695" s="13">
        <f t="shared" si="41"/>
        <v>3.5902712399999999</v>
      </c>
      <c r="N695" s="13">
        <f>IF(D695="ZZ",Brick_Kilns_EF!$E$7*(0.75),Brick_Kilns_EF!$E$7)</f>
        <v>3.1900000000000001E-3</v>
      </c>
      <c r="O695" s="13">
        <f t="shared" si="42"/>
        <v>28.348923899999999</v>
      </c>
      <c r="P695" s="13">
        <f>IF(D695="ZZ",Brick_Kilns_EF!$E$8*(0.75),Brick_Kilns_EF!$E$8)</f>
        <v>7.1999999999999994E-4</v>
      </c>
      <c r="Q695" s="13">
        <f t="shared" si="43"/>
        <v>6.3985031999999995</v>
      </c>
    </row>
    <row r="696" spans="1:17">
      <c r="A696" s="13" t="s">
        <v>706</v>
      </c>
      <c r="B696" s="13">
        <v>24.61098325</v>
      </c>
      <c r="C696" s="13">
        <v>88.693845170000003</v>
      </c>
      <c r="D696" s="13" t="s">
        <v>6</v>
      </c>
      <c r="E696" s="13" t="s">
        <v>5000</v>
      </c>
      <c r="F696" s="13" t="s">
        <v>42</v>
      </c>
      <c r="G696" s="13" t="s">
        <v>4802</v>
      </c>
      <c r="H696" s="13" t="s">
        <v>4816</v>
      </c>
      <c r="I696" s="13">
        <f>(Brick_Kilns_EF!$B$13*Brick_Kilns_EF!$B$11*Brick_Kilns_EF!$B$12)</f>
        <v>8886.81</v>
      </c>
      <c r="J696" s="13">
        <f>IF(D696="ZZ",Brick_Kilns_EF!$E$9*(0.75),Brick_Kilns_EF!$E$9)</f>
        <v>7.4740000000000006E-4</v>
      </c>
      <c r="K696" s="13">
        <f t="shared" si="40"/>
        <v>6.6420017940000005</v>
      </c>
      <c r="L696" s="13">
        <f>IF(D696="ZZ", Brick_Kilns_EF!$E$6*(0.75),Brick_Kilns_EF!$E$6)</f>
        <v>4.0400000000000001E-4</v>
      </c>
      <c r="M696" s="13">
        <f t="shared" si="41"/>
        <v>3.5902712399999999</v>
      </c>
      <c r="N696" s="13">
        <f>IF(D696="ZZ",Brick_Kilns_EF!$E$7*(0.75),Brick_Kilns_EF!$E$7)</f>
        <v>3.1900000000000001E-3</v>
      </c>
      <c r="O696" s="13">
        <f t="shared" si="42"/>
        <v>28.348923899999999</v>
      </c>
      <c r="P696" s="13">
        <f>IF(D696="ZZ",Brick_Kilns_EF!$E$8*(0.75),Brick_Kilns_EF!$E$8)</f>
        <v>7.1999999999999994E-4</v>
      </c>
      <c r="Q696" s="13">
        <f t="shared" si="43"/>
        <v>6.3985031999999995</v>
      </c>
    </row>
    <row r="697" spans="1:17">
      <c r="A697" s="13" t="s">
        <v>707</v>
      </c>
      <c r="B697" s="13">
        <v>23.55547065</v>
      </c>
      <c r="C697" s="13">
        <v>88.792346760000001</v>
      </c>
      <c r="D697" s="13" t="s">
        <v>6</v>
      </c>
      <c r="E697" s="13" t="s">
        <v>5000</v>
      </c>
      <c r="F697" s="13" t="s">
        <v>9</v>
      </c>
      <c r="G697" s="13" t="s">
        <v>4802</v>
      </c>
      <c r="H697" s="13" t="s">
        <v>4816</v>
      </c>
      <c r="I697" s="13">
        <f>(Brick_Kilns_EF!$B$13*Brick_Kilns_EF!$B$11*Brick_Kilns_EF!$B$12)</f>
        <v>8886.81</v>
      </c>
      <c r="J697" s="13">
        <f>IF(D697="ZZ",Brick_Kilns_EF!$E$9*(0.75),Brick_Kilns_EF!$E$9)</f>
        <v>7.4740000000000006E-4</v>
      </c>
      <c r="K697" s="13">
        <f t="shared" si="40"/>
        <v>6.6420017940000005</v>
      </c>
      <c r="L697" s="13">
        <f>IF(D697="ZZ", Brick_Kilns_EF!$E$6*(0.75),Brick_Kilns_EF!$E$6)</f>
        <v>4.0400000000000001E-4</v>
      </c>
      <c r="M697" s="13">
        <f t="shared" si="41"/>
        <v>3.5902712399999999</v>
      </c>
      <c r="N697" s="13">
        <f>IF(D697="ZZ",Brick_Kilns_EF!$E$7*(0.75),Brick_Kilns_EF!$E$7)</f>
        <v>3.1900000000000001E-3</v>
      </c>
      <c r="O697" s="13">
        <f t="shared" si="42"/>
        <v>28.348923899999999</v>
      </c>
      <c r="P697" s="13">
        <f>IF(D697="ZZ",Brick_Kilns_EF!$E$8*(0.75),Brick_Kilns_EF!$E$8)</f>
        <v>7.1999999999999994E-4</v>
      </c>
      <c r="Q697" s="13">
        <f t="shared" si="43"/>
        <v>6.3985031999999995</v>
      </c>
    </row>
    <row r="698" spans="1:17">
      <c r="A698" s="13" t="s">
        <v>708</v>
      </c>
      <c r="B698" s="13">
        <v>23.89928673</v>
      </c>
      <c r="C698" s="13">
        <v>90.199364939999995</v>
      </c>
      <c r="D698" s="13" t="s">
        <v>6</v>
      </c>
      <c r="E698" s="13" t="s">
        <v>5000</v>
      </c>
      <c r="F698" s="13" t="s">
        <v>7</v>
      </c>
      <c r="G698" s="13" t="s">
        <v>4802</v>
      </c>
      <c r="H698" s="13" t="s">
        <v>4816</v>
      </c>
      <c r="I698" s="13">
        <f>(Brick_Kilns_EF!$B$13*Brick_Kilns_EF!$B$11*Brick_Kilns_EF!$B$12)</f>
        <v>8886.81</v>
      </c>
      <c r="J698" s="13">
        <f>IF(D698="ZZ",Brick_Kilns_EF!$E$9*(0.75),Brick_Kilns_EF!$E$9)</f>
        <v>7.4740000000000006E-4</v>
      </c>
      <c r="K698" s="13">
        <f t="shared" si="40"/>
        <v>6.6420017940000005</v>
      </c>
      <c r="L698" s="13">
        <f>IF(D698="ZZ", Brick_Kilns_EF!$E$6*(0.75),Brick_Kilns_EF!$E$6)</f>
        <v>4.0400000000000001E-4</v>
      </c>
      <c r="M698" s="13">
        <f t="shared" si="41"/>
        <v>3.5902712399999999</v>
      </c>
      <c r="N698" s="13">
        <f>IF(D698="ZZ",Brick_Kilns_EF!$E$7*(0.75),Brick_Kilns_EF!$E$7)</f>
        <v>3.1900000000000001E-3</v>
      </c>
      <c r="O698" s="13">
        <f t="shared" si="42"/>
        <v>28.348923899999999</v>
      </c>
      <c r="P698" s="13">
        <f>IF(D698="ZZ",Brick_Kilns_EF!$E$8*(0.75),Brick_Kilns_EF!$E$8)</f>
        <v>7.1999999999999994E-4</v>
      </c>
      <c r="Q698" s="13">
        <f t="shared" si="43"/>
        <v>6.3985031999999995</v>
      </c>
    </row>
    <row r="699" spans="1:17">
      <c r="A699" s="13" t="s">
        <v>709</v>
      </c>
      <c r="B699" s="13">
        <v>23.63376165</v>
      </c>
      <c r="C699" s="13">
        <v>90.061200819999996</v>
      </c>
      <c r="D699" s="13" t="s">
        <v>6</v>
      </c>
      <c r="E699" s="13" t="s">
        <v>5000</v>
      </c>
      <c r="F699" s="13" t="s">
        <v>7</v>
      </c>
      <c r="G699" s="13" t="s">
        <v>4802</v>
      </c>
      <c r="H699" s="13" t="s">
        <v>4816</v>
      </c>
      <c r="I699" s="13">
        <f>(Brick_Kilns_EF!$B$13*Brick_Kilns_EF!$B$11*Brick_Kilns_EF!$B$12)</f>
        <v>8886.81</v>
      </c>
      <c r="J699" s="13">
        <f>IF(D699="ZZ",Brick_Kilns_EF!$E$9*(0.75),Brick_Kilns_EF!$E$9)</f>
        <v>7.4740000000000006E-4</v>
      </c>
      <c r="K699" s="13">
        <f t="shared" si="40"/>
        <v>6.6420017940000005</v>
      </c>
      <c r="L699" s="13">
        <f>IF(D699="ZZ", Brick_Kilns_EF!$E$6*(0.75),Brick_Kilns_EF!$E$6)</f>
        <v>4.0400000000000001E-4</v>
      </c>
      <c r="M699" s="13">
        <f t="shared" si="41"/>
        <v>3.5902712399999999</v>
      </c>
      <c r="N699" s="13">
        <f>IF(D699="ZZ",Brick_Kilns_EF!$E$7*(0.75),Brick_Kilns_EF!$E$7)</f>
        <v>3.1900000000000001E-3</v>
      </c>
      <c r="O699" s="13">
        <f t="shared" si="42"/>
        <v>28.348923899999999</v>
      </c>
      <c r="P699" s="13">
        <f>IF(D699="ZZ",Brick_Kilns_EF!$E$8*(0.75),Brick_Kilns_EF!$E$8)</f>
        <v>7.1999999999999994E-4</v>
      </c>
      <c r="Q699" s="13">
        <f t="shared" si="43"/>
        <v>6.3985031999999995</v>
      </c>
    </row>
    <row r="700" spans="1:17">
      <c r="A700" s="13" t="s">
        <v>710</v>
      </c>
      <c r="B700" s="13">
        <v>23.749930509999999</v>
      </c>
      <c r="C700" s="13">
        <v>90.205970699999995</v>
      </c>
      <c r="D700" s="13" t="s">
        <v>6</v>
      </c>
      <c r="E700" s="13" t="s">
        <v>5000</v>
      </c>
      <c r="F700" s="13" t="s">
        <v>7</v>
      </c>
      <c r="G700" s="13" t="s">
        <v>4802</v>
      </c>
      <c r="H700" s="13" t="s">
        <v>4816</v>
      </c>
      <c r="I700" s="13">
        <f>(Brick_Kilns_EF!$B$13*Brick_Kilns_EF!$B$11*Brick_Kilns_EF!$B$12)</f>
        <v>8886.81</v>
      </c>
      <c r="J700" s="13">
        <f>IF(D700="ZZ",Brick_Kilns_EF!$E$9*(0.75),Brick_Kilns_EF!$E$9)</f>
        <v>7.4740000000000006E-4</v>
      </c>
      <c r="K700" s="13">
        <f t="shared" si="40"/>
        <v>6.6420017940000005</v>
      </c>
      <c r="L700" s="13">
        <f>IF(D700="ZZ", Brick_Kilns_EF!$E$6*(0.75),Brick_Kilns_EF!$E$6)</f>
        <v>4.0400000000000001E-4</v>
      </c>
      <c r="M700" s="13">
        <f t="shared" si="41"/>
        <v>3.5902712399999999</v>
      </c>
      <c r="N700" s="13">
        <f>IF(D700="ZZ",Brick_Kilns_EF!$E$7*(0.75),Brick_Kilns_EF!$E$7)</f>
        <v>3.1900000000000001E-3</v>
      </c>
      <c r="O700" s="13">
        <f t="shared" si="42"/>
        <v>28.348923899999999</v>
      </c>
      <c r="P700" s="13">
        <f>IF(D700="ZZ",Brick_Kilns_EF!$E$8*(0.75),Brick_Kilns_EF!$E$8)</f>
        <v>7.1999999999999994E-4</v>
      </c>
      <c r="Q700" s="13">
        <f t="shared" si="43"/>
        <v>6.3985031999999995</v>
      </c>
    </row>
    <row r="701" spans="1:17">
      <c r="A701" s="13" t="s">
        <v>711</v>
      </c>
      <c r="B701" s="13">
        <v>24.32887998</v>
      </c>
      <c r="C701" s="13">
        <v>90.013680859999994</v>
      </c>
      <c r="D701" s="13" t="s">
        <v>6</v>
      </c>
      <c r="E701" s="13" t="s">
        <v>5000</v>
      </c>
      <c r="F701" s="13" t="s">
        <v>7</v>
      </c>
      <c r="G701" s="13" t="s">
        <v>4802</v>
      </c>
      <c r="H701" s="13" t="s">
        <v>4816</v>
      </c>
      <c r="I701" s="13">
        <f>(Brick_Kilns_EF!$B$13*Brick_Kilns_EF!$B$11*Brick_Kilns_EF!$B$12)</f>
        <v>8886.81</v>
      </c>
      <c r="J701" s="13">
        <f>IF(D701="ZZ",Brick_Kilns_EF!$E$9*(0.75),Brick_Kilns_EF!$E$9)</f>
        <v>7.4740000000000006E-4</v>
      </c>
      <c r="K701" s="13">
        <f t="shared" si="40"/>
        <v>6.6420017940000005</v>
      </c>
      <c r="L701" s="13">
        <f>IF(D701="ZZ", Brick_Kilns_EF!$E$6*(0.75),Brick_Kilns_EF!$E$6)</f>
        <v>4.0400000000000001E-4</v>
      </c>
      <c r="M701" s="13">
        <f t="shared" si="41"/>
        <v>3.5902712399999999</v>
      </c>
      <c r="N701" s="13">
        <f>IF(D701="ZZ",Brick_Kilns_EF!$E$7*(0.75),Brick_Kilns_EF!$E$7)</f>
        <v>3.1900000000000001E-3</v>
      </c>
      <c r="O701" s="13">
        <f t="shared" si="42"/>
        <v>28.348923899999999</v>
      </c>
      <c r="P701" s="13">
        <f>IF(D701="ZZ",Brick_Kilns_EF!$E$8*(0.75),Brick_Kilns_EF!$E$8)</f>
        <v>7.1999999999999994E-4</v>
      </c>
      <c r="Q701" s="13">
        <f t="shared" si="43"/>
        <v>6.3985031999999995</v>
      </c>
    </row>
    <row r="702" spans="1:17">
      <c r="A702" s="13" t="s">
        <v>712</v>
      </c>
      <c r="B702" s="13">
        <v>23.459704139999999</v>
      </c>
      <c r="C702" s="13">
        <v>88.971379400000004</v>
      </c>
      <c r="D702" s="13" t="s">
        <v>6</v>
      </c>
      <c r="E702" s="13" t="s">
        <v>5000</v>
      </c>
      <c r="F702" s="13" t="s">
        <v>9</v>
      </c>
      <c r="G702" s="13" t="s">
        <v>4802</v>
      </c>
      <c r="H702" s="13" t="s">
        <v>4816</v>
      </c>
      <c r="I702" s="13">
        <f>(Brick_Kilns_EF!$B$13*Brick_Kilns_EF!$B$11*Brick_Kilns_EF!$B$12)</f>
        <v>8886.81</v>
      </c>
      <c r="J702" s="13">
        <f>IF(D702="ZZ",Brick_Kilns_EF!$E$9*(0.75),Brick_Kilns_EF!$E$9)</f>
        <v>7.4740000000000006E-4</v>
      </c>
      <c r="K702" s="13">
        <f t="shared" si="40"/>
        <v>6.6420017940000005</v>
      </c>
      <c r="L702" s="13">
        <f>IF(D702="ZZ", Brick_Kilns_EF!$E$6*(0.75),Brick_Kilns_EF!$E$6)</f>
        <v>4.0400000000000001E-4</v>
      </c>
      <c r="M702" s="13">
        <f t="shared" si="41"/>
        <v>3.5902712399999999</v>
      </c>
      <c r="N702" s="13">
        <f>IF(D702="ZZ",Brick_Kilns_EF!$E$7*(0.75),Brick_Kilns_EF!$E$7)</f>
        <v>3.1900000000000001E-3</v>
      </c>
      <c r="O702" s="13">
        <f t="shared" si="42"/>
        <v>28.348923899999999</v>
      </c>
      <c r="P702" s="13">
        <f>IF(D702="ZZ",Brick_Kilns_EF!$E$8*(0.75),Brick_Kilns_EF!$E$8)</f>
        <v>7.1999999999999994E-4</v>
      </c>
      <c r="Q702" s="13">
        <f t="shared" si="43"/>
        <v>6.3985031999999995</v>
      </c>
    </row>
    <row r="703" spans="1:17">
      <c r="A703" s="13" t="s">
        <v>713</v>
      </c>
      <c r="B703" s="13">
        <v>23.35560564</v>
      </c>
      <c r="C703" s="13">
        <v>89.536624340000003</v>
      </c>
      <c r="D703" s="13" t="s">
        <v>6</v>
      </c>
      <c r="E703" s="13" t="s">
        <v>5000</v>
      </c>
      <c r="F703" s="13" t="s">
        <v>9</v>
      </c>
      <c r="G703" s="13" t="s">
        <v>4802</v>
      </c>
      <c r="H703" s="13" t="s">
        <v>4816</v>
      </c>
      <c r="I703" s="13">
        <f>(Brick_Kilns_EF!$B$13*Brick_Kilns_EF!$B$11*Brick_Kilns_EF!$B$12)</f>
        <v>8886.81</v>
      </c>
      <c r="J703" s="13">
        <f>IF(D703="ZZ",Brick_Kilns_EF!$E$9*(0.75),Brick_Kilns_EF!$E$9)</f>
        <v>7.4740000000000006E-4</v>
      </c>
      <c r="K703" s="13">
        <f t="shared" si="40"/>
        <v>6.6420017940000005</v>
      </c>
      <c r="L703" s="13">
        <f>IF(D703="ZZ", Brick_Kilns_EF!$E$6*(0.75),Brick_Kilns_EF!$E$6)</f>
        <v>4.0400000000000001E-4</v>
      </c>
      <c r="M703" s="13">
        <f t="shared" si="41"/>
        <v>3.5902712399999999</v>
      </c>
      <c r="N703" s="13">
        <f>IF(D703="ZZ",Brick_Kilns_EF!$E$7*(0.75),Brick_Kilns_EF!$E$7)</f>
        <v>3.1900000000000001E-3</v>
      </c>
      <c r="O703" s="13">
        <f t="shared" si="42"/>
        <v>28.348923899999999</v>
      </c>
      <c r="P703" s="13">
        <f>IF(D703="ZZ",Brick_Kilns_EF!$E$8*(0.75),Brick_Kilns_EF!$E$8)</f>
        <v>7.1999999999999994E-4</v>
      </c>
      <c r="Q703" s="13">
        <f t="shared" si="43"/>
        <v>6.3985031999999995</v>
      </c>
    </row>
    <row r="704" spans="1:17">
      <c r="A704" s="13" t="s">
        <v>714</v>
      </c>
      <c r="B704" s="13">
        <v>23.170376040000001</v>
      </c>
      <c r="C704" s="13">
        <v>89.19645319</v>
      </c>
      <c r="D704" s="13" t="s">
        <v>6</v>
      </c>
      <c r="E704" s="13" t="s">
        <v>5000</v>
      </c>
      <c r="F704" s="13" t="s">
        <v>9</v>
      </c>
      <c r="G704" s="13" t="s">
        <v>4802</v>
      </c>
      <c r="H704" s="13" t="s">
        <v>4816</v>
      </c>
      <c r="I704" s="13">
        <f>(Brick_Kilns_EF!$B$13*Brick_Kilns_EF!$B$11*Brick_Kilns_EF!$B$12)</f>
        <v>8886.81</v>
      </c>
      <c r="J704" s="13">
        <f>IF(D704="ZZ",Brick_Kilns_EF!$E$9*(0.75),Brick_Kilns_EF!$E$9)</f>
        <v>7.4740000000000006E-4</v>
      </c>
      <c r="K704" s="13">
        <f t="shared" si="40"/>
        <v>6.6420017940000005</v>
      </c>
      <c r="L704" s="13">
        <f>IF(D704="ZZ", Brick_Kilns_EF!$E$6*(0.75),Brick_Kilns_EF!$E$6)</f>
        <v>4.0400000000000001E-4</v>
      </c>
      <c r="M704" s="13">
        <f t="shared" si="41"/>
        <v>3.5902712399999999</v>
      </c>
      <c r="N704" s="13">
        <f>IF(D704="ZZ",Brick_Kilns_EF!$E$7*(0.75),Brick_Kilns_EF!$E$7)</f>
        <v>3.1900000000000001E-3</v>
      </c>
      <c r="O704" s="13">
        <f t="shared" si="42"/>
        <v>28.348923899999999</v>
      </c>
      <c r="P704" s="13">
        <f>IF(D704="ZZ",Brick_Kilns_EF!$E$8*(0.75),Brick_Kilns_EF!$E$8)</f>
        <v>7.1999999999999994E-4</v>
      </c>
      <c r="Q704" s="13">
        <f t="shared" si="43"/>
        <v>6.3985031999999995</v>
      </c>
    </row>
    <row r="705" spans="1:17">
      <c r="A705" s="13" t="s">
        <v>715</v>
      </c>
      <c r="B705" s="13">
        <v>23.258554749999998</v>
      </c>
      <c r="C705" s="13">
        <v>89.630736299999995</v>
      </c>
      <c r="D705" s="13" t="s">
        <v>6</v>
      </c>
      <c r="E705" s="13" t="s">
        <v>5000</v>
      </c>
      <c r="F705" s="13" t="s">
        <v>9</v>
      </c>
      <c r="G705" s="13" t="s">
        <v>4802</v>
      </c>
      <c r="H705" s="13" t="s">
        <v>4816</v>
      </c>
      <c r="I705" s="13">
        <f>(Brick_Kilns_EF!$B$13*Brick_Kilns_EF!$B$11*Brick_Kilns_EF!$B$12)</f>
        <v>8886.81</v>
      </c>
      <c r="J705" s="13">
        <f>IF(D705="ZZ",Brick_Kilns_EF!$E$9*(0.75),Brick_Kilns_EF!$E$9)</f>
        <v>7.4740000000000006E-4</v>
      </c>
      <c r="K705" s="13">
        <f t="shared" si="40"/>
        <v>6.6420017940000005</v>
      </c>
      <c r="L705" s="13">
        <f>IF(D705="ZZ", Brick_Kilns_EF!$E$6*(0.75),Brick_Kilns_EF!$E$6)</f>
        <v>4.0400000000000001E-4</v>
      </c>
      <c r="M705" s="13">
        <f t="shared" si="41"/>
        <v>3.5902712399999999</v>
      </c>
      <c r="N705" s="13">
        <f>IF(D705="ZZ",Brick_Kilns_EF!$E$7*(0.75),Brick_Kilns_EF!$E$7)</f>
        <v>3.1900000000000001E-3</v>
      </c>
      <c r="O705" s="13">
        <f t="shared" si="42"/>
        <v>28.348923899999999</v>
      </c>
      <c r="P705" s="13">
        <f>IF(D705="ZZ",Brick_Kilns_EF!$E$8*(0.75),Brick_Kilns_EF!$E$8)</f>
        <v>7.1999999999999994E-4</v>
      </c>
      <c r="Q705" s="13">
        <f t="shared" si="43"/>
        <v>6.3985031999999995</v>
      </c>
    </row>
    <row r="706" spans="1:17">
      <c r="A706" s="13" t="s">
        <v>716</v>
      </c>
      <c r="B706" s="13">
        <v>23.773167919999999</v>
      </c>
      <c r="C706" s="13">
        <v>90.332158680000006</v>
      </c>
      <c r="D706" s="13" t="s">
        <v>6</v>
      </c>
      <c r="E706" s="13" t="s">
        <v>5000</v>
      </c>
      <c r="F706" s="13" t="s">
        <v>7</v>
      </c>
      <c r="G706" s="13" t="s">
        <v>4802</v>
      </c>
      <c r="H706" s="13" t="s">
        <v>4816</v>
      </c>
      <c r="I706" s="13">
        <f>(Brick_Kilns_EF!$B$13*Brick_Kilns_EF!$B$11*Brick_Kilns_EF!$B$12)</f>
        <v>8886.81</v>
      </c>
      <c r="J706" s="13">
        <f>IF(D706="ZZ",Brick_Kilns_EF!$E$9*(0.75),Brick_Kilns_EF!$E$9)</f>
        <v>7.4740000000000006E-4</v>
      </c>
      <c r="K706" s="13">
        <f t="shared" si="40"/>
        <v>6.6420017940000005</v>
      </c>
      <c r="L706" s="13">
        <f>IF(D706="ZZ", Brick_Kilns_EF!$E$6*(0.75),Brick_Kilns_EF!$E$6)</f>
        <v>4.0400000000000001E-4</v>
      </c>
      <c r="M706" s="13">
        <f t="shared" si="41"/>
        <v>3.5902712399999999</v>
      </c>
      <c r="N706" s="13">
        <f>IF(D706="ZZ",Brick_Kilns_EF!$E$7*(0.75),Brick_Kilns_EF!$E$7)</f>
        <v>3.1900000000000001E-3</v>
      </c>
      <c r="O706" s="13">
        <f t="shared" si="42"/>
        <v>28.348923899999999</v>
      </c>
      <c r="P706" s="13">
        <f>IF(D706="ZZ",Brick_Kilns_EF!$E$8*(0.75),Brick_Kilns_EF!$E$8)</f>
        <v>7.1999999999999994E-4</v>
      </c>
      <c r="Q706" s="13">
        <f t="shared" si="43"/>
        <v>6.3985031999999995</v>
      </c>
    </row>
    <row r="707" spans="1:17">
      <c r="A707" s="13" t="s">
        <v>717</v>
      </c>
      <c r="B707" s="13">
        <v>24.653617319999999</v>
      </c>
      <c r="C707" s="13">
        <v>88.429457619999994</v>
      </c>
      <c r="D707" s="13" t="s">
        <v>6</v>
      </c>
      <c r="E707" s="13" t="s">
        <v>5000</v>
      </c>
      <c r="F707" s="13" t="s">
        <v>42</v>
      </c>
      <c r="G707" s="13" t="s">
        <v>4802</v>
      </c>
      <c r="H707" s="13" t="s">
        <v>4816</v>
      </c>
      <c r="I707" s="13">
        <f>(Brick_Kilns_EF!$B$13*Brick_Kilns_EF!$B$11*Brick_Kilns_EF!$B$12)</f>
        <v>8886.81</v>
      </c>
      <c r="J707" s="13">
        <f>IF(D707="ZZ",Brick_Kilns_EF!$E$9*(0.75),Brick_Kilns_EF!$E$9)</f>
        <v>7.4740000000000006E-4</v>
      </c>
      <c r="K707" s="13">
        <f t="shared" ref="K707:K770" si="44">I707*J707</f>
        <v>6.6420017940000005</v>
      </c>
      <c r="L707" s="13">
        <f>IF(D707="ZZ", Brick_Kilns_EF!$E$6*(0.75),Brick_Kilns_EF!$E$6)</f>
        <v>4.0400000000000001E-4</v>
      </c>
      <c r="M707" s="13">
        <f t="shared" ref="M707:M770" si="45">L707*I707</f>
        <v>3.5902712399999999</v>
      </c>
      <c r="N707" s="13">
        <f>IF(D707="ZZ",Brick_Kilns_EF!$E$7*(0.75),Brick_Kilns_EF!$E$7)</f>
        <v>3.1900000000000001E-3</v>
      </c>
      <c r="O707" s="13">
        <f t="shared" ref="O707:O770" si="46">I707*N707</f>
        <v>28.348923899999999</v>
      </c>
      <c r="P707" s="13">
        <f>IF(D707="ZZ",Brick_Kilns_EF!$E$8*(0.75),Brick_Kilns_EF!$E$8)</f>
        <v>7.1999999999999994E-4</v>
      </c>
      <c r="Q707" s="13">
        <f t="shared" ref="Q707:Q770" si="47">I707*P707</f>
        <v>6.3985031999999995</v>
      </c>
    </row>
    <row r="708" spans="1:17">
      <c r="A708" s="13" t="s">
        <v>718</v>
      </c>
      <c r="B708" s="13">
        <v>23.153095560000001</v>
      </c>
      <c r="C708" s="13">
        <v>89.542909789999996</v>
      </c>
      <c r="D708" s="13" t="s">
        <v>6</v>
      </c>
      <c r="E708" s="13" t="s">
        <v>5000</v>
      </c>
      <c r="F708" s="13" t="s">
        <v>9</v>
      </c>
      <c r="G708" s="13" t="s">
        <v>4802</v>
      </c>
      <c r="H708" s="13" t="s">
        <v>4816</v>
      </c>
      <c r="I708" s="13">
        <f>(Brick_Kilns_EF!$B$13*Brick_Kilns_EF!$B$11*Brick_Kilns_EF!$B$12)</f>
        <v>8886.81</v>
      </c>
      <c r="J708" s="13">
        <f>IF(D708="ZZ",Brick_Kilns_EF!$E$9*(0.75),Brick_Kilns_EF!$E$9)</f>
        <v>7.4740000000000006E-4</v>
      </c>
      <c r="K708" s="13">
        <f t="shared" si="44"/>
        <v>6.6420017940000005</v>
      </c>
      <c r="L708" s="13">
        <f>IF(D708="ZZ", Brick_Kilns_EF!$E$6*(0.75),Brick_Kilns_EF!$E$6)</f>
        <v>4.0400000000000001E-4</v>
      </c>
      <c r="M708" s="13">
        <f t="shared" si="45"/>
        <v>3.5902712399999999</v>
      </c>
      <c r="N708" s="13">
        <f>IF(D708="ZZ",Brick_Kilns_EF!$E$7*(0.75),Brick_Kilns_EF!$E$7)</f>
        <v>3.1900000000000001E-3</v>
      </c>
      <c r="O708" s="13">
        <f t="shared" si="46"/>
        <v>28.348923899999999</v>
      </c>
      <c r="P708" s="13">
        <f>IF(D708="ZZ",Brick_Kilns_EF!$E$8*(0.75),Brick_Kilns_EF!$E$8)</f>
        <v>7.1999999999999994E-4</v>
      </c>
      <c r="Q708" s="13">
        <f t="shared" si="47"/>
        <v>6.3985031999999995</v>
      </c>
    </row>
    <row r="709" spans="1:17">
      <c r="A709" s="13" t="s">
        <v>719</v>
      </c>
      <c r="B709" s="13">
        <v>23.84768601</v>
      </c>
      <c r="C709" s="13">
        <v>89.044040460000005</v>
      </c>
      <c r="D709" s="13" t="s">
        <v>6</v>
      </c>
      <c r="E709" s="13" t="s">
        <v>5000</v>
      </c>
      <c r="F709" s="13" t="s">
        <v>9</v>
      </c>
      <c r="G709" s="13" t="s">
        <v>4802</v>
      </c>
      <c r="H709" s="13" t="s">
        <v>4816</v>
      </c>
      <c r="I709" s="13">
        <f>(Brick_Kilns_EF!$B$13*Brick_Kilns_EF!$B$11*Brick_Kilns_EF!$B$12)</f>
        <v>8886.81</v>
      </c>
      <c r="J709" s="13">
        <f>IF(D709="ZZ",Brick_Kilns_EF!$E$9*(0.75),Brick_Kilns_EF!$E$9)</f>
        <v>7.4740000000000006E-4</v>
      </c>
      <c r="K709" s="13">
        <f t="shared" si="44"/>
        <v>6.6420017940000005</v>
      </c>
      <c r="L709" s="13">
        <f>IF(D709="ZZ", Brick_Kilns_EF!$E$6*(0.75),Brick_Kilns_EF!$E$6)</f>
        <v>4.0400000000000001E-4</v>
      </c>
      <c r="M709" s="13">
        <f t="shared" si="45"/>
        <v>3.5902712399999999</v>
      </c>
      <c r="N709" s="13">
        <f>IF(D709="ZZ",Brick_Kilns_EF!$E$7*(0.75),Brick_Kilns_EF!$E$7)</f>
        <v>3.1900000000000001E-3</v>
      </c>
      <c r="O709" s="13">
        <f t="shared" si="46"/>
        <v>28.348923899999999</v>
      </c>
      <c r="P709" s="13">
        <f>IF(D709="ZZ",Brick_Kilns_EF!$E$8*(0.75),Brick_Kilns_EF!$E$8)</f>
        <v>7.1999999999999994E-4</v>
      </c>
      <c r="Q709" s="13">
        <f t="shared" si="47"/>
        <v>6.3985031999999995</v>
      </c>
    </row>
    <row r="710" spans="1:17">
      <c r="A710" s="13" t="s">
        <v>720</v>
      </c>
      <c r="B710" s="13">
        <v>24.014041809999998</v>
      </c>
      <c r="C710" s="13">
        <v>89.024104320000006</v>
      </c>
      <c r="D710" s="13" t="s">
        <v>6</v>
      </c>
      <c r="E710" s="13" t="s">
        <v>5000</v>
      </c>
      <c r="F710" s="13" t="s">
        <v>9</v>
      </c>
      <c r="G710" s="13" t="s">
        <v>4802</v>
      </c>
      <c r="H710" s="13" t="s">
        <v>4816</v>
      </c>
      <c r="I710" s="13">
        <f>(Brick_Kilns_EF!$B$13*Brick_Kilns_EF!$B$11*Brick_Kilns_EF!$B$12)</f>
        <v>8886.81</v>
      </c>
      <c r="J710" s="13">
        <f>IF(D710="ZZ",Brick_Kilns_EF!$E$9*(0.75),Brick_Kilns_EF!$E$9)</f>
        <v>7.4740000000000006E-4</v>
      </c>
      <c r="K710" s="13">
        <f t="shared" si="44"/>
        <v>6.6420017940000005</v>
      </c>
      <c r="L710" s="13">
        <f>IF(D710="ZZ", Brick_Kilns_EF!$E$6*(0.75),Brick_Kilns_EF!$E$6)</f>
        <v>4.0400000000000001E-4</v>
      </c>
      <c r="M710" s="13">
        <f t="shared" si="45"/>
        <v>3.5902712399999999</v>
      </c>
      <c r="N710" s="13">
        <f>IF(D710="ZZ",Brick_Kilns_EF!$E$7*(0.75),Brick_Kilns_EF!$E$7)</f>
        <v>3.1900000000000001E-3</v>
      </c>
      <c r="O710" s="13">
        <f t="shared" si="46"/>
        <v>28.348923899999999</v>
      </c>
      <c r="P710" s="13">
        <f>IF(D710="ZZ",Brick_Kilns_EF!$E$8*(0.75),Brick_Kilns_EF!$E$8)</f>
        <v>7.1999999999999994E-4</v>
      </c>
      <c r="Q710" s="13">
        <f t="shared" si="47"/>
        <v>6.3985031999999995</v>
      </c>
    </row>
    <row r="711" spans="1:17">
      <c r="A711" s="13" t="s">
        <v>721</v>
      </c>
      <c r="B711" s="13">
        <v>24.607390460000001</v>
      </c>
      <c r="C711" s="13">
        <v>88.412640890000006</v>
      </c>
      <c r="D711" s="13" t="s">
        <v>6</v>
      </c>
      <c r="E711" s="13" t="s">
        <v>5000</v>
      </c>
      <c r="F711" s="13" t="s">
        <v>42</v>
      </c>
      <c r="G711" s="13" t="s">
        <v>4802</v>
      </c>
      <c r="H711" s="13" t="s">
        <v>4816</v>
      </c>
      <c r="I711" s="13">
        <f>(Brick_Kilns_EF!$B$13*Brick_Kilns_EF!$B$11*Brick_Kilns_EF!$B$12)</f>
        <v>8886.81</v>
      </c>
      <c r="J711" s="13">
        <f>IF(D711="ZZ",Brick_Kilns_EF!$E$9*(0.75),Brick_Kilns_EF!$E$9)</f>
        <v>7.4740000000000006E-4</v>
      </c>
      <c r="K711" s="13">
        <f t="shared" si="44"/>
        <v>6.6420017940000005</v>
      </c>
      <c r="L711" s="13">
        <f>IF(D711="ZZ", Brick_Kilns_EF!$E$6*(0.75),Brick_Kilns_EF!$E$6)</f>
        <v>4.0400000000000001E-4</v>
      </c>
      <c r="M711" s="13">
        <f t="shared" si="45"/>
        <v>3.5902712399999999</v>
      </c>
      <c r="N711" s="13">
        <f>IF(D711="ZZ",Brick_Kilns_EF!$E$7*(0.75),Brick_Kilns_EF!$E$7)</f>
        <v>3.1900000000000001E-3</v>
      </c>
      <c r="O711" s="13">
        <f t="shared" si="46"/>
        <v>28.348923899999999</v>
      </c>
      <c r="P711" s="13">
        <f>IF(D711="ZZ",Brick_Kilns_EF!$E$8*(0.75),Brick_Kilns_EF!$E$8)</f>
        <v>7.1999999999999994E-4</v>
      </c>
      <c r="Q711" s="13">
        <f t="shared" si="47"/>
        <v>6.3985031999999995</v>
      </c>
    </row>
    <row r="712" spans="1:17">
      <c r="A712" s="13" t="s">
        <v>722</v>
      </c>
      <c r="B712" s="13">
        <v>23.262681870000002</v>
      </c>
      <c r="C712" s="13">
        <v>88.841224139999994</v>
      </c>
      <c r="D712" s="13" t="s">
        <v>6</v>
      </c>
      <c r="E712" s="13" t="s">
        <v>5000</v>
      </c>
      <c r="F712" s="13" t="s">
        <v>9</v>
      </c>
      <c r="G712" s="13" t="s">
        <v>4802</v>
      </c>
      <c r="H712" s="13" t="s">
        <v>4816</v>
      </c>
      <c r="I712" s="13">
        <f>(Brick_Kilns_EF!$B$13*Brick_Kilns_EF!$B$11*Brick_Kilns_EF!$B$12)</f>
        <v>8886.81</v>
      </c>
      <c r="J712" s="13">
        <f>IF(D712="ZZ",Brick_Kilns_EF!$E$9*(0.75),Brick_Kilns_EF!$E$9)</f>
        <v>7.4740000000000006E-4</v>
      </c>
      <c r="K712" s="13">
        <f t="shared" si="44"/>
        <v>6.6420017940000005</v>
      </c>
      <c r="L712" s="13">
        <f>IF(D712="ZZ", Brick_Kilns_EF!$E$6*(0.75),Brick_Kilns_EF!$E$6)</f>
        <v>4.0400000000000001E-4</v>
      </c>
      <c r="M712" s="13">
        <f t="shared" si="45"/>
        <v>3.5902712399999999</v>
      </c>
      <c r="N712" s="13">
        <f>IF(D712="ZZ",Brick_Kilns_EF!$E$7*(0.75),Brick_Kilns_EF!$E$7)</f>
        <v>3.1900000000000001E-3</v>
      </c>
      <c r="O712" s="13">
        <f t="shared" si="46"/>
        <v>28.348923899999999</v>
      </c>
      <c r="P712" s="13">
        <f>IF(D712="ZZ",Brick_Kilns_EF!$E$8*(0.75),Brick_Kilns_EF!$E$8)</f>
        <v>7.1999999999999994E-4</v>
      </c>
      <c r="Q712" s="13">
        <f t="shared" si="47"/>
        <v>6.3985031999999995</v>
      </c>
    </row>
    <row r="713" spans="1:17">
      <c r="A713" s="13" t="s">
        <v>723</v>
      </c>
      <c r="B713" s="13">
        <v>23.887575009999999</v>
      </c>
      <c r="C713" s="13">
        <v>89.750457710000006</v>
      </c>
      <c r="D713" s="13" t="s">
        <v>6</v>
      </c>
      <c r="E713" s="13" t="s">
        <v>5000</v>
      </c>
      <c r="F713" s="13" t="s">
        <v>7</v>
      </c>
      <c r="G713" s="13" t="s">
        <v>4802</v>
      </c>
      <c r="H713" s="13" t="s">
        <v>4816</v>
      </c>
      <c r="I713" s="13">
        <f>(Brick_Kilns_EF!$B$13*Brick_Kilns_EF!$B$11*Brick_Kilns_EF!$B$12)</f>
        <v>8886.81</v>
      </c>
      <c r="J713" s="13">
        <f>IF(D713="ZZ",Brick_Kilns_EF!$E$9*(0.75),Brick_Kilns_EF!$E$9)</f>
        <v>7.4740000000000006E-4</v>
      </c>
      <c r="K713" s="13">
        <f t="shared" si="44"/>
        <v>6.6420017940000005</v>
      </c>
      <c r="L713" s="13">
        <f>IF(D713="ZZ", Brick_Kilns_EF!$E$6*(0.75),Brick_Kilns_EF!$E$6)</f>
        <v>4.0400000000000001E-4</v>
      </c>
      <c r="M713" s="13">
        <f t="shared" si="45"/>
        <v>3.5902712399999999</v>
      </c>
      <c r="N713" s="13">
        <f>IF(D713="ZZ",Brick_Kilns_EF!$E$7*(0.75),Brick_Kilns_EF!$E$7)</f>
        <v>3.1900000000000001E-3</v>
      </c>
      <c r="O713" s="13">
        <f t="shared" si="46"/>
        <v>28.348923899999999</v>
      </c>
      <c r="P713" s="13">
        <f>IF(D713="ZZ",Brick_Kilns_EF!$E$8*(0.75),Brick_Kilns_EF!$E$8)</f>
        <v>7.1999999999999994E-4</v>
      </c>
      <c r="Q713" s="13">
        <f t="shared" si="47"/>
        <v>6.3985031999999995</v>
      </c>
    </row>
    <row r="714" spans="1:17">
      <c r="A714" s="13" t="s">
        <v>724</v>
      </c>
      <c r="B714" s="13">
        <v>23.0405421</v>
      </c>
      <c r="C714" s="13">
        <v>89.211681670000004</v>
      </c>
      <c r="D714" s="13" t="s">
        <v>6</v>
      </c>
      <c r="E714" s="13" t="s">
        <v>5000</v>
      </c>
      <c r="F714" s="13" t="s">
        <v>9</v>
      </c>
      <c r="G714" s="13" t="s">
        <v>4802</v>
      </c>
      <c r="H714" s="13" t="s">
        <v>4816</v>
      </c>
      <c r="I714" s="13">
        <f>(Brick_Kilns_EF!$B$13*Brick_Kilns_EF!$B$11*Brick_Kilns_EF!$B$12)</f>
        <v>8886.81</v>
      </c>
      <c r="J714" s="13">
        <f>IF(D714="ZZ",Brick_Kilns_EF!$E$9*(0.75),Brick_Kilns_EF!$E$9)</f>
        <v>7.4740000000000006E-4</v>
      </c>
      <c r="K714" s="13">
        <f t="shared" si="44"/>
        <v>6.6420017940000005</v>
      </c>
      <c r="L714" s="13">
        <f>IF(D714="ZZ", Brick_Kilns_EF!$E$6*(0.75),Brick_Kilns_EF!$E$6)</f>
        <v>4.0400000000000001E-4</v>
      </c>
      <c r="M714" s="13">
        <f t="shared" si="45"/>
        <v>3.5902712399999999</v>
      </c>
      <c r="N714" s="13">
        <f>IF(D714="ZZ",Brick_Kilns_EF!$E$7*(0.75),Brick_Kilns_EF!$E$7)</f>
        <v>3.1900000000000001E-3</v>
      </c>
      <c r="O714" s="13">
        <f t="shared" si="46"/>
        <v>28.348923899999999</v>
      </c>
      <c r="P714" s="13">
        <f>IF(D714="ZZ",Brick_Kilns_EF!$E$8*(0.75),Brick_Kilns_EF!$E$8)</f>
        <v>7.1999999999999994E-4</v>
      </c>
      <c r="Q714" s="13">
        <f t="shared" si="47"/>
        <v>6.3985031999999995</v>
      </c>
    </row>
    <row r="715" spans="1:17">
      <c r="A715" s="13" t="s">
        <v>725</v>
      </c>
      <c r="B715" s="13">
        <v>23.638766189999998</v>
      </c>
      <c r="C715" s="13">
        <v>89.621101589999995</v>
      </c>
      <c r="D715" s="13" t="s">
        <v>6</v>
      </c>
      <c r="E715" s="13" t="s">
        <v>5000</v>
      </c>
      <c r="F715" s="13" t="s">
        <v>7</v>
      </c>
      <c r="G715" s="13" t="s">
        <v>4802</v>
      </c>
      <c r="H715" s="13" t="s">
        <v>4816</v>
      </c>
      <c r="I715" s="13">
        <f>(Brick_Kilns_EF!$B$13*Brick_Kilns_EF!$B$11*Brick_Kilns_EF!$B$12)</f>
        <v>8886.81</v>
      </c>
      <c r="J715" s="13">
        <f>IF(D715="ZZ",Brick_Kilns_EF!$E$9*(0.75),Brick_Kilns_EF!$E$9)</f>
        <v>7.4740000000000006E-4</v>
      </c>
      <c r="K715" s="13">
        <f t="shared" si="44"/>
        <v>6.6420017940000005</v>
      </c>
      <c r="L715" s="13">
        <f>IF(D715="ZZ", Brick_Kilns_EF!$E$6*(0.75),Brick_Kilns_EF!$E$6)</f>
        <v>4.0400000000000001E-4</v>
      </c>
      <c r="M715" s="13">
        <f t="shared" si="45"/>
        <v>3.5902712399999999</v>
      </c>
      <c r="N715" s="13">
        <f>IF(D715="ZZ",Brick_Kilns_EF!$E$7*(0.75),Brick_Kilns_EF!$E$7)</f>
        <v>3.1900000000000001E-3</v>
      </c>
      <c r="O715" s="13">
        <f t="shared" si="46"/>
        <v>28.348923899999999</v>
      </c>
      <c r="P715" s="13">
        <f>IF(D715="ZZ",Brick_Kilns_EF!$E$8*(0.75),Brick_Kilns_EF!$E$8)</f>
        <v>7.1999999999999994E-4</v>
      </c>
      <c r="Q715" s="13">
        <f t="shared" si="47"/>
        <v>6.3985031999999995</v>
      </c>
    </row>
    <row r="716" spans="1:17">
      <c r="A716" s="13" t="s">
        <v>726</v>
      </c>
      <c r="B716" s="13">
        <v>23.799897980000001</v>
      </c>
      <c r="C716" s="13">
        <v>90.355289639999995</v>
      </c>
      <c r="D716" s="13" t="s">
        <v>6</v>
      </c>
      <c r="E716" s="13" t="s">
        <v>5000</v>
      </c>
      <c r="F716" s="13" t="s">
        <v>7</v>
      </c>
      <c r="G716" s="13" t="s">
        <v>4802</v>
      </c>
      <c r="H716" s="13" t="s">
        <v>4816</v>
      </c>
      <c r="I716" s="13">
        <f>(Brick_Kilns_EF!$B$13*Brick_Kilns_EF!$B$11*Brick_Kilns_EF!$B$12)</f>
        <v>8886.81</v>
      </c>
      <c r="J716" s="13">
        <f>IF(D716="ZZ",Brick_Kilns_EF!$E$9*(0.75),Brick_Kilns_EF!$E$9)</f>
        <v>7.4740000000000006E-4</v>
      </c>
      <c r="K716" s="13">
        <f t="shared" si="44"/>
        <v>6.6420017940000005</v>
      </c>
      <c r="L716" s="13">
        <f>IF(D716="ZZ", Brick_Kilns_EF!$E$6*(0.75),Brick_Kilns_EF!$E$6)</f>
        <v>4.0400000000000001E-4</v>
      </c>
      <c r="M716" s="13">
        <f t="shared" si="45"/>
        <v>3.5902712399999999</v>
      </c>
      <c r="N716" s="13">
        <f>IF(D716="ZZ",Brick_Kilns_EF!$E$7*(0.75),Brick_Kilns_EF!$E$7)</f>
        <v>3.1900000000000001E-3</v>
      </c>
      <c r="O716" s="13">
        <f t="shared" si="46"/>
        <v>28.348923899999999</v>
      </c>
      <c r="P716" s="13">
        <f>IF(D716="ZZ",Brick_Kilns_EF!$E$8*(0.75),Brick_Kilns_EF!$E$8)</f>
        <v>7.1999999999999994E-4</v>
      </c>
      <c r="Q716" s="13">
        <f t="shared" si="47"/>
        <v>6.3985031999999995</v>
      </c>
    </row>
    <row r="717" spans="1:17">
      <c r="A717" s="13" t="s">
        <v>727</v>
      </c>
      <c r="B717" s="13">
        <v>23.79718076</v>
      </c>
      <c r="C717" s="13">
        <v>89.164972840000004</v>
      </c>
      <c r="D717" s="13" t="s">
        <v>6</v>
      </c>
      <c r="E717" s="13" t="s">
        <v>5000</v>
      </c>
      <c r="F717" s="13" t="s">
        <v>9</v>
      </c>
      <c r="G717" s="13" t="s">
        <v>4802</v>
      </c>
      <c r="H717" s="13" t="s">
        <v>4816</v>
      </c>
      <c r="I717" s="13">
        <f>(Brick_Kilns_EF!$B$13*Brick_Kilns_EF!$B$11*Brick_Kilns_EF!$B$12)</f>
        <v>8886.81</v>
      </c>
      <c r="J717" s="13">
        <f>IF(D717="ZZ",Brick_Kilns_EF!$E$9*(0.75),Brick_Kilns_EF!$E$9)</f>
        <v>7.4740000000000006E-4</v>
      </c>
      <c r="K717" s="13">
        <f t="shared" si="44"/>
        <v>6.6420017940000005</v>
      </c>
      <c r="L717" s="13">
        <f>IF(D717="ZZ", Brick_Kilns_EF!$E$6*(0.75),Brick_Kilns_EF!$E$6)</f>
        <v>4.0400000000000001E-4</v>
      </c>
      <c r="M717" s="13">
        <f t="shared" si="45"/>
        <v>3.5902712399999999</v>
      </c>
      <c r="N717" s="13">
        <f>IF(D717="ZZ",Brick_Kilns_EF!$E$7*(0.75),Brick_Kilns_EF!$E$7)</f>
        <v>3.1900000000000001E-3</v>
      </c>
      <c r="O717" s="13">
        <f t="shared" si="46"/>
        <v>28.348923899999999</v>
      </c>
      <c r="P717" s="13">
        <f>IF(D717="ZZ",Brick_Kilns_EF!$E$8*(0.75),Brick_Kilns_EF!$E$8)</f>
        <v>7.1999999999999994E-4</v>
      </c>
      <c r="Q717" s="13">
        <f t="shared" si="47"/>
        <v>6.3985031999999995</v>
      </c>
    </row>
    <row r="718" spans="1:17">
      <c r="A718" s="13" t="s">
        <v>728</v>
      </c>
      <c r="B718" s="13">
        <v>23.093691289999999</v>
      </c>
      <c r="C718" s="13">
        <v>89.075537569999995</v>
      </c>
      <c r="D718" s="13" t="s">
        <v>6</v>
      </c>
      <c r="E718" s="13" t="s">
        <v>5000</v>
      </c>
      <c r="F718" s="13" t="s">
        <v>9</v>
      </c>
      <c r="G718" s="13" t="s">
        <v>4802</v>
      </c>
      <c r="H718" s="13" t="s">
        <v>4816</v>
      </c>
      <c r="I718" s="13">
        <f>(Brick_Kilns_EF!$B$13*Brick_Kilns_EF!$B$11*Brick_Kilns_EF!$B$12)</f>
        <v>8886.81</v>
      </c>
      <c r="J718" s="13">
        <f>IF(D718="ZZ",Brick_Kilns_EF!$E$9*(0.75),Brick_Kilns_EF!$E$9)</f>
        <v>7.4740000000000006E-4</v>
      </c>
      <c r="K718" s="13">
        <f t="shared" si="44"/>
        <v>6.6420017940000005</v>
      </c>
      <c r="L718" s="13">
        <f>IF(D718="ZZ", Brick_Kilns_EF!$E$6*(0.75),Brick_Kilns_EF!$E$6)</f>
        <v>4.0400000000000001E-4</v>
      </c>
      <c r="M718" s="13">
        <f t="shared" si="45"/>
        <v>3.5902712399999999</v>
      </c>
      <c r="N718" s="13">
        <f>IF(D718="ZZ",Brick_Kilns_EF!$E$7*(0.75),Brick_Kilns_EF!$E$7)</f>
        <v>3.1900000000000001E-3</v>
      </c>
      <c r="O718" s="13">
        <f t="shared" si="46"/>
        <v>28.348923899999999</v>
      </c>
      <c r="P718" s="13">
        <f>IF(D718="ZZ",Brick_Kilns_EF!$E$8*(0.75),Brick_Kilns_EF!$E$8)</f>
        <v>7.1999999999999994E-4</v>
      </c>
      <c r="Q718" s="13">
        <f t="shared" si="47"/>
        <v>6.3985031999999995</v>
      </c>
    </row>
    <row r="719" spans="1:17">
      <c r="A719" s="13" t="s">
        <v>729</v>
      </c>
      <c r="B719" s="13">
        <v>23.765577669999999</v>
      </c>
      <c r="C719" s="13">
        <v>88.766450129999996</v>
      </c>
      <c r="D719" s="13" t="s">
        <v>6</v>
      </c>
      <c r="E719" s="13" t="s">
        <v>5000</v>
      </c>
      <c r="F719" s="13" t="s">
        <v>9</v>
      </c>
      <c r="G719" s="13" t="s">
        <v>4802</v>
      </c>
      <c r="H719" s="13" t="s">
        <v>4816</v>
      </c>
      <c r="I719" s="13">
        <f>(Brick_Kilns_EF!$B$13*Brick_Kilns_EF!$B$11*Brick_Kilns_EF!$B$12)</f>
        <v>8886.81</v>
      </c>
      <c r="J719" s="13">
        <f>IF(D719="ZZ",Brick_Kilns_EF!$E$9*(0.75),Brick_Kilns_EF!$E$9)</f>
        <v>7.4740000000000006E-4</v>
      </c>
      <c r="K719" s="13">
        <f t="shared" si="44"/>
        <v>6.6420017940000005</v>
      </c>
      <c r="L719" s="13">
        <f>IF(D719="ZZ", Brick_Kilns_EF!$E$6*(0.75),Brick_Kilns_EF!$E$6)</f>
        <v>4.0400000000000001E-4</v>
      </c>
      <c r="M719" s="13">
        <f t="shared" si="45"/>
        <v>3.5902712399999999</v>
      </c>
      <c r="N719" s="13">
        <f>IF(D719="ZZ",Brick_Kilns_EF!$E$7*(0.75),Brick_Kilns_EF!$E$7)</f>
        <v>3.1900000000000001E-3</v>
      </c>
      <c r="O719" s="13">
        <f t="shared" si="46"/>
        <v>28.348923899999999</v>
      </c>
      <c r="P719" s="13">
        <f>IF(D719="ZZ",Brick_Kilns_EF!$E$8*(0.75),Brick_Kilns_EF!$E$8)</f>
        <v>7.1999999999999994E-4</v>
      </c>
      <c r="Q719" s="13">
        <f t="shared" si="47"/>
        <v>6.3985031999999995</v>
      </c>
    </row>
    <row r="720" spans="1:17">
      <c r="A720" s="13" t="s">
        <v>730</v>
      </c>
      <c r="B720" s="13">
        <v>23.400909710000001</v>
      </c>
      <c r="C720" s="13">
        <v>89.613333299999994</v>
      </c>
      <c r="D720" s="13" t="s">
        <v>6</v>
      </c>
      <c r="E720" s="13" t="s">
        <v>5000</v>
      </c>
      <c r="F720" s="13" t="s">
        <v>9</v>
      </c>
      <c r="G720" s="13" t="s">
        <v>4802</v>
      </c>
      <c r="H720" s="13" t="s">
        <v>4816</v>
      </c>
      <c r="I720" s="13">
        <f>(Brick_Kilns_EF!$B$13*Brick_Kilns_EF!$B$11*Brick_Kilns_EF!$B$12)</f>
        <v>8886.81</v>
      </c>
      <c r="J720" s="13">
        <f>IF(D720="ZZ",Brick_Kilns_EF!$E$9*(0.75),Brick_Kilns_EF!$E$9)</f>
        <v>7.4740000000000006E-4</v>
      </c>
      <c r="K720" s="13">
        <f t="shared" si="44"/>
        <v>6.6420017940000005</v>
      </c>
      <c r="L720" s="13">
        <f>IF(D720="ZZ", Brick_Kilns_EF!$E$6*(0.75),Brick_Kilns_EF!$E$6)</f>
        <v>4.0400000000000001E-4</v>
      </c>
      <c r="M720" s="13">
        <f t="shared" si="45"/>
        <v>3.5902712399999999</v>
      </c>
      <c r="N720" s="13">
        <f>IF(D720="ZZ",Brick_Kilns_EF!$E$7*(0.75),Brick_Kilns_EF!$E$7)</f>
        <v>3.1900000000000001E-3</v>
      </c>
      <c r="O720" s="13">
        <f t="shared" si="46"/>
        <v>28.348923899999999</v>
      </c>
      <c r="P720" s="13">
        <f>IF(D720="ZZ",Brick_Kilns_EF!$E$8*(0.75),Brick_Kilns_EF!$E$8)</f>
        <v>7.1999999999999994E-4</v>
      </c>
      <c r="Q720" s="13">
        <f t="shared" si="47"/>
        <v>6.3985031999999995</v>
      </c>
    </row>
    <row r="721" spans="1:17">
      <c r="A721" s="13" t="s">
        <v>731</v>
      </c>
      <c r="B721" s="13">
        <v>23.402177439999999</v>
      </c>
      <c r="C721" s="13">
        <v>89.613145180000004</v>
      </c>
      <c r="D721" s="13" t="s">
        <v>6</v>
      </c>
      <c r="E721" s="13" t="s">
        <v>5000</v>
      </c>
      <c r="F721" s="13" t="s">
        <v>9</v>
      </c>
      <c r="G721" s="13" t="s">
        <v>4802</v>
      </c>
      <c r="H721" s="13" t="s">
        <v>4816</v>
      </c>
      <c r="I721" s="13">
        <f>(Brick_Kilns_EF!$B$13*Brick_Kilns_EF!$B$11*Brick_Kilns_EF!$B$12)</f>
        <v>8886.81</v>
      </c>
      <c r="J721" s="13">
        <f>IF(D721="ZZ",Brick_Kilns_EF!$E$9*(0.75),Brick_Kilns_EF!$E$9)</f>
        <v>7.4740000000000006E-4</v>
      </c>
      <c r="K721" s="13">
        <f t="shared" si="44"/>
        <v>6.6420017940000005</v>
      </c>
      <c r="L721" s="13">
        <f>IF(D721="ZZ", Brick_Kilns_EF!$E$6*(0.75),Brick_Kilns_EF!$E$6)</f>
        <v>4.0400000000000001E-4</v>
      </c>
      <c r="M721" s="13">
        <f t="shared" si="45"/>
        <v>3.5902712399999999</v>
      </c>
      <c r="N721" s="13">
        <f>IF(D721="ZZ",Brick_Kilns_EF!$E$7*(0.75),Brick_Kilns_EF!$E$7)</f>
        <v>3.1900000000000001E-3</v>
      </c>
      <c r="O721" s="13">
        <f t="shared" si="46"/>
        <v>28.348923899999999</v>
      </c>
      <c r="P721" s="13">
        <f>IF(D721="ZZ",Brick_Kilns_EF!$E$8*(0.75),Brick_Kilns_EF!$E$8)</f>
        <v>7.1999999999999994E-4</v>
      </c>
      <c r="Q721" s="13">
        <f t="shared" si="47"/>
        <v>6.3985031999999995</v>
      </c>
    </row>
    <row r="722" spans="1:17">
      <c r="A722" s="13" t="s">
        <v>732</v>
      </c>
      <c r="B722" s="13">
        <v>23.633161789999999</v>
      </c>
      <c r="C722" s="13">
        <v>90.368950549999994</v>
      </c>
      <c r="D722" s="13" t="s">
        <v>6</v>
      </c>
      <c r="E722" s="13" t="s">
        <v>5000</v>
      </c>
      <c r="F722" s="13" t="s">
        <v>7</v>
      </c>
      <c r="G722" s="13" t="s">
        <v>4802</v>
      </c>
      <c r="H722" s="13" t="s">
        <v>4816</v>
      </c>
      <c r="I722" s="13">
        <f>(Brick_Kilns_EF!$B$13*Brick_Kilns_EF!$B$11*Brick_Kilns_EF!$B$12)</f>
        <v>8886.81</v>
      </c>
      <c r="J722" s="13">
        <f>IF(D722="ZZ",Brick_Kilns_EF!$E$9*(0.75),Brick_Kilns_EF!$E$9)</f>
        <v>7.4740000000000006E-4</v>
      </c>
      <c r="K722" s="13">
        <f t="shared" si="44"/>
        <v>6.6420017940000005</v>
      </c>
      <c r="L722" s="13">
        <f>IF(D722="ZZ", Brick_Kilns_EF!$E$6*(0.75),Brick_Kilns_EF!$E$6)</f>
        <v>4.0400000000000001E-4</v>
      </c>
      <c r="M722" s="13">
        <f t="shared" si="45"/>
        <v>3.5902712399999999</v>
      </c>
      <c r="N722" s="13">
        <f>IF(D722="ZZ",Brick_Kilns_EF!$E$7*(0.75),Brick_Kilns_EF!$E$7)</f>
        <v>3.1900000000000001E-3</v>
      </c>
      <c r="O722" s="13">
        <f t="shared" si="46"/>
        <v>28.348923899999999</v>
      </c>
      <c r="P722" s="13">
        <f>IF(D722="ZZ",Brick_Kilns_EF!$E$8*(0.75),Brick_Kilns_EF!$E$8)</f>
        <v>7.1999999999999994E-4</v>
      </c>
      <c r="Q722" s="13">
        <f t="shared" si="47"/>
        <v>6.3985031999999995</v>
      </c>
    </row>
    <row r="723" spans="1:17">
      <c r="A723" s="13" t="s">
        <v>733</v>
      </c>
      <c r="B723" s="13">
        <v>24.017242039999999</v>
      </c>
      <c r="C723" s="13">
        <v>89.090693610000002</v>
      </c>
      <c r="D723" s="13" t="s">
        <v>6</v>
      </c>
      <c r="E723" s="13" t="s">
        <v>5000</v>
      </c>
      <c r="F723" s="13" t="s">
        <v>42</v>
      </c>
      <c r="G723" s="13" t="s">
        <v>4802</v>
      </c>
      <c r="H723" s="13" t="s">
        <v>4816</v>
      </c>
      <c r="I723" s="13">
        <f>(Brick_Kilns_EF!$B$13*Brick_Kilns_EF!$B$11*Brick_Kilns_EF!$B$12)</f>
        <v>8886.81</v>
      </c>
      <c r="J723" s="13">
        <f>IF(D723="ZZ",Brick_Kilns_EF!$E$9*(0.75),Brick_Kilns_EF!$E$9)</f>
        <v>7.4740000000000006E-4</v>
      </c>
      <c r="K723" s="13">
        <f t="shared" si="44"/>
        <v>6.6420017940000005</v>
      </c>
      <c r="L723" s="13">
        <f>IF(D723="ZZ", Brick_Kilns_EF!$E$6*(0.75),Brick_Kilns_EF!$E$6)</f>
        <v>4.0400000000000001E-4</v>
      </c>
      <c r="M723" s="13">
        <f t="shared" si="45"/>
        <v>3.5902712399999999</v>
      </c>
      <c r="N723" s="13">
        <f>IF(D723="ZZ",Brick_Kilns_EF!$E$7*(0.75),Brick_Kilns_EF!$E$7)</f>
        <v>3.1900000000000001E-3</v>
      </c>
      <c r="O723" s="13">
        <f t="shared" si="46"/>
        <v>28.348923899999999</v>
      </c>
      <c r="P723" s="13">
        <f>IF(D723="ZZ",Brick_Kilns_EF!$E$8*(0.75),Brick_Kilns_EF!$E$8)</f>
        <v>7.1999999999999994E-4</v>
      </c>
      <c r="Q723" s="13">
        <f t="shared" si="47"/>
        <v>6.3985031999999995</v>
      </c>
    </row>
    <row r="724" spans="1:17">
      <c r="A724" s="13" t="s">
        <v>734</v>
      </c>
      <c r="B724" s="13">
        <v>24.019153029999998</v>
      </c>
      <c r="C724" s="13">
        <v>89.085721739999997</v>
      </c>
      <c r="D724" s="13" t="s">
        <v>6</v>
      </c>
      <c r="E724" s="13" t="s">
        <v>5000</v>
      </c>
      <c r="F724" s="13" t="s">
        <v>42</v>
      </c>
      <c r="G724" s="13" t="s">
        <v>4802</v>
      </c>
      <c r="H724" s="13" t="s">
        <v>4816</v>
      </c>
      <c r="I724" s="13">
        <f>(Brick_Kilns_EF!$B$13*Brick_Kilns_EF!$B$11*Brick_Kilns_EF!$B$12)</f>
        <v>8886.81</v>
      </c>
      <c r="J724" s="13">
        <f>IF(D724="ZZ",Brick_Kilns_EF!$E$9*(0.75),Brick_Kilns_EF!$E$9)</f>
        <v>7.4740000000000006E-4</v>
      </c>
      <c r="K724" s="13">
        <f t="shared" si="44"/>
        <v>6.6420017940000005</v>
      </c>
      <c r="L724" s="13">
        <f>IF(D724="ZZ", Brick_Kilns_EF!$E$6*(0.75),Brick_Kilns_EF!$E$6)</f>
        <v>4.0400000000000001E-4</v>
      </c>
      <c r="M724" s="13">
        <f t="shared" si="45"/>
        <v>3.5902712399999999</v>
      </c>
      <c r="N724" s="13">
        <f>IF(D724="ZZ",Brick_Kilns_EF!$E$7*(0.75),Brick_Kilns_EF!$E$7)</f>
        <v>3.1900000000000001E-3</v>
      </c>
      <c r="O724" s="13">
        <f t="shared" si="46"/>
        <v>28.348923899999999</v>
      </c>
      <c r="P724" s="13">
        <f>IF(D724="ZZ",Brick_Kilns_EF!$E$8*(0.75),Brick_Kilns_EF!$E$8)</f>
        <v>7.1999999999999994E-4</v>
      </c>
      <c r="Q724" s="13">
        <f t="shared" si="47"/>
        <v>6.3985031999999995</v>
      </c>
    </row>
    <row r="725" spans="1:17">
      <c r="A725" s="13" t="s">
        <v>735</v>
      </c>
      <c r="B725" s="13">
        <v>24.017401679999999</v>
      </c>
      <c r="C725" s="13">
        <v>89.087973860000005</v>
      </c>
      <c r="D725" s="13" t="s">
        <v>6</v>
      </c>
      <c r="E725" s="13" t="s">
        <v>5000</v>
      </c>
      <c r="F725" s="13" t="s">
        <v>42</v>
      </c>
      <c r="G725" s="13" t="s">
        <v>4802</v>
      </c>
      <c r="H725" s="13" t="s">
        <v>4816</v>
      </c>
      <c r="I725" s="13">
        <f>(Brick_Kilns_EF!$B$13*Brick_Kilns_EF!$B$11*Brick_Kilns_EF!$B$12)</f>
        <v>8886.81</v>
      </c>
      <c r="J725" s="13">
        <f>IF(D725="ZZ",Brick_Kilns_EF!$E$9*(0.75),Brick_Kilns_EF!$E$9)</f>
        <v>7.4740000000000006E-4</v>
      </c>
      <c r="K725" s="13">
        <f t="shared" si="44"/>
        <v>6.6420017940000005</v>
      </c>
      <c r="L725" s="13">
        <f>IF(D725="ZZ", Brick_Kilns_EF!$E$6*(0.75),Brick_Kilns_EF!$E$6)</f>
        <v>4.0400000000000001E-4</v>
      </c>
      <c r="M725" s="13">
        <f t="shared" si="45"/>
        <v>3.5902712399999999</v>
      </c>
      <c r="N725" s="13">
        <f>IF(D725="ZZ",Brick_Kilns_EF!$E$7*(0.75),Brick_Kilns_EF!$E$7)</f>
        <v>3.1900000000000001E-3</v>
      </c>
      <c r="O725" s="13">
        <f t="shared" si="46"/>
        <v>28.348923899999999</v>
      </c>
      <c r="P725" s="13">
        <f>IF(D725="ZZ",Brick_Kilns_EF!$E$8*(0.75),Brick_Kilns_EF!$E$8)</f>
        <v>7.1999999999999994E-4</v>
      </c>
      <c r="Q725" s="13">
        <f t="shared" si="47"/>
        <v>6.3985031999999995</v>
      </c>
    </row>
    <row r="726" spans="1:17">
      <c r="A726" s="13" t="s">
        <v>736</v>
      </c>
      <c r="B726" s="13">
        <v>24.018378299999998</v>
      </c>
      <c r="C726" s="13">
        <v>89.085146609999995</v>
      </c>
      <c r="D726" s="13" t="s">
        <v>6</v>
      </c>
      <c r="E726" s="13" t="s">
        <v>5000</v>
      </c>
      <c r="F726" s="13" t="s">
        <v>42</v>
      </c>
      <c r="G726" s="13" t="s">
        <v>4802</v>
      </c>
      <c r="H726" s="13" t="s">
        <v>4816</v>
      </c>
      <c r="I726" s="13">
        <f>(Brick_Kilns_EF!$B$13*Brick_Kilns_EF!$B$11*Brick_Kilns_EF!$B$12)</f>
        <v>8886.81</v>
      </c>
      <c r="J726" s="13">
        <f>IF(D726="ZZ",Brick_Kilns_EF!$E$9*(0.75),Brick_Kilns_EF!$E$9)</f>
        <v>7.4740000000000006E-4</v>
      </c>
      <c r="K726" s="13">
        <f t="shared" si="44"/>
        <v>6.6420017940000005</v>
      </c>
      <c r="L726" s="13">
        <f>IF(D726="ZZ", Brick_Kilns_EF!$E$6*(0.75),Brick_Kilns_EF!$E$6)</f>
        <v>4.0400000000000001E-4</v>
      </c>
      <c r="M726" s="13">
        <f t="shared" si="45"/>
        <v>3.5902712399999999</v>
      </c>
      <c r="N726" s="13">
        <f>IF(D726="ZZ",Brick_Kilns_EF!$E$7*(0.75),Brick_Kilns_EF!$E$7)</f>
        <v>3.1900000000000001E-3</v>
      </c>
      <c r="O726" s="13">
        <f t="shared" si="46"/>
        <v>28.348923899999999</v>
      </c>
      <c r="P726" s="13">
        <f>IF(D726="ZZ",Brick_Kilns_EF!$E$8*(0.75),Brick_Kilns_EF!$E$8)</f>
        <v>7.1999999999999994E-4</v>
      </c>
      <c r="Q726" s="13">
        <f t="shared" si="47"/>
        <v>6.3985031999999995</v>
      </c>
    </row>
    <row r="727" spans="1:17">
      <c r="A727" s="13" t="s">
        <v>737</v>
      </c>
      <c r="B727" s="13">
        <v>23.16673218</v>
      </c>
      <c r="C727" s="13">
        <v>89.094275620000005</v>
      </c>
      <c r="D727" s="13" t="s">
        <v>6</v>
      </c>
      <c r="E727" s="13" t="s">
        <v>5000</v>
      </c>
      <c r="F727" s="13" t="s">
        <v>9</v>
      </c>
      <c r="G727" s="13" t="s">
        <v>4802</v>
      </c>
      <c r="H727" s="13" t="s">
        <v>4816</v>
      </c>
      <c r="I727" s="13">
        <f>(Brick_Kilns_EF!$B$13*Brick_Kilns_EF!$B$11*Brick_Kilns_EF!$B$12)</f>
        <v>8886.81</v>
      </c>
      <c r="J727" s="13">
        <f>IF(D727="ZZ",Brick_Kilns_EF!$E$9*(0.75),Brick_Kilns_EF!$E$9)</f>
        <v>7.4740000000000006E-4</v>
      </c>
      <c r="K727" s="13">
        <f t="shared" si="44"/>
        <v>6.6420017940000005</v>
      </c>
      <c r="L727" s="13">
        <f>IF(D727="ZZ", Brick_Kilns_EF!$E$6*(0.75),Brick_Kilns_EF!$E$6)</f>
        <v>4.0400000000000001E-4</v>
      </c>
      <c r="M727" s="13">
        <f t="shared" si="45"/>
        <v>3.5902712399999999</v>
      </c>
      <c r="N727" s="13">
        <f>IF(D727="ZZ",Brick_Kilns_EF!$E$7*(0.75),Brick_Kilns_EF!$E$7)</f>
        <v>3.1900000000000001E-3</v>
      </c>
      <c r="O727" s="13">
        <f t="shared" si="46"/>
        <v>28.348923899999999</v>
      </c>
      <c r="P727" s="13">
        <f>IF(D727="ZZ",Brick_Kilns_EF!$E$8*(0.75),Brick_Kilns_EF!$E$8)</f>
        <v>7.1999999999999994E-4</v>
      </c>
      <c r="Q727" s="13">
        <f t="shared" si="47"/>
        <v>6.3985031999999995</v>
      </c>
    </row>
    <row r="728" spans="1:17">
      <c r="A728" s="13" t="s">
        <v>738</v>
      </c>
      <c r="B728" s="13">
        <v>23.869774509999999</v>
      </c>
      <c r="C728" s="13">
        <v>89.866204030000006</v>
      </c>
      <c r="D728" s="13" t="s">
        <v>6</v>
      </c>
      <c r="E728" s="13" t="s">
        <v>5000</v>
      </c>
      <c r="F728" s="13" t="s">
        <v>7</v>
      </c>
      <c r="G728" s="13" t="s">
        <v>4802</v>
      </c>
      <c r="H728" s="13" t="s">
        <v>4816</v>
      </c>
      <c r="I728" s="13">
        <f>(Brick_Kilns_EF!$B$13*Brick_Kilns_EF!$B$11*Brick_Kilns_EF!$B$12)</f>
        <v>8886.81</v>
      </c>
      <c r="J728" s="13">
        <f>IF(D728="ZZ",Brick_Kilns_EF!$E$9*(0.75),Brick_Kilns_EF!$E$9)</f>
        <v>7.4740000000000006E-4</v>
      </c>
      <c r="K728" s="13">
        <f t="shared" si="44"/>
        <v>6.6420017940000005</v>
      </c>
      <c r="L728" s="13">
        <f>IF(D728="ZZ", Brick_Kilns_EF!$E$6*(0.75),Brick_Kilns_EF!$E$6)</f>
        <v>4.0400000000000001E-4</v>
      </c>
      <c r="M728" s="13">
        <f t="shared" si="45"/>
        <v>3.5902712399999999</v>
      </c>
      <c r="N728" s="13">
        <f>IF(D728="ZZ",Brick_Kilns_EF!$E$7*(0.75),Brick_Kilns_EF!$E$7)</f>
        <v>3.1900000000000001E-3</v>
      </c>
      <c r="O728" s="13">
        <f t="shared" si="46"/>
        <v>28.348923899999999</v>
      </c>
      <c r="P728" s="13">
        <f>IF(D728="ZZ",Brick_Kilns_EF!$E$8*(0.75),Brick_Kilns_EF!$E$8)</f>
        <v>7.1999999999999994E-4</v>
      </c>
      <c r="Q728" s="13">
        <f t="shared" si="47"/>
        <v>6.3985031999999995</v>
      </c>
    </row>
    <row r="729" spans="1:17">
      <c r="A729" s="13" t="s">
        <v>739</v>
      </c>
      <c r="B729" s="13">
        <v>23.86941766</v>
      </c>
      <c r="C729" s="13">
        <v>89.866268520000006</v>
      </c>
      <c r="D729" s="13" t="s">
        <v>6</v>
      </c>
      <c r="E729" s="13" t="s">
        <v>5000</v>
      </c>
      <c r="F729" s="13" t="s">
        <v>7</v>
      </c>
      <c r="G729" s="13" t="s">
        <v>4802</v>
      </c>
      <c r="H729" s="13" t="s">
        <v>4816</v>
      </c>
      <c r="I729" s="13">
        <f>(Brick_Kilns_EF!$B$13*Brick_Kilns_EF!$B$11*Brick_Kilns_EF!$B$12)</f>
        <v>8886.81</v>
      </c>
      <c r="J729" s="13">
        <f>IF(D729="ZZ",Brick_Kilns_EF!$E$9*(0.75),Brick_Kilns_EF!$E$9)</f>
        <v>7.4740000000000006E-4</v>
      </c>
      <c r="K729" s="13">
        <f t="shared" si="44"/>
        <v>6.6420017940000005</v>
      </c>
      <c r="L729" s="13">
        <f>IF(D729="ZZ", Brick_Kilns_EF!$E$6*(0.75),Brick_Kilns_EF!$E$6)</f>
        <v>4.0400000000000001E-4</v>
      </c>
      <c r="M729" s="13">
        <f t="shared" si="45"/>
        <v>3.5902712399999999</v>
      </c>
      <c r="N729" s="13">
        <f>IF(D729="ZZ",Brick_Kilns_EF!$E$7*(0.75),Brick_Kilns_EF!$E$7)</f>
        <v>3.1900000000000001E-3</v>
      </c>
      <c r="O729" s="13">
        <f t="shared" si="46"/>
        <v>28.348923899999999</v>
      </c>
      <c r="P729" s="13">
        <f>IF(D729="ZZ",Brick_Kilns_EF!$E$8*(0.75),Brick_Kilns_EF!$E$8)</f>
        <v>7.1999999999999994E-4</v>
      </c>
      <c r="Q729" s="13">
        <f t="shared" si="47"/>
        <v>6.3985031999999995</v>
      </c>
    </row>
    <row r="730" spans="1:17">
      <c r="A730" s="13" t="s">
        <v>740</v>
      </c>
      <c r="B730" s="13">
        <v>23.870356579999999</v>
      </c>
      <c r="C730" s="13">
        <v>89.383136750000006</v>
      </c>
      <c r="D730" s="13" t="s">
        <v>6</v>
      </c>
      <c r="E730" s="13" t="s">
        <v>5000</v>
      </c>
      <c r="F730" s="13" t="s">
        <v>7</v>
      </c>
      <c r="G730" s="13" t="s">
        <v>4802</v>
      </c>
      <c r="H730" s="13" t="s">
        <v>4816</v>
      </c>
      <c r="I730" s="13">
        <f>(Brick_Kilns_EF!$B$13*Brick_Kilns_EF!$B$11*Brick_Kilns_EF!$B$12)</f>
        <v>8886.81</v>
      </c>
      <c r="J730" s="13">
        <f>IF(D730="ZZ",Brick_Kilns_EF!$E$9*(0.75),Brick_Kilns_EF!$E$9)</f>
        <v>7.4740000000000006E-4</v>
      </c>
      <c r="K730" s="13">
        <f t="shared" si="44"/>
        <v>6.6420017940000005</v>
      </c>
      <c r="L730" s="13">
        <f>IF(D730="ZZ", Brick_Kilns_EF!$E$6*(0.75),Brick_Kilns_EF!$E$6)</f>
        <v>4.0400000000000001E-4</v>
      </c>
      <c r="M730" s="13">
        <f t="shared" si="45"/>
        <v>3.5902712399999999</v>
      </c>
      <c r="N730" s="13">
        <f>IF(D730="ZZ",Brick_Kilns_EF!$E$7*(0.75),Brick_Kilns_EF!$E$7)</f>
        <v>3.1900000000000001E-3</v>
      </c>
      <c r="O730" s="13">
        <f t="shared" si="46"/>
        <v>28.348923899999999</v>
      </c>
      <c r="P730" s="13">
        <f>IF(D730="ZZ",Brick_Kilns_EF!$E$8*(0.75),Brick_Kilns_EF!$E$8)</f>
        <v>7.1999999999999994E-4</v>
      </c>
      <c r="Q730" s="13">
        <f t="shared" si="47"/>
        <v>6.3985031999999995</v>
      </c>
    </row>
    <row r="731" spans="1:17">
      <c r="A731" s="13" t="s">
        <v>741</v>
      </c>
      <c r="B731" s="13">
        <v>23.731384810000002</v>
      </c>
      <c r="C731" s="13">
        <v>90.324506439999993</v>
      </c>
      <c r="D731" s="13" t="s">
        <v>6</v>
      </c>
      <c r="E731" s="13" t="s">
        <v>5000</v>
      </c>
      <c r="F731" s="13" t="s">
        <v>7</v>
      </c>
      <c r="G731" s="13" t="s">
        <v>4802</v>
      </c>
      <c r="H731" s="13" t="s">
        <v>4816</v>
      </c>
      <c r="I731" s="13">
        <f>(Brick_Kilns_EF!$B$13*Brick_Kilns_EF!$B$11*Brick_Kilns_EF!$B$12)</f>
        <v>8886.81</v>
      </c>
      <c r="J731" s="13">
        <f>IF(D731="ZZ",Brick_Kilns_EF!$E$9*(0.75),Brick_Kilns_EF!$E$9)</f>
        <v>7.4740000000000006E-4</v>
      </c>
      <c r="K731" s="13">
        <f t="shared" si="44"/>
        <v>6.6420017940000005</v>
      </c>
      <c r="L731" s="13">
        <f>IF(D731="ZZ", Brick_Kilns_EF!$E$6*(0.75),Brick_Kilns_EF!$E$6)</f>
        <v>4.0400000000000001E-4</v>
      </c>
      <c r="M731" s="13">
        <f t="shared" si="45"/>
        <v>3.5902712399999999</v>
      </c>
      <c r="N731" s="13">
        <f>IF(D731="ZZ",Brick_Kilns_EF!$E$7*(0.75),Brick_Kilns_EF!$E$7)</f>
        <v>3.1900000000000001E-3</v>
      </c>
      <c r="O731" s="13">
        <f t="shared" si="46"/>
        <v>28.348923899999999</v>
      </c>
      <c r="P731" s="13">
        <f>IF(D731="ZZ",Brick_Kilns_EF!$E$8*(0.75),Brick_Kilns_EF!$E$8)</f>
        <v>7.1999999999999994E-4</v>
      </c>
      <c r="Q731" s="13">
        <f t="shared" si="47"/>
        <v>6.3985031999999995</v>
      </c>
    </row>
    <row r="732" spans="1:17">
      <c r="A732" s="13" t="s">
        <v>742</v>
      </c>
      <c r="B732" s="13">
        <v>23.47881228</v>
      </c>
      <c r="C732" s="13">
        <v>89.9829711</v>
      </c>
      <c r="D732" s="13" t="s">
        <v>6</v>
      </c>
      <c r="E732" s="13" t="s">
        <v>5000</v>
      </c>
      <c r="F732" s="13" t="s">
        <v>7</v>
      </c>
      <c r="G732" s="13" t="s">
        <v>4802</v>
      </c>
      <c r="H732" s="13" t="s">
        <v>4816</v>
      </c>
      <c r="I732" s="13">
        <f>(Brick_Kilns_EF!$B$13*Brick_Kilns_EF!$B$11*Brick_Kilns_EF!$B$12)</f>
        <v>8886.81</v>
      </c>
      <c r="J732" s="13">
        <f>IF(D732="ZZ",Brick_Kilns_EF!$E$9*(0.75),Brick_Kilns_EF!$E$9)</f>
        <v>7.4740000000000006E-4</v>
      </c>
      <c r="K732" s="13">
        <f t="shared" si="44"/>
        <v>6.6420017940000005</v>
      </c>
      <c r="L732" s="13">
        <f>IF(D732="ZZ", Brick_Kilns_EF!$E$6*(0.75),Brick_Kilns_EF!$E$6)</f>
        <v>4.0400000000000001E-4</v>
      </c>
      <c r="M732" s="13">
        <f t="shared" si="45"/>
        <v>3.5902712399999999</v>
      </c>
      <c r="N732" s="13">
        <f>IF(D732="ZZ",Brick_Kilns_EF!$E$7*(0.75),Brick_Kilns_EF!$E$7)</f>
        <v>3.1900000000000001E-3</v>
      </c>
      <c r="O732" s="13">
        <f t="shared" si="46"/>
        <v>28.348923899999999</v>
      </c>
      <c r="P732" s="13">
        <f>IF(D732="ZZ",Brick_Kilns_EF!$E$8*(0.75),Brick_Kilns_EF!$E$8)</f>
        <v>7.1999999999999994E-4</v>
      </c>
      <c r="Q732" s="13">
        <f t="shared" si="47"/>
        <v>6.3985031999999995</v>
      </c>
    </row>
    <row r="733" spans="1:17">
      <c r="A733" s="13" t="s">
        <v>743</v>
      </c>
      <c r="B733" s="13">
        <v>23.327299459999999</v>
      </c>
      <c r="C733" s="13">
        <v>88.94545798</v>
      </c>
      <c r="D733" s="13" t="s">
        <v>6</v>
      </c>
      <c r="E733" s="13" t="s">
        <v>5000</v>
      </c>
      <c r="F733" s="13" t="s">
        <v>9</v>
      </c>
      <c r="G733" s="13" t="s">
        <v>4802</v>
      </c>
      <c r="H733" s="13" t="s">
        <v>4816</v>
      </c>
      <c r="I733" s="13">
        <f>(Brick_Kilns_EF!$B$13*Brick_Kilns_EF!$B$11*Brick_Kilns_EF!$B$12)</f>
        <v>8886.81</v>
      </c>
      <c r="J733" s="13">
        <f>IF(D733="ZZ",Brick_Kilns_EF!$E$9*(0.75),Brick_Kilns_EF!$E$9)</f>
        <v>7.4740000000000006E-4</v>
      </c>
      <c r="K733" s="13">
        <f t="shared" si="44"/>
        <v>6.6420017940000005</v>
      </c>
      <c r="L733" s="13">
        <f>IF(D733="ZZ", Brick_Kilns_EF!$E$6*(0.75),Brick_Kilns_EF!$E$6)</f>
        <v>4.0400000000000001E-4</v>
      </c>
      <c r="M733" s="13">
        <f t="shared" si="45"/>
        <v>3.5902712399999999</v>
      </c>
      <c r="N733" s="13">
        <f>IF(D733="ZZ",Brick_Kilns_EF!$E$7*(0.75),Brick_Kilns_EF!$E$7)</f>
        <v>3.1900000000000001E-3</v>
      </c>
      <c r="O733" s="13">
        <f t="shared" si="46"/>
        <v>28.348923899999999</v>
      </c>
      <c r="P733" s="13">
        <f>IF(D733="ZZ",Brick_Kilns_EF!$E$8*(0.75),Brick_Kilns_EF!$E$8)</f>
        <v>7.1999999999999994E-4</v>
      </c>
      <c r="Q733" s="13">
        <f t="shared" si="47"/>
        <v>6.3985031999999995</v>
      </c>
    </row>
    <row r="734" spans="1:17">
      <c r="A734" s="13" t="s">
        <v>744</v>
      </c>
      <c r="B734" s="13">
        <v>24.075220989999998</v>
      </c>
      <c r="C734" s="13">
        <v>89.243716879999994</v>
      </c>
      <c r="D734" s="13" t="s">
        <v>6</v>
      </c>
      <c r="E734" s="13" t="s">
        <v>5000</v>
      </c>
      <c r="F734" s="13" t="s">
        <v>42</v>
      </c>
      <c r="G734" s="13" t="s">
        <v>4802</v>
      </c>
      <c r="H734" s="13" t="s">
        <v>4816</v>
      </c>
      <c r="I734" s="13">
        <f>(Brick_Kilns_EF!$B$13*Brick_Kilns_EF!$B$11*Brick_Kilns_EF!$B$12)</f>
        <v>8886.81</v>
      </c>
      <c r="J734" s="13">
        <f>IF(D734="ZZ",Brick_Kilns_EF!$E$9*(0.75),Brick_Kilns_EF!$E$9)</f>
        <v>7.4740000000000006E-4</v>
      </c>
      <c r="K734" s="13">
        <f t="shared" si="44"/>
        <v>6.6420017940000005</v>
      </c>
      <c r="L734" s="13">
        <f>IF(D734="ZZ", Brick_Kilns_EF!$E$6*(0.75),Brick_Kilns_EF!$E$6)</f>
        <v>4.0400000000000001E-4</v>
      </c>
      <c r="M734" s="13">
        <f t="shared" si="45"/>
        <v>3.5902712399999999</v>
      </c>
      <c r="N734" s="13">
        <f>IF(D734="ZZ",Brick_Kilns_EF!$E$7*(0.75),Brick_Kilns_EF!$E$7)</f>
        <v>3.1900000000000001E-3</v>
      </c>
      <c r="O734" s="13">
        <f t="shared" si="46"/>
        <v>28.348923899999999</v>
      </c>
      <c r="P734" s="13">
        <f>IF(D734="ZZ",Brick_Kilns_EF!$E$8*(0.75),Brick_Kilns_EF!$E$8)</f>
        <v>7.1999999999999994E-4</v>
      </c>
      <c r="Q734" s="13">
        <f t="shared" si="47"/>
        <v>6.3985031999999995</v>
      </c>
    </row>
    <row r="735" spans="1:17">
      <c r="A735" s="13" t="s">
        <v>745</v>
      </c>
      <c r="B735" s="13">
        <v>24.76903488</v>
      </c>
      <c r="C735" s="13">
        <v>88.864897470000002</v>
      </c>
      <c r="D735" s="13" t="s">
        <v>6</v>
      </c>
      <c r="E735" s="13" t="s">
        <v>5000</v>
      </c>
      <c r="F735" s="13" t="s">
        <v>42</v>
      </c>
      <c r="G735" s="13" t="s">
        <v>4802</v>
      </c>
      <c r="H735" s="13" t="s">
        <v>4816</v>
      </c>
      <c r="I735" s="13">
        <f>(Brick_Kilns_EF!$B$13*Brick_Kilns_EF!$B$11*Brick_Kilns_EF!$B$12)</f>
        <v>8886.81</v>
      </c>
      <c r="J735" s="13">
        <f>IF(D735="ZZ",Brick_Kilns_EF!$E$9*(0.75),Brick_Kilns_EF!$E$9)</f>
        <v>7.4740000000000006E-4</v>
      </c>
      <c r="K735" s="13">
        <f t="shared" si="44"/>
        <v>6.6420017940000005</v>
      </c>
      <c r="L735" s="13">
        <f>IF(D735="ZZ", Brick_Kilns_EF!$E$6*(0.75),Brick_Kilns_EF!$E$6)</f>
        <v>4.0400000000000001E-4</v>
      </c>
      <c r="M735" s="13">
        <f t="shared" si="45"/>
        <v>3.5902712399999999</v>
      </c>
      <c r="N735" s="13">
        <f>IF(D735="ZZ",Brick_Kilns_EF!$E$7*(0.75),Brick_Kilns_EF!$E$7)</f>
        <v>3.1900000000000001E-3</v>
      </c>
      <c r="O735" s="13">
        <f t="shared" si="46"/>
        <v>28.348923899999999</v>
      </c>
      <c r="P735" s="13">
        <f>IF(D735="ZZ",Brick_Kilns_EF!$E$8*(0.75),Brick_Kilns_EF!$E$8)</f>
        <v>7.1999999999999994E-4</v>
      </c>
      <c r="Q735" s="13">
        <f t="shared" si="47"/>
        <v>6.3985031999999995</v>
      </c>
    </row>
    <row r="736" spans="1:17">
      <c r="A736" s="13" t="s">
        <v>746</v>
      </c>
      <c r="B736" s="13">
        <v>23.852584799999999</v>
      </c>
      <c r="C736" s="13">
        <v>89.932957439999996</v>
      </c>
      <c r="D736" s="13" t="s">
        <v>6</v>
      </c>
      <c r="E736" s="13" t="s">
        <v>5000</v>
      </c>
      <c r="F736" s="13" t="s">
        <v>7</v>
      </c>
      <c r="G736" s="13" t="s">
        <v>4802</v>
      </c>
      <c r="H736" s="13" t="s">
        <v>4816</v>
      </c>
      <c r="I736" s="13">
        <f>(Brick_Kilns_EF!$B$13*Brick_Kilns_EF!$B$11*Brick_Kilns_EF!$B$12)</f>
        <v>8886.81</v>
      </c>
      <c r="J736" s="13">
        <f>IF(D736="ZZ",Brick_Kilns_EF!$E$9*(0.75),Brick_Kilns_EF!$E$9)</f>
        <v>7.4740000000000006E-4</v>
      </c>
      <c r="K736" s="13">
        <f t="shared" si="44"/>
        <v>6.6420017940000005</v>
      </c>
      <c r="L736" s="13">
        <f>IF(D736="ZZ", Brick_Kilns_EF!$E$6*(0.75),Brick_Kilns_EF!$E$6)</f>
        <v>4.0400000000000001E-4</v>
      </c>
      <c r="M736" s="13">
        <f t="shared" si="45"/>
        <v>3.5902712399999999</v>
      </c>
      <c r="N736" s="13">
        <f>IF(D736="ZZ",Brick_Kilns_EF!$E$7*(0.75),Brick_Kilns_EF!$E$7)</f>
        <v>3.1900000000000001E-3</v>
      </c>
      <c r="O736" s="13">
        <f t="shared" si="46"/>
        <v>28.348923899999999</v>
      </c>
      <c r="P736" s="13">
        <f>IF(D736="ZZ",Brick_Kilns_EF!$E$8*(0.75),Brick_Kilns_EF!$E$8)</f>
        <v>7.1999999999999994E-4</v>
      </c>
      <c r="Q736" s="13">
        <f t="shared" si="47"/>
        <v>6.3985031999999995</v>
      </c>
    </row>
    <row r="737" spans="1:17">
      <c r="A737" s="13" t="s">
        <v>747</v>
      </c>
      <c r="B737" s="13">
        <v>23.194777219999999</v>
      </c>
      <c r="C737" s="13">
        <v>89.679403129999997</v>
      </c>
      <c r="D737" s="13" t="s">
        <v>6</v>
      </c>
      <c r="E737" s="13" t="s">
        <v>5000</v>
      </c>
      <c r="F737" s="13" t="s">
        <v>9</v>
      </c>
      <c r="G737" s="13" t="s">
        <v>4802</v>
      </c>
      <c r="H737" s="13" t="s">
        <v>4816</v>
      </c>
      <c r="I737" s="13">
        <f>(Brick_Kilns_EF!$B$13*Brick_Kilns_EF!$B$11*Brick_Kilns_EF!$B$12)</f>
        <v>8886.81</v>
      </c>
      <c r="J737" s="13">
        <f>IF(D737="ZZ",Brick_Kilns_EF!$E$9*(0.75),Brick_Kilns_EF!$E$9)</f>
        <v>7.4740000000000006E-4</v>
      </c>
      <c r="K737" s="13">
        <f t="shared" si="44"/>
        <v>6.6420017940000005</v>
      </c>
      <c r="L737" s="13">
        <f>IF(D737="ZZ", Brick_Kilns_EF!$E$6*(0.75),Brick_Kilns_EF!$E$6)</f>
        <v>4.0400000000000001E-4</v>
      </c>
      <c r="M737" s="13">
        <f t="shared" si="45"/>
        <v>3.5902712399999999</v>
      </c>
      <c r="N737" s="13">
        <f>IF(D737="ZZ",Brick_Kilns_EF!$E$7*(0.75),Brick_Kilns_EF!$E$7)</f>
        <v>3.1900000000000001E-3</v>
      </c>
      <c r="O737" s="13">
        <f t="shared" si="46"/>
        <v>28.348923899999999</v>
      </c>
      <c r="P737" s="13">
        <f>IF(D737="ZZ",Brick_Kilns_EF!$E$8*(0.75),Brick_Kilns_EF!$E$8)</f>
        <v>7.1999999999999994E-4</v>
      </c>
      <c r="Q737" s="13">
        <f t="shared" si="47"/>
        <v>6.3985031999999995</v>
      </c>
    </row>
    <row r="738" spans="1:17">
      <c r="A738" s="13" t="s">
        <v>748</v>
      </c>
      <c r="B738" s="13">
        <v>23.117403809999999</v>
      </c>
      <c r="C738" s="13">
        <v>89.124020020000003</v>
      </c>
      <c r="D738" s="13" t="s">
        <v>6</v>
      </c>
      <c r="E738" s="13" t="s">
        <v>5000</v>
      </c>
      <c r="F738" s="13" t="s">
        <v>9</v>
      </c>
      <c r="G738" s="13" t="s">
        <v>4802</v>
      </c>
      <c r="H738" s="13" t="s">
        <v>4816</v>
      </c>
      <c r="I738" s="13">
        <f>(Brick_Kilns_EF!$B$13*Brick_Kilns_EF!$B$11*Brick_Kilns_EF!$B$12)</f>
        <v>8886.81</v>
      </c>
      <c r="J738" s="13">
        <f>IF(D738="ZZ",Brick_Kilns_EF!$E$9*(0.75),Brick_Kilns_EF!$E$9)</f>
        <v>7.4740000000000006E-4</v>
      </c>
      <c r="K738" s="13">
        <f t="shared" si="44"/>
        <v>6.6420017940000005</v>
      </c>
      <c r="L738" s="13">
        <f>IF(D738="ZZ", Brick_Kilns_EF!$E$6*(0.75),Brick_Kilns_EF!$E$6)</f>
        <v>4.0400000000000001E-4</v>
      </c>
      <c r="M738" s="13">
        <f t="shared" si="45"/>
        <v>3.5902712399999999</v>
      </c>
      <c r="N738" s="13">
        <f>IF(D738="ZZ",Brick_Kilns_EF!$E$7*(0.75),Brick_Kilns_EF!$E$7)</f>
        <v>3.1900000000000001E-3</v>
      </c>
      <c r="O738" s="13">
        <f t="shared" si="46"/>
        <v>28.348923899999999</v>
      </c>
      <c r="P738" s="13">
        <f>IF(D738="ZZ",Brick_Kilns_EF!$E$8*(0.75),Brick_Kilns_EF!$E$8)</f>
        <v>7.1999999999999994E-4</v>
      </c>
      <c r="Q738" s="13">
        <f t="shared" si="47"/>
        <v>6.3985031999999995</v>
      </c>
    </row>
    <row r="739" spans="1:17">
      <c r="A739" s="13" t="s">
        <v>749</v>
      </c>
      <c r="B739" s="13">
        <v>24.800335180000001</v>
      </c>
      <c r="C739" s="13">
        <v>88.348001139999994</v>
      </c>
      <c r="D739" s="13" t="s">
        <v>6</v>
      </c>
      <c r="E739" s="13" t="s">
        <v>5000</v>
      </c>
      <c r="F739" s="13" t="s">
        <v>42</v>
      </c>
      <c r="G739" s="13" t="s">
        <v>4802</v>
      </c>
      <c r="H739" s="13" t="s">
        <v>4816</v>
      </c>
      <c r="I739" s="13">
        <f>(Brick_Kilns_EF!$B$13*Brick_Kilns_EF!$B$11*Brick_Kilns_EF!$B$12)</f>
        <v>8886.81</v>
      </c>
      <c r="J739" s="13">
        <f>IF(D739="ZZ",Brick_Kilns_EF!$E$9*(0.75),Brick_Kilns_EF!$E$9)</f>
        <v>7.4740000000000006E-4</v>
      </c>
      <c r="K739" s="13">
        <f t="shared" si="44"/>
        <v>6.6420017940000005</v>
      </c>
      <c r="L739" s="13">
        <f>IF(D739="ZZ", Brick_Kilns_EF!$E$6*(0.75),Brick_Kilns_EF!$E$6)</f>
        <v>4.0400000000000001E-4</v>
      </c>
      <c r="M739" s="13">
        <f t="shared" si="45"/>
        <v>3.5902712399999999</v>
      </c>
      <c r="N739" s="13">
        <f>IF(D739="ZZ",Brick_Kilns_EF!$E$7*(0.75),Brick_Kilns_EF!$E$7)</f>
        <v>3.1900000000000001E-3</v>
      </c>
      <c r="O739" s="13">
        <f t="shared" si="46"/>
        <v>28.348923899999999</v>
      </c>
      <c r="P739" s="13">
        <f>IF(D739="ZZ",Brick_Kilns_EF!$E$8*(0.75),Brick_Kilns_EF!$E$8)</f>
        <v>7.1999999999999994E-4</v>
      </c>
      <c r="Q739" s="13">
        <f t="shared" si="47"/>
        <v>6.3985031999999995</v>
      </c>
    </row>
    <row r="740" spans="1:17">
      <c r="A740" s="13" t="s">
        <v>750</v>
      </c>
      <c r="B740" s="13">
        <v>24.514068399999999</v>
      </c>
      <c r="C740" s="13">
        <v>89.27086869</v>
      </c>
      <c r="D740" s="13" t="s">
        <v>6</v>
      </c>
      <c r="E740" s="13" t="s">
        <v>5000</v>
      </c>
      <c r="F740" s="13" t="s">
        <v>42</v>
      </c>
      <c r="G740" s="13" t="s">
        <v>4802</v>
      </c>
      <c r="H740" s="13" t="s">
        <v>4816</v>
      </c>
      <c r="I740" s="13">
        <f>(Brick_Kilns_EF!$B$13*Brick_Kilns_EF!$B$11*Brick_Kilns_EF!$B$12)</f>
        <v>8886.81</v>
      </c>
      <c r="J740" s="13">
        <f>IF(D740="ZZ",Brick_Kilns_EF!$E$9*(0.75),Brick_Kilns_EF!$E$9)</f>
        <v>7.4740000000000006E-4</v>
      </c>
      <c r="K740" s="13">
        <f t="shared" si="44"/>
        <v>6.6420017940000005</v>
      </c>
      <c r="L740" s="13">
        <f>IF(D740="ZZ", Brick_Kilns_EF!$E$6*(0.75),Brick_Kilns_EF!$E$6)</f>
        <v>4.0400000000000001E-4</v>
      </c>
      <c r="M740" s="13">
        <f t="shared" si="45"/>
        <v>3.5902712399999999</v>
      </c>
      <c r="N740" s="13">
        <f>IF(D740="ZZ",Brick_Kilns_EF!$E$7*(0.75),Brick_Kilns_EF!$E$7)</f>
        <v>3.1900000000000001E-3</v>
      </c>
      <c r="O740" s="13">
        <f t="shared" si="46"/>
        <v>28.348923899999999</v>
      </c>
      <c r="P740" s="13">
        <f>IF(D740="ZZ",Brick_Kilns_EF!$E$8*(0.75),Brick_Kilns_EF!$E$8)</f>
        <v>7.1999999999999994E-4</v>
      </c>
      <c r="Q740" s="13">
        <f t="shared" si="47"/>
        <v>6.3985031999999995</v>
      </c>
    </row>
    <row r="741" spans="1:17">
      <c r="A741" s="13" t="s">
        <v>751</v>
      </c>
      <c r="B741" s="13">
        <v>23.607873819999998</v>
      </c>
      <c r="C741" s="13">
        <v>89.744489560000005</v>
      </c>
      <c r="D741" s="13" t="s">
        <v>6</v>
      </c>
      <c r="E741" s="13" t="s">
        <v>5000</v>
      </c>
      <c r="F741" s="13" t="s">
        <v>7</v>
      </c>
      <c r="G741" s="13" t="s">
        <v>4802</v>
      </c>
      <c r="H741" s="13" t="s">
        <v>4816</v>
      </c>
      <c r="I741" s="13">
        <f>(Brick_Kilns_EF!$B$13*Brick_Kilns_EF!$B$11*Brick_Kilns_EF!$B$12)</f>
        <v>8886.81</v>
      </c>
      <c r="J741" s="13">
        <f>IF(D741="ZZ",Brick_Kilns_EF!$E$9*(0.75),Brick_Kilns_EF!$E$9)</f>
        <v>7.4740000000000006E-4</v>
      </c>
      <c r="K741" s="13">
        <f t="shared" si="44"/>
        <v>6.6420017940000005</v>
      </c>
      <c r="L741" s="13">
        <f>IF(D741="ZZ", Brick_Kilns_EF!$E$6*(0.75),Brick_Kilns_EF!$E$6)</f>
        <v>4.0400000000000001E-4</v>
      </c>
      <c r="M741" s="13">
        <f t="shared" si="45"/>
        <v>3.5902712399999999</v>
      </c>
      <c r="N741" s="13">
        <f>IF(D741="ZZ",Brick_Kilns_EF!$E$7*(0.75),Brick_Kilns_EF!$E$7)</f>
        <v>3.1900000000000001E-3</v>
      </c>
      <c r="O741" s="13">
        <f t="shared" si="46"/>
        <v>28.348923899999999</v>
      </c>
      <c r="P741" s="13">
        <f>IF(D741="ZZ",Brick_Kilns_EF!$E$8*(0.75),Brick_Kilns_EF!$E$8)</f>
        <v>7.1999999999999994E-4</v>
      </c>
      <c r="Q741" s="13">
        <f t="shared" si="47"/>
        <v>6.3985031999999995</v>
      </c>
    </row>
    <row r="742" spans="1:17">
      <c r="A742" s="13" t="s">
        <v>752</v>
      </c>
      <c r="B742" s="13">
        <v>23.649136739999999</v>
      </c>
      <c r="C742" s="13">
        <v>89.987946699999995</v>
      </c>
      <c r="D742" s="13" t="s">
        <v>6</v>
      </c>
      <c r="E742" s="13" t="s">
        <v>5000</v>
      </c>
      <c r="F742" s="13" t="s">
        <v>7</v>
      </c>
      <c r="G742" s="13" t="s">
        <v>4802</v>
      </c>
      <c r="H742" s="13" t="s">
        <v>4816</v>
      </c>
      <c r="I742" s="13">
        <f>(Brick_Kilns_EF!$B$13*Brick_Kilns_EF!$B$11*Brick_Kilns_EF!$B$12)</f>
        <v>8886.81</v>
      </c>
      <c r="J742" s="13">
        <f>IF(D742="ZZ",Brick_Kilns_EF!$E$9*(0.75),Brick_Kilns_EF!$E$9)</f>
        <v>7.4740000000000006E-4</v>
      </c>
      <c r="K742" s="13">
        <f t="shared" si="44"/>
        <v>6.6420017940000005</v>
      </c>
      <c r="L742" s="13">
        <f>IF(D742="ZZ", Brick_Kilns_EF!$E$6*(0.75),Brick_Kilns_EF!$E$6)</f>
        <v>4.0400000000000001E-4</v>
      </c>
      <c r="M742" s="13">
        <f t="shared" si="45"/>
        <v>3.5902712399999999</v>
      </c>
      <c r="N742" s="13">
        <f>IF(D742="ZZ",Brick_Kilns_EF!$E$7*(0.75),Brick_Kilns_EF!$E$7)</f>
        <v>3.1900000000000001E-3</v>
      </c>
      <c r="O742" s="13">
        <f t="shared" si="46"/>
        <v>28.348923899999999</v>
      </c>
      <c r="P742" s="13">
        <f>IF(D742="ZZ",Brick_Kilns_EF!$E$8*(0.75),Brick_Kilns_EF!$E$8)</f>
        <v>7.1999999999999994E-4</v>
      </c>
      <c r="Q742" s="13">
        <f t="shared" si="47"/>
        <v>6.3985031999999995</v>
      </c>
    </row>
    <row r="743" spans="1:17">
      <c r="A743" s="13" t="s">
        <v>753</v>
      </c>
      <c r="B743" s="13">
        <v>24.153535170000001</v>
      </c>
      <c r="C743" s="13">
        <v>89.035310679999995</v>
      </c>
      <c r="D743" s="13" t="s">
        <v>6</v>
      </c>
      <c r="E743" s="13" t="s">
        <v>5000</v>
      </c>
      <c r="F743" s="13" t="s">
        <v>42</v>
      </c>
      <c r="G743" s="13" t="s">
        <v>4802</v>
      </c>
      <c r="H743" s="13" t="s">
        <v>4816</v>
      </c>
      <c r="I743" s="13">
        <f>(Brick_Kilns_EF!$B$13*Brick_Kilns_EF!$B$11*Brick_Kilns_EF!$B$12)</f>
        <v>8886.81</v>
      </c>
      <c r="J743" s="13">
        <f>IF(D743="ZZ",Brick_Kilns_EF!$E$9*(0.75),Brick_Kilns_EF!$E$9)</f>
        <v>7.4740000000000006E-4</v>
      </c>
      <c r="K743" s="13">
        <f t="shared" si="44"/>
        <v>6.6420017940000005</v>
      </c>
      <c r="L743" s="13">
        <f>IF(D743="ZZ", Brick_Kilns_EF!$E$6*(0.75),Brick_Kilns_EF!$E$6)</f>
        <v>4.0400000000000001E-4</v>
      </c>
      <c r="M743" s="13">
        <f t="shared" si="45"/>
        <v>3.5902712399999999</v>
      </c>
      <c r="N743" s="13">
        <f>IF(D743="ZZ",Brick_Kilns_EF!$E$7*(0.75),Brick_Kilns_EF!$E$7)</f>
        <v>3.1900000000000001E-3</v>
      </c>
      <c r="O743" s="13">
        <f t="shared" si="46"/>
        <v>28.348923899999999</v>
      </c>
      <c r="P743" s="13">
        <f>IF(D743="ZZ",Brick_Kilns_EF!$E$8*(0.75),Brick_Kilns_EF!$E$8)</f>
        <v>7.1999999999999994E-4</v>
      </c>
      <c r="Q743" s="13">
        <f t="shared" si="47"/>
        <v>6.3985031999999995</v>
      </c>
    </row>
    <row r="744" spans="1:17">
      <c r="A744" s="13" t="s">
        <v>754</v>
      </c>
      <c r="B744" s="13">
        <v>24.838176990000001</v>
      </c>
      <c r="C744" s="13">
        <v>89.188795929999998</v>
      </c>
      <c r="D744" s="13" t="s">
        <v>6</v>
      </c>
      <c r="E744" s="13" t="s">
        <v>5000</v>
      </c>
      <c r="F744" s="13" t="s">
        <v>42</v>
      </c>
      <c r="G744" s="13" t="s">
        <v>4802</v>
      </c>
      <c r="H744" s="13" t="s">
        <v>4816</v>
      </c>
      <c r="I744" s="13">
        <f>(Brick_Kilns_EF!$B$13*Brick_Kilns_EF!$B$11*Brick_Kilns_EF!$B$12)</f>
        <v>8886.81</v>
      </c>
      <c r="J744" s="13">
        <f>IF(D744="ZZ",Brick_Kilns_EF!$E$9*(0.75),Brick_Kilns_EF!$E$9)</f>
        <v>7.4740000000000006E-4</v>
      </c>
      <c r="K744" s="13">
        <f t="shared" si="44"/>
        <v>6.6420017940000005</v>
      </c>
      <c r="L744" s="13">
        <f>IF(D744="ZZ", Brick_Kilns_EF!$E$6*(0.75),Brick_Kilns_EF!$E$6)</f>
        <v>4.0400000000000001E-4</v>
      </c>
      <c r="M744" s="13">
        <f t="shared" si="45"/>
        <v>3.5902712399999999</v>
      </c>
      <c r="N744" s="13">
        <f>IF(D744="ZZ",Brick_Kilns_EF!$E$7*(0.75),Brick_Kilns_EF!$E$7)</f>
        <v>3.1900000000000001E-3</v>
      </c>
      <c r="O744" s="13">
        <f t="shared" si="46"/>
        <v>28.348923899999999</v>
      </c>
      <c r="P744" s="13">
        <f>IF(D744="ZZ",Brick_Kilns_EF!$E$8*(0.75),Brick_Kilns_EF!$E$8)</f>
        <v>7.1999999999999994E-4</v>
      </c>
      <c r="Q744" s="13">
        <f t="shared" si="47"/>
        <v>6.3985031999999995</v>
      </c>
    </row>
    <row r="745" spans="1:17">
      <c r="A745" s="13" t="s">
        <v>755</v>
      </c>
      <c r="B745" s="13">
        <v>23.77376422</v>
      </c>
      <c r="C745" s="13">
        <v>89.436456019999994</v>
      </c>
      <c r="D745" s="13" t="s">
        <v>6</v>
      </c>
      <c r="E745" s="13" t="s">
        <v>5000</v>
      </c>
      <c r="F745" s="13" t="s">
        <v>7</v>
      </c>
      <c r="G745" s="13" t="s">
        <v>4802</v>
      </c>
      <c r="H745" s="13" t="s">
        <v>4816</v>
      </c>
      <c r="I745" s="13">
        <f>(Brick_Kilns_EF!$B$13*Brick_Kilns_EF!$B$11*Brick_Kilns_EF!$B$12)</f>
        <v>8886.81</v>
      </c>
      <c r="J745" s="13">
        <f>IF(D745="ZZ",Brick_Kilns_EF!$E$9*(0.75),Brick_Kilns_EF!$E$9)</f>
        <v>7.4740000000000006E-4</v>
      </c>
      <c r="K745" s="13">
        <f t="shared" si="44"/>
        <v>6.6420017940000005</v>
      </c>
      <c r="L745" s="13">
        <f>IF(D745="ZZ", Brick_Kilns_EF!$E$6*(0.75),Brick_Kilns_EF!$E$6)</f>
        <v>4.0400000000000001E-4</v>
      </c>
      <c r="M745" s="13">
        <f t="shared" si="45"/>
        <v>3.5902712399999999</v>
      </c>
      <c r="N745" s="13">
        <f>IF(D745="ZZ",Brick_Kilns_EF!$E$7*(0.75),Brick_Kilns_EF!$E$7)</f>
        <v>3.1900000000000001E-3</v>
      </c>
      <c r="O745" s="13">
        <f t="shared" si="46"/>
        <v>28.348923899999999</v>
      </c>
      <c r="P745" s="13">
        <f>IF(D745="ZZ",Brick_Kilns_EF!$E$8*(0.75),Brick_Kilns_EF!$E$8)</f>
        <v>7.1999999999999994E-4</v>
      </c>
      <c r="Q745" s="13">
        <f t="shared" si="47"/>
        <v>6.3985031999999995</v>
      </c>
    </row>
    <row r="746" spans="1:17">
      <c r="A746" s="13" t="s">
        <v>756</v>
      </c>
      <c r="B746" s="13">
        <v>24.01936645</v>
      </c>
      <c r="C746" s="13">
        <v>88.877258979999993</v>
      </c>
      <c r="D746" s="13" t="s">
        <v>6</v>
      </c>
      <c r="E746" s="13" t="s">
        <v>5000</v>
      </c>
      <c r="F746" s="13" t="s">
        <v>9</v>
      </c>
      <c r="G746" s="13" t="s">
        <v>4802</v>
      </c>
      <c r="H746" s="13" t="s">
        <v>4816</v>
      </c>
      <c r="I746" s="13">
        <f>(Brick_Kilns_EF!$B$13*Brick_Kilns_EF!$B$11*Brick_Kilns_EF!$B$12)</f>
        <v>8886.81</v>
      </c>
      <c r="J746" s="13">
        <f>IF(D746="ZZ",Brick_Kilns_EF!$E$9*(0.75),Brick_Kilns_EF!$E$9)</f>
        <v>7.4740000000000006E-4</v>
      </c>
      <c r="K746" s="13">
        <f t="shared" si="44"/>
        <v>6.6420017940000005</v>
      </c>
      <c r="L746" s="13">
        <f>IF(D746="ZZ", Brick_Kilns_EF!$E$6*(0.75),Brick_Kilns_EF!$E$6)</f>
        <v>4.0400000000000001E-4</v>
      </c>
      <c r="M746" s="13">
        <f t="shared" si="45"/>
        <v>3.5902712399999999</v>
      </c>
      <c r="N746" s="13">
        <f>IF(D746="ZZ",Brick_Kilns_EF!$E$7*(0.75),Brick_Kilns_EF!$E$7)</f>
        <v>3.1900000000000001E-3</v>
      </c>
      <c r="O746" s="13">
        <f t="shared" si="46"/>
        <v>28.348923899999999</v>
      </c>
      <c r="P746" s="13">
        <f>IF(D746="ZZ",Brick_Kilns_EF!$E$8*(0.75),Brick_Kilns_EF!$E$8)</f>
        <v>7.1999999999999994E-4</v>
      </c>
      <c r="Q746" s="13">
        <f t="shared" si="47"/>
        <v>6.3985031999999995</v>
      </c>
    </row>
    <row r="747" spans="1:17">
      <c r="A747" s="13" t="s">
        <v>757</v>
      </c>
      <c r="B747" s="13">
        <v>23.914332389999998</v>
      </c>
      <c r="C747" s="13">
        <v>90.129497400000005</v>
      </c>
      <c r="D747" s="13" t="s">
        <v>6</v>
      </c>
      <c r="E747" s="13" t="s">
        <v>5000</v>
      </c>
      <c r="F747" s="13" t="s">
        <v>7</v>
      </c>
      <c r="G747" s="13" t="s">
        <v>4802</v>
      </c>
      <c r="H747" s="13" t="s">
        <v>4816</v>
      </c>
      <c r="I747" s="13">
        <f>(Brick_Kilns_EF!$B$13*Brick_Kilns_EF!$B$11*Brick_Kilns_EF!$B$12)</f>
        <v>8886.81</v>
      </c>
      <c r="J747" s="13">
        <f>IF(D747="ZZ",Brick_Kilns_EF!$E$9*(0.75),Brick_Kilns_EF!$E$9)</f>
        <v>7.4740000000000006E-4</v>
      </c>
      <c r="K747" s="13">
        <f t="shared" si="44"/>
        <v>6.6420017940000005</v>
      </c>
      <c r="L747" s="13">
        <f>IF(D747="ZZ", Brick_Kilns_EF!$E$6*(0.75),Brick_Kilns_EF!$E$6)</f>
        <v>4.0400000000000001E-4</v>
      </c>
      <c r="M747" s="13">
        <f t="shared" si="45"/>
        <v>3.5902712399999999</v>
      </c>
      <c r="N747" s="13">
        <f>IF(D747="ZZ",Brick_Kilns_EF!$E$7*(0.75),Brick_Kilns_EF!$E$7)</f>
        <v>3.1900000000000001E-3</v>
      </c>
      <c r="O747" s="13">
        <f t="shared" si="46"/>
        <v>28.348923899999999</v>
      </c>
      <c r="P747" s="13">
        <f>IF(D747="ZZ",Brick_Kilns_EF!$E$8*(0.75),Brick_Kilns_EF!$E$8)</f>
        <v>7.1999999999999994E-4</v>
      </c>
      <c r="Q747" s="13">
        <f t="shared" si="47"/>
        <v>6.3985031999999995</v>
      </c>
    </row>
    <row r="748" spans="1:17">
      <c r="A748" s="13" t="s">
        <v>758</v>
      </c>
      <c r="B748" s="13">
        <v>23.921648569999999</v>
      </c>
      <c r="C748" s="13">
        <v>90.333722550000005</v>
      </c>
      <c r="D748" s="13" t="s">
        <v>6</v>
      </c>
      <c r="E748" s="13" t="s">
        <v>5000</v>
      </c>
      <c r="F748" s="13" t="s">
        <v>7</v>
      </c>
      <c r="G748" s="13" t="s">
        <v>4802</v>
      </c>
      <c r="H748" s="13" t="s">
        <v>4816</v>
      </c>
      <c r="I748" s="13">
        <f>(Brick_Kilns_EF!$B$13*Brick_Kilns_EF!$B$11*Brick_Kilns_EF!$B$12)</f>
        <v>8886.81</v>
      </c>
      <c r="J748" s="13">
        <f>IF(D748="ZZ",Brick_Kilns_EF!$E$9*(0.75),Brick_Kilns_EF!$E$9)</f>
        <v>7.4740000000000006E-4</v>
      </c>
      <c r="K748" s="13">
        <f t="shared" si="44"/>
        <v>6.6420017940000005</v>
      </c>
      <c r="L748" s="13">
        <f>IF(D748="ZZ", Brick_Kilns_EF!$E$6*(0.75),Brick_Kilns_EF!$E$6)</f>
        <v>4.0400000000000001E-4</v>
      </c>
      <c r="M748" s="13">
        <f t="shared" si="45"/>
        <v>3.5902712399999999</v>
      </c>
      <c r="N748" s="13">
        <f>IF(D748="ZZ",Brick_Kilns_EF!$E$7*(0.75),Brick_Kilns_EF!$E$7)</f>
        <v>3.1900000000000001E-3</v>
      </c>
      <c r="O748" s="13">
        <f t="shared" si="46"/>
        <v>28.348923899999999</v>
      </c>
      <c r="P748" s="13">
        <f>IF(D748="ZZ",Brick_Kilns_EF!$E$8*(0.75),Brick_Kilns_EF!$E$8)</f>
        <v>7.1999999999999994E-4</v>
      </c>
      <c r="Q748" s="13">
        <f t="shared" si="47"/>
        <v>6.3985031999999995</v>
      </c>
    </row>
    <row r="749" spans="1:17">
      <c r="A749" s="13" t="s">
        <v>759</v>
      </c>
      <c r="B749" s="13">
        <v>23.919568550000001</v>
      </c>
      <c r="C749" s="13">
        <v>90.334716929999999</v>
      </c>
      <c r="D749" s="13" t="s">
        <v>6</v>
      </c>
      <c r="E749" s="13" t="s">
        <v>5000</v>
      </c>
      <c r="F749" s="13" t="s">
        <v>7</v>
      </c>
      <c r="G749" s="13" t="s">
        <v>4802</v>
      </c>
      <c r="H749" s="13" t="s">
        <v>4816</v>
      </c>
      <c r="I749" s="13">
        <f>(Brick_Kilns_EF!$B$13*Brick_Kilns_EF!$B$11*Brick_Kilns_EF!$B$12)</f>
        <v>8886.81</v>
      </c>
      <c r="J749" s="13">
        <f>IF(D749="ZZ",Brick_Kilns_EF!$E$9*(0.75),Brick_Kilns_EF!$E$9)</f>
        <v>7.4740000000000006E-4</v>
      </c>
      <c r="K749" s="13">
        <f t="shared" si="44"/>
        <v>6.6420017940000005</v>
      </c>
      <c r="L749" s="13">
        <f>IF(D749="ZZ", Brick_Kilns_EF!$E$6*(0.75),Brick_Kilns_EF!$E$6)</f>
        <v>4.0400000000000001E-4</v>
      </c>
      <c r="M749" s="13">
        <f t="shared" si="45"/>
        <v>3.5902712399999999</v>
      </c>
      <c r="N749" s="13">
        <f>IF(D749="ZZ",Brick_Kilns_EF!$E$7*(0.75),Brick_Kilns_EF!$E$7)</f>
        <v>3.1900000000000001E-3</v>
      </c>
      <c r="O749" s="13">
        <f t="shared" si="46"/>
        <v>28.348923899999999</v>
      </c>
      <c r="P749" s="13">
        <f>IF(D749="ZZ",Brick_Kilns_EF!$E$8*(0.75),Brick_Kilns_EF!$E$8)</f>
        <v>7.1999999999999994E-4</v>
      </c>
      <c r="Q749" s="13">
        <f t="shared" si="47"/>
        <v>6.3985031999999995</v>
      </c>
    </row>
    <row r="750" spans="1:17">
      <c r="A750" s="13" t="s">
        <v>760</v>
      </c>
      <c r="B750" s="13">
        <v>23.61332917</v>
      </c>
      <c r="C750" s="13">
        <v>90.437387509999994</v>
      </c>
      <c r="D750" s="13" t="s">
        <v>6</v>
      </c>
      <c r="E750" s="13" t="s">
        <v>5000</v>
      </c>
      <c r="F750" s="13" t="s">
        <v>7</v>
      </c>
      <c r="G750" s="13" t="s">
        <v>4802</v>
      </c>
      <c r="H750" s="13" t="s">
        <v>4816</v>
      </c>
      <c r="I750" s="13">
        <f>(Brick_Kilns_EF!$B$13*Brick_Kilns_EF!$B$11*Brick_Kilns_EF!$B$12)</f>
        <v>8886.81</v>
      </c>
      <c r="J750" s="13">
        <f>IF(D750="ZZ",Brick_Kilns_EF!$E$9*(0.75),Brick_Kilns_EF!$E$9)</f>
        <v>7.4740000000000006E-4</v>
      </c>
      <c r="K750" s="13">
        <f t="shared" si="44"/>
        <v>6.6420017940000005</v>
      </c>
      <c r="L750" s="13">
        <f>IF(D750="ZZ", Brick_Kilns_EF!$E$6*(0.75),Brick_Kilns_EF!$E$6)</f>
        <v>4.0400000000000001E-4</v>
      </c>
      <c r="M750" s="13">
        <f t="shared" si="45"/>
        <v>3.5902712399999999</v>
      </c>
      <c r="N750" s="13">
        <f>IF(D750="ZZ",Brick_Kilns_EF!$E$7*(0.75),Brick_Kilns_EF!$E$7)</f>
        <v>3.1900000000000001E-3</v>
      </c>
      <c r="O750" s="13">
        <f t="shared" si="46"/>
        <v>28.348923899999999</v>
      </c>
      <c r="P750" s="13">
        <f>IF(D750="ZZ",Brick_Kilns_EF!$E$8*(0.75),Brick_Kilns_EF!$E$8)</f>
        <v>7.1999999999999994E-4</v>
      </c>
      <c r="Q750" s="13">
        <f t="shared" si="47"/>
        <v>6.3985031999999995</v>
      </c>
    </row>
    <row r="751" spans="1:17">
      <c r="A751" s="13" t="s">
        <v>761</v>
      </c>
      <c r="B751" s="13">
        <v>23.917143500000002</v>
      </c>
      <c r="C751" s="13">
        <v>89.930708550000006</v>
      </c>
      <c r="D751" s="13" t="s">
        <v>6</v>
      </c>
      <c r="E751" s="13" t="s">
        <v>5000</v>
      </c>
      <c r="F751" s="13" t="s">
        <v>7</v>
      </c>
      <c r="G751" s="13" t="s">
        <v>4802</v>
      </c>
      <c r="H751" s="13" t="s">
        <v>4816</v>
      </c>
      <c r="I751" s="13">
        <f>(Brick_Kilns_EF!$B$13*Brick_Kilns_EF!$B$11*Brick_Kilns_EF!$B$12)</f>
        <v>8886.81</v>
      </c>
      <c r="J751" s="13">
        <f>IF(D751="ZZ",Brick_Kilns_EF!$E$9*(0.75),Brick_Kilns_EF!$E$9)</f>
        <v>7.4740000000000006E-4</v>
      </c>
      <c r="K751" s="13">
        <f t="shared" si="44"/>
        <v>6.6420017940000005</v>
      </c>
      <c r="L751" s="13">
        <f>IF(D751="ZZ", Brick_Kilns_EF!$E$6*(0.75),Brick_Kilns_EF!$E$6)</f>
        <v>4.0400000000000001E-4</v>
      </c>
      <c r="M751" s="13">
        <f t="shared" si="45"/>
        <v>3.5902712399999999</v>
      </c>
      <c r="N751" s="13">
        <f>IF(D751="ZZ",Brick_Kilns_EF!$E$7*(0.75),Brick_Kilns_EF!$E$7)</f>
        <v>3.1900000000000001E-3</v>
      </c>
      <c r="O751" s="13">
        <f t="shared" si="46"/>
        <v>28.348923899999999</v>
      </c>
      <c r="P751" s="13">
        <f>IF(D751="ZZ",Brick_Kilns_EF!$E$8*(0.75),Brick_Kilns_EF!$E$8)</f>
        <v>7.1999999999999994E-4</v>
      </c>
      <c r="Q751" s="13">
        <f t="shared" si="47"/>
        <v>6.3985031999999995</v>
      </c>
    </row>
    <row r="752" spans="1:17">
      <c r="A752" s="13" t="s">
        <v>762</v>
      </c>
      <c r="B752" s="13">
        <v>23.766526020000001</v>
      </c>
      <c r="C752" s="13">
        <v>90.422371369999993</v>
      </c>
      <c r="D752" s="13" t="s">
        <v>6</v>
      </c>
      <c r="E752" s="13" t="s">
        <v>5000</v>
      </c>
      <c r="F752" s="13" t="s">
        <v>7</v>
      </c>
      <c r="G752" s="13" t="s">
        <v>4802</v>
      </c>
      <c r="H752" s="13" t="s">
        <v>4816</v>
      </c>
      <c r="I752" s="13">
        <f>(Brick_Kilns_EF!$B$13*Brick_Kilns_EF!$B$11*Brick_Kilns_EF!$B$12)</f>
        <v>8886.81</v>
      </c>
      <c r="J752" s="13">
        <f>IF(D752="ZZ",Brick_Kilns_EF!$E$9*(0.75),Brick_Kilns_EF!$E$9)</f>
        <v>7.4740000000000006E-4</v>
      </c>
      <c r="K752" s="13">
        <f t="shared" si="44"/>
        <v>6.6420017940000005</v>
      </c>
      <c r="L752" s="13">
        <f>IF(D752="ZZ", Brick_Kilns_EF!$E$6*(0.75),Brick_Kilns_EF!$E$6)</f>
        <v>4.0400000000000001E-4</v>
      </c>
      <c r="M752" s="13">
        <f t="shared" si="45"/>
        <v>3.5902712399999999</v>
      </c>
      <c r="N752" s="13">
        <f>IF(D752="ZZ",Brick_Kilns_EF!$E$7*(0.75),Brick_Kilns_EF!$E$7)</f>
        <v>3.1900000000000001E-3</v>
      </c>
      <c r="O752" s="13">
        <f t="shared" si="46"/>
        <v>28.348923899999999</v>
      </c>
      <c r="P752" s="13">
        <f>IF(D752="ZZ",Brick_Kilns_EF!$E$8*(0.75),Brick_Kilns_EF!$E$8)</f>
        <v>7.1999999999999994E-4</v>
      </c>
      <c r="Q752" s="13">
        <f t="shared" si="47"/>
        <v>6.3985031999999995</v>
      </c>
    </row>
    <row r="753" spans="1:17">
      <c r="A753" s="13" t="s">
        <v>763</v>
      </c>
      <c r="B753" s="13">
        <v>23.766779570000001</v>
      </c>
      <c r="C753" s="13">
        <v>90.424225750000005</v>
      </c>
      <c r="D753" s="13" t="s">
        <v>6</v>
      </c>
      <c r="E753" s="13" t="s">
        <v>5000</v>
      </c>
      <c r="F753" s="13" t="s">
        <v>7</v>
      </c>
      <c r="G753" s="13" t="s">
        <v>4802</v>
      </c>
      <c r="H753" s="13" t="s">
        <v>4816</v>
      </c>
      <c r="I753" s="13">
        <f>(Brick_Kilns_EF!$B$13*Brick_Kilns_EF!$B$11*Brick_Kilns_EF!$B$12)</f>
        <v>8886.81</v>
      </c>
      <c r="J753" s="13">
        <f>IF(D753="ZZ",Brick_Kilns_EF!$E$9*(0.75),Brick_Kilns_EF!$E$9)</f>
        <v>7.4740000000000006E-4</v>
      </c>
      <c r="K753" s="13">
        <f t="shared" si="44"/>
        <v>6.6420017940000005</v>
      </c>
      <c r="L753" s="13">
        <f>IF(D753="ZZ", Brick_Kilns_EF!$E$6*(0.75),Brick_Kilns_EF!$E$6)</f>
        <v>4.0400000000000001E-4</v>
      </c>
      <c r="M753" s="13">
        <f t="shared" si="45"/>
        <v>3.5902712399999999</v>
      </c>
      <c r="N753" s="13">
        <f>IF(D753="ZZ",Brick_Kilns_EF!$E$7*(0.75),Brick_Kilns_EF!$E$7)</f>
        <v>3.1900000000000001E-3</v>
      </c>
      <c r="O753" s="13">
        <f t="shared" si="46"/>
        <v>28.348923899999999</v>
      </c>
      <c r="P753" s="13">
        <f>IF(D753="ZZ",Brick_Kilns_EF!$E$8*(0.75),Brick_Kilns_EF!$E$8)</f>
        <v>7.1999999999999994E-4</v>
      </c>
      <c r="Q753" s="13">
        <f t="shared" si="47"/>
        <v>6.3985031999999995</v>
      </c>
    </row>
    <row r="754" spans="1:17">
      <c r="A754" s="13" t="s">
        <v>764</v>
      </c>
      <c r="B754" s="13">
        <v>23.438168560000001</v>
      </c>
      <c r="C754" s="13">
        <v>89.516301150000004</v>
      </c>
      <c r="D754" s="13" t="s">
        <v>6</v>
      </c>
      <c r="E754" s="13" t="s">
        <v>5000</v>
      </c>
      <c r="F754" s="13" t="s">
        <v>9</v>
      </c>
      <c r="G754" s="13" t="s">
        <v>4802</v>
      </c>
      <c r="H754" s="13" t="s">
        <v>4816</v>
      </c>
      <c r="I754" s="13">
        <f>(Brick_Kilns_EF!$B$13*Brick_Kilns_EF!$B$11*Brick_Kilns_EF!$B$12)</f>
        <v>8886.81</v>
      </c>
      <c r="J754" s="13">
        <f>IF(D754="ZZ",Brick_Kilns_EF!$E$9*(0.75),Brick_Kilns_EF!$E$9)</f>
        <v>7.4740000000000006E-4</v>
      </c>
      <c r="K754" s="13">
        <f t="shared" si="44"/>
        <v>6.6420017940000005</v>
      </c>
      <c r="L754" s="13">
        <f>IF(D754="ZZ", Brick_Kilns_EF!$E$6*(0.75),Brick_Kilns_EF!$E$6)</f>
        <v>4.0400000000000001E-4</v>
      </c>
      <c r="M754" s="13">
        <f t="shared" si="45"/>
        <v>3.5902712399999999</v>
      </c>
      <c r="N754" s="13">
        <f>IF(D754="ZZ",Brick_Kilns_EF!$E$7*(0.75),Brick_Kilns_EF!$E$7)</f>
        <v>3.1900000000000001E-3</v>
      </c>
      <c r="O754" s="13">
        <f t="shared" si="46"/>
        <v>28.348923899999999</v>
      </c>
      <c r="P754" s="13">
        <f>IF(D754="ZZ",Brick_Kilns_EF!$E$8*(0.75),Brick_Kilns_EF!$E$8)</f>
        <v>7.1999999999999994E-4</v>
      </c>
      <c r="Q754" s="13">
        <f t="shared" si="47"/>
        <v>6.3985031999999995</v>
      </c>
    </row>
    <row r="755" spans="1:17">
      <c r="A755" s="13" t="s">
        <v>765</v>
      </c>
      <c r="B755" s="13">
        <v>23.43911232</v>
      </c>
      <c r="C755" s="13">
        <v>89.512796660000006</v>
      </c>
      <c r="D755" s="13" t="s">
        <v>6</v>
      </c>
      <c r="E755" s="13" t="s">
        <v>5000</v>
      </c>
      <c r="F755" s="13" t="s">
        <v>9</v>
      </c>
      <c r="G755" s="13" t="s">
        <v>4802</v>
      </c>
      <c r="H755" s="13" t="s">
        <v>4816</v>
      </c>
      <c r="I755" s="13">
        <f>(Brick_Kilns_EF!$B$13*Brick_Kilns_EF!$B$11*Brick_Kilns_EF!$B$12)</f>
        <v>8886.81</v>
      </c>
      <c r="J755" s="13">
        <f>IF(D755="ZZ",Brick_Kilns_EF!$E$9*(0.75),Brick_Kilns_EF!$E$9)</f>
        <v>7.4740000000000006E-4</v>
      </c>
      <c r="K755" s="13">
        <f t="shared" si="44"/>
        <v>6.6420017940000005</v>
      </c>
      <c r="L755" s="13">
        <f>IF(D755="ZZ", Brick_Kilns_EF!$E$6*(0.75),Brick_Kilns_EF!$E$6)</f>
        <v>4.0400000000000001E-4</v>
      </c>
      <c r="M755" s="13">
        <f t="shared" si="45"/>
        <v>3.5902712399999999</v>
      </c>
      <c r="N755" s="13">
        <f>IF(D755="ZZ",Brick_Kilns_EF!$E$7*(0.75),Brick_Kilns_EF!$E$7)</f>
        <v>3.1900000000000001E-3</v>
      </c>
      <c r="O755" s="13">
        <f t="shared" si="46"/>
        <v>28.348923899999999</v>
      </c>
      <c r="P755" s="13">
        <f>IF(D755="ZZ",Brick_Kilns_EF!$E$8*(0.75),Brick_Kilns_EF!$E$8)</f>
        <v>7.1999999999999994E-4</v>
      </c>
      <c r="Q755" s="13">
        <f t="shared" si="47"/>
        <v>6.3985031999999995</v>
      </c>
    </row>
    <row r="756" spans="1:17">
      <c r="A756" s="13" t="s">
        <v>766</v>
      </c>
      <c r="B756" s="13">
        <v>24.018967759999999</v>
      </c>
      <c r="C756" s="13">
        <v>89.073945440000003</v>
      </c>
      <c r="D756" s="13" t="s">
        <v>6</v>
      </c>
      <c r="E756" s="13" t="s">
        <v>5000</v>
      </c>
      <c r="F756" s="13" t="s">
        <v>42</v>
      </c>
      <c r="G756" s="13" t="s">
        <v>4802</v>
      </c>
      <c r="H756" s="13" t="s">
        <v>4816</v>
      </c>
      <c r="I756" s="13">
        <f>(Brick_Kilns_EF!$B$13*Brick_Kilns_EF!$B$11*Brick_Kilns_EF!$B$12)</f>
        <v>8886.81</v>
      </c>
      <c r="J756" s="13">
        <f>IF(D756="ZZ",Brick_Kilns_EF!$E$9*(0.75),Brick_Kilns_EF!$E$9)</f>
        <v>7.4740000000000006E-4</v>
      </c>
      <c r="K756" s="13">
        <f t="shared" si="44"/>
        <v>6.6420017940000005</v>
      </c>
      <c r="L756" s="13">
        <f>IF(D756="ZZ", Brick_Kilns_EF!$E$6*(0.75),Brick_Kilns_EF!$E$6)</f>
        <v>4.0400000000000001E-4</v>
      </c>
      <c r="M756" s="13">
        <f t="shared" si="45"/>
        <v>3.5902712399999999</v>
      </c>
      <c r="N756" s="13">
        <f>IF(D756="ZZ",Brick_Kilns_EF!$E$7*(0.75),Brick_Kilns_EF!$E$7)</f>
        <v>3.1900000000000001E-3</v>
      </c>
      <c r="O756" s="13">
        <f t="shared" si="46"/>
        <v>28.348923899999999</v>
      </c>
      <c r="P756" s="13">
        <f>IF(D756="ZZ",Brick_Kilns_EF!$E$8*(0.75),Brick_Kilns_EF!$E$8)</f>
        <v>7.1999999999999994E-4</v>
      </c>
      <c r="Q756" s="13">
        <f t="shared" si="47"/>
        <v>6.3985031999999995</v>
      </c>
    </row>
    <row r="757" spans="1:17">
      <c r="A757" s="13" t="s">
        <v>767</v>
      </c>
      <c r="B757" s="13">
        <v>24.016033190000002</v>
      </c>
      <c r="C757" s="13">
        <v>89.076745810000006</v>
      </c>
      <c r="D757" s="13" t="s">
        <v>6</v>
      </c>
      <c r="E757" s="13" t="s">
        <v>5000</v>
      </c>
      <c r="F757" s="13" t="s">
        <v>42</v>
      </c>
      <c r="G757" s="13" t="s">
        <v>4802</v>
      </c>
      <c r="H757" s="13" t="s">
        <v>4816</v>
      </c>
      <c r="I757" s="13">
        <f>(Brick_Kilns_EF!$B$13*Brick_Kilns_EF!$B$11*Brick_Kilns_EF!$B$12)</f>
        <v>8886.81</v>
      </c>
      <c r="J757" s="13">
        <f>IF(D757="ZZ",Brick_Kilns_EF!$E$9*(0.75),Brick_Kilns_EF!$E$9)</f>
        <v>7.4740000000000006E-4</v>
      </c>
      <c r="K757" s="13">
        <f t="shared" si="44"/>
        <v>6.6420017940000005</v>
      </c>
      <c r="L757" s="13">
        <f>IF(D757="ZZ", Brick_Kilns_EF!$E$6*(0.75),Brick_Kilns_EF!$E$6)</f>
        <v>4.0400000000000001E-4</v>
      </c>
      <c r="M757" s="13">
        <f t="shared" si="45"/>
        <v>3.5902712399999999</v>
      </c>
      <c r="N757" s="13">
        <f>IF(D757="ZZ",Brick_Kilns_EF!$E$7*(0.75),Brick_Kilns_EF!$E$7)</f>
        <v>3.1900000000000001E-3</v>
      </c>
      <c r="O757" s="13">
        <f t="shared" si="46"/>
        <v>28.348923899999999</v>
      </c>
      <c r="P757" s="13">
        <f>IF(D757="ZZ",Brick_Kilns_EF!$E$8*(0.75),Brick_Kilns_EF!$E$8)</f>
        <v>7.1999999999999994E-4</v>
      </c>
      <c r="Q757" s="13">
        <f t="shared" si="47"/>
        <v>6.3985031999999995</v>
      </c>
    </row>
    <row r="758" spans="1:17">
      <c r="A758" s="13" t="s">
        <v>768</v>
      </c>
      <c r="B758" s="13">
        <v>24.01819304</v>
      </c>
      <c r="C758" s="13">
        <v>89.077761690000003</v>
      </c>
      <c r="D758" s="13" t="s">
        <v>6</v>
      </c>
      <c r="E758" s="13" t="s">
        <v>5000</v>
      </c>
      <c r="F758" s="13" t="s">
        <v>42</v>
      </c>
      <c r="G758" s="13" t="s">
        <v>4802</v>
      </c>
      <c r="H758" s="13" t="s">
        <v>4816</v>
      </c>
      <c r="I758" s="13">
        <f>(Brick_Kilns_EF!$B$13*Brick_Kilns_EF!$B$11*Brick_Kilns_EF!$B$12)</f>
        <v>8886.81</v>
      </c>
      <c r="J758" s="13">
        <f>IF(D758="ZZ",Brick_Kilns_EF!$E$9*(0.75),Brick_Kilns_EF!$E$9)</f>
        <v>7.4740000000000006E-4</v>
      </c>
      <c r="K758" s="13">
        <f t="shared" si="44"/>
        <v>6.6420017940000005</v>
      </c>
      <c r="L758" s="13">
        <f>IF(D758="ZZ", Brick_Kilns_EF!$E$6*(0.75),Brick_Kilns_EF!$E$6)</f>
        <v>4.0400000000000001E-4</v>
      </c>
      <c r="M758" s="13">
        <f t="shared" si="45"/>
        <v>3.5902712399999999</v>
      </c>
      <c r="N758" s="13">
        <f>IF(D758="ZZ",Brick_Kilns_EF!$E$7*(0.75),Brick_Kilns_EF!$E$7)</f>
        <v>3.1900000000000001E-3</v>
      </c>
      <c r="O758" s="13">
        <f t="shared" si="46"/>
        <v>28.348923899999999</v>
      </c>
      <c r="P758" s="13">
        <f>IF(D758="ZZ",Brick_Kilns_EF!$E$8*(0.75),Brick_Kilns_EF!$E$8)</f>
        <v>7.1999999999999994E-4</v>
      </c>
      <c r="Q758" s="13">
        <f t="shared" si="47"/>
        <v>6.3985031999999995</v>
      </c>
    </row>
    <row r="759" spans="1:17">
      <c r="A759" s="13" t="s">
        <v>769</v>
      </c>
      <c r="B759" s="13">
        <v>24.019042890000001</v>
      </c>
      <c r="C759" s="13">
        <v>89.071806190000004</v>
      </c>
      <c r="D759" s="13" t="s">
        <v>6</v>
      </c>
      <c r="E759" s="13" t="s">
        <v>5000</v>
      </c>
      <c r="F759" s="13" t="s">
        <v>42</v>
      </c>
      <c r="G759" s="13" t="s">
        <v>4802</v>
      </c>
      <c r="H759" s="13" t="s">
        <v>4816</v>
      </c>
      <c r="I759" s="13">
        <f>(Brick_Kilns_EF!$B$13*Brick_Kilns_EF!$B$11*Brick_Kilns_EF!$B$12)</f>
        <v>8886.81</v>
      </c>
      <c r="J759" s="13">
        <f>IF(D759="ZZ",Brick_Kilns_EF!$E$9*(0.75),Brick_Kilns_EF!$E$9)</f>
        <v>7.4740000000000006E-4</v>
      </c>
      <c r="K759" s="13">
        <f t="shared" si="44"/>
        <v>6.6420017940000005</v>
      </c>
      <c r="L759" s="13">
        <f>IF(D759="ZZ", Brick_Kilns_EF!$E$6*(0.75),Brick_Kilns_EF!$E$6)</f>
        <v>4.0400000000000001E-4</v>
      </c>
      <c r="M759" s="13">
        <f t="shared" si="45"/>
        <v>3.5902712399999999</v>
      </c>
      <c r="N759" s="13">
        <f>IF(D759="ZZ",Brick_Kilns_EF!$E$7*(0.75),Brick_Kilns_EF!$E$7)</f>
        <v>3.1900000000000001E-3</v>
      </c>
      <c r="O759" s="13">
        <f t="shared" si="46"/>
        <v>28.348923899999999</v>
      </c>
      <c r="P759" s="13">
        <f>IF(D759="ZZ",Brick_Kilns_EF!$E$8*(0.75),Brick_Kilns_EF!$E$8)</f>
        <v>7.1999999999999994E-4</v>
      </c>
      <c r="Q759" s="13">
        <f t="shared" si="47"/>
        <v>6.3985031999999995</v>
      </c>
    </row>
    <row r="760" spans="1:17">
      <c r="A760" s="13" t="s">
        <v>770</v>
      </c>
      <c r="B760" s="13">
        <v>24.042079810000001</v>
      </c>
      <c r="C760" s="13">
        <v>89.062731369999995</v>
      </c>
      <c r="D760" s="13" t="s">
        <v>6</v>
      </c>
      <c r="E760" s="13" t="s">
        <v>5000</v>
      </c>
      <c r="F760" s="13" t="s">
        <v>42</v>
      </c>
      <c r="G760" s="13" t="s">
        <v>4802</v>
      </c>
      <c r="H760" s="13" t="s">
        <v>4816</v>
      </c>
      <c r="I760" s="13">
        <f>(Brick_Kilns_EF!$B$13*Brick_Kilns_EF!$B$11*Brick_Kilns_EF!$B$12)</f>
        <v>8886.81</v>
      </c>
      <c r="J760" s="13">
        <f>IF(D760="ZZ",Brick_Kilns_EF!$E$9*(0.75),Brick_Kilns_EF!$E$9)</f>
        <v>7.4740000000000006E-4</v>
      </c>
      <c r="K760" s="13">
        <f t="shared" si="44"/>
        <v>6.6420017940000005</v>
      </c>
      <c r="L760" s="13">
        <f>IF(D760="ZZ", Brick_Kilns_EF!$E$6*(0.75),Brick_Kilns_EF!$E$6)</f>
        <v>4.0400000000000001E-4</v>
      </c>
      <c r="M760" s="13">
        <f t="shared" si="45"/>
        <v>3.5902712399999999</v>
      </c>
      <c r="N760" s="13">
        <f>IF(D760="ZZ",Brick_Kilns_EF!$E$7*(0.75),Brick_Kilns_EF!$E$7)</f>
        <v>3.1900000000000001E-3</v>
      </c>
      <c r="O760" s="13">
        <f t="shared" si="46"/>
        <v>28.348923899999999</v>
      </c>
      <c r="P760" s="13">
        <f>IF(D760="ZZ",Brick_Kilns_EF!$E$8*(0.75),Brick_Kilns_EF!$E$8)</f>
        <v>7.1999999999999994E-4</v>
      </c>
      <c r="Q760" s="13">
        <f t="shared" si="47"/>
        <v>6.3985031999999995</v>
      </c>
    </row>
    <row r="761" spans="1:17">
      <c r="A761" s="13" t="s">
        <v>771</v>
      </c>
      <c r="B761" s="13">
        <v>24.045381649999999</v>
      </c>
      <c r="C761" s="13">
        <v>89.740048040000005</v>
      </c>
      <c r="D761" s="13" t="s">
        <v>6</v>
      </c>
      <c r="E761" s="13" t="s">
        <v>5000</v>
      </c>
      <c r="F761" s="13" t="s">
        <v>42</v>
      </c>
      <c r="G761" s="13" t="s">
        <v>4802</v>
      </c>
      <c r="H761" s="13" t="s">
        <v>4816</v>
      </c>
      <c r="I761" s="13">
        <f>(Brick_Kilns_EF!$B$13*Brick_Kilns_EF!$B$11*Brick_Kilns_EF!$B$12)</f>
        <v>8886.81</v>
      </c>
      <c r="J761" s="13">
        <f>IF(D761="ZZ",Brick_Kilns_EF!$E$9*(0.75),Brick_Kilns_EF!$E$9)</f>
        <v>7.4740000000000006E-4</v>
      </c>
      <c r="K761" s="13">
        <f t="shared" si="44"/>
        <v>6.6420017940000005</v>
      </c>
      <c r="L761" s="13">
        <f>IF(D761="ZZ", Brick_Kilns_EF!$E$6*(0.75),Brick_Kilns_EF!$E$6)</f>
        <v>4.0400000000000001E-4</v>
      </c>
      <c r="M761" s="13">
        <f t="shared" si="45"/>
        <v>3.5902712399999999</v>
      </c>
      <c r="N761" s="13">
        <f>IF(D761="ZZ",Brick_Kilns_EF!$E$7*(0.75),Brick_Kilns_EF!$E$7)</f>
        <v>3.1900000000000001E-3</v>
      </c>
      <c r="O761" s="13">
        <f t="shared" si="46"/>
        <v>28.348923899999999</v>
      </c>
      <c r="P761" s="13">
        <f>IF(D761="ZZ",Brick_Kilns_EF!$E$8*(0.75),Brick_Kilns_EF!$E$8)</f>
        <v>7.1999999999999994E-4</v>
      </c>
      <c r="Q761" s="13">
        <f t="shared" si="47"/>
        <v>6.3985031999999995</v>
      </c>
    </row>
    <row r="762" spans="1:17">
      <c r="A762" s="13" t="s">
        <v>772</v>
      </c>
      <c r="B762" s="13">
        <v>23.45598889</v>
      </c>
      <c r="C762" s="13">
        <v>89.462091040000004</v>
      </c>
      <c r="D762" s="13" t="s">
        <v>6</v>
      </c>
      <c r="E762" s="13" t="s">
        <v>5000</v>
      </c>
      <c r="F762" s="13" t="s">
        <v>9</v>
      </c>
      <c r="G762" s="13" t="s">
        <v>4802</v>
      </c>
      <c r="H762" s="13" t="s">
        <v>4816</v>
      </c>
      <c r="I762" s="13">
        <f>(Brick_Kilns_EF!$B$13*Brick_Kilns_EF!$B$11*Brick_Kilns_EF!$B$12)</f>
        <v>8886.81</v>
      </c>
      <c r="J762" s="13">
        <f>IF(D762="ZZ",Brick_Kilns_EF!$E$9*(0.75),Brick_Kilns_EF!$E$9)</f>
        <v>7.4740000000000006E-4</v>
      </c>
      <c r="K762" s="13">
        <f t="shared" si="44"/>
        <v>6.6420017940000005</v>
      </c>
      <c r="L762" s="13">
        <f>IF(D762="ZZ", Brick_Kilns_EF!$E$6*(0.75),Brick_Kilns_EF!$E$6)</f>
        <v>4.0400000000000001E-4</v>
      </c>
      <c r="M762" s="13">
        <f t="shared" si="45"/>
        <v>3.5902712399999999</v>
      </c>
      <c r="N762" s="13">
        <f>IF(D762="ZZ",Brick_Kilns_EF!$E$7*(0.75),Brick_Kilns_EF!$E$7)</f>
        <v>3.1900000000000001E-3</v>
      </c>
      <c r="O762" s="13">
        <f t="shared" si="46"/>
        <v>28.348923899999999</v>
      </c>
      <c r="P762" s="13">
        <f>IF(D762="ZZ",Brick_Kilns_EF!$E$8*(0.75),Brick_Kilns_EF!$E$8)</f>
        <v>7.1999999999999994E-4</v>
      </c>
      <c r="Q762" s="13">
        <f t="shared" si="47"/>
        <v>6.3985031999999995</v>
      </c>
    </row>
    <row r="763" spans="1:17">
      <c r="A763" s="13" t="s">
        <v>773</v>
      </c>
      <c r="B763" s="13">
        <v>23.980313970000001</v>
      </c>
      <c r="C763" s="13">
        <v>88.983283080000007</v>
      </c>
      <c r="D763" s="13" t="s">
        <v>6</v>
      </c>
      <c r="E763" s="13" t="s">
        <v>5000</v>
      </c>
      <c r="F763" s="13" t="s">
        <v>9</v>
      </c>
      <c r="G763" s="13" t="s">
        <v>4802</v>
      </c>
      <c r="H763" s="13" t="s">
        <v>4816</v>
      </c>
      <c r="I763" s="13">
        <f>(Brick_Kilns_EF!$B$13*Brick_Kilns_EF!$B$11*Brick_Kilns_EF!$B$12)</f>
        <v>8886.81</v>
      </c>
      <c r="J763" s="13">
        <f>IF(D763="ZZ",Brick_Kilns_EF!$E$9*(0.75),Brick_Kilns_EF!$E$9)</f>
        <v>7.4740000000000006E-4</v>
      </c>
      <c r="K763" s="13">
        <f t="shared" si="44"/>
        <v>6.6420017940000005</v>
      </c>
      <c r="L763" s="13">
        <f>IF(D763="ZZ", Brick_Kilns_EF!$E$6*(0.75),Brick_Kilns_EF!$E$6)</f>
        <v>4.0400000000000001E-4</v>
      </c>
      <c r="M763" s="13">
        <f t="shared" si="45"/>
        <v>3.5902712399999999</v>
      </c>
      <c r="N763" s="13">
        <f>IF(D763="ZZ",Brick_Kilns_EF!$E$7*(0.75),Brick_Kilns_EF!$E$7)</f>
        <v>3.1900000000000001E-3</v>
      </c>
      <c r="O763" s="13">
        <f t="shared" si="46"/>
        <v>28.348923899999999</v>
      </c>
      <c r="P763" s="13">
        <f>IF(D763="ZZ",Brick_Kilns_EF!$E$8*(0.75),Brick_Kilns_EF!$E$8)</f>
        <v>7.1999999999999994E-4</v>
      </c>
      <c r="Q763" s="13">
        <f t="shared" si="47"/>
        <v>6.3985031999999995</v>
      </c>
    </row>
    <row r="764" spans="1:17">
      <c r="A764" s="13" t="s">
        <v>774</v>
      </c>
      <c r="B764" s="13">
        <v>23.772339049999999</v>
      </c>
      <c r="C764" s="13">
        <v>89.853181930000005</v>
      </c>
      <c r="D764" s="13" t="s">
        <v>6</v>
      </c>
      <c r="E764" s="13" t="s">
        <v>5000</v>
      </c>
      <c r="F764" s="13" t="s">
        <v>7</v>
      </c>
      <c r="G764" s="13" t="s">
        <v>4802</v>
      </c>
      <c r="H764" s="13" t="s">
        <v>4816</v>
      </c>
      <c r="I764" s="13">
        <f>(Brick_Kilns_EF!$B$13*Brick_Kilns_EF!$B$11*Brick_Kilns_EF!$B$12)</f>
        <v>8886.81</v>
      </c>
      <c r="J764" s="13">
        <f>IF(D764="ZZ",Brick_Kilns_EF!$E$9*(0.75),Brick_Kilns_EF!$E$9)</f>
        <v>7.4740000000000006E-4</v>
      </c>
      <c r="K764" s="13">
        <f t="shared" si="44"/>
        <v>6.6420017940000005</v>
      </c>
      <c r="L764" s="13">
        <f>IF(D764="ZZ", Brick_Kilns_EF!$E$6*(0.75),Brick_Kilns_EF!$E$6)</f>
        <v>4.0400000000000001E-4</v>
      </c>
      <c r="M764" s="13">
        <f t="shared" si="45"/>
        <v>3.5902712399999999</v>
      </c>
      <c r="N764" s="13">
        <f>IF(D764="ZZ",Brick_Kilns_EF!$E$7*(0.75),Brick_Kilns_EF!$E$7)</f>
        <v>3.1900000000000001E-3</v>
      </c>
      <c r="O764" s="13">
        <f t="shared" si="46"/>
        <v>28.348923899999999</v>
      </c>
      <c r="P764" s="13">
        <f>IF(D764="ZZ",Brick_Kilns_EF!$E$8*(0.75),Brick_Kilns_EF!$E$8)</f>
        <v>7.1999999999999994E-4</v>
      </c>
      <c r="Q764" s="13">
        <f t="shared" si="47"/>
        <v>6.3985031999999995</v>
      </c>
    </row>
    <row r="765" spans="1:17">
      <c r="A765" s="13" t="s">
        <v>775</v>
      </c>
      <c r="B765" s="13">
        <v>23.83588344</v>
      </c>
      <c r="C765" s="13">
        <v>89.382731379999996</v>
      </c>
      <c r="D765" s="13" t="s">
        <v>6</v>
      </c>
      <c r="E765" s="13" t="s">
        <v>5000</v>
      </c>
      <c r="F765" s="13" t="s">
        <v>7</v>
      </c>
      <c r="G765" s="13" t="s">
        <v>4802</v>
      </c>
      <c r="H765" s="13" t="s">
        <v>4816</v>
      </c>
      <c r="I765" s="13">
        <f>(Brick_Kilns_EF!$B$13*Brick_Kilns_EF!$B$11*Brick_Kilns_EF!$B$12)</f>
        <v>8886.81</v>
      </c>
      <c r="J765" s="13">
        <f>IF(D765="ZZ",Brick_Kilns_EF!$E$9*(0.75),Brick_Kilns_EF!$E$9)</f>
        <v>7.4740000000000006E-4</v>
      </c>
      <c r="K765" s="13">
        <f t="shared" si="44"/>
        <v>6.6420017940000005</v>
      </c>
      <c r="L765" s="13">
        <f>IF(D765="ZZ", Brick_Kilns_EF!$E$6*(0.75),Brick_Kilns_EF!$E$6)</f>
        <v>4.0400000000000001E-4</v>
      </c>
      <c r="M765" s="13">
        <f t="shared" si="45"/>
        <v>3.5902712399999999</v>
      </c>
      <c r="N765" s="13">
        <f>IF(D765="ZZ",Brick_Kilns_EF!$E$7*(0.75),Brick_Kilns_EF!$E$7)</f>
        <v>3.1900000000000001E-3</v>
      </c>
      <c r="O765" s="13">
        <f t="shared" si="46"/>
        <v>28.348923899999999</v>
      </c>
      <c r="P765" s="13">
        <f>IF(D765="ZZ",Brick_Kilns_EF!$E$8*(0.75),Brick_Kilns_EF!$E$8)</f>
        <v>7.1999999999999994E-4</v>
      </c>
      <c r="Q765" s="13">
        <f t="shared" si="47"/>
        <v>6.3985031999999995</v>
      </c>
    </row>
    <row r="766" spans="1:17">
      <c r="A766" s="13" t="s">
        <v>776</v>
      </c>
      <c r="B766" s="13">
        <v>23.93715233</v>
      </c>
      <c r="C766" s="13">
        <v>89.878954859999993</v>
      </c>
      <c r="D766" s="13" t="s">
        <v>6</v>
      </c>
      <c r="E766" s="13" t="s">
        <v>5000</v>
      </c>
      <c r="F766" s="13" t="s">
        <v>7</v>
      </c>
      <c r="G766" s="13" t="s">
        <v>4802</v>
      </c>
      <c r="H766" s="13" t="s">
        <v>4816</v>
      </c>
      <c r="I766" s="13">
        <f>(Brick_Kilns_EF!$B$13*Brick_Kilns_EF!$B$11*Brick_Kilns_EF!$B$12)</f>
        <v>8886.81</v>
      </c>
      <c r="J766" s="13">
        <f>IF(D766="ZZ",Brick_Kilns_EF!$E$9*(0.75),Brick_Kilns_EF!$E$9)</f>
        <v>7.4740000000000006E-4</v>
      </c>
      <c r="K766" s="13">
        <f t="shared" si="44"/>
        <v>6.6420017940000005</v>
      </c>
      <c r="L766" s="13">
        <f>IF(D766="ZZ", Brick_Kilns_EF!$E$6*(0.75),Brick_Kilns_EF!$E$6)</f>
        <v>4.0400000000000001E-4</v>
      </c>
      <c r="M766" s="13">
        <f t="shared" si="45"/>
        <v>3.5902712399999999</v>
      </c>
      <c r="N766" s="13">
        <f>IF(D766="ZZ",Brick_Kilns_EF!$E$7*(0.75),Brick_Kilns_EF!$E$7)</f>
        <v>3.1900000000000001E-3</v>
      </c>
      <c r="O766" s="13">
        <f t="shared" si="46"/>
        <v>28.348923899999999</v>
      </c>
      <c r="P766" s="13">
        <f>IF(D766="ZZ",Brick_Kilns_EF!$E$8*(0.75),Brick_Kilns_EF!$E$8)</f>
        <v>7.1999999999999994E-4</v>
      </c>
      <c r="Q766" s="13">
        <f t="shared" si="47"/>
        <v>6.3985031999999995</v>
      </c>
    </row>
    <row r="767" spans="1:17">
      <c r="A767" s="13" t="s">
        <v>777</v>
      </c>
      <c r="B767" s="13">
        <v>23.841132349999999</v>
      </c>
      <c r="C767" s="13">
        <v>89.446855769999999</v>
      </c>
      <c r="D767" s="13" t="s">
        <v>6</v>
      </c>
      <c r="E767" s="13" t="s">
        <v>5000</v>
      </c>
      <c r="F767" s="13" t="s">
        <v>7</v>
      </c>
      <c r="G767" s="13" t="s">
        <v>4802</v>
      </c>
      <c r="H767" s="13" t="s">
        <v>4816</v>
      </c>
      <c r="I767" s="13">
        <f>(Brick_Kilns_EF!$B$13*Brick_Kilns_EF!$B$11*Brick_Kilns_EF!$B$12)</f>
        <v>8886.81</v>
      </c>
      <c r="J767" s="13">
        <f>IF(D767="ZZ",Brick_Kilns_EF!$E$9*(0.75),Brick_Kilns_EF!$E$9)</f>
        <v>7.4740000000000006E-4</v>
      </c>
      <c r="K767" s="13">
        <f t="shared" si="44"/>
        <v>6.6420017940000005</v>
      </c>
      <c r="L767" s="13">
        <f>IF(D767="ZZ", Brick_Kilns_EF!$E$6*(0.75),Brick_Kilns_EF!$E$6)</f>
        <v>4.0400000000000001E-4</v>
      </c>
      <c r="M767" s="13">
        <f t="shared" si="45"/>
        <v>3.5902712399999999</v>
      </c>
      <c r="N767" s="13">
        <f>IF(D767="ZZ",Brick_Kilns_EF!$E$7*(0.75),Brick_Kilns_EF!$E$7)</f>
        <v>3.1900000000000001E-3</v>
      </c>
      <c r="O767" s="13">
        <f t="shared" si="46"/>
        <v>28.348923899999999</v>
      </c>
      <c r="P767" s="13">
        <f>IF(D767="ZZ",Brick_Kilns_EF!$E$8*(0.75),Brick_Kilns_EF!$E$8)</f>
        <v>7.1999999999999994E-4</v>
      </c>
      <c r="Q767" s="13">
        <f t="shared" si="47"/>
        <v>6.3985031999999995</v>
      </c>
    </row>
    <row r="768" spans="1:17">
      <c r="A768" s="13" t="s">
        <v>778</v>
      </c>
      <c r="B768" s="13">
        <v>24.160700739999999</v>
      </c>
      <c r="C768" s="13">
        <v>89.287854589999995</v>
      </c>
      <c r="D768" s="13" t="s">
        <v>6</v>
      </c>
      <c r="E768" s="13" t="s">
        <v>5000</v>
      </c>
      <c r="F768" s="13" t="s">
        <v>42</v>
      </c>
      <c r="G768" s="13" t="s">
        <v>4802</v>
      </c>
      <c r="H768" s="13" t="s">
        <v>4816</v>
      </c>
      <c r="I768" s="13">
        <f>(Brick_Kilns_EF!$B$13*Brick_Kilns_EF!$B$11*Brick_Kilns_EF!$B$12)</f>
        <v>8886.81</v>
      </c>
      <c r="J768" s="13">
        <f>IF(D768="ZZ",Brick_Kilns_EF!$E$9*(0.75),Brick_Kilns_EF!$E$9)</f>
        <v>7.4740000000000006E-4</v>
      </c>
      <c r="K768" s="13">
        <f t="shared" si="44"/>
        <v>6.6420017940000005</v>
      </c>
      <c r="L768" s="13">
        <f>IF(D768="ZZ", Brick_Kilns_EF!$E$6*(0.75),Brick_Kilns_EF!$E$6)</f>
        <v>4.0400000000000001E-4</v>
      </c>
      <c r="M768" s="13">
        <f t="shared" si="45"/>
        <v>3.5902712399999999</v>
      </c>
      <c r="N768" s="13">
        <f>IF(D768="ZZ",Brick_Kilns_EF!$E$7*(0.75),Brick_Kilns_EF!$E$7)</f>
        <v>3.1900000000000001E-3</v>
      </c>
      <c r="O768" s="13">
        <f t="shared" si="46"/>
        <v>28.348923899999999</v>
      </c>
      <c r="P768" s="13">
        <f>IF(D768="ZZ",Brick_Kilns_EF!$E$8*(0.75),Brick_Kilns_EF!$E$8)</f>
        <v>7.1999999999999994E-4</v>
      </c>
      <c r="Q768" s="13">
        <f t="shared" si="47"/>
        <v>6.3985031999999995</v>
      </c>
    </row>
    <row r="769" spans="1:17">
      <c r="A769" s="13" t="s">
        <v>779</v>
      </c>
      <c r="B769" s="13">
        <v>23.805040640000001</v>
      </c>
      <c r="C769" s="13">
        <v>88.705970260000001</v>
      </c>
      <c r="D769" s="13" t="s">
        <v>6</v>
      </c>
      <c r="E769" s="13" t="s">
        <v>5000</v>
      </c>
      <c r="F769" s="13" t="s">
        <v>9</v>
      </c>
      <c r="G769" s="13" t="s">
        <v>4802</v>
      </c>
      <c r="H769" s="13" t="s">
        <v>4816</v>
      </c>
      <c r="I769" s="13">
        <f>(Brick_Kilns_EF!$B$13*Brick_Kilns_EF!$B$11*Brick_Kilns_EF!$B$12)</f>
        <v>8886.81</v>
      </c>
      <c r="J769" s="13">
        <f>IF(D769="ZZ",Brick_Kilns_EF!$E$9*(0.75),Brick_Kilns_EF!$E$9)</f>
        <v>7.4740000000000006E-4</v>
      </c>
      <c r="K769" s="13">
        <f t="shared" si="44"/>
        <v>6.6420017940000005</v>
      </c>
      <c r="L769" s="13">
        <f>IF(D769="ZZ", Brick_Kilns_EF!$E$6*(0.75),Brick_Kilns_EF!$E$6)</f>
        <v>4.0400000000000001E-4</v>
      </c>
      <c r="M769" s="13">
        <f t="shared" si="45"/>
        <v>3.5902712399999999</v>
      </c>
      <c r="N769" s="13">
        <f>IF(D769="ZZ",Brick_Kilns_EF!$E$7*(0.75),Brick_Kilns_EF!$E$7)</f>
        <v>3.1900000000000001E-3</v>
      </c>
      <c r="O769" s="13">
        <f t="shared" si="46"/>
        <v>28.348923899999999</v>
      </c>
      <c r="P769" s="13">
        <f>IF(D769="ZZ",Brick_Kilns_EF!$E$8*(0.75),Brick_Kilns_EF!$E$8)</f>
        <v>7.1999999999999994E-4</v>
      </c>
      <c r="Q769" s="13">
        <f t="shared" si="47"/>
        <v>6.3985031999999995</v>
      </c>
    </row>
    <row r="770" spans="1:17">
      <c r="A770" s="13" t="s">
        <v>780</v>
      </c>
      <c r="B770" s="13">
        <v>23.49697179</v>
      </c>
      <c r="C770" s="13">
        <v>89.452595540000004</v>
      </c>
      <c r="D770" s="13" t="s">
        <v>6</v>
      </c>
      <c r="E770" s="13" t="s">
        <v>5000</v>
      </c>
      <c r="F770" s="13" t="s">
        <v>9</v>
      </c>
      <c r="G770" s="13" t="s">
        <v>4802</v>
      </c>
      <c r="H770" s="13" t="s">
        <v>4816</v>
      </c>
      <c r="I770" s="13">
        <f>(Brick_Kilns_EF!$B$13*Brick_Kilns_EF!$B$11*Brick_Kilns_EF!$B$12)</f>
        <v>8886.81</v>
      </c>
      <c r="J770" s="13">
        <f>IF(D770="ZZ",Brick_Kilns_EF!$E$9*(0.75),Brick_Kilns_EF!$E$9)</f>
        <v>7.4740000000000006E-4</v>
      </c>
      <c r="K770" s="13">
        <f t="shared" si="44"/>
        <v>6.6420017940000005</v>
      </c>
      <c r="L770" s="13">
        <f>IF(D770="ZZ", Brick_Kilns_EF!$E$6*(0.75),Brick_Kilns_EF!$E$6)</f>
        <v>4.0400000000000001E-4</v>
      </c>
      <c r="M770" s="13">
        <f t="shared" si="45"/>
        <v>3.5902712399999999</v>
      </c>
      <c r="N770" s="13">
        <f>IF(D770="ZZ",Brick_Kilns_EF!$E$7*(0.75),Brick_Kilns_EF!$E$7)</f>
        <v>3.1900000000000001E-3</v>
      </c>
      <c r="O770" s="13">
        <f t="shared" si="46"/>
        <v>28.348923899999999</v>
      </c>
      <c r="P770" s="13">
        <f>IF(D770="ZZ",Brick_Kilns_EF!$E$8*(0.75),Brick_Kilns_EF!$E$8)</f>
        <v>7.1999999999999994E-4</v>
      </c>
      <c r="Q770" s="13">
        <f t="shared" si="47"/>
        <v>6.3985031999999995</v>
      </c>
    </row>
    <row r="771" spans="1:17">
      <c r="A771" s="13" t="s">
        <v>781</v>
      </c>
      <c r="B771" s="13">
        <v>24.119371610000002</v>
      </c>
      <c r="C771" s="13">
        <v>90.176390319999996</v>
      </c>
      <c r="D771" s="13" t="s">
        <v>6</v>
      </c>
      <c r="E771" s="13" t="s">
        <v>5000</v>
      </c>
      <c r="F771" s="13" t="s">
        <v>7</v>
      </c>
      <c r="G771" s="13" t="s">
        <v>4802</v>
      </c>
      <c r="H771" s="13" t="s">
        <v>4816</v>
      </c>
      <c r="I771" s="13">
        <f>(Brick_Kilns_EF!$B$13*Brick_Kilns_EF!$B$11*Brick_Kilns_EF!$B$12)</f>
        <v>8886.81</v>
      </c>
      <c r="J771" s="13">
        <f>IF(D771="ZZ",Brick_Kilns_EF!$E$9*(0.75),Brick_Kilns_EF!$E$9)</f>
        <v>7.4740000000000006E-4</v>
      </c>
      <c r="K771" s="13">
        <f t="shared" ref="K771:K834" si="48">I771*J771</f>
        <v>6.6420017940000005</v>
      </c>
      <c r="L771" s="13">
        <f>IF(D771="ZZ", Brick_Kilns_EF!$E$6*(0.75),Brick_Kilns_EF!$E$6)</f>
        <v>4.0400000000000001E-4</v>
      </c>
      <c r="M771" s="13">
        <f t="shared" ref="M771:M834" si="49">L771*I771</f>
        <v>3.5902712399999999</v>
      </c>
      <c r="N771" s="13">
        <f>IF(D771="ZZ",Brick_Kilns_EF!$E$7*(0.75),Brick_Kilns_EF!$E$7)</f>
        <v>3.1900000000000001E-3</v>
      </c>
      <c r="O771" s="13">
        <f t="shared" ref="O771:O834" si="50">I771*N771</f>
        <v>28.348923899999999</v>
      </c>
      <c r="P771" s="13">
        <f>IF(D771="ZZ",Brick_Kilns_EF!$E$8*(0.75),Brick_Kilns_EF!$E$8)</f>
        <v>7.1999999999999994E-4</v>
      </c>
      <c r="Q771" s="13">
        <f t="shared" ref="Q771:Q834" si="51">I771*P771</f>
        <v>6.3985031999999995</v>
      </c>
    </row>
    <row r="772" spans="1:17">
      <c r="A772" s="13" t="s">
        <v>782</v>
      </c>
      <c r="B772" s="13">
        <v>23.57078907</v>
      </c>
      <c r="C772" s="13">
        <v>89.139815029999994</v>
      </c>
      <c r="D772" s="13" t="s">
        <v>6</v>
      </c>
      <c r="E772" s="13" t="s">
        <v>5000</v>
      </c>
      <c r="F772" s="13" t="s">
        <v>9</v>
      </c>
      <c r="G772" s="13" t="s">
        <v>4802</v>
      </c>
      <c r="H772" s="13" t="s">
        <v>4816</v>
      </c>
      <c r="I772" s="13">
        <f>(Brick_Kilns_EF!$B$13*Brick_Kilns_EF!$B$11*Brick_Kilns_EF!$B$12)</f>
        <v>8886.81</v>
      </c>
      <c r="J772" s="13">
        <f>IF(D772="ZZ",Brick_Kilns_EF!$E$9*(0.75),Brick_Kilns_EF!$E$9)</f>
        <v>7.4740000000000006E-4</v>
      </c>
      <c r="K772" s="13">
        <f t="shared" si="48"/>
        <v>6.6420017940000005</v>
      </c>
      <c r="L772" s="13">
        <f>IF(D772="ZZ", Brick_Kilns_EF!$E$6*(0.75),Brick_Kilns_EF!$E$6)</f>
        <v>4.0400000000000001E-4</v>
      </c>
      <c r="M772" s="13">
        <f t="shared" si="49"/>
        <v>3.5902712399999999</v>
      </c>
      <c r="N772" s="13">
        <f>IF(D772="ZZ",Brick_Kilns_EF!$E$7*(0.75),Brick_Kilns_EF!$E$7)</f>
        <v>3.1900000000000001E-3</v>
      </c>
      <c r="O772" s="13">
        <f t="shared" si="50"/>
        <v>28.348923899999999</v>
      </c>
      <c r="P772" s="13">
        <f>IF(D772="ZZ",Brick_Kilns_EF!$E$8*(0.75),Brick_Kilns_EF!$E$8)</f>
        <v>7.1999999999999994E-4</v>
      </c>
      <c r="Q772" s="13">
        <f t="shared" si="51"/>
        <v>6.3985031999999995</v>
      </c>
    </row>
    <row r="773" spans="1:17">
      <c r="A773" s="13" t="s">
        <v>783</v>
      </c>
      <c r="B773" s="13">
        <v>23.909151219999998</v>
      </c>
      <c r="C773" s="13">
        <v>89.343384080000007</v>
      </c>
      <c r="D773" s="13" t="s">
        <v>6</v>
      </c>
      <c r="E773" s="13" t="s">
        <v>5000</v>
      </c>
      <c r="F773" s="13" t="s">
        <v>42</v>
      </c>
      <c r="G773" s="13" t="s">
        <v>4802</v>
      </c>
      <c r="H773" s="13" t="s">
        <v>4816</v>
      </c>
      <c r="I773" s="13">
        <f>(Brick_Kilns_EF!$B$13*Brick_Kilns_EF!$B$11*Brick_Kilns_EF!$B$12)</f>
        <v>8886.81</v>
      </c>
      <c r="J773" s="13">
        <f>IF(D773="ZZ",Brick_Kilns_EF!$E$9*(0.75),Brick_Kilns_EF!$E$9)</f>
        <v>7.4740000000000006E-4</v>
      </c>
      <c r="K773" s="13">
        <f t="shared" si="48"/>
        <v>6.6420017940000005</v>
      </c>
      <c r="L773" s="13">
        <f>IF(D773="ZZ", Brick_Kilns_EF!$E$6*(0.75),Brick_Kilns_EF!$E$6)</f>
        <v>4.0400000000000001E-4</v>
      </c>
      <c r="M773" s="13">
        <f t="shared" si="49"/>
        <v>3.5902712399999999</v>
      </c>
      <c r="N773" s="13">
        <f>IF(D773="ZZ",Brick_Kilns_EF!$E$7*(0.75),Brick_Kilns_EF!$E$7)</f>
        <v>3.1900000000000001E-3</v>
      </c>
      <c r="O773" s="13">
        <f t="shared" si="50"/>
        <v>28.348923899999999</v>
      </c>
      <c r="P773" s="13">
        <f>IF(D773="ZZ",Brick_Kilns_EF!$E$8*(0.75),Brick_Kilns_EF!$E$8)</f>
        <v>7.1999999999999994E-4</v>
      </c>
      <c r="Q773" s="13">
        <f t="shared" si="51"/>
        <v>6.3985031999999995</v>
      </c>
    </row>
    <row r="774" spans="1:17">
      <c r="A774" s="13" t="s">
        <v>784</v>
      </c>
      <c r="B774" s="13">
        <v>23.64749947</v>
      </c>
      <c r="C774" s="13">
        <v>90.462951939999996</v>
      </c>
      <c r="D774" s="13" t="s">
        <v>6</v>
      </c>
      <c r="E774" s="13" t="s">
        <v>5000</v>
      </c>
      <c r="F774" s="13" t="s">
        <v>7</v>
      </c>
      <c r="G774" s="13" t="s">
        <v>4802</v>
      </c>
      <c r="H774" s="13" t="s">
        <v>4816</v>
      </c>
      <c r="I774" s="13">
        <f>(Brick_Kilns_EF!$B$13*Brick_Kilns_EF!$B$11*Brick_Kilns_EF!$B$12)</f>
        <v>8886.81</v>
      </c>
      <c r="J774" s="13">
        <f>IF(D774="ZZ",Brick_Kilns_EF!$E$9*(0.75),Brick_Kilns_EF!$E$9)</f>
        <v>7.4740000000000006E-4</v>
      </c>
      <c r="K774" s="13">
        <f t="shared" si="48"/>
        <v>6.6420017940000005</v>
      </c>
      <c r="L774" s="13">
        <f>IF(D774="ZZ", Brick_Kilns_EF!$E$6*(0.75),Brick_Kilns_EF!$E$6)</f>
        <v>4.0400000000000001E-4</v>
      </c>
      <c r="M774" s="13">
        <f t="shared" si="49"/>
        <v>3.5902712399999999</v>
      </c>
      <c r="N774" s="13">
        <f>IF(D774="ZZ",Brick_Kilns_EF!$E$7*(0.75),Brick_Kilns_EF!$E$7)</f>
        <v>3.1900000000000001E-3</v>
      </c>
      <c r="O774" s="13">
        <f t="shared" si="50"/>
        <v>28.348923899999999</v>
      </c>
      <c r="P774" s="13">
        <f>IF(D774="ZZ",Brick_Kilns_EF!$E$8*(0.75),Brick_Kilns_EF!$E$8)</f>
        <v>7.1999999999999994E-4</v>
      </c>
      <c r="Q774" s="13">
        <f t="shared" si="51"/>
        <v>6.3985031999999995</v>
      </c>
    </row>
    <row r="775" spans="1:17">
      <c r="A775" s="13" t="s">
        <v>785</v>
      </c>
      <c r="B775" s="13">
        <v>23.658693360000001</v>
      </c>
      <c r="C775" s="13">
        <v>90.376048659999995</v>
      </c>
      <c r="D775" s="13" t="s">
        <v>6</v>
      </c>
      <c r="E775" s="13" t="s">
        <v>5000</v>
      </c>
      <c r="F775" s="13" t="s">
        <v>7</v>
      </c>
      <c r="G775" s="13" t="s">
        <v>4802</v>
      </c>
      <c r="H775" s="13" t="s">
        <v>4816</v>
      </c>
      <c r="I775" s="13">
        <f>(Brick_Kilns_EF!$B$13*Brick_Kilns_EF!$B$11*Brick_Kilns_EF!$B$12)</f>
        <v>8886.81</v>
      </c>
      <c r="J775" s="13">
        <f>IF(D775="ZZ",Brick_Kilns_EF!$E$9*(0.75),Brick_Kilns_EF!$E$9)</f>
        <v>7.4740000000000006E-4</v>
      </c>
      <c r="K775" s="13">
        <f t="shared" si="48"/>
        <v>6.6420017940000005</v>
      </c>
      <c r="L775" s="13">
        <f>IF(D775="ZZ", Brick_Kilns_EF!$E$6*(0.75),Brick_Kilns_EF!$E$6)</f>
        <v>4.0400000000000001E-4</v>
      </c>
      <c r="M775" s="13">
        <f t="shared" si="49"/>
        <v>3.5902712399999999</v>
      </c>
      <c r="N775" s="13">
        <f>IF(D775="ZZ",Brick_Kilns_EF!$E$7*(0.75),Brick_Kilns_EF!$E$7)</f>
        <v>3.1900000000000001E-3</v>
      </c>
      <c r="O775" s="13">
        <f t="shared" si="50"/>
        <v>28.348923899999999</v>
      </c>
      <c r="P775" s="13">
        <f>IF(D775="ZZ",Brick_Kilns_EF!$E$8*(0.75),Brick_Kilns_EF!$E$8)</f>
        <v>7.1999999999999994E-4</v>
      </c>
      <c r="Q775" s="13">
        <f t="shared" si="51"/>
        <v>6.3985031999999995</v>
      </c>
    </row>
    <row r="776" spans="1:17">
      <c r="A776" s="13" t="s">
        <v>786</v>
      </c>
      <c r="B776" s="13">
        <v>24.426827599999999</v>
      </c>
      <c r="C776" s="13">
        <v>88.666048649999993</v>
      </c>
      <c r="D776" s="13" t="s">
        <v>6</v>
      </c>
      <c r="E776" s="13" t="s">
        <v>5000</v>
      </c>
      <c r="F776" s="13" t="s">
        <v>42</v>
      </c>
      <c r="G776" s="13" t="s">
        <v>4802</v>
      </c>
      <c r="H776" s="13" t="s">
        <v>4816</v>
      </c>
      <c r="I776" s="13">
        <f>(Brick_Kilns_EF!$B$13*Brick_Kilns_EF!$B$11*Brick_Kilns_EF!$B$12)</f>
        <v>8886.81</v>
      </c>
      <c r="J776" s="13">
        <f>IF(D776="ZZ",Brick_Kilns_EF!$E$9*(0.75),Brick_Kilns_EF!$E$9)</f>
        <v>7.4740000000000006E-4</v>
      </c>
      <c r="K776" s="13">
        <f t="shared" si="48"/>
        <v>6.6420017940000005</v>
      </c>
      <c r="L776" s="13">
        <f>IF(D776="ZZ", Brick_Kilns_EF!$E$6*(0.75),Brick_Kilns_EF!$E$6)</f>
        <v>4.0400000000000001E-4</v>
      </c>
      <c r="M776" s="13">
        <f t="shared" si="49"/>
        <v>3.5902712399999999</v>
      </c>
      <c r="N776" s="13">
        <f>IF(D776="ZZ",Brick_Kilns_EF!$E$7*(0.75),Brick_Kilns_EF!$E$7)</f>
        <v>3.1900000000000001E-3</v>
      </c>
      <c r="O776" s="13">
        <f t="shared" si="50"/>
        <v>28.348923899999999</v>
      </c>
      <c r="P776" s="13">
        <f>IF(D776="ZZ",Brick_Kilns_EF!$E$8*(0.75),Brick_Kilns_EF!$E$8)</f>
        <v>7.1999999999999994E-4</v>
      </c>
      <c r="Q776" s="13">
        <f t="shared" si="51"/>
        <v>6.3985031999999995</v>
      </c>
    </row>
    <row r="777" spans="1:17">
      <c r="A777" s="13" t="s">
        <v>787</v>
      </c>
      <c r="B777" s="13">
        <v>23.80127689</v>
      </c>
      <c r="C777" s="13">
        <v>88.746701740000006</v>
      </c>
      <c r="D777" s="13" t="s">
        <v>6</v>
      </c>
      <c r="E777" s="13" t="s">
        <v>5000</v>
      </c>
      <c r="F777" s="13" t="s">
        <v>9</v>
      </c>
      <c r="G777" s="13" t="s">
        <v>4802</v>
      </c>
      <c r="H777" s="13" t="s">
        <v>4816</v>
      </c>
      <c r="I777" s="13">
        <f>(Brick_Kilns_EF!$B$13*Brick_Kilns_EF!$B$11*Brick_Kilns_EF!$B$12)</f>
        <v>8886.81</v>
      </c>
      <c r="J777" s="13">
        <f>IF(D777="ZZ",Brick_Kilns_EF!$E$9*(0.75),Brick_Kilns_EF!$E$9)</f>
        <v>7.4740000000000006E-4</v>
      </c>
      <c r="K777" s="13">
        <f t="shared" si="48"/>
        <v>6.6420017940000005</v>
      </c>
      <c r="L777" s="13">
        <f>IF(D777="ZZ", Brick_Kilns_EF!$E$6*(0.75),Brick_Kilns_EF!$E$6)</f>
        <v>4.0400000000000001E-4</v>
      </c>
      <c r="M777" s="13">
        <f t="shared" si="49"/>
        <v>3.5902712399999999</v>
      </c>
      <c r="N777" s="13">
        <f>IF(D777="ZZ",Brick_Kilns_EF!$E$7*(0.75),Brick_Kilns_EF!$E$7)</f>
        <v>3.1900000000000001E-3</v>
      </c>
      <c r="O777" s="13">
        <f t="shared" si="50"/>
        <v>28.348923899999999</v>
      </c>
      <c r="P777" s="13">
        <f>IF(D777="ZZ",Brick_Kilns_EF!$E$8*(0.75),Brick_Kilns_EF!$E$8)</f>
        <v>7.1999999999999994E-4</v>
      </c>
      <c r="Q777" s="13">
        <f t="shared" si="51"/>
        <v>6.3985031999999995</v>
      </c>
    </row>
    <row r="778" spans="1:17">
      <c r="A778" s="13" t="s">
        <v>788</v>
      </c>
      <c r="B778" s="13">
        <v>23.798561029999998</v>
      </c>
      <c r="C778" s="13">
        <v>90.36633277</v>
      </c>
      <c r="D778" s="13" t="s">
        <v>6</v>
      </c>
      <c r="E778" s="13" t="s">
        <v>5000</v>
      </c>
      <c r="F778" s="13" t="s">
        <v>7</v>
      </c>
      <c r="G778" s="13" t="s">
        <v>4802</v>
      </c>
      <c r="H778" s="13" t="s">
        <v>4816</v>
      </c>
      <c r="I778" s="13">
        <f>(Brick_Kilns_EF!$B$13*Brick_Kilns_EF!$B$11*Brick_Kilns_EF!$B$12)</f>
        <v>8886.81</v>
      </c>
      <c r="J778" s="13">
        <f>IF(D778="ZZ",Brick_Kilns_EF!$E$9*(0.75),Brick_Kilns_EF!$E$9)</f>
        <v>7.4740000000000006E-4</v>
      </c>
      <c r="K778" s="13">
        <f t="shared" si="48"/>
        <v>6.6420017940000005</v>
      </c>
      <c r="L778" s="13">
        <f>IF(D778="ZZ", Brick_Kilns_EF!$E$6*(0.75),Brick_Kilns_EF!$E$6)</f>
        <v>4.0400000000000001E-4</v>
      </c>
      <c r="M778" s="13">
        <f t="shared" si="49"/>
        <v>3.5902712399999999</v>
      </c>
      <c r="N778" s="13">
        <f>IF(D778="ZZ",Brick_Kilns_EF!$E$7*(0.75),Brick_Kilns_EF!$E$7)</f>
        <v>3.1900000000000001E-3</v>
      </c>
      <c r="O778" s="13">
        <f t="shared" si="50"/>
        <v>28.348923899999999</v>
      </c>
      <c r="P778" s="13">
        <f>IF(D778="ZZ",Brick_Kilns_EF!$E$8*(0.75),Brick_Kilns_EF!$E$8)</f>
        <v>7.1999999999999994E-4</v>
      </c>
      <c r="Q778" s="13">
        <f t="shared" si="51"/>
        <v>6.3985031999999995</v>
      </c>
    </row>
    <row r="779" spans="1:17">
      <c r="A779" s="13" t="s">
        <v>789</v>
      </c>
      <c r="B779" s="13">
        <v>23.472167020000001</v>
      </c>
      <c r="C779" s="13">
        <v>89.430010730000006</v>
      </c>
      <c r="D779" s="13" t="s">
        <v>6</v>
      </c>
      <c r="E779" s="13" t="s">
        <v>5000</v>
      </c>
      <c r="F779" s="13" t="s">
        <v>9</v>
      </c>
      <c r="G779" s="13" t="s">
        <v>4802</v>
      </c>
      <c r="H779" s="13" t="s">
        <v>4816</v>
      </c>
      <c r="I779" s="13">
        <f>(Brick_Kilns_EF!$B$13*Brick_Kilns_EF!$B$11*Brick_Kilns_EF!$B$12)</f>
        <v>8886.81</v>
      </c>
      <c r="J779" s="13">
        <f>IF(D779="ZZ",Brick_Kilns_EF!$E$9*(0.75),Brick_Kilns_EF!$E$9)</f>
        <v>7.4740000000000006E-4</v>
      </c>
      <c r="K779" s="13">
        <f t="shared" si="48"/>
        <v>6.6420017940000005</v>
      </c>
      <c r="L779" s="13">
        <f>IF(D779="ZZ", Brick_Kilns_EF!$E$6*(0.75),Brick_Kilns_EF!$E$6)</f>
        <v>4.0400000000000001E-4</v>
      </c>
      <c r="M779" s="13">
        <f t="shared" si="49"/>
        <v>3.5902712399999999</v>
      </c>
      <c r="N779" s="13">
        <f>IF(D779="ZZ",Brick_Kilns_EF!$E$7*(0.75),Brick_Kilns_EF!$E$7)</f>
        <v>3.1900000000000001E-3</v>
      </c>
      <c r="O779" s="13">
        <f t="shared" si="50"/>
        <v>28.348923899999999</v>
      </c>
      <c r="P779" s="13">
        <f>IF(D779="ZZ",Brick_Kilns_EF!$E$8*(0.75),Brick_Kilns_EF!$E$8)</f>
        <v>7.1999999999999994E-4</v>
      </c>
      <c r="Q779" s="13">
        <f t="shared" si="51"/>
        <v>6.3985031999999995</v>
      </c>
    </row>
    <row r="780" spans="1:17">
      <c r="A780" s="13" t="s">
        <v>790</v>
      </c>
      <c r="B780" s="13">
        <v>23.42707819</v>
      </c>
      <c r="C780" s="13">
        <v>89.557513279999995</v>
      </c>
      <c r="D780" s="13" t="s">
        <v>6</v>
      </c>
      <c r="E780" s="13" t="s">
        <v>5000</v>
      </c>
      <c r="F780" s="13" t="s">
        <v>9</v>
      </c>
      <c r="G780" s="13" t="s">
        <v>4802</v>
      </c>
      <c r="H780" s="13" t="s">
        <v>4816</v>
      </c>
      <c r="I780" s="13">
        <f>(Brick_Kilns_EF!$B$13*Brick_Kilns_EF!$B$11*Brick_Kilns_EF!$B$12)</f>
        <v>8886.81</v>
      </c>
      <c r="J780" s="13">
        <f>IF(D780="ZZ",Brick_Kilns_EF!$E$9*(0.75),Brick_Kilns_EF!$E$9)</f>
        <v>7.4740000000000006E-4</v>
      </c>
      <c r="K780" s="13">
        <f t="shared" si="48"/>
        <v>6.6420017940000005</v>
      </c>
      <c r="L780" s="13">
        <f>IF(D780="ZZ", Brick_Kilns_EF!$E$6*(0.75),Brick_Kilns_EF!$E$6)</f>
        <v>4.0400000000000001E-4</v>
      </c>
      <c r="M780" s="13">
        <f t="shared" si="49"/>
        <v>3.5902712399999999</v>
      </c>
      <c r="N780" s="13">
        <f>IF(D780="ZZ",Brick_Kilns_EF!$E$7*(0.75),Brick_Kilns_EF!$E$7)</f>
        <v>3.1900000000000001E-3</v>
      </c>
      <c r="O780" s="13">
        <f t="shared" si="50"/>
        <v>28.348923899999999</v>
      </c>
      <c r="P780" s="13">
        <f>IF(D780="ZZ",Brick_Kilns_EF!$E$8*(0.75),Brick_Kilns_EF!$E$8)</f>
        <v>7.1999999999999994E-4</v>
      </c>
      <c r="Q780" s="13">
        <f t="shared" si="51"/>
        <v>6.3985031999999995</v>
      </c>
    </row>
    <row r="781" spans="1:17">
      <c r="A781" s="13" t="s">
        <v>791</v>
      </c>
      <c r="B781" s="13">
        <v>24.25090672</v>
      </c>
      <c r="C781" s="13">
        <v>89.329601859999997</v>
      </c>
      <c r="D781" s="13" t="s">
        <v>6</v>
      </c>
      <c r="E781" s="13" t="s">
        <v>5000</v>
      </c>
      <c r="F781" s="13" t="s">
        <v>42</v>
      </c>
      <c r="G781" s="13" t="s">
        <v>4802</v>
      </c>
      <c r="H781" s="13" t="s">
        <v>4816</v>
      </c>
      <c r="I781" s="13">
        <f>(Brick_Kilns_EF!$B$13*Brick_Kilns_EF!$B$11*Brick_Kilns_EF!$B$12)</f>
        <v>8886.81</v>
      </c>
      <c r="J781" s="13">
        <f>IF(D781="ZZ",Brick_Kilns_EF!$E$9*(0.75),Brick_Kilns_EF!$E$9)</f>
        <v>7.4740000000000006E-4</v>
      </c>
      <c r="K781" s="13">
        <f t="shared" si="48"/>
        <v>6.6420017940000005</v>
      </c>
      <c r="L781" s="13">
        <f>IF(D781="ZZ", Brick_Kilns_EF!$E$6*(0.75),Brick_Kilns_EF!$E$6)</f>
        <v>4.0400000000000001E-4</v>
      </c>
      <c r="M781" s="13">
        <f t="shared" si="49"/>
        <v>3.5902712399999999</v>
      </c>
      <c r="N781" s="13">
        <f>IF(D781="ZZ",Brick_Kilns_EF!$E$7*(0.75),Brick_Kilns_EF!$E$7)</f>
        <v>3.1900000000000001E-3</v>
      </c>
      <c r="O781" s="13">
        <f t="shared" si="50"/>
        <v>28.348923899999999</v>
      </c>
      <c r="P781" s="13">
        <f>IF(D781="ZZ",Brick_Kilns_EF!$E$8*(0.75),Brick_Kilns_EF!$E$8)</f>
        <v>7.1999999999999994E-4</v>
      </c>
      <c r="Q781" s="13">
        <f t="shared" si="51"/>
        <v>6.3985031999999995</v>
      </c>
    </row>
    <row r="782" spans="1:17">
      <c r="A782" s="13" t="s">
        <v>792</v>
      </c>
      <c r="B782" s="13">
        <v>23.42552169</v>
      </c>
      <c r="C782" s="13">
        <v>89.44409023</v>
      </c>
      <c r="D782" s="13" t="s">
        <v>6</v>
      </c>
      <c r="E782" s="13" t="s">
        <v>5000</v>
      </c>
      <c r="F782" s="13" t="s">
        <v>9</v>
      </c>
      <c r="G782" s="13" t="s">
        <v>4802</v>
      </c>
      <c r="H782" s="13" t="s">
        <v>4816</v>
      </c>
      <c r="I782" s="13">
        <f>(Brick_Kilns_EF!$B$13*Brick_Kilns_EF!$B$11*Brick_Kilns_EF!$B$12)</f>
        <v>8886.81</v>
      </c>
      <c r="J782" s="13">
        <f>IF(D782="ZZ",Brick_Kilns_EF!$E$9*(0.75),Brick_Kilns_EF!$E$9)</f>
        <v>7.4740000000000006E-4</v>
      </c>
      <c r="K782" s="13">
        <f t="shared" si="48"/>
        <v>6.6420017940000005</v>
      </c>
      <c r="L782" s="13">
        <f>IF(D782="ZZ", Brick_Kilns_EF!$E$6*(0.75),Brick_Kilns_EF!$E$6)</f>
        <v>4.0400000000000001E-4</v>
      </c>
      <c r="M782" s="13">
        <f t="shared" si="49"/>
        <v>3.5902712399999999</v>
      </c>
      <c r="N782" s="13">
        <f>IF(D782="ZZ",Brick_Kilns_EF!$E$7*(0.75),Brick_Kilns_EF!$E$7)</f>
        <v>3.1900000000000001E-3</v>
      </c>
      <c r="O782" s="13">
        <f t="shared" si="50"/>
        <v>28.348923899999999</v>
      </c>
      <c r="P782" s="13">
        <f>IF(D782="ZZ",Brick_Kilns_EF!$E$8*(0.75),Brick_Kilns_EF!$E$8)</f>
        <v>7.1999999999999994E-4</v>
      </c>
      <c r="Q782" s="13">
        <f t="shared" si="51"/>
        <v>6.3985031999999995</v>
      </c>
    </row>
    <row r="783" spans="1:17">
      <c r="A783" s="13" t="s">
        <v>793</v>
      </c>
      <c r="B783" s="13">
        <v>23.807756000000001</v>
      </c>
      <c r="C783" s="13">
        <v>90.368799769999995</v>
      </c>
      <c r="D783" s="13" t="s">
        <v>6</v>
      </c>
      <c r="E783" s="13" t="s">
        <v>5000</v>
      </c>
      <c r="F783" s="13" t="s">
        <v>7</v>
      </c>
      <c r="G783" s="13" t="s">
        <v>4802</v>
      </c>
      <c r="H783" s="13" t="s">
        <v>4816</v>
      </c>
      <c r="I783" s="13">
        <f>(Brick_Kilns_EF!$B$13*Brick_Kilns_EF!$B$11*Brick_Kilns_EF!$B$12)</f>
        <v>8886.81</v>
      </c>
      <c r="J783" s="13">
        <f>IF(D783="ZZ",Brick_Kilns_EF!$E$9*(0.75),Brick_Kilns_EF!$E$9)</f>
        <v>7.4740000000000006E-4</v>
      </c>
      <c r="K783" s="13">
        <f t="shared" si="48"/>
        <v>6.6420017940000005</v>
      </c>
      <c r="L783" s="13">
        <f>IF(D783="ZZ", Brick_Kilns_EF!$E$6*(0.75),Brick_Kilns_EF!$E$6)</f>
        <v>4.0400000000000001E-4</v>
      </c>
      <c r="M783" s="13">
        <f t="shared" si="49"/>
        <v>3.5902712399999999</v>
      </c>
      <c r="N783" s="13">
        <f>IF(D783="ZZ",Brick_Kilns_EF!$E$7*(0.75),Brick_Kilns_EF!$E$7)</f>
        <v>3.1900000000000001E-3</v>
      </c>
      <c r="O783" s="13">
        <f t="shared" si="50"/>
        <v>28.348923899999999</v>
      </c>
      <c r="P783" s="13">
        <f>IF(D783="ZZ",Brick_Kilns_EF!$E$8*(0.75),Brick_Kilns_EF!$E$8)</f>
        <v>7.1999999999999994E-4</v>
      </c>
      <c r="Q783" s="13">
        <f t="shared" si="51"/>
        <v>6.3985031999999995</v>
      </c>
    </row>
    <row r="784" spans="1:17">
      <c r="A784" s="13" t="s">
        <v>794</v>
      </c>
      <c r="B784" s="13">
        <v>24.735195189999999</v>
      </c>
      <c r="C784" s="13">
        <v>88.322122660000005</v>
      </c>
      <c r="D784" s="13" t="s">
        <v>6</v>
      </c>
      <c r="E784" s="13" t="s">
        <v>5000</v>
      </c>
      <c r="F784" s="13" t="s">
        <v>42</v>
      </c>
      <c r="G784" s="13" t="s">
        <v>4802</v>
      </c>
      <c r="H784" s="13" t="s">
        <v>4816</v>
      </c>
      <c r="I784" s="13">
        <f>(Brick_Kilns_EF!$B$13*Brick_Kilns_EF!$B$11*Brick_Kilns_EF!$B$12)</f>
        <v>8886.81</v>
      </c>
      <c r="J784" s="13">
        <f>IF(D784="ZZ",Brick_Kilns_EF!$E$9*(0.75),Brick_Kilns_EF!$E$9)</f>
        <v>7.4740000000000006E-4</v>
      </c>
      <c r="K784" s="13">
        <f t="shared" si="48"/>
        <v>6.6420017940000005</v>
      </c>
      <c r="L784" s="13">
        <f>IF(D784="ZZ", Brick_Kilns_EF!$E$6*(0.75),Brick_Kilns_EF!$E$6)</f>
        <v>4.0400000000000001E-4</v>
      </c>
      <c r="M784" s="13">
        <f t="shared" si="49"/>
        <v>3.5902712399999999</v>
      </c>
      <c r="N784" s="13">
        <f>IF(D784="ZZ",Brick_Kilns_EF!$E$7*(0.75),Brick_Kilns_EF!$E$7)</f>
        <v>3.1900000000000001E-3</v>
      </c>
      <c r="O784" s="13">
        <f t="shared" si="50"/>
        <v>28.348923899999999</v>
      </c>
      <c r="P784" s="13">
        <f>IF(D784="ZZ",Brick_Kilns_EF!$E$8*(0.75),Brick_Kilns_EF!$E$8)</f>
        <v>7.1999999999999994E-4</v>
      </c>
      <c r="Q784" s="13">
        <f t="shared" si="51"/>
        <v>6.3985031999999995</v>
      </c>
    </row>
    <row r="785" spans="1:17">
      <c r="A785" s="13" t="s">
        <v>795</v>
      </c>
      <c r="B785" s="13">
        <v>23.699405760000001</v>
      </c>
      <c r="C785" s="13">
        <v>89.594314100000005</v>
      </c>
      <c r="D785" s="13" t="s">
        <v>6</v>
      </c>
      <c r="E785" s="13" t="s">
        <v>5000</v>
      </c>
      <c r="F785" s="13" t="s">
        <v>7</v>
      </c>
      <c r="G785" s="13" t="s">
        <v>4802</v>
      </c>
      <c r="H785" s="13" t="s">
        <v>4816</v>
      </c>
      <c r="I785" s="13">
        <f>(Brick_Kilns_EF!$B$13*Brick_Kilns_EF!$B$11*Brick_Kilns_EF!$B$12)</f>
        <v>8886.81</v>
      </c>
      <c r="J785" s="13">
        <f>IF(D785="ZZ",Brick_Kilns_EF!$E$9*(0.75),Brick_Kilns_EF!$E$9)</f>
        <v>7.4740000000000006E-4</v>
      </c>
      <c r="K785" s="13">
        <f t="shared" si="48"/>
        <v>6.6420017940000005</v>
      </c>
      <c r="L785" s="13">
        <f>IF(D785="ZZ", Brick_Kilns_EF!$E$6*(0.75),Brick_Kilns_EF!$E$6)</f>
        <v>4.0400000000000001E-4</v>
      </c>
      <c r="M785" s="13">
        <f t="shared" si="49"/>
        <v>3.5902712399999999</v>
      </c>
      <c r="N785" s="13">
        <f>IF(D785="ZZ",Brick_Kilns_EF!$E$7*(0.75),Brick_Kilns_EF!$E$7)</f>
        <v>3.1900000000000001E-3</v>
      </c>
      <c r="O785" s="13">
        <f t="shared" si="50"/>
        <v>28.348923899999999</v>
      </c>
      <c r="P785" s="13">
        <f>IF(D785="ZZ",Brick_Kilns_EF!$E$8*(0.75),Brick_Kilns_EF!$E$8)</f>
        <v>7.1999999999999994E-4</v>
      </c>
      <c r="Q785" s="13">
        <f t="shared" si="51"/>
        <v>6.3985031999999995</v>
      </c>
    </row>
    <row r="786" spans="1:17">
      <c r="A786" s="13" t="s">
        <v>796</v>
      </c>
      <c r="B786" s="13">
        <v>23.699382279999998</v>
      </c>
      <c r="C786" s="13">
        <v>89.593921730000005</v>
      </c>
      <c r="D786" s="13" t="s">
        <v>6</v>
      </c>
      <c r="E786" s="13" t="s">
        <v>5000</v>
      </c>
      <c r="F786" s="13" t="s">
        <v>7</v>
      </c>
      <c r="G786" s="13" t="s">
        <v>4802</v>
      </c>
      <c r="H786" s="13" t="s">
        <v>4816</v>
      </c>
      <c r="I786" s="13">
        <f>(Brick_Kilns_EF!$B$13*Brick_Kilns_EF!$B$11*Brick_Kilns_EF!$B$12)</f>
        <v>8886.81</v>
      </c>
      <c r="J786" s="13">
        <f>IF(D786="ZZ",Brick_Kilns_EF!$E$9*(0.75),Brick_Kilns_EF!$E$9)</f>
        <v>7.4740000000000006E-4</v>
      </c>
      <c r="K786" s="13">
        <f t="shared" si="48"/>
        <v>6.6420017940000005</v>
      </c>
      <c r="L786" s="13">
        <f>IF(D786="ZZ", Brick_Kilns_EF!$E$6*(0.75),Brick_Kilns_EF!$E$6)</f>
        <v>4.0400000000000001E-4</v>
      </c>
      <c r="M786" s="13">
        <f t="shared" si="49"/>
        <v>3.5902712399999999</v>
      </c>
      <c r="N786" s="13">
        <f>IF(D786="ZZ",Brick_Kilns_EF!$E$7*(0.75),Brick_Kilns_EF!$E$7)</f>
        <v>3.1900000000000001E-3</v>
      </c>
      <c r="O786" s="13">
        <f t="shared" si="50"/>
        <v>28.348923899999999</v>
      </c>
      <c r="P786" s="13">
        <f>IF(D786="ZZ",Brick_Kilns_EF!$E$8*(0.75),Brick_Kilns_EF!$E$8)</f>
        <v>7.1999999999999994E-4</v>
      </c>
      <c r="Q786" s="13">
        <f t="shared" si="51"/>
        <v>6.3985031999999995</v>
      </c>
    </row>
    <row r="787" spans="1:17">
      <c r="A787" s="13" t="s">
        <v>797</v>
      </c>
      <c r="B787" s="13">
        <v>23.773488050000001</v>
      </c>
      <c r="C787" s="13">
        <v>89.241134509999995</v>
      </c>
      <c r="D787" s="13" t="s">
        <v>6</v>
      </c>
      <c r="E787" s="13" t="s">
        <v>5000</v>
      </c>
      <c r="F787" s="13" t="s">
        <v>9</v>
      </c>
      <c r="G787" s="13" t="s">
        <v>4802</v>
      </c>
      <c r="H787" s="13" t="s">
        <v>4816</v>
      </c>
      <c r="I787" s="13">
        <f>(Brick_Kilns_EF!$B$13*Brick_Kilns_EF!$B$11*Brick_Kilns_EF!$B$12)</f>
        <v>8886.81</v>
      </c>
      <c r="J787" s="13">
        <f>IF(D787="ZZ",Brick_Kilns_EF!$E$9*(0.75),Brick_Kilns_EF!$E$9)</f>
        <v>7.4740000000000006E-4</v>
      </c>
      <c r="K787" s="13">
        <f t="shared" si="48"/>
        <v>6.6420017940000005</v>
      </c>
      <c r="L787" s="13">
        <f>IF(D787="ZZ", Brick_Kilns_EF!$E$6*(0.75),Brick_Kilns_EF!$E$6)</f>
        <v>4.0400000000000001E-4</v>
      </c>
      <c r="M787" s="13">
        <f t="shared" si="49"/>
        <v>3.5902712399999999</v>
      </c>
      <c r="N787" s="13">
        <f>IF(D787="ZZ",Brick_Kilns_EF!$E$7*(0.75),Brick_Kilns_EF!$E$7)</f>
        <v>3.1900000000000001E-3</v>
      </c>
      <c r="O787" s="13">
        <f t="shared" si="50"/>
        <v>28.348923899999999</v>
      </c>
      <c r="P787" s="13">
        <f>IF(D787="ZZ",Brick_Kilns_EF!$E$8*(0.75),Brick_Kilns_EF!$E$8)</f>
        <v>7.1999999999999994E-4</v>
      </c>
      <c r="Q787" s="13">
        <f t="shared" si="51"/>
        <v>6.3985031999999995</v>
      </c>
    </row>
    <row r="788" spans="1:17">
      <c r="A788" s="13" t="s">
        <v>798</v>
      </c>
      <c r="B788" s="13">
        <v>24.06170796</v>
      </c>
      <c r="C788" s="13">
        <v>90.098575990000001</v>
      </c>
      <c r="D788" s="13" t="s">
        <v>6</v>
      </c>
      <c r="E788" s="13" t="s">
        <v>5000</v>
      </c>
      <c r="F788" s="13" t="s">
        <v>7</v>
      </c>
      <c r="G788" s="13" t="s">
        <v>4802</v>
      </c>
      <c r="H788" s="13" t="s">
        <v>4816</v>
      </c>
      <c r="I788" s="13">
        <f>(Brick_Kilns_EF!$B$13*Brick_Kilns_EF!$B$11*Brick_Kilns_EF!$B$12)</f>
        <v>8886.81</v>
      </c>
      <c r="J788" s="13">
        <f>IF(D788="ZZ",Brick_Kilns_EF!$E$9*(0.75),Brick_Kilns_EF!$E$9)</f>
        <v>7.4740000000000006E-4</v>
      </c>
      <c r="K788" s="13">
        <f t="shared" si="48"/>
        <v>6.6420017940000005</v>
      </c>
      <c r="L788" s="13">
        <f>IF(D788="ZZ", Brick_Kilns_EF!$E$6*(0.75),Brick_Kilns_EF!$E$6)</f>
        <v>4.0400000000000001E-4</v>
      </c>
      <c r="M788" s="13">
        <f t="shared" si="49"/>
        <v>3.5902712399999999</v>
      </c>
      <c r="N788" s="13">
        <f>IF(D788="ZZ",Brick_Kilns_EF!$E$7*(0.75),Brick_Kilns_EF!$E$7)</f>
        <v>3.1900000000000001E-3</v>
      </c>
      <c r="O788" s="13">
        <f t="shared" si="50"/>
        <v>28.348923899999999</v>
      </c>
      <c r="P788" s="13">
        <f>IF(D788="ZZ",Brick_Kilns_EF!$E$8*(0.75),Brick_Kilns_EF!$E$8)</f>
        <v>7.1999999999999994E-4</v>
      </c>
      <c r="Q788" s="13">
        <f t="shared" si="51"/>
        <v>6.3985031999999995</v>
      </c>
    </row>
    <row r="789" spans="1:17">
      <c r="A789" s="13" t="s">
        <v>799</v>
      </c>
      <c r="B789" s="13">
        <v>23.31029624</v>
      </c>
      <c r="C789" s="13">
        <v>89.577212610000004</v>
      </c>
      <c r="D789" s="13" t="s">
        <v>6</v>
      </c>
      <c r="E789" s="13" t="s">
        <v>5000</v>
      </c>
      <c r="F789" s="13" t="s">
        <v>9</v>
      </c>
      <c r="G789" s="13" t="s">
        <v>4802</v>
      </c>
      <c r="H789" s="13" t="s">
        <v>4816</v>
      </c>
      <c r="I789" s="13">
        <f>(Brick_Kilns_EF!$B$13*Brick_Kilns_EF!$B$11*Brick_Kilns_EF!$B$12)</f>
        <v>8886.81</v>
      </c>
      <c r="J789" s="13">
        <f>IF(D789="ZZ",Brick_Kilns_EF!$E$9*(0.75),Brick_Kilns_EF!$E$9)</f>
        <v>7.4740000000000006E-4</v>
      </c>
      <c r="K789" s="13">
        <f t="shared" si="48"/>
        <v>6.6420017940000005</v>
      </c>
      <c r="L789" s="13">
        <f>IF(D789="ZZ", Brick_Kilns_EF!$E$6*(0.75),Brick_Kilns_EF!$E$6)</f>
        <v>4.0400000000000001E-4</v>
      </c>
      <c r="M789" s="13">
        <f t="shared" si="49"/>
        <v>3.5902712399999999</v>
      </c>
      <c r="N789" s="13">
        <f>IF(D789="ZZ",Brick_Kilns_EF!$E$7*(0.75),Brick_Kilns_EF!$E$7)</f>
        <v>3.1900000000000001E-3</v>
      </c>
      <c r="O789" s="13">
        <f t="shared" si="50"/>
        <v>28.348923899999999</v>
      </c>
      <c r="P789" s="13">
        <f>IF(D789="ZZ",Brick_Kilns_EF!$E$8*(0.75),Brick_Kilns_EF!$E$8)</f>
        <v>7.1999999999999994E-4</v>
      </c>
      <c r="Q789" s="13">
        <f t="shared" si="51"/>
        <v>6.3985031999999995</v>
      </c>
    </row>
    <row r="790" spans="1:17">
      <c r="A790" s="13" t="s">
        <v>800</v>
      </c>
      <c r="B790" s="13">
        <v>23.729957939999998</v>
      </c>
      <c r="C790" s="13">
        <v>90.393518599999993</v>
      </c>
      <c r="D790" s="13" t="s">
        <v>6</v>
      </c>
      <c r="E790" s="13" t="s">
        <v>5000</v>
      </c>
      <c r="F790" s="13" t="s">
        <v>7</v>
      </c>
      <c r="G790" s="13" t="s">
        <v>4802</v>
      </c>
      <c r="H790" s="13" t="s">
        <v>4816</v>
      </c>
      <c r="I790" s="13">
        <f>(Brick_Kilns_EF!$B$13*Brick_Kilns_EF!$B$11*Brick_Kilns_EF!$B$12)</f>
        <v>8886.81</v>
      </c>
      <c r="J790" s="13">
        <f>IF(D790="ZZ",Brick_Kilns_EF!$E$9*(0.75),Brick_Kilns_EF!$E$9)</f>
        <v>7.4740000000000006E-4</v>
      </c>
      <c r="K790" s="13">
        <f t="shared" si="48"/>
        <v>6.6420017940000005</v>
      </c>
      <c r="L790" s="13">
        <f>IF(D790="ZZ", Brick_Kilns_EF!$E$6*(0.75),Brick_Kilns_EF!$E$6)</f>
        <v>4.0400000000000001E-4</v>
      </c>
      <c r="M790" s="13">
        <f t="shared" si="49"/>
        <v>3.5902712399999999</v>
      </c>
      <c r="N790" s="13">
        <f>IF(D790="ZZ",Brick_Kilns_EF!$E$7*(0.75),Brick_Kilns_EF!$E$7)</f>
        <v>3.1900000000000001E-3</v>
      </c>
      <c r="O790" s="13">
        <f t="shared" si="50"/>
        <v>28.348923899999999</v>
      </c>
      <c r="P790" s="13">
        <f>IF(D790="ZZ",Brick_Kilns_EF!$E$8*(0.75),Brick_Kilns_EF!$E$8)</f>
        <v>7.1999999999999994E-4</v>
      </c>
      <c r="Q790" s="13">
        <f t="shared" si="51"/>
        <v>6.3985031999999995</v>
      </c>
    </row>
    <row r="791" spans="1:17">
      <c r="A791" s="13" t="s">
        <v>801</v>
      </c>
      <c r="B791" s="13">
        <v>23.75616952</v>
      </c>
      <c r="C791" s="13">
        <v>88.604427869999995</v>
      </c>
      <c r="D791" s="13" t="s">
        <v>6</v>
      </c>
      <c r="E791" s="13" t="s">
        <v>5000</v>
      </c>
      <c r="F791" s="13" t="s">
        <v>9</v>
      </c>
      <c r="G791" s="13" t="s">
        <v>4802</v>
      </c>
      <c r="H791" s="13" t="s">
        <v>4816</v>
      </c>
      <c r="I791" s="13">
        <f>(Brick_Kilns_EF!$B$13*Brick_Kilns_EF!$B$11*Brick_Kilns_EF!$B$12)</f>
        <v>8886.81</v>
      </c>
      <c r="J791" s="13">
        <f>IF(D791="ZZ",Brick_Kilns_EF!$E$9*(0.75),Brick_Kilns_EF!$E$9)</f>
        <v>7.4740000000000006E-4</v>
      </c>
      <c r="K791" s="13">
        <f t="shared" si="48"/>
        <v>6.6420017940000005</v>
      </c>
      <c r="L791" s="13">
        <f>IF(D791="ZZ", Brick_Kilns_EF!$E$6*(0.75),Brick_Kilns_EF!$E$6)</f>
        <v>4.0400000000000001E-4</v>
      </c>
      <c r="M791" s="13">
        <f t="shared" si="49"/>
        <v>3.5902712399999999</v>
      </c>
      <c r="N791" s="13">
        <f>IF(D791="ZZ",Brick_Kilns_EF!$E$7*(0.75),Brick_Kilns_EF!$E$7)</f>
        <v>3.1900000000000001E-3</v>
      </c>
      <c r="O791" s="13">
        <f t="shared" si="50"/>
        <v>28.348923899999999</v>
      </c>
      <c r="P791" s="13">
        <f>IF(D791="ZZ",Brick_Kilns_EF!$E$8*(0.75),Brick_Kilns_EF!$E$8)</f>
        <v>7.1999999999999994E-4</v>
      </c>
      <c r="Q791" s="13">
        <f t="shared" si="51"/>
        <v>6.3985031999999995</v>
      </c>
    </row>
    <row r="792" spans="1:17">
      <c r="A792" s="13" t="s">
        <v>802</v>
      </c>
      <c r="B792" s="13">
        <v>23.60118937</v>
      </c>
      <c r="C792" s="13">
        <v>90.613642929999997</v>
      </c>
      <c r="D792" s="13" t="s">
        <v>6</v>
      </c>
      <c r="E792" s="13" t="s">
        <v>5000</v>
      </c>
      <c r="F792" s="13" t="s">
        <v>7</v>
      </c>
      <c r="G792" s="13" t="s">
        <v>4802</v>
      </c>
      <c r="H792" s="13" t="s">
        <v>4816</v>
      </c>
      <c r="I792" s="13">
        <f>(Brick_Kilns_EF!$B$13*Brick_Kilns_EF!$B$11*Brick_Kilns_EF!$B$12)</f>
        <v>8886.81</v>
      </c>
      <c r="J792" s="13">
        <f>IF(D792="ZZ",Brick_Kilns_EF!$E$9*(0.75),Brick_Kilns_EF!$E$9)</f>
        <v>7.4740000000000006E-4</v>
      </c>
      <c r="K792" s="13">
        <f t="shared" si="48"/>
        <v>6.6420017940000005</v>
      </c>
      <c r="L792" s="13">
        <f>IF(D792="ZZ", Brick_Kilns_EF!$E$6*(0.75),Brick_Kilns_EF!$E$6)</f>
        <v>4.0400000000000001E-4</v>
      </c>
      <c r="M792" s="13">
        <f t="shared" si="49"/>
        <v>3.5902712399999999</v>
      </c>
      <c r="N792" s="13">
        <f>IF(D792="ZZ",Brick_Kilns_EF!$E$7*(0.75),Brick_Kilns_EF!$E$7)</f>
        <v>3.1900000000000001E-3</v>
      </c>
      <c r="O792" s="13">
        <f t="shared" si="50"/>
        <v>28.348923899999999</v>
      </c>
      <c r="P792" s="13">
        <f>IF(D792="ZZ",Brick_Kilns_EF!$E$8*(0.75),Brick_Kilns_EF!$E$8)</f>
        <v>7.1999999999999994E-4</v>
      </c>
      <c r="Q792" s="13">
        <f t="shared" si="51"/>
        <v>6.3985031999999995</v>
      </c>
    </row>
    <row r="793" spans="1:17">
      <c r="A793" s="13" t="s">
        <v>803</v>
      </c>
      <c r="B793" s="13">
        <v>23.768310410000002</v>
      </c>
      <c r="C793" s="13">
        <v>89.986172269999997</v>
      </c>
      <c r="D793" s="13" t="s">
        <v>6</v>
      </c>
      <c r="E793" s="13" t="s">
        <v>5000</v>
      </c>
      <c r="F793" s="13" t="s">
        <v>7</v>
      </c>
      <c r="G793" s="13" t="s">
        <v>4802</v>
      </c>
      <c r="H793" s="13" t="s">
        <v>4816</v>
      </c>
      <c r="I793" s="13">
        <f>(Brick_Kilns_EF!$B$13*Brick_Kilns_EF!$B$11*Brick_Kilns_EF!$B$12)</f>
        <v>8886.81</v>
      </c>
      <c r="J793" s="13">
        <f>IF(D793="ZZ",Brick_Kilns_EF!$E$9*(0.75),Brick_Kilns_EF!$E$9)</f>
        <v>7.4740000000000006E-4</v>
      </c>
      <c r="K793" s="13">
        <f t="shared" si="48"/>
        <v>6.6420017940000005</v>
      </c>
      <c r="L793" s="13">
        <f>IF(D793="ZZ", Brick_Kilns_EF!$E$6*(0.75),Brick_Kilns_EF!$E$6)</f>
        <v>4.0400000000000001E-4</v>
      </c>
      <c r="M793" s="13">
        <f t="shared" si="49"/>
        <v>3.5902712399999999</v>
      </c>
      <c r="N793" s="13">
        <f>IF(D793="ZZ",Brick_Kilns_EF!$E$7*(0.75),Brick_Kilns_EF!$E$7)</f>
        <v>3.1900000000000001E-3</v>
      </c>
      <c r="O793" s="13">
        <f t="shared" si="50"/>
        <v>28.348923899999999</v>
      </c>
      <c r="P793" s="13">
        <f>IF(D793="ZZ",Brick_Kilns_EF!$E$8*(0.75),Brick_Kilns_EF!$E$8)</f>
        <v>7.1999999999999994E-4</v>
      </c>
      <c r="Q793" s="13">
        <f t="shared" si="51"/>
        <v>6.3985031999999995</v>
      </c>
    </row>
    <row r="794" spans="1:17">
      <c r="A794" s="13" t="s">
        <v>804</v>
      </c>
      <c r="B794" s="13">
        <v>23.434390430000001</v>
      </c>
      <c r="C794" s="13">
        <v>89.487406660000005</v>
      </c>
      <c r="D794" s="13" t="s">
        <v>6</v>
      </c>
      <c r="E794" s="13" t="s">
        <v>5000</v>
      </c>
      <c r="F794" s="13" t="s">
        <v>9</v>
      </c>
      <c r="G794" s="13" t="s">
        <v>4802</v>
      </c>
      <c r="H794" s="13" t="s">
        <v>4816</v>
      </c>
      <c r="I794" s="13">
        <f>(Brick_Kilns_EF!$B$13*Brick_Kilns_EF!$B$11*Brick_Kilns_EF!$B$12)</f>
        <v>8886.81</v>
      </c>
      <c r="J794" s="13">
        <f>IF(D794="ZZ",Brick_Kilns_EF!$E$9*(0.75),Brick_Kilns_EF!$E$9)</f>
        <v>7.4740000000000006E-4</v>
      </c>
      <c r="K794" s="13">
        <f t="shared" si="48"/>
        <v>6.6420017940000005</v>
      </c>
      <c r="L794" s="13">
        <f>IF(D794="ZZ", Brick_Kilns_EF!$E$6*(0.75),Brick_Kilns_EF!$E$6)</f>
        <v>4.0400000000000001E-4</v>
      </c>
      <c r="M794" s="13">
        <f t="shared" si="49"/>
        <v>3.5902712399999999</v>
      </c>
      <c r="N794" s="13">
        <f>IF(D794="ZZ",Brick_Kilns_EF!$E$7*(0.75),Brick_Kilns_EF!$E$7)</f>
        <v>3.1900000000000001E-3</v>
      </c>
      <c r="O794" s="13">
        <f t="shared" si="50"/>
        <v>28.348923899999999</v>
      </c>
      <c r="P794" s="13">
        <f>IF(D794="ZZ",Brick_Kilns_EF!$E$8*(0.75),Brick_Kilns_EF!$E$8)</f>
        <v>7.1999999999999994E-4</v>
      </c>
      <c r="Q794" s="13">
        <f t="shared" si="51"/>
        <v>6.3985031999999995</v>
      </c>
    </row>
    <row r="795" spans="1:17">
      <c r="A795" s="13" t="s">
        <v>805</v>
      </c>
      <c r="B795" s="13">
        <v>23.99003866</v>
      </c>
      <c r="C795" s="13">
        <v>89.195643020000006</v>
      </c>
      <c r="D795" s="13" t="s">
        <v>6</v>
      </c>
      <c r="E795" s="13" t="s">
        <v>5000</v>
      </c>
      <c r="F795" s="13" t="s">
        <v>42</v>
      </c>
      <c r="G795" s="13" t="s">
        <v>4802</v>
      </c>
      <c r="H795" s="13" t="s">
        <v>4816</v>
      </c>
      <c r="I795" s="13">
        <f>(Brick_Kilns_EF!$B$13*Brick_Kilns_EF!$B$11*Brick_Kilns_EF!$B$12)</f>
        <v>8886.81</v>
      </c>
      <c r="J795" s="13">
        <f>IF(D795="ZZ",Brick_Kilns_EF!$E$9*(0.75),Brick_Kilns_EF!$E$9)</f>
        <v>7.4740000000000006E-4</v>
      </c>
      <c r="K795" s="13">
        <f t="shared" si="48"/>
        <v>6.6420017940000005</v>
      </c>
      <c r="L795" s="13">
        <f>IF(D795="ZZ", Brick_Kilns_EF!$E$6*(0.75),Brick_Kilns_EF!$E$6)</f>
        <v>4.0400000000000001E-4</v>
      </c>
      <c r="M795" s="13">
        <f t="shared" si="49"/>
        <v>3.5902712399999999</v>
      </c>
      <c r="N795" s="13">
        <f>IF(D795="ZZ",Brick_Kilns_EF!$E$7*(0.75),Brick_Kilns_EF!$E$7)</f>
        <v>3.1900000000000001E-3</v>
      </c>
      <c r="O795" s="13">
        <f t="shared" si="50"/>
        <v>28.348923899999999</v>
      </c>
      <c r="P795" s="13">
        <f>IF(D795="ZZ",Brick_Kilns_EF!$E$8*(0.75),Brick_Kilns_EF!$E$8)</f>
        <v>7.1999999999999994E-4</v>
      </c>
      <c r="Q795" s="13">
        <f t="shared" si="51"/>
        <v>6.3985031999999995</v>
      </c>
    </row>
    <row r="796" spans="1:17">
      <c r="A796" s="13" t="s">
        <v>806</v>
      </c>
      <c r="B796" s="13">
        <v>23.713503459999998</v>
      </c>
      <c r="C796" s="13">
        <v>90.084243979999997</v>
      </c>
      <c r="D796" s="13" t="s">
        <v>6</v>
      </c>
      <c r="E796" s="13" t="s">
        <v>5000</v>
      </c>
      <c r="F796" s="13" t="s">
        <v>7</v>
      </c>
      <c r="G796" s="13" t="s">
        <v>4802</v>
      </c>
      <c r="H796" s="13" t="s">
        <v>4816</v>
      </c>
      <c r="I796" s="13">
        <f>(Brick_Kilns_EF!$B$13*Brick_Kilns_EF!$B$11*Brick_Kilns_EF!$B$12)</f>
        <v>8886.81</v>
      </c>
      <c r="J796" s="13">
        <f>IF(D796="ZZ",Brick_Kilns_EF!$E$9*(0.75),Brick_Kilns_EF!$E$9)</f>
        <v>7.4740000000000006E-4</v>
      </c>
      <c r="K796" s="13">
        <f t="shared" si="48"/>
        <v>6.6420017940000005</v>
      </c>
      <c r="L796" s="13">
        <f>IF(D796="ZZ", Brick_Kilns_EF!$E$6*(0.75),Brick_Kilns_EF!$E$6)</f>
        <v>4.0400000000000001E-4</v>
      </c>
      <c r="M796" s="13">
        <f t="shared" si="49"/>
        <v>3.5902712399999999</v>
      </c>
      <c r="N796" s="13">
        <f>IF(D796="ZZ",Brick_Kilns_EF!$E$7*(0.75),Brick_Kilns_EF!$E$7)</f>
        <v>3.1900000000000001E-3</v>
      </c>
      <c r="O796" s="13">
        <f t="shared" si="50"/>
        <v>28.348923899999999</v>
      </c>
      <c r="P796" s="13">
        <f>IF(D796="ZZ",Brick_Kilns_EF!$E$8*(0.75),Brick_Kilns_EF!$E$8)</f>
        <v>7.1999999999999994E-4</v>
      </c>
      <c r="Q796" s="13">
        <f t="shared" si="51"/>
        <v>6.3985031999999995</v>
      </c>
    </row>
    <row r="797" spans="1:17">
      <c r="A797" s="13" t="s">
        <v>807</v>
      </c>
      <c r="B797" s="13">
        <v>23.687194999999999</v>
      </c>
      <c r="C797" s="13">
        <v>90.433786780000005</v>
      </c>
      <c r="D797" s="13" t="s">
        <v>6</v>
      </c>
      <c r="E797" s="13" t="s">
        <v>5000</v>
      </c>
      <c r="F797" s="13" t="s">
        <v>7</v>
      </c>
      <c r="G797" s="13" t="s">
        <v>4802</v>
      </c>
      <c r="H797" s="13" t="s">
        <v>4816</v>
      </c>
      <c r="I797" s="13">
        <f>(Brick_Kilns_EF!$B$13*Brick_Kilns_EF!$B$11*Brick_Kilns_EF!$B$12)</f>
        <v>8886.81</v>
      </c>
      <c r="J797" s="13">
        <f>IF(D797="ZZ",Brick_Kilns_EF!$E$9*(0.75),Brick_Kilns_EF!$E$9)</f>
        <v>7.4740000000000006E-4</v>
      </c>
      <c r="K797" s="13">
        <f t="shared" si="48"/>
        <v>6.6420017940000005</v>
      </c>
      <c r="L797" s="13">
        <f>IF(D797="ZZ", Brick_Kilns_EF!$E$6*(0.75),Brick_Kilns_EF!$E$6)</f>
        <v>4.0400000000000001E-4</v>
      </c>
      <c r="M797" s="13">
        <f t="shared" si="49"/>
        <v>3.5902712399999999</v>
      </c>
      <c r="N797" s="13">
        <f>IF(D797="ZZ",Brick_Kilns_EF!$E$7*(0.75),Brick_Kilns_EF!$E$7)</f>
        <v>3.1900000000000001E-3</v>
      </c>
      <c r="O797" s="13">
        <f t="shared" si="50"/>
        <v>28.348923899999999</v>
      </c>
      <c r="P797" s="13">
        <f>IF(D797="ZZ",Brick_Kilns_EF!$E$8*(0.75),Brick_Kilns_EF!$E$8)</f>
        <v>7.1999999999999994E-4</v>
      </c>
      <c r="Q797" s="13">
        <f t="shared" si="51"/>
        <v>6.3985031999999995</v>
      </c>
    </row>
    <row r="798" spans="1:17">
      <c r="A798" s="13" t="s">
        <v>808</v>
      </c>
      <c r="B798" s="13">
        <v>23.733824630000001</v>
      </c>
      <c r="C798" s="13">
        <v>90.418038199999998</v>
      </c>
      <c r="D798" s="13" t="s">
        <v>6</v>
      </c>
      <c r="E798" s="13" t="s">
        <v>5000</v>
      </c>
      <c r="F798" s="13" t="s">
        <v>7</v>
      </c>
      <c r="G798" s="13" t="s">
        <v>4802</v>
      </c>
      <c r="H798" s="13" t="s">
        <v>4816</v>
      </c>
      <c r="I798" s="13">
        <f>(Brick_Kilns_EF!$B$13*Brick_Kilns_EF!$B$11*Brick_Kilns_EF!$B$12)</f>
        <v>8886.81</v>
      </c>
      <c r="J798" s="13">
        <f>IF(D798="ZZ",Brick_Kilns_EF!$E$9*(0.75),Brick_Kilns_EF!$E$9)</f>
        <v>7.4740000000000006E-4</v>
      </c>
      <c r="K798" s="13">
        <f t="shared" si="48"/>
        <v>6.6420017940000005</v>
      </c>
      <c r="L798" s="13">
        <f>IF(D798="ZZ", Brick_Kilns_EF!$E$6*(0.75),Brick_Kilns_EF!$E$6)</f>
        <v>4.0400000000000001E-4</v>
      </c>
      <c r="M798" s="13">
        <f t="shared" si="49"/>
        <v>3.5902712399999999</v>
      </c>
      <c r="N798" s="13">
        <f>IF(D798="ZZ",Brick_Kilns_EF!$E$7*(0.75),Brick_Kilns_EF!$E$7)</f>
        <v>3.1900000000000001E-3</v>
      </c>
      <c r="O798" s="13">
        <f t="shared" si="50"/>
        <v>28.348923899999999</v>
      </c>
      <c r="P798" s="13">
        <f>IF(D798="ZZ",Brick_Kilns_EF!$E$8*(0.75),Brick_Kilns_EF!$E$8)</f>
        <v>7.1999999999999994E-4</v>
      </c>
      <c r="Q798" s="13">
        <f t="shared" si="51"/>
        <v>6.3985031999999995</v>
      </c>
    </row>
    <row r="799" spans="1:17">
      <c r="A799" s="13" t="s">
        <v>809</v>
      </c>
      <c r="B799" s="13">
        <v>24.37144657</v>
      </c>
      <c r="C799" s="13">
        <v>88.682240250000007</v>
      </c>
      <c r="D799" s="13" t="s">
        <v>6</v>
      </c>
      <c r="E799" s="13" t="s">
        <v>5000</v>
      </c>
      <c r="F799" s="13" t="s">
        <v>42</v>
      </c>
      <c r="G799" s="13" t="s">
        <v>4802</v>
      </c>
      <c r="H799" s="13" t="s">
        <v>4816</v>
      </c>
      <c r="I799" s="13">
        <f>(Brick_Kilns_EF!$B$13*Brick_Kilns_EF!$B$11*Brick_Kilns_EF!$B$12)</f>
        <v>8886.81</v>
      </c>
      <c r="J799" s="13">
        <f>IF(D799="ZZ",Brick_Kilns_EF!$E$9*(0.75),Brick_Kilns_EF!$E$9)</f>
        <v>7.4740000000000006E-4</v>
      </c>
      <c r="K799" s="13">
        <f t="shared" si="48"/>
        <v>6.6420017940000005</v>
      </c>
      <c r="L799" s="13">
        <f>IF(D799="ZZ", Brick_Kilns_EF!$E$6*(0.75),Brick_Kilns_EF!$E$6)</f>
        <v>4.0400000000000001E-4</v>
      </c>
      <c r="M799" s="13">
        <f t="shared" si="49"/>
        <v>3.5902712399999999</v>
      </c>
      <c r="N799" s="13">
        <f>IF(D799="ZZ",Brick_Kilns_EF!$E$7*(0.75),Brick_Kilns_EF!$E$7)</f>
        <v>3.1900000000000001E-3</v>
      </c>
      <c r="O799" s="13">
        <f t="shared" si="50"/>
        <v>28.348923899999999</v>
      </c>
      <c r="P799" s="13">
        <f>IF(D799="ZZ",Brick_Kilns_EF!$E$8*(0.75),Brick_Kilns_EF!$E$8)</f>
        <v>7.1999999999999994E-4</v>
      </c>
      <c r="Q799" s="13">
        <f t="shared" si="51"/>
        <v>6.3985031999999995</v>
      </c>
    </row>
    <row r="800" spans="1:17">
      <c r="A800" s="13" t="s">
        <v>810</v>
      </c>
      <c r="B800" s="13">
        <v>23.66647442</v>
      </c>
      <c r="C800" s="13">
        <v>89.187425880000006</v>
      </c>
      <c r="D800" s="13" t="s">
        <v>6</v>
      </c>
      <c r="E800" s="13" t="s">
        <v>5000</v>
      </c>
      <c r="F800" s="13" t="s">
        <v>9</v>
      </c>
      <c r="G800" s="13" t="s">
        <v>4802</v>
      </c>
      <c r="H800" s="13" t="s">
        <v>4816</v>
      </c>
      <c r="I800" s="13">
        <f>(Brick_Kilns_EF!$B$13*Brick_Kilns_EF!$B$11*Brick_Kilns_EF!$B$12)</f>
        <v>8886.81</v>
      </c>
      <c r="J800" s="13">
        <f>IF(D800="ZZ",Brick_Kilns_EF!$E$9*(0.75),Brick_Kilns_EF!$E$9)</f>
        <v>7.4740000000000006E-4</v>
      </c>
      <c r="K800" s="13">
        <f t="shared" si="48"/>
        <v>6.6420017940000005</v>
      </c>
      <c r="L800" s="13">
        <f>IF(D800="ZZ", Brick_Kilns_EF!$E$6*(0.75),Brick_Kilns_EF!$E$6)</f>
        <v>4.0400000000000001E-4</v>
      </c>
      <c r="M800" s="13">
        <f t="shared" si="49"/>
        <v>3.5902712399999999</v>
      </c>
      <c r="N800" s="13">
        <f>IF(D800="ZZ",Brick_Kilns_EF!$E$7*(0.75),Brick_Kilns_EF!$E$7)</f>
        <v>3.1900000000000001E-3</v>
      </c>
      <c r="O800" s="13">
        <f t="shared" si="50"/>
        <v>28.348923899999999</v>
      </c>
      <c r="P800" s="13">
        <f>IF(D800="ZZ",Brick_Kilns_EF!$E$8*(0.75),Brick_Kilns_EF!$E$8)</f>
        <v>7.1999999999999994E-4</v>
      </c>
      <c r="Q800" s="13">
        <f t="shared" si="51"/>
        <v>6.3985031999999995</v>
      </c>
    </row>
    <row r="801" spans="1:17">
      <c r="A801" s="13" t="s">
        <v>811</v>
      </c>
      <c r="B801" s="13">
        <v>23.85697759</v>
      </c>
      <c r="C801" s="13">
        <v>90.437984689999993</v>
      </c>
      <c r="D801" s="13" t="s">
        <v>6</v>
      </c>
      <c r="E801" s="13" t="s">
        <v>5000</v>
      </c>
      <c r="F801" s="13" t="s">
        <v>7</v>
      </c>
      <c r="G801" s="13" t="s">
        <v>4802</v>
      </c>
      <c r="H801" s="13" t="s">
        <v>4816</v>
      </c>
      <c r="I801" s="13">
        <f>(Brick_Kilns_EF!$B$13*Brick_Kilns_EF!$B$11*Brick_Kilns_EF!$B$12)</f>
        <v>8886.81</v>
      </c>
      <c r="J801" s="13">
        <f>IF(D801="ZZ",Brick_Kilns_EF!$E$9*(0.75),Brick_Kilns_EF!$E$9)</f>
        <v>7.4740000000000006E-4</v>
      </c>
      <c r="K801" s="13">
        <f t="shared" si="48"/>
        <v>6.6420017940000005</v>
      </c>
      <c r="L801" s="13">
        <f>IF(D801="ZZ", Brick_Kilns_EF!$E$6*(0.75),Brick_Kilns_EF!$E$6)</f>
        <v>4.0400000000000001E-4</v>
      </c>
      <c r="M801" s="13">
        <f t="shared" si="49"/>
        <v>3.5902712399999999</v>
      </c>
      <c r="N801" s="13">
        <f>IF(D801="ZZ",Brick_Kilns_EF!$E$7*(0.75),Brick_Kilns_EF!$E$7)</f>
        <v>3.1900000000000001E-3</v>
      </c>
      <c r="O801" s="13">
        <f t="shared" si="50"/>
        <v>28.348923899999999</v>
      </c>
      <c r="P801" s="13">
        <f>IF(D801="ZZ",Brick_Kilns_EF!$E$8*(0.75),Brick_Kilns_EF!$E$8)</f>
        <v>7.1999999999999994E-4</v>
      </c>
      <c r="Q801" s="13">
        <f t="shared" si="51"/>
        <v>6.3985031999999995</v>
      </c>
    </row>
    <row r="802" spans="1:17">
      <c r="A802" s="13" t="s">
        <v>812</v>
      </c>
      <c r="B802" s="13">
        <v>23.7226052</v>
      </c>
      <c r="C802" s="13">
        <v>90.418593169999994</v>
      </c>
      <c r="D802" s="13" t="s">
        <v>6</v>
      </c>
      <c r="E802" s="13" t="s">
        <v>5000</v>
      </c>
      <c r="F802" s="13" t="s">
        <v>7</v>
      </c>
      <c r="G802" s="13" t="s">
        <v>4802</v>
      </c>
      <c r="H802" s="13" t="s">
        <v>4816</v>
      </c>
      <c r="I802" s="13">
        <f>(Brick_Kilns_EF!$B$13*Brick_Kilns_EF!$B$11*Brick_Kilns_EF!$B$12)</f>
        <v>8886.81</v>
      </c>
      <c r="J802" s="13">
        <f>IF(D802="ZZ",Brick_Kilns_EF!$E$9*(0.75),Brick_Kilns_EF!$E$9)</f>
        <v>7.4740000000000006E-4</v>
      </c>
      <c r="K802" s="13">
        <f t="shared" si="48"/>
        <v>6.6420017940000005</v>
      </c>
      <c r="L802" s="13">
        <f>IF(D802="ZZ", Brick_Kilns_EF!$E$6*(0.75),Brick_Kilns_EF!$E$6)</f>
        <v>4.0400000000000001E-4</v>
      </c>
      <c r="M802" s="13">
        <f t="shared" si="49"/>
        <v>3.5902712399999999</v>
      </c>
      <c r="N802" s="13">
        <f>IF(D802="ZZ",Brick_Kilns_EF!$E$7*(0.75),Brick_Kilns_EF!$E$7)</f>
        <v>3.1900000000000001E-3</v>
      </c>
      <c r="O802" s="13">
        <f t="shared" si="50"/>
        <v>28.348923899999999</v>
      </c>
      <c r="P802" s="13">
        <f>IF(D802="ZZ",Brick_Kilns_EF!$E$8*(0.75),Brick_Kilns_EF!$E$8)</f>
        <v>7.1999999999999994E-4</v>
      </c>
      <c r="Q802" s="13">
        <f t="shared" si="51"/>
        <v>6.3985031999999995</v>
      </c>
    </row>
    <row r="803" spans="1:17">
      <c r="A803" s="13" t="s">
        <v>813</v>
      </c>
      <c r="B803" s="13">
        <v>23.72784047</v>
      </c>
      <c r="C803" s="13">
        <v>90.417340800000005</v>
      </c>
      <c r="D803" s="13" t="s">
        <v>6</v>
      </c>
      <c r="E803" s="13" t="s">
        <v>5000</v>
      </c>
      <c r="F803" s="13" t="s">
        <v>7</v>
      </c>
      <c r="G803" s="13" t="s">
        <v>4802</v>
      </c>
      <c r="H803" s="13" t="s">
        <v>4816</v>
      </c>
      <c r="I803" s="13">
        <f>(Brick_Kilns_EF!$B$13*Brick_Kilns_EF!$B$11*Brick_Kilns_EF!$B$12)</f>
        <v>8886.81</v>
      </c>
      <c r="J803" s="13">
        <f>IF(D803="ZZ",Brick_Kilns_EF!$E$9*(0.75),Brick_Kilns_EF!$E$9)</f>
        <v>7.4740000000000006E-4</v>
      </c>
      <c r="K803" s="13">
        <f t="shared" si="48"/>
        <v>6.6420017940000005</v>
      </c>
      <c r="L803" s="13">
        <f>IF(D803="ZZ", Brick_Kilns_EF!$E$6*(0.75),Brick_Kilns_EF!$E$6)</f>
        <v>4.0400000000000001E-4</v>
      </c>
      <c r="M803" s="13">
        <f t="shared" si="49"/>
        <v>3.5902712399999999</v>
      </c>
      <c r="N803" s="13">
        <f>IF(D803="ZZ",Brick_Kilns_EF!$E$7*(0.75),Brick_Kilns_EF!$E$7)</f>
        <v>3.1900000000000001E-3</v>
      </c>
      <c r="O803" s="13">
        <f t="shared" si="50"/>
        <v>28.348923899999999</v>
      </c>
      <c r="P803" s="13">
        <f>IF(D803="ZZ",Brick_Kilns_EF!$E$8*(0.75),Brick_Kilns_EF!$E$8)</f>
        <v>7.1999999999999994E-4</v>
      </c>
      <c r="Q803" s="13">
        <f t="shared" si="51"/>
        <v>6.3985031999999995</v>
      </c>
    </row>
    <row r="804" spans="1:17">
      <c r="A804" s="13" t="s">
        <v>814</v>
      </c>
      <c r="B804" s="13">
        <v>23.72786395</v>
      </c>
      <c r="C804" s="13">
        <v>90.416819430000004</v>
      </c>
      <c r="D804" s="13" t="s">
        <v>6</v>
      </c>
      <c r="E804" s="13" t="s">
        <v>5000</v>
      </c>
      <c r="F804" s="13" t="s">
        <v>7</v>
      </c>
      <c r="G804" s="13" t="s">
        <v>4802</v>
      </c>
      <c r="H804" s="13" t="s">
        <v>4816</v>
      </c>
      <c r="I804" s="13">
        <f>(Brick_Kilns_EF!$B$13*Brick_Kilns_EF!$B$11*Brick_Kilns_EF!$B$12)</f>
        <v>8886.81</v>
      </c>
      <c r="J804" s="13">
        <f>IF(D804="ZZ",Brick_Kilns_EF!$E$9*(0.75),Brick_Kilns_EF!$E$9)</f>
        <v>7.4740000000000006E-4</v>
      </c>
      <c r="K804" s="13">
        <f t="shared" si="48"/>
        <v>6.6420017940000005</v>
      </c>
      <c r="L804" s="13">
        <f>IF(D804="ZZ", Brick_Kilns_EF!$E$6*(0.75),Brick_Kilns_EF!$E$6)</f>
        <v>4.0400000000000001E-4</v>
      </c>
      <c r="M804" s="13">
        <f t="shared" si="49"/>
        <v>3.5902712399999999</v>
      </c>
      <c r="N804" s="13">
        <f>IF(D804="ZZ",Brick_Kilns_EF!$E$7*(0.75),Brick_Kilns_EF!$E$7)</f>
        <v>3.1900000000000001E-3</v>
      </c>
      <c r="O804" s="13">
        <f t="shared" si="50"/>
        <v>28.348923899999999</v>
      </c>
      <c r="P804" s="13">
        <f>IF(D804="ZZ",Brick_Kilns_EF!$E$8*(0.75),Brick_Kilns_EF!$E$8)</f>
        <v>7.1999999999999994E-4</v>
      </c>
      <c r="Q804" s="13">
        <f t="shared" si="51"/>
        <v>6.3985031999999995</v>
      </c>
    </row>
    <row r="805" spans="1:17">
      <c r="A805" s="13" t="s">
        <v>815</v>
      </c>
      <c r="B805" s="13">
        <v>23.755946229999999</v>
      </c>
      <c r="C805" s="13">
        <v>88.639990429999997</v>
      </c>
      <c r="D805" s="13" t="s">
        <v>6</v>
      </c>
      <c r="E805" s="13" t="s">
        <v>5000</v>
      </c>
      <c r="F805" s="13" t="s">
        <v>9</v>
      </c>
      <c r="G805" s="13" t="s">
        <v>4802</v>
      </c>
      <c r="H805" s="13" t="s">
        <v>4816</v>
      </c>
      <c r="I805" s="13">
        <f>(Brick_Kilns_EF!$B$13*Brick_Kilns_EF!$B$11*Brick_Kilns_EF!$B$12)</f>
        <v>8886.81</v>
      </c>
      <c r="J805" s="13">
        <f>IF(D805="ZZ",Brick_Kilns_EF!$E$9*(0.75),Brick_Kilns_EF!$E$9)</f>
        <v>7.4740000000000006E-4</v>
      </c>
      <c r="K805" s="13">
        <f t="shared" si="48"/>
        <v>6.6420017940000005</v>
      </c>
      <c r="L805" s="13">
        <f>IF(D805="ZZ", Brick_Kilns_EF!$E$6*(0.75),Brick_Kilns_EF!$E$6)</f>
        <v>4.0400000000000001E-4</v>
      </c>
      <c r="M805" s="13">
        <f t="shared" si="49"/>
        <v>3.5902712399999999</v>
      </c>
      <c r="N805" s="13">
        <f>IF(D805="ZZ",Brick_Kilns_EF!$E$7*(0.75),Brick_Kilns_EF!$E$7)</f>
        <v>3.1900000000000001E-3</v>
      </c>
      <c r="O805" s="13">
        <f t="shared" si="50"/>
        <v>28.348923899999999</v>
      </c>
      <c r="P805" s="13">
        <f>IF(D805="ZZ",Brick_Kilns_EF!$E$8*(0.75),Brick_Kilns_EF!$E$8)</f>
        <v>7.1999999999999994E-4</v>
      </c>
      <c r="Q805" s="13">
        <f t="shared" si="51"/>
        <v>6.3985031999999995</v>
      </c>
    </row>
    <row r="806" spans="1:17">
      <c r="A806" s="13" t="s">
        <v>816</v>
      </c>
      <c r="B806" s="13">
        <v>23.852283199999999</v>
      </c>
      <c r="C806" s="13">
        <v>89.226345929999994</v>
      </c>
      <c r="D806" s="13" t="s">
        <v>6</v>
      </c>
      <c r="E806" s="13" t="s">
        <v>5000</v>
      </c>
      <c r="F806" s="13" t="s">
        <v>9</v>
      </c>
      <c r="G806" s="13" t="s">
        <v>4802</v>
      </c>
      <c r="H806" s="13" t="s">
        <v>4816</v>
      </c>
      <c r="I806" s="13">
        <f>(Brick_Kilns_EF!$B$13*Brick_Kilns_EF!$B$11*Brick_Kilns_EF!$B$12)</f>
        <v>8886.81</v>
      </c>
      <c r="J806" s="13">
        <f>IF(D806="ZZ",Brick_Kilns_EF!$E$9*(0.75),Brick_Kilns_EF!$E$9)</f>
        <v>7.4740000000000006E-4</v>
      </c>
      <c r="K806" s="13">
        <f t="shared" si="48"/>
        <v>6.6420017940000005</v>
      </c>
      <c r="L806" s="13">
        <f>IF(D806="ZZ", Brick_Kilns_EF!$E$6*(0.75),Brick_Kilns_EF!$E$6)</f>
        <v>4.0400000000000001E-4</v>
      </c>
      <c r="M806" s="13">
        <f t="shared" si="49"/>
        <v>3.5902712399999999</v>
      </c>
      <c r="N806" s="13">
        <f>IF(D806="ZZ",Brick_Kilns_EF!$E$7*(0.75),Brick_Kilns_EF!$E$7)</f>
        <v>3.1900000000000001E-3</v>
      </c>
      <c r="O806" s="13">
        <f t="shared" si="50"/>
        <v>28.348923899999999</v>
      </c>
      <c r="P806" s="13">
        <f>IF(D806="ZZ",Brick_Kilns_EF!$E$8*(0.75),Brick_Kilns_EF!$E$8)</f>
        <v>7.1999999999999994E-4</v>
      </c>
      <c r="Q806" s="13">
        <f t="shared" si="51"/>
        <v>6.3985031999999995</v>
      </c>
    </row>
    <row r="807" spans="1:17">
      <c r="A807" s="13" t="s">
        <v>817</v>
      </c>
      <c r="B807" s="13">
        <v>23.755042660000001</v>
      </c>
      <c r="C807" s="13">
        <v>89.617459389999993</v>
      </c>
      <c r="D807" s="13" t="s">
        <v>6</v>
      </c>
      <c r="E807" s="13" t="s">
        <v>5000</v>
      </c>
      <c r="F807" s="13" t="s">
        <v>7</v>
      </c>
      <c r="G807" s="13" t="s">
        <v>4802</v>
      </c>
      <c r="H807" s="13" t="s">
        <v>4816</v>
      </c>
      <c r="I807" s="13">
        <f>(Brick_Kilns_EF!$B$13*Brick_Kilns_EF!$B$11*Brick_Kilns_EF!$B$12)</f>
        <v>8886.81</v>
      </c>
      <c r="J807" s="13">
        <f>IF(D807="ZZ",Brick_Kilns_EF!$E$9*(0.75),Brick_Kilns_EF!$E$9)</f>
        <v>7.4740000000000006E-4</v>
      </c>
      <c r="K807" s="13">
        <f t="shared" si="48"/>
        <v>6.6420017940000005</v>
      </c>
      <c r="L807" s="13">
        <f>IF(D807="ZZ", Brick_Kilns_EF!$E$6*(0.75),Brick_Kilns_EF!$E$6)</f>
        <v>4.0400000000000001E-4</v>
      </c>
      <c r="M807" s="13">
        <f t="shared" si="49"/>
        <v>3.5902712399999999</v>
      </c>
      <c r="N807" s="13">
        <f>IF(D807="ZZ",Brick_Kilns_EF!$E$7*(0.75),Brick_Kilns_EF!$E$7)</f>
        <v>3.1900000000000001E-3</v>
      </c>
      <c r="O807" s="13">
        <f t="shared" si="50"/>
        <v>28.348923899999999</v>
      </c>
      <c r="P807" s="13">
        <f>IF(D807="ZZ",Brick_Kilns_EF!$E$8*(0.75),Brick_Kilns_EF!$E$8)</f>
        <v>7.1999999999999994E-4</v>
      </c>
      <c r="Q807" s="13">
        <f t="shared" si="51"/>
        <v>6.3985031999999995</v>
      </c>
    </row>
    <row r="808" spans="1:17">
      <c r="A808" s="13" t="s">
        <v>818</v>
      </c>
      <c r="B808" s="13">
        <v>23.70071235</v>
      </c>
      <c r="C808" s="13">
        <v>90.339506700000001</v>
      </c>
      <c r="D808" s="13" t="s">
        <v>6</v>
      </c>
      <c r="E808" s="13" t="s">
        <v>5000</v>
      </c>
      <c r="F808" s="13" t="s">
        <v>7</v>
      </c>
      <c r="G808" s="13" t="s">
        <v>4802</v>
      </c>
      <c r="H808" s="13" t="s">
        <v>4816</v>
      </c>
      <c r="I808" s="13">
        <f>(Brick_Kilns_EF!$B$13*Brick_Kilns_EF!$B$11*Brick_Kilns_EF!$B$12)</f>
        <v>8886.81</v>
      </c>
      <c r="J808" s="13">
        <f>IF(D808="ZZ",Brick_Kilns_EF!$E$9*(0.75),Brick_Kilns_EF!$E$9)</f>
        <v>7.4740000000000006E-4</v>
      </c>
      <c r="K808" s="13">
        <f t="shared" si="48"/>
        <v>6.6420017940000005</v>
      </c>
      <c r="L808" s="13">
        <f>IF(D808="ZZ", Brick_Kilns_EF!$E$6*(0.75),Brick_Kilns_EF!$E$6)</f>
        <v>4.0400000000000001E-4</v>
      </c>
      <c r="M808" s="13">
        <f t="shared" si="49"/>
        <v>3.5902712399999999</v>
      </c>
      <c r="N808" s="13">
        <f>IF(D808="ZZ",Brick_Kilns_EF!$E$7*(0.75),Brick_Kilns_EF!$E$7)</f>
        <v>3.1900000000000001E-3</v>
      </c>
      <c r="O808" s="13">
        <f t="shared" si="50"/>
        <v>28.348923899999999</v>
      </c>
      <c r="P808" s="13">
        <f>IF(D808="ZZ",Brick_Kilns_EF!$E$8*(0.75),Brick_Kilns_EF!$E$8)</f>
        <v>7.1999999999999994E-4</v>
      </c>
      <c r="Q808" s="13">
        <f t="shared" si="51"/>
        <v>6.3985031999999995</v>
      </c>
    </row>
    <row r="809" spans="1:17">
      <c r="A809" s="13" t="s">
        <v>819</v>
      </c>
      <c r="B809" s="13">
        <v>23.813632739999999</v>
      </c>
      <c r="C809" s="13">
        <v>89.106020040000004</v>
      </c>
      <c r="D809" s="13" t="s">
        <v>6</v>
      </c>
      <c r="E809" s="13" t="s">
        <v>5000</v>
      </c>
      <c r="F809" s="13" t="s">
        <v>9</v>
      </c>
      <c r="G809" s="13" t="s">
        <v>4802</v>
      </c>
      <c r="H809" s="13" t="s">
        <v>4816</v>
      </c>
      <c r="I809" s="13">
        <f>(Brick_Kilns_EF!$B$13*Brick_Kilns_EF!$B$11*Brick_Kilns_EF!$B$12)</f>
        <v>8886.81</v>
      </c>
      <c r="J809" s="13">
        <f>IF(D809="ZZ",Brick_Kilns_EF!$E$9*(0.75),Brick_Kilns_EF!$E$9)</f>
        <v>7.4740000000000006E-4</v>
      </c>
      <c r="K809" s="13">
        <f t="shared" si="48"/>
        <v>6.6420017940000005</v>
      </c>
      <c r="L809" s="13">
        <f>IF(D809="ZZ", Brick_Kilns_EF!$E$6*(0.75),Brick_Kilns_EF!$E$6)</f>
        <v>4.0400000000000001E-4</v>
      </c>
      <c r="M809" s="13">
        <f t="shared" si="49"/>
        <v>3.5902712399999999</v>
      </c>
      <c r="N809" s="13">
        <f>IF(D809="ZZ",Brick_Kilns_EF!$E$7*(0.75),Brick_Kilns_EF!$E$7)</f>
        <v>3.1900000000000001E-3</v>
      </c>
      <c r="O809" s="13">
        <f t="shared" si="50"/>
        <v>28.348923899999999</v>
      </c>
      <c r="P809" s="13">
        <f>IF(D809="ZZ",Brick_Kilns_EF!$E$8*(0.75),Brick_Kilns_EF!$E$8)</f>
        <v>7.1999999999999994E-4</v>
      </c>
      <c r="Q809" s="13">
        <f t="shared" si="51"/>
        <v>6.3985031999999995</v>
      </c>
    </row>
    <row r="810" spans="1:17">
      <c r="A810" s="13" t="s">
        <v>820</v>
      </c>
      <c r="B810" s="13">
        <v>23.424453660000001</v>
      </c>
      <c r="C810" s="13">
        <v>89.520153019999995</v>
      </c>
      <c r="D810" s="13" t="s">
        <v>6</v>
      </c>
      <c r="E810" s="13" t="s">
        <v>5000</v>
      </c>
      <c r="F810" s="13" t="s">
        <v>9</v>
      </c>
      <c r="G810" s="13" t="s">
        <v>4802</v>
      </c>
      <c r="H810" s="13" t="s">
        <v>4816</v>
      </c>
      <c r="I810" s="13">
        <f>(Brick_Kilns_EF!$B$13*Brick_Kilns_EF!$B$11*Brick_Kilns_EF!$B$12)</f>
        <v>8886.81</v>
      </c>
      <c r="J810" s="13">
        <f>IF(D810="ZZ",Brick_Kilns_EF!$E$9*(0.75),Brick_Kilns_EF!$E$9)</f>
        <v>7.4740000000000006E-4</v>
      </c>
      <c r="K810" s="13">
        <f t="shared" si="48"/>
        <v>6.6420017940000005</v>
      </c>
      <c r="L810" s="13">
        <f>IF(D810="ZZ", Brick_Kilns_EF!$E$6*(0.75),Brick_Kilns_EF!$E$6)</f>
        <v>4.0400000000000001E-4</v>
      </c>
      <c r="M810" s="13">
        <f t="shared" si="49"/>
        <v>3.5902712399999999</v>
      </c>
      <c r="N810" s="13">
        <f>IF(D810="ZZ",Brick_Kilns_EF!$E$7*(0.75),Brick_Kilns_EF!$E$7)</f>
        <v>3.1900000000000001E-3</v>
      </c>
      <c r="O810" s="13">
        <f t="shared" si="50"/>
        <v>28.348923899999999</v>
      </c>
      <c r="P810" s="13">
        <f>IF(D810="ZZ",Brick_Kilns_EF!$E$8*(0.75),Brick_Kilns_EF!$E$8)</f>
        <v>7.1999999999999994E-4</v>
      </c>
      <c r="Q810" s="13">
        <f t="shared" si="51"/>
        <v>6.3985031999999995</v>
      </c>
    </row>
    <row r="811" spans="1:17">
      <c r="A811" s="13" t="s">
        <v>821</v>
      </c>
      <c r="B811" s="13">
        <v>23.681099769999999</v>
      </c>
      <c r="C811" s="13">
        <v>89.308010460000006</v>
      </c>
      <c r="D811" s="13" t="s">
        <v>6</v>
      </c>
      <c r="E811" s="13" t="s">
        <v>5000</v>
      </c>
      <c r="F811" s="13" t="s">
        <v>9</v>
      </c>
      <c r="G811" s="13" t="s">
        <v>4802</v>
      </c>
      <c r="H811" s="13" t="s">
        <v>4816</v>
      </c>
      <c r="I811" s="13">
        <f>(Brick_Kilns_EF!$B$13*Brick_Kilns_EF!$B$11*Brick_Kilns_EF!$B$12)</f>
        <v>8886.81</v>
      </c>
      <c r="J811" s="13">
        <f>IF(D811="ZZ",Brick_Kilns_EF!$E$9*(0.75),Brick_Kilns_EF!$E$9)</f>
        <v>7.4740000000000006E-4</v>
      </c>
      <c r="K811" s="13">
        <f t="shared" si="48"/>
        <v>6.6420017940000005</v>
      </c>
      <c r="L811" s="13">
        <f>IF(D811="ZZ", Brick_Kilns_EF!$E$6*(0.75),Brick_Kilns_EF!$E$6)</f>
        <v>4.0400000000000001E-4</v>
      </c>
      <c r="M811" s="13">
        <f t="shared" si="49"/>
        <v>3.5902712399999999</v>
      </c>
      <c r="N811" s="13">
        <f>IF(D811="ZZ",Brick_Kilns_EF!$E$7*(0.75),Brick_Kilns_EF!$E$7)</f>
        <v>3.1900000000000001E-3</v>
      </c>
      <c r="O811" s="13">
        <f t="shared" si="50"/>
        <v>28.348923899999999</v>
      </c>
      <c r="P811" s="13">
        <f>IF(D811="ZZ",Brick_Kilns_EF!$E$8*(0.75),Brick_Kilns_EF!$E$8)</f>
        <v>7.1999999999999994E-4</v>
      </c>
      <c r="Q811" s="13">
        <f t="shared" si="51"/>
        <v>6.3985031999999995</v>
      </c>
    </row>
    <row r="812" spans="1:17">
      <c r="A812" s="13" t="s">
        <v>822</v>
      </c>
      <c r="B812" s="13">
        <v>24.003583469999999</v>
      </c>
      <c r="C812" s="13">
        <v>88.976601290000005</v>
      </c>
      <c r="D812" s="13" t="s">
        <v>6</v>
      </c>
      <c r="E812" s="13" t="s">
        <v>5000</v>
      </c>
      <c r="F812" s="13" t="s">
        <v>9</v>
      </c>
      <c r="G812" s="13" t="s">
        <v>4802</v>
      </c>
      <c r="H812" s="13" t="s">
        <v>4816</v>
      </c>
      <c r="I812" s="13">
        <f>(Brick_Kilns_EF!$B$13*Brick_Kilns_EF!$B$11*Brick_Kilns_EF!$B$12)</f>
        <v>8886.81</v>
      </c>
      <c r="J812" s="13">
        <f>IF(D812="ZZ",Brick_Kilns_EF!$E$9*(0.75),Brick_Kilns_EF!$E$9)</f>
        <v>7.4740000000000006E-4</v>
      </c>
      <c r="K812" s="13">
        <f t="shared" si="48"/>
        <v>6.6420017940000005</v>
      </c>
      <c r="L812" s="13">
        <f>IF(D812="ZZ", Brick_Kilns_EF!$E$6*(0.75),Brick_Kilns_EF!$E$6)</f>
        <v>4.0400000000000001E-4</v>
      </c>
      <c r="M812" s="13">
        <f t="shared" si="49"/>
        <v>3.5902712399999999</v>
      </c>
      <c r="N812" s="13">
        <f>IF(D812="ZZ",Brick_Kilns_EF!$E$7*(0.75),Brick_Kilns_EF!$E$7)</f>
        <v>3.1900000000000001E-3</v>
      </c>
      <c r="O812" s="13">
        <f t="shared" si="50"/>
        <v>28.348923899999999</v>
      </c>
      <c r="P812" s="13">
        <f>IF(D812="ZZ",Brick_Kilns_EF!$E$8*(0.75),Brick_Kilns_EF!$E$8)</f>
        <v>7.1999999999999994E-4</v>
      </c>
      <c r="Q812" s="13">
        <f t="shared" si="51"/>
        <v>6.3985031999999995</v>
      </c>
    </row>
    <row r="813" spans="1:17">
      <c r="A813" s="13" t="s">
        <v>823</v>
      </c>
      <c r="B813" s="13">
        <v>23.819615110000001</v>
      </c>
      <c r="C813" s="13">
        <v>90.246072459999993</v>
      </c>
      <c r="D813" s="13" t="s">
        <v>6</v>
      </c>
      <c r="E813" s="13" t="s">
        <v>5000</v>
      </c>
      <c r="F813" s="13" t="s">
        <v>7</v>
      </c>
      <c r="G813" s="13" t="s">
        <v>4802</v>
      </c>
      <c r="H813" s="13" t="s">
        <v>4816</v>
      </c>
      <c r="I813" s="13">
        <f>(Brick_Kilns_EF!$B$13*Brick_Kilns_EF!$B$11*Brick_Kilns_EF!$B$12)</f>
        <v>8886.81</v>
      </c>
      <c r="J813" s="13">
        <f>IF(D813="ZZ",Brick_Kilns_EF!$E$9*(0.75),Brick_Kilns_EF!$E$9)</f>
        <v>7.4740000000000006E-4</v>
      </c>
      <c r="K813" s="13">
        <f t="shared" si="48"/>
        <v>6.6420017940000005</v>
      </c>
      <c r="L813" s="13">
        <f>IF(D813="ZZ", Brick_Kilns_EF!$E$6*(0.75),Brick_Kilns_EF!$E$6)</f>
        <v>4.0400000000000001E-4</v>
      </c>
      <c r="M813" s="13">
        <f t="shared" si="49"/>
        <v>3.5902712399999999</v>
      </c>
      <c r="N813" s="13">
        <f>IF(D813="ZZ",Brick_Kilns_EF!$E$7*(0.75),Brick_Kilns_EF!$E$7)</f>
        <v>3.1900000000000001E-3</v>
      </c>
      <c r="O813" s="13">
        <f t="shared" si="50"/>
        <v>28.348923899999999</v>
      </c>
      <c r="P813" s="13">
        <f>IF(D813="ZZ",Brick_Kilns_EF!$E$8*(0.75),Brick_Kilns_EF!$E$8)</f>
        <v>7.1999999999999994E-4</v>
      </c>
      <c r="Q813" s="13">
        <f t="shared" si="51"/>
        <v>6.3985031999999995</v>
      </c>
    </row>
    <row r="814" spans="1:17">
      <c r="A814" s="13" t="s">
        <v>824</v>
      </c>
      <c r="B814" s="13">
        <v>24.032637680000001</v>
      </c>
      <c r="C814" s="13">
        <v>89.087469510000005</v>
      </c>
      <c r="D814" s="13" t="s">
        <v>6</v>
      </c>
      <c r="E814" s="13" t="s">
        <v>5000</v>
      </c>
      <c r="F814" s="13" t="s">
        <v>42</v>
      </c>
      <c r="G814" s="13" t="s">
        <v>4802</v>
      </c>
      <c r="H814" s="13" t="s">
        <v>4816</v>
      </c>
      <c r="I814" s="13">
        <f>(Brick_Kilns_EF!$B$13*Brick_Kilns_EF!$B$11*Brick_Kilns_EF!$B$12)</f>
        <v>8886.81</v>
      </c>
      <c r="J814" s="13">
        <f>IF(D814="ZZ",Brick_Kilns_EF!$E$9*(0.75),Brick_Kilns_EF!$E$9)</f>
        <v>7.4740000000000006E-4</v>
      </c>
      <c r="K814" s="13">
        <f t="shared" si="48"/>
        <v>6.6420017940000005</v>
      </c>
      <c r="L814" s="13">
        <f>IF(D814="ZZ", Brick_Kilns_EF!$E$6*(0.75),Brick_Kilns_EF!$E$6)</f>
        <v>4.0400000000000001E-4</v>
      </c>
      <c r="M814" s="13">
        <f t="shared" si="49"/>
        <v>3.5902712399999999</v>
      </c>
      <c r="N814" s="13">
        <f>IF(D814="ZZ",Brick_Kilns_EF!$E$7*(0.75),Brick_Kilns_EF!$E$7)</f>
        <v>3.1900000000000001E-3</v>
      </c>
      <c r="O814" s="13">
        <f t="shared" si="50"/>
        <v>28.348923899999999</v>
      </c>
      <c r="P814" s="13">
        <f>IF(D814="ZZ",Brick_Kilns_EF!$E$8*(0.75),Brick_Kilns_EF!$E$8)</f>
        <v>7.1999999999999994E-4</v>
      </c>
      <c r="Q814" s="13">
        <f t="shared" si="51"/>
        <v>6.3985031999999995</v>
      </c>
    </row>
    <row r="815" spans="1:17">
      <c r="A815" s="13" t="s">
        <v>825</v>
      </c>
      <c r="B815" s="13">
        <v>23.428501199999999</v>
      </c>
      <c r="C815" s="13">
        <v>89.554726439999996</v>
      </c>
      <c r="D815" s="13" t="s">
        <v>6</v>
      </c>
      <c r="E815" s="13" t="s">
        <v>5000</v>
      </c>
      <c r="F815" s="13" t="s">
        <v>9</v>
      </c>
      <c r="G815" s="13" t="s">
        <v>4802</v>
      </c>
      <c r="H815" s="13" t="s">
        <v>4816</v>
      </c>
      <c r="I815" s="13">
        <f>(Brick_Kilns_EF!$B$13*Brick_Kilns_EF!$B$11*Brick_Kilns_EF!$B$12)</f>
        <v>8886.81</v>
      </c>
      <c r="J815" s="13">
        <f>IF(D815="ZZ",Brick_Kilns_EF!$E$9*(0.75),Brick_Kilns_EF!$E$9)</f>
        <v>7.4740000000000006E-4</v>
      </c>
      <c r="K815" s="13">
        <f t="shared" si="48"/>
        <v>6.6420017940000005</v>
      </c>
      <c r="L815" s="13">
        <f>IF(D815="ZZ", Brick_Kilns_EF!$E$6*(0.75),Brick_Kilns_EF!$E$6)</f>
        <v>4.0400000000000001E-4</v>
      </c>
      <c r="M815" s="13">
        <f t="shared" si="49"/>
        <v>3.5902712399999999</v>
      </c>
      <c r="N815" s="13">
        <f>IF(D815="ZZ",Brick_Kilns_EF!$E$7*(0.75),Brick_Kilns_EF!$E$7)</f>
        <v>3.1900000000000001E-3</v>
      </c>
      <c r="O815" s="13">
        <f t="shared" si="50"/>
        <v>28.348923899999999</v>
      </c>
      <c r="P815" s="13">
        <f>IF(D815="ZZ",Brick_Kilns_EF!$E$8*(0.75),Brick_Kilns_EF!$E$8)</f>
        <v>7.1999999999999994E-4</v>
      </c>
      <c r="Q815" s="13">
        <f t="shared" si="51"/>
        <v>6.3985031999999995</v>
      </c>
    </row>
    <row r="816" spans="1:17">
      <c r="A816" s="13" t="s">
        <v>826</v>
      </c>
      <c r="B816" s="13">
        <v>23.575962799999999</v>
      </c>
      <c r="C816" s="13">
        <v>89.131414590000006</v>
      </c>
      <c r="D816" s="13" t="s">
        <v>6</v>
      </c>
      <c r="E816" s="13" t="s">
        <v>5000</v>
      </c>
      <c r="F816" s="13" t="s">
        <v>9</v>
      </c>
      <c r="G816" s="13" t="s">
        <v>4802</v>
      </c>
      <c r="H816" s="13" t="s">
        <v>4816</v>
      </c>
      <c r="I816" s="13">
        <f>(Brick_Kilns_EF!$B$13*Brick_Kilns_EF!$B$11*Brick_Kilns_EF!$B$12)</f>
        <v>8886.81</v>
      </c>
      <c r="J816" s="13">
        <f>IF(D816="ZZ",Brick_Kilns_EF!$E$9*(0.75),Brick_Kilns_EF!$E$9)</f>
        <v>7.4740000000000006E-4</v>
      </c>
      <c r="K816" s="13">
        <f t="shared" si="48"/>
        <v>6.6420017940000005</v>
      </c>
      <c r="L816" s="13">
        <f>IF(D816="ZZ", Brick_Kilns_EF!$E$6*(0.75),Brick_Kilns_EF!$E$6)</f>
        <v>4.0400000000000001E-4</v>
      </c>
      <c r="M816" s="13">
        <f t="shared" si="49"/>
        <v>3.5902712399999999</v>
      </c>
      <c r="N816" s="13">
        <f>IF(D816="ZZ",Brick_Kilns_EF!$E$7*(0.75),Brick_Kilns_EF!$E$7)</f>
        <v>3.1900000000000001E-3</v>
      </c>
      <c r="O816" s="13">
        <f t="shared" si="50"/>
        <v>28.348923899999999</v>
      </c>
      <c r="P816" s="13">
        <f>IF(D816="ZZ",Brick_Kilns_EF!$E$8*(0.75),Brick_Kilns_EF!$E$8)</f>
        <v>7.1999999999999994E-4</v>
      </c>
      <c r="Q816" s="13">
        <f t="shared" si="51"/>
        <v>6.3985031999999995</v>
      </c>
    </row>
    <row r="817" spans="1:17">
      <c r="A817" s="13" t="s">
        <v>827</v>
      </c>
      <c r="B817" s="13">
        <v>23.766925799999999</v>
      </c>
      <c r="C817" s="13">
        <v>88.961741070000002</v>
      </c>
      <c r="D817" s="13" t="s">
        <v>6</v>
      </c>
      <c r="E817" s="13" t="s">
        <v>5000</v>
      </c>
      <c r="F817" s="13" t="s">
        <v>9</v>
      </c>
      <c r="G817" s="13" t="s">
        <v>4802</v>
      </c>
      <c r="H817" s="13" t="s">
        <v>4816</v>
      </c>
      <c r="I817" s="13">
        <f>(Brick_Kilns_EF!$B$13*Brick_Kilns_EF!$B$11*Brick_Kilns_EF!$B$12)</f>
        <v>8886.81</v>
      </c>
      <c r="J817" s="13">
        <f>IF(D817="ZZ",Brick_Kilns_EF!$E$9*(0.75),Brick_Kilns_EF!$E$9)</f>
        <v>7.4740000000000006E-4</v>
      </c>
      <c r="K817" s="13">
        <f t="shared" si="48"/>
        <v>6.6420017940000005</v>
      </c>
      <c r="L817" s="13">
        <f>IF(D817="ZZ", Brick_Kilns_EF!$E$6*(0.75),Brick_Kilns_EF!$E$6)</f>
        <v>4.0400000000000001E-4</v>
      </c>
      <c r="M817" s="13">
        <f t="shared" si="49"/>
        <v>3.5902712399999999</v>
      </c>
      <c r="N817" s="13">
        <f>IF(D817="ZZ",Brick_Kilns_EF!$E$7*(0.75),Brick_Kilns_EF!$E$7)</f>
        <v>3.1900000000000001E-3</v>
      </c>
      <c r="O817" s="13">
        <f t="shared" si="50"/>
        <v>28.348923899999999</v>
      </c>
      <c r="P817" s="13">
        <f>IF(D817="ZZ",Brick_Kilns_EF!$E$8*(0.75),Brick_Kilns_EF!$E$8)</f>
        <v>7.1999999999999994E-4</v>
      </c>
      <c r="Q817" s="13">
        <f t="shared" si="51"/>
        <v>6.3985031999999995</v>
      </c>
    </row>
    <row r="818" spans="1:17">
      <c r="A818" s="13" t="s">
        <v>828</v>
      </c>
      <c r="B818" s="13">
        <v>23.78494512</v>
      </c>
      <c r="C818" s="13">
        <v>89.173579989999993</v>
      </c>
      <c r="D818" s="13" t="s">
        <v>6</v>
      </c>
      <c r="E818" s="13" t="s">
        <v>5000</v>
      </c>
      <c r="F818" s="13" t="s">
        <v>9</v>
      </c>
      <c r="G818" s="13" t="s">
        <v>4802</v>
      </c>
      <c r="H818" s="13" t="s">
        <v>4816</v>
      </c>
      <c r="I818" s="13">
        <f>(Brick_Kilns_EF!$B$13*Brick_Kilns_EF!$B$11*Brick_Kilns_EF!$B$12)</f>
        <v>8886.81</v>
      </c>
      <c r="J818" s="13">
        <f>IF(D818="ZZ",Brick_Kilns_EF!$E$9*(0.75),Brick_Kilns_EF!$E$9)</f>
        <v>7.4740000000000006E-4</v>
      </c>
      <c r="K818" s="13">
        <f t="shared" si="48"/>
        <v>6.6420017940000005</v>
      </c>
      <c r="L818" s="13">
        <f>IF(D818="ZZ", Brick_Kilns_EF!$E$6*(0.75),Brick_Kilns_EF!$E$6)</f>
        <v>4.0400000000000001E-4</v>
      </c>
      <c r="M818" s="13">
        <f t="shared" si="49"/>
        <v>3.5902712399999999</v>
      </c>
      <c r="N818" s="13">
        <f>IF(D818="ZZ",Brick_Kilns_EF!$E$7*(0.75),Brick_Kilns_EF!$E$7)</f>
        <v>3.1900000000000001E-3</v>
      </c>
      <c r="O818" s="13">
        <f t="shared" si="50"/>
        <v>28.348923899999999</v>
      </c>
      <c r="P818" s="13">
        <f>IF(D818="ZZ",Brick_Kilns_EF!$E$8*(0.75),Brick_Kilns_EF!$E$8)</f>
        <v>7.1999999999999994E-4</v>
      </c>
      <c r="Q818" s="13">
        <f t="shared" si="51"/>
        <v>6.3985031999999995</v>
      </c>
    </row>
    <row r="819" spans="1:17">
      <c r="A819" s="13" t="s">
        <v>829</v>
      </c>
      <c r="B819" s="13">
        <v>23.78447559</v>
      </c>
      <c r="C819" s="13">
        <v>89.176052490000004</v>
      </c>
      <c r="D819" s="13" t="s">
        <v>6</v>
      </c>
      <c r="E819" s="13" t="s">
        <v>5000</v>
      </c>
      <c r="F819" s="13" t="s">
        <v>9</v>
      </c>
      <c r="G819" s="13" t="s">
        <v>4802</v>
      </c>
      <c r="H819" s="13" t="s">
        <v>4816</v>
      </c>
      <c r="I819" s="13">
        <f>(Brick_Kilns_EF!$B$13*Brick_Kilns_EF!$B$11*Brick_Kilns_EF!$B$12)</f>
        <v>8886.81</v>
      </c>
      <c r="J819" s="13">
        <f>IF(D819="ZZ",Brick_Kilns_EF!$E$9*(0.75),Brick_Kilns_EF!$E$9)</f>
        <v>7.4740000000000006E-4</v>
      </c>
      <c r="K819" s="13">
        <f t="shared" si="48"/>
        <v>6.6420017940000005</v>
      </c>
      <c r="L819" s="13">
        <f>IF(D819="ZZ", Brick_Kilns_EF!$E$6*(0.75),Brick_Kilns_EF!$E$6)</f>
        <v>4.0400000000000001E-4</v>
      </c>
      <c r="M819" s="13">
        <f t="shared" si="49"/>
        <v>3.5902712399999999</v>
      </c>
      <c r="N819" s="13">
        <f>IF(D819="ZZ",Brick_Kilns_EF!$E$7*(0.75),Brick_Kilns_EF!$E$7)</f>
        <v>3.1900000000000001E-3</v>
      </c>
      <c r="O819" s="13">
        <f t="shared" si="50"/>
        <v>28.348923899999999</v>
      </c>
      <c r="P819" s="13">
        <f>IF(D819="ZZ",Brick_Kilns_EF!$E$8*(0.75),Brick_Kilns_EF!$E$8)</f>
        <v>7.1999999999999994E-4</v>
      </c>
      <c r="Q819" s="13">
        <f t="shared" si="51"/>
        <v>6.3985031999999995</v>
      </c>
    </row>
    <row r="820" spans="1:17">
      <c r="A820" s="13" t="s">
        <v>830</v>
      </c>
      <c r="B820" s="13">
        <v>23.75360117</v>
      </c>
      <c r="C820" s="13">
        <v>88.739330199999998</v>
      </c>
      <c r="D820" s="13" t="s">
        <v>6</v>
      </c>
      <c r="E820" s="13" t="s">
        <v>5000</v>
      </c>
      <c r="F820" s="13" t="s">
        <v>9</v>
      </c>
      <c r="G820" s="13" t="s">
        <v>4802</v>
      </c>
      <c r="H820" s="13" t="s">
        <v>4816</v>
      </c>
      <c r="I820" s="13">
        <f>(Brick_Kilns_EF!$B$13*Brick_Kilns_EF!$B$11*Brick_Kilns_EF!$B$12)</f>
        <v>8886.81</v>
      </c>
      <c r="J820" s="13">
        <f>IF(D820="ZZ",Brick_Kilns_EF!$E$9*(0.75),Brick_Kilns_EF!$E$9)</f>
        <v>7.4740000000000006E-4</v>
      </c>
      <c r="K820" s="13">
        <f t="shared" si="48"/>
        <v>6.6420017940000005</v>
      </c>
      <c r="L820" s="13">
        <f>IF(D820="ZZ", Brick_Kilns_EF!$E$6*(0.75),Brick_Kilns_EF!$E$6)</f>
        <v>4.0400000000000001E-4</v>
      </c>
      <c r="M820" s="13">
        <f t="shared" si="49"/>
        <v>3.5902712399999999</v>
      </c>
      <c r="N820" s="13">
        <f>IF(D820="ZZ",Brick_Kilns_EF!$E$7*(0.75),Brick_Kilns_EF!$E$7)</f>
        <v>3.1900000000000001E-3</v>
      </c>
      <c r="O820" s="13">
        <f t="shared" si="50"/>
        <v>28.348923899999999</v>
      </c>
      <c r="P820" s="13">
        <f>IF(D820="ZZ",Brick_Kilns_EF!$E$8*(0.75),Brick_Kilns_EF!$E$8)</f>
        <v>7.1999999999999994E-4</v>
      </c>
      <c r="Q820" s="13">
        <f t="shared" si="51"/>
        <v>6.3985031999999995</v>
      </c>
    </row>
    <row r="821" spans="1:17">
      <c r="A821" s="13" t="s">
        <v>831</v>
      </c>
      <c r="B821" s="13">
        <v>23.528876090000001</v>
      </c>
      <c r="C821" s="13">
        <v>89.695675589999993</v>
      </c>
      <c r="D821" s="13" t="s">
        <v>6</v>
      </c>
      <c r="E821" s="13" t="s">
        <v>5000</v>
      </c>
      <c r="F821" s="13" t="s">
        <v>7</v>
      </c>
      <c r="G821" s="13" t="s">
        <v>4802</v>
      </c>
      <c r="H821" s="13" t="s">
        <v>4816</v>
      </c>
      <c r="I821" s="13">
        <f>(Brick_Kilns_EF!$B$13*Brick_Kilns_EF!$B$11*Brick_Kilns_EF!$B$12)</f>
        <v>8886.81</v>
      </c>
      <c r="J821" s="13">
        <f>IF(D821="ZZ",Brick_Kilns_EF!$E$9*(0.75),Brick_Kilns_EF!$E$9)</f>
        <v>7.4740000000000006E-4</v>
      </c>
      <c r="K821" s="13">
        <f t="shared" si="48"/>
        <v>6.6420017940000005</v>
      </c>
      <c r="L821" s="13">
        <f>IF(D821="ZZ", Brick_Kilns_EF!$E$6*(0.75),Brick_Kilns_EF!$E$6)</f>
        <v>4.0400000000000001E-4</v>
      </c>
      <c r="M821" s="13">
        <f t="shared" si="49"/>
        <v>3.5902712399999999</v>
      </c>
      <c r="N821" s="13">
        <f>IF(D821="ZZ",Brick_Kilns_EF!$E$7*(0.75),Brick_Kilns_EF!$E$7)</f>
        <v>3.1900000000000001E-3</v>
      </c>
      <c r="O821" s="13">
        <f t="shared" si="50"/>
        <v>28.348923899999999</v>
      </c>
      <c r="P821" s="13">
        <f>IF(D821="ZZ",Brick_Kilns_EF!$E$8*(0.75),Brick_Kilns_EF!$E$8)</f>
        <v>7.1999999999999994E-4</v>
      </c>
      <c r="Q821" s="13">
        <f t="shared" si="51"/>
        <v>6.3985031999999995</v>
      </c>
    </row>
    <row r="822" spans="1:17">
      <c r="A822" s="13" t="s">
        <v>832</v>
      </c>
      <c r="B822" s="13">
        <v>23.57028837</v>
      </c>
      <c r="C822" s="13">
        <v>89.139798189999993</v>
      </c>
      <c r="D822" s="13" t="s">
        <v>6</v>
      </c>
      <c r="E822" s="13" t="s">
        <v>5000</v>
      </c>
      <c r="F822" s="13" t="s">
        <v>9</v>
      </c>
      <c r="G822" s="13" t="s">
        <v>4802</v>
      </c>
      <c r="H822" s="13" t="s">
        <v>4816</v>
      </c>
      <c r="I822" s="13">
        <f>(Brick_Kilns_EF!$B$13*Brick_Kilns_EF!$B$11*Brick_Kilns_EF!$B$12)</f>
        <v>8886.81</v>
      </c>
      <c r="J822" s="13">
        <f>IF(D822="ZZ",Brick_Kilns_EF!$E$9*(0.75),Brick_Kilns_EF!$E$9)</f>
        <v>7.4740000000000006E-4</v>
      </c>
      <c r="K822" s="13">
        <f t="shared" si="48"/>
        <v>6.6420017940000005</v>
      </c>
      <c r="L822" s="13">
        <f>IF(D822="ZZ", Brick_Kilns_EF!$E$6*(0.75),Brick_Kilns_EF!$E$6)</f>
        <v>4.0400000000000001E-4</v>
      </c>
      <c r="M822" s="13">
        <f t="shared" si="49"/>
        <v>3.5902712399999999</v>
      </c>
      <c r="N822" s="13">
        <f>IF(D822="ZZ",Brick_Kilns_EF!$E$7*(0.75),Brick_Kilns_EF!$E$7)</f>
        <v>3.1900000000000001E-3</v>
      </c>
      <c r="O822" s="13">
        <f t="shared" si="50"/>
        <v>28.348923899999999</v>
      </c>
      <c r="P822" s="13">
        <f>IF(D822="ZZ",Brick_Kilns_EF!$E$8*(0.75),Brick_Kilns_EF!$E$8)</f>
        <v>7.1999999999999994E-4</v>
      </c>
      <c r="Q822" s="13">
        <f t="shared" si="51"/>
        <v>6.3985031999999995</v>
      </c>
    </row>
    <row r="823" spans="1:17">
      <c r="A823" s="13" t="s">
        <v>833</v>
      </c>
      <c r="B823" s="13">
        <v>23.289709850000001</v>
      </c>
      <c r="C823" s="13">
        <v>89.183370629999999</v>
      </c>
      <c r="D823" s="13" t="s">
        <v>6</v>
      </c>
      <c r="E823" s="13" t="s">
        <v>5000</v>
      </c>
      <c r="F823" s="13" t="s">
        <v>9</v>
      </c>
      <c r="G823" s="13" t="s">
        <v>4802</v>
      </c>
      <c r="H823" s="13" t="s">
        <v>4816</v>
      </c>
      <c r="I823" s="13">
        <f>(Brick_Kilns_EF!$B$13*Brick_Kilns_EF!$B$11*Brick_Kilns_EF!$B$12)</f>
        <v>8886.81</v>
      </c>
      <c r="J823" s="13">
        <f>IF(D823="ZZ",Brick_Kilns_EF!$E$9*(0.75),Brick_Kilns_EF!$E$9)</f>
        <v>7.4740000000000006E-4</v>
      </c>
      <c r="K823" s="13">
        <f t="shared" si="48"/>
        <v>6.6420017940000005</v>
      </c>
      <c r="L823" s="13">
        <f>IF(D823="ZZ", Brick_Kilns_EF!$E$6*(0.75),Brick_Kilns_EF!$E$6)</f>
        <v>4.0400000000000001E-4</v>
      </c>
      <c r="M823" s="13">
        <f t="shared" si="49"/>
        <v>3.5902712399999999</v>
      </c>
      <c r="N823" s="13">
        <f>IF(D823="ZZ",Brick_Kilns_EF!$E$7*(0.75),Brick_Kilns_EF!$E$7)</f>
        <v>3.1900000000000001E-3</v>
      </c>
      <c r="O823" s="13">
        <f t="shared" si="50"/>
        <v>28.348923899999999</v>
      </c>
      <c r="P823" s="13">
        <f>IF(D823="ZZ",Brick_Kilns_EF!$E$8*(0.75),Brick_Kilns_EF!$E$8)</f>
        <v>7.1999999999999994E-4</v>
      </c>
      <c r="Q823" s="13">
        <f t="shared" si="51"/>
        <v>6.3985031999999995</v>
      </c>
    </row>
    <row r="824" spans="1:17">
      <c r="A824" s="13" t="s">
        <v>834</v>
      </c>
      <c r="B824" s="13">
        <v>23.301196529999999</v>
      </c>
      <c r="C824" s="13">
        <v>88.741544480000002</v>
      </c>
      <c r="D824" s="13" t="s">
        <v>6</v>
      </c>
      <c r="E824" s="13" t="s">
        <v>5000</v>
      </c>
      <c r="F824" s="13" t="s">
        <v>9</v>
      </c>
      <c r="G824" s="13" t="s">
        <v>4802</v>
      </c>
      <c r="H824" s="13" t="s">
        <v>4816</v>
      </c>
      <c r="I824" s="13">
        <f>(Brick_Kilns_EF!$B$13*Brick_Kilns_EF!$B$11*Brick_Kilns_EF!$B$12)</f>
        <v>8886.81</v>
      </c>
      <c r="J824" s="13">
        <f>IF(D824="ZZ",Brick_Kilns_EF!$E$9*(0.75),Brick_Kilns_EF!$E$9)</f>
        <v>7.4740000000000006E-4</v>
      </c>
      <c r="K824" s="13">
        <f t="shared" si="48"/>
        <v>6.6420017940000005</v>
      </c>
      <c r="L824" s="13">
        <f>IF(D824="ZZ", Brick_Kilns_EF!$E$6*(0.75),Brick_Kilns_EF!$E$6)</f>
        <v>4.0400000000000001E-4</v>
      </c>
      <c r="M824" s="13">
        <f t="shared" si="49"/>
        <v>3.5902712399999999</v>
      </c>
      <c r="N824" s="13">
        <f>IF(D824="ZZ",Brick_Kilns_EF!$E$7*(0.75),Brick_Kilns_EF!$E$7)</f>
        <v>3.1900000000000001E-3</v>
      </c>
      <c r="O824" s="13">
        <f t="shared" si="50"/>
        <v>28.348923899999999</v>
      </c>
      <c r="P824" s="13">
        <f>IF(D824="ZZ",Brick_Kilns_EF!$E$8*(0.75),Brick_Kilns_EF!$E$8)</f>
        <v>7.1999999999999994E-4</v>
      </c>
      <c r="Q824" s="13">
        <f t="shared" si="51"/>
        <v>6.3985031999999995</v>
      </c>
    </row>
    <row r="825" spans="1:17">
      <c r="A825" s="13" t="s">
        <v>835</v>
      </c>
      <c r="B825" s="13">
        <v>23.682530100000001</v>
      </c>
      <c r="C825" s="13">
        <v>88.888971359999999</v>
      </c>
      <c r="D825" s="13" t="s">
        <v>6</v>
      </c>
      <c r="E825" s="13" t="s">
        <v>5000</v>
      </c>
      <c r="F825" s="13" t="s">
        <v>9</v>
      </c>
      <c r="G825" s="13" t="s">
        <v>4802</v>
      </c>
      <c r="H825" s="13" t="s">
        <v>4816</v>
      </c>
      <c r="I825" s="13">
        <f>(Brick_Kilns_EF!$B$13*Brick_Kilns_EF!$B$11*Brick_Kilns_EF!$B$12)</f>
        <v>8886.81</v>
      </c>
      <c r="J825" s="13">
        <f>IF(D825="ZZ",Brick_Kilns_EF!$E$9*(0.75),Brick_Kilns_EF!$E$9)</f>
        <v>7.4740000000000006E-4</v>
      </c>
      <c r="K825" s="13">
        <f t="shared" si="48"/>
        <v>6.6420017940000005</v>
      </c>
      <c r="L825" s="13">
        <f>IF(D825="ZZ", Brick_Kilns_EF!$E$6*(0.75),Brick_Kilns_EF!$E$6)</f>
        <v>4.0400000000000001E-4</v>
      </c>
      <c r="M825" s="13">
        <f t="shared" si="49"/>
        <v>3.5902712399999999</v>
      </c>
      <c r="N825" s="13">
        <f>IF(D825="ZZ",Brick_Kilns_EF!$E$7*(0.75),Brick_Kilns_EF!$E$7)</f>
        <v>3.1900000000000001E-3</v>
      </c>
      <c r="O825" s="13">
        <f t="shared" si="50"/>
        <v>28.348923899999999</v>
      </c>
      <c r="P825" s="13">
        <f>IF(D825="ZZ",Brick_Kilns_EF!$E$8*(0.75),Brick_Kilns_EF!$E$8)</f>
        <v>7.1999999999999994E-4</v>
      </c>
      <c r="Q825" s="13">
        <f t="shared" si="51"/>
        <v>6.3985031999999995</v>
      </c>
    </row>
    <row r="826" spans="1:17">
      <c r="A826" s="13" t="s">
        <v>836</v>
      </c>
      <c r="B826" s="13">
        <v>23.683661669999999</v>
      </c>
      <c r="C826" s="13">
        <v>88.889804479999995</v>
      </c>
      <c r="D826" s="13" t="s">
        <v>6</v>
      </c>
      <c r="E826" s="13" t="s">
        <v>5000</v>
      </c>
      <c r="F826" s="13" t="s">
        <v>9</v>
      </c>
      <c r="G826" s="13" t="s">
        <v>4802</v>
      </c>
      <c r="H826" s="13" t="s">
        <v>4816</v>
      </c>
      <c r="I826" s="13">
        <f>(Brick_Kilns_EF!$B$13*Brick_Kilns_EF!$B$11*Brick_Kilns_EF!$B$12)</f>
        <v>8886.81</v>
      </c>
      <c r="J826" s="13">
        <f>IF(D826="ZZ",Brick_Kilns_EF!$E$9*(0.75),Brick_Kilns_EF!$E$9)</f>
        <v>7.4740000000000006E-4</v>
      </c>
      <c r="K826" s="13">
        <f t="shared" si="48"/>
        <v>6.6420017940000005</v>
      </c>
      <c r="L826" s="13">
        <f>IF(D826="ZZ", Brick_Kilns_EF!$E$6*(0.75),Brick_Kilns_EF!$E$6)</f>
        <v>4.0400000000000001E-4</v>
      </c>
      <c r="M826" s="13">
        <f t="shared" si="49"/>
        <v>3.5902712399999999</v>
      </c>
      <c r="N826" s="13">
        <f>IF(D826="ZZ",Brick_Kilns_EF!$E$7*(0.75),Brick_Kilns_EF!$E$7)</f>
        <v>3.1900000000000001E-3</v>
      </c>
      <c r="O826" s="13">
        <f t="shared" si="50"/>
        <v>28.348923899999999</v>
      </c>
      <c r="P826" s="13">
        <f>IF(D826="ZZ",Brick_Kilns_EF!$E$8*(0.75),Brick_Kilns_EF!$E$8)</f>
        <v>7.1999999999999994E-4</v>
      </c>
      <c r="Q826" s="13">
        <f t="shared" si="51"/>
        <v>6.3985031999999995</v>
      </c>
    </row>
    <row r="827" spans="1:17">
      <c r="A827" s="13" t="s">
        <v>837</v>
      </c>
      <c r="B827" s="13">
        <v>23.279692820000001</v>
      </c>
      <c r="C827" s="13">
        <v>88.748674350000002</v>
      </c>
      <c r="D827" s="13" t="s">
        <v>6</v>
      </c>
      <c r="E827" s="13" t="s">
        <v>5000</v>
      </c>
      <c r="F827" s="13" t="s">
        <v>9</v>
      </c>
      <c r="G827" s="13" t="s">
        <v>4802</v>
      </c>
      <c r="H827" s="13" t="s">
        <v>4816</v>
      </c>
      <c r="I827" s="13">
        <f>(Brick_Kilns_EF!$B$13*Brick_Kilns_EF!$B$11*Brick_Kilns_EF!$B$12)</f>
        <v>8886.81</v>
      </c>
      <c r="J827" s="13">
        <f>IF(D827="ZZ",Brick_Kilns_EF!$E$9*(0.75),Brick_Kilns_EF!$E$9)</f>
        <v>7.4740000000000006E-4</v>
      </c>
      <c r="K827" s="13">
        <f t="shared" si="48"/>
        <v>6.6420017940000005</v>
      </c>
      <c r="L827" s="13">
        <f>IF(D827="ZZ", Brick_Kilns_EF!$E$6*(0.75),Brick_Kilns_EF!$E$6)</f>
        <v>4.0400000000000001E-4</v>
      </c>
      <c r="M827" s="13">
        <f t="shared" si="49"/>
        <v>3.5902712399999999</v>
      </c>
      <c r="N827" s="13">
        <f>IF(D827="ZZ",Brick_Kilns_EF!$E$7*(0.75),Brick_Kilns_EF!$E$7)</f>
        <v>3.1900000000000001E-3</v>
      </c>
      <c r="O827" s="13">
        <f t="shared" si="50"/>
        <v>28.348923899999999</v>
      </c>
      <c r="P827" s="13">
        <f>IF(D827="ZZ",Brick_Kilns_EF!$E$8*(0.75),Brick_Kilns_EF!$E$8)</f>
        <v>7.1999999999999994E-4</v>
      </c>
      <c r="Q827" s="13">
        <f t="shared" si="51"/>
        <v>6.3985031999999995</v>
      </c>
    </row>
    <row r="828" spans="1:17">
      <c r="A828" s="13" t="s">
        <v>838</v>
      </c>
      <c r="B828" s="13">
        <v>23.467365940000001</v>
      </c>
      <c r="C828" s="13">
        <v>89.074913620000004</v>
      </c>
      <c r="D828" s="13" t="s">
        <v>6</v>
      </c>
      <c r="E828" s="13" t="s">
        <v>5000</v>
      </c>
      <c r="F828" s="13" t="s">
        <v>9</v>
      </c>
      <c r="G828" s="13" t="s">
        <v>4802</v>
      </c>
      <c r="H828" s="13" t="s">
        <v>4816</v>
      </c>
      <c r="I828" s="13">
        <f>(Brick_Kilns_EF!$B$13*Brick_Kilns_EF!$B$11*Brick_Kilns_EF!$B$12)</f>
        <v>8886.81</v>
      </c>
      <c r="J828" s="13">
        <f>IF(D828="ZZ",Brick_Kilns_EF!$E$9*(0.75),Brick_Kilns_EF!$E$9)</f>
        <v>7.4740000000000006E-4</v>
      </c>
      <c r="K828" s="13">
        <f t="shared" si="48"/>
        <v>6.6420017940000005</v>
      </c>
      <c r="L828" s="13">
        <f>IF(D828="ZZ", Brick_Kilns_EF!$E$6*(0.75),Brick_Kilns_EF!$E$6)</f>
        <v>4.0400000000000001E-4</v>
      </c>
      <c r="M828" s="13">
        <f t="shared" si="49"/>
        <v>3.5902712399999999</v>
      </c>
      <c r="N828" s="13">
        <f>IF(D828="ZZ",Brick_Kilns_EF!$E$7*(0.75),Brick_Kilns_EF!$E$7)</f>
        <v>3.1900000000000001E-3</v>
      </c>
      <c r="O828" s="13">
        <f t="shared" si="50"/>
        <v>28.348923899999999</v>
      </c>
      <c r="P828" s="13">
        <f>IF(D828="ZZ",Brick_Kilns_EF!$E$8*(0.75),Brick_Kilns_EF!$E$8)</f>
        <v>7.1999999999999994E-4</v>
      </c>
      <c r="Q828" s="13">
        <f t="shared" si="51"/>
        <v>6.3985031999999995</v>
      </c>
    </row>
    <row r="829" spans="1:17">
      <c r="A829" s="13" t="s">
        <v>839</v>
      </c>
      <c r="B829" s="13">
        <v>23.333799920000001</v>
      </c>
      <c r="C829" s="13">
        <v>89.300851980000004</v>
      </c>
      <c r="D829" s="13" t="s">
        <v>6</v>
      </c>
      <c r="E829" s="13" t="s">
        <v>5000</v>
      </c>
      <c r="F829" s="13" t="s">
        <v>9</v>
      </c>
      <c r="G829" s="13" t="s">
        <v>4802</v>
      </c>
      <c r="H829" s="13" t="s">
        <v>4816</v>
      </c>
      <c r="I829" s="13">
        <f>(Brick_Kilns_EF!$B$13*Brick_Kilns_EF!$B$11*Brick_Kilns_EF!$B$12)</f>
        <v>8886.81</v>
      </c>
      <c r="J829" s="13">
        <f>IF(D829="ZZ",Brick_Kilns_EF!$E$9*(0.75),Brick_Kilns_EF!$E$9)</f>
        <v>7.4740000000000006E-4</v>
      </c>
      <c r="K829" s="13">
        <f t="shared" si="48"/>
        <v>6.6420017940000005</v>
      </c>
      <c r="L829" s="13">
        <f>IF(D829="ZZ", Brick_Kilns_EF!$E$6*(0.75),Brick_Kilns_EF!$E$6)</f>
        <v>4.0400000000000001E-4</v>
      </c>
      <c r="M829" s="13">
        <f t="shared" si="49"/>
        <v>3.5902712399999999</v>
      </c>
      <c r="N829" s="13">
        <f>IF(D829="ZZ",Brick_Kilns_EF!$E$7*(0.75),Brick_Kilns_EF!$E$7)</f>
        <v>3.1900000000000001E-3</v>
      </c>
      <c r="O829" s="13">
        <f t="shared" si="50"/>
        <v>28.348923899999999</v>
      </c>
      <c r="P829" s="13">
        <f>IF(D829="ZZ",Brick_Kilns_EF!$E$8*(0.75),Brick_Kilns_EF!$E$8)</f>
        <v>7.1999999999999994E-4</v>
      </c>
      <c r="Q829" s="13">
        <f t="shared" si="51"/>
        <v>6.3985031999999995</v>
      </c>
    </row>
    <row r="830" spans="1:17">
      <c r="A830" s="13" t="s">
        <v>840</v>
      </c>
      <c r="B830" s="13">
        <v>24.817173220000001</v>
      </c>
      <c r="C830" s="13">
        <v>89.840652919999997</v>
      </c>
      <c r="D830" s="13" t="s">
        <v>6</v>
      </c>
      <c r="E830" s="13" t="s">
        <v>5000</v>
      </c>
      <c r="F830" s="13" t="s">
        <v>248</v>
      </c>
      <c r="G830" s="13" t="s">
        <v>4802</v>
      </c>
      <c r="H830" s="13" t="s">
        <v>4816</v>
      </c>
      <c r="I830" s="13">
        <f>(Brick_Kilns_EF!$B$13*Brick_Kilns_EF!$B$11*Brick_Kilns_EF!$B$12)</f>
        <v>8886.81</v>
      </c>
      <c r="J830" s="13">
        <f>IF(D830="ZZ",Brick_Kilns_EF!$E$9*(0.75),Brick_Kilns_EF!$E$9)</f>
        <v>7.4740000000000006E-4</v>
      </c>
      <c r="K830" s="13">
        <f t="shared" si="48"/>
        <v>6.6420017940000005</v>
      </c>
      <c r="L830" s="13">
        <f>IF(D830="ZZ", Brick_Kilns_EF!$E$6*(0.75),Brick_Kilns_EF!$E$6)</f>
        <v>4.0400000000000001E-4</v>
      </c>
      <c r="M830" s="13">
        <f t="shared" si="49"/>
        <v>3.5902712399999999</v>
      </c>
      <c r="N830" s="13">
        <f>IF(D830="ZZ",Brick_Kilns_EF!$E$7*(0.75),Brick_Kilns_EF!$E$7)</f>
        <v>3.1900000000000001E-3</v>
      </c>
      <c r="O830" s="13">
        <f t="shared" si="50"/>
        <v>28.348923899999999</v>
      </c>
      <c r="P830" s="13">
        <f>IF(D830="ZZ",Brick_Kilns_EF!$E$8*(0.75),Brick_Kilns_EF!$E$8)</f>
        <v>7.1999999999999994E-4</v>
      </c>
      <c r="Q830" s="13">
        <f t="shared" si="51"/>
        <v>6.3985031999999995</v>
      </c>
    </row>
    <row r="831" spans="1:17">
      <c r="A831" s="13" t="s">
        <v>841</v>
      </c>
      <c r="B831" s="13">
        <v>23.545864869999999</v>
      </c>
      <c r="C831" s="13">
        <v>90.289631049999997</v>
      </c>
      <c r="D831" s="13" t="s">
        <v>6</v>
      </c>
      <c r="E831" s="13" t="s">
        <v>5000</v>
      </c>
      <c r="F831" s="13" t="s">
        <v>7</v>
      </c>
      <c r="G831" s="13" t="s">
        <v>4802</v>
      </c>
      <c r="H831" s="13" t="s">
        <v>4816</v>
      </c>
      <c r="I831" s="13">
        <f>(Brick_Kilns_EF!$B$13*Brick_Kilns_EF!$B$11*Brick_Kilns_EF!$B$12)</f>
        <v>8886.81</v>
      </c>
      <c r="J831" s="13">
        <f>IF(D831="ZZ",Brick_Kilns_EF!$E$9*(0.75),Brick_Kilns_EF!$E$9)</f>
        <v>7.4740000000000006E-4</v>
      </c>
      <c r="K831" s="13">
        <f t="shared" si="48"/>
        <v>6.6420017940000005</v>
      </c>
      <c r="L831" s="13">
        <f>IF(D831="ZZ", Brick_Kilns_EF!$E$6*(0.75),Brick_Kilns_EF!$E$6)</f>
        <v>4.0400000000000001E-4</v>
      </c>
      <c r="M831" s="13">
        <f t="shared" si="49"/>
        <v>3.5902712399999999</v>
      </c>
      <c r="N831" s="13">
        <f>IF(D831="ZZ",Brick_Kilns_EF!$E$7*(0.75),Brick_Kilns_EF!$E$7)</f>
        <v>3.1900000000000001E-3</v>
      </c>
      <c r="O831" s="13">
        <f t="shared" si="50"/>
        <v>28.348923899999999</v>
      </c>
      <c r="P831" s="13">
        <f>IF(D831="ZZ",Brick_Kilns_EF!$E$8*(0.75),Brick_Kilns_EF!$E$8)</f>
        <v>7.1999999999999994E-4</v>
      </c>
      <c r="Q831" s="13">
        <f t="shared" si="51"/>
        <v>6.3985031999999995</v>
      </c>
    </row>
    <row r="832" spans="1:17">
      <c r="A832" s="13" t="s">
        <v>842</v>
      </c>
      <c r="B832" s="13">
        <v>23.867024350000001</v>
      </c>
      <c r="C832" s="13">
        <v>89.770061850000005</v>
      </c>
      <c r="D832" s="13" t="s">
        <v>6</v>
      </c>
      <c r="E832" s="13" t="s">
        <v>5000</v>
      </c>
      <c r="F832" s="13" t="s">
        <v>7</v>
      </c>
      <c r="G832" s="13" t="s">
        <v>4802</v>
      </c>
      <c r="H832" s="13" t="s">
        <v>4816</v>
      </c>
      <c r="I832" s="13">
        <f>(Brick_Kilns_EF!$B$13*Brick_Kilns_EF!$B$11*Brick_Kilns_EF!$B$12)</f>
        <v>8886.81</v>
      </c>
      <c r="J832" s="13">
        <f>IF(D832="ZZ",Brick_Kilns_EF!$E$9*(0.75),Brick_Kilns_EF!$E$9)</f>
        <v>7.4740000000000006E-4</v>
      </c>
      <c r="K832" s="13">
        <f t="shared" si="48"/>
        <v>6.6420017940000005</v>
      </c>
      <c r="L832" s="13">
        <f>IF(D832="ZZ", Brick_Kilns_EF!$E$6*(0.75),Brick_Kilns_EF!$E$6)</f>
        <v>4.0400000000000001E-4</v>
      </c>
      <c r="M832" s="13">
        <f t="shared" si="49"/>
        <v>3.5902712399999999</v>
      </c>
      <c r="N832" s="13">
        <f>IF(D832="ZZ",Brick_Kilns_EF!$E$7*(0.75),Brick_Kilns_EF!$E$7)</f>
        <v>3.1900000000000001E-3</v>
      </c>
      <c r="O832" s="13">
        <f t="shared" si="50"/>
        <v>28.348923899999999</v>
      </c>
      <c r="P832" s="13">
        <f>IF(D832="ZZ",Brick_Kilns_EF!$E$8*(0.75),Brick_Kilns_EF!$E$8)</f>
        <v>7.1999999999999994E-4</v>
      </c>
      <c r="Q832" s="13">
        <f t="shared" si="51"/>
        <v>6.3985031999999995</v>
      </c>
    </row>
    <row r="833" spans="1:17">
      <c r="A833" s="13" t="s">
        <v>843</v>
      </c>
      <c r="B833" s="13">
        <v>23.867024350000001</v>
      </c>
      <c r="C833" s="13">
        <v>89.770212349999994</v>
      </c>
      <c r="D833" s="13" t="s">
        <v>6</v>
      </c>
      <c r="E833" s="13" t="s">
        <v>5000</v>
      </c>
      <c r="F833" s="13" t="s">
        <v>7</v>
      </c>
      <c r="G833" s="13" t="s">
        <v>4802</v>
      </c>
      <c r="H833" s="13" t="s">
        <v>4816</v>
      </c>
      <c r="I833" s="13">
        <f>(Brick_Kilns_EF!$B$13*Brick_Kilns_EF!$B$11*Brick_Kilns_EF!$B$12)</f>
        <v>8886.81</v>
      </c>
      <c r="J833" s="13">
        <f>IF(D833="ZZ",Brick_Kilns_EF!$E$9*(0.75),Brick_Kilns_EF!$E$9)</f>
        <v>7.4740000000000006E-4</v>
      </c>
      <c r="K833" s="13">
        <f t="shared" si="48"/>
        <v>6.6420017940000005</v>
      </c>
      <c r="L833" s="13">
        <f>IF(D833="ZZ", Brick_Kilns_EF!$E$6*(0.75),Brick_Kilns_EF!$E$6)</f>
        <v>4.0400000000000001E-4</v>
      </c>
      <c r="M833" s="13">
        <f t="shared" si="49"/>
        <v>3.5902712399999999</v>
      </c>
      <c r="N833" s="13">
        <f>IF(D833="ZZ",Brick_Kilns_EF!$E$7*(0.75),Brick_Kilns_EF!$E$7)</f>
        <v>3.1900000000000001E-3</v>
      </c>
      <c r="O833" s="13">
        <f t="shared" si="50"/>
        <v>28.348923899999999</v>
      </c>
      <c r="P833" s="13">
        <f>IF(D833="ZZ",Brick_Kilns_EF!$E$8*(0.75),Brick_Kilns_EF!$E$8)</f>
        <v>7.1999999999999994E-4</v>
      </c>
      <c r="Q833" s="13">
        <f t="shared" si="51"/>
        <v>6.3985031999999995</v>
      </c>
    </row>
    <row r="834" spans="1:17">
      <c r="A834" s="13" t="s">
        <v>844</v>
      </c>
      <c r="B834" s="13">
        <v>23.663824959999999</v>
      </c>
      <c r="C834" s="13">
        <v>90.220273289999994</v>
      </c>
      <c r="D834" s="13" t="s">
        <v>6</v>
      </c>
      <c r="E834" s="13" t="s">
        <v>5000</v>
      </c>
      <c r="F834" s="13" t="s">
        <v>7</v>
      </c>
      <c r="G834" s="13" t="s">
        <v>4802</v>
      </c>
      <c r="H834" s="13" t="s">
        <v>4816</v>
      </c>
      <c r="I834" s="13">
        <f>(Brick_Kilns_EF!$B$13*Brick_Kilns_EF!$B$11*Brick_Kilns_EF!$B$12)</f>
        <v>8886.81</v>
      </c>
      <c r="J834" s="13">
        <f>IF(D834="ZZ",Brick_Kilns_EF!$E$9*(0.75),Brick_Kilns_EF!$E$9)</f>
        <v>7.4740000000000006E-4</v>
      </c>
      <c r="K834" s="13">
        <f t="shared" si="48"/>
        <v>6.6420017940000005</v>
      </c>
      <c r="L834" s="13">
        <f>IF(D834="ZZ", Brick_Kilns_EF!$E$6*(0.75),Brick_Kilns_EF!$E$6)</f>
        <v>4.0400000000000001E-4</v>
      </c>
      <c r="M834" s="13">
        <f t="shared" si="49"/>
        <v>3.5902712399999999</v>
      </c>
      <c r="N834" s="13">
        <f>IF(D834="ZZ",Brick_Kilns_EF!$E$7*(0.75),Brick_Kilns_EF!$E$7)</f>
        <v>3.1900000000000001E-3</v>
      </c>
      <c r="O834" s="13">
        <f t="shared" si="50"/>
        <v>28.348923899999999</v>
      </c>
      <c r="P834" s="13">
        <f>IF(D834="ZZ",Brick_Kilns_EF!$E$8*(0.75),Brick_Kilns_EF!$E$8)</f>
        <v>7.1999999999999994E-4</v>
      </c>
      <c r="Q834" s="13">
        <f t="shared" si="51"/>
        <v>6.3985031999999995</v>
      </c>
    </row>
    <row r="835" spans="1:17">
      <c r="A835" s="13" t="s">
        <v>845</v>
      </c>
      <c r="B835" s="13">
        <v>23.291918379999998</v>
      </c>
      <c r="C835" s="13">
        <v>88.736906880000006</v>
      </c>
      <c r="D835" s="13" t="s">
        <v>6</v>
      </c>
      <c r="E835" s="13" t="s">
        <v>5000</v>
      </c>
      <c r="F835" s="13" t="s">
        <v>9</v>
      </c>
      <c r="G835" s="13" t="s">
        <v>4802</v>
      </c>
      <c r="H835" s="13" t="s">
        <v>4816</v>
      </c>
      <c r="I835" s="13">
        <f>(Brick_Kilns_EF!$B$13*Brick_Kilns_EF!$B$11*Brick_Kilns_EF!$B$12)</f>
        <v>8886.81</v>
      </c>
      <c r="J835" s="13">
        <f>IF(D835="ZZ",Brick_Kilns_EF!$E$9*(0.75),Brick_Kilns_EF!$E$9)</f>
        <v>7.4740000000000006E-4</v>
      </c>
      <c r="K835" s="13">
        <f t="shared" ref="K835:K898" si="52">I835*J835</f>
        <v>6.6420017940000005</v>
      </c>
      <c r="L835" s="13">
        <f>IF(D835="ZZ", Brick_Kilns_EF!$E$6*(0.75),Brick_Kilns_EF!$E$6)</f>
        <v>4.0400000000000001E-4</v>
      </c>
      <c r="M835" s="13">
        <f t="shared" ref="M835:M898" si="53">L835*I835</f>
        <v>3.5902712399999999</v>
      </c>
      <c r="N835" s="13">
        <f>IF(D835="ZZ",Brick_Kilns_EF!$E$7*(0.75),Brick_Kilns_EF!$E$7)</f>
        <v>3.1900000000000001E-3</v>
      </c>
      <c r="O835" s="13">
        <f t="shared" ref="O835:O898" si="54">I835*N835</f>
        <v>28.348923899999999</v>
      </c>
      <c r="P835" s="13">
        <f>IF(D835="ZZ",Brick_Kilns_EF!$E$8*(0.75),Brick_Kilns_EF!$E$8)</f>
        <v>7.1999999999999994E-4</v>
      </c>
      <c r="Q835" s="13">
        <f t="shared" ref="Q835:Q898" si="55">I835*P835</f>
        <v>6.3985031999999995</v>
      </c>
    </row>
    <row r="836" spans="1:17">
      <c r="A836" s="13" t="s">
        <v>846</v>
      </c>
      <c r="B836" s="13">
        <v>23.625154330000001</v>
      </c>
      <c r="C836" s="13">
        <v>90.444335289999998</v>
      </c>
      <c r="D836" s="13" t="s">
        <v>6</v>
      </c>
      <c r="E836" s="13" t="s">
        <v>5000</v>
      </c>
      <c r="F836" s="13" t="s">
        <v>7</v>
      </c>
      <c r="G836" s="13" t="s">
        <v>4802</v>
      </c>
      <c r="H836" s="13" t="s">
        <v>4816</v>
      </c>
      <c r="I836" s="13">
        <f>(Brick_Kilns_EF!$B$13*Brick_Kilns_EF!$B$11*Brick_Kilns_EF!$B$12)</f>
        <v>8886.81</v>
      </c>
      <c r="J836" s="13">
        <f>IF(D836="ZZ",Brick_Kilns_EF!$E$9*(0.75),Brick_Kilns_EF!$E$9)</f>
        <v>7.4740000000000006E-4</v>
      </c>
      <c r="K836" s="13">
        <f t="shared" si="52"/>
        <v>6.6420017940000005</v>
      </c>
      <c r="L836" s="13">
        <f>IF(D836="ZZ", Brick_Kilns_EF!$E$6*(0.75),Brick_Kilns_EF!$E$6)</f>
        <v>4.0400000000000001E-4</v>
      </c>
      <c r="M836" s="13">
        <f t="shared" si="53"/>
        <v>3.5902712399999999</v>
      </c>
      <c r="N836" s="13">
        <f>IF(D836="ZZ",Brick_Kilns_EF!$E$7*(0.75),Brick_Kilns_EF!$E$7)</f>
        <v>3.1900000000000001E-3</v>
      </c>
      <c r="O836" s="13">
        <f t="shared" si="54"/>
        <v>28.348923899999999</v>
      </c>
      <c r="P836" s="13">
        <f>IF(D836="ZZ",Brick_Kilns_EF!$E$8*(0.75),Brick_Kilns_EF!$E$8)</f>
        <v>7.1999999999999994E-4</v>
      </c>
      <c r="Q836" s="13">
        <f t="shared" si="55"/>
        <v>6.3985031999999995</v>
      </c>
    </row>
    <row r="837" spans="1:17">
      <c r="A837" s="13" t="s">
        <v>847</v>
      </c>
      <c r="B837" s="13">
        <v>23.442063210000001</v>
      </c>
      <c r="C837" s="13">
        <v>89.529427040000002</v>
      </c>
      <c r="D837" s="13" t="s">
        <v>6</v>
      </c>
      <c r="E837" s="13" t="s">
        <v>5000</v>
      </c>
      <c r="F837" s="13" t="s">
        <v>9</v>
      </c>
      <c r="G837" s="13" t="s">
        <v>4802</v>
      </c>
      <c r="H837" s="13" t="s">
        <v>4816</v>
      </c>
      <c r="I837" s="13">
        <f>(Brick_Kilns_EF!$B$13*Brick_Kilns_EF!$B$11*Brick_Kilns_EF!$B$12)</f>
        <v>8886.81</v>
      </c>
      <c r="J837" s="13">
        <f>IF(D837="ZZ",Brick_Kilns_EF!$E$9*(0.75),Brick_Kilns_EF!$E$9)</f>
        <v>7.4740000000000006E-4</v>
      </c>
      <c r="K837" s="13">
        <f t="shared" si="52"/>
        <v>6.6420017940000005</v>
      </c>
      <c r="L837" s="13">
        <f>IF(D837="ZZ", Brick_Kilns_EF!$E$6*(0.75),Brick_Kilns_EF!$E$6)</f>
        <v>4.0400000000000001E-4</v>
      </c>
      <c r="M837" s="13">
        <f t="shared" si="53"/>
        <v>3.5902712399999999</v>
      </c>
      <c r="N837" s="13">
        <f>IF(D837="ZZ",Brick_Kilns_EF!$E$7*(0.75),Brick_Kilns_EF!$E$7)</f>
        <v>3.1900000000000001E-3</v>
      </c>
      <c r="O837" s="13">
        <f t="shared" si="54"/>
        <v>28.348923899999999</v>
      </c>
      <c r="P837" s="13">
        <f>IF(D837="ZZ",Brick_Kilns_EF!$E$8*(0.75),Brick_Kilns_EF!$E$8)</f>
        <v>7.1999999999999994E-4</v>
      </c>
      <c r="Q837" s="13">
        <f t="shared" si="55"/>
        <v>6.3985031999999995</v>
      </c>
    </row>
    <row r="838" spans="1:17">
      <c r="A838" s="13" t="s">
        <v>848</v>
      </c>
      <c r="B838" s="13">
        <v>23.44012875</v>
      </c>
      <c r="C838" s="13">
        <v>89.532291920000006</v>
      </c>
      <c r="D838" s="13" t="s">
        <v>6</v>
      </c>
      <c r="E838" s="13" t="s">
        <v>5000</v>
      </c>
      <c r="F838" s="13" t="s">
        <v>9</v>
      </c>
      <c r="G838" s="13" t="s">
        <v>4802</v>
      </c>
      <c r="H838" s="13" t="s">
        <v>4816</v>
      </c>
      <c r="I838" s="13">
        <f>(Brick_Kilns_EF!$B$13*Brick_Kilns_EF!$B$11*Brick_Kilns_EF!$B$12)</f>
        <v>8886.81</v>
      </c>
      <c r="J838" s="13">
        <f>IF(D838="ZZ",Brick_Kilns_EF!$E$9*(0.75),Brick_Kilns_EF!$E$9)</f>
        <v>7.4740000000000006E-4</v>
      </c>
      <c r="K838" s="13">
        <f t="shared" si="52"/>
        <v>6.6420017940000005</v>
      </c>
      <c r="L838" s="13">
        <f>IF(D838="ZZ", Brick_Kilns_EF!$E$6*(0.75),Brick_Kilns_EF!$E$6)</f>
        <v>4.0400000000000001E-4</v>
      </c>
      <c r="M838" s="13">
        <f t="shared" si="53"/>
        <v>3.5902712399999999</v>
      </c>
      <c r="N838" s="13">
        <f>IF(D838="ZZ",Brick_Kilns_EF!$E$7*(0.75),Brick_Kilns_EF!$E$7)</f>
        <v>3.1900000000000001E-3</v>
      </c>
      <c r="O838" s="13">
        <f t="shared" si="54"/>
        <v>28.348923899999999</v>
      </c>
      <c r="P838" s="13">
        <f>IF(D838="ZZ",Brick_Kilns_EF!$E$8*(0.75),Brick_Kilns_EF!$E$8)</f>
        <v>7.1999999999999994E-4</v>
      </c>
      <c r="Q838" s="13">
        <f t="shared" si="55"/>
        <v>6.3985031999999995</v>
      </c>
    </row>
    <row r="839" spans="1:17">
      <c r="A839" s="13" t="s">
        <v>849</v>
      </c>
      <c r="B839" s="13">
        <v>23.9997398</v>
      </c>
      <c r="C839" s="13">
        <v>88.881877160000002</v>
      </c>
      <c r="D839" s="13" t="s">
        <v>6</v>
      </c>
      <c r="E839" s="13" t="s">
        <v>5000</v>
      </c>
      <c r="F839" s="13" t="s">
        <v>9</v>
      </c>
      <c r="G839" s="13" t="s">
        <v>4802</v>
      </c>
      <c r="H839" s="13" t="s">
        <v>4816</v>
      </c>
      <c r="I839" s="13">
        <f>(Brick_Kilns_EF!$B$13*Brick_Kilns_EF!$B$11*Brick_Kilns_EF!$B$12)</f>
        <v>8886.81</v>
      </c>
      <c r="J839" s="13">
        <f>IF(D839="ZZ",Brick_Kilns_EF!$E$9*(0.75),Brick_Kilns_EF!$E$9)</f>
        <v>7.4740000000000006E-4</v>
      </c>
      <c r="K839" s="13">
        <f t="shared" si="52"/>
        <v>6.6420017940000005</v>
      </c>
      <c r="L839" s="13">
        <f>IF(D839="ZZ", Brick_Kilns_EF!$E$6*(0.75),Brick_Kilns_EF!$E$6)</f>
        <v>4.0400000000000001E-4</v>
      </c>
      <c r="M839" s="13">
        <f t="shared" si="53"/>
        <v>3.5902712399999999</v>
      </c>
      <c r="N839" s="13">
        <f>IF(D839="ZZ",Brick_Kilns_EF!$E$7*(0.75),Brick_Kilns_EF!$E$7)</f>
        <v>3.1900000000000001E-3</v>
      </c>
      <c r="O839" s="13">
        <f t="shared" si="54"/>
        <v>28.348923899999999</v>
      </c>
      <c r="P839" s="13">
        <f>IF(D839="ZZ",Brick_Kilns_EF!$E$8*(0.75),Brick_Kilns_EF!$E$8)</f>
        <v>7.1999999999999994E-4</v>
      </c>
      <c r="Q839" s="13">
        <f t="shared" si="55"/>
        <v>6.3985031999999995</v>
      </c>
    </row>
    <row r="840" spans="1:17">
      <c r="A840" s="13" t="s">
        <v>850</v>
      </c>
      <c r="B840" s="13">
        <v>24.00273078</v>
      </c>
      <c r="C840" s="13">
        <v>89.186165169999995</v>
      </c>
      <c r="D840" s="13" t="s">
        <v>6</v>
      </c>
      <c r="E840" s="13" t="s">
        <v>5000</v>
      </c>
      <c r="F840" s="13" t="s">
        <v>42</v>
      </c>
      <c r="G840" s="13" t="s">
        <v>4802</v>
      </c>
      <c r="H840" s="13" t="s">
        <v>4816</v>
      </c>
      <c r="I840" s="13">
        <f>(Brick_Kilns_EF!$B$13*Brick_Kilns_EF!$B$11*Brick_Kilns_EF!$B$12)</f>
        <v>8886.81</v>
      </c>
      <c r="J840" s="13">
        <f>IF(D840="ZZ",Brick_Kilns_EF!$E$9*(0.75),Brick_Kilns_EF!$E$9)</f>
        <v>7.4740000000000006E-4</v>
      </c>
      <c r="K840" s="13">
        <f t="shared" si="52"/>
        <v>6.6420017940000005</v>
      </c>
      <c r="L840" s="13">
        <f>IF(D840="ZZ", Brick_Kilns_EF!$E$6*(0.75),Brick_Kilns_EF!$E$6)</f>
        <v>4.0400000000000001E-4</v>
      </c>
      <c r="M840" s="13">
        <f t="shared" si="53"/>
        <v>3.5902712399999999</v>
      </c>
      <c r="N840" s="13">
        <f>IF(D840="ZZ",Brick_Kilns_EF!$E$7*(0.75),Brick_Kilns_EF!$E$7)</f>
        <v>3.1900000000000001E-3</v>
      </c>
      <c r="O840" s="13">
        <f t="shared" si="54"/>
        <v>28.348923899999999</v>
      </c>
      <c r="P840" s="13">
        <f>IF(D840="ZZ",Brick_Kilns_EF!$E$8*(0.75),Brick_Kilns_EF!$E$8)</f>
        <v>7.1999999999999994E-4</v>
      </c>
      <c r="Q840" s="13">
        <f t="shared" si="55"/>
        <v>6.3985031999999995</v>
      </c>
    </row>
    <row r="841" spans="1:17">
      <c r="A841" s="13" t="s">
        <v>851</v>
      </c>
      <c r="B841" s="13">
        <v>23.791407459999999</v>
      </c>
      <c r="C841" s="13">
        <v>88.775802729999995</v>
      </c>
      <c r="D841" s="13" t="s">
        <v>6</v>
      </c>
      <c r="E841" s="13" t="s">
        <v>5000</v>
      </c>
      <c r="F841" s="13" t="s">
        <v>9</v>
      </c>
      <c r="G841" s="13" t="s">
        <v>4802</v>
      </c>
      <c r="H841" s="13" t="s">
        <v>4816</v>
      </c>
      <c r="I841" s="13">
        <f>(Brick_Kilns_EF!$B$13*Brick_Kilns_EF!$B$11*Brick_Kilns_EF!$B$12)</f>
        <v>8886.81</v>
      </c>
      <c r="J841" s="13">
        <f>IF(D841="ZZ",Brick_Kilns_EF!$E$9*(0.75),Brick_Kilns_EF!$E$9)</f>
        <v>7.4740000000000006E-4</v>
      </c>
      <c r="K841" s="13">
        <f t="shared" si="52"/>
        <v>6.6420017940000005</v>
      </c>
      <c r="L841" s="13">
        <f>IF(D841="ZZ", Brick_Kilns_EF!$E$6*(0.75),Brick_Kilns_EF!$E$6)</f>
        <v>4.0400000000000001E-4</v>
      </c>
      <c r="M841" s="13">
        <f t="shared" si="53"/>
        <v>3.5902712399999999</v>
      </c>
      <c r="N841" s="13">
        <f>IF(D841="ZZ",Brick_Kilns_EF!$E$7*(0.75),Brick_Kilns_EF!$E$7)</f>
        <v>3.1900000000000001E-3</v>
      </c>
      <c r="O841" s="13">
        <f t="shared" si="54"/>
        <v>28.348923899999999</v>
      </c>
      <c r="P841" s="13">
        <f>IF(D841="ZZ",Brick_Kilns_EF!$E$8*(0.75),Brick_Kilns_EF!$E$8)</f>
        <v>7.1999999999999994E-4</v>
      </c>
      <c r="Q841" s="13">
        <f t="shared" si="55"/>
        <v>6.3985031999999995</v>
      </c>
    </row>
    <row r="842" spans="1:17">
      <c r="A842" s="13" t="s">
        <v>852</v>
      </c>
      <c r="B842" s="13">
        <v>23.985280880000001</v>
      </c>
      <c r="C842" s="13">
        <v>89.148329399999994</v>
      </c>
      <c r="D842" s="13" t="s">
        <v>6</v>
      </c>
      <c r="E842" s="13" t="s">
        <v>5000</v>
      </c>
      <c r="F842" s="13" t="s">
        <v>42</v>
      </c>
      <c r="G842" s="13" t="s">
        <v>4802</v>
      </c>
      <c r="H842" s="13" t="s">
        <v>4816</v>
      </c>
      <c r="I842" s="13">
        <f>(Brick_Kilns_EF!$B$13*Brick_Kilns_EF!$B$11*Brick_Kilns_EF!$B$12)</f>
        <v>8886.81</v>
      </c>
      <c r="J842" s="13">
        <f>IF(D842="ZZ",Brick_Kilns_EF!$E$9*(0.75),Brick_Kilns_EF!$E$9)</f>
        <v>7.4740000000000006E-4</v>
      </c>
      <c r="K842" s="13">
        <f t="shared" si="52"/>
        <v>6.6420017940000005</v>
      </c>
      <c r="L842" s="13">
        <f>IF(D842="ZZ", Brick_Kilns_EF!$E$6*(0.75),Brick_Kilns_EF!$E$6)</f>
        <v>4.0400000000000001E-4</v>
      </c>
      <c r="M842" s="13">
        <f t="shared" si="53"/>
        <v>3.5902712399999999</v>
      </c>
      <c r="N842" s="13">
        <f>IF(D842="ZZ",Brick_Kilns_EF!$E$7*(0.75),Brick_Kilns_EF!$E$7)</f>
        <v>3.1900000000000001E-3</v>
      </c>
      <c r="O842" s="13">
        <f t="shared" si="54"/>
        <v>28.348923899999999</v>
      </c>
      <c r="P842" s="13">
        <f>IF(D842="ZZ",Brick_Kilns_EF!$E$8*(0.75),Brick_Kilns_EF!$E$8)</f>
        <v>7.1999999999999994E-4</v>
      </c>
      <c r="Q842" s="13">
        <f t="shared" si="55"/>
        <v>6.3985031999999995</v>
      </c>
    </row>
    <row r="843" spans="1:17">
      <c r="A843" s="13" t="s">
        <v>853</v>
      </c>
      <c r="B843" s="13">
        <v>23.983632830000001</v>
      </c>
      <c r="C843" s="13">
        <v>89.148990530000006</v>
      </c>
      <c r="D843" s="13" t="s">
        <v>6</v>
      </c>
      <c r="E843" s="13" t="s">
        <v>5000</v>
      </c>
      <c r="F843" s="13" t="s">
        <v>42</v>
      </c>
      <c r="G843" s="13" t="s">
        <v>4802</v>
      </c>
      <c r="H843" s="13" t="s">
        <v>4816</v>
      </c>
      <c r="I843" s="13">
        <f>(Brick_Kilns_EF!$B$13*Brick_Kilns_EF!$B$11*Brick_Kilns_EF!$B$12)</f>
        <v>8886.81</v>
      </c>
      <c r="J843" s="13">
        <f>IF(D843="ZZ",Brick_Kilns_EF!$E$9*(0.75),Brick_Kilns_EF!$E$9)</f>
        <v>7.4740000000000006E-4</v>
      </c>
      <c r="K843" s="13">
        <f t="shared" si="52"/>
        <v>6.6420017940000005</v>
      </c>
      <c r="L843" s="13">
        <f>IF(D843="ZZ", Brick_Kilns_EF!$E$6*(0.75),Brick_Kilns_EF!$E$6)</f>
        <v>4.0400000000000001E-4</v>
      </c>
      <c r="M843" s="13">
        <f t="shared" si="53"/>
        <v>3.5902712399999999</v>
      </c>
      <c r="N843" s="13">
        <f>IF(D843="ZZ",Brick_Kilns_EF!$E$7*(0.75),Brick_Kilns_EF!$E$7)</f>
        <v>3.1900000000000001E-3</v>
      </c>
      <c r="O843" s="13">
        <f t="shared" si="54"/>
        <v>28.348923899999999</v>
      </c>
      <c r="P843" s="13">
        <f>IF(D843="ZZ",Brick_Kilns_EF!$E$8*(0.75),Brick_Kilns_EF!$E$8)</f>
        <v>7.1999999999999994E-4</v>
      </c>
      <c r="Q843" s="13">
        <f t="shared" si="55"/>
        <v>6.3985031999999995</v>
      </c>
    </row>
    <row r="844" spans="1:17">
      <c r="A844" s="13" t="s">
        <v>854</v>
      </c>
      <c r="B844" s="13">
        <v>24.562480610000001</v>
      </c>
      <c r="C844" s="13">
        <v>89.146124979999996</v>
      </c>
      <c r="D844" s="13" t="s">
        <v>6</v>
      </c>
      <c r="E844" s="13" t="s">
        <v>5000</v>
      </c>
      <c r="F844" s="13" t="s">
        <v>42</v>
      </c>
      <c r="G844" s="13" t="s">
        <v>4802</v>
      </c>
      <c r="H844" s="13" t="s">
        <v>4816</v>
      </c>
      <c r="I844" s="13">
        <f>(Brick_Kilns_EF!$B$13*Brick_Kilns_EF!$B$11*Brick_Kilns_EF!$B$12)</f>
        <v>8886.81</v>
      </c>
      <c r="J844" s="13">
        <f>IF(D844="ZZ",Brick_Kilns_EF!$E$9*(0.75),Brick_Kilns_EF!$E$9)</f>
        <v>7.4740000000000006E-4</v>
      </c>
      <c r="K844" s="13">
        <f t="shared" si="52"/>
        <v>6.6420017940000005</v>
      </c>
      <c r="L844" s="13">
        <f>IF(D844="ZZ", Brick_Kilns_EF!$E$6*(0.75),Brick_Kilns_EF!$E$6)</f>
        <v>4.0400000000000001E-4</v>
      </c>
      <c r="M844" s="13">
        <f t="shared" si="53"/>
        <v>3.5902712399999999</v>
      </c>
      <c r="N844" s="13">
        <f>IF(D844="ZZ",Brick_Kilns_EF!$E$7*(0.75),Brick_Kilns_EF!$E$7)</f>
        <v>3.1900000000000001E-3</v>
      </c>
      <c r="O844" s="13">
        <f t="shared" si="54"/>
        <v>28.348923899999999</v>
      </c>
      <c r="P844" s="13">
        <f>IF(D844="ZZ",Brick_Kilns_EF!$E$8*(0.75),Brick_Kilns_EF!$E$8)</f>
        <v>7.1999999999999994E-4</v>
      </c>
      <c r="Q844" s="13">
        <f t="shared" si="55"/>
        <v>6.3985031999999995</v>
      </c>
    </row>
    <row r="845" spans="1:17">
      <c r="A845" s="13" t="s">
        <v>855</v>
      </c>
      <c r="B845" s="13">
        <v>24.758717390000001</v>
      </c>
      <c r="C845" s="13">
        <v>88.877693429999994</v>
      </c>
      <c r="D845" s="13" t="s">
        <v>6</v>
      </c>
      <c r="E845" s="13" t="s">
        <v>5000</v>
      </c>
      <c r="F845" s="13" t="s">
        <v>42</v>
      </c>
      <c r="G845" s="13" t="s">
        <v>4802</v>
      </c>
      <c r="H845" s="13" t="s">
        <v>4816</v>
      </c>
      <c r="I845" s="13">
        <f>(Brick_Kilns_EF!$B$13*Brick_Kilns_EF!$B$11*Brick_Kilns_EF!$B$12)</f>
        <v>8886.81</v>
      </c>
      <c r="J845" s="13">
        <f>IF(D845="ZZ",Brick_Kilns_EF!$E$9*(0.75),Brick_Kilns_EF!$E$9)</f>
        <v>7.4740000000000006E-4</v>
      </c>
      <c r="K845" s="13">
        <f t="shared" si="52"/>
        <v>6.6420017940000005</v>
      </c>
      <c r="L845" s="13">
        <f>IF(D845="ZZ", Brick_Kilns_EF!$E$6*(0.75),Brick_Kilns_EF!$E$6)</f>
        <v>4.0400000000000001E-4</v>
      </c>
      <c r="M845" s="13">
        <f t="shared" si="53"/>
        <v>3.5902712399999999</v>
      </c>
      <c r="N845" s="13">
        <f>IF(D845="ZZ",Brick_Kilns_EF!$E$7*(0.75),Brick_Kilns_EF!$E$7)</f>
        <v>3.1900000000000001E-3</v>
      </c>
      <c r="O845" s="13">
        <f t="shared" si="54"/>
        <v>28.348923899999999</v>
      </c>
      <c r="P845" s="13">
        <f>IF(D845="ZZ",Brick_Kilns_EF!$E$8*(0.75),Brick_Kilns_EF!$E$8)</f>
        <v>7.1999999999999994E-4</v>
      </c>
      <c r="Q845" s="13">
        <f t="shared" si="55"/>
        <v>6.3985031999999995</v>
      </c>
    </row>
    <row r="846" spans="1:17">
      <c r="A846" s="13" t="s">
        <v>856</v>
      </c>
      <c r="B846" s="13">
        <v>23.55797454</v>
      </c>
      <c r="C846" s="13">
        <v>89.499975809999995</v>
      </c>
      <c r="D846" s="13" t="s">
        <v>6</v>
      </c>
      <c r="E846" s="13" t="s">
        <v>5000</v>
      </c>
      <c r="F846" s="13" t="s">
        <v>7</v>
      </c>
      <c r="G846" s="13" t="s">
        <v>4802</v>
      </c>
      <c r="H846" s="13" t="s">
        <v>4816</v>
      </c>
      <c r="I846" s="13">
        <f>(Brick_Kilns_EF!$B$13*Brick_Kilns_EF!$B$11*Brick_Kilns_EF!$B$12)</f>
        <v>8886.81</v>
      </c>
      <c r="J846" s="13">
        <f>IF(D846="ZZ",Brick_Kilns_EF!$E$9*(0.75),Brick_Kilns_EF!$E$9)</f>
        <v>7.4740000000000006E-4</v>
      </c>
      <c r="K846" s="13">
        <f t="shared" si="52"/>
        <v>6.6420017940000005</v>
      </c>
      <c r="L846" s="13">
        <f>IF(D846="ZZ", Brick_Kilns_EF!$E$6*(0.75),Brick_Kilns_EF!$E$6)</f>
        <v>4.0400000000000001E-4</v>
      </c>
      <c r="M846" s="13">
        <f t="shared" si="53"/>
        <v>3.5902712399999999</v>
      </c>
      <c r="N846" s="13">
        <f>IF(D846="ZZ",Brick_Kilns_EF!$E$7*(0.75),Brick_Kilns_EF!$E$7)</f>
        <v>3.1900000000000001E-3</v>
      </c>
      <c r="O846" s="13">
        <f t="shared" si="54"/>
        <v>28.348923899999999</v>
      </c>
      <c r="P846" s="13">
        <f>IF(D846="ZZ",Brick_Kilns_EF!$E$8*(0.75),Brick_Kilns_EF!$E$8)</f>
        <v>7.1999999999999994E-4</v>
      </c>
      <c r="Q846" s="13">
        <f t="shared" si="55"/>
        <v>6.3985031999999995</v>
      </c>
    </row>
    <row r="847" spans="1:17">
      <c r="A847" s="13" t="s">
        <v>857</v>
      </c>
      <c r="B847" s="13">
        <v>23.7530973</v>
      </c>
      <c r="C847" s="13">
        <v>89.128878619999995</v>
      </c>
      <c r="D847" s="13" t="s">
        <v>6</v>
      </c>
      <c r="E847" s="13" t="s">
        <v>5000</v>
      </c>
      <c r="F847" s="13" t="s">
        <v>9</v>
      </c>
      <c r="G847" s="13" t="s">
        <v>4802</v>
      </c>
      <c r="H847" s="13" t="s">
        <v>4816</v>
      </c>
      <c r="I847" s="13">
        <f>(Brick_Kilns_EF!$B$13*Brick_Kilns_EF!$B$11*Brick_Kilns_EF!$B$12)</f>
        <v>8886.81</v>
      </c>
      <c r="J847" s="13">
        <f>IF(D847="ZZ",Brick_Kilns_EF!$E$9*(0.75),Brick_Kilns_EF!$E$9)</f>
        <v>7.4740000000000006E-4</v>
      </c>
      <c r="K847" s="13">
        <f t="shared" si="52"/>
        <v>6.6420017940000005</v>
      </c>
      <c r="L847" s="13">
        <f>IF(D847="ZZ", Brick_Kilns_EF!$E$6*(0.75),Brick_Kilns_EF!$E$6)</f>
        <v>4.0400000000000001E-4</v>
      </c>
      <c r="M847" s="13">
        <f t="shared" si="53"/>
        <v>3.5902712399999999</v>
      </c>
      <c r="N847" s="13">
        <f>IF(D847="ZZ",Brick_Kilns_EF!$E$7*(0.75),Brick_Kilns_EF!$E$7)</f>
        <v>3.1900000000000001E-3</v>
      </c>
      <c r="O847" s="13">
        <f t="shared" si="54"/>
        <v>28.348923899999999</v>
      </c>
      <c r="P847" s="13">
        <f>IF(D847="ZZ",Brick_Kilns_EF!$E$8*(0.75),Brick_Kilns_EF!$E$8)</f>
        <v>7.1999999999999994E-4</v>
      </c>
      <c r="Q847" s="13">
        <f t="shared" si="55"/>
        <v>6.3985031999999995</v>
      </c>
    </row>
    <row r="848" spans="1:17">
      <c r="A848" s="13" t="s">
        <v>858</v>
      </c>
      <c r="B848" s="13">
        <v>23.752482220000001</v>
      </c>
      <c r="C848" s="13">
        <v>89.128905489999994</v>
      </c>
      <c r="D848" s="13" t="s">
        <v>6</v>
      </c>
      <c r="E848" s="13" t="s">
        <v>5000</v>
      </c>
      <c r="F848" s="13" t="s">
        <v>9</v>
      </c>
      <c r="G848" s="13" t="s">
        <v>4802</v>
      </c>
      <c r="H848" s="13" t="s">
        <v>4816</v>
      </c>
      <c r="I848" s="13">
        <f>(Brick_Kilns_EF!$B$13*Brick_Kilns_EF!$B$11*Brick_Kilns_EF!$B$12)</f>
        <v>8886.81</v>
      </c>
      <c r="J848" s="13">
        <f>IF(D848="ZZ",Brick_Kilns_EF!$E$9*(0.75),Brick_Kilns_EF!$E$9)</f>
        <v>7.4740000000000006E-4</v>
      </c>
      <c r="K848" s="13">
        <f t="shared" si="52"/>
        <v>6.6420017940000005</v>
      </c>
      <c r="L848" s="13">
        <f>IF(D848="ZZ", Brick_Kilns_EF!$E$6*(0.75),Brick_Kilns_EF!$E$6)</f>
        <v>4.0400000000000001E-4</v>
      </c>
      <c r="M848" s="13">
        <f t="shared" si="53"/>
        <v>3.5902712399999999</v>
      </c>
      <c r="N848" s="13">
        <f>IF(D848="ZZ",Brick_Kilns_EF!$E$7*(0.75),Brick_Kilns_EF!$E$7)</f>
        <v>3.1900000000000001E-3</v>
      </c>
      <c r="O848" s="13">
        <f t="shared" si="54"/>
        <v>28.348923899999999</v>
      </c>
      <c r="P848" s="13">
        <f>IF(D848="ZZ",Brick_Kilns_EF!$E$8*(0.75),Brick_Kilns_EF!$E$8)</f>
        <v>7.1999999999999994E-4</v>
      </c>
      <c r="Q848" s="13">
        <f t="shared" si="55"/>
        <v>6.3985031999999995</v>
      </c>
    </row>
    <row r="849" spans="1:17">
      <c r="A849" s="13" t="s">
        <v>859</v>
      </c>
      <c r="B849" s="13">
        <v>23.820544430000002</v>
      </c>
      <c r="C849" s="13">
        <v>90.484575699999994</v>
      </c>
      <c r="D849" s="13" t="s">
        <v>6</v>
      </c>
      <c r="E849" s="13" t="s">
        <v>5000</v>
      </c>
      <c r="F849" s="13" t="s">
        <v>7</v>
      </c>
      <c r="G849" s="13" t="s">
        <v>4802</v>
      </c>
      <c r="H849" s="13" t="s">
        <v>4816</v>
      </c>
      <c r="I849" s="13">
        <f>(Brick_Kilns_EF!$B$13*Brick_Kilns_EF!$B$11*Brick_Kilns_EF!$B$12)</f>
        <v>8886.81</v>
      </c>
      <c r="J849" s="13">
        <f>IF(D849="ZZ",Brick_Kilns_EF!$E$9*(0.75),Brick_Kilns_EF!$E$9)</f>
        <v>7.4740000000000006E-4</v>
      </c>
      <c r="K849" s="13">
        <f t="shared" si="52"/>
        <v>6.6420017940000005</v>
      </c>
      <c r="L849" s="13">
        <f>IF(D849="ZZ", Brick_Kilns_EF!$E$6*(0.75),Brick_Kilns_EF!$E$6)</f>
        <v>4.0400000000000001E-4</v>
      </c>
      <c r="M849" s="13">
        <f t="shared" si="53"/>
        <v>3.5902712399999999</v>
      </c>
      <c r="N849" s="13">
        <f>IF(D849="ZZ",Brick_Kilns_EF!$E$7*(0.75),Brick_Kilns_EF!$E$7)</f>
        <v>3.1900000000000001E-3</v>
      </c>
      <c r="O849" s="13">
        <f t="shared" si="54"/>
        <v>28.348923899999999</v>
      </c>
      <c r="P849" s="13">
        <f>IF(D849="ZZ",Brick_Kilns_EF!$E$8*(0.75),Brick_Kilns_EF!$E$8)</f>
        <v>7.1999999999999994E-4</v>
      </c>
      <c r="Q849" s="13">
        <f t="shared" si="55"/>
        <v>6.3985031999999995</v>
      </c>
    </row>
    <row r="850" spans="1:17">
      <c r="A850" s="13" t="s">
        <v>860</v>
      </c>
      <c r="B850" s="13">
        <v>23.285265800000001</v>
      </c>
      <c r="C850" s="13">
        <v>89.252081020000006</v>
      </c>
      <c r="D850" s="13" t="s">
        <v>6</v>
      </c>
      <c r="E850" s="13" t="s">
        <v>5000</v>
      </c>
      <c r="F850" s="13" t="s">
        <v>9</v>
      </c>
      <c r="G850" s="13" t="s">
        <v>4802</v>
      </c>
      <c r="H850" s="13" t="s">
        <v>4816</v>
      </c>
      <c r="I850" s="13">
        <f>(Brick_Kilns_EF!$B$13*Brick_Kilns_EF!$B$11*Brick_Kilns_EF!$B$12)</f>
        <v>8886.81</v>
      </c>
      <c r="J850" s="13">
        <f>IF(D850="ZZ",Brick_Kilns_EF!$E$9*(0.75),Brick_Kilns_EF!$E$9)</f>
        <v>7.4740000000000006E-4</v>
      </c>
      <c r="K850" s="13">
        <f t="shared" si="52"/>
        <v>6.6420017940000005</v>
      </c>
      <c r="L850" s="13">
        <f>IF(D850="ZZ", Brick_Kilns_EF!$E$6*(0.75),Brick_Kilns_EF!$E$6)</f>
        <v>4.0400000000000001E-4</v>
      </c>
      <c r="M850" s="13">
        <f t="shared" si="53"/>
        <v>3.5902712399999999</v>
      </c>
      <c r="N850" s="13">
        <f>IF(D850="ZZ",Brick_Kilns_EF!$E$7*(0.75),Brick_Kilns_EF!$E$7)</f>
        <v>3.1900000000000001E-3</v>
      </c>
      <c r="O850" s="13">
        <f t="shared" si="54"/>
        <v>28.348923899999999</v>
      </c>
      <c r="P850" s="13">
        <f>IF(D850="ZZ",Brick_Kilns_EF!$E$8*(0.75),Brick_Kilns_EF!$E$8)</f>
        <v>7.1999999999999994E-4</v>
      </c>
      <c r="Q850" s="13">
        <f t="shared" si="55"/>
        <v>6.3985031999999995</v>
      </c>
    </row>
    <row r="851" spans="1:17">
      <c r="A851" s="13" t="s">
        <v>861</v>
      </c>
      <c r="B851" s="13">
        <v>23.28696081</v>
      </c>
      <c r="C851" s="13">
        <v>89.252887270000002</v>
      </c>
      <c r="D851" s="13" t="s">
        <v>6</v>
      </c>
      <c r="E851" s="13" t="s">
        <v>5000</v>
      </c>
      <c r="F851" s="13" t="s">
        <v>9</v>
      </c>
      <c r="G851" s="13" t="s">
        <v>4802</v>
      </c>
      <c r="H851" s="13" t="s">
        <v>4816</v>
      </c>
      <c r="I851" s="13">
        <f>(Brick_Kilns_EF!$B$13*Brick_Kilns_EF!$B$11*Brick_Kilns_EF!$B$12)</f>
        <v>8886.81</v>
      </c>
      <c r="J851" s="13">
        <f>IF(D851="ZZ",Brick_Kilns_EF!$E$9*(0.75),Brick_Kilns_EF!$E$9)</f>
        <v>7.4740000000000006E-4</v>
      </c>
      <c r="K851" s="13">
        <f t="shared" si="52"/>
        <v>6.6420017940000005</v>
      </c>
      <c r="L851" s="13">
        <f>IF(D851="ZZ", Brick_Kilns_EF!$E$6*(0.75),Brick_Kilns_EF!$E$6)</f>
        <v>4.0400000000000001E-4</v>
      </c>
      <c r="M851" s="13">
        <f t="shared" si="53"/>
        <v>3.5902712399999999</v>
      </c>
      <c r="N851" s="13">
        <f>IF(D851="ZZ",Brick_Kilns_EF!$E$7*(0.75),Brick_Kilns_EF!$E$7)</f>
        <v>3.1900000000000001E-3</v>
      </c>
      <c r="O851" s="13">
        <f t="shared" si="54"/>
        <v>28.348923899999999</v>
      </c>
      <c r="P851" s="13">
        <f>IF(D851="ZZ",Brick_Kilns_EF!$E$8*(0.75),Brick_Kilns_EF!$E$8)</f>
        <v>7.1999999999999994E-4</v>
      </c>
      <c r="Q851" s="13">
        <f t="shared" si="55"/>
        <v>6.3985031999999995</v>
      </c>
    </row>
    <row r="852" spans="1:17">
      <c r="A852" s="13" t="s">
        <v>862</v>
      </c>
      <c r="B852" s="13">
        <v>23.987425550000001</v>
      </c>
      <c r="C852" s="13">
        <v>90.077971770000005</v>
      </c>
      <c r="D852" s="13" t="s">
        <v>6</v>
      </c>
      <c r="E852" s="13" t="s">
        <v>5000</v>
      </c>
      <c r="F852" s="13" t="s">
        <v>7</v>
      </c>
      <c r="G852" s="13" t="s">
        <v>4802</v>
      </c>
      <c r="H852" s="13" t="s">
        <v>4816</v>
      </c>
      <c r="I852" s="13">
        <f>(Brick_Kilns_EF!$B$13*Brick_Kilns_EF!$B$11*Brick_Kilns_EF!$B$12)</f>
        <v>8886.81</v>
      </c>
      <c r="J852" s="13">
        <f>IF(D852="ZZ",Brick_Kilns_EF!$E$9*(0.75),Brick_Kilns_EF!$E$9)</f>
        <v>7.4740000000000006E-4</v>
      </c>
      <c r="K852" s="13">
        <f t="shared" si="52"/>
        <v>6.6420017940000005</v>
      </c>
      <c r="L852" s="13">
        <f>IF(D852="ZZ", Brick_Kilns_EF!$E$6*(0.75),Brick_Kilns_EF!$E$6)</f>
        <v>4.0400000000000001E-4</v>
      </c>
      <c r="M852" s="13">
        <f t="shared" si="53"/>
        <v>3.5902712399999999</v>
      </c>
      <c r="N852" s="13">
        <f>IF(D852="ZZ",Brick_Kilns_EF!$E$7*(0.75),Brick_Kilns_EF!$E$7)</f>
        <v>3.1900000000000001E-3</v>
      </c>
      <c r="O852" s="13">
        <f t="shared" si="54"/>
        <v>28.348923899999999</v>
      </c>
      <c r="P852" s="13">
        <f>IF(D852="ZZ",Brick_Kilns_EF!$E$8*(0.75),Brick_Kilns_EF!$E$8)</f>
        <v>7.1999999999999994E-4</v>
      </c>
      <c r="Q852" s="13">
        <f t="shared" si="55"/>
        <v>6.3985031999999995</v>
      </c>
    </row>
    <row r="853" spans="1:17">
      <c r="A853" s="13" t="s">
        <v>863</v>
      </c>
      <c r="B853" s="13">
        <v>24.001545920000002</v>
      </c>
      <c r="C853" s="13">
        <v>89.201266649999994</v>
      </c>
      <c r="D853" s="13" t="s">
        <v>6</v>
      </c>
      <c r="E853" s="13" t="s">
        <v>5000</v>
      </c>
      <c r="F853" s="13" t="s">
        <v>42</v>
      </c>
      <c r="G853" s="13" t="s">
        <v>4802</v>
      </c>
      <c r="H853" s="13" t="s">
        <v>4816</v>
      </c>
      <c r="I853" s="13">
        <f>(Brick_Kilns_EF!$B$13*Brick_Kilns_EF!$B$11*Brick_Kilns_EF!$B$12)</f>
        <v>8886.81</v>
      </c>
      <c r="J853" s="13">
        <f>IF(D853="ZZ",Brick_Kilns_EF!$E$9*(0.75),Brick_Kilns_EF!$E$9)</f>
        <v>7.4740000000000006E-4</v>
      </c>
      <c r="K853" s="13">
        <f t="shared" si="52"/>
        <v>6.6420017940000005</v>
      </c>
      <c r="L853" s="13">
        <f>IF(D853="ZZ", Brick_Kilns_EF!$E$6*(0.75),Brick_Kilns_EF!$E$6)</f>
        <v>4.0400000000000001E-4</v>
      </c>
      <c r="M853" s="13">
        <f t="shared" si="53"/>
        <v>3.5902712399999999</v>
      </c>
      <c r="N853" s="13">
        <f>IF(D853="ZZ",Brick_Kilns_EF!$E$7*(0.75),Brick_Kilns_EF!$E$7)</f>
        <v>3.1900000000000001E-3</v>
      </c>
      <c r="O853" s="13">
        <f t="shared" si="54"/>
        <v>28.348923899999999</v>
      </c>
      <c r="P853" s="13">
        <f>IF(D853="ZZ",Brick_Kilns_EF!$E$8*(0.75),Brick_Kilns_EF!$E$8)</f>
        <v>7.1999999999999994E-4</v>
      </c>
      <c r="Q853" s="13">
        <f t="shared" si="55"/>
        <v>6.3985031999999995</v>
      </c>
    </row>
    <row r="854" spans="1:17">
      <c r="A854" s="13" t="s">
        <v>864</v>
      </c>
      <c r="B854" s="13">
        <v>23.796662250000001</v>
      </c>
      <c r="C854" s="13">
        <v>89.885893800000005</v>
      </c>
      <c r="D854" s="13" t="s">
        <v>6</v>
      </c>
      <c r="E854" s="13" t="s">
        <v>5000</v>
      </c>
      <c r="F854" s="13" t="s">
        <v>7</v>
      </c>
      <c r="G854" s="13" t="s">
        <v>4802</v>
      </c>
      <c r="H854" s="13" t="s">
        <v>4816</v>
      </c>
      <c r="I854" s="13">
        <f>(Brick_Kilns_EF!$B$13*Brick_Kilns_EF!$B$11*Brick_Kilns_EF!$B$12)</f>
        <v>8886.81</v>
      </c>
      <c r="J854" s="13">
        <f>IF(D854="ZZ",Brick_Kilns_EF!$E$9*(0.75),Brick_Kilns_EF!$E$9)</f>
        <v>7.4740000000000006E-4</v>
      </c>
      <c r="K854" s="13">
        <f t="shared" si="52"/>
        <v>6.6420017940000005</v>
      </c>
      <c r="L854" s="13">
        <f>IF(D854="ZZ", Brick_Kilns_EF!$E$6*(0.75),Brick_Kilns_EF!$E$6)</f>
        <v>4.0400000000000001E-4</v>
      </c>
      <c r="M854" s="13">
        <f t="shared" si="53"/>
        <v>3.5902712399999999</v>
      </c>
      <c r="N854" s="13">
        <f>IF(D854="ZZ",Brick_Kilns_EF!$E$7*(0.75),Brick_Kilns_EF!$E$7)</f>
        <v>3.1900000000000001E-3</v>
      </c>
      <c r="O854" s="13">
        <f t="shared" si="54"/>
        <v>28.348923899999999</v>
      </c>
      <c r="P854" s="13">
        <f>IF(D854="ZZ",Brick_Kilns_EF!$E$8*(0.75),Brick_Kilns_EF!$E$8)</f>
        <v>7.1999999999999994E-4</v>
      </c>
      <c r="Q854" s="13">
        <f t="shared" si="55"/>
        <v>6.3985031999999995</v>
      </c>
    </row>
    <row r="855" spans="1:17">
      <c r="A855" s="13" t="s">
        <v>865</v>
      </c>
      <c r="B855" s="13">
        <v>23.95388792</v>
      </c>
      <c r="C855" s="13">
        <v>89.211695449999993</v>
      </c>
      <c r="D855" s="13" t="s">
        <v>6</v>
      </c>
      <c r="E855" s="13" t="s">
        <v>5000</v>
      </c>
      <c r="F855" s="13" t="s">
        <v>9</v>
      </c>
      <c r="G855" s="13" t="s">
        <v>4802</v>
      </c>
      <c r="H855" s="13" t="s">
        <v>4816</v>
      </c>
      <c r="I855" s="13">
        <f>(Brick_Kilns_EF!$B$13*Brick_Kilns_EF!$B$11*Brick_Kilns_EF!$B$12)</f>
        <v>8886.81</v>
      </c>
      <c r="J855" s="13">
        <f>IF(D855="ZZ",Brick_Kilns_EF!$E$9*(0.75),Brick_Kilns_EF!$E$9)</f>
        <v>7.4740000000000006E-4</v>
      </c>
      <c r="K855" s="13">
        <f t="shared" si="52"/>
        <v>6.6420017940000005</v>
      </c>
      <c r="L855" s="13">
        <f>IF(D855="ZZ", Brick_Kilns_EF!$E$6*(0.75),Brick_Kilns_EF!$E$6)</f>
        <v>4.0400000000000001E-4</v>
      </c>
      <c r="M855" s="13">
        <f t="shared" si="53"/>
        <v>3.5902712399999999</v>
      </c>
      <c r="N855" s="13">
        <f>IF(D855="ZZ",Brick_Kilns_EF!$E$7*(0.75),Brick_Kilns_EF!$E$7)</f>
        <v>3.1900000000000001E-3</v>
      </c>
      <c r="O855" s="13">
        <f t="shared" si="54"/>
        <v>28.348923899999999</v>
      </c>
      <c r="P855" s="13">
        <f>IF(D855="ZZ",Brick_Kilns_EF!$E$8*(0.75),Brick_Kilns_EF!$E$8)</f>
        <v>7.1999999999999994E-4</v>
      </c>
      <c r="Q855" s="13">
        <f t="shared" si="55"/>
        <v>6.3985031999999995</v>
      </c>
    </row>
    <row r="856" spans="1:17">
      <c r="A856" s="13" t="s">
        <v>866</v>
      </c>
      <c r="B856" s="13">
        <v>23.867186090000001</v>
      </c>
      <c r="C856" s="13">
        <v>88.821495200000001</v>
      </c>
      <c r="D856" s="13" t="s">
        <v>6</v>
      </c>
      <c r="E856" s="13" t="s">
        <v>5000</v>
      </c>
      <c r="F856" s="13" t="s">
        <v>9</v>
      </c>
      <c r="G856" s="13" t="s">
        <v>4802</v>
      </c>
      <c r="H856" s="13" t="s">
        <v>4816</v>
      </c>
      <c r="I856" s="13">
        <f>(Brick_Kilns_EF!$B$13*Brick_Kilns_EF!$B$11*Brick_Kilns_EF!$B$12)</f>
        <v>8886.81</v>
      </c>
      <c r="J856" s="13">
        <f>IF(D856="ZZ",Brick_Kilns_EF!$E$9*(0.75),Brick_Kilns_EF!$E$9)</f>
        <v>7.4740000000000006E-4</v>
      </c>
      <c r="K856" s="13">
        <f t="shared" si="52"/>
        <v>6.6420017940000005</v>
      </c>
      <c r="L856" s="13">
        <f>IF(D856="ZZ", Brick_Kilns_EF!$E$6*(0.75),Brick_Kilns_EF!$E$6)</f>
        <v>4.0400000000000001E-4</v>
      </c>
      <c r="M856" s="13">
        <f t="shared" si="53"/>
        <v>3.5902712399999999</v>
      </c>
      <c r="N856" s="13">
        <f>IF(D856="ZZ",Brick_Kilns_EF!$E$7*(0.75),Brick_Kilns_EF!$E$7)</f>
        <v>3.1900000000000001E-3</v>
      </c>
      <c r="O856" s="13">
        <f t="shared" si="54"/>
        <v>28.348923899999999</v>
      </c>
      <c r="P856" s="13">
        <f>IF(D856="ZZ",Brick_Kilns_EF!$E$8*(0.75),Brick_Kilns_EF!$E$8)</f>
        <v>7.1999999999999994E-4</v>
      </c>
      <c r="Q856" s="13">
        <f t="shared" si="55"/>
        <v>6.3985031999999995</v>
      </c>
    </row>
    <row r="857" spans="1:17">
      <c r="A857" s="13" t="s">
        <v>867</v>
      </c>
      <c r="B857" s="13">
        <v>23.87188141</v>
      </c>
      <c r="C857" s="13">
        <v>88.821479069999995</v>
      </c>
      <c r="D857" s="13" t="s">
        <v>6</v>
      </c>
      <c r="E857" s="13" t="s">
        <v>5000</v>
      </c>
      <c r="F857" s="13" t="s">
        <v>9</v>
      </c>
      <c r="G857" s="13" t="s">
        <v>4802</v>
      </c>
      <c r="H857" s="13" t="s">
        <v>4816</v>
      </c>
      <c r="I857" s="13">
        <f>(Brick_Kilns_EF!$B$13*Brick_Kilns_EF!$B$11*Brick_Kilns_EF!$B$12)</f>
        <v>8886.81</v>
      </c>
      <c r="J857" s="13">
        <f>IF(D857="ZZ",Brick_Kilns_EF!$E$9*(0.75),Brick_Kilns_EF!$E$9)</f>
        <v>7.4740000000000006E-4</v>
      </c>
      <c r="K857" s="13">
        <f t="shared" si="52"/>
        <v>6.6420017940000005</v>
      </c>
      <c r="L857" s="13">
        <f>IF(D857="ZZ", Brick_Kilns_EF!$E$6*(0.75),Brick_Kilns_EF!$E$6)</f>
        <v>4.0400000000000001E-4</v>
      </c>
      <c r="M857" s="13">
        <f t="shared" si="53"/>
        <v>3.5902712399999999</v>
      </c>
      <c r="N857" s="13">
        <f>IF(D857="ZZ",Brick_Kilns_EF!$E$7*(0.75),Brick_Kilns_EF!$E$7)</f>
        <v>3.1900000000000001E-3</v>
      </c>
      <c r="O857" s="13">
        <f t="shared" si="54"/>
        <v>28.348923899999999</v>
      </c>
      <c r="P857" s="13">
        <f>IF(D857="ZZ",Brick_Kilns_EF!$E$8*(0.75),Brick_Kilns_EF!$E$8)</f>
        <v>7.1999999999999994E-4</v>
      </c>
      <c r="Q857" s="13">
        <f t="shared" si="55"/>
        <v>6.3985031999999995</v>
      </c>
    </row>
    <row r="858" spans="1:17">
      <c r="A858" s="13" t="s">
        <v>868</v>
      </c>
      <c r="B858" s="13">
        <v>23.870641840000001</v>
      </c>
      <c r="C858" s="13">
        <v>88.820796450000003</v>
      </c>
      <c r="D858" s="13" t="s">
        <v>6</v>
      </c>
      <c r="E858" s="13" t="s">
        <v>5000</v>
      </c>
      <c r="F858" s="13" t="s">
        <v>9</v>
      </c>
      <c r="G858" s="13" t="s">
        <v>4802</v>
      </c>
      <c r="H858" s="13" t="s">
        <v>4816</v>
      </c>
      <c r="I858" s="13">
        <f>(Brick_Kilns_EF!$B$13*Brick_Kilns_EF!$B$11*Brick_Kilns_EF!$B$12)</f>
        <v>8886.81</v>
      </c>
      <c r="J858" s="13">
        <f>IF(D858="ZZ",Brick_Kilns_EF!$E$9*(0.75),Brick_Kilns_EF!$E$9)</f>
        <v>7.4740000000000006E-4</v>
      </c>
      <c r="K858" s="13">
        <f t="shared" si="52"/>
        <v>6.6420017940000005</v>
      </c>
      <c r="L858" s="13">
        <f>IF(D858="ZZ", Brick_Kilns_EF!$E$6*(0.75),Brick_Kilns_EF!$E$6)</f>
        <v>4.0400000000000001E-4</v>
      </c>
      <c r="M858" s="13">
        <f t="shared" si="53"/>
        <v>3.5902712399999999</v>
      </c>
      <c r="N858" s="13">
        <f>IF(D858="ZZ",Brick_Kilns_EF!$E$7*(0.75),Brick_Kilns_EF!$E$7)</f>
        <v>3.1900000000000001E-3</v>
      </c>
      <c r="O858" s="13">
        <f t="shared" si="54"/>
        <v>28.348923899999999</v>
      </c>
      <c r="P858" s="13">
        <f>IF(D858="ZZ",Brick_Kilns_EF!$E$8*(0.75),Brick_Kilns_EF!$E$8)</f>
        <v>7.1999999999999994E-4</v>
      </c>
      <c r="Q858" s="13">
        <f t="shared" si="55"/>
        <v>6.3985031999999995</v>
      </c>
    </row>
    <row r="859" spans="1:17">
      <c r="A859" s="13" t="s">
        <v>869</v>
      </c>
      <c r="B859" s="13">
        <v>23.934619170000001</v>
      </c>
      <c r="C859" s="13">
        <v>90.292477199999993</v>
      </c>
      <c r="D859" s="13" t="s">
        <v>6</v>
      </c>
      <c r="E859" s="13" t="s">
        <v>5000</v>
      </c>
      <c r="F859" s="13" t="s">
        <v>7</v>
      </c>
      <c r="G859" s="13" t="s">
        <v>4802</v>
      </c>
      <c r="H859" s="13" t="s">
        <v>4816</v>
      </c>
      <c r="I859" s="13">
        <f>(Brick_Kilns_EF!$B$13*Brick_Kilns_EF!$B$11*Brick_Kilns_EF!$B$12)</f>
        <v>8886.81</v>
      </c>
      <c r="J859" s="13">
        <f>IF(D859="ZZ",Brick_Kilns_EF!$E$9*(0.75),Brick_Kilns_EF!$E$9)</f>
        <v>7.4740000000000006E-4</v>
      </c>
      <c r="K859" s="13">
        <f t="shared" si="52"/>
        <v>6.6420017940000005</v>
      </c>
      <c r="L859" s="13">
        <f>IF(D859="ZZ", Brick_Kilns_EF!$E$6*(0.75),Brick_Kilns_EF!$E$6)</f>
        <v>4.0400000000000001E-4</v>
      </c>
      <c r="M859" s="13">
        <f t="shared" si="53"/>
        <v>3.5902712399999999</v>
      </c>
      <c r="N859" s="13">
        <f>IF(D859="ZZ",Brick_Kilns_EF!$E$7*(0.75),Brick_Kilns_EF!$E$7)</f>
        <v>3.1900000000000001E-3</v>
      </c>
      <c r="O859" s="13">
        <f t="shared" si="54"/>
        <v>28.348923899999999</v>
      </c>
      <c r="P859" s="13">
        <f>IF(D859="ZZ",Brick_Kilns_EF!$E$8*(0.75),Brick_Kilns_EF!$E$8)</f>
        <v>7.1999999999999994E-4</v>
      </c>
      <c r="Q859" s="13">
        <f t="shared" si="55"/>
        <v>6.3985031999999995</v>
      </c>
    </row>
    <row r="860" spans="1:17">
      <c r="A860" s="13" t="s">
        <v>870</v>
      </c>
      <c r="B860" s="13">
        <v>23.624185090000001</v>
      </c>
      <c r="C860" s="13">
        <v>89.724347690000002</v>
      </c>
      <c r="D860" s="13" t="s">
        <v>6</v>
      </c>
      <c r="E860" s="13" t="s">
        <v>5000</v>
      </c>
      <c r="F860" s="13" t="s">
        <v>7</v>
      </c>
      <c r="G860" s="13" t="s">
        <v>4802</v>
      </c>
      <c r="H860" s="13" t="s">
        <v>4816</v>
      </c>
      <c r="I860" s="13">
        <f>(Brick_Kilns_EF!$B$13*Brick_Kilns_EF!$B$11*Brick_Kilns_EF!$B$12)</f>
        <v>8886.81</v>
      </c>
      <c r="J860" s="13">
        <f>IF(D860="ZZ",Brick_Kilns_EF!$E$9*(0.75),Brick_Kilns_EF!$E$9)</f>
        <v>7.4740000000000006E-4</v>
      </c>
      <c r="K860" s="13">
        <f t="shared" si="52"/>
        <v>6.6420017940000005</v>
      </c>
      <c r="L860" s="13">
        <f>IF(D860="ZZ", Brick_Kilns_EF!$E$6*(0.75),Brick_Kilns_EF!$E$6)</f>
        <v>4.0400000000000001E-4</v>
      </c>
      <c r="M860" s="13">
        <f t="shared" si="53"/>
        <v>3.5902712399999999</v>
      </c>
      <c r="N860" s="13">
        <f>IF(D860="ZZ",Brick_Kilns_EF!$E$7*(0.75),Brick_Kilns_EF!$E$7)</f>
        <v>3.1900000000000001E-3</v>
      </c>
      <c r="O860" s="13">
        <f t="shared" si="54"/>
        <v>28.348923899999999</v>
      </c>
      <c r="P860" s="13">
        <f>IF(D860="ZZ",Brick_Kilns_EF!$E$8*(0.75),Brick_Kilns_EF!$E$8)</f>
        <v>7.1999999999999994E-4</v>
      </c>
      <c r="Q860" s="13">
        <f t="shared" si="55"/>
        <v>6.3985031999999995</v>
      </c>
    </row>
    <row r="861" spans="1:17">
      <c r="A861" s="13" t="s">
        <v>871</v>
      </c>
      <c r="B861" s="13">
        <v>24.62023361</v>
      </c>
      <c r="C861" s="13">
        <v>88.247667000000007</v>
      </c>
      <c r="D861" s="13" t="s">
        <v>6</v>
      </c>
      <c r="E861" s="13" t="s">
        <v>5000</v>
      </c>
      <c r="F861" s="13" t="s">
        <v>42</v>
      </c>
      <c r="G861" s="13" t="s">
        <v>4802</v>
      </c>
      <c r="H861" s="13" t="s">
        <v>4816</v>
      </c>
      <c r="I861" s="13">
        <f>(Brick_Kilns_EF!$B$13*Brick_Kilns_EF!$B$11*Brick_Kilns_EF!$B$12)</f>
        <v>8886.81</v>
      </c>
      <c r="J861" s="13">
        <f>IF(D861="ZZ",Brick_Kilns_EF!$E$9*(0.75),Brick_Kilns_EF!$E$9)</f>
        <v>7.4740000000000006E-4</v>
      </c>
      <c r="K861" s="13">
        <f t="shared" si="52"/>
        <v>6.6420017940000005</v>
      </c>
      <c r="L861" s="13">
        <f>IF(D861="ZZ", Brick_Kilns_EF!$E$6*(0.75),Brick_Kilns_EF!$E$6)</f>
        <v>4.0400000000000001E-4</v>
      </c>
      <c r="M861" s="13">
        <f t="shared" si="53"/>
        <v>3.5902712399999999</v>
      </c>
      <c r="N861" s="13">
        <f>IF(D861="ZZ",Brick_Kilns_EF!$E$7*(0.75),Brick_Kilns_EF!$E$7)</f>
        <v>3.1900000000000001E-3</v>
      </c>
      <c r="O861" s="13">
        <f t="shared" si="54"/>
        <v>28.348923899999999</v>
      </c>
      <c r="P861" s="13">
        <f>IF(D861="ZZ",Brick_Kilns_EF!$E$8*(0.75),Brick_Kilns_EF!$E$8)</f>
        <v>7.1999999999999994E-4</v>
      </c>
      <c r="Q861" s="13">
        <f t="shared" si="55"/>
        <v>6.3985031999999995</v>
      </c>
    </row>
    <row r="862" spans="1:17">
      <c r="A862" s="13" t="s">
        <v>872</v>
      </c>
      <c r="B862" s="13">
        <v>23.611145570000001</v>
      </c>
      <c r="C862" s="13">
        <v>89.550007089999994</v>
      </c>
      <c r="D862" s="13" t="s">
        <v>6</v>
      </c>
      <c r="E862" s="13" t="s">
        <v>5000</v>
      </c>
      <c r="F862" s="13" t="s">
        <v>7</v>
      </c>
      <c r="G862" s="13" t="s">
        <v>4802</v>
      </c>
      <c r="H862" s="13" t="s">
        <v>4816</v>
      </c>
      <c r="I862" s="13">
        <f>(Brick_Kilns_EF!$B$13*Brick_Kilns_EF!$B$11*Brick_Kilns_EF!$B$12)</f>
        <v>8886.81</v>
      </c>
      <c r="J862" s="13">
        <f>IF(D862="ZZ",Brick_Kilns_EF!$E$9*(0.75),Brick_Kilns_EF!$E$9)</f>
        <v>7.4740000000000006E-4</v>
      </c>
      <c r="K862" s="13">
        <f t="shared" si="52"/>
        <v>6.6420017940000005</v>
      </c>
      <c r="L862" s="13">
        <f>IF(D862="ZZ", Brick_Kilns_EF!$E$6*(0.75),Brick_Kilns_EF!$E$6)</f>
        <v>4.0400000000000001E-4</v>
      </c>
      <c r="M862" s="13">
        <f t="shared" si="53"/>
        <v>3.5902712399999999</v>
      </c>
      <c r="N862" s="13">
        <f>IF(D862="ZZ",Brick_Kilns_EF!$E$7*(0.75),Brick_Kilns_EF!$E$7)</f>
        <v>3.1900000000000001E-3</v>
      </c>
      <c r="O862" s="13">
        <f t="shared" si="54"/>
        <v>28.348923899999999</v>
      </c>
      <c r="P862" s="13">
        <f>IF(D862="ZZ",Brick_Kilns_EF!$E$8*(0.75),Brick_Kilns_EF!$E$8)</f>
        <v>7.1999999999999994E-4</v>
      </c>
      <c r="Q862" s="13">
        <f t="shared" si="55"/>
        <v>6.3985031999999995</v>
      </c>
    </row>
    <row r="863" spans="1:17">
      <c r="A863" s="13" t="s">
        <v>873</v>
      </c>
      <c r="B863" s="13">
        <v>25.044806210000001</v>
      </c>
      <c r="C863" s="13">
        <v>88.773011080000003</v>
      </c>
      <c r="D863" s="13" t="s">
        <v>6</v>
      </c>
      <c r="E863" s="13" t="s">
        <v>5000</v>
      </c>
      <c r="F863" s="13" t="s">
        <v>42</v>
      </c>
      <c r="G863" s="13" t="s">
        <v>4802</v>
      </c>
      <c r="H863" s="13" t="s">
        <v>4816</v>
      </c>
      <c r="I863" s="13">
        <f>(Brick_Kilns_EF!$B$13*Brick_Kilns_EF!$B$11*Brick_Kilns_EF!$B$12)</f>
        <v>8886.81</v>
      </c>
      <c r="J863" s="13">
        <f>IF(D863="ZZ",Brick_Kilns_EF!$E$9*(0.75),Brick_Kilns_EF!$E$9)</f>
        <v>7.4740000000000006E-4</v>
      </c>
      <c r="K863" s="13">
        <f t="shared" si="52"/>
        <v>6.6420017940000005</v>
      </c>
      <c r="L863" s="13">
        <f>IF(D863="ZZ", Brick_Kilns_EF!$E$6*(0.75),Brick_Kilns_EF!$E$6)</f>
        <v>4.0400000000000001E-4</v>
      </c>
      <c r="M863" s="13">
        <f t="shared" si="53"/>
        <v>3.5902712399999999</v>
      </c>
      <c r="N863" s="13">
        <f>IF(D863="ZZ",Brick_Kilns_EF!$E$7*(0.75),Brick_Kilns_EF!$E$7)</f>
        <v>3.1900000000000001E-3</v>
      </c>
      <c r="O863" s="13">
        <f t="shared" si="54"/>
        <v>28.348923899999999</v>
      </c>
      <c r="P863" s="13">
        <f>IF(D863="ZZ",Brick_Kilns_EF!$E$8*(0.75),Brick_Kilns_EF!$E$8)</f>
        <v>7.1999999999999994E-4</v>
      </c>
      <c r="Q863" s="13">
        <f t="shared" si="55"/>
        <v>6.3985031999999995</v>
      </c>
    </row>
    <row r="864" spans="1:17">
      <c r="A864" s="13" t="s">
        <v>874</v>
      </c>
      <c r="B864" s="13">
        <v>23.666940839999999</v>
      </c>
      <c r="C864" s="13">
        <v>88.618291529999993</v>
      </c>
      <c r="D864" s="13" t="s">
        <v>6</v>
      </c>
      <c r="E864" s="13" t="s">
        <v>5000</v>
      </c>
      <c r="F864" s="13" t="s">
        <v>9</v>
      </c>
      <c r="G864" s="13" t="s">
        <v>4802</v>
      </c>
      <c r="H864" s="13" t="s">
        <v>4816</v>
      </c>
      <c r="I864" s="13">
        <f>(Brick_Kilns_EF!$B$13*Brick_Kilns_EF!$B$11*Brick_Kilns_EF!$B$12)</f>
        <v>8886.81</v>
      </c>
      <c r="J864" s="13">
        <f>IF(D864="ZZ",Brick_Kilns_EF!$E$9*(0.75),Brick_Kilns_EF!$E$9)</f>
        <v>7.4740000000000006E-4</v>
      </c>
      <c r="K864" s="13">
        <f t="shared" si="52"/>
        <v>6.6420017940000005</v>
      </c>
      <c r="L864" s="13">
        <f>IF(D864="ZZ", Brick_Kilns_EF!$E$6*(0.75),Brick_Kilns_EF!$E$6)</f>
        <v>4.0400000000000001E-4</v>
      </c>
      <c r="M864" s="13">
        <f t="shared" si="53"/>
        <v>3.5902712399999999</v>
      </c>
      <c r="N864" s="13">
        <f>IF(D864="ZZ",Brick_Kilns_EF!$E$7*(0.75),Brick_Kilns_EF!$E$7)</f>
        <v>3.1900000000000001E-3</v>
      </c>
      <c r="O864" s="13">
        <f t="shared" si="54"/>
        <v>28.348923899999999</v>
      </c>
      <c r="P864" s="13">
        <f>IF(D864="ZZ",Brick_Kilns_EF!$E$8*(0.75),Brick_Kilns_EF!$E$8)</f>
        <v>7.1999999999999994E-4</v>
      </c>
      <c r="Q864" s="13">
        <f t="shared" si="55"/>
        <v>6.3985031999999995</v>
      </c>
    </row>
    <row r="865" spans="1:17">
      <c r="A865" s="13" t="s">
        <v>875</v>
      </c>
      <c r="B865" s="13">
        <v>23.667546529999999</v>
      </c>
      <c r="C865" s="13">
        <v>88.61906553</v>
      </c>
      <c r="D865" s="13" t="s">
        <v>6</v>
      </c>
      <c r="E865" s="13" t="s">
        <v>5000</v>
      </c>
      <c r="F865" s="13" t="s">
        <v>9</v>
      </c>
      <c r="G865" s="13" t="s">
        <v>4802</v>
      </c>
      <c r="H865" s="13" t="s">
        <v>4816</v>
      </c>
      <c r="I865" s="13">
        <f>(Brick_Kilns_EF!$B$13*Brick_Kilns_EF!$B$11*Brick_Kilns_EF!$B$12)</f>
        <v>8886.81</v>
      </c>
      <c r="J865" s="13">
        <f>IF(D865="ZZ",Brick_Kilns_EF!$E$9*(0.75),Brick_Kilns_EF!$E$9)</f>
        <v>7.4740000000000006E-4</v>
      </c>
      <c r="K865" s="13">
        <f t="shared" si="52"/>
        <v>6.6420017940000005</v>
      </c>
      <c r="L865" s="13">
        <f>IF(D865="ZZ", Brick_Kilns_EF!$E$6*(0.75),Brick_Kilns_EF!$E$6)</f>
        <v>4.0400000000000001E-4</v>
      </c>
      <c r="M865" s="13">
        <f t="shared" si="53"/>
        <v>3.5902712399999999</v>
      </c>
      <c r="N865" s="13">
        <f>IF(D865="ZZ",Brick_Kilns_EF!$E$7*(0.75),Brick_Kilns_EF!$E$7)</f>
        <v>3.1900000000000001E-3</v>
      </c>
      <c r="O865" s="13">
        <f t="shared" si="54"/>
        <v>28.348923899999999</v>
      </c>
      <c r="P865" s="13">
        <f>IF(D865="ZZ",Brick_Kilns_EF!$E$8*(0.75),Brick_Kilns_EF!$E$8)</f>
        <v>7.1999999999999994E-4</v>
      </c>
      <c r="Q865" s="13">
        <f t="shared" si="55"/>
        <v>6.3985031999999995</v>
      </c>
    </row>
    <row r="866" spans="1:17">
      <c r="A866" s="13" t="s">
        <v>876</v>
      </c>
      <c r="B866" s="13">
        <v>23.730782770000001</v>
      </c>
      <c r="C866" s="13">
        <v>88.664502060000004</v>
      </c>
      <c r="D866" s="13" t="s">
        <v>6</v>
      </c>
      <c r="E866" s="13" t="s">
        <v>5000</v>
      </c>
      <c r="F866" s="13" t="s">
        <v>9</v>
      </c>
      <c r="G866" s="13" t="s">
        <v>4802</v>
      </c>
      <c r="H866" s="13" t="s">
        <v>4816</v>
      </c>
      <c r="I866" s="13">
        <f>(Brick_Kilns_EF!$B$13*Brick_Kilns_EF!$B$11*Brick_Kilns_EF!$B$12)</f>
        <v>8886.81</v>
      </c>
      <c r="J866" s="13">
        <f>IF(D866="ZZ",Brick_Kilns_EF!$E$9*(0.75),Brick_Kilns_EF!$E$9)</f>
        <v>7.4740000000000006E-4</v>
      </c>
      <c r="K866" s="13">
        <f t="shared" si="52"/>
        <v>6.6420017940000005</v>
      </c>
      <c r="L866" s="13">
        <f>IF(D866="ZZ", Brick_Kilns_EF!$E$6*(0.75),Brick_Kilns_EF!$E$6)</f>
        <v>4.0400000000000001E-4</v>
      </c>
      <c r="M866" s="13">
        <f t="shared" si="53"/>
        <v>3.5902712399999999</v>
      </c>
      <c r="N866" s="13">
        <f>IF(D866="ZZ",Brick_Kilns_EF!$E$7*(0.75),Brick_Kilns_EF!$E$7)</f>
        <v>3.1900000000000001E-3</v>
      </c>
      <c r="O866" s="13">
        <f t="shared" si="54"/>
        <v>28.348923899999999</v>
      </c>
      <c r="P866" s="13">
        <f>IF(D866="ZZ",Brick_Kilns_EF!$E$8*(0.75),Brick_Kilns_EF!$E$8)</f>
        <v>7.1999999999999994E-4</v>
      </c>
      <c r="Q866" s="13">
        <f t="shared" si="55"/>
        <v>6.3985031999999995</v>
      </c>
    </row>
    <row r="867" spans="1:17">
      <c r="A867" s="13" t="s">
        <v>877</v>
      </c>
      <c r="B867" s="13">
        <v>23.429278249999999</v>
      </c>
      <c r="C867" s="13">
        <v>88.900296679999997</v>
      </c>
      <c r="D867" s="13" t="s">
        <v>6</v>
      </c>
      <c r="E867" s="13" t="s">
        <v>5000</v>
      </c>
      <c r="F867" s="13" t="s">
        <v>9</v>
      </c>
      <c r="G867" s="13" t="s">
        <v>4802</v>
      </c>
      <c r="H867" s="13" t="s">
        <v>4816</v>
      </c>
      <c r="I867" s="13">
        <f>(Brick_Kilns_EF!$B$13*Brick_Kilns_EF!$B$11*Brick_Kilns_EF!$B$12)</f>
        <v>8886.81</v>
      </c>
      <c r="J867" s="13">
        <f>IF(D867="ZZ",Brick_Kilns_EF!$E$9*(0.75),Brick_Kilns_EF!$E$9)</f>
        <v>7.4740000000000006E-4</v>
      </c>
      <c r="K867" s="13">
        <f t="shared" si="52"/>
        <v>6.6420017940000005</v>
      </c>
      <c r="L867" s="13">
        <f>IF(D867="ZZ", Brick_Kilns_EF!$E$6*(0.75),Brick_Kilns_EF!$E$6)</f>
        <v>4.0400000000000001E-4</v>
      </c>
      <c r="M867" s="13">
        <f t="shared" si="53"/>
        <v>3.5902712399999999</v>
      </c>
      <c r="N867" s="13">
        <f>IF(D867="ZZ",Brick_Kilns_EF!$E$7*(0.75),Brick_Kilns_EF!$E$7)</f>
        <v>3.1900000000000001E-3</v>
      </c>
      <c r="O867" s="13">
        <f t="shared" si="54"/>
        <v>28.348923899999999</v>
      </c>
      <c r="P867" s="13">
        <f>IF(D867="ZZ",Brick_Kilns_EF!$E$8*(0.75),Brick_Kilns_EF!$E$8)</f>
        <v>7.1999999999999994E-4</v>
      </c>
      <c r="Q867" s="13">
        <f t="shared" si="55"/>
        <v>6.3985031999999995</v>
      </c>
    </row>
    <row r="868" spans="1:17">
      <c r="A868" s="13" t="s">
        <v>878</v>
      </c>
      <c r="B868" s="13">
        <v>23.63235332</v>
      </c>
      <c r="C868" s="13">
        <v>89.478338609999994</v>
      </c>
      <c r="D868" s="13" t="s">
        <v>6</v>
      </c>
      <c r="E868" s="13" t="s">
        <v>5000</v>
      </c>
      <c r="F868" s="13" t="s">
        <v>7</v>
      </c>
      <c r="G868" s="13" t="s">
        <v>4802</v>
      </c>
      <c r="H868" s="13" t="s">
        <v>4816</v>
      </c>
      <c r="I868" s="13">
        <f>(Brick_Kilns_EF!$B$13*Brick_Kilns_EF!$B$11*Brick_Kilns_EF!$B$12)</f>
        <v>8886.81</v>
      </c>
      <c r="J868" s="13">
        <f>IF(D868="ZZ",Brick_Kilns_EF!$E$9*(0.75),Brick_Kilns_EF!$E$9)</f>
        <v>7.4740000000000006E-4</v>
      </c>
      <c r="K868" s="13">
        <f t="shared" si="52"/>
        <v>6.6420017940000005</v>
      </c>
      <c r="L868" s="13">
        <f>IF(D868="ZZ", Brick_Kilns_EF!$E$6*(0.75),Brick_Kilns_EF!$E$6)</f>
        <v>4.0400000000000001E-4</v>
      </c>
      <c r="M868" s="13">
        <f t="shared" si="53"/>
        <v>3.5902712399999999</v>
      </c>
      <c r="N868" s="13">
        <f>IF(D868="ZZ",Brick_Kilns_EF!$E$7*(0.75),Brick_Kilns_EF!$E$7)</f>
        <v>3.1900000000000001E-3</v>
      </c>
      <c r="O868" s="13">
        <f t="shared" si="54"/>
        <v>28.348923899999999</v>
      </c>
      <c r="P868" s="13">
        <f>IF(D868="ZZ",Brick_Kilns_EF!$E$8*(0.75),Brick_Kilns_EF!$E$8)</f>
        <v>7.1999999999999994E-4</v>
      </c>
      <c r="Q868" s="13">
        <f t="shared" si="55"/>
        <v>6.3985031999999995</v>
      </c>
    </row>
    <row r="869" spans="1:17">
      <c r="A869" s="13" t="s">
        <v>879</v>
      </c>
      <c r="B869" s="13">
        <v>23.423121200000001</v>
      </c>
      <c r="C869" s="13">
        <v>89.943180150000003</v>
      </c>
      <c r="D869" s="13" t="s">
        <v>6</v>
      </c>
      <c r="E869" s="13" t="s">
        <v>5000</v>
      </c>
      <c r="F869" s="13" t="s">
        <v>7</v>
      </c>
      <c r="G869" s="13" t="s">
        <v>4802</v>
      </c>
      <c r="H869" s="13" t="s">
        <v>4816</v>
      </c>
      <c r="I869" s="13">
        <f>(Brick_Kilns_EF!$B$13*Brick_Kilns_EF!$B$11*Brick_Kilns_EF!$B$12)</f>
        <v>8886.81</v>
      </c>
      <c r="J869" s="13">
        <f>IF(D869="ZZ",Brick_Kilns_EF!$E$9*(0.75),Brick_Kilns_EF!$E$9)</f>
        <v>7.4740000000000006E-4</v>
      </c>
      <c r="K869" s="13">
        <f t="shared" si="52"/>
        <v>6.6420017940000005</v>
      </c>
      <c r="L869" s="13">
        <f>IF(D869="ZZ", Brick_Kilns_EF!$E$6*(0.75),Brick_Kilns_EF!$E$6)</f>
        <v>4.0400000000000001E-4</v>
      </c>
      <c r="M869" s="13">
        <f t="shared" si="53"/>
        <v>3.5902712399999999</v>
      </c>
      <c r="N869" s="13">
        <f>IF(D869="ZZ",Brick_Kilns_EF!$E$7*(0.75),Brick_Kilns_EF!$E$7)</f>
        <v>3.1900000000000001E-3</v>
      </c>
      <c r="O869" s="13">
        <f t="shared" si="54"/>
        <v>28.348923899999999</v>
      </c>
      <c r="P869" s="13">
        <f>IF(D869="ZZ",Brick_Kilns_EF!$E$8*(0.75),Brick_Kilns_EF!$E$8)</f>
        <v>7.1999999999999994E-4</v>
      </c>
      <c r="Q869" s="13">
        <f t="shared" si="55"/>
        <v>6.3985031999999995</v>
      </c>
    </row>
    <row r="870" spans="1:17">
      <c r="A870" s="13" t="s">
        <v>880</v>
      </c>
      <c r="B870" s="13">
        <v>24.025933429999998</v>
      </c>
      <c r="C870" s="13">
        <v>89.066430789999998</v>
      </c>
      <c r="D870" s="13" t="s">
        <v>6</v>
      </c>
      <c r="E870" s="13" t="s">
        <v>5000</v>
      </c>
      <c r="F870" s="13" t="s">
        <v>42</v>
      </c>
      <c r="G870" s="13" t="s">
        <v>4802</v>
      </c>
      <c r="H870" s="13" t="s">
        <v>4816</v>
      </c>
      <c r="I870" s="13">
        <f>(Brick_Kilns_EF!$B$13*Brick_Kilns_EF!$B$11*Brick_Kilns_EF!$B$12)</f>
        <v>8886.81</v>
      </c>
      <c r="J870" s="13">
        <f>IF(D870="ZZ",Brick_Kilns_EF!$E$9*(0.75),Brick_Kilns_EF!$E$9)</f>
        <v>7.4740000000000006E-4</v>
      </c>
      <c r="K870" s="13">
        <f t="shared" si="52"/>
        <v>6.6420017940000005</v>
      </c>
      <c r="L870" s="13">
        <f>IF(D870="ZZ", Brick_Kilns_EF!$E$6*(0.75),Brick_Kilns_EF!$E$6)</f>
        <v>4.0400000000000001E-4</v>
      </c>
      <c r="M870" s="13">
        <f t="shared" si="53"/>
        <v>3.5902712399999999</v>
      </c>
      <c r="N870" s="13">
        <f>IF(D870="ZZ",Brick_Kilns_EF!$E$7*(0.75),Brick_Kilns_EF!$E$7)</f>
        <v>3.1900000000000001E-3</v>
      </c>
      <c r="O870" s="13">
        <f t="shared" si="54"/>
        <v>28.348923899999999</v>
      </c>
      <c r="P870" s="13">
        <f>IF(D870="ZZ",Brick_Kilns_EF!$E$8*(0.75),Brick_Kilns_EF!$E$8)</f>
        <v>7.1999999999999994E-4</v>
      </c>
      <c r="Q870" s="13">
        <f t="shared" si="55"/>
        <v>6.3985031999999995</v>
      </c>
    </row>
    <row r="871" spans="1:17">
      <c r="A871" s="13" t="s">
        <v>881</v>
      </c>
      <c r="B871" s="13">
        <v>24.027877279999998</v>
      </c>
      <c r="C871" s="13">
        <v>89.065119289999998</v>
      </c>
      <c r="D871" s="13" t="s">
        <v>6</v>
      </c>
      <c r="E871" s="13" t="s">
        <v>5000</v>
      </c>
      <c r="F871" s="13" t="s">
        <v>42</v>
      </c>
      <c r="G871" s="13" t="s">
        <v>4802</v>
      </c>
      <c r="H871" s="13" t="s">
        <v>4816</v>
      </c>
      <c r="I871" s="13">
        <f>(Brick_Kilns_EF!$B$13*Brick_Kilns_EF!$B$11*Brick_Kilns_EF!$B$12)</f>
        <v>8886.81</v>
      </c>
      <c r="J871" s="13">
        <f>IF(D871="ZZ",Brick_Kilns_EF!$E$9*(0.75),Brick_Kilns_EF!$E$9)</f>
        <v>7.4740000000000006E-4</v>
      </c>
      <c r="K871" s="13">
        <f t="shared" si="52"/>
        <v>6.6420017940000005</v>
      </c>
      <c r="L871" s="13">
        <f>IF(D871="ZZ", Brick_Kilns_EF!$E$6*(0.75),Brick_Kilns_EF!$E$6)</f>
        <v>4.0400000000000001E-4</v>
      </c>
      <c r="M871" s="13">
        <f t="shared" si="53"/>
        <v>3.5902712399999999</v>
      </c>
      <c r="N871" s="13">
        <f>IF(D871="ZZ",Brick_Kilns_EF!$E$7*(0.75),Brick_Kilns_EF!$E$7)</f>
        <v>3.1900000000000001E-3</v>
      </c>
      <c r="O871" s="13">
        <f t="shared" si="54"/>
        <v>28.348923899999999</v>
      </c>
      <c r="P871" s="13">
        <f>IF(D871="ZZ",Brick_Kilns_EF!$E$8*(0.75),Brick_Kilns_EF!$E$8)</f>
        <v>7.1999999999999994E-4</v>
      </c>
      <c r="Q871" s="13">
        <f t="shared" si="55"/>
        <v>6.3985031999999995</v>
      </c>
    </row>
    <row r="872" spans="1:17">
      <c r="A872" s="13" t="s">
        <v>882</v>
      </c>
      <c r="B872" s="13">
        <v>24.812877960000002</v>
      </c>
      <c r="C872" s="13">
        <v>88.793589839999996</v>
      </c>
      <c r="D872" s="13" t="s">
        <v>6</v>
      </c>
      <c r="E872" s="13" t="s">
        <v>5000</v>
      </c>
      <c r="F872" s="13" t="s">
        <v>42</v>
      </c>
      <c r="G872" s="13" t="s">
        <v>4802</v>
      </c>
      <c r="H872" s="13" t="s">
        <v>4816</v>
      </c>
      <c r="I872" s="13">
        <f>(Brick_Kilns_EF!$B$13*Brick_Kilns_EF!$B$11*Brick_Kilns_EF!$B$12)</f>
        <v>8886.81</v>
      </c>
      <c r="J872" s="13">
        <f>IF(D872="ZZ",Brick_Kilns_EF!$E$9*(0.75),Brick_Kilns_EF!$E$9)</f>
        <v>7.4740000000000006E-4</v>
      </c>
      <c r="K872" s="13">
        <f t="shared" si="52"/>
        <v>6.6420017940000005</v>
      </c>
      <c r="L872" s="13">
        <f>IF(D872="ZZ", Brick_Kilns_EF!$E$6*(0.75),Brick_Kilns_EF!$E$6)</f>
        <v>4.0400000000000001E-4</v>
      </c>
      <c r="M872" s="13">
        <f t="shared" si="53"/>
        <v>3.5902712399999999</v>
      </c>
      <c r="N872" s="13">
        <f>IF(D872="ZZ",Brick_Kilns_EF!$E$7*(0.75),Brick_Kilns_EF!$E$7)</f>
        <v>3.1900000000000001E-3</v>
      </c>
      <c r="O872" s="13">
        <f t="shared" si="54"/>
        <v>28.348923899999999</v>
      </c>
      <c r="P872" s="13">
        <f>IF(D872="ZZ",Brick_Kilns_EF!$E$8*(0.75),Brick_Kilns_EF!$E$8)</f>
        <v>7.1999999999999994E-4</v>
      </c>
      <c r="Q872" s="13">
        <f t="shared" si="55"/>
        <v>6.3985031999999995</v>
      </c>
    </row>
    <row r="873" spans="1:17">
      <c r="A873" s="13" t="s">
        <v>883</v>
      </c>
      <c r="B873" s="13">
        <v>23.488484710000002</v>
      </c>
      <c r="C873" s="13">
        <v>89.490205220000007</v>
      </c>
      <c r="D873" s="13" t="s">
        <v>6</v>
      </c>
      <c r="E873" s="13" t="s">
        <v>5000</v>
      </c>
      <c r="F873" s="13" t="s">
        <v>7</v>
      </c>
      <c r="G873" s="13" t="s">
        <v>4802</v>
      </c>
      <c r="H873" s="13" t="s">
        <v>4816</v>
      </c>
      <c r="I873" s="13">
        <f>(Brick_Kilns_EF!$B$13*Brick_Kilns_EF!$B$11*Brick_Kilns_EF!$B$12)</f>
        <v>8886.81</v>
      </c>
      <c r="J873" s="13">
        <f>IF(D873="ZZ",Brick_Kilns_EF!$E$9*(0.75),Brick_Kilns_EF!$E$9)</f>
        <v>7.4740000000000006E-4</v>
      </c>
      <c r="K873" s="13">
        <f t="shared" si="52"/>
        <v>6.6420017940000005</v>
      </c>
      <c r="L873" s="13">
        <f>IF(D873="ZZ", Brick_Kilns_EF!$E$6*(0.75),Brick_Kilns_EF!$E$6)</f>
        <v>4.0400000000000001E-4</v>
      </c>
      <c r="M873" s="13">
        <f t="shared" si="53"/>
        <v>3.5902712399999999</v>
      </c>
      <c r="N873" s="13">
        <f>IF(D873="ZZ",Brick_Kilns_EF!$E$7*(0.75),Brick_Kilns_EF!$E$7)</f>
        <v>3.1900000000000001E-3</v>
      </c>
      <c r="O873" s="13">
        <f t="shared" si="54"/>
        <v>28.348923899999999</v>
      </c>
      <c r="P873" s="13">
        <f>IF(D873="ZZ",Brick_Kilns_EF!$E$8*(0.75),Brick_Kilns_EF!$E$8)</f>
        <v>7.1999999999999994E-4</v>
      </c>
      <c r="Q873" s="13">
        <f t="shared" si="55"/>
        <v>6.3985031999999995</v>
      </c>
    </row>
    <row r="874" spans="1:17">
      <c r="A874" s="13" t="s">
        <v>884</v>
      </c>
      <c r="B874" s="13">
        <v>23.489358039999999</v>
      </c>
      <c r="C874" s="13">
        <v>89.490946980000004</v>
      </c>
      <c r="D874" s="13" t="s">
        <v>6</v>
      </c>
      <c r="E874" s="13" t="s">
        <v>5000</v>
      </c>
      <c r="F874" s="13" t="s">
        <v>7</v>
      </c>
      <c r="G874" s="13" t="s">
        <v>4802</v>
      </c>
      <c r="H874" s="13" t="s">
        <v>4816</v>
      </c>
      <c r="I874" s="13">
        <f>(Brick_Kilns_EF!$B$13*Brick_Kilns_EF!$B$11*Brick_Kilns_EF!$B$12)</f>
        <v>8886.81</v>
      </c>
      <c r="J874" s="13">
        <f>IF(D874="ZZ",Brick_Kilns_EF!$E$9*(0.75),Brick_Kilns_EF!$E$9)</f>
        <v>7.4740000000000006E-4</v>
      </c>
      <c r="K874" s="13">
        <f t="shared" si="52"/>
        <v>6.6420017940000005</v>
      </c>
      <c r="L874" s="13">
        <f>IF(D874="ZZ", Brick_Kilns_EF!$E$6*(0.75),Brick_Kilns_EF!$E$6)</f>
        <v>4.0400000000000001E-4</v>
      </c>
      <c r="M874" s="13">
        <f t="shared" si="53"/>
        <v>3.5902712399999999</v>
      </c>
      <c r="N874" s="13">
        <f>IF(D874="ZZ",Brick_Kilns_EF!$E$7*(0.75),Brick_Kilns_EF!$E$7)</f>
        <v>3.1900000000000001E-3</v>
      </c>
      <c r="O874" s="13">
        <f t="shared" si="54"/>
        <v>28.348923899999999</v>
      </c>
      <c r="P874" s="13">
        <f>IF(D874="ZZ",Brick_Kilns_EF!$E$8*(0.75),Brick_Kilns_EF!$E$8)</f>
        <v>7.1999999999999994E-4</v>
      </c>
      <c r="Q874" s="13">
        <f t="shared" si="55"/>
        <v>6.3985031999999995</v>
      </c>
    </row>
    <row r="875" spans="1:17">
      <c r="A875" s="13" t="s">
        <v>885</v>
      </c>
      <c r="B875" s="13">
        <v>23.490207890000001</v>
      </c>
      <c r="C875" s="13">
        <v>89.490484730000006</v>
      </c>
      <c r="D875" s="13" t="s">
        <v>6</v>
      </c>
      <c r="E875" s="13" t="s">
        <v>5000</v>
      </c>
      <c r="F875" s="13" t="s">
        <v>7</v>
      </c>
      <c r="G875" s="13" t="s">
        <v>4802</v>
      </c>
      <c r="H875" s="13" t="s">
        <v>4816</v>
      </c>
      <c r="I875" s="13">
        <f>(Brick_Kilns_EF!$B$13*Brick_Kilns_EF!$B$11*Brick_Kilns_EF!$B$12)</f>
        <v>8886.81</v>
      </c>
      <c r="J875" s="13">
        <f>IF(D875="ZZ",Brick_Kilns_EF!$E$9*(0.75),Brick_Kilns_EF!$E$9)</f>
        <v>7.4740000000000006E-4</v>
      </c>
      <c r="K875" s="13">
        <f t="shared" si="52"/>
        <v>6.6420017940000005</v>
      </c>
      <c r="L875" s="13">
        <f>IF(D875="ZZ", Brick_Kilns_EF!$E$6*(0.75),Brick_Kilns_EF!$E$6)</f>
        <v>4.0400000000000001E-4</v>
      </c>
      <c r="M875" s="13">
        <f t="shared" si="53"/>
        <v>3.5902712399999999</v>
      </c>
      <c r="N875" s="13">
        <f>IF(D875="ZZ",Brick_Kilns_EF!$E$7*(0.75),Brick_Kilns_EF!$E$7)</f>
        <v>3.1900000000000001E-3</v>
      </c>
      <c r="O875" s="13">
        <f t="shared" si="54"/>
        <v>28.348923899999999</v>
      </c>
      <c r="P875" s="13">
        <f>IF(D875="ZZ",Brick_Kilns_EF!$E$8*(0.75),Brick_Kilns_EF!$E$8)</f>
        <v>7.1999999999999994E-4</v>
      </c>
      <c r="Q875" s="13">
        <f t="shared" si="55"/>
        <v>6.3985031999999995</v>
      </c>
    </row>
    <row r="876" spans="1:17">
      <c r="A876" s="13" t="s">
        <v>886</v>
      </c>
      <c r="B876" s="13">
        <v>23.965463360000001</v>
      </c>
      <c r="C876" s="13">
        <v>89.921400469999995</v>
      </c>
      <c r="D876" s="13" t="s">
        <v>6</v>
      </c>
      <c r="E876" s="13" t="s">
        <v>5000</v>
      </c>
      <c r="F876" s="13" t="s">
        <v>7</v>
      </c>
      <c r="G876" s="13" t="s">
        <v>4802</v>
      </c>
      <c r="H876" s="13" t="s">
        <v>4816</v>
      </c>
      <c r="I876" s="13">
        <f>(Brick_Kilns_EF!$B$13*Brick_Kilns_EF!$B$11*Brick_Kilns_EF!$B$12)</f>
        <v>8886.81</v>
      </c>
      <c r="J876" s="13">
        <f>IF(D876="ZZ",Brick_Kilns_EF!$E$9*(0.75),Brick_Kilns_EF!$E$9)</f>
        <v>7.4740000000000006E-4</v>
      </c>
      <c r="K876" s="13">
        <f t="shared" si="52"/>
        <v>6.6420017940000005</v>
      </c>
      <c r="L876" s="13">
        <f>IF(D876="ZZ", Brick_Kilns_EF!$E$6*(0.75),Brick_Kilns_EF!$E$6)</f>
        <v>4.0400000000000001E-4</v>
      </c>
      <c r="M876" s="13">
        <f t="shared" si="53"/>
        <v>3.5902712399999999</v>
      </c>
      <c r="N876" s="13">
        <f>IF(D876="ZZ",Brick_Kilns_EF!$E$7*(0.75),Brick_Kilns_EF!$E$7)</f>
        <v>3.1900000000000001E-3</v>
      </c>
      <c r="O876" s="13">
        <f t="shared" si="54"/>
        <v>28.348923899999999</v>
      </c>
      <c r="P876" s="13">
        <f>IF(D876="ZZ",Brick_Kilns_EF!$E$8*(0.75),Brick_Kilns_EF!$E$8)</f>
        <v>7.1999999999999994E-4</v>
      </c>
      <c r="Q876" s="13">
        <f t="shared" si="55"/>
        <v>6.3985031999999995</v>
      </c>
    </row>
    <row r="877" spans="1:17">
      <c r="A877" s="13" t="s">
        <v>887</v>
      </c>
      <c r="B877" s="13">
        <v>23.53800287</v>
      </c>
      <c r="C877" s="13">
        <v>90.239130900000006</v>
      </c>
      <c r="D877" s="13" t="s">
        <v>6</v>
      </c>
      <c r="E877" s="13" t="s">
        <v>5000</v>
      </c>
      <c r="F877" s="13" t="s">
        <v>7</v>
      </c>
      <c r="G877" s="13" t="s">
        <v>4802</v>
      </c>
      <c r="H877" s="13" t="s">
        <v>4816</v>
      </c>
      <c r="I877" s="13">
        <f>(Brick_Kilns_EF!$B$13*Brick_Kilns_EF!$B$11*Brick_Kilns_EF!$B$12)</f>
        <v>8886.81</v>
      </c>
      <c r="J877" s="13">
        <f>IF(D877="ZZ",Brick_Kilns_EF!$E$9*(0.75),Brick_Kilns_EF!$E$9)</f>
        <v>7.4740000000000006E-4</v>
      </c>
      <c r="K877" s="13">
        <f t="shared" si="52"/>
        <v>6.6420017940000005</v>
      </c>
      <c r="L877" s="13">
        <f>IF(D877="ZZ", Brick_Kilns_EF!$E$6*(0.75),Brick_Kilns_EF!$E$6)</f>
        <v>4.0400000000000001E-4</v>
      </c>
      <c r="M877" s="13">
        <f t="shared" si="53"/>
        <v>3.5902712399999999</v>
      </c>
      <c r="N877" s="13">
        <f>IF(D877="ZZ",Brick_Kilns_EF!$E$7*(0.75),Brick_Kilns_EF!$E$7)</f>
        <v>3.1900000000000001E-3</v>
      </c>
      <c r="O877" s="13">
        <f t="shared" si="54"/>
        <v>28.348923899999999</v>
      </c>
      <c r="P877" s="13">
        <f>IF(D877="ZZ",Brick_Kilns_EF!$E$8*(0.75),Brick_Kilns_EF!$E$8)</f>
        <v>7.1999999999999994E-4</v>
      </c>
      <c r="Q877" s="13">
        <f t="shared" si="55"/>
        <v>6.3985031999999995</v>
      </c>
    </row>
    <row r="878" spans="1:17">
      <c r="A878" s="13" t="s">
        <v>888</v>
      </c>
      <c r="B878" s="13">
        <v>24.563123449999999</v>
      </c>
      <c r="C878" s="13">
        <v>88.185823130000003</v>
      </c>
      <c r="D878" s="13" t="s">
        <v>6</v>
      </c>
      <c r="E878" s="13" t="s">
        <v>5000</v>
      </c>
      <c r="F878" s="13" t="s">
        <v>42</v>
      </c>
      <c r="G878" s="13" t="s">
        <v>4802</v>
      </c>
      <c r="H878" s="13" t="s">
        <v>4816</v>
      </c>
      <c r="I878" s="13">
        <f>(Brick_Kilns_EF!$B$13*Brick_Kilns_EF!$B$11*Brick_Kilns_EF!$B$12)</f>
        <v>8886.81</v>
      </c>
      <c r="J878" s="13">
        <f>IF(D878="ZZ",Brick_Kilns_EF!$E$9*(0.75),Brick_Kilns_EF!$E$9)</f>
        <v>7.4740000000000006E-4</v>
      </c>
      <c r="K878" s="13">
        <f t="shared" si="52"/>
        <v>6.6420017940000005</v>
      </c>
      <c r="L878" s="13">
        <f>IF(D878="ZZ", Brick_Kilns_EF!$E$6*(0.75),Brick_Kilns_EF!$E$6)</f>
        <v>4.0400000000000001E-4</v>
      </c>
      <c r="M878" s="13">
        <f t="shared" si="53"/>
        <v>3.5902712399999999</v>
      </c>
      <c r="N878" s="13">
        <f>IF(D878="ZZ",Brick_Kilns_EF!$E$7*(0.75),Brick_Kilns_EF!$E$7)</f>
        <v>3.1900000000000001E-3</v>
      </c>
      <c r="O878" s="13">
        <f t="shared" si="54"/>
        <v>28.348923899999999</v>
      </c>
      <c r="P878" s="13">
        <f>IF(D878="ZZ",Brick_Kilns_EF!$E$8*(0.75),Brick_Kilns_EF!$E$8)</f>
        <v>7.1999999999999994E-4</v>
      </c>
      <c r="Q878" s="13">
        <f t="shared" si="55"/>
        <v>6.3985031999999995</v>
      </c>
    </row>
    <row r="879" spans="1:17">
      <c r="A879" s="13" t="s">
        <v>889</v>
      </c>
      <c r="B879" s="13">
        <v>23.77225494</v>
      </c>
      <c r="C879" s="13">
        <v>88.941235359999993</v>
      </c>
      <c r="D879" s="13" t="s">
        <v>6</v>
      </c>
      <c r="E879" s="13" t="s">
        <v>5000</v>
      </c>
      <c r="F879" s="13" t="s">
        <v>9</v>
      </c>
      <c r="G879" s="13" t="s">
        <v>4802</v>
      </c>
      <c r="H879" s="13" t="s">
        <v>4816</v>
      </c>
      <c r="I879" s="13">
        <f>(Brick_Kilns_EF!$B$13*Brick_Kilns_EF!$B$11*Brick_Kilns_EF!$B$12)</f>
        <v>8886.81</v>
      </c>
      <c r="J879" s="13">
        <f>IF(D879="ZZ",Brick_Kilns_EF!$E$9*(0.75),Brick_Kilns_EF!$E$9)</f>
        <v>7.4740000000000006E-4</v>
      </c>
      <c r="K879" s="13">
        <f t="shared" si="52"/>
        <v>6.6420017940000005</v>
      </c>
      <c r="L879" s="13">
        <f>IF(D879="ZZ", Brick_Kilns_EF!$E$6*(0.75),Brick_Kilns_EF!$E$6)</f>
        <v>4.0400000000000001E-4</v>
      </c>
      <c r="M879" s="13">
        <f t="shared" si="53"/>
        <v>3.5902712399999999</v>
      </c>
      <c r="N879" s="13">
        <f>IF(D879="ZZ",Brick_Kilns_EF!$E$7*(0.75),Brick_Kilns_EF!$E$7)</f>
        <v>3.1900000000000001E-3</v>
      </c>
      <c r="O879" s="13">
        <f t="shared" si="54"/>
        <v>28.348923899999999</v>
      </c>
      <c r="P879" s="13">
        <f>IF(D879="ZZ",Brick_Kilns_EF!$E$8*(0.75),Brick_Kilns_EF!$E$8)</f>
        <v>7.1999999999999994E-4</v>
      </c>
      <c r="Q879" s="13">
        <f t="shared" si="55"/>
        <v>6.3985031999999995</v>
      </c>
    </row>
    <row r="880" spans="1:17">
      <c r="A880" s="13" t="s">
        <v>890</v>
      </c>
      <c r="B880" s="13">
        <v>23.433979059999999</v>
      </c>
      <c r="C880" s="13">
        <v>88.984512100000003</v>
      </c>
      <c r="D880" s="13" t="s">
        <v>6</v>
      </c>
      <c r="E880" s="13" t="s">
        <v>5000</v>
      </c>
      <c r="F880" s="13" t="s">
        <v>9</v>
      </c>
      <c r="G880" s="13" t="s">
        <v>4802</v>
      </c>
      <c r="H880" s="13" t="s">
        <v>4816</v>
      </c>
      <c r="I880" s="13">
        <f>(Brick_Kilns_EF!$B$13*Brick_Kilns_EF!$B$11*Brick_Kilns_EF!$B$12)</f>
        <v>8886.81</v>
      </c>
      <c r="J880" s="13">
        <f>IF(D880="ZZ",Brick_Kilns_EF!$E$9*(0.75),Brick_Kilns_EF!$E$9)</f>
        <v>7.4740000000000006E-4</v>
      </c>
      <c r="K880" s="13">
        <f t="shared" si="52"/>
        <v>6.6420017940000005</v>
      </c>
      <c r="L880" s="13">
        <f>IF(D880="ZZ", Brick_Kilns_EF!$E$6*(0.75),Brick_Kilns_EF!$E$6)</f>
        <v>4.0400000000000001E-4</v>
      </c>
      <c r="M880" s="13">
        <f t="shared" si="53"/>
        <v>3.5902712399999999</v>
      </c>
      <c r="N880" s="13">
        <f>IF(D880="ZZ",Brick_Kilns_EF!$E$7*(0.75),Brick_Kilns_EF!$E$7)</f>
        <v>3.1900000000000001E-3</v>
      </c>
      <c r="O880" s="13">
        <f t="shared" si="54"/>
        <v>28.348923899999999</v>
      </c>
      <c r="P880" s="13">
        <f>IF(D880="ZZ",Brick_Kilns_EF!$E$8*(0.75),Brick_Kilns_EF!$E$8)</f>
        <v>7.1999999999999994E-4</v>
      </c>
      <c r="Q880" s="13">
        <f t="shared" si="55"/>
        <v>6.3985031999999995</v>
      </c>
    </row>
    <row r="881" spans="1:17">
      <c r="A881" s="13" t="s">
        <v>891</v>
      </c>
      <c r="B881" s="13">
        <v>23.784538390000002</v>
      </c>
      <c r="C881" s="13">
        <v>89.176090110000004</v>
      </c>
      <c r="D881" s="13" t="s">
        <v>6</v>
      </c>
      <c r="E881" s="13" t="s">
        <v>5000</v>
      </c>
      <c r="F881" s="13" t="s">
        <v>9</v>
      </c>
      <c r="G881" s="13" t="s">
        <v>4802</v>
      </c>
      <c r="H881" s="13" t="s">
        <v>4816</v>
      </c>
      <c r="I881" s="13">
        <f>(Brick_Kilns_EF!$B$13*Brick_Kilns_EF!$B$11*Brick_Kilns_EF!$B$12)</f>
        <v>8886.81</v>
      </c>
      <c r="J881" s="13">
        <f>IF(D881="ZZ",Brick_Kilns_EF!$E$9*(0.75),Brick_Kilns_EF!$E$9)</f>
        <v>7.4740000000000006E-4</v>
      </c>
      <c r="K881" s="13">
        <f t="shared" si="52"/>
        <v>6.6420017940000005</v>
      </c>
      <c r="L881" s="13">
        <f>IF(D881="ZZ", Brick_Kilns_EF!$E$6*(0.75),Brick_Kilns_EF!$E$6)</f>
        <v>4.0400000000000001E-4</v>
      </c>
      <c r="M881" s="13">
        <f t="shared" si="53"/>
        <v>3.5902712399999999</v>
      </c>
      <c r="N881" s="13">
        <f>IF(D881="ZZ",Brick_Kilns_EF!$E$7*(0.75),Brick_Kilns_EF!$E$7)</f>
        <v>3.1900000000000001E-3</v>
      </c>
      <c r="O881" s="13">
        <f t="shared" si="54"/>
        <v>28.348923899999999</v>
      </c>
      <c r="P881" s="13">
        <f>IF(D881="ZZ",Brick_Kilns_EF!$E$8*(0.75),Brick_Kilns_EF!$E$8)</f>
        <v>7.1999999999999994E-4</v>
      </c>
      <c r="Q881" s="13">
        <f t="shared" si="55"/>
        <v>6.3985031999999995</v>
      </c>
    </row>
    <row r="882" spans="1:17">
      <c r="A882" s="13" t="s">
        <v>892</v>
      </c>
      <c r="B882" s="13">
        <v>23.946684149999999</v>
      </c>
      <c r="C882" s="13">
        <v>90.024034740000005</v>
      </c>
      <c r="D882" s="13" t="s">
        <v>6</v>
      </c>
      <c r="E882" s="13" t="s">
        <v>5000</v>
      </c>
      <c r="F882" s="13" t="s">
        <v>7</v>
      </c>
      <c r="G882" s="13" t="s">
        <v>4802</v>
      </c>
      <c r="H882" s="13" t="s">
        <v>4816</v>
      </c>
      <c r="I882" s="13">
        <f>(Brick_Kilns_EF!$B$13*Brick_Kilns_EF!$B$11*Brick_Kilns_EF!$B$12)</f>
        <v>8886.81</v>
      </c>
      <c r="J882" s="13">
        <f>IF(D882="ZZ",Brick_Kilns_EF!$E$9*(0.75),Brick_Kilns_EF!$E$9)</f>
        <v>7.4740000000000006E-4</v>
      </c>
      <c r="K882" s="13">
        <f t="shared" si="52"/>
        <v>6.6420017940000005</v>
      </c>
      <c r="L882" s="13">
        <f>IF(D882="ZZ", Brick_Kilns_EF!$E$6*(0.75),Brick_Kilns_EF!$E$6)</f>
        <v>4.0400000000000001E-4</v>
      </c>
      <c r="M882" s="13">
        <f t="shared" si="53"/>
        <v>3.5902712399999999</v>
      </c>
      <c r="N882" s="13">
        <f>IF(D882="ZZ",Brick_Kilns_EF!$E$7*(0.75),Brick_Kilns_EF!$E$7)</f>
        <v>3.1900000000000001E-3</v>
      </c>
      <c r="O882" s="13">
        <f t="shared" si="54"/>
        <v>28.348923899999999</v>
      </c>
      <c r="P882" s="13">
        <f>IF(D882="ZZ",Brick_Kilns_EF!$E$8*(0.75),Brick_Kilns_EF!$E$8)</f>
        <v>7.1999999999999994E-4</v>
      </c>
      <c r="Q882" s="13">
        <f t="shared" si="55"/>
        <v>6.3985031999999995</v>
      </c>
    </row>
    <row r="883" spans="1:17">
      <c r="A883" s="13" t="s">
        <v>893</v>
      </c>
      <c r="B883" s="13">
        <v>23.332903340000001</v>
      </c>
      <c r="C883" s="13">
        <v>88.757762349999993</v>
      </c>
      <c r="D883" s="13" t="s">
        <v>6</v>
      </c>
      <c r="E883" s="13" t="s">
        <v>5000</v>
      </c>
      <c r="F883" s="13" t="s">
        <v>9</v>
      </c>
      <c r="G883" s="13" t="s">
        <v>4802</v>
      </c>
      <c r="H883" s="13" t="s">
        <v>4816</v>
      </c>
      <c r="I883" s="13">
        <f>(Brick_Kilns_EF!$B$13*Brick_Kilns_EF!$B$11*Brick_Kilns_EF!$B$12)</f>
        <v>8886.81</v>
      </c>
      <c r="J883" s="13">
        <f>IF(D883="ZZ",Brick_Kilns_EF!$E$9*(0.75),Brick_Kilns_EF!$E$9)</f>
        <v>7.4740000000000006E-4</v>
      </c>
      <c r="K883" s="13">
        <f t="shared" si="52"/>
        <v>6.6420017940000005</v>
      </c>
      <c r="L883" s="13">
        <f>IF(D883="ZZ", Brick_Kilns_EF!$E$6*(0.75),Brick_Kilns_EF!$E$6)</f>
        <v>4.0400000000000001E-4</v>
      </c>
      <c r="M883" s="13">
        <f t="shared" si="53"/>
        <v>3.5902712399999999</v>
      </c>
      <c r="N883" s="13">
        <f>IF(D883="ZZ",Brick_Kilns_EF!$E$7*(0.75),Brick_Kilns_EF!$E$7)</f>
        <v>3.1900000000000001E-3</v>
      </c>
      <c r="O883" s="13">
        <f t="shared" si="54"/>
        <v>28.348923899999999</v>
      </c>
      <c r="P883" s="13">
        <f>IF(D883="ZZ",Brick_Kilns_EF!$E$8*(0.75),Brick_Kilns_EF!$E$8)</f>
        <v>7.1999999999999994E-4</v>
      </c>
      <c r="Q883" s="13">
        <f t="shared" si="55"/>
        <v>6.3985031999999995</v>
      </c>
    </row>
    <row r="884" spans="1:17">
      <c r="A884" s="13" t="s">
        <v>894</v>
      </c>
      <c r="B884" s="13">
        <v>23.604171189999999</v>
      </c>
      <c r="C884" s="13">
        <v>88.734337690000004</v>
      </c>
      <c r="D884" s="13" t="s">
        <v>6</v>
      </c>
      <c r="E884" s="13" t="s">
        <v>5000</v>
      </c>
      <c r="F884" s="13" t="s">
        <v>9</v>
      </c>
      <c r="G884" s="13" t="s">
        <v>4802</v>
      </c>
      <c r="H884" s="13" t="s">
        <v>4816</v>
      </c>
      <c r="I884" s="13">
        <f>(Brick_Kilns_EF!$B$13*Brick_Kilns_EF!$B$11*Brick_Kilns_EF!$B$12)</f>
        <v>8886.81</v>
      </c>
      <c r="J884" s="13">
        <f>IF(D884="ZZ",Brick_Kilns_EF!$E$9*(0.75),Brick_Kilns_EF!$E$9)</f>
        <v>7.4740000000000006E-4</v>
      </c>
      <c r="K884" s="13">
        <f t="shared" si="52"/>
        <v>6.6420017940000005</v>
      </c>
      <c r="L884" s="13">
        <f>IF(D884="ZZ", Brick_Kilns_EF!$E$6*(0.75),Brick_Kilns_EF!$E$6)</f>
        <v>4.0400000000000001E-4</v>
      </c>
      <c r="M884" s="13">
        <f t="shared" si="53"/>
        <v>3.5902712399999999</v>
      </c>
      <c r="N884" s="13">
        <f>IF(D884="ZZ",Brick_Kilns_EF!$E$7*(0.75),Brick_Kilns_EF!$E$7)</f>
        <v>3.1900000000000001E-3</v>
      </c>
      <c r="O884" s="13">
        <f t="shared" si="54"/>
        <v>28.348923899999999</v>
      </c>
      <c r="P884" s="13">
        <f>IF(D884="ZZ",Brick_Kilns_EF!$E$8*(0.75),Brick_Kilns_EF!$E$8)</f>
        <v>7.1999999999999994E-4</v>
      </c>
      <c r="Q884" s="13">
        <f t="shared" si="55"/>
        <v>6.3985031999999995</v>
      </c>
    </row>
    <row r="885" spans="1:17">
      <c r="A885" s="13" t="s">
        <v>895</v>
      </c>
      <c r="B885" s="13">
        <v>23.60551405</v>
      </c>
      <c r="C885" s="13">
        <v>88.736659689999996</v>
      </c>
      <c r="D885" s="13" t="s">
        <v>6</v>
      </c>
      <c r="E885" s="13" t="s">
        <v>5000</v>
      </c>
      <c r="F885" s="13" t="s">
        <v>9</v>
      </c>
      <c r="G885" s="13" t="s">
        <v>4802</v>
      </c>
      <c r="H885" s="13" t="s">
        <v>4816</v>
      </c>
      <c r="I885" s="13">
        <f>(Brick_Kilns_EF!$B$13*Brick_Kilns_EF!$B$11*Brick_Kilns_EF!$B$12)</f>
        <v>8886.81</v>
      </c>
      <c r="J885" s="13">
        <f>IF(D885="ZZ",Brick_Kilns_EF!$E$9*(0.75),Brick_Kilns_EF!$E$9)</f>
        <v>7.4740000000000006E-4</v>
      </c>
      <c r="K885" s="13">
        <f t="shared" si="52"/>
        <v>6.6420017940000005</v>
      </c>
      <c r="L885" s="13">
        <f>IF(D885="ZZ", Brick_Kilns_EF!$E$6*(0.75),Brick_Kilns_EF!$E$6)</f>
        <v>4.0400000000000001E-4</v>
      </c>
      <c r="M885" s="13">
        <f t="shared" si="53"/>
        <v>3.5902712399999999</v>
      </c>
      <c r="N885" s="13">
        <f>IF(D885="ZZ",Brick_Kilns_EF!$E$7*(0.75),Brick_Kilns_EF!$E$7)</f>
        <v>3.1900000000000001E-3</v>
      </c>
      <c r="O885" s="13">
        <f t="shared" si="54"/>
        <v>28.348923899999999</v>
      </c>
      <c r="P885" s="13">
        <f>IF(D885="ZZ",Brick_Kilns_EF!$E$8*(0.75),Brick_Kilns_EF!$E$8)</f>
        <v>7.1999999999999994E-4</v>
      </c>
      <c r="Q885" s="13">
        <f t="shared" si="55"/>
        <v>6.3985031999999995</v>
      </c>
    </row>
    <row r="886" spans="1:17">
      <c r="A886" s="13" t="s">
        <v>896</v>
      </c>
      <c r="B886" s="13">
        <v>23.698908339999999</v>
      </c>
      <c r="C886" s="13">
        <v>89.007013760000007</v>
      </c>
      <c r="D886" s="13" t="s">
        <v>6</v>
      </c>
      <c r="E886" s="13" t="s">
        <v>5000</v>
      </c>
      <c r="F886" s="13" t="s">
        <v>9</v>
      </c>
      <c r="G886" s="13" t="s">
        <v>4802</v>
      </c>
      <c r="H886" s="13" t="s">
        <v>4816</v>
      </c>
      <c r="I886" s="13">
        <f>(Brick_Kilns_EF!$B$13*Brick_Kilns_EF!$B$11*Brick_Kilns_EF!$B$12)</f>
        <v>8886.81</v>
      </c>
      <c r="J886" s="13">
        <f>IF(D886="ZZ",Brick_Kilns_EF!$E$9*(0.75),Brick_Kilns_EF!$E$9)</f>
        <v>7.4740000000000006E-4</v>
      </c>
      <c r="K886" s="13">
        <f t="shared" si="52"/>
        <v>6.6420017940000005</v>
      </c>
      <c r="L886" s="13">
        <f>IF(D886="ZZ", Brick_Kilns_EF!$E$6*(0.75),Brick_Kilns_EF!$E$6)</f>
        <v>4.0400000000000001E-4</v>
      </c>
      <c r="M886" s="13">
        <f t="shared" si="53"/>
        <v>3.5902712399999999</v>
      </c>
      <c r="N886" s="13">
        <f>IF(D886="ZZ",Brick_Kilns_EF!$E$7*(0.75),Brick_Kilns_EF!$E$7)</f>
        <v>3.1900000000000001E-3</v>
      </c>
      <c r="O886" s="13">
        <f t="shared" si="54"/>
        <v>28.348923899999999</v>
      </c>
      <c r="P886" s="13">
        <f>IF(D886="ZZ",Brick_Kilns_EF!$E$8*(0.75),Brick_Kilns_EF!$E$8)</f>
        <v>7.1999999999999994E-4</v>
      </c>
      <c r="Q886" s="13">
        <f t="shared" si="55"/>
        <v>6.3985031999999995</v>
      </c>
    </row>
    <row r="887" spans="1:17">
      <c r="A887" s="13" t="s">
        <v>897</v>
      </c>
      <c r="B887" s="13">
        <v>24.087374199999999</v>
      </c>
      <c r="C887" s="13">
        <v>89.171841380000004</v>
      </c>
      <c r="D887" s="13" t="s">
        <v>6</v>
      </c>
      <c r="E887" s="13" t="s">
        <v>5000</v>
      </c>
      <c r="F887" s="13" t="s">
        <v>42</v>
      </c>
      <c r="G887" s="13" t="s">
        <v>4802</v>
      </c>
      <c r="H887" s="13" t="s">
        <v>4816</v>
      </c>
      <c r="I887" s="13">
        <f>(Brick_Kilns_EF!$B$13*Brick_Kilns_EF!$B$11*Brick_Kilns_EF!$B$12)</f>
        <v>8886.81</v>
      </c>
      <c r="J887" s="13">
        <f>IF(D887="ZZ",Brick_Kilns_EF!$E$9*(0.75),Brick_Kilns_EF!$E$9)</f>
        <v>7.4740000000000006E-4</v>
      </c>
      <c r="K887" s="13">
        <f t="shared" si="52"/>
        <v>6.6420017940000005</v>
      </c>
      <c r="L887" s="13">
        <f>IF(D887="ZZ", Brick_Kilns_EF!$E$6*(0.75),Brick_Kilns_EF!$E$6)</f>
        <v>4.0400000000000001E-4</v>
      </c>
      <c r="M887" s="13">
        <f t="shared" si="53"/>
        <v>3.5902712399999999</v>
      </c>
      <c r="N887" s="13">
        <f>IF(D887="ZZ",Brick_Kilns_EF!$E$7*(0.75),Brick_Kilns_EF!$E$7)</f>
        <v>3.1900000000000001E-3</v>
      </c>
      <c r="O887" s="13">
        <f t="shared" si="54"/>
        <v>28.348923899999999</v>
      </c>
      <c r="P887" s="13">
        <f>IF(D887="ZZ",Brick_Kilns_EF!$E$8*(0.75),Brick_Kilns_EF!$E$8)</f>
        <v>7.1999999999999994E-4</v>
      </c>
      <c r="Q887" s="13">
        <f t="shared" si="55"/>
        <v>6.3985031999999995</v>
      </c>
    </row>
    <row r="888" spans="1:17">
      <c r="A888" s="13" t="s">
        <v>898</v>
      </c>
      <c r="B888" s="13">
        <v>23.75695606</v>
      </c>
      <c r="C888" s="13">
        <v>90.325116850000001</v>
      </c>
      <c r="D888" s="13" t="s">
        <v>6</v>
      </c>
      <c r="E888" s="13" t="s">
        <v>5000</v>
      </c>
      <c r="F888" s="13" t="s">
        <v>7</v>
      </c>
      <c r="G888" s="13" t="s">
        <v>4802</v>
      </c>
      <c r="H888" s="13" t="s">
        <v>4816</v>
      </c>
      <c r="I888" s="13">
        <f>(Brick_Kilns_EF!$B$13*Brick_Kilns_EF!$B$11*Brick_Kilns_EF!$B$12)</f>
        <v>8886.81</v>
      </c>
      <c r="J888" s="13">
        <f>IF(D888="ZZ",Brick_Kilns_EF!$E$9*(0.75),Brick_Kilns_EF!$E$9)</f>
        <v>7.4740000000000006E-4</v>
      </c>
      <c r="K888" s="13">
        <f t="shared" si="52"/>
        <v>6.6420017940000005</v>
      </c>
      <c r="L888" s="13">
        <f>IF(D888="ZZ", Brick_Kilns_EF!$E$6*(0.75),Brick_Kilns_EF!$E$6)</f>
        <v>4.0400000000000001E-4</v>
      </c>
      <c r="M888" s="13">
        <f t="shared" si="53"/>
        <v>3.5902712399999999</v>
      </c>
      <c r="N888" s="13">
        <f>IF(D888="ZZ",Brick_Kilns_EF!$E$7*(0.75),Brick_Kilns_EF!$E$7)</f>
        <v>3.1900000000000001E-3</v>
      </c>
      <c r="O888" s="13">
        <f t="shared" si="54"/>
        <v>28.348923899999999</v>
      </c>
      <c r="P888" s="13">
        <f>IF(D888="ZZ",Brick_Kilns_EF!$E$8*(0.75),Brick_Kilns_EF!$E$8)</f>
        <v>7.1999999999999994E-4</v>
      </c>
      <c r="Q888" s="13">
        <f t="shared" si="55"/>
        <v>6.3985031999999995</v>
      </c>
    </row>
    <row r="889" spans="1:17">
      <c r="A889" s="13" t="s">
        <v>899</v>
      </c>
      <c r="B889" s="13">
        <v>23.756918500000001</v>
      </c>
      <c r="C889" s="13">
        <v>90.322918470000005</v>
      </c>
      <c r="D889" s="13" t="s">
        <v>6</v>
      </c>
      <c r="E889" s="13" t="s">
        <v>5000</v>
      </c>
      <c r="F889" s="13" t="s">
        <v>7</v>
      </c>
      <c r="G889" s="13" t="s">
        <v>4802</v>
      </c>
      <c r="H889" s="13" t="s">
        <v>4816</v>
      </c>
      <c r="I889" s="13">
        <f>(Brick_Kilns_EF!$B$13*Brick_Kilns_EF!$B$11*Brick_Kilns_EF!$B$12)</f>
        <v>8886.81</v>
      </c>
      <c r="J889" s="13">
        <f>IF(D889="ZZ",Brick_Kilns_EF!$E$9*(0.75),Brick_Kilns_EF!$E$9)</f>
        <v>7.4740000000000006E-4</v>
      </c>
      <c r="K889" s="13">
        <f t="shared" si="52"/>
        <v>6.6420017940000005</v>
      </c>
      <c r="L889" s="13">
        <f>IF(D889="ZZ", Brick_Kilns_EF!$E$6*(0.75),Brick_Kilns_EF!$E$6)</f>
        <v>4.0400000000000001E-4</v>
      </c>
      <c r="M889" s="13">
        <f t="shared" si="53"/>
        <v>3.5902712399999999</v>
      </c>
      <c r="N889" s="13">
        <f>IF(D889="ZZ",Brick_Kilns_EF!$E$7*(0.75),Brick_Kilns_EF!$E$7)</f>
        <v>3.1900000000000001E-3</v>
      </c>
      <c r="O889" s="13">
        <f t="shared" si="54"/>
        <v>28.348923899999999</v>
      </c>
      <c r="P889" s="13">
        <f>IF(D889="ZZ",Brick_Kilns_EF!$E$8*(0.75),Brick_Kilns_EF!$E$8)</f>
        <v>7.1999999999999994E-4</v>
      </c>
      <c r="Q889" s="13">
        <f t="shared" si="55"/>
        <v>6.3985031999999995</v>
      </c>
    </row>
    <row r="890" spans="1:17">
      <c r="A890" s="13" t="s">
        <v>900</v>
      </c>
      <c r="B890" s="13">
        <v>23.83887799</v>
      </c>
      <c r="C890" s="13">
        <v>88.929763320000006</v>
      </c>
      <c r="D890" s="13" t="s">
        <v>6</v>
      </c>
      <c r="E890" s="13" t="s">
        <v>5000</v>
      </c>
      <c r="F890" s="13" t="s">
        <v>9</v>
      </c>
      <c r="G890" s="13" t="s">
        <v>4802</v>
      </c>
      <c r="H890" s="13" t="s">
        <v>4816</v>
      </c>
      <c r="I890" s="13">
        <f>(Brick_Kilns_EF!$B$13*Brick_Kilns_EF!$B$11*Brick_Kilns_EF!$B$12)</f>
        <v>8886.81</v>
      </c>
      <c r="J890" s="13">
        <f>IF(D890="ZZ",Brick_Kilns_EF!$E$9*(0.75),Brick_Kilns_EF!$E$9)</f>
        <v>7.4740000000000006E-4</v>
      </c>
      <c r="K890" s="13">
        <f t="shared" si="52"/>
        <v>6.6420017940000005</v>
      </c>
      <c r="L890" s="13">
        <f>IF(D890="ZZ", Brick_Kilns_EF!$E$6*(0.75),Brick_Kilns_EF!$E$6)</f>
        <v>4.0400000000000001E-4</v>
      </c>
      <c r="M890" s="13">
        <f t="shared" si="53"/>
        <v>3.5902712399999999</v>
      </c>
      <c r="N890" s="13">
        <f>IF(D890="ZZ",Brick_Kilns_EF!$E$7*(0.75),Brick_Kilns_EF!$E$7)</f>
        <v>3.1900000000000001E-3</v>
      </c>
      <c r="O890" s="13">
        <f t="shared" si="54"/>
        <v>28.348923899999999</v>
      </c>
      <c r="P890" s="13">
        <f>IF(D890="ZZ",Brick_Kilns_EF!$E$8*(0.75),Brick_Kilns_EF!$E$8)</f>
        <v>7.1999999999999994E-4</v>
      </c>
      <c r="Q890" s="13">
        <f t="shared" si="55"/>
        <v>6.3985031999999995</v>
      </c>
    </row>
    <row r="891" spans="1:17">
      <c r="A891" s="13" t="s">
        <v>901</v>
      </c>
      <c r="B891" s="13">
        <v>23.804877359999999</v>
      </c>
      <c r="C891" s="13">
        <v>90.312918620000005</v>
      </c>
      <c r="D891" s="13" t="s">
        <v>6</v>
      </c>
      <c r="E891" s="13" t="s">
        <v>5000</v>
      </c>
      <c r="F891" s="13" t="s">
        <v>7</v>
      </c>
      <c r="G891" s="13" t="s">
        <v>4802</v>
      </c>
      <c r="H891" s="13" t="s">
        <v>4816</v>
      </c>
      <c r="I891" s="13">
        <f>(Brick_Kilns_EF!$B$13*Brick_Kilns_EF!$B$11*Brick_Kilns_EF!$B$12)</f>
        <v>8886.81</v>
      </c>
      <c r="J891" s="13">
        <f>IF(D891="ZZ",Brick_Kilns_EF!$E$9*(0.75),Brick_Kilns_EF!$E$9)</f>
        <v>7.4740000000000006E-4</v>
      </c>
      <c r="K891" s="13">
        <f t="shared" si="52"/>
        <v>6.6420017940000005</v>
      </c>
      <c r="L891" s="13">
        <f>IF(D891="ZZ", Brick_Kilns_EF!$E$6*(0.75),Brick_Kilns_EF!$E$6)</f>
        <v>4.0400000000000001E-4</v>
      </c>
      <c r="M891" s="13">
        <f t="shared" si="53"/>
        <v>3.5902712399999999</v>
      </c>
      <c r="N891" s="13">
        <f>IF(D891="ZZ",Brick_Kilns_EF!$E$7*(0.75),Brick_Kilns_EF!$E$7)</f>
        <v>3.1900000000000001E-3</v>
      </c>
      <c r="O891" s="13">
        <f t="shared" si="54"/>
        <v>28.348923899999999</v>
      </c>
      <c r="P891" s="13">
        <f>IF(D891="ZZ",Brick_Kilns_EF!$E$8*(0.75),Brick_Kilns_EF!$E$8)</f>
        <v>7.1999999999999994E-4</v>
      </c>
      <c r="Q891" s="13">
        <f t="shared" si="55"/>
        <v>6.3985031999999995</v>
      </c>
    </row>
    <row r="892" spans="1:17">
      <c r="A892" s="13" t="s">
        <v>902</v>
      </c>
      <c r="B892" s="13">
        <v>23.803224610000001</v>
      </c>
      <c r="C892" s="13">
        <v>90.314042000000001</v>
      </c>
      <c r="D892" s="13" t="s">
        <v>6</v>
      </c>
      <c r="E892" s="13" t="s">
        <v>5000</v>
      </c>
      <c r="F892" s="13" t="s">
        <v>7</v>
      </c>
      <c r="G892" s="13" t="s">
        <v>4802</v>
      </c>
      <c r="H892" s="13" t="s">
        <v>4816</v>
      </c>
      <c r="I892" s="13">
        <f>(Brick_Kilns_EF!$B$13*Brick_Kilns_EF!$B$11*Brick_Kilns_EF!$B$12)</f>
        <v>8886.81</v>
      </c>
      <c r="J892" s="13">
        <f>IF(D892="ZZ",Brick_Kilns_EF!$E$9*(0.75),Brick_Kilns_EF!$E$9)</f>
        <v>7.4740000000000006E-4</v>
      </c>
      <c r="K892" s="13">
        <f t="shared" si="52"/>
        <v>6.6420017940000005</v>
      </c>
      <c r="L892" s="13">
        <f>IF(D892="ZZ", Brick_Kilns_EF!$E$6*(0.75),Brick_Kilns_EF!$E$6)</f>
        <v>4.0400000000000001E-4</v>
      </c>
      <c r="M892" s="13">
        <f t="shared" si="53"/>
        <v>3.5902712399999999</v>
      </c>
      <c r="N892" s="13">
        <f>IF(D892="ZZ",Brick_Kilns_EF!$E$7*(0.75),Brick_Kilns_EF!$E$7)</f>
        <v>3.1900000000000001E-3</v>
      </c>
      <c r="O892" s="13">
        <f t="shared" si="54"/>
        <v>28.348923899999999</v>
      </c>
      <c r="P892" s="13">
        <f>IF(D892="ZZ",Brick_Kilns_EF!$E$8*(0.75),Brick_Kilns_EF!$E$8)</f>
        <v>7.1999999999999994E-4</v>
      </c>
      <c r="Q892" s="13">
        <f t="shared" si="55"/>
        <v>6.3985031999999995</v>
      </c>
    </row>
    <row r="893" spans="1:17">
      <c r="A893" s="13" t="s">
        <v>903</v>
      </c>
      <c r="B893" s="13">
        <v>23.80224329</v>
      </c>
      <c r="C893" s="13">
        <v>90.317481999999998</v>
      </c>
      <c r="D893" s="13" t="s">
        <v>6</v>
      </c>
      <c r="E893" s="13" t="s">
        <v>5000</v>
      </c>
      <c r="F893" s="13" t="s">
        <v>7</v>
      </c>
      <c r="G893" s="13" t="s">
        <v>4802</v>
      </c>
      <c r="H893" s="13" t="s">
        <v>4816</v>
      </c>
      <c r="I893" s="13">
        <f>(Brick_Kilns_EF!$B$13*Brick_Kilns_EF!$B$11*Brick_Kilns_EF!$B$12)</f>
        <v>8886.81</v>
      </c>
      <c r="J893" s="13">
        <f>IF(D893="ZZ",Brick_Kilns_EF!$E$9*(0.75),Brick_Kilns_EF!$E$9)</f>
        <v>7.4740000000000006E-4</v>
      </c>
      <c r="K893" s="13">
        <f t="shared" si="52"/>
        <v>6.6420017940000005</v>
      </c>
      <c r="L893" s="13">
        <f>IF(D893="ZZ", Brick_Kilns_EF!$E$6*(0.75),Brick_Kilns_EF!$E$6)</f>
        <v>4.0400000000000001E-4</v>
      </c>
      <c r="M893" s="13">
        <f t="shared" si="53"/>
        <v>3.5902712399999999</v>
      </c>
      <c r="N893" s="13">
        <f>IF(D893="ZZ",Brick_Kilns_EF!$E$7*(0.75),Brick_Kilns_EF!$E$7)</f>
        <v>3.1900000000000001E-3</v>
      </c>
      <c r="O893" s="13">
        <f t="shared" si="54"/>
        <v>28.348923899999999</v>
      </c>
      <c r="P893" s="13">
        <f>IF(D893="ZZ",Brick_Kilns_EF!$E$8*(0.75),Brick_Kilns_EF!$E$8)</f>
        <v>7.1999999999999994E-4</v>
      </c>
      <c r="Q893" s="13">
        <f t="shared" si="55"/>
        <v>6.3985031999999995</v>
      </c>
    </row>
    <row r="894" spans="1:17">
      <c r="A894" s="13" t="s">
        <v>904</v>
      </c>
      <c r="B894" s="13">
        <v>23.666627439999999</v>
      </c>
      <c r="C894" s="13">
        <v>89.071931500000005</v>
      </c>
      <c r="D894" s="13" t="s">
        <v>6</v>
      </c>
      <c r="E894" s="13" t="s">
        <v>5000</v>
      </c>
      <c r="F894" s="13" t="s">
        <v>9</v>
      </c>
      <c r="G894" s="13" t="s">
        <v>4802</v>
      </c>
      <c r="H894" s="13" t="s">
        <v>4816</v>
      </c>
      <c r="I894" s="13">
        <f>(Brick_Kilns_EF!$B$13*Brick_Kilns_EF!$B$11*Brick_Kilns_EF!$B$12)</f>
        <v>8886.81</v>
      </c>
      <c r="J894" s="13">
        <f>IF(D894="ZZ",Brick_Kilns_EF!$E$9*(0.75),Brick_Kilns_EF!$E$9)</f>
        <v>7.4740000000000006E-4</v>
      </c>
      <c r="K894" s="13">
        <f t="shared" si="52"/>
        <v>6.6420017940000005</v>
      </c>
      <c r="L894" s="13">
        <f>IF(D894="ZZ", Brick_Kilns_EF!$E$6*(0.75),Brick_Kilns_EF!$E$6)</f>
        <v>4.0400000000000001E-4</v>
      </c>
      <c r="M894" s="13">
        <f t="shared" si="53"/>
        <v>3.5902712399999999</v>
      </c>
      <c r="N894" s="13">
        <f>IF(D894="ZZ",Brick_Kilns_EF!$E$7*(0.75),Brick_Kilns_EF!$E$7)</f>
        <v>3.1900000000000001E-3</v>
      </c>
      <c r="O894" s="13">
        <f t="shared" si="54"/>
        <v>28.348923899999999</v>
      </c>
      <c r="P894" s="13">
        <f>IF(D894="ZZ",Brick_Kilns_EF!$E$8*(0.75),Brick_Kilns_EF!$E$8)</f>
        <v>7.1999999999999994E-4</v>
      </c>
      <c r="Q894" s="13">
        <f t="shared" si="55"/>
        <v>6.3985031999999995</v>
      </c>
    </row>
    <row r="895" spans="1:17">
      <c r="A895" s="13" t="s">
        <v>905</v>
      </c>
      <c r="B895" s="13">
        <v>23.916951900000001</v>
      </c>
      <c r="C895" s="13">
        <v>90.337111050000004</v>
      </c>
      <c r="D895" s="13" t="s">
        <v>6</v>
      </c>
      <c r="E895" s="13" t="s">
        <v>5000</v>
      </c>
      <c r="F895" s="13" t="s">
        <v>7</v>
      </c>
      <c r="G895" s="13" t="s">
        <v>4802</v>
      </c>
      <c r="H895" s="13" t="s">
        <v>4816</v>
      </c>
      <c r="I895" s="13">
        <f>(Brick_Kilns_EF!$B$13*Brick_Kilns_EF!$B$11*Brick_Kilns_EF!$B$12)</f>
        <v>8886.81</v>
      </c>
      <c r="J895" s="13">
        <f>IF(D895="ZZ",Brick_Kilns_EF!$E$9*(0.75),Brick_Kilns_EF!$E$9)</f>
        <v>7.4740000000000006E-4</v>
      </c>
      <c r="K895" s="13">
        <f t="shared" si="52"/>
        <v>6.6420017940000005</v>
      </c>
      <c r="L895" s="13">
        <f>IF(D895="ZZ", Brick_Kilns_EF!$E$6*(0.75),Brick_Kilns_EF!$E$6)</f>
        <v>4.0400000000000001E-4</v>
      </c>
      <c r="M895" s="13">
        <f t="shared" si="53"/>
        <v>3.5902712399999999</v>
      </c>
      <c r="N895" s="13">
        <f>IF(D895="ZZ",Brick_Kilns_EF!$E$7*(0.75),Brick_Kilns_EF!$E$7)</f>
        <v>3.1900000000000001E-3</v>
      </c>
      <c r="O895" s="13">
        <f t="shared" si="54"/>
        <v>28.348923899999999</v>
      </c>
      <c r="P895" s="13">
        <f>IF(D895="ZZ",Brick_Kilns_EF!$E$8*(0.75),Brick_Kilns_EF!$E$8)</f>
        <v>7.1999999999999994E-4</v>
      </c>
      <c r="Q895" s="13">
        <f t="shared" si="55"/>
        <v>6.3985031999999995</v>
      </c>
    </row>
    <row r="896" spans="1:17">
      <c r="A896" s="13" t="s">
        <v>906</v>
      </c>
      <c r="B896" s="13">
        <v>23.916947199999999</v>
      </c>
      <c r="C896" s="13">
        <v>90.336068299999994</v>
      </c>
      <c r="D896" s="13" t="s">
        <v>6</v>
      </c>
      <c r="E896" s="13" t="s">
        <v>5000</v>
      </c>
      <c r="F896" s="13" t="s">
        <v>7</v>
      </c>
      <c r="G896" s="13" t="s">
        <v>4802</v>
      </c>
      <c r="H896" s="13" t="s">
        <v>4816</v>
      </c>
      <c r="I896" s="13">
        <f>(Brick_Kilns_EF!$B$13*Brick_Kilns_EF!$B$11*Brick_Kilns_EF!$B$12)</f>
        <v>8886.81</v>
      </c>
      <c r="J896" s="13">
        <f>IF(D896="ZZ",Brick_Kilns_EF!$E$9*(0.75),Brick_Kilns_EF!$E$9)</f>
        <v>7.4740000000000006E-4</v>
      </c>
      <c r="K896" s="13">
        <f t="shared" si="52"/>
        <v>6.6420017940000005</v>
      </c>
      <c r="L896" s="13">
        <f>IF(D896="ZZ", Brick_Kilns_EF!$E$6*(0.75),Brick_Kilns_EF!$E$6)</f>
        <v>4.0400000000000001E-4</v>
      </c>
      <c r="M896" s="13">
        <f t="shared" si="53"/>
        <v>3.5902712399999999</v>
      </c>
      <c r="N896" s="13">
        <f>IF(D896="ZZ",Brick_Kilns_EF!$E$7*(0.75),Brick_Kilns_EF!$E$7)</f>
        <v>3.1900000000000001E-3</v>
      </c>
      <c r="O896" s="13">
        <f t="shared" si="54"/>
        <v>28.348923899999999</v>
      </c>
      <c r="P896" s="13">
        <f>IF(D896="ZZ",Brick_Kilns_EF!$E$8*(0.75),Brick_Kilns_EF!$E$8)</f>
        <v>7.1999999999999994E-4</v>
      </c>
      <c r="Q896" s="13">
        <f t="shared" si="55"/>
        <v>6.3985031999999995</v>
      </c>
    </row>
    <row r="897" spans="1:17">
      <c r="A897" s="13" t="s">
        <v>907</v>
      </c>
      <c r="B897" s="13">
        <v>23.91622413</v>
      </c>
      <c r="C897" s="13">
        <v>90.332354179999996</v>
      </c>
      <c r="D897" s="13" t="s">
        <v>6</v>
      </c>
      <c r="E897" s="13" t="s">
        <v>5000</v>
      </c>
      <c r="F897" s="13" t="s">
        <v>7</v>
      </c>
      <c r="G897" s="13" t="s">
        <v>4802</v>
      </c>
      <c r="H897" s="13" t="s">
        <v>4816</v>
      </c>
      <c r="I897" s="13">
        <f>(Brick_Kilns_EF!$B$13*Brick_Kilns_EF!$B$11*Brick_Kilns_EF!$B$12)</f>
        <v>8886.81</v>
      </c>
      <c r="J897" s="13">
        <f>IF(D897="ZZ",Brick_Kilns_EF!$E$9*(0.75),Brick_Kilns_EF!$E$9)</f>
        <v>7.4740000000000006E-4</v>
      </c>
      <c r="K897" s="13">
        <f t="shared" si="52"/>
        <v>6.6420017940000005</v>
      </c>
      <c r="L897" s="13">
        <f>IF(D897="ZZ", Brick_Kilns_EF!$E$6*(0.75),Brick_Kilns_EF!$E$6)</f>
        <v>4.0400000000000001E-4</v>
      </c>
      <c r="M897" s="13">
        <f t="shared" si="53"/>
        <v>3.5902712399999999</v>
      </c>
      <c r="N897" s="13">
        <f>IF(D897="ZZ",Brick_Kilns_EF!$E$7*(0.75),Brick_Kilns_EF!$E$7)</f>
        <v>3.1900000000000001E-3</v>
      </c>
      <c r="O897" s="13">
        <f t="shared" si="54"/>
        <v>28.348923899999999</v>
      </c>
      <c r="P897" s="13">
        <f>IF(D897="ZZ",Brick_Kilns_EF!$E$8*(0.75),Brick_Kilns_EF!$E$8)</f>
        <v>7.1999999999999994E-4</v>
      </c>
      <c r="Q897" s="13">
        <f t="shared" si="55"/>
        <v>6.3985031999999995</v>
      </c>
    </row>
    <row r="898" spans="1:17">
      <c r="A898" s="13" t="s">
        <v>908</v>
      </c>
      <c r="B898" s="13">
        <v>23.770140290000001</v>
      </c>
      <c r="C898" s="13">
        <v>89.064069430000004</v>
      </c>
      <c r="D898" s="13" t="s">
        <v>6</v>
      </c>
      <c r="E898" s="13" t="s">
        <v>5000</v>
      </c>
      <c r="F898" s="13" t="s">
        <v>9</v>
      </c>
      <c r="G898" s="13" t="s">
        <v>4802</v>
      </c>
      <c r="H898" s="13" t="s">
        <v>4816</v>
      </c>
      <c r="I898" s="13">
        <f>(Brick_Kilns_EF!$B$13*Brick_Kilns_EF!$B$11*Brick_Kilns_EF!$B$12)</f>
        <v>8886.81</v>
      </c>
      <c r="J898" s="13">
        <f>IF(D898="ZZ",Brick_Kilns_EF!$E$9*(0.75),Brick_Kilns_EF!$E$9)</f>
        <v>7.4740000000000006E-4</v>
      </c>
      <c r="K898" s="13">
        <f t="shared" si="52"/>
        <v>6.6420017940000005</v>
      </c>
      <c r="L898" s="13">
        <f>IF(D898="ZZ", Brick_Kilns_EF!$E$6*(0.75),Brick_Kilns_EF!$E$6)</f>
        <v>4.0400000000000001E-4</v>
      </c>
      <c r="M898" s="13">
        <f t="shared" si="53"/>
        <v>3.5902712399999999</v>
      </c>
      <c r="N898" s="13">
        <f>IF(D898="ZZ",Brick_Kilns_EF!$E$7*(0.75),Brick_Kilns_EF!$E$7)</f>
        <v>3.1900000000000001E-3</v>
      </c>
      <c r="O898" s="13">
        <f t="shared" si="54"/>
        <v>28.348923899999999</v>
      </c>
      <c r="P898" s="13">
        <f>IF(D898="ZZ",Brick_Kilns_EF!$E$8*(0.75),Brick_Kilns_EF!$E$8)</f>
        <v>7.1999999999999994E-4</v>
      </c>
      <c r="Q898" s="13">
        <f t="shared" si="55"/>
        <v>6.3985031999999995</v>
      </c>
    </row>
    <row r="899" spans="1:17">
      <c r="A899" s="13" t="s">
        <v>909</v>
      </c>
      <c r="B899" s="13">
        <v>23.770699029999999</v>
      </c>
      <c r="C899" s="13">
        <v>89.068079170000004</v>
      </c>
      <c r="D899" s="13" t="s">
        <v>6</v>
      </c>
      <c r="E899" s="13" t="s">
        <v>5000</v>
      </c>
      <c r="F899" s="13" t="s">
        <v>9</v>
      </c>
      <c r="G899" s="13" t="s">
        <v>4802</v>
      </c>
      <c r="H899" s="13" t="s">
        <v>4816</v>
      </c>
      <c r="I899" s="13">
        <f>(Brick_Kilns_EF!$B$13*Brick_Kilns_EF!$B$11*Brick_Kilns_EF!$B$12)</f>
        <v>8886.81</v>
      </c>
      <c r="J899" s="13">
        <f>IF(D899="ZZ",Brick_Kilns_EF!$E$9*(0.75),Brick_Kilns_EF!$E$9)</f>
        <v>7.4740000000000006E-4</v>
      </c>
      <c r="K899" s="13">
        <f t="shared" ref="K899:K962" si="56">I899*J899</f>
        <v>6.6420017940000005</v>
      </c>
      <c r="L899" s="13">
        <f>IF(D899="ZZ", Brick_Kilns_EF!$E$6*(0.75),Brick_Kilns_EF!$E$6)</f>
        <v>4.0400000000000001E-4</v>
      </c>
      <c r="M899" s="13">
        <f t="shared" ref="M899:M962" si="57">L899*I899</f>
        <v>3.5902712399999999</v>
      </c>
      <c r="N899" s="13">
        <f>IF(D899="ZZ",Brick_Kilns_EF!$E$7*(0.75),Brick_Kilns_EF!$E$7)</f>
        <v>3.1900000000000001E-3</v>
      </c>
      <c r="O899" s="13">
        <f t="shared" ref="O899:O962" si="58">I899*N899</f>
        <v>28.348923899999999</v>
      </c>
      <c r="P899" s="13">
        <f>IF(D899="ZZ",Brick_Kilns_EF!$E$8*(0.75),Brick_Kilns_EF!$E$8)</f>
        <v>7.1999999999999994E-4</v>
      </c>
      <c r="Q899" s="13">
        <f t="shared" ref="Q899:Q962" si="59">I899*P899</f>
        <v>6.3985031999999995</v>
      </c>
    </row>
    <row r="900" spans="1:17">
      <c r="A900" s="13" t="s">
        <v>910</v>
      </c>
      <c r="B900" s="13">
        <v>23.273290469999999</v>
      </c>
      <c r="C900" s="13">
        <v>88.964697670000007</v>
      </c>
      <c r="D900" s="13" t="s">
        <v>6</v>
      </c>
      <c r="E900" s="13" t="s">
        <v>5000</v>
      </c>
      <c r="F900" s="13" t="s">
        <v>9</v>
      </c>
      <c r="G900" s="13" t="s">
        <v>4802</v>
      </c>
      <c r="H900" s="13" t="s">
        <v>4816</v>
      </c>
      <c r="I900" s="13">
        <f>(Brick_Kilns_EF!$B$13*Brick_Kilns_EF!$B$11*Brick_Kilns_EF!$B$12)</f>
        <v>8886.81</v>
      </c>
      <c r="J900" s="13">
        <f>IF(D900="ZZ",Brick_Kilns_EF!$E$9*(0.75),Brick_Kilns_EF!$E$9)</f>
        <v>7.4740000000000006E-4</v>
      </c>
      <c r="K900" s="13">
        <f t="shared" si="56"/>
        <v>6.6420017940000005</v>
      </c>
      <c r="L900" s="13">
        <f>IF(D900="ZZ", Brick_Kilns_EF!$E$6*(0.75),Brick_Kilns_EF!$E$6)</f>
        <v>4.0400000000000001E-4</v>
      </c>
      <c r="M900" s="13">
        <f t="shared" si="57"/>
        <v>3.5902712399999999</v>
      </c>
      <c r="N900" s="13">
        <f>IF(D900="ZZ",Brick_Kilns_EF!$E$7*(0.75),Brick_Kilns_EF!$E$7)</f>
        <v>3.1900000000000001E-3</v>
      </c>
      <c r="O900" s="13">
        <f t="shared" si="58"/>
        <v>28.348923899999999</v>
      </c>
      <c r="P900" s="13">
        <f>IF(D900="ZZ",Brick_Kilns_EF!$E$8*(0.75),Brick_Kilns_EF!$E$8)</f>
        <v>7.1999999999999994E-4</v>
      </c>
      <c r="Q900" s="13">
        <f t="shared" si="59"/>
        <v>6.3985031999999995</v>
      </c>
    </row>
    <row r="901" spans="1:17">
      <c r="A901" s="13" t="s">
        <v>911</v>
      </c>
      <c r="B901" s="13">
        <v>23.322444399999998</v>
      </c>
      <c r="C901" s="13">
        <v>88.930943540000001</v>
      </c>
      <c r="D901" s="13" t="s">
        <v>6</v>
      </c>
      <c r="E901" s="13" t="s">
        <v>5000</v>
      </c>
      <c r="F901" s="13" t="s">
        <v>9</v>
      </c>
      <c r="G901" s="13" t="s">
        <v>4802</v>
      </c>
      <c r="H901" s="13" t="s">
        <v>4816</v>
      </c>
      <c r="I901" s="13">
        <f>(Brick_Kilns_EF!$B$13*Brick_Kilns_EF!$B$11*Brick_Kilns_EF!$B$12)</f>
        <v>8886.81</v>
      </c>
      <c r="J901" s="13">
        <f>IF(D901="ZZ",Brick_Kilns_EF!$E$9*(0.75),Brick_Kilns_EF!$E$9)</f>
        <v>7.4740000000000006E-4</v>
      </c>
      <c r="K901" s="13">
        <f t="shared" si="56"/>
        <v>6.6420017940000005</v>
      </c>
      <c r="L901" s="13">
        <f>IF(D901="ZZ", Brick_Kilns_EF!$E$6*(0.75),Brick_Kilns_EF!$E$6)</f>
        <v>4.0400000000000001E-4</v>
      </c>
      <c r="M901" s="13">
        <f t="shared" si="57"/>
        <v>3.5902712399999999</v>
      </c>
      <c r="N901" s="13">
        <f>IF(D901="ZZ",Brick_Kilns_EF!$E$7*(0.75),Brick_Kilns_EF!$E$7)</f>
        <v>3.1900000000000001E-3</v>
      </c>
      <c r="O901" s="13">
        <f t="shared" si="58"/>
        <v>28.348923899999999</v>
      </c>
      <c r="P901" s="13">
        <f>IF(D901="ZZ",Brick_Kilns_EF!$E$8*(0.75),Brick_Kilns_EF!$E$8)</f>
        <v>7.1999999999999994E-4</v>
      </c>
      <c r="Q901" s="13">
        <f t="shared" si="59"/>
        <v>6.3985031999999995</v>
      </c>
    </row>
    <row r="902" spans="1:17">
      <c r="A902" s="13" t="s">
        <v>912</v>
      </c>
      <c r="B902" s="13">
        <v>23.742563740000001</v>
      </c>
      <c r="C902" s="13">
        <v>89.091941779999999</v>
      </c>
      <c r="D902" s="13" t="s">
        <v>6</v>
      </c>
      <c r="E902" s="13" t="s">
        <v>5000</v>
      </c>
      <c r="F902" s="13" t="s">
        <v>9</v>
      </c>
      <c r="G902" s="13" t="s">
        <v>4802</v>
      </c>
      <c r="H902" s="13" t="s">
        <v>4816</v>
      </c>
      <c r="I902" s="13">
        <f>(Brick_Kilns_EF!$B$13*Brick_Kilns_EF!$B$11*Brick_Kilns_EF!$B$12)</f>
        <v>8886.81</v>
      </c>
      <c r="J902" s="13">
        <f>IF(D902="ZZ",Brick_Kilns_EF!$E$9*(0.75),Brick_Kilns_EF!$E$9)</f>
        <v>7.4740000000000006E-4</v>
      </c>
      <c r="K902" s="13">
        <f t="shared" si="56"/>
        <v>6.6420017940000005</v>
      </c>
      <c r="L902" s="13">
        <f>IF(D902="ZZ", Brick_Kilns_EF!$E$6*(0.75),Brick_Kilns_EF!$E$6)</f>
        <v>4.0400000000000001E-4</v>
      </c>
      <c r="M902" s="13">
        <f t="shared" si="57"/>
        <v>3.5902712399999999</v>
      </c>
      <c r="N902" s="13">
        <f>IF(D902="ZZ",Brick_Kilns_EF!$E$7*(0.75),Brick_Kilns_EF!$E$7)</f>
        <v>3.1900000000000001E-3</v>
      </c>
      <c r="O902" s="13">
        <f t="shared" si="58"/>
        <v>28.348923899999999</v>
      </c>
      <c r="P902" s="13">
        <f>IF(D902="ZZ",Brick_Kilns_EF!$E$8*(0.75),Brick_Kilns_EF!$E$8)</f>
        <v>7.1999999999999994E-4</v>
      </c>
      <c r="Q902" s="13">
        <f t="shared" si="59"/>
        <v>6.3985031999999995</v>
      </c>
    </row>
    <row r="903" spans="1:17">
      <c r="A903" s="13" t="s">
        <v>913</v>
      </c>
      <c r="B903" s="13">
        <v>23.979274289999999</v>
      </c>
      <c r="C903" s="13">
        <v>89.173680259999998</v>
      </c>
      <c r="D903" s="13" t="s">
        <v>6</v>
      </c>
      <c r="E903" s="13" t="s">
        <v>5000</v>
      </c>
      <c r="F903" s="13" t="s">
        <v>42</v>
      </c>
      <c r="G903" s="13" t="s">
        <v>4802</v>
      </c>
      <c r="H903" s="13" t="s">
        <v>4816</v>
      </c>
      <c r="I903" s="13">
        <f>(Brick_Kilns_EF!$B$13*Brick_Kilns_EF!$B$11*Brick_Kilns_EF!$B$12)</f>
        <v>8886.81</v>
      </c>
      <c r="J903" s="13">
        <f>IF(D903="ZZ",Brick_Kilns_EF!$E$9*(0.75),Brick_Kilns_EF!$E$9)</f>
        <v>7.4740000000000006E-4</v>
      </c>
      <c r="K903" s="13">
        <f t="shared" si="56"/>
        <v>6.6420017940000005</v>
      </c>
      <c r="L903" s="13">
        <f>IF(D903="ZZ", Brick_Kilns_EF!$E$6*(0.75),Brick_Kilns_EF!$E$6)</f>
        <v>4.0400000000000001E-4</v>
      </c>
      <c r="M903" s="13">
        <f t="shared" si="57"/>
        <v>3.5902712399999999</v>
      </c>
      <c r="N903" s="13">
        <f>IF(D903="ZZ",Brick_Kilns_EF!$E$7*(0.75),Brick_Kilns_EF!$E$7)</f>
        <v>3.1900000000000001E-3</v>
      </c>
      <c r="O903" s="13">
        <f t="shared" si="58"/>
        <v>28.348923899999999</v>
      </c>
      <c r="P903" s="13">
        <f>IF(D903="ZZ",Brick_Kilns_EF!$E$8*(0.75),Brick_Kilns_EF!$E$8)</f>
        <v>7.1999999999999994E-4</v>
      </c>
      <c r="Q903" s="13">
        <f t="shared" si="59"/>
        <v>6.3985031999999995</v>
      </c>
    </row>
    <row r="904" spans="1:17">
      <c r="A904" s="13" t="s">
        <v>914</v>
      </c>
      <c r="B904" s="13">
        <v>23.976527529999998</v>
      </c>
      <c r="C904" s="13">
        <v>89.175448630000005</v>
      </c>
      <c r="D904" s="13" t="s">
        <v>6</v>
      </c>
      <c r="E904" s="13" t="s">
        <v>5000</v>
      </c>
      <c r="F904" s="13" t="s">
        <v>42</v>
      </c>
      <c r="G904" s="13" t="s">
        <v>4802</v>
      </c>
      <c r="H904" s="13" t="s">
        <v>4816</v>
      </c>
      <c r="I904" s="13">
        <f>(Brick_Kilns_EF!$B$13*Brick_Kilns_EF!$B$11*Brick_Kilns_EF!$B$12)</f>
        <v>8886.81</v>
      </c>
      <c r="J904" s="13">
        <f>IF(D904="ZZ",Brick_Kilns_EF!$E$9*(0.75),Brick_Kilns_EF!$E$9)</f>
        <v>7.4740000000000006E-4</v>
      </c>
      <c r="K904" s="13">
        <f t="shared" si="56"/>
        <v>6.6420017940000005</v>
      </c>
      <c r="L904" s="13">
        <f>IF(D904="ZZ", Brick_Kilns_EF!$E$6*(0.75),Brick_Kilns_EF!$E$6)</f>
        <v>4.0400000000000001E-4</v>
      </c>
      <c r="M904" s="13">
        <f t="shared" si="57"/>
        <v>3.5902712399999999</v>
      </c>
      <c r="N904" s="13">
        <f>IF(D904="ZZ",Brick_Kilns_EF!$E$7*(0.75),Brick_Kilns_EF!$E$7)</f>
        <v>3.1900000000000001E-3</v>
      </c>
      <c r="O904" s="13">
        <f t="shared" si="58"/>
        <v>28.348923899999999</v>
      </c>
      <c r="P904" s="13">
        <f>IF(D904="ZZ",Brick_Kilns_EF!$E$8*(0.75),Brick_Kilns_EF!$E$8)</f>
        <v>7.1999999999999994E-4</v>
      </c>
      <c r="Q904" s="13">
        <f t="shared" si="59"/>
        <v>6.3985031999999995</v>
      </c>
    </row>
    <row r="905" spans="1:17">
      <c r="A905" s="13" t="s">
        <v>915</v>
      </c>
      <c r="B905" s="13">
        <v>24.0174132</v>
      </c>
      <c r="C905" s="13">
        <v>88.881226690000005</v>
      </c>
      <c r="D905" s="13" t="s">
        <v>6</v>
      </c>
      <c r="E905" s="13" t="s">
        <v>5000</v>
      </c>
      <c r="F905" s="13" t="s">
        <v>9</v>
      </c>
      <c r="G905" s="13" t="s">
        <v>4802</v>
      </c>
      <c r="H905" s="13" t="s">
        <v>4816</v>
      </c>
      <c r="I905" s="13">
        <f>(Brick_Kilns_EF!$B$13*Brick_Kilns_EF!$B$11*Brick_Kilns_EF!$B$12)</f>
        <v>8886.81</v>
      </c>
      <c r="J905" s="13">
        <f>IF(D905="ZZ",Brick_Kilns_EF!$E$9*(0.75),Brick_Kilns_EF!$E$9)</f>
        <v>7.4740000000000006E-4</v>
      </c>
      <c r="K905" s="13">
        <f t="shared" si="56"/>
        <v>6.6420017940000005</v>
      </c>
      <c r="L905" s="13">
        <f>IF(D905="ZZ", Brick_Kilns_EF!$E$6*(0.75),Brick_Kilns_EF!$E$6)</f>
        <v>4.0400000000000001E-4</v>
      </c>
      <c r="M905" s="13">
        <f t="shared" si="57"/>
        <v>3.5902712399999999</v>
      </c>
      <c r="N905" s="13">
        <f>IF(D905="ZZ",Brick_Kilns_EF!$E$7*(0.75),Brick_Kilns_EF!$E$7)</f>
        <v>3.1900000000000001E-3</v>
      </c>
      <c r="O905" s="13">
        <f t="shared" si="58"/>
        <v>28.348923899999999</v>
      </c>
      <c r="P905" s="13">
        <f>IF(D905="ZZ",Brick_Kilns_EF!$E$8*(0.75),Brick_Kilns_EF!$E$8)</f>
        <v>7.1999999999999994E-4</v>
      </c>
      <c r="Q905" s="13">
        <f t="shared" si="59"/>
        <v>6.3985031999999995</v>
      </c>
    </row>
    <row r="906" spans="1:17">
      <c r="A906" s="13" t="s">
        <v>916</v>
      </c>
      <c r="B906" s="13">
        <v>24.018821800000001</v>
      </c>
      <c r="C906" s="13">
        <v>88.877265309999999</v>
      </c>
      <c r="D906" s="13" t="s">
        <v>6</v>
      </c>
      <c r="E906" s="13" t="s">
        <v>5000</v>
      </c>
      <c r="F906" s="13" t="s">
        <v>9</v>
      </c>
      <c r="G906" s="13" t="s">
        <v>4802</v>
      </c>
      <c r="H906" s="13" t="s">
        <v>4816</v>
      </c>
      <c r="I906" s="13">
        <f>(Brick_Kilns_EF!$B$13*Brick_Kilns_EF!$B$11*Brick_Kilns_EF!$B$12)</f>
        <v>8886.81</v>
      </c>
      <c r="J906" s="13">
        <f>IF(D906="ZZ",Brick_Kilns_EF!$E$9*(0.75),Brick_Kilns_EF!$E$9)</f>
        <v>7.4740000000000006E-4</v>
      </c>
      <c r="K906" s="13">
        <f t="shared" si="56"/>
        <v>6.6420017940000005</v>
      </c>
      <c r="L906" s="13">
        <f>IF(D906="ZZ", Brick_Kilns_EF!$E$6*(0.75),Brick_Kilns_EF!$E$6)</f>
        <v>4.0400000000000001E-4</v>
      </c>
      <c r="M906" s="13">
        <f t="shared" si="57"/>
        <v>3.5902712399999999</v>
      </c>
      <c r="N906" s="13">
        <f>IF(D906="ZZ",Brick_Kilns_EF!$E$7*(0.75),Brick_Kilns_EF!$E$7)</f>
        <v>3.1900000000000001E-3</v>
      </c>
      <c r="O906" s="13">
        <f t="shared" si="58"/>
        <v>28.348923899999999</v>
      </c>
      <c r="P906" s="13">
        <f>IF(D906="ZZ",Brick_Kilns_EF!$E$8*(0.75),Brick_Kilns_EF!$E$8)</f>
        <v>7.1999999999999994E-4</v>
      </c>
      <c r="Q906" s="13">
        <f t="shared" si="59"/>
        <v>6.3985031999999995</v>
      </c>
    </row>
    <row r="907" spans="1:17">
      <c r="A907" s="13" t="s">
        <v>917</v>
      </c>
      <c r="B907" s="13">
        <v>24.357039459999999</v>
      </c>
      <c r="C907" s="13">
        <v>90.002828339999994</v>
      </c>
      <c r="D907" s="13" t="s">
        <v>6</v>
      </c>
      <c r="E907" s="13" t="s">
        <v>5000</v>
      </c>
      <c r="F907" s="13" t="s">
        <v>7</v>
      </c>
      <c r="G907" s="13" t="s">
        <v>4802</v>
      </c>
      <c r="H907" s="13" t="s">
        <v>4816</v>
      </c>
      <c r="I907" s="13">
        <f>(Brick_Kilns_EF!$B$13*Brick_Kilns_EF!$B$11*Brick_Kilns_EF!$B$12)</f>
        <v>8886.81</v>
      </c>
      <c r="J907" s="13">
        <f>IF(D907="ZZ",Brick_Kilns_EF!$E$9*(0.75),Brick_Kilns_EF!$E$9)</f>
        <v>7.4740000000000006E-4</v>
      </c>
      <c r="K907" s="13">
        <f t="shared" si="56"/>
        <v>6.6420017940000005</v>
      </c>
      <c r="L907" s="13">
        <f>IF(D907="ZZ", Brick_Kilns_EF!$E$6*(0.75),Brick_Kilns_EF!$E$6)</f>
        <v>4.0400000000000001E-4</v>
      </c>
      <c r="M907" s="13">
        <f t="shared" si="57"/>
        <v>3.5902712399999999</v>
      </c>
      <c r="N907" s="13">
        <f>IF(D907="ZZ",Brick_Kilns_EF!$E$7*(0.75),Brick_Kilns_EF!$E$7)</f>
        <v>3.1900000000000001E-3</v>
      </c>
      <c r="O907" s="13">
        <f t="shared" si="58"/>
        <v>28.348923899999999</v>
      </c>
      <c r="P907" s="13">
        <f>IF(D907="ZZ",Brick_Kilns_EF!$E$8*(0.75),Brick_Kilns_EF!$E$8)</f>
        <v>7.1999999999999994E-4</v>
      </c>
      <c r="Q907" s="13">
        <f t="shared" si="59"/>
        <v>6.3985031999999995</v>
      </c>
    </row>
    <row r="908" spans="1:17">
      <c r="A908" s="13" t="s">
        <v>918</v>
      </c>
      <c r="B908" s="13">
        <v>23.741892910000001</v>
      </c>
      <c r="C908" s="13">
        <v>89.054037510000001</v>
      </c>
      <c r="D908" s="13" t="s">
        <v>6</v>
      </c>
      <c r="E908" s="13" t="s">
        <v>5000</v>
      </c>
      <c r="F908" s="13" t="s">
        <v>9</v>
      </c>
      <c r="G908" s="13" t="s">
        <v>4802</v>
      </c>
      <c r="H908" s="13" t="s">
        <v>4816</v>
      </c>
      <c r="I908" s="13">
        <f>(Brick_Kilns_EF!$B$13*Brick_Kilns_EF!$B$11*Brick_Kilns_EF!$B$12)</f>
        <v>8886.81</v>
      </c>
      <c r="J908" s="13">
        <f>IF(D908="ZZ",Brick_Kilns_EF!$E$9*(0.75),Brick_Kilns_EF!$E$9)</f>
        <v>7.4740000000000006E-4</v>
      </c>
      <c r="K908" s="13">
        <f t="shared" si="56"/>
        <v>6.6420017940000005</v>
      </c>
      <c r="L908" s="13">
        <f>IF(D908="ZZ", Brick_Kilns_EF!$E$6*(0.75),Brick_Kilns_EF!$E$6)</f>
        <v>4.0400000000000001E-4</v>
      </c>
      <c r="M908" s="13">
        <f t="shared" si="57"/>
        <v>3.5902712399999999</v>
      </c>
      <c r="N908" s="13">
        <f>IF(D908="ZZ",Brick_Kilns_EF!$E$7*(0.75),Brick_Kilns_EF!$E$7)</f>
        <v>3.1900000000000001E-3</v>
      </c>
      <c r="O908" s="13">
        <f t="shared" si="58"/>
        <v>28.348923899999999</v>
      </c>
      <c r="P908" s="13">
        <f>IF(D908="ZZ",Brick_Kilns_EF!$E$8*(0.75),Brick_Kilns_EF!$E$8)</f>
        <v>7.1999999999999994E-4</v>
      </c>
      <c r="Q908" s="13">
        <f t="shared" si="59"/>
        <v>6.3985031999999995</v>
      </c>
    </row>
    <row r="909" spans="1:17">
      <c r="A909" s="13" t="s">
        <v>919</v>
      </c>
      <c r="B909" s="13">
        <v>23.93914685</v>
      </c>
      <c r="C909" s="13">
        <v>89.103079530000002</v>
      </c>
      <c r="D909" s="13" t="s">
        <v>6</v>
      </c>
      <c r="E909" s="13" t="s">
        <v>5000</v>
      </c>
      <c r="F909" s="13" t="s">
        <v>9</v>
      </c>
      <c r="G909" s="13" t="s">
        <v>4802</v>
      </c>
      <c r="H909" s="13" t="s">
        <v>4816</v>
      </c>
      <c r="I909" s="13">
        <f>(Brick_Kilns_EF!$B$13*Brick_Kilns_EF!$B$11*Brick_Kilns_EF!$B$12)</f>
        <v>8886.81</v>
      </c>
      <c r="J909" s="13">
        <f>IF(D909="ZZ",Brick_Kilns_EF!$E$9*(0.75),Brick_Kilns_EF!$E$9)</f>
        <v>7.4740000000000006E-4</v>
      </c>
      <c r="K909" s="13">
        <f t="shared" si="56"/>
        <v>6.6420017940000005</v>
      </c>
      <c r="L909" s="13">
        <f>IF(D909="ZZ", Brick_Kilns_EF!$E$6*(0.75),Brick_Kilns_EF!$E$6)</f>
        <v>4.0400000000000001E-4</v>
      </c>
      <c r="M909" s="13">
        <f t="shared" si="57"/>
        <v>3.5902712399999999</v>
      </c>
      <c r="N909" s="13">
        <f>IF(D909="ZZ",Brick_Kilns_EF!$E$7*(0.75),Brick_Kilns_EF!$E$7)</f>
        <v>3.1900000000000001E-3</v>
      </c>
      <c r="O909" s="13">
        <f t="shared" si="58"/>
        <v>28.348923899999999</v>
      </c>
      <c r="P909" s="13">
        <f>IF(D909="ZZ",Brick_Kilns_EF!$E$8*(0.75),Brick_Kilns_EF!$E$8)</f>
        <v>7.1999999999999994E-4</v>
      </c>
      <c r="Q909" s="13">
        <f t="shared" si="59"/>
        <v>6.3985031999999995</v>
      </c>
    </row>
    <row r="910" spans="1:17">
      <c r="A910" s="13" t="s">
        <v>920</v>
      </c>
      <c r="B910" s="13">
        <v>23.943344459999999</v>
      </c>
      <c r="C910" s="13">
        <v>89.101612149999994</v>
      </c>
      <c r="D910" s="13" t="s">
        <v>6</v>
      </c>
      <c r="E910" s="13" t="s">
        <v>5000</v>
      </c>
      <c r="F910" s="13" t="s">
        <v>9</v>
      </c>
      <c r="G910" s="13" t="s">
        <v>4802</v>
      </c>
      <c r="H910" s="13" t="s">
        <v>4816</v>
      </c>
      <c r="I910" s="13">
        <f>(Brick_Kilns_EF!$B$13*Brick_Kilns_EF!$B$11*Brick_Kilns_EF!$B$12)</f>
        <v>8886.81</v>
      </c>
      <c r="J910" s="13">
        <f>IF(D910="ZZ",Brick_Kilns_EF!$E$9*(0.75),Brick_Kilns_EF!$E$9)</f>
        <v>7.4740000000000006E-4</v>
      </c>
      <c r="K910" s="13">
        <f t="shared" si="56"/>
        <v>6.6420017940000005</v>
      </c>
      <c r="L910" s="13">
        <f>IF(D910="ZZ", Brick_Kilns_EF!$E$6*(0.75),Brick_Kilns_EF!$E$6)</f>
        <v>4.0400000000000001E-4</v>
      </c>
      <c r="M910" s="13">
        <f t="shared" si="57"/>
        <v>3.5902712399999999</v>
      </c>
      <c r="N910" s="13">
        <f>IF(D910="ZZ",Brick_Kilns_EF!$E$7*(0.75),Brick_Kilns_EF!$E$7)</f>
        <v>3.1900000000000001E-3</v>
      </c>
      <c r="O910" s="13">
        <f t="shared" si="58"/>
        <v>28.348923899999999</v>
      </c>
      <c r="P910" s="13">
        <f>IF(D910="ZZ",Brick_Kilns_EF!$E$8*(0.75),Brick_Kilns_EF!$E$8)</f>
        <v>7.1999999999999994E-4</v>
      </c>
      <c r="Q910" s="13">
        <f t="shared" si="59"/>
        <v>6.3985031999999995</v>
      </c>
    </row>
    <row r="911" spans="1:17">
      <c r="A911" s="13" t="s">
        <v>921</v>
      </c>
      <c r="B911" s="13">
        <v>23.942020379999999</v>
      </c>
      <c r="C911" s="13">
        <v>89.100719909999995</v>
      </c>
      <c r="D911" s="13" t="s">
        <v>6</v>
      </c>
      <c r="E911" s="13" t="s">
        <v>5000</v>
      </c>
      <c r="F911" s="13" t="s">
        <v>9</v>
      </c>
      <c r="G911" s="13" t="s">
        <v>4802</v>
      </c>
      <c r="H911" s="13" t="s">
        <v>4816</v>
      </c>
      <c r="I911" s="13">
        <f>(Brick_Kilns_EF!$B$13*Brick_Kilns_EF!$B$11*Brick_Kilns_EF!$B$12)</f>
        <v>8886.81</v>
      </c>
      <c r="J911" s="13">
        <f>IF(D911="ZZ",Brick_Kilns_EF!$E$9*(0.75),Brick_Kilns_EF!$E$9)</f>
        <v>7.4740000000000006E-4</v>
      </c>
      <c r="K911" s="13">
        <f t="shared" si="56"/>
        <v>6.6420017940000005</v>
      </c>
      <c r="L911" s="13">
        <f>IF(D911="ZZ", Brick_Kilns_EF!$E$6*(0.75),Brick_Kilns_EF!$E$6)</f>
        <v>4.0400000000000001E-4</v>
      </c>
      <c r="M911" s="13">
        <f t="shared" si="57"/>
        <v>3.5902712399999999</v>
      </c>
      <c r="N911" s="13">
        <f>IF(D911="ZZ",Brick_Kilns_EF!$E$7*(0.75),Brick_Kilns_EF!$E$7)</f>
        <v>3.1900000000000001E-3</v>
      </c>
      <c r="O911" s="13">
        <f t="shared" si="58"/>
        <v>28.348923899999999</v>
      </c>
      <c r="P911" s="13">
        <f>IF(D911="ZZ",Brick_Kilns_EF!$E$8*(0.75),Brick_Kilns_EF!$E$8)</f>
        <v>7.1999999999999994E-4</v>
      </c>
      <c r="Q911" s="13">
        <f t="shared" si="59"/>
        <v>6.3985031999999995</v>
      </c>
    </row>
    <row r="912" spans="1:17">
      <c r="A912" s="13" t="s">
        <v>922</v>
      </c>
      <c r="B912" s="13">
        <v>23.940996800000001</v>
      </c>
      <c r="C912" s="13">
        <v>89.102079779999997</v>
      </c>
      <c r="D912" s="13" t="s">
        <v>6</v>
      </c>
      <c r="E912" s="13" t="s">
        <v>5000</v>
      </c>
      <c r="F912" s="13" t="s">
        <v>9</v>
      </c>
      <c r="G912" s="13" t="s">
        <v>4802</v>
      </c>
      <c r="H912" s="13" t="s">
        <v>4816</v>
      </c>
      <c r="I912" s="13">
        <f>(Brick_Kilns_EF!$B$13*Brick_Kilns_EF!$B$11*Brick_Kilns_EF!$B$12)</f>
        <v>8886.81</v>
      </c>
      <c r="J912" s="13">
        <f>IF(D912="ZZ",Brick_Kilns_EF!$E$9*(0.75),Brick_Kilns_EF!$E$9)</f>
        <v>7.4740000000000006E-4</v>
      </c>
      <c r="K912" s="13">
        <f t="shared" si="56"/>
        <v>6.6420017940000005</v>
      </c>
      <c r="L912" s="13">
        <f>IF(D912="ZZ", Brick_Kilns_EF!$E$6*(0.75),Brick_Kilns_EF!$E$6)</f>
        <v>4.0400000000000001E-4</v>
      </c>
      <c r="M912" s="13">
        <f t="shared" si="57"/>
        <v>3.5902712399999999</v>
      </c>
      <c r="N912" s="13">
        <f>IF(D912="ZZ",Brick_Kilns_EF!$E$7*(0.75),Brick_Kilns_EF!$E$7)</f>
        <v>3.1900000000000001E-3</v>
      </c>
      <c r="O912" s="13">
        <f t="shared" si="58"/>
        <v>28.348923899999999</v>
      </c>
      <c r="P912" s="13">
        <f>IF(D912="ZZ",Brick_Kilns_EF!$E$8*(0.75),Brick_Kilns_EF!$E$8)</f>
        <v>7.1999999999999994E-4</v>
      </c>
      <c r="Q912" s="13">
        <f t="shared" si="59"/>
        <v>6.3985031999999995</v>
      </c>
    </row>
    <row r="913" spans="1:17">
      <c r="A913" s="13" t="s">
        <v>923</v>
      </c>
      <c r="B913" s="13">
        <v>23.940362929999999</v>
      </c>
      <c r="C913" s="13">
        <v>89.102450649999994</v>
      </c>
      <c r="D913" s="13" t="s">
        <v>6</v>
      </c>
      <c r="E913" s="13" t="s">
        <v>5000</v>
      </c>
      <c r="F913" s="13" t="s">
        <v>9</v>
      </c>
      <c r="G913" s="13" t="s">
        <v>4802</v>
      </c>
      <c r="H913" s="13" t="s">
        <v>4816</v>
      </c>
      <c r="I913" s="13">
        <f>(Brick_Kilns_EF!$B$13*Brick_Kilns_EF!$B$11*Brick_Kilns_EF!$B$12)</f>
        <v>8886.81</v>
      </c>
      <c r="J913" s="13">
        <f>IF(D913="ZZ",Brick_Kilns_EF!$E$9*(0.75),Brick_Kilns_EF!$E$9)</f>
        <v>7.4740000000000006E-4</v>
      </c>
      <c r="K913" s="13">
        <f t="shared" si="56"/>
        <v>6.6420017940000005</v>
      </c>
      <c r="L913" s="13">
        <f>IF(D913="ZZ", Brick_Kilns_EF!$E$6*(0.75),Brick_Kilns_EF!$E$6)</f>
        <v>4.0400000000000001E-4</v>
      </c>
      <c r="M913" s="13">
        <f t="shared" si="57"/>
        <v>3.5902712399999999</v>
      </c>
      <c r="N913" s="13">
        <f>IF(D913="ZZ",Brick_Kilns_EF!$E$7*(0.75),Brick_Kilns_EF!$E$7)</f>
        <v>3.1900000000000001E-3</v>
      </c>
      <c r="O913" s="13">
        <f t="shared" si="58"/>
        <v>28.348923899999999</v>
      </c>
      <c r="P913" s="13">
        <f>IF(D913="ZZ",Brick_Kilns_EF!$E$8*(0.75),Brick_Kilns_EF!$E$8)</f>
        <v>7.1999999999999994E-4</v>
      </c>
      <c r="Q913" s="13">
        <f t="shared" si="59"/>
        <v>6.3985031999999995</v>
      </c>
    </row>
    <row r="914" spans="1:17">
      <c r="A914" s="13" t="s">
        <v>924</v>
      </c>
      <c r="B914" s="13">
        <v>23.940996800000001</v>
      </c>
      <c r="C914" s="13">
        <v>89.101977649999995</v>
      </c>
      <c r="D914" s="13" t="s">
        <v>6</v>
      </c>
      <c r="E914" s="13" t="s">
        <v>5000</v>
      </c>
      <c r="F914" s="13" t="s">
        <v>9</v>
      </c>
      <c r="G914" s="13" t="s">
        <v>4802</v>
      </c>
      <c r="H914" s="13" t="s">
        <v>4816</v>
      </c>
      <c r="I914" s="13">
        <f>(Brick_Kilns_EF!$B$13*Brick_Kilns_EF!$B$11*Brick_Kilns_EF!$B$12)</f>
        <v>8886.81</v>
      </c>
      <c r="J914" s="13">
        <f>IF(D914="ZZ",Brick_Kilns_EF!$E$9*(0.75),Brick_Kilns_EF!$E$9)</f>
        <v>7.4740000000000006E-4</v>
      </c>
      <c r="K914" s="13">
        <f t="shared" si="56"/>
        <v>6.6420017940000005</v>
      </c>
      <c r="L914" s="13">
        <f>IF(D914="ZZ", Brick_Kilns_EF!$E$6*(0.75),Brick_Kilns_EF!$E$6)</f>
        <v>4.0400000000000001E-4</v>
      </c>
      <c r="M914" s="13">
        <f t="shared" si="57"/>
        <v>3.5902712399999999</v>
      </c>
      <c r="N914" s="13">
        <f>IF(D914="ZZ",Brick_Kilns_EF!$E$7*(0.75),Brick_Kilns_EF!$E$7)</f>
        <v>3.1900000000000001E-3</v>
      </c>
      <c r="O914" s="13">
        <f t="shared" si="58"/>
        <v>28.348923899999999</v>
      </c>
      <c r="P914" s="13">
        <f>IF(D914="ZZ",Brick_Kilns_EF!$E$8*(0.75),Brick_Kilns_EF!$E$8)</f>
        <v>7.1999999999999994E-4</v>
      </c>
      <c r="Q914" s="13">
        <f t="shared" si="59"/>
        <v>6.3985031999999995</v>
      </c>
    </row>
    <row r="915" spans="1:17">
      <c r="A915" s="13" t="s">
        <v>925</v>
      </c>
      <c r="B915" s="13">
        <v>23.628269530000001</v>
      </c>
      <c r="C915" s="13">
        <v>90.444760419999994</v>
      </c>
      <c r="D915" s="13" t="s">
        <v>6</v>
      </c>
      <c r="E915" s="13" t="s">
        <v>5000</v>
      </c>
      <c r="F915" s="13" t="s">
        <v>7</v>
      </c>
      <c r="G915" s="13" t="s">
        <v>4802</v>
      </c>
      <c r="H915" s="13" t="s">
        <v>4816</v>
      </c>
      <c r="I915" s="13">
        <f>(Brick_Kilns_EF!$B$13*Brick_Kilns_EF!$B$11*Brick_Kilns_EF!$B$12)</f>
        <v>8886.81</v>
      </c>
      <c r="J915" s="13">
        <f>IF(D915="ZZ",Brick_Kilns_EF!$E$9*(0.75),Brick_Kilns_EF!$E$9)</f>
        <v>7.4740000000000006E-4</v>
      </c>
      <c r="K915" s="13">
        <f t="shared" si="56"/>
        <v>6.6420017940000005</v>
      </c>
      <c r="L915" s="13">
        <f>IF(D915="ZZ", Brick_Kilns_EF!$E$6*(0.75),Brick_Kilns_EF!$E$6)</f>
        <v>4.0400000000000001E-4</v>
      </c>
      <c r="M915" s="13">
        <f t="shared" si="57"/>
        <v>3.5902712399999999</v>
      </c>
      <c r="N915" s="13">
        <f>IF(D915="ZZ",Brick_Kilns_EF!$E$7*(0.75),Brick_Kilns_EF!$E$7)</f>
        <v>3.1900000000000001E-3</v>
      </c>
      <c r="O915" s="13">
        <f t="shared" si="58"/>
        <v>28.348923899999999</v>
      </c>
      <c r="P915" s="13">
        <f>IF(D915="ZZ",Brick_Kilns_EF!$E$8*(0.75),Brick_Kilns_EF!$E$8)</f>
        <v>7.1999999999999994E-4</v>
      </c>
      <c r="Q915" s="13">
        <f t="shared" si="59"/>
        <v>6.3985031999999995</v>
      </c>
    </row>
    <row r="916" spans="1:17">
      <c r="A916" s="13" t="s">
        <v>926</v>
      </c>
      <c r="B916" s="13">
        <v>23.403996240000001</v>
      </c>
      <c r="C916" s="13">
        <v>88.812409529999996</v>
      </c>
      <c r="D916" s="13" t="s">
        <v>6</v>
      </c>
      <c r="E916" s="13" t="s">
        <v>5000</v>
      </c>
      <c r="F916" s="13" t="s">
        <v>9</v>
      </c>
      <c r="G916" s="13" t="s">
        <v>4802</v>
      </c>
      <c r="H916" s="13" t="s">
        <v>4816</v>
      </c>
      <c r="I916" s="13">
        <f>(Brick_Kilns_EF!$B$13*Brick_Kilns_EF!$B$11*Brick_Kilns_EF!$B$12)</f>
        <v>8886.81</v>
      </c>
      <c r="J916" s="13">
        <f>IF(D916="ZZ",Brick_Kilns_EF!$E$9*(0.75),Brick_Kilns_EF!$E$9)</f>
        <v>7.4740000000000006E-4</v>
      </c>
      <c r="K916" s="13">
        <f t="shared" si="56"/>
        <v>6.6420017940000005</v>
      </c>
      <c r="L916" s="13">
        <f>IF(D916="ZZ", Brick_Kilns_EF!$E$6*(0.75),Brick_Kilns_EF!$E$6)</f>
        <v>4.0400000000000001E-4</v>
      </c>
      <c r="M916" s="13">
        <f t="shared" si="57"/>
        <v>3.5902712399999999</v>
      </c>
      <c r="N916" s="13">
        <f>IF(D916="ZZ",Brick_Kilns_EF!$E$7*(0.75),Brick_Kilns_EF!$E$7)</f>
        <v>3.1900000000000001E-3</v>
      </c>
      <c r="O916" s="13">
        <f t="shared" si="58"/>
        <v>28.348923899999999</v>
      </c>
      <c r="P916" s="13">
        <f>IF(D916="ZZ",Brick_Kilns_EF!$E$8*(0.75),Brick_Kilns_EF!$E$8)</f>
        <v>7.1999999999999994E-4</v>
      </c>
      <c r="Q916" s="13">
        <f t="shared" si="59"/>
        <v>6.3985031999999995</v>
      </c>
    </row>
    <row r="917" spans="1:17">
      <c r="A917" s="13" t="s">
        <v>927</v>
      </c>
      <c r="B917" s="13">
        <v>23.75256306</v>
      </c>
      <c r="C917" s="13">
        <v>89.630614359999996</v>
      </c>
      <c r="D917" s="13" t="s">
        <v>6</v>
      </c>
      <c r="E917" s="13" t="s">
        <v>5000</v>
      </c>
      <c r="F917" s="13" t="s">
        <v>7</v>
      </c>
      <c r="G917" s="13" t="s">
        <v>4802</v>
      </c>
      <c r="H917" s="13" t="s">
        <v>4816</v>
      </c>
      <c r="I917" s="13">
        <f>(Brick_Kilns_EF!$B$13*Brick_Kilns_EF!$B$11*Brick_Kilns_EF!$B$12)</f>
        <v>8886.81</v>
      </c>
      <c r="J917" s="13">
        <f>IF(D917="ZZ",Brick_Kilns_EF!$E$9*(0.75),Brick_Kilns_EF!$E$9)</f>
        <v>7.4740000000000006E-4</v>
      </c>
      <c r="K917" s="13">
        <f t="shared" si="56"/>
        <v>6.6420017940000005</v>
      </c>
      <c r="L917" s="13">
        <f>IF(D917="ZZ", Brick_Kilns_EF!$E$6*(0.75),Brick_Kilns_EF!$E$6)</f>
        <v>4.0400000000000001E-4</v>
      </c>
      <c r="M917" s="13">
        <f t="shared" si="57"/>
        <v>3.5902712399999999</v>
      </c>
      <c r="N917" s="13">
        <f>IF(D917="ZZ",Brick_Kilns_EF!$E$7*(0.75),Brick_Kilns_EF!$E$7)</f>
        <v>3.1900000000000001E-3</v>
      </c>
      <c r="O917" s="13">
        <f t="shared" si="58"/>
        <v>28.348923899999999</v>
      </c>
      <c r="P917" s="13">
        <f>IF(D917="ZZ",Brick_Kilns_EF!$E$8*(0.75),Brick_Kilns_EF!$E$8)</f>
        <v>7.1999999999999994E-4</v>
      </c>
      <c r="Q917" s="13">
        <f t="shared" si="59"/>
        <v>6.3985031999999995</v>
      </c>
    </row>
    <row r="918" spans="1:17">
      <c r="A918" s="13" t="s">
        <v>928</v>
      </c>
      <c r="B918" s="13">
        <v>23.633420449999999</v>
      </c>
      <c r="C918" s="13">
        <v>89.530266370000007</v>
      </c>
      <c r="D918" s="13" t="s">
        <v>6</v>
      </c>
      <c r="E918" s="13" t="s">
        <v>5000</v>
      </c>
      <c r="F918" s="13" t="s">
        <v>7</v>
      </c>
      <c r="G918" s="13" t="s">
        <v>4802</v>
      </c>
      <c r="H918" s="13" t="s">
        <v>4816</v>
      </c>
      <c r="I918" s="13">
        <f>(Brick_Kilns_EF!$B$13*Brick_Kilns_EF!$B$11*Brick_Kilns_EF!$B$12)</f>
        <v>8886.81</v>
      </c>
      <c r="J918" s="13">
        <f>IF(D918="ZZ",Brick_Kilns_EF!$E$9*(0.75),Brick_Kilns_EF!$E$9)</f>
        <v>7.4740000000000006E-4</v>
      </c>
      <c r="K918" s="13">
        <f t="shared" si="56"/>
        <v>6.6420017940000005</v>
      </c>
      <c r="L918" s="13">
        <f>IF(D918="ZZ", Brick_Kilns_EF!$E$6*(0.75),Brick_Kilns_EF!$E$6)</f>
        <v>4.0400000000000001E-4</v>
      </c>
      <c r="M918" s="13">
        <f t="shared" si="57"/>
        <v>3.5902712399999999</v>
      </c>
      <c r="N918" s="13">
        <f>IF(D918="ZZ",Brick_Kilns_EF!$E$7*(0.75),Brick_Kilns_EF!$E$7)</f>
        <v>3.1900000000000001E-3</v>
      </c>
      <c r="O918" s="13">
        <f t="shared" si="58"/>
        <v>28.348923899999999</v>
      </c>
      <c r="P918" s="13">
        <f>IF(D918="ZZ",Brick_Kilns_EF!$E$8*(0.75),Brick_Kilns_EF!$E$8)</f>
        <v>7.1999999999999994E-4</v>
      </c>
      <c r="Q918" s="13">
        <f t="shared" si="59"/>
        <v>6.3985031999999995</v>
      </c>
    </row>
    <row r="919" spans="1:17">
      <c r="A919" s="13" t="s">
        <v>929</v>
      </c>
      <c r="B919" s="13">
        <v>23.279722119999999</v>
      </c>
      <c r="C919" s="13">
        <v>88.748912720000007</v>
      </c>
      <c r="D919" s="13" t="s">
        <v>6</v>
      </c>
      <c r="E919" s="13" t="s">
        <v>5000</v>
      </c>
      <c r="F919" s="13" t="s">
        <v>9</v>
      </c>
      <c r="G919" s="13" t="s">
        <v>4802</v>
      </c>
      <c r="H919" s="13" t="s">
        <v>4816</v>
      </c>
      <c r="I919" s="13">
        <f>(Brick_Kilns_EF!$B$13*Brick_Kilns_EF!$B$11*Brick_Kilns_EF!$B$12)</f>
        <v>8886.81</v>
      </c>
      <c r="J919" s="13">
        <f>IF(D919="ZZ",Brick_Kilns_EF!$E$9*(0.75),Brick_Kilns_EF!$E$9)</f>
        <v>7.4740000000000006E-4</v>
      </c>
      <c r="K919" s="13">
        <f t="shared" si="56"/>
        <v>6.6420017940000005</v>
      </c>
      <c r="L919" s="13">
        <f>IF(D919="ZZ", Brick_Kilns_EF!$E$6*(0.75),Brick_Kilns_EF!$E$6)</f>
        <v>4.0400000000000001E-4</v>
      </c>
      <c r="M919" s="13">
        <f t="shared" si="57"/>
        <v>3.5902712399999999</v>
      </c>
      <c r="N919" s="13">
        <f>IF(D919="ZZ",Brick_Kilns_EF!$E$7*(0.75),Brick_Kilns_EF!$E$7)</f>
        <v>3.1900000000000001E-3</v>
      </c>
      <c r="O919" s="13">
        <f t="shared" si="58"/>
        <v>28.348923899999999</v>
      </c>
      <c r="P919" s="13">
        <f>IF(D919="ZZ",Brick_Kilns_EF!$E$8*(0.75),Brick_Kilns_EF!$E$8)</f>
        <v>7.1999999999999994E-4</v>
      </c>
      <c r="Q919" s="13">
        <f t="shared" si="59"/>
        <v>6.3985031999999995</v>
      </c>
    </row>
    <row r="920" spans="1:17">
      <c r="A920" s="13" t="s">
        <v>930</v>
      </c>
      <c r="B920" s="13">
        <v>24.018008250000001</v>
      </c>
      <c r="C920" s="13">
        <v>88.941502409999998</v>
      </c>
      <c r="D920" s="13" t="s">
        <v>6</v>
      </c>
      <c r="E920" s="13" t="s">
        <v>5000</v>
      </c>
      <c r="F920" s="13" t="s">
        <v>9</v>
      </c>
      <c r="G920" s="13" t="s">
        <v>4802</v>
      </c>
      <c r="H920" s="13" t="s">
        <v>4816</v>
      </c>
      <c r="I920" s="13">
        <f>(Brick_Kilns_EF!$B$13*Brick_Kilns_EF!$B$11*Brick_Kilns_EF!$B$12)</f>
        <v>8886.81</v>
      </c>
      <c r="J920" s="13">
        <f>IF(D920="ZZ",Brick_Kilns_EF!$E$9*(0.75),Brick_Kilns_EF!$E$9)</f>
        <v>7.4740000000000006E-4</v>
      </c>
      <c r="K920" s="13">
        <f t="shared" si="56"/>
        <v>6.6420017940000005</v>
      </c>
      <c r="L920" s="13">
        <f>IF(D920="ZZ", Brick_Kilns_EF!$E$6*(0.75),Brick_Kilns_EF!$E$6)</f>
        <v>4.0400000000000001E-4</v>
      </c>
      <c r="M920" s="13">
        <f t="shared" si="57"/>
        <v>3.5902712399999999</v>
      </c>
      <c r="N920" s="13">
        <f>IF(D920="ZZ",Brick_Kilns_EF!$E$7*(0.75),Brick_Kilns_EF!$E$7)</f>
        <v>3.1900000000000001E-3</v>
      </c>
      <c r="O920" s="13">
        <f t="shared" si="58"/>
        <v>28.348923899999999</v>
      </c>
      <c r="P920" s="13">
        <f>IF(D920="ZZ",Brick_Kilns_EF!$E$8*(0.75),Brick_Kilns_EF!$E$8)</f>
        <v>7.1999999999999994E-4</v>
      </c>
      <c r="Q920" s="13">
        <f t="shared" si="59"/>
        <v>6.3985031999999995</v>
      </c>
    </row>
    <row r="921" spans="1:17">
      <c r="A921" s="13" t="s">
        <v>931</v>
      </c>
      <c r="B921" s="13">
        <v>24.019773690000001</v>
      </c>
      <c r="C921" s="13">
        <v>88.943082660000002</v>
      </c>
      <c r="D921" s="13" t="s">
        <v>6</v>
      </c>
      <c r="E921" s="13" t="s">
        <v>5000</v>
      </c>
      <c r="F921" s="13" t="s">
        <v>9</v>
      </c>
      <c r="G921" s="13" t="s">
        <v>4802</v>
      </c>
      <c r="H921" s="13" t="s">
        <v>4816</v>
      </c>
      <c r="I921" s="13">
        <f>(Brick_Kilns_EF!$B$13*Brick_Kilns_EF!$B$11*Brick_Kilns_EF!$B$12)</f>
        <v>8886.81</v>
      </c>
      <c r="J921" s="13">
        <f>IF(D921="ZZ",Brick_Kilns_EF!$E$9*(0.75),Brick_Kilns_EF!$E$9)</f>
        <v>7.4740000000000006E-4</v>
      </c>
      <c r="K921" s="13">
        <f t="shared" si="56"/>
        <v>6.6420017940000005</v>
      </c>
      <c r="L921" s="13">
        <f>IF(D921="ZZ", Brick_Kilns_EF!$E$6*(0.75),Brick_Kilns_EF!$E$6)</f>
        <v>4.0400000000000001E-4</v>
      </c>
      <c r="M921" s="13">
        <f t="shared" si="57"/>
        <v>3.5902712399999999</v>
      </c>
      <c r="N921" s="13">
        <f>IF(D921="ZZ",Brick_Kilns_EF!$E$7*(0.75),Brick_Kilns_EF!$E$7)</f>
        <v>3.1900000000000001E-3</v>
      </c>
      <c r="O921" s="13">
        <f t="shared" si="58"/>
        <v>28.348923899999999</v>
      </c>
      <c r="P921" s="13">
        <f>IF(D921="ZZ",Brick_Kilns_EF!$E$8*(0.75),Brick_Kilns_EF!$E$8)</f>
        <v>7.1999999999999994E-4</v>
      </c>
      <c r="Q921" s="13">
        <f t="shared" si="59"/>
        <v>6.3985031999999995</v>
      </c>
    </row>
    <row r="922" spans="1:17">
      <c r="A922" s="13" t="s">
        <v>932</v>
      </c>
      <c r="B922" s="13">
        <v>24.020595369999999</v>
      </c>
      <c r="C922" s="13">
        <v>88.940529530000006</v>
      </c>
      <c r="D922" s="13" t="s">
        <v>6</v>
      </c>
      <c r="E922" s="13" t="s">
        <v>5000</v>
      </c>
      <c r="F922" s="13" t="s">
        <v>9</v>
      </c>
      <c r="G922" s="13" t="s">
        <v>4802</v>
      </c>
      <c r="H922" s="13" t="s">
        <v>4816</v>
      </c>
      <c r="I922" s="13">
        <f>(Brick_Kilns_EF!$B$13*Brick_Kilns_EF!$B$11*Brick_Kilns_EF!$B$12)</f>
        <v>8886.81</v>
      </c>
      <c r="J922" s="13">
        <f>IF(D922="ZZ",Brick_Kilns_EF!$E$9*(0.75),Brick_Kilns_EF!$E$9)</f>
        <v>7.4740000000000006E-4</v>
      </c>
      <c r="K922" s="13">
        <f t="shared" si="56"/>
        <v>6.6420017940000005</v>
      </c>
      <c r="L922" s="13">
        <f>IF(D922="ZZ", Brick_Kilns_EF!$E$6*(0.75),Brick_Kilns_EF!$E$6)</f>
        <v>4.0400000000000001E-4</v>
      </c>
      <c r="M922" s="13">
        <f t="shared" si="57"/>
        <v>3.5902712399999999</v>
      </c>
      <c r="N922" s="13">
        <f>IF(D922="ZZ",Brick_Kilns_EF!$E$7*(0.75),Brick_Kilns_EF!$E$7)</f>
        <v>3.1900000000000001E-3</v>
      </c>
      <c r="O922" s="13">
        <f t="shared" si="58"/>
        <v>28.348923899999999</v>
      </c>
      <c r="P922" s="13">
        <f>IF(D922="ZZ",Brick_Kilns_EF!$E$8*(0.75),Brick_Kilns_EF!$E$8)</f>
        <v>7.1999999999999994E-4</v>
      </c>
      <c r="Q922" s="13">
        <f t="shared" si="59"/>
        <v>6.3985031999999995</v>
      </c>
    </row>
    <row r="923" spans="1:17">
      <c r="A923" s="13" t="s">
        <v>933</v>
      </c>
      <c r="B923" s="13">
        <v>24.112912099999999</v>
      </c>
      <c r="C923" s="13">
        <v>89.245619390000002</v>
      </c>
      <c r="D923" s="13" t="s">
        <v>6</v>
      </c>
      <c r="E923" s="13" t="s">
        <v>5000</v>
      </c>
      <c r="F923" s="13" t="s">
        <v>42</v>
      </c>
      <c r="G923" s="13" t="s">
        <v>4802</v>
      </c>
      <c r="H923" s="13" t="s">
        <v>4816</v>
      </c>
      <c r="I923" s="13">
        <f>(Brick_Kilns_EF!$B$13*Brick_Kilns_EF!$B$11*Brick_Kilns_EF!$B$12)</f>
        <v>8886.81</v>
      </c>
      <c r="J923" s="13">
        <f>IF(D923="ZZ",Brick_Kilns_EF!$E$9*(0.75),Brick_Kilns_EF!$E$9)</f>
        <v>7.4740000000000006E-4</v>
      </c>
      <c r="K923" s="13">
        <f t="shared" si="56"/>
        <v>6.6420017940000005</v>
      </c>
      <c r="L923" s="13">
        <f>IF(D923="ZZ", Brick_Kilns_EF!$E$6*(0.75),Brick_Kilns_EF!$E$6)</f>
        <v>4.0400000000000001E-4</v>
      </c>
      <c r="M923" s="13">
        <f t="shared" si="57"/>
        <v>3.5902712399999999</v>
      </c>
      <c r="N923" s="13">
        <f>IF(D923="ZZ",Brick_Kilns_EF!$E$7*(0.75),Brick_Kilns_EF!$E$7)</f>
        <v>3.1900000000000001E-3</v>
      </c>
      <c r="O923" s="13">
        <f t="shared" si="58"/>
        <v>28.348923899999999</v>
      </c>
      <c r="P923" s="13">
        <f>IF(D923="ZZ",Brick_Kilns_EF!$E$8*(0.75),Brick_Kilns_EF!$E$8)</f>
        <v>7.1999999999999994E-4</v>
      </c>
      <c r="Q923" s="13">
        <f t="shared" si="59"/>
        <v>6.3985031999999995</v>
      </c>
    </row>
    <row r="924" spans="1:17">
      <c r="A924" s="13" t="s">
        <v>934</v>
      </c>
      <c r="B924" s="13">
        <v>23.782948319999999</v>
      </c>
      <c r="C924" s="13">
        <v>89.276226120000004</v>
      </c>
      <c r="D924" s="13" t="s">
        <v>6</v>
      </c>
      <c r="E924" s="13" t="s">
        <v>5000</v>
      </c>
      <c r="F924" s="13" t="s">
        <v>9</v>
      </c>
      <c r="G924" s="13" t="s">
        <v>4802</v>
      </c>
      <c r="H924" s="13" t="s">
        <v>4816</v>
      </c>
      <c r="I924" s="13">
        <f>(Brick_Kilns_EF!$B$13*Brick_Kilns_EF!$B$11*Brick_Kilns_EF!$B$12)</f>
        <v>8886.81</v>
      </c>
      <c r="J924" s="13">
        <f>IF(D924="ZZ",Brick_Kilns_EF!$E$9*(0.75),Brick_Kilns_EF!$E$9)</f>
        <v>7.4740000000000006E-4</v>
      </c>
      <c r="K924" s="13">
        <f t="shared" si="56"/>
        <v>6.6420017940000005</v>
      </c>
      <c r="L924" s="13">
        <f>IF(D924="ZZ", Brick_Kilns_EF!$E$6*(0.75),Brick_Kilns_EF!$E$6)</f>
        <v>4.0400000000000001E-4</v>
      </c>
      <c r="M924" s="13">
        <f t="shared" si="57"/>
        <v>3.5902712399999999</v>
      </c>
      <c r="N924" s="13">
        <f>IF(D924="ZZ",Brick_Kilns_EF!$E$7*(0.75),Brick_Kilns_EF!$E$7)</f>
        <v>3.1900000000000001E-3</v>
      </c>
      <c r="O924" s="13">
        <f t="shared" si="58"/>
        <v>28.348923899999999</v>
      </c>
      <c r="P924" s="13">
        <f>IF(D924="ZZ",Brick_Kilns_EF!$E$8*(0.75),Brick_Kilns_EF!$E$8)</f>
        <v>7.1999999999999994E-4</v>
      </c>
      <c r="Q924" s="13">
        <f t="shared" si="59"/>
        <v>6.3985031999999995</v>
      </c>
    </row>
    <row r="925" spans="1:17">
      <c r="A925" s="13" t="s">
        <v>935</v>
      </c>
      <c r="B925" s="13">
        <v>23.441459569999999</v>
      </c>
      <c r="C925" s="13">
        <v>89.405907020000001</v>
      </c>
      <c r="D925" s="13" t="s">
        <v>6</v>
      </c>
      <c r="E925" s="13" t="s">
        <v>5000</v>
      </c>
      <c r="F925" s="13" t="s">
        <v>9</v>
      </c>
      <c r="G925" s="13" t="s">
        <v>4802</v>
      </c>
      <c r="H925" s="13" t="s">
        <v>4816</v>
      </c>
      <c r="I925" s="13">
        <f>(Brick_Kilns_EF!$B$13*Brick_Kilns_EF!$B$11*Brick_Kilns_EF!$B$12)</f>
        <v>8886.81</v>
      </c>
      <c r="J925" s="13">
        <f>IF(D925="ZZ",Brick_Kilns_EF!$E$9*(0.75),Brick_Kilns_EF!$E$9)</f>
        <v>7.4740000000000006E-4</v>
      </c>
      <c r="K925" s="13">
        <f t="shared" si="56"/>
        <v>6.6420017940000005</v>
      </c>
      <c r="L925" s="13">
        <f>IF(D925="ZZ", Brick_Kilns_EF!$E$6*(0.75),Brick_Kilns_EF!$E$6)</f>
        <v>4.0400000000000001E-4</v>
      </c>
      <c r="M925" s="13">
        <f t="shared" si="57"/>
        <v>3.5902712399999999</v>
      </c>
      <c r="N925" s="13">
        <f>IF(D925="ZZ",Brick_Kilns_EF!$E$7*(0.75),Brick_Kilns_EF!$E$7)</f>
        <v>3.1900000000000001E-3</v>
      </c>
      <c r="O925" s="13">
        <f t="shared" si="58"/>
        <v>28.348923899999999</v>
      </c>
      <c r="P925" s="13">
        <f>IF(D925="ZZ",Brick_Kilns_EF!$E$8*(0.75),Brick_Kilns_EF!$E$8)</f>
        <v>7.1999999999999994E-4</v>
      </c>
      <c r="Q925" s="13">
        <f t="shared" si="59"/>
        <v>6.3985031999999995</v>
      </c>
    </row>
    <row r="926" spans="1:17">
      <c r="A926" s="13" t="s">
        <v>936</v>
      </c>
      <c r="B926" s="13">
        <v>25.981937290000001</v>
      </c>
      <c r="C926" s="13">
        <v>89.515818499999995</v>
      </c>
      <c r="D926" s="13" t="s">
        <v>6</v>
      </c>
      <c r="E926" s="13" t="s">
        <v>5000</v>
      </c>
      <c r="F926" s="13" t="s">
        <v>171</v>
      </c>
      <c r="G926" s="13" t="s">
        <v>4802</v>
      </c>
      <c r="H926" s="13" t="s">
        <v>4816</v>
      </c>
      <c r="I926" s="13">
        <f>(Brick_Kilns_EF!$B$13*Brick_Kilns_EF!$B$11*Brick_Kilns_EF!$B$12)</f>
        <v>8886.81</v>
      </c>
      <c r="J926" s="13">
        <f>IF(D926="ZZ",Brick_Kilns_EF!$E$9*(0.75),Brick_Kilns_EF!$E$9)</f>
        <v>7.4740000000000006E-4</v>
      </c>
      <c r="K926" s="13">
        <f t="shared" si="56"/>
        <v>6.6420017940000005</v>
      </c>
      <c r="L926" s="13">
        <f>IF(D926="ZZ", Brick_Kilns_EF!$E$6*(0.75),Brick_Kilns_EF!$E$6)</f>
        <v>4.0400000000000001E-4</v>
      </c>
      <c r="M926" s="13">
        <f t="shared" si="57"/>
        <v>3.5902712399999999</v>
      </c>
      <c r="N926" s="13">
        <f>IF(D926="ZZ",Brick_Kilns_EF!$E$7*(0.75),Brick_Kilns_EF!$E$7)</f>
        <v>3.1900000000000001E-3</v>
      </c>
      <c r="O926" s="13">
        <f t="shared" si="58"/>
        <v>28.348923899999999</v>
      </c>
      <c r="P926" s="13">
        <f>IF(D926="ZZ",Brick_Kilns_EF!$E$8*(0.75),Brick_Kilns_EF!$E$8)</f>
        <v>7.1999999999999994E-4</v>
      </c>
      <c r="Q926" s="13">
        <f t="shared" si="59"/>
        <v>6.3985031999999995</v>
      </c>
    </row>
    <row r="927" spans="1:17">
      <c r="A927" s="13" t="s">
        <v>937</v>
      </c>
      <c r="B927" s="13">
        <v>23.5622282</v>
      </c>
      <c r="C927" s="13">
        <v>89.143737189999996</v>
      </c>
      <c r="D927" s="13" t="s">
        <v>6</v>
      </c>
      <c r="E927" s="13" t="s">
        <v>5000</v>
      </c>
      <c r="F927" s="13" t="s">
        <v>9</v>
      </c>
      <c r="G927" s="13" t="s">
        <v>4802</v>
      </c>
      <c r="H927" s="13" t="s">
        <v>4816</v>
      </c>
      <c r="I927" s="13">
        <f>(Brick_Kilns_EF!$B$13*Brick_Kilns_EF!$B$11*Brick_Kilns_EF!$B$12)</f>
        <v>8886.81</v>
      </c>
      <c r="J927" s="13">
        <f>IF(D927="ZZ",Brick_Kilns_EF!$E$9*(0.75),Brick_Kilns_EF!$E$9)</f>
        <v>7.4740000000000006E-4</v>
      </c>
      <c r="K927" s="13">
        <f t="shared" si="56"/>
        <v>6.6420017940000005</v>
      </c>
      <c r="L927" s="13">
        <f>IF(D927="ZZ", Brick_Kilns_EF!$E$6*(0.75),Brick_Kilns_EF!$E$6)</f>
        <v>4.0400000000000001E-4</v>
      </c>
      <c r="M927" s="13">
        <f t="shared" si="57"/>
        <v>3.5902712399999999</v>
      </c>
      <c r="N927" s="13">
        <f>IF(D927="ZZ",Brick_Kilns_EF!$E$7*(0.75),Brick_Kilns_EF!$E$7)</f>
        <v>3.1900000000000001E-3</v>
      </c>
      <c r="O927" s="13">
        <f t="shared" si="58"/>
        <v>28.348923899999999</v>
      </c>
      <c r="P927" s="13">
        <f>IF(D927="ZZ",Brick_Kilns_EF!$E$8*(0.75),Brick_Kilns_EF!$E$8)</f>
        <v>7.1999999999999994E-4</v>
      </c>
      <c r="Q927" s="13">
        <f t="shared" si="59"/>
        <v>6.3985031999999995</v>
      </c>
    </row>
    <row r="928" spans="1:17">
      <c r="A928" s="13" t="s">
        <v>938</v>
      </c>
      <c r="B928" s="13">
        <v>23.440195190000001</v>
      </c>
      <c r="C928" s="13">
        <v>89.532321780000004</v>
      </c>
      <c r="D928" s="13" t="s">
        <v>6</v>
      </c>
      <c r="E928" s="13" t="s">
        <v>5000</v>
      </c>
      <c r="F928" s="13" t="s">
        <v>9</v>
      </c>
      <c r="G928" s="13" t="s">
        <v>4802</v>
      </c>
      <c r="H928" s="13" t="s">
        <v>4816</v>
      </c>
      <c r="I928" s="13">
        <f>(Brick_Kilns_EF!$B$13*Brick_Kilns_EF!$B$11*Brick_Kilns_EF!$B$12)</f>
        <v>8886.81</v>
      </c>
      <c r="J928" s="13">
        <f>IF(D928="ZZ",Brick_Kilns_EF!$E$9*(0.75),Brick_Kilns_EF!$E$9)</f>
        <v>7.4740000000000006E-4</v>
      </c>
      <c r="K928" s="13">
        <f t="shared" si="56"/>
        <v>6.6420017940000005</v>
      </c>
      <c r="L928" s="13">
        <f>IF(D928="ZZ", Brick_Kilns_EF!$E$6*(0.75),Brick_Kilns_EF!$E$6)</f>
        <v>4.0400000000000001E-4</v>
      </c>
      <c r="M928" s="13">
        <f t="shared" si="57"/>
        <v>3.5902712399999999</v>
      </c>
      <c r="N928" s="13">
        <f>IF(D928="ZZ",Brick_Kilns_EF!$E$7*(0.75),Brick_Kilns_EF!$E$7)</f>
        <v>3.1900000000000001E-3</v>
      </c>
      <c r="O928" s="13">
        <f t="shared" si="58"/>
        <v>28.348923899999999</v>
      </c>
      <c r="P928" s="13">
        <f>IF(D928="ZZ",Brick_Kilns_EF!$E$8*(0.75),Brick_Kilns_EF!$E$8)</f>
        <v>7.1999999999999994E-4</v>
      </c>
      <c r="Q928" s="13">
        <f t="shared" si="59"/>
        <v>6.3985031999999995</v>
      </c>
    </row>
    <row r="929" spans="1:17">
      <c r="A929" s="13" t="s">
        <v>939</v>
      </c>
      <c r="B929" s="13">
        <v>25.397583659999999</v>
      </c>
      <c r="C929" s="13">
        <v>89.293778380000006</v>
      </c>
      <c r="D929" s="13" t="s">
        <v>6</v>
      </c>
      <c r="E929" s="13" t="s">
        <v>5000</v>
      </c>
      <c r="F929" s="13" t="s">
        <v>171</v>
      </c>
      <c r="G929" s="13" t="s">
        <v>4802</v>
      </c>
      <c r="H929" s="13" t="s">
        <v>4816</v>
      </c>
      <c r="I929" s="13">
        <f>(Brick_Kilns_EF!$B$13*Brick_Kilns_EF!$B$11*Brick_Kilns_EF!$B$12)</f>
        <v>8886.81</v>
      </c>
      <c r="J929" s="13">
        <f>IF(D929="ZZ",Brick_Kilns_EF!$E$9*(0.75),Brick_Kilns_EF!$E$9)</f>
        <v>7.4740000000000006E-4</v>
      </c>
      <c r="K929" s="13">
        <f t="shared" si="56"/>
        <v>6.6420017940000005</v>
      </c>
      <c r="L929" s="13">
        <f>IF(D929="ZZ", Brick_Kilns_EF!$E$6*(0.75),Brick_Kilns_EF!$E$6)</f>
        <v>4.0400000000000001E-4</v>
      </c>
      <c r="M929" s="13">
        <f t="shared" si="57"/>
        <v>3.5902712399999999</v>
      </c>
      <c r="N929" s="13">
        <f>IF(D929="ZZ",Brick_Kilns_EF!$E$7*(0.75),Brick_Kilns_EF!$E$7)</f>
        <v>3.1900000000000001E-3</v>
      </c>
      <c r="O929" s="13">
        <f t="shared" si="58"/>
        <v>28.348923899999999</v>
      </c>
      <c r="P929" s="13">
        <f>IF(D929="ZZ",Brick_Kilns_EF!$E$8*(0.75),Brick_Kilns_EF!$E$8)</f>
        <v>7.1999999999999994E-4</v>
      </c>
      <c r="Q929" s="13">
        <f t="shared" si="59"/>
        <v>6.3985031999999995</v>
      </c>
    </row>
    <row r="930" spans="1:17">
      <c r="A930" s="13" t="s">
        <v>940</v>
      </c>
      <c r="B930" s="13">
        <v>23.698263870000002</v>
      </c>
      <c r="C930" s="13">
        <v>89.489198849999994</v>
      </c>
      <c r="D930" s="13" t="s">
        <v>6</v>
      </c>
      <c r="E930" s="13" t="s">
        <v>5000</v>
      </c>
      <c r="F930" s="13" t="s">
        <v>7</v>
      </c>
      <c r="G930" s="13" t="s">
        <v>4802</v>
      </c>
      <c r="H930" s="13" t="s">
        <v>4816</v>
      </c>
      <c r="I930" s="13">
        <f>(Brick_Kilns_EF!$B$13*Brick_Kilns_EF!$B$11*Brick_Kilns_EF!$B$12)</f>
        <v>8886.81</v>
      </c>
      <c r="J930" s="13">
        <f>IF(D930="ZZ",Brick_Kilns_EF!$E$9*(0.75),Brick_Kilns_EF!$E$9)</f>
        <v>7.4740000000000006E-4</v>
      </c>
      <c r="K930" s="13">
        <f t="shared" si="56"/>
        <v>6.6420017940000005</v>
      </c>
      <c r="L930" s="13">
        <f>IF(D930="ZZ", Brick_Kilns_EF!$E$6*(0.75),Brick_Kilns_EF!$E$6)</f>
        <v>4.0400000000000001E-4</v>
      </c>
      <c r="M930" s="13">
        <f t="shared" si="57"/>
        <v>3.5902712399999999</v>
      </c>
      <c r="N930" s="13">
        <f>IF(D930="ZZ",Brick_Kilns_EF!$E$7*(0.75),Brick_Kilns_EF!$E$7)</f>
        <v>3.1900000000000001E-3</v>
      </c>
      <c r="O930" s="13">
        <f t="shared" si="58"/>
        <v>28.348923899999999</v>
      </c>
      <c r="P930" s="13">
        <f>IF(D930="ZZ",Brick_Kilns_EF!$E$8*(0.75),Brick_Kilns_EF!$E$8)</f>
        <v>7.1999999999999994E-4</v>
      </c>
      <c r="Q930" s="13">
        <f t="shared" si="59"/>
        <v>6.3985031999999995</v>
      </c>
    </row>
    <row r="931" spans="1:17">
      <c r="A931" s="13" t="s">
        <v>941</v>
      </c>
      <c r="B931" s="13">
        <v>25.627781509999998</v>
      </c>
      <c r="C931" s="13">
        <v>88.636715190000004</v>
      </c>
      <c r="D931" s="13" t="s">
        <v>6</v>
      </c>
      <c r="E931" s="13" t="s">
        <v>5000</v>
      </c>
      <c r="F931" s="13" t="s">
        <v>171</v>
      </c>
      <c r="G931" s="13" t="s">
        <v>4802</v>
      </c>
      <c r="H931" s="13" t="s">
        <v>4816</v>
      </c>
      <c r="I931" s="13">
        <f>(Brick_Kilns_EF!$B$13*Brick_Kilns_EF!$B$11*Brick_Kilns_EF!$B$12)</f>
        <v>8886.81</v>
      </c>
      <c r="J931" s="13">
        <f>IF(D931="ZZ",Brick_Kilns_EF!$E$9*(0.75),Brick_Kilns_EF!$E$9)</f>
        <v>7.4740000000000006E-4</v>
      </c>
      <c r="K931" s="13">
        <f t="shared" si="56"/>
        <v>6.6420017940000005</v>
      </c>
      <c r="L931" s="13">
        <f>IF(D931="ZZ", Brick_Kilns_EF!$E$6*(0.75),Brick_Kilns_EF!$E$6)</f>
        <v>4.0400000000000001E-4</v>
      </c>
      <c r="M931" s="13">
        <f t="shared" si="57"/>
        <v>3.5902712399999999</v>
      </c>
      <c r="N931" s="13">
        <f>IF(D931="ZZ",Brick_Kilns_EF!$E$7*(0.75),Brick_Kilns_EF!$E$7)</f>
        <v>3.1900000000000001E-3</v>
      </c>
      <c r="O931" s="13">
        <f t="shared" si="58"/>
        <v>28.348923899999999</v>
      </c>
      <c r="P931" s="13">
        <f>IF(D931="ZZ",Brick_Kilns_EF!$E$8*(0.75),Brick_Kilns_EF!$E$8)</f>
        <v>7.1999999999999994E-4</v>
      </c>
      <c r="Q931" s="13">
        <f t="shared" si="59"/>
        <v>6.3985031999999995</v>
      </c>
    </row>
    <row r="932" spans="1:17">
      <c r="A932" s="13" t="s">
        <v>942</v>
      </c>
      <c r="B932" s="13">
        <v>23.66648979</v>
      </c>
      <c r="C932" s="13">
        <v>89.187624319999998</v>
      </c>
      <c r="D932" s="13" t="s">
        <v>6</v>
      </c>
      <c r="E932" s="13" t="s">
        <v>5000</v>
      </c>
      <c r="F932" s="13" t="s">
        <v>9</v>
      </c>
      <c r="G932" s="13" t="s">
        <v>4802</v>
      </c>
      <c r="H932" s="13" t="s">
        <v>4816</v>
      </c>
      <c r="I932" s="13">
        <f>(Brick_Kilns_EF!$B$13*Brick_Kilns_EF!$B$11*Brick_Kilns_EF!$B$12)</f>
        <v>8886.81</v>
      </c>
      <c r="J932" s="13">
        <f>IF(D932="ZZ",Brick_Kilns_EF!$E$9*(0.75),Brick_Kilns_EF!$E$9)</f>
        <v>7.4740000000000006E-4</v>
      </c>
      <c r="K932" s="13">
        <f t="shared" si="56"/>
        <v>6.6420017940000005</v>
      </c>
      <c r="L932" s="13">
        <f>IF(D932="ZZ", Brick_Kilns_EF!$E$6*(0.75),Brick_Kilns_EF!$E$6)</f>
        <v>4.0400000000000001E-4</v>
      </c>
      <c r="M932" s="13">
        <f t="shared" si="57"/>
        <v>3.5902712399999999</v>
      </c>
      <c r="N932" s="13">
        <f>IF(D932="ZZ",Brick_Kilns_EF!$E$7*(0.75),Brick_Kilns_EF!$E$7)</f>
        <v>3.1900000000000001E-3</v>
      </c>
      <c r="O932" s="13">
        <f t="shared" si="58"/>
        <v>28.348923899999999</v>
      </c>
      <c r="P932" s="13">
        <f>IF(D932="ZZ",Brick_Kilns_EF!$E$8*(0.75),Brick_Kilns_EF!$E$8)</f>
        <v>7.1999999999999994E-4</v>
      </c>
      <c r="Q932" s="13">
        <f t="shared" si="59"/>
        <v>6.3985031999999995</v>
      </c>
    </row>
    <row r="933" spans="1:17">
      <c r="A933" s="13" t="s">
        <v>943</v>
      </c>
      <c r="B933" s="13">
        <v>23.827518860000001</v>
      </c>
      <c r="C933" s="13">
        <v>89.297453020000006</v>
      </c>
      <c r="D933" s="13" t="s">
        <v>6</v>
      </c>
      <c r="E933" s="13" t="s">
        <v>5000</v>
      </c>
      <c r="F933" s="13" t="s">
        <v>9</v>
      </c>
      <c r="G933" s="13" t="s">
        <v>4802</v>
      </c>
      <c r="H933" s="13" t="s">
        <v>4816</v>
      </c>
      <c r="I933" s="13">
        <f>(Brick_Kilns_EF!$B$13*Brick_Kilns_EF!$B$11*Brick_Kilns_EF!$B$12)</f>
        <v>8886.81</v>
      </c>
      <c r="J933" s="13">
        <f>IF(D933="ZZ",Brick_Kilns_EF!$E$9*(0.75),Brick_Kilns_EF!$E$9)</f>
        <v>7.4740000000000006E-4</v>
      </c>
      <c r="K933" s="13">
        <f t="shared" si="56"/>
        <v>6.6420017940000005</v>
      </c>
      <c r="L933" s="13">
        <f>IF(D933="ZZ", Brick_Kilns_EF!$E$6*(0.75),Brick_Kilns_EF!$E$6)</f>
        <v>4.0400000000000001E-4</v>
      </c>
      <c r="M933" s="13">
        <f t="shared" si="57"/>
        <v>3.5902712399999999</v>
      </c>
      <c r="N933" s="13">
        <f>IF(D933="ZZ",Brick_Kilns_EF!$E$7*(0.75),Brick_Kilns_EF!$E$7)</f>
        <v>3.1900000000000001E-3</v>
      </c>
      <c r="O933" s="13">
        <f t="shared" si="58"/>
        <v>28.348923899999999</v>
      </c>
      <c r="P933" s="13">
        <f>IF(D933="ZZ",Brick_Kilns_EF!$E$8*(0.75),Brick_Kilns_EF!$E$8)</f>
        <v>7.1999999999999994E-4</v>
      </c>
      <c r="Q933" s="13">
        <f t="shared" si="59"/>
        <v>6.3985031999999995</v>
      </c>
    </row>
    <row r="934" spans="1:17">
      <c r="A934" s="13" t="s">
        <v>944</v>
      </c>
      <c r="B934" s="13">
        <v>23.925494820000001</v>
      </c>
      <c r="C934" s="13">
        <v>89.110046010000005</v>
      </c>
      <c r="D934" s="13" t="s">
        <v>6</v>
      </c>
      <c r="E934" s="13" t="s">
        <v>5000</v>
      </c>
      <c r="F934" s="13" t="s">
        <v>9</v>
      </c>
      <c r="G934" s="13" t="s">
        <v>4802</v>
      </c>
      <c r="H934" s="13" t="s">
        <v>4816</v>
      </c>
      <c r="I934" s="13">
        <f>(Brick_Kilns_EF!$B$13*Brick_Kilns_EF!$B$11*Brick_Kilns_EF!$B$12)</f>
        <v>8886.81</v>
      </c>
      <c r="J934" s="13">
        <f>IF(D934="ZZ",Brick_Kilns_EF!$E$9*(0.75),Brick_Kilns_EF!$E$9)</f>
        <v>7.4740000000000006E-4</v>
      </c>
      <c r="K934" s="13">
        <f t="shared" si="56"/>
        <v>6.6420017940000005</v>
      </c>
      <c r="L934" s="13">
        <f>IF(D934="ZZ", Brick_Kilns_EF!$E$6*(0.75),Brick_Kilns_EF!$E$6)</f>
        <v>4.0400000000000001E-4</v>
      </c>
      <c r="M934" s="13">
        <f t="shared" si="57"/>
        <v>3.5902712399999999</v>
      </c>
      <c r="N934" s="13">
        <f>IF(D934="ZZ",Brick_Kilns_EF!$E$7*(0.75),Brick_Kilns_EF!$E$7)</f>
        <v>3.1900000000000001E-3</v>
      </c>
      <c r="O934" s="13">
        <f t="shared" si="58"/>
        <v>28.348923899999999</v>
      </c>
      <c r="P934" s="13">
        <f>IF(D934="ZZ",Brick_Kilns_EF!$E$8*(0.75),Brick_Kilns_EF!$E$8)</f>
        <v>7.1999999999999994E-4</v>
      </c>
      <c r="Q934" s="13">
        <f t="shared" si="59"/>
        <v>6.3985031999999995</v>
      </c>
    </row>
    <row r="935" spans="1:17">
      <c r="A935" s="13" t="s">
        <v>945</v>
      </c>
      <c r="B935" s="13">
        <v>23.875007109999999</v>
      </c>
      <c r="C935" s="13">
        <v>90.205604500000007</v>
      </c>
      <c r="D935" s="13" t="s">
        <v>6</v>
      </c>
      <c r="E935" s="13" t="s">
        <v>5000</v>
      </c>
      <c r="F935" s="13" t="s">
        <v>7</v>
      </c>
      <c r="G935" s="13" t="s">
        <v>4802</v>
      </c>
      <c r="H935" s="13" t="s">
        <v>4816</v>
      </c>
      <c r="I935" s="13">
        <f>(Brick_Kilns_EF!$B$13*Brick_Kilns_EF!$B$11*Brick_Kilns_EF!$B$12)</f>
        <v>8886.81</v>
      </c>
      <c r="J935" s="13">
        <f>IF(D935="ZZ",Brick_Kilns_EF!$E$9*(0.75),Brick_Kilns_EF!$E$9)</f>
        <v>7.4740000000000006E-4</v>
      </c>
      <c r="K935" s="13">
        <f t="shared" si="56"/>
        <v>6.6420017940000005</v>
      </c>
      <c r="L935" s="13">
        <f>IF(D935="ZZ", Brick_Kilns_EF!$E$6*(0.75),Brick_Kilns_EF!$E$6)</f>
        <v>4.0400000000000001E-4</v>
      </c>
      <c r="M935" s="13">
        <f t="shared" si="57"/>
        <v>3.5902712399999999</v>
      </c>
      <c r="N935" s="13">
        <f>IF(D935="ZZ",Brick_Kilns_EF!$E$7*(0.75),Brick_Kilns_EF!$E$7)</f>
        <v>3.1900000000000001E-3</v>
      </c>
      <c r="O935" s="13">
        <f t="shared" si="58"/>
        <v>28.348923899999999</v>
      </c>
      <c r="P935" s="13">
        <f>IF(D935="ZZ",Brick_Kilns_EF!$E$8*(0.75),Brick_Kilns_EF!$E$8)</f>
        <v>7.1999999999999994E-4</v>
      </c>
      <c r="Q935" s="13">
        <f t="shared" si="59"/>
        <v>6.3985031999999995</v>
      </c>
    </row>
    <row r="936" spans="1:17">
      <c r="A936" s="13" t="s">
        <v>946</v>
      </c>
      <c r="B936" s="13">
        <v>23.716659289999999</v>
      </c>
      <c r="C936" s="13">
        <v>90.286367870000007</v>
      </c>
      <c r="D936" s="13" t="s">
        <v>6</v>
      </c>
      <c r="E936" s="13" t="s">
        <v>5000</v>
      </c>
      <c r="F936" s="13" t="s">
        <v>7</v>
      </c>
      <c r="G936" s="13" t="s">
        <v>4802</v>
      </c>
      <c r="H936" s="13" t="s">
        <v>4816</v>
      </c>
      <c r="I936" s="13">
        <f>(Brick_Kilns_EF!$B$13*Brick_Kilns_EF!$B$11*Brick_Kilns_EF!$B$12)</f>
        <v>8886.81</v>
      </c>
      <c r="J936" s="13">
        <f>IF(D936="ZZ",Brick_Kilns_EF!$E$9*(0.75),Brick_Kilns_EF!$E$9)</f>
        <v>7.4740000000000006E-4</v>
      </c>
      <c r="K936" s="13">
        <f t="shared" si="56"/>
        <v>6.6420017940000005</v>
      </c>
      <c r="L936" s="13">
        <f>IF(D936="ZZ", Brick_Kilns_EF!$E$6*(0.75),Brick_Kilns_EF!$E$6)</f>
        <v>4.0400000000000001E-4</v>
      </c>
      <c r="M936" s="13">
        <f t="shared" si="57"/>
        <v>3.5902712399999999</v>
      </c>
      <c r="N936" s="13">
        <f>IF(D936="ZZ",Brick_Kilns_EF!$E$7*(0.75),Brick_Kilns_EF!$E$7)</f>
        <v>3.1900000000000001E-3</v>
      </c>
      <c r="O936" s="13">
        <f t="shared" si="58"/>
        <v>28.348923899999999</v>
      </c>
      <c r="P936" s="13">
        <f>IF(D936="ZZ",Brick_Kilns_EF!$E$8*(0.75),Brick_Kilns_EF!$E$8)</f>
        <v>7.1999999999999994E-4</v>
      </c>
      <c r="Q936" s="13">
        <f t="shared" si="59"/>
        <v>6.3985031999999995</v>
      </c>
    </row>
    <row r="937" spans="1:17">
      <c r="A937" s="13" t="s">
        <v>947</v>
      </c>
      <c r="B937" s="13">
        <v>23.836203019999999</v>
      </c>
      <c r="C937" s="13">
        <v>89.087434880000004</v>
      </c>
      <c r="D937" s="13" t="s">
        <v>6</v>
      </c>
      <c r="E937" s="13" t="s">
        <v>5000</v>
      </c>
      <c r="F937" s="13" t="s">
        <v>9</v>
      </c>
      <c r="G937" s="13" t="s">
        <v>4802</v>
      </c>
      <c r="H937" s="13" t="s">
        <v>4816</v>
      </c>
      <c r="I937" s="13">
        <f>(Brick_Kilns_EF!$B$13*Brick_Kilns_EF!$B$11*Brick_Kilns_EF!$B$12)</f>
        <v>8886.81</v>
      </c>
      <c r="J937" s="13">
        <f>IF(D937="ZZ",Brick_Kilns_EF!$E$9*(0.75),Brick_Kilns_EF!$E$9)</f>
        <v>7.4740000000000006E-4</v>
      </c>
      <c r="K937" s="13">
        <f t="shared" si="56"/>
        <v>6.6420017940000005</v>
      </c>
      <c r="L937" s="13">
        <f>IF(D937="ZZ", Brick_Kilns_EF!$E$6*(0.75),Brick_Kilns_EF!$E$6)</f>
        <v>4.0400000000000001E-4</v>
      </c>
      <c r="M937" s="13">
        <f t="shared" si="57"/>
        <v>3.5902712399999999</v>
      </c>
      <c r="N937" s="13">
        <f>IF(D937="ZZ",Brick_Kilns_EF!$E$7*(0.75),Brick_Kilns_EF!$E$7)</f>
        <v>3.1900000000000001E-3</v>
      </c>
      <c r="O937" s="13">
        <f t="shared" si="58"/>
        <v>28.348923899999999</v>
      </c>
      <c r="P937" s="13">
        <f>IF(D937="ZZ",Brick_Kilns_EF!$E$8*(0.75),Brick_Kilns_EF!$E$8)</f>
        <v>7.1999999999999994E-4</v>
      </c>
      <c r="Q937" s="13">
        <f t="shared" si="59"/>
        <v>6.3985031999999995</v>
      </c>
    </row>
    <row r="938" spans="1:17">
      <c r="A938" s="13" t="s">
        <v>948</v>
      </c>
      <c r="B938" s="13">
        <v>24.904875870000001</v>
      </c>
      <c r="C938" s="13">
        <v>89.459323420000004</v>
      </c>
      <c r="D938" s="13" t="s">
        <v>6</v>
      </c>
      <c r="E938" s="13" t="s">
        <v>5000</v>
      </c>
      <c r="F938" s="13" t="s">
        <v>42</v>
      </c>
      <c r="G938" s="13" t="s">
        <v>4802</v>
      </c>
      <c r="H938" s="13" t="s">
        <v>4816</v>
      </c>
      <c r="I938" s="13">
        <f>(Brick_Kilns_EF!$B$13*Brick_Kilns_EF!$B$11*Brick_Kilns_EF!$B$12)</f>
        <v>8886.81</v>
      </c>
      <c r="J938" s="13">
        <f>IF(D938="ZZ",Brick_Kilns_EF!$E$9*(0.75),Brick_Kilns_EF!$E$9)</f>
        <v>7.4740000000000006E-4</v>
      </c>
      <c r="K938" s="13">
        <f t="shared" si="56"/>
        <v>6.6420017940000005</v>
      </c>
      <c r="L938" s="13">
        <f>IF(D938="ZZ", Brick_Kilns_EF!$E$6*(0.75),Brick_Kilns_EF!$E$6)</f>
        <v>4.0400000000000001E-4</v>
      </c>
      <c r="M938" s="13">
        <f t="shared" si="57"/>
        <v>3.5902712399999999</v>
      </c>
      <c r="N938" s="13">
        <f>IF(D938="ZZ",Brick_Kilns_EF!$E$7*(0.75),Brick_Kilns_EF!$E$7)</f>
        <v>3.1900000000000001E-3</v>
      </c>
      <c r="O938" s="13">
        <f t="shared" si="58"/>
        <v>28.348923899999999</v>
      </c>
      <c r="P938" s="13">
        <f>IF(D938="ZZ",Brick_Kilns_EF!$E$8*(0.75),Brick_Kilns_EF!$E$8)</f>
        <v>7.1999999999999994E-4</v>
      </c>
      <c r="Q938" s="13">
        <f t="shared" si="59"/>
        <v>6.3985031999999995</v>
      </c>
    </row>
    <row r="939" spans="1:17">
      <c r="A939" s="13" t="s">
        <v>949</v>
      </c>
      <c r="B939" s="13">
        <v>23.75898093</v>
      </c>
      <c r="C939" s="13">
        <v>90.324499020000005</v>
      </c>
      <c r="D939" s="13" t="s">
        <v>6</v>
      </c>
      <c r="E939" s="13" t="s">
        <v>5000</v>
      </c>
      <c r="F939" s="13" t="s">
        <v>7</v>
      </c>
      <c r="G939" s="13" t="s">
        <v>4802</v>
      </c>
      <c r="H939" s="13" t="s">
        <v>4816</v>
      </c>
      <c r="I939" s="13">
        <f>(Brick_Kilns_EF!$B$13*Brick_Kilns_EF!$B$11*Brick_Kilns_EF!$B$12)</f>
        <v>8886.81</v>
      </c>
      <c r="J939" s="13">
        <f>IF(D939="ZZ",Brick_Kilns_EF!$E$9*(0.75),Brick_Kilns_EF!$E$9)</f>
        <v>7.4740000000000006E-4</v>
      </c>
      <c r="K939" s="13">
        <f t="shared" si="56"/>
        <v>6.6420017940000005</v>
      </c>
      <c r="L939" s="13">
        <f>IF(D939="ZZ", Brick_Kilns_EF!$E$6*(0.75),Brick_Kilns_EF!$E$6)</f>
        <v>4.0400000000000001E-4</v>
      </c>
      <c r="M939" s="13">
        <f t="shared" si="57"/>
        <v>3.5902712399999999</v>
      </c>
      <c r="N939" s="13">
        <f>IF(D939="ZZ",Brick_Kilns_EF!$E$7*(0.75),Brick_Kilns_EF!$E$7)</f>
        <v>3.1900000000000001E-3</v>
      </c>
      <c r="O939" s="13">
        <f t="shared" si="58"/>
        <v>28.348923899999999</v>
      </c>
      <c r="P939" s="13">
        <f>IF(D939="ZZ",Brick_Kilns_EF!$E$8*(0.75),Brick_Kilns_EF!$E$8)</f>
        <v>7.1999999999999994E-4</v>
      </c>
      <c r="Q939" s="13">
        <f t="shared" si="59"/>
        <v>6.3985031999999995</v>
      </c>
    </row>
    <row r="940" spans="1:17">
      <c r="A940" s="13" t="s">
        <v>950</v>
      </c>
      <c r="B940" s="13">
        <v>23.763291219999999</v>
      </c>
      <c r="C940" s="13">
        <v>90.323633639999997</v>
      </c>
      <c r="D940" s="13" t="s">
        <v>6</v>
      </c>
      <c r="E940" s="13" t="s">
        <v>5000</v>
      </c>
      <c r="F940" s="13" t="s">
        <v>7</v>
      </c>
      <c r="G940" s="13" t="s">
        <v>4802</v>
      </c>
      <c r="H940" s="13" t="s">
        <v>4816</v>
      </c>
      <c r="I940" s="13">
        <f>(Brick_Kilns_EF!$B$13*Brick_Kilns_EF!$B$11*Brick_Kilns_EF!$B$12)</f>
        <v>8886.81</v>
      </c>
      <c r="J940" s="13">
        <f>IF(D940="ZZ",Brick_Kilns_EF!$E$9*(0.75),Brick_Kilns_EF!$E$9)</f>
        <v>7.4740000000000006E-4</v>
      </c>
      <c r="K940" s="13">
        <f t="shared" si="56"/>
        <v>6.6420017940000005</v>
      </c>
      <c r="L940" s="13">
        <f>IF(D940="ZZ", Brick_Kilns_EF!$E$6*(0.75),Brick_Kilns_EF!$E$6)</f>
        <v>4.0400000000000001E-4</v>
      </c>
      <c r="M940" s="13">
        <f t="shared" si="57"/>
        <v>3.5902712399999999</v>
      </c>
      <c r="N940" s="13">
        <f>IF(D940="ZZ",Brick_Kilns_EF!$E$7*(0.75),Brick_Kilns_EF!$E$7)</f>
        <v>3.1900000000000001E-3</v>
      </c>
      <c r="O940" s="13">
        <f t="shared" si="58"/>
        <v>28.348923899999999</v>
      </c>
      <c r="P940" s="13">
        <f>IF(D940="ZZ",Brick_Kilns_EF!$E$8*(0.75),Brick_Kilns_EF!$E$8)</f>
        <v>7.1999999999999994E-4</v>
      </c>
      <c r="Q940" s="13">
        <f t="shared" si="59"/>
        <v>6.3985031999999995</v>
      </c>
    </row>
    <row r="941" spans="1:17">
      <c r="A941" s="13" t="s">
        <v>951</v>
      </c>
      <c r="B941" s="13">
        <v>24.080786100000001</v>
      </c>
      <c r="C941" s="13">
        <v>88.892225670000002</v>
      </c>
      <c r="D941" s="13" t="s">
        <v>6</v>
      </c>
      <c r="E941" s="13" t="s">
        <v>5000</v>
      </c>
      <c r="F941" s="13" t="s">
        <v>9</v>
      </c>
      <c r="G941" s="13" t="s">
        <v>4802</v>
      </c>
      <c r="H941" s="13" t="s">
        <v>4816</v>
      </c>
      <c r="I941" s="13">
        <f>(Brick_Kilns_EF!$B$13*Brick_Kilns_EF!$B$11*Brick_Kilns_EF!$B$12)</f>
        <v>8886.81</v>
      </c>
      <c r="J941" s="13">
        <f>IF(D941="ZZ",Brick_Kilns_EF!$E$9*(0.75),Brick_Kilns_EF!$E$9)</f>
        <v>7.4740000000000006E-4</v>
      </c>
      <c r="K941" s="13">
        <f t="shared" si="56"/>
        <v>6.6420017940000005</v>
      </c>
      <c r="L941" s="13">
        <f>IF(D941="ZZ", Brick_Kilns_EF!$E$6*(0.75),Brick_Kilns_EF!$E$6)</f>
        <v>4.0400000000000001E-4</v>
      </c>
      <c r="M941" s="13">
        <f t="shared" si="57"/>
        <v>3.5902712399999999</v>
      </c>
      <c r="N941" s="13">
        <f>IF(D941="ZZ",Brick_Kilns_EF!$E$7*(0.75),Brick_Kilns_EF!$E$7)</f>
        <v>3.1900000000000001E-3</v>
      </c>
      <c r="O941" s="13">
        <f t="shared" si="58"/>
        <v>28.348923899999999</v>
      </c>
      <c r="P941" s="13">
        <f>IF(D941="ZZ",Brick_Kilns_EF!$E$8*(0.75),Brick_Kilns_EF!$E$8)</f>
        <v>7.1999999999999994E-4</v>
      </c>
      <c r="Q941" s="13">
        <f t="shared" si="59"/>
        <v>6.3985031999999995</v>
      </c>
    </row>
    <row r="942" spans="1:17">
      <c r="A942" s="13" t="s">
        <v>952</v>
      </c>
      <c r="B942" s="13">
        <v>23.897345479999998</v>
      </c>
      <c r="C942" s="13">
        <v>90.140669399999993</v>
      </c>
      <c r="D942" s="13" t="s">
        <v>6</v>
      </c>
      <c r="E942" s="13" t="s">
        <v>5000</v>
      </c>
      <c r="F942" s="13" t="s">
        <v>7</v>
      </c>
      <c r="G942" s="13" t="s">
        <v>4802</v>
      </c>
      <c r="H942" s="13" t="s">
        <v>4816</v>
      </c>
      <c r="I942" s="13">
        <f>(Brick_Kilns_EF!$B$13*Brick_Kilns_EF!$B$11*Brick_Kilns_EF!$B$12)</f>
        <v>8886.81</v>
      </c>
      <c r="J942" s="13">
        <f>IF(D942="ZZ",Brick_Kilns_EF!$E$9*(0.75),Brick_Kilns_EF!$E$9)</f>
        <v>7.4740000000000006E-4</v>
      </c>
      <c r="K942" s="13">
        <f t="shared" si="56"/>
        <v>6.6420017940000005</v>
      </c>
      <c r="L942" s="13">
        <f>IF(D942="ZZ", Brick_Kilns_EF!$E$6*(0.75),Brick_Kilns_EF!$E$6)</f>
        <v>4.0400000000000001E-4</v>
      </c>
      <c r="M942" s="13">
        <f t="shared" si="57"/>
        <v>3.5902712399999999</v>
      </c>
      <c r="N942" s="13">
        <f>IF(D942="ZZ",Brick_Kilns_EF!$E$7*(0.75),Brick_Kilns_EF!$E$7)</f>
        <v>3.1900000000000001E-3</v>
      </c>
      <c r="O942" s="13">
        <f t="shared" si="58"/>
        <v>28.348923899999999</v>
      </c>
      <c r="P942" s="13">
        <f>IF(D942="ZZ",Brick_Kilns_EF!$E$8*(0.75),Brick_Kilns_EF!$E$8)</f>
        <v>7.1999999999999994E-4</v>
      </c>
      <c r="Q942" s="13">
        <f t="shared" si="59"/>
        <v>6.3985031999999995</v>
      </c>
    </row>
    <row r="943" spans="1:17">
      <c r="A943" s="13" t="s">
        <v>953</v>
      </c>
      <c r="B943" s="13">
        <v>23.895519</v>
      </c>
      <c r="C943" s="13">
        <v>90.140556520000004</v>
      </c>
      <c r="D943" s="13" t="s">
        <v>6</v>
      </c>
      <c r="E943" s="13" t="s">
        <v>5000</v>
      </c>
      <c r="F943" s="13" t="s">
        <v>7</v>
      </c>
      <c r="G943" s="13" t="s">
        <v>4802</v>
      </c>
      <c r="H943" s="13" t="s">
        <v>4816</v>
      </c>
      <c r="I943" s="13">
        <f>(Brick_Kilns_EF!$B$13*Brick_Kilns_EF!$B$11*Brick_Kilns_EF!$B$12)</f>
        <v>8886.81</v>
      </c>
      <c r="J943" s="13">
        <f>IF(D943="ZZ",Brick_Kilns_EF!$E$9*(0.75),Brick_Kilns_EF!$E$9)</f>
        <v>7.4740000000000006E-4</v>
      </c>
      <c r="K943" s="13">
        <f t="shared" si="56"/>
        <v>6.6420017940000005</v>
      </c>
      <c r="L943" s="13">
        <f>IF(D943="ZZ", Brick_Kilns_EF!$E$6*(0.75),Brick_Kilns_EF!$E$6)</f>
        <v>4.0400000000000001E-4</v>
      </c>
      <c r="M943" s="13">
        <f t="shared" si="57"/>
        <v>3.5902712399999999</v>
      </c>
      <c r="N943" s="13">
        <f>IF(D943="ZZ",Brick_Kilns_EF!$E$7*(0.75),Brick_Kilns_EF!$E$7)</f>
        <v>3.1900000000000001E-3</v>
      </c>
      <c r="O943" s="13">
        <f t="shared" si="58"/>
        <v>28.348923899999999</v>
      </c>
      <c r="P943" s="13">
        <f>IF(D943="ZZ",Brick_Kilns_EF!$E$8*(0.75),Brick_Kilns_EF!$E$8)</f>
        <v>7.1999999999999994E-4</v>
      </c>
      <c r="Q943" s="13">
        <f t="shared" si="59"/>
        <v>6.3985031999999995</v>
      </c>
    </row>
    <row r="944" spans="1:17">
      <c r="A944" s="13" t="s">
        <v>954</v>
      </c>
      <c r="B944" s="13">
        <v>23.897838480000001</v>
      </c>
      <c r="C944" s="13">
        <v>90.139185889999993</v>
      </c>
      <c r="D944" s="13" t="s">
        <v>6</v>
      </c>
      <c r="E944" s="13" t="s">
        <v>5000</v>
      </c>
      <c r="F944" s="13" t="s">
        <v>7</v>
      </c>
      <c r="G944" s="13" t="s">
        <v>4802</v>
      </c>
      <c r="H944" s="13" t="s">
        <v>4816</v>
      </c>
      <c r="I944" s="13">
        <f>(Brick_Kilns_EF!$B$13*Brick_Kilns_EF!$B$11*Brick_Kilns_EF!$B$12)</f>
        <v>8886.81</v>
      </c>
      <c r="J944" s="13">
        <f>IF(D944="ZZ",Brick_Kilns_EF!$E$9*(0.75),Brick_Kilns_EF!$E$9)</f>
        <v>7.4740000000000006E-4</v>
      </c>
      <c r="K944" s="13">
        <f t="shared" si="56"/>
        <v>6.6420017940000005</v>
      </c>
      <c r="L944" s="13">
        <f>IF(D944="ZZ", Brick_Kilns_EF!$E$6*(0.75),Brick_Kilns_EF!$E$6)</f>
        <v>4.0400000000000001E-4</v>
      </c>
      <c r="M944" s="13">
        <f t="shared" si="57"/>
        <v>3.5902712399999999</v>
      </c>
      <c r="N944" s="13">
        <f>IF(D944="ZZ",Brick_Kilns_EF!$E$7*(0.75),Brick_Kilns_EF!$E$7)</f>
        <v>3.1900000000000001E-3</v>
      </c>
      <c r="O944" s="13">
        <f t="shared" si="58"/>
        <v>28.348923899999999</v>
      </c>
      <c r="P944" s="13">
        <f>IF(D944="ZZ",Brick_Kilns_EF!$E$8*(0.75),Brick_Kilns_EF!$E$8)</f>
        <v>7.1999999999999994E-4</v>
      </c>
      <c r="Q944" s="13">
        <f t="shared" si="59"/>
        <v>6.3985031999999995</v>
      </c>
    </row>
    <row r="945" spans="1:17">
      <c r="A945" s="13" t="s">
        <v>955</v>
      </c>
      <c r="B945" s="13">
        <v>23.648433130000001</v>
      </c>
      <c r="C945" s="13">
        <v>90.290055820000006</v>
      </c>
      <c r="D945" s="13" t="s">
        <v>6</v>
      </c>
      <c r="E945" s="13" t="s">
        <v>5000</v>
      </c>
      <c r="F945" s="13" t="s">
        <v>7</v>
      </c>
      <c r="G945" s="13" t="s">
        <v>4802</v>
      </c>
      <c r="H945" s="13" t="s">
        <v>4816</v>
      </c>
      <c r="I945" s="13">
        <f>(Brick_Kilns_EF!$B$13*Brick_Kilns_EF!$B$11*Brick_Kilns_EF!$B$12)</f>
        <v>8886.81</v>
      </c>
      <c r="J945" s="13">
        <f>IF(D945="ZZ",Brick_Kilns_EF!$E$9*(0.75),Brick_Kilns_EF!$E$9)</f>
        <v>7.4740000000000006E-4</v>
      </c>
      <c r="K945" s="13">
        <f t="shared" si="56"/>
        <v>6.6420017940000005</v>
      </c>
      <c r="L945" s="13">
        <f>IF(D945="ZZ", Brick_Kilns_EF!$E$6*(0.75),Brick_Kilns_EF!$E$6)</f>
        <v>4.0400000000000001E-4</v>
      </c>
      <c r="M945" s="13">
        <f t="shared" si="57"/>
        <v>3.5902712399999999</v>
      </c>
      <c r="N945" s="13">
        <f>IF(D945="ZZ",Brick_Kilns_EF!$E$7*(0.75),Brick_Kilns_EF!$E$7)</f>
        <v>3.1900000000000001E-3</v>
      </c>
      <c r="O945" s="13">
        <f t="shared" si="58"/>
        <v>28.348923899999999</v>
      </c>
      <c r="P945" s="13">
        <f>IF(D945="ZZ",Brick_Kilns_EF!$E$8*(0.75),Brick_Kilns_EF!$E$8)</f>
        <v>7.1999999999999994E-4</v>
      </c>
      <c r="Q945" s="13">
        <f t="shared" si="59"/>
        <v>6.3985031999999995</v>
      </c>
    </row>
    <row r="946" spans="1:17">
      <c r="A946" s="13" t="s">
        <v>956</v>
      </c>
      <c r="B946" s="13">
        <v>23.86965438</v>
      </c>
      <c r="C946" s="13">
        <v>90.205934490000004</v>
      </c>
      <c r="D946" s="13" t="s">
        <v>6</v>
      </c>
      <c r="E946" s="13" t="s">
        <v>5000</v>
      </c>
      <c r="F946" s="13" t="s">
        <v>7</v>
      </c>
      <c r="G946" s="13" t="s">
        <v>4802</v>
      </c>
      <c r="H946" s="13" t="s">
        <v>4816</v>
      </c>
      <c r="I946" s="13">
        <f>(Brick_Kilns_EF!$B$13*Brick_Kilns_EF!$B$11*Brick_Kilns_EF!$B$12)</f>
        <v>8886.81</v>
      </c>
      <c r="J946" s="13">
        <f>IF(D946="ZZ",Brick_Kilns_EF!$E$9*(0.75),Brick_Kilns_EF!$E$9)</f>
        <v>7.4740000000000006E-4</v>
      </c>
      <c r="K946" s="13">
        <f t="shared" si="56"/>
        <v>6.6420017940000005</v>
      </c>
      <c r="L946" s="13">
        <f>IF(D946="ZZ", Brick_Kilns_EF!$E$6*(0.75),Brick_Kilns_EF!$E$6)</f>
        <v>4.0400000000000001E-4</v>
      </c>
      <c r="M946" s="13">
        <f t="shared" si="57"/>
        <v>3.5902712399999999</v>
      </c>
      <c r="N946" s="13">
        <f>IF(D946="ZZ",Brick_Kilns_EF!$E$7*(0.75),Brick_Kilns_EF!$E$7)</f>
        <v>3.1900000000000001E-3</v>
      </c>
      <c r="O946" s="13">
        <f t="shared" si="58"/>
        <v>28.348923899999999</v>
      </c>
      <c r="P946" s="13">
        <f>IF(D946="ZZ",Brick_Kilns_EF!$E$8*(0.75),Brick_Kilns_EF!$E$8)</f>
        <v>7.1999999999999994E-4</v>
      </c>
      <c r="Q946" s="13">
        <f t="shared" si="59"/>
        <v>6.3985031999999995</v>
      </c>
    </row>
    <row r="947" spans="1:17">
      <c r="A947" s="13" t="s">
        <v>957</v>
      </c>
      <c r="B947" s="13">
        <v>23.76296267</v>
      </c>
      <c r="C947" s="13">
        <v>90.323535770000007</v>
      </c>
      <c r="D947" s="13" t="s">
        <v>6</v>
      </c>
      <c r="E947" s="13" t="s">
        <v>5000</v>
      </c>
      <c r="F947" s="13" t="s">
        <v>7</v>
      </c>
      <c r="G947" s="13" t="s">
        <v>4802</v>
      </c>
      <c r="H947" s="13" t="s">
        <v>4816</v>
      </c>
      <c r="I947" s="13">
        <f>(Brick_Kilns_EF!$B$13*Brick_Kilns_EF!$B$11*Brick_Kilns_EF!$B$12)</f>
        <v>8886.81</v>
      </c>
      <c r="J947" s="13">
        <f>IF(D947="ZZ",Brick_Kilns_EF!$E$9*(0.75),Brick_Kilns_EF!$E$9)</f>
        <v>7.4740000000000006E-4</v>
      </c>
      <c r="K947" s="13">
        <f t="shared" si="56"/>
        <v>6.6420017940000005</v>
      </c>
      <c r="L947" s="13">
        <f>IF(D947="ZZ", Brick_Kilns_EF!$E$6*(0.75),Brick_Kilns_EF!$E$6)</f>
        <v>4.0400000000000001E-4</v>
      </c>
      <c r="M947" s="13">
        <f t="shared" si="57"/>
        <v>3.5902712399999999</v>
      </c>
      <c r="N947" s="13">
        <f>IF(D947="ZZ",Brick_Kilns_EF!$E$7*(0.75),Brick_Kilns_EF!$E$7)</f>
        <v>3.1900000000000001E-3</v>
      </c>
      <c r="O947" s="13">
        <f t="shared" si="58"/>
        <v>28.348923899999999</v>
      </c>
      <c r="P947" s="13">
        <f>IF(D947="ZZ",Brick_Kilns_EF!$E$8*(0.75),Brick_Kilns_EF!$E$8)</f>
        <v>7.1999999999999994E-4</v>
      </c>
      <c r="Q947" s="13">
        <f t="shared" si="59"/>
        <v>6.3985031999999995</v>
      </c>
    </row>
    <row r="948" spans="1:17">
      <c r="A948" s="13" t="s">
        <v>958</v>
      </c>
      <c r="B948" s="13">
        <v>23.762957979999999</v>
      </c>
      <c r="C948" s="13">
        <v>90.317849010000003</v>
      </c>
      <c r="D948" s="13" t="s">
        <v>6</v>
      </c>
      <c r="E948" s="13" t="s">
        <v>5000</v>
      </c>
      <c r="F948" s="13" t="s">
        <v>7</v>
      </c>
      <c r="G948" s="13" t="s">
        <v>4802</v>
      </c>
      <c r="H948" s="13" t="s">
        <v>4816</v>
      </c>
      <c r="I948" s="13">
        <f>(Brick_Kilns_EF!$B$13*Brick_Kilns_EF!$B$11*Brick_Kilns_EF!$B$12)</f>
        <v>8886.81</v>
      </c>
      <c r="J948" s="13">
        <f>IF(D948="ZZ",Brick_Kilns_EF!$E$9*(0.75),Brick_Kilns_EF!$E$9)</f>
        <v>7.4740000000000006E-4</v>
      </c>
      <c r="K948" s="13">
        <f t="shared" si="56"/>
        <v>6.6420017940000005</v>
      </c>
      <c r="L948" s="13">
        <f>IF(D948="ZZ", Brick_Kilns_EF!$E$6*(0.75),Brick_Kilns_EF!$E$6)</f>
        <v>4.0400000000000001E-4</v>
      </c>
      <c r="M948" s="13">
        <f t="shared" si="57"/>
        <v>3.5902712399999999</v>
      </c>
      <c r="N948" s="13">
        <f>IF(D948="ZZ",Brick_Kilns_EF!$E$7*(0.75),Brick_Kilns_EF!$E$7)</f>
        <v>3.1900000000000001E-3</v>
      </c>
      <c r="O948" s="13">
        <f t="shared" si="58"/>
        <v>28.348923899999999</v>
      </c>
      <c r="P948" s="13">
        <f>IF(D948="ZZ",Brick_Kilns_EF!$E$8*(0.75),Brick_Kilns_EF!$E$8)</f>
        <v>7.1999999999999994E-4</v>
      </c>
      <c r="Q948" s="13">
        <f t="shared" si="59"/>
        <v>6.3985031999999995</v>
      </c>
    </row>
    <row r="949" spans="1:17">
      <c r="A949" s="13" t="s">
        <v>959</v>
      </c>
      <c r="B949" s="13">
        <v>23.757774349999998</v>
      </c>
      <c r="C949" s="13">
        <v>90.319284139999993</v>
      </c>
      <c r="D949" s="13" t="s">
        <v>6</v>
      </c>
      <c r="E949" s="13" t="s">
        <v>5000</v>
      </c>
      <c r="F949" s="13" t="s">
        <v>7</v>
      </c>
      <c r="G949" s="13" t="s">
        <v>4802</v>
      </c>
      <c r="H949" s="13" t="s">
        <v>4816</v>
      </c>
      <c r="I949" s="13">
        <f>(Brick_Kilns_EF!$B$13*Brick_Kilns_EF!$B$11*Brick_Kilns_EF!$B$12)</f>
        <v>8886.81</v>
      </c>
      <c r="J949" s="13">
        <f>IF(D949="ZZ",Brick_Kilns_EF!$E$9*(0.75),Brick_Kilns_EF!$E$9)</f>
        <v>7.4740000000000006E-4</v>
      </c>
      <c r="K949" s="13">
        <f t="shared" si="56"/>
        <v>6.6420017940000005</v>
      </c>
      <c r="L949" s="13">
        <f>IF(D949="ZZ", Brick_Kilns_EF!$E$6*(0.75),Brick_Kilns_EF!$E$6)</f>
        <v>4.0400000000000001E-4</v>
      </c>
      <c r="M949" s="13">
        <f t="shared" si="57"/>
        <v>3.5902712399999999</v>
      </c>
      <c r="N949" s="13">
        <f>IF(D949="ZZ",Brick_Kilns_EF!$E$7*(0.75),Brick_Kilns_EF!$E$7)</f>
        <v>3.1900000000000001E-3</v>
      </c>
      <c r="O949" s="13">
        <f t="shared" si="58"/>
        <v>28.348923899999999</v>
      </c>
      <c r="P949" s="13">
        <f>IF(D949="ZZ",Brick_Kilns_EF!$E$8*(0.75),Brick_Kilns_EF!$E$8)</f>
        <v>7.1999999999999994E-4</v>
      </c>
      <c r="Q949" s="13">
        <f t="shared" si="59"/>
        <v>6.3985031999999995</v>
      </c>
    </row>
    <row r="950" spans="1:17">
      <c r="A950" s="13" t="s">
        <v>960</v>
      </c>
      <c r="B950" s="13">
        <v>23.761493040000001</v>
      </c>
      <c r="C950" s="13">
        <v>90.317392139999995</v>
      </c>
      <c r="D950" s="13" t="s">
        <v>6</v>
      </c>
      <c r="E950" s="13" t="s">
        <v>5000</v>
      </c>
      <c r="F950" s="13" t="s">
        <v>7</v>
      </c>
      <c r="G950" s="13" t="s">
        <v>4802</v>
      </c>
      <c r="H950" s="13" t="s">
        <v>4816</v>
      </c>
      <c r="I950" s="13">
        <f>(Brick_Kilns_EF!$B$13*Brick_Kilns_EF!$B$11*Brick_Kilns_EF!$B$12)</f>
        <v>8886.81</v>
      </c>
      <c r="J950" s="13">
        <f>IF(D950="ZZ",Brick_Kilns_EF!$E$9*(0.75),Brick_Kilns_EF!$E$9)</f>
        <v>7.4740000000000006E-4</v>
      </c>
      <c r="K950" s="13">
        <f t="shared" si="56"/>
        <v>6.6420017940000005</v>
      </c>
      <c r="L950" s="13">
        <f>IF(D950="ZZ", Brick_Kilns_EF!$E$6*(0.75),Brick_Kilns_EF!$E$6)</f>
        <v>4.0400000000000001E-4</v>
      </c>
      <c r="M950" s="13">
        <f t="shared" si="57"/>
        <v>3.5902712399999999</v>
      </c>
      <c r="N950" s="13">
        <f>IF(D950="ZZ",Brick_Kilns_EF!$E$7*(0.75),Brick_Kilns_EF!$E$7)</f>
        <v>3.1900000000000001E-3</v>
      </c>
      <c r="O950" s="13">
        <f t="shared" si="58"/>
        <v>28.348923899999999</v>
      </c>
      <c r="P950" s="13">
        <f>IF(D950="ZZ",Brick_Kilns_EF!$E$8*(0.75),Brick_Kilns_EF!$E$8)</f>
        <v>7.1999999999999994E-4</v>
      </c>
      <c r="Q950" s="13">
        <f t="shared" si="59"/>
        <v>6.3985031999999995</v>
      </c>
    </row>
    <row r="951" spans="1:17">
      <c r="A951" s="13" t="s">
        <v>961</v>
      </c>
      <c r="B951" s="13">
        <v>23.67592806</v>
      </c>
      <c r="C951" s="13">
        <v>89.695658780000002</v>
      </c>
      <c r="D951" s="13" t="s">
        <v>6</v>
      </c>
      <c r="E951" s="13" t="s">
        <v>5000</v>
      </c>
      <c r="F951" s="13" t="s">
        <v>7</v>
      </c>
      <c r="G951" s="13" t="s">
        <v>4802</v>
      </c>
      <c r="H951" s="13" t="s">
        <v>4816</v>
      </c>
      <c r="I951" s="13">
        <f>(Brick_Kilns_EF!$B$13*Brick_Kilns_EF!$B$11*Brick_Kilns_EF!$B$12)</f>
        <v>8886.81</v>
      </c>
      <c r="J951" s="13">
        <f>IF(D951="ZZ",Brick_Kilns_EF!$E$9*(0.75),Brick_Kilns_EF!$E$9)</f>
        <v>7.4740000000000006E-4</v>
      </c>
      <c r="K951" s="13">
        <f t="shared" si="56"/>
        <v>6.6420017940000005</v>
      </c>
      <c r="L951" s="13">
        <f>IF(D951="ZZ", Brick_Kilns_EF!$E$6*(0.75),Brick_Kilns_EF!$E$6)</f>
        <v>4.0400000000000001E-4</v>
      </c>
      <c r="M951" s="13">
        <f t="shared" si="57"/>
        <v>3.5902712399999999</v>
      </c>
      <c r="N951" s="13">
        <f>IF(D951="ZZ",Brick_Kilns_EF!$E$7*(0.75),Brick_Kilns_EF!$E$7)</f>
        <v>3.1900000000000001E-3</v>
      </c>
      <c r="O951" s="13">
        <f t="shared" si="58"/>
        <v>28.348923899999999</v>
      </c>
      <c r="P951" s="13">
        <f>IF(D951="ZZ",Brick_Kilns_EF!$E$8*(0.75),Brick_Kilns_EF!$E$8)</f>
        <v>7.1999999999999994E-4</v>
      </c>
      <c r="Q951" s="13">
        <f t="shared" si="59"/>
        <v>6.3985031999999995</v>
      </c>
    </row>
    <row r="952" spans="1:17">
      <c r="A952" s="13" t="s">
        <v>962</v>
      </c>
      <c r="B952" s="13">
        <v>23.59673806</v>
      </c>
      <c r="C952" s="13">
        <v>89.109353080000005</v>
      </c>
      <c r="D952" s="13" t="s">
        <v>6</v>
      </c>
      <c r="E952" s="13" t="s">
        <v>5000</v>
      </c>
      <c r="F952" s="13" t="s">
        <v>9</v>
      </c>
      <c r="G952" s="13" t="s">
        <v>4802</v>
      </c>
      <c r="H952" s="13" t="s">
        <v>4816</v>
      </c>
      <c r="I952" s="13">
        <f>(Brick_Kilns_EF!$B$13*Brick_Kilns_EF!$B$11*Brick_Kilns_EF!$B$12)</f>
        <v>8886.81</v>
      </c>
      <c r="J952" s="13">
        <f>IF(D952="ZZ",Brick_Kilns_EF!$E$9*(0.75),Brick_Kilns_EF!$E$9)</f>
        <v>7.4740000000000006E-4</v>
      </c>
      <c r="K952" s="13">
        <f t="shared" si="56"/>
        <v>6.6420017940000005</v>
      </c>
      <c r="L952" s="13">
        <f>IF(D952="ZZ", Brick_Kilns_EF!$E$6*(0.75),Brick_Kilns_EF!$E$6)</f>
        <v>4.0400000000000001E-4</v>
      </c>
      <c r="M952" s="13">
        <f t="shared" si="57"/>
        <v>3.5902712399999999</v>
      </c>
      <c r="N952" s="13">
        <f>IF(D952="ZZ",Brick_Kilns_EF!$E$7*(0.75),Brick_Kilns_EF!$E$7)</f>
        <v>3.1900000000000001E-3</v>
      </c>
      <c r="O952" s="13">
        <f t="shared" si="58"/>
        <v>28.348923899999999</v>
      </c>
      <c r="P952" s="13">
        <f>IF(D952="ZZ",Brick_Kilns_EF!$E$8*(0.75),Brick_Kilns_EF!$E$8)</f>
        <v>7.1999999999999994E-4</v>
      </c>
      <c r="Q952" s="13">
        <f t="shared" si="59"/>
        <v>6.3985031999999995</v>
      </c>
    </row>
    <row r="953" spans="1:17">
      <c r="A953" s="13" t="s">
        <v>963</v>
      </c>
      <c r="B953" s="13">
        <v>23.962001300000001</v>
      </c>
      <c r="C953" s="13">
        <v>89.187559019999995</v>
      </c>
      <c r="D953" s="13" t="s">
        <v>6</v>
      </c>
      <c r="E953" s="13" t="s">
        <v>5000</v>
      </c>
      <c r="F953" s="13" t="s">
        <v>9</v>
      </c>
      <c r="G953" s="13" t="s">
        <v>4802</v>
      </c>
      <c r="H953" s="13" t="s">
        <v>4816</v>
      </c>
      <c r="I953" s="13">
        <f>(Brick_Kilns_EF!$B$13*Brick_Kilns_EF!$B$11*Brick_Kilns_EF!$B$12)</f>
        <v>8886.81</v>
      </c>
      <c r="J953" s="13">
        <f>IF(D953="ZZ",Brick_Kilns_EF!$E$9*(0.75),Brick_Kilns_EF!$E$9)</f>
        <v>7.4740000000000006E-4</v>
      </c>
      <c r="K953" s="13">
        <f t="shared" si="56"/>
        <v>6.6420017940000005</v>
      </c>
      <c r="L953" s="13">
        <f>IF(D953="ZZ", Brick_Kilns_EF!$E$6*(0.75),Brick_Kilns_EF!$E$6)</f>
        <v>4.0400000000000001E-4</v>
      </c>
      <c r="M953" s="13">
        <f t="shared" si="57"/>
        <v>3.5902712399999999</v>
      </c>
      <c r="N953" s="13">
        <f>IF(D953="ZZ",Brick_Kilns_EF!$E$7*(0.75),Brick_Kilns_EF!$E$7)</f>
        <v>3.1900000000000001E-3</v>
      </c>
      <c r="O953" s="13">
        <f t="shared" si="58"/>
        <v>28.348923899999999</v>
      </c>
      <c r="P953" s="13">
        <f>IF(D953="ZZ",Brick_Kilns_EF!$E$8*(0.75),Brick_Kilns_EF!$E$8)</f>
        <v>7.1999999999999994E-4</v>
      </c>
      <c r="Q953" s="13">
        <f t="shared" si="59"/>
        <v>6.3985031999999995</v>
      </c>
    </row>
    <row r="954" spans="1:17">
      <c r="A954" s="13" t="s">
        <v>964</v>
      </c>
      <c r="B954" s="13">
        <v>23.96161159</v>
      </c>
      <c r="C954" s="13">
        <v>89.186607649999999</v>
      </c>
      <c r="D954" s="13" t="s">
        <v>6</v>
      </c>
      <c r="E954" s="13" t="s">
        <v>5000</v>
      </c>
      <c r="F954" s="13" t="s">
        <v>9</v>
      </c>
      <c r="G954" s="13" t="s">
        <v>4802</v>
      </c>
      <c r="H954" s="13" t="s">
        <v>4816</v>
      </c>
      <c r="I954" s="13">
        <f>(Brick_Kilns_EF!$B$13*Brick_Kilns_EF!$B$11*Brick_Kilns_EF!$B$12)</f>
        <v>8886.81</v>
      </c>
      <c r="J954" s="13">
        <f>IF(D954="ZZ",Brick_Kilns_EF!$E$9*(0.75),Brick_Kilns_EF!$E$9)</f>
        <v>7.4740000000000006E-4</v>
      </c>
      <c r="K954" s="13">
        <f t="shared" si="56"/>
        <v>6.6420017940000005</v>
      </c>
      <c r="L954" s="13">
        <f>IF(D954="ZZ", Brick_Kilns_EF!$E$6*(0.75),Brick_Kilns_EF!$E$6)</f>
        <v>4.0400000000000001E-4</v>
      </c>
      <c r="M954" s="13">
        <f t="shared" si="57"/>
        <v>3.5902712399999999</v>
      </c>
      <c r="N954" s="13">
        <f>IF(D954="ZZ",Brick_Kilns_EF!$E$7*(0.75),Brick_Kilns_EF!$E$7)</f>
        <v>3.1900000000000001E-3</v>
      </c>
      <c r="O954" s="13">
        <f t="shared" si="58"/>
        <v>28.348923899999999</v>
      </c>
      <c r="P954" s="13">
        <f>IF(D954="ZZ",Brick_Kilns_EF!$E$8*(0.75),Brick_Kilns_EF!$E$8)</f>
        <v>7.1999999999999994E-4</v>
      </c>
      <c r="Q954" s="13">
        <f t="shared" si="59"/>
        <v>6.3985031999999995</v>
      </c>
    </row>
    <row r="955" spans="1:17">
      <c r="A955" s="13" t="s">
        <v>965</v>
      </c>
      <c r="B955" s="13">
        <v>23.92813563</v>
      </c>
      <c r="C955" s="13">
        <v>89.866563959999993</v>
      </c>
      <c r="D955" s="13" t="s">
        <v>6</v>
      </c>
      <c r="E955" s="13" t="s">
        <v>5000</v>
      </c>
      <c r="F955" s="13" t="s">
        <v>7</v>
      </c>
      <c r="G955" s="13" t="s">
        <v>4802</v>
      </c>
      <c r="H955" s="13" t="s">
        <v>4816</v>
      </c>
      <c r="I955" s="13">
        <f>(Brick_Kilns_EF!$B$13*Brick_Kilns_EF!$B$11*Brick_Kilns_EF!$B$12)</f>
        <v>8886.81</v>
      </c>
      <c r="J955" s="13">
        <f>IF(D955="ZZ",Brick_Kilns_EF!$E$9*(0.75),Brick_Kilns_EF!$E$9)</f>
        <v>7.4740000000000006E-4</v>
      </c>
      <c r="K955" s="13">
        <f t="shared" si="56"/>
        <v>6.6420017940000005</v>
      </c>
      <c r="L955" s="13">
        <f>IF(D955="ZZ", Brick_Kilns_EF!$E$6*(0.75),Brick_Kilns_EF!$E$6)</f>
        <v>4.0400000000000001E-4</v>
      </c>
      <c r="M955" s="13">
        <f t="shared" si="57"/>
        <v>3.5902712399999999</v>
      </c>
      <c r="N955" s="13">
        <f>IF(D955="ZZ",Brick_Kilns_EF!$E$7*(0.75),Brick_Kilns_EF!$E$7)</f>
        <v>3.1900000000000001E-3</v>
      </c>
      <c r="O955" s="13">
        <f t="shared" si="58"/>
        <v>28.348923899999999</v>
      </c>
      <c r="P955" s="13">
        <f>IF(D955="ZZ",Brick_Kilns_EF!$E$8*(0.75),Brick_Kilns_EF!$E$8)</f>
        <v>7.1999999999999994E-4</v>
      </c>
      <c r="Q955" s="13">
        <f t="shared" si="59"/>
        <v>6.3985031999999995</v>
      </c>
    </row>
    <row r="956" spans="1:17">
      <c r="A956" s="13" t="s">
        <v>966</v>
      </c>
      <c r="B956" s="13">
        <v>23.781583699999999</v>
      </c>
      <c r="C956" s="13">
        <v>89.113971730000003</v>
      </c>
      <c r="D956" s="13" t="s">
        <v>6</v>
      </c>
      <c r="E956" s="13" t="s">
        <v>5000</v>
      </c>
      <c r="F956" s="13" t="s">
        <v>9</v>
      </c>
      <c r="G956" s="13" t="s">
        <v>4802</v>
      </c>
      <c r="H956" s="13" t="s">
        <v>4816</v>
      </c>
      <c r="I956" s="13">
        <f>(Brick_Kilns_EF!$B$13*Brick_Kilns_EF!$B$11*Brick_Kilns_EF!$B$12)</f>
        <v>8886.81</v>
      </c>
      <c r="J956" s="13">
        <f>IF(D956="ZZ",Brick_Kilns_EF!$E$9*(0.75),Brick_Kilns_EF!$E$9)</f>
        <v>7.4740000000000006E-4</v>
      </c>
      <c r="K956" s="13">
        <f t="shared" si="56"/>
        <v>6.6420017940000005</v>
      </c>
      <c r="L956" s="13">
        <f>IF(D956="ZZ", Brick_Kilns_EF!$E$6*(0.75),Brick_Kilns_EF!$E$6)</f>
        <v>4.0400000000000001E-4</v>
      </c>
      <c r="M956" s="13">
        <f t="shared" si="57"/>
        <v>3.5902712399999999</v>
      </c>
      <c r="N956" s="13">
        <f>IF(D956="ZZ",Brick_Kilns_EF!$E$7*(0.75),Brick_Kilns_EF!$E$7)</f>
        <v>3.1900000000000001E-3</v>
      </c>
      <c r="O956" s="13">
        <f t="shared" si="58"/>
        <v>28.348923899999999</v>
      </c>
      <c r="P956" s="13">
        <f>IF(D956="ZZ",Brick_Kilns_EF!$E$8*(0.75),Brick_Kilns_EF!$E$8)</f>
        <v>7.1999999999999994E-4</v>
      </c>
      <c r="Q956" s="13">
        <f t="shared" si="59"/>
        <v>6.3985031999999995</v>
      </c>
    </row>
    <row r="957" spans="1:17">
      <c r="A957" s="13" t="s">
        <v>967</v>
      </c>
      <c r="B957" s="13">
        <v>23.91023805</v>
      </c>
      <c r="C957" s="13">
        <v>88.813401619999993</v>
      </c>
      <c r="D957" s="13" t="s">
        <v>6</v>
      </c>
      <c r="E957" s="13" t="s">
        <v>5000</v>
      </c>
      <c r="F957" s="13" t="s">
        <v>9</v>
      </c>
      <c r="G957" s="13" t="s">
        <v>4802</v>
      </c>
      <c r="H957" s="13" t="s">
        <v>4816</v>
      </c>
      <c r="I957" s="13">
        <f>(Brick_Kilns_EF!$B$13*Brick_Kilns_EF!$B$11*Brick_Kilns_EF!$B$12)</f>
        <v>8886.81</v>
      </c>
      <c r="J957" s="13">
        <f>IF(D957="ZZ",Brick_Kilns_EF!$E$9*(0.75),Brick_Kilns_EF!$E$9)</f>
        <v>7.4740000000000006E-4</v>
      </c>
      <c r="K957" s="13">
        <f t="shared" si="56"/>
        <v>6.6420017940000005</v>
      </c>
      <c r="L957" s="13">
        <f>IF(D957="ZZ", Brick_Kilns_EF!$E$6*(0.75),Brick_Kilns_EF!$E$6)</f>
        <v>4.0400000000000001E-4</v>
      </c>
      <c r="M957" s="13">
        <f t="shared" si="57"/>
        <v>3.5902712399999999</v>
      </c>
      <c r="N957" s="13">
        <f>IF(D957="ZZ",Brick_Kilns_EF!$E$7*(0.75),Brick_Kilns_EF!$E$7)</f>
        <v>3.1900000000000001E-3</v>
      </c>
      <c r="O957" s="13">
        <f t="shared" si="58"/>
        <v>28.348923899999999</v>
      </c>
      <c r="P957" s="13">
        <f>IF(D957="ZZ",Brick_Kilns_EF!$E$8*(0.75),Brick_Kilns_EF!$E$8)</f>
        <v>7.1999999999999994E-4</v>
      </c>
      <c r="Q957" s="13">
        <f t="shared" si="59"/>
        <v>6.3985031999999995</v>
      </c>
    </row>
    <row r="958" spans="1:17">
      <c r="A958" s="13" t="s">
        <v>968</v>
      </c>
      <c r="B958" s="13">
        <v>23.93462366</v>
      </c>
      <c r="C958" s="13">
        <v>90.095191439999994</v>
      </c>
      <c r="D958" s="13" t="s">
        <v>6</v>
      </c>
      <c r="E958" s="13" t="s">
        <v>5000</v>
      </c>
      <c r="F958" s="13" t="s">
        <v>7</v>
      </c>
      <c r="G958" s="13" t="s">
        <v>4802</v>
      </c>
      <c r="H958" s="13" t="s">
        <v>4816</v>
      </c>
      <c r="I958" s="13">
        <f>(Brick_Kilns_EF!$B$13*Brick_Kilns_EF!$B$11*Brick_Kilns_EF!$B$12)</f>
        <v>8886.81</v>
      </c>
      <c r="J958" s="13">
        <f>IF(D958="ZZ",Brick_Kilns_EF!$E$9*(0.75),Brick_Kilns_EF!$E$9)</f>
        <v>7.4740000000000006E-4</v>
      </c>
      <c r="K958" s="13">
        <f t="shared" si="56"/>
        <v>6.6420017940000005</v>
      </c>
      <c r="L958" s="13">
        <f>IF(D958="ZZ", Brick_Kilns_EF!$E$6*(0.75),Brick_Kilns_EF!$E$6)</f>
        <v>4.0400000000000001E-4</v>
      </c>
      <c r="M958" s="13">
        <f t="shared" si="57"/>
        <v>3.5902712399999999</v>
      </c>
      <c r="N958" s="13">
        <f>IF(D958="ZZ",Brick_Kilns_EF!$E$7*(0.75),Brick_Kilns_EF!$E$7)</f>
        <v>3.1900000000000001E-3</v>
      </c>
      <c r="O958" s="13">
        <f t="shared" si="58"/>
        <v>28.348923899999999</v>
      </c>
      <c r="P958" s="13">
        <f>IF(D958="ZZ",Brick_Kilns_EF!$E$8*(0.75),Brick_Kilns_EF!$E$8)</f>
        <v>7.1999999999999994E-4</v>
      </c>
      <c r="Q958" s="13">
        <f t="shared" si="59"/>
        <v>6.3985031999999995</v>
      </c>
    </row>
    <row r="959" spans="1:17">
      <c r="A959" s="13" t="s">
        <v>969</v>
      </c>
      <c r="B959" s="13">
        <v>23.408744089999999</v>
      </c>
      <c r="C959" s="13">
        <v>88.808518239999998</v>
      </c>
      <c r="D959" s="13" t="s">
        <v>6</v>
      </c>
      <c r="E959" s="13" t="s">
        <v>5000</v>
      </c>
      <c r="F959" s="13" t="s">
        <v>9</v>
      </c>
      <c r="G959" s="13" t="s">
        <v>4802</v>
      </c>
      <c r="H959" s="13" t="s">
        <v>4816</v>
      </c>
      <c r="I959" s="13">
        <f>(Brick_Kilns_EF!$B$13*Brick_Kilns_EF!$B$11*Brick_Kilns_EF!$B$12)</f>
        <v>8886.81</v>
      </c>
      <c r="J959" s="13">
        <f>IF(D959="ZZ",Brick_Kilns_EF!$E$9*(0.75),Brick_Kilns_EF!$E$9)</f>
        <v>7.4740000000000006E-4</v>
      </c>
      <c r="K959" s="13">
        <f t="shared" si="56"/>
        <v>6.6420017940000005</v>
      </c>
      <c r="L959" s="13">
        <f>IF(D959="ZZ", Brick_Kilns_EF!$E$6*(0.75),Brick_Kilns_EF!$E$6)</f>
        <v>4.0400000000000001E-4</v>
      </c>
      <c r="M959" s="13">
        <f t="shared" si="57"/>
        <v>3.5902712399999999</v>
      </c>
      <c r="N959" s="13">
        <f>IF(D959="ZZ",Brick_Kilns_EF!$E$7*(0.75),Brick_Kilns_EF!$E$7)</f>
        <v>3.1900000000000001E-3</v>
      </c>
      <c r="O959" s="13">
        <f t="shared" si="58"/>
        <v>28.348923899999999</v>
      </c>
      <c r="P959" s="13">
        <f>IF(D959="ZZ",Brick_Kilns_EF!$E$8*(0.75),Brick_Kilns_EF!$E$8)</f>
        <v>7.1999999999999994E-4</v>
      </c>
      <c r="Q959" s="13">
        <f t="shared" si="59"/>
        <v>6.3985031999999995</v>
      </c>
    </row>
    <row r="960" spans="1:17">
      <c r="A960" s="13" t="s">
        <v>970</v>
      </c>
      <c r="B960" s="13">
        <v>23.926803530000001</v>
      </c>
      <c r="C960" s="13">
        <v>89.733303930000005</v>
      </c>
      <c r="D960" s="13" t="s">
        <v>6</v>
      </c>
      <c r="E960" s="13" t="s">
        <v>5000</v>
      </c>
      <c r="F960" s="13" t="s">
        <v>7</v>
      </c>
      <c r="G960" s="13" t="s">
        <v>4802</v>
      </c>
      <c r="H960" s="13" t="s">
        <v>4816</v>
      </c>
      <c r="I960" s="13">
        <f>(Brick_Kilns_EF!$B$13*Brick_Kilns_EF!$B$11*Brick_Kilns_EF!$B$12)</f>
        <v>8886.81</v>
      </c>
      <c r="J960" s="13">
        <f>IF(D960="ZZ",Brick_Kilns_EF!$E$9*(0.75),Brick_Kilns_EF!$E$9)</f>
        <v>7.4740000000000006E-4</v>
      </c>
      <c r="K960" s="13">
        <f t="shared" si="56"/>
        <v>6.6420017940000005</v>
      </c>
      <c r="L960" s="13">
        <f>IF(D960="ZZ", Brick_Kilns_EF!$E$6*(0.75),Brick_Kilns_EF!$E$6)</f>
        <v>4.0400000000000001E-4</v>
      </c>
      <c r="M960" s="13">
        <f t="shared" si="57"/>
        <v>3.5902712399999999</v>
      </c>
      <c r="N960" s="13">
        <f>IF(D960="ZZ",Brick_Kilns_EF!$E$7*(0.75),Brick_Kilns_EF!$E$7)</f>
        <v>3.1900000000000001E-3</v>
      </c>
      <c r="O960" s="13">
        <f t="shared" si="58"/>
        <v>28.348923899999999</v>
      </c>
      <c r="P960" s="13">
        <f>IF(D960="ZZ",Brick_Kilns_EF!$E$8*(0.75),Brick_Kilns_EF!$E$8)</f>
        <v>7.1999999999999994E-4</v>
      </c>
      <c r="Q960" s="13">
        <f t="shared" si="59"/>
        <v>6.3985031999999995</v>
      </c>
    </row>
    <row r="961" spans="1:17">
      <c r="A961" s="13" t="s">
        <v>971</v>
      </c>
      <c r="B961" s="13">
        <v>23.926474859999999</v>
      </c>
      <c r="C961" s="13">
        <v>89.73322331</v>
      </c>
      <c r="D961" s="13" t="s">
        <v>6</v>
      </c>
      <c r="E961" s="13" t="s">
        <v>5000</v>
      </c>
      <c r="F961" s="13" t="s">
        <v>7</v>
      </c>
      <c r="G961" s="13" t="s">
        <v>4802</v>
      </c>
      <c r="H961" s="13" t="s">
        <v>4816</v>
      </c>
      <c r="I961" s="13">
        <f>(Brick_Kilns_EF!$B$13*Brick_Kilns_EF!$B$11*Brick_Kilns_EF!$B$12)</f>
        <v>8886.81</v>
      </c>
      <c r="J961" s="13">
        <f>IF(D961="ZZ",Brick_Kilns_EF!$E$9*(0.75),Brick_Kilns_EF!$E$9)</f>
        <v>7.4740000000000006E-4</v>
      </c>
      <c r="K961" s="13">
        <f t="shared" si="56"/>
        <v>6.6420017940000005</v>
      </c>
      <c r="L961" s="13">
        <f>IF(D961="ZZ", Brick_Kilns_EF!$E$6*(0.75),Brick_Kilns_EF!$E$6)</f>
        <v>4.0400000000000001E-4</v>
      </c>
      <c r="M961" s="13">
        <f t="shared" si="57"/>
        <v>3.5902712399999999</v>
      </c>
      <c r="N961" s="13">
        <f>IF(D961="ZZ",Brick_Kilns_EF!$E$7*(0.75),Brick_Kilns_EF!$E$7)</f>
        <v>3.1900000000000001E-3</v>
      </c>
      <c r="O961" s="13">
        <f t="shared" si="58"/>
        <v>28.348923899999999</v>
      </c>
      <c r="P961" s="13">
        <f>IF(D961="ZZ",Brick_Kilns_EF!$E$8*(0.75),Brick_Kilns_EF!$E$8)</f>
        <v>7.1999999999999994E-4</v>
      </c>
      <c r="Q961" s="13">
        <f t="shared" si="59"/>
        <v>6.3985031999999995</v>
      </c>
    </row>
    <row r="962" spans="1:17">
      <c r="A962" s="13" t="s">
        <v>972</v>
      </c>
      <c r="B962" s="13">
        <v>24.005624260000001</v>
      </c>
      <c r="C962" s="13">
        <v>89.110197799999995</v>
      </c>
      <c r="D962" s="13" t="s">
        <v>6</v>
      </c>
      <c r="E962" s="13" t="s">
        <v>5000</v>
      </c>
      <c r="F962" s="13" t="s">
        <v>42</v>
      </c>
      <c r="G962" s="13" t="s">
        <v>4802</v>
      </c>
      <c r="H962" s="13" t="s">
        <v>4816</v>
      </c>
      <c r="I962" s="13">
        <f>(Brick_Kilns_EF!$B$13*Brick_Kilns_EF!$B$11*Brick_Kilns_EF!$B$12)</f>
        <v>8886.81</v>
      </c>
      <c r="J962" s="13">
        <f>IF(D962="ZZ",Brick_Kilns_EF!$E$9*(0.75),Brick_Kilns_EF!$E$9)</f>
        <v>7.4740000000000006E-4</v>
      </c>
      <c r="K962" s="13">
        <f t="shared" si="56"/>
        <v>6.6420017940000005</v>
      </c>
      <c r="L962" s="13">
        <f>IF(D962="ZZ", Brick_Kilns_EF!$E$6*(0.75),Brick_Kilns_EF!$E$6)</f>
        <v>4.0400000000000001E-4</v>
      </c>
      <c r="M962" s="13">
        <f t="shared" si="57"/>
        <v>3.5902712399999999</v>
      </c>
      <c r="N962" s="13">
        <f>IF(D962="ZZ",Brick_Kilns_EF!$E$7*(0.75),Brick_Kilns_EF!$E$7)</f>
        <v>3.1900000000000001E-3</v>
      </c>
      <c r="O962" s="13">
        <f t="shared" si="58"/>
        <v>28.348923899999999</v>
      </c>
      <c r="P962" s="13">
        <f>IF(D962="ZZ",Brick_Kilns_EF!$E$8*(0.75),Brick_Kilns_EF!$E$8)</f>
        <v>7.1999999999999994E-4</v>
      </c>
      <c r="Q962" s="13">
        <f t="shared" si="59"/>
        <v>6.3985031999999995</v>
      </c>
    </row>
    <row r="963" spans="1:17">
      <c r="A963" s="13" t="s">
        <v>973</v>
      </c>
      <c r="B963" s="13">
        <v>24.032320630000001</v>
      </c>
      <c r="C963" s="13">
        <v>89.021288920000003</v>
      </c>
      <c r="D963" s="13" t="s">
        <v>6</v>
      </c>
      <c r="E963" s="13" t="s">
        <v>5000</v>
      </c>
      <c r="F963" s="13" t="s">
        <v>9</v>
      </c>
      <c r="G963" s="13" t="s">
        <v>4802</v>
      </c>
      <c r="H963" s="13" t="s">
        <v>4816</v>
      </c>
      <c r="I963" s="13">
        <f>(Brick_Kilns_EF!$B$13*Brick_Kilns_EF!$B$11*Brick_Kilns_EF!$B$12)</f>
        <v>8886.81</v>
      </c>
      <c r="J963" s="13">
        <f>IF(D963="ZZ",Brick_Kilns_EF!$E$9*(0.75),Brick_Kilns_EF!$E$9)</f>
        <v>7.4740000000000006E-4</v>
      </c>
      <c r="K963" s="13">
        <f t="shared" ref="K963:K1026" si="60">I963*J963</f>
        <v>6.6420017940000005</v>
      </c>
      <c r="L963" s="13">
        <f>IF(D963="ZZ", Brick_Kilns_EF!$E$6*(0.75),Brick_Kilns_EF!$E$6)</f>
        <v>4.0400000000000001E-4</v>
      </c>
      <c r="M963" s="13">
        <f t="shared" ref="M963:M1026" si="61">L963*I963</f>
        <v>3.5902712399999999</v>
      </c>
      <c r="N963" s="13">
        <f>IF(D963="ZZ",Brick_Kilns_EF!$E$7*(0.75),Brick_Kilns_EF!$E$7)</f>
        <v>3.1900000000000001E-3</v>
      </c>
      <c r="O963" s="13">
        <f t="shared" ref="O963:O1026" si="62">I963*N963</f>
        <v>28.348923899999999</v>
      </c>
      <c r="P963" s="13">
        <f>IF(D963="ZZ",Brick_Kilns_EF!$E$8*(0.75),Brick_Kilns_EF!$E$8)</f>
        <v>7.1999999999999994E-4</v>
      </c>
      <c r="Q963" s="13">
        <f t="shared" ref="Q963:Q1026" si="63">I963*P963</f>
        <v>6.3985031999999995</v>
      </c>
    </row>
    <row r="964" spans="1:17">
      <c r="A964" s="13" t="s">
        <v>974</v>
      </c>
      <c r="B964" s="13">
        <v>24.029789860000001</v>
      </c>
      <c r="C964" s="13">
        <v>89.021740410000007</v>
      </c>
      <c r="D964" s="13" t="s">
        <v>6</v>
      </c>
      <c r="E964" s="13" t="s">
        <v>5000</v>
      </c>
      <c r="F964" s="13" t="s">
        <v>9</v>
      </c>
      <c r="G964" s="13" t="s">
        <v>4802</v>
      </c>
      <c r="H964" s="13" t="s">
        <v>4816</v>
      </c>
      <c r="I964" s="13">
        <f>(Brick_Kilns_EF!$B$13*Brick_Kilns_EF!$B$11*Brick_Kilns_EF!$B$12)</f>
        <v>8886.81</v>
      </c>
      <c r="J964" s="13">
        <f>IF(D964="ZZ",Brick_Kilns_EF!$E$9*(0.75),Brick_Kilns_EF!$E$9)</f>
        <v>7.4740000000000006E-4</v>
      </c>
      <c r="K964" s="13">
        <f t="shared" si="60"/>
        <v>6.6420017940000005</v>
      </c>
      <c r="L964" s="13">
        <f>IF(D964="ZZ", Brick_Kilns_EF!$E$6*(0.75),Brick_Kilns_EF!$E$6)</f>
        <v>4.0400000000000001E-4</v>
      </c>
      <c r="M964" s="13">
        <f t="shared" si="61"/>
        <v>3.5902712399999999</v>
      </c>
      <c r="N964" s="13">
        <f>IF(D964="ZZ",Brick_Kilns_EF!$E$7*(0.75),Brick_Kilns_EF!$E$7)</f>
        <v>3.1900000000000001E-3</v>
      </c>
      <c r="O964" s="13">
        <f t="shared" si="62"/>
        <v>28.348923899999999</v>
      </c>
      <c r="P964" s="13">
        <f>IF(D964="ZZ",Brick_Kilns_EF!$E$8*(0.75),Brick_Kilns_EF!$E$8)</f>
        <v>7.1999999999999994E-4</v>
      </c>
      <c r="Q964" s="13">
        <f t="shared" si="63"/>
        <v>6.3985031999999995</v>
      </c>
    </row>
    <row r="965" spans="1:17">
      <c r="A965" s="13" t="s">
        <v>975</v>
      </c>
      <c r="B965" s="13">
        <v>24.027686360000001</v>
      </c>
      <c r="C965" s="13">
        <v>89.023471169999993</v>
      </c>
      <c r="D965" s="13" t="s">
        <v>6</v>
      </c>
      <c r="E965" s="13" t="s">
        <v>5000</v>
      </c>
      <c r="F965" s="13" t="s">
        <v>9</v>
      </c>
      <c r="G965" s="13" t="s">
        <v>4802</v>
      </c>
      <c r="H965" s="13" t="s">
        <v>4816</v>
      </c>
      <c r="I965" s="13">
        <f>(Brick_Kilns_EF!$B$13*Brick_Kilns_EF!$B$11*Brick_Kilns_EF!$B$12)</f>
        <v>8886.81</v>
      </c>
      <c r="J965" s="13">
        <f>IF(D965="ZZ",Brick_Kilns_EF!$E$9*(0.75),Brick_Kilns_EF!$E$9)</f>
        <v>7.4740000000000006E-4</v>
      </c>
      <c r="K965" s="13">
        <f t="shared" si="60"/>
        <v>6.6420017940000005</v>
      </c>
      <c r="L965" s="13">
        <f>IF(D965="ZZ", Brick_Kilns_EF!$E$6*(0.75),Brick_Kilns_EF!$E$6)</f>
        <v>4.0400000000000001E-4</v>
      </c>
      <c r="M965" s="13">
        <f t="shared" si="61"/>
        <v>3.5902712399999999</v>
      </c>
      <c r="N965" s="13">
        <f>IF(D965="ZZ",Brick_Kilns_EF!$E$7*(0.75),Brick_Kilns_EF!$E$7)</f>
        <v>3.1900000000000001E-3</v>
      </c>
      <c r="O965" s="13">
        <f t="shared" si="62"/>
        <v>28.348923899999999</v>
      </c>
      <c r="P965" s="13">
        <f>IF(D965="ZZ",Brick_Kilns_EF!$E$8*(0.75),Brick_Kilns_EF!$E$8)</f>
        <v>7.1999999999999994E-4</v>
      </c>
      <c r="Q965" s="13">
        <f t="shared" si="63"/>
        <v>6.3985031999999995</v>
      </c>
    </row>
    <row r="966" spans="1:17">
      <c r="A966" s="13" t="s">
        <v>976</v>
      </c>
      <c r="B966" s="13">
        <v>23.847631029999999</v>
      </c>
      <c r="C966" s="13">
        <v>89.224899070000006</v>
      </c>
      <c r="D966" s="13" t="s">
        <v>6</v>
      </c>
      <c r="E966" s="13" t="s">
        <v>5000</v>
      </c>
      <c r="F966" s="13" t="s">
        <v>9</v>
      </c>
      <c r="G966" s="13" t="s">
        <v>4802</v>
      </c>
      <c r="H966" s="13" t="s">
        <v>4816</v>
      </c>
      <c r="I966" s="13">
        <f>(Brick_Kilns_EF!$B$13*Brick_Kilns_EF!$B$11*Brick_Kilns_EF!$B$12)</f>
        <v>8886.81</v>
      </c>
      <c r="J966" s="13">
        <f>IF(D966="ZZ",Brick_Kilns_EF!$E$9*(0.75),Brick_Kilns_EF!$E$9)</f>
        <v>7.4740000000000006E-4</v>
      </c>
      <c r="K966" s="13">
        <f t="shared" si="60"/>
        <v>6.6420017940000005</v>
      </c>
      <c r="L966" s="13">
        <f>IF(D966="ZZ", Brick_Kilns_EF!$E$6*(0.75),Brick_Kilns_EF!$E$6)</f>
        <v>4.0400000000000001E-4</v>
      </c>
      <c r="M966" s="13">
        <f t="shared" si="61"/>
        <v>3.5902712399999999</v>
      </c>
      <c r="N966" s="13">
        <f>IF(D966="ZZ",Brick_Kilns_EF!$E$7*(0.75),Brick_Kilns_EF!$E$7)</f>
        <v>3.1900000000000001E-3</v>
      </c>
      <c r="O966" s="13">
        <f t="shared" si="62"/>
        <v>28.348923899999999</v>
      </c>
      <c r="P966" s="13">
        <f>IF(D966="ZZ",Brick_Kilns_EF!$E$8*(0.75),Brick_Kilns_EF!$E$8)</f>
        <v>7.1999999999999994E-4</v>
      </c>
      <c r="Q966" s="13">
        <f t="shared" si="63"/>
        <v>6.3985031999999995</v>
      </c>
    </row>
    <row r="967" spans="1:17">
      <c r="A967" s="13" t="s">
        <v>977</v>
      </c>
      <c r="B967" s="13">
        <v>23.84564022</v>
      </c>
      <c r="C967" s="13">
        <v>89.224786190000003</v>
      </c>
      <c r="D967" s="13" t="s">
        <v>6</v>
      </c>
      <c r="E967" s="13" t="s">
        <v>5000</v>
      </c>
      <c r="F967" s="13" t="s">
        <v>9</v>
      </c>
      <c r="G967" s="13" t="s">
        <v>4802</v>
      </c>
      <c r="H967" s="13" t="s">
        <v>4816</v>
      </c>
      <c r="I967" s="13">
        <f>(Brick_Kilns_EF!$B$13*Brick_Kilns_EF!$B$11*Brick_Kilns_EF!$B$12)</f>
        <v>8886.81</v>
      </c>
      <c r="J967" s="13">
        <f>IF(D967="ZZ",Brick_Kilns_EF!$E$9*(0.75),Brick_Kilns_EF!$E$9)</f>
        <v>7.4740000000000006E-4</v>
      </c>
      <c r="K967" s="13">
        <f t="shared" si="60"/>
        <v>6.6420017940000005</v>
      </c>
      <c r="L967" s="13">
        <f>IF(D967="ZZ", Brick_Kilns_EF!$E$6*(0.75),Brick_Kilns_EF!$E$6)</f>
        <v>4.0400000000000001E-4</v>
      </c>
      <c r="M967" s="13">
        <f t="shared" si="61"/>
        <v>3.5902712399999999</v>
      </c>
      <c r="N967" s="13">
        <f>IF(D967="ZZ",Brick_Kilns_EF!$E$7*(0.75),Brick_Kilns_EF!$E$7)</f>
        <v>3.1900000000000001E-3</v>
      </c>
      <c r="O967" s="13">
        <f t="shared" si="62"/>
        <v>28.348923899999999</v>
      </c>
      <c r="P967" s="13">
        <f>IF(D967="ZZ",Brick_Kilns_EF!$E$8*(0.75),Brick_Kilns_EF!$E$8)</f>
        <v>7.1999999999999994E-4</v>
      </c>
      <c r="Q967" s="13">
        <f t="shared" si="63"/>
        <v>6.3985031999999995</v>
      </c>
    </row>
    <row r="968" spans="1:17">
      <c r="A968" s="13" t="s">
        <v>978</v>
      </c>
      <c r="B968" s="13">
        <v>23.70454346</v>
      </c>
      <c r="C968" s="13">
        <v>90.288596870000006</v>
      </c>
      <c r="D968" s="13" t="s">
        <v>6</v>
      </c>
      <c r="E968" s="13" t="s">
        <v>5000</v>
      </c>
      <c r="F968" s="13" t="s">
        <v>7</v>
      </c>
      <c r="G968" s="13" t="s">
        <v>4802</v>
      </c>
      <c r="H968" s="13" t="s">
        <v>4816</v>
      </c>
      <c r="I968" s="13">
        <f>(Brick_Kilns_EF!$B$13*Brick_Kilns_EF!$B$11*Brick_Kilns_EF!$B$12)</f>
        <v>8886.81</v>
      </c>
      <c r="J968" s="13">
        <f>IF(D968="ZZ",Brick_Kilns_EF!$E$9*(0.75),Brick_Kilns_EF!$E$9)</f>
        <v>7.4740000000000006E-4</v>
      </c>
      <c r="K968" s="13">
        <f t="shared" si="60"/>
        <v>6.6420017940000005</v>
      </c>
      <c r="L968" s="13">
        <f>IF(D968="ZZ", Brick_Kilns_EF!$E$6*(0.75),Brick_Kilns_EF!$E$6)</f>
        <v>4.0400000000000001E-4</v>
      </c>
      <c r="M968" s="13">
        <f t="shared" si="61"/>
        <v>3.5902712399999999</v>
      </c>
      <c r="N968" s="13">
        <f>IF(D968="ZZ",Brick_Kilns_EF!$E$7*(0.75),Brick_Kilns_EF!$E$7)</f>
        <v>3.1900000000000001E-3</v>
      </c>
      <c r="O968" s="13">
        <f t="shared" si="62"/>
        <v>28.348923899999999</v>
      </c>
      <c r="P968" s="13">
        <f>IF(D968="ZZ",Brick_Kilns_EF!$E$8*(0.75),Brick_Kilns_EF!$E$8)</f>
        <v>7.1999999999999994E-4</v>
      </c>
      <c r="Q968" s="13">
        <f t="shared" si="63"/>
        <v>6.3985031999999995</v>
      </c>
    </row>
    <row r="969" spans="1:17">
      <c r="A969" s="13" t="s">
        <v>979</v>
      </c>
      <c r="B969" s="13">
        <v>24.815077030000001</v>
      </c>
      <c r="C969" s="13">
        <v>89.737711989999994</v>
      </c>
      <c r="D969" s="13" t="s">
        <v>6</v>
      </c>
      <c r="E969" s="13" t="s">
        <v>5000</v>
      </c>
      <c r="F969" s="13" t="s">
        <v>248</v>
      </c>
      <c r="G969" s="13" t="s">
        <v>4802</v>
      </c>
      <c r="H969" s="13" t="s">
        <v>4816</v>
      </c>
      <c r="I969" s="13">
        <f>(Brick_Kilns_EF!$B$13*Brick_Kilns_EF!$B$11*Brick_Kilns_EF!$B$12)</f>
        <v>8886.81</v>
      </c>
      <c r="J969" s="13">
        <f>IF(D969="ZZ",Brick_Kilns_EF!$E$9*(0.75),Brick_Kilns_EF!$E$9)</f>
        <v>7.4740000000000006E-4</v>
      </c>
      <c r="K969" s="13">
        <f t="shared" si="60"/>
        <v>6.6420017940000005</v>
      </c>
      <c r="L969" s="13">
        <f>IF(D969="ZZ", Brick_Kilns_EF!$E$6*(0.75),Brick_Kilns_EF!$E$6)</f>
        <v>4.0400000000000001E-4</v>
      </c>
      <c r="M969" s="13">
        <f t="shared" si="61"/>
        <v>3.5902712399999999</v>
      </c>
      <c r="N969" s="13">
        <f>IF(D969="ZZ",Brick_Kilns_EF!$E$7*(0.75),Brick_Kilns_EF!$E$7)</f>
        <v>3.1900000000000001E-3</v>
      </c>
      <c r="O969" s="13">
        <f t="shared" si="62"/>
        <v>28.348923899999999</v>
      </c>
      <c r="P969" s="13">
        <f>IF(D969="ZZ",Brick_Kilns_EF!$E$8*(0.75),Brick_Kilns_EF!$E$8)</f>
        <v>7.1999999999999994E-4</v>
      </c>
      <c r="Q969" s="13">
        <f t="shared" si="63"/>
        <v>6.3985031999999995</v>
      </c>
    </row>
    <row r="970" spans="1:17">
      <c r="A970" s="13" t="s">
        <v>980</v>
      </c>
      <c r="B970" s="13">
        <v>23.9106849</v>
      </c>
      <c r="C970" s="13">
        <v>90.129267179999999</v>
      </c>
      <c r="D970" s="13" t="s">
        <v>6</v>
      </c>
      <c r="E970" s="13" t="s">
        <v>5000</v>
      </c>
      <c r="F970" s="13" t="s">
        <v>7</v>
      </c>
      <c r="G970" s="13" t="s">
        <v>4802</v>
      </c>
      <c r="H970" s="13" t="s">
        <v>4816</v>
      </c>
      <c r="I970" s="13">
        <f>(Brick_Kilns_EF!$B$13*Brick_Kilns_EF!$B$11*Brick_Kilns_EF!$B$12)</f>
        <v>8886.81</v>
      </c>
      <c r="J970" s="13">
        <f>IF(D970="ZZ",Brick_Kilns_EF!$E$9*(0.75),Brick_Kilns_EF!$E$9)</f>
        <v>7.4740000000000006E-4</v>
      </c>
      <c r="K970" s="13">
        <f t="shared" si="60"/>
        <v>6.6420017940000005</v>
      </c>
      <c r="L970" s="13">
        <f>IF(D970="ZZ", Brick_Kilns_EF!$E$6*(0.75),Brick_Kilns_EF!$E$6)</f>
        <v>4.0400000000000001E-4</v>
      </c>
      <c r="M970" s="13">
        <f t="shared" si="61"/>
        <v>3.5902712399999999</v>
      </c>
      <c r="N970" s="13">
        <f>IF(D970="ZZ",Brick_Kilns_EF!$E$7*(0.75),Brick_Kilns_EF!$E$7)</f>
        <v>3.1900000000000001E-3</v>
      </c>
      <c r="O970" s="13">
        <f t="shared" si="62"/>
        <v>28.348923899999999</v>
      </c>
      <c r="P970" s="13">
        <f>IF(D970="ZZ",Brick_Kilns_EF!$E$8*(0.75),Brick_Kilns_EF!$E$8)</f>
        <v>7.1999999999999994E-4</v>
      </c>
      <c r="Q970" s="13">
        <f t="shared" si="63"/>
        <v>6.3985031999999995</v>
      </c>
    </row>
    <row r="971" spans="1:17">
      <c r="A971" s="13" t="s">
        <v>981</v>
      </c>
      <c r="B971" s="13">
        <v>23.906022459999999</v>
      </c>
      <c r="C971" s="13">
        <v>90.128950059999994</v>
      </c>
      <c r="D971" s="13" t="s">
        <v>6</v>
      </c>
      <c r="E971" s="13" t="s">
        <v>5000</v>
      </c>
      <c r="F971" s="13" t="s">
        <v>7</v>
      </c>
      <c r="G971" s="13" t="s">
        <v>4802</v>
      </c>
      <c r="H971" s="13" t="s">
        <v>4816</v>
      </c>
      <c r="I971" s="13">
        <f>(Brick_Kilns_EF!$B$13*Brick_Kilns_EF!$B$11*Brick_Kilns_EF!$B$12)</f>
        <v>8886.81</v>
      </c>
      <c r="J971" s="13">
        <f>IF(D971="ZZ",Brick_Kilns_EF!$E$9*(0.75),Brick_Kilns_EF!$E$9)</f>
        <v>7.4740000000000006E-4</v>
      </c>
      <c r="K971" s="13">
        <f t="shared" si="60"/>
        <v>6.6420017940000005</v>
      </c>
      <c r="L971" s="13">
        <f>IF(D971="ZZ", Brick_Kilns_EF!$E$6*(0.75),Brick_Kilns_EF!$E$6)</f>
        <v>4.0400000000000001E-4</v>
      </c>
      <c r="M971" s="13">
        <f t="shared" si="61"/>
        <v>3.5902712399999999</v>
      </c>
      <c r="N971" s="13">
        <f>IF(D971="ZZ",Brick_Kilns_EF!$E$7*(0.75),Brick_Kilns_EF!$E$7)</f>
        <v>3.1900000000000001E-3</v>
      </c>
      <c r="O971" s="13">
        <f t="shared" si="62"/>
        <v>28.348923899999999</v>
      </c>
      <c r="P971" s="13">
        <f>IF(D971="ZZ",Brick_Kilns_EF!$E$8*(0.75),Brick_Kilns_EF!$E$8)</f>
        <v>7.1999999999999994E-4</v>
      </c>
      <c r="Q971" s="13">
        <f t="shared" si="63"/>
        <v>6.3985031999999995</v>
      </c>
    </row>
    <row r="972" spans="1:17">
      <c r="A972" s="13" t="s">
        <v>982</v>
      </c>
      <c r="B972" s="13">
        <v>23.984607610000001</v>
      </c>
      <c r="C972" s="13">
        <v>89.152192889999995</v>
      </c>
      <c r="D972" s="13" t="s">
        <v>6</v>
      </c>
      <c r="E972" s="13" t="s">
        <v>5000</v>
      </c>
      <c r="F972" s="13" t="s">
        <v>42</v>
      </c>
      <c r="G972" s="13" t="s">
        <v>4802</v>
      </c>
      <c r="H972" s="13" t="s">
        <v>4816</v>
      </c>
      <c r="I972" s="13">
        <f>(Brick_Kilns_EF!$B$13*Brick_Kilns_EF!$B$11*Brick_Kilns_EF!$B$12)</f>
        <v>8886.81</v>
      </c>
      <c r="J972" s="13">
        <f>IF(D972="ZZ",Brick_Kilns_EF!$E$9*(0.75),Brick_Kilns_EF!$E$9)</f>
        <v>7.4740000000000006E-4</v>
      </c>
      <c r="K972" s="13">
        <f t="shared" si="60"/>
        <v>6.6420017940000005</v>
      </c>
      <c r="L972" s="13">
        <f>IF(D972="ZZ", Brick_Kilns_EF!$E$6*(0.75),Brick_Kilns_EF!$E$6)</f>
        <v>4.0400000000000001E-4</v>
      </c>
      <c r="M972" s="13">
        <f t="shared" si="61"/>
        <v>3.5902712399999999</v>
      </c>
      <c r="N972" s="13">
        <f>IF(D972="ZZ",Brick_Kilns_EF!$E$7*(0.75),Brick_Kilns_EF!$E$7)</f>
        <v>3.1900000000000001E-3</v>
      </c>
      <c r="O972" s="13">
        <f t="shared" si="62"/>
        <v>28.348923899999999</v>
      </c>
      <c r="P972" s="13">
        <f>IF(D972="ZZ",Brick_Kilns_EF!$E$8*(0.75),Brick_Kilns_EF!$E$8)</f>
        <v>7.1999999999999994E-4</v>
      </c>
      <c r="Q972" s="13">
        <f t="shared" si="63"/>
        <v>6.3985031999999995</v>
      </c>
    </row>
    <row r="973" spans="1:17">
      <c r="A973" s="13" t="s">
        <v>983</v>
      </c>
      <c r="B973" s="13">
        <v>23.983029989999999</v>
      </c>
      <c r="C973" s="13">
        <v>89.15593389</v>
      </c>
      <c r="D973" s="13" t="s">
        <v>6</v>
      </c>
      <c r="E973" s="13" t="s">
        <v>5000</v>
      </c>
      <c r="F973" s="13" t="s">
        <v>42</v>
      </c>
      <c r="G973" s="13" t="s">
        <v>4802</v>
      </c>
      <c r="H973" s="13" t="s">
        <v>4816</v>
      </c>
      <c r="I973" s="13">
        <f>(Brick_Kilns_EF!$B$13*Brick_Kilns_EF!$B$11*Brick_Kilns_EF!$B$12)</f>
        <v>8886.81</v>
      </c>
      <c r="J973" s="13">
        <f>IF(D973="ZZ",Brick_Kilns_EF!$E$9*(0.75),Brick_Kilns_EF!$E$9)</f>
        <v>7.4740000000000006E-4</v>
      </c>
      <c r="K973" s="13">
        <f t="shared" si="60"/>
        <v>6.6420017940000005</v>
      </c>
      <c r="L973" s="13">
        <f>IF(D973="ZZ", Brick_Kilns_EF!$E$6*(0.75),Brick_Kilns_EF!$E$6)</f>
        <v>4.0400000000000001E-4</v>
      </c>
      <c r="M973" s="13">
        <f t="shared" si="61"/>
        <v>3.5902712399999999</v>
      </c>
      <c r="N973" s="13">
        <f>IF(D973="ZZ",Brick_Kilns_EF!$E$7*(0.75),Brick_Kilns_EF!$E$7)</f>
        <v>3.1900000000000001E-3</v>
      </c>
      <c r="O973" s="13">
        <f t="shared" si="62"/>
        <v>28.348923899999999</v>
      </c>
      <c r="P973" s="13">
        <f>IF(D973="ZZ",Brick_Kilns_EF!$E$8*(0.75),Brick_Kilns_EF!$E$8)</f>
        <v>7.1999999999999994E-4</v>
      </c>
      <c r="Q973" s="13">
        <f t="shared" si="63"/>
        <v>6.3985031999999995</v>
      </c>
    </row>
    <row r="974" spans="1:17">
      <c r="A974" s="13" t="s">
        <v>984</v>
      </c>
      <c r="B974" s="13">
        <v>23.981954760000001</v>
      </c>
      <c r="C974" s="13">
        <v>89.149844009999995</v>
      </c>
      <c r="D974" s="13" t="s">
        <v>6</v>
      </c>
      <c r="E974" s="13" t="s">
        <v>5000</v>
      </c>
      <c r="F974" s="13" t="s">
        <v>42</v>
      </c>
      <c r="G974" s="13" t="s">
        <v>4802</v>
      </c>
      <c r="H974" s="13" t="s">
        <v>4816</v>
      </c>
      <c r="I974" s="13">
        <f>(Brick_Kilns_EF!$B$13*Brick_Kilns_EF!$B$11*Brick_Kilns_EF!$B$12)</f>
        <v>8886.81</v>
      </c>
      <c r="J974" s="13">
        <f>IF(D974="ZZ",Brick_Kilns_EF!$E$9*(0.75),Brick_Kilns_EF!$E$9)</f>
        <v>7.4740000000000006E-4</v>
      </c>
      <c r="K974" s="13">
        <f t="shared" si="60"/>
        <v>6.6420017940000005</v>
      </c>
      <c r="L974" s="13">
        <f>IF(D974="ZZ", Brick_Kilns_EF!$E$6*(0.75),Brick_Kilns_EF!$E$6)</f>
        <v>4.0400000000000001E-4</v>
      </c>
      <c r="M974" s="13">
        <f t="shared" si="61"/>
        <v>3.5902712399999999</v>
      </c>
      <c r="N974" s="13">
        <f>IF(D974="ZZ",Brick_Kilns_EF!$E$7*(0.75),Brick_Kilns_EF!$E$7)</f>
        <v>3.1900000000000001E-3</v>
      </c>
      <c r="O974" s="13">
        <f t="shared" si="62"/>
        <v>28.348923899999999</v>
      </c>
      <c r="P974" s="13">
        <f>IF(D974="ZZ",Brick_Kilns_EF!$E$8*(0.75),Brick_Kilns_EF!$E$8)</f>
        <v>7.1999999999999994E-4</v>
      </c>
      <c r="Q974" s="13">
        <f t="shared" si="63"/>
        <v>6.3985031999999995</v>
      </c>
    </row>
    <row r="975" spans="1:17">
      <c r="A975" s="13" t="s">
        <v>985</v>
      </c>
      <c r="B975" s="13">
        <v>23.981325590000001</v>
      </c>
      <c r="C975" s="13">
        <v>89.155976890000005</v>
      </c>
      <c r="D975" s="13" t="s">
        <v>6</v>
      </c>
      <c r="E975" s="13" t="s">
        <v>5000</v>
      </c>
      <c r="F975" s="13" t="s">
        <v>42</v>
      </c>
      <c r="G975" s="13" t="s">
        <v>4802</v>
      </c>
      <c r="H975" s="13" t="s">
        <v>4816</v>
      </c>
      <c r="I975" s="13">
        <f>(Brick_Kilns_EF!$B$13*Brick_Kilns_EF!$B$11*Brick_Kilns_EF!$B$12)</f>
        <v>8886.81</v>
      </c>
      <c r="J975" s="13">
        <f>IF(D975="ZZ",Brick_Kilns_EF!$E$9*(0.75),Brick_Kilns_EF!$E$9)</f>
        <v>7.4740000000000006E-4</v>
      </c>
      <c r="K975" s="13">
        <f t="shared" si="60"/>
        <v>6.6420017940000005</v>
      </c>
      <c r="L975" s="13">
        <f>IF(D975="ZZ", Brick_Kilns_EF!$E$6*(0.75),Brick_Kilns_EF!$E$6)</f>
        <v>4.0400000000000001E-4</v>
      </c>
      <c r="M975" s="13">
        <f t="shared" si="61"/>
        <v>3.5902712399999999</v>
      </c>
      <c r="N975" s="13">
        <f>IF(D975="ZZ",Brick_Kilns_EF!$E$7*(0.75),Brick_Kilns_EF!$E$7)</f>
        <v>3.1900000000000001E-3</v>
      </c>
      <c r="O975" s="13">
        <f t="shared" si="62"/>
        <v>28.348923899999999</v>
      </c>
      <c r="P975" s="13">
        <f>IF(D975="ZZ",Brick_Kilns_EF!$E$8*(0.75),Brick_Kilns_EF!$E$8)</f>
        <v>7.1999999999999994E-4</v>
      </c>
      <c r="Q975" s="13">
        <f t="shared" si="63"/>
        <v>6.3985031999999995</v>
      </c>
    </row>
    <row r="976" spans="1:17">
      <c r="A976" s="13" t="s">
        <v>986</v>
      </c>
      <c r="B976" s="13">
        <v>23.928046779999999</v>
      </c>
      <c r="C976" s="13">
        <v>89.110310420000005</v>
      </c>
      <c r="D976" s="13" t="s">
        <v>6</v>
      </c>
      <c r="E976" s="13" t="s">
        <v>5000</v>
      </c>
      <c r="F976" s="13" t="s">
        <v>9</v>
      </c>
      <c r="G976" s="13" t="s">
        <v>4802</v>
      </c>
      <c r="H976" s="13" t="s">
        <v>4816</v>
      </c>
      <c r="I976" s="13">
        <f>(Brick_Kilns_EF!$B$13*Brick_Kilns_EF!$B$11*Brick_Kilns_EF!$B$12)</f>
        <v>8886.81</v>
      </c>
      <c r="J976" s="13">
        <f>IF(D976="ZZ",Brick_Kilns_EF!$E$9*(0.75),Brick_Kilns_EF!$E$9)</f>
        <v>7.4740000000000006E-4</v>
      </c>
      <c r="K976" s="13">
        <f t="shared" si="60"/>
        <v>6.6420017940000005</v>
      </c>
      <c r="L976" s="13">
        <f>IF(D976="ZZ", Brick_Kilns_EF!$E$6*(0.75),Brick_Kilns_EF!$E$6)</f>
        <v>4.0400000000000001E-4</v>
      </c>
      <c r="M976" s="13">
        <f t="shared" si="61"/>
        <v>3.5902712399999999</v>
      </c>
      <c r="N976" s="13">
        <f>IF(D976="ZZ",Brick_Kilns_EF!$E$7*(0.75),Brick_Kilns_EF!$E$7)</f>
        <v>3.1900000000000001E-3</v>
      </c>
      <c r="O976" s="13">
        <f t="shared" si="62"/>
        <v>28.348923899999999</v>
      </c>
      <c r="P976" s="13">
        <f>IF(D976="ZZ",Brick_Kilns_EF!$E$8*(0.75),Brick_Kilns_EF!$E$8)</f>
        <v>7.1999999999999994E-4</v>
      </c>
      <c r="Q976" s="13">
        <f t="shared" si="63"/>
        <v>6.3985031999999995</v>
      </c>
    </row>
    <row r="977" spans="1:17">
      <c r="A977" s="13" t="s">
        <v>987</v>
      </c>
      <c r="B977" s="13">
        <v>23.59699775</v>
      </c>
      <c r="C977" s="13">
        <v>89.618319150000005</v>
      </c>
      <c r="D977" s="13" t="s">
        <v>6</v>
      </c>
      <c r="E977" s="13" t="s">
        <v>5000</v>
      </c>
      <c r="F977" s="13" t="s">
        <v>7</v>
      </c>
      <c r="G977" s="13" t="s">
        <v>4802</v>
      </c>
      <c r="H977" s="13" t="s">
        <v>4816</v>
      </c>
      <c r="I977" s="13">
        <f>(Brick_Kilns_EF!$B$13*Brick_Kilns_EF!$B$11*Brick_Kilns_EF!$B$12)</f>
        <v>8886.81</v>
      </c>
      <c r="J977" s="13">
        <f>IF(D977="ZZ",Brick_Kilns_EF!$E$9*(0.75),Brick_Kilns_EF!$E$9)</f>
        <v>7.4740000000000006E-4</v>
      </c>
      <c r="K977" s="13">
        <f t="shared" si="60"/>
        <v>6.6420017940000005</v>
      </c>
      <c r="L977" s="13">
        <f>IF(D977="ZZ", Brick_Kilns_EF!$E$6*(0.75),Brick_Kilns_EF!$E$6)</f>
        <v>4.0400000000000001E-4</v>
      </c>
      <c r="M977" s="13">
        <f t="shared" si="61"/>
        <v>3.5902712399999999</v>
      </c>
      <c r="N977" s="13">
        <f>IF(D977="ZZ",Brick_Kilns_EF!$E$7*(0.75),Brick_Kilns_EF!$E$7)</f>
        <v>3.1900000000000001E-3</v>
      </c>
      <c r="O977" s="13">
        <f t="shared" si="62"/>
        <v>28.348923899999999</v>
      </c>
      <c r="P977" s="13">
        <f>IF(D977="ZZ",Brick_Kilns_EF!$E$8*(0.75),Brick_Kilns_EF!$E$8)</f>
        <v>7.1999999999999994E-4</v>
      </c>
      <c r="Q977" s="13">
        <f t="shared" si="63"/>
        <v>6.3985031999999995</v>
      </c>
    </row>
    <row r="978" spans="1:17">
      <c r="A978" s="13" t="s">
        <v>988</v>
      </c>
      <c r="B978" s="13">
        <v>23.52069178</v>
      </c>
      <c r="C978" s="13">
        <v>88.986421269999994</v>
      </c>
      <c r="D978" s="13" t="s">
        <v>6</v>
      </c>
      <c r="E978" s="13" t="s">
        <v>5000</v>
      </c>
      <c r="F978" s="13" t="s">
        <v>9</v>
      </c>
      <c r="G978" s="13" t="s">
        <v>4802</v>
      </c>
      <c r="H978" s="13" t="s">
        <v>4816</v>
      </c>
      <c r="I978" s="13">
        <f>(Brick_Kilns_EF!$B$13*Brick_Kilns_EF!$B$11*Brick_Kilns_EF!$B$12)</f>
        <v>8886.81</v>
      </c>
      <c r="J978" s="13">
        <f>IF(D978="ZZ",Brick_Kilns_EF!$E$9*(0.75),Brick_Kilns_EF!$E$9)</f>
        <v>7.4740000000000006E-4</v>
      </c>
      <c r="K978" s="13">
        <f t="shared" si="60"/>
        <v>6.6420017940000005</v>
      </c>
      <c r="L978" s="13">
        <f>IF(D978="ZZ", Brick_Kilns_EF!$E$6*(0.75),Brick_Kilns_EF!$E$6)</f>
        <v>4.0400000000000001E-4</v>
      </c>
      <c r="M978" s="13">
        <f t="shared" si="61"/>
        <v>3.5902712399999999</v>
      </c>
      <c r="N978" s="13">
        <f>IF(D978="ZZ",Brick_Kilns_EF!$E$7*(0.75),Brick_Kilns_EF!$E$7)</f>
        <v>3.1900000000000001E-3</v>
      </c>
      <c r="O978" s="13">
        <f t="shared" si="62"/>
        <v>28.348923899999999</v>
      </c>
      <c r="P978" s="13">
        <f>IF(D978="ZZ",Brick_Kilns_EF!$E$8*(0.75),Brick_Kilns_EF!$E$8)</f>
        <v>7.1999999999999994E-4</v>
      </c>
      <c r="Q978" s="13">
        <f t="shared" si="63"/>
        <v>6.3985031999999995</v>
      </c>
    </row>
    <row r="979" spans="1:17">
      <c r="A979" s="13" t="s">
        <v>989</v>
      </c>
      <c r="B979" s="13">
        <v>23.881476979999999</v>
      </c>
      <c r="C979" s="13">
        <v>89.32708633</v>
      </c>
      <c r="D979" s="13" t="s">
        <v>6</v>
      </c>
      <c r="E979" s="13" t="s">
        <v>5000</v>
      </c>
      <c r="F979" s="13" t="s">
        <v>42</v>
      </c>
      <c r="G979" s="13" t="s">
        <v>4802</v>
      </c>
      <c r="H979" s="13" t="s">
        <v>4816</v>
      </c>
      <c r="I979" s="13">
        <f>(Brick_Kilns_EF!$B$13*Brick_Kilns_EF!$B$11*Brick_Kilns_EF!$B$12)</f>
        <v>8886.81</v>
      </c>
      <c r="J979" s="13">
        <f>IF(D979="ZZ",Brick_Kilns_EF!$E$9*(0.75),Brick_Kilns_EF!$E$9)</f>
        <v>7.4740000000000006E-4</v>
      </c>
      <c r="K979" s="13">
        <f t="shared" si="60"/>
        <v>6.6420017940000005</v>
      </c>
      <c r="L979" s="13">
        <f>IF(D979="ZZ", Brick_Kilns_EF!$E$6*(0.75),Brick_Kilns_EF!$E$6)</f>
        <v>4.0400000000000001E-4</v>
      </c>
      <c r="M979" s="13">
        <f t="shared" si="61"/>
        <v>3.5902712399999999</v>
      </c>
      <c r="N979" s="13">
        <f>IF(D979="ZZ",Brick_Kilns_EF!$E$7*(0.75),Brick_Kilns_EF!$E$7)</f>
        <v>3.1900000000000001E-3</v>
      </c>
      <c r="O979" s="13">
        <f t="shared" si="62"/>
        <v>28.348923899999999</v>
      </c>
      <c r="P979" s="13">
        <f>IF(D979="ZZ",Brick_Kilns_EF!$E$8*(0.75),Brick_Kilns_EF!$E$8)</f>
        <v>7.1999999999999994E-4</v>
      </c>
      <c r="Q979" s="13">
        <f t="shared" si="63"/>
        <v>6.3985031999999995</v>
      </c>
    </row>
    <row r="980" spans="1:17">
      <c r="A980" s="13" t="s">
        <v>990</v>
      </c>
      <c r="B980" s="13">
        <v>23.774881969999999</v>
      </c>
      <c r="C980" s="13">
        <v>90.326023950000007</v>
      </c>
      <c r="D980" s="13" t="s">
        <v>6</v>
      </c>
      <c r="E980" s="13" t="s">
        <v>5000</v>
      </c>
      <c r="F980" s="13" t="s">
        <v>7</v>
      </c>
      <c r="G980" s="13" t="s">
        <v>4802</v>
      </c>
      <c r="H980" s="13" t="s">
        <v>4816</v>
      </c>
      <c r="I980" s="13">
        <f>(Brick_Kilns_EF!$B$13*Brick_Kilns_EF!$B$11*Brick_Kilns_EF!$B$12)</f>
        <v>8886.81</v>
      </c>
      <c r="J980" s="13">
        <f>IF(D980="ZZ",Brick_Kilns_EF!$E$9*(0.75),Brick_Kilns_EF!$E$9)</f>
        <v>7.4740000000000006E-4</v>
      </c>
      <c r="K980" s="13">
        <f t="shared" si="60"/>
        <v>6.6420017940000005</v>
      </c>
      <c r="L980" s="13">
        <f>IF(D980="ZZ", Brick_Kilns_EF!$E$6*(0.75),Brick_Kilns_EF!$E$6)</f>
        <v>4.0400000000000001E-4</v>
      </c>
      <c r="M980" s="13">
        <f t="shared" si="61"/>
        <v>3.5902712399999999</v>
      </c>
      <c r="N980" s="13">
        <f>IF(D980="ZZ",Brick_Kilns_EF!$E$7*(0.75),Brick_Kilns_EF!$E$7)</f>
        <v>3.1900000000000001E-3</v>
      </c>
      <c r="O980" s="13">
        <f t="shared" si="62"/>
        <v>28.348923899999999</v>
      </c>
      <c r="P980" s="13">
        <f>IF(D980="ZZ",Brick_Kilns_EF!$E$8*(0.75),Brick_Kilns_EF!$E$8)</f>
        <v>7.1999999999999994E-4</v>
      </c>
      <c r="Q980" s="13">
        <f t="shared" si="63"/>
        <v>6.3985031999999995</v>
      </c>
    </row>
    <row r="981" spans="1:17">
      <c r="A981" s="13" t="s">
        <v>991</v>
      </c>
      <c r="B981" s="13">
        <v>24.023690949999999</v>
      </c>
      <c r="C981" s="13">
        <v>89.013872579999997</v>
      </c>
      <c r="D981" s="13" t="s">
        <v>6</v>
      </c>
      <c r="E981" s="13" t="s">
        <v>5000</v>
      </c>
      <c r="F981" s="13" t="s">
        <v>9</v>
      </c>
      <c r="G981" s="13" t="s">
        <v>4802</v>
      </c>
      <c r="H981" s="13" t="s">
        <v>4816</v>
      </c>
      <c r="I981" s="13">
        <f>(Brick_Kilns_EF!$B$13*Brick_Kilns_EF!$B$11*Brick_Kilns_EF!$B$12)</f>
        <v>8886.81</v>
      </c>
      <c r="J981" s="13">
        <f>IF(D981="ZZ",Brick_Kilns_EF!$E$9*(0.75),Brick_Kilns_EF!$E$9)</f>
        <v>7.4740000000000006E-4</v>
      </c>
      <c r="K981" s="13">
        <f t="shared" si="60"/>
        <v>6.6420017940000005</v>
      </c>
      <c r="L981" s="13">
        <f>IF(D981="ZZ", Brick_Kilns_EF!$E$6*(0.75),Brick_Kilns_EF!$E$6)</f>
        <v>4.0400000000000001E-4</v>
      </c>
      <c r="M981" s="13">
        <f t="shared" si="61"/>
        <v>3.5902712399999999</v>
      </c>
      <c r="N981" s="13">
        <f>IF(D981="ZZ",Brick_Kilns_EF!$E$7*(0.75),Brick_Kilns_EF!$E$7)</f>
        <v>3.1900000000000001E-3</v>
      </c>
      <c r="O981" s="13">
        <f t="shared" si="62"/>
        <v>28.348923899999999</v>
      </c>
      <c r="P981" s="13">
        <f>IF(D981="ZZ",Brick_Kilns_EF!$E$8*(0.75),Brick_Kilns_EF!$E$8)</f>
        <v>7.1999999999999994E-4</v>
      </c>
      <c r="Q981" s="13">
        <f t="shared" si="63"/>
        <v>6.3985031999999995</v>
      </c>
    </row>
    <row r="982" spans="1:17">
      <c r="A982" s="13" t="s">
        <v>992</v>
      </c>
      <c r="B982" s="13">
        <v>23.95817873</v>
      </c>
      <c r="C982" s="13">
        <v>89.276023420000001</v>
      </c>
      <c r="D982" s="13" t="s">
        <v>6</v>
      </c>
      <c r="E982" s="13" t="s">
        <v>5000</v>
      </c>
      <c r="F982" s="13" t="s">
        <v>42</v>
      </c>
      <c r="G982" s="13" t="s">
        <v>4802</v>
      </c>
      <c r="H982" s="13" t="s">
        <v>4816</v>
      </c>
      <c r="I982" s="13">
        <f>(Brick_Kilns_EF!$B$13*Brick_Kilns_EF!$B$11*Brick_Kilns_EF!$B$12)</f>
        <v>8886.81</v>
      </c>
      <c r="J982" s="13">
        <f>IF(D982="ZZ",Brick_Kilns_EF!$E$9*(0.75),Brick_Kilns_EF!$E$9)</f>
        <v>7.4740000000000006E-4</v>
      </c>
      <c r="K982" s="13">
        <f t="shared" si="60"/>
        <v>6.6420017940000005</v>
      </c>
      <c r="L982" s="13">
        <f>IF(D982="ZZ", Brick_Kilns_EF!$E$6*(0.75),Brick_Kilns_EF!$E$6)</f>
        <v>4.0400000000000001E-4</v>
      </c>
      <c r="M982" s="13">
        <f t="shared" si="61"/>
        <v>3.5902712399999999</v>
      </c>
      <c r="N982" s="13">
        <f>IF(D982="ZZ",Brick_Kilns_EF!$E$7*(0.75),Brick_Kilns_EF!$E$7)</f>
        <v>3.1900000000000001E-3</v>
      </c>
      <c r="O982" s="13">
        <f t="shared" si="62"/>
        <v>28.348923899999999</v>
      </c>
      <c r="P982" s="13">
        <f>IF(D982="ZZ",Brick_Kilns_EF!$E$8*(0.75),Brick_Kilns_EF!$E$8)</f>
        <v>7.1999999999999994E-4</v>
      </c>
      <c r="Q982" s="13">
        <f t="shared" si="63"/>
        <v>6.3985031999999995</v>
      </c>
    </row>
    <row r="983" spans="1:17">
      <c r="A983" s="13" t="s">
        <v>993</v>
      </c>
      <c r="B983" s="13">
        <v>23.95396234</v>
      </c>
      <c r="C983" s="13">
        <v>89.280242799999996</v>
      </c>
      <c r="D983" s="13" t="s">
        <v>6</v>
      </c>
      <c r="E983" s="13" t="s">
        <v>5000</v>
      </c>
      <c r="F983" s="13" t="s">
        <v>42</v>
      </c>
      <c r="G983" s="13" t="s">
        <v>4802</v>
      </c>
      <c r="H983" s="13" t="s">
        <v>4816</v>
      </c>
      <c r="I983" s="13">
        <f>(Brick_Kilns_EF!$B$13*Brick_Kilns_EF!$B$11*Brick_Kilns_EF!$B$12)</f>
        <v>8886.81</v>
      </c>
      <c r="J983" s="13">
        <f>IF(D983="ZZ",Brick_Kilns_EF!$E$9*(0.75),Brick_Kilns_EF!$E$9)</f>
        <v>7.4740000000000006E-4</v>
      </c>
      <c r="K983" s="13">
        <f t="shared" si="60"/>
        <v>6.6420017940000005</v>
      </c>
      <c r="L983" s="13">
        <f>IF(D983="ZZ", Brick_Kilns_EF!$E$6*(0.75),Brick_Kilns_EF!$E$6)</f>
        <v>4.0400000000000001E-4</v>
      </c>
      <c r="M983" s="13">
        <f t="shared" si="61"/>
        <v>3.5902712399999999</v>
      </c>
      <c r="N983" s="13">
        <f>IF(D983="ZZ",Brick_Kilns_EF!$E$7*(0.75),Brick_Kilns_EF!$E$7)</f>
        <v>3.1900000000000001E-3</v>
      </c>
      <c r="O983" s="13">
        <f t="shared" si="62"/>
        <v>28.348923899999999</v>
      </c>
      <c r="P983" s="13">
        <f>IF(D983="ZZ",Brick_Kilns_EF!$E$8*(0.75),Brick_Kilns_EF!$E$8)</f>
        <v>7.1999999999999994E-4</v>
      </c>
      <c r="Q983" s="13">
        <f t="shared" si="63"/>
        <v>6.3985031999999995</v>
      </c>
    </row>
    <row r="984" spans="1:17">
      <c r="A984" s="13" t="s">
        <v>994</v>
      </c>
      <c r="B984" s="13">
        <v>23.9538966</v>
      </c>
      <c r="C984" s="13">
        <v>89.281479039999994</v>
      </c>
      <c r="D984" s="13" t="s">
        <v>6</v>
      </c>
      <c r="E984" s="13" t="s">
        <v>5000</v>
      </c>
      <c r="F984" s="13" t="s">
        <v>42</v>
      </c>
      <c r="G984" s="13" t="s">
        <v>4802</v>
      </c>
      <c r="H984" s="13" t="s">
        <v>4816</v>
      </c>
      <c r="I984" s="13">
        <f>(Brick_Kilns_EF!$B$13*Brick_Kilns_EF!$B$11*Brick_Kilns_EF!$B$12)</f>
        <v>8886.81</v>
      </c>
      <c r="J984" s="13">
        <f>IF(D984="ZZ",Brick_Kilns_EF!$E$9*(0.75),Brick_Kilns_EF!$E$9)</f>
        <v>7.4740000000000006E-4</v>
      </c>
      <c r="K984" s="13">
        <f t="shared" si="60"/>
        <v>6.6420017940000005</v>
      </c>
      <c r="L984" s="13">
        <f>IF(D984="ZZ", Brick_Kilns_EF!$E$6*(0.75),Brick_Kilns_EF!$E$6)</f>
        <v>4.0400000000000001E-4</v>
      </c>
      <c r="M984" s="13">
        <f t="shared" si="61"/>
        <v>3.5902712399999999</v>
      </c>
      <c r="N984" s="13">
        <f>IF(D984="ZZ",Brick_Kilns_EF!$E$7*(0.75),Brick_Kilns_EF!$E$7)</f>
        <v>3.1900000000000001E-3</v>
      </c>
      <c r="O984" s="13">
        <f t="shared" si="62"/>
        <v>28.348923899999999</v>
      </c>
      <c r="P984" s="13">
        <f>IF(D984="ZZ",Brick_Kilns_EF!$E$8*(0.75),Brick_Kilns_EF!$E$8)</f>
        <v>7.1999999999999994E-4</v>
      </c>
      <c r="Q984" s="13">
        <f t="shared" si="63"/>
        <v>6.3985031999999995</v>
      </c>
    </row>
    <row r="985" spans="1:17">
      <c r="A985" s="13" t="s">
        <v>995</v>
      </c>
      <c r="B985" s="13">
        <v>24.631348729999999</v>
      </c>
      <c r="C985" s="13">
        <v>88.300934420000004</v>
      </c>
      <c r="D985" s="13" t="s">
        <v>6</v>
      </c>
      <c r="E985" s="13" t="s">
        <v>5000</v>
      </c>
      <c r="F985" s="13" t="s">
        <v>42</v>
      </c>
      <c r="G985" s="13" t="s">
        <v>4802</v>
      </c>
      <c r="H985" s="13" t="s">
        <v>4816</v>
      </c>
      <c r="I985" s="13">
        <f>(Brick_Kilns_EF!$B$13*Brick_Kilns_EF!$B$11*Brick_Kilns_EF!$B$12)</f>
        <v>8886.81</v>
      </c>
      <c r="J985" s="13">
        <f>IF(D985="ZZ",Brick_Kilns_EF!$E$9*(0.75),Brick_Kilns_EF!$E$9)</f>
        <v>7.4740000000000006E-4</v>
      </c>
      <c r="K985" s="13">
        <f t="shared" si="60"/>
        <v>6.6420017940000005</v>
      </c>
      <c r="L985" s="13">
        <f>IF(D985="ZZ", Brick_Kilns_EF!$E$6*(0.75),Brick_Kilns_EF!$E$6)</f>
        <v>4.0400000000000001E-4</v>
      </c>
      <c r="M985" s="13">
        <f t="shared" si="61"/>
        <v>3.5902712399999999</v>
      </c>
      <c r="N985" s="13">
        <f>IF(D985="ZZ",Brick_Kilns_EF!$E$7*(0.75),Brick_Kilns_EF!$E$7)</f>
        <v>3.1900000000000001E-3</v>
      </c>
      <c r="O985" s="13">
        <f t="shared" si="62"/>
        <v>28.348923899999999</v>
      </c>
      <c r="P985" s="13">
        <f>IF(D985="ZZ",Brick_Kilns_EF!$E$8*(0.75),Brick_Kilns_EF!$E$8)</f>
        <v>7.1999999999999994E-4</v>
      </c>
      <c r="Q985" s="13">
        <f t="shared" si="63"/>
        <v>6.3985031999999995</v>
      </c>
    </row>
    <row r="986" spans="1:17">
      <c r="A986" s="13" t="s">
        <v>996</v>
      </c>
      <c r="B986" s="13">
        <v>23.408747829999999</v>
      </c>
      <c r="C986" s="13">
        <v>88.948021589999996</v>
      </c>
      <c r="D986" s="13" t="s">
        <v>6</v>
      </c>
      <c r="E986" s="13" t="s">
        <v>5000</v>
      </c>
      <c r="F986" s="13" t="s">
        <v>9</v>
      </c>
      <c r="G986" s="13" t="s">
        <v>4802</v>
      </c>
      <c r="H986" s="13" t="s">
        <v>4816</v>
      </c>
      <c r="I986" s="13">
        <f>(Brick_Kilns_EF!$B$13*Brick_Kilns_EF!$B$11*Brick_Kilns_EF!$B$12)</f>
        <v>8886.81</v>
      </c>
      <c r="J986" s="13">
        <f>IF(D986="ZZ",Brick_Kilns_EF!$E$9*(0.75),Brick_Kilns_EF!$E$9)</f>
        <v>7.4740000000000006E-4</v>
      </c>
      <c r="K986" s="13">
        <f t="shared" si="60"/>
        <v>6.6420017940000005</v>
      </c>
      <c r="L986" s="13">
        <f>IF(D986="ZZ", Brick_Kilns_EF!$E$6*(0.75),Brick_Kilns_EF!$E$6)</f>
        <v>4.0400000000000001E-4</v>
      </c>
      <c r="M986" s="13">
        <f t="shared" si="61"/>
        <v>3.5902712399999999</v>
      </c>
      <c r="N986" s="13">
        <f>IF(D986="ZZ",Brick_Kilns_EF!$E$7*(0.75),Brick_Kilns_EF!$E$7)</f>
        <v>3.1900000000000001E-3</v>
      </c>
      <c r="O986" s="13">
        <f t="shared" si="62"/>
        <v>28.348923899999999</v>
      </c>
      <c r="P986" s="13">
        <f>IF(D986="ZZ",Brick_Kilns_EF!$E$8*(0.75),Brick_Kilns_EF!$E$8)</f>
        <v>7.1999999999999994E-4</v>
      </c>
      <c r="Q986" s="13">
        <f t="shared" si="63"/>
        <v>6.3985031999999995</v>
      </c>
    </row>
    <row r="987" spans="1:17">
      <c r="A987" s="13" t="s">
        <v>997</v>
      </c>
      <c r="B987" s="13">
        <v>23.835314839999999</v>
      </c>
      <c r="C987" s="13">
        <v>89.008104650000007</v>
      </c>
      <c r="D987" s="13" t="s">
        <v>6</v>
      </c>
      <c r="E987" s="13" t="s">
        <v>5000</v>
      </c>
      <c r="F987" s="13" t="s">
        <v>9</v>
      </c>
      <c r="G987" s="13" t="s">
        <v>4802</v>
      </c>
      <c r="H987" s="13" t="s">
        <v>4816</v>
      </c>
      <c r="I987" s="13">
        <f>(Brick_Kilns_EF!$B$13*Brick_Kilns_EF!$B$11*Brick_Kilns_EF!$B$12)</f>
        <v>8886.81</v>
      </c>
      <c r="J987" s="13">
        <f>IF(D987="ZZ",Brick_Kilns_EF!$E$9*(0.75),Brick_Kilns_EF!$E$9)</f>
        <v>7.4740000000000006E-4</v>
      </c>
      <c r="K987" s="13">
        <f t="shared" si="60"/>
        <v>6.6420017940000005</v>
      </c>
      <c r="L987" s="13">
        <f>IF(D987="ZZ", Brick_Kilns_EF!$E$6*(0.75),Brick_Kilns_EF!$E$6)</f>
        <v>4.0400000000000001E-4</v>
      </c>
      <c r="M987" s="13">
        <f t="shared" si="61"/>
        <v>3.5902712399999999</v>
      </c>
      <c r="N987" s="13">
        <f>IF(D987="ZZ",Brick_Kilns_EF!$E$7*(0.75),Brick_Kilns_EF!$E$7)</f>
        <v>3.1900000000000001E-3</v>
      </c>
      <c r="O987" s="13">
        <f t="shared" si="62"/>
        <v>28.348923899999999</v>
      </c>
      <c r="P987" s="13">
        <f>IF(D987="ZZ",Brick_Kilns_EF!$E$8*(0.75),Brick_Kilns_EF!$E$8)</f>
        <v>7.1999999999999994E-4</v>
      </c>
      <c r="Q987" s="13">
        <f t="shared" si="63"/>
        <v>6.3985031999999995</v>
      </c>
    </row>
    <row r="988" spans="1:17">
      <c r="A988" s="13" t="s">
        <v>998</v>
      </c>
      <c r="B988" s="13">
        <v>23.833427319999998</v>
      </c>
      <c r="C988" s="13">
        <v>89.008690529999996</v>
      </c>
      <c r="D988" s="13" t="s">
        <v>6</v>
      </c>
      <c r="E988" s="13" t="s">
        <v>5000</v>
      </c>
      <c r="F988" s="13" t="s">
        <v>9</v>
      </c>
      <c r="G988" s="13" t="s">
        <v>4802</v>
      </c>
      <c r="H988" s="13" t="s">
        <v>4816</v>
      </c>
      <c r="I988" s="13">
        <f>(Brick_Kilns_EF!$B$13*Brick_Kilns_EF!$B$11*Brick_Kilns_EF!$B$12)</f>
        <v>8886.81</v>
      </c>
      <c r="J988" s="13">
        <f>IF(D988="ZZ",Brick_Kilns_EF!$E$9*(0.75),Brick_Kilns_EF!$E$9)</f>
        <v>7.4740000000000006E-4</v>
      </c>
      <c r="K988" s="13">
        <f t="shared" si="60"/>
        <v>6.6420017940000005</v>
      </c>
      <c r="L988" s="13">
        <f>IF(D988="ZZ", Brick_Kilns_EF!$E$6*(0.75),Brick_Kilns_EF!$E$6)</f>
        <v>4.0400000000000001E-4</v>
      </c>
      <c r="M988" s="13">
        <f t="shared" si="61"/>
        <v>3.5902712399999999</v>
      </c>
      <c r="N988" s="13">
        <f>IF(D988="ZZ",Brick_Kilns_EF!$E$7*(0.75),Brick_Kilns_EF!$E$7)</f>
        <v>3.1900000000000001E-3</v>
      </c>
      <c r="O988" s="13">
        <f t="shared" si="62"/>
        <v>28.348923899999999</v>
      </c>
      <c r="P988" s="13">
        <f>IF(D988="ZZ",Brick_Kilns_EF!$E$8*(0.75),Brick_Kilns_EF!$E$8)</f>
        <v>7.1999999999999994E-4</v>
      </c>
      <c r="Q988" s="13">
        <f t="shared" si="63"/>
        <v>6.3985031999999995</v>
      </c>
    </row>
    <row r="989" spans="1:17">
      <c r="A989" s="13" t="s">
        <v>999</v>
      </c>
      <c r="B989" s="13">
        <v>23.833544700000001</v>
      </c>
      <c r="C989" s="13">
        <v>89.009566649999996</v>
      </c>
      <c r="D989" s="13" t="s">
        <v>6</v>
      </c>
      <c r="E989" s="13" t="s">
        <v>5000</v>
      </c>
      <c r="F989" s="13" t="s">
        <v>9</v>
      </c>
      <c r="G989" s="13" t="s">
        <v>4802</v>
      </c>
      <c r="H989" s="13" t="s">
        <v>4816</v>
      </c>
      <c r="I989" s="13">
        <f>(Brick_Kilns_EF!$B$13*Brick_Kilns_EF!$B$11*Brick_Kilns_EF!$B$12)</f>
        <v>8886.81</v>
      </c>
      <c r="J989" s="13">
        <f>IF(D989="ZZ",Brick_Kilns_EF!$E$9*(0.75),Brick_Kilns_EF!$E$9)</f>
        <v>7.4740000000000006E-4</v>
      </c>
      <c r="K989" s="13">
        <f t="shared" si="60"/>
        <v>6.6420017940000005</v>
      </c>
      <c r="L989" s="13">
        <f>IF(D989="ZZ", Brick_Kilns_EF!$E$6*(0.75),Brick_Kilns_EF!$E$6)</f>
        <v>4.0400000000000001E-4</v>
      </c>
      <c r="M989" s="13">
        <f t="shared" si="61"/>
        <v>3.5902712399999999</v>
      </c>
      <c r="N989" s="13">
        <f>IF(D989="ZZ",Brick_Kilns_EF!$E$7*(0.75),Brick_Kilns_EF!$E$7)</f>
        <v>3.1900000000000001E-3</v>
      </c>
      <c r="O989" s="13">
        <f t="shared" si="62"/>
        <v>28.348923899999999</v>
      </c>
      <c r="P989" s="13">
        <f>IF(D989="ZZ",Brick_Kilns_EF!$E$8*(0.75),Brick_Kilns_EF!$E$8)</f>
        <v>7.1999999999999994E-4</v>
      </c>
      <c r="Q989" s="13">
        <f t="shared" si="63"/>
        <v>6.3985031999999995</v>
      </c>
    </row>
    <row r="990" spans="1:17">
      <c r="A990" s="13" t="s">
        <v>1000</v>
      </c>
      <c r="B990" s="13">
        <v>23.981326760000002</v>
      </c>
      <c r="C990" s="13">
        <v>90.078933879999994</v>
      </c>
      <c r="D990" s="13" t="s">
        <v>6</v>
      </c>
      <c r="E990" s="13" t="s">
        <v>5000</v>
      </c>
      <c r="F990" s="13" t="s">
        <v>7</v>
      </c>
      <c r="G990" s="13" t="s">
        <v>4802</v>
      </c>
      <c r="H990" s="13" t="s">
        <v>4816</v>
      </c>
      <c r="I990" s="13">
        <f>(Brick_Kilns_EF!$B$13*Brick_Kilns_EF!$B$11*Brick_Kilns_EF!$B$12)</f>
        <v>8886.81</v>
      </c>
      <c r="J990" s="13">
        <f>IF(D990="ZZ",Brick_Kilns_EF!$E$9*(0.75),Brick_Kilns_EF!$E$9)</f>
        <v>7.4740000000000006E-4</v>
      </c>
      <c r="K990" s="13">
        <f t="shared" si="60"/>
        <v>6.6420017940000005</v>
      </c>
      <c r="L990" s="13">
        <f>IF(D990="ZZ", Brick_Kilns_EF!$E$6*(0.75),Brick_Kilns_EF!$E$6)</f>
        <v>4.0400000000000001E-4</v>
      </c>
      <c r="M990" s="13">
        <f t="shared" si="61"/>
        <v>3.5902712399999999</v>
      </c>
      <c r="N990" s="13">
        <f>IF(D990="ZZ",Brick_Kilns_EF!$E$7*(0.75),Brick_Kilns_EF!$E$7)</f>
        <v>3.1900000000000001E-3</v>
      </c>
      <c r="O990" s="13">
        <f t="shared" si="62"/>
        <v>28.348923899999999</v>
      </c>
      <c r="P990" s="13">
        <f>IF(D990="ZZ",Brick_Kilns_EF!$E$8*(0.75),Brick_Kilns_EF!$E$8)</f>
        <v>7.1999999999999994E-4</v>
      </c>
      <c r="Q990" s="13">
        <f t="shared" si="63"/>
        <v>6.3985031999999995</v>
      </c>
    </row>
    <row r="991" spans="1:17">
      <c r="A991" s="13" t="s">
        <v>1001</v>
      </c>
      <c r="B991" s="13">
        <v>23.92430551</v>
      </c>
      <c r="C991" s="13">
        <v>90.106603620000001</v>
      </c>
      <c r="D991" s="13" t="s">
        <v>6</v>
      </c>
      <c r="E991" s="13" t="s">
        <v>5000</v>
      </c>
      <c r="F991" s="13" t="s">
        <v>7</v>
      </c>
      <c r="G991" s="13" t="s">
        <v>4802</v>
      </c>
      <c r="H991" s="13" t="s">
        <v>4816</v>
      </c>
      <c r="I991" s="13">
        <f>(Brick_Kilns_EF!$B$13*Brick_Kilns_EF!$B$11*Brick_Kilns_EF!$B$12)</f>
        <v>8886.81</v>
      </c>
      <c r="J991" s="13">
        <f>IF(D991="ZZ",Brick_Kilns_EF!$E$9*(0.75),Brick_Kilns_EF!$E$9)</f>
        <v>7.4740000000000006E-4</v>
      </c>
      <c r="K991" s="13">
        <f t="shared" si="60"/>
        <v>6.6420017940000005</v>
      </c>
      <c r="L991" s="13">
        <f>IF(D991="ZZ", Brick_Kilns_EF!$E$6*(0.75),Brick_Kilns_EF!$E$6)</f>
        <v>4.0400000000000001E-4</v>
      </c>
      <c r="M991" s="13">
        <f t="shared" si="61"/>
        <v>3.5902712399999999</v>
      </c>
      <c r="N991" s="13">
        <f>IF(D991="ZZ",Brick_Kilns_EF!$E$7*(0.75),Brick_Kilns_EF!$E$7)</f>
        <v>3.1900000000000001E-3</v>
      </c>
      <c r="O991" s="13">
        <f t="shared" si="62"/>
        <v>28.348923899999999</v>
      </c>
      <c r="P991" s="13">
        <f>IF(D991="ZZ",Brick_Kilns_EF!$E$8*(0.75),Brick_Kilns_EF!$E$8)</f>
        <v>7.1999999999999994E-4</v>
      </c>
      <c r="Q991" s="13">
        <f t="shared" si="63"/>
        <v>6.3985031999999995</v>
      </c>
    </row>
    <row r="992" spans="1:17">
      <c r="A992" s="13" t="s">
        <v>1002</v>
      </c>
      <c r="B992" s="13">
        <v>23.460587319999998</v>
      </c>
      <c r="C992" s="13">
        <v>88.86598687</v>
      </c>
      <c r="D992" s="13" t="s">
        <v>6</v>
      </c>
      <c r="E992" s="13" t="s">
        <v>5000</v>
      </c>
      <c r="F992" s="13" t="s">
        <v>9</v>
      </c>
      <c r="G992" s="13" t="s">
        <v>4802</v>
      </c>
      <c r="H992" s="13" t="s">
        <v>4816</v>
      </c>
      <c r="I992" s="13">
        <f>(Brick_Kilns_EF!$B$13*Brick_Kilns_EF!$B$11*Brick_Kilns_EF!$B$12)</f>
        <v>8886.81</v>
      </c>
      <c r="J992" s="13">
        <f>IF(D992="ZZ",Brick_Kilns_EF!$E$9*(0.75),Brick_Kilns_EF!$E$9)</f>
        <v>7.4740000000000006E-4</v>
      </c>
      <c r="K992" s="13">
        <f t="shared" si="60"/>
        <v>6.6420017940000005</v>
      </c>
      <c r="L992" s="13">
        <f>IF(D992="ZZ", Brick_Kilns_EF!$E$6*(0.75),Brick_Kilns_EF!$E$6)</f>
        <v>4.0400000000000001E-4</v>
      </c>
      <c r="M992" s="13">
        <f t="shared" si="61"/>
        <v>3.5902712399999999</v>
      </c>
      <c r="N992" s="13">
        <f>IF(D992="ZZ",Brick_Kilns_EF!$E$7*(0.75),Brick_Kilns_EF!$E$7)</f>
        <v>3.1900000000000001E-3</v>
      </c>
      <c r="O992" s="13">
        <f t="shared" si="62"/>
        <v>28.348923899999999</v>
      </c>
      <c r="P992" s="13">
        <f>IF(D992="ZZ",Brick_Kilns_EF!$E$8*(0.75),Brick_Kilns_EF!$E$8)</f>
        <v>7.1999999999999994E-4</v>
      </c>
      <c r="Q992" s="13">
        <f t="shared" si="63"/>
        <v>6.3985031999999995</v>
      </c>
    </row>
    <row r="993" spans="1:17">
      <c r="A993" s="13" t="s">
        <v>1003</v>
      </c>
      <c r="B993" s="13">
        <v>23.919795199999999</v>
      </c>
      <c r="C993" s="13">
        <v>89.016464999999997</v>
      </c>
      <c r="D993" s="13" t="s">
        <v>6</v>
      </c>
      <c r="E993" s="13" t="s">
        <v>5000</v>
      </c>
      <c r="F993" s="13" t="s">
        <v>9</v>
      </c>
      <c r="G993" s="13" t="s">
        <v>4802</v>
      </c>
      <c r="H993" s="13" t="s">
        <v>4816</v>
      </c>
      <c r="I993" s="13">
        <f>(Brick_Kilns_EF!$B$13*Brick_Kilns_EF!$B$11*Brick_Kilns_EF!$B$12)</f>
        <v>8886.81</v>
      </c>
      <c r="J993" s="13">
        <f>IF(D993="ZZ",Brick_Kilns_EF!$E$9*(0.75),Brick_Kilns_EF!$E$9)</f>
        <v>7.4740000000000006E-4</v>
      </c>
      <c r="K993" s="13">
        <f t="shared" si="60"/>
        <v>6.6420017940000005</v>
      </c>
      <c r="L993" s="13">
        <f>IF(D993="ZZ", Brick_Kilns_EF!$E$6*(0.75),Brick_Kilns_EF!$E$6)</f>
        <v>4.0400000000000001E-4</v>
      </c>
      <c r="M993" s="13">
        <f t="shared" si="61"/>
        <v>3.5902712399999999</v>
      </c>
      <c r="N993" s="13">
        <f>IF(D993="ZZ",Brick_Kilns_EF!$E$7*(0.75),Brick_Kilns_EF!$E$7)</f>
        <v>3.1900000000000001E-3</v>
      </c>
      <c r="O993" s="13">
        <f t="shared" si="62"/>
        <v>28.348923899999999</v>
      </c>
      <c r="P993" s="13">
        <f>IF(D993="ZZ",Brick_Kilns_EF!$E$8*(0.75),Brick_Kilns_EF!$E$8)</f>
        <v>7.1999999999999994E-4</v>
      </c>
      <c r="Q993" s="13">
        <f t="shared" si="63"/>
        <v>6.3985031999999995</v>
      </c>
    </row>
    <row r="994" spans="1:17">
      <c r="A994" s="13" t="s">
        <v>1004</v>
      </c>
      <c r="B994" s="13">
        <v>23.630985880000001</v>
      </c>
      <c r="C994" s="13">
        <v>89.199355339999997</v>
      </c>
      <c r="D994" s="13" t="s">
        <v>6</v>
      </c>
      <c r="E994" s="13" t="s">
        <v>5000</v>
      </c>
      <c r="F994" s="13" t="s">
        <v>9</v>
      </c>
      <c r="G994" s="13" t="s">
        <v>4802</v>
      </c>
      <c r="H994" s="13" t="s">
        <v>4816</v>
      </c>
      <c r="I994" s="13">
        <f>(Brick_Kilns_EF!$B$13*Brick_Kilns_EF!$B$11*Brick_Kilns_EF!$B$12)</f>
        <v>8886.81</v>
      </c>
      <c r="J994" s="13">
        <f>IF(D994="ZZ",Brick_Kilns_EF!$E$9*(0.75),Brick_Kilns_EF!$E$9)</f>
        <v>7.4740000000000006E-4</v>
      </c>
      <c r="K994" s="13">
        <f t="shared" si="60"/>
        <v>6.6420017940000005</v>
      </c>
      <c r="L994" s="13">
        <f>IF(D994="ZZ", Brick_Kilns_EF!$E$6*(0.75),Brick_Kilns_EF!$E$6)</f>
        <v>4.0400000000000001E-4</v>
      </c>
      <c r="M994" s="13">
        <f t="shared" si="61"/>
        <v>3.5902712399999999</v>
      </c>
      <c r="N994" s="13">
        <f>IF(D994="ZZ",Brick_Kilns_EF!$E$7*(0.75),Brick_Kilns_EF!$E$7)</f>
        <v>3.1900000000000001E-3</v>
      </c>
      <c r="O994" s="13">
        <f t="shared" si="62"/>
        <v>28.348923899999999</v>
      </c>
      <c r="P994" s="13">
        <f>IF(D994="ZZ",Brick_Kilns_EF!$E$8*(0.75),Brick_Kilns_EF!$E$8)</f>
        <v>7.1999999999999994E-4</v>
      </c>
      <c r="Q994" s="13">
        <f t="shared" si="63"/>
        <v>6.3985031999999995</v>
      </c>
    </row>
    <row r="995" spans="1:17">
      <c r="A995" s="13" t="s">
        <v>1005</v>
      </c>
      <c r="B995" s="13">
        <v>23.921999599999999</v>
      </c>
      <c r="C995" s="13">
        <v>88.985369180000006</v>
      </c>
      <c r="D995" s="13" t="s">
        <v>6</v>
      </c>
      <c r="E995" s="13" t="s">
        <v>5000</v>
      </c>
      <c r="F995" s="13" t="s">
        <v>9</v>
      </c>
      <c r="G995" s="13" t="s">
        <v>4802</v>
      </c>
      <c r="H995" s="13" t="s">
        <v>4816</v>
      </c>
      <c r="I995" s="13">
        <f>(Brick_Kilns_EF!$B$13*Brick_Kilns_EF!$B$11*Brick_Kilns_EF!$B$12)</f>
        <v>8886.81</v>
      </c>
      <c r="J995" s="13">
        <f>IF(D995="ZZ",Brick_Kilns_EF!$E$9*(0.75),Brick_Kilns_EF!$E$9)</f>
        <v>7.4740000000000006E-4</v>
      </c>
      <c r="K995" s="13">
        <f t="shared" si="60"/>
        <v>6.6420017940000005</v>
      </c>
      <c r="L995" s="13">
        <f>IF(D995="ZZ", Brick_Kilns_EF!$E$6*(0.75),Brick_Kilns_EF!$E$6)</f>
        <v>4.0400000000000001E-4</v>
      </c>
      <c r="M995" s="13">
        <f t="shared" si="61"/>
        <v>3.5902712399999999</v>
      </c>
      <c r="N995" s="13">
        <f>IF(D995="ZZ",Brick_Kilns_EF!$E$7*(0.75),Brick_Kilns_EF!$E$7)</f>
        <v>3.1900000000000001E-3</v>
      </c>
      <c r="O995" s="13">
        <f t="shared" si="62"/>
        <v>28.348923899999999</v>
      </c>
      <c r="P995" s="13">
        <f>IF(D995="ZZ",Brick_Kilns_EF!$E$8*(0.75),Brick_Kilns_EF!$E$8)</f>
        <v>7.1999999999999994E-4</v>
      </c>
      <c r="Q995" s="13">
        <f t="shared" si="63"/>
        <v>6.3985031999999995</v>
      </c>
    </row>
    <row r="996" spans="1:17">
      <c r="A996" s="13" t="s">
        <v>1006</v>
      </c>
      <c r="B996" s="13">
        <v>23.701628500000002</v>
      </c>
      <c r="C996" s="13">
        <v>88.787520490000006</v>
      </c>
      <c r="D996" s="13" t="s">
        <v>6</v>
      </c>
      <c r="E996" s="13" t="s">
        <v>5000</v>
      </c>
      <c r="F996" s="13" t="s">
        <v>9</v>
      </c>
      <c r="G996" s="13" t="s">
        <v>4802</v>
      </c>
      <c r="H996" s="13" t="s">
        <v>4816</v>
      </c>
      <c r="I996" s="13">
        <f>(Brick_Kilns_EF!$B$13*Brick_Kilns_EF!$B$11*Brick_Kilns_EF!$B$12)</f>
        <v>8886.81</v>
      </c>
      <c r="J996" s="13">
        <f>IF(D996="ZZ",Brick_Kilns_EF!$E$9*(0.75),Brick_Kilns_EF!$E$9)</f>
        <v>7.4740000000000006E-4</v>
      </c>
      <c r="K996" s="13">
        <f t="shared" si="60"/>
        <v>6.6420017940000005</v>
      </c>
      <c r="L996" s="13">
        <f>IF(D996="ZZ", Brick_Kilns_EF!$E$6*(0.75),Brick_Kilns_EF!$E$6)</f>
        <v>4.0400000000000001E-4</v>
      </c>
      <c r="M996" s="13">
        <f t="shared" si="61"/>
        <v>3.5902712399999999</v>
      </c>
      <c r="N996" s="13">
        <f>IF(D996="ZZ",Brick_Kilns_EF!$E$7*(0.75),Brick_Kilns_EF!$E$7)</f>
        <v>3.1900000000000001E-3</v>
      </c>
      <c r="O996" s="13">
        <f t="shared" si="62"/>
        <v>28.348923899999999</v>
      </c>
      <c r="P996" s="13">
        <f>IF(D996="ZZ",Brick_Kilns_EF!$E$8*(0.75),Brick_Kilns_EF!$E$8)</f>
        <v>7.1999999999999994E-4</v>
      </c>
      <c r="Q996" s="13">
        <f t="shared" si="63"/>
        <v>6.3985031999999995</v>
      </c>
    </row>
    <row r="997" spans="1:17">
      <c r="A997" s="13" t="s">
        <v>1007</v>
      </c>
      <c r="B997" s="13">
        <v>23.538652020000001</v>
      </c>
      <c r="C997" s="13">
        <v>89.345078110000003</v>
      </c>
      <c r="D997" s="13" t="s">
        <v>6</v>
      </c>
      <c r="E997" s="13" t="s">
        <v>5000</v>
      </c>
      <c r="F997" s="13" t="s">
        <v>9</v>
      </c>
      <c r="G997" s="13" t="s">
        <v>4802</v>
      </c>
      <c r="H997" s="13" t="s">
        <v>4816</v>
      </c>
      <c r="I997" s="13">
        <f>(Brick_Kilns_EF!$B$13*Brick_Kilns_EF!$B$11*Brick_Kilns_EF!$B$12)</f>
        <v>8886.81</v>
      </c>
      <c r="J997" s="13">
        <f>IF(D997="ZZ",Brick_Kilns_EF!$E$9*(0.75),Brick_Kilns_EF!$E$9)</f>
        <v>7.4740000000000006E-4</v>
      </c>
      <c r="K997" s="13">
        <f t="shared" si="60"/>
        <v>6.6420017940000005</v>
      </c>
      <c r="L997" s="13">
        <f>IF(D997="ZZ", Brick_Kilns_EF!$E$6*(0.75),Brick_Kilns_EF!$E$6)</f>
        <v>4.0400000000000001E-4</v>
      </c>
      <c r="M997" s="13">
        <f t="shared" si="61"/>
        <v>3.5902712399999999</v>
      </c>
      <c r="N997" s="13">
        <f>IF(D997="ZZ",Brick_Kilns_EF!$E$7*(0.75),Brick_Kilns_EF!$E$7)</f>
        <v>3.1900000000000001E-3</v>
      </c>
      <c r="O997" s="13">
        <f t="shared" si="62"/>
        <v>28.348923899999999</v>
      </c>
      <c r="P997" s="13">
        <f>IF(D997="ZZ",Brick_Kilns_EF!$E$8*(0.75),Brick_Kilns_EF!$E$8)</f>
        <v>7.1999999999999994E-4</v>
      </c>
      <c r="Q997" s="13">
        <f t="shared" si="63"/>
        <v>6.3985031999999995</v>
      </c>
    </row>
    <row r="998" spans="1:17">
      <c r="A998" s="13" t="s">
        <v>1008</v>
      </c>
      <c r="B998" s="13">
        <v>23.538741229999999</v>
      </c>
      <c r="C998" s="13">
        <v>89.345078110000003</v>
      </c>
      <c r="D998" s="13" t="s">
        <v>6</v>
      </c>
      <c r="E998" s="13" t="s">
        <v>5000</v>
      </c>
      <c r="F998" s="13" t="s">
        <v>9</v>
      </c>
      <c r="G998" s="13" t="s">
        <v>4802</v>
      </c>
      <c r="H998" s="13" t="s">
        <v>4816</v>
      </c>
      <c r="I998" s="13">
        <f>(Brick_Kilns_EF!$B$13*Brick_Kilns_EF!$B$11*Brick_Kilns_EF!$B$12)</f>
        <v>8886.81</v>
      </c>
      <c r="J998" s="13">
        <f>IF(D998="ZZ",Brick_Kilns_EF!$E$9*(0.75),Brick_Kilns_EF!$E$9)</f>
        <v>7.4740000000000006E-4</v>
      </c>
      <c r="K998" s="13">
        <f t="shared" si="60"/>
        <v>6.6420017940000005</v>
      </c>
      <c r="L998" s="13">
        <f>IF(D998="ZZ", Brick_Kilns_EF!$E$6*(0.75),Brick_Kilns_EF!$E$6)</f>
        <v>4.0400000000000001E-4</v>
      </c>
      <c r="M998" s="13">
        <f t="shared" si="61"/>
        <v>3.5902712399999999</v>
      </c>
      <c r="N998" s="13">
        <f>IF(D998="ZZ",Brick_Kilns_EF!$E$7*(0.75),Brick_Kilns_EF!$E$7)</f>
        <v>3.1900000000000001E-3</v>
      </c>
      <c r="O998" s="13">
        <f t="shared" si="62"/>
        <v>28.348923899999999</v>
      </c>
      <c r="P998" s="13">
        <f>IF(D998="ZZ",Brick_Kilns_EF!$E$8*(0.75),Brick_Kilns_EF!$E$8)</f>
        <v>7.1999999999999994E-4</v>
      </c>
      <c r="Q998" s="13">
        <f t="shared" si="63"/>
        <v>6.3985031999999995</v>
      </c>
    </row>
    <row r="999" spans="1:17">
      <c r="A999" s="13" t="s">
        <v>1009</v>
      </c>
      <c r="B999" s="13">
        <v>23.870334700000001</v>
      </c>
      <c r="C999" s="13">
        <v>89.971772490000006</v>
      </c>
      <c r="D999" s="13" t="s">
        <v>6</v>
      </c>
      <c r="E999" s="13" t="s">
        <v>5000</v>
      </c>
      <c r="F999" s="13" t="s">
        <v>7</v>
      </c>
      <c r="G999" s="13" t="s">
        <v>4802</v>
      </c>
      <c r="H999" s="13" t="s">
        <v>4816</v>
      </c>
      <c r="I999" s="13">
        <f>(Brick_Kilns_EF!$B$13*Brick_Kilns_EF!$B$11*Brick_Kilns_EF!$B$12)</f>
        <v>8886.81</v>
      </c>
      <c r="J999" s="13">
        <f>IF(D999="ZZ",Brick_Kilns_EF!$E$9*(0.75),Brick_Kilns_EF!$E$9)</f>
        <v>7.4740000000000006E-4</v>
      </c>
      <c r="K999" s="13">
        <f t="shared" si="60"/>
        <v>6.6420017940000005</v>
      </c>
      <c r="L999" s="13">
        <f>IF(D999="ZZ", Brick_Kilns_EF!$E$6*(0.75),Brick_Kilns_EF!$E$6)</f>
        <v>4.0400000000000001E-4</v>
      </c>
      <c r="M999" s="13">
        <f t="shared" si="61"/>
        <v>3.5902712399999999</v>
      </c>
      <c r="N999" s="13">
        <f>IF(D999="ZZ",Brick_Kilns_EF!$E$7*(0.75),Brick_Kilns_EF!$E$7)</f>
        <v>3.1900000000000001E-3</v>
      </c>
      <c r="O999" s="13">
        <f t="shared" si="62"/>
        <v>28.348923899999999</v>
      </c>
      <c r="P999" s="13">
        <f>IF(D999="ZZ",Brick_Kilns_EF!$E$8*(0.75),Brick_Kilns_EF!$E$8)</f>
        <v>7.1999999999999994E-4</v>
      </c>
      <c r="Q999" s="13">
        <f t="shared" si="63"/>
        <v>6.3985031999999995</v>
      </c>
    </row>
    <row r="1000" spans="1:17">
      <c r="A1000" s="13" t="s">
        <v>1010</v>
      </c>
      <c r="B1000" s="13">
        <v>23.890114270000002</v>
      </c>
      <c r="C1000" s="13">
        <v>88.840440009999995</v>
      </c>
      <c r="D1000" s="13" t="s">
        <v>6</v>
      </c>
      <c r="E1000" s="13" t="s">
        <v>5000</v>
      </c>
      <c r="F1000" s="13" t="s">
        <v>9</v>
      </c>
      <c r="G1000" s="13" t="s">
        <v>4802</v>
      </c>
      <c r="H1000" s="13" t="s">
        <v>4816</v>
      </c>
      <c r="I1000" s="13">
        <f>(Brick_Kilns_EF!$B$13*Brick_Kilns_EF!$B$11*Brick_Kilns_EF!$B$12)</f>
        <v>8886.81</v>
      </c>
      <c r="J1000" s="13">
        <f>IF(D1000="ZZ",Brick_Kilns_EF!$E$9*(0.75),Brick_Kilns_EF!$E$9)</f>
        <v>7.4740000000000006E-4</v>
      </c>
      <c r="K1000" s="13">
        <f t="shared" si="60"/>
        <v>6.6420017940000005</v>
      </c>
      <c r="L1000" s="13">
        <f>IF(D1000="ZZ", Brick_Kilns_EF!$E$6*(0.75),Brick_Kilns_EF!$E$6)</f>
        <v>4.0400000000000001E-4</v>
      </c>
      <c r="M1000" s="13">
        <f t="shared" si="61"/>
        <v>3.5902712399999999</v>
      </c>
      <c r="N1000" s="13">
        <f>IF(D1000="ZZ",Brick_Kilns_EF!$E$7*(0.75),Brick_Kilns_EF!$E$7)</f>
        <v>3.1900000000000001E-3</v>
      </c>
      <c r="O1000" s="13">
        <f t="shared" si="62"/>
        <v>28.348923899999999</v>
      </c>
      <c r="P1000" s="13">
        <f>IF(D1000="ZZ",Brick_Kilns_EF!$E$8*(0.75),Brick_Kilns_EF!$E$8)</f>
        <v>7.1999999999999994E-4</v>
      </c>
      <c r="Q1000" s="13">
        <f t="shared" si="63"/>
        <v>6.3985031999999995</v>
      </c>
    </row>
    <row r="1001" spans="1:17">
      <c r="A1001" s="13" t="s">
        <v>1011</v>
      </c>
      <c r="B1001" s="13">
        <v>23.89259809</v>
      </c>
      <c r="C1001" s="13">
        <v>88.83952626</v>
      </c>
      <c r="D1001" s="13" t="s">
        <v>6</v>
      </c>
      <c r="E1001" s="13" t="s">
        <v>5000</v>
      </c>
      <c r="F1001" s="13" t="s">
        <v>9</v>
      </c>
      <c r="G1001" s="13" t="s">
        <v>4802</v>
      </c>
      <c r="H1001" s="13" t="s">
        <v>4816</v>
      </c>
      <c r="I1001" s="13">
        <f>(Brick_Kilns_EF!$B$13*Brick_Kilns_EF!$B$11*Brick_Kilns_EF!$B$12)</f>
        <v>8886.81</v>
      </c>
      <c r="J1001" s="13">
        <f>IF(D1001="ZZ",Brick_Kilns_EF!$E$9*(0.75),Brick_Kilns_EF!$E$9)</f>
        <v>7.4740000000000006E-4</v>
      </c>
      <c r="K1001" s="13">
        <f t="shared" si="60"/>
        <v>6.6420017940000005</v>
      </c>
      <c r="L1001" s="13">
        <f>IF(D1001="ZZ", Brick_Kilns_EF!$E$6*(0.75),Brick_Kilns_EF!$E$6)</f>
        <v>4.0400000000000001E-4</v>
      </c>
      <c r="M1001" s="13">
        <f t="shared" si="61"/>
        <v>3.5902712399999999</v>
      </c>
      <c r="N1001" s="13">
        <f>IF(D1001="ZZ",Brick_Kilns_EF!$E$7*(0.75),Brick_Kilns_EF!$E$7)</f>
        <v>3.1900000000000001E-3</v>
      </c>
      <c r="O1001" s="13">
        <f t="shared" si="62"/>
        <v>28.348923899999999</v>
      </c>
      <c r="P1001" s="13">
        <f>IF(D1001="ZZ",Brick_Kilns_EF!$E$8*(0.75),Brick_Kilns_EF!$E$8)</f>
        <v>7.1999999999999994E-4</v>
      </c>
      <c r="Q1001" s="13">
        <f t="shared" si="63"/>
        <v>6.3985031999999995</v>
      </c>
    </row>
    <row r="1002" spans="1:17">
      <c r="A1002" s="13" t="s">
        <v>1012</v>
      </c>
      <c r="B1002" s="13">
        <v>23.891616769999999</v>
      </c>
      <c r="C1002" s="13">
        <v>88.838440509999998</v>
      </c>
      <c r="D1002" s="13" t="s">
        <v>6</v>
      </c>
      <c r="E1002" s="13" t="s">
        <v>5000</v>
      </c>
      <c r="F1002" s="13" t="s">
        <v>9</v>
      </c>
      <c r="G1002" s="13" t="s">
        <v>4802</v>
      </c>
      <c r="H1002" s="13" t="s">
        <v>4816</v>
      </c>
      <c r="I1002" s="13">
        <f>(Brick_Kilns_EF!$B$13*Brick_Kilns_EF!$B$11*Brick_Kilns_EF!$B$12)</f>
        <v>8886.81</v>
      </c>
      <c r="J1002" s="13">
        <f>IF(D1002="ZZ",Brick_Kilns_EF!$E$9*(0.75),Brick_Kilns_EF!$E$9)</f>
        <v>7.4740000000000006E-4</v>
      </c>
      <c r="K1002" s="13">
        <f t="shared" si="60"/>
        <v>6.6420017940000005</v>
      </c>
      <c r="L1002" s="13">
        <f>IF(D1002="ZZ", Brick_Kilns_EF!$E$6*(0.75),Brick_Kilns_EF!$E$6)</f>
        <v>4.0400000000000001E-4</v>
      </c>
      <c r="M1002" s="13">
        <f t="shared" si="61"/>
        <v>3.5902712399999999</v>
      </c>
      <c r="N1002" s="13">
        <f>IF(D1002="ZZ",Brick_Kilns_EF!$E$7*(0.75),Brick_Kilns_EF!$E$7)</f>
        <v>3.1900000000000001E-3</v>
      </c>
      <c r="O1002" s="13">
        <f t="shared" si="62"/>
        <v>28.348923899999999</v>
      </c>
      <c r="P1002" s="13">
        <f>IF(D1002="ZZ",Brick_Kilns_EF!$E$8*(0.75),Brick_Kilns_EF!$E$8)</f>
        <v>7.1999999999999994E-4</v>
      </c>
      <c r="Q1002" s="13">
        <f t="shared" si="63"/>
        <v>6.3985031999999995</v>
      </c>
    </row>
    <row r="1003" spans="1:17">
      <c r="A1003" s="13" t="s">
        <v>1013</v>
      </c>
      <c r="B1003" s="13">
        <v>23.891147230000001</v>
      </c>
      <c r="C1003" s="13">
        <v>88.840751760000003</v>
      </c>
      <c r="D1003" s="13" t="s">
        <v>6</v>
      </c>
      <c r="E1003" s="13" t="s">
        <v>5000</v>
      </c>
      <c r="F1003" s="13" t="s">
        <v>9</v>
      </c>
      <c r="G1003" s="13" t="s">
        <v>4802</v>
      </c>
      <c r="H1003" s="13" t="s">
        <v>4816</v>
      </c>
      <c r="I1003" s="13">
        <f>(Brick_Kilns_EF!$B$13*Brick_Kilns_EF!$B$11*Brick_Kilns_EF!$B$12)</f>
        <v>8886.81</v>
      </c>
      <c r="J1003" s="13">
        <f>IF(D1003="ZZ",Brick_Kilns_EF!$E$9*(0.75),Brick_Kilns_EF!$E$9)</f>
        <v>7.4740000000000006E-4</v>
      </c>
      <c r="K1003" s="13">
        <f t="shared" si="60"/>
        <v>6.6420017940000005</v>
      </c>
      <c r="L1003" s="13">
        <f>IF(D1003="ZZ", Brick_Kilns_EF!$E$6*(0.75),Brick_Kilns_EF!$E$6)</f>
        <v>4.0400000000000001E-4</v>
      </c>
      <c r="M1003" s="13">
        <f t="shared" si="61"/>
        <v>3.5902712399999999</v>
      </c>
      <c r="N1003" s="13">
        <f>IF(D1003="ZZ",Brick_Kilns_EF!$E$7*(0.75),Brick_Kilns_EF!$E$7)</f>
        <v>3.1900000000000001E-3</v>
      </c>
      <c r="O1003" s="13">
        <f t="shared" si="62"/>
        <v>28.348923899999999</v>
      </c>
      <c r="P1003" s="13">
        <f>IF(D1003="ZZ",Brick_Kilns_EF!$E$8*(0.75),Brick_Kilns_EF!$E$8)</f>
        <v>7.1999999999999994E-4</v>
      </c>
      <c r="Q1003" s="13">
        <f t="shared" si="63"/>
        <v>6.3985031999999995</v>
      </c>
    </row>
    <row r="1004" spans="1:17">
      <c r="A1004" s="13" t="s">
        <v>1014</v>
      </c>
      <c r="B1004" s="13">
        <v>23.89253235</v>
      </c>
      <c r="C1004" s="13">
        <v>88.839499380000007</v>
      </c>
      <c r="D1004" s="13" t="s">
        <v>6</v>
      </c>
      <c r="E1004" s="13" t="s">
        <v>5000</v>
      </c>
      <c r="F1004" s="13" t="s">
        <v>9</v>
      </c>
      <c r="G1004" s="13" t="s">
        <v>4802</v>
      </c>
      <c r="H1004" s="13" t="s">
        <v>4816</v>
      </c>
      <c r="I1004" s="13">
        <f>(Brick_Kilns_EF!$B$13*Brick_Kilns_EF!$B$11*Brick_Kilns_EF!$B$12)</f>
        <v>8886.81</v>
      </c>
      <c r="J1004" s="13">
        <f>IF(D1004="ZZ",Brick_Kilns_EF!$E$9*(0.75),Brick_Kilns_EF!$E$9)</f>
        <v>7.4740000000000006E-4</v>
      </c>
      <c r="K1004" s="13">
        <f t="shared" si="60"/>
        <v>6.6420017940000005</v>
      </c>
      <c r="L1004" s="13">
        <f>IF(D1004="ZZ", Brick_Kilns_EF!$E$6*(0.75),Brick_Kilns_EF!$E$6)</f>
        <v>4.0400000000000001E-4</v>
      </c>
      <c r="M1004" s="13">
        <f t="shared" si="61"/>
        <v>3.5902712399999999</v>
      </c>
      <c r="N1004" s="13">
        <f>IF(D1004="ZZ",Brick_Kilns_EF!$E$7*(0.75),Brick_Kilns_EF!$E$7)</f>
        <v>3.1900000000000001E-3</v>
      </c>
      <c r="O1004" s="13">
        <f t="shared" si="62"/>
        <v>28.348923899999999</v>
      </c>
      <c r="P1004" s="13">
        <f>IF(D1004="ZZ",Brick_Kilns_EF!$E$8*(0.75),Brick_Kilns_EF!$E$8)</f>
        <v>7.1999999999999994E-4</v>
      </c>
      <c r="Q1004" s="13">
        <f t="shared" si="63"/>
        <v>6.3985031999999995</v>
      </c>
    </row>
    <row r="1005" spans="1:17">
      <c r="A1005" s="13" t="s">
        <v>1015</v>
      </c>
      <c r="B1005" s="13">
        <v>23.890133049999999</v>
      </c>
      <c r="C1005" s="13">
        <v>88.840257260000001</v>
      </c>
      <c r="D1005" s="13" t="s">
        <v>6</v>
      </c>
      <c r="E1005" s="13" t="s">
        <v>5000</v>
      </c>
      <c r="F1005" s="13" t="s">
        <v>9</v>
      </c>
      <c r="G1005" s="13" t="s">
        <v>4802</v>
      </c>
      <c r="H1005" s="13" t="s">
        <v>4816</v>
      </c>
      <c r="I1005" s="13">
        <f>(Brick_Kilns_EF!$B$13*Brick_Kilns_EF!$B$11*Brick_Kilns_EF!$B$12)</f>
        <v>8886.81</v>
      </c>
      <c r="J1005" s="13">
        <f>IF(D1005="ZZ",Brick_Kilns_EF!$E$9*(0.75),Brick_Kilns_EF!$E$9)</f>
        <v>7.4740000000000006E-4</v>
      </c>
      <c r="K1005" s="13">
        <f t="shared" si="60"/>
        <v>6.6420017940000005</v>
      </c>
      <c r="L1005" s="13">
        <f>IF(D1005="ZZ", Brick_Kilns_EF!$E$6*(0.75),Brick_Kilns_EF!$E$6)</f>
        <v>4.0400000000000001E-4</v>
      </c>
      <c r="M1005" s="13">
        <f t="shared" si="61"/>
        <v>3.5902712399999999</v>
      </c>
      <c r="N1005" s="13">
        <f>IF(D1005="ZZ",Brick_Kilns_EF!$E$7*(0.75),Brick_Kilns_EF!$E$7)</f>
        <v>3.1900000000000001E-3</v>
      </c>
      <c r="O1005" s="13">
        <f t="shared" si="62"/>
        <v>28.348923899999999</v>
      </c>
      <c r="P1005" s="13">
        <f>IF(D1005="ZZ",Brick_Kilns_EF!$E$8*(0.75),Brick_Kilns_EF!$E$8)</f>
        <v>7.1999999999999994E-4</v>
      </c>
      <c r="Q1005" s="13">
        <f t="shared" si="63"/>
        <v>6.3985031999999995</v>
      </c>
    </row>
    <row r="1006" spans="1:17">
      <c r="A1006" s="13" t="s">
        <v>1016</v>
      </c>
      <c r="B1006" s="13">
        <v>23.89085613</v>
      </c>
      <c r="C1006" s="13">
        <v>88.841343010000003</v>
      </c>
      <c r="D1006" s="13" t="s">
        <v>6</v>
      </c>
      <c r="E1006" s="13" t="s">
        <v>5000</v>
      </c>
      <c r="F1006" s="13" t="s">
        <v>9</v>
      </c>
      <c r="G1006" s="13" t="s">
        <v>4802</v>
      </c>
      <c r="H1006" s="13" t="s">
        <v>4816</v>
      </c>
      <c r="I1006" s="13">
        <f>(Brick_Kilns_EF!$B$13*Brick_Kilns_EF!$B$11*Brick_Kilns_EF!$B$12)</f>
        <v>8886.81</v>
      </c>
      <c r="J1006" s="13">
        <f>IF(D1006="ZZ",Brick_Kilns_EF!$E$9*(0.75),Brick_Kilns_EF!$E$9)</f>
        <v>7.4740000000000006E-4</v>
      </c>
      <c r="K1006" s="13">
        <f t="shared" si="60"/>
        <v>6.6420017940000005</v>
      </c>
      <c r="L1006" s="13">
        <f>IF(D1006="ZZ", Brick_Kilns_EF!$E$6*(0.75),Brick_Kilns_EF!$E$6)</f>
        <v>4.0400000000000001E-4</v>
      </c>
      <c r="M1006" s="13">
        <f t="shared" si="61"/>
        <v>3.5902712399999999</v>
      </c>
      <c r="N1006" s="13">
        <f>IF(D1006="ZZ",Brick_Kilns_EF!$E$7*(0.75),Brick_Kilns_EF!$E$7)</f>
        <v>3.1900000000000001E-3</v>
      </c>
      <c r="O1006" s="13">
        <f t="shared" si="62"/>
        <v>28.348923899999999</v>
      </c>
      <c r="P1006" s="13">
        <f>IF(D1006="ZZ",Brick_Kilns_EF!$E$8*(0.75),Brick_Kilns_EF!$E$8)</f>
        <v>7.1999999999999994E-4</v>
      </c>
      <c r="Q1006" s="13">
        <f t="shared" si="63"/>
        <v>6.3985031999999995</v>
      </c>
    </row>
    <row r="1007" spans="1:17">
      <c r="A1007" s="13" t="s">
        <v>1017</v>
      </c>
      <c r="B1007" s="13">
        <v>24.006016460000001</v>
      </c>
      <c r="C1007" s="13">
        <v>88.978184940000006</v>
      </c>
      <c r="D1007" s="13" t="s">
        <v>6</v>
      </c>
      <c r="E1007" s="13" t="s">
        <v>5000</v>
      </c>
      <c r="F1007" s="13" t="s">
        <v>9</v>
      </c>
      <c r="G1007" s="13" t="s">
        <v>4802</v>
      </c>
      <c r="H1007" s="13" t="s">
        <v>4816</v>
      </c>
      <c r="I1007" s="13">
        <f>(Brick_Kilns_EF!$B$13*Brick_Kilns_EF!$B$11*Brick_Kilns_EF!$B$12)</f>
        <v>8886.81</v>
      </c>
      <c r="J1007" s="13">
        <f>IF(D1007="ZZ",Brick_Kilns_EF!$E$9*(0.75),Brick_Kilns_EF!$E$9)</f>
        <v>7.4740000000000006E-4</v>
      </c>
      <c r="K1007" s="13">
        <f t="shared" si="60"/>
        <v>6.6420017940000005</v>
      </c>
      <c r="L1007" s="13">
        <f>IF(D1007="ZZ", Brick_Kilns_EF!$E$6*(0.75),Brick_Kilns_EF!$E$6)</f>
        <v>4.0400000000000001E-4</v>
      </c>
      <c r="M1007" s="13">
        <f t="shared" si="61"/>
        <v>3.5902712399999999</v>
      </c>
      <c r="N1007" s="13">
        <f>IF(D1007="ZZ",Brick_Kilns_EF!$E$7*(0.75),Brick_Kilns_EF!$E$7)</f>
        <v>3.1900000000000001E-3</v>
      </c>
      <c r="O1007" s="13">
        <f t="shared" si="62"/>
        <v>28.348923899999999</v>
      </c>
      <c r="P1007" s="13">
        <f>IF(D1007="ZZ",Brick_Kilns_EF!$E$8*(0.75),Brick_Kilns_EF!$E$8)</f>
        <v>7.1999999999999994E-4</v>
      </c>
      <c r="Q1007" s="13">
        <f t="shared" si="63"/>
        <v>6.3985031999999995</v>
      </c>
    </row>
    <row r="1008" spans="1:17">
      <c r="A1008" s="13" t="s">
        <v>1018</v>
      </c>
      <c r="B1008" s="13">
        <v>23.57306818</v>
      </c>
      <c r="C1008" s="13">
        <v>88.959043339999994</v>
      </c>
      <c r="D1008" s="13" t="s">
        <v>6</v>
      </c>
      <c r="E1008" s="13" t="s">
        <v>5000</v>
      </c>
      <c r="F1008" s="13" t="s">
        <v>9</v>
      </c>
      <c r="G1008" s="13" t="s">
        <v>4802</v>
      </c>
      <c r="H1008" s="13" t="s">
        <v>4816</v>
      </c>
      <c r="I1008" s="13">
        <f>(Brick_Kilns_EF!$B$13*Brick_Kilns_EF!$B$11*Brick_Kilns_EF!$B$12)</f>
        <v>8886.81</v>
      </c>
      <c r="J1008" s="13">
        <f>IF(D1008="ZZ",Brick_Kilns_EF!$E$9*(0.75),Brick_Kilns_EF!$E$9)</f>
        <v>7.4740000000000006E-4</v>
      </c>
      <c r="K1008" s="13">
        <f t="shared" si="60"/>
        <v>6.6420017940000005</v>
      </c>
      <c r="L1008" s="13">
        <f>IF(D1008="ZZ", Brick_Kilns_EF!$E$6*(0.75),Brick_Kilns_EF!$E$6)</f>
        <v>4.0400000000000001E-4</v>
      </c>
      <c r="M1008" s="13">
        <f t="shared" si="61"/>
        <v>3.5902712399999999</v>
      </c>
      <c r="N1008" s="13">
        <f>IF(D1008="ZZ",Brick_Kilns_EF!$E$7*(0.75),Brick_Kilns_EF!$E$7)</f>
        <v>3.1900000000000001E-3</v>
      </c>
      <c r="O1008" s="13">
        <f t="shared" si="62"/>
        <v>28.348923899999999</v>
      </c>
      <c r="P1008" s="13">
        <f>IF(D1008="ZZ",Brick_Kilns_EF!$E$8*(0.75),Brick_Kilns_EF!$E$8)</f>
        <v>7.1999999999999994E-4</v>
      </c>
      <c r="Q1008" s="13">
        <f t="shared" si="63"/>
        <v>6.3985031999999995</v>
      </c>
    </row>
    <row r="1009" spans="1:17">
      <c r="A1009" s="13" t="s">
        <v>1019</v>
      </c>
      <c r="B1009" s="13">
        <v>24.972261870000001</v>
      </c>
      <c r="C1009" s="13">
        <v>88.975879649999996</v>
      </c>
      <c r="D1009" s="13" t="s">
        <v>6</v>
      </c>
      <c r="E1009" s="13" t="s">
        <v>5000</v>
      </c>
      <c r="F1009" s="13" t="s">
        <v>42</v>
      </c>
      <c r="G1009" s="13" t="s">
        <v>4802</v>
      </c>
      <c r="H1009" s="13" t="s">
        <v>4816</v>
      </c>
      <c r="I1009" s="13">
        <f>(Brick_Kilns_EF!$B$13*Brick_Kilns_EF!$B$11*Brick_Kilns_EF!$B$12)</f>
        <v>8886.81</v>
      </c>
      <c r="J1009" s="13">
        <f>IF(D1009="ZZ",Brick_Kilns_EF!$E$9*(0.75),Brick_Kilns_EF!$E$9)</f>
        <v>7.4740000000000006E-4</v>
      </c>
      <c r="K1009" s="13">
        <f t="shared" si="60"/>
        <v>6.6420017940000005</v>
      </c>
      <c r="L1009" s="13">
        <f>IF(D1009="ZZ", Brick_Kilns_EF!$E$6*(0.75),Brick_Kilns_EF!$E$6)</f>
        <v>4.0400000000000001E-4</v>
      </c>
      <c r="M1009" s="13">
        <f t="shared" si="61"/>
        <v>3.5902712399999999</v>
      </c>
      <c r="N1009" s="13">
        <f>IF(D1009="ZZ",Brick_Kilns_EF!$E$7*(0.75),Brick_Kilns_EF!$E$7)</f>
        <v>3.1900000000000001E-3</v>
      </c>
      <c r="O1009" s="13">
        <f t="shared" si="62"/>
        <v>28.348923899999999</v>
      </c>
      <c r="P1009" s="13">
        <f>IF(D1009="ZZ",Brick_Kilns_EF!$E$8*(0.75),Brick_Kilns_EF!$E$8)</f>
        <v>7.1999999999999994E-4</v>
      </c>
      <c r="Q1009" s="13">
        <f t="shared" si="63"/>
        <v>6.3985031999999995</v>
      </c>
    </row>
    <row r="1010" spans="1:17">
      <c r="A1010" s="13" t="s">
        <v>1020</v>
      </c>
      <c r="B1010" s="13">
        <v>23.809075889999999</v>
      </c>
      <c r="C1010" s="13">
        <v>90.036664610000003</v>
      </c>
      <c r="D1010" s="13" t="s">
        <v>6</v>
      </c>
      <c r="E1010" s="13" t="s">
        <v>5000</v>
      </c>
      <c r="F1010" s="13" t="s">
        <v>7</v>
      </c>
      <c r="G1010" s="13" t="s">
        <v>4802</v>
      </c>
      <c r="H1010" s="13" t="s">
        <v>4816</v>
      </c>
      <c r="I1010" s="13">
        <f>(Brick_Kilns_EF!$B$13*Brick_Kilns_EF!$B$11*Brick_Kilns_EF!$B$12)</f>
        <v>8886.81</v>
      </c>
      <c r="J1010" s="13">
        <f>IF(D1010="ZZ",Brick_Kilns_EF!$E$9*(0.75),Brick_Kilns_EF!$E$9)</f>
        <v>7.4740000000000006E-4</v>
      </c>
      <c r="K1010" s="13">
        <f t="shared" si="60"/>
        <v>6.6420017940000005</v>
      </c>
      <c r="L1010" s="13">
        <f>IF(D1010="ZZ", Brick_Kilns_EF!$E$6*(0.75),Brick_Kilns_EF!$E$6)</f>
        <v>4.0400000000000001E-4</v>
      </c>
      <c r="M1010" s="13">
        <f t="shared" si="61"/>
        <v>3.5902712399999999</v>
      </c>
      <c r="N1010" s="13">
        <f>IF(D1010="ZZ",Brick_Kilns_EF!$E$7*(0.75),Brick_Kilns_EF!$E$7)</f>
        <v>3.1900000000000001E-3</v>
      </c>
      <c r="O1010" s="13">
        <f t="shared" si="62"/>
        <v>28.348923899999999</v>
      </c>
      <c r="P1010" s="13">
        <f>IF(D1010="ZZ",Brick_Kilns_EF!$E$8*(0.75),Brick_Kilns_EF!$E$8)</f>
        <v>7.1999999999999994E-4</v>
      </c>
      <c r="Q1010" s="13">
        <f t="shared" si="63"/>
        <v>6.3985031999999995</v>
      </c>
    </row>
    <row r="1011" spans="1:17">
      <c r="A1011" s="13" t="s">
        <v>1021</v>
      </c>
      <c r="B1011" s="13">
        <v>23.55068773</v>
      </c>
      <c r="C1011" s="13">
        <v>89.123170150000007</v>
      </c>
      <c r="D1011" s="13" t="s">
        <v>6</v>
      </c>
      <c r="E1011" s="13" t="s">
        <v>5000</v>
      </c>
      <c r="F1011" s="13" t="s">
        <v>9</v>
      </c>
      <c r="G1011" s="13" t="s">
        <v>4802</v>
      </c>
      <c r="H1011" s="13" t="s">
        <v>4816</v>
      </c>
      <c r="I1011" s="13">
        <f>(Brick_Kilns_EF!$B$13*Brick_Kilns_EF!$B$11*Brick_Kilns_EF!$B$12)</f>
        <v>8886.81</v>
      </c>
      <c r="J1011" s="13">
        <f>IF(D1011="ZZ",Brick_Kilns_EF!$E$9*(0.75),Brick_Kilns_EF!$E$9)</f>
        <v>7.4740000000000006E-4</v>
      </c>
      <c r="K1011" s="13">
        <f t="shared" si="60"/>
        <v>6.6420017940000005</v>
      </c>
      <c r="L1011" s="13">
        <f>IF(D1011="ZZ", Brick_Kilns_EF!$E$6*(0.75),Brick_Kilns_EF!$E$6)</f>
        <v>4.0400000000000001E-4</v>
      </c>
      <c r="M1011" s="13">
        <f t="shared" si="61"/>
        <v>3.5902712399999999</v>
      </c>
      <c r="N1011" s="13">
        <f>IF(D1011="ZZ",Brick_Kilns_EF!$E$7*(0.75),Brick_Kilns_EF!$E$7)</f>
        <v>3.1900000000000001E-3</v>
      </c>
      <c r="O1011" s="13">
        <f t="shared" si="62"/>
        <v>28.348923899999999</v>
      </c>
      <c r="P1011" s="13">
        <f>IF(D1011="ZZ",Brick_Kilns_EF!$E$8*(0.75),Brick_Kilns_EF!$E$8)</f>
        <v>7.1999999999999994E-4</v>
      </c>
      <c r="Q1011" s="13">
        <f t="shared" si="63"/>
        <v>6.3985031999999995</v>
      </c>
    </row>
    <row r="1012" spans="1:17">
      <c r="A1012" s="13" t="s">
        <v>1022</v>
      </c>
      <c r="B1012" s="13">
        <v>23.69333769</v>
      </c>
      <c r="C1012" s="13">
        <v>90.068258619999995</v>
      </c>
      <c r="D1012" s="13" t="s">
        <v>6</v>
      </c>
      <c r="E1012" s="13" t="s">
        <v>5000</v>
      </c>
      <c r="F1012" s="13" t="s">
        <v>7</v>
      </c>
      <c r="G1012" s="13" t="s">
        <v>4802</v>
      </c>
      <c r="H1012" s="13" t="s">
        <v>4816</v>
      </c>
      <c r="I1012" s="13">
        <f>(Brick_Kilns_EF!$B$13*Brick_Kilns_EF!$B$11*Brick_Kilns_EF!$B$12)</f>
        <v>8886.81</v>
      </c>
      <c r="J1012" s="13">
        <f>IF(D1012="ZZ",Brick_Kilns_EF!$E$9*(0.75),Brick_Kilns_EF!$E$9)</f>
        <v>7.4740000000000006E-4</v>
      </c>
      <c r="K1012" s="13">
        <f t="shared" si="60"/>
        <v>6.6420017940000005</v>
      </c>
      <c r="L1012" s="13">
        <f>IF(D1012="ZZ", Brick_Kilns_EF!$E$6*(0.75),Brick_Kilns_EF!$E$6)</f>
        <v>4.0400000000000001E-4</v>
      </c>
      <c r="M1012" s="13">
        <f t="shared" si="61"/>
        <v>3.5902712399999999</v>
      </c>
      <c r="N1012" s="13">
        <f>IF(D1012="ZZ",Brick_Kilns_EF!$E$7*(0.75),Brick_Kilns_EF!$E$7)</f>
        <v>3.1900000000000001E-3</v>
      </c>
      <c r="O1012" s="13">
        <f t="shared" si="62"/>
        <v>28.348923899999999</v>
      </c>
      <c r="P1012" s="13">
        <f>IF(D1012="ZZ",Brick_Kilns_EF!$E$8*(0.75),Brick_Kilns_EF!$E$8)</f>
        <v>7.1999999999999994E-4</v>
      </c>
      <c r="Q1012" s="13">
        <f t="shared" si="63"/>
        <v>6.3985031999999995</v>
      </c>
    </row>
    <row r="1013" spans="1:17">
      <c r="A1013" s="13" t="s">
        <v>1023</v>
      </c>
      <c r="B1013" s="13">
        <v>23.763168440000001</v>
      </c>
      <c r="C1013" s="13">
        <v>90.380845109999996</v>
      </c>
      <c r="D1013" s="13" t="s">
        <v>6</v>
      </c>
      <c r="E1013" s="13" t="s">
        <v>5000</v>
      </c>
      <c r="F1013" s="13" t="s">
        <v>7</v>
      </c>
      <c r="G1013" s="13" t="s">
        <v>4802</v>
      </c>
      <c r="H1013" s="13" t="s">
        <v>4816</v>
      </c>
      <c r="I1013" s="13">
        <f>(Brick_Kilns_EF!$B$13*Brick_Kilns_EF!$B$11*Brick_Kilns_EF!$B$12)</f>
        <v>8886.81</v>
      </c>
      <c r="J1013" s="13">
        <f>IF(D1013="ZZ",Brick_Kilns_EF!$E$9*(0.75),Brick_Kilns_EF!$E$9)</f>
        <v>7.4740000000000006E-4</v>
      </c>
      <c r="K1013" s="13">
        <f t="shared" si="60"/>
        <v>6.6420017940000005</v>
      </c>
      <c r="L1013" s="13">
        <f>IF(D1013="ZZ", Brick_Kilns_EF!$E$6*(0.75),Brick_Kilns_EF!$E$6)</f>
        <v>4.0400000000000001E-4</v>
      </c>
      <c r="M1013" s="13">
        <f t="shared" si="61"/>
        <v>3.5902712399999999</v>
      </c>
      <c r="N1013" s="13">
        <f>IF(D1013="ZZ",Brick_Kilns_EF!$E$7*(0.75),Brick_Kilns_EF!$E$7)</f>
        <v>3.1900000000000001E-3</v>
      </c>
      <c r="O1013" s="13">
        <f t="shared" si="62"/>
        <v>28.348923899999999</v>
      </c>
      <c r="P1013" s="13">
        <f>IF(D1013="ZZ",Brick_Kilns_EF!$E$8*(0.75),Brick_Kilns_EF!$E$8)</f>
        <v>7.1999999999999994E-4</v>
      </c>
      <c r="Q1013" s="13">
        <f t="shared" si="63"/>
        <v>6.3985031999999995</v>
      </c>
    </row>
    <row r="1014" spans="1:17">
      <c r="A1014" s="13" t="s">
        <v>1024</v>
      </c>
      <c r="B1014" s="13">
        <v>23.762116689999999</v>
      </c>
      <c r="C1014" s="13">
        <v>90.379829240000007</v>
      </c>
      <c r="D1014" s="13" t="s">
        <v>6</v>
      </c>
      <c r="E1014" s="13" t="s">
        <v>5000</v>
      </c>
      <c r="F1014" s="13" t="s">
        <v>7</v>
      </c>
      <c r="G1014" s="13" t="s">
        <v>4802</v>
      </c>
      <c r="H1014" s="13" t="s">
        <v>4816</v>
      </c>
      <c r="I1014" s="13">
        <f>(Brick_Kilns_EF!$B$13*Brick_Kilns_EF!$B$11*Brick_Kilns_EF!$B$12)</f>
        <v>8886.81</v>
      </c>
      <c r="J1014" s="13">
        <f>IF(D1014="ZZ",Brick_Kilns_EF!$E$9*(0.75),Brick_Kilns_EF!$E$9)</f>
        <v>7.4740000000000006E-4</v>
      </c>
      <c r="K1014" s="13">
        <f t="shared" si="60"/>
        <v>6.6420017940000005</v>
      </c>
      <c r="L1014" s="13">
        <f>IF(D1014="ZZ", Brick_Kilns_EF!$E$6*(0.75),Brick_Kilns_EF!$E$6)</f>
        <v>4.0400000000000001E-4</v>
      </c>
      <c r="M1014" s="13">
        <f t="shared" si="61"/>
        <v>3.5902712399999999</v>
      </c>
      <c r="N1014" s="13">
        <f>IF(D1014="ZZ",Brick_Kilns_EF!$E$7*(0.75),Brick_Kilns_EF!$E$7)</f>
        <v>3.1900000000000001E-3</v>
      </c>
      <c r="O1014" s="13">
        <f t="shared" si="62"/>
        <v>28.348923899999999</v>
      </c>
      <c r="P1014" s="13">
        <f>IF(D1014="ZZ",Brick_Kilns_EF!$E$8*(0.75),Brick_Kilns_EF!$E$8)</f>
        <v>7.1999999999999994E-4</v>
      </c>
      <c r="Q1014" s="13">
        <f t="shared" si="63"/>
        <v>6.3985031999999995</v>
      </c>
    </row>
    <row r="1015" spans="1:17">
      <c r="A1015" s="13" t="s">
        <v>1025</v>
      </c>
      <c r="B1015" s="13">
        <v>23.830873589999999</v>
      </c>
      <c r="C1015" s="13">
        <v>90.418986250000003</v>
      </c>
      <c r="D1015" s="13" t="s">
        <v>6</v>
      </c>
      <c r="E1015" s="13" t="s">
        <v>5000</v>
      </c>
      <c r="F1015" s="13" t="s">
        <v>7</v>
      </c>
      <c r="G1015" s="13" t="s">
        <v>4802</v>
      </c>
      <c r="H1015" s="13" t="s">
        <v>4816</v>
      </c>
      <c r="I1015" s="13">
        <f>(Brick_Kilns_EF!$B$13*Brick_Kilns_EF!$B$11*Brick_Kilns_EF!$B$12)</f>
        <v>8886.81</v>
      </c>
      <c r="J1015" s="13">
        <f>IF(D1015="ZZ",Brick_Kilns_EF!$E$9*(0.75),Brick_Kilns_EF!$E$9)</f>
        <v>7.4740000000000006E-4</v>
      </c>
      <c r="K1015" s="13">
        <f t="shared" si="60"/>
        <v>6.6420017940000005</v>
      </c>
      <c r="L1015" s="13">
        <f>IF(D1015="ZZ", Brick_Kilns_EF!$E$6*(0.75),Brick_Kilns_EF!$E$6)</f>
        <v>4.0400000000000001E-4</v>
      </c>
      <c r="M1015" s="13">
        <f t="shared" si="61"/>
        <v>3.5902712399999999</v>
      </c>
      <c r="N1015" s="13">
        <f>IF(D1015="ZZ",Brick_Kilns_EF!$E$7*(0.75),Brick_Kilns_EF!$E$7)</f>
        <v>3.1900000000000001E-3</v>
      </c>
      <c r="O1015" s="13">
        <f t="shared" si="62"/>
        <v>28.348923899999999</v>
      </c>
      <c r="P1015" s="13">
        <f>IF(D1015="ZZ",Brick_Kilns_EF!$E$8*(0.75),Brick_Kilns_EF!$E$8)</f>
        <v>7.1999999999999994E-4</v>
      </c>
      <c r="Q1015" s="13">
        <f t="shared" si="63"/>
        <v>6.3985031999999995</v>
      </c>
    </row>
    <row r="1016" spans="1:17">
      <c r="A1016" s="13" t="s">
        <v>1026</v>
      </c>
      <c r="B1016" s="13">
        <v>23.676326790000001</v>
      </c>
      <c r="C1016" s="13">
        <v>88.678192460000005</v>
      </c>
      <c r="D1016" s="13" t="s">
        <v>6</v>
      </c>
      <c r="E1016" s="13" t="s">
        <v>5000</v>
      </c>
      <c r="F1016" s="13" t="s">
        <v>9</v>
      </c>
      <c r="G1016" s="13" t="s">
        <v>4802</v>
      </c>
      <c r="H1016" s="13" t="s">
        <v>4816</v>
      </c>
      <c r="I1016" s="13">
        <f>(Brick_Kilns_EF!$B$13*Brick_Kilns_EF!$B$11*Brick_Kilns_EF!$B$12)</f>
        <v>8886.81</v>
      </c>
      <c r="J1016" s="13">
        <f>IF(D1016="ZZ",Brick_Kilns_EF!$E$9*(0.75),Brick_Kilns_EF!$E$9)</f>
        <v>7.4740000000000006E-4</v>
      </c>
      <c r="K1016" s="13">
        <f t="shared" si="60"/>
        <v>6.6420017940000005</v>
      </c>
      <c r="L1016" s="13">
        <f>IF(D1016="ZZ", Brick_Kilns_EF!$E$6*(0.75),Brick_Kilns_EF!$E$6)</f>
        <v>4.0400000000000001E-4</v>
      </c>
      <c r="M1016" s="13">
        <f t="shared" si="61"/>
        <v>3.5902712399999999</v>
      </c>
      <c r="N1016" s="13">
        <f>IF(D1016="ZZ",Brick_Kilns_EF!$E$7*(0.75),Brick_Kilns_EF!$E$7)</f>
        <v>3.1900000000000001E-3</v>
      </c>
      <c r="O1016" s="13">
        <f t="shared" si="62"/>
        <v>28.348923899999999</v>
      </c>
      <c r="P1016" s="13">
        <f>IF(D1016="ZZ",Brick_Kilns_EF!$E$8*(0.75),Brick_Kilns_EF!$E$8)</f>
        <v>7.1999999999999994E-4</v>
      </c>
      <c r="Q1016" s="13">
        <f t="shared" si="63"/>
        <v>6.3985031999999995</v>
      </c>
    </row>
    <row r="1017" spans="1:17">
      <c r="A1017" s="13" t="s">
        <v>1027</v>
      </c>
      <c r="B1017" s="13">
        <v>23.67812979</v>
      </c>
      <c r="C1017" s="13">
        <v>88.675655460000002</v>
      </c>
      <c r="D1017" s="13" t="s">
        <v>6</v>
      </c>
      <c r="E1017" s="13" t="s">
        <v>5000</v>
      </c>
      <c r="F1017" s="13" t="s">
        <v>9</v>
      </c>
      <c r="G1017" s="13" t="s">
        <v>4802</v>
      </c>
      <c r="H1017" s="13" t="s">
        <v>4816</v>
      </c>
      <c r="I1017" s="13">
        <f>(Brick_Kilns_EF!$B$13*Brick_Kilns_EF!$B$11*Brick_Kilns_EF!$B$12)</f>
        <v>8886.81</v>
      </c>
      <c r="J1017" s="13">
        <f>IF(D1017="ZZ",Brick_Kilns_EF!$E$9*(0.75),Brick_Kilns_EF!$E$9)</f>
        <v>7.4740000000000006E-4</v>
      </c>
      <c r="K1017" s="13">
        <f t="shared" si="60"/>
        <v>6.6420017940000005</v>
      </c>
      <c r="L1017" s="13">
        <f>IF(D1017="ZZ", Brick_Kilns_EF!$E$6*(0.75),Brick_Kilns_EF!$E$6)</f>
        <v>4.0400000000000001E-4</v>
      </c>
      <c r="M1017" s="13">
        <f t="shared" si="61"/>
        <v>3.5902712399999999</v>
      </c>
      <c r="N1017" s="13">
        <f>IF(D1017="ZZ",Brick_Kilns_EF!$E$7*(0.75),Brick_Kilns_EF!$E$7)</f>
        <v>3.1900000000000001E-3</v>
      </c>
      <c r="O1017" s="13">
        <f t="shared" si="62"/>
        <v>28.348923899999999</v>
      </c>
      <c r="P1017" s="13">
        <f>IF(D1017="ZZ",Brick_Kilns_EF!$E$8*(0.75),Brick_Kilns_EF!$E$8)</f>
        <v>7.1999999999999994E-4</v>
      </c>
      <c r="Q1017" s="13">
        <f t="shared" si="63"/>
        <v>6.3985031999999995</v>
      </c>
    </row>
    <row r="1018" spans="1:17">
      <c r="A1018" s="13" t="s">
        <v>1028</v>
      </c>
      <c r="B1018" s="13">
        <v>23.771487239999999</v>
      </c>
      <c r="C1018" s="13">
        <v>90.314326260000001</v>
      </c>
      <c r="D1018" s="13" t="s">
        <v>6</v>
      </c>
      <c r="E1018" s="13" t="s">
        <v>5000</v>
      </c>
      <c r="F1018" s="13" t="s">
        <v>7</v>
      </c>
      <c r="G1018" s="13" t="s">
        <v>4802</v>
      </c>
      <c r="H1018" s="13" t="s">
        <v>4816</v>
      </c>
      <c r="I1018" s="13">
        <f>(Brick_Kilns_EF!$B$13*Brick_Kilns_EF!$B$11*Brick_Kilns_EF!$B$12)</f>
        <v>8886.81</v>
      </c>
      <c r="J1018" s="13">
        <f>IF(D1018="ZZ",Brick_Kilns_EF!$E$9*(0.75),Brick_Kilns_EF!$E$9)</f>
        <v>7.4740000000000006E-4</v>
      </c>
      <c r="K1018" s="13">
        <f t="shared" si="60"/>
        <v>6.6420017940000005</v>
      </c>
      <c r="L1018" s="13">
        <f>IF(D1018="ZZ", Brick_Kilns_EF!$E$6*(0.75),Brick_Kilns_EF!$E$6)</f>
        <v>4.0400000000000001E-4</v>
      </c>
      <c r="M1018" s="13">
        <f t="shared" si="61"/>
        <v>3.5902712399999999</v>
      </c>
      <c r="N1018" s="13">
        <f>IF(D1018="ZZ",Brick_Kilns_EF!$E$7*(0.75),Brick_Kilns_EF!$E$7)</f>
        <v>3.1900000000000001E-3</v>
      </c>
      <c r="O1018" s="13">
        <f t="shared" si="62"/>
        <v>28.348923899999999</v>
      </c>
      <c r="P1018" s="13">
        <f>IF(D1018="ZZ",Brick_Kilns_EF!$E$8*(0.75),Brick_Kilns_EF!$E$8)</f>
        <v>7.1999999999999994E-4</v>
      </c>
      <c r="Q1018" s="13">
        <f t="shared" si="63"/>
        <v>6.3985031999999995</v>
      </c>
    </row>
    <row r="1019" spans="1:17">
      <c r="A1019" s="13" t="s">
        <v>1029</v>
      </c>
      <c r="B1019" s="13">
        <v>24.11052669</v>
      </c>
      <c r="C1019" s="13">
        <v>89.704210349999997</v>
      </c>
      <c r="D1019" s="13" t="s">
        <v>6</v>
      </c>
      <c r="E1019" s="13" t="s">
        <v>5000</v>
      </c>
      <c r="F1019" s="13" t="s">
        <v>42</v>
      </c>
      <c r="G1019" s="13" t="s">
        <v>4802</v>
      </c>
      <c r="H1019" s="13" t="s">
        <v>4816</v>
      </c>
      <c r="I1019" s="13">
        <f>(Brick_Kilns_EF!$B$13*Brick_Kilns_EF!$B$11*Brick_Kilns_EF!$B$12)</f>
        <v>8886.81</v>
      </c>
      <c r="J1019" s="13">
        <f>IF(D1019="ZZ",Brick_Kilns_EF!$E$9*(0.75),Brick_Kilns_EF!$E$9)</f>
        <v>7.4740000000000006E-4</v>
      </c>
      <c r="K1019" s="13">
        <f t="shared" si="60"/>
        <v>6.6420017940000005</v>
      </c>
      <c r="L1019" s="13">
        <f>IF(D1019="ZZ", Brick_Kilns_EF!$E$6*(0.75),Brick_Kilns_EF!$E$6)</f>
        <v>4.0400000000000001E-4</v>
      </c>
      <c r="M1019" s="13">
        <f t="shared" si="61"/>
        <v>3.5902712399999999</v>
      </c>
      <c r="N1019" s="13">
        <f>IF(D1019="ZZ",Brick_Kilns_EF!$E$7*(0.75),Brick_Kilns_EF!$E$7)</f>
        <v>3.1900000000000001E-3</v>
      </c>
      <c r="O1019" s="13">
        <f t="shared" si="62"/>
        <v>28.348923899999999</v>
      </c>
      <c r="P1019" s="13">
        <f>IF(D1019="ZZ",Brick_Kilns_EF!$E$8*(0.75),Brick_Kilns_EF!$E$8)</f>
        <v>7.1999999999999994E-4</v>
      </c>
      <c r="Q1019" s="13">
        <f t="shared" si="63"/>
        <v>6.3985031999999995</v>
      </c>
    </row>
    <row r="1020" spans="1:17">
      <c r="A1020" s="13" t="s">
        <v>1030</v>
      </c>
      <c r="B1020" s="13">
        <v>24.494637310000002</v>
      </c>
      <c r="C1020" s="13">
        <v>88.607175949999998</v>
      </c>
      <c r="D1020" s="13" t="s">
        <v>6</v>
      </c>
      <c r="E1020" s="13" t="s">
        <v>5000</v>
      </c>
      <c r="F1020" s="13" t="s">
        <v>42</v>
      </c>
      <c r="G1020" s="13" t="s">
        <v>4802</v>
      </c>
      <c r="H1020" s="13" t="s">
        <v>4816</v>
      </c>
      <c r="I1020" s="13">
        <f>(Brick_Kilns_EF!$B$13*Brick_Kilns_EF!$B$11*Brick_Kilns_EF!$B$12)</f>
        <v>8886.81</v>
      </c>
      <c r="J1020" s="13">
        <f>IF(D1020="ZZ",Brick_Kilns_EF!$E$9*(0.75),Brick_Kilns_EF!$E$9)</f>
        <v>7.4740000000000006E-4</v>
      </c>
      <c r="K1020" s="13">
        <f t="shared" si="60"/>
        <v>6.6420017940000005</v>
      </c>
      <c r="L1020" s="13">
        <f>IF(D1020="ZZ", Brick_Kilns_EF!$E$6*(0.75),Brick_Kilns_EF!$E$6)</f>
        <v>4.0400000000000001E-4</v>
      </c>
      <c r="M1020" s="13">
        <f t="shared" si="61"/>
        <v>3.5902712399999999</v>
      </c>
      <c r="N1020" s="13">
        <f>IF(D1020="ZZ",Brick_Kilns_EF!$E$7*(0.75),Brick_Kilns_EF!$E$7)</f>
        <v>3.1900000000000001E-3</v>
      </c>
      <c r="O1020" s="13">
        <f t="shared" si="62"/>
        <v>28.348923899999999</v>
      </c>
      <c r="P1020" s="13">
        <f>IF(D1020="ZZ",Brick_Kilns_EF!$E$8*(0.75),Brick_Kilns_EF!$E$8)</f>
        <v>7.1999999999999994E-4</v>
      </c>
      <c r="Q1020" s="13">
        <f t="shared" si="63"/>
        <v>6.3985031999999995</v>
      </c>
    </row>
    <row r="1021" spans="1:17">
      <c r="A1021" s="13" t="s">
        <v>1031</v>
      </c>
      <c r="B1021" s="13">
        <v>23.962096819999999</v>
      </c>
      <c r="C1021" s="13">
        <v>89.246392749999998</v>
      </c>
      <c r="D1021" s="13" t="s">
        <v>6</v>
      </c>
      <c r="E1021" s="13" t="s">
        <v>5000</v>
      </c>
      <c r="F1021" s="13" t="s">
        <v>42</v>
      </c>
      <c r="G1021" s="13" t="s">
        <v>4802</v>
      </c>
      <c r="H1021" s="13" t="s">
        <v>4816</v>
      </c>
      <c r="I1021" s="13">
        <f>(Brick_Kilns_EF!$B$13*Brick_Kilns_EF!$B$11*Brick_Kilns_EF!$B$12)</f>
        <v>8886.81</v>
      </c>
      <c r="J1021" s="13">
        <f>IF(D1021="ZZ",Brick_Kilns_EF!$E$9*(0.75),Brick_Kilns_EF!$E$9)</f>
        <v>7.4740000000000006E-4</v>
      </c>
      <c r="K1021" s="13">
        <f t="shared" si="60"/>
        <v>6.6420017940000005</v>
      </c>
      <c r="L1021" s="13">
        <f>IF(D1021="ZZ", Brick_Kilns_EF!$E$6*(0.75),Brick_Kilns_EF!$E$6)</f>
        <v>4.0400000000000001E-4</v>
      </c>
      <c r="M1021" s="13">
        <f t="shared" si="61"/>
        <v>3.5902712399999999</v>
      </c>
      <c r="N1021" s="13">
        <f>IF(D1021="ZZ",Brick_Kilns_EF!$E$7*(0.75),Brick_Kilns_EF!$E$7)</f>
        <v>3.1900000000000001E-3</v>
      </c>
      <c r="O1021" s="13">
        <f t="shared" si="62"/>
        <v>28.348923899999999</v>
      </c>
      <c r="P1021" s="13">
        <f>IF(D1021="ZZ",Brick_Kilns_EF!$E$8*(0.75),Brick_Kilns_EF!$E$8)</f>
        <v>7.1999999999999994E-4</v>
      </c>
      <c r="Q1021" s="13">
        <f t="shared" si="63"/>
        <v>6.3985031999999995</v>
      </c>
    </row>
    <row r="1022" spans="1:17">
      <c r="A1022" s="13" t="s">
        <v>1032</v>
      </c>
      <c r="B1022" s="13">
        <v>23.988382640000001</v>
      </c>
      <c r="C1022" s="13">
        <v>89.209090720000006</v>
      </c>
      <c r="D1022" s="13" t="s">
        <v>6</v>
      </c>
      <c r="E1022" s="13" t="s">
        <v>5000</v>
      </c>
      <c r="F1022" s="13" t="s">
        <v>9</v>
      </c>
      <c r="G1022" s="13" t="s">
        <v>4802</v>
      </c>
      <c r="H1022" s="13" t="s">
        <v>4816</v>
      </c>
      <c r="I1022" s="13">
        <f>(Brick_Kilns_EF!$B$13*Brick_Kilns_EF!$B$11*Brick_Kilns_EF!$B$12)</f>
        <v>8886.81</v>
      </c>
      <c r="J1022" s="13">
        <f>IF(D1022="ZZ",Brick_Kilns_EF!$E$9*(0.75),Brick_Kilns_EF!$E$9)</f>
        <v>7.4740000000000006E-4</v>
      </c>
      <c r="K1022" s="13">
        <f t="shared" si="60"/>
        <v>6.6420017940000005</v>
      </c>
      <c r="L1022" s="13">
        <f>IF(D1022="ZZ", Brick_Kilns_EF!$E$6*(0.75),Brick_Kilns_EF!$E$6)</f>
        <v>4.0400000000000001E-4</v>
      </c>
      <c r="M1022" s="13">
        <f t="shared" si="61"/>
        <v>3.5902712399999999</v>
      </c>
      <c r="N1022" s="13">
        <f>IF(D1022="ZZ",Brick_Kilns_EF!$E$7*(0.75),Brick_Kilns_EF!$E$7)</f>
        <v>3.1900000000000001E-3</v>
      </c>
      <c r="O1022" s="13">
        <f t="shared" si="62"/>
        <v>28.348923899999999</v>
      </c>
      <c r="P1022" s="13">
        <f>IF(D1022="ZZ",Brick_Kilns_EF!$E$8*(0.75),Brick_Kilns_EF!$E$8)</f>
        <v>7.1999999999999994E-4</v>
      </c>
      <c r="Q1022" s="13">
        <f t="shared" si="63"/>
        <v>6.3985031999999995</v>
      </c>
    </row>
    <row r="1023" spans="1:17">
      <c r="A1023" s="13" t="s">
        <v>1033</v>
      </c>
      <c r="B1023" s="13">
        <v>23.79896746</v>
      </c>
      <c r="C1023" s="13">
        <v>89.316032199999995</v>
      </c>
      <c r="D1023" s="13" t="s">
        <v>6</v>
      </c>
      <c r="E1023" s="13" t="s">
        <v>5000</v>
      </c>
      <c r="F1023" s="13" t="s">
        <v>9</v>
      </c>
      <c r="G1023" s="13" t="s">
        <v>4802</v>
      </c>
      <c r="H1023" s="13" t="s">
        <v>4816</v>
      </c>
      <c r="I1023" s="13">
        <f>(Brick_Kilns_EF!$B$13*Brick_Kilns_EF!$B$11*Brick_Kilns_EF!$B$12)</f>
        <v>8886.81</v>
      </c>
      <c r="J1023" s="13">
        <f>IF(D1023="ZZ",Brick_Kilns_EF!$E$9*(0.75),Brick_Kilns_EF!$E$9)</f>
        <v>7.4740000000000006E-4</v>
      </c>
      <c r="K1023" s="13">
        <f t="shared" si="60"/>
        <v>6.6420017940000005</v>
      </c>
      <c r="L1023" s="13">
        <f>IF(D1023="ZZ", Brick_Kilns_EF!$E$6*(0.75),Brick_Kilns_EF!$E$6)</f>
        <v>4.0400000000000001E-4</v>
      </c>
      <c r="M1023" s="13">
        <f t="shared" si="61"/>
        <v>3.5902712399999999</v>
      </c>
      <c r="N1023" s="13">
        <f>IF(D1023="ZZ",Brick_Kilns_EF!$E$7*(0.75),Brick_Kilns_EF!$E$7)</f>
        <v>3.1900000000000001E-3</v>
      </c>
      <c r="O1023" s="13">
        <f t="shared" si="62"/>
        <v>28.348923899999999</v>
      </c>
      <c r="P1023" s="13">
        <f>IF(D1023="ZZ",Brick_Kilns_EF!$E$8*(0.75),Brick_Kilns_EF!$E$8)</f>
        <v>7.1999999999999994E-4</v>
      </c>
      <c r="Q1023" s="13">
        <f t="shared" si="63"/>
        <v>6.3985031999999995</v>
      </c>
    </row>
    <row r="1024" spans="1:17">
      <c r="A1024" s="13" t="s">
        <v>1034</v>
      </c>
      <c r="B1024" s="13">
        <v>23.96395789</v>
      </c>
      <c r="C1024" s="13">
        <v>89.186675350000002</v>
      </c>
      <c r="D1024" s="13" t="s">
        <v>6</v>
      </c>
      <c r="E1024" s="13" t="s">
        <v>5000</v>
      </c>
      <c r="F1024" s="13" t="s">
        <v>9</v>
      </c>
      <c r="G1024" s="13" t="s">
        <v>4802</v>
      </c>
      <c r="H1024" s="13" t="s">
        <v>4816</v>
      </c>
      <c r="I1024" s="13">
        <f>(Brick_Kilns_EF!$B$13*Brick_Kilns_EF!$B$11*Brick_Kilns_EF!$B$12)</f>
        <v>8886.81</v>
      </c>
      <c r="J1024" s="13">
        <f>IF(D1024="ZZ",Brick_Kilns_EF!$E$9*(0.75),Brick_Kilns_EF!$E$9)</f>
        <v>7.4740000000000006E-4</v>
      </c>
      <c r="K1024" s="13">
        <f t="shared" si="60"/>
        <v>6.6420017940000005</v>
      </c>
      <c r="L1024" s="13">
        <f>IF(D1024="ZZ", Brick_Kilns_EF!$E$6*(0.75),Brick_Kilns_EF!$E$6)</f>
        <v>4.0400000000000001E-4</v>
      </c>
      <c r="M1024" s="13">
        <f t="shared" si="61"/>
        <v>3.5902712399999999</v>
      </c>
      <c r="N1024" s="13">
        <f>IF(D1024="ZZ",Brick_Kilns_EF!$E$7*(0.75),Brick_Kilns_EF!$E$7)</f>
        <v>3.1900000000000001E-3</v>
      </c>
      <c r="O1024" s="13">
        <f t="shared" si="62"/>
        <v>28.348923899999999</v>
      </c>
      <c r="P1024" s="13">
        <f>IF(D1024="ZZ",Brick_Kilns_EF!$E$8*(0.75),Brick_Kilns_EF!$E$8)</f>
        <v>7.1999999999999994E-4</v>
      </c>
      <c r="Q1024" s="13">
        <f t="shared" si="63"/>
        <v>6.3985031999999995</v>
      </c>
    </row>
    <row r="1025" spans="1:17">
      <c r="A1025" s="13" t="s">
        <v>1035</v>
      </c>
      <c r="B1025" s="13">
        <v>23.964727920000001</v>
      </c>
      <c r="C1025" s="13">
        <v>89.184423229999993</v>
      </c>
      <c r="D1025" s="13" t="s">
        <v>6</v>
      </c>
      <c r="E1025" s="13" t="s">
        <v>5000</v>
      </c>
      <c r="F1025" s="13" t="s">
        <v>9</v>
      </c>
      <c r="G1025" s="13" t="s">
        <v>4802</v>
      </c>
      <c r="H1025" s="13" t="s">
        <v>4816</v>
      </c>
      <c r="I1025" s="13">
        <f>(Brick_Kilns_EF!$B$13*Brick_Kilns_EF!$B$11*Brick_Kilns_EF!$B$12)</f>
        <v>8886.81</v>
      </c>
      <c r="J1025" s="13">
        <f>IF(D1025="ZZ",Brick_Kilns_EF!$E$9*(0.75),Brick_Kilns_EF!$E$9)</f>
        <v>7.4740000000000006E-4</v>
      </c>
      <c r="K1025" s="13">
        <f t="shared" si="60"/>
        <v>6.6420017940000005</v>
      </c>
      <c r="L1025" s="13">
        <f>IF(D1025="ZZ", Brick_Kilns_EF!$E$6*(0.75),Brick_Kilns_EF!$E$6)</f>
        <v>4.0400000000000001E-4</v>
      </c>
      <c r="M1025" s="13">
        <f t="shared" si="61"/>
        <v>3.5902712399999999</v>
      </c>
      <c r="N1025" s="13">
        <f>IF(D1025="ZZ",Brick_Kilns_EF!$E$7*(0.75),Brick_Kilns_EF!$E$7)</f>
        <v>3.1900000000000001E-3</v>
      </c>
      <c r="O1025" s="13">
        <f t="shared" si="62"/>
        <v>28.348923899999999</v>
      </c>
      <c r="P1025" s="13">
        <f>IF(D1025="ZZ",Brick_Kilns_EF!$E$8*(0.75),Brick_Kilns_EF!$E$8)</f>
        <v>7.1999999999999994E-4</v>
      </c>
      <c r="Q1025" s="13">
        <f t="shared" si="63"/>
        <v>6.3985031999999995</v>
      </c>
    </row>
    <row r="1026" spans="1:17">
      <c r="A1026" s="13" t="s">
        <v>1036</v>
      </c>
      <c r="B1026" s="13">
        <v>23.965141110000001</v>
      </c>
      <c r="C1026" s="13">
        <v>89.182375350000001</v>
      </c>
      <c r="D1026" s="13" t="s">
        <v>6</v>
      </c>
      <c r="E1026" s="13" t="s">
        <v>5000</v>
      </c>
      <c r="F1026" s="13" t="s">
        <v>9</v>
      </c>
      <c r="G1026" s="13" t="s">
        <v>4802</v>
      </c>
      <c r="H1026" s="13" t="s">
        <v>4816</v>
      </c>
      <c r="I1026" s="13">
        <f>(Brick_Kilns_EF!$B$13*Brick_Kilns_EF!$B$11*Brick_Kilns_EF!$B$12)</f>
        <v>8886.81</v>
      </c>
      <c r="J1026" s="13">
        <f>IF(D1026="ZZ",Brick_Kilns_EF!$E$9*(0.75),Brick_Kilns_EF!$E$9)</f>
        <v>7.4740000000000006E-4</v>
      </c>
      <c r="K1026" s="13">
        <f t="shared" si="60"/>
        <v>6.6420017940000005</v>
      </c>
      <c r="L1026" s="13">
        <f>IF(D1026="ZZ", Brick_Kilns_EF!$E$6*(0.75),Brick_Kilns_EF!$E$6)</f>
        <v>4.0400000000000001E-4</v>
      </c>
      <c r="M1026" s="13">
        <f t="shared" si="61"/>
        <v>3.5902712399999999</v>
      </c>
      <c r="N1026" s="13">
        <f>IF(D1026="ZZ",Brick_Kilns_EF!$E$7*(0.75),Brick_Kilns_EF!$E$7)</f>
        <v>3.1900000000000001E-3</v>
      </c>
      <c r="O1026" s="13">
        <f t="shared" si="62"/>
        <v>28.348923899999999</v>
      </c>
      <c r="P1026" s="13">
        <f>IF(D1026="ZZ",Brick_Kilns_EF!$E$8*(0.75),Brick_Kilns_EF!$E$8)</f>
        <v>7.1999999999999994E-4</v>
      </c>
      <c r="Q1026" s="13">
        <f t="shared" si="63"/>
        <v>6.3985031999999995</v>
      </c>
    </row>
    <row r="1027" spans="1:17">
      <c r="A1027" s="13" t="s">
        <v>1037</v>
      </c>
      <c r="B1027" s="13">
        <v>23.965732719999998</v>
      </c>
      <c r="C1027" s="13">
        <v>89.185326219999993</v>
      </c>
      <c r="D1027" s="13" t="s">
        <v>6</v>
      </c>
      <c r="E1027" s="13" t="s">
        <v>5000</v>
      </c>
      <c r="F1027" s="13" t="s">
        <v>9</v>
      </c>
      <c r="G1027" s="13" t="s">
        <v>4802</v>
      </c>
      <c r="H1027" s="13" t="s">
        <v>4816</v>
      </c>
      <c r="I1027" s="13">
        <f>(Brick_Kilns_EF!$B$13*Brick_Kilns_EF!$B$11*Brick_Kilns_EF!$B$12)</f>
        <v>8886.81</v>
      </c>
      <c r="J1027" s="13">
        <f>IF(D1027="ZZ",Brick_Kilns_EF!$E$9*(0.75),Brick_Kilns_EF!$E$9)</f>
        <v>7.4740000000000006E-4</v>
      </c>
      <c r="K1027" s="13">
        <f t="shared" ref="K1027:K1090" si="64">I1027*J1027</f>
        <v>6.6420017940000005</v>
      </c>
      <c r="L1027" s="13">
        <f>IF(D1027="ZZ", Brick_Kilns_EF!$E$6*(0.75),Brick_Kilns_EF!$E$6)</f>
        <v>4.0400000000000001E-4</v>
      </c>
      <c r="M1027" s="13">
        <f t="shared" ref="M1027:M1090" si="65">L1027*I1027</f>
        <v>3.5902712399999999</v>
      </c>
      <c r="N1027" s="13">
        <f>IF(D1027="ZZ",Brick_Kilns_EF!$E$7*(0.75),Brick_Kilns_EF!$E$7)</f>
        <v>3.1900000000000001E-3</v>
      </c>
      <c r="O1027" s="13">
        <f t="shared" ref="O1027:O1090" si="66">I1027*N1027</f>
        <v>28.348923899999999</v>
      </c>
      <c r="P1027" s="13">
        <f>IF(D1027="ZZ",Brick_Kilns_EF!$E$8*(0.75),Brick_Kilns_EF!$E$8)</f>
        <v>7.1999999999999994E-4</v>
      </c>
      <c r="Q1027" s="13">
        <f t="shared" ref="Q1027:Q1090" si="67">I1027*P1027</f>
        <v>6.3985031999999995</v>
      </c>
    </row>
    <row r="1028" spans="1:17">
      <c r="A1028" s="13" t="s">
        <v>1038</v>
      </c>
      <c r="B1028" s="13">
        <v>23.96503311</v>
      </c>
      <c r="C1028" s="13">
        <v>89.183063349999998</v>
      </c>
      <c r="D1028" s="13" t="s">
        <v>6</v>
      </c>
      <c r="E1028" s="13" t="s">
        <v>5000</v>
      </c>
      <c r="F1028" s="13" t="s">
        <v>9</v>
      </c>
      <c r="G1028" s="13" t="s">
        <v>4802</v>
      </c>
      <c r="H1028" s="13" t="s">
        <v>4816</v>
      </c>
      <c r="I1028" s="13">
        <f>(Brick_Kilns_EF!$B$13*Brick_Kilns_EF!$B$11*Brick_Kilns_EF!$B$12)</f>
        <v>8886.81</v>
      </c>
      <c r="J1028" s="13">
        <f>IF(D1028="ZZ",Brick_Kilns_EF!$E$9*(0.75),Brick_Kilns_EF!$E$9)</f>
        <v>7.4740000000000006E-4</v>
      </c>
      <c r="K1028" s="13">
        <f t="shared" si="64"/>
        <v>6.6420017940000005</v>
      </c>
      <c r="L1028" s="13">
        <f>IF(D1028="ZZ", Brick_Kilns_EF!$E$6*(0.75),Brick_Kilns_EF!$E$6)</f>
        <v>4.0400000000000001E-4</v>
      </c>
      <c r="M1028" s="13">
        <f t="shared" si="65"/>
        <v>3.5902712399999999</v>
      </c>
      <c r="N1028" s="13">
        <f>IF(D1028="ZZ",Brick_Kilns_EF!$E$7*(0.75),Brick_Kilns_EF!$E$7)</f>
        <v>3.1900000000000001E-3</v>
      </c>
      <c r="O1028" s="13">
        <f t="shared" si="66"/>
        <v>28.348923899999999</v>
      </c>
      <c r="P1028" s="13">
        <f>IF(D1028="ZZ",Brick_Kilns_EF!$E$8*(0.75),Brick_Kilns_EF!$E$8)</f>
        <v>7.1999999999999994E-4</v>
      </c>
      <c r="Q1028" s="13">
        <f t="shared" si="67"/>
        <v>6.3985031999999995</v>
      </c>
    </row>
    <row r="1029" spans="1:17">
      <c r="A1029" s="13" t="s">
        <v>1039</v>
      </c>
      <c r="B1029" s="13">
        <v>24.006253319999999</v>
      </c>
      <c r="C1029" s="13">
        <v>89.192373790000005</v>
      </c>
      <c r="D1029" s="13" t="s">
        <v>6</v>
      </c>
      <c r="E1029" s="13" t="s">
        <v>5000</v>
      </c>
      <c r="F1029" s="13" t="s">
        <v>42</v>
      </c>
      <c r="G1029" s="13" t="s">
        <v>4802</v>
      </c>
      <c r="H1029" s="13" t="s">
        <v>4816</v>
      </c>
      <c r="I1029" s="13">
        <f>(Brick_Kilns_EF!$B$13*Brick_Kilns_EF!$B$11*Brick_Kilns_EF!$B$12)</f>
        <v>8886.81</v>
      </c>
      <c r="J1029" s="13">
        <f>IF(D1029="ZZ",Brick_Kilns_EF!$E$9*(0.75),Brick_Kilns_EF!$E$9)</f>
        <v>7.4740000000000006E-4</v>
      </c>
      <c r="K1029" s="13">
        <f t="shared" si="64"/>
        <v>6.6420017940000005</v>
      </c>
      <c r="L1029" s="13">
        <f>IF(D1029="ZZ", Brick_Kilns_EF!$E$6*(0.75),Brick_Kilns_EF!$E$6)</f>
        <v>4.0400000000000001E-4</v>
      </c>
      <c r="M1029" s="13">
        <f t="shared" si="65"/>
        <v>3.5902712399999999</v>
      </c>
      <c r="N1029" s="13">
        <f>IF(D1029="ZZ",Brick_Kilns_EF!$E$7*(0.75),Brick_Kilns_EF!$E$7)</f>
        <v>3.1900000000000001E-3</v>
      </c>
      <c r="O1029" s="13">
        <f t="shared" si="66"/>
        <v>28.348923899999999</v>
      </c>
      <c r="P1029" s="13">
        <f>IF(D1029="ZZ",Brick_Kilns_EF!$E$8*(0.75),Brick_Kilns_EF!$E$8)</f>
        <v>7.1999999999999994E-4</v>
      </c>
      <c r="Q1029" s="13">
        <f t="shared" si="67"/>
        <v>6.3985031999999995</v>
      </c>
    </row>
    <row r="1030" spans="1:17">
      <c r="A1030" s="13" t="s">
        <v>1040</v>
      </c>
      <c r="B1030" s="13">
        <v>24.269075780000001</v>
      </c>
      <c r="C1030" s="13">
        <v>89.091688910000002</v>
      </c>
      <c r="D1030" s="13" t="s">
        <v>6</v>
      </c>
      <c r="E1030" s="13" t="s">
        <v>5000</v>
      </c>
      <c r="F1030" s="13" t="s">
        <v>42</v>
      </c>
      <c r="G1030" s="13" t="s">
        <v>4802</v>
      </c>
      <c r="H1030" s="13" t="s">
        <v>4816</v>
      </c>
      <c r="I1030" s="13">
        <f>(Brick_Kilns_EF!$B$13*Brick_Kilns_EF!$B$11*Brick_Kilns_EF!$B$12)</f>
        <v>8886.81</v>
      </c>
      <c r="J1030" s="13">
        <f>IF(D1030="ZZ",Brick_Kilns_EF!$E$9*(0.75),Brick_Kilns_EF!$E$9)</f>
        <v>7.4740000000000006E-4</v>
      </c>
      <c r="K1030" s="13">
        <f t="shared" si="64"/>
        <v>6.6420017940000005</v>
      </c>
      <c r="L1030" s="13">
        <f>IF(D1030="ZZ", Brick_Kilns_EF!$E$6*(0.75),Brick_Kilns_EF!$E$6)</f>
        <v>4.0400000000000001E-4</v>
      </c>
      <c r="M1030" s="13">
        <f t="shared" si="65"/>
        <v>3.5902712399999999</v>
      </c>
      <c r="N1030" s="13">
        <f>IF(D1030="ZZ",Brick_Kilns_EF!$E$7*(0.75),Brick_Kilns_EF!$E$7)</f>
        <v>3.1900000000000001E-3</v>
      </c>
      <c r="O1030" s="13">
        <f t="shared" si="66"/>
        <v>28.348923899999999</v>
      </c>
      <c r="P1030" s="13">
        <f>IF(D1030="ZZ",Brick_Kilns_EF!$E$8*(0.75),Brick_Kilns_EF!$E$8)</f>
        <v>7.1999999999999994E-4</v>
      </c>
      <c r="Q1030" s="13">
        <f t="shared" si="67"/>
        <v>6.3985031999999995</v>
      </c>
    </row>
    <row r="1031" spans="1:17">
      <c r="A1031" s="13" t="s">
        <v>1041</v>
      </c>
      <c r="B1031" s="13">
        <v>24.033079489999999</v>
      </c>
      <c r="C1031" s="13">
        <v>88.928544169999995</v>
      </c>
      <c r="D1031" s="13" t="s">
        <v>6</v>
      </c>
      <c r="E1031" s="13" t="s">
        <v>5000</v>
      </c>
      <c r="F1031" s="13" t="s">
        <v>9</v>
      </c>
      <c r="G1031" s="13" t="s">
        <v>4802</v>
      </c>
      <c r="H1031" s="13" t="s">
        <v>4816</v>
      </c>
      <c r="I1031" s="13">
        <f>(Brick_Kilns_EF!$B$13*Brick_Kilns_EF!$B$11*Brick_Kilns_EF!$B$12)</f>
        <v>8886.81</v>
      </c>
      <c r="J1031" s="13">
        <f>IF(D1031="ZZ",Brick_Kilns_EF!$E$9*(0.75),Brick_Kilns_EF!$E$9)</f>
        <v>7.4740000000000006E-4</v>
      </c>
      <c r="K1031" s="13">
        <f t="shared" si="64"/>
        <v>6.6420017940000005</v>
      </c>
      <c r="L1031" s="13">
        <f>IF(D1031="ZZ", Brick_Kilns_EF!$E$6*(0.75),Brick_Kilns_EF!$E$6)</f>
        <v>4.0400000000000001E-4</v>
      </c>
      <c r="M1031" s="13">
        <f t="shared" si="65"/>
        <v>3.5902712399999999</v>
      </c>
      <c r="N1031" s="13">
        <f>IF(D1031="ZZ",Brick_Kilns_EF!$E$7*(0.75),Brick_Kilns_EF!$E$7)</f>
        <v>3.1900000000000001E-3</v>
      </c>
      <c r="O1031" s="13">
        <f t="shared" si="66"/>
        <v>28.348923899999999</v>
      </c>
      <c r="P1031" s="13">
        <f>IF(D1031="ZZ",Brick_Kilns_EF!$E$8*(0.75),Brick_Kilns_EF!$E$8)</f>
        <v>7.1999999999999994E-4</v>
      </c>
      <c r="Q1031" s="13">
        <f t="shared" si="67"/>
        <v>6.3985031999999995</v>
      </c>
    </row>
    <row r="1032" spans="1:17">
      <c r="A1032" s="13" t="s">
        <v>1042</v>
      </c>
      <c r="B1032" s="13">
        <v>24.738363440000001</v>
      </c>
      <c r="C1032" s="13">
        <v>89.849754399999995</v>
      </c>
      <c r="D1032" s="13" t="s">
        <v>6</v>
      </c>
      <c r="E1032" s="13" t="s">
        <v>5000</v>
      </c>
      <c r="F1032" s="13" t="s">
        <v>248</v>
      </c>
      <c r="G1032" s="13" t="s">
        <v>4802</v>
      </c>
      <c r="H1032" s="13" t="s">
        <v>4816</v>
      </c>
      <c r="I1032" s="13">
        <f>(Brick_Kilns_EF!$B$13*Brick_Kilns_EF!$B$11*Brick_Kilns_EF!$B$12)</f>
        <v>8886.81</v>
      </c>
      <c r="J1032" s="13">
        <f>IF(D1032="ZZ",Brick_Kilns_EF!$E$9*(0.75),Brick_Kilns_EF!$E$9)</f>
        <v>7.4740000000000006E-4</v>
      </c>
      <c r="K1032" s="13">
        <f t="shared" si="64"/>
        <v>6.6420017940000005</v>
      </c>
      <c r="L1032" s="13">
        <f>IF(D1032="ZZ", Brick_Kilns_EF!$E$6*(0.75),Brick_Kilns_EF!$E$6)</f>
        <v>4.0400000000000001E-4</v>
      </c>
      <c r="M1032" s="13">
        <f t="shared" si="65"/>
        <v>3.5902712399999999</v>
      </c>
      <c r="N1032" s="13">
        <f>IF(D1032="ZZ",Brick_Kilns_EF!$E$7*(0.75),Brick_Kilns_EF!$E$7)</f>
        <v>3.1900000000000001E-3</v>
      </c>
      <c r="O1032" s="13">
        <f t="shared" si="66"/>
        <v>28.348923899999999</v>
      </c>
      <c r="P1032" s="13">
        <f>IF(D1032="ZZ",Brick_Kilns_EF!$E$8*(0.75),Brick_Kilns_EF!$E$8)</f>
        <v>7.1999999999999994E-4</v>
      </c>
      <c r="Q1032" s="13">
        <f t="shared" si="67"/>
        <v>6.3985031999999995</v>
      </c>
    </row>
    <row r="1033" spans="1:17">
      <c r="A1033" s="13" t="s">
        <v>1043</v>
      </c>
      <c r="B1033" s="13">
        <v>23.558446289999999</v>
      </c>
      <c r="C1033" s="13">
        <v>88.984823539999994</v>
      </c>
      <c r="D1033" s="13" t="s">
        <v>6</v>
      </c>
      <c r="E1033" s="13" t="s">
        <v>5000</v>
      </c>
      <c r="F1033" s="13" t="s">
        <v>9</v>
      </c>
      <c r="G1033" s="13" t="s">
        <v>4802</v>
      </c>
      <c r="H1033" s="13" t="s">
        <v>4816</v>
      </c>
      <c r="I1033" s="13">
        <f>(Brick_Kilns_EF!$B$13*Brick_Kilns_EF!$B$11*Brick_Kilns_EF!$B$12)</f>
        <v>8886.81</v>
      </c>
      <c r="J1033" s="13">
        <f>IF(D1033="ZZ",Brick_Kilns_EF!$E$9*(0.75),Brick_Kilns_EF!$E$9)</f>
        <v>7.4740000000000006E-4</v>
      </c>
      <c r="K1033" s="13">
        <f t="shared" si="64"/>
        <v>6.6420017940000005</v>
      </c>
      <c r="L1033" s="13">
        <f>IF(D1033="ZZ", Brick_Kilns_EF!$E$6*(0.75),Brick_Kilns_EF!$E$6)</f>
        <v>4.0400000000000001E-4</v>
      </c>
      <c r="M1033" s="13">
        <f t="shared" si="65"/>
        <v>3.5902712399999999</v>
      </c>
      <c r="N1033" s="13">
        <f>IF(D1033="ZZ",Brick_Kilns_EF!$E$7*(0.75),Brick_Kilns_EF!$E$7)</f>
        <v>3.1900000000000001E-3</v>
      </c>
      <c r="O1033" s="13">
        <f t="shared" si="66"/>
        <v>28.348923899999999</v>
      </c>
      <c r="P1033" s="13">
        <f>IF(D1033="ZZ",Brick_Kilns_EF!$E$8*(0.75),Brick_Kilns_EF!$E$8)</f>
        <v>7.1999999999999994E-4</v>
      </c>
      <c r="Q1033" s="13">
        <f t="shared" si="67"/>
        <v>6.3985031999999995</v>
      </c>
    </row>
    <row r="1034" spans="1:17">
      <c r="A1034" s="13" t="s">
        <v>1044</v>
      </c>
      <c r="B1034" s="13">
        <v>23.694733240000001</v>
      </c>
      <c r="C1034" s="13">
        <v>89.465358420000001</v>
      </c>
      <c r="D1034" s="13" t="s">
        <v>6</v>
      </c>
      <c r="E1034" s="13" t="s">
        <v>5000</v>
      </c>
      <c r="F1034" s="13" t="s">
        <v>7</v>
      </c>
      <c r="G1034" s="13" t="s">
        <v>4802</v>
      </c>
      <c r="H1034" s="13" t="s">
        <v>4816</v>
      </c>
      <c r="I1034" s="13">
        <f>(Brick_Kilns_EF!$B$13*Brick_Kilns_EF!$B$11*Brick_Kilns_EF!$B$12)</f>
        <v>8886.81</v>
      </c>
      <c r="J1034" s="13">
        <f>IF(D1034="ZZ",Brick_Kilns_EF!$E$9*(0.75),Brick_Kilns_EF!$E$9)</f>
        <v>7.4740000000000006E-4</v>
      </c>
      <c r="K1034" s="13">
        <f t="shared" si="64"/>
        <v>6.6420017940000005</v>
      </c>
      <c r="L1034" s="13">
        <f>IF(D1034="ZZ", Brick_Kilns_EF!$E$6*(0.75),Brick_Kilns_EF!$E$6)</f>
        <v>4.0400000000000001E-4</v>
      </c>
      <c r="M1034" s="13">
        <f t="shared" si="65"/>
        <v>3.5902712399999999</v>
      </c>
      <c r="N1034" s="13">
        <f>IF(D1034="ZZ",Brick_Kilns_EF!$E$7*(0.75),Brick_Kilns_EF!$E$7)</f>
        <v>3.1900000000000001E-3</v>
      </c>
      <c r="O1034" s="13">
        <f t="shared" si="66"/>
        <v>28.348923899999999</v>
      </c>
      <c r="P1034" s="13">
        <f>IF(D1034="ZZ",Brick_Kilns_EF!$E$8*(0.75),Brick_Kilns_EF!$E$8)</f>
        <v>7.1999999999999994E-4</v>
      </c>
      <c r="Q1034" s="13">
        <f t="shared" si="67"/>
        <v>6.3985031999999995</v>
      </c>
    </row>
    <row r="1035" spans="1:17">
      <c r="A1035" s="13" t="s">
        <v>1045</v>
      </c>
      <c r="B1035" s="13">
        <v>24.18410944</v>
      </c>
      <c r="C1035" s="13">
        <v>88.982443989999993</v>
      </c>
      <c r="D1035" s="13" t="s">
        <v>6</v>
      </c>
      <c r="E1035" s="13" t="s">
        <v>5000</v>
      </c>
      <c r="F1035" s="13" t="s">
        <v>42</v>
      </c>
      <c r="G1035" s="13" t="s">
        <v>4802</v>
      </c>
      <c r="H1035" s="13" t="s">
        <v>4816</v>
      </c>
      <c r="I1035" s="13">
        <f>(Brick_Kilns_EF!$B$13*Brick_Kilns_EF!$B$11*Brick_Kilns_EF!$B$12)</f>
        <v>8886.81</v>
      </c>
      <c r="J1035" s="13">
        <f>IF(D1035="ZZ",Brick_Kilns_EF!$E$9*(0.75),Brick_Kilns_EF!$E$9)</f>
        <v>7.4740000000000006E-4</v>
      </c>
      <c r="K1035" s="13">
        <f t="shared" si="64"/>
        <v>6.6420017940000005</v>
      </c>
      <c r="L1035" s="13">
        <f>IF(D1035="ZZ", Brick_Kilns_EF!$E$6*(0.75),Brick_Kilns_EF!$E$6)</f>
        <v>4.0400000000000001E-4</v>
      </c>
      <c r="M1035" s="13">
        <f t="shared" si="65"/>
        <v>3.5902712399999999</v>
      </c>
      <c r="N1035" s="13">
        <f>IF(D1035="ZZ",Brick_Kilns_EF!$E$7*(0.75),Brick_Kilns_EF!$E$7)</f>
        <v>3.1900000000000001E-3</v>
      </c>
      <c r="O1035" s="13">
        <f t="shared" si="66"/>
        <v>28.348923899999999</v>
      </c>
      <c r="P1035" s="13">
        <f>IF(D1035="ZZ",Brick_Kilns_EF!$E$8*(0.75),Brick_Kilns_EF!$E$8)</f>
        <v>7.1999999999999994E-4</v>
      </c>
      <c r="Q1035" s="13">
        <f t="shared" si="67"/>
        <v>6.3985031999999995</v>
      </c>
    </row>
    <row r="1036" spans="1:17">
      <c r="A1036" s="13" t="s">
        <v>1046</v>
      </c>
      <c r="B1036" s="13">
        <v>24.022703100000001</v>
      </c>
      <c r="C1036" s="13">
        <v>89.02463195</v>
      </c>
      <c r="D1036" s="13" t="s">
        <v>6</v>
      </c>
      <c r="E1036" s="13" t="s">
        <v>5000</v>
      </c>
      <c r="F1036" s="13" t="s">
        <v>9</v>
      </c>
      <c r="G1036" s="13" t="s">
        <v>4802</v>
      </c>
      <c r="H1036" s="13" t="s">
        <v>4816</v>
      </c>
      <c r="I1036" s="13">
        <f>(Brick_Kilns_EF!$B$13*Brick_Kilns_EF!$B$11*Brick_Kilns_EF!$B$12)</f>
        <v>8886.81</v>
      </c>
      <c r="J1036" s="13">
        <f>IF(D1036="ZZ",Brick_Kilns_EF!$E$9*(0.75),Brick_Kilns_EF!$E$9)</f>
        <v>7.4740000000000006E-4</v>
      </c>
      <c r="K1036" s="13">
        <f t="shared" si="64"/>
        <v>6.6420017940000005</v>
      </c>
      <c r="L1036" s="13">
        <f>IF(D1036="ZZ", Brick_Kilns_EF!$E$6*(0.75),Brick_Kilns_EF!$E$6)</f>
        <v>4.0400000000000001E-4</v>
      </c>
      <c r="M1036" s="13">
        <f t="shared" si="65"/>
        <v>3.5902712399999999</v>
      </c>
      <c r="N1036" s="13">
        <f>IF(D1036="ZZ",Brick_Kilns_EF!$E$7*(0.75),Brick_Kilns_EF!$E$7)</f>
        <v>3.1900000000000001E-3</v>
      </c>
      <c r="O1036" s="13">
        <f t="shared" si="66"/>
        <v>28.348923899999999</v>
      </c>
      <c r="P1036" s="13">
        <f>IF(D1036="ZZ",Brick_Kilns_EF!$E$8*(0.75),Brick_Kilns_EF!$E$8)</f>
        <v>7.1999999999999994E-4</v>
      </c>
      <c r="Q1036" s="13">
        <f t="shared" si="67"/>
        <v>6.3985031999999995</v>
      </c>
    </row>
    <row r="1037" spans="1:17">
      <c r="A1037" s="13" t="s">
        <v>1047</v>
      </c>
      <c r="B1037" s="13">
        <v>24.02654386</v>
      </c>
      <c r="C1037" s="13">
        <v>89.023745070000004</v>
      </c>
      <c r="D1037" s="13" t="s">
        <v>6</v>
      </c>
      <c r="E1037" s="13" t="s">
        <v>5000</v>
      </c>
      <c r="F1037" s="13" t="s">
        <v>9</v>
      </c>
      <c r="G1037" s="13" t="s">
        <v>4802</v>
      </c>
      <c r="H1037" s="13" t="s">
        <v>4816</v>
      </c>
      <c r="I1037" s="13">
        <f>(Brick_Kilns_EF!$B$13*Brick_Kilns_EF!$B$11*Brick_Kilns_EF!$B$12)</f>
        <v>8886.81</v>
      </c>
      <c r="J1037" s="13">
        <f>IF(D1037="ZZ",Brick_Kilns_EF!$E$9*(0.75),Brick_Kilns_EF!$E$9)</f>
        <v>7.4740000000000006E-4</v>
      </c>
      <c r="K1037" s="13">
        <f t="shared" si="64"/>
        <v>6.6420017940000005</v>
      </c>
      <c r="L1037" s="13">
        <f>IF(D1037="ZZ", Brick_Kilns_EF!$E$6*(0.75),Brick_Kilns_EF!$E$6)</f>
        <v>4.0400000000000001E-4</v>
      </c>
      <c r="M1037" s="13">
        <f t="shared" si="65"/>
        <v>3.5902712399999999</v>
      </c>
      <c r="N1037" s="13">
        <f>IF(D1037="ZZ",Brick_Kilns_EF!$E$7*(0.75),Brick_Kilns_EF!$E$7)</f>
        <v>3.1900000000000001E-3</v>
      </c>
      <c r="O1037" s="13">
        <f t="shared" si="66"/>
        <v>28.348923899999999</v>
      </c>
      <c r="P1037" s="13">
        <f>IF(D1037="ZZ",Brick_Kilns_EF!$E$8*(0.75),Brick_Kilns_EF!$E$8)</f>
        <v>7.1999999999999994E-4</v>
      </c>
      <c r="Q1037" s="13">
        <f t="shared" si="67"/>
        <v>6.3985031999999995</v>
      </c>
    </row>
    <row r="1038" spans="1:17">
      <c r="A1038" s="13" t="s">
        <v>1048</v>
      </c>
      <c r="B1038" s="13">
        <v>23.60398631</v>
      </c>
      <c r="C1038" s="13">
        <v>88.734281999999993</v>
      </c>
      <c r="D1038" s="13" t="s">
        <v>6</v>
      </c>
      <c r="E1038" s="13" t="s">
        <v>5000</v>
      </c>
      <c r="F1038" s="13" t="s">
        <v>9</v>
      </c>
      <c r="G1038" s="13" t="s">
        <v>4802</v>
      </c>
      <c r="H1038" s="13" t="s">
        <v>4816</v>
      </c>
      <c r="I1038" s="13">
        <f>(Brick_Kilns_EF!$B$13*Brick_Kilns_EF!$B$11*Brick_Kilns_EF!$B$12)</f>
        <v>8886.81</v>
      </c>
      <c r="J1038" s="13">
        <f>IF(D1038="ZZ",Brick_Kilns_EF!$E$9*(0.75),Brick_Kilns_EF!$E$9)</f>
        <v>7.4740000000000006E-4</v>
      </c>
      <c r="K1038" s="13">
        <f t="shared" si="64"/>
        <v>6.6420017940000005</v>
      </c>
      <c r="L1038" s="13">
        <f>IF(D1038="ZZ", Brick_Kilns_EF!$E$6*(0.75),Brick_Kilns_EF!$E$6)</f>
        <v>4.0400000000000001E-4</v>
      </c>
      <c r="M1038" s="13">
        <f t="shared" si="65"/>
        <v>3.5902712399999999</v>
      </c>
      <c r="N1038" s="13">
        <f>IF(D1038="ZZ",Brick_Kilns_EF!$E$7*(0.75),Brick_Kilns_EF!$E$7)</f>
        <v>3.1900000000000001E-3</v>
      </c>
      <c r="O1038" s="13">
        <f t="shared" si="66"/>
        <v>28.348923899999999</v>
      </c>
      <c r="P1038" s="13">
        <f>IF(D1038="ZZ",Brick_Kilns_EF!$E$8*(0.75),Brick_Kilns_EF!$E$8)</f>
        <v>7.1999999999999994E-4</v>
      </c>
      <c r="Q1038" s="13">
        <f t="shared" si="67"/>
        <v>6.3985031999999995</v>
      </c>
    </row>
    <row r="1039" spans="1:17">
      <c r="A1039" s="13" t="s">
        <v>1049</v>
      </c>
      <c r="B1039" s="13">
        <v>23.880528720000001</v>
      </c>
      <c r="C1039" s="13">
        <v>90.145372620000003</v>
      </c>
      <c r="D1039" s="13" t="s">
        <v>6</v>
      </c>
      <c r="E1039" s="13" t="s">
        <v>5000</v>
      </c>
      <c r="F1039" s="13" t="s">
        <v>7</v>
      </c>
      <c r="G1039" s="13" t="s">
        <v>4802</v>
      </c>
      <c r="H1039" s="13" t="s">
        <v>4816</v>
      </c>
      <c r="I1039" s="13">
        <f>(Brick_Kilns_EF!$B$13*Brick_Kilns_EF!$B$11*Brick_Kilns_EF!$B$12)</f>
        <v>8886.81</v>
      </c>
      <c r="J1039" s="13">
        <f>IF(D1039="ZZ",Brick_Kilns_EF!$E$9*(0.75),Brick_Kilns_EF!$E$9)</f>
        <v>7.4740000000000006E-4</v>
      </c>
      <c r="K1039" s="13">
        <f t="shared" si="64"/>
        <v>6.6420017940000005</v>
      </c>
      <c r="L1039" s="13">
        <f>IF(D1039="ZZ", Brick_Kilns_EF!$E$6*(0.75),Brick_Kilns_EF!$E$6)</f>
        <v>4.0400000000000001E-4</v>
      </c>
      <c r="M1039" s="13">
        <f t="shared" si="65"/>
        <v>3.5902712399999999</v>
      </c>
      <c r="N1039" s="13">
        <f>IF(D1039="ZZ",Brick_Kilns_EF!$E$7*(0.75),Brick_Kilns_EF!$E$7)</f>
        <v>3.1900000000000001E-3</v>
      </c>
      <c r="O1039" s="13">
        <f t="shared" si="66"/>
        <v>28.348923899999999</v>
      </c>
      <c r="P1039" s="13">
        <f>IF(D1039="ZZ",Brick_Kilns_EF!$E$8*(0.75),Brick_Kilns_EF!$E$8)</f>
        <v>7.1999999999999994E-4</v>
      </c>
      <c r="Q1039" s="13">
        <f t="shared" si="67"/>
        <v>6.3985031999999995</v>
      </c>
    </row>
    <row r="1040" spans="1:17">
      <c r="A1040" s="13" t="s">
        <v>1050</v>
      </c>
      <c r="B1040" s="13">
        <v>23.882040610000001</v>
      </c>
      <c r="C1040" s="13">
        <v>90.145114629999995</v>
      </c>
      <c r="D1040" s="13" t="s">
        <v>6</v>
      </c>
      <c r="E1040" s="13" t="s">
        <v>5000</v>
      </c>
      <c r="F1040" s="13" t="s">
        <v>7</v>
      </c>
      <c r="G1040" s="13" t="s">
        <v>4802</v>
      </c>
      <c r="H1040" s="13" t="s">
        <v>4816</v>
      </c>
      <c r="I1040" s="13">
        <f>(Brick_Kilns_EF!$B$13*Brick_Kilns_EF!$B$11*Brick_Kilns_EF!$B$12)</f>
        <v>8886.81</v>
      </c>
      <c r="J1040" s="13">
        <f>IF(D1040="ZZ",Brick_Kilns_EF!$E$9*(0.75),Brick_Kilns_EF!$E$9)</f>
        <v>7.4740000000000006E-4</v>
      </c>
      <c r="K1040" s="13">
        <f t="shared" si="64"/>
        <v>6.6420017940000005</v>
      </c>
      <c r="L1040" s="13">
        <f>IF(D1040="ZZ", Brick_Kilns_EF!$E$6*(0.75),Brick_Kilns_EF!$E$6)</f>
        <v>4.0400000000000001E-4</v>
      </c>
      <c r="M1040" s="13">
        <f t="shared" si="65"/>
        <v>3.5902712399999999</v>
      </c>
      <c r="N1040" s="13">
        <f>IF(D1040="ZZ",Brick_Kilns_EF!$E$7*(0.75),Brick_Kilns_EF!$E$7)</f>
        <v>3.1900000000000001E-3</v>
      </c>
      <c r="O1040" s="13">
        <f t="shared" si="66"/>
        <v>28.348923899999999</v>
      </c>
      <c r="P1040" s="13">
        <f>IF(D1040="ZZ",Brick_Kilns_EF!$E$8*(0.75),Brick_Kilns_EF!$E$8)</f>
        <v>7.1999999999999994E-4</v>
      </c>
      <c r="Q1040" s="13">
        <f t="shared" si="67"/>
        <v>6.3985031999999995</v>
      </c>
    </row>
    <row r="1041" spans="1:17">
      <c r="A1041" s="13" t="s">
        <v>1051</v>
      </c>
      <c r="B1041" s="13">
        <v>23.879758679999998</v>
      </c>
      <c r="C1041" s="13">
        <v>90.142797999999999</v>
      </c>
      <c r="D1041" s="13" t="s">
        <v>6</v>
      </c>
      <c r="E1041" s="13" t="s">
        <v>5000</v>
      </c>
      <c r="F1041" s="13" t="s">
        <v>7</v>
      </c>
      <c r="G1041" s="13" t="s">
        <v>4802</v>
      </c>
      <c r="H1041" s="13" t="s">
        <v>4816</v>
      </c>
      <c r="I1041" s="13">
        <f>(Brick_Kilns_EF!$B$13*Brick_Kilns_EF!$B$11*Brick_Kilns_EF!$B$12)</f>
        <v>8886.81</v>
      </c>
      <c r="J1041" s="13">
        <f>IF(D1041="ZZ",Brick_Kilns_EF!$E$9*(0.75),Brick_Kilns_EF!$E$9)</f>
        <v>7.4740000000000006E-4</v>
      </c>
      <c r="K1041" s="13">
        <f t="shared" si="64"/>
        <v>6.6420017940000005</v>
      </c>
      <c r="L1041" s="13">
        <f>IF(D1041="ZZ", Brick_Kilns_EF!$E$6*(0.75),Brick_Kilns_EF!$E$6)</f>
        <v>4.0400000000000001E-4</v>
      </c>
      <c r="M1041" s="13">
        <f t="shared" si="65"/>
        <v>3.5902712399999999</v>
      </c>
      <c r="N1041" s="13">
        <f>IF(D1041="ZZ",Brick_Kilns_EF!$E$7*(0.75),Brick_Kilns_EF!$E$7)</f>
        <v>3.1900000000000001E-3</v>
      </c>
      <c r="O1041" s="13">
        <f t="shared" si="66"/>
        <v>28.348923899999999</v>
      </c>
      <c r="P1041" s="13">
        <f>IF(D1041="ZZ",Brick_Kilns_EF!$E$8*(0.75),Brick_Kilns_EF!$E$8)</f>
        <v>7.1999999999999994E-4</v>
      </c>
      <c r="Q1041" s="13">
        <f t="shared" si="67"/>
        <v>6.3985031999999995</v>
      </c>
    </row>
    <row r="1042" spans="1:17">
      <c r="A1042" s="13" t="s">
        <v>1052</v>
      </c>
      <c r="B1042" s="13">
        <v>23.681180439999999</v>
      </c>
      <c r="C1042" s="13">
        <v>89.308082049999996</v>
      </c>
      <c r="D1042" s="13" t="s">
        <v>6</v>
      </c>
      <c r="E1042" s="13" t="s">
        <v>5000</v>
      </c>
      <c r="F1042" s="13" t="s">
        <v>9</v>
      </c>
      <c r="G1042" s="13" t="s">
        <v>4802</v>
      </c>
      <c r="H1042" s="13" t="s">
        <v>4816</v>
      </c>
      <c r="I1042" s="13">
        <f>(Brick_Kilns_EF!$B$13*Brick_Kilns_EF!$B$11*Brick_Kilns_EF!$B$12)</f>
        <v>8886.81</v>
      </c>
      <c r="J1042" s="13">
        <f>IF(D1042="ZZ",Brick_Kilns_EF!$E$9*(0.75),Brick_Kilns_EF!$E$9)</f>
        <v>7.4740000000000006E-4</v>
      </c>
      <c r="K1042" s="13">
        <f t="shared" si="64"/>
        <v>6.6420017940000005</v>
      </c>
      <c r="L1042" s="13">
        <f>IF(D1042="ZZ", Brick_Kilns_EF!$E$6*(0.75),Brick_Kilns_EF!$E$6)</f>
        <v>4.0400000000000001E-4</v>
      </c>
      <c r="M1042" s="13">
        <f t="shared" si="65"/>
        <v>3.5902712399999999</v>
      </c>
      <c r="N1042" s="13">
        <f>IF(D1042="ZZ",Brick_Kilns_EF!$E$7*(0.75),Brick_Kilns_EF!$E$7)</f>
        <v>3.1900000000000001E-3</v>
      </c>
      <c r="O1042" s="13">
        <f t="shared" si="66"/>
        <v>28.348923899999999</v>
      </c>
      <c r="P1042" s="13">
        <f>IF(D1042="ZZ",Brick_Kilns_EF!$E$8*(0.75),Brick_Kilns_EF!$E$8)</f>
        <v>7.1999999999999994E-4</v>
      </c>
      <c r="Q1042" s="13">
        <f t="shared" si="67"/>
        <v>6.3985031999999995</v>
      </c>
    </row>
    <row r="1043" spans="1:17">
      <c r="A1043" s="13" t="s">
        <v>1053</v>
      </c>
      <c r="B1043" s="13">
        <v>23.796296810000001</v>
      </c>
      <c r="C1043" s="13">
        <v>88.736369190000005</v>
      </c>
      <c r="D1043" s="13" t="s">
        <v>6</v>
      </c>
      <c r="E1043" s="13" t="s">
        <v>5000</v>
      </c>
      <c r="F1043" s="13" t="s">
        <v>9</v>
      </c>
      <c r="G1043" s="13" t="s">
        <v>4802</v>
      </c>
      <c r="H1043" s="13" t="s">
        <v>4816</v>
      </c>
      <c r="I1043" s="13">
        <f>(Brick_Kilns_EF!$B$13*Brick_Kilns_EF!$B$11*Brick_Kilns_EF!$B$12)</f>
        <v>8886.81</v>
      </c>
      <c r="J1043" s="13">
        <f>IF(D1043="ZZ",Brick_Kilns_EF!$E$9*(0.75),Brick_Kilns_EF!$E$9)</f>
        <v>7.4740000000000006E-4</v>
      </c>
      <c r="K1043" s="13">
        <f t="shared" si="64"/>
        <v>6.6420017940000005</v>
      </c>
      <c r="L1043" s="13">
        <f>IF(D1043="ZZ", Brick_Kilns_EF!$E$6*(0.75),Brick_Kilns_EF!$E$6)</f>
        <v>4.0400000000000001E-4</v>
      </c>
      <c r="M1043" s="13">
        <f t="shared" si="65"/>
        <v>3.5902712399999999</v>
      </c>
      <c r="N1043" s="13">
        <f>IF(D1043="ZZ",Brick_Kilns_EF!$E$7*(0.75),Brick_Kilns_EF!$E$7)</f>
        <v>3.1900000000000001E-3</v>
      </c>
      <c r="O1043" s="13">
        <f t="shared" si="66"/>
        <v>28.348923899999999</v>
      </c>
      <c r="P1043" s="13">
        <f>IF(D1043="ZZ",Brick_Kilns_EF!$E$8*(0.75),Brick_Kilns_EF!$E$8)</f>
        <v>7.1999999999999994E-4</v>
      </c>
      <c r="Q1043" s="13">
        <f t="shared" si="67"/>
        <v>6.3985031999999995</v>
      </c>
    </row>
    <row r="1044" spans="1:17">
      <c r="A1044" s="13" t="s">
        <v>1054</v>
      </c>
      <c r="B1044" s="13">
        <v>25.447367180000001</v>
      </c>
      <c r="C1044" s="13">
        <v>89.177318740000004</v>
      </c>
      <c r="D1044" s="13" t="s">
        <v>6</v>
      </c>
      <c r="E1044" s="13" t="s">
        <v>5000</v>
      </c>
      <c r="F1044" s="13" t="s">
        <v>171</v>
      </c>
      <c r="G1044" s="13" t="s">
        <v>4802</v>
      </c>
      <c r="H1044" s="13" t="s">
        <v>4816</v>
      </c>
      <c r="I1044" s="13">
        <f>(Brick_Kilns_EF!$B$13*Brick_Kilns_EF!$B$11*Brick_Kilns_EF!$B$12)</f>
        <v>8886.81</v>
      </c>
      <c r="J1044" s="13">
        <f>IF(D1044="ZZ",Brick_Kilns_EF!$E$9*(0.75),Brick_Kilns_EF!$E$9)</f>
        <v>7.4740000000000006E-4</v>
      </c>
      <c r="K1044" s="13">
        <f t="shared" si="64"/>
        <v>6.6420017940000005</v>
      </c>
      <c r="L1044" s="13">
        <f>IF(D1044="ZZ", Brick_Kilns_EF!$E$6*(0.75),Brick_Kilns_EF!$E$6)</f>
        <v>4.0400000000000001E-4</v>
      </c>
      <c r="M1044" s="13">
        <f t="shared" si="65"/>
        <v>3.5902712399999999</v>
      </c>
      <c r="N1044" s="13">
        <f>IF(D1044="ZZ",Brick_Kilns_EF!$E$7*(0.75),Brick_Kilns_EF!$E$7)</f>
        <v>3.1900000000000001E-3</v>
      </c>
      <c r="O1044" s="13">
        <f t="shared" si="66"/>
        <v>28.348923899999999</v>
      </c>
      <c r="P1044" s="13">
        <f>IF(D1044="ZZ",Brick_Kilns_EF!$E$8*(0.75),Brick_Kilns_EF!$E$8)</f>
        <v>7.1999999999999994E-4</v>
      </c>
      <c r="Q1044" s="13">
        <f t="shared" si="67"/>
        <v>6.3985031999999995</v>
      </c>
    </row>
    <row r="1045" spans="1:17">
      <c r="A1045" s="13" t="s">
        <v>1055</v>
      </c>
      <c r="B1045" s="13">
        <v>24.574236330000002</v>
      </c>
      <c r="C1045" s="13">
        <v>89.926639199999997</v>
      </c>
      <c r="D1045" s="13" t="s">
        <v>6</v>
      </c>
      <c r="E1045" s="13" t="s">
        <v>5000</v>
      </c>
      <c r="F1045" s="13" t="s">
        <v>7</v>
      </c>
      <c r="G1045" s="13" t="s">
        <v>4802</v>
      </c>
      <c r="H1045" s="13" t="s">
        <v>4816</v>
      </c>
      <c r="I1045" s="13">
        <f>(Brick_Kilns_EF!$B$13*Brick_Kilns_EF!$B$11*Brick_Kilns_EF!$B$12)</f>
        <v>8886.81</v>
      </c>
      <c r="J1045" s="13">
        <f>IF(D1045="ZZ",Brick_Kilns_EF!$E$9*(0.75),Brick_Kilns_EF!$E$9)</f>
        <v>7.4740000000000006E-4</v>
      </c>
      <c r="K1045" s="13">
        <f t="shared" si="64"/>
        <v>6.6420017940000005</v>
      </c>
      <c r="L1045" s="13">
        <f>IF(D1045="ZZ", Brick_Kilns_EF!$E$6*(0.75),Brick_Kilns_EF!$E$6)</f>
        <v>4.0400000000000001E-4</v>
      </c>
      <c r="M1045" s="13">
        <f t="shared" si="65"/>
        <v>3.5902712399999999</v>
      </c>
      <c r="N1045" s="13">
        <f>IF(D1045="ZZ",Brick_Kilns_EF!$E$7*(0.75),Brick_Kilns_EF!$E$7)</f>
        <v>3.1900000000000001E-3</v>
      </c>
      <c r="O1045" s="13">
        <f t="shared" si="66"/>
        <v>28.348923899999999</v>
      </c>
      <c r="P1045" s="13">
        <f>IF(D1045="ZZ",Brick_Kilns_EF!$E$8*(0.75),Brick_Kilns_EF!$E$8)</f>
        <v>7.1999999999999994E-4</v>
      </c>
      <c r="Q1045" s="13">
        <f t="shared" si="67"/>
        <v>6.3985031999999995</v>
      </c>
    </row>
    <row r="1046" spans="1:17">
      <c r="A1046" s="13" t="s">
        <v>1056</v>
      </c>
      <c r="B1046" s="13">
        <v>24.577917450000001</v>
      </c>
      <c r="C1046" s="13">
        <v>89.928101190000007</v>
      </c>
      <c r="D1046" s="13" t="s">
        <v>6</v>
      </c>
      <c r="E1046" s="13" t="s">
        <v>5000</v>
      </c>
      <c r="F1046" s="13" t="s">
        <v>7</v>
      </c>
      <c r="G1046" s="13" t="s">
        <v>4802</v>
      </c>
      <c r="H1046" s="13" t="s">
        <v>4816</v>
      </c>
      <c r="I1046" s="13">
        <f>(Brick_Kilns_EF!$B$13*Brick_Kilns_EF!$B$11*Brick_Kilns_EF!$B$12)</f>
        <v>8886.81</v>
      </c>
      <c r="J1046" s="13">
        <f>IF(D1046="ZZ",Brick_Kilns_EF!$E$9*(0.75),Brick_Kilns_EF!$E$9)</f>
        <v>7.4740000000000006E-4</v>
      </c>
      <c r="K1046" s="13">
        <f t="shared" si="64"/>
        <v>6.6420017940000005</v>
      </c>
      <c r="L1046" s="13">
        <f>IF(D1046="ZZ", Brick_Kilns_EF!$E$6*(0.75),Brick_Kilns_EF!$E$6)</f>
        <v>4.0400000000000001E-4</v>
      </c>
      <c r="M1046" s="13">
        <f t="shared" si="65"/>
        <v>3.5902712399999999</v>
      </c>
      <c r="N1046" s="13">
        <f>IF(D1046="ZZ",Brick_Kilns_EF!$E$7*(0.75),Brick_Kilns_EF!$E$7)</f>
        <v>3.1900000000000001E-3</v>
      </c>
      <c r="O1046" s="13">
        <f t="shared" si="66"/>
        <v>28.348923899999999</v>
      </c>
      <c r="P1046" s="13">
        <f>IF(D1046="ZZ",Brick_Kilns_EF!$E$8*(0.75),Brick_Kilns_EF!$E$8)</f>
        <v>7.1999999999999994E-4</v>
      </c>
      <c r="Q1046" s="13">
        <f t="shared" si="67"/>
        <v>6.3985031999999995</v>
      </c>
    </row>
    <row r="1047" spans="1:17">
      <c r="A1047" s="13" t="s">
        <v>1057</v>
      </c>
      <c r="B1047" s="13">
        <v>24.17182583</v>
      </c>
      <c r="C1047" s="13">
        <v>89.016002990000004</v>
      </c>
      <c r="D1047" s="13" t="s">
        <v>6</v>
      </c>
      <c r="E1047" s="13" t="s">
        <v>5000</v>
      </c>
      <c r="F1047" s="13" t="s">
        <v>42</v>
      </c>
      <c r="G1047" s="13" t="s">
        <v>4802</v>
      </c>
      <c r="H1047" s="13" t="s">
        <v>4816</v>
      </c>
      <c r="I1047" s="13">
        <f>(Brick_Kilns_EF!$B$13*Brick_Kilns_EF!$B$11*Brick_Kilns_EF!$B$12)</f>
        <v>8886.81</v>
      </c>
      <c r="J1047" s="13">
        <f>IF(D1047="ZZ",Brick_Kilns_EF!$E$9*(0.75),Brick_Kilns_EF!$E$9)</f>
        <v>7.4740000000000006E-4</v>
      </c>
      <c r="K1047" s="13">
        <f t="shared" si="64"/>
        <v>6.6420017940000005</v>
      </c>
      <c r="L1047" s="13">
        <f>IF(D1047="ZZ", Brick_Kilns_EF!$E$6*(0.75),Brick_Kilns_EF!$E$6)</f>
        <v>4.0400000000000001E-4</v>
      </c>
      <c r="M1047" s="13">
        <f t="shared" si="65"/>
        <v>3.5902712399999999</v>
      </c>
      <c r="N1047" s="13">
        <f>IF(D1047="ZZ",Brick_Kilns_EF!$E$7*(0.75),Brick_Kilns_EF!$E$7)</f>
        <v>3.1900000000000001E-3</v>
      </c>
      <c r="O1047" s="13">
        <f t="shared" si="66"/>
        <v>28.348923899999999</v>
      </c>
      <c r="P1047" s="13">
        <f>IF(D1047="ZZ",Brick_Kilns_EF!$E$8*(0.75),Brick_Kilns_EF!$E$8)</f>
        <v>7.1999999999999994E-4</v>
      </c>
      <c r="Q1047" s="13">
        <f t="shared" si="67"/>
        <v>6.3985031999999995</v>
      </c>
    </row>
    <row r="1048" spans="1:17">
      <c r="A1048" s="13" t="s">
        <v>1058</v>
      </c>
      <c r="B1048" s="13">
        <v>23.752240069999999</v>
      </c>
      <c r="C1048" s="13">
        <v>88.763005699999994</v>
      </c>
      <c r="D1048" s="13" t="s">
        <v>6</v>
      </c>
      <c r="E1048" s="13" t="s">
        <v>5000</v>
      </c>
      <c r="F1048" s="13" t="s">
        <v>9</v>
      </c>
      <c r="G1048" s="13" t="s">
        <v>4802</v>
      </c>
      <c r="H1048" s="13" t="s">
        <v>4816</v>
      </c>
      <c r="I1048" s="13">
        <f>(Brick_Kilns_EF!$B$13*Brick_Kilns_EF!$B$11*Brick_Kilns_EF!$B$12)</f>
        <v>8886.81</v>
      </c>
      <c r="J1048" s="13">
        <f>IF(D1048="ZZ",Brick_Kilns_EF!$E$9*(0.75),Brick_Kilns_EF!$E$9)</f>
        <v>7.4740000000000006E-4</v>
      </c>
      <c r="K1048" s="13">
        <f t="shared" si="64"/>
        <v>6.6420017940000005</v>
      </c>
      <c r="L1048" s="13">
        <f>IF(D1048="ZZ", Brick_Kilns_EF!$E$6*(0.75),Brick_Kilns_EF!$E$6)</f>
        <v>4.0400000000000001E-4</v>
      </c>
      <c r="M1048" s="13">
        <f t="shared" si="65"/>
        <v>3.5902712399999999</v>
      </c>
      <c r="N1048" s="13">
        <f>IF(D1048="ZZ",Brick_Kilns_EF!$E$7*(0.75),Brick_Kilns_EF!$E$7)</f>
        <v>3.1900000000000001E-3</v>
      </c>
      <c r="O1048" s="13">
        <f t="shared" si="66"/>
        <v>28.348923899999999</v>
      </c>
      <c r="P1048" s="13">
        <f>IF(D1048="ZZ",Brick_Kilns_EF!$E$8*(0.75),Brick_Kilns_EF!$E$8)</f>
        <v>7.1999999999999994E-4</v>
      </c>
      <c r="Q1048" s="13">
        <f t="shared" si="67"/>
        <v>6.3985031999999995</v>
      </c>
    </row>
    <row r="1049" spans="1:17">
      <c r="A1049" s="13" t="s">
        <v>1059</v>
      </c>
      <c r="B1049" s="13">
        <v>23.611105800000001</v>
      </c>
      <c r="C1049" s="13">
        <v>88.764995220000003</v>
      </c>
      <c r="D1049" s="13" t="s">
        <v>6</v>
      </c>
      <c r="E1049" s="13" t="s">
        <v>5000</v>
      </c>
      <c r="F1049" s="13" t="s">
        <v>9</v>
      </c>
      <c r="G1049" s="13" t="s">
        <v>4802</v>
      </c>
      <c r="H1049" s="13" t="s">
        <v>4816</v>
      </c>
      <c r="I1049" s="13">
        <f>(Brick_Kilns_EF!$B$13*Brick_Kilns_EF!$B$11*Brick_Kilns_EF!$B$12)</f>
        <v>8886.81</v>
      </c>
      <c r="J1049" s="13">
        <f>IF(D1049="ZZ",Brick_Kilns_EF!$E$9*(0.75),Brick_Kilns_EF!$E$9)</f>
        <v>7.4740000000000006E-4</v>
      </c>
      <c r="K1049" s="13">
        <f t="shared" si="64"/>
        <v>6.6420017940000005</v>
      </c>
      <c r="L1049" s="13">
        <f>IF(D1049="ZZ", Brick_Kilns_EF!$E$6*(0.75),Brick_Kilns_EF!$E$6)</f>
        <v>4.0400000000000001E-4</v>
      </c>
      <c r="M1049" s="13">
        <f t="shared" si="65"/>
        <v>3.5902712399999999</v>
      </c>
      <c r="N1049" s="13">
        <f>IF(D1049="ZZ",Brick_Kilns_EF!$E$7*(0.75),Brick_Kilns_EF!$E$7)</f>
        <v>3.1900000000000001E-3</v>
      </c>
      <c r="O1049" s="13">
        <f t="shared" si="66"/>
        <v>28.348923899999999</v>
      </c>
      <c r="P1049" s="13">
        <f>IF(D1049="ZZ",Brick_Kilns_EF!$E$8*(0.75),Brick_Kilns_EF!$E$8)</f>
        <v>7.1999999999999994E-4</v>
      </c>
      <c r="Q1049" s="13">
        <f t="shared" si="67"/>
        <v>6.3985031999999995</v>
      </c>
    </row>
    <row r="1050" spans="1:17">
      <c r="A1050" s="13" t="s">
        <v>1060</v>
      </c>
      <c r="B1050" s="13">
        <v>23.647736600000002</v>
      </c>
      <c r="C1050" s="13">
        <v>88.673402699999997</v>
      </c>
      <c r="D1050" s="13" t="s">
        <v>6</v>
      </c>
      <c r="E1050" s="13" t="s">
        <v>5000</v>
      </c>
      <c r="F1050" s="13" t="s">
        <v>9</v>
      </c>
      <c r="G1050" s="13" t="s">
        <v>4802</v>
      </c>
      <c r="H1050" s="13" t="s">
        <v>4816</v>
      </c>
      <c r="I1050" s="13">
        <f>(Brick_Kilns_EF!$B$13*Brick_Kilns_EF!$B$11*Brick_Kilns_EF!$B$12)</f>
        <v>8886.81</v>
      </c>
      <c r="J1050" s="13">
        <f>IF(D1050="ZZ",Brick_Kilns_EF!$E$9*(0.75),Brick_Kilns_EF!$E$9)</f>
        <v>7.4740000000000006E-4</v>
      </c>
      <c r="K1050" s="13">
        <f t="shared" si="64"/>
        <v>6.6420017940000005</v>
      </c>
      <c r="L1050" s="13">
        <f>IF(D1050="ZZ", Brick_Kilns_EF!$E$6*(0.75),Brick_Kilns_EF!$E$6)</f>
        <v>4.0400000000000001E-4</v>
      </c>
      <c r="M1050" s="13">
        <f t="shared" si="65"/>
        <v>3.5902712399999999</v>
      </c>
      <c r="N1050" s="13">
        <f>IF(D1050="ZZ",Brick_Kilns_EF!$E$7*(0.75),Brick_Kilns_EF!$E$7)</f>
        <v>3.1900000000000001E-3</v>
      </c>
      <c r="O1050" s="13">
        <f t="shared" si="66"/>
        <v>28.348923899999999</v>
      </c>
      <c r="P1050" s="13">
        <f>IF(D1050="ZZ",Brick_Kilns_EF!$E$8*(0.75),Brick_Kilns_EF!$E$8)</f>
        <v>7.1999999999999994E-4</v>
      </c>
      <c r="Q1050" s="13">
        <f t="shared" si="67"/>
        <v>6.3985031999999995</v>
      </c>
    </row>
    <row r="1051" spans="1:17">
      <c r="A1051" s="13" t="s">
        <v>1061</v>
      </c>
      <c r="B1051" s="13">
        <v>23.710468930000001</v>
      </c>
      <c r="C1051" s="13">
        <v>89.719689740000007</v>
      </c>
      <c r="D1051" s="13" t="s">
        <v>6</v>
      </c>
      <c r="E1051" s="13" t="s">
        <v>5000</v>
      </c>
      <c r="F1051" s="13" t="s">
        <v>7</v>
      </c>
      <c r="G1051" s="13" t="s">
        <v>4802</v>
      </c>
      <c r="H1051" s="13" t="s">
        <v>4816</v>
      </c>
      <c r="I1051" s="13">
        <f>(Brick_Kilns_EF!$B$13*Brick_Kilns_EF!$B$11*Brick_Kilns_EF!$B$12)</f>
        <v>8886.81</v>
      </c>
      <c r="J1051" s="13">
        <f>IF(D1051="ZZ",Brick_Kilns_EF!$E$9*(0.75),Brick_Kilns_EF!$E$9)</f>
        <v>7.4740000000000006E-4</v>
      </c>
      <c r="K1051" s="13">
        <f t="shared" si="64"/>
        <v>6.6420017940000005</v>
      </c>
      <c r="L1051" s="13">
        <f>IF(D1051="ZZ", Brick_Kilns_EF!$E$6*(0.75),Brick_Kilns_EF!$E$6)</f>
        <v>4.0400000000000001E-4</v>
      </c>
      <c r="M1051" s="13">
        <f t="shared" si="65"/>
        <v>3.5902712399999999</v>
      </c>
      <c r="N1051" s="13">
        <f>IF(D1051="ZZ",Brick_Kilns_EF!$E$7*(0.75),Brick_Kilns_EF!$E$7)</f>
        <v>3.1900000000000001E-3</v>
      </c>
      <c r="O1051" s="13">
        <f t="shared" si="66"/>
        <v>28.348923899999999</v>
      </c>
      <c r="P1051" s="13">
        <f>IF(D1051="ZZ",Brick_Kilns_EF!$E$8*(0.75),Brick_Kilns_EF!$E$8)</f>
        <v>7.1999999999999994E-4</v>
      </c>
      <c r="Q1051" s="13">
        <f t="shared" si="67"/>
        <v>6.3985031999999995</v>
      </c>
    </row>
    <row r="1052" spans="1:17">
      <c r="A1052" s="13" t="s">
        <v>1062</v>
      </c>
      <c r="B1052" s="13">
        <v>23.870533429999998</v>
      </c>
      <c r="C1052" s="13">
        <v>88.977308640000004</v>
      </c>
      <c r="D1052" s="13" t="s">
        <v>6</v>
      </c>
      <c r="E1052" s="13" t="s">
        <v>5000</v>
      </c>
      <c r="F1052" s="13" t="s">
        <v>9</v>
      </c>
      <c r="G1052" s="13" t="s">
        <v>4802</v>
      </c>
      <c r="H1052" s="13" t="s">
        <v>4816</v>
      </c>
      <c r="I1052" s="13">
        <f>(Brick_Kilns_EF!$B$13*Brick_Kilns_EF!$B$11*Brick_Kilns_EF!$B$12)</f>
        <v>8886.81</v>
      </c>
      <c r="J1052" s="13">
        <f>IF(D1052="ZZ",Brick_Kilns_EF!$E$9*(0.75),Brick_Kilns_EF!$E$9)</f>
        <v>7.4740000000000006E-4</v>
      </c>
      <c r="K1052" s="13">
        <f t="shared" si="64"/>
        <v>6.6420017940000005</v>
      </c>
      <c r="L1052" s="13">
        <f>IF(D1052="ZZ", Brick_Kilns_EF!$E$6*(0.75),Brick_Kilns_EF!$E$6)</f>
        <v>4.0400000000000001E-4</v>
      </c>
      <c r="M1052" s="13">
        <f t="shared" si="65"/>
        <v>3.5902712399999999</v>
      </c>
      <c r="N1052" s="13">
        <f>IF(D1052="ZZ",Brick_Kilns_EF!$E$7*(0.75),Brick_Kilns_EF!$E$7)</f>
        <v>3.1900000000000001E-3</v>
      </c>
      <c r="O1052" s="13">
        <f t="shared" si="66"/>
        <v>28.348923899999999</v>
      </c>
      <c r="P1052" s="13">
        <f>IF(D1052="ZZ",Brick_Kilns_EF!$E$8*(0.75),Brick_Kilns_EF!$E$8)</f>
        <v>7.1999999999999994E-4</v>
      </c>
      <c r="Q1052" s="13">
        <f t="shared" si="67"/>
        <v>6.3985031999999995</v>
      </c>
    </row>
    <row r="1053" spans="1:17">
      <c r="A1053" s="13" t="s">
        <v>1063</v>
      </c>
      <c r="B1053" s="13">
        <v>24.541547420000001</v>
      </c>
      <c r="C1053" s="13">
        <v>90.004953189999995</v>
      </c>
      <c r="D1053" s="13" t="s">
        <v>6</v>
      </c>
      <c r="E1053" s="13" t="s">
        <v>5000</v>
      </c>
      <c r="F1053" s="13" t="s">
        <v>7</v>
      </c>
      <c r="G1053" s="13" t="s">
        <v>4802</v>
      </c>
      <c r="H1053" s="13" t="s">
        <v>4816</v>
      </c>
      <c r="I1053" s="13">
        <f>(Brick_Kilns_EF!$B$13*Brick_Kilns_EF!$B$11*Brick_Kilns_EF!$B$12)</f>
        <v>8886.81</v>
      </c>
      <c r="J1053" s="13">
        <f>IF(D1053="ZZ",Brick_Kilns_EF!$E$9*(0.75),Brick_Kilns_EF!$E$9)</f>
        <v>7.4740000000000006E-4</v>
      </c>
      <c r="K1053" s="13">
        <f t="shared" si="64"/>
        <v>6.6420017940000005</v>
      </c>
      <c r="L1053" s="13">
        <f>IF(D1053="ZZ", Brick_Kilns_EF!$E$6*(0.75),Brick_Kilns_EF!$E$6)</f>
        <v>4.0400000000000001E-4</v>
      </c>
      <c r="M1053" s="13">
        <f t="shared" si="65"/>
        <v>3.5902712399999999</v>
      </c>
      <c r="N1053" s="13">
        <f>IF(D1053="ZZ",Brick_Kilns_EF!$E$7*(0.75),Brick_Kilns_EF!$E$7)</f>
        <v>3.1900000000000001E-3</v>
      </c>
      <c r="O1053" s="13">
        <f t="shared" si="66"/>
        <v>28.348923899999999</v>
      </c>
      <c r="P1053" s="13">
        <f>IF(D1053="ZZ",Brick_Kilns_EF!$E$8*(0.75),Brick_Kilns_EF!$E$8)</f>
        <v>7.1999999999999994E-4</v>
      </c>
      <c r="Q1053" s="13">
        <f t="shared" si="67"/>
        <v>6.3985031999999995</v>
      </c>
    </row>
    <row r="1054" spans="1:17">
      <c r="A1054" s="13" t="s">
        <v>1064</v>
      </c>
      <c r="B1054" s="13">
        <v>25.020694840000001</v>
      </c>
      <c r="C1054" s="13">
        <v>89.843436800000006</v>
      </c>
      <c r="D1054" s="13" t="s">
        <v>6</v>
      </c>
      <c r="E1054" s="13" t="s">
        <v>5000</v>
      </c>
      <c r="F1054" s="13" t="s">
        <v>248</v>
      </c>
      <c r="G1054" s="13" t="s">
        <v>4802</v>
      </c>
      <c r="H1054" s="13" t="s">
        <v>4816</v>
      </c>
      <c r="I1054" s="13">
        <f>(Brick_Kilns_EF!$B$13*Brick_Kilns_EF!$B$11*Brick_Kilns_EF!$B$12)</f>
        <v>8886.81</v>
      </c>
      <c r="J1054" s="13">
        <f>IF(D1054="ZZ",Brick_Kilns_EF!$E$9*(0.75),Brick_Kilns_EF!$E$9)</f>
        <v>7.4740000000000006E-4</v>
      </c>
      <c r="K1054" s="13">
        <f t="shared" si="64"/>
        <v>6.6420017940000005</v>
      </c>
      <c r="L1054" s="13">
        <f>IF(D1054="ZZ", Brick_Kilns_EF!$E$6*(0.75),Brick_Kilns_EF!$E$6)</f>
        <v>4.0400000000000001E-4</v>
      </c>
      <c r="M1054" s="13">
        <f t="shared" si="65"/>
        <v>3.5902712399999999</v>
      </c>
      <c r="N1054" s="13">
        <f>IF(D1054="ZZ",Brick_Kilns_EF!$E$7*(0.75),Brick_Kilns_EF!$E$7)</f>
        <v>3.1900000000000001E-3</v>
      </c>
      <c r="O1054" s="13">
        <f t="shared" si="66"/>
        <v>28.348923899999999</v>
      </c>
      <c r="P1054" s="13">
        <f>IF(D1054="ZZ",Brick_Kilns_EF!$E$8*(0.75),Brick_Kilns_EF!$E$8)</f>
        <v>7.1999999999999994E-4</v>
      </c>
      <c r="Q1054" s="13">
        <f t="shared" si="67"/>
        <v>6.3985031999999995</v>
      </c>
    </row>
    <row r="1055" spans="1:17">
      <c r="A1055" s="13" t="s">
        <v>1065</v>
      </c>
      <c r="B1055" s="13">
        <v>24.02888183</v>
      </c>
      <c r="C1055" s="13">
        <v>88.980135180000005</v>
      </c>
      <c r="D1055" s="13" t="s">
        <v>6</v>
      </c>
      <c r="E1055" s="13" t="s">
        <v>5000</v>
      </c>
      <c r="F1055" s="13" t="s">
        <v>9</v>
      </c>
      <c r="G1055" s="13" t="s">
        <v>4802</v>
      </c>
      <c r="H1055" s="13" t="s">
        <v>4816</v>
      </c>
      <c r="I1055" s="13">
        <f>(Brick_Kilns_EF!$B$13*Brick_Kilns_EF!$B$11*Brick_Kilns_EF!$B$12)</f>
        <v>8886.81</v>
      </c>
      <c r="J1055" s="13">
        <f>IF(D1055="ZZ",Brick_Kilns_EF!$E$9*(0.75),Brick_Kilns_EF!$E$9)</f>
        <v>7.4740000000000006E-4</v>
      </c>
      <c r="K1055" s="13">
        <f t="shared" si="64"/>
        <v>6.6420017940000005</v>
      </c>
      <c r="L1055" s="13">
        <f>IF(D1055="ZZ", Brick_Kilns_EF!$E$6*(0.75),Brick_Kilns_EF!$E$6)</f>
        <v>4.0400000000000001E-4</v>
      </c>
      <c r="M1055" s="13">
        <f t="shared" si="65"/>
        <v>3.5902712399999999</v>
      </c>
      <c r="N1055" s="13">
        <f>IF(D1055="ZZ",Brick_Kilns_EF!$E$7*(0.75),Brick_Kilns_EF!$E$7)</f>
        <v>3.1900000000000001E-3</v>
      </c>
      <c r="O1055" s="13">
        <f t="shared" si="66"/>
        <v>28.348923899999999</v>
      </c>
      <c r="P1055" s="13">
        <f>IF(D1055="ZZ",Brick_Kilns_EF!$E$8*(0.75),Brick_Kilns_EF!$E$8)</f>
        <v>7.1999999999999994E-4</v>
      </c>
      <c r="Q1055" s="13">
        <f t="shared" si="67"/>
        <v>6.3985031999999995</v>
      </c>
    </row>
    <row r="1056" spans="1:17">
      <c r="A1056" s="13" t="s">
        <v>1066</v>
      </c>
      <c r="B1056" s="13">
        <v>23.553797400000001</v>
      </c>
      <c r="C1056" s="13">
        <v>89.260989780000003</v>
      </c>
      <c r="D1056" s="13" t="s">
        <v>6</v>
      </c>
      <c r="E1056" s="13" t="s">
        <v>5000</v>
      </c>
      <c r="F1056" s="13" t="s">
        <v>9</v>
      </c>
      <c r="G1056" s="13" t="s">
        <v>4802</v>
      </c>
      <c r="H1056" s="13" t="s">
        <v>4816</v>
      </c>
      <c r="I1056" s="13">
        <f>(Brick_Kilns_EF!$B$13*Brick_Kilns_EF!$B$11*Brick_Kilns_EF!$B$12)</f>
        <v>8886.81</v>
      </c>
      <c r="J1056" s="13">
        <f>IF(D1056="ZZ",Brick_Kilns_EF!$E$9*(0.75),Brick_Kilns_EF!$E$9)</f>
        <v>7.4740000000000006E-4</v>
      </c>
      <c r="K1056" s="13">
        <f t="shared" si="64"/>
        <v>6.6420017940000005</v>
      </c>
      <c r="L1056" s="13">
        <f>IF(D1056="ZZ", Brick_Kilns_EF!$E$6*(0.75),Brick_Kilns_EF!$E$6)</f>
        <v>4.0400000000000001E-4</v>
      </c>
      <c r="M1056" s="13">
        <f t="shared" si="65"/>
        <v>3.5902712399999999</v>
      </c>
      <c r="N1056" s="13">
        <f>IF(D1056="ZZ",Brick_Kilns_EF!$E$7*(0.75),Brick_Kilns_EF!$E$7)</f>
        <v>3.1900000000000001E-3</v>
      </c>
      <c r="O1056" s="13">
        <f t="shared" si="66"/>
        <v>28.348923899999999</v>
      </c>
      <c r="P1056" s="13">
        <f>IF(D1056="ZZ",Brick_Kilns_EF!$E$8*(0.75),Brick_Kilns_EF!$E$8)</f>
        <v>7.1999999999999994E-4</v>
      </c>
      <c r="Q1056" s="13">
        <f t="shared" si="67"/>
        <v>6.3985031999999995</v>
      </c>
    </row>
    <row r="1057" spans="1:17">
      <c r="A1057" s="13" t="s">
        <v>1067</v>
      </c>
      <c r="B1057" s="13">
        <v>23.780703639999999</v>
      </c>
      <c r="C1057" s="13">
        <v>89.181304040000001</v>
      </c>
      <c r="D1057" s="13" t="s">
        <v>6</v>
      </c>
      <c r="E1057" s="13" t="s">
        <v>5000</v>
      </c>
      <c r="F1057" s="13" t="s">
        <v>9</v>
      </c>
      <c r="G1057" s="13" t="s">
        <v>4802</v>
      </c>
      <c r="H1057" s="13" t="s">
        <v>4816</v>
      </c>
      <c r="I1057" s="13">
        <f>(Brick_Kilns_EF!$B$13*Brick_Kilns_EF!$B$11*Brick_Kilns_EF!$B$12)</f>
        <v>8886.81</v>
      </c>
      <c r="J1057" s="13">
        <f>IF(D1057="ZZ",Brick_Kilns_EF!$E$9*(0.75),Brick_Kilns_EF!$E$9)</f>
        <v>7.4740000000000006E-4</v>
      </c>
      <c r="K1057" s="13">
        <f t="shared" si="64"/>
        <v>6.6420017940000005</v>
      </c>
      <c r="L1057" s="13">
        <f>IF(D1057="ZZ", Brick_Kilns_EF!$E$6*(0.75),Brick_Kilns_EF!$E$6)</f>
        <v>4.0400000000000001E-4</v>
      </c>
      <c r="M1057" s="13">
        <f t="shared" si="65"/>
        <v>3.5902712399999999</v>
      </c>
      <c r="N1057" s="13">
        <f>IF(D1057="ZZ",Brick_Kilns_EF!$E$7*(0.75),Brick_Kilns_EF!$E$7)</f>
        <v>3.1900000000000001E-3</v>
      </c>
      <c r="O1057" s="13">
        <f t="shared" si="66"/>
        <v>28.348923899999999</v>
      </c>
      <c r="P1057" s="13">
        <f>IF(D1057="ZZ",Brick_Kilns_EF!$E$8*(0.75),Brick_Kilns_EF!$E$8)</f>
        <v>7.1999999999999994E-4</v>
      </c>
      <c r="Q1057" s="13">
        <f t="shared" si="67"/>
        <v>6.3985031999999995</v>
      </c>
    </row>
    <row r="1058" spans="1:17">
      <c r="A1058" s="13" t="s">
        <v>1068</v>
      </c>
      <c r="B1058" s="13">
        <v>24.520791899999999</v>
      </c>
      <c r="C1058" s="13">
        <v>88.820646260000004</v>
      </c>
      <c r="D1058" s="13" t="s">
        <v>6</v>
      </c>
      <c r="E1058" s="13" t="s">
        <v>5000</v>
      </c>
      <c r="F1058" s="13" t="s">
        <v>42</v>
      </c>
      <c r="G1058" s="13" t="s">
        <v>4802</v>
      </c>
      <c r="H1058" s="13" t="s">
        <v>4816</v>
      </c>
      <c r="I1058" s="13">
        <f>(Brick_Kilns_EF!$B$13*Brick_Kilns_EF!$B$11*Brick_Kilns_EF!$B$12)</f>
        <v>8886.81</v>
      </c>
      <c r="J1058" s="13">
        <f>IF(D1058="ZZ",Brick_Kilns_EF!$E$9*(0.75),Brick_Kilns_EF!$E$9)</f>
        <v>7.4740000000000006E-4</v>
      </c>
      <c r="K1058" s="13">
        <f t="shared" si="64"/>
        <v>6.6420017940000005</v>
      </c>
      <c r="L1058" s="13">
        <f>IF(D1058="ZZ", Brick_Kilns_EF!$E$6*(0.75),Brick_Kilns_EF!$E$6)</f>
        <v>4.0400000000000001E-4</v>
      </c>
      <c r="M1058" s="13">
        <f t="shared" si="65"/>
        <v>3.5902712399999999</v>
      </c>
      <c r="N1058" s="13">
        <f>IF(D1058="ZZ",Brick_Kilns_EF!$E$7*(0.75),Brick_Kilns_EF!$E$7)</f>
        <v>3.1900000000000001E-3</v>
      </c>
      <c r="O1058" s="13">
        <f t="shared" si="66"/>
        <v>28.348923899999999</v>
      </c>
      <c r="P1058" s="13">
        <f>IF(D1058="ZZ",Brick_Kilns_EF!$E$8*(0.75),Brick_Kilns_EF!$E$8)</f>
        <v>7.1999999999999994E-4</v>
      </c>
      <c r="Q1058" s="13">
        <f t="shared" si="67"/>
        <v>6.3985031999999995</v>
      </c>
    </row>
    <row r="1059" spans="1:17">
      <c r="A1059" s="13" t="s">
        <v>1069</v>
      </c>
      <c r="B1059" s="13">
        <v>23.991086419999998</v>
      </c>
      <c r="C1059" s="13">
        <v>89.181564269999996</v>
      </c>
      <c r="D1059" s="13" t="s">
        <v>6</v>
      </c>
      <c r="E1059" s="13" t="s">
        <v>5000</v>
      </c>
      <c r="F1059" s="13" t="s">
        <v>42</v>
      </c>
      <c r="G1059" s="13" t="s">
        <v>4802</v>
      </c>
      <c r="H1059" s="13" t="s">
        <v>4816</v>
      </c>
      <c r="I1059" s="13">
        <f>(Brick_Kilns_EF!$B$13*Brick_Kilns_EF!$B$11*Brick_Kilns_EF!$B$12)</f>
        <v>8886.81</v>
      </c>
      <c r="J1059" s="13">
        <f>IF(D1059="ZZ",Brick_Kilns_EF!$E$9*(0.75),Brick_Kilns_EF!$E$9)</f>
        <v>7.4740000000000006E-4</v>
      </c>
      <c r="K1059" s="13">
        <f t="shared" si="64"/>
        <v>6.6420017940000005</v>
      </c>
      <c r="L1059" s="13">
        <f>IF(D1059="ZZ", Brick_Kilns_EF!$E$6*(0.75),Brick_Kilns_EF!$E$6)</f>
        <v>4.0400000000000001E-4</v>
      </c>
      <c r="M1059" s="13">
        <f t="shared" si="65"/>
        <v>3.5902712399999999</v>
      </c>
      <c r="N1059" s="13">
        <f>IF(D1059="ZZ",Brick_Kilns_EF!$E$7*(0.75),Brick_Kilns_EF!$E$7)</f>
        <v>3.1900000000000001E-3</v>
      </c>
      <c r="O1059" s="13">
        <f t="shared" si="66"/>
        <v>28.348923899999999</v>
      </c>
      <c r="P1059" s="13">
        <f>IF(D1059="ZZ",Brick_Kilns_EF!$E$8*(0.75),Brick_Kilns_EF!$E$8)</f>
        <v>7.1999999999999994E-4</v>
      </c>
      <c r="Q1059" s="13">
        <f t="shared" si="67"/>
        <v>6.3985031999999995</v>
      </c>
    </row>
    <row r="1060" spans="1:17">
      <c r="A1060" s="13" t="s">
        <v>1070</v>
      </c>
      <c r="B1060" s="13">
        <v>23.988114289999999</v>
      </c>
      <c r="C1060" s="13">
        <v>89.179140140000001</v>
      </c>
      <c r="D1060" s="13" t="s">
        <v>6</v>
      </c>
      <c r="E1060" s="13" t="s">
        <v>5000</v>
      </c>
      <c r="F1060" s="13" t="s">
        <v>42</v>
      </c>
      <c r="G1060" s="13" t="s">
        <v>4802</v>
      </c>
      <c r="H1060" s="13" t="s">
        <v>4816</v>
      </c>
      <c r="I1060" s="13">
        <f>(Brick_Kilns_EF!$B$13*Brick_Kilns_EF!$B$11*Brick_Kilns_EF!$B$12)</f>
        <v>8886.81</v>
      </c>
      <c r="J1060" s="13">
        <f>IF(D1060="ZZ",Brick_Kilns_EF!$E$9*(0.75),Brick_Kilns_EF!$E$9)</f>
        <v>7.4740000000000006E-4</v>
      </c>
      <c r="K1060" s="13">
        <f t="shared" si="64"/>
        <v>6.6420017940000005</v>
      </c>
      <c r="L1060" s="13">
        <f>IF(D1060="ZZ", Brick_Kilns_EF!$E$6*(0.75),Brick_Kilns_EF!$E$6)</f>
        <v>4.0400000000000001E-4</v>
      </c>
      <c r="M1060" s="13">
        <f t="shared" si="65"/>
        <v>3.5902712399999999</v>
      </c>
      <c r="N1060" s="13">
        <f>IF(D1060="ZZ",Brick_Kilns_EF!$E$7*(0.75),Brick_Kilns_EF!$E$7)</f>
        <v>3.1900000000000001E-3</v>
      </c>
      <c r="O1060" s="13">
        <f t="shared" si="66"/>
        <v>28.348923899999999</v>
      </c>
      <c r="P1060" s="13">
        <f>IF(D1060="ZZ",Brick_Kilns_EF!$E$8*(0.75),Brick_Kilns_EF!$E$8)</f>
        <v>7.1999999999999994E-4</v>
      </c>
      <c r="Q1060" s="13">
        <f t="shared" si="67"/>
        <v>6.3985031999999995</v>
      </c>
    </row>
    <row r="1061" spans="1:17">
      <c r="A1061" s="13" t="s">
        <v>1071</v>
      </c>
      <c r="B1061" s="13">
        <v>23.989781130000001</v>
      </c>
      <c r="C1061" s="13">
        <v>89.180091520000005</v>
      </c>
      <c r="D1061" s="13" t="s">
        <v>6</v>
      </c>
      <c r="E1061" s="13" t="s">
        <v>5000</v>
      </c>
      <c r="F1061" s="13" t="s">
        <v>42</v>
      </c>
      <c r="G1061" s="13" t="s">
        <v>4802</v>
      </c>
      <c r="H1061" s="13" t="s">
        <v>4816</v>
      </c>
      <c r="I1061" s="13">
        <f>(Brick_Kilns_EF!$B$13*Brick_Kilns_EF!$B$11*Brick_Kilns_EF!$B$12)</f>
        <v>8886.81</v>
      </c>
      <c r="J1061" s="13">
        <f>IF(D1061="ZZ",Brick_Kilns_EF!$E$9*(0.75),Brick_Kilns_EF!$E$9)</f>
        <v>7.4740000000000006E-4</v>
      </c>
      <c r="K1061" s="13">
        <f t="shared" si="64"/>
        <v>6.6420017940000005</v>
      </c>
      <c r="L1061" s="13">
        <f>IF(D1061="ZZ", Brick_Kilns_EF!$E$6*(0.75),Brick_Kilns_EF!$E$6)</f>
        <v>4.0400000000000001E-4</v>
      </c>
      <c r="M1061" s="13">
        <f t="shared" si="65"/>
        <v>3.5902712399999999</v>
      </c>
      <c r="N1061" s="13">
        <f>IF(D1061="ZZ",Brick_Kilns_EF!$E$7*(0.75),Brick_Kilns_EF!$E$7)</f>
        <v>3.1900000000000001E-3</v>
      </c>
      <c r="O1061" s="13">
        <f t="shared" si="66"/>
        <v>28.348923899999999</v>
      </c>
      <c r="P1061" s="13">
        <f>IF(D1061="ZZ",Brick_Kilns_EF!$E$8*(0.75),Brick_Kilns_EF!$E$8)</f>
        <v>7.1999999999999994E-4</v>
      </c>
      <c r="Q1061" s="13">
        <f t="shared" si="67"/>
        <v>6.3985031999999995</v>
      </c>
    </row>
    <row r="1062" spans="1:17">
      <c r="A1062" s="13" t="s">
        <v>1072</v>
      </c>
      <c r="B1062" s="13">
        <v>25.05887851</v>
      </c>
      <c r="C1062" s="13">
        <v>88.75755814</v>
      </c>
      <c r="D1062" s="13" t="s">
        <v>6</v>
      </c>
      <c r="E1062" s="13" t="s">
        <v>5000</v>
      </c>
      <c r="F1062" s="13" t="s">
        <v>42</v>
      </c>
      <c r="G1062" s="13" t="s">
        <v>4802</v>
      </c>
      <c r="H1062" s="13" t="s">
        <v>4816</v>
      </c>
      <c r="I1062" s="13">
        <f>(Brick_Kilns_EF!$B$13*Brick_Kilns_EF!$B$11*Brick_Kilns_EF!$B$12)</f>
        <v>8886.81</v>
      </c>
      <c r="J1062" s="13">
        <f>IF(D1062="ZZ",Brick_Kilns_EF!$E$9*(0.75),Brick_Kilns_EF!$E$9)</f>
        <v>7.4740000000000006E-4</v>
      </c>
      <c r="K1062" s="13">
        <f t="shared" si="64"/>
        <v>6.6420017940000005</v>
      </c>
      <c r="L1062" s="13">
        <f>IF(D1062="ZZ", Brick_Kilns_EF!$E$6*(0.75),Brick_Kilns_EF!$E$6)</f>
        <v>4.0400000000000001E-4</v>
      </c>
      <c r="M1062" s="13">
        <f t="shared" si="65"/>
        <v>3.5902712399999999</v>
      </c>
      <c r="N1062" s="13">
        <f>IF(D1062="ZZ",Brick_Kilns_EF!$E$7*(0.75),Brick_Kilns_EF!$E$7)</f>
        <v>3.1900000000000001E-3</v>
      </c>
      <c r="O1062" s="13">
        <f t="shared" si="66"/>
        <v>28.348923899999999</v>
      </c>
      <c r="P1062" s="13">
        <f>IF(D1062="ZZ",Brick_Kilns_EF!$E$8*(0.75),Brick_Kilns_EF!$E$8)</f>
        <v>7.1999999999999994E-4</v>
      </c>
      <c r="Q1062" s="13">
        <f t="shared" si="67"/>
        <v>6.3985031999999995</v>
      </c>
    </row>
    <row r="1063" spans="1:17">
      <c r="A1063" s="13" t="s">
        <v>1073</v>
      </c>
      <c r="B1063" s="13">
        <v>23.952432900000002</v>
      </c>
      <c r="C1063" s="13">
        <v>89.348164490000002</v>
      </c>
      <c r="D1063" s="13" t="s">
        <v>6</v>
      </c>
      <c r="E1063" s="13" t="s">
        <v>5000</v>
      </c>
      <c r="F1063" s="13" t="s">
        <v>42</v>
      </c>
      <c r="G1063" s="13" t="s">
        <v>4802</v>
      </c>
      <c r="H1063" s="13" t="s">
        <v>4816</v>
      </c>
      <c r="I1063" s="13">
        <f>(Brick_Kilns_EF!$B$13*Brick_Kilns_EF!$B$11*Brick_Kilns_EF!$B$12)</f>
        <v>8886.81</v>
      </c>
      <c r="J1063" s="13">
        <f>IF(D1063="ZZ",Brick_Kilns_EF!$E$9*(0.75),Brick_Kilns_EF!$E$9)</f>
        <v>7.4740000000000006E-4</v>
      </c>
      <c r="K1063" s="13">
        <f t="shared" si="64"/>
        <v>6.6420017940000005</v>
      </c>
      <c r="L1063" s="13">
        <f>IF(D1063="ZZ", Brick_Kilns_EF!$E$6*(0.75),Brick_Kilns_EF!$E$6)</f>
        <v>4.0400000000000001E-4</v>
      </c>
      <c r="M1063" s="13">
        <f t="shared" si="65"/>
        <v>3.5902712399999999</v>
      </c>
      <c r="N1063" s="13">
        <f>IF(D1063="ZZ",Brick_Kilns_EF!$E$7*(0.75),Brick_Kilns_EF!$E$7)</f>
        <v>3.1900000000000001E-3</v>
      </c>
      <c r="O1063" s="13">
        <f t="shared" si="66"/>
        <v>28.348923899999999</v>
      </c>
      <c r="P1063" s="13">
        <f>IF(D1063="ZZ",Brick_Kilns_EF!$E$8*(0.75),Brick_Kilns_EF!$E$8)</f>
        <v>7.1999999999999994E-4</v>
      </c>
      <c r="Q1063" s="13">
        <f t="shared" si="67"/>
        <v>6.3985031999999995</v>
      </c>
    </row>
    <row r="1064" spans="1:17">
      <c r="A1064" s="13" t="s">
        <v>1074</v>
      </c>
      <c r="B1064" s="13">
        <v>23.77580665</v>
      </c>
      <c r="C1064" s="13">
        <v>89.983382250000005</v>
      </c>
      <c r="D1064" s="13" t="s">
        <v>6</v>
      </c>
      <c r="E1064" s="13" t="s">
        <v>5000</v>
      </c>
      <c r="F1064" s="13" t="s">
        <v>7</v>
      </c>
      <c r="G1064" s="13" t="s">
        <v>4802</v>
      </c>
      <c r="H1064" s="13" t="s">
        <v>4816</v>
      </c>
      <c r="I1064" s="13">
        <f>(Brick_Kilns_EF!$B$13*Brick_Kilns_EF!$B$11*Brick_Kilns_EF!$B$12)</f>
        <v>8886.81</v>
      </c>
      <c r="J1064" s="13">
        <f>IF(D1064="ZZ",Brick_Kilns_EF!$E$9*(0.75),Brick_Kilns_EF!$E$9)</f>
        <v>7.4740000000000006E-4</v>
      </c>
      <c r="K1064" s="13">
        <f t="shared" si="64"/>
        <v>6.6420017940000005</v>
      </c>
      <c r="L1064" s="13">
        <f>IF(D1064="ZZ", Brick_Kilns_EF!$E$6*(0.75),Brick_Kilns_EF!$E$6)</f>
        <v>4.0400000000000001E-4</v>
      </c>
      <c r="M1064" s="13">
        <f t="shared" si="65"/>
        <v>3.5902712399999999</v>
      </c>
      <c r="N1064" s="13">
        <f>IF(D1064="ZZ",Brick_Kilns_EF!$E$7*(0.75),Brick_Kilns_EF!$E$7)</f>
        <v>3.1900000000000001E-3</v>
      </c>
      <c r="O1064" s="13">
        <f t="shared" si="66"/>
        <v>28.348923899999999</v>
      </c>
      <c r="P1064" s="13">
        <f>IF(D1064="ZZ",Brick_Kilns_EF!$E$8*(0.75),Brick_Kilns_EF!$E$8)</f>
        <v>7.1999999999999994E-4</v>
      </c>
      <c r="Q1064" s="13">
        <f t="shared" si="67"/>
        <v>6.3985031999999995</v>
      </c>
    </row>
    <row r="1065" spans="1:17">
      <c r="A1065" s="13" t="s">
        <v>1075</v>
      </c>
      <c r="B1065" s="13">
        <v>23.70629976</v>
      </c>
      <c r="C1065" s="13">
        <v>89.71841173</v>
      </c>
      <c r="D1065" s="13" t="s">
        <v>6</v>
      </c>
      <c r="E1065" s="13" t="s">
        <v>5000</v>
      </c>
      <c r="F1065" s="13" t="s">
        <v>7</v>
      </c>
      <c r="G1065" s="13" t="s">
        <v>4802</v>
      </c>
      <c r="H1065" s="13" t="s">
        <v>4816</v>
      </c>
      <c r="I1065" s="13">
        <f>(Brick_Kilns_EF!$B$13*Brick_Kilns_EF!$B$11*Brick_Kilns_EF!$B$12)</f>
        <v>8886.81</v>
      </c>
      <c r="J1065" s="13">
        <f>IF(D1065="ZZ",Brick_Kilns_EF!$E$9*(0.75),Brick_Kilns_EF!$E$9)</f>
        <v>7.4740000000000006E-4</v>
      </c>
      <c r="K1065" s="13">
        <f t="shared" si="64"/>
        <v>6.6420017940000005</v>
      </c>
      <c r="L1065" s="13">
        <f>IF(D1065="ZZ", Brick_Kilns_EF!$E$6*(0.75),Brick_Kilns_EF!$E$6)</f>
        <v>4.0400000000000001E-4</v>
      </c>
      <c r="M1065" s="13">
        <f t="shared" si="65"/>
        <v>3.5902712399999999</v>
      </c>
      <c r="N1065" s="13">
        <f>IF(D1065="ZZ",Brick_Kilns_EF!$E$7*(0.75),Brick_Kilns_EF!$E$7)</f>
        <v>3.1900000000000001E-3</v>
      </c>
      <c r="O1065" s="13">
        <f t="shared" si="66"/>
        <v>28.348923899999999</v>
      </c>
      <c r="P1065" s="13">
        <f>IF(D1065="ZZ",Brick_Kilns_EF!$E$8*(0.75),Brick_Kilns_EF!$E$8)</f>
        <v>7.1999999999999994E-4</v>
      </c>
      <c r="Q1065" s="13">
        <f t="shared" si="67"/>
        <v>6.3985031999999995</v>
      </c>
    </row>
    <row r="1066" spans="1:17">
      <c r="A1066" s="13" t="s">
        <v>1076</v>
      </c>
      <c r="B1066" s="13">
        <v>23.621686560000001</v>
      </c>
      <c r="C1066" s="13">
        <v>89.203225040000007</v>
      </c>
      <c r="D1066" s="13" t="s">
        <v>6</v>
      </c>
      <c r="E1066" s="13" t="s">
        <v>5000</v>
      </c>
      <c r="F1066" s="13" t="s">
        <v>9</v>
      </c>
      <c r="G1066" s="13" t="s">
        <v>4802</v>
      </c>
      <c r="H1066" s="13" t="s">
        <v>4816</v>
      </c>
      <c r="I1066" s="13">
        <f>(Brick_Kilns_EF!$B$13*Brick_Kilns_EF!$B$11*Brick_Kilns_EF!$B$12)</f>
        <v>8886.81</v>
      </c>
      <c r="J1066" s="13">
        <f>IF(D1066="ZZ",Brick_Kilns_EF!$E$9*(0.75),Brick_Kilns_EF!$E$9)</f>
        <v>7.4740000000000006E-4</v>
      </c>
      <c r="K1066" s="13">
        <f t="shared" si="64"/>
        <v>6.6420017940000005</v>
      </c>
      <c r="L1066" s="13">
        <f>IF(D1066="ZZ", Brick_Kilns_EF!$E$6*(0.75),Brick_Kilns_EF!$E$6)</f>
        <v>4.0400000000000001E-4</v>
      </c>
      <c r="M1066" s="13">
        <f t="shared" si="65"/>
        <v>3.5902712399999999</v>
      </c>
      <c r="N1066" s="13">
        <f>IF(D1066="ZZ",Brick_Kilns_EF!$E$7*(0.75),Brick_Kilns_EF!$E$7)</f>
        <v>3.1900000000000001E-3</v>
      </c>
      <c r="O1066" s="13">
        <f t="shared" si="66"/>
        <v>28.348923899999999</v>
      </c>
      <c r="P1066" s="13">
        <f>IF(D1066="ZZ",Brick_Kilns_EF!$E$8*(0.75),Brick_Kilns_EF!$E$8)</f>
        <v>7.1999999999999994E-4</v>
      </c>
      <c r="Q1066" s="13">
        <f t="shared" si="67"/>
        <v>6.3985031999999995</v>
      </c>
    </row>
    <row r="1067" spans="1:17">
      <c r="A1067" s="13" t="s">
        <v>1077</v>
      </c>
      <c r="B1067" s="13">
        <v>23.849055580000002</v>
      </c>
      <c r="C1067" s="13">
        <v>89.716432549999993</v>
      </c>
      <c r="D1067" s="13" t="s">
        <v>6</v>
      </c>
      <c r="E1067" s="13" t="s">
        <v>5000</v>
      </c>
      <c r="F1067" s="13" t="s">
        <v>42</v>
      </c>
      <c r="G1067" s="13" t="s">
        <v>4802</v>
      </c>
      <c r="H1067" s="13" t="s">
        <v>4816</v>
      </c>
      <c r="I1067" s="13">
        <f>(Brick_Kilns_EF!$B$13*Brick_Kilns_EF!$B$11*Brick_Kilns_EF!$B$12)</f>
        <v>8886.81</v>
      </c>
      <c r="J1067" s="13">
        <f>IF(D1067="ZZ",Brick_Kilns_EF!$E$9*(0.75),Brick_Kilns_EF!$E$9)</f>
        <v>7.4740000000000006E-4</v>
      </c>
      <c r="K1067" s="13">
        <f t="shared" si="64"/>
        <v>6.6420017940000005</v>
      </c>
      <c r="L1067" s="13">
        <f>IF(D1067="ZZ", Brick_Kilns_EF!$E$6*(0.75),Brick_Kilns_EF!$E$6)</f>
        <v>4.0400000000000001E-4</v>
      </c>
      <c r="M1067" s="13">
        <f t="shared" si="65"/>
        <v>3.5902712399999999</v>
      </c>
      <c r="N1067" s="13">
        <f>IF(D1067="ZZ",Brick_Kilns_EF!$E$7*(0.75),Brick_Kilns_EF!$E$7)</f>
        <v>3.1900000000000001E-3</v>
      </c>
      <c r="O1067" s="13">
        <f t="shared" si="66"/>
        <v>28.348923899999999</v>
      </c>
      <c r="P1067" s="13">
        <f>IF(D1067="ZZ",Brick_Kilns_EF!$E$8*(0.75),Brick_Kilns_EF!$E$8)</f>
        <v>7.1999999999999994E-4</v>
      </c>
      <c r="Q1067" s="13">
        <f t="shared" si="67"/>
        <v>6.3985031999999995</v>
      </c>
    </row>
    <row r="1068" spans="1:17">
      <c r="A1068" s="13" t="s">
        <v>1078</v>
      </c>
      <c r="B1068" s="13">
        <v>23.849055580000002</v>
      </c>
      <c r="C1068" s="13">
        <v>89.716314299999993</v>
      </c>
      <c r="D1068" s="13" t="s">
        <v>6</v>
      </c>
      <c r="E1068" s="13" t="s">
        <v>5000</v>
      </c>
      <c r="F1068" s="13" t="s">
        <v>42</v>
      </c>
      <c r="G1068" s="13" t="s">
        <v>4802</v>
      </c>
      <c r="H1068" s="13" t="s">
        <v>4816</v>
      </c>
      <c r="I1068" s="13">
        <f>(Brick_Kilns_EF!$B$13*Brick_Kilns_EF!$B$11*Brick_Kilns_EF!$B$12)</f>
        <v>8886.81</v>
      </c>
      <c r="J1068" s="13">
        <f>IF(D1068="ZZ",Brick_Kilns_EF!$E$9*(0.75),Brick_Kilns_EF!$E$9)</f>
        <v>7.4740000000000006E-4</v>
      </c>
      <c r="K1068" s="13">
        <f t="shared" si="64"/>
        <v>6.6420017940000005</v>
      </c>
      <c r="L1068" s="13">
        <f>IF(D1068="ZZ", Brick_Kilns_EF!$E$6*(0.75),Brick_Kilns_EF!$E$6)</f>
        <v>4.0400000000000001E-4</v>
      </c>
      <c r="M1068" s="13">
        <f t="shared" si="65"/>
        <v>3.5902712399999999</v>
      </c>
      <c r="N1068" s="13">
        <f>IF(D1068="ZZ",Brick_Kilns_EF!$E$7*(0.75),Brick_Kilns_EF!$E$7)</f>
        <v>3.1900000000000001E-3</v>
      </c>
      <c r="O1068" s="13">
        <f t="shared" si="66"/>
        <v>28.348923899999999</v>
      </c>
      <c r="P1068" s="13">
        <f>IF(D1068="ZZ",Brick_Kilns_EF!$E$8*(0.75),Brick_Kilns_EF!$E$8)</f>
        <v>7.1999999999999994E-4</v>
      </c>
      <c r="Q1068" s="13">
        <f t="shared" si="67"/>
        <v>6.3985031999999995</v>
      </c>
    </row>
    <row r="1069" spans="1:17">
      <c r="A1069" s="13" t="s">
        <v>1079</v>
      </c>
      <c r="B1069" s="13">
        <v>23.925837319999999</v>
      </c>
      <c r="C1069" s="13">
        <v>88.986626040000004</v>
      </c>
      <c r="D1069" s="13" t="s">
        <v>6</v>
      </c>
      <c r="E1069" s="13" t="s">
        <v>5000</v>
      </c>
      <c r="F1069" s="13" t="s">
        <v>9</v>
      </c>
      <c r="G1069" s="13" t="s">
        <v>4802</v>
      </c>
      <c r="H1069" s="13" t="s">
        <v>4816</v>
      </c>
      <c r="I1069" s="13">
        <f>(Brick_Kilns_EF!$B$13*Brick_Kilns_EF!$B$11*Brick_Kilns_EF!$B$12)</f>
        <v>8886.81</v>
      </c>
      <c r="J1069" s="13">
        <f>IF(D1069="ZZ",Brick_Kilns_EF!$E$9*(0.75),Brick_Kilns_EF!$E$9)</f>
        <v>7.4740000000000006E-4</v>
      </c>
      <c r="K1069" s="13">
        <f t="shared" si="64"/>
        <v>6.6420017940000005</v>
      </c>
      <c r="L1069" s="13">
        <f>IF(D1069="ZZ", Brick_Kilns_EF!$E$6*(0.75),Brick_Kilns_EF!$E$6)</f>
        <v>4.0400000000000001E-4</v>
      </c>
      <c r="M1069" s="13">
        <f t="shared" si="65"/>
        <v>3.5902712399999999</v>
      </c>
      <c r="N1069" s="13">
        <f>IF(D1069="ZZ",Brick_Kilns_EF!$E$7*(0.75),Brick_Kilns_EF!$E$7)</f>
        <v>3.1900000000000001E-3</v>
      </c>
      <c r="O1069" s="13">
        <f t="shared" si="66"/>
        <v>28.348923899999999</v>
      </c>
      <c r="P1069" s="13">
        <f>IF(D1069="ZZ",Brick_Kilns_EF!$E$8*(0.75),Brick_Kilns_EF!$E$8)</f>
        <v>7.1999999999999994E-4</v>
      </c>
      <c r="Q1069" s="13">
        <f t="shared" si="67"/>
        <v>6.3985031999999995</v>
      </c>
    </row>
    <row r="1070" spans="1:17">
      <c r="A1070" s="13" t="s">
        <v>1080</v>
      </c>
      <c r="B1070" s="13">
        <v>23.91082741</v>
      </c>
      <c r="C1070" s="13">
        <v>90.141180390000002</v>
      </c>
      <c r="D1070" s="13" t="s">
        <v>6</v>
      </c>
      <c r="E1070" s="13" t="s">
        <v>5000</v>
      </c>
      <c r="F1070" s="13" t="s">
        <v>7</v>
      </c>
      <c r="G1070" s="13" t="s">
        <v>4802</v>
      </c>
      <c r="H1070" s="13" t="s">
        <v>4816</v>
      </c>
      <c r="I1070" s="13">
        <f>(Brick_Kilns_EF!$B$13*Brick_Kilns_EF!$B$11*Brick_Kilns_EF!$B$12)</f>
        <v>8886.81</v>
      </c>
      <c r="J1070" s="13">
        <f>IF(D1070="ZZ",Brick_Kilns_EF!$E$9*(0.75),Brick_Kilns_EF!$E$9)</f>
        <v>7.4740000000000006E-4</v>
      </c>
      <c r="K1070" s="13">
        <f t="shared" si="64"/>
        <v>6.6420017940000005</v>
      </c>
      <c r="L1070" s="13">
        <f>IF(D1070="ZZ", Brick_Kilns_EF!$E$6*(0.75),Brick_Kilns_EF!$E$6)</f>
        <v>4.0400000000000001E-4</v>
      </c>
      <c r="M1070" s="13">
        <f t="shared" si="65"/>
        <v>3.5902712399999999</v>
      </c>
      <c r="N1070" s="13">
        <f>IF(D1070="ZZ",Brick_Kilns_EF!$E$7*(0.75),Brick_Kilns_EF!$E$7)</f>
        <v>3.1900000000000001E-3</v>
      </c>
      <c r="O1070" s="13">
        <f t="shared" si="66"/>
        <v>28.348923899999999</v>
      </c>
      <c r="P1070" s="13">
        <f>IF(D1070="ZZ",Brick_Kilns_EF!$E$8*(0.75),Brick_Kilns_EF!$E$8)</f>
        <v>7.1999999999999994E-4</v>
      </c>
      <c r="Q1070" s="13">
        <f t="shared" si="67"/>
        <v>6.3985031999999995</v>
      </c>
    </row>
    <row r="1071" spans="1:17">
      <c r="A1071" s="13" t="s">
        <v>1081</v>
      </c>
      <c r="B1071" s="13">
        <v>23.88039968</v>
      </c>
      <c r="C1071" s="13">
        <v>90.344001410000004</v>
      </c>
      <c r="D1071" s="13" t="s">
        <v>6</v>
      </c>
      <c r="E1071" s="13" t="s">
        <v>5000</v>
      </c>
      <c r="F1071" s="13" t="s">
        <v>7</v>
      </c>
      <c r="G1071" s="13" t="s">
        <v>4802</v>
      </c>
      <c r="H1071" s="13" t="s">
        <v>4816</v>
      </c>
      <c r="I1071" s="13">
        <f>(Brick_Kilns_EF!$B$13*Brick_Kilns_EF!$B$11*Brick_Kilns_EF!$B$12)</f>
        <v>8886.81</v>
      </c>
      <c r="J1071" s="13">
        <f>IF(D1071="ZZ",Brick_Kilns_EF!$E$9*(0.75),Brick_Kilns_EF!$E$9)</f>
        <v>7.4740000000000006E-4</v>
      </c>
      <c r="K1071" s="13">
        <f t="shared" si="64"/>
        <v>6.6420017940000005</v>
      </c>
      <c r="L1071" s="13">
        <f>IF(D1071="ZZ", Brick_Kilns_EF!$E$6*(0.75),Brick_Kilns_EF!$E$6)</f>
        <v>4.0400000000000001E-4</v>
      </c>
      <c r="M1071" s="13">
        <f t="shared" si="65"/>
        <v>3.5902712399999999</v>
      </c>
      <c r="N1071" s="13">
        <f>IF(D1071="ZZ",Brick_Kilns_EF!$E$7*(0.75),Brick_Kilns_EF!$E$7)</f>
        <v>3.1900000000000001E-3</v>
      </c>
      <c r="O1071" s="13">
        <f t="shared" si="66"/>
        <v>28.348923899999999</v>
      </c>
      <c r="P1071" s="13">
        <f>IF(D1071="ZZ",Brick_Kilns_EF!$E$8*(0.75),Brick_Kilns_EF!$E$8)</f>
        <v>7.1999999999999994E-4</v>
      </c>
      <c r="Q1071" s="13">
        <f t="shared" si="67"/>
        <v>6.3985031999999995</v>
      </c>
    </row>
    <row r="1072" spans="1:17">
      <c r="A1072" s="13" t="s">
        <v>1082</v>
      </c>
      <c r="B1072" s="13">
        <v>24.624105459999999</v>
      </c>
      <c r="C1072" s="13">
        <v>88.749956979999993</v>
      </c>
      <c r="D1072" s="13" t="s">
        <v>6</v>
      </c>
      <c r="E1072" s="13" t="s">
        <v>5000</v>
      </c>
      <c r="F1072" s="13" t="s">
        <v>42</v>
      </c>
      <c r="G1072" s="13" t="s">
        <v>4802</v>
      </c>
      <c r="H1072" s="13" t="s">
        <v>4816</v>
      </c>
      <c r="I1072" s="13">
        <f>(Brick_Kilns_EF!$B$13*Brick_Kilns_EF!$B$11*Brick_Kilns_EF!$B$12)</f>
        <v>8886.81</v>
      </c>
      <c r="J1072" s="13">
        <f>IF(D1072="ZZ",Brick_Kilns_EF!$E$9*(0.75),Brick_Kilns_EF!$E$9)</f>
        <v>7.4740000000000006E-4</v>
      </c>
      <c r="K1072" s="13">
        <f t="shared" si="64"/>
        <v>6.6420017940000005</v>
      </c>
      <c r="L1072" s="13">
        <f>IF(D1072="ZZ", Brick_Kilns_EF!$E$6*(0.75),Brick_Kilns_EF!$E$6)</f>
        <v>4.0400000000000001E-4</v>
      </c>
      <c r="M1072" s="13">
        <f t="shared" si="65"/>
        <v>3.5902712399999999</v>
      </c>
      <c r="N1072" s="13">
        <f>IF(D1072="ZZ",Brick_Kilns_EF!$E$7*(0.75),Brick_Kilns_EF!$E$7)</f>
        <v>3.1900000000000001E-3</v>
      </c>
      <c r="O1072" s="13">
        <f t="shared" si="66"/>
        <v>28.348923899999999</v>
      </c>
      <c r="P1072" s="13">
        <f>IF(D1072="ZZ",Brick_Kilns_EF!$E$8*(0.75),Brick_Kilns_EF!$E$8)</f>
        <v>7.1999999999999994E-4</v>
      </c>
      <c r="Q1072" s="13">
        <f t="shared" si="67"/>
        <v>6.3985031999999995</v>
      </c>
    </row>
    <row r="1073" spans="1:17">
      <c r="A1073" s="13" t="s">
        <v>1083</v>
      </c>
      <c r="B1073" s="13">
        <v>23.732179429999999</v>
      </c>
      <c r="C1073" s="13">
        <v>89.763797890000006</v>
      </c>
      <c r="D1073" s="13" t="s">
        <v>6</v>
      </c>
      <c r="E1073" s="13" t="s">
        <v>5000</v>
      </c>
      <c r="F1073" s="13" t="s">
        <v>7</v>
      </c>
      <c r="G1073" s="13" t="s">
        <v>4802</v>
      </c>
      <c r="H1073" s="13" t="s">
        <v>4816</v>
      </c>
      <c r="I1073" s="13">
        <f>(Brick_Kilns_EF!$B$13*Brick_Kilns_EF!$B$11*Brick_Kilns_EF!$B$12)</f>
        <v>8886.81</v>
      </c>
      <c r="J1073" s="13">
        <f>IF(D1073="ZZ",Brick_Kilns_EF!$E$9*(0.75),Brick_Kilns_EF!$E$9)</f>
        <v>7.4740000000000006E-4</v>
      </c>
      <c r="K1073" s="13">
        <f t="shared" si="64"/>
        <v>6.6420017940000005</v>
      </c>
      <c r="L1073" s="13">
        <f>IF(D1073="ZZ", Brick_Kilns_EF!$E$6*(0.75),Brick_Kilns_EF!$E$6)</f>
        <v>4.0400000000000001E-4</v>
      </c>
      <c r="M1073" s="13">
        <f t="shared" si="65"/>
        <v>3.5902712399999999</v>
      </c>
      <c r="N1073" s="13">
        <f>IF(D1073="ZZ",Brick_Kilns_EF!$E$7*(0.75),Brick_Kilns_EF!$E$7)</f>
        <v>3.1900000000000001E-3</v>
      </c>
      <c r="O1073" s="13">
        <f t="shared" si="66"/>
        <v>28.348923899999999</v>
      </c>
      <c r="P1073" s="13">
        <f>IF(D1073="ZZ",Brick_Kilns_EF!$E$8*(0.75),Brick_Kilns_EF!$E$8)</f>
        <v>7.1999999999999994E-4</v>
      </c>
      <c r="Q1073" s="13">
        <f t="shared" si="67"/>
        <v>6.3985031999999995</v>
      </c>
    </row>
    <row r="1074" spans="1:17">
      <c r="A1074" s="13" t="s">
        <v>1084</v>
      </c>
      <c r="B1074" s="13">
        <v>23.9152062</v>
      </c>
      <c r="C1074" s="13">
        <v>90.162647199999995</v>
      </c>
      <c r="D1074" s="13" t="s">
        <v>6</v>
      </c>
      <c r="E1074" s="13" t="s">
        <v>5000</v>
      </c>
      <c r="F1074" s="13" t="s">
        <v>7</v>
      </c>
      <c r="G1074" s="13" t="s">
        <v>4802</v>
      </c>
      <c r="H1074" s="13" t="s">
        <v>4816</v>
      </c>
      <c r="I1074" s="13">
        <f>(Brick_Kilns_EF!$B$13*Brick_Kilns_EF!$B$11*Brick_Kilns_EF!$B$12)</f>
        <v>8886.81</v>
      </c>
      <c r="J1074" s="13">
        <f>IF(D1074="ZZ",Brick_Kilns_EF!$E$9*(0.75),Brick_Kilns_EF!$E$9)</f>
        <v>7.4740000000000006E-4</v>
      </c>
      <c r="K1074" s="13">
        <f t="shared" si="64"/>
        <v>6.6420017940000005</v>
      </c>
      <c r="L1074" s="13">
        <f>IF(D1074="ZZ", Brick_Kilns_EF!$E$6*(0.75),Brick_Kilns_EF!$E$6)</f>
        <v>4.0400000000000001E-4</v>
      </c>
      <c r="M1074" s="13">
        <f t="shared" si="65"/>
        <v>3.5902712399999999</v>
      </c>
      <c r="N1074" s="13">
        <f>IF(D1074="ZZ",Brick_Kilns_EF!$E$7*(0.75),Brick_Kilns_EF!$E$7)</f>
        <v>3.1900000000000001E-3</v>
      </c>
      <c r="O1074" s="13">
        <f t="shared" si="66"/>
        <v>28.348923899999999</v>
      </c>
      <c r="P1074" s="13">
        <f>IF(D1074="ZZ",Brick_Kilns_EF!$E$8*(0.75),Brick_Kilns_EF!$E$8)</f>
        <v>7.1999999999999994E-4</v>
      </c>
      <c r="Q1074" s="13">
        <f t="shared" si="67"/>
        <v>6.3985031999999995</v>
      </c>
    </row>
    <row r="1075" spans="1:17">
      <c r="A1075" s="13" t="s">
        <v>1085</v>
      </c>
      <c r="B1075" s="13">
        <v>23.916243860000002</v>
      </c>
      <c r="C1075" s="13">
        <v>90.164936940000004</v>
      </c>
      <c r="D1075" s="13" t="s">
        <v>6</v>
      </c>
      <c r="E1075" s="13" t="s">
        <v>5000</v>
      </c>
      <c r="F1075" s="13" t="s">
        <v>7</v>
      </c>
      <c r="G1075" s="13" t="s">
        <v>4802</v>
      </c>
      <c r="H1075" s="13" t="s">
        <v>4816</v>
      </c>
      <c r="I1075" s="13">
        <f>(Brick_Kilns_EF!$B$13*Brick_Kilns_EF!$B$11*Brick_Kilns_EF!$B$12)</f>
        <v>8886.81</v>
      </c>
      <c r="J1075" s="13">
        <f>IF(D1075="ZZ",Brick_Kilns_EF!$E$9*(0.75),Brick_Kilns_EF!$E$9)</f>
        <v>7.4740000000000006E-4</v>
      </c>
      <c r="K1075" s="13">
        <f t="shared" si="64"/>
        <v>6.6420017940000005</v>
      </c>
      <c r="L1075" s="13">
        <f>IF(D1075="ZZ", Brick_Kilns_EF!$E$6*(0.75),Brick_Kilns_EF!$E$6)</f>
        <v>4.0400000000000001E-4</v>
      </c>
      <c r="M1075" s="13">
        <f t="shared" si="65"/>
        <v>3.5902712399999999</v>
      </c>
      <c r="N1075" s="13">
        <f>IF(D1075="ZZ",Brick_Kilns_EF!$E$7*(0.75),Brick_Kilns_EF!$E$7)</f>
        <v>3.1900000000000001E-3</v>
      </c>
      <c r="O1075" s="13">
        <f t="shared" si="66"/>
        <v>28.348923899999999</v>
      </c>
      <c r="P1075" s="13">
        <f>IF(D1075="ZZ",Brick_Kilns_EF!$E$8*(0.75),Brick_Kilns_EF!$E$8)</f>
        <v>7.1999999999999994E-4</v>
      </c>
      <c r="Q1075" s="13">
        <f t="shared" si="67"/>
        <v>6.3985031999999995</v>
      </c>
    </row>
    <row r="1076" spans="1:17">
      <c r="A1076" s="13" t="s">
        <v>1086</v>
      </c>
      <c r="B1076" s="13">
        <v>23.885985550000001</v>
      </c>
      <c r="C1076" s="13">
        <v>90.27124689</v>
      </c>
      <c r="D1076" s="13" t="s">
        <v>6</v>
      </c>
      <c r="E1076" s="13" t="s">
        <v>5000</v>
      </c>
      <c r="F1076" s="13" t="s">
        <v>7</v>
      </c>
      <c r="G1076" s="13" t="s">
        <v>4802</v>
      </c>
      <c r="H1076" s="13" t="s">
        <v>4816</v>
      </c>
      <c r="I1076" s="13">
        <f>(Brick_Kilns_EF!$B$13*Brick_Kilns_EF!$B$11*Brick_Kilns_EF!$B$12)</f>
        <v>8886.81</v>
      </c>
      <c r="J1076" s="13">
        <f>IF(D1076="ZZ",Brick_Kilns_EF!$E$9*(0.75),Brick_Kilns_EF!$E$9)</f>
        <v>7.4740000000000006E-4</v>
      </c>
      <c r="K1076" s="13">
        <f t="shared" si="64"/>
        <v>6.6420017940000005</v>
      </c>
      <c r="L1076" s="13">
        <f>IF(D1076="ZZ", Brick_Kilns_EF!$E$6*(0.75),Brick_Kilns_EF!$E$6)</f>
        <v>4.0400000000000001E-4</v>
      </c>
      <c r="M1076" s="13">
        <f t="shared" si="65"/>
        <v>3.5902712399999999</v>
      </c>
      <c r="N1076" s="13">
        <f>IF(D1076="ZZ",Brick_Kilns_EF!$E$7*(0.75),Brick_Kilns_EF!$E$7)</f>
        <v>3.1900000000000001E-3</v>
      </c>
      <c r="O1076" s="13">
        <f t="shared" si="66"/>
        <v>28.348923899999999</v>
      </c>
      <c r="P1076" s="13">
        <f>IF(D1076="ZZ",Brick_Kilns_EF!$E$8*(0.75),Brick_Kilns_EF!$E$8)</f>
        <v>7.1999999999999994E-4</v>
      </c>
      <c r="Q1076" s="13">
        <f t="shared" si="67"/>
        <v>6.3985031999999995</v>
      </c>
    </row>
    <row r="1077" spans="1:17">
      <c r="A1077" s="13" t="s">
        <v>1087</v>
      </c>
      <c r="B1077" s="13">
        <v>23.838418440000002</v>
      </c>
      <c r="C1077" s="13">
        <v>89.425220280000005</v>
      </c>
      <c r="D1077" s="13" t="s">
        <v>6</v>
      </c>
      <c r="E1077" s="13" t="s">
        <v>5000</v>
      </c>
      <c r="F1077" s="13" t="s">
        <v>7</v>
      </c>
      <c r="G1077" s="13" t="s">
        <v>4802</v>
      </c>
      <c r="H1077" s="13" t="s">
        <v>4816</v>
      </c>
      <c r="I1077" s="13">
        <f>(Brick_Kilns_EF!$B$13*Brick_Kilns_EF!$B$11*Brick_Kilns_EF!$B$12)</f>
        <v>8886.81</v>
      </c>
      <c r="J1077" s="13">
        <f>IF(D1077="ZZ",Brick_Kilns_EF!$E$9*(0.75),Brick_Kilns_EF!$E$9)</f>
        <v>7.4740000000000006E-4</v>
      </c>
      <c r="K1077" s="13">
        <f t="shared" si="64"/>
        <v>6.6420017940000005</v>
      </c>
      <c r="L1077" s="13">
        <f>IF(D1077="ZZ", Brick_Kilns_EF!$E$6*(0.75),Brick_Kilns_EF!$E$6)</f>
        <v>4.0400000000000001E-4</v>
      </c>
      <c r="M1077" s="13">
        <f t="shared" si="65"/>
        <v>3.5902712399999999</v>
      </c>
      <c r="N1077" s="13">
        <f>IF(D1077="ZZ",Brick_Kilns_EF!$E$7*(0.75),Brick_Kilns_EF!$E$7)</f>
        <v>3.1900000000000001E-3</v>
      </c>
      <c r="O1077" s="13">
        <f t="shared" si="66"/>
        <v>28.348923899999999</v>
      </c>
      <c r="P1077" s="13">
        <f>IF(D1077="ZZ",Brick_Kilns_EF!$E$8*(0.75),Brick_Kilns_EF!$E$8)</f>
        <v>7.1999999999999994E-4</v>
      </c>
      <c r="Q1077" s="13">
        <f t="shared" si="67"/>
        <v>6.3985031999999995</v>
      </c>
    </row>
    <row r="1078" spans="1:17">
      <c r="A1078" s="13" t="s">
        <v>1088</v>
      </c>
      <c r="B1078" s="13">
        <v>24.094069480000002</v>
      </c>
      <c r="C1078" s="13">
        <v>89.714174729999996</v>
      </c>
      <c r="D1078" s="13" t="s">
        <v>6</v>
      </c>
      <c r="E1078" s="13" t="s">
        <v>5000</v>
      </c>
      <c r="F1078" s="13" t="s">
        <v>42</v>
      </c>
      <c r="G1078" s="13" t="s">
        <v>4802</v>
      </c>
      <c r="H1078" s="13" t="s">
        <v>4816</v>
      </c>
      <c r="I1078" s="13">
        <f>(Brick_Kilns_EF!$B$13*Brick_Kilns_EF!$B$11*Brick_Kilns_EF!$B$12)</f>
        <v>8886.81</v>
      </c>
      <c r="J1078" s="13">
        <f>IF(D1078="ZZ",Brick_Kilns_EF!$E$9*(0.75),Brick_Kilns_EF!$E$9)</f>
        <v>7.4740000000000006E-4</v>
      </c>
      <c r="K1078" s="13">
        <f t="shared" si="64"/>
        <v>6.6420017940000005</v>
      </c>
      <c r="L1078" s="13">
        <f>IF(D1078="ZZ", Brick_Kilns_EF!$E$6*(0.75),Brick_Kilns_EF!$E$6)</f>
        <v>4.0400000000000001E-4</v>
      </c>
      <c r="M1078" s="13">
        <f t="shared" si="65"/>
        <v>3.5902712399999999</v>
      </c>
      <c r="N1078" s="13">
        <f>IF(D1078="ZZ",Brick_Kilns_EF!$E$7*(0.75),Brick_Kilns_EF!$E$7)</f>
        <v>3.1900000000000001E-3</v>
      </c>
      <c r="O1078" s="13">
        <f t="shared" si="66"/>
        <v>28.348923899999999</v>
      </c>
      <c r="P1078" s="13">
        <f>IF(D1078="ZZ",Brick_Kilns_EF!$E$8*(0.75),Brick_Kilns_EF!$E$8)</f>
        <v>7.1999999999999994E-4</v>
      </c>
      <c r="Q1078" s="13">
        <f t="shared" si="67"/>
        <v>6.3985031999999995</v>
      </c>
    </row>
    <row r="1079" spans="1:17">
      <c r="A1079" s="13" t="s">
        <v>1089</v>
      </c>
      <c r="B1079" s="13">
        <v>23.836729160000001</v>
      </c>
      <c r="C1079" s="13">
        <v>88.745353679999994</v>
      </c>
      <c r="D1079" s="13" t="s">
        <v>6</v>
      </c>
      <c r="E1079" s="13" t="s">
        <v>5000</v>
      </c>
      <c r="F1079" s="13" t="s">
        <v>9</v>
      </c>
      <c r="G1079" s="13" t="s">
        <v>4802</v>
      </c>
      <c r="H1079" s="13" t="s">
        <v>4816</v>
      </c>
      <c r="I1079" s="13">
        <f>(Brick_Kilns_EF!$B$13*Brick_Kilns_EF!$B$11*Brick_Kilns_EF!$B$12)</f>
        <v>8886.81</v>
      </c>
      <c r="J1079" s="13">
        <f>IF(D1079="ZZ",Brick_Kilns_EF!$E$9*(0.75),Brick_Kilns_EF!$E$9)</f>
        <v>7.4740000000000006E-4</v>
      </c>
      <c r="K1079" s="13">
        <f t="shared" si="64"/>
        <v>6.6420017940000005</v>
      </c>
      <c r="L1079" s="13">
        <f>IF(D1079="ZZ", Brick_Kilns_EF!$E$6*(0.75),Brick_Kilns_EF!$E$6)</f>
        <v>4.0400000000000001E-4</v>
      </c>
      <c r="M1079" s="13">
        <f t="shared" si="65"/>
        <v>3.5902712399999999</v>
      </c>
      <c r="N1079" s="13">
        <f>IF(D1079="ZZ",Brick_Kilns_EF!$E$7*(0.75),Brick_Kilns_EF!$E$7)</f>
        <v>3.1900000000000001E-3</v>
      </c>
      <c r="O1079" s="13">
        <f t="shared" si="66"/>
        <v>28.348923899999999</v>
      </c>
      <c r="P1079" s="13">
        <f>IF(D1079="ZZ",Brick_Kilns_EF!$E$8*(0.75),Brick_Kilns_EF!$E$8)</f>
        <v>7.1999999999999994E-4</v>
      </c>
      <c r="Q1079" s="13">
        <f t="shared" si="67"/>
        <v>6.3985031999999995</v>
      </c>
    </row>
    <row r="1080" spans="1:17">
      <c r="A1080" s="13" t="s">
        <v>1090</v>
      </c>
      <c r="B1080" s="13">
        <v>23.79514412</v>
      </c>
      <c r="C1080" s="13">
        <v>89.113953679999995</v>
      </c>
      <c r="D1080" s="13" t="s">
        <v>6</v>
      </c>
      <c r="E1080" s="13" t="s">
        <v>5000</v>
      </c>
      <c r="F1080" s="13" t="s">
        <v>9</v>
      </c>
      <c r="G1080" s="13" t="s">
        <v>4802</v>
      </c>
      <c r="H1080" s="13" t="s">
        <v>4816</v>
      </c>
      <c r="I1080" s="13">
        <f>(Brick_Kilns_EF!$B$13*Brick_Kilns_EF!$B$11*Brick_Kilns_EF!$B$12)</f>
        <v>8886.81</v>
      </c>
      <c r="J1080" s="13">
        <f>IF(D1080="ZZ",Brick_Kilns_EF!$E$9*(0.75),Brick_Kilns_EF!$E$9)</f>
        <v>7.4740000000000006E-4</v>
      </c>
      <c r="K1080" s="13">
        <f t="shared" si="64"/>
        <v>6.6420017940000005</v>
      </c>
      <c r="L1080" s="13">
        <f>IF(D1080="ZZ", Brick_Kilns_EF!$E$6*(0.75),Brick_Kilns_EF!$E$6)</f>
        <v>4.0400000000000001E-4</v>
      </c>
      <c r="M1080" s="13">
        <f t="shared" si="65"/>
        <v>3.5902712399999999</v>
      </c>
      <c r="N1080" s="13">
        <f>IF(D1080="ZZ",Brick_Kilns_EF!$E$7*(0.75),Brick_Kilns_EF!$E$7)</f>
        <v>3.1900000000000001E-3</v>
      </c>
      <c r="O1080" s="13">
        <f t="shared" si="66"/>
        <v>28.348923899999999</v>
      </c>
      <c r="P1080" s="13">
        <f>IF(D1080="ZZ",Brick_Kilns_EF!$E$8*(0.75),Brick_Kilns_EF!$E$8)</f>
        <v>7.1999999999999994E-4</v>
      </c>
      <c r="Q1080" s="13">
        <f t="shared" si="67"/>
        <v>6.3985031999999995</v>
      </c>
    </row>
    <row r="1081" spans="1:17">
      <c r="A1081" s="13" t="s">
        <v>1091</v>
      </c>
      <c r="B1081" s="13">
        <v>23.76048956</v>
      </c>
      <c r="C1081" s="13">
        <v>89.620816039999994</v>
      </c>
      <c r="D1081" s="13" t="s">
        <v>6</v>
      </c>
      <c r="E1081" s="13" t="s">
        <v>5000</v>
      </c>
      <c r="F1081" s="13" t="s">
        <v>7</v>
      </c>
      <c r="G1081" s="13" t="s">
        <v>4802</v>
      </c>
      <c r="H1081" s="13" t="s">
        <v>4816</v>
      </c>
      <c r="I1081" s="13">
        <f>(Brick_Kilns_EF!$B$13*Brick_Kilns_EF!$B$11*Brick_Kilns_EF!$B$12)</f>
        <v>8886.81</v>
      </c>
      <c r="J1081" s="13">
        <f>IF(D1081="ZZ",Brick_Kilns_EF!$E$9*(0.75),Brick_Kilns_EF!$E$9)</f>
        <v>7.4740000000000006E-4</v>
      </c>
      <c r="K1081" s="13">
        <f t="shared" si="64"/>
        <v>6.6420017940000005</v>
      </c>
      <c r="L1081" s="13">
        <f>IF(D1081="ZZ", Brick_Kilns_EF!$E$6*(0.75),Brick_Kilns_EF!$E$6)</f>
        <v>4.0400000000000001E-4</v>
      </c>
      <c r="M1081" s="13">
        <f t="shared" si="65"/>
        <v>3.5902712399999999</v>
      </c>
      <c r="N1081" s="13">
        <f>IF(D1081="ZZ",Brick_Kilns_EF!$E$7*(0.75),Brick_Kilns_EF!$E$7)</f>
        <v>3.1900000000000001E-3</v>
      </c>
      <c r="O1081" s="13">
        <f t="shared" si="66"/>
        <v>28.348923899999999</v>
      </c>
      <c r="P1081" s="13">
        <f>IF(D1081="ZZ",Brick_Kilns_EF!$E$8*(0.75),Brick_Kilns_EF!$E$8)</f>
        <v>7.1999999999999994E-4</v>
      </c>
      <c r="Q1081" s="13">
        <f t="shared" si="67"/>
        <v>6.3985031999999995</v>
      </c>
    </row>
    <row r="1082" spans="1:17">
      <c r="A1082" s="13" t="s">
        <v>1092</v>
      </c>
      <c r="B1082" s="13">
        <v>24.6968684</v>
      </c>
      <c r="C1082" s="13">
        <v>89.079872859999995</v>
      </c>
      <c r="D1082" s="13" t="s">
        <v>6</v>
      </c>
      <c r="E1082" s="13" t="s">
        <v>5000</v>
      </c>
      <c r="F1082" s="13" t="s">
        <v>42</v>
      </c>
      <c r="G1082" s="13" t="s">
        <v>4802</v>
      </c>
      <c r="H1082" s="13" t="s">
        <v>4816</v>
      </c>
      <c r="I1082" s="13">
        <f>(Brick_Kilns_EF!$B$13*Brick_Kilns_EF!$B$11*Brick_Kilns_EF!$B$12)</f>
        <v>8886.81</v>
      </c>
      <c r="J1082" s="13">
        <f>IF(D1082="ZZ",Brick_Kilns_EF!$E$9*(0.75),Brick_Kilns_EF!$E$9)</f>
        <v>7.4740000000000006E-4</v>
      </c>
      <c r="K1082" s="13">
        <f t="shared" si="64"/>
        <v>6.6420017940000005</v>
      </c>
      <c r="L1082" s="13">
        <f>IF(D1082="ZZ", Brick_Kilns_EF!$E$6*(0.75),Brick_Kilns_EF!$E$6)</f>
        <v>4.0400000000000001E-4</v>
      </c>
      <c r="M1082" s="13">
        <f t="shared" si="65"/>
        <v>3.5902712399999999</v>
      </c>
      <c r="N1082" s="13">
        <f>IF(D1082="ZZ",Brick_Kilns_EF!$E$7*(0.75),Brick_Kilns_EF!$E$7)</f>
        <v>3.1900000000000001E-3</v>
      </c>
      <c r="O1082" s="13">
        <f t="shared" si="66"/>
        <v>28.348923899999999</v>
      </c>
      <c r="P1082" s="13">
        <f>IF(D1082="ZZ",Brick_Kilns_EF!$E$8*(0.75),Brick_Kilns_EF!$E$8)</f>
        <v>7.1999999999999994E-4</v>
      </c>
      <c r="Q1082" s="13">
        <f t="shared" si="67"/>
        <v>6.3985031999999995</v>
      </c>
    </row>
    <row r="1083" spans="1:17">
      <c r="A1083" s="13" t="s">
        <v>1093</v>
      </c>
      <c r="B1083" s="13">
        <v>23.726244359999999</v>
      </c>
      <c r="C1083" s="13">
        <v>89.765485049999995</v>
      </c>
      <c r="D1083" s="13" t="s">
        <v>6</v>
      </c>
      <c r="E1083" s="13" t="s">
        <v>5000</v>
      </c>
      <c r="F1083" s="13" t="s">
        <v>7</v>
      </c>
      <c r="G1083" s="13" t="s">
        <v>4802</v>
      </c>
      <c r="H1083" s="13" t="s">
        <v>4816</v>
      </c>
      <c r="I1083" s="13">
        <f>(Brick_Kilns_EF!$B$13*Brick_Kilns_EF!$B$11*Brick_Kilns_EF!$B$12)</f>
        <v>8886.81</v>
      </c>
      <c r="J1083" s="13">
        <f>IF(D1083="ZZ",Brick_Kilns_EF!$E$9*(0.75),Brick_Kilns_EF!$E$9)</f>
        <v>7.4740000000000006E-4</v>
      </c>
      <c r="K1083" s="13">
        <f t="shared" si="64"/>
        <v>6.6420017940000005</v>
      </c>
      <c r="L1083" s="13">
        <f>IF(D1083="ZZ", Brick_Kilns_EF!$E$6*(0.75),Brick_Kilns_EF!$E$6)</f>
        <v>4.0400000000000001E-4</v>
      </c>
      <c r="M1083" s="13">
        <f t="shared" si="65"/>
        <v>3.5902712399999999</v>
      </c>
      <c r="N1083" s="13">
        <f>IF(D1083="ZZ",Brick_Kilns_EF!$E$7*(0.75),Brick_Kilns_EF!$E$7)</f>
        <v>3.1900000000000001E-3</v>
      </c>
      <c r="O1083" s="13">
        <f t="shared" si="66"/>
        <v>28.348923899999999</v>
      </c>
      <c r="P1083" s="13">
        <f>IF(D1083="ZZ",Brick_Kilns_EF!$E$8*(0.75),Brick_Kilns_EF!$E$8)</f>
        <v>7.1999999999999994E-4</v>
      </c>
      <c r="Q1083" s="13">
        <f t="shared" si="67"/>
        <v>6.3985031999999995</v>
      </c>
    </row>
    <row r="1084" spans="1:17">
      <c r="A1084" s="13" t="s">
        <v>1094</v>
      </c>
      <c r="B1084" s="13">
        <v>23.904742049999999</v>
      </c>
      <c r="C1084" s="13">
        <v>89.040128679999995</v>
      </c>
      <c r="D1084" s="13" t="s">
        <v>6</v>
      </c>
      <c r="E1084" s="13" t="s">
        <v>5000</v>
      </c>
      <c r="F1084" s="13" t="s">
        <v>9</v>
      </c>
      <c r="G1084" s="13" t="s">
        <v>4802</v>
      </c>
      <c r="H1084" s="13" t="s">
        <v>4816</v>
      </c>
      <c r="I1084" s="13">
        <f>(Brick_Kilns_EF!$B$13*Brick_Kilns_EF!$B$11*Brick_Kilns_EF!$B$12)</f>
        <v>8886.81</v>
      </c>
      <c r="J1084" s="13">
        <f>IF(D1084="ZZ",Brick_Kilns_EF!$E$9*(0.75),Brick_Kilns_EF!$E$9)</f>
        <v>7.4740000000000006E-4</v>
      </c>
      <c r="K1084" s="13">
        <f t="shared" si="64"/>
        <v>6.6420017940000005</v>
      </c>
      <c r="L1084" s="13">
        <f>IF(D1084="ZZ", Brick_Kilns_EF!$E$6*(0.75),Brick_Kilns_EF!$E$6)</f>
        <v>4.0400000000000001E-4</v>
      </c>
      <c r="M1084" s="13">
        <f t="shared" si="65"/>
        <v>3.5902712399999999</v>
      </c>
      <c r="N1084" s="13">
        <f>IF(D1084="ZZ",Brick_Kilns_EF!$E$7*(0.75),Brick_Kilns_EF!$E$7)</f>
        <v>3.1900000000000001E-3</v>
      </c>
      <c r="O1084" s="13">
        <f t="shared" si="66"/>
        <v>28.348923899999999</v>
      </c>
      <c r="P1084" s="13">
        <f>IF(D1084="ZZ",Brick_Kilns_EF!$E$8*(0.75),Brick_Kilns_EF!$E$8)</f>
        <v>7.1999999999999994E-4</v>
      </c>
      <c r="Q1084" s="13">
        <f t="shared" si="67"/>
        <v>6.3985031999999995</v>
      </c>
    </row>
    <row r="1085" spans="1:17">
      <c r="A1085" s="13" t="s">
        <v>1095</v>
      </c>
      <c r="B1085" s="13">
        <v>24.016028989999999</v>
      </c>
      <c r="C1085" s="13">
        <v>89.092587409999993</v>
      </c>
      <c r="D1085" s="13" t="s">
        <v>6</v>
      </c>
      <c r="E1085" s="13" t="s">
        <v>5000</v>
      </c>
      <c r="F1085" s="13" t="s">
        <v>42</v>
      </c>
      <c r="G1085" s="13" t="s">
        <v>4802</v>
      </c>
      <c r="H1085" s="13" t="s">
        <v>4816</v>
      </c>
      <c r="I1085" s="13">
        <f>(Brick_Kilns_EF!$B$13*Brick_Kilns_EF!$B$11*Brick_Kilns_EF!$B$12)</f>
        <v>8886.81</v>
      </c>
      <c r="J1085" s="13">
        <f>IF(D1085="ZZ",Brick_Kilns_EF!$E$9*(0.75),Brick_Kilns_EF!$E$9)</f>
        <v>7.4740000000000006E-4</v>
      </c>
      <c r="K1085" s="13">
        <f t="shared" si="64"/>
        <v>6.6420017940000005</v>
      </c>
      <c r="L1085" s="13">
        <f>IF(D1085="ZZ", Brick_Kilns_EF!$E$6*(0.75),Brick_Kilns_EF!$E$6)</f>
        <v>4.0400000000000001E-4</v>
      </c>
      <c r="M1085" s="13">
        <f t="shared" si="65"/>
        <v>3.5902712399999999</v>
      </c>
      <c r="N1085" s="13">
        <f>IF(D1085="ZZ",Brick_Kilns_EF!$E$7*(0.75),Brick_Kilns_EF!$E$7)</f>
        <v>3.1900000000000001E-3</v>
      </c>
      <c r="O1085" s="13">
        <f t="shared" si="66"/>
        <v>28.348923899999999</v>
      </c>
      <c r="P1085" s="13">
        <f>IF(D1085="ZZ",Brick_Kilns_EF!$E$8*(0.75),Brick_Kilns_EF!$E$8)</f>
        <v>7.1999999999999994E-4</v>
      </c>
      <c r="Q1085" s="13">
        <f t="shared" si="67"/>
        <v>6.3985031999999995</v>
      </c>
    </row>
    <row r="1086" spans="1:17">
      <c r="A1086" s="13" t="s">
        <v>1096</v>
      </c>
      <c r="B1086" s="13">
        <v>24.015639279999998</v>
      </c>
      <c r="C1086" s="13">
        <v>89.093447409999996</v>
      </c>
      <c r="D1086" s="13" t="s">
        <v>6</v>
      </c>
      <c r="E1086" s="13" t="s">
        <v>5000</v>
      </c>
      <c r="F1086" s="13" t="s">
        <v>42</v>
      </c>
      <c r="G1086" s="13" t="s">
        <v>4802</v>
      </c>
      <c r="H1086" s="13" t="s">
        <v>4816</v>
      </c>
      <c r="I1086" s="13">
        <f>(Brick_Kilns_EF!$B$13*Brick_Kilns_EF!$B$11*Brick_Kilns_EF!$B$12)</f>
        <v>8886.81</v>
      </c>
      <c r="J1086" s="13">
        <f>IF(D1086="ZZ",Brick_Kilns_EF!$E$9*(0.75),Brick_Kilns_EF!$E$9)</f>
        <v>7.4740000000000006E-4</v>
      </c>
      <c r="K1086" s="13">
        <f t="shared" si="64"/>
        <v>6.6420017940000005</v>
      </c>
      <c r="L1086" s="13">
        <f>IF(D1086="ZZ", Brick_Kilns_EF!$E$6*(0.75),Brick_Kilns_EF!$E$6)</f>
        <v>4.0400000000000001E-4</v>
      </c>
      <c r="M1086" s="13">
        <f t="shared" si="65"/>
        <v>3.5902712399999999</v>
      </c>
      <c r="N1086" s="13">
        <f>IF(D1086="ZZ",Brick_Kilns_EF!$E$7*(0.75),Brick_Kilns_EF!$E$7)</f>
        <v>3.1900000000000001E-3</v>
      </c>
      <c r="O1086" s="13">
        <f t="shared" si="66"/>
        <v>28.348923899999999</v>
      </c>
      <c r="P1086" s="13">
        <f>IF(D1086="ZZ",Brick_Kilns_EF!$E$8*(0.75),Brick_Kilns_EF!$E$8)</f>
        <v>7.1999999999999994E-4</v>
      </c>
      <c r="Q1086" s="13">
        <f t="shared" si="67"/>
        <v>6.3985031999999995</v>
      </c>
    </row>
    <row r="1087" spans="1:17">
      <c r="A1087" s="13" t="s">
        <v>1097</v>
      </c>
      <c r="B1087" s="13">
        <v>24.012638970000001</v>
      </c>
      <c r="C1087" s="13">
        <v>89.093651660000006</v>
      </c>
      <c r="D1087" s="13" t="s">
        <v>6</v>
      </c>
      <c r="E1087" s="13" t="s">
        <v>5000</v>
      </c>
      <c r="F1087" s="13" t="s">
        <v>42</v>
      </c>
      <c r="G1087" s="13" t="s">
        <v>4802</v>
      </c>
      <c r="H1087" s="13" t="s">
        <v>4816</v>
      </c>
      <c r="I1087" s="13">
        <f>(Brick_Kilns_EF!$B$13*Brick_Kilns_EF!$B$11*Brick_Kilns_EF!$B$12)</f>
        <v>8886.81</v>
      </c>
      <c r="J1087" s="13">
        <f>IF(D1087="ZZ",Brick_Kilns_EF!$E$9*(0.75),Brick_Kilns_EF!$E$9)</f>
        <v>7.4740000000000006E-4</v>
      </c>
      <c r="K1087" s="13">
        <f t="shared" si="64"/>
        <v>6.6420017940000005</v>
      </c>
      <c r="L1087" s="13">
        <f>IF(D1087="ZZ", Brick_Kilns_EF!$E$6*(0.75),Brick_Kilns_EF!$E$6)</f>
        <v>4.0400000000000001E-4</v>
      </c>
      <c r="M1087" s="13">
        <f t="shared" si="65"/>
        <v>3.5902712399999999</v>
      </c>
      <c r="N1087" s="13">
        <f>IF(D1087="ZZ",Brick_Kilns_EF!$E$7*(0.75),Brick_Kilns_EF!$E$7)</f>
        <v>3.1900000000000001E-3</v>
      </c>
      <c r="O1087" s="13">
        <f t="shared" si="66"/>
        <v>28.348923899999999</v>
      </c>
      <c r="P1087" s="13">
        <f>IF(D1087="ZZ",Brick_Kilns_EF!$E$8*(0.75),Brick_Kilns_EF!$E$8)</f>
        <v>7.1999999999999994E-4</v>
      </c>
      <c r="Q1087" s="13">
        <f t="shared" si="67"/>
        <v>6.3985031999999995</v>
      </c>
    </row>
    <row r="1088" spans="1:17">
      <c r="A1088" s="13" t="s">
        <v>1098</v>
      </c>
      <c r="B1088" s="13">
        <v>24.0176254</v>
      </c>
      <c r="C1088" s="13">
        <v>89.093313030000004</v>
      </c>
      <c r="D1088" s="13" t="s">
        <v>6</v>
      </c>
      <c r="E1088" s="13" t="s">
        <v>5000</v>
      </c>
      <c r="F1088" s="13" t="s">
        <v>42</v>
      </c>
      <c r="G1088" s="13" t="s">
        <v>4802</v>
      </c>
      <c r="H1088" s="13" t="s">
        <v>4816</v>
      </c>
      <c r="I1088" s="13">
        <f>(Brick_Kilns_EF!$B$13*Brick_Kilns_EF!$B$11*Brick_Kilns_EF!$B$12)</f>
        <v>8886.81</v>
      </c>
      <c r="J1088" s="13">
        <f>IF(D1088="ZZ",Brick_Kilns_EF!$E$9*(0.75),Brick_Kilns_EF!$E$9)</f>
        <v>7.4740000000000006E-4</v>
      </c>
      <c r="K1088" s="13">
        <f t="shared" si="64"/>
        <v>6.6420017940000005</v>
      </c>
      <c r="L1088" s="13">
        <f>IF(D1088="ZZ", Brick_Kilns_EF!$E$6*(0.75),Brick_Kilns_EF!$E$6)</f>
        <v>4.0400000000000001E-4</v>
      </c>
      <c r="M1088" s="13">
        <f t="shared" si="65"/>
        <v>3.5902712399999999</v>
      </c>
      <c r="N1088" s="13">
        <f>IF(D1088="ZZ",Brick_Kilns_EF!$E$7*(0.75),Brick_Kilns_EF!$E$7)</f>
        <v>3.1900000000000001E-3</v>
      </c>
      <c r="O1088" s="13">
        <f t="shared" si="66"/>
        <v>28.348923899999999</v>
      </c>
      <c r="P1088" s="13">
        <f>IF(D1088="ZZ",Brick_Kilns_EF!$E$8*(0.75),Brick_Kilns_EF!$E$8)</f>
        <v>7.1999999999999994E-4</v>
      </c>
      <c r="Q1088" s="13">
        <f t="shared" si="67"/>
        <v>6.3985031999999995</v>
      </c>
    </row>
    <row r="1089" spans="1:17">
      <c r="A1089" s="13" t="s">
        <v>1099</v>
      </c>
      <c r="B1089" s="13">
        <v>24.017202820000001</v>
      </c>
      <c r="C1089" s="13">
        <v>89.095140529999995</v>
      </c>
      <c r="D1089" s="13" t="s">
        <v>6</v>
      </c>
      <c r="E1089" s="13" t="s">
        <v>5000</v>
      </c>
      <c r="F1089" s="13" t="s">
        <v>42</v>
      </c>
      <c r="G1089" s="13" t="s">
        <v>4802</v>
      </c>
      <c r="H1089" s="13" t="s">
        <v>4816</v>
      </c>
      <c r="I1089" s="13">
        <f>(Brick_Kilns_EF!$B$13*Brick_Kilns_EF!$B$11*Brick_Kilns_EF!$B$12)</f>
        <v>8886.81</v>
      </c>
      <c r="J1089" s="13">
        <f>IF(D1089="ZZ",Brick_Kilns_EF!$E$9*(0.75),Brick_Kilns_EF!$E$9)</f>
        <v>7.4740000000000006E-4</v>
      </c>
      <c r="K1089" s="13">
        <f t="shared" si="64"/>
        <v>6.6420017940000005</v>
      </c>
      <c r="L1089" s="13">
        <f>IF(D1089="ZZ", Brick_Kilns_EF!$E$6*(0.75),Brick_Kilns_EF!$E$6)</f>
        <v>4.0400000000000001E-4</v>
      </c>
      <c r="M1089" s="13">
        <f t="shared" si="65"/>
        <v>3.5902712399999999</v>
      </c>
      <c r="N1089" s="13">
        <f>IF(D1089="ZZ",Brick_Kilns_EF!$E$7*(0.75),Brick_Kilns_EF!$E$7)</f>
        <v>3.1900000000000001E-3</v>
      </c>
      <c r="O1089" s="13">
        <f t="shared" si="66"/>
        <v>28.348923899999999</v>
      </c>
      <c r="P1089" s="13">
        <f>IF(D1089="ZZ",Brick_Kilns_EF!$E$8*(0.75),Brick_Kilns_EF!$E$8)</f>
        <v>7.1999999999999994E-4</v>
      </c>
      <c r="Q1089" s="13">
        <f t="shared" si="67"/>
        <v>6.3985031999999995</v>
      </c>
    </row>
    <row r="1090" spans="1:17">
      <c r="A1090" s="13" t="s">
        <v>1100</v>
      </c>
      <c r="B1090" s="13">
        <v>24.013131980000001</v>
      </c>
      <c r="C1090" s="13">
        <v>89.095522149999994</v>
      </c>
      <c r="D1090" s="13" t="s">
        <v>6</v>
      </c>
      <c r="E1090" s="13" t="s">
        <v>5000</v>
      </c>
      <c r="F1090" s="13" t="s">
        <v>42</v>
      </c>
      <c r="G1090" s="13" t="s">
        <v>4802</v>
      </c>
      <c r="H1090" s="13" t="s">
        <v>4816</v>
      </c>
      <c r="I1090" s="13">
        <f>(Brick_Kilns_EF!$B$13*Brick_Kilns_EF!$B$11*Brick_Kilns_EF!$B$12)</f>
        <v>8886.81</v>
      </c>
      <c r="J1090" s="13">
        <f>IF(D1090="ZZ",Brick_Kilns_EF!$E$9*(0.75),Brick_Kilns_EF!$E$9)</f>
        <v>7.4740000000000006E-4</v>
      </c>
      <c r="K1090" s="13">
        <f t="shared" si="64"/>
        <v>6.6420017940000005</v>
      </c>
      <c r="L1090" s="13">
        <f>IF(D1090="ZZ", Brick_Kilns_EF!$E$6*(0.75),Brick_Kilns_EF!$E$6)</f>
        <v>4.0400000000000001E-4</v>
      </c>
      <c r="M1090" s="13">
        <f t="shared" si="65"/>
        <v>3.5902712399999999</v>
      </c>
      <c r="N1090" s="13">
        <f>IF(D1090="ZZ",Brick_Kilns_EF!$E$7*(0.75),Brick_Kilns_EF!$E$7)</f>
        <v>3.1900000000000001E-3</v>
      </c>
      <c r="O1090" s="13">
        <f t="shared" si="66"/>
        <v>28.348923899999999</v>
      </c>
      <c r="P1090" s="13">
        <f>IF(D1090="ZZ",Brick_Kilns_EF!$E$8*(0.75),Brick_Kilns_EF!$E$8)</f>
        <v>7.1999999999999994E-4</v>
      </c>
      <c r="Q1090" s="13">
        <f t="shared" si="67"/>
        <v>6.3985031999999995</v>
      </c>
    </row>
    <row r="1091" spans="1:17">
      <c r="A1091" s="13" t="s">
        <v>1101</v>
      </c>
      <c r="B1091" s="13">
        <v>23.68843545</v>
      </c>
      <c r="C1091" s="13">
        <v>89.231627040000006</v>
      </c>
      <c r="D1091" s="13" t="s">
        <v>6</v>
      </c>
      <c r="E1091" s="13" t="s">
        <v>5000</v>
      </c>
      <c r="F1091" s="13" t="s">
        <v>9</v>
      </c>
      <c r="G1091" s="13" t="s">
        <v>4802</v>
      </c>
      <c r="H1091" s="13" t="s">
        <v>4816</v>
      </c>
      <c r="I1091" s="13">
        <f>(Brick_Kilns_EF!$B$13*Brick_Kilns_EF!$B$11*Brick_Kilns_EF!$B$12)</f>
        <v>8886.81</v>
      </c>
      <c r="J1091" s="13">
        <f>IF(D1091="ZZ",Brick_Kilns_EF!$E$9*(0.75),Brick_Kilns_EF!$E$9)</f>
        <v>7.4740000000000006E-4</v>
      </c>
      <c r="K1091" s="13">
        <f t="shared" ref="K1091:K1154" si="68">I1091*J1091</f>
        <v>6.6420017940000005</v>
      </c>
      <c r="L1091" s="13">
        <f>IF(D1091="ZZ", Brick_Kilns_EF!$E$6*(0.75),Brick_Kilns_EF!$E$6)</f>
        <v>4.0400000000000001E-4</v>
      </c>
      <c r="M1091" s="13">
        <f t="shared" ref="M1091:M1154" si="69">L1091*I1091</f>
        <v>3.5902712399999999</v>
      </c>
      <c r="N1091" s="13">
        <f>IF(D1091="ZZ",Brick_Kilns_EF!$E$7*(0.75),Brick_Kilns_EF!$E$7)</f>
        <v>3.1900000000000001E-3</v>
      </c>
      <c r="O1091" s="13">
        <f t="shared" ref="O1091:O1154" si="70">I1091*N1091</f>
        <v>28.348923899999999</v>
      </c>
      <c r="P1091" s="13">
        <f>IF(D1091="ZZ",Brick_Kilns_EF!$E$8*(0.75),Brick_Kilns_EF!$E$8)</f>
        <v>7.1999999999999994E-4</v>
      </c>
      <c r="Q1091" s="13">
        <f t="shared" ref="Q1091:Q1154" si="71">I1091*P1091</f>
        <v>6.3985031999999995</v>
      </c>
    </row>
    <row r="1092" spans="1:17">
      <c r="A1092" s="13" t="s">
        <v>1102</v>
      </c>
      <c r="B1092" s="13">
        <v>23.689322870000002</v>
      </c>
      <c r="C1092" s="13">
        <v>89.234443549999995</v>
      </c>
      <c r="D1092" s="13" t="s">
        <v>6</v>
      </c>
      <c r="E1092" s="13" t="s">
        <v>5000</v>
      </c>
      <c r="F1092" s="13" t="s">
        <v>9</v>
      </c>
      <c r="G1092" s="13" t="s">
        <v>4802</v>
      </c>
      <c r="H1092" s="13" t="s">
        <v>4816</v>
      </c>
      <c r="I1092" s="13">
        <f>(Brick_Kilns_EF!$B$13*Brick_Kilns_EF!$B$11*Brick_Kilns_EF!$B$12)</f>
        <v>8886.81</v>
      </c>
      <c r="J1092" s="13">
        <f>IF(D1092="ZZ",Brick_Kilns_EF!$E$9*(0.75),Brick_Kilns_EF!$E$9)</f>
        <v>7.4740000000000006E-4</v>
      </c>
      <c r="K1092" s="13">
        <f t="shared" si="68"/>
        <v>6.6420017940000005</v>
      </c>
      <c r="L1092" s="13">
        <f>IF(D1092="ZZ", Brick_Kilns_EF!$E$6*(0.75),Brick_Kilns_EF!$E$6)</f>
        <v>4.0400000000000001E-4</v>
      </c>
      <c r="M1092" s="13">
        <f t="shared" si="69"/>
        <v>3.5902712399999999</v>
      </c>
      <c r="N1092" s="13">
        <f>IF(D1092="ZZ",Brick_Kilns_EF!$E$7*(0.75),Brick_Kilns_EF!$E$7)</f>
        <v>3.1900000000000001E-3</v>
      </c>
      <c r="O1092" s="13">
        <f t="shared" si="70"/>
        <v>28.348923899999999</v>
      </c>
      <c r="P1092" s="13">
        <f>IF(D1092="ZZ",Brick_Kilns_EF!$E$8*(0.75),Brick_Kilns_EF!$E$8)</f>
        <v>7.1999999999999994E-4</v>
      </c>
      <c r="Q1092" s="13">
        <f t="shared" si="71"/>
        <v>6.3985031999999995</v>
      </c>
    </row>
    <row r="1093" spans="1:17">
      <c r="A1093" s="13" t="s">
        <v>1103</v>
      </c>
      <c r="B1093" s="13">
        <v>24.50897934</v>
      </c>
      <c r="C1093" s="13">
        <v>89.971759059999997</v>
      </c>
      <c r="D1093" s="13" t="s">
        <v>6</v>
      </c>
      <c r="E1093" s="13" t="s">
        <v>5000</v>
      </c>
      <c r="F1093" s="13" t="s">
        <v>7</v>
      </c>
      <c r="G1093" s="13" t="s">
        <v>4802</v>
      </c>
      <c r="H1093" s="13" t="s">
        <v>4816</v>
      </c>
      <c r="I1093" s="13">
        <f>(Brick_Kilns_EF!$B$13*Brick_Kilns_EF!$B$11*Brick_Kilns_EF!$B$12)</f>
        <v>8886.81</v>
      </c>
      <c r="J1093" s="13">
        <f>IF(D1093="ZZ",Brick_Kilns_EF!$E$9*(0.75),Brick_Kilns_EF!$E$9)</f>
        <v>7.4740000000000006E-4</v>
      </c>
      <c r="K1093" s="13">
        <f t="shared" si="68"/>
        <v>6.6420017940000005</v>
      </c>
      <c r="L1093" s="13">
        <f>IF(D1093="ZZ", Brick_Kilns_EF!$E$6*(0.75),Brick_Kilns_EF!$E$6)</f>
        <v>4.0400000000000001E-4</v>
      </c>
      <c r="M1093" s="13">
        <f t="shared" si="69"/>
        <v>3.5902712399999999</v>
      </c>
      <c r="N1093" s="13">
        <f>IF(D1093="ZZ",Brick_Kilns_EF!$E$7*(0.75),Brick_Kilns_EF!$E$7)</f>
        <v>3.1900000000000001E-3</v>
      </c>
      <c r="O1093" s="13">
        <f t="shared" si="70"/>
        <v>28.348923899999999</v>
      </c>
      <c r="P1093" s="13">
        <f>IF(D1093="ZZ",Brick_Kilns_EF!$E$8*(0.75),Brick_Kilns_EF!$E$8)</f>
        <v>7.1999999999999994E-4</v>
      </c>
      <c r="Q1093" s="13">
        <f t="shared" si="71"/>
        <v>6.3985031999999995</v>
      </c>
    </row>
    <row r="1094" spans="1:17">
      <c r="A1094" s="13" t="s">
        <v>1104</v>
      </c>
      <c r="B1094" s="13">
        <v>25.198944650000001</v>
      </c>
      <c r="C1094" s="13">
        <v>89.031780589999997</v>
      </c>
      <c r="D1094" s="13" t="s">
        <v>6</v>
      </c>
      <c r="E1094" s="13" t="s">
        <v>5000</v>
      </c>
      <c r="F1094" s="13" t="s">
        <v>42</v>
      </c>
      <c r="G1094" s="13" t="s">
        <v>4802</v>
      </c>
      <c r="H1094" s="13" t="s">
        <v>4816</v>
      </c>
      <c r="I1094" s="13">
        <f>(Brick_Kilns_EF!$B$13*Brick_Kilns_EF!$B$11*Brick_Kilns_EF!$B$12)</f>
        <v>8886.81</v>
      </c>
      <c r="J1094" s="13">
        <f>IF(D1094="ZZ",Brick_Kilns_EF!$E$9*(0.75),Brick_Kilns_EF!$E$9)</f>
        <v>7.4740000000000006E-4</v>
      </c>
      <c r="K1094" s="13">
        <f t="shared" si="68"/>
        <v>6.6420017940000005</v>
      </c>
      <c r="L1094" s="13">
        <f>IF(D1094="ZZ", Brick_Kilns_EF!$E$6*(0.75),Brick_Kilns_EF!$E$6)</f>
        <v>4.0400000000000001E-4</v>
      </c>
      <c r="M1094" s="13">
        <f t="shared" si="69"/>
        <v>3.5902712399999999</v>
      </c>
      <c r="N1094" s="13">
        <f>IF(D1094="ZZ",Brick_Kilns_EF!$E$7*(0.75),Brick_Kilns_EF!$E$7)</f>
        <v>3.1900000000000001E-3</v>
      </c>
      <c r="O1094" s="13">
        <f t="shared" si="70"/>
        <v>28.348923899999999</v>
      </c>
      <c r="P1094" s="13">
        <f>IF(D1094="ZZ",Brick_Kilns_EF!$E$8*(0.75),Brick_Kilns_EF!$E$8)</f>
        <v>7.1999999999999994E-4</v>
      </c>
      <c r="Q1094" s="13">
        <f t="shared" si="71"/>
        <v>6.3985031999999995</v>
      </c>
    </row>
    <row r="1095" spans="1:17">
      <c r="A1095" s="13" t="s">
        <v>1105</v>
      </c>
      <c r="B1095" s="13">
        <v>23.78513791</v>
      </c>
      <c r="C1095" s="13">
        <v>90.082792780000005</v>
      </c>
      <c r="D1095" s="13" t="s">
        <v>6</v>
      </c>
      <c r="E1095" s="13" t="s">
        <v>5000</v>
      </c>
      <c r="F1095" s="13" t="s">
        <v>7</v>
      </c>
      <c r="G1095" s="13" t="s">
        <v>4802</v>
      </c>
      <c r="H1095" s="13" t="s">
        <v>4816</v>
      </c>
      <c r="I1095" s="13">
        <f>(Brick_Kilns_EF!$B$13*Brick_Kilns_EF!$B$11*Brick_Kilns_EF!$B$12)</f>
        <v>8886.81</v>
      </c>
      <c r="J1095" s="13">
        <f>IF(D1095="ZZ",Brick_Kilns_EF!$E$9*(0.75),Brick_Kilns_EF!$E$9)</f>
        <v>7.4740000000000006E-4</v>
      </c>
      <c r="K1095" s="13">
        <f t="shared" si="68"/>
        <v>6.6420017940000005</v>
      </c>
      <c r="L1095" s="13">
        <f>IF(D1095="ZZ", Brick_Kilns_EF!$E$6*(0.75),Brick_Kilns_EF!$E$6)</f>
        <v>4.0400000000000001E-4</v>
      </c>
      <c r="M1095" s="13">
        <f t="shared" si="69"/>
        <v>3.5902712399999999</v>
      </c>
      <c r="N1095" s="13">
        <f>IF(D1095="ZZ",Brick_Kilns_EF!$E$7*(0.75),Brick_Kilns_EF!$E$7)</f>
        <v>3.1900000000000001E-3</v>
      </c>
      <c r="O1095" s="13">
        <f t="shared" si="70"/>
        <v>28.348923899999999</v>
      </c>
      <c r="P1095" s="13">
        <f>IF(D1095="ZZ",Brick_Kilns_EF!$E$8*(0.75),Brick_Kilns_EF!$E$8)</f>
        <v>7.1999999999999994E-4</v>
      </c>
      <c r="Q1095" s="13">
        <f t="shared" si="71"/>
        <v>6.3985031999999995</v>
      </c>
    </row>
    <row r="1096" spans="1:17">
      <c r="A1096" s="13" t="s">
        <v>1106</v>
      </c>
      <c r="B1096" s="13">
        <v>23.847442770000001</v>
      </c>
      <c r="C1096" s="13">
        <v>89.231094830000004</v>
      </c>
      <c r="D1096" s="13" t="s">
        <v>6</v>
      </c>
      <c r="E1096" s="13" t="s">
        <v>5000</v>
      </c>
      <c r="F1096" s="13" t="s">
        <v>9</v>
      </c>
      <c r="G1096" s="13" t="s">
        <v>4802</v>
      </c>
      <c r="H1096" s="13" t="s">
        <v>4816</v>
      </c>
      <c r="I1096" s="13">
        <f>(Brick_Kilns_EF!$B$13*Brick_Kilns_EF!$B$11*Brick_Kilns_EF!$B$12)</f>
        <v>8886.81</v>
      </c>
      <c r="J1096" s="13">
        <f>IF(D1096="ZZ",Brick_Kilns_EF!$E$9*(0.75),Brick_Kilns_EF!$E$9)</f>
        <v>7.4740000000000006E-4</v>
      </c>
      <c r="K1096" s="13">
        <f t="shared" si="68"/>
        <v>6.6420017940000005</v>
      </c>
      <c r="L1096" s="13">
        <f>IF(D1096="ZZ", Brick_Kilns_EF!$E$6*(0.75),Brick_Kilns_EF!$E$6)</f>
        <v>4.0400000000000001E-4</v>
      </c>
      <c r="M1096" s="13">
        <f t="shared" si="69"/>
        <v>3.5902712399999999</v>
      </c>
      <c r="N1096" s="13">
        <f>IF(D1096="ZZ",Brick_Kilns_EF!$E$7*(0.75),Brick_Kilns_EF!$E$7)</f>
        <v>3.1900000000000001E-3</v>
      </c>
      <c r="O1096" s="13">
        <f t="shared" si="70"/>
        <v>28.348923899999999</v>
      </c>
      <c r="P1096" s="13">
        <f>IF(D1096="ZZ",Brick_Kilns_EF!$E$8*(0.75),Brick_Kilns_EF!$E$8)</f>
        <v>7.1999999999999994E-4</v>
      </c>
      <c r="Q1096" s="13">
        <f t="shared" si="71"/>
        <v>6.3985031999999995</v>
      </c>
    </row>
    <row r="1097" spans="1:17">
      <c r="A1097" s="13" t="s">
        <v>1107</v>
      </c>
      <c r="B1097" s="13">
        <v>23.699915170000001</v>
      </c>
      <c r="C1097" s="13">
        <v>89.680899170000004</v>
      </c>
      <c r="D1097" s="13" t="s">
        <v>6</v>
      </c>
      <c r="E1097" s="13" t="s">
        <v>5000</v>
      </c>
      <c r="F1097" s="13" t="s">
        <v>7</v>
      </c>
      <c r="G1097" s="13" t="s">
        <v>4802</v>
      </c>
      <c r="H1097" s="13" t="s">
        <v>4816</v>
      </c>
      <c r="I1097" s="13">
        <f>(Brick_Kilns_EF!$B$13*Brick_Kilns_EF!$B$11*Brick_Kilns_EF!$B$12)</f>
        <v>8886.81</v>
      </c>
      <c r="J1097" s="13">
        <f>IF(D1097="ZZ",Brick_Kilns_EF!$E$9*(0.75),Brick_Kilns_EF!$E$9)</f>
        <v>7.4740000000000006E-4</v>
      </c>
      <c r="K1097" s="13">
        <f t="shared" si="68"/>
        <v>6.6420017940000005</v>
      </c>
      <c r="L1097" s="13">
        <f>IF(D1097="ZZ", Brick_Kilns_EF!$E$6*(0.75),Brick_Kilns_EF!$E$6)</f>
        <v>4.0400000000000001E-4</v>
      </c>
      <c r="M1097" s="13">
        <f t="shared" si="69"/>
        <v>3.5902712399999999</v>
      </c>
      <c r="N1097" s="13">
        <f>IF(D1097="ZZ",Brick_Kilns_EF!$E$7*(0.75),Brick_Kilns_EF!$E$7)</f>
        <v>3.1900000000000001E-3</v>
      </c>
      <c r="O1097" s="13">
        <f t="shared" si="70"/>
        <v>28.348923899999999</v>
      </c>
      <c r="P1097" s="13">
        <f>IF(D1097="ZZ",Brick_Kilns_EF!$E$8*(0.75),Brick_Kilns_EF!$E$8)</f>
        <v>7.1999999999999994E-4</v>
      </c>
      <c r="Q1097" s="13">
        <f t="shared" si="71"/>
        <v>6.3985031999999995</v>
      </c>
    </row>
    <row r="1098" spans="1:17">
      <c r="A1098" s="13" t="s">
        <v>1108</v>
      </c>
      <c r="B1098" s="13">
        <v>23.727063350000002</v>
      </c>
      <c r="C1098" s="13">
        <v>89.015959890000005</v>
      </c>
      <c r="D1098" s="13" t="s">
        <v>6</v>
      </c>
      <c r="E1098" s="13" t="s">
        <v>5000</v>
      </c>
      <c r="F1098" s="13" t="s">
        <v>9</v>
      </c>
      <c r="G1098" s="13" t="s">
        <v>4802</v>
      </c>
      <c r="H1098" s="13" t="s">
        <v>4816</v>
      </c>
      <c r="I1098" s="13">
        <f>(Brick_Kilns_EF!$B$13*Brick_Kilns_EF!$B$11*Brick_Kilns_EF!$B$12)</f>
        <v>8886.81</v>
      </c>
      <c r="J1098" s="13">
        <f>IF(D1098="ZZ",Brick_Kilns_EF!$E$9*(0.75),Brick_Kilns_EF!$E$9)</f>
        <v>7.4740000000000006E-4</v>
      </c>
      <c r="K1098" s="13">
        <f t="shared" si="68"/>
        <v>6.6420017940000005</v>
      </c>
      <c r="L1098" s="13">
        <f>IF(D1098="ZZ", Brick_Kilns_EF!$E$6*(0.75),Brick_Kilns_EF!$E$6)</f>
        <v>4.0400000000000001E-4</v>
      </c>
      <c r="M1098" s="13">
        <f t="shared" si="69"/>
        <v>3.5902712399999999</v>
      </c>
      <c r="N1098" s="13">
        <f>IF(D1098="ZZ",Brick_Kilns_EF!$E$7*(0.75),Brick_Kilns_EF!$E$7)</f>
        <v>3.1900000000000001E-3</v>
      </c>
      <c r="O1098" s="13">
        <f t="shared" si="70"/>
        <v>28.348923899999999</v>
      </c>
      <c r="P1098" s="13">
        <f>IF(D1098="ZZ",Brick_Kilns_EF!$E$8*(0.75),Brick_Kilns_EF!$E$8)</f>
        <v>7.1999999999999994E-4</v>
      </c>
      <c r="Q1098" s="13">
        <f t="shared" si="71"/>
        <v>6.3985031999999995</v>
      </c>
    </row>
    <row r="1099" spans="1:17">
      <c r="A1099" s="13" t="s">
        <v>1109</v>
      </c>
      <c r="B1099" s="13">
        <v>24.001825960000001</v>
      </c>
      <c r="C1099" s="13">
        <v>89.010703250000006</v>
      </c>
      <c r="D1099" s="13" t="s">
        <v>6</v>
      </c>
      <c r="E1099" s="13" t="s">
        <v>5000</v>
      </c>
      <c r="F1099" s="13" t="s">
        <v>9</v>
      </c>
      <c r="G1099" s="13" t="s">
        <v>4802</v>
      </c>
      <c r="H1099" s="13" t="s">
        <v>4816</v>
      </c>
      <c r="I1099" s="13">
        <f>(Brick_Kilns_EF!$B$13*Brick_Kilns_EF!$B$11*Brick_Kilns_EF!$B$12)</f>
        <v>8886.81</v>
      </c>
      <c r="J1099" s="13">
        <f>IF(D1099="ZZ",Brick_Kilns_EF!$E$9*(0.75),Brick_Kilns_EF!$E$9)</f>
        <v>7.4740000000000006E-4</v>
      </c>
      <c r="K1099" s="13">
        <f t="shared" si="68"/>
        <v>6.6420017940000005</v>
      </c>
      <c r="L1099" s="13">
        <f>IF(D1099="ZZ", Brick_Kilns_EF!$E$6*(0.75),Brick_Kilns_EF!$E$6)</f>
        <v>4.0400000000000001E-4</v>
      </c>
      <c r="M1099" s="13">
        <f t="shared" si="69"/>
        <v>3.5902712399999999</v>
      </c>
      <c r="N1099" s="13">
        <f>IF(D1099="ZZ",Brick_Kilns_EF!$E$7*(0.75),Brick_Kilns_EF!$E$7)</f>
        <v>3.1900000000000001E-3</v>
      </c>
      <c r="O1099" s="13">
        <f t="shared" si="70"/>
        <v>28.348923899999999</v>
      </c>
      <c r="P1099" s="13">
        <f>IF(D1099="ZZ",Brick_Kilns_EF!$E$8*(0.75),Brick_Kilns_EF!$E$8)</f>
        <v>7.1999999999999994E-4</v>
      </c>
      <c r="Q1099" s="13">
        <f t="shared" si="71"/>
        <v>6.3985031999999995</v>
      </c>
    </row>
    <row r="1100" spans="1:17">
      <c r="A1100" s="13" t="s">
        <v>1110</v>
      </c>
      <c r="B1100" s="13">
        <v>24.004568030000001</v>
      </c>
      <c r="C1100" s="13">
        <v>89.011848130000004</v>
      </c>
      <c r="D1100" s="13" t="s">
        <v>6</v>
      </c>
      <c r="E1100" s="13" t="s">
        <v>5000</v>
      </c>
      <c r="F1100" s="13" t="s">
        <v>9</v>
      </c>
      <c r="G1100" s="13" t="s">
        <v>4802</v>
      </c>
      <c r="H1100" s="13" t="s">
        <v>4816</v>
      </c>
      <c r="I1100" s="13">
        <f>(Brick_Kilns_EF!$B$13*Brick_Kilns_EF!$B$11*Brick_Kilns_EF!$B$12)</f>
        <v>8886.81</v>
      </c>
      <c r="J1100" s="13">
        <f>IF(D1100="ZZ",Brick_Kilns_EF!$E$9*(0.75),Brick_Kilns_EF!$E$9)</f>
        <v>7.4740000000000006E-4</v>
      </c>
      <c r="K1100" s="13">
        <f t="shared" si="68"/>
        <v>6.6420017940000005</v>
      </c>
      <c r="L1100" s="13">
        <f>IF(D1100="ZZ", Brick_Kilns_EF!$E$6*(0.75),Brick_Kilns_EF!$E$6)</f>
        <v>4.0400000000000001E-4</v>
      </c>
      <c r="M1100" s="13">
        <f t="shared" si="69"/>
        <v>3.5902712399999999</v>
      </c>
      <c r="N1100" s="13">
        <f>IF(D1100="ZZ",Brick_Kilns_EF!$E$7*(0.75),Brick_Kilns_EF!$E$7)</f>
        <v>3.1900000000000001E-3</v>
      </c>
      <c r="O1100" s="13">
        <f t="shared" si="70"/>
        <v>28.348923899999999</v>
      </c>
      <c r="P1100" s="13">
        <f>IF(D1100="ZZ",Brick_Kilns_EF!$E$8*(0.75),Brick_Kilns_EF!$E$8)</f>
        <v>7.1999999999999994E-4</v>
      </c>
      <c r="Q1100" s="13">
        <f t="shared" si="71"/>
        <v>6.3985031999999995</v>
      </c>
    </row>
    <row r="1101" spans="1:17">
      <c r="A1101" s="13" t="s">
        <v>1111</v>
      </c>
      <c r="B1101" s="13">
        <v>24.00465724</v>
      </c>
      <c r="C1101" s="13">
        <v>89.01184275</v>
      </c>
      <c r="D1101" s="13" t="s">
        <v>6</v>
      </c>
      <c r="E1101" s="13" t="s">
        <v>5000</v>
      </c>
      <c r="F1101" s="13" t="s">
        <v>9</v>
      </c>
      <c r="G1101" s="13" t="s">
        <v>4802</v>
      </c>
      <c r="H1101" s="13" t="s">
        <v>4816</v>
      </c>
      <c r="I1101" s="13">
        <f>(Brick_Kilns_EF!$B$13*Brick_Kilns_EF!$B$11*Brick_Kilns_EF!$B$12)</f>
        <v>8886.81</v>
      </c>
      <c r="J1101" s="13">
        <f>IF(D1101="ZZ",Brick_Kilns_EF!$E$9*(0.75),Brick_Kilns_EF!$E$9)</f>
        <v>7.4740000000000006E-4</v>
      </c>
      <c r="K1101" s="13">
        <f t="shared" si="68"/>
        <v>6.6420017940000005</v>
      </c>
      <c r="L1101" s="13">
        <f>IF(D1101="ZZ", Brick_Kilns_EF!$E$6*(0.75),Brick_Kilns_EF!$E$6)</f>
        <v>4.0400000000000001E-4</v>
      </c>
      <c r="M1101" s="13">
        <f t="shared" si="69"/>
        <v>3.5902712399999999</v>
      </c>
      <c r="N1101" s="13">
        <f>IF(D1101="ZZ",Brick_Kilns_EF!$E$7*(0.75),Brick_Kilns_EF!$E$7)</f>
        <v>3.1900000000000001E-3</v>
      </c>
      <c r="O1101" s="13">
        <f t="shared" si="70"/>
        <v>28.348923899999999</v>
      </c>
      <c r="P1101" s="13">
        <f>IF(D1101="ZZ",Brick_Kilns_EF!$E$8*(0.75),Brick_Kilns_EF!$E$8)</f>
        <v>7.1999999999999994E-4</v>
      </c>
      <c r="Q1101" s="13">
        <f t="shared" si="71"/>
        <v>6.3985031999999995</v>
      </c>
    </row>
    <row r="1102" spans="1:17">
      <c r="A1102" s="13" t="s">
        <v>1112</v>
      </c>
      <c r="B1102" s="13">
        <v>23.967137449999999</v>
      </c>
      <c r="C1102" s="13">
        <v>89.253568349999995</v>
      </c>
      <c r="D1102" s="13" t="s">
        <v>6</v>
      </c>
      <c r="E1102" s="13" t="s">
        <v>5000</v>
      </c>
      <c r="F1102" s="13" t="s">
        <v>42</v>
      </c>
      <c r="G1102" s="13" t="s">
        <v>4802</v>
      </c>
      <c r="H1102" s="13" t="s">
        <v>4816</v>
      </c>
      <c r="I1102" s="13">
        <f>(Brick_Kilns_EF!$B$13*Brick_Kilns_EF!$B$11*Brick_Kilns_EF!$B$12)</f>
        <v>8886.81</v>
      </c>
      <c r="J1102" s="13">
        <f>IF(D1102="ZZ",Brick_Kilns_EF!$E$9*(0.75),Brick_Kilns_EF!$E$9)</f>
        <v>7.4740000000000006E-4</v>
      </c>
      <c r="K1102" s="13">
        <f t="shared" si="68"/>
        <v>6.6420017940000005</v>
      </c>
      <c r="L1102" s="13">
        <f>IF(D1102="ZZ", Brick_Kilns_EF!$E$6*(0.75),Brick_Kilns_EF!$E$6)</f>
        <v>4.0400000000000001E-4</v>
      </c>
      <c r="M1102" s="13">
        <f t="shared" si="69"/>
        <v>3.5902712399999999</v>
      </c>
      <c r="N1102" s="13">
        <f>IF(D1102="ZZ",Brick_Kilns_EF!$E$7*(0.75),Brick_Kilns_EF!$E$7)</f>
        <v>3.1900000000000001E-3</v>
      </c>
      <c r="O1102" s="13">
        <f t="shared" si="70"/>
        <v>28.348923899999999</v>
      </c>
      <c r="P1102" s="13">
        <f>IF(D1102="ZZ",Brick_Kilns_EF!$E$8*(0.75),Brick_Kilns_EF!$E$8)</f>
        <v>7.1999999999999994E-4</v>
      </c>
      <c r="Q1102" s="13">
        <f t="shared" si="71"/>
        <v>6.3985031999999995</v>
      </c>
    </row>
    <row r="1103" spans="1:17">
      <c r="A1103" s="13" t="s">
        <v>1113</v>
      </c>
      <c r="B1103" s="13">
        <v>23.969226859999999</v>
      </c>
      <c r="C1103" s="13">
        <v>89.251154970000002</v>
      </c>
      <c r="D1103" s="13" t="s">
        <v>6</v>
      </c>
      <c r="E1103" s="13" t="s">
        <v>5000</v>
      </c>
      <c r="F1103" s="13" t="s">
        <v>42</v>
      </c>
      <c r="G1103" s="13" t="s">
        <v>4802</v>
      </c>
      <c r="H1103" s="13" t="s">
        <v>4816</v>
      </c>
      <c r="I1103" s="13">
        <f>(Brick_Kilns_EF!$B$13*Brick_Kilns_EF!$B$11*Brick_Kilns_EF!$B$12)</f>
        <v>8886.81</v>
      </c>
      <c r="J1103" s="13">
        <f>IF(D1103="ZZ",Brick_Kilns_EF!$E$9*(0.75),Brick_Kilns_EF!$E$9)</f>
        <v>7.4740000000000006E-4</v>
      </c>
      <c r="K1103" s="13">
        <f t="shared" si="68"/>
        <v>6.6420017940000005</v>
      </c>
      <c r="L1103" s="13">
        <f>IF(D1103="ZZ", Brick_Kilns_EF!$E$6*(0.75),Brick_Kilns_EF!$E$6)</f>
        <v>4.0400000000000001E-4</v>
      </c>
      <c r="M1103" s="13">
        <f t="shared" si="69"/>
        <v>3.5902712399999999</v>
      </c>
      <c r="N1103" s="13">
        <f>IF(D1103="ZZ",Brick_Kilns_EF!$E$7*(0.75),Brick_Kilns_EF!$E$7)</f>
        <v>3.1900000000000001E-3</v>
      </c>
      <c r="O1103" s="13">
        <f t="shared" si="70"/>
        <v>28.348923899999999</v>
      </c>
      <c r="P1103" s="13">
        <f>IF(D1103="ZZ",Brick_Kilns_EF!$E$8*(0.75),Brick_Kilns_EF!$E$8)</f>
        <v>7.1999999999999994E-4</v>
      </c>
      <c r="Q1103" s="13">
        <f t="shared" si="71"/>
        <v>6.3985031999999995</v>
      </c>
    </row>
    <row r="1104" spans="1:17">
      <c r="A1104" s="13" t="s">
        <v>1114</v>
      </c>
      <c r="B1104" s="13">
        <v>23.709490330000001</v>
      </c>
      <c r="C1104" s="13">
        <v>88.649723429999995</v>
      </c>
      <c r="D1104" s="13" t="s">
        <v>6</v>
      </c>
      <c r="E1104" s="13" t="s">
        <v>5000</v>
      </c>
      <c r="F1104" s="13" t="s">
        <v>9</v>
      </c>
      <c r="G1104" s="13" t="s">
        <v>4802</v>
      </c>
      <c r="H1104" s="13" t="s">
        <v>4816</v>
      </c>
      <c r="I1104" s="13">
        <f>(Brick_Kilns_EF!$B$13*Brick_Kilns_EF!$B$11*Brick_Kilns_EF!$B$12)</f>
        <v>8886.81</v>
      </c>
      <c r="J1104" s="13">
        <f>IF(D1104="ZZ",Brick_Kilns_EF!$E$9*(0.75),Brick_Kilns_EF!$E$9)</f>
        <v>7.4740000000000006E-4</v>
      </c>
      <c r="K1104" s="13">
        <f t="shared" si="68"/>
        <v>6.6420017940000005</v>
      </c>
      <c r="L1104" s="13">
        <f>IF(D1104="ZZ", Brick_Kilns_EF!$E$6*(0.75),Brick_Kilns_EF!$E$6)</f>
        <v>4.0400000000000001E-4</v>
      </c>
      <c r="M1104" s="13">
        <f t="shared" si="69"/>
        <v>3.5902712399999999</v>
      </c>
      <c r="N1104" s="13">
        <f>IF(D1104="ZZ",Brick_Kilns_EF!$E$7*(0.75),Brick_Kilns_EF!$E$7)</f>
        <v>3.1900000000000001E-3</v>
      </c>
      <c r="O1104" s="13">
        <f t="shared" si="70"/>
        <v>28.348923899999999</v>
      </c>
      <c r="P1104" s="13">
        <f>IF(D1104="ZZ",Brick_Kilns_EF!$E$8*(0.75),Brick_Kilns_EF!$E$8)</f>
        <v>7.1999999999999994E-4</v>
      </c>
      <c r="Q1104" s="13">
        <f t="shared" si="71"/>
        <v>6.3985031999999995</v>
      </c>
    </row>
    <row r="1105" spans="1:17">
      <c r="A1105" s="13" t="s">
        <v>1115</v>
      </c>
      <c r="B1105" s="13">
        <v>24.015557260000001</v>
      </c>
      <c r="C1105" s="13">
        <v>89.013217030000007</v>
      </c>
      <c r="D1105" s="13" t="s">
        <v>6</v>
      </c>
      <c r="E1105" s="13" t="s">
        <v>5000</v>
      </c>
      <c r="F1105" s="13" t="s">
        <v>9</v>
      </c>
      <c r="G1105" s="13" t="s">
        <v>4802</v>
      </c>
      <c r="H1105" s="13" t="s">
        <v>4816</v>
      </c>
      <c r="I1105" s="13">
        <f>(Brick_Kilns_EF!$B$13*Brick_Kilns_EF!$B$11*Brick_Kilns_EF!$B$12)</f>
        <v>8886.81</v>
      </c>
      <c r="J1105" s="13">
        <f>IF(D1105="ZZ",Brick_Kilns_EF!$E$9*(0.75),Brick_Kilns_EF!$E$9)</f>
        <v>7.4740000000000006E-4</v>
      </c>
      <c r="K1105" s="13">
        <f t="shared" si="68"/>
        <v>6.6420017940000005</v>
      </c>
      <c r="L1105" s="13">
        <f>IF(D1105="ZZ", Brick_Kilns_EF!$E$6*(0.75),Brick_Kilns_EF!$E$6)</f>
        <v>4.0400000000000001E-4</v>
      </c>
      <c r="M1105" s="13">
        <f t="shared" si="69"/>
        <v>3.5902712399999999</v>
      </c>
      <c r="N1105" s="13">
        <f>IF(D1105="ZZ",Brick_Kilns_EF!$E$7*(0.75),Brick_Kilns_EF!$E$7)</f>
        <v>3.1900000000000001E-3</v>
      </c>
      <c r="O1105" s="13">
        <f t="shared" si="70"/>
        <v>28.348923899999999</v>
      </c>
      <c r="P1105" s="13">
        <f>IF(D1105="ZZ",Brick_Kilns_EF!$E$8*(0.75),Brick_Kilns_EF!$E$8)</f>
        <v>7.1999999999999994E-4</v>
      </c>
      <c r="Q1105" s="13">
        <f t="shared" si="71"/>
        <v>6.3985031999999995</v>
      </c>
    </row>
    <row r="1106" spans="1:17">
      <c r="A1106" s="13" t="s">
        <v>1116</v>
      </c>
      <c r="B1106" s="13">
        <v>23.67469311</v>
      </c>
      <c r="C1106" s="13">
        <v>89.374348879999999</v>
      </c>
      <c r="D1106" s="13" t="s">
        <v>6</v>
      </c>
      <c r="E1106" s="13" t="s">
        <v>5000</v>
      </c>
      <c r="F1106" s="13" t="s">
        <v>7</v>
      </c>
      <c r="G1106" s="13" t="s">
        <v>4802</v>
      </c>
      <c r="H1106" s="13" t="s">
        <v>4816</v>
      </c>
      <c r="I1106" s="13">
        <f>(Brick_Kilns_EF!$B$13*Brick_Kilns_EF!$B$11*Brick_Kilns_EF!$B$12)</f>
        <v>8886.81</v>
      </c>
      <c r="J1106" s="13">
        <f>IF(D1106="ZZ",Brick_Kilns_EF!$E$9*(0.75),Brick_Kilns_EF!$E$9)</f>
        <v>7.4740000000000006E-4</v>
      </c>
      <c r="K1106" s="13">
        <f t="shared" si="68"/>
        <v>6.6420017940000005</v>
      </c>
      <c r="L1106" s="13">
        <f>IF(D1106="ZZ", Brick_Kilns_EF!$E$6*(0.75),Brick_Kilns_EF!$E$6)</f>
        <v>4.0400000000000001E-4</v>
      </c>
      <c r="M1106" s="13">
        <f t="shared" si="69"/>
        <v>3.5902712399999999</v>
      </c>
      <c r="N1106" s="13">
        <f>IF(D1106="ZZ",Brick_Kilns_EF!$E$7*(0.75),Brick_Kilns_EF!$E$7)</f>
        <v>3.1900000000000001E-3</v>
      </c>
      <c r="O1106" s="13">
        <f t="shared" si="70"/>
        <v>28.348923899999999</v>
      </c>
      <c r="P1106" s="13">
        <f>IF(D1106="ZZ",Brick_Kilns_EF!$E$8*(0.75),Brick_Kilns_EF!$E$8)</f>
        <v>7.1999999999999994E-4</v>
      </c>
      <c r="Q1106" s="13">
        <f t="shared" si="71"/>
        <v>6.3985031999999995</v>
      </c>
    </row>
    <row r="1107" spans="1:17">
      <c r="A1107" s="13" t="s">
        <v>1117</v>
      </c>
      <c r="B1107" s="13">
        <v>23.813133579999999</v>
      </c>
      <c r="C1107" s="13">
        <v>88.662503470000004</v>
      </c>
      <c r="D1107" s="13" t="s">
        <v>6</v>
      </c>
      <c r="E1107" s="13" t="s">
        <v>5000</v>
      </c>
      <c r="F1107" s="13" t="s">
        <v>9</v>
      </c>
      <c r="G1107" s="13" t="s">
        <v>4802</v>
      </c>
      <c r="H1107" s="13" t="s">
        <v>4816</v>
      </c>
      <c r="I1107" s="13">
        <f>(Brick_Kilns_EF!$B$13*Brick_Kilns_EF!$B$11*Brick_Kilns_EF!$B$12)</f>
        <v>8886.81</v>
      </c>
      <c r="J1107" s="13">
        <f>IF(D1107="ZZ",Brick_Kilns_EF!$E$9*(0.75),Brick_Kilns_EF!$E$9)</f>
        <v>7.4740000000000006E-4</v>
      </c>
      <c r="K1107" s="13">
        <f t="shared" si="68"/>
        <v>6.6420017940000005</v>
      </c>
      <c r="L1107" s="13">
        <f>IF(D1107="ZZ", Brick_Kilns_EF!$E$6*(0.75),Brick_Kilns_EF!$E$6)</f>
        <v>4.0400000000000001E-4</v>
      </c>
      <c r="M1107" s="13">
        <f t="shared" si="69"/>
        <v>3.5902712399999999</v>
      </c>
      <c r="N1107" s="13">
        <f>IF(D1107="ZZ",Brick_Kilns_EF!$E$7*(0.75),Brick_Kilns_EF!$E$7)</f>
        <v>3.1900000000000001E-3</v>
      </c>
      <c r="O1107" s="13">
        <f t="shared" si="70"/>
        <v>28.348923899999999</v>
      </c>
      <c r="P1107" s="13">
        <f>IF(D1107="ZZ",Brick_Kilns_EF!$E$8*(0.75),Brick_Kilns_EF!$E$8)</f>
        <v>7.1999999999999994E-4</v>
      </c>
      <c r="Q1107" s="13">
        <f t="shared" si="71"/>
        <v>6.3985031999999995</v>
      </c>
    </row>
    <row r="1108" spans="1:17">
      <c r="A1108" s="13" t="s">
        <v>1118</v>
      </c>
      <c r="B1108" s="13">
        <v>23.7808265</v>
      </c>
      <c r="C1108" s="13">
        <v>88.675050690000006</v>
      </c>
      <c r="D1108" s="13" t="s">
        <v>6</v>
      </c>
      <c r="E1108" s="13" t="s">
        <v>5000</v>
      </c>
      <c r="F1108" s="13" t="s">
        <v>9</v>
      </c>
      <c r="G1108" s="13" t="s">
        <v>4802</v>
      </c>
      <c r="H1108" s="13" t="s">
        <v>4816</v>
      </c>
      <c r="I1108" s="13">
        <f>(Brick_Kilns_EF!$B$13*Brick_Kilns_EF!$B$11*Brick_Kilns_EF!$B$12)</f>
        <v>8886.81</v>
      </c>
      <c r="J1108" s="13">
        <f>IF(D1108="ZZ",Brick_Kilns_EF!$E$9*(0.75),Brick_Kilns_EF!$E$9)</f>
        <v>7.4740000000000006E-4</v>
      </c>
      <c r="K1108" s="13">
        <f t="shared" si="68"/>
        <v>6.6420017940000005</v>
      </c>
      <c r="L1108" s="13">
        <f>IF(D1108="ZZ", Brick_Kilns_EF!$E$6*(0.75),Brick_Kilns_EF!$E$6)</f>
        <v>4.0400000000000001E-4</v>
      </c>
      <c r="M1108" s="13">
        <f t="shared" si="69"/>
        <v>3.5902712399999999</v>
      </c>
      <c r="N1108" s="13">
        <f>IF(D1108="ZZ",Brick_Kilns_EF!$E$7*(0.75),Brick_Kilns_EF!$E$7)</f>
        <v>3.1900000000000001E-3</v>
      </c>
      <c r="O1108" s="13">
        <f t="shared" si="70"/>
        <v>28.348923899999999</v>
      </c>
      <c r="P1108" s="13">
        <f>IF(D1108="ZZ",Brick_Kilns_EF!$E$8*(0.75),Brick_Kilns_EF!$E$8)</f>
        <v>7.1999999999999994E-4</v>
      </c>
      <c r="Q1108" s="13">
        <f t="shared" si="71"/>
        <v>6.3985031999999995</v>
      </c>
    </row>
    <row r="1109" spans="1:17">
      <c r="A1109" s="13" t="s">
        <v>1119</v>
      </c>
      <c r="B1109" s="13">
        <v>23.975545799999999</v>
      </c>
      <c r="C1109" s="13">
        <v>89.190832060000005</v>
      </c>
      <c r="D1109" s="13" t="s">
        <v>6</v>
      </c>
      <c r="E1109" s="13" t="s">
        <v>5000</v>
      </c>
      <c r="F1109" s="13" t="s">
        <v>9</v>
      </c>
      <c r="G1109" s="13" t="s">
        <v>4802</v>
      </c>
      <c r="H1109" s="13" t="s">
        <v>4816</v>
      </c>
      <c r="I1109" s="13">
        <f>(Brick_Kilns_EF!$B$13*Brick_Kilns_EF!$B$11*Brick_Kilns_EF!$B$12)</f>
        <v>8886.81</v>
      </c>
      <c r="J1109" s="13">
        <f>IF(D1109="ZZ",Brick_Kilns_EF!$E$9*(0.75),Brick_Kilns_EF!$E$9)</f>
        <v>7.4740000000000006E-4</v>
      </c>
      <c r="K1109" s="13">
        <f t="shared" si="68"/>
        <v>6.6420017940000005</v>
      </c>
      <c r="L1109" s="13">
        <f>IF(D1109="ZZ", Brick_Kilns_EF!$E$6*(0.75),Brick_Kilns_EF!$E$6)</f>
        <v>4.0400000000000001E-4</v>
      </c>
      <c r="M1109" s="13">
        <f t="shared" si="69"/>
        <v>3.5902712399999999</v>
      </c>
      <c r="N1109" s="13">
        <f>IF(D1109="ZZ",Brick_Kilns_EF!$E$7*(0.75),Brick_Kilns_EF!$E$7)</f>
        <v>3.1900000000000001E-3</v>
      </c>
      <c r="O1109" s="13">
        <f t="shared" si="70"/>
        <v>28.348923899999999</v>
      </c>
      <c r="P1109" s="13">
        <f>IF(D1109="ZZ",Brick_Kilns_EF!$E$8*(0.75),Brick_Kilns_EF!$E$8)</f>
        <v>7.1999999999999994E-4</v>
      </c>
      <c r="Q1109" s="13">
        <f t="shared" si="71"/>
        <v>6.3985031999999995</v>
      </c>
    </row>
    <row r="1110" spans="1:17">
      <c r="A1110" s="13" t="s">
        <v>1120</v>
      </c>
      <c r="B1110" s="13">
        <v>23.594066040000001</v>
      </c>
      <c r="C1110" s="13">
        <v>88.72456751</v>
      </c>
      <c r="D1110" s="13" t="s">
        <v>6</v>
      </c>
      <c r="E1110" s="13" t="s">
        <v>5000</v>
      </c>
      <c r="F1110" s="13" t="s">
        <v>9</v>
      </c>
      <c r="G1110" s="13" t="s">
        <v>4802</v>
      </c>
      <c r="H1110" s="13" t="s">
        <v>4816</v>
      </c>
      <c r="I1110" s="13">
        <f>(Brick_Kilns_EF!$B$13*Brick_Kilns_EF!$B$11*Brick_Kilns_EF!$B$12)</f>
        <v>8886.81</v>
      </c>
      <c r="J1110" s="13">
        <f>IF(D1110="ZZ",Brick_Kilns_EF!$E$9*(0.75),Brick_Kilns_EF!$E$9)</f>
        <v>7.4740000000000006E-4</v>
      </c>
      <c r="K1110" s="13">
        <f t="shared" si="68"/>
        <v>6.6420017940000005</v>
      </c>
      <c r="L1110" s="13">
        <f>IF(D1110="ZZ", Brick_Kilns_EF!$E$6*(0.75),Brick_Kilns_EF!$E$6)</f>
        <v>4.0400000000000001E-4</v>
      </c>
      <c r="M1110" s="13">
        <f t="shared" si="69"/>
        <v>3.5902712399999999</v>
      </c>
      <c r="N1110" s="13">
        <f>IF(D1110="ZZ",Brick_Kilns_EF!$E$7*(0.75),Brick_Kilns_EF!$E$7)</f>
        <v>3.1900000000000001E-3</v>
      </c>
      <c r="O1110" s="13">
        <f t="shared" si="70"/>
        <v>28.348923899999999</v>
      </c>
      <c r="P1110" s="13">
        <f>IF(D1110="ZZ",Brick_Kilns_EF!$E$8*(0.75),Brick_Kilns_EF!$E$8)</f>
        <v>7.1999999999999994E-4</v>
      </c>
      <c r="Q1110" s="13">
        <f t="shared" si="71"/>
        <v>6.3985031999999995</v>
      </c>
    </row>
    <row r="1111" spans="1:17">
      <c r="A1111" s="13" t="s">
        <v>1121</v>
      </c>
      <c r="B1111" s="13">
        <v>23.728788250000001</v>
      </c>
      <c r="C1111" s="13">
        <v>89.52904925</v>
      </c>
      <c r="D1111" s="13" t="s">
        <v>6</v>
      </c>
      <c r="E1111" s="13" t="s">
        <v>5000</v>
      </c>
      <c r="F1111" s="13" t="s">
        <v>7</v>
      </c>
      <c r="G1111" s="13" t="s">
        <v>4802</v>
      </c>
      <c r="H1111" s="13" t="s">
        <v>4816</v>
      </c>
      <c r="I1111" s="13">
        <f>(Brick_Kilns_EF!$B$13*Brick_Kilns_EF!$B$11*Brick_Kilns_EF!$B$12)</f>
        <v>8886.81</v>
      </c>
      <c r="J1111" s="13">
        <f>IF(D1111="ZZ",Brick_Kilns_EF!$E$9*(0.75),Brick_Kilns_EF!$E$9)</f>
        <v>7.4740000000000006E-4</v>
      </c>
      <c r="K1111" s="13">
        <f t="shared" si="68"/>
        <v>6.6420017940000005</v>
      </c>
      <c r="L1111" s="13">
        <f>IF(D1111="ZZ", Brick_Kilns_EF!$E$6*(0.75),Brick_Kilns_EF!$E$6)</f>
        <v>4.0400000000000001E-4</v>
      </c>
      <c r="M1111" s="13">
        <f t="shared" si="69"/>
        <v>3.5902712399999999</v>
      </c>
      <c r="N1111" s="13">
        <f>IF(D1111="ZZ",Brick_Kilns_EF!$E$7*(0.75),Brick_Kilns_EF!$E$7)</f>
        <v>3.1900000000000001E-3</v>
      </c>
      <c r="O1111" s="13">
        <f t="shared" si="70"/>
        <v>28.348923899999999</v>
      </c>
      <c r="P1111" s="13">
        <f>IF(D1111="ZZ",Brick_Kilns_EF!$E$8*(0.75),Brick_Kilns_EF!$E$8)</f>
        <v>7.1999999999999994E-4</v>
      </c>
      <c r="Q1111" s="13">
        <f t="shared" si="71"/>
        <v>6.3985031999999995</v>
      </c>
    </row>
    <row r="1112" spans="1:17">
      <c r="A1112" s="13" t="s">
        <v>1122</v>
      </c>
      <c r="B1112" s="13">
        <v>23.839866149999999</v>
      </c>
      <c r="C1112" s="13">
        <v>89.259273629999996</v>
      </c>
      <c r="D1112" s="13" t="s">
        <v>6</v>
      </c>
      <c r="E1112" s="13" t="s">
        <v>5000</v>
      </c>
      <c r="F1112" s="13" t="s">
        <v>9</v>
      </c>
      <c r="G1112" s="13" t="s">
        <v>4802</v>
      </c>
      <c r="H1112" s="13" t="s">
        <v>4816</v>
      </c>
      <c r="I1112" s="13">
        <f>(Brick_Kilns_EF!$B$13*Brick_Kilns_EF!$B$11*Brick_Kilns_EF!$B$12)</f>
        <v>8886.81</v>
      </c>
      <c r="J1112" s="13">
        <f>IF(D1112="ZZ",Brick_Kilns_EF!$E$9*(0.75),Brick_Kilns_EF!$E$9)</f>
        <v>7.4740000000000006E-4</v>
      </c>
      <c r="K1112" s="13">
        <f t="shared" si="68"/>
        <v>6.6420017940000005</v>
      </c>
      <c r="L1112" s="13">
        <f>IF(D1112="ZZ", Brick_Kilns_EF!$E$6*(0.75),Brick_Kilns_EF!$E$6)</f>
        <v>4.0400000000000001E-4</v>
      </c>
      <c r="M1112" s="13">
        <f t="shared" si="69"/>
        <v>3.5902712399999999</v>
      </c>
      <c r="N1112" s="13">
        <f>IF(D1112="ZZ",Brick_Kilns_EF!$E$7*(0.75),Brick_Kilns_EF!$E$7)</f>
        <v>3.1900000000000001E-3</v>
      </c>
      <c r="O1112" s="13">
        <f t="shared" si="70"/>
        <v>28.348923899999999</v>
      </c>
      <c r="P1112" s="13">
        <f>IF(D1112="ZZ",Brick_Kilns_EF!$E$8*(0.75),Brick_Kilns_EF!$E$8)</f>
        <v>7.1999999999999994E-4</v>
      </c>
      <c r="Q1112" s="13">
        <f t="shared" si="71"/>
        <v>6.3985031999999995</v>
      </c>
    </row>
    <row r="1113" spans="1:17">
      <c r="A1113" s="13" t="s">
        <v>1123</v>
      </c>
      <c r="B1113" s="13">
        <v>23.981640909999999</v>
      </c>
      <c r="C1113" s="13">
        <v>89.178750550000004</v>
      </c>
      <c r="D1113" s="13" t="s">
        <v>6</v>
      </c>
      <c r="E1113" s="13" t="s">
        <v>5000</v>
      </c>
      <c r="F1113" s="13" t="s">
        <v>9</v>
      </c>
      <c r="G1113" s="13" t="s">
        <v>4802</v>
      </c>
      <c r="H1113" s="13" t="s">
        <v>4816</v>
      </c>
      <c r="I1113" s="13">
        <f>(Brick_Kilns_EF!$B$13*Brick_Kilns_EF!$B$11*Brick_Kilns_EF!$B$12)</f>
        <v>8886.81</v>
      </c>
      <c r="J1113" s="13">
        <f>IF(D1113="ZZ",Brick_Kilns_EF!$E$9*(0.75),Brick_Kilns_EF!$E$9)</f>
        <v>7.4740000000000006E-4</v>
      </c>
      <c r="K1113" s="13">
        <f t="shared" si="68"/>
        <v>6.6420017940000005</v>
      </c>
      <c r="L1113" s="13">
        <f>IF(D1113="ZZ", Brick_Kilns_EF!$E$6*(0.75),Brick_Kilns_EF!$E$6)</f>
        <v>4.0400000000000001E-4</v>
      </c>
      <c r="M1113" s="13">
        <f t="shared" si="69"/>
        <v>3.5902712399999999</v>
      </c>
      <c r="N1113" s="13">
        <f>IF(D1113="ZZ",Brick_Kilns_EF!$E$7*(0.75),Brick_Kilns_EF!$E$7)</f>
        <v>3.1900000000000001E-3</v>
      </c>
      <c r="O1113" s="13">
        <f t="shared" si="70"/>
        <v>28.348923899999999</v>
      </c>
      <c r="P1113" s="13">
        <f>IF(D1113="ZZ",Brick_Kilns_EF!$E$8*(0.75),Brick_Kilns_EF!$E$8)</f>
        <v>7.1999999999999994E-4</v>
      </c>
      <c r="Q1113" s="13">
        <f t="shared" si="71"/>
        <v>6.3985031999999995</v>
      </c>
    </row>
    <row r="1114" spans="1:17">
      <c r="A1114" s="13" t="s">
        <v>1124</v>
      </c>
      <c r="B1114" s="13">
        <v>23.982143310000001</v>
      </c>
      <c r="C1114" s="13">
        <v>89.183039800000003</v>
      </c>
      <c r="D1114" s="13" t="s">
        <v>6</v>
      </c>
      <c r="E1114" s="13" t="s">
        <v>5000</v>
      </c>
      <c r="F1114" s="13" t="s">
        <v>9</v>
      </c>
      <c r="G1114" s="13" t="s">
        <v>4802</v>
      </c>
      <c r="H1114" s="13" t="s">
        <v>4816</v>
      </c>
      <c r="I1114" s="13">
        <f>(Brick_Kilns_EF!$B$13*Brick_Kilns_EF!$B$11*Brick_Kilns_EF!$B$12)</f>
        <v>8886.81</v>
      </c>
      <c r="J1114" s="13">
        <f>IF(D1114="ZZ",Brick_Kilns_EF!$E$9*(0.75),Brick_Kilns_EF!$E$9)</f>
        <v>7.4740000000000006E-4</v>
      </c>
      <c r="K1114" s="13">
        <f t="shared" si="68"/>
        <v>6.6420017940000005</v>
      </c>
      <c r="L1114" s="13">
        <f>IF(D1114="ZZ", Brick_Kilns_EF!$E$6*(0.75),Brick_Kilns_EF!$E$6)</f>
        <v>4.0400000000000001E-4</v>
      </c>
      <c r="M1114" s="13">
        <f t="shared" si="69"/>
        <v>3.5902712399999999</v>
      </c>
      <c r="N1114" s="13">
        <f>IF(D1114="ZZ",Brick_Kilns_EF!$E$7*(0.75),Brick_Kilns_EF!$E$7)</f>
        <v>3.1900000000000001E-3</v>
      </c>
      <c r="O1114" s="13">
        <f t="shared" si="70"/>
        <v>28.348923899999999</v>
      </c>
      <c r="P1114" s="13">
        <f>IF(D1114="ZZ",Brick_Kilns_EF!$E$8*(0.75),Brick_Kilns_EF!$E$8)</f>
        <v>7.1999999999999994E-4</v>
      </c>
      <c r="Q1114" s="13">
        <f t="shared" si="71"/>
        <v>6.3985031999999995</v>
      </c>
    </row>
    <row r="1115" spans="1:17">
      <c r="A1115" s="13" t="s">
        <v>1125</v>
      </c>
      <c r="B1115" s="13">
        <v>24.113852770000001</v>
      </c>
      <c r="C1115" s="13">
        <v>89.881095479999999</v>
      </c>
      <c r="D1115" s="13" t="s">
        <v>6</v>
      </c>
      <c r="E1115" s="13" t="s">
        <v>5000</v>
      </c>
      <c r="F1115" s="13" t="s">
        <v>7</v>
      </c>
      <c r="G1115" s="13" t="s">
        <v>4802</v>
      </c>
      <c r="H1115" s="13" t="s">
        <v>4816</v>
      </c>
      <c r="I1115" s="13">
        <f>(Brick_Kilns_EF!$B$13*Brick_Kilns_EF!$B$11*Brick_Kilns_EF!$B$12)</f>
        <v>8886.81</v>
      </c>
      <c r="J1115" s="13">
        <f>IF(D1115="ZZ",Brick_Kilns_EF!$E$9*(0.75),Brick_Kilns_EF!$E$9)</f>
        <v>7.4740000000000006E-4</v>
      </c>
      <c r="K1115" s="13">
        <f t="shared" si="68"/>
        <v>6.6420017940000005</v>
      </c>
      <c r="L1115" s="13">
        <f>IF(D1115="ZZ", Brick_Kilns_EF!$E$6*(0.75),Brick_Kilns_EF!$E$6)</f>
        <v>4.0400000000000001E-4</v>
      </c>
      <c r="M1115" s="13">
        <f t="shared" si="69"/>
        <v>3.5902712399999999</v>
      </c>
      <c r="N1115" s="13">
        <f>IF(D1115="ZZ",Brick_Kilns_EF!$E$7*(0.75),Brick_Kilns_EF!$E$7)</f>
        <v>3.1900000000000001E-3</v>
      </c>
      <c r="O1115" s="13">
        <f t="shared" si="70"/>
        <v>28.348923899999999</v>
      </c>
      <c r="P1115" s="13">
        <f>IF(D1115="ZZ",Brick_Kilns_EF!$E$8*(0.75),Brick_Kilns_EF!$E$8)</f>
        <v>7.1999999999999994E-4</v>
      </c>
      <c r="Q1115" s="13">
        <f t="shared" si="71"/>
        <v>6.3985031999999995</v>
      </c>
    </row>
    <row r="1116" spans="1:17">
      <c r="A1116" s="13" t="s">
        <v>1126</v>
      </c>
      <c r="B1116" s="13">
        <v>23.696952599999999</v>
      </c>
      <c r="C1116" s="13">
        <v>89.256911909999999</v>
      </c>
      <c r="D1116" s="13" t="s">
        <v>6</v>
      </c>
      <c r="E1116" s="13" t="s">
        <v>5000</v>
      </c>
      <c r="F1116" s="13" t="s">
        <v>9</v>
      </c>
      <c r="G1116" s="13" t="s">
        <v>4802</v>
      </c>
      <c r="H1116" s="13" t="s">
        <v>4816</v>
      </c>
      <c r="I1116" s="13">
        <f>(Brick_Kilns_EF!$B$13*Brick_Kilns_EF!$B$11*Brick_Kilns_EF!$B$12)</f>
        <v>8886.81</v>
      </c>
      <c r="J1116" s="13">
        <f>IF(D1116="ZZ",Brick_Kilns_EF!$E$9*(0.75),Brick_Kilns_EF!$E$9)</f>
        <v>7.4740000000000006E-4</v>
      </c>
      <c r="K1116" s="13">
        <f t="shared" si="68"/>
        <v>6.6420017940000005</v>
      </c>
      <c r="L1116" s="13">
        <f>IF(D1116="ZZ", Brick_Kilns_EF!$E$6*(0.75),Brick_Kilns_EF!$E$6)</f>
        <v>4.0400000000000001E-4</v>
      </c>
      <c r="M1116" s="13">
        <f t="shared" si="69"/>
        <v>3.5902712399999999</v>
      </c>
      <c r="N1116" s="13">
        <f>IF(D1116="ZZ",Brick_Kilns_EF!$E$7*(0.75),Brick_Kilns_EF!$E$7)</f>
        <v>3.1900000000000001E-3</v>
      </c>
      <c r="O1116" s="13">
        <f t="shared" si="70"/>
        <v>28.348923899999999</v>
      </c>
      <c r="P1116" s="13">
        <f>IF(D1116="ZZ",Brick_Kilns_EF!$E$8*(0.75),Brick_Kilns_EF!$E$8)</f>
        <v>7.1999999999999994E-4</v>
      </c>
      <c r="Q1116" s="13">
        <f t="shared" si="71"/>
        <v>6.3985031999999995</v>
      </c>
    </row>
    <row r="1117" spans="1:17">
      <c r="A1117" s="13" t="s">
        <v>1127</v>
      </c>
      <c r="B1117" s="13">
        <v>23.69677888</v>
      </c>
      <c r="C1117" s="13">
        <v>89.259432790000005</v>
      </c>
      <c r="D1117" s="13" t="s">
        <v>6</v>
      </c>
      <c r="E1117" s="13" t="s">
        <v>5000</v>
      </c>
      <c r="F1117" s="13" t="s">
        <v>9</v>
      </c>
      <c r="G1117" s="13" t="s">
        <v>4802</v>
      </c>
      <c r="H1117" s="13" t="s">
        <v>4816</v>
      </c>
      <c r="I1117" s="13">
        <f>(Brick_Kilns_EF!$B$13*Brick_Kilns_EF!$B$11*Brick_Kilns_EF!$B$12)</f>
        <v>8886.81</v>
      </c>
      <c r="J1117" s="13">
        <f>IF(D1117="ZZ",Brick_Kilns_EF!$E$9*(0.75),Brick_Kilns_EF!$E$9)</f>
        <v>7.4740000000000006E-4</v>
      </c>
      <c r="K1117" s="13">
        <f t="shared" si="68"/>
        <v>6.6420017940000005</v>
      </c>
      <c r="L1117" s="13">
        <f>IF(D1117="ZZ", Brick_Kilns_EF!$E$6*(0.75),Brick_Kilns_EF!$E$6)</f>
        <v>4.0400000000000001E-4</v>
      </c>
      <c r="M1117" s="13">
        <f t="shared" si="69"/>
        <v>3.5902712399999999</v>
      </c>
      <c r="N1117" s="13">
        <f>IF(D1117="ZZ",Brick_Kilns_EF!$E$7*(0.75),Brick_Kilns_EF!$E$7)</f>
        <v>3.1900000000000001E-3</v>
      </c>
      <c r="O1117" s="13">
        <f t="shared" si="70"/>
        <v>28.348923899999999</v>
      </c>
      <c r="P1117" s="13">
        <f>IF(D1117="ZZ",Brick_Kilns_EF!$E$8*(0.75),Brick_Kilns_EF!$E$8)</f>
        <v>7.1999999999999994E-4</v>
      </c>
      <c r="Q1117" s="13">
        <f t="shared" si="71"/>
        <v>6.3985031999999995</v>
      </c>
    </row>
    <row r="1118" spans="1:17">
      <c r="A1118" s="13" t="s">
        <v>1128</v>
      </c>
      <c r="B1118" s="13">
        <v>23.956470379999999</v>
      </c>
      <c r="C1118" s="13">
        <v>89.224478939999997</v>
      </c>
      <c r="D1118" s="13" t="s">
        <v>6</v>
      </c>
      <c r="E1118" s="13" t="s">
        <v>5000</v>
      </c>
      <c r="F1118" s="13" t="s">
        <v>9</v>
      </c>
      <c r="G1118" s="13" t="s">
        <v>4802</v>
      </c>
      <c r="H1118" s="13" t="s">
        <v>4816</v>
      </c>
      <c r="I1118" s="13">
        <f>(Brick_Kilns_EF!$B$13*Brick_Kilns_EF!$B$11*Brick_Kilns_EF!$B$12)</f>
        <v>8886.81</v>
      </c>
      <c r="J1118" s="13">
        <f>IF(D1118="ZZ",Brick_Kilns_EF!$E$9*(0.75),Brick_Kilns_EF!$E$9)</f>
        <v>7.4740000000000006E-4</v>
      </c>
      <c r="K1118" s="13">
        <f t="shared" si="68"/>
        <v>6.6420017940000005</v>
      </c>
      <c r="L1118" s="13">
        <f>IF(D1118="ZZ", Brick_Kilns_EF!$E$6*(0.75),Brick_Kilns_EF!$E$6)</f>
        <v>4.0400000000000001E-4</v>
      </c>
      <c r="M1118" s="13">
        <f t="shared" si="69"/>
        <v>3.5902712399999999</v>
      </c>
      <c r="N1118" s="13">
        <f>IF(D1118="ZZ",Brick_Kilns_EF!$E$7*(0.75),Brick_Kilns_EF!$E$7)</f>
        <v>3.1900000000000001E-3</v>
      </c>
      <c r="O1118" s="13">
        <f t="shared" si="70"/>
        <v>28.348923899999999</v>
      </c>
      <c r="P1118" s="13">
        <f>IF(D1118="ZZ",Brick_Kilns_EF!$E$8*(0.75),Brick_Kilns_EF!$E$8)</f>
        <v>7.1999999999999994E-4</v>
      </c>
      <c r="Q1118" s="13">
        <f t="shared" si="71"/>
        <v>6.3985031999999995</v>
      </c>
    </row>
    <row r="1119" spans="1:17">
      <c r="A1119" s="13" t="s">
        <v>1129</v>
      </c>
      <c r="B1119" s="13">
        <v>23.957245100000002</v>
      </c>
      <c r="C1119" s="13">
        <v>89.222796560000006</v>
      </c>
      <c r="D1119" s="13" t="s">
        <v>6</v>
      </c>
      <c r="E1119" s="13" t="s">
        <v>5000</v>
      </c>
      <c r="F1119" s="13" t="s">
        <v>9</v>
      </c>
      <c r="G1119" s="13" t="s">
        <v>4802</v>
      </c>
      <c r="H1119" s="13" t="s">
        <v>4816</v>
      </c>
      <c r="I1119" s="13">
        <f>(Brick_Kilns_EF!$B$13*Brick_Kilns_EF!$B$11*Brick_Kilns_EF!$B$12)</f>
        <v>8886.81</v>
      </c>
      <c r="J1119" s="13">
        <f>IF(D1119="ZZ",Brick_Kilns_EF!$E$9*(0.75),Brick_Kilns_EF!$E$9)</f>
        <v>7.4740000000000006E-4</v>
      </c>
      <c r="K1119" s="13">
        <f t="shared" si="68"/>
        <v>6.6420017940000005</v>
      </c>
      <c r="L1119" s="13">
        <f>IF(D1119="ZZ", Brick_Kilns_EF!$E$6*(0.75),Brick_Kilns_EF!$E$6)</f>
        <v>4.0400000000000001E-4</v>
      </c>
      <c r="M1119" s="13">
        <f t="shared" si="69"/>
        <v>3.5902712399999999</v>
      </c>
      <c r="N1119" s="13">
        <f>IF(D1119="ZZ",Brick_Kilns_EF!$E$7*(0.75),Brick_Kilns_EF!$E$7)</f>
        <v>3.1900000000000001E-3</v>
      </c>
      <c r="O1119" s="13">
        <f t="shared" si="70"/>
        <v>28.348923899999999</v>
      </c>
      <c r="P1119" s="13">
        <f>IF(D1119="ZZ",Brick_Kilns_EF!$E$8*(0.75),Brick_Kilns_EF!$E$8)</f>
        <v>7.1999999999999994E-4</v>
      </c>
      <c r="Q1119" s="13">
        <f t="shared" si="71"/>
        <v>6.3985031999999995</v>
      </c>
    </row>
    <row r="1120" spans="1:17">
      <c r="A1120" s="13" t="s">
        <v>1130</v>
      </c>
      <c r="B1120" s="13">
        <v>23.95446548</v>
      </c>
      <c r="C1120" s="13">
        <v>89.220146690000007</v>
      </c>
      <c r="D1120" s="13" t="s">
        <v>6</v>
      </c>
      <c r="E1120" s="13" t="s">
        <v>5000</v>
      </c>
      <c r="F1120" s="13" t="s">
        <v>9</v>
      </c>
      <c r="G1120" s="13" t="s">
        <v>4802</v>
      </c>
      <c r="H1120" s="13" t="s">
        <v>4816</v>
      </c>
      <c r="I1120" s="13">
        <f>(Brick_Kilns_EF!$B$13*Brick_Kilns_EF!$B$11*Brick_Kilns_EF!$B$12)</f>
        <v>8886.81</v>
      </c>
      <c r="J1120" s="13">
        <f>IF(D1120="ZZ",Brick_Kilns_EF!$E$9*(0.75),Brick_Kilns_EF!$E$9)</f>
        <v>7.4740000000000006E-4</v>
      </c>
      <c r="K1120" s="13">
        <f t="shared" si="68"/>
        <v>6.6420017940000005</v>
      </c>
      <c r="L1120" s="13">
        <f>IF(D1120="ZZ", Brick_Kilns_EF!$E$6*(0.75),Brick_Kilns_EF!$E$6)</f>
        <v>4.0400000000000001E-4</v>
      </c>
      <c r="M1120" s="13">
        <f t="shared" si="69"/>
        <v>3.5902712399999999</v>
      </c>
      <c r="N1120" s="13">
        <f>IF(D1120="ZZ",Brick_Kilns_EF!$E$7*(0.75),Brick_Kilns_EF!$E$7)</f>
        <v>3.1900000000000001E-3</v>
      </c>
      <c r="O1120" s="13">
        <f t="shared" si="70"/>
        <v>28.348923899999999</v>
      </c>
      <c r="P1120" s="13">
        <f>IF(D1120="ZZ",Brick_Kilns_EF!$E$8*(0.75),Brick_Kilns_EF!$E$8)</f>
        <v>7.1999999999999994E-4</v>
      </c>
      <c r="Q1120" s="13">
        <f t="shared" si="71"/>
        <v>6.3985031999999995</v>
      </c>
    </row>
    <row r="1121" spans="1:17">
      <c r="A1121" s="13" t="s">
        <v>1131</v>
      </c>
      <c r="B1121" s="13">
        <v>23.768129470000002</v>
      </c>
      <c r="C1121" s="13">
        <v>88.623261799999995</v>
      </c>
      <c r="D1121" s="13" t="s">
        <v>6</v>
      </c>
      <c r="E1121" s="13" t="s">
        <v>5000</v>
      </c>
      <c r="F1121" s="13" t="s">
        <v>9</v>
      </c>
      <c r="G1121" s="13" t="s">
        <v>4802</v>
      </c>
      <c r="H1121" s="13" t="s">
        <v>4816</v>
      </c>
      <c r="I1121" s="13">
        <f>(Brick_Kilns_EF!$B$13*Brick_Kilns_EF!$B$11*Brick_Kilns_EF!$B$12)</f>
        <v>8886.81</v>
      </c>
      <c r="J1121" s="13">
        <f>IF(D1121="ZZ",Brick_Kilns_EF!$E$9*(0.75),Brick_Kilns_EF!$E$9)</f>
        <v>7.4740000000000006E-4</v>
      </c>
      <c r="K1121" s="13">
        <f t="shared" si="68"/>
        <v>6.6420017940000005</v>
      </c>
      <c r="L1121" s="13">
        <f>IF(D1121="ZZ", Brick_Kilns_EF!$E$6*(0.75),Brick_Kilns_EF!$E$6)</f>
        <v>4.0400000000000001E-4</v>
      </c>
      <c r="M1121" s="13">
        <f t="shared" si="69"/>
        <v>3.5902712399999999</v>
      </c>
      <c r="N1121" s="13">
        <f>IF(D1121="ZZ",Brick_Kilns_EF!$E$7*(0.75),Brick_Kilns_EF!$E$7)</f>
        <v>3.1900000000000001E-3</v>
      </c>
      <c r="O1121" s="13">
        <f t="shared" si="70"/>
        <v>28.348923899999999</v>
      </c>
      <c r="P1121" s="13">
        <f>IF(D1121="ZZ",Brick_Kilns_EF!$E$8*(0.75),Brick_Kilns_EF!$E$8)</f>
        <v>7.1999999999999994E-4</v>
      </c>
      <c r="Q1121" s="13">
        <f t="shared" si="71"/>
        <v>6.3985031999999995</v>
      </c>
    </row>
    <row r="1122" spans="1:17">
      <c r="A1122" s="13" t="s">
        <v>1132</v>
      </c>
      <c r="B1122" s="13">
        <v>24.22390244</v>
      </c>
      <c r="C1122" s="13">
        <v>89.519104029999994</v>
      </c>
      <c r="D1122" s="13" t="s">
        <v>6</v>
      </c>
      <c r="E1122" s="13" t="s">
        <v>5000</v>
      </c>
      <c r="F1122" s="13" t="s">
        <v>42</v>
      </c>
      <c r="G1122" s="13" t="s">
        <v>4802</v>
      </c>
      <c r="H1122" s="13" t="s">
        <v>4816</v>
      </c>
      <c r="I1122" s="13">
        <f>(Brick_Kilns_EF!$B$13*Brick_Kilns_EF!$B$11*Brick_Kilns_EF!$B$12)</f>
        <v>8886.81</v>
      </c>
      <c r="J1122" s="13">
        <f>IF(D1122="ZZ",Brick_Kilns_EF!$E$9*(0.75),Brick_Kilns_EF!$E$9)</f>
        <v>7.4740000000000006E-4</v>
      </c>
      <c r="K1122" s="13">
        <f t="shared" si="68"/>
        <v>6.6420017940000005</v>
      </c>
      <c r="L1122" s="13">
        <f>IF(D1122="ZZ", Brick_Kilns_EF!$E$6*(0.75),Brick_Kilns_EF!$E$6)</f>
        <v>4.0400000000000001E-4</v>
      </c>
      <c r="M1122" s="13">
        <f t="shared" si="69"/>
        <v>3.5902712399999999</v>
      </c>
      <c r="N1122" s="13">
        <f>IF(D1122="ZZ",Brick_Kilns_EF!$E$7*(0.75),Brick_Kilns_EF!$E$7)</f>
        <v>3.1900000000000001E-3</v>
      </c>
      <c r="O1122" s="13">
        <f t="shared" si="70"/>
        <v>28.348923899999999</v>
      </c>
      <c r="P1122" s="13">
        <f>IF(D1122="ZZ",Brick_Kilns_EF!$E$8*(0.75),Brick_Kilns_EF!$E$8)</f>
        <v>7.1999999999999994E-4</v>
      </c>
      <c r="Q1122" s="13">
        <f t="shared" si="71"/>
        <v>6.3985031999999995</v>
      </c>
    </row>
    <row r="1123" spans="1:17">
      <c r="A1123" s="13" t="s">
        <v>1133</v>
      </c>
      <c r="B1123" s="13">
        <v>23.574804409999999</v>
      </c>
      <c r="C1123" s="13">
        <v>88.716465819999996</v>
      </c>
      <c r="D1123" s="13" t="s">
        <v>6</v>
      </c>
      <c r="E1123" s="13" t="s">
        <v>5000</v>
      </c>
      <c r="F1123" s="13" t="s">
        <v>9</v>
      </c>
      <c r="G1123" s="13" t="s">
        <v>4802</v>
      </c>
      <c r="H1123" s="13" t="s">
        <v>4816</v>
      </c>
      <c r="I1123" s="13">
        <f>(Brick_Kilns_EF!$B$13*Brick_Kilns_EF!$B$11*Brick_Kilns_EF!$B$12)</f>
        <v>8886.81</v>
      </c>
      <c r="J1123" s="13">
        <f>IF(D1123="ZZ",Brick_Kilns_EF!$E$9*(0.75),Brick_Kilns_EF!$E$9)</f>
        <v>7.4740000000000006E-4</v>
      </c>
      <c r="K1123" s="13">
        <f t="shared" si="68"/>
        <v>6.6420017940000005</v>
      </c>
      <c r="L1123" s="13">
        <f>IF(D1123="ZZ", Brick_Kilns_EF!$E$6*(0.75),Brick_Kilns_EF!$E$6)</f>
        <v>4.0400000000000001E-4</v>
      </c>
      <c r="M1123" s="13">
        <f t="shared" si="69"/>
        <v>3.5902712399999999</v>
      </c>
      <c r="N1123" s="13">
        <f>IF(D1123="ZZ",Brick_Kilns_EF!$E$7*(0.75),Brick_Kilns_EF!$E$7)</f>
        <v>3.1900000000000001E-3</v>
      </c>
      <c r="O1123" s="13">
        <f t="shared" si="70"/>
        <v>28.348923899999999</v>
      </c>
      <c r="P1123" s="13">
        <f>IF(D1123="ZZ",Brick_Kilns_EF!$E$8*(0.75),Brick_Kilns_EF!$E$8)</f>
        <v>7.1999999999999994E-4</v>
      </c>
      <c r="Q1123" s="13">
        <f t="shared" si="71"/>
        <v>6.3985031999999995</v>
      </c>
    </row>
    <row r="1124" spans="1:17">
      <c r="A1124" s="13" t="s">
        <v>1134</v>
      </c>
      <c r="B1124" s="13">
        <v>24.482668100000001</v>
      </c>
      <c r="C1124" s="13">
        <v>89.513461460000002</v>
      </c>
      <c r="D1124" s="13" t="s">
        <v>6</v>
      </c>
      <c r="E1124" s="13" t="s">
        <v>5000</v>
      </c>
      <c r="F1124" s="13" t="s">
        <v>42</v>
      </c>
      <c r="G1124" s="13" t="s">
        <v>4802</v>
      </c>
      <c r="H1124" s="13" t="s">
        <v>4816</v>
      </c>
      <c r="I1124" s="13">
        <f>(Brick_Kilns_EF!$B$13*Brick_Kilns_EF!$B$11*Brick_Kilns_EF!$B$12)</f>
        <v>8886.81</v>
      </c>
      <c r="J1124" s="13">
        <f>IF(D1124="ZZ",Brick_Kilns_EF!$E$9*(0.75),Brick_Kilns_EF!$E$9)</f>
        <v>7.4740000000000006E-4</v>
      </c>
      <c r="K1124" s="13">
        <f t="shared" si="68"/>
        <v>6.6420017940000005</v>
      </c>
      <c r="L1124" s="13">
        <f>IF(D1124="ZZ", Brick_Kilns_EF!$E$6*(0.75),Brick_Kilns_EF!$E$6)</f>
        <v>4.0400000000000001E-4</v>
      </c>
      <c r="M1124" s="13">
        <f t="shared" si="69"/>
        <v>3.5902712399999999</v>
      </c>
      <c r="N1124" s="13">
        <f>IF(D1124="ZZ",Brick_Kilns_EF!$E$7*(0.75),Brick_Kilns_EF!$E$7)</f>
        <v>3.1900000000000001E-3</v>
      </c>
      <c r="O1124" s="13">
        <f t="shared" si="70"/>
        <v>28.348923899999999</v>
      </c>
      <c r="P1124" s="13">
        <f>IF(D1124="ZZ",Brick_Kilns_EF!$E$8*(0.75),Brick_Kilns_EF!$E$8)</f>
        <v>7.1999999999999994E-4</v>
      </c>
      <c r="Q1124" s="13">
        <f t="shared" si="71"/>
        <v>6.3985031999999995</v>
      </c>
    </row>
    <row r="1125" spans="1:17">
      <c r="A1125" s="13" t="s">
        <v>1135</v>
      </c>
      <c r="B1125" s="13">
        <v>24.020599109999999</v>
      </c>
      <c r="C1125" s="13">
        <v>89.071405709999993</v>
      </c>
      <c r="D1125" s="13" t="s">
        <v>6</v>
      </c>
      <c r="E1125" s="13" t="s">
        <v>5000</v>
      </c>
      <c r="F1125" s="13" t="s">
        <v>42</v>
      </c>
      <c r="G1125" s="13" t="s">
        <v>4802</v>
      </c>
      <c r="H1125" s="13" t="s">
        <v>4816</v>
      </c>
      <c r="I1125" s="13">
        <f>(Brick_Kilns_EF!$B$13*Brick_Kilns_EF!$B$11*Brick_Kilns_EF!$B$12)</f>
        <v>8886.81</v>
      </c>
      <c r="J1125" s="13">
        <f>IF(D1125="ZZ",Brick_Kilns_EF!$E$9*(0.75),Brick_Kilns_EF!$E$9)</f>
        <v>7.4740000000000006E-4</v>
      </c>
      <c r="K1125" s="13">
        <f t="shared" si="68"/>
        <v>6.6420017940000005</v>
      </c>
      <c r="L1125" s="13">
        <f>IF(D1125="ZZ", Brick_Kilns_EF!$E$6*(0.75),Brick_Kilns_EF!$E$6)</f>
        <v>4.0400000000000001E-4</v>
      </c>
      <c r="M1125" s="13">
        <f t="shared" si="69"/>
        <v>3.5902712399999999</v>
      </c>
      <c r="N1125" s="13">
        <f>IF(D1125="ZZ",Brick_Kilns_EF!$E$7*(0.75),Brick_Kilns_EF!$E$7)</f>
        <v>3.1900000000000001E-3</v>
      </c>
      <c r="O1125" s="13">
        <f t="shared" si="70"/>
        <v>28.348923899999999</v>
      </c>
      <c r="P1125" s="13">
        <f>IF(D1125="ZZ",Brick_Kilns_EF!$E$8*(0.75),Brick_Kilns_EF!$E$8)</f>
        <v>7.1999999999999994E-4</v>
      </c>
      <c r="Q1125" s="13">
        <f t="shared" si="71"/>
        <v>6.3985031999999995</v>
      </c>
    </row>
    <row r="1126" spans="1:17">
      <c r="A1126" s="13" t="s">
        <v>1136</v>
      </c>
      <c r="B1126" s="13">
        <v>23.774149090000002</v>
      </c>
      <c r="C1126" s="13">
        <v>89.242940730000001</v>
      </c>
      <c r="D1126" s="13" t="s">
        <v>6</v>
      </c>
      <c r="E1126" s="13" t="s">
        <v>5000</v>
      </c>
      <c r="F1126" s="13" t="s">
        <v>9</v>
      </c>
      <c r="G1126" s="13" t="s">
        <v>4802</v>
      </c>
      <c r="H1126" s="13" t="s">
        <v>4816</v>
      </c>
      <c r="I1126" s="13">
        <f>(Brick_Kilns_EF!$B$13*Brick_Kilns_EF!$B$11*Brick_Kilns_EF!$B$12)</f>
        <v>8886.81</v>
      </c>
      <c r="J1126" s="13">
        <f>IF(D1126="ZZ",Brick_Kilns_EF!$E$9*(0.75),Brick_Kilns_EF!$E$9)</f>
        <v>7.4740000000000006E-4</v>
      </c>
      <c r="K1126" s="13">
        <f t="shared" si="68"/>
        <v>6.6420017940000005</v>
      </c>
      <c r="L1126" s="13">
        <f>IF(D1126="ZZ", Brick_Kilns_EF!$E$6*(0.75),Brick_Kilns_EF!$E$6)</f>
        <v>4.0400000000000001E-4</v>
      </c>
      <c r="M1126" s="13">
        <f t="shared" si="69"/>
        <v>3.5902712399999999</v>
      </c>
      <c r="N1126" s="13">
        <f>IF(D1126="ZZ",Brick_Kilns_EF!$E$7*(0.75),Brick_Kilns_EF!$E$7)</f>
        <v>3.1900000000000001E-3</v>
      </c>
      <c r="O1126" s="13">
        <f t="shared" si="70"/>
        <v>28.348923899999999</v>
      </c>
      <c r="P1126" s="13">
        <f>IF(D1126="ZZ",Brick_Kilns_EF!$E$8*(0.75),Brick_Kilns_EF!$E$8)</f>
        <v>7.1999999999999994E-4</v>
      </c>
      <c r="Q1126" s="13">
        <f t="shared" si="71"/>
        <v>6.3985031999999995</v>
      </c>
    </row>
    <row r="1127" spans="1:17">
      <c r="A1127" s="13" t="s">
        <v>1137</v>
      </c>
      <c r="B1127" s="13">
        <v>23.7735387</v>
      </c>
      <c r="C1127" s="13">
        <v>89.24138198</v>
      </c>
      <c r="D1127" s="13" t="s">
        <v>6</v>
      </c>
      <c r="E1127" s="13" t="s">
        <v>5000</v>
      </c>
      <c r="F1127" s="13" t="s">
        <v>9</v>
      </c>
      <c r="G1127" s="13" t="s">
        <v>4802</v>
      </c>
      <c r="H1127" s="13" t="s">
        <v>4816</v>
      </c>
      <c r="I1127" s="13">
        <f>(Brick_Kilns_EF!$B$13*Brick_Kilns_EF!$B$11*Brick_Kilns_EF!$B$12)</f>
        <v>8886.81</v>
      </c>
      <c r="J1127" s="13">
        <f>IF(D1127="ZZ",Brick_Kilns_EF!$E$9*(0.75),Brick_Kilns_EF!$E$9)</f>
        <v>7.4740000000000006E-4</v>
      </c>
      <c r="K1127" s="13">
        <f t="shared" si="68"/>
        <v>6.6420017940000005</v>
      </c>
      <c r="L1127" s="13">
        <f>IF(D1127="ZZ", Brick_Kilns_EF!$E$6*(0.75),Brick_Kilns_EF!$E$6)</f>
        <v>4.0400000000000001E-4</v>
      </c>
      <c r="M1127" s="13">
        <f t="shared" si="69"/>
        <v>3.5902712399999999</v>
      </c>
      <c r="N1127" s="13">
        <f>IF(D1127="ZZ",Brick_Kilns_EF!$E$7*(0.75),Brick_Kilns_EF!$E$7)</f>
        <v>3.1900000000000001E-3</v>
      </c>
      <c r="O1127" s="13">
        <f t="shared" si="70"/>
        <v>28.348923899999999</v>
      </c>
      <c r="P1127" s="13">
        <f>IF(D1127="ZZ",Brick_Kilns_EF!$E$8*(0.75),Brick_Kilns_EF!$E$8)</f>
        <v>7.1999999999999994E-4</v>
      </c>
      <c r="Q1127" s="13">
        <f t="shared" si="71"/>
        <v>6.3985031999999995</v>
      </c>
    </row>
    <row r="1128" spans="1:17">
      <c r="A1128" s="13" t="s">
        <v>1138</v>
      </c>
      <c r="B1128" s="13">
        <v>23.94970447</v>
      </c>
      <c r="C1128" s="13">
        <v>90.150618789999996</v>
      </c>
      <c r="D1128" s="13" t="s">
        <v>6</v>
      </c>
      <c r="E1128" s="13" t="s">
        <v>5000</v>
      </c>
      <c r="F1128" s="13" t="s">
        <v>7</v>
      </c>
      <c r="G1128" s="13" t="s">
        <v>4802</v>
      </c>
      <c r="H1128" s="13" t="s">
        <v>4816</v>
      </c>
      <c r="I1128" s="13">
        <f>(Brick_Kilns_EF!$B$13*Brick_Kilns_EF!$B$11*Brick_Kilns_EF!$B$12)</f>
        <v>8886.81</v>
      </c>
      <c r="J1128" s="13">
        <f>IF(D1128="ZZ",Brick_Kilns_EF!$E$9*(0.75),Brick_Kilns_EF!$E$9)</f>
        <v>7.4740000000000006E-4</v>
      </c>
      <c r="K1128" s="13">
        <f t="shared" si="68"/>
        <v>6.6420017940000005</v>
      </c>
      <c r="L1128" s="13">
        <f>IF(D1128="ZZ", Brick_Kilns_EF!$E$6*(0.75),Brick_Kilns_EF!$E$6)</f>
        <v>4.0400000000000001E-4</v>
      </c>
      <c r="M1128" s="13">
        <f t="shared" si="69"/>
        <v>3.5902712399999999</v>
      </c>
      <c r="N1128" s="13">
        <f>IF(D1128="ZZ",Brick_Kilns_EF!$E$7*(0.75),Brick_Kilns_EF!$E$7)</f>
        <v>3.1900000000000001E-3</v>
      </c>
      <c r="O1128" s="13">
        <f t="shared" si="70"/>
        <v>28.348923899999999</v>
      </c>
      <c r="P1128" s="13">
        <f>IF(D1128="ZZ",Brick_Kilns_EF!$E$8*(0.75),Brick_Kilns_EF!$E$8)</f>
        <v>7.1999999999999994E-4</v>
      </c>
      <c r="Q1128" s="13">
        <f t="shared" si="71"/>
        <v>6.3985031999999995</v>
      </c>
    </row>
    <row r="1129" spans="1:17">
      <c r="A1129" s="13" t="s">
        <v>1139</v>
      </c>
      <c r="B1129" s="13">
        <v>23.995384609999999</v>
      </c>
      <c r="C1129" s="13">
        <v>89.721628910000007</v>
      </c>
      <c r="D1129" s="13" t="s">
        <v>6</v>
      </c>
      <c r="E1129" s="13" t="s">
        <v>5000</v>
      </c>
      <c r="F1129" s="13" t="s">
        <v>7</v>
      </c>
      <c r="G1129" s="13" t="s">
        <v>4802</v>
      </c>
      <c r="H1129" s="13" t="s">
        <v>4816</v>
      </c>
      <c r="I1129" s="13">
        <f>(Brick_Kilns_EF!$B$13*Brick_Kilns_EF!$B$11*Brick_Kilns_EF!$B$12)</f>
        <v>8886.81</v>
      </c>
      <c r="J1129" s="13">
        <f>IF(D1129="ZZ",Brick_Kilns_EF!$E$9*(0.75),Brick_Kilns_EF!$E$9)</f>
        <v>7.4740000000000006E-4</v>
      </c>
      <c r="K1129" s="13">
        <f t="shared" si="68"/>
        <v>6.6420017940000005</v>
      </c>
      <c r="L1129" s="13">
        <f>IF(D1129="ZZ", Brick_Kilns_EF!$E$6*(0.75),Brick_Kilns_EF!$E$6)</f>
        <v>4.0400000000000001E-4</v>
      </c>
      <c r="M1129" s="13">
        <f t="shared" si="69"/>
        <v>3.5902712399999999</v>
      </c>
      <c r="N1129" s="13">
        <f>IF(D1129="ZZ",Brick_Kilns_EF!$E$7*(0.75),Brick_Kilns_EF!$E$7)</f>
        <v>3.1900000000000001E-3</v>
      </c>
      <c r="O1129" s="13">
        <f t="shared" si="70"/>
        <v>28.348923899999999</v>
      </c>
      <c r="P1129" s="13">
        <f>IF(D1129="ZZ",Brick_Kilns_EF!$E$8*(0.75),Brick_Kilns_EF!$E$8)</f>
        <v>7.1999999999999994E-4</v>
      </c>
      <c r="Q1129" s="13">
        <f t="shared" si="71"/>
        <v>6.3985031999999995</v>
      </c>
    </row>
    <row r="1130" spans="1:17">
      <c r="A1130" s="13" t="s">
        <v>1140</v>
      </c>
      <c r="B1130" s="13">
        <v>24.772189350000001</v>
      </c>
      <c r="C1130" s="13">
        <v>89.641820490000001</v>
      </c>
      <c r="D1130" s="13" t="s">
        <v>6</v>
      </c>
      <c r="E1130" s="13" t="s">
        <v>5000</v>
      </c>
      <c r="F1130" s="13" t="s">
        <v>42</v>
      </c>
      <c r="G1130" s="13" t="s">
        <v>4802</v>
      </c>
      <c r="H1130" s="13" t="s">
        <v>4816</v>
      </c>
      <c r="I1130" s="13">
        <f>(Brick_Kilns_EF!$B$13*Brick_Kilns_EF!$B$11*Brick_Kilns_EF!$B$12)</f>
        <v>8886.81</v>
      </c>
      <c r="J1130" s="13">
        <f>IF(D1130="ZZ",Brick_Kilns_EF!$E$9*(0.75),Brick_Kilns_EF!$E$9)</f>
        <v>7.4740000000000006E-4</v>
      </c>
      <c r="K1130" s="13">
        <f t="shared" si="68"/>
        <v>6.6420017940000005</v>
      </c>
      <c r="L1130" s="13">
        <f>IF(D1130="ZZ", Brick_Kilns_EF!$E$6*(0.75),Brick_Kilns_EF!$E$6)</f>
        <v>4.0400000000000001E-4</v>
      </c>
      <c r="M1130" s="13">
        <f t="shared" si="69"/>
        <v>3.5902712399999999</v>
      </c>
      <c r="N1130" s="13">
        <f>IF(D1130="ZZ",Brick_Kilns_EF!$E$7*(0.75),Brick_Kilns_EF!$E$7)</f>
        <v>3.1900000000000001E-3</v>
      </c>
      <c r="O1130" s="13">
        <f t="shared" si="70"/>
        <v>28.348923899999999</v>
      </c>
      <c r="P1130" s="13">
        <f>IF(D1130="ZZ",Brick_Kilns_EF!$E$8*(0.75),Brick_Kilns_EF!$E$8)</f>
        <v>7.1999999999999994E-4</v>
      </c>
      <c r="Q1130" s="13">
        <f t="shared" si="71"/>
        <v>6.3985031999999995</v>
      </c>
    </row>
    <row r="1131" spans="1:17">
      <c r="A1131" s="13" t="s">
        <v>1141</v>
      </c>
      <c r="B1131" s="13">
        <v>24.03971984</v>
      </c>
      <c r="C1131" s="13">
        <v>89.069714239999996</v>
      </c>
      <c r="D1131" s="13" t="s">
        <v>6</v>
      </c>
      <c r="E1131" s="13" t="s">
        <v>5000</v>
      </c>
      <c r="F1131" s="13" t="s">
        <v>42</v>
      </c>
      <c r="G1131" s="13" t="s">
        <v>4802</v>
      </c>
      <c r="H1131" s="13" t="s">
        <v>4816</v>
      </c>
      <c r="I1131" s="13">
        <f>(Brick_Kilns_EF!$B$13*Brick_Kilns_EF!$B$11*Brick_Kilns_EF!$B$12)</f>
        <v>8886.81</v>
      </c>
      <c r="J1131" s="13">
        <f>IF(D1131="ZZ",Brick_Kilns_EF!$E$9*(0.75),Brick_Kilns_EF!$E$9)</f>
        <v>7.4740000000000006E-4</v>
      </c>
      <c r="K1131" s="13">
        <f t="shared" si="68"/>
        <v>6.6420017940000005</v>
      </c>
      <c r="L1131" s="13">
        <f>IF(D1131="ZZ", Brick_Kilns_EF!$E$6*(0.75),Brick_Kilns_EF!$E$6)</f>
        <v>4.0400000000000001E-4</v>
      </c>
      <c r="M1131" s="13">
        <f t="shared" si="69"/>
        <v>3.5902712399999999</v>
      </c>
      <c r="N1131" s="13">
        <f>IF(D1131="ZZ",Brick_Kilns_EF!$E$7*(0.75),Brick_Kilns_EF!$E$7)</f>
        <v>3.1900000000000001E-3</v>
      </c>
      <c r="O1131" s="13">
        <f t="shared" si="70"/>
        <v>28.348923899999999</v>
      </c>
      <c r="P1131" s="13">
        <f>IF(D1131="ZZ",Brick_Kilns_EF!$E$8*(0.75),Brick_Kilns_EF!$E$8)</f>
        <v>7.1999999999999994E-4</v>
      </c>
      <c r="Q1131" s="13">
        <f t="shared" si="71"/>
        <v>6.3985031999999995</v>
      </c>
    </row>
    <row r="1132" spans="1:17">
      <c r="A1132" s="13" t="s">
        <v>1142</v>
      </c>
      <c r="B1132" s="13">
        <v>24.555129690000001</v>
      </c>
      <c r="C1132" s="13">
        <v>88.806386700000004</v>
      </c>
      <c r="D1132" s="13" t="s">
        <v>6</v>
      </c>
      <c r="E1132" s="13" t="s">
        <v>5000</v>
      </c>
      <c r="F1132" s="13" t="s">
        <v>42</v>
      </c>
      <c r="G1132" s="13" t="s">
        <v>4802</v>
      </c>
      <c r="H1132" s="13" t="s">
        <v>4816</v>
      </c>
      <c r="I1132" s="13">
        <f>(Brick_Kilns_EF!$B$13*Brick_Kilns_EF!$B$11*Brick_Kilns_EF!$B$12)</f>
        <v>8886.81</v>
      </c>
      <c r="J1132" s="13">
        <f>IF(D1132="ZZ",Brick_Kilns_EF!$E$9*(0.75),Brick_Kilns_EF!$E$9)</f>
        <v>7.4740000000000006E-4</v>
      </c>
      <c r="K1132" s="13">
        <f t="shared" si="68"/>
        <v>6.6420017940000005</v>
      </c>
      <c r="L1132" s="13">
        <f>IF(D1132="ZZ", Brick_Kilns_EF!$E$6*(0.75),Brick_Kilns_EF!$E$6)</f>
        <v>4.0400000000000001E-4</v>
      </c>
      <c r="M1132" s="13">
        <f t="shared" si="69"/>
        <v>3.5902712399999999</v>
      </c>
      <c r="N1132" s="13">
        <f>IF(D1132="ZZ",Brick_Kilns_EF!$E$7*(0.75),Brick_Kilns_EF!$E$7)</f>
        <v>3.1900000000000001E-3</v>
      </c>
      <c r="O1132" s="13">
        <f t="shared" si="70"/>
        <v>28.348923899999999</v>
      </c>
      <c r="P1132" s="13">
        <f>IF(D1132="ZZ",Brick_Kilns_EF!$E$8*(0.75),Brick_Kilns_EF!$E$8)</f>
        <v>7.1999999999999994E-4</v>
      </c>
      <c r="Q1132" s="13">
        <f t="shared" si="71"/>
        <v>6.3985031999999995</v>
      </c>
    </row>
    <row r="1133" spans="1:17">
      <c r="A1133" s="13" t="s">
        <v>1143</v>
      </c>
      <c r="B1133" s="13">
        <v>23.688584169999999</v>
      </c>
      <c r="C1133" s="13">
        <v>89.282115809999993</v>
      </c>
      <c r="D1133" s="13" t="s">
        <v>6</v>
      </c>
      <c r="E1133" s="13" t="s">
        <v>5000</v>
      </c>
      <c r="F1133" s="13" t="s">
        <v>9</v>
      </c>
      <c r="G1133" s="13" t="s">
        <v>4802</v>
      </c>
      <c r="H1133" s="13" t="s">
        <v>4816</v>
      </c>
      <c r="I1133" s="13">
        <f>(Brick_Kilns_EF!$B$13*Brick_Kilns_EF!$B$11*Brick_Kilns_EF!$B$12)</f>
        <v>8886.81</v>
      </c>
      <c r="J1133" s="13">
        <f>IF(D1133="ZZ",Brick_Kilns_EF!$E$9*(0.75),Brick_Kilns_EF!$E$9)</f>
        <v>7.4740000000000006E-4</v>
      </c>
      <c r="K1133" s="13">
        <f t="shared" si="68"/>
        <v>6.6420017940000005</v>
      </c>
      <c r="L1133" s="13">
        <f>IF(D1133="ZZ", Brick_Kilns_EF!$E$6*(0.75),Brick_Kilns_EF!$E$6)</f>
        <v>4.0400000000000001E-4</v>
      </c>
      <c r="M1133" s="13">
        <f t="shared" si="69"/>
        <v>3.5902712399999999</v>
      </c>
      <c r="N1133" s="13">
        <f>IF(D1133="ZZ",Brick_Kilns_EF!$E$7*(0.75),Brick_Kilns_EF!$E$7)</f>
        <v>3.1900000000000001E-3</v>
      </c>
      <c r="O1133" s="13">
        <f t="shared" si="70"/>
        <v>28.348923899999999</v>
      </c>
      <c r="P1133" s="13">
        <f>IF(D1133="ZZ",Brick_Kilns_EF!$E$8*(0.75),Brick_Kilns_EF!$E$8)</f>
        <v>7.1999999999999994E-4</v>
      </c>
      <c r="Q1133" s="13">
        <f t="shared" si="71"/>
        <v>6.3985031999999995</v>
      </c>
    </row>
    <row r="1134" spans="1:17">
      <c r="A1134" s="13" t="s">
        <v>1144</v>
      </c>
      <c r="B1134" s="13">
        <v>25.051339729999999</v>
      </c>
      <c r="C1134" s="13">
        <v>90.009357109999996</v>
      </c>
      <c r="D1134" s="13" t="s">
        <v>6</v>
      </c>
      <c r="E1134" s="13" t="s">
        <v>5000</v>
      </c>
      <c r="F1134" s="13" t="s">
        <v>248</v>
      </c>
      <c r="G1134" s="13" t="s">
        <v>4802</v>
      </c>
      <c r="H1134" s="13" t="s">
        <v>4816</v>
      </c>
      <c r="I1134" s="13">
        <f>(Brick_Kilns_EF!$B$13*Brick_Kilns_EF!$B$11*Brick_Kilns_EF!$B$12)</f>
        <v>8886.81</v>
      </c>
      <c r="J1134" s="13">
        <f>IF(D1134="ZZ",Brick_Kilns_EF!$E$9*(0.75),Brick_Kilns_EF!$E$9)</f>
        <v>7.4740000000000006E-4</v>
      </c>
      <c r="K1134" s="13">
        <f t="shared" si="68"/>
        <v>6.6420017940000005</v>
      </c>
      <c r="L1134" s="13">
        <f>IF(D1134="ZZ", Brick_Kilns_EF!$E$6*(0.75),Brick_Kilns_EF!$E$6)</f>
        <v>4.0400000000000001E-4</v>
      </c>
      <c r="M1134" s="13">
        <f t="shared" si="69"/>
        <v>3.5902712399999999</v>
      </c>
      <c r="N1134" s="13">
        <f>IF(D1134="ZZ",Brick_Kilns_EF!$E$7*(0.75),Brick_Kilns_EF!$E$7)</f>
        <v>3.1900000000000001E-3</v>
      </c>
      <c r="O1134" s="13">
        <f t="shared" si="70"/>
        <v>28.348923899999999</v>
      </c>
      <c r="P1134" s="13">
        <f>IF(D1134="ZZ",Brick_Kilns_EF!$E$8*(0.75),Brick_Kilns_EF!$E$8)</f>
        <v>7.1999999999999994E-4</v>
      </c>
      <c r="Q1134" s="13">
        <f t="shared" si="71"/>
        <v>6.3985031999999995</v>
      </c>
    </row>
    <row r="1135" spans="1:17">
      <c r="A1135" s="13" t="s">
        <v>1145</v>
      </c>
      <c r="B1135" s="13">
        <v>25.05348549</v>
      </c>
      <c r="C1135" s="13">
        <v>90.008384230000004</v>
      </c>
      <c r="D1135" s="13" t="s">
        <v>6</v>
      </c>
      <c r="E1135" s="13" t="s">
        <v>5000</v>
      </c>
      <c r="F1135" s="13" t="s">
        <v>248</v>
      </c>
      <c r="G1135" s="13" t="s">
        <v>4802</v>
      </c>
      <c r="H1135" s="13" t="s">
        <v>4816</v>
      </c>
      <c r="I1135" s="13">
        <f>(Brick_Kilns_EF!$B$13*Brick_Kilns_EF!$B$11*Brick_Kilns_EF!$B$12)</f>
        <v>8886.81</v>
      </c>
      <c r="J1135" s="13">
        <f>IF(D1135="ZZ",Brick_Kilns_EF!$E$9*(0.75),Brick_Kilns_EF!$E$9)</f>
        <v>7.4740000000000006E-4</v>
      </c>
      <c r="K1135" s="13">
        <f t="shared" si="68"/>
        <v>6.6420017940000005</v>
      </c>
      <c r="L1135" s="13">
        <f>IF(D1135="ZZ", Brick_Kilns_EF!$E$6*(0.75),Brick_Kilns_EF!$E$6)</f>
        <v>4.0400000000000001E-4</v>
      </c>
      <c r="M1135" s="13">
        <f t="shared" si="69"/>
        <v>3.5902712399999999</v>
      </c>
      <c r="N1135" s="13">
        <f>IF(D1135="ZZ",Brick_Kilns_EF!$E$7*(0.75),Brick_Kilns_EF!$E$7)</f>
        <v>3.1900000000000001E-3</v>
      </c>
      <c r="O1135" s="13">
        <f t="shared" si="70"/>
        <v>28.348923899999999</v>
      </c>
      <c r="P1135" s="13">
        <f>IF(D1135="ZZ",Brick_Kilns_EF!$E$8*(0.75),Brick_Kilns_EF!$E$8)</f>
        <v>7.1999999999999994E-4</v>
      </c>
      <c r="Q1135" s="13">
        <f t="shared" si="71"/>
        <v>6.3985031999999995</v>
      </c>
    </row>
    <row r="1136" spans="1:17">
      <c r="A1136" s="13" t="s">
        <v>1146</v>
      </c>
      <c r="B1136" s="13">
        <v>25.053039439999999</v>
      </c>
      <c r="C1136" s="13">
        <v>90.007260860000002</v>
      </c>
      <c r="D1136" s="13" t="s">
        <v>6</v>
      </c>
      <c r="E1136" s="13" t="s">
        <v>5000</v>
      </c>
      <c r="F1136" s="13" t="s">
        <v>248</v>
      </c>
      <c r="G1136" s="13" t="s">
        <v>4802</v>
      </c>
      <c r="H1136" s="13" t="s">
        <v>4816</v>
      </c>
      <c r="I1136" s="13">
        <f>(Brick_Kilns_EF!$B$13*Brick_Kilns_EF!$B$11*Brick_Kilns_EF!$B$12)</f>
        <v>8886.81</v>
      </c>
      <c r="J1136" s="13">
        <f>IF(D1136="ZZ",Brick_Kilns_EF!$E$9*(0.75),Brick_Kilns_EF!$E$9)</f>
        <v>7.4740000000000006E-4</v>
      </c>
      <c r="K1136" s="13">
        <f t="shared" si="68"/>
        <v>6.6420017940000005</v>
      </c>
      <c r="L1136" s="13">
        <f>IF(D1136="ZZ", Brick_Kilns_EF!$E$6*(0.75),Brick_Kilns_EF!$E$6)</f>
        <v>4.0400000000000001E-4</v>
      </c>
      <c r="M1136" s="13">
        <f t="shared" si="69"/>
        <v>3.5902712399999999</v>
      </c>
      <c r="N1136" s="13">
        <f>IF(D1136="ZZ",Brick_Kilns_EF!$E$7*(0.75),Brick_Kilns_EF!$E$7)</f>
        <v>3.1900000000000001E-3</v>
      </c>
      <c r="O1136" s="13">
        <f t="shared" si="70"/>
        <v>28.348923899999999</v>
      </c>
      <c r="P1136" s="13">
        <f>IF(D1136="ZZ",Brick_Kilns_EF!$E$8*(0.75),Brick_Kilns_EF!$E$8)</f>
        <v>7.1999999999999994E-4</v>
      </c>
      <c r="Q1136" s="13">
        <f t="shared" si="71"/>
        <v>6.3985031999999995</v>
      </c>
    </row>
    <row r="1137" spans="1:17">
      <c r="A1137" s="13" t="s">
        <v>1147</v>
      </c>
      <c r="B1137" s="13">
        <v>24.103441010000001</v>
      </c>
      <c r="C1137" s="13">
        <v>90.196622590000004</v>
      </c>
      <c r="D1137" s="13" t="s">
        <v>6</v>
      </c>
      <c r="E1137" s="13" t="s">
        <v>5000</v>
      </c>
      <c r="F1137" s="13" t="s">
        <v>7</v>
      </c>
      <c r="G1137" s="13" t="s">
        <v>4802</v>
      </c>
      <c r="H1137" s="13" t="s">
        <v>4816</v>
      </c>
      <c r="I1137" s="13">
        <f>(Brick_Kilns_EF!$B$13*Brick_Kilns_EF!$B$11*Brick_Kilns_EF!$B$12)</f>
        <v>8886.81</v>
      </c>
      <c r="J1137" s="13">
        <f>IF(D1137="ZZ",Brick_Kilns_EF!$E$9*(0.75),Brick_Kilns_EF!$E$9)</f>
        <v>7.4740000000000006E-4</v>
      </c>
      <c r="K1137" s="13">
        <f t="shared" si="68"/>
        <v>6.6420017940000005</v>
      </c>
      <c r="L1137" s="13">
        <f>IF(D1137="ZZ", Brick_Kilns_EF!$E$6*(0.75),Brick_Kilns_EF!$E$6)</f>
        <v>4.0400000000000001E-4</v>
      </c>
      <c r="M1137" s="13">
        <f t="shared" si="69"/>
        <v>3.5902712399999999</v>
      </c>
      <c r="N1137" s="13">
        <f>IF(D1137="ZZ",Brick_Kilns_EF!$E$7*(0.75),Brick_Kilns_EF!$E$7)</f>
        <v>3.1900000000000001E-3</v>
      </c>
      <c r="O1137" s="13">
        <f t="shared" si="70"/>
        <v>28.348923899999999</v>
      </c>
      <c r="P1137" s="13">
        <f>IF(D1137="ZZ",Brick_Kilns_EF!$E$8*(0.75),Brick_Kilns_EF!$E$8)</f>
        <v>7.1999999999999994E-4</v>
      </c>
      <c r="Q1137" s="13">
        <f t="shared" si="71"/>
        <v>6.3985031999999995</v>
      </c>
    </row>
    <row r="1138" spans="1:17">
      <c r="A1138" s="13" t="s">
        <v>1148</v>
      </c>
      <c r="B1138" s="13">
        <v>23.926719559999999</v>
      </c>
      <c r="C1138" s="13">
        <v>88.982993109999995</v>
      </c>
      <c r="D1138" s="13" t="s">
        <v>6</v>
      </c>
      <c r="E1138" s="13" t="s">
        <v>5000</v>
      </c>
      <c r="F1138" s="13" t="s">
        <v>9</v>
      </c>
      <c r="G1138" s="13" t="s">
        <v>4802</v>
      </c>
      <c r="H1138" s="13" t="s">
        <v>4816</v>
      </c>
      <c r="I1138" s="13">
        <f>(Brick_Kilns_EF!$B$13*Brick_Kilns_EF!$B$11*Brick_Kilns_EF!$B$12)</f>
        <v>8886.81</v>
      </c>
      <c r="J1138" s="13">
        <f>IF(D1138="ZZ",Brick_Kilns_EF!$E$9*(0.75),Brick_Kilns_EF!$E$9)</f>
        <v>7.4740000000000006E-4</v>
      </c>
      <c r="K1138" s="13">
        <f t="shared" si="68"/>
        <v>6.6420017940000005</v>
      </c>
      <c r="L1138" s="13">
        <f>IF(D1138="ZZ", Brick_Kilns_EF!$E$6*(0.75),Brick_Kilns_EF!$E$6)</f>
        <v>4.0400000000000001E-4</v>
      </c>
      <c r="M1138" s="13">
        <f t="shared" si="69"/>
        <v>3.5902712399999999</v>
      </c>
      <c r="N1138" s="13">
        <f>IF(D1138="ZZ",Brick_Kilns_EF!$E$7*(0.75),Brick_Kilns_EF!$E$7)</f>
        <v>3.1900000000000001E-3</v>
      </c>
      <c r="O1138" s="13">
        <f t="shared" si="70"/>
        <v>28.348923899999999</v>
      </c>
      <c r="P1138" s="13">
        <f>IF(D1138="ZZ",Brick_Kilns_EF!$E$8*(0.75),Brick_Kilns_EF!$E$8)</f>
        <v>7.1999999999999994E-4</v>
      </c>
      <c r="Q1138" s="13">
        <f t="shared" si="71"/>
        <v>6.3985031999999995</v>
      </c>
    </row>
    <row r="1139" spans="1:17">
      <c r="A1139" s="13" t="s">
        <v>1149</v>
      </c>
      <c r="B1139" s="13">
        <v>23.829315770000001</v>
      </c>
      <c r="C1139" s="13">
        <v>88.846509030000007</v>
      </c>
      <c r="D1139" s="13" t="s">
        <v>6</v>
      </c>
      <c r="E1139" s="13" t="s">
        <v>5000</v>
      </c>
      <c r="F1139" s="13" t="s">
        <v>9</v>
      </c>
      <c r="G1139" s="13" t="s">
        <v>4802</v>
      </c>
      <c r="H1139" s="13" t="s">
        <v>4816</v>
      </c>
      <c r="I1139" s="13">
        <f>(Brick_Kilns_EF!$B$13*Brick_Kilns_EF!$B$11*Brick_Kilns_EF!$B$12)</f>
        <v>8886.81</v>
      </c>
      <c r="J1139" s="13">
        <f>IF(D1139="ZZ",Brick_Kilns_EF!$E$9*(0.75),Brick_Kilns_EF!$E$9)</f>
        <v>7.4740000000000006E-4</v>
      </c>
      <c r="K1139" s="13">
        <f t="shared" si="68"/>
        <v>6.6420017940000005</v>
      </c>
      <c r="L1139" s="13">
        <f>IF(D1139="ZZ", Brick_Kilns_EF!$E$6*(0.75),Brick_Kilns_EF!$E$6)</f>
        <v>4.0400000000000001E-4</v>
      </c>
      <c r="M1139" s="13">
        <f t="shared" si="69"/>
        <v>3.5902712399999999</v>
      </c>
      <c r="N1139" s="13">
        <f>IF(D1139="ZZ",Brick_Kilns_EF!$E$7*(0.75),Brick_Kilns_EF!$E$7)</f>
        <v>3.1900000000000001E-3</v>
      </c>
      <c r="O1139" s="13">
        <f t="shared" si="70"/>
        <v>28.348923899999999</v>
      </c>
      <c r="P1139" s="13">
        <f>IF(D1139="ZZ",Brick_Kilns_EF!$E$8*(0.75),Brick_Kilns_EF!$E$8)</f>
        <v>7.1999999999999994E-4</v>
      </c>
      <c r="Q1139" s="13">
        <f t="shared" si="71"/>
        <v>6.3985031999999995</v>
      </c>
    </row>
    <row r="1140" spans="1:17">
      <c r="A1140" s="13" t="s">
        <v>1150</v>
      </c>
      <c r="B1140" s="13">
        <v>23.774924179999999</v>
      </c>
      <c r="C1140" s="13">
        <v>89.638232130000006</v>
      </c>
      <c r="D1140" s="13" t="s">
        <v>6</v>
      </c>
      <c r="E1140" s="13" t="s">
        <v>5000</v>
      </c>
      <c r="F1140" s="13" t="s">
        <v>7</v>
      </c>
      <c r="G1140" s="13" t="s">
        <v>4802</v>
      </c>
      <c r="H1140" s="13" t="s">
        <v>4816</v>
      </c>
      <c r="I1140" s="13">
        <f>(Brick_Kilns_EF!$B$13*Brick_Kilns_EF!$B$11*Brick_Kilns_EF!$B$12)</f>
        <v>8886.81</v>
      </c>
      <c r="J1140" s="13">
        <f>IF(D1140="ZZ",Brick_Kilns_EF!$E$9*(0.75),Brick_Kilns_EF!$E$9)</f>
        <v>7.4740000000000006E-4</v>
      </c>
      <c r="K1140" s="13">
        <f t="shared" si="68"/>
        <v>6.6420017940000005</v>
      </c>
      <c r="L1140" s="13">
        <f>IF(D1140="ZZ", Brick_Kilns_EF!$E$6*(0.75),Brick_Kilns_EF!$E$6)</f>
        <v>4.0400000000000001E-4</v>
      </c>
      <c r="M1140" s="13">
        <f t="shared" si="69"/>
        <v>3.5902712399999999</v>
      </c>
      <c r="N1140" s="13">
        <f>IF(D1140="ZZ",Brick_Kilns_EF!$E$7*(0.75),Brick_Kilns_EF!$E$7)</f>
        <v>3.1900000000000001E-3</v>
      </c>
      <c r="O1140" s="13">
        <f t="shared" si="70"/>
        <v>28.348923899999999</v>
      </c>
      <c r="P1140" s="13">
        <f>IF(D1140="ZZ",Brick_Kilns_EF!$E$8*(0.75),Brick_Kilns_EF!$E$8)</f>
        <v>7.1999999999999994E-4</v>
      </c>
      <c r="Q1140" s="13">
        <f t="shared" si="71"/>
        <v>6.3985031999999995</v>
      </c>
    </row>
    <row r="1141" spans="1:17">
      <c r="A1141" s="13" t="s">
        <v>1151</v>
      </c>
      <c r="B1141" s="13">
        <v>24.975027109999999</v>
      </c>
      <c r="C1141" s="13">
        <v>89.844250470000006</v>
      </c>
      <c r="D1141" s="13" t="s">
        <v>6</v>
      </c>
      <c r="E1141" s="13" t="s">
        <v>5000</v>
      </c>
      <c r="F1141" s="13" t="s">
        <v>248</v>
      </c>
      <c r="G1141" s="13" t="s">
        <v>4802</v>
      </c>
      <c r="H1141" s="13" t="s">
        <v>4816</v>
      </c>
      <c r="I1141" s="13">
        <f>(Brick_Kilns_EF!$B$13*Brick_Kilns_EF!$B$11*Brick_Kilns_EF!$B$12)</f>
        <v>8886.81</v>
      </c>
      <c r="J1141" s="13">
        <f>IF(D1141="ZZ",Brick_Kilns_EF!$E$9*(0.75),Brick_Kilns_EF!$E$9)</f>
        <v>7.4740000000000006E-4</v>
      </c>
      <c r="K1141" s="13">
        <f t="shared" si="68"/>
        <v>6.6420017940000005</v>
      </c>
      <c r="L1141" s="13">
        <f>IF(D1141="ZZ", Brick_Kilns_EF!$E$6*(0.75),Brick_Kilns_EF!$E$6)</f>
        <v>4.0400000000000001E-4</v>
      </c>
      <c r="M1141" s="13">
        <f t="shared" si="69"/>
        <v>3.5902712399999999</v>
      </c>
      <c r="N1141" s="13">
        <f>IF(D1141="ZZ",Brick_Kilns_EF!$E$7*(0.75),Brick_Kilns_EF!$E$7)</f>
        <v>3.1900000000000001E-3</v>
      </c>
      <c r="O1141" s="13">
        <f t="shared" si="70"/>
        <v>28.348923899999999</v>
      </c>
      <c r="P1141" s="13">
        <f>IF(D1141="ZZ",Brick_Kilns_EF!$E$8*(0.75),Brick_Kilns_EF!$E$8)</f>
        <v>7.1999999999999994E-4</v>
      </c>
      <c r="Q1141" s="13">
        <f t="shared" si="71"/>
        <v>6.3985031999999995</v>
      </c>
    </row>
    <row r="1142" spans="1:17">
      <c r="A1142" s="13" t="s">
        <v>1152</v>
      </c>
      <c r="B1142" s="13">
        <v>23.803992269999998</v>
      </c>
      <c r="C1142" s="13">
        <v>89.405607669999995</v>
      </c>
      <c r="D1142" s="13" t="s">
        <v>6</v>
      </c>
      <c r="E1142" s="13" t="s">
        <v>5000</v>
      </c>
      <c r="F1142" s="13" t="s">
        <v>7</v>
      </c>
      <c r="G1142" s="13" t="s">
        <v>4802</v>
      </c>
      <c r="H1142" s="13" t="s">
        <v>4816</v>
      </c>
      <c r="I1142" s="13">
        <f>(Brick_Kilns_EF!$B$13*Brick_Kilns_EF!$B$11*Brick_Kilns_EF!$B$12)</f>
        <v>8886.81</v>
      </c>
      <c r="J1142" s="13">
        <f>IF(D1142="ZZ",Brick_Kilns_EF!$E$9*(0.75),Brick_Kilns_EF!$E$9)</f>
        <v>7.4740000000000006E-4</v>
      </c>
      <c r="K1142" s="13">
        <f t="shared" si="68"/>
        <v>6.6420017940000005</v>
      </c>
      <c r="L1142" s="13">
        <f>IF(D1142="ZZ", Brick_Kilns_EF!$E$6*(0.75),Brick_Kilns_EF!$E$6)</f>
        <v>4.0400000000000001E-4</v>
      </c>
      <c r="M1142" s="13">
        <f t="shared" si="69"/>
        <v>3.5902712399999999</v>
      </c>
      <c r="N1142" s="13">
        <f>IF(D1142="ZZ",Brick_Kilns_EF!$E$7*(0.75),Brick_Kilns_EF!$E$7)</f>
        <v>3.1900000000000001E-3</v>
      </c>
      <c r="O1142" s="13">
        <f t="shared" si="70"/>
        <v>28.348923899999999</v>
      </c>
      <c r="P1142" s="13">
        <f>IF(D1142="ZZ",Brick_Kilns_EF!$E$8*(0.75),Brick_Kilns_EF!$E$8)</f>
        <v>7.1999999999999994E-4</v>
      </c>
      <c r="Q1142" s="13">
        <f t="shared" si="71"/>
        <v>6.3985031999999995</v>
      </c>
    </row>
    <row r="1143" spans="1:17">
      <c r="A1143" s="13" t="s">
        <v>1153</v>
      </c>
      <c r="B1143" s="13">
        <v>24.1057855</v>
      </c>
      <c r="C1143" s="13">
        <v>90.177141989999996</v>
      </c>
      <c r="D1143" s="13" t="s">
        <v>6</v>
      </c>
      <c r="E1143" s="13" t="s">
        <v>5000</v>
      </c>
      <c r="F1143" s="13" t="s">
        <v>7</v>
      </c>
      <c r="G1143" s="13" t="s">
        <v>4802</v>
      </c>
      <c r="H1143" s="13" t="s">
        <v>4816</v>
      </c>
      <c r="I1143" s="13">
        <f>(Brick_Kilns_EF!$B$13*Brick_Kilns_EF!$B$11*Brick_Kilns_EF!$B$12)</f>
        <v>8886.81</v>
      </c>
      <c r="J1143" s="13">
        <f>IF(D1143="ZZ",Brick_Kilns_EF!$E$9*(0.75),Brick_Kilns_EF!$E$9)</f>
        <v>7.4740000000000006E-4</v>
      </c>
      <c r="K1143" s="13">
        <f t="shared" si="68"/>
        <v>6.6420017940000005</v>
      </c>
      <c r="L1143" s="13">
        <f>IF(D1143="ZZ", Brick_Kilns_EF!$E$6*(0.75),Brick_Kilns_EF!$E$6)</f>
        <v>4.0400000000000001E-4</v>
      </c>
      <c r="M1143" s="13">
        <f t="shared" si="69"/>
        <v>3.5902712399999999</v>
      </c>
      <c r="N1143" s="13">
        <f>IF(D1143="ZZ",Brick_Kilns_EF!$E$7*(0.75),Brick_Kilns_EF!$E$7)</f>
        <v>3.1900000000000001E-3</v>
      </c>
      <c r="O1143" s="13">
        <f t="shared" si="70"/>
        <v>28.348923899999999</v>
      </c>
      <c r="P1143" s="13">
        <f>IF(D1143="ZZ",Brick_Kilns_EF!$E$8*(0.75),Brick_Kilns_EF!$E$8)</f>
        <v>7.1999999999999994E-4</v>
      </c>
      <c r="Q1143" s="13">
        <f t="shared" si="71"/>
        <v>6.3985031999999995</v>
      </c>
    </row>
    <row r="1144" spans="1:17">
      <c r="A1144" s="13" t="s">
        <v>1154</v>
      </c>
      <c r="B1144" s="13">
        <v>23.816976929999999</v>
      </c>
      <c r="C1144" s="13">
        <v>88.667618289999993</v>
      </c>
      <c r="D1144" s="13" t="s">
        <v>6</v>
      </c>
      <c r="E1144" s="13" t="s">
        <v>5000</v>
      </c>
      <c r="F1144" s="13" t="s">
        <v>9</v>
      </c>
      <c r="G1144" s="13" t="s">
        <v>4802</v>
      </c>
      <c r="H1144" s="13" t="s">
        <v>4816</v>
      </c>
      <c r="I1144" s="13">
        <f>(Brick_Kilns_EF!$B$13*Brick_Kilns_EF!$B$11*Brick_Kilns_EF!$B$12)</f>
        <v>8886.81</v>
      </c>
      <c r="J1144" s="13">
        <f>IF(D1144="ZZ",Brick_Kilns_EF!$E$9*(0.75),Brick_Kilns_EF!$E$9)</f>
        <v>7.4740000000000006E-4</v>
      </c>
      <c r="K1144" s="13">
        <f t="shared" si="68"/>
        <v>6.6420017940000005</v>
      </c>
      <c r="L1144" s="13">
        <f>IF(D1144="ZZ", Brick_Kilns_EF!$E$6*(0.75),Brick_Kilns_EF!$E$6)</f>
        <v>4.0400000000000001E-4</v>
      </c>
      <c r="M1144" s="13">
        <f t="shared" si="69"/>
        <v>3.5902712399999999</v>
      </c>
      <c r="N1144" s="13">
        <f>IF(D1144="ZZ",Brick_Kilns_EF!$E$7*(0.75),Brick_Kilns_EF!$E$7)</f>
        <v>3.1900000000000001E-3</v>
      </c>
      <c r="O1144" s="13">
        <f t="shared" si="70"/>
        <v>28.348923899999999</v>
      </c>
      <c r="P1144" s="13">
        <f>IF(D1144="ZZ",Brick_Kilns_EF!$E$8*(0.75),Brick_Kilns_EF!$E$8)</f>
        <v>7.1999999999999994E-4</v>
      </c>
      <c r="Q1144" s="13">
        <f t="shared" si="71"/>
        <v>6.3985031999999995</v>
      </c>
    </row>
    <row r="1145" spans="1:17">
      <c r="A1145" s="13" t="s">
        <v>1155</v>
      </c>
      <c r="B1145" s="13">
        <v>24.373090309999998</v>
      </c>
      <c r="C1145" s="13">
        <v>88.619357840000006</v>
      </c>
      <c r="D1145" s="13" t="s">
        <v>6</v>
      </c>
      <c r="E1145" s="13" t="s">
        <v>5000</v>
      </c>
      <c r="F1145" s="13" t="s">
        <v>42</v>
      </c>
      <c r="G1145" s="13" t="s">
        <v>4802</v>
      </c>
      <c r="H1145" s="13" t="s">
        <v>4816</v>
      </c>
      <c r="I1145" s="13">
        <f>(Brick_Kilns_EF!$B$13*Brick_Kilns_EF!$B$11*Brick_Kilns_EF!$B$12)</f>
        <v>8886.81</v>
      </c>
      <c r="J1145" s="13">
        <f>IF(D1145="ZZ",Brick_Kilns_EF!$E$9*(0.75),Brick_Kilns_EF!$E$9)</f>
        <v>7.4740000000000006E-4</v>
      </c>
      <c r="K1145" s="13">
        <f t="shared" si="68"/>
        <v>6.6420017940000005</v>
      </c>
      <c r="L1145" s="13">
        <f>IF(D1145="ZZ", Brick_Kilns_EF!$E$6*(0.75),Brick_Kilns_EF!$E$6)</f>
        <v>4.0400000000000001E-4</v>
      </c>
      <c r="M1145" s="13">
        <f t="shared" si="69"/>
        <v>3.5902712399999999</v>
      </c>
      <c r="N1145" s="13">
        <f>IF(D1145="ZZ",Brick_Kilns_EF!$E$7*(0.75),Brick_Kilns_EF!$E$7)</f>
        <v>3.1900000000000001E-3</v>
      </c>
      <c r="O1145" s="13">
        <f t="shared" si="70"/>
        <v>28.348923899999999</v>
      </c>
      <c r="P1145" s="13">
        <f>IF(D1145="ZZ",Brick_Kilns_EF!$E$8*(0.75),Brick_Kilns_EF!$E$8)</f>
        <v>7.1999999999999994E-4</v>
      </c>
      <c r="Q1145" s="13">
        <f t="shared" si="71"/>
        <v>6.3985031999999995</v>
      </c>
    </row>
    <row r="1146" spans="1:17">
      <c r="A1146" s="13" t="s">
        <v>1156</v>
      </c>
      <c r="B1146" s="13">
        <v>23.911999689999998</v>
      </c>
      <c r="C1146" s="13">
        <v>89.739160670000004</v>
      </c>
      <c r="D1146" s="13" t="s">
        <v>6</v>
      </c>
      <c r="E1146" s="13" t="s">
        <v>5000</v>
      </c>
      <c r="F1146" s="13" t="s">
        <v>7</v>
      </c>
      <c r="G1146" s="13" t="s">
        <v>4802</v>
      </c>
      <c r="H1146" s="13" t="s">
        <v>4816</v>
      </c>
      <c r="I1146" s="13">
        <f>(Brick_Kilns_EF!$B$13*Brick_Kilns_EF!$B$11*Brick_Kilns_EF!$B$12)</f>
        <v>8886.81</v>
      </c>
      <c r="J1146" s="13">
        <f>IF(D1146="ZZ",Brick_Kilns_EF!$E$9*(0.75),Brick_Kilns_EF!$E$9)</f>
        <v>7.4740000000000006E-4</v>
      </c>
      <c r="K1146" s="13">
        <f t="shared" si="68"/>
        <v>6.6420017940000005</v>
      </c>
      <c r="L1146" s="13">
        <f>IF(D1146="ZZ", Brick_Kilns_EF!$E$6*(0.75),Brick_Kilns_EF!$E$6)</f>
        <v>4.0400000000000001E-4</v>
      </c>
      <c r="M1146" s="13">
        <f t="shared" si="69"/>
        <v>3.5902712399999999</v>
      </c>
      <c r="N1146" s="13">
        <f>IF(D1146="ZZ",Brick_Kilns_EF!$E$7*(0.75),Brick_Kilns_EF!$E$7)</f>
        <v>3.1900000000000001E-3</v>
      </c>
      <c r="O1146" s="13">
        <f t="shared" si="70"/>
        <v>28.348923899999999</v>
      </c>
      <c r="P1146" s="13">
        <f>IF(D1146="ZZ",Brick_Kilns_EF!$E$8*(0.75),Brick_Kilns_EF!$E$8)</f>
        <v>7.1999999999999994E-4</v>
      </c>
      <c r="Q1146" s="13">
        <f t="shared" si="71"/>
        <v>6.3985031999999995</v>
      </c>
    </row>
    <row r="1147" spans="1:17">
      <c r="A1147" s="13" t="s">
        <v>1157</v>
      </c>
      <c r="B1147" s="13">
        <v>23.861897819999999</v>
      </c>
      <c r="C1147" s="13">
        <v>89.477953589999998</v>
      </c>
      <c r="D1147" s="13" t="s">
        <v>6</v>
      </c>
      <c r="E1147" s="13" t="s">
        <v>5000</v>
      </c>
      <c r="F1147" s="13" t="s">
        <v>42</v>
      </c>
      <c r="G1147" s="13" t="s">
        <v>4802</v>
      </c>
      <c r="H1147" s="13" t="s">
        <v>4816</v>
      </c>
      <c r="I1147" s="13">
        <f>(Brick_Kilns_EF!$B$13*Brick_Kilns_EF!$B$11*Brick_Kilns_EF!$B$12)</f>
        <v>8886.81</v>
      </c>
      <c r="J1147" s="13">
        <f>IF(D1147="ZZ",Brick_Kilns_EF!$E$9*(0.75),Brick_Kilns_EF!$E$9)</f>
        <v>7.4740000000000006E-4</v>
      </c>
      <c r="K1147" s="13">
        <f t="shared" si="68"/>
        <v>6.6420017940000005</v>
      </c>
      <c r="L1147" s="13">
        <f>IF(D1147="ZZ", Brick_Kilns_EF!$E$6*(0.75),Brick_Kilns_EF!$E$6)</f>
        <v>4.0400000000000001E-4</v>
      </c>
      <c r="M1147" s="13">
        <f t="shared" si="69"/>
        <v>3.5902712399999999</v>
      </c>
      <c r="N1147" s="13">
        <f>IF(D1147="ZZ",Brick_Kilns_EF!$E$7*(0.75),Brick_Kilns_EF!$E$7)</f>
        <v>3.1900000000000001E-3</v>
      </c>
      <c r="O1147" s="13">
        <f t="shared" si="70"/>
        <v>28.348923899999999</v>
      </c>
      <c r="P1147" s="13">
        <f>IF(D1147="ZZ",Brick_Kilns_EF!$E$8*(0.75),Brick_Kilns_EF!$E$8)</f>
        <v>7.1999999999999994E-4</v>
      </c>
      <c r="Q1147" s="13">
        <f t="shared" si="71"/>
        <v>6.3985031999999995</v>
      </c>
    </row>
    <row r="1148" spans="1:17">
      <c r="A1148" s="13" t="s">
        <v>1158</v>
      </c>
      <c r="B1148" s="13">
        <v>24.19976995</v>
      </c>
      <c r="C1148" s="13">
        <v>89.693883529999994</v>
      </c>
      <c r="D1148" s="13" t="s">
        <v>6</v>
      </c>
      <c r="E1148" s="13" t="s">
        <v>5000</v>
      </c>
      <c r="F1148" s="13" t="s">
        <v>42</v>
      </c>
      <c r="G1148" s="13" t="s">
        <v>4802</v>
      </c>
      <c r="H1148" s="13" t="s">
        <v>4816</v>
      </c>
      <c r="I1148" s="13">
        <f>(Brick_Kilns_EF!$B$13*Brick_Kilns_EF!$B$11*Brick_Kilns_EF!$B$12)</f>
        <v>8886.81</v>
      </c>
      <c r="J1148" s="13">
        <f>IF(D1148="ZZ",Brick_Kilns_EF!$E$9*(0.75),Brick_Kilns_EF!$E$9)</f>
        <v>7.4740000000000006E-4</v>
      </c>
      <c r="K1148" s="13">
        <f t="shared" si="68"/>
        <v>6.6420017940000005</v>
      </c>
      <c r="L1148" s="13">
        <f>IF(D1148="ZZ", Brick_Kilns_EF!$E$6*(0.75),Brick_Kilns_EF!$E$6)</f>
        <v>4.0400000000000001E-4</v>
      </c>
      <c r="M1148" s="13">
        <f t="shared" si="69"/>
        <v>3.5902712399999999</v>
      </c>
      <c r="N1148" s="13">
        <f>IF(D1148="ZZ",Brick_Kilns_EF!$E$7*(0.75),Brick_Kilns_EF!$E$7)</f>
        <v>3.1900000000000001E-3</v>
      </c>
      <c r="O1148" s="13">
        <f t="shared" si="70"/>
        <v>28.348923899999999</v>
      </c>
      <c r="P1148" s="13">
        <f>IF(D1148="ZZ",Brick_Kilns_EF!$E$8*(0.75),Brick_Kilns_EF!$E$8)</f>
        <v>7.1999999999999994E-4</v>
      </c>
      <c r="Q1148" s="13">
        <f t="shared" si="71"/>
        <v>6.3985031999999995</v>
      </c>
    </row>
    <row r="1149" spans="1:17">
      <c r="A1149" s="13" t="s">
        <v>1159</v>
      </c>
      <c r="B1149" s="13">
        <v>23.905390499999999</v>
      </c>
      <c r="C1149" s="13">
        <v>90.300177140000002</v>
      </c>
      <c r="D1149" s="13" t="s">
        <v>6</v>
      </c>
      <c r="E1149" s="13" t="s">
        <v>5000</v>
      </c>
      <c r="F1149" s="13" t="s">
        <v>7</v>
      </c>
      <c r="G1149" s="13" t="s">
        <v>4802</v>
      </c>
      <c r="H1149" s="13" t="s">
        <v>4816</v>
      </c>
      <c r="I1149" s="13">
        <f>(Brick_Kilns_EF!$B$13*Brick_Kilns_EF!$B$11*Brick_Kilns_EF!$B$12)</f>
        <v>8886.81</v>
      </c>
      <c r="J1149" s="13">
        <f>IF(D1149="ZZ",Brick_Kilns_EF!$E$9*(0.75),Brick_Kilns_EF!$E$9)</f>
        <v>7.4740000000000006E-4</v>
      </c>
      <c r="K1149" s="13">
        <f t="shared" si="68"/>
        <v>6.6420017940000005</v>
      </c>
      <c r="L1149" s="13">
        <f>IF(D1149="ZZ", Brick_Kilns_EF!$E$6*(0.75),Brick_Kilns_EF!$E$6)</f>
        <v>4.0400000000000001E-4</v>
      </c>
      <c r="M1149" s="13">
        <f t="shared" si="69"/>
        <v>3.5902712399999999</v>
      </c>
      <c r="N1149" s="13">
        <f>IF(D1149="ZZ",Brick_Kilns_EF!$E$7*(0.75),Brick_Kilns_EF!$E$7)</f>
        <v>3.1900000000000001E-3</v>
      </c>
      <c r="O1149" s="13">
        <f t="shared" si="70"/>
        <v>28.348923899999999</v>
      </c>
      <c r="P1149" s="13">
        <f>IF(D1149="ZZ",Brick_Kilns_EF!$E$8*(0.75),Brick_Kilns_EF!$E$8)</f>
        <v>7.1999999999999994E-4</v>
      </c>
      <c r="Q1149" s="13">
        <f t="shared" si="71"/>
        <v>6.3985031999999995</v>
      </c>
    </row>
    <row r="1150" spans="1:17">
      <c r="A1150" s="13" t="s">
        <v>1160</v>
      </c>
      <c r="B1150" s="13">
        <v>23.966073130000002</v>
      </c>
      <c r="C1150" s="13">
        <v>89.046096660000003</v>
      </c>
      <c r="D1150" s="13" t="s">
        <v>6</v>
      </c>
      <c r="E1150" s="13" t="s">
        <v>5000</v>
      </c>
      <c r="F1150" s="13" t="s">
        <v>9</v>
      </c>
      <c r="G1150" s="13" t="s">
        <v>4802</v>
      </c>
      <c r="H1150" s="13" t="s">
        <v>4816</v>
      </c>
      <c r="I1150" s="13">
        <f>(Brick_Kilns_EF!$B$13*Brick_Kilns_EF!$B$11*Brick_Kilns_EF!$B$12)</f>
        <v>8886.81</v>
      </c>
      <c r="J1150" s="13">
        <f>IF(D1150="ZZ",Brick_Kilns_EF!$E$9*(0.75),Brick_Kilns_EF!$E$9)</f>
        <v>7.4740000000000006E-4</v>
      </c>
      <c r="K1150" s="13">
        <f t="shared" si="68"/>
        <v>6.6420017940000005</v>
      </c>
      <c r="L1150" s="13">
        <f>IF(D1150="ZZ", Brick_Kilns_EF!$E$6*(0.75),Brick_Kilns_EF!$E$6)</f>
        <v>4.0400000000000001E-4</v>
      </c>
      <c r="M1150" s="13">
        <f t="shared" si="69"/>
        <v>3.5902712399999999</v>
      </c>
      <c r="N1150" s="13">
        <f>IF(D1150="ZZ",Brick_Kilns_EF!$E$7*(0.75),Brick_Kilns_EF!$E$7)</f>
        <v>3.1900000000000001E-3</v>
      </c>
      <c r="O1150" s="13">
        <f t="shared" si="70"/>
        <v>28.348923899999999</v>
      </c>
      <c r="P1150" s="13">
        <f>IF(D1150="ZZ",Brick_Kilns_EF!$E$8*(0.75),Brick_Kilns_EF!$E$8)</f>
        <v>7.1999999999999994E-4</v>
      </c>
      <c r="Q1150" s="13">
        <f t="shared" si="71"/>
        <v>6.3985031999999995</v>
      </c>
    </row>
    <row r="1151" spans="1:17">
      <c r="A1151" s="13" t="s">
        <v>1161</v>
      </c>
      <c r="B1151" s="13">
        <v>23.91700204</v>
      </c>
      <c r="C1151" s="13">
        <v>90.337080909999997</v>
      </c>
      <c r="D1151" s="13" t="s">
        <v>6</v>
      </c>
      <c r="E1151" s="13" t="s">
        <v>5000</v>
      </c>
      <c r="F1151" s="13" t="s">
        <v>7</v>
      </c>
      <c r="G1151" s="13" t="s">
        <v>4802</v>
      </c>
      <c r="H1151" s="13" t="s">
        <v>4816</v>
      </c>
      <c r="I1151" s="13">
        <f>(Brick_Kilns_EF!$B$13*Brick_Kilns_EF!$B$11*Brick_Kilns_EF!$B$12)</f>
        <v>8886.81</v>
      </c>
      <c r="J1151" s="13">
        <f>IF(D1151="ZZ",Brick_Kilns_EF!$E$9*(0.75),Brick_Kilns_EF!$E$9)</f>
        <v>7.4740000000000006E-4</v>
      </c>
      <c r="K1151" s="13">
        <f t="shared" si="68"/>
        <v>6.6420017940000005</v>
      </c>
      <c r="L1151" s="13">
        <f>IF(D1151="ZZ", Brick_Kilns_EF!$E$6*(0.75),Brick_Kilns_EF!$E$6)</f>
        <v>4.0400000000000001E-4</v>
      </c>
      <c r="M1151" s="13">
        <f t="shared" si="69"/>
        <v>3.5902712399999999</v>
      </c>
      <c r="N1151" s="13">
        <f>IF(D1151="ZZ",Brick_Kilns_EF!$E$7*(0.75),Brick_Kilns_EF!$E$7)</f>
        <v>3.1900000000000001E-3</v>
      </c>
      <c r="O1151" s="13">
        <f t="shared" si="70"/>
        <v>28.348923899999999</v>
      </c>
      <c r="P1151" s="13">
        <f>IF(D1151="ZZ",Brick_Kilns_EF!$E$8*(0.75),Brick_Kilns_EF!$E$8)</f>
        <v>7.1999999999999994E-4</v>
      </c>
      <c r="Q1151" s="13">
        <f t="shared" si="71"/>
        <v>6.3985031999999995</v>
      </c>
    </row>
    <row r="1152" spans="1:17">
      <c r="A1152" s="13" t="s">
        <v>1162</v>
      </c>
      <c r="B1152" s="13">
        <v>23.719198120000001</v>
      </c>
      <c r="C1152" s="13">
        <v>88.719462750000005</v>
      </c>
      <c r="D1152" s="13" t="s">
        <v>6</v>
      </c>
      <c r="E1152" s="13" t="s">
        <v>5000</v>
      </c>
      <c r="F1152" s="13" t="s">
        <v>9</v>
      </c>
      <c r="G1152" s="13" t="s">
        <v>4802</v>
      </c>
      <c r="H1152" s="13" t="s">
        <v>4816</v>
      </c>
      <c r="I1152" s="13">
        <f>(Brick_Kilns_EF!$B$13*Brick_Kilns_EF!$B$11*Brick_Kilns_EF!$B$12)</f>
        <v>8886.81</v>
      </c>
      <c r="J1152" s="13">
        <f>IF(D1152="ZZ",Brick_Kilns_EF!$E$9*(0.75),Brick_Kilns_EF!$E$9)</f>
        <v>7.4740000000000006E-4</v>
      </c>
      <c r="K1152" s="13">
        <f t="shared" si="68"/>
        <v>6.6420017940000005</v>
      </c>
      <c r="L1152" s="13">
        <f>IF(D1152="ZZ", Brick_Kilns_EF!$E$6*(0.75),Brick_Kilns_EF!$E$6)</f>
        <v>4.0400000000000001E-4</v>
      </c>
      <c r="M1152" s="13">
        <f t="shared" si="69"/>
        <v>3.5902712399999999</v>
      </c>
      <c r="N1152" s="13">
        <f>IF(D1152="ZZ",Brick_Kilns_EF!$E$7*(0.75),Brick_Kilns_EF!$E$7)</f>
        <v>3.1900000000000001E-3</v>
      </c>
      <c r="O1152" s="13">
        <f t="shared" si="70"/>
        <v>28.348923899999999</v>
      </c>
      <c r="P1152" s="13">
        <f>IF(D1152="ZZ",Brick_Kilns_EF!$E$8*(0.75),Brick_Kilns_EF!$E$8)</f>
        <v>7.1999999999999994E-4</v>
      </c>
      <c r="Q1152" s="13">
        <f t="shared" si="71"/>
        <v>6.3985031999999995</v>
      </c>
    </row>
    <row r="1153" spans="1:17">
      <c r="A1153" s="13" t="s">
        <v>1163</v>
      </c>
      <c r="B1153" s="13">
        <v>23.83765052</v>
      </c>
      <c r="C1153" s="13">
        <v>89.225423379999995</v>
      </c>
      <c r="D1153" s="13" t="s">
        <v>6</v>
      </c>
      <c r="E1153" s="13" t="s">
        <v>5000</v>
      </c>
      <c r="F1153" s="13" t="s">
        <v>9</v>
      </c>
      <c r="G1153" s="13" t="s">
        <v>4802</v>
      </c>
      <c r="H1153" s="13" t="s">
        <v>4816</v>
      </c>
      <c r="I1153" s="13">
        <f>(Brick_Kilns_EF!$B$13*Brick_Kilns_EF!$B$11*Brick_Kilns_EF!$B$12)</f>
        <v>8886.81</v>
      </c>
      <c r="J1153" s="13">
        <f>IF(D1153="ZZ",Brick_Kilns_EF!$E$9*(0.75),Brick_Kilns_EF!$E$9)</f>
        <v>7.4740000000000006E-4</v>
      </c>
      <c r="K1153" s="13">
        <f t="shared" si="68"/>
        <v>6.6420017940000005</v>
      </c>
      <c r="L1153" s="13">
        <f>IF(D1153="ZZ", Brick_Kilns_EF!$E$6*(0.75),Brick_Kilns_EF!$E$6)</f>
        <v>4.0400000000000001E-4</v>
      </c>
      <c r="M1153" s="13">
        <f t="shared" si="69"/>
        <v>3.5902712399999999</v>
      </c>
      <c r="N1153" s="13">
        <f>IF(D1153="ZZ",Brick_Kilns_EF!$E$7*(0.75),Brick_Kilns_EF!$E$7)</f>
        <v>3.1900000000000001E-3</v>
      </c>
      <c r="O1153" s="13">
        <f t="shared" si="70"/>
        <v>28.348923899999999</v>
      </c>
      <c r="P1153" s="13">
        <f>IF(D1153="ZZ",Brick_Kilns_EF!$E$8*(0.75),Brick_Kilns_EF!$E$8)</f>
        <v>7.1999999999999994E-4</v>
      </c>
      <c r="Q1153" s="13">
        <f t="shared" si="71"/>
        <v>6.3985031999999995</v>
      </c>
    </row>
    <row r="1154" spans="1:17">
      <c r="A1154" s="13" t="s">
        <v>1164</v>
      </c>
      <c r="B1154" s="13">
        <v>23.83804962</v>
      </c>
      <c r="C1154" s="13">
        <v>89.229637389999994</v>
      </c>
      <c r="D1154" s="13" t="s">
        <v>6</v>
      </c>
      <c r="E1154" s="13" t="s">
        <v>5000</v>
      </c>
      <c r="F1154" s="13" t="s">
        <v>9</v>
      </c>
      <c r="G1154" s="13" t="s">
        <v>4802</v>
      </c>
      <c r="H1154" s="13" t="s">
        <v>4816</v>
      </c>
      <c r="I1154" s="13">
        <f>(Brick_Kilns_EF!$B$13*Brick_Kilns_EF!$B$11*Brick_Kilns_EF!$B$12)</f>
        <v>8886.81</v>
      </c>
      <c r="J1154" s="13">
        <f>IF(D1154="ZZ",Brick_Kilns_EF!$E$9*(0.75),Brick_Kilns_EF!$E$9)</f>
        <v>7.4740000000000006E-4</v>
      </c>
      <c r="K1154" s="13">
        <f t="shared" si="68"/>
        <v>6.6420017940000005</v>
      </c>
      <c r="L1154" s="13">
        <f>IF(D1154="ZZ", Brick_Kilns_EF!$E$6*(0.75),Brick_Kilns_EF!$E$6)</f>
        <v>4.0400000000000001E-4</v>
      </c>
      <c r="M1154" s="13">
        <f t="shared" si="69"/>
        <v>3.5902712399999999</v>
      </c>
      <c r="N1154" s="13">
        <f>IF(D1154="ZZ",Brick_Kilns_EF!$E$7*(0.75),Brick_Kilns_EF!$E$7)</f>
        <v>3.1900000000000001E-3</v>
      </c>
      <c r="O1154" s="13">
        <f t="shared" si="70"/>
        <v>28.348923899999999</v>
      </c>
      <c r="P1154" s="13">
        <f>IF(D1154="ZZ",Brick_Kilns_EF!$E$8*(0.75),Brick_Kilns_EF!$E$8)</f>
        <v>7.1999999999999994E-4</v>
      </c>
      <c r="Q1154" s="13">
        <f t="shared" si="71"/>
        <v>6.3985031999999995</v>
      </c>
    </row>
    <row r="1155" spans="1:17">
      <c r="A1155" s="13" t="s">
        <v>1165</v>
      </c>
      <c r="B1155" s="13">
        <v>24.106967359999999</v>
      </c>
      <c r="C1155" s="13">
        <v>89.372230430000002</v>
      </c>
      <c r="D1155" s="13" t="s">
        <v>6</v>
      </c>
      <c r="E1155" s="13" t="s">
        <v>5000</v>
      </c>
      <c r="F1155" s="13" t="s">
        <v>42</v>
      </c>
      <c r="G1155" s="13" t="s">
        <v>4802</v>
      </c>
      <c r="H1155" s="13" t="s">
        <v>4816</v>
      </c>
      <c r="I1155" s="13">
        <f>(Brick_Kilns_EF!$B$13*Brick_Kilns_EF!$B$11*Brick_Kilns_EF!$B$12)</f>
        <v>8886.81</v>
      </c>
      <c r="J1155" s="13">
        <f>IF(D1155="ZZ",Brick_Kilns_EF!$E$9*(0.75),Brick_Kilns_EF!$E$9)</f>
        <v>7.4740000000000006E-4</v>
      </c>
      <c r="K1155" s="13">
        <f t="shared" ref="K1155:K1218" si="72">I1155*J1155</f>
        <v>6.6420017940000005</v>
      </c>
      <c r="L1155" s="13">
        <f>IF(D1155="ZZ", Brick_Kilns_EF!$E$6*(0.75),Brick_Kilns_EF!$E$6)</f>
        <v>4.0400000000000001E-4</v>
      </c>
      <c r="M1155" s="13">
        <f t="shared" ref="M1155:M1218" si="73">L1155*I1155</f>
        <v>3.5902712399999999</v>
      </c>
      <c r="N1155" s="13">
        <f>IF(D1155="ZZ",Brick_Kilns_EF!$E$7*(0.75),Brick_Kilns_EF!$E$7)</f>
        <v>3.1900000000000001E-3</v>
      </c>
      <c r="O1155" s="13">
        <f t="shared" ref="O1155:O1218" si="74">I1155*N1155</f>
        <v>28.348923899999999</v>
      </c>
      <c r="P1155" s="13">
        <f>IF(D1155="ZZ",Brick_Kilns_EF!$E$8*(0.75),Brick_Kilns_EF!$E$8)</f>
        <v>7.1999999999999994E-4</v>
      </c>
      <c r="Q1155" s="13">
        <f t="shared" ref="Q1155:Q1218" si="75">I1155*P1155</f>
        <v>6.3985031999999995</v>
      </c>
    </row>
    <row r="1156" spans="1:17">
      <c r="A1156" s="13" t="s">
        <v>1166</v>
      </c>
      <c r="B1156" s="13">
        <v>24.03417675</v>
      </c>
      <c r="C1156" s="13">
        <v>89.494046659999995</v>
      </c>
      <c r="D1156" s="13" t="s">
        <v>6</v>
      </c>
      <c r="E1156" s="13" t="s">
        <v>5000</v>
      </c>
      <c r="F1156" s="13" t="s">
        <v>42</v>
      </c>
      <c r="G1156" s="13" t="s">
        <v>4802</v>
      </c>
      <c r="H1156" s="13" t="s">
        <v>4816</v>
      </c>
      <c r="I1156" s="13">
        <f>(Brick_Kilns_EF!$B$13*Brick_Kilns_EF!$B$11*Brick_Kilns_EF!$B$12)</f>
        <v>8886.81</v>
      </c>
      <c r="J1156" s="13">
        <f>IF(D1156="ZZ",Brick_Kilns_EF!$E$9*(0.75),Brick_Kilns_EF!$E$9)</f>
        <v>7.4740000000000006E-4</v>
      </c>
      <c r="K1156" s="13">
        <f t="shared" si="72"/>
        <v>6.6420017940000005</v>
      </c>
      <c r="L1156" s="13">
        <f>IF(D1156="ZZ", Brick_Kilns_EF!$E$6*(0.75),Brick_Kilns_EF!$E$6)</f>
        <v>4.0400000000000001E-4</v>
      </c>
      <c r="M1156" s="13">
        <f t="shared" si="73"/>
        <v>3.5902712399999999</v>
      </c>
      <c r="N1156" s="13">
        <f>IF(D1156="ZZ",Brick_Kilns_EF!$E$7*(0.75),Brick_Kilns_EF!$E$7)</f>
        <v>3.1900000000000001E-3</v>
      </c>
      <c r="O1156" s="13">
        <f t="shared" si="74"/>
        <v>28.348923899999999</v>
      </c>
      <c r="P1156" s="13">
        <f>IF(D1156="ZZ",Brick_Kilns_EF!$E$8*(0.75),Brick_Kilns_EF!$E$8)</f>
        <v>7.1999999999999994E-4</v>
      </c>
      <c r="Q1156" s="13">
        <f t="shared" si="75"/>
        <v>6.3985031999999995</v>
      </c>
    </row>
    <row r="1157" spans="1:17">
      <c r="A1157" s="13" t="s">
        <v>1167</v>
      </c>
      <c r="B1157" s="13">
        <v>23.750849150000001</v>
      </c>
      <c r="C1157" s="13">
        <v>89.131576769999995</v>
      </c>
      <c r="D1157" s="13" t="s">
        <v>6</v>
      </c>
      <c r="E1157" s="13" t="s">
        <v>5000</v>
      </c>
      <c r="F1157" s="13" t="s">
        <v>9</v>
      </c>
      <c r="G1157" s="13" t="s">
        <v>4802</v>
      </c>
      <c r="H1157" s="13" t="s">
        <v>4816</v>
      </c>
      <c r="I1157" s="13">
        <f>(Brick_Kilns_EF!$B$13*Brick_Kilns_EF!$B$11*Brick_Kilns_EF!$B$12)</f>
        <v>8886.81</v>
      </c>
      <c r="J1157" s="13">
        <f>IF(D1157="ZZ",Brick_Kilns_EF!$E$9*(0.75),Brick_Kilns_EF!$E$9)</f>
        <v>7.4740000000000006E-4</v>
      </c>
      <c r="K1157" s="13">
        <f t="shared" si="72"/>
        <v>6.6420017940000005</v>
      </c>
      <c r="L1157" s="13">
        <f>IF(D1157="ZZ", Brick_Kilns_EF!$E$6*(0.75),Brick_Kilns_EF!$E$6)</f>
        <v>4.0400000000000001E-4</v>
      </c>
      <c r="M1157" s="13">
        <f t="shared" si="73"/>
        <v>3.5902712399999999</v>
      </c>
      <c r="N1157" s="13">
        <f>IF(D1157="ZZ",Brick_Kilns_EF!$E$7*(0.75),Brick_Kilns_EF!$E$7)</f>
        <v>3.1900000000000001E-3</v>
      </c>
      <c r="O1157" s="13">
        <f t="shared" si="74"/>
        <v>28.348923899999999</v>
      </c>
      <c r="P1157" s="13">
        <f>IF(D1157="ZZ",Brick_Kilns_EF!$E$8*(0.75),Brick_Kilns_EF!$E$8)</f>
        <v>7.1999999999999994E-4</v>
      </c>
      <c r="Q1157" s="13">
        <f t="shared" si="75"/>
        <v>6.3985031999999995</v>
      </c>
    </row>
    <row r="1158" spans="1:17">
      <c r="A1158" s="13" t="s">
        <v>1168</v>
      </c>
      <c r="B1158" s="13">
        <v>23.749731659999998</v>
      </c>
      <c r="C1158" s="13">
        <v>89.130738269999995</v>
      </c>
      <c r="D1158" s="13" t="s">
        <v>6</v>
      </c>
      <c r="E1158" s="13" t="s">
        <v>5000</v>
      </c>
      <c r="F1158" s="13" t="s">
        <v>9</v>
      </c>
      <c r="G1158" s="13" t="s">
        <v>4802</v>
      </c>
      <c r="H1158" s="13" t="s">
        <v>4816</v>
      </c>
      <c r="I1158" s="13">
        <f>(Brick_Kilns_EF!$B$13*Brick_Kilns_EF!$B$11*Brick_Kilns_EF!$B$12)</f>
        <v>8886.81</v>
      </c>
      <c r="J1158" s="13">
        <f>IF(D1158="ZZ",Brick_Kilns_EF!$E$9*(0.75),Brick_Kilns_EF!$E$9)</f>
        <v>7.4740000000000006E-4</v>
      </c>
      <c r="K1158" s="13">
        <f t="shared" si="72"/>
        <v>6.6420017940000005</v>
      </c>
      <c r="L1158" s="13">
        <f>IF(D1158="ZZ", Brick_Kilns_EF!$E$6*(0.75),Brick_Kilns_EF!$E$6)</f>
        <v>4.0400000000000001E-4</v>
      </c>
      <c r="M1158" s="13">
        <f t="shared" si="73"/>
        <v>3.5902712399999999</v>
      </c>
      <c r="N1158" s="13">
        <f>IF(D1158="ZZ",Brick_Kilns_EF!$E$7*(0.75),Brick_Kilns_EF!$E$7)</f>
        <v>3.1900000000000001E-3</v>
      </c>
      <c r="O1158" s="13">
        <f t="shared" si="74"/>
        <v>28.348923899999999</v>
      </c>
      <c r="P1158" s="13">
        <f>IF(D1158="ZZ",Brick_Kilns_EF!$E$8*(0.75),Brick_Kilns_EF!$E$8)</f>
        <v>7.1999999999999994E-4</v>
      </c>
      <c r="Q1158" s="13">
        <f t="shared" si="75"/>
        <v>6.3985031999999995</v>
      </c>
    </row>
    <row r="1159" spans="1:17">
      <c r="A1159" s="13" t="s">
        <v>1169</v>
      </c>
      <c r="B1159" s="13">
        <v>24.63300465</v>
      </c>
      <c r="C1159" s="13">
        <v>88.710867680000007</v>
      </c>
      <c r="D1159" s="13" t="s">
        <v>6</v>
      </c>
      <c r="E1159" s="13" t="s">
        <v>5000</v>
      </c>
      <c r="F1159" s="13" t="s">
        <v>42</v>
      </c>
      <c r="G1159" s="13" t="s">
        <v>4802</v>
      </c>
      <c r="H1159" s="13" t="s">
        <v>4816</v>
      </c>
      <c r="I1159" s="13">
        <f>(Brick_Kilns_EF!$B$13*Brick_Kilns_EF!$B$11*Brick_Kilns_EF!$B$12)</f>
        <v>8886.81</v>
      </c>
      <c r="J1159" s="13">
        <f>IF(D1159="ZZ",Brick_Kilns_EF!$E$9*(0.75),Brick_Kilns_EF!$E$9)</f>
        <v>7.4740000000000006E-4</v>
      </c>
      <c r="K1159" s="13">
        <f t="shared" si="72"/>
        <v>6.6420017940000005</v>
      </c>
      <c r="L1159" s="13">
        <f>IF(D1159="ZZ", Brick_Kilns_EF!$E$6*(0.75),Brick_Kilns_EF!$E$6)</f>
        <v>4.0400000000000001E-4</v>
      </c>
      <c r="M1159" s="13">
        <f t="shared" si="73"/>
        <v>3.5902712399999999</v>
      </c>
      <c r="N1159" s="13">
        <f>IF(D1159="ZZ",Brick_Kilns_EF!$E$7*(0.75),Brick_Kilns_EF!$E$7)</f>
        <v>3.1900000000000001E-3</v>
      </c>
      <c r="O1159" s="13">
        <f t="shared" si="74"/>
        <v>28.348923899999999</v>
      </c>
      <c r="P1159" s="13">
        <f>IF(D1159="ZZ",Brick_Kilns_EF!$E$8*(0.75),Brick_Kilns_EF!$E$8)</f>
        <v>7.1999999999999994E-4</v>
      </c>
      <c r="Q1159" s="13">
        <f t="shared" si="75"/>
        <v>6.3985031999999995</v>
      </c>
    </row>
    <row r="1160" spans="1:17">
      <c r="A1160" s="13" t="s">
        <v>1170</v>
      </c>
      <c r="B1160" s="13">
        <v>24.918777970000001</v>
      </c>
      <c r="C1160" s="13">
        <v>89.018392930000005</v>
      </c>
      <c r="D1160" s="13" t="s">
        <v>6</v>
      </c>
      <c r="E1160" s="13" t="s">
        <v>5000</v>
      </c>
      <c r="F1160" s="13" t="s">
        <v>42</v>
      </c>
      <c r="G1160" s="13" t="s">
        <v>4802</v>
      </c>
      <c r="H1160" s="13" t="s">
        <v>4816</v>
      </c>
      <c r="I1160" s="13">
        <f>(Brick_Kilns_EF!$B$13*Brick_Kilns_EF!$B$11*Brick_Kilns_EF!$B$12)</f>
        <v>8886.81</v>
      </c>
      <c r="J1160" s="13">
        <f>IF(D1160="ZZ",Brick_Kilns_EF!$E$9*(0.75),Brick_Kilns_EF!$E$9)</f>
        <v>7.4740000000000006E-4</v>
      </c>
      <c r="K1160" s="13">
        <f t="shared" si="72"/>
        <v>6.6420017940000005</v>
      </c>
      <c r="L1160" s="13">
        <f>IF(D1160="ZZ", Brick_Kilns_EF!$E$6*(0.75),Brick_Kilns_EF!$E$6)</f>
        <v>4.0400000000000001E-4</v>
      </c>
      <c r="M1160" s="13">
        <f t="shared" si="73"/>
        <v>3.5902712399999999</v>
      </c>
      <c r="N1160" s="13">
        <f>IF(D1160="ZZ",Brick_Kilns_EF!$E$7*(0.75),Brick_Kilns_EF!$E$7)</f>
        <v>3.1900000000000001E-3</v>
      </c>
      <c r="O1160" s="13">
        <f t="shared" si="74"/>
        <v>28.348923899999999</v>
      </c>
      <c r="P1160" s="13">
        <f>IF(D1160="ZZ",Brick_Kilns_EF!$E$8*(0.75),Brick_Kilns_EF!$E$8)</f>
        <v>7.1999999999999994E-4</v>
      </c>
      <c r="Q1160" s="13">
        <f t="shared" si="75"/>
        <v>6.3985031999999995</v>
      </c>
    </row>
    <row r="1161" spans="1:17">
      <c r="A1161" s="13" t="s">
        <v>1171</v>
      </c>
      <c r="B1161" s="13">
        <v>24.89376407</v>
      </c>
      <c r="C1161" s="13">
        <v>89.114838590000005</v>
      </c>
      <c r="D1161" s="13" t="s">
        <v>6</v>
      </c>
      <c r="E1161" s="13" t="s">
        <v>5000</v>
      </c>
      <c r="F1161" s="13" t="s">
        <v>42</v>
      </c>
      <c r="G1161" s="13" t="s">
        <v>4802</v>
      </c>
      <c r="H1161" s="13" t="s">
        <v>4816</v>
      </c>
      <c r="I1161" s="13">
        <f>(Brick_Kilns_EF!$B$13*Brick_Kilns_EF!$B$11*Brick_Kilns_EF!$B$12)</f>
        <v>8886.81</v>
      </c>
      <c r="J1161" s="13">
        <f>IF(D1161="ZZ",Brick_Kilns_EF!$E$9*(0.75),Brick_Kilns_EF!$E$9)</f>
        <v>7.4740000000000006E-4</v>
      </c>
      <c r="K1161" s="13">
        <f t="shared" si="72"/>
        <v>6.6420017940000005</v>
      </c>
      <c r="L1161" s="13">
        <f>IF(D1161="ZZ", Brick_Kilns_EF!$E$6*(0.75),Brick_Kilns_EF!$E$6)</f>
        <v>4.0400000000000001E-4</v>
      </c>
      <c r="M1161" s="13">
        <f t="shared" si="73"/>
        <v>3.5902712399999999</v>
      </c>
      <c r="N1161" s="13">
        <f>IF(D1161="ZZ",Brick_Kilns_EF!$E$7*(0.75),Brick_Kilns_EF!$E$7)</f>
        <v>3.1900000000000001E-3</v>
      </c>
      <c r="O1161" s="13">
        <f t="shared" si="74"/>
        <v>28.348923899999999</v>
      </c>
      <c r="P1161" s="13">
        <f>IF(D1161="ZZ",Brick_Kilns_EF!$E$8*(0.75),Brick_Kilns_EF!$E$8)</f>
        <v>7.1999999999999994E-4</v>
      </c>
      <c r="Q1161" s="13">
        <f t="shared" si="75"/>
        <v>6.3985031999999995</v>
      </c>
    </row>
    <row r="1162" spans="1:17">
      <c r="A1162" s="13" t="s">
        <v>1172</v>
      </c>
      <c r="B1162" s="13">
        <v>23.853196650000001</v>
      </c>
      <c r="C1162" s="13">
        <v>89.114077839999993</v>
      </c>
      <c r="D1162" s="13" t="s">
        <v>6</v>
      </c>
      <c r="E1162" s="13" t="s">
        <v>5000</v>
      </c>
      <c r="F1162" s="13" t="s">
        <v>9</v>
      </c>
      <c r="G1162" s="13" t="s">
        <v>4802</v>
      </c>
      <c r="H1162" s="13" t="s">
        <v>4816</v>
      </c>
      <c r="I1162" s="13">
        <f>(Brick_Kilns_EF!$B$13*Brick_Kilns_EF!$B$11*Brick_Kilns_EF!$B$12)</f>
        <v>8886.81</v>
      </c>
      <c r="J1162" s="13">
        <f>IF(D1162="ZZ",Brick_Kilns_EF!$E$9*(0.75),Brick_Kilns_EF!$E$9)</f>
        <v>7.4740000000000006E-4</v>
      </c>
      <c r="K1162" s="13">
        <f t="shared" si="72"/>
        <v>6.6420017940000005</v>
      </c>
      <c r="L1162" s="13">
        <f>IF(D1162="ZZ", Brick_Kilns_EF!$E$6*(0.75),Brick_Kilns_EF!$E$6)</f>
        <v>4.0400000000000001E-4</v>
      </c>
      <c r="M1162" s="13">
        <f t="shared" si="73"/>
        <v>3.5902712399999999</v>
      </c>
      <c r="N1162" s="13">
        <f>IF(D1162="ZZ",Brick_Kilns_EF!$E$7*(0.75),Brick_Kilns_EF!$E$7)</f>
        <v>3.1900000000000001E-3</v>
      </c>
      <c r="O1162" s="13">
        <f t="shared" si="74"/>
        <v>28.348923899999999</v>
      </c>
      <c r="P1162" s="13">
        <f>IF(D1162="ZZ",Brick_Kilns_EF!$E$8*(0.75),Brick_Kilns_EF!$E$8)</f>
        <v>7.1999999999999994E-4</v>
      </c>
      <c r="Q1162" s="13">
        <f t="shared" si="75"/>
        <v>6.3985031999999995</v>
      </c>
    </row>
    <row r="1163" spans="1:17">
      <c r="A1163" s="13" t="s">
        <v>1173</v>
      </c>
      <c r="B1163" s="13">
        <v>23.783334289999999</v>
      </c>
      <c r="C1163" s="13">
        <v>89.452157990000003</v>
      </c>
      <c r="D1163" s="13" t="s">
        <v>6</v>
      </c>
      <c r="E1163" s="13" t="s">
        <v>5000</v>
      </c>
      <c r="F1163" s="13" t="s">
        <v>7</v>
      </c>
      <c r="G1163" s="13" t="s">
        <v>4802</v>
      </c>
      <c r="H1163" s="13" t="s">
        <v>4816</v>
      </c>
      <c r="I1163" s="13">
        <f>(Brick_Kilns_EF!$B$13*Brick_Kilns_EF!$B$11*Brick_Kilns_EF!$B$12)</f>
        <v>8886.81</v>
      </c>
      <c r="J1163" s="13">
        <f>IF(D1163="ZZ",Brick_Kilns_EF!$E$9*(0.75),Brick_Kilns_EF!$E$9)</f>
        <v>7.4740000000000006E-4</v>
      </c>
      <c r="K1163" s="13">
        <f t="shared" si="72"/>
        <v>6.6420017940000005</v>
      </c>
      <c r="L1163" s="13">
        <f>IF(D1163="ZZ", Brick_Kilns_EF!$E$6*(0.75),Brick_Kilns_EF!$E$6)</f>
        <v>4.0400000000000001E-4</v>
      </c>
      <c r="M1163" s="13">
        <f t="shared" si="73"/>
        <v>3.5902712399999999</v>
      </c>
      <c r="N1163" s="13">
        <f>IF(D1163="ZZ",Brick_Kilns_EF!$E$7*(0.75),Brick_Kilns_EF!$E$7)</f>
        <v>3.1900000000000001E-3</v>
      </c>
      <c r="O1163" s="13">
        <f t="shared" si="74"/>
        <v>28.348923899999999</v>
      </c>
      <c r="P1163" s="13">
        <f>IF(D1163="ZZ",Brick_Kilns_EF!$E$8*(0.75),Brick_Kilns_EF!$E$8)</f>
        <v>7.1999999999999994E-4</v>
      </c>
      <c r="Q1163" s="13">
        <f t="shared" si="75"/>
        <v>6.3985031999999995</v>
      </c>
    </row>
    <row r="1164" spans="1:17">
      <c r="A1164" s="13" t="s">
        <v>1174</v>
      </c>
      <c r="B1164" s="13">
        <v>23.891846879999999</v>
      </c>
      <c r="C1164" s="13">
        <v>90.184515959999999</v>
      </c>
      <c r="D1164" s="13" t="s">
        <v>6</v>
      </c>
      <c r="E1164" s="13" t="s">
        <v>5000</v>
      </c>
      <c r="F1164" s="13" t="s">
        <v>7</v>
      </c>
      <c r="G1164" s="13" t="s">
        <v>4802</v>
      </c>
      <c r="H1164" s="13" t="s">
        <v>4816</v>
      </c>
      <c r="I1164" s="13">
        <f>(Brick_Kilns_EF!$B$13*Brick_Kilns_EF!$B$11*Brick_Kilns_EF!$B$12)</f>
        <v>8886.81</v>
      </c>
      <c r="J1164" s="13">
        <f>IF(D1164="ZZ",Brick_Kilns_EF!$E$9*(0.75),Brick_Kilns_EF!$E$9)</f>
        <v>7.4740000000000006E-4</v>
      </c>
      <c r="K1164" s="13">
        <f t="shared" si="72"/>
        <v>6.6420017940000005</v>
      </c>
      <c r="L1164" s="13">
        <f>IF(D1164="ZZ", Brick_Kilns_EF!$E$6*(0.75),Brick_Kilns_EF!$E$6)</f>
        <v>4.0400000000000001E-4</v>
      </c>
      <c r="M1164" s="13">
        <f t="shared" si="73"/>
        <v>3.5902712399999999</v>
      </c>
      <c r="N1164" s="13">
        <f>IF(D1164="ZZ",Brick_Kilns_EF!$E$7*(0.75),Brick_Kilns_EF!$E$7)</f>
        <v>3.1900000000000001E-3</v>
      </c>
      <c r="O1164" s="13">
        <f t="shared" si="74"/>
        <v>28.348923899999999</v>
      </c>
      <c r="P1164" s="13">
        <f>IF(D1164="ZZ",Brick_Kilns_EF!$E$8*(0.75),Brick_Kilns_EF!$E$8)</f>
        <v>7.1999999999999994E-4</v>
      </c>
      <c r="Q1164" s="13">
        <f t="shared" si="75"/>
        <v>6.3985031999999995</v>
      </c>
    </row>
    <row r="1165" spans="1:17">
      <c r="A1165" s="13" t="s">
        <v>1175</v>
      </c>
      <c r="B1165" s="13">
        <v>23.770979539999999</v>
      </c>
      <c r="C1165" s="13">
        <v>88.920481940000002</v>
      </c>
      <c r="D1165" s="13" t="s">
        <v>6</v>
      </c>
      <c r="E1165" s="13" t="s">
        <v>5000</v>
      </c>
      <c r="F1165" s="13" t="s">
        <v>9</v>
      </c>
      <c r="G1165" s="13" t="s">
        <v>4802</v>
      </c>
      <c r="H1165" s="13" t="s">
        <v>4816</v>
      </c>
      <c r="I1165" s="13">
        <f>(Brick_Kilns_EF!$B$13*Brick_Kilns_EF!$B$11*Brick_Kilns_EF!$B$12)</f>
        <v>8886.81</v>
      </c>
      <c r="J1165" s="13">
        <f>IF(D1165="ZZ",Brick_Kilns_EF!$E$9*(0.75),Brick_Kilns_EF!$E$9)</f>
        <v>7.4740000000000006E-4</v>
      </c>
      <c r="K1165" s="13">
        <f t="shared" si="72"/>
        <v>6.6420017940000005</v>
      </c>
      <c r="L1165" s="13">
        <f>IF(D1165="ZZ", Brick_Kilns_EF!$E$6*(0.75),Brick_Kilns_EF!$E$6)</f>
        <v>4.0400000000000001E-4</v>
      </c>
      <c r="M1165" s="13">
        <f t="shared" si="73"/>
        <v>3.5902712399999999</v>
      </c>
      <c r="N1165" s="13">
        <f>IF(D1165="ZZ",Brick_Kilns_EF!$E$7*(0.75),Brick_Kilns_EF!$E$7)</f>
        <v>3.1900000000000001E-3</v>
      </c>
      <c r="O1165" s="13">
        <f t="shared" si="74"/>
        <v>28.348923899999999</v>
      </c>
      <c r="P1165" s="13">
        <f>IF(D1165="ZZ",Brick_Kilns_EF!$E$8*(0.75),Brick_Kilns_EF!$E$8)</f>
        <v>7.1999999999999994E-4</v>
      </c>
      <c r="Q1165" s="13">
        <f t="shared" si="75"/>
        <v>6.3985031999999995</v>
      </c>
    </row>
    <row r="1166" spans="1:17">
      <c r="A1166" s="13" t="s">
        <v>1176</v>
      </c>
      <c r="B1166" s="13">
        <v>23.593000100000001</v>
      </c>
      <c r="C1166" s="13">
        <v>88.785652549999995</v>
      </c>
      <c r="D1166" s="13" t="s">
        <v>6</v>
      </c>
      <c r="E1166" s="13" t="s">
        <v>5000</v>
      </c>
      <c r="F1166" s="13" t="s">
        <v>9</v>
      </c>
      <c r="G1166" s="13" t="s">
        <v>4802</v>
      </c>
      <c r="H1166" s="13" t="s">
        <v>4816</v>
      </c>
      <c r="I1166" s="13">
        <f>(Brick_Kilns_EF!$B$13*Brick_Kilns_EF!$B$11*Brick_Kilns_EF!$B$12)</f>
        <v>8886.81</v>
      </c>
      <c r="J1166" s="13">
        <f>IF(D1166="ZZ",Brick_Kilns_EF!$E$9*(0.75),Brick_Kilns_EF!$E$9)</f>
        <v>7.4740000000000006E-4</v>
      </c>
      <c r="K1166" s="13">
        <f t="shared" si="72"/>
        <v>6.6420017940000005</v>
      </c>
      <c r="L1166" s="13">
        <f>IF(D1166="ZZ", Brick_Kilns_EF!$E$6*(0.75),Brick_Kilns_EF!$E$6)</f>
        <v>4.0400000000000001E-4</v>
      </c>
      <c r="M1166" s="13">
        <f t="shared" si="73"/>
        <v>3.5902712399999999</v>
      </c>
      <c r="N1166" s="13">
        <f>IF(D1166="ZZ",Brick_Kilns_EF!$E$7*(0.75),Brick_Kilns_EF!$E$7)</f>
        <v>3.1900000000000001E-3</v>
      </c>
      <c r="O1166" s="13">
        <f t="shared" si="74"/>
        <v>28.348923899999999</v>
      </c>
      <c r="P1166" s="13">
        <f>IF(D1166="ZZ",Brick_Kilns_EF!$E$8*(0.75),Brick_Kilns_EF!$E$8)</f>
        <v>7.1999999999999994E-4</v>
      </c>
      <c r="Q1166" s="13">
        <f t="shared" si="75"/>
        <v>6.3985031999999995</v>
      </c>
    </row>
    <row r="1167" spans="1:17">
      <c r="A1167" s="13" t="s">
        <v>1177</v>
      </c>
      <c r="B1167" s="13">
        <v>23.885987029999999</v>
      </c>
      <c r="C1167" s="13">
        <v>89.169308490000006</v>
      </c>
      <c r="D1167" s="13" t="s">
        <v>6</v>
      </c>
      <c r="E1167" s="13" t="s">
        <v>5000</v>
      </c>
      <c r="F1167" s="13" t="s">
        <v>9</v>
      </c>
      <c r="G1167" s="13" t="s">
        <v>4802</v>
      </c>
      <c r="H1167" s="13" t="s">
        <v>4816</v>
      </c>
      <c r="I1167" s="13">
        <f>(Brick_Kilns_EF!$B$13*Brick_Kilns_EF!$B$11*Brick_Kilns_EF!$B$12)</f>
        <v>8886.81</v>
      </c>
      <c r="J1167" s="13">
        <f>IF(D1167="ZZ",Brick_Kilns_EF!$E$9*(0.75),Brick_Kilns_EF!$E$9)</f>
        <v>7.4740000000000006E-4</v>
      </c>
      <c r="K1167" s="13">
        <f t="shared" si="72"/>
        <v>6.6420017940000005</v>
      </c>
      <c r="L1167" s="13">
        <f>IF(D1167="ZZ", Brick_Kilns_EF!$E$6*(0.75),Brick_Kilns_EF!$E$6)</f>
        <v>4.0400000000000001E-4</v>
      </c>
      <c r="M1167" s="13">
        <f t="shared" si="73"/>
        <v>3.5902712399999999</v>
      </c>
      <c r="N1167" s="13">
        <f>IF(D1167="ZZ",Brick_Kilns_EF!$E$7*(0.75),Brick_Kilns_EF!$E$7)</f>
        <v>3.1900000000000001E-3</v>
      </c>
      <c r="O1167" s="13">
        <f t="shared" si="74"/>
        <v>28.348923899999999</v>
      </c>
      <c r="P1167" s="13">
        <f>IF(D1167="ZZ",Brick_Kilns_EF!$E$8*(0.75),Brick_Kilns_EF!$E$8)</f>
        <v>7.1999999999999994E-4</v>
      </c>
      <c r="Q1167" s="13">
        <f t="shared" si="75"/>
        <v>6.3985031999999995</v>
      </c>
    </row>
    <row r="1168" spans="1:17">
      <c r="A1168" s="13" t="s">
        <v>1178</v>
      </c>
      <c r="B1168" s="13">
        <v>23.854907579999999</v>
      </c>
      <c r="C1168" s="13">
        <v>89.094398279999993</v>
      </c>
      <c r="D1168" s="13" t="s">
        <v>6</v>
      </c>
      <c r="E1168" s="13" t="s">
        <v>5000</v>
      </c>
      <c r="F1168" s="13" t="s">
        <v>9</v>
      </c>
      <c r="G1168" s="13" t="s">
        <v>4802</v>
      </c>
      <c r="H1168" s="13" t="s">
        <v>4816</v>
      </c>
      <c r="I1168" s="13">
        <f>(Brick_Kilns_EF!$B$13*Brick_Kilns_EF!$B$11*Brick_Kilns_EF!$B$12)</f>
        <v>8886.81</v>
      </c>
      <c r="J1168" s="13">
        <f>IF(D1168="ZZ",Brick_Kilns_EF!$E$9*(0.75),Brick_Kilns_EF!$E$9)</f>
        <v>7.4740000000000006E-4</v>
      </c>
      <c r="K1168" s="13">
        <f t="shared" si="72"/>
        <v>6.6420017940000005</v>
      </c>
      <c r="L1168" s="13">
        <f>IF(D1168="ZZ", Brick_Kilns_EF!$E$6*(0.75),Brick_Kilns_EF!$E$6)</f>
        <v>4.0400000000000001E-4</v>
      </c>
      <c r="M1168" s="13">
        <f t="shared" si="73"/>
        <v>3.5902712399999999</v>
      </c>
      <c r="N1168" s="13">
        <f>IF(D1168="ZZ",Brick_Kilns_EF!$E$7*(0.75),Brick_Kilns_EF!$E$7)</f>
        <v>3.1900000000000001E-3</v>
      </c>
      <c r="O1168" s="13">
        <f t="shared" si="74"/>
        <v>28.348923899999999</v>
      </c>
      <c r="P1168" s="13">
        <f>IF(D1168="ZZ",Brick_Kilns_EF!$E$8*(0.75),Brick_Kilns_EF!$E$8)</f>
        <v>7.1999999999999994E-4</v>
      </c>
      <c r="Q1168" s="13">
        <f t="shared" si="75"/>
        <v>6.3985031999999995</v>
      </c>
    </row>
    <row r="1169" spans="1:17">
      <c r="A1169" s="13" t="s">
        <v>1179</v>
      </c>
      <c r="B1169" s="13">
        <v>24.316108570000001</v>
      </c>
      <c r="C1169" s="13">
        <v>88.704192550000002</v>
      </c>
      <c r="D1169" s="13" t="s">
        <v>6</v>
      </c>
      <c r="E1169" s="13" t="s">
        <v>5000</v>
      </c>
      <c r="F1169" s="13" t="s">
        <v>42</v>
      </c>
      <c r="G1169" s="13" t="s">
        <v>4802</v>
      </c>
      <c r="H1169" s="13" t="s">
        <v>4816</v>
      </c>
      <c r="I1169" s="13">
        <f>(Brick_Kilns_EF!$B$13*Brick_Kilns_EF!$B$11*Brick_Kilns_EF!$B$12)</f>
        <v>8886.81</v>
      </c>
      <c r="J1169" s="13">
        <f>IF(D1169="ZZ",Brick_Kilns_EF!$E$9*(0.75),Brick_Kilns_EF!$E$9)</f>
        <v>7.4740000000000006E-4</v>
      </c>
      <c r="K1169" s="13">
        <f t="shared" si="72"/>
        <v>6.6420017940000005</v>
      </c>
      <c r="L1169" s="13">
        <f>IF(D1169="ZZ", Brick_Kilns_EF!$E$6*(0.75),Brick_Kilns_EF!$E$6)</f>
        <v>4.0400000000000001E-4</v>
      </c>
      <c r="M1169" s="13">
        <f t="shared" si="73"/>
        <v>3.5902712399999999</v>
      </c>
      <c r="N1169" s="13">
        <f>IF(D1169="ZZ",Brick_Kilns_EF!$E$7*(0.75),Brick_Kilns_EF!$E$7)</f>
        <v>3.1900000000000001E-3</v>
      </c>
      <c r="O1169" s="13">
        <f t="shared" si="74"/>
        <v>28.348923899999999</v>
      </c>
      <c r="P1169" s="13">
        <f>IF(D1169="ZZ",Brick_Kilns_EF!$E$8*(0.75),Brick_Kilns_EF!$E$8)</f>
        <v>7.1999999999999994E-4</v>
      </c>
      <c r="Q1169" s="13">
        <f t="shared" si="75"/>
        <v>6.3985031999999995</v>
      </c>
    </row>
    <row r="1170" spans="1:17">
      <c r="A1170" s="13" t="s">
        <v>1180</v>
      </c>
      <c r="B1170" s="13">
        <v>23.986134580000002</v>
      </c>
      <c r="C1170" s="13">
        <v>89.228914700000004</v>
      </c>
      <c r="D1170" s="13" t="s">
        <v>6</v>
      </c>
      <c r="E1170" s="13" t="s">
        <v>5000</v>
      </c>
      <c r="F1170" s="13" t="s">
        <v>42</v>
      </c>
      <c r="G1170" s="13" t="s">
        <v>4802</v>
      </c>
      <c r="H1170" s="13" t="s">
        <v>4816</v>
      </c>
      <c r="I1170" s="13">
        <f>(Brick_Kilns_EF!$B$13*Brick_Kilns_EF!$B$11*Brick_Kilns_EF!$B$12)</f>
        <v>8886.81</v>
      </c>
      <c r="J1170" s="13">
        <f>IF(D1170="ZZ",Brick_Kilns_EF!$E$9*(0.75),Brick_Kilns_EF!$E$9)</f>
        <v>7.4740000000000006E-4</v>
      </c>
      <c r="K1170" s="13">
        <f t="shared" si="72"/>
        <v>6.6420017940000005</v>
      </c>
      <c r="L1170" s="13">
        <f>IF(D1170="ZZ", Brick_Kilns_EF!$E$6*(0.75),Brick_Kilns_EF!$E$6)</f>
        <v>4.0400000000000001E-4</v>
      </c>
      <c r="M1170" s="13">
        <f t="shared" si="73"/>
        <v>3.5902712399999999</v>
      </c>
      <c r="N1170" s="13">
        <f>IF(D1170="ZZ",Brick_Kilns_EF!$E$7*(0.75),Brick_Kilns_EF!$E$7)</f>
        <v>3.1900000000000001E-3</v>
      </c>
      <c r="O1170" s="13">
        <f t="shared" si="74"/>
        <v>28.348923899999999</v>
      </c>
      <c r="P1170" s="13">
        <f>IF(D1170="ZZ",Brick_Kilns_EF!$E$8*(0.75),Brick_Kilns_EF!$E$8)</f>
        <v>7.1999999999999994E-4</v>
      </c>
      <c r="Q1170" s="13">
        <f t="shared" si="75"/>
        <v>6.3985031999999995</v>
      </c>
    </row>
    <row r="1171" spans="1:17">
      <c r="A1171" s="13" t="s">
        <v>1181</v>
      </c>
      <c r="B1171" s="13">
        <v>24.007400050000001</v>
      </c>
      <c r="C1171" s="13">
        <v>89.012502209999994</v>
      </c>
      <c r="D1171" s="13" t="s">
        <v>6</v>
      </c>
      <c r="E1171" s="13" t="s">
        <v>5000</v>
      </c>
      <c r="F1171" s="13" t="s">
        <v>9</v>
      </c>
      <c r="G1171" s="13" t="s">
        <v>4802</v>
      </c>
      <c r="H1171" s="13" t="s">
        <v>4816</v>
      </c>
      <c r="I1171" s="13">
        <f>(Brick_Kilns_EF!$B$13*Brick_Kilns_EF!$B$11*Brick_Kilns_EF!$B$12)</f>
        <v>8886.81</v>
      </c>
      <c r="J1171" s="13">
        <f>IF(D1171="ZZ",Brick_Kilns_EF!$E$9*(0.75),Brick_Kilns_EF!$E$9)</f>
        <v>7.4740000000000006E-4</v>
      </c>
      <c r="K1171" s="13">
        <f t="shared" si="72"/>
        <v>6.6420017940000005</v>
      </c>
      <c r="L1171" s="13">
        <f>IF(D1171="ZZ", Brick_Kilns_EF!$E$6*(0.75),Brick_Kilns_EF!$E$6)</f>
        <v>4.0400000000000001E-4</v>
      </c>
      <c r="M1171" s="13">
        <f t="shared" si="73"/>
        <v>3.5902712399999999</v>
      </c>
      <c r="N1171" s="13">
        <f>IF(D1171="ZZ",Brick_Kilns_EF!$E$7*(0.75),Brick_Kilns_EF!$E$7)</f>
        <v>3.1900000000000001E-3</v>
      </c>
      <c r="O1171" s="13">
        <f t="shared" si="74"/>
        <v>28.348923899999999</v>
      </c>
      <c r="P1171" s="13">
        <f>IF(D1171="ZZ",Brick_Kilns_EF!$E$8*(0.75),Brick_Kilns_EF!$E$8)</f>
        <v>7.1999999999999994E-4</v>
      </c>
      <c r="Q1171" s="13">
        <f t="shared" si="75"/>
        <v>6.3985031999999995</v>
      </c>
    </row>
    <row r="1172" spans="1:17">
      <c r="A1172" s="13" t="s">
        <v>1182</v>
      </c>
      <c r="B1172" s="13">
        <v>23.80282678</v>
      </c>
      <c r="C1172" s="13">
        <v>89.403716549999999</v>
      </c>
      <c r="D1172" s="13" t="s">
        <v>6</v>
      </c>
      <c r="E1172" s="13" t="s">
        <v>5000</v>
      </c>
      <c r="F1172" s="13" t="s">
        <v>7</v>
      </c>
      <c r="G1172" s="13" t="s">
        <v>4802</v>
      </c>
      <c r="H1172" s="13" t="s">
        <v>4816</v>
      </c>
      <c r="I1172" s="13">
        <f>(Brick_Kilns_EF!$B$13*Brick_Kilns_EF!$B$11*Brick_Kilns_EF!$B$12)</f>
        <v>8886.81</v>
      </c>
      <c r="J1172" s="13">
        <f>IF(D1172="ZZ",Brick_Kilns_EF!$E$9*(0.75),Brick_Kilns_EF!$E$9)</f>
        <v>7.4740000000000006E-4</v>
      </c>
      <c r="K1172" s="13">
        <f t="shared" si="72"/>
        <v>6.6420017940000005</v>
      </c>
      <c r="L1172" s="13">
        <f>IF(D1172="ZZ", Brick_Kilns_EF!$E$6*(0.75),Brick_Kilns_EF!$E$6)</f>
        <v>4.0400000000000001E-4</v>
      </c>
      <c r="M1172" s="13">
        <f t="shared" si="73"/>
        <v>3.5902712399999999</v>
      </c>
      <c r="N1172" s="13">
        <f>IF(D1172="ZZ",Brick_Kilns_EF!$E$7*(0.75),Brick_Kilns_EF!$E$7)</f>
        <v>3.1900000000000001E-3</v>
      </c>
      <c r="O1172" s="13">
        <f t="shared" si="74"/>
        <v>28.348923899999999</v>
      </c>
      <c r="P1172" s="13">
        <f>IF(D1172="ZZ",Brick_Kilns_EF!$E$8*(0.75),Brick_Kilns_EF!$E$8)</f>
        <v>7.1999999999999994E-4</v>
      </c>
      <c r="Q1172" s="13">
        <f t="shared" si="75"/>
        <v>6.3985031999999995</v>
      </c>
    </row>
    <row r="1173" spans="1:17">
      <c r="A1173" s="13" t="s">
        <v>1183</v>
      </c>
      <c r="B1173" s="13">
        <v>24.06057006</v>
      </c>
      <c r="C1173" s="13">
        <v>89.360907690000005</v>
      </c>
      <c r="D1173" s="13" t="s">
        <v>6</v>
      </c>
      <c r="E1173" s="13" t="s">
        <v>5000</v>
      </c>
      <c r="F1173" s="13" t="s">
        <v>42</v>
      </c>
      <c r="G1173" s="13" t="s">
        <v>4802</v>
      </c>
      <c r="H1173" s="13" t="s">
        <v>4816</v>
      </c>
      <c r="I1173" s="13">
        <f>(Brick_Kilns_EF!$B$13*Brick_Kilns_EF!$B$11*Brick_Kilns_EF!$B$12)</f>
        <v>8886.81</v>
      </c>
      <c r="J1173" s="13">
        <f>IF(D1173="ZZ",Brick_Kilns_EF!$E$9*(0.75),Brick_Kilns_EF!$E$9)</f>
        <v>7.4740000000000006E-4</v>
      </c>
      <c r="K1173" s="13">
        <f t="shared" si="72"/>
        <v>6.6420017940000005</v>
      </c>
      <c r="L1173" s="13">
        <f>IF(D1173="ZZ", Brick_Kilns_EF!$E$6*(0.75),Brick_Kilns_EF!$E$6)</f>
        <v>4.0400000000000001E-4</v>
      </c>
      <c r="M1173" s="13">
        <f t="shared" si="73"/>
        <v>3.5902712399999999</v>
      </c>
      <c r="N1173" s="13">
        <f>IF(D1173="ZZ",Brick_Kilns_EF!$E$7*(0.75),Brick_Kilns_EF!$E$7)</f>
        <v>3.1900000000000001E-3</v>
      </c>
      <c r="O1173" s="13">
        <f t="shared" si="74"/>
        <v>28.348923899999999</v>
      </c>
      <c r="P1173" s="13">
        <f>IF(D1173="ZZ",Brick_Kilns_EF!$E$8*(0.75),Brick_Kilns_EF!$E$8)</f>
        <v>7.1999999999999994E-4</v>
      </c>
      <c r="Q1173" s="13">
        <f t="shared" si="75"/>
        <v>6.3985031999999995</v>
      </c>
    </row>
    <row r="1174" spans="1:17">
      <c r="A1174" s="13" t="s">
        <v>1184</v>
      </c>
      <c r="B1174" s="13">
        <v>23.810722609999999</v>
      </c>
      <c r="C1174" s="13">
        <v>88.920383650000005</v>
      </c>
      <c r="D1174" s="13" t="s">
        <v>6</v>
      </c>
      <c r="E1174" s="13" t="s">
        <v>5000</v>
      </c>
      <c r="F1174" s="13" t="s">
        <v>9</v>
      </c>
      <c r="G1174" s="13" t="s">
        <v>4802</v>
      </c>
      <c r="H1174" s="13" t="s">
        <v>4816</v>
      </c>
      <c r="I1174" s="13">
        <f>(Brick_Kilns_EF!$B$13*Brick_Kilns_EF!$B$11*Brick_Kilns_EF!$B$12)</f>
        <v>8886.81</v>
      </c>
      <c r="J1174" s="13">
        <f>IF(D1174="ZZ",Brick_Kilns_EF!$E$9*(0.75),Brick_Kilns_EF!$E$9)</f>
        <v>7.4740000000000006E-4</v>
      </c>
      <c r="K1174" s="13">
        <f t="shared" si="72"/>
        <v>6.6420017940000005</v>
      </c>
      <c r="L1174" s="13">
        <f>IF(D1174="ZZ", Brick_Kilns_EF!$E$6*(0.75),Brick_Kilns_EF!$E$6)</f>
        <v>4.0400000000000001E-4</v>
      </c>
      <c r="M1174" s="13">
        <f t="shared" si="73"/>
        <v>3.5902712399999999</v>
      </c>
      <c r="N1174" s="13">
        <f>IF(D1174="ZZ",Brick_Kilns_EF!$E$7*(0.75),Brick_Kilns_EF!$E$7)</f>
        <v>3.1900000000000001E-3</v>
      </c>
      <c r="O1174" s="13">
        <f t="shared" si="74"/>
        <v>28.348923899999999</v>
      </c>
      <c r="P1174" s="13">
        <f>IF(D1174="ZZ",Brick_Kilns_EF!$E$8*(0.75),Brick_Kilns_EF!$E$8)</f>
        <v>7.1999999999999994E-4</v>
      </c>
      <c r="Q1174" s="13">
        <f t="shared" si="75"/>
        <v>6.3985031999999995</v>
      </c>
    </row>
    <row r="1175" spans="1:17">
      <c r="A1175" s="13" t="s">
        <v>1185</v>
      </c>
      <c r="B1175" s="13">
        <v>23.99590427</v>
      </c>
      <c r="C1175" s="13">
        <v>89.007415969999997</v>
      </c>
      <c r="D1175" s="13" t="s">
        <v>6</v>
      </c>
      <c r="E1175" s="13" t="s">
        <v>5000</v>
      </c>
      <c r="F1175" s="13" t="s">
        <v>9</v>
      </c>
      <c r="G1175" s="13" t="s">
        <v>4802</v>
      </c>
      <c r="H1175" s="13" t="s">
        <v>4816</v>
      </c>
      <c r="I1175" s="13">
        <f>(Brick_Kilns_EF!$B$13*Brick_Kilns_EF!$B$11*Brick_Kilns_EF!$B$12)</f>
        <v>8886.81</v>
      </c>
      <c r="J1175" s="13">
        <f>IF(D1175="ZZ",Brick_Kilns_EF!$E$9*(0.75),Brick_Kilns_EF!$E$9)</f>
        <v>7.4740000000000006E-4</v>
      </c>
      <c r="K1175" s="13">
        <f t="shared" si="72"/>
        <v>6.6420017940000005</v>
      </c>
      <c r="L1175" s="13">
        <f>IF(D1175="ZZ", Brick_Kilns_EF!$E$6*(0.75),Brick_Kilns_EF!$E$6)</f>
        <v>4.0400000000000001E-4</v>
      </c>
      <c r="M1175" s="13">
        <f t="shared" si="73"/>
        <v>3.5902712399999999</v>
      </c>
      <c r="N1175" s="13">
        <f>IF(D1175="ZZ",Brick_Kilns_EF!$E$7*(0.75),Brick_Kilns_EF!$E$7)</f>
        <v>3.1900000000000001E-3</v>
      </c>
      <c r="O1175" s="13">
        <f t="shared" si="74"/>
        <v>28.348923899999999</v>
      </c>
      <c r="P1175" s="13">
        <f>IF(D1175="ZZ",Brick_Kilns_EF!$E$8*(0.75),Brick_Kilns_EF!$E$8)</f>
        <v>7.1999999999999994E-4</v>
      </c>
      <c r="Q1175" s="13">
        <f t="shared" si="75"/>
        <v>6.3985031999999995</v>
      </c>
    </row>
    <row r="1176" spans="1:17">
      <c r="A1176" s="13" t="s">
        <v>1186</v>
      </c>
      <c r="B1176" s="13">
        <v>23.994542620000001</v>
      </c>
      <c r="C1176" s="13">
        <v>89.007582600000006</v>
      </c>
      <c r="D1176" s="13" t="s">
        <v>6</v>
      </c>
      <c r="E1176" s="13" t="s">
        <v>5000</v>
      </c>
      <c r="F1176" s="13" t="s">
        <v>9</v>
      </c>
      <c r="G1176" s="13" t="s">
        <v>4802</v>
      </c>
      <c r="H1176" s="13" t="s">
        <v>4816</v>
      </c>
      <c r="I1176" s="13">
        <f>(Brick_Kilns_EF!$B$13*Brick_Kilns_EF!$B$11*Brick_Kilns_EF!$B$12)</f>
        <v>8886.81</v>
      </c>
      <c r="J1176" s="13">
        <f>IF(D1176="ZZ",Brick_Kilns_EF!$E$9*(0.75),Brick_Kilns_EF!$E$9)</f>
        <v>7.4740000000000006E-4</v>
      </c>
      <c r="K1176" s="13">
        <f t="shared" si="72"/>
        <v>6.6420017940000005</v>
      </c>
      <c r="L1176" s="13">
        <f>IF(D1176="ZZ", Brick_Kilns_EF!$E$6*(0.75),Brick_Kilns_EF!$E$6)</f>
        <v>4.0400000000000001E-4</v>
      </c>
      <c r="M1176" s="13">
        <f t="shared" si="73"/>
        <v>3.5902712399999999</v>
      </c>
      <c r="N1176" s="13">
        <f>IF(D1176="ZZ",Brick_Kilns_EF!$E$7*(0.75),Brick_Kilns_EF!$E$7)</f>
        <v>3.1900000000000001E-3</v>
      </c>
      <c r="O1176" s="13">
        <f t="shared" si="74"/>
        <v>28.348923899999999</v>
      </c>
      <c r="P1176" s="13">
        <f>IF(D1176="ZZ",Brick_Kilns_EF!$E$8*(0.75),Brick_Kilns_EF!$E$8)</f>
        <v>7.1999999999999994E-4</v>
      </c>
      <c r="Q1176" s="13">
        <f t="shared" si="75"/>
        <v>6.3985031999999995</v>
      </c>
    </row>
    <row r="1177" spans="1:17">
      <c r="A1177" s="13" t="s">
        <v>1187</v>
      </c>
      <c r="B1177" s="13">
        <v>23.994621939999998</v>
      </c>
      <c r="C1177" s="13">
        <v>89.007822270000005</v>
      </c>
      <c r="D1177" s="13" t="s">
        <v>6</v>
      </c>
      <c r="E1177" s="13" t="s">
        <v>5000</v>
      </c>
      <c r="F1177" s="13" t="s">
        <v>9</v>
      </c>
      <c r="G1177" s="13" t="s">
        <v>4802</v>
      </c>
      <c r="H1177" s="13" t="s">
        <v>4816</v>
      </c>
      <c r="I1177" s="13">
        <f>(Brick_Kilns_EF!$B$13*Brick_Kilns_EF!$B$11*Brick_Kilns_EF!$B$12)</f>
        <v>8886.81</v>
      </c>
      <c r="J1177" s="13">
        <f>IF(D1177="ZZ",Brick_Kilns_EF!$E$9*(0.75),Brick_Kilns_EF!$E$9)</f>
        <v>7.4740000000000006E-4</v>
      </c>
      <c r="K1177" s="13">
        <f t="shared" si="72"/>
        <v>6.6420017940000005</v>
      </c>
      <c r="L1177" s="13">
        <f>IF(D1177="ZZ", Brick_Kilns_EF!$E$6*(0.75),Brick_Kilns_EF!$E$6)</f>
        <v>4.0400000000000001E-4</v>
      </c>
      <c r="M1177" s="13">
        <f t="shared" si="73"/>
        <v>3.5902712399999999</v>
      </c>
      <c r="N1177" s="13">
        <f>IF(D1177="ZZ",Brick_Kilns_EF!$E$7*(0.75),Brick_Kilns_EF!$E$7)</f>
        <v>3.1900000000000001E-3</v>
      </c>
      <c r="O1177" s="13">
        <f t="shared" si="74"/>
        <v>28.348923899999999</v>
      </c>
      <c r="P1177" s="13">
        <f>IF(D1177="ZZ",Brick_Kilns_EF!$E$8*(0.75),Brick_Kilns_EF!$E$8)</f>
        <v>7.1999999999999994E-4</v>
      </c>
      <c r="Q1177" s="13">
        <f t="shared" si="75"/>
        <v>6.3985031999999995</v>
      </c>
    </row>
    <row r="1178" spans="1:17">
      <c r="A1178" s="13" t="s">
        <v>1188</v>
      </c>
      <c r="B1178" s="13">
        <v>25.351280190000001</v>
      </c>
      <c r="C1178" s="13">
        <v>89.473245120000001</v>
      </c>
      <c r="D1178" s="13" t="s">
        <v>6</v>
      </c>
      <c r="E1178" s="13" t="s">
        <v>5000</v>
      </c>
      <c r="F1178" s="13" t="s">
        <v>171</v>
      </c>
      <c r="G1178" s="13" t="s">
        <v>4802</v>
      </c>
      <c r="H1178" s="13" t="s">
        <v>4816</v>
      </c>
      <c r="I1178" s="13">
        <f>(Brick_Kilns_EF!$B$13*Brick_Kilns_EF!$B$11*Brick_Kilns_EF!$B$12)</f>
        <v>8886.81</v>
      </c>
      <c r="J1178" s="13">
        <f>IF(D1178="ZZ",Brick_Kilns_EF!$E$9*(0.75),Brick_Kilns_EF!$E$9)</f>
        <v>7.4740000000000006E-4</v>
      </c>
      <c r="K1178" s="13">
        <f t="shared" si="72"/>
        <v>6.6420017940000005</v>
      </c>
      <c r="L1178" s="13">
        <f>IF(D1178="ZZ", Brick_Kilns_EF!$E$6*(0.75),Brick_Kilns_EF!$E$6)</f>
        <v>4.0400000000000001E-4</v>
      </c>
      <c r="M1178" s="13">
        <f t="shared" si="73"/>
        <v>3.5902712399999999</v>
      </c>
      <c r="N1178" s="13">
        <f>IF(D1178="ZZ",Brick_Kilns_EF!$E$7*(0.75),Brick_Kilns_EF!$E$7)</f>
        <v>3.1900000000000001E-3</v>
      </c>
      <c r="O1178" s="13">
        <f t="shared" si="74"/>
        <v>28.348923899999999</v>
      </c>
      <c r="P1178" s="13">
        <f>IF(D1178="ZZ",Brick_Kilns_EF!$E$8*(0.75),Brick_Kilns_EF!$E$8)</f>
        <v>7.1999999999999994E-4</v>
      </c>
      <c r="Q1178" s="13">
        <f t="shared" si="75"/>
        <v>6.3985031999999995</v>
      </c>
    </row>
    <row r="1179" spans="1:17">
      <c r="A1179" s="13" t="s">
        <v>1189</v>
      </c>
      <c r="B1179" s="13">
        <v>23.963555549999999</v>
      </c>
      <c r="C1179" s="13">
        <v>89.255432510000006</v>
      </c>
      <c r="D1179" s="13" t="s">
        <v>6</v>
      </c>
      <c r="E1179" s="13" t="s">
        <v>5000</v>
      </c>
      <c r="F1179" s="13" t="s">
        <v>42</v>
      </c>
      <c r="G1179" s="13" t="s">
        <v>4802</v>
      </c>
      <c r="H1179" s="13" t="s">
        <v>4816</v>
      </c>
      <c r="I1179" s="13">
        <f>(Brick_Kilns_EF!$B$13*Brick_Kilns_EF!$B$11*Brick_Kilns_EF!$B$12)</f>
        <v>8886.81</v>
      </c>
      <c r="J1179" s="13">
        <f>IF(D1179="ZZ",Brick_Kilns_EF!$E$9*(0.75),Brick_Kilns_EF!$E$9)</f>
        <v>7.4740000000000006E-4</v>
      </c>
      <c r="K1179" s="13">
        <f t="shared" si="72"/>
        <v>6.6420017940000005</v>
      </c>
      <c r="L1179" s="13">
        <f>IF(D1179="ZZ", Brick_Kilns_EF!$E$6*(0.75),Brick_Kilns_EF!$E$6)</f>
        <v>4.0400000000000001E-4</v>
      </c>
      <c r="M1179" s="13">
        <f t="shared" si="73"/>
        <v>3.5902712399999999</v>
      </c>
      <c r="N1179" s="13">
        <f>IF(D1179="ZZ",Brick_Kilns_EF!$E$7*(0.75),Brick_Kilns_EF!$E$7)</f>
        <v>3.1900000000000001E-3</v>
      </c>
      <c r="O1179" s="13">
        <f t="shared" si="74"/>
        <v>28.348923899999999</v>
      </c>
      <c r="P1179" s="13">
        <f>IF(D1179="ZZ",Brick_Kilns_EF!$E$8*(0.75),Brick_Kilns_EF!$E$8)</f>
        <v>7.1999999999999994E-4</v>
      </c>
      <c r="Q1179" s="13">
        <f t="shared" si="75"/>
        <v>6.3985031999999995</v>
      </c>
    </row>
    <row r="1180" spans="1:17">
      <c r="A1180" s="13" t="s">
        <v>1190</v>
      </c>
      <c r="B1180" s="13">
        <v>23.848560110000001</v>
      </c>
      <c r="C1180" s="13">
        <v>89.811727270000006</v>
      </c>
      <c r="D1180" s="13" t="s">
        <v>6</v>
      </c>
      <c r="E1180" s="13" t="s">
        <v>5000</v>
      </c>
      <c r="F1180" s="13" t="s">
        <v>7</v>
      </c>
      <c r="G1180" s="13" t="s">
        <v>4802</v>
      </c>
      <c r="H1180" s="13" t="s">
        <v>4816</v>
      </c>
      <c r="I1180" s="13">
        <f>(Brick_Kilns_EF!$B$13*Brick_Kilns_EF!$B$11*Brick_Kilns_EF!$B$12)</f>
        <v>8886.81</v>
      </c>
      <c r="J1180" s="13">
        <f>IF(D1180="ZZ",Brick_Kilns_EF!$E$9*(0.75),Brick_Kilns_EF!$E$9)</f>
        <v>7.4740000000000006E-4</v>
      </c>
      <c r="K1180" s="13">
        <f t="shared" si="72"/>
        <v>6.6420017940000005</v>
      </c>
      <c r="L1180" s="13">
        <f>IF(D1180="ZZ", Brick_Kilns_EF!$E$6*(0.75),Brick_Kilns_EF!$E$6)</f>
        <v>4.0400000000000001E-4</v>
      </c>
      <c r="M1180" s="13">
        <f t="shared" si="73"/>
        <v>3.5902712399999999</v>
      </c>
      <c r="N1180" s="13">
        <f>IF(D1180="ZZ",Brick_Kilns_EF!$E$7*(0.75),Brick_Kilns_EF!$E$7)</f>
        <v>3.1900000000000001E-3</v>
      </c>
      <c r="O1180" s="13">
        <f t="shared" si="74"/>
        <v>28.348923899999999</v>
      </c>
      <c r="P1180" s="13">
        <f>IF(D1180="ZZ",Brick_Kilns_EF!$E$8*(0.75),Brick_Kilns_EF!$E$8)</f>
        <v>7.1999999999999994E-4</v>
      </c>
      <c r="Q1180" s="13">
        <f t="shared" si="75"/>
        <v>6.3985031999999995</v>
      </c>
    </row>
    <row r="1181" spans="1:17">
      <c r="A1181" s="13" t="s">
        <v>1191</v>
      </c>
      <c r="B1181" s="13">
        <v>23.848705670000001</v>
      </c>
      <c r="C1181" s="13">
        <v>89.810894149999996</v>
      </c>
      <c r="D1181" s="13" t="s">
        <v>6</v>
      </c>
      <c r="E1181" s="13" t="s">
        <v>5000</v>
      </c>
      <c r="F1181" s="13" t="s">
        <v>7</v>
      </c>
      <c r="G1181" s="13" t="s">
        <v>4802</v>
      </c>
      <c r="H1181" s="13" t="s">
        <v>4816</v>
      </c>
      <c r="I1181" s="13">
        <f>(Brick_Kilns_EF!$B$13*Brick_Kilns_EF!$B$11*Brick_Kilns_EF!$B$12)</f>
        <v>8886.81</v>
      </c>
      <c r="J1181" s="13">
        <f>IF(D1181="ZZ",Brick_Kilns_EF!$E$9*(0.75),Brick_Kilns_EF!$E$9)</f>
        <v>7.4740000000000006E-4</v>
      </c>
      <c r="K1181" s="13">
        <f t="shared" si="72"/>
        <v>6.6420017940000005</v>
      </c>
      <c r="L1181" s="13">
        <f>IF(D1181="ZZ", Brick_Kilns_EF!$E$6*(0.75),Brick_Kilns_EF!$E$6)</f>
        <v>4.0400000000000001E-4</v>
      </c>
      <c r="M1181" s="13">
        <f t="shared" si="73"/>
        <v>3.5902712399999999</v>
      </c>
      <c r="N1181" s="13">
        <f>IF(D1181="ZZ",Brick_Kilns_EF!$E$7*(0.75),Brick_Kilns_EF!$E$7)</f>
        <v>3.1900000000000001E-3</v>
      </c>
      <c r="O1181" s="13">
        <f t="shared" si="74"/>
        <v>28.348923899999999</v>
      </c>
      <c r="P1181" s="13">
        <f>IF(D1181="ZZ",Brick_Kilns_EF!$E$8*(0.75),Brick_Kilns_EF!$E$8)</f>
        <v>7.1999999999999994E-4</v>
      </c>
      <c r="Q1181" s="13">
        <f t="shared" si="75"/>
        <v>6.3985031999999995</v>
      </c>
    </row>
    <row r="1182" spans="1:17">
      <c r="A1182" s="13" t="s">
        <v>1192</v>
      </c>
      <c r="B1182" s="13">
        <v>23.8485695</v>
      </c>
      <c r="C1182" s="13">
        <v>89.811840149999995</v>
      </c>
      <c r="D1182" s="13" t="s">
        <v>6</v>
      </c>
      <c r="E1182" s="13" t="s">
        <v>5000</v>
      </c>
      <c r="F1182" s="13" t="s">
        <v>7</v>
      </c>
      <c r="G1182" s="13" t="s">
        <v>4802</v>
      </c>
      <c r="H1182" s="13" t="s">
        <v>4816</v>
      </c>
      <c r="I1182" s="13">
        <f>(Brick_Kilns_EF!$B$13*Brick_Kilns_EF!$B$11*Brick_Kilns_EF!$B$12)</f>
        <v>8886.81</v>
      </c>
      <c r="J1182" s="13">
        <f>IF(D1182="ZZ",Brick_Kilns_EF!$E$9*(0.75),Brick_Kilns_EF!$E$9)</f>
        <v>7.4740000000000006E-4</v>
      </c>
      <c r="K1182" s="13">
        <f t="shared" si="72"/>
        <v>6.6420017940000005</v>
      </c>
      <c r="L1182" s="13">
        <f>IF(D1182="ZZ", Brick_Kilns_EF!$E$6*(0.75),Brick_Kilns_EF!$E$6)</f>
        <v>4.0400000000000001E-4</v>
      </c>
      <c r="M1182" s="13">
        <f t="shared" si="73"/>
        <v>3.5902712399999999</v>
      </c>
      <c r="N1182" s="13">
        <f>IF(D1182="ZZ",Brick_Kilns_EF!$E$7*(0.75),Brick_Kilns_EF!$E$7)</f>
        <v>3.1900000000000001E-3</v>
      </c>
      <c r="O1182" s="13">
        <f t="shared" si="74"/>
        <v>28.348923899999999</v>
      </c>
      <c r="P1182" s="13">
        <f>IF(D1182="ZZ",Brick_Kilns_EF!$E$8*(0.75),Brick_Kilns_EF!$E$8)</f>
        <v>7.1999999999999994E-4</v>
      </c>
      <c r="Q1182" s="13">
        <f t="shared" si="75"/>
        <v>6.3985031999999995</v>
      </c>
    </row>
    <row r="1183" spans="1:17">
      <c r="A1183" s="13" t="s">
        <v>1193</v>
      </c>
      <c r="B1183" s="13">
        <v>24.963964369999999</v>
      </c>
      <c r="C1183" s="13">
        <v>89.086200129999995</v>
      </c>
      <c r="D1183" s="13" t="s">
        <v>6</v>
      </c>
      <c r="E1183" s="13" t="s">
        <v>5000</v>
      </c>
      <c r="F1183" s="13" t="s">
        <v>42</v>
      </c>
      <c r="G1183" s="13" t="s">
        <v>4802</v>
      </c>
      <c r="H1183" s="13" t="s">
        <v>4816</v>
      </c>
      <c r="I1183" s="13">
        <f>(Brick_Kilns_EF!$B$13*Brick_Kilns_EF!$B$11*Brick_Kilns_EF!$B$12)</f>
        <v>8886.81</v>
      </c>
      <c r="J1183" s="13">
        <f>IF(D1183="ZZ",Brick_Kilns_EF!$E$9*(0.75),Brick_Kilns_EF!$E$9)</f>
        <v>7.4740000000000006E-4</v>
      </c>
      <c r="K1183" s="13">
        <f t="shared" si="72"/>
        <v>6.6420017940000005</v>
      </c>
      <c r="L1183" s="13">
        <f>IF(D1183="ZZ", Brick_Kilns_EF!$E$6*(0.75),Brick_Kilns_EF!$E$6)</f>
        <v>4.0400000000000001E-4</v>
      </c>
      <c r="M1183" s="13">
        <f t="shared" si="73"/>
        <v>3.5902712399999999</v>
      </c>
      <c r="N1183" s="13">
        <f>IF(D1183="ZZ",Brick_Kilns_EF!$E$7*(0.75),Brick_Kilns_EF!$E$7)</f>
        <v>3.1900000000000001E-3</v>
      </c>
      <c r="O1183" s="13">
        <f t="shared" si="74"/>
        <v>28.348923899999999</v>
      </c>
      <c r="P1183" s="13">
        <f>IF(D1183="ZZ",Brick_Kilns_EF!$E$8*(0.75),Brick_Kilns_EF!$E$8)</f>
        <v>7.1999999999999994E-4</v>
      </c>
      <c r="Q1183" s="13">
        <f t="shared" si="75"/>
        <v>6.3985031999999995</v>
      </c>
    </row>
    <row r="1184" spans="1:17">
      <c r="A1184" s="13" t="s">
        <v>1194</v>
      </c>
      <c r="B1184" s="13">
        <v>24.004502179999999</v>
      </c>
      <c r="C1184" s="13">
        <v>89.105403780000003</v>
      </c>
      <c r="D1184" s="13" t="s">
        <v>6</v>
      </c>
      <c r="E1184" s="13" t="s">
        <v>5000</v>
      </c>
      <c r="F1184" s="13" t="s">
        <v>42</v>
      </c>
      <c r="G1184" s="13" t="s">
        <v>4802</v>
      </c>
      <c r="H1184" s="13" t="s">
        <v>4816</v>
      </c>
      <c r="I1184" s="13">
        <f>(Brick_Kilns_EF!$B$13*Brick_Kilns_EF!$B$11*Brick_Kilns_EF!$B$12)</f>
        <v>8886.81</v>
      </c>
      <c r="J1184" s="13">
        <f>IF(D1184="ZZ",Brick_Kilns_EF!$E$9*(0.75),Brick_Kilns_EF!$E$9)</f>
        <v>7.4740000000000006E-4</v>
      </c>
      <c r="K1184" s="13">
        <f t="shared" si="72"/>
        <v>6.6420017940000005</v>
      </c>
      <c r="L1184" s="13">
        <f>IF(D1184="ZZ", Brick_Kilns_EF!$E$6*(0.75),Brick_Kilns_EF!$E$6)</f>
        <v>4.0400000000000001E-4</v>
      </c>
      <c r="M1184" s="13">
        <f t="shared" si="73"/>
        <v>3.5902712399999999</v>
      </c>
      <c r="N1184" s="13">
        <f>IF(D1184="ZZ",Brick_Kilns_EF!$E$7*(0.75),Brick_Kilns_EF!$E$7)</f>
        <v>3.1900000000000001E-3</v>
      </c>
      <c r="O1184" s="13">
        <f t="shared" si="74"/>
        <v>28.348923899999999</v>
      </c>
      <c r="P1184" s="13">
        <f>IF(D1184="ZZ",Brick_Kilns_EF!$E$8*(0.75),Brick_Kilns_EF!$E$8)</f>
        <v>7.1999999999999994E-4</v>
      </c>
      <c r="Q1184" s="13">
        <f t="shared" si="75"/>
        <v>6.3985031999999995</v>
      </c>
    </row>
    <row r="1185" spans="1:17">
      <c r="A1185" s="13" t="s">
        <v>1195</v>
      </c>
      <c r="B1185" s="13">
        <v>24.00605633</v>
      </c>
      <c r="C1185" s="13">
        <v>89.104189030000001</v>
      </c>
      <c r="D1185" s="13" t="s">
        <v>6</v>
      </c>
      <c r="E1185" s="13" t="s">
        <v>5000</v>
      </c>
      <c r="F1185" s="13" t="s">
        <v>42</v>
      </c>
      <c r="G1185" s="13" t="s">
        <v>4802</v>
      </c>
      <c r="H1185" s="13" t="s">
        <v>4816</v>
      </c>
      <c r="I1185" s="13">
        <f>(Brick_Kilns_EF!$B$13*Brick_Kilns_EF!$B$11*Brick_Kilns_EF!$B$12)</f>
        <v>8886.81</v>
      </c>
      <c r="J1185" s="13">
        <f>IF(D1185="ZZ",Brick_Kilns_EF!$E$9*(0.75),Brick_Kilns_EF!$E$9)</f>
        <v>7.4740000000000006E-4</v>
      </c>
      <c r="K1185" s="13">
        <f t="shared" si="72"/>
        <v>6.6420017940000005</v>
      </c>
      <c r="L1185" s="13">
        <f>IF(D1185="ZZ", Brick_Kilns_EF!$E$6*(0.75),Brick_Kilns_EF!$E$6)</f>
        <v>4.0400000000000001E-4</v>
      </c>
      <c r="M1185" s="13">
        <f t="shared" si="73"/>
        <v>3.5902712399999999</v>
      </c>
      <c r="N1185" s="13">
        <f>IF(D1185="ZZ",Brick_Kilns_EF!$E$7*(0.75),Brick_Kilns_EF!$E$7)</f>
        <v>3.1900000000000001E-3</v>
      </c>
      <c r="O1185" s="13">
        <f t="shared" si="74"/>
        <v>28.348923899999999</v>
      </c>
      <c r="P1185" s="13">
        <f>IF(D1185="ZZ",Brick_Kilns_EF!$E$8*(0.75),Brick_Kilns_EF!$E$8)</f>
        <v>7.1999999999999994E-4</v>
      </c>
      <c r="Q1185" s="13">
        <f t="shared" si="75"/>
        <v>6.3985031999999995</v>
      </c>
    </row>
    <row r="1186" spans="1:17">
      <c r="A1186" s="13" t="s">
        <v>1196</v>
      </c>
      <c r="B1186" s="13">
        <v>24.0054835</v>
      </c>
      <c r="C1186" s="13">
        <v>89.10800528</v>
      </c>
      <c r="D1186" s="13" t="s">
        <v>6</v>
      </c>
      <c r="E1186" s="13" t="s">
        <v>5000</v>
      </c>
      <c r="F1186" s="13" t="s">
        <v>42</v>
      </c>
      <c r="G1186" s="13" t="s">
        <v>4802</v>
      </c>
      <c r="H1186" s="13" t="s">
        <v>4816</v>
      </c>
      <c r="I1186" s="13">
        <f>(Brick_Kilns_EF!$B$13*Brick_Kilns_EF!$B$11*Brick_Kilns_EF!$B$12)</f>
        <v>8886.81</v>
      </c>
      <c r="J1186" s="13">
        <f>IF(D1186="ZZ",Brick_Kilns_EF!$E$9*(0.75),Brick_Kilns_EF!$E$9)</f>
        <v>7.4740000000000006E-4</v>
      </c>
      <c r="K1186" s="13">
        <f t="shared" si="72"/>
        <v>6.6420017940000005</v>
      </c>
      <c r="L1186" s="13">
        <f>IF(D1186="ZZ", Brick_Kilns_EF!$E$6*(0.75),Brick_Kilns_EF!$E$6)</f>
        <v>4.0400000000000001E-4</v>
      </c>
      <c r="M1186" s="13">
        <f t="shared" si="73"/>
        <v>3.5902712399999999</v>
      </c>
      <c r="N1186" s="13">
        <f>IF(D1186="ZZ",Brick_Kilns_EF!$E$7*(0.75),Brick_Kilns_EF!$E$7)</f>
        <v>3.1900000000000001E-3</v>
      </c>
      <c r="O1186" s="13">
        <f t="shared" si="74"/>
        <v>28.348923899999999</v>
      </c>
      <c r="P1186" s="13">
        <f>IF(D1186="ZZ",Brick_Kilns_EF!$E$8*(0.75),Brick_Kilns_EF!$E$8)</f>
        <v>7.1999999999999994E-4</v>
      </c>
      <c r="Q1186" s="13">
        <f t="shared" si="75"/>
        <v>6.3985031999999995</v>
      </c>
    </row>
    <row r="1187" spans="1:17">
      <c r="A1187" s="13" t="s">
        <v>1197</v>
      </c>
      <c r="B1187" s="13">
        <v>24.21764357</v>
      </c>
      <c r="C1187" s="13">
        <v>89.128135369999995</v>
      </c>
      <c r="D1187" s="13" t="s">
        <v>6</v>
      </c>
      <c r="E1187" s="13" t="s">
        <v>5000</v>
      </c>
      <c r="F1187" s="13" t="s">
        <v>42</v>
      </c>
      <c r="G1187" s="13" t="s">
        <v>4802</v>
      </c>
      <c r="H1187" s="13" t="s">
        <v>4816</v>
      </c>
      <c r="I1187" s="13">
        <f>(Brick_Kilns_EF!$B$13*Brick_Kilns_EF!$B$11*Brick_Kilns_EF!$B$12)</f>
        <v>8886.81</v>
      </c>
      <c r="J1187" s="13">
        <f>IF(D1187="ZZ",Brick_Kilns_EF!$E$9*(0.75),Brick_Kilns_EF!$E$9)</f>
        <v>7.4740000000000006E-4</v>
      </c>
      <c r="K1187" s="13">
        <f t="shared" si="72"/>
        <v>6.6420017940000005</v>
      </c>
      <c r="L1187" s="13">
        <f>IF(D1187="ZZ", Brick_Kilns_EF!$E$6*(0.75),Brick_Kilns_EF!$E$6)</f>
        <v>4.0400000000000001E-4</v>
      </c>
      <c r="M1187" s="13">
        <f t="shared" si="73"/>
        <v>3.5902712399999999</v>
      </c>
      <c r="N1187" s="13">
        <f>IF(D1187="ZZ",Brick_Kilns_EF!$E$7*(0.75),Brick_Kilns_EF!$E$7)</f>
        <v>3.1900000000000001E-3</v>
      </c>
      <c r="O1187" s="13">
        <f t="shared" si="74"/>
        <v>28.348923899999999</v>
      </c>
      <c r="P1187" s="13">
        <f>IF(D1187="ZZ",Brick_Kilns_EF!$E$8*(0.75),Brick_Kilns_EF!$E$8)</f>
        <v>7.1999999999999994E-4</v>
      </c>
      <c r="Q1187" s="13">
        <f t="shared" si="75"/>
        <v>6.3985031999999995</v>
      </c>
    </row>
    <row r="1188" spans="1:17">
      <c r="A1188" s="13" t="s">
        <v>1198</v>
      </c>
      <c r="B1188" s="13">
        <v>23.882500220000001</v>
      </c>
      <c r="C1188" s="13">
        <v>88.797988149999995</v>
      </c>
      <c r="D1188" s="13" t="s">
        <v>6</v>
      </c>
      <c r="E1188" s="13" t="s">
        <v>5000</v>
      </c>
      <c r="F1188" s="13" t="s">
        <v>9</v>
      </c>
      <c r="G1188" s="13" t="s">
        <v>4802</v>
      </c>
      <c r="H1188" s="13" t="s">
        <v>4816</v>
      </c>
      <c r="I1188" s="13">
        <f>(Brick_Kilns_EF!$B$13*Brick_Kilns_EF!$B$11*Brick_Kilns_EF!$B$12)</f>
        <v>8886.81</v>
      </c>
      <c r="J1188" s="13">
        <f>IF(D1188="ZZ",Brick_Kilns_EF!$E$9*(0.75),Brick_Kilns_EF!$E$9)</f>
        <v>7.4740000000000006E-4</v>
      </c>
      <c r="K1188" s="13">
        <f t="shared" si="72"/>
        <v>6.6420017940000005</v>
      </c>
      <c r="L1188" s="13">
        <f>IF(D1188="ZZ", Brick_Kilns_EF!$E$6*(0.75),Brick_Kilns_EF!$E$6)</f>
        <v>4.0400000000000001E-4</v>
      </c>
      <c r="M1188" s="13">
        <f t="shared" si="73"/>
        <v>3.5902712399999999</v>
      </c>
      <c r="N1188" s="13">
        <f>IF(D1188="ZZ",Brick_Kilns_EF!$E$7*(0.75),Brick_Kilns_EF!$E$7)</f>
        <v>3.1900000000000001E-3</v>
      </c>
      <c r="O1188" s="13">
        <f t="shared" si="74"/>
        <v>28.348923899999999</v>
      </c>
      <c r="P1188" s="13">
        <f>IF(D1188="ZZ",Brick_Kilns_EF!$E$8*(0.75),Brick_Kilns_EF!$E$8)</f>
        <v>7.1999999999999994E-4</v>
      </c>
      <c r="Q1188" s="13">
        <f t="shared" si="75"/>
        <v>6.3985031999999995</v>
      </c>
    </row>
    <row r="1189" spans="1:17">
      <c r="A1189" s="13" t="s">
        <v>1199</v>
      </c>
      <c r="B1189" s="13">
        <v>23.885505219999999</v>
      </c>
      <c r="C1189" s="13">
        <v>88.801164779999993</v>
      </c>
      <c r="D1189" s="13" t="s">
        <v>6</v>
      </c>
      <c r="E1189" s="13" t="s">
        <v>5000</v>
      </c>
      <c r="F1189" s="13" t="s">
        <v>9</v>
      </c>
      <c r="G1189" s="13" t="s">
        <v>4802</v>
      </c>
      <c r="H1189" s="13" t="s">
        <v>4816</v>
      </c>
      <c r="I1189" s="13">
        <f>(Brick_Kilns_EF!$B$13*Brick_Kilns_EF!$B$11*Brick_Kilns_EF!$B$12)</f>
        <v>8886.81</v>
      </c>
      <c r="J1189" s="13">
        <f>IF(D1189="ZZ",Brick_Kilns_EF!$E$9*(0.75),Brick_Kilns_EF!$E$9)</f>
        <v>7.4740000000000006E-4</v>
      </c>
      <c r="K1189" s="13">
        <f t="shared" si="72"/>
        <v>6.6420017940000005</v>
      </c>
      <c r="L1189" s="13">
        <f>IF(D1189="ZZ", Brick_Kilns_EF!$E$6*(0.75),Brick_Kilns_EF!$E$6)</f>
        <v>4.0400000000000001E-4</v>
      </c>
      <c r="M1189" s="13">
        <f t="shared" si="73"/>
        <v>3.5902712399999999</v>
      </c>
      <c r="N1189" s="13">
        <f>IF(D1189="ZZ",Brick_Kilns_EF!$E$7*(0.75),Brick_Kilns_EF!$E$7)</f>
        <v>3.1900000000000001E-3</v>
      </c>
      <c r="O1189" s="13">
        <f t="shared" si="74"/>
        <v>28.348923899999999</v>
      </c>
      <c r="P1189" s="13">
        <f>IF(D1189="ZZ",Brick_Kilns_EF!$E$8*(0.75),Brick_Kilns_EF!$E$8)</f>
        <v>7.1999999999999994E-4</v>
      </c>
      <c r="Q1189" s="13">
        <f t="shared" si="75"/>
        <v>6.3985031999999995</v>
      </c>
    </row>
    <row r="1190" spans="1:17">
      <c r="A1190" s="13" t="s">
        <v>1200</v>
      </c>
      <c r="B1190" s="13">
        <v>23.851514229999999</v>
      </c>
      <c r="C1190" s="13">
        <v>89.256715310000004</v>
      </c>
      <c r="D1190" s="13" t="s">
        <v>6</v>
      </c>
      <c r="E1190" s="13" t="s">
        <v>5000</v>
      </c>
      <c r="F1190" s="13" t="s">
        <v>9</v>
      </c>
      <c r="G1190" s="13" t="s">
        <v>4802</v>
      </c>
      <c r="H1190" s="13" t="s">
        <v>4816</v>
      </c>
      <c r="I1190" s="13">
        <f>(Brick_Kilns_EF!$B$13*Brick_Kilns_EF!$B$11*Brick_Kilns_EF!$B$12)</f>
        <v>8886.81</v>
      </c>
      <c r="J1190" s="13">
        <f>IF(D1190="ZZ",Brick_Kilns_EF!$E$9*(0.75),Brick_Kilns_EF!$E$9)</f>
        <v>7.4740000000000006E-4</v>
      </c>
      <c r="K1190" s="13">
        <f t="shared" si="72"/>
        <v>6.6420017940000005</v>
      </c>
      <c r="L1190" s="13">
        <f>IF(D1190="ZZ", Brick_Kilns_EF!$E$6*(0.75),Brick_Kilns_EF!$E$6)</f>
        <v>4.0400000000000001E-4</v>
      </c>
      <c r="M1190" s="13">
        <f t="shared" si="73"/>
        <v>3.5902712399999999</v>
      </c>
      <c r="N1190" s="13">
        <f>IF(D1190="ZZ",Brick_Kilns_EF!$E$7*(0.75),Brick_Kilns_EF!$E$7)</f>
        <v>3.1900000000000001E-3</v>
      </c>
      <c r="O1190" s="13">
        <f t="shared" si="74"/>
        <v>28.348923899999999</v>
      </c>
      <c r="P1190" s="13">
        <f>IF(D1190="ZZ",Brick_Kilns_EF!$E$8*(0.75),Brick_Kilns_EF!$E$8)</f>
        <v>7.1999999999999994E-4</v>
      </c>
      <c r="Q1190" s="13">
        <f t="shared" si="75"/>
        <v>6.3985031999999995</v>
      </c>
    </row>
    <row r="1191" spans="1:17">
      <c r="A1191" s="13" t="s">
        <v>1201</v>
      </c>
      <c r="B1191" s="13">
        <v>23.92544354</v>
      </c>
      <c r="C1191" s="13">
        <v>90.163869879999993</v>
      </c>
      <c r="D1191" s="13" t="s">
        <v>6</v>
      </c>
      <c r="E1191" s="13" t="s">
        <v>5000</v>
      </c>
      <c r="F1191" s="13" t="s">
        <v>7</v>
      </c>
      <c r="G1191" s="13" t="s">
        <v>4802</v>
      </c>
      <c r="H1191" s="13" t="s">
        <v>4816</v>
      </c>
      <c r="I1191" s="13">
        <f>(Brick_Kilns_EF!$B$13*Brick_Kilns_EF!$B$11*Brick_Kilns_EF!$B$12)</f>
        <v>8886.81</v>
      </c>
      <c r="J1191" s="13">
        <f>IF(D1191="ZZ",Brick_Kilns_EF!$E$9*(0.75),Brick_Kilns_EF!$E$9)</f>
        <v>7.4740000000000006E-4</v>
      </c>
      <c r="K1191" s="13">
        <f t="shared" si="72"/>
        <v>6.6420017940000005</v>
      </c>
      <c r="L1191" s="13">
        <f>IF(D1191="ZZ", Brick_Kilns_EF!$E$6*(0.75),Brick_Kilns_EF!$E$6)</f>
        <v>4.0400000000000001E-4</v>
      </c>
      <c r="M1191" s="13">
        <f t="shared" si="73"/>
        <v>3.5902712399999999</v>
      </c>
      <c r="N1191" s="13">
        <f>IF(D1191="ZZ",Brick_Kilns_EF!$E$7*(0.75),Brick_Kilns_EF!$E$7)</f>
        <v>3.1900000000000001E-3</v>
      </c>
      <c r="O1191" s="13">
        <f t="shared" si="74"/>
        <v>28.348923899999999</v>
      </c>
      <c r="P1191" s="13">
        <f>IF(D1191="ZZ",Brick_Kilns_EF!$E$8*(0.75),Brick_Kilns_EF!$E$8)</f>
        <v>7.1999999999999994E-4</v>
      </c>
      <c r="Q1191" s="13">
        <f t="shared" si="75"/>
        <v>6.3985031999999995</v>
      </c>
    </row>
    <row r="1192" spans="1:17">
      <c r="A1192" s="13" t="s">
        <v>1202</v>
      </c>
      <c r="B1192" s="13">
        <v>23.924542039999999</v>
      </c>
      <c r="C1192" s="13">
        <v>90.163585010000006</v>
      </c>
      <c r="D1192" s="13" t="s">
        <v>6</v>
      </c>
      <c r="E1192" s="13" t="s">
        <v>5000</v>
      </c>
      <c r="F1192" s="13" t="s">
        <v>7</v>
      </c>
      <c r="G1192" s="13" t="s">
        <v>4802</v>
      </c>
      <c r="H1192" s="13" t="s">
        <v>4816</v>
      </c>
      <c r="I1192" s="13">
        <f>(Brick_Kilns_EF!$B$13*Brick_Kilns_EF!$B$11*Brick_Kilns_EF!$B$12)</f>
        <v>8886.81</v>
      </c>
      <c r="J1192" s="13">
        <f>IF(D1192="ZZ",Brick_Kilns_EF!$E$9*(0.75),Brick_Kilns_EF!$E$9)</f>
        <v>7.4740000000000006E-4</v>
      </c>
      <c r="K1192" s="13">
        <f t="shared" si="72"/>
        <v>6.6420017940000005</v>
      </c>
      <c r="L1192" s="13">
        <f>IF(D1192="ZZ", Brick_Kilns_EF!$E$6*(0.75),Brick_Kilns_EF!$E$6)</f>
        <v>4.0400000000000001E-4</v>
      </c>
      <c r="M1192" s="13">
        <f t="shared" si="73"/>
        <v>3.5902712399999999</v>
      </c>
      <c r="N1192" s="13">
        <f>IF(D1192="ZZ",Brick_Kilns_EF!$E$7*(0.75),Brick_Kilns_EF!$E$7)</f>
        <v>3.1900000000000001E-3</v>
      </c>
      <c r="O1192" s="13">
        <f t="shared" si="74"/>
        <v>28.348923899999999</v>
      </c>
      <c r="P1192" s="13">
        <f>IF(D1192="ZZ",Brick_Kilns_EF!$E$8*(0.75),Brick_Kilns_EF!$E$8)</f>
        <v>7.1999999999999994E-4</v>
      </c>
      <c r="Q1192" s="13">
        <f t="shared" si="75"/>
        <v>6.3985031999999995</v>
      </c>
    </row>
    <row r="1193" spans="1:17">
      <c r="A1193" s="13" t="s">
        <v>1203</v>
      </c>
      <c r="B1193" s="13">
        <v>24.226754270000001</v>
      </c>
      <c r="C1193" s="13">
        <v>89.579880020000004</v>
      </c>
      <c r="D1193" s="13" t="s">
        <v>6</v>
      </c>
      <c r="E1193" s="13" t="s">
        <v>5000</v>
      </c>
      <c r="F1193" s="13" t="s">
        <v>42</v>
      </c>
      <c r="G1193" s="13" t="s">
        <v>4802</v>
      </c>
      <c r="H1193" s="13" t="s">
        <v>4816</v>
      </c>
      <c r="I1193" s="13">
        <f>(Brick_Kilns_EF!$B$13*Brick_Kilns_EF!$B$11*Brick_Kilns_EF!$B$12)</f>
        <v>8886.81</v>
      </c>
      <c r="J1193" s="13">
        <f>IF(D1193="ZZ",Brick_Kilns_EF!$E$9*(0.75),Brick_Kilns_EF!$E$9)</f>
        <v>7.4740000000000006E-4</v>
      </c>
      <c r="K1193" s="13">
        <f t="shared" si="72"/>
        <v>6.6420017940000005</v>
      </c>
      <c r="L1193" s="13">
        <f>IF(D1193="ZZ", Brick_Kilns_EF!$E$6*(0.75),Brick_Kilns_EF!$E$6)</f>
        <v>4.0400000000000001E-4</v>
      </c>
      <c r="M1193" s="13">
        <f t="shared" si="73"/>
        <v>3.5902712399999999</v>
      </c>
      <c r="N1193" s="13">
        <f>IF(D1193="ZZ",Brick_Kilns_EF!$E$7*(0.75),Brick_Kilns_EF!$E$7)</f>
        <v>3.1900000000000001E-3</v>
      </c>
      <c r="O1193" s="13">
        <f t="shared" si="74"/>
        <v>28.348923899999999</v>
      </c>
      <c r="P1193" s="13">
        <f>IF(D1193="ZZ",Brick_Kilns_EF!$E$8*(0.75),Brick_Kilns_EF!$E$8)</f>
        <v>7.1999999999999994E-4</v>
      </c>
      <c r="Q1193" s="13">
        <f t="shared" si="75"/>
        <v>6.3985031999999995</v>
      </c>
    </row>
    <row r="1194" spans="1:17">
      <c r="A1194" s="13" t="s">
        <v>1204</v>
      </c>
      <c r="B1194" s="13">
        <v>24.48727418</v>
      </c>
      <c r="C1194" s="13">
        <v>89.308609290000007</v>
      </c>
      <c r="D1194" s="13" t="s">
        <v>6</v>
      </c>
      <c r="E1194" s="13" t="s">
        <v>5000</v>
      </c>
      <c r="F1194" s="13" t="s">
        <v>42</v>
      </c>
      <c r="G1194" s="13" t="s">
        <v>4802</v>
      </c>
      <c r="H1194" s="13" t="s">
        <v>4816</v>
      </c>
      <c r="I1194" s="13">
        <f>(Brick_Kilns_EF!$B$13*Brick_Kilns_EF!$B$11*Brick_Kilns_EF!$B$12)</f>
        <v>8886.81</v>
      </c>
      <c r="J1194" s="13">
        <f>IF(D1194="ZZ",Brick_Kilns_EF!$E$9*(0.75),Brick_Kilns_EF!$E$9)</f>
        <v>7.4740000000000006E-4</v>
      </c>
      <c r="K1194" s="13">
        <f t="shared" si="72"/>
        <v>6.6420017940000005</v>
      </c>
      <c r="L1194" s="13">
        <f>IF(D1194="ZZ", Brick_Kilns_EF!$E$6*(0.75),Brick_Kilns_EF!$E$6)</f>
        <v>4.0400000000000001E-4</v>
      </c>
      <c r="M1194" s="13">
        <f t="shared" si="73"/>
        <v>3.5902712399999999</v>
      </c>
      <c r="N1194" s="13">
        <f>IF(D1194="ZZ",Brick_Kilns_EF!$E$7*(0.75),Brick_Kilns_EF!$E$7)</f>
        <v>3.1900000000000001E-3</v>
      </c>
      <c r="O1194" s="13">
        <f t="shared" si="74"/>
        <v>28.348923899999999</v>
      </c>
      <c r="P1194" s="13">
        <f>IF(D1194="ZZ",Brick_Kilns_EF!$E$8*(0.75),Brick_Kilns_EF!$E$8)</f>
        <v>7.1999999999999994E-4</v>
      </c>
      <c r="Q1194" s="13">
        <f t="shared" si="75"/>
        <v>6.3985031999999995</v>
      </c>
    </row>
    <row r="1195" spans="1:17">
      <c r="A1195" s="13" t="s">
        <v>1205</v>
      </c>
      <c r="B1195" s="13">
        <v>24.014716870000001</v>
      </c>
      <c r="C1195" s="13">
        <v>89.109869059999994</v>
      </c>
      <c r="D1195" s="13" t="s">
        <v>6</v>
      </c>
      <c r="E1195" s="13" t="s">
        <v>5000</v>
      </c>
      <c r="F1195" s="13" t="s">
        <v>42</v>
      </c>
      <c r="G1195" s="13" t="s">
        <v>4802</v>
      </c>
      <c r="H1195" s="13" t="s">
        <v>4816</v>
      </c>
      <c r="I1195" s="13">
        <f>(Brick_Kilns_EF!$B$13*Brick_Kilns_EF!$B$11*Brick_Kilns_EF!$B$12)</f>
        <v>8886.81</v>
      </c>
      <c r="J1195" s="13">
        <f>IF(D1195="ZZ",Brick_Kilns_EF!$E$9*(0.75),Brick_Kilns_EF!$E$9)</f>
        <v>7.4740000000000006E-4</v>
      </c>
      <c r="K1195" s="13">
        <f t="shared" si="72"/>
        <v>6.6420017940000005</v>
      </c>
      <c r="L1195" s="13">
        <f>IF(D1195="ZZ", Brick_Kilns_EF!$E$6*(0.75),Brick_Kilns_EF!$E$6)</f>
        <v>4.0400000000000001E-4</v>
      </c>
      <c r="M1195" s="13">
        <f t="shared" si="73"/>
        <v>3.5902712399999999</v>
      </c>
      <c r="N1195" s="13">
        <f>IF(D1195="ZZ",Brick_Kilns_EF!$E$7*(0.75),Brick_Kilns_EF!$E$7)</f>
        <v>3.1900000000000001E-3</v>
      </c>
      <c r="O1195" s="13">
        <f t="shared" si="74"/>
        <v>28.348923899999999</v>
      </c>
      <c r="P1195" s="13">
        <f>IF(D1195="ZZ",Brick_Kilns_EF!$E$8*(0.75),Brick_Kilns_EF!$E$8)</f>
        <v>7.1999999999999994E-4</v>
      </c>
      <c r="Q1195" s="13">
        <f t="shared" si="75"/>
        <v>6.3985031999999995</v>
      </c>
    </row>
    <row r="1196" spans="1:17">
      <c r="A1196" s="13" t="s">
        <v>1206</v>
      </c>
      <c r="B1196" s="13">
        <v>24.014519669999999</v>
      </c>
      <c r="C1196" s="13">
        <v>89.111266560000004</v>
      </c>
      <c r="D1196" s="13" t="s">
        <v>6</v>
      </c>
      <c r="E1196" s="13" t="s">
        <v>5000</v>
      </c>
      <c r="F1196" s="13" t="s">
        <v>42</v>
      </c>
      <c r="G1196" s="13" t="s">
        <v>4802</v>
      </c>
      <c r="H1196" s="13" t="s">
        <v>4816</v>
      </c>
      <c r="I1196" s="13">
        <f>(Brick_Kilns_EF!$B$13*Brick_Kilns_EF!$B$11*Brick_Kilns_EF!$B$12)</f>
        <v>8886.81</v>
      </c>
      <c r="J1196" s="13">
        <f>IF(D1196="ZZ",Brick_Kilns_EF!$E$9*(0.75),Brick_Kilns_EF!$E$9)</f>
        <v>7.4740000000000006E-4</v>
      </c>
      <c r="K1196" s="13">
        <f t="shared" si="72"/>
        <v>6.6420017940000005</v>
      </c>
      <c r="L1196" s="13">
        <f>IF(D1196="ZZ", Brick_Kilns_EF!$E$6*(0.75),Brick_Kilns_EF!$E$6)</f>
        <v>4.0400000000000001E-4</v>
      </c>
      <c r="M1196" s="13">
        <f t="shared" si="73"/>
        <v>3.5902712399999999</v>
      </c>
      <c r="N1196" s="13">
        <f>IF(D1196="ZZ",Brick_Kilns_EF!$E$7*(0.75),Brick_Kilns_EF!$E$7)</f>
        <v>3.1900000000000001E-3</v>
      </c>
      <c r="O1196" s="13">
        <f t="shared" si="74"/>
        <v>28.348923899999999</v>
      </c>
      <c r="P1196" s="13">
        <f>IF(D1196="ZZ",Brick_Kilns_EF!$E$8*(0.75),Brick_Kilns_EF!$E$8)</f>
        <v>7.1999999999999994E-4</v>
      </c>
      <c r="Q1196" s="13">
        <f t="shared" si="75"/>
        <v>6.3985031999999995</v>
      </c>
    </row>
    <row r="1197" spans="1:17">
      <c r="A1197" s="13" t="s">
        <v>1207</v>
      </c>
      <c r="B1197" s="13">
        <v>24.09233892</v>
      </c>
      <c r="C1197" s="13">
        <v>90.104087179999993</v>
      </c>
      <c r="D1197" s="13" t="s">
        <v>6</v>
      </c>
      <c r="E1197" s="13" t="s">
        <v>5000</v>
      </c>
      <c r="F1197" s="13" t="s">
        <v>7</v>
      </c>
      <c r="G1197" s="13" t="s">
        <v>4802</v>
      </c>
      <c r="H1197" s="13" t="s">
        <v>4816</v>
      </c>
      <c r="I1197" s="13">
        <f>(Brick_Kilns_EF!$B$13*Brick_Kilns_EF!$B$11*Brick_Kilns_EF!$B$12)</f>
        <v>8886.81</v>
      </c>
      <c r="J1197" s="13">
        <f>IF(D1197="ZZ",Brick_Kilns_EF!$E$9*(0.75),Brick_Kilns_EF!$E$9)</f>
        <v>7.4740000000000006E-4</v>
      </c>
      <c r="K1197" s="13">
        <f t="shared" si="72"/>
        <v>6.6420017940000005</v>
      </c>
      <c r="L1197" s="13">
        <f>IF(D1197="ZZ", Brick_Kilns_EF!$E$6*(0.75),Brick_Kilns_EF!$E$6)</f>
        <v>4.0400000000000001E-4</v>
      </c>
      <c r="M1197" s="13">
        <f t="shared" si="73"/>
        <v>3.5902712399999999</v>
      </c>
      <c r="N1197" s="13">
        <f>IF(D1197="ZZ",Brick_Kilns_EF!$E$7*(0.75),Brick_Kilns_EF!$E$7)</f>
        <v>3.1900000000000001E-3</v>
      </c>
      <c r="O1197" s="13">
        <f t="shared" si="74"/>
        <v>28.348923899999999</v>
      </c>
      <c r="P1197" s="13">
        <f>IF(D1197="ZZ",Brick_Kilns_EF!$E$8*(0.75),Brick_Kilns_EF!$E$8)</f>
        <v>7.1999999999999994E-4</v>
      </c>
      <c r="Q1197" s="13">
        <f t="shared" si="75"/>
        <v>6.3985031999999995</v>
      </c>
    </row>
    <row r="1198" spans="1:17">
      <c r="A1198" s="13" t="s">
        <v>1208</v>
      </c>
      <c r="B1198" s="13">
        <v>23.89041392</v>
      </c>
      <c r="C1198" s="13">
        <v>89.455890069999995</v>
      </c>
      <c r="D1198" s="13" t="s">
        <v>6</v>
      </c>
      <c r="E1198" s="13" t="s">
        <v>5000</v>
      </c>
      <c r="F1198" s="13" t="s">
        <v>42</v>
      </c>
      <c r="G1198" s="13" t="s">
        <v>4802</v>
      </c>
      <c r="H1198" s="13" t="s">
        <v>4816</v>
      </c>
      <c r="I1198" s="13">
        <f>(Brick_Kilns_EF!$B$13*Brick_Kilns_EF!$B$11*Brick_Kilns_EF!$B$12)</f>
        <v>8886.81</v>
      </c>
      <c r="J1198" s="13">
        <f>IF(D1198="ZZ",Brick_Kilns_EF!$E$9*(0.75),Brick_Kilns_EF!$E$9)</f>
        <v>7.4740000000000006E-4</v>
      </c>
      <c r="K1198" s="13">
        <f t="shared" si="72"/>
        <v>6.6420017940000005</v>
      </c>
      <c r="L1198" s="13">
        <f>IF(D1198="ZZ", Brick_Kilns_EF!$E$6*(0.75),Brick_Kilns_EF!$E$6)</f>
        <v>4.0400000000000001E-4</v>
      </c>
      <c r="M1198" s="13">
        <f t="shared" si="73"/>
        <v>3.5902712399999999</v>
      </c>
      <c r="N1198" s="13">
        <f>IF(D1198="ZZ",Brick_Kilns_EF!$E$7*(0.75),Brick_Kilns_EF!$E$7)</f>
        <v>3.1900000000000001E-3</v>
      </c>
      <c r="O1198" s="13">
        <f t="shared" si="74"/>
        <v>28.348923899999999</v>
      </c>
      <c r="P1198" s="13">
        <f>IF(D1198="ZZ",Brick_Kilns_EF!$E$8*(0.75),Brick_Kilns_EF!$E$8)</f>
        <v>7.1999999999999994E-4</v>
      </c>
      <c r="Q1198" s="13">
        <f t="shared" si="75"/>
        <v>6.3985031999999995</v>
      </c>
    </row>
    <row r="1199" spans="1:17">
      <c r="A1199" s="13" t="s">
        <v>1209</v>
      </c>
      <c r="B1199" s="13">
        <v>23.757287810000001</v>
      </c>
      <c r="C1199" s="13">
        <v>89.063018150000005</v>
      </c>
      <c r="D1199" s="13" t="s">
        <v>6</v>
      </c>
      <c r="E1199" s="13" t="s">
        <v>5000</v>
      </c>
      <c r="F1199" s="13" t="s">
        <v>9</v>
      </c>
      <c r="G1199" s="13" t="s">
        <v>4802</v>
      </c>
      <c r="H1199" s="13" t="s">
        <v>4816</v>
      </c>
      <c r="I1199" s="13">
        <f>(Brick_Kilns_EF!$B$13*Brick_Kilns_EF!$B$11*Brick_Kilns_EF!$B$12)</f>
        <v>8886.81</v>
      </c>
      <c r="J1199" s="13">
        <f>IF(D1199="ZZ",Brick_Kilns_EF!$E$9*(0.75),Brick_Kilns_EF!$E$9)</f>
        <v>7.4740000000000006E-4</v>
      </c>
      <c r="K1199" s="13">
        <f t="shared" si="72"/>
        <v>6.6420017940000005</v>
      </c>
      <c r="L1199" s="13">
        <f>IF(D1199="ZZ", Brick_Kilns_EF!$E$6*(0.75),Brick_Kilns_EF!$E$6)</f>
        <v>4.0400000000000001E-4</v>
      </c>
      <c r="M1199" s="13">
        <f t="shared" si="73"/>
        <v>3.5902712399999999</v>
      </c>
      <c r="N1199" s="13">
        <f>IF(D1199="ZZ",Brick_Kilns_EF!$E$7*(0.75),Brick_Kilns_EF!$E$7)</f>
        <v>3.1900000000000001E-3</v>
      </c>
      <c r="O1199" s="13">
        <f t="shared" si="74"/>
        <v>28.348923899999999</v>
      </c>
      <c r="P1199" s="13">
        <f>IF(D1199="ZZ",Brick_Kilns_EF!$E$8*(0.75),Brick_Kilns_EF!$E$8)</f>
        <v>7.1999999999999994E-4</v>
      </c>
      <c r="Q1199" s="13">
        <f t="shared" si="75"/>
        <v>6.3985031999999995</v>
      </c>
    </row>
    <row r="1200" spans="1:17">
      <c r="A1200" s="13" t="s">
        <v>1210</v>
      </c>
      <c r="B1200" s="13">
        <v>25.1144359</v>
      </c>
      <c r="C1200" s="13">
        <v>90.202276850000004</v>
      </c>
      <c r="D1200" s="13" t="s">
        <v>6</v>
      </c>
      <c r="E1200" s="13" t="s">
        <v>5000</v>
      </c>
      <c r="F1200" s="13" t="s">
        <v>248</v>
      </c>
      <c r="G1200" s="13" t="s">
        <v>4802</v>
      </c>
      <c r="H1200" s="13" t="s">
        <v>4816</v>
      </c>
      <c r="I1200" s="13">
        <f>(Brick_Kilns_EF!$B$13*Brick_Kilns_EF!$B$11*Brick_Kilns_EF!$B$12)</f>
        <v>8886.81</v>
      </c>
      <c r="J1200" s="13">
        <f>IF(D1200="ZZ",Brick_Kilns_EF!$E$9*(0.75),Brick_Kilns_EF!$E$9)</f>
        <v>7.4740000000000006E-4</v>
      </c>
      <c r="K1200" s="13">
        <f t="shared" si="72"/>
        <v>6.6420017940000005</v>
      </c>
      <c r="L1200" s="13">
        <f>IF(D1200="ZZ", Brick_Kilns_EF!$E$6*(0.75),Brick_Kilns_EF!$E$6)</f>
        <v>4.0400000000000001E-4</v>
      </c>
      <c r="M1200" s="13">
        <f t="shared" si="73"/>
        <v>3.5902712399999999</v>
      </c>
      <c r="N1200" s="13">
        <f>IF(D1200="ZZ",Brick_Kilns_EF!$E$7*(0.75),Brick_Kilns_EF!$E$7)</f>
        <v>3.1900000000000001E-3</v>
      </c>
      <c r="O1200" s="13">
        <f t="shared" si="74"/>
        <v>28.348923899999999</v>
      </c>
      <c r="P1200" s="13">
        <f>IF(D1200="ZZ",Brick_Kilns_EF!$E$8*(0.75),Brick_Kilns_EF!$E$8)</f>
        <v>7.1999999999999994E-4</v>
      </c>
      <c r="Q1200" s="13">
        <f t="shared" si="75"/>
        <v>6.3985031999999995</v>
      </c>
    </row>
    <row r="1201" spans="1:17">
      <c r="A1201" s="13" t="s">
        <v>1211</v>
      </c>
      <c r="B1201" s="13">
        <v>23.741737570000002</v>
      </c>
      <c r="C1201" s="13">
        <v>88.913615800000002</v>
      </c>
      <c r="D1201" s="13" t="s">
        <v>6</v>
      </c>
      <c r="E1201" s="13" t="s">
        <v>5000</v>
      </c>
      <c r="F1201" s="13" t="s">
        <v>9</v>
      </c>
      <c r="G1201" s="13" t="s">
        <v>4802</v>
      </c>
      <c r="H1201" s="13" t="s">
        <v>4816</v>
      </c>
      <c r="I1201" s="13">
        <f>(Brick_Kilns_EF!$B$13*Brick_Kilns_EF!$B$11*Brick_Kilns_EF!$B$12)</f>
        <v>8886.81</v>
      </c>
      <c r="J1201" s="13">
        <f>IF(D1201="ZZ",Brick_Kilns_EF!$E$9*(0.75),Brick_Kilns_EF!$E$9)</f>
        <v>7.4740000000000006E-4</v>
      </c>
      <c r="K1201" s="13">
        <f t="shared" si="72"/>
        <v>6.6420017940000005</v>
      </c>
      <c r="L1201" s="13">
        <f>IF(D1201="ZZ", Brick_Kilns_EF!$E$6*(0.75),Brick_Kilns_EF!$E$6)</f>
        <v>4.0400000000000001E-4</v>
      </c>
      <c r="M1201" s="13">
        <f t="shared" si="73"/>
        <v>3.5902712399999999</v>
      </c>
      <c r="N1201" s="13">
        <f>IF(D1201="ZZ",Brick_Kilns_EF!$E$7*(0.75),Brick_Kilns_EF!$E$7)</f>
        <v>3.1900000000000001E-3</v>
      </c>
      <c r="O1201" s="13">
        <f t="shared" si="74"/>
        <v>28.348923899999999</v>
      </c>
      <c r="P1201" s="13">
        <f>IF(D1201="ZZ",Brick_Kilns_EF!$E$8*(0.75),Brick_Kilns_EF!$E$8)</f>
        <v>7.1999999999999994E-4</v>
      </c>
      <c r="Q1201" s="13">
        <f t="shared" si="75"/>
        <v>6.3985031999999995</v>
      </c>
    </row>
    <row r="1202" spans="1:17">
      <c r="A1202" s="13" t="s">
        <v>1212</v>
      </c>
      <c r="B1202" s="13">
        <v>23.896903309999999</v>
      </c>
      <c r="C1202" s="13">
        <v>88.836934220000003</v>
      </c>
      <c r="D1202" s="13" t="s">
        <v>6</v>
      </c>
      <c r="E1202" s="13" t="s">
        <v>5000</v>
      </c>
      <c r="F1202" s="13" t="s">
        <v>9</v>
      </c>
      <c r="G1202" s="13" t="s">
        <v>4802</v>
      </c>
      <c r="H1202" s="13" t="s">
        <v>4816</v>
      </c>
      <c r="I1202" s="13">
        <f>(Brick_Kilns_EF!$B$13*Brick_Kilns_EF!$B$11*Brick_Kilns_EF!$B$12)</f>
        <v>8886.81</v>
      </c>
      <c r="J1202" s="13">
        <f>IF(D1202="ZZ",Brick_Kilns_EF!$E$9*(0.75),Brick_Kilns_EF!$E$9)</f>
        <v>7.4740000000000006E-4</v>
      </c>
      <c r="K1202" s="13">
        <f t="shared" si="72"/>
        <v>6.6420017940000005</v>
      </c>
      <c r="L1202" s="13">
        <f>IF(D1202="ZZ", Brick_Kilns_EF!$E$6*(0.75),Brick_Kilns_EF!$E$6)</f>
        <v>4.0400000000000001E-4</v>
      </c>
      <c r="M1202" s="13">
        <f t="shared" si="73"/>
        <v>3.5902712399999999</v>
      </c>
      <c r="N1202" s="13">
        <f>IF(D1202="ZZ",Brick_Kilns_EF!$E$7*(0.75),Brick_Kilns_EF!$E$7)</f>
        <v>3.1900000000000001E-3</v>
      </c>
      <c r="O1202" s="13">
        <f t="shared" si="74"/>
        <v>28.348923899999999</v>
      </c>
      <c r="P1202" s="13">
        <f>IF(D1202="ZZ",Brick_Kilns_EF!$E$8*(0.75),Brick_Kilns_EF!$E$8)</f>
        <v>7.1999999999999994E-4</v>
      </c>
      <c r="Q1202" s="13">
        <f t="shared" si="75"/>
        <v>6.3985031999999995</v>
      </c>
    </row>
    <row r="1203" spans="1:17">
      <c r="A1203" s="13" t="s">
        <v>1213</v>
      </c>
      <c r="B1203" s="13">
        <v>24.361223389999999</v>
      </c>
      <c r="C1203" s="13">
        <v>89.249914739999994</v>
      </c>
      <c r="D1203" s="13" t="s">
        <v>6</v>
      </c>
      <c r="E1203" s="13" t="s">
        <v>5000</v>
      </c>
      <c r="F1203" s="13" t="s">
        <v>42</v>
      </c>
      <c r="G1203" s="13" t="s">
        <v>4802</v>
      </c>
      <c r="H1203" s="13" t="s">
        <v>4816</v>
      </c>
      <c r="I1203" s="13">
        <f>(Brick_Kilns_EF!$B$13*Brick_Kilns_EF!$B$11*Brick_Kilns_EF!$B$12)</f>
        <v>8886.81</v>
      </c>
      <c r="J1203" s="13">
        <f>IF(D1203="ZZ",Brick_Kilns_EF!$E$9*(0.75),Brick_Kilns_EF!$E$9)</f>
        <v>7.4740000000000006E-4</v>
      </c>
      <c r="K1203" s="13">
        <f t="shared" si="72"/>
        <v>6.6420017940000005</v>
      </c>
      <c r="L1203" s="13">
        <f>IF(D1203="ZZ", Brick_Kilns_EF!$E$6*(0.75),Brick_Kilns_EF!$E$6)</f>
        <v>4.0400000000000001E-4</v>
      </c>
      <c r="M1203" s="13">
        <f t="shared" si="73"/>
        <v>3.5902712399999999</v>
      </c>
      <c r="N1203" s="13">
        <f>IF(D1203="ZZ",Brick_Kilns_EF!$E$7*(0.75),Brick_Kilns_EF!$E$7)</f>
        <v>3.1900000000000001E-3</v>
      </c>
      <c r="O1203" s="13">
        <f t="shared" si="74"/>
        <v>28.348923899999999</v>
      </c>
      <c r="P1203" s="13">
        <f>IF(D1203="ZZ",Brick_Kilns_EF!$E$8*(0.75),Brick_Kilns_EF!$E$8)</f>
        <v>7.1999999999999994E-4</v>
      </c>
      <c r="Q1203" s="13">
        <f t="shared" si="75"/>
        <v>6.3985031999999995</v>
      </c>
    </row>
    <row r="1204" spans="1:17">
      <c r="A1204" s="13" t="s">
        <v>1214</v>
      </c>
      <c r="B1204" s="13">
        <v>24.017379080000001</v>
      </c>
      <c r="C1204" s="13">
        <v>88.780906650000006</v>
      </c>
      <c r="D1204" s="13" t="s">
        <v>6</v>
      </c>
      <c r="E1204" s="13" t="s">
        <v>5000</v>
      </c>
      <c r="F1204" s="13" t="s">
        <v>9</v>
      </c>
      <c r="G1204" s="13" t="s">
        <v>4802</v>
      </c>
      <c r="H1204" s="13" t="s">
        <v>4816</v>
      </c>
      <c r="I1204" s="13">
        <f>(Brick_Kilns_EF!$B$13*Brick_Kilns_EF!$B$11*Brick_Kilns_EF!$B$12)</f>
        <v>8886.81</v>
      </c>
      <c r="J1204" s="13">
        <f>IF(D1204="ZZ",Brick_Kilns_EF!$E$9*(0.75),Brick_Kilns_EF!$E$9)</f>
        <v>7.4740000000000006E-4</v>
      </c>
      <c r="K1204" s="13">
        <f t="shared" si="72"/>
        <v>6.6420017940000005</v>
      </c>
      <c r="L1204" s="13">
        <f>IF(D1204="ZZ", Brick_Kilns_EF!$E$6*(0.75),Brick_Kilns_EF!$E$6)</f>
        <v>4.0400000000000001E-4</v>
      </c>
      <c r="M1204" s="13">
        <f t="shared" si="73"/>
        <v>3.5902712399999999</v>
      </c>
      <c r="N1204" s="13">
        <f>IF(D1204="ZZ",Brick_Kilns_EF!$E$7*(0.75),Brick_Kilns_EF!$E$7)</f>
        <v>3.1900000000000001E-3</v>
      </c>
      <c r="O1204" s="13">
        <f t="shared" si="74"/>
        <v>28.348923899999999</v>
      </c>
      <c r="P1204" s="13">
        <f>IF(D1204="ZZ",Brick_Kilns_EF!$E$8*(0.75),Brick_Kilns_EF!$E$8)</f>
        <v>7.1999999999999994E-4</v>
      </c>
      <c r="Q1204" s="13">
        <f t="shared" si="75"/>
        <v>6.3985031999999995</v>
      </c>
    </row>
    <row r="1205" spans="1:17">
      <c r="A1205" s="13" t="s">
        <v>1215</v>
      </c>
      <c r="B1205" s="13">
        <v>24.19506273</v>
      </c>
      <c r="C1205" s="13">
        <v>88.931822690000004</v>
      </c>
      <c r="D1205" s="13" t="s">
        <v>6</v>
      </c>
      <c r="E1205" s="13" t="s">
        <v>5000</v>
      </c>
      <c r="F1205" s="13" t="s">
        <v>42</v>
      </c>
      <c r="G1205" s="13" t="s">
        <v>4802</v>
      </c>
      <c r="H1205" s="13" t="s">
        <v>4816</v>
      </c>
      <c r="I1205" s="13">
        <f>(Brick_Kilns_EF!$B$13*Brick_Kilns_EF!$B$11*Brick_Kilns_EF!$B$12)</f>
        <v>8886.81</v>
      </c>
      <c r="J1205" s="13">
        <f>IF(D1205="ZZ",Brick_Kilns_EF!$E$9*(0.75),Brick_Kilns_EF!$E$9)</f>
        <v>7.4740000000000006E-4</v>
      </c>
      <c r="K1205" s="13">
        <f t="shared" si="72"/>
        <v>6.6420017940000005</v>
      </c>
      <c r="L1205" s="13">
        <f>IF(D1205="ZZ", Brick_Kilns_EF!$E$6*(0.75),Brick_Kilns_EF!$E$6)</f>
        <v>4.0400000000000001E-4</v>
      </c>
      <c r="M1205" s="13">
        <f t="shared" si="73"/>
        <v>3.5902712399999999</v>
      </c>
      <c r="N1205" s="13">
        <f>IF(D1205="ZZ",Brick_Kilns_EF!$E$7*(0.75),Brick_Kilns_EF!$E$7)</f>
        <v>3.1900000000000001E-3</v>
      </c>
      <c r="O1205" s="13">
        <f t="shared" si="74"/>
        <v>28.348923899999999</v>
      </c>
      <c r="P1205" s="13">
        <f>IF(D1205="ZZ",Brick_Kilns_EF!$E$8*(0.75),Brick_Kilns_EF!$E$8)</f>
        <v>7.1999999999999994E-4</v>
      </c>
      <c r="Q1205" s="13">
        <f t="shared" si="75"/>
        <v>6.3985031999999995</v>
      </c>
    </row>
    <row r="1206" spans="1:17">
      <c r="A1206" s="13" t="s">
        <v>1216</v>
      </c>
      <c r="B1206" s="13">
        <v>24.775420310000001</v>
      </c>
      <c r="C1206" s="13">
        <v>88.389194910000001</v>
      </c>
      <c r="D1206" s="13" t="s">
        <v>6</v>
      </c>
      <c r="E1206" s="13" t="s">
        <v>5000</v>
      </c>
      <c r="F1206" s="13" t="s">
        <v>42</v>
      </c>
      <c r="G1206" s="13" t="s">
        <v>4802</v>
      </c>
      <c r="H1206" s="13" t="s">
        <v>4816</v>
      </c>
      <c r="I1206" s="13">
        <f>(Brick_Kilns_EF!$B$13*Brick_Kilns_EF!$B$11*Brick_Kilns_EF!$B$12)</f>
        <v>8886.81</v>
      </c>
      <c r="J1206" s="13">
        <f>IF(D1206="ZZ",Brick_Kilns_EF!$E$9*(0.75),Brick_Kilns_EF!$E$9)</f>
        <v>7.4740000000000006E-4</v>
      </c>
      <c r="K1206" s="13">
        <f t="shared" si="72"/>
        <v>6.6420017940000005</v>
      </c>
      <c r="L1206" s="13">
        <f>IF(D1206="ZZ", Brick_Kilns_EF!$E$6*(0.75),Brick_Kilns_EF!$E$6)</f>
        <v>4.0400000000000001E-4</v>
      </c>
      <c r="M1206" s="13">
        <f t="shared" si="73"/>
        <v>3.5902712399999999</v>
      </c>
      <c r="N1206" s="13">
        <f>IF(D1206="ZZ",Brick_Kilns_EF!$E$7*(0.75),Brick_Kilns_EF!$E$7)</f>
        <v>3.1900000000000001E-3</v>
      </c>
      <c r="O1206" s="13">
        <f t="shared" si="74"/>
        <v>28.348923899999999</v>
      </c>
      <c r="P1206" s="13">
        <f>IF(D1206="ZZ",Brick_Kilns_EF!$E$8*(0.75),Brick_Kilns_EF!$E$8)</f>
        <v>7.1999999999999994E-4</v>
      </c>
      <c r="Q1206" s="13">
        <f t="shared" si="75"/>
        <v>6.3985031999999995</v>
      </c>
    </row>
    <row r="1207" spans="1:17">
      <c r="A1207" s="13" t="s">
        <v>1217</v>
      </c>
      <c r="B1207" s="13">
        <v>24.799630839999999</v>
      </c>
      <c r="C1207" s="13">
        <v>89.001808479999994</v>
      </c>
      <c r="D1207" s="13" t="s">
        <v>6</v>
      </c>
      <c r="E1207" s="13" t="s">
        <v>5000</v>
      </c>
      <c r="F1207" s="13" t="s">
        <v>42</v>
      </c>
      <c r="G1207" s="13" t="s">
        <v>4802</v>
      </c>
      <c r="H1207" s="13" t="s">
        <v>4816</v>
      </c>
      <c r="I1207" s="13">
        <f>(Brick_Kilns_EF!$B$13*Brick_Kilns_EF!$B$11*Brick_Kilns_EF!$B$12)</f>
        <v>8886.81</v>
      </c>
      <c r="J1207" s="13">
        <f>IF(D1207="ZZ",Brick_Kilns_EF!$E$9*(0.75),Brick_Kilns_EF!$E$9)</f>
        <v>7.4740000000000006E-4</v>
      </c>
      <c r="K1207" s="13">
        <f t="shared" si="72"/>
        <v>6.6420017940000005</v>
      </c>
      <c r="L1207" s="13">
        <f>IF(D1207="ZZ", Brick_Kilns_EF!$E$6*(0.75),Brick_Kilns_EF!$E$6)</f>
        <v>4.0400000000000001E-4</v>
      </c>
      <c r="M1207" s="13">
        <f t="shared" si="73"/>
        <v>3.5902712399999999</v>
      </c>
      <c r="N1207" s="13">
        <f>IF(D1207="ZZ",Brick_Kilns_EF!$E$7*(0.75),Brick_Kilns_EF!$E$7)</f>
        <v>3.1900000000000001E-3</v>
      </c>
      <c r="O1207" s="13">
        <f t="shared" si="74"/>
        <v>28.348923899999999</v>
      </c>
      <c r="P1207" s="13">
        <f>IF(D1207="ZZ",Brick_Kilns_EF!$E$8*(0.75),Brick_Kilns_EF!$E$8)</f>
        <v>7.1999999999999994E-4</v>
      </c>
      <c r="Q1207" s="13">
        <f t="shared" si="75"/>
        <v>6.3985031999999995</v>
      </c>
    </row>
    <row r="1208" spans="1:17">
      <c r="A1208" s="13" t="s">
        <v>1218</v>
      </c>
      <c r="B1208" s="13">
        <v>24.49873036</v>
      </c>
      <c r="C1208" s="13">
        <v>89.508378789999995</v>
      </c>
      <c r="D1208" s="13" t="s">
        <v>6</v>
      </c>
      <c r="E1208" s="13" t="s">
        <v>5000</v>
      </c>
      <c r="F1208" s="13" t="s">
        <v>42</v>
      </c>
      <c r="G1208" s="13" t="s">
        <v>4802</v>
      </c>
      <c r="H1208" s="13" t="s">
        <v>4816</v>
      </c>
      <c r="I1208" s="13">
        <f>(Brick_Kilns_EF!$B$13*Brick_Kilns_EF!$B$11*Brick_Kilns_EF!$B$12)</f>
        <v>8886.81</v>
      </c>
      <c r="J1208" s="13">
        <f>IF(D1208="ZZ",Brick_Kilns_EF!$E$9*(0.75),Brick_Kilns_EF!$E$9)</f>
        <v>7.4740000000000006E-4</v>
      </c>
      <c r="K1208" s="13">
        <f t="shared" si="72"/>
        <v>6.6420017940000005</v>
      </c>
      <c r="L1208" s="13">
        <f>IF(D1208="ZZ", Brick_Kilns_EF!$E$6*(0.75),Brick_Kilns_EF!$E$6)</f>
        <v>4.0400000000000001E-4</v>
      </c>
      <c r="M1208" s="13">
        <f t="shared" si="73"/>
        <v>3.5902712399999999</v>
      </c>
      <c r="N1208" s="13">
        <f>IF(D1208="ZZ",Brick_Kilns_EF!$E$7*(0.75),Brick_Kilns_EF!$E$7)</f>
        <v>3.1900000000000001E-3</v>
      </c>
      <c r="O1208" s="13">
        <f t="shared" si="74"/>
        <v>28.348923899999999</v>
      </c>
      <c r="P1208" s="13">
        <f>IF(D1208="ZZ",Brick_Kilns_EF!$E$8*(0.75),Brick_Kilns_EF!$E$8)</f>
        <v>7.1999999999999994E-4</v>
      </c>
      <c r="Q1208" s="13">
        <f t="shared" si="75"/>
        <v>6.3985031999999995</v>
      </c>
    </row>
    <row r="1209" spans="1:17">
      <c r="A1209" s="13" t="s">
        <v>1219</v>
      </c>
      <c r="B1209" s="13">
        <v>23.953526530000001</v>
      </c>
      <c r="C1209" s="13">
        <v>89.213870439999994</v>
      </c>
      <c r="D1209" s="13" t="s">
        <v>6</v>
      </c>
      <c r="E1209" s="13" t="s">
        <v>5000</v>
      </c>
      <c r="F1209" s="13" t="s">
        <v>9</v>
      </c>
      <c r="G1209" s="13" t="s">
        <v>4802</v>
      </c>
      <c r="H1209" s="13" t="s">
        <v>4816</v>
      </c>
      <c r="I1209" s="13">
        <f>(Brick_Kilns_EF!$B$13*Brick_Kilns_EF!$B$11*Brick_Kilns_EF!$B$12)</f>
        <v>8886.81</v>
      </c>
      <c r="J1209" s="13">
        <f>IF(D1209="ZZ",Brick_Kilns_EF!$E$9*(0.75),Brick_Kilns_EF!$E$9)</f>
        <v>7.4740000000000006E-4</v>
      </c>
      <c r="K1209" s="13">
        <f t="shared" si="72"/>
        <v>6.6420017940000005</v>
      </c>
      <c r="L1209" s="13">
        <f>IF(D1209="ZZ", Brick_Kilns_EF!$E$6*(0.75),Brick_Kilns_EF!$E$6)</f>
        <v>4.0400000000000001E-4</v>
      </c>
      <c r="M1209" s="13">
        <f t="shared" si="73"/>
        <v>3.5902712399999999</v>
      </c>
      <c r="N1209" s="13">
        <f>IF(D1209="ZZ",Brick_Kilns_EF!$E$7*(0.75),Brick_Kilns_EF!$E$7)</f>
        <v>3.1900000000000001E-3</v>
      </c>
      <c r="O1209" s="13">
        <f t="shared" si="74"/>
        <v>28.348923899999999</v>
      </c>
      <c r="P1209" s="13">
        <f>IF(D1209="ZZ",Brick_Kilns_EF!$E$8*(0.75),Brick_Kilns_EF!$E$8)</f>
        <v>7.1999999999999994E-4</v>
      </c>
      <c r="Q1209" s="13">
        <f t="shared" si="75"/>
        <v>6.3985031999999995</v>
      </c>
    </row>
    <row r="1210" spans="1:17">
      <c r="A1210" s="13" t="s">
        <v>1220</v>
      </c>
      <c r="B1210" s="13">
        <v>23.951845609999999</v>
      </c>
      <c r="C1210" s="13">
        <v>89.214155309999995</v>
      </c>
      <c r="D1210" s="13" t="s">
        <v>6</v>
      </c>
      <c r="E1210" s="13" t="s">
        <v>5000</v>
      </c>
      <c r="F1210" s="13" t="s">
        <v>9</v>
      </c>
      <c r="G1210" s="13" t="s">
        <v>4802</v>
      </c>
      <c r="H1210" s="13" t="s">
        <v>4816</v>
      </c>
      <c r="I1210" s="13">
        <f>(Brick_Kilns_EF!$B$13*Brick_Kilns_EF!$B$11*Brick_Kilns_EF!$B$12)</f>
        <v>8886.81</v>
      </c>
      <c r="J1210" s="13">
        <f>IF(D1210="ZZ",Brick_Kilns_EF!$E$9*(0.75),Brick_Kilns_EF!$E$9)</f>
        <v>7.4740000000000006E-4</v>
      </c>
      <c r="K1210" s="13">
        <f t="shared" si="72"/>
        <v>6.6420017940000005</v>
      </c>
      <c r="L1210" s="13">
        <f>IF(D1210="ZZ", Brick_Kilns_EF!$E$6*(0.75),Brick_Kilns_EF!$E$6)</f>
        <v>4.0400000000000001E-4</v>
      </c>
      <c r="M1210" s="13">
        <f t="shared" si="73"/>
        <v>3.5902712399999999</v>
      </c>
      <c r="N1210" s="13">
        <f>IF(D1210="ZZ",Brick_Kilns_EF!$E$7*(0.75),Brick_Kilns_EF!$E$7)</f>
        <v>3.1900000000000001E-3</v>
      </c>
      <c r="O1210" s="13">
        <f t="shared" si="74"/>
        <v>28.348923899999999</v>
      </c>
      <c r="P1210" s="13">
        <f>IF(D1210="ZZ",Brick_Kilns_EF!$E$8*(0.75),Brick_Kilns_EF!$E$8)</f>
        <v>7.1999999999999994E-4</v>
      </c>
      <c r="Q1210" s="13">
        <f t="shared" si="75"/>
        <v>6.3985031999999995</v>
      </c>
    </row>
    <row r="1211" spans="1:17">
      <c r="A1211" s="13" t="s">
        <v>1221</v>
      </c>
      <c r="B1211" s="13">
        <v>23.918636729999999</v>
      </c>
      <c r="C1211" s="13">
        <v>89.003044799999998</v>
      </c>
      <c r="D1211" s="13" t="s">
        <v>6</v>
      </c>
      <c r="E1211" s="13" t="s">
        <v>5000</v>
      </c>
      <c r="F1211" s="13" t="s">
        <v>9</v>
      </c>
      <c r="G1211" s="13" t="s">
        <v>4802</v>
      </c>
      <c r="H1211" s="13" t="s">
        <v>4816</v>
      </c>
      <c r="I1211" s="13">
        <f>(Brick_Kilns_EF!$B$13*Brick_Kilns_EF!$B$11*Brick_Kilns_EF!$B$12)</f>
        <v>8886.81</v>
      </c>
      <c r="J1211" s="13">
        <f>IF(D1211="ZZ",Brick_Kilns_EF!$E$9*(0.75),Brick_Kilns_EF!$E$9)</f>
        <v>7.4740000000000006E-4</v>
      </c>
      <c r="K1211" s="13">
        <f t="shared" si="72"/>
        <v>6.6420017940000005</v>
      </c>
      <c r="L1211" s="13">
        <f>IF(D1211="ZZ", Brick_Kilns_EF!$E$6*(0.75),Brick_Kilns_EF!$E$6)</f>
        <v>4.0400000000000001E-4</v>
      </c>
      <c r="M1211" s="13">
        <f t="shared" si="73"/>
        <v>3.5902712399999999</v>
      </c>
      <c r="N1211" s="13">
        <f>IF(D1211="ZZ",Brick_Kilns_EF!$E$7*(0.75),Brick_Kilns_EF!$E$7)</f>
        <v>3.1900000000000001E-3</v>
      </c>
      <c r="O1211" s="13">
        <f t="shared" si="74"/>
        <v>28.348923899999999</v>
      </c>
      <c r="P1211" s="13">
        <f>IF(D1211="ZZ",Brick_Kilns_EF!$E$8*(0.75),Brick_Kilns_EF!$E$8)</f>
        <v>7.1999999999999994E-4</v>
      </c>
      <c r="Q1211" s="13">
        <f t="shared" si="75"/>
        <v>6.3985031999999995</v>
      </c>
    </row>
    <row r="1212" spans="1:17">
      <c r="A1212" s="13" t="s">
        <v>1222</v>
      </c>
      <c r="B1212" s="13">
        <v>23.893157049999999</v>
      </c>
      <c r="C1212" s="13">
        <v>88.861515120000007</v>
      </c>
      <c r="D1212" s="13" t="s">
        <v>6</v>
      </c>
      <c r="E1212" s="13" t="s">
        <v>5000</v>
      </c>
      <c r="F1212" s="13" t="s">
        <v>9</v>
      </c>
      <c r="G1212" s="13" t="s">
        <v>4802</v>
      </c>
      <c r="H1212" s="13" t="s">
        <v>4816</v>
      </c>
      <c r="I1212" s="13">
        <f>(Brick_Kilns_EF!$B$13*Brick_Kilns_EF!$B$11*Brick_Kilns_EF!$B$12)</f>
        <v>8886.81</v>
      </c>
      <c r="J1212" s="13">
        <f>IF(D1212="ZZ",Brick_Kilns_EF!$E$9*(0.75),Brick_Kilns_EF!$E$9)</f>
        <v>7.4740000000000006E-4</v>
      </c>
      <c r="K1212" s="13">
        <f t="shared" si="72"/>
        <v>6.6420017940000005</v>
      </c>
      <c r="L1212" s="13">
        <f>IF(D1212="ZZ", Brick_Kilns_EF!$E$6*(0.75),Brick_Kilns_EF!$E$6)</f>
        <v>4.0400000000000001E-4</v>
      </c>
      <c r="M1212" s="13">
        <f t="shared" si="73"/>
        <v>3.5902712399999999</v>
      </c>
      <c r="N1212" s="13">
        <f>IF(D1212="ZZ",Brick_Kilns_EF!$E$7*(0.75),Brick_Kilns_EF!$E$7)</f>
        <v>3.1900000000000001E-3</v>
      </c>
      <c r="O1212" s="13">
        <f t="shared" si="74"/>
        <v>28.348923899999999</v>
      </c>
      <c r="P1212" s="13">
        <f>IF(D1212="ZZ",Brick_Kilns_EF!$E$8*(0.75),Brick_Kilns_EF!$E$8)</f>
        <v>7.1999999999999994E-4</v>
      </c>
      <c r="Q1212" s="13">
        <f t="shared" si="75"/>
        <v>6.3985031999999995</v>
      </c>
    </row>
    <row r="1213" spans="1:17">
      <c r="A1213" s="13" t="s">
        <v>1223</v>
      </c>
      <c r="B1213" s="13">
        <v>23.855289710000001</v>
      </c>
      <c r="C1213" s="13">
        <v>89.480778939999993</v>
      </c>
      <c r="D1213" s="13" t="s">
        <v>6</v>
      </c>
      <c r="E1213" s="13" t="s">
        <v>5000</v>
      </c>
      <c r="F1213" s="13" t="s">
        <v>42</v>
      </c>
      <c r="G1213" s="13" t="s">
        <v>4802</v>
      </c>
      <c r="H1213" s="13" t="s">
        <v>4816</v>
      </c>
      <c r="I1213" s="13">
        <f>(Brick_Kilns_EF!$B$13*Brick_Kilns_EF!$B$11*Brick_Kilns_EF!$B$12)</f>
        <v>8886.81</v>
      </c>
      <c r="J1213" s="13">
        <f>IF(D1213="ZZ",Brick_Kilns_EF!$E$9*(0.75),Brick_Kilns_EF!$E$9)</f>
        <v>7.4740000000000006E-4</v>
      </c>
      <c r="K1213" s="13">
        <f t="shared" si="72"/>
        <v>6.6420017940000005</v>
      </c>
      <c r="L1213" s="13">
        <f>IF(D1213="ZZ", Brick_Kilns_EF!$E$6*(0.75),Brick_Kilns_EF!$E$6)</f>
        <v>4.0400000000000001E-4</v>
      </c>
      <c r="M1213" s="13">
        <f t="shared" si="73"/>
        <v>3.5902712399999999</v>
      </c>
      <c r="N1213" s="13">
        <f>IF(D1213="ZZ",Brick_Kilns_EF!$E$7*(0.75),Brick_Kilns_EF!$E$7)</f>
        <v>3.1900000000000001E-3</v>
      </c>
      <c r="O1213" s="13">
        <f t="shared" si="74"/>
        <v>28.348923899999999</v>
      </c>
      <c r="P1213" s="13">
        <f>IF(D1213="ZZ",Brick_Kilns_EF!$E$8*(0.75),Brick_Kilns_EF!$E$8)</f>
        <v>7.1999999999999994E-4</v>
      </c>
      <c r="Q1213" s="13">
        <f t="shared" si="75"/>
        <v>6.3985031999999995</v>
      </c>
    </row>
    <row r="1214" spans="1:17">
      <c r="A1214" s="13" t="s">
        <v>1224</v>
      </c>
      <c r="B1214" s="13">
        <v>25.409830169999999</v>
      </c>
      <c r="C1214" s="13">
        <v>89.110169709999994</v>
      </c>
      <c r="D1214" s="13" t="s">
        <v>6</v>
      </c>
      <c r="E1214" s="13" t="s">
        <v>5000</v>
      </c>
      <c r="F1214" s="13" t="s">
        <v>171</v>
      </c>
      <c r="G1214" s="13" t="s">
        <v>4802</v>
      </c>
      <c r="H1214" s="13" t="s">
        <v>4816</v>
      </c>
      <c r="I1214" s="13">
        <f>(Brick_Kilns_EF!$B$13*Brick_Kilns_EF!$B$11*Brick_Kilns_EF!$B$12)</f>
        <v>8886.81</v>
      </c>
      <c r="J1214" s="13">
        <f>IF(D1214="ZZ",Brick_Kilns_EF!$E$9*(0.75),Brick_Kilns_EF!$E$9)</f>
        <v>7.4740000000000006E-4</v>
      </c>
      <c r="K1214" s="13">
        <f t="shared" si="72"/>
        <v>6.6420017940000005</v>
      </c>
      <c r="L1214" s="13">
        <f>IF(D1214="ZZ", Brick_Kilns_EF!$E$6*(0.75),Brick_Kilns_EF!$E$6)</f>
        <v>4.0400000000000001E-4</v>
      </c>
      <c r="M1214" s="13">
        <f t="shared" si="73"/>
        <v>3.5902712399999999</v>
      </c>
      <c r="N1214" s="13">
        <f>IF(D1214="ZZ",Brick_Kilns_EF!$E$7*(0.75),Brick_Kilns_EF!$E$7)</f>
        <v>3.1900000000000001E-3</v>
      </c>
      <c r="O1214" s="13">
        <f t="shared" si="74"/>
        <v>28.348923899999999</v>
      </c>
      <c r="P1214" s="13">
        <f>IF(D1214="ZZ",Brick_Kilns_EF!$E$8*(0.75),Brick_Kilns_EF!$E$8)</f>
        <v>7.1999999999999994E-4</v>
      </c>
      <c r="Q1214" s="13">
        <f t="shared" si="75"/>
        <v>6.3985031999999995</v>
      </c>
    </row>
    <row r="1215" spans="1:17">
      <c r="A1215" s="13" t="s">
        <v>1225</v>
      </c>
      <c r="B1215" s="13">
        <v>23.996940970000001</v>
      </c>
      <c r="C1215" s="13">
        <v>88.872254229999996</v>
      </c>
      <c r="D1215" s="13" t="s">
        <v>6</v>
      </c>
      <c r="E1215" s="13" t="s">
        <v>5000</v>
      </c>
      <c r="F1215" s="13" t="s">
        <v>9</v>
      </c>
      <c r="G1215" s="13" t="s">
        <v>4802</v>
      </c>
      <c r="H1215" s="13" t="s">
        <v>4816</v>
      </c>
      <c r="I1215" s="13">
        <f>(Brick_Kilns_EF!$B$13*Brick_Kilns_EF!$B$11*Brick_Kilns_EF!$B$12)</f>
        <v>8886.81</v>
      </c>
      <c r="J1215" s="13">
        <f>IF(D1215="ZZ",Brick_Kilns_EF!$E$9*(0.75),Brick_Kilns_EF!$E$9)</f>
        <v>7.4740000000000006E-4</v>
      </c>
      <c r="K1215" s="13">
        <f t="shared" si="72"/>
        <v>6.6420017940000005</v>
      </c>
      <c r="L1215" s="13">
        <f>IF(D1215="ZZ", Brick_Kilns_EF!$E$6*(0.75),Brick_Kilns_EF!$E$6)</f>
        <v>4.0400000000000001E-4</v>
      </c>
      <c r="M1215" s="13">
        <f t="shared" si="73"/>
        <v>3.5902712399999999</v>
      </c>
      <c r="N1215" s="13">
        <f>IF(D1215="ZZ",Brick_Kilns_EF!$E$7*(0.75),Brick_Kilns_EF!$E$7)</f>
        <v>3.1900000000000001E-3</v>
      </c>
      <c r="O1215" s="13">
        <f t="shared" si="74"/>
        <v>28.348923899999999</v>
      </c>
      <c r="P1215" s="13">
        <f>IF(D1215="ZZ",Brick_Kilns_EF!$E$8*(0.75),Brick_Kilns_EF!$E$8)</f>
        <v>7.1999999999999994E-4</v>
      </c>
      <c r="Q1215" s="13">
        <f t="shared" si="75"/>
        <v>6.3985031999999995</v>
      </c>
    </row>
    <row r="1216" spans="1:17">
      <c r="A1216" s="13" t="s">
        <v>1226</v>
      </c>
      <c r="B1216" s="13">
        <v>23.993917190000001</v>
      </c>
      <c r="C1216" s="13">
        <v>88.874140850000003</v>
      </c>
      <c r="D1216" s="13" t="s">
        <v>6</v>
      </c>
      <c r="E1216" s="13" t="s">
        <v>5000</v>
      </c>
      <c r="F1216" s="13" t="s">
        <v>9</v>
      </c>
      <c r="G1216" s="13" t="s">
        <v>4802</v>
      </c>
      <c r="H1216" s="13" t="s">
        <v>4816</v>
      </c>
      <c r="I1216" s="13">
        <f>(Brick_Kilns_EF!$B$13*Brick_Kilns_EF!$B$11*Brick_Kilns_EF!$B$12)</f>
        <v>8886.81</v>
      </c>
      <c r="J1216" s="13">
        <f>IF(D1216="ZZ",Brick_Kilns_EF!$E$9*(0.75),Brick_Kilns_EF!$E$9)</f>
        <v>7.4740000000000006E-4</v>
      </c>
      <c r="K1216" s="13">
        <f t="shared" si="72"/>
        <v>6.6420017940000005</v>
      </c>
      <c r="L1216" s="13">
        <f>IF(D1216="ZZ", Brick_Kilns_EF!$E$6*(0.75),Brick_Kilns_EF!$E$6)</f>
        <v>4.0400000000000001E-4</v>
      </c>
      <c r="M1216" s="13">
        <f t="shared" si="73"/>
        <v>3.5902712399999999</v>
      </c>
      <c r="N1216" s="13">
        <f>IF(D1216="ZZ",Brick_Kilns_EF!$E$7*(0.75),Brick_Kilns_EF!$E$7)</f>
        <v>3.1900000000000001E-3</v>
      </c>
      <c r="O1216" s="13">
        <f t="shared" si="74"/>
        <v>28.348923899999999</v>
      </c>
      <c r="P1216" s="13">
        <f>IF(D1216="ZZ",Brick_Kilns_EF!$E$8*(0.75),Brick_Kilns_EF!$E$8)</f>
        <v>7.1999999999999994E-4</v>
      </c>
      <c r="Q1216" s="13">
        <f t="shared" si="75"/>
        <v>6.3985031999999995</v>
      </c>
    </row>
    <row r="1217" spans="1:17">
      <c r="A1217" s="13" t="s">
        <v>1227</v>
      </c>
      <c r="B1217" s="13">
        <v>23.979948669999999</v>
      </c>
      <c r="C1217" s="13">
        <v>89.189174370000003</v>
      </c>
      <c r="D1217" s="13" t="s">
        <v>6</v>
      </c>
      <c r="E1217" s="13" t="s">
        <v>5000</v>
      </c>
      <c r="F1217" s="13" t="s">
        <v>9</v>
      </c>
      <c r="G1217" s="13" t="s">
        <v>4802</v>
      </c>
      <c r="H1217" s="13" t="s">
        <v>4816</v>
      </c>
      <c r="I1217" s="13">
        <f>(Brick_Kilns_EF!$B$13*Brick_Kilns_EF!$B$11*Brick_Kilns_EF!$B$12)</f>
        <v>8886.81</v>
      </c>
      <c r="J1217" s="13">
        <f>IF(D1217="ZZ",Brick_Kilns_EF!$E$9*(0.75),Brick_Kilns_EF!$E$9)</f>
        <v>7.4740000000000006E-4</v>
      </c>
      <c r="K1217" s="13">
        <f t="shared" si="72"/>
        <v>6.6420017940000005</v>
      </c>
      <c r="L1217" s="13">
        <f>IF(D1217="ZZ", Brick_Kilns_EF!$E$6*(0.75),Brick_Kilns_EF!$E$6)</f>
        <v>4.0400000000000001E-4</v>
      </c>
      <c r="M1217" s="13">
        <f t="shared" si="73"/>
        <v>3.5902712399999999</v>
      </c>
      <c r="N1217" s="13">
        <f>IF(D1217="ZZ",Brick_Kilns_EF!$E$7*(0.75),Brick_Kilns_EF!$E$7)</f>
        <v>3.1900000000000001E-3</v>
      </c>
      <c r="O1217" s="13">
        <f t="shared" si="74"/>
        <v>28.348923899999999</v>
      </c>
      <c r="P1217" s="13">
        <f>IF(D1217="ZZ",Brick_Kilns_EF!$E$8*(0.75),Brick_Kilns_EF!$E$8)</f>
        <v>7.1999999999999994E-4</v>
      </c>
      <c r="Q1217" s="13">
        <f t="shared" si="75"/>
        <v>6.3985031999999995</v>
      </c>
    </row>
    <row r="1218" spans="1:17">
      <c r="A1218" s="13" t="s">
        <v>1228</v>
      </c>
      <c r="B1218" s="13">
        <v>23.979178640000001</v>
      </c>
      <c r="C1218" s="13">
        <v>89.187889740000003</v>
      </c>
      <c r="D1218" s="13" t="s">
        <v>6</v>
      </c>
      <c r="E1218" s="13" t="s">
        <v>5000</v>
      </c>
      <c r="F1218" s="13" t="s">
        <v>9</v>
      </c>
      <c r="G1218" s="13" t="s">
        <v>4802</v>
      </c>
      <c r="H1218" s="13" t="s">
        <v>4816</v>
      </c>
      <c r="I1218" s="13">
        <f>(Brick_Kilns_EF!$B$13*Brick_Kilns_EF!$B$11*Brick_Kilns_EF!$B$12)</f>
        <v>8886.81</v>
      </c>
      <c r="J1218" s="13">
        <f>IF(D1218="ZZ",Brick_Kilns_EF!$E$9*(0.75),Brick_Kilns_EF!$E$9)</f>
        <v>7.4740000000000006E-4</v>
      </c>
      <c r="K1218" s="13">
        <f t="shared" si="72"/>
        <v>6.6420017940000005</v>
      </c>
      <c r="L1218" s="13">
        <f>IF(D1218="ZZ", Brick_Kilns_EF!$E$6*(0.75),Brick_Kilns_EF!$E$6)</f>
        <v>4.0400000000000001E-4</v>
      </c>
      <c r="M1218" s="13">
        <f t="shared" si="73"/>
        <v>3.5902712399999999</v>
      </c>
      <c r="N1218" s="13">
        <f>IF(D1218="ZZ",Brick_Kilns_EF!$E$7*(0.75),Brick_Kilns_EF!$E$7)</f>
        <v>3.1900000000000001E-3</v>
      </c>
      <c r="O1218" s="13">
        <f t="shared" si="74"/>
        <v>28.348923899999999</v>
      </c>
      <c r="P1218" s="13">
        <f>IF(D1218="ZZ",Brick_Kilns_EF!$E$8*(0.75),Brick_Kilns_EF!$E$8)</f>
        <v>7.1999999999999994E-4</v>
      </c>
      <c r="Q1218" s="13">
        <f t="shared" si="75"/>
        <v>6.3985031999999995</v>
      </c>
    </row>
    <row r="1219" spans="1:17">
      <c r="A1219" s="13" t="s">
        <v>1229</v>
      </c>
      <c r="B1219" s="13">
        <v>23.979291320000002</v>
      </c>
      <c r="C1219" s="13">
        <v>89.185685989999996</v>
      </c>
      <c r="D1219" s="13" t="s">
        <v>6</v>
      </c>
      <c r="E1219" s="13" t="s">
        <v>5000</v>
      </c>
      <c r="F1219" s="13" t="s">
        <v>9</v>
      </c>
      <c r="G1219" s="13" t="s">
        <v>4802</v>
      </c>
      <c r="H1219" s="13" t="s">
        <v>4816</v>
      </c>
      <c r="I1219" s="13">
        <f>(Brick_Kilns_EF!$B$13*Brick_Kilns_EF!$B$11*Brick_Kilns_EF!$B$12)</f>
        <v>8886.81</v>
      </c>
      <c r="J1219" s="13">
        <f>IF(D1219="ZZ",Brick_Kilns_EF!$E$9*(0.75),Brick_Kilns_EF!$E$9)</f>
        <v>7.4740000000000006E-4</v>
      </c>
      <c r="K1219" s="13">
        <f t="shared" ref="K1219:K1282" si="76">I1219*J1219</f>
        <v>6.6420017940000005</v>
      </c>
      <c r="L1219" s="13">
        <f>IF(D1219="ZZ", Brick_Kilns_EF!$E$6*(0.75),Brick_Kilns_EF!$E$6)</f>
        <v>4.0400000000000001E-4</v>
      </c>
      <c r="M1219" s="13">
        <f t="shared" ref="M1219:M1282" si="77">L1219*I1219</f>
        <v>3.5902712399999999</v>
      </c>
      <c r="N1219" s="13">
        <f>IF(D1219="ZZ",Brick_Kilns_EF!$E$7*(0.75),Brick_Kilns_EF!$E$7)</f>
        <v>3.1900000000000001E-3</v>
      </c>
      <c r="O1219" s="13">
        <f t="shared" ref="O1219:O1282" si="78">I1219*N1219</f>
        <v>28.348923899999999</v>
      </c>
      <c r="P1219" s="13">
        <f>IF(D1219="ZZ",Brick_Kilns_EF!$E$8*(0.75),Brick_Kilns_EF!$E$8)</f>
        <v>7.1999999999999994E-4</v>
      </c>
      <c r="Q1219" s="13">
        <f t="shared" ref="Q1219:Q1282" si="79">I1219*P1219</f>
        <v>6.3985031999999995</v>
      </c>
    </row>
    <row r="1220" spans="1:17">
      <c r="A1220" s="13" t="s">
        <v>1230</v>
      </c>
      <c r="B1220" s="13">
        <v>23.981521600000001</v>
      </c>
      <c r="C1220" s="13">
        <v>89.185669860000004</v>
      </c>
      <c r="D1220" s="13" t="s">
        <v>6</v>
      </c>
      <c r="E1220" s="13" t="s">
        <v>5000</v>
      </c>
      <c r="F1220" s="13" t="s">
        <v>9</v>
      </c>
      <c r="G1220" s="13" t="s">
        <v>4802</v>
      </c>
      <c r="H1220" s="13" t="s">
        <v>4816</v>
      </c>
      <c r="I1220" s="13">
        <f>(Brick_Kilns_EF!$B$13*Brick_Kilns_EF!$B$11*Brick_Kilns_EF!$B$12)</f>
        <v>8886.81</v>
      </c>
      <c r="J1220" s="13">
        <f>IF(D1220="ZZ",Brick_Kilns_EF!$E$9*(0.75),Brick_Kilns_EF!$E$9)</f>
        <v>7.4740000000000006E-4</v>
      </c>
      <c r="K1220" s="13">
        <f t="shared" si="76"/>
        <v>6.6420017940000005</v>
      </c>
      <c r="L1220" s="13">
        <f>IF(D1220="ZZ", Brick_Kilns_EF!$E$6*(0.75),Brick_Kilns_EF!$E$6)</f>
        <v>4.0400000000000001E-4</v>
      </c>
      <c r="M1220" s="13">
        <f t="shared" si="77"/>
        <v>3.5902712399999999</v>
      </c>
      <c r="N1220" s="13">
        <f>IF(D1220="ZZ",Brick_Kilns_EF!$E$7*(0.75),Brick_Kilns_EF!$E$7)</f>
        <v>3.1900000000000001E-3</v>
      </c>
      <c r="O1220" s="13">
        <f t="shared" si="78"/>
        <v>28.348923899999999</v>
      </c>
      <c r="P1220" s="13">
        <f>IF(D1220="ZZ",Brick_Kilns_EF!$E$8*(0.75),Brick_Kilns_EF!$E$8)</f>
        <v>7.1999999999999994E-4</v>
      </c>
      <c r="Q1220" s="13">
        <f t="shared" si="79"/>
        <v>6.3985031999999995</v>
      </c>
    </row>
    <row r="1221" spans="1:17">
      <c r="A1221" s="13" t="s">
        <v>1231</v>
      </c>
      <c r="B1221" s="13">
        <v>23.977995419999999</v>
      </c>
      <c r="C1221" s="13">
        <v>89.186701869999993</v>
      </c>
      <c r="D1221" s="13" t="s">
        <v>6</v>
      </c>
      <c r="E1221" s="13" t="s">
        <v>5000</v>
      </c>
      <c r="F1221" s="13" t="s">
        <v>9</v>
      </c>
      <c r="G1221" s="13" t="s">
        <v>4802</v>
      </c>
      <c r="H1221" s="13" t="s">
        <v>4816</v>
      </c>
      <c r="I1221" s="13">
        <f>(Brick_Kilns_EF!$B$13*Brick_Kilns_EF!$B$11*Brick_Kilns_EF!$B$12)</f>
        <v>8886.81</v>
      </c>
      <c r="J1221" s="13">
        <f>IF(D1221="ZZ",Brick_Kilns_EF!$E$9*(0.75),Brick_Kilns_EF!$E$9)</f>
        <v>7.4740000000000006E-4</v>
      </c>
      <c r="K1221" s="13">
        <f t="shared" si="76"/>
        <v>6.6420017940000005</v>
      </c>
      <c r="L1221" s="13">
        <f>IF(D1221="ZZ", Brick_Kilns_EF!$E$6*(0.75),Brick_Kilns_EF!$E$6)</f>
        <v>4.0400000000000001E-4</v>
      </c>
      <c r="M1221" s="13">
        <f t="shared" si="77"/>
        <v>3.5902712399999999</v>
      </c>
      <c r="N1221" s="13">
        <f>IF(D1221="ZZ",Brick_Kilns_EF!$E$7*(0.75),Brick_Kilns_EF!$E$7)</f>
        <v>3.1900000000000001E-3</v>
      </c>
      <c r="O1221" s="13">
        <f t="shared" si="78"/>
        <v>28.348923899999999</v>
      </c>
      <c r="P1221" s="13">
        <f>IF(D1221="ZZ",Brick_Kilns_EF!$E$8*(0.75),Brick_Kilns_EF!$E$8)</f>
        <v>7.1999999999999994E-4</v>
      </c>
      <c r="Q1221" s="13">
        <f t="shared" si="79"/>
        <v>6.3985031999999995</v>
      </c>
    </row>
    <row r="1222" spans="1:17">
      <c r="A1222" s="13" t="s">
        <v>1232</v>
      </c>
      <c r="B1222" s="13">
        <v>24.62936165</v>
      </c>
      <c r="C1222" s="13">
        <v>88.249374849999995</v>
      </c>
      <c r="D1222" s="13" t="s">
        <v>6</v>
      </c>
      <c r="E1222" s="13" t="s">
        <v>5000</v>
      </c>
      <c r="F1222" s="13" t="s">
        <v>42</v>
      </c>
      <c r="G1222" s="13" t="s">
        <v>4802</v>
      </c>
      <c r="H1222" s="13" t="s">
        <v>4816</v>
      </c>
      <c r="I1222" s="13">
        <f>(Brick_Kilns_EF!$B$13*Brick_Kilns_EF!$B$11*Brick_Kilns_EF!$B$12)</f>
        <v>8886.81</v>
      </c>
      <c r="J1222" s="13">
        <f>IF(D1222="ZZ",Brick_Kilns_EF!$E$9*(0.75),Brick_Kilns_EF!$E$9)</f>
        <v>7.4740000000000006E-4</v>
      </c>
      <c r="K1222" s="13">
        <f t="shared" si="76"/>
        <v>6.6420017940000005</v>
      </c>
      <c r="L1222" s="13">
        <f>IF(D1222="ZZ", Brick_Kilns_EF!$E$6*(0.75),Brick_Kilns_EF!$E$6)</f>
        <v>4.0400000000000001E-4</v>
      </c>
      <c r="M1222" s="13">
        <f t="shared" si="77"/>
        <v>3.5902712399999999</v>
      </c>
      <c r="N1222" s="13">
        <f>IF(D1222="ZZ",Brick_Kilns_EF!$E$7*(0.75),Brick_Kilns_EF!$E$7)</f>
        <v>3.1900000000000001E-3</v>
      </c>
      <c r="O1222" s="13">
        <f t="shared" si="78"/>
        <v>28.348923899999999</v>
      </c>
      <c r="P1222" s="13">
        <f>IF(D1222="ZZ",Brick_Kilns_EF!$E$8*(0.75),Brick_Kilns_EF!$E$8)</f>
        <v>7.1999999999999994E-4</v>
      </c>
      <c r="Q1222" s="13">
        <f t="shared" si="79"/>
        <v>6.3985031999999995</v>
      </c>
    </row>
    <row r="1223" spans="1:17">
      <c r="A1223" s="13" t="s">
        <v>1233</v>
      </c>
      <c r="B1223" s="13">
        <v>24.62718302</v>
      </c>
      <c r="C1223" s="13">
        <v>88.251750599999994</v>
      </c>
      <c r="D1223" s="13" t="s">
        <v>6</v>
      </c>
      <c r="E1223" s="13" t="s">
        <v>5000</v>
      </c>
      <c r="F1223" s="13" t="s">
        <v>42</v>
      </c>
      <c r="G1223" s="13" t="s">
        <v>4802</v>
      </c>
      <c r="H1223" s="13" t="s">
        <v>4816</v>
      </c>
      <c r="I1223" s="13">
        <f>(Brick_Kilns_EF!$B$13*Brick_Kilns_EF!$B$11*Brick_Kilns_EF!$B$12)</f>
        <v>8886.81</v>
      </c>
      <c r="J1223" s="13">
        <f>IF(D1223="ZZ",Brick_Kilns_EF!$E$9*(0.75),Brick_Kilns_EF!$E$9)</f>
        <v>7.4740000000000006E-4</v>
      </c>
      <c r="K1223" s="13">
        <f t="shared" si="76"/>
        <v>6.6420017940000005</v>
      </c>
      <c r="L1223" s="13">
        <f>IF(D1223="ZZ", Brick_Kilns_EF!$E$6*(0.75),Brick_Kilns_EF!$E$6)</f>
        <v>4.0400000000000001E-4</v>
      </c>
      <c r="M1223" s="13">
        <f t="shared" si="77"/>
        <v>3.5902712399999999</v>
      </c>
      <c r="N1223" s="13">
        <f>IF(D1223="ZZ",Brick_Kilns_EF!$E$7*(0.75),Brick_Kilns_EF!$E$7)</f>
        <v>3.1900000000000001E-3</v>
      </c>
      <c r="O1223" s="13">
        <f t="shared" si="78"/>
        <v>28.348923899999999</v>
      </c>
      <c r="P1223" s="13">
        <f>IF(D1223="ZZ",Brick_Kilns_EF!$E$8*(0.75),Brick_Kilns_EF!$E$8)</f>
        <v>7.1999999999999994E-4</v>
      </c>
      <c r="Q1223" s="13">
        <f t="shared" si="79"/>
        <v>6.3985031999999995</v>
      </c>
    </row>
    <row r="1224" spans="1:17">
      <c r="A1224" s="13" t="s">
        <v>1234</v>
      </c>
      <c r="B1224" s="13">
        <v>24.62981709</v>
      </c>
      <c r="C1224" s="13">
        <v>88.249858599999996</v>
      </c>
      <c r="D1224" s="13" t="s">
        <v>6</v>
      </c>
      <c r="E1224" s="13" t="s">
        <v>5000</v>
      </c>
      <c r="F1224" s="13" t="s">
        <v>42</v>
      </c>
      <c r="G1224" s="13" t="s">
        <v>4802</v>
      </c>
      <c r="H1224" s="13" t="s">
        <v>4816</v>
      </c>
      <c r="I1224" s="13">
        <f>(Brick_Kilns_EF!$B$13*Brick_Kilns_EF!$B$11*Brick_Kilns_EF!$B$12)</f>
        <v>8886.81</v>
      </c>
      <c r="J1224" s="13">
        <f>IF(D1224="ZZ",Brick_Kilns_EF!$E$9*(0.75),Brick_Kilns_EF!$E$9)</f>
        <v>7.4740000000000006E-4</v>
      </c>
      <c r="K1224" s="13">
        <f t="shared" si="76"/>
        <v>6.6420017940000005</v>
      </c>
      <c r="L1224" s="13">
        <f>IF(D1224="ZZ", Brick_Kilns_EF!$E$6*(0.75),Brick_Kilns_EF!$E$6)</f>
        <v>4.0400000000000001E-4</v>
      </c>
      <c r="M1224" s="13">
        <f t="shared" si="77"/>
        <v>3.5902712399999999</v>
      </c>
      <c r="N1224" s="13">
        <f>IF(D1224="ZZ",Brick_Kilns_EF!$E$7*(0.75),Brick_Kilns_EF!$E$7)</f>
        <v>3.1900000000000001E-3</v>
      </c>
      <c r="O1224" s="13">
        <f t="shared" si="78"/>
        <v>28.348923899999999</v>
      </c>
      <c r="P1224" s="13">
        <f>IF(D1224="ZZ",Brick_Kilns_EF!$E$8*(0.75),Brick_Kilns_EF!$E$8)</f>
        <v>7.1999999999999994E-4</v>
      </c>
      <c r="Q1224" s="13">
        <f t="shared" si="79"/>
        <v>6.3985031999999995</v>
      </c>
    </row>
    <row r="1225" spans="1:17">
      <c r="A1225" s="13" t="s">
        <v>1235</v>
      </c>
      <c r="B1225" s="13">
        <v>23.62262132</v>
      </c>
      <c r="C1225" s="13">
        <v>88.917030100000005</v>
      </c>
      <c r="D1225" s="13" t="s">
        <v>6</v>
      </c>
      <c r="E1225" s="13" t="s">
        <v>5000</v>
      </c>
      <c r="F1225" s="13" t="s">
        <v>9</v>
      </c>
      <c r="G1225" s="13" t="s">
        <v>4802</v>
      </c>
      <c r="H1225" s="13" t="s">
        <v>4816</v>
      </c>
      <c r="I1225" s="13">
        <f>(Brick_Kilns_EF!$B$13*Brick_Kilns_EF!$B$11*Brick_Kilns_EF!$B$12)</f>
        <v>8886.81</v>
      </c>
      <c r="J1225" s="13">
        <f>IF(D1225="ZZ",Brick_Kilns_EF!$E$9*(0.75),Brick_Kilns_EF!$E$9)</f>
        <v>7.4740000000000006E-4</v>
      </c>
      <c r="K1225" s="13">
        <f t="shared" si="76"/>
        <v>6.6420017940000005</v>
      </c>
      <c r="L1225" s="13">
        <f>IF(D1225="ZZ", Brick_Kilns_EF!$E$6*(0.75),Brick_Kilns_EF!$E$6)</f>
        <v>4.0400000000000001E-4</v>
      </c>
      <c r="M1225" s="13">
        <f t="shared" si="77"/>
        <v>3.5902712399999999</v>
      </c>
      <c r="N1225" s="13">
        <f>IF(D1225="ZZ",Brick_Kilns_EF!$E$7*(0.75),Brick_Kilns_EF!$E$7)</f>
        <v>3.1900000000000001E-3</v>
      </c>
      <c r="O1225" s="13">
        <f t="shared" si="78"/>
        <v>28.348923899999999</v>
      </c>
      <c r="P1225" s="13">
        <f>IF(D1225="ZZ",Brick_Kilns_EF!$E$8*(0.75),Brick_Kilns_EF!$E$8)</f>
        <v>7.1999999999999994E-4</v>
      </c>
      <c r="Q1225" s="13">
        <f t="shared" si="79"/>
        <v>6.3985031999999995</v>
      </c>
    </row>
    <row r="1226" spans="1:17">
      <c r="A1226" s="13" t="s">
        <v>1236</v>
      </c>
      <c r="B1226" s="13">
        <v>25.137257569999999</v>
      </c>
      <c r="C1226" s="13">
        <v>90.262488279999999</v>
      </c>
      <c r="D1226" s="13" t="s">
        <v>6</v>
      </c>
      <c r="E1226" s="13" t="s">
        <v>5000</v>
      </c>
      <c r="F1226" s="13" t="s">
        <v>248</v>
      </c>
      <c r="G1226" s="13" t="s">
        <v>4802</v>
      </c>
      <c r="H1226" s="13" t="s">
        <v>4816</v>
      </c>
      <c r="I1226" s="13">
        <f>(Brick_Kilns_EF!$B$13*Brick_Kilns_EF!$B$11*Brick_Kilns_EF!$B$12)</f>
        <v>8886.81</v>
      </c>
      <c r="J1226" s="13">
        <f>IF(D1226="ZZ",Brick_Kilns_EF!$E$9*(0.75),Brick_Kilns_EF!$E$9)</f>
        <v>7.4740000000000006E-4</v>
      </c>
      <c r="K1226" s="13">
        <f t="shared" si="76"/>
        <v>6.6420017940000005</v>
      </c>
      <c r="L1226" s="13">
        <f>IF(D1226="ZZ", Brick_Kilns_EF!$E$6*(0.75),Brick_Kilns_EF!$E$6)</f>
        <v>4.0400000000000001E-4</v>
      </c>
      <c r="M1226" s="13">
        <f t="shared" si="77"/>
        <v>3.5902712399999999</v>
      </c>
      <c r="N1226" s="13">
        <f>IF(D1226="ZZ",Brick_Kilns_EF!$E$7*(0.75),Brick_Kilns_EF!$E$7)</f>
        <v>3.1900000000000001E-3</v>
      </c>
      <c r="O1226" s="13">
        <f t="shared" si="78"/>
        <v>28.348923899999999</v>
      </c>
      <c r="P1226" s="13">
        <f>IF(D1226="ZZ",Brick_Kilns_EF!$E$8*(0.75),Brick_Kilns_EF!$E$8)</f>
        <v>7.1999999999999994E-4</v>
      </c>
      <c r="Q1226" s="13">
        <f t="shared" si="79"/>
        <v>6.3985031999999995</v>
      </c>
    </row>
    <row r="1227" spans="1:17">
      <c r="A1227" s="13" t="s">
        <v>1237</v>
      </c>
      <c r="B1227" s="13">
        <v>24.269170240000001</v>
      </c>
      <c r="C1227" s="13">
        <v>89.091959540000005</v>
      </c>
      <c r="D1227" s="13" t="s">
        <v>6</v>
      </c>
      <c r="E1227" s="13" t="s">
        <v>5000</v>
      </c>
      <c r="F1227" s="13" t="s">
        <v>42</v>
      </c>
      <c r="G1227" s="13" t="s">
        <v>4802</v>
      </c>
      <c r="H1227" s="13" t="s">
        <v>4816</v>
      </c>
      <c r="I1227" s="13">
        <f>(Brick_Kilns_EF!$B$13*Brick_Kilns_EF!$B$11*Brick_Kilns_EF!$B$12)</f>
        <v>8886.81</v>
      </c>
      <c r="J1227" s="13">
        <f>IF(D1227="ZZ",Brick_Kilns_EF!$E$9*(0.75),Brick_Kilns_EF!$E$9)</f>
        <v>7.4740000000000006E-4</v>
      </c>
      <c r="K1227" s="13">
        <f t="shared" si="76"/>
        <v>6.6420017940000005</v>
      </c>
      <c r="L1227" s="13">
        <f>IF(D1227="ZZ", Brick_Kilns_EF!$E$6*(0.75),Brick_Kilns_EF!$E$6)</f>
        <v>4.0400000000000001E-4</v>
      </c>
      <c r="M1227" s="13">
        <f t="shared" si="77"/>
        <v>3.5902712399999999</v>
      </c>
      <c r="N1227" s="13">
        <f>IF(D1227="ZZ",Brick_Kilns_EF!$E$7*(0.75),Brick_Kilns_EF!$E$7)</f>
        <v>3.1900000000000001E-3</v>
      </c>
      <c r="O1227" s="13">
        <f t="shared" si="78"/>
        <v>28.348923899999999</v>
      </c>
      <c r="P1227" s="13">
        <f>IF(D1227="ZZ",Brick_Kilns_EF!$E$8*(0.75),Brick_Kilns_EF!$E$8)</f>
        <v>7.1999999999999994E-4</v>
      </c>
      <c r="Q1227" s="13">
        <f t="shared" si="79"/>
        <v>6.3985031999999995</v>
      </c>
    </row>
    <row r="1228" spans="1:17">
      <c r="A1228" s="13" t="s">
        <v>1238</v>
      </c>
      <c r="B1228" s="13">
        <v>24.39280072</v>
      </c>
      <c r="C1228" s="13">
        <v>88.666398740000005</v>
      </c>
      <c r="D1228" s="13" t="s">
        <v>6</v>
      </c>
      <c r="E1228" s="13" t="s">
        <v>5000</v>
      </c>
      <c r="F1228" s="13" t="s">
        <v>42</v>
      </c>
      <c r="G1228" s="13" t="s">
        <v>4802</v>
      </c>
      <c r="H1228" s="13" t="s">
        <v>4816</v>
      </c>
      <c r="I1228" s="13">
        <f>(Brick_Kilns_EF!$B$13*Brick_Kilns_EF!$B$11*Brick_Kilns_EF!$B$12)</f>
        <v>8886.81</v>
      </c>
      <c r="J1228" s="13">
        <f>IF(D1228="ZZ",Brick_Kilns_EF!$E$9*(0.75),Brick_Kilns_EF!$E$9)</f>
        <v>7.4740000000000006E-4</v>
      </c>
      <c r="K1228" s="13">
        <f t="shared" si="76"/>
        <v>6.6420017940000005</v>
      </c>
      <c r="L1228" s="13">
        <f>IF(D1228="ZZ", Brick_Kilns_EF!$E$6*(0.75),Brick_Kilns_EF!$E$6)</f>
        <v>4.0400000000000001E-4</v>
      </c>
      <c r="M1228" s="13">
        <f t="shared" si="77"/>
        <v>3.5902712399999999</v>
      </c>
      <c r="N1228" s="13">
        <f>IF(D1228="ZZ",Brick_Kilns_EF!$E$7*(0.75),Brick_Kilns_EF!$E$7)</f>
        <v>3.1900000000000001E-3</v>
      </c>
      <c r="O1228" s="13">
        <f t="shared" si="78"/>
        <v>28.348923899999999</v>
      </c>
      <c r="P1228" s="13">
        <f>IF(D1228="ZZ",Brick_Kilns_EF!$E$8*(0.75),Brick_Kilns_EF!$E$8)</f>
        <v>7.1999999999999994E-4</v>
      </c>
      <c r="Q1228" s="13">
        <f t="shared" si="79"/>
        <v>6.3985031999999995</v>
      </c>
    </row>
    <row r="1229" spans="1:17">
      <c r="A1229" s="13" t="s">
        <v>1239</v>
      </c>
      <c r="B1229" s="13">
        <v>24.392702119999999</v>
      </c>
      <c r="C1229" s="13">
        <v>88.666409490000007</v>
      </c>
      <c r="D1229" s="13" t="s">
        <v>6</v>
      </c>
      <c r="E1229" s="13" t="s">
        <v>5000</v>
      </c>
      <c r="F1229" s="13" t="s">
        <v>42</v>
      </c>
      <c r="G1229" s="13" t="s">
        <v>4802</v>
      </c>
      <c r="H1229" s="13" t="s">
        <v>4816</v>
      </c>
      <c r="I1229" s="13">
        <f>(Brick_Kilns_EF!$B$13*Brick_Kilns_EF!$B$11*Brick_Kilns_EF!$B$12)</f>
        <v>8886.81</v>
      </c>
      <c r="J1229" s="13">
        <f>IF(D1229="ZZ",Brick_Kilns_EF!$E$9*(0.75),Brick_Kilns_EF!$E$9)</f>
        <v>7.4740000000000006E-4</v>
      </c>
      <c r="K1229" s="13">
        <f t="shared" si="76"/>
        <v>6.6420017940000005</v>
      </c>
      <c r="L1229" s="13">
        <f>IF(D1229="ZZ", Brick_Kilns_EF!$E$6*(0.75),Brick_Kilns_EF!$E$6)</f>
        <v>4.0400000000000001E-4</v>
      </c>
      <c r="M1229" s="13">
        <f t="shared" si="77"/>
        <v>3.5902712399999999</v>
      </c>
      <c r="N1229" s="13">
        <f>IF(D1229="ZZ",Brick_Kilns_EF!$E$7*(0.75),Brick_Kilns_EF!$E$7)</f>
        <v>3.1900000000000001E-3</v>
      </c>
      <c r="O1229" s="13">
        <f t="shared" si="78"/>
        <v>28.348923899999999</v>
      </c>
      <c r="P1229" s="13">
        <f>IF(D1229="ZZ",Brick_Kilns_EF!$E$8*(0.75),Brick_Kilns_EF!$E$8)</f>
        <v>7.1999999999999994E-4</v>
      </c>
      <c r="Q1229" s="13">
        <f t="shared" si="79"/>
        <v>6.3985031999999995</v>
      </c>
    </row>
    <row r="1230" spans="1:17">
      <c r="A1230" s="13" t="s">
        <v>1240</v>
      </c>
      <c r="B1230" s="13">
        <v>24.36831166</v>
      </c>
      <c r="C1230" s="13">
        <v>88.577229720000005</v>
      </c>
      <c r="D1230" s="13" t="s">
        <v>6</v>
      </c>
      <c r="E1230" s="13" t="s">
        <v>5000</v>
      </c>
      <c r="F1230" s="13" t="s">
        <v>42</v>
      </c>
      <c r="G1230" s="13" t="s">
        <v>4802</v>
      </c>
      <c r="H1230" s="13" t="s">
        <v>4816</v>
      </c>
      <c r="I1230" s="13">
        <f>(Brick_Kilns_EF!$B$13*Brick_Kilns_EF!$B$11*Brick_Kilns_EF!$B$12)</f>
        <v>8886.81</v>
      </c>
      <c r="J1230" s="13">
        <f>IF(D1230="ZZ",Brick_Kilns_EF!$E$9*(0.75),Brick_Kilns_EF!$E$9)</f>
        <v>7.4740000000000006E-4</v>
      </c>
      <c r="K1230" s="13">
        <f t="shared" si="76"/>
        <v>6.6420017940000005</v>
      </c>
      <c r="L1230" s="13">
        <f>IF(D1230="ZZ", Brick_Kilns_EF!$E$6*(0.75),Brick_Kilns_EF!$E$6)</f>
        <v>4.0400000000000001E-4</v>
      </c>
      <c r="M1230" s="13">
        <f t="shared" si="77"/>
        <v>3.5902712399999999</v>
      </c>
      <c r="N1230" s="13">
        <f>IF(D1230="ZZ",Brick_Kilns_EF!$E$7*(0.75),Brick_Kilns_EF!$E$7)</f>
        <v>3.1900000000000001E-3</v>
      </c>
      <c r="O1230" s="13">
        <f t="shared" si="78"/>
        <v>28.348923899999999</v>
      </c>
      <c r="P1230" s="13">
        <f>IF(D1230="ZZ",Brick_Kilns_EF!$E$8*(0.75),Brick_Kilns_EF!$E$8)</f>
        <v>7.1999999999999994E-4</v>
      </c>
      <c r="Q1230" s="13">
        <f t="shared" si="79"/>
        <v>6.3985031999999995</v>
      </c>
    </row>
    <row r="1231" spans="1:17">
      <c r="A1231" s="13" t="s">
        <v>1241</v>
      </c>
      <c r="B1231" s="13">
        <v>24.016133</v>
      </c>
      <c r="C1231" s="13">
        <v>89.081738959999996</v>
      </c>
      <c r="D1231" s="13" t="s">
        <v>6</v>
      </c>
      <c r="E1231" s="13" t="s">
        <v>5000</v>
      </c>
      <c r="F1231" s="13" t="s">
        <v>42</v>
      </c>
      <c r="G1231" s="13" t="s">
        <v>4802</v>
      </c>
      <c r="H1231" s="13" t="s">
        <v>4816</v>
      </c>
      <c r="I1231" s="13">
        <f>(Brick_Kilns_EF!$B$13*Brick_Kilns_EF!$B$11*Brick_Kilns_EF!$B$12)</f>
        <v>8886.81</v>
      </c>
      <c r="J1231" s="13">
        <f>IF(D1231="ZZ",Brick_Kilns_EF!$E$9*(0.75),Brick_Kilns_EF!$E$9)</f>
        <v>7.4740000000000006E-4</v>
      </c>
      <c r="K1231" s="13">
        <f t="shared" si="76"/>
        <v>6.6420017940000005</v>
      </c>
      <c r="L1231" s="13">
        <f>IF(D1231="ZZ", Brick_Kilns_EF!$E$6*(0.75),Brick_Kilns_EF!$E$6)</f>
        <v>4.0400000000000001E-4</v>
      </c>
      <c r="M1231" s="13">
        <f t="shared" si="77"/>
        <v>3.5902712399999999</v>
      </c>
      <c r="N1231" s="13">
        <f>IF(D1231="ZZ",Brick_Kilns_EF!$E$7*(0.75),Brick_Kilns_EF!$E$7)</f>
        <v>3.1900000000000001E-3</v>
      </c>
      <c r="O1231" s="13">
        <f t="shared" si="78"/>
        <v>28.348923899999999</v>
      </c>
      <c r="P1231" s="13">
        <f>IF(D1231="ZZ",Brick_Kilns_EF!$E$8*(0.75),Brick_Kilns_EF!$E$8)</f>
        <v>7.1999999999999994E-4</v>
      </c>
      <c r="Q1231" s="13">
        <f t="shared" si="79"/>
        <v>6.3985031999999995</v>
      </c>
    </row>
    <row r="1232" spans="1:17">
      <c r="A1232" s="13" t="s">
        <v>1242</v>
      </c>
      <c r="B1232" s="13">
        <v>24.018255280000002</v>
      </c>
      <c r="C1232" s="13">
        <v>89.078014080000003</v>
      </c>
      <c r="D1232" s="13" t="s">
        <v>6</v>
      </c>
      <c r="E1232" s="13" t="s">
        <v>5000</v>
      </c>
      <c r="F1232" s="13" t="s">
        <v>42</v>
      </c>
      <c r="G1232" s="13" t="s">
        <v>4802</v>
      </c>
      <c r="H1232" s="13" t="s">
        <v>4816</v>
      </c>
      <c r="I1232" s="13">
        <f>(Brick_Kilns_EF!$B$13*Brick_Kilns_EF!$B$11*Brick_Kilns_EF!$B$12)</f>
        <v>8886.81</v>
      </c>
      <c r="J1232" s="13">
        <f>IF(D1232="ZZ",Brick_Kilns_EF!$E$9*(0.75),Brick_Kilns_EF!$E$9)</f>
        <v>7.4740000000000006E-4</v>
      </c>
      <c r="K1232" s="13">
        <f t="shared" si="76"/>
        <v>6.6420017940000005</v>
      </c>
      <c r="L1232" s="13">
        <f>IF(D1232="ZZ", Brick_Kilns_EF!$E$6*(0.75),Brick_Kilns_EF!$E$6)</f>
        <v>4.0400000000000001E-4</v>
      </c>
      <c r="M1232" s="13">
        <f t="shared" si="77"/>
        <v>3.5902712399999999</v>
      </c>
      <c r="N1232" s="13">
        <f>IF(D1232="ZZ",Brick_Kilns_EF!$E$7*(0.75),Brick_Kilns_EF!$E$7)</f>
        <v>3.1900000000000001E-3</v>
      </c>
      <c r="O1232" s="13">
        <f t="shared" si="78"/>
        <v>28.348923899999999</v>
      </c>
      <c r="P1232" s="13">
        <f>IF(D1232="ZZ",Brick_Kilns_EF!$E$8*(0.75),Brick_Kilns_EF!$E$8)</f>
        <v>7.1999999999999994E-4</v>
      </c>
      <c r="Q1232" s="13">
        <f t="shared" si="79"/>
        <v>6.3985031999999995</v>
      </c>
    </row>
    <row r="1233" spans="1:17">
      <c r="A1233" s="13" t="s">
        <v>1243</v>
      </c>
      <c r="B1233" s="13">
        <v>24.0163349</v>
      </c>
      <c r="C1233" s="13">
        <v>89.079524449999994</v>
      </c>
      <c r="D1233" s="13" t="s">
        <v>6</v>
      </c>
      <c r="E1233" s="13" t="s">
        <v>5000</v>
      </c>
      <c r="F1233" s="13" t="s">
        <v>42</v>
      </c>
      <c r="G1233" s="13" t="s">
        <v>4802</v>
      </c>
      <c r="H1233" s="13" t="s">
        <v>4816</v>
      </c>
      <c r="I1233" s="13">
        <f>(Brick_Kilns_EF!$B$13*Brick_Kilns_EF!$B$11*Brick_Kilns_EF!$B$12)</f>
        <v>8886.81</v>
      </c>
      <c r="J1233" s="13">
        <f>IF(D1233="ZZ",Brick_Kilns_EF!$E$9*(0.75),Brick_Kilns_EF!$E$9)</f>
        <v>7.4740000000000006E-4</v>
      </c>
      <c r="K1233" s="13">
        <f t="shared" si="76"/>
        <v>6.6420017940000005</v>
      </c>
      <c r="L1233" s="13">
        <f>IF(D1233="ZZ", Brick_Kilns_EF!$E$6*(0.75),Brick_Kilns_EF!$E$6)</f>
        <v>4.0400000000000001E-4</v>
      </c>
      <c r="M1233" s="13">
        <f t="shared" si="77"/>
        <v>3.5902712399999999</v>
      </c>
      <c r="N1233" s="13">
        <f>IF(D1233="ZZ",Brick_Kilns_EF!$E$7*(0.75),Brick_Kilns_EF!$E$7)</f>
        <v>3.1900000000000001E-3</v>
      </c>
      <c r="O1233" s="13">
        <f t="shared" si="78"/>
        <v>28.348923899999999</v>
      </c>
      <c r="P1233" s="13">
        <f>IF(D1233="ZZ",Brick_Kilns_EF!$E$8*(0.75),Brick_Kilns_EF!$E$8)</f>
        <v>7.1999999999999994E-4</v>
      </c>
      <c r="Q1233" s="13">
        <f t="shared" si="79"/>
        <v>6.3985031999999995</v>
      </c>
    </row>
    <row r="1234" spans="1:17">
      <c r="A1234" s="13" t="s">
        <v>1244</v>
      </c>
      <c r="B1234" s="13">
        <v>24.016485150000001</v>
      </c>
      <c r="C1234" s="13">
        <v>89.078245210000006</v>
      </c>
      <c r="D1234" s="13" t="s">
        <v>6</v>
      </c>
      <c r="E1234" s="13" t="s">
        <v>5000</v>
      </c>
      <c r="F1234" s="13" t="s">
        <v>42</v>
      </c>
      <c r="G1234" s="13" t="s">
        <v>4802</v>
      </c>
      <c r="H1234" s="13" t="s">
        <v>4816</v>
      </c>
      <c r="I1234" s="13">
        <f>(Brick_Kilns_EF!$B$13*Brick_Kilns_EF!$B$11*Brick_Kilns_EF!$B$12)</f>
        <v>8886.81</v>
      </c>
      <c r="J1234" s="13">
        <f>IF(D1234="ZZ",Brick_Kilns_EF!$E$9*(0.75),Brick_Kilns_EF!$E$9)</f>
        <v>7.4740000000000006E-4</v>
      </c>
      <c r="K1234" s="13">
        <f t="shared" si="76"/>
        <v>6.6420017940000005</v>
      </c>
      <c r="L1234" s="13">
        <f>IF(D1234="ZZ", Brick_Kilns_EF!$E$6*(0.75),Brick_Kilns_EF!$E$6)</f>
        <v>4.0400000000000001E-4</v>
      </c>
      <c r="M1234" s="13">
        <f t="shared" si="77"/>
        <v>3.5902712399999999</v>
      </c>
      <c r="N1234" s="13">
        <f>IF(D1234="ZZ",Brick_Kilns_EF!$E$7*(0.75),Brick_Kilns_EF!$E$7)</f>
        <v>3.1900000000000001E-3</v>
      </c>
      <c r="O1234" s="13">
        <f t="shared" si="78"/>
        <v>28.348923899999999</v>
      </c>
      <c r="P1234" s="13">
        <f>IF(D1234="ZZ",Brick_Kilns_EF!$E$8*(0.75),Brick_Kilns_EF!$E$8)</f>
        <v>7.1999999999999994E-4</v>
      </c>
      <c r="Q1234" s="13">
        <f t="shared" si="79"/>
        <v>6.3985031999999995</v>
      </c>
    </row>
    <row r="1235" spans="1:17">
      <c r="A1235" s="13" t="s">
        <v>1245</v>
      </c>
      <c r="B1235" s="13">
        <v>24.016344289999999</v>
      </c>
      <c r="C1235" s="13">
        <v>89.080669330000006</v>
      </c>
      <c r="D1235" s="13" t="s">
        <v>6</v>
      </c>
      <c r="E1235" s="13" t="s">
        <v>5000</v>
      </c>
      <c r="F1235" s="13" t="s">
        <v>42</v>
      </c>
      <c r="G1235" s="13" t="s">
        <v>4802</v>
      </c>
      <c r="H1235" s="13" t="s">
        <v>4816</v>
      </c>
      <c r="I1235" s="13">
        <f>(Brick_Kilns_EF!$B$13*Brick_Kilns_EF!$B$11*Brick_Kilns_EF!$B$12)</f>
        <v>8886.81</v>
      </c>
      <c r="J1235" s="13">
        <f>IF(D1235="ZZ",Brick_Kilns_EF!$E$9*(0.75),Brick_Kilns_EF!$E$9)</f>
        <v>7.4740000000000006E-4</v>
      </c>
      <c r="K1235" s="13">
        <f t="shared" si="76"/>
        <v>6.6420017940000005</v>
      </c>
      <c r="L1235" s="13">
        <f>IF(D1235="ZZ", Brick_Kilns_EF!$E$6*(0.75),Brick_Kilns_EF!$E$6)</f>
        <v>4.0400000000000001E-4</v>
      </c>
      <c r="M1235" s="13">
        <f t="shared" si="77"/>
        <v>3.5902712399999999</v>
      </c>
      <c r="N1235" s="13">
        <f>IF(D1235="ZZ",Brick_Kilns_EF!$E$7*(0.75),Brick_Kilns_EF!$E$7)</f>
        <v>3.1900000000000001E-3</v>
      </c>
      <c r="O1235" s="13">
        <f t="shared" si="78"/>
        <v>28.348923899999999</v>
      </c>
      <c r="P1235" s="13">
        <f>IF(D1235="ZZ",Brick_Kilns_EF!$E$8*(0.75),Brick_Kilns_EF!$E$8)</f>
        <v>7.1999999999999994E-4</v>
      </c>
      <c r="Q1235" s="13">
        <f t="shared" si="79"/>
        <v>6.3985031999999995</v>
      </c>
    </row>
    <row r="1236" spans="1:17">
      <c r="A1236" s="13" t="s">
        <v>1246</v>
      </c>
      <c r="B1236" s="13">
        <v>23.700892750000001</v>
      </c>
      <c r="C1236" s="13">
        <v>88.746690810000004</v>
      </c>
      <c r="D1236" s="13" t="s">
        <v>6</v>
      </c>
      <c r="E1236" s="13" t="s">
        <v>5000</v>
      </c>
      <c r="F1236" s="13" t="s">
        <v>9</v>
      </c>
      <c r="G1236" s="13" t="s">
        <v>4802</v>
      </c>
      <c r="H1236" s="13" t="s">
        <v>4816</v>
      </c>
      <c r="I1236" s="13">
        <f>(Brick_Kilns_EF!$B$13*Brick_Kilns_EF!$B$11*Brick_Kilns_EF!$B$12)</f>
        <v>8886.81</v>
      </c>
      <c r="J1236" s="13">
        <f>IF(D1236="ZZ",Brick_Kilns_EF!$E$9*(0.75),Brick_Kilns_EF!$E$9)</f>
        <v>7.4740000000000006E-4</v>
      </c>
      <c r="K1236" s="13">
        <f t="shared" si="76"/>
        <v>6.6420017940000005</v>
      </c>
      <c r="L1236" s="13">
        <f>IF(D1236="ZZ", Brick_Kilns_EF!$E$6*(0.75),Brick_Kilns_EF!$E$6)</f>
        <v>4.0400000000000001E-4</v>
      </c>
      <c r="M1236" s="13">
        <f t="shared" si="77"/>
        <v>3.5902712399999999</v>
      </c>
      <c r="N1236" s="13">
        <f>IF(D1236="ZZ",Brick_Kilns_EF!$E$7*(0.75),Brick_Kilns_EF!$E$7)</f>
        <v>3.1900000000000001E-3</v>
      </c>
      <c r="O1236" s="13">
        <f t="shared" si="78"/>
        <v>28.348923899999999</v>
      </c>
      <c r="P1236" s="13">
        <f>IF(D1236="ZZ",Brick_Kilns_EF!$E$8*(0.75),Brick_Kilns_EF!$E$8)</f>
        <v>7.1999999999999994E-4</v>
      </c>
      <c r="Q1236" s="13">
        <f t="shared" si="79"/>
        <v>6.3985031999999995</v>
      </c>
    </row>
    <row r="1237" spans="1:17">
      <c r="A1237" s="13" t="s">
        <v>1247</v>
      </c>
      <c r="B1237" s="13">
        <v>24.884526260000001</v>
      </c>
      <c r="C1237" s="13">
        <v>89.754929219999994</v>
      </c>
      <c r="D1237" s="13" t="s">
        <v>6</v>
      </c>
      <c r="E1237" s="13" t="s">
        <v>5000</v>
      </c>
      <c r="F1237" s="13" t="s">
        <v>248</v>
      </c>
      <c r="G1237" s="13" t="s">
        <v>4802</v>
      </c>
      <c r="H1237" s="13" t="s">
        <v>4816</v>
      </c>
      <c r="I1237" s="13">
        <f>(Brick_Kilns_EF!$B$13*Brick_Kilns_EF!$B$11*Brick_Kilns_EF!$B$12)</f>
        <v>8886.81</v>
      </c>
      <c r="J1237" s="13">
        <f>IF(D1237="ZZ",Brick_Kilns_EF!$E$9*(0.75),Brick_Kilns_EF!$E$9)</f>
        <v>7.4740000000000006E-4</v>
      </c>
      <c r="K1237" s="13">
        <f t="shared" si="76"/>
        <v>6.6420017940000005</v>
      </c>
      <c r="L1237" s="13">
        <f>IF(D1237="ZZ", Brick_Kilns_EF!$E$6*(0.75),Brick_Kilns_EF!$E$6)</f>
        <v>4.0400000000000001E-4</v>
      </c>
      <c r="M1237" s="13">
        <f t="shared" si="77"/>
        <v>3.5902712399999999</v>
      </c>
      <c r="N1237" s="13">
        <f>IF(D1237="ZZ",Brick_Kilns_EF!$E$7*(0.75),Brick_Kilns_EF!$E$7)</f>
        <v>3.1900000000000001E-3</v>
      </c>
      <c r="O1237" s="13">
        <f t="shared" si="78"/>
        <v>28.348923899999999</v>
      </c>
      <c r="P1237" s="13">
        <f>IF(D1237="ZZ",Brick_Kilns_EF!$E$8*(0.75),Brick_Kilns_EF!$E$8)</f>
        <v>7.1999999999999994E-4</v>
      </c>
      <c r="Q1237" s="13">
        <f t="shared" si="79"/>
        <v>6.3985031999999995</v>
      </c>
    </row>
    <row r="1238" spans="1:17">
      <c r="A1238" s="13" t="s">
        <v>1248</v>
      </c>
      <c r="B1238" s="13">
        <v>24.032791549999999</v>
      </c>
      <c r="C1238" s="13">
        <v>89.076713659999996</v>
      </c>
      <c r="D1238" s="13" t="s">
        <v>6</v>
      </c>
      <c r="E1238" s="13" t="s">
        <v>5000</v>
      </c>
      <c r="F1238" s="13" t="s">
        <v>42</v>
      </c>
      <c r="G1238" s="13" t="s">
        <v>4802</v>
      </c>
      <c r="H1238" s="13" t="s">
        <v>4816</v>
      </c>
      <c r="I1238" s="13">
        <f>(Brick_Kilns_EF!$B$13*Brick_Kilns_EF!$B$11*Brick_Kilns_EF!$B$12)</f>
        <v>8886.81</v>
      </c>
      <c r="J1238" s="13">
        <f>IF(D1238="ZZ",Brick_Kilns_EF!$E$9*(0.75),Brick_Kilns_EF!$E$9)</f>
        <v>7.4740000000000006E-4</v>
      </c>
      <c r="K1238" s="13">
        <f t="shared" si="76"/>
        <v>6.6420017940000005</v>
      </c>
      <c r="L1238" s="13">
        <f>IF(D1238="ZZ", Brick_Kilns_EF!$E$6*(0.75),Brick_Kilns_EF!$E$6)</f>
        <v>4.0400000000000001E-4</v>
      </c>
      <c r="M1238" s="13">
        <f t="shared" si="77"/>
        <v>3.5902712399999999</v>
      </c>
      <c r="N1238" s="13">
        <f>IF(D1238="ZZ",Brick_Kilns_EF!$E$7*(0.75),Brick_Kilns_EF!$E$7)</f>
        <v>3.1900000000000001E-3</v>
      </c>
      <c r="O1238" s="13">
        <f t="shared" si="78"/>
        <v>28.348923899999999</v>
      </c>
      <c r="P1238" s="13">
        <f>IF(D1238="ZZ",Brick_Kilns_EF!$E$8*(0.75),Brick_Kilns_EF!$E$8)</f>
        <v>7.1999999999999994E-4</v>
      </c>
      <c r="Q1238" s="13">
        <f t="shared" si="79"/>
        <v>6.3985031999999995</v>
      </c>
    </row>
    <row r="1239" spans="1:17">
      <c r="A1239" s="13" t="s">
        <v>1249</v>
      </c>
      <c r="B1239" s="13">
        <v>24.462497119999998</v>
      </c>
      <c r="C1239" s="13">
        <v>90.084360770000004</v>
      </c>
      <c r="D1239" s="13" t="s">
        <v>6</v>
      </c>
      <c r="E1239" s="13" t="s">
        <v>5000</v>
      </c>
      <c r="F1239" s="13" t="s">
        <v>7</v>
      </c>
      <c r="G1239" s="13" t="s">
        <v>4802</v>
      </c>
      <c r="H1239" s="13" t="s">
        <v>4816</v>
      </c>
      <c r="I1239" s="13">
        <f>(Brick_Kilns_EF!$B$13*Brick_Kilns_EF!$B$11*Brick_Kilns_EF!$B$12)</f>
        <v>8886.81</v>
      </c>
      <c r="J1239" s="13">
        <f>IF(D1239="ZZ",Brick_Kilns_EF!$E$9*(0.75),Brick_Kilns_EF!$E$9)</f>
        <v>7.4740000000000006E-4</v>
      </c>
      <c r="K1239" s="13">
        <f t="shared" si="76"/>
        <v>6.6420017940000005</v>
      </c>
      <c r="L1239" s="13">
        <f>IF(D1239="ZZ", Brick_Kilns_EF!$E$6*(0.75),Brick_Kilns_EF!$E$6)</f>
        <v>4.0400000000000001E-4</v>
      </c>
      <c r="M1239" s="13">
        <f t="shared" si="77"/>
        <v>3.5902712399999999</v>
      </c>
      <c r="N1239" s="13">
        <f>IF(D1239="ZZ",Brick_Kilns_EF!$E$7*(0.75),Brick_Kilns_EF!$E$7)</f>
        <v>3.1900000000000001E-3</v>
      </c>
      <c r="O1239" s="13">
        <f t="shared" si="78"/>
        <v>28.348923899999999</v>
      </c>
      <c r="P1239" s="13">
        <f>IF(D1239="ZZ",Brick_Kilns_EF!$E$8*(0.75),Brick_Kilns_EF!$E$8)</f>
        <v>7.1999999999999994E-4</v>
      </c>
      <c r="Q1239" s="13">
        <f t="shared" si="79"/>
        <v>6.3985031999999995</v>
      </c>
    </row>
    <row r="1240" spans="1:17">
      <c r="A1240" s="13" t="s">
        <v>1250</v>
      </c>
      <c r="B1240" s="13">
        <v>23.966001810000002</v>
      </c>
      <c r="C1240" s="13">
        <v>89.174101309999998</v>
      </c>
      <c r="D1240" s="13" t="s">
        <v>6</v>
      </c>
      <c r="E1240" s="13" t="s">
        <v>5000</v>
      </c>
      <c r="F1240" s="13" t="s">
        <v>42</v>
      </c>
      <c r="G1240" s="13" t="s">
        <v>4802</v>
      </c>
      <c r="H1240" s="13" t="s">
        <v>4816</v>
      </c>
      <c r="I1240" s="13">
        <f>(Brick_Kilns_EF!$B$13*Brick_Kilns_EF!$B$11*Brick_Kilns_EF!$B$12)</f>
        <v>8886.81</v>
      </c>
      <c r="J1240" s="13">
        <f>IF(D1240="ZZ",Brick_Kilns_EF!$E$9*(0.75),Brick_Kilns_EF!$E$9)</f>
        <v>7.4740000000000006E-4</v>
      </c>
      <c r="K1240" s="13">
        <f t="shared" si="76"/>
        <v>6.6420017940000005</v>
      </c>
      <c r="L1240" s="13">
        <f>IF(D1240="ZZ", Brick_Kilns_EF!$E$6*(0.75),Brick_Kilns_EF!$E$6)</f>
        <v>4.0400000000000001E-4</v>
      </c>
      <c r="M1240" s="13">
        <f t="shared" si="77"/>
        <v>3.5902712399999999</v>
      </c>
      <c r="N1240" s="13">
        <f>IF(D1240="ZZ",Brick_Kilns_EF!$E$7*(0.75),Brick_Kilns_EF!$E$7)</f>
        <v>3.1900000000000001E-3</v>
      </c>
      <c r="O1240" s="13">
        <f t="shared" si="78"/>
        <v>28.348923899999999</v>
      </c>
      <c r="P1240" s="13">
        <f>IF(D1240="ZZ",Brick_Kilns_EF!$E$8*(0.75),Brick_Kilns_EF!$E$8)</f>
        <v>7.1999999999999994E-4</v>
      </c>
      <c r="Q1240" s="13">
        <f t="shared" si="79"/>
        <v>6.3985031999999995</v>
      </c>
    </row>
    <row r="1241" spans="1:17">
      <c r="A1241" s="13" t="s">
        <v>1251</v>
      </c>
      <c r="B1241" s="13">
        <v>23.813030640000001</v>
      </c>
      <c r="C1241" s="13">
        <v>88.764294419999999</v>
      </c>
      <c r="D1241" s="13" t="s">
        <v>6</v>
      </c>
      <c r="E1241" s="13" t="s">
        <v>5000</v>
      </c>
      <c r="F1241" s="13" t="s">
        <v>9</v>
      </c>
      <c r="G1241" s="13" t="s">
        <v>4802</v>
      </c>
      <c r="H1241" s="13" t="s">
        <v>4816</v>
      </c>
      <c r="I1241" s="13">
        <f>(Brick_Kilns_EF!$B$13*Brick_Kilns_EF!$B$11*Brick_Kilns_EF!$B$12)</f>
        <v>8886.81</v>
      </c>
      <c r="J1241" s="13">
        <f>IF(D1241="ZZ",Brick_Kilns_EF!$E$9*(0.75),Brick_Kilns_EF!$E$9)</f>
        <v>7.4740000000000006E-4</v>
      </c>
      <c r="K1241" s="13">
        <f t="shared" si="76"/>
        <v>6.6420017940000005</v>
      </c>
      <c r="L1241" s="13">
        <f>IF(D1241="ZZ", Brick_Kilns_EF!$E$6*(0.75),Brick_Kilns_EF!$E$6)</f>
        <v>4.0400000000000001E-4</v>
      </c>
      <c r="M1241" s="13">
        <f t="shared" si="77"/>
        <v>3.5902712399999999</v>
      </c>
      <c r="N1241" s="13">
        <f>IF(D1241="ZZ",Brick_Kilns_EF!$E$7*(0.75),Brick_Kilns_EF!$E$7)</f>
        <v>3.1900000000000001E-3</v>
      </c>
      <c r="O1241" s="13">
        <f t="shared" si="78"/>
        <v>28.348923899999999</v>
      </c>
      <c r="P1241" s="13">
        <f>IF(D1241="ZZ",Brick_Kilns_EF!$E$8*(0.75),Brick_Kilns_EF!$E$8)</f>
        <v>7.1999999999999994E-4</v>
      </c>
      <c r="Q1241" s="13">
        <f t="shared" si="79"/>
        <v>6.3985031999999995</v>
      </c>
    </row>
    <row r="1242" spans="1:17">
      <c r="A1242" s="13" t="s">
        <v>1252</v>
      </c>
      <c r="B1242" s="13">
        <v>23.80957489</v>
      </c>
      <c r="C1242" s="13">
        <v>88.76585317</v>
      </c>
      <c r="D1242" s="13" t="s">
        <v>6</v>
      </c>
      <c r="E1242" s="13" t="s">
        <v>5000</v>
      </c>
      <c r="F1242" s="13" t="s">
        <v>9</v>
      </c>
      <c r="G1242" s="13" t="s">
        <v>4802</v>
      </c>
      <c r="H1242" s="13" t="s">
        <v>4816</v>
      </c>
      <c r="I1242" s="13">
        <f>(Brick_Kilns_EF!$B$13*Brick_Kilns_EF!$B$11*Brick_Kilns_EF!$B$12)</f>
        <v>8886.81</v>
      </c>
      <c r="J1242" s="13">
        <f>IF(D1242="ZZ",Brick_Kilns_EF!$E$9*(0.75),Brick_Kilns_EF!$E$9)</f>
        <v>7.4740000000000006E-4</v>
      </c>
      <c r="K1242" s="13">
        <f t="shared" si="76"/>
        <v>6.6420017940000005</v>
      </c>
      <c r="L1242" s="13">
        <f>IF(D1242="ZZ", Brick_Kilns_EF!$E$6*(0.75),Brick_Kilns_EF!$E$6)</f>
        <v>4.0400000000000001E-4</v>
      </c>
      <c r="M1242" s="13">
        <f t="shared" si="77"/>
        <v>3.5902712399999999</v>
      </c>
      <c r="N1242" s="13">
        <f>IF(D1242="ZZ",Brick_Kilns_EF!$E$7*(0.75),Brick_Kilns_EF!$E$7)</f>
        <v>3.1900000000000001E-3</v>
      </c>
      <c r="O1242" s="13">
        <f t="shared" si="78"/>
        <v>28.348923899999999</v>
      </c>
      <c r="P1242" s="13">
        <f>IF(D1242="ZZ",Brick_Kilns_EF!$E$8*(0.75),Brick_Kilns_EF!$E$8)</f>
        <v>7.1999999999999994E-4</v>
      </c>
      <c r="Q1242" s="13">
        <f t="shared" si="79"/>
        <v>6.3985031999999995</v>
      </c>
    </row>
    <row r="1243" spans="1:17">
      <c r="A1243" s="13" t="s">
        <v>1253</v>
      </c>
      <c r="B1243" s="13">
        <v>24.040914449999999</v>
      </c>
      <c r="C1243" s="13">
        <v>89.689604599999996</v>
      </c>
      <c r="D1243" s="13" t="s">
        <v>6</v>
      </c>
      <c r="E1243" s="13" t="s">
        <v>5000</v>
      </c>
      <c r="F1243" s="13" t="s">
        <v>42</v>
      </c>
      <c r="G1243" s="13" t="s">
        <v>4802</v>
      </c>
      <c r="H1243" s="13" t="s">
        <v>4816</v>
      </c>
      <c r="I1243" s="13">
        <f>(Brick_Kilns_EF!$B$13*Brick_Kilns_EF!$B$11*Brick_Kilns_EF!$B$12)</f>
        <v>8886.81</v>
      </c>
      <c r="J1243" s="13">
        <f>IF(D1243="ZZ",Brick_Kilns_EF!$E$9*(0.75),Brick_Kilns_EF!$E$9)</f>
        <v>7.4740000000000006E-4</v>
      </c>
      <c r="K1243" s="13">
        <f t="shared" si="76"/>
        <v>6.6420017940000005</v>
      </c>
      <c r="L1243" s="13">
        <f>IF(D1243="ZZ", Brick_Kilns_EF!$E$6*(0.75),Brick_Kilns_EF!$E$6)</f>
        <v>4.0400000000000001E-4</v>
      </c>
      <c r="M1243" s="13">
        <f t="shared" si="77"/>
        <v>3.5902712399999999</v>
      </c>
      <c r="N1243" s="13">
        <f>IF(D1243="ZZ",Brick_Kilns_EF!$E$7*(0.75),Brick_Kilns_EF!$E$7)</f>
        <v>3.1900000000000001E-3</v>
      </c>
      <c r="O1243" s="13">
        <f t="shared" si="78"/>
        <v>28.348923899999999</v>
      </c>
      <c r="P1243" s="13">
        <f>IF(D1243="ZZ",Brick_Kilns_EF!$E$8*(0.75),Brick_Kilns_EF!$E$8)</f>
        <v>7.1999999999999994E-4</v>
      </c>
      <c r="Q1243" s="13">
        <f t="shared" si="79"/>
        <v>6.3985031999999995</v>
      </c>
    </row>
    <row r="1244" spans="1:17">
      <c r="A1244" s="13" t="s">
        <v>1254</v>
      </c>
      <c r="B1244" s="13">
        <v>24.040970789999999</v>
      </c>
      <c r="C1244" s="13">
        <v>89.690281850000005</v>
      </c>
      <c r="D1244" s="13" t="s">
        <v>6</v>
      </c>
      <c r="E1244" s="13" t="s">
        <v>5000</v>
      </c>
      <c r="F1244" s="13" t="s">
        <v>42</v>
      </c>
      <c r="G1244" s="13" t="s">
        <v>4802</v>
      </c>
      <c r="H1244" s="13" t="s">
        <v>4816</v>
      </c>
      <c r="I1244" s="13">
        <f>(Brick_Kilns_EF!$B$13*Brick_Kilns_EF!$B$11*Brick_Kilns_EF!$B$12)</f>
        <v>8886.81</v>
      </c>
      <c r="J1244" s="13">
        <f>IF(D1244="ZZ",Brick_Kilns_EF!$E$9*(0.75),Brick_Kilns_EF!$E$9)</f>
        <v>7.4740000000000006E-4</v>
      </c>
      <c r="K1244" s="13">
        <f t="shared" si="76"/>
        <v>6.6420017940000005</v>
      </c>
      <c r="L1244" s="13">
        <f>IF(D1244="ZZ", Brick_Kilns_EF!$E$6*(0.75),Brick_Kilns_EF!$E$6)</f>
        <v>4.0400000000000001E-4</v>
      </c>
      <c r="M1244" s="13">
        <f t="shared" si="77"/>
        <v>3.5902712399999999</v>
      </c>
      <c r="N1244" s="13">
        <f>IF(D1244="ZZ",Brick_Kilns_EF!$E$7*(0.75),Brick_Kilns_EF!$E$7)</f>
        <v>3.1900000000000001E-3</v>
      </c>
      <c r="O1244" s="13">
        <f t="shared" si="78"/>
        <v>28.348923899999999</v>
      </c>
      <c r="P1244" s="13">
        <f>IF(D1244="ZZ",Brick_Kilns_EF!$E$8*(0.75),Brick_Kilns_EF!$E$8)</f>
        <v>7.1999999999999994E-4</v>
      </c>
      <c r="Q1244" s="13">
        <f t="shared" si="79"/>
        <v>6.3985031999999995</v>
      </c>
    </row>
    <row r="1245" spans="1:17">
      <c r="A1245" s="13" t="s">
        <v>1255</v>
      </c>
      <c r="B1245" s="13">
        <v>23.922581829999999</v>
      </c>
      <c r="C1245" s="13">
        <v>89.030670540000003</v>
      </c>
      <c r="D1245" s="13" t="s">
        <v>6</v>
      </c>
      <c r="E1245" s="13" t="s">
        <v>5000</v>
      </c>
      <c r="F1245" s="13" t="s">
        <v>9</v>
      </c>
      <c r="G1245" s="13" t="s">
        <v>4802</v>
      </c>
      <c r="H1245" s="13" t="s">
        <v>4816</v>
      </c>
      <c r="I1245" s="13">
        <f>(Brick_Kilns_EF!$B$13*Brick_Kilns_EF!$B$11*Brick_Kilns_EF!$B$12)</f>
        <v>8886.81</v>
      </c>
      <c r="J1245" s="13">
        <f>IF(D1245="ZZ",Brick_Kilns_EF!$E$9*(0.75),Brick_Kilns_EF!$E$9)</f>
        <v>7.4740000000000006E-4</v>
      </c>
      <c r="K1245" s="13">
        <f t="shared" si="76"/>
        <v>6.6420017940000005</v>
      </c>
      <c r="L1245" s="13">
        <f>IF(D1245="ZZ", Brick_Kilns_EF!$E$6*(0.75),Brick_Kilns_EF!$E$6)</f>
        <v>4.0400000000000001E-4</v>
      </c>
      <c r="M1245" s="13">
        <f t="shared" si="77"/>
        <v>3.5902712399999999</v>
      </c>
      <c r="N1245" s="13">
        <f>IF(D1245="ZZ",Brick_Kilns_EF!$E$7*(0.75),Brick_Kilns_EF!$E$7)</f>
        <v>3.1900000000000001E-3</v>
      </c>
      <c r="O1245" s="13">
        <f t="shared" si="78"/>
        <v>28.348923899999999</v>
      </c>
      <c r="P1245" s="13">
        <f>IF(D1245="ZZ",Brick_Kilns_EF!$E$8*(0.75),Brick_Kilns_EF!$E$8)</f>
        <v>7.1999999999999994E-4</v>
      </c>
      <c r="Q1245" s="13">
        <f t="shared" si="79"/>
        <v>6.3985031999999995</v>
      </c>
    </row>
    <row r="1246" spans="1:17">
      <c r="A1246" s="13" t="s">
        <v>1256</v>
      </c>
      <c r="B1246" s="13">
        <v>23.9235115</v>
      </c>
      <c r="C1246" s="13">
        <v>89.031229539999998</v>
      </c>
      <c r="D1246" s="13" t="s">
        <v>6</v>
      </c>
      <c r="E1246" s="13" t="s">
        <v>5000</v>
      </c>
      <c r="F1246" s="13" t="s">
        <v>9</v>
      </c>
      <c r="G1246" s="13" t="s">
        <v>4802</v>
      </c>
      <c r="H1246" s="13" t="s">
        <v>4816</v>
      </c>
      <c r="I1246" s="13">
        <f>(Brick_Kilns_EF!$B$13*Brick_Kilns_EF!$B$11*Brick_Kilns_EF!$B$12)</f>
        <v>8886.81</v>
      </c>
      <c r="J1246" s="13">
        <f>IF(D1246="ZZ",Brick_Kilns_EF!$E$9*(0.75),Brick_Kilns_EF!$E$9)</f>
        <v>7.4740000000000006E-4</v>
      </c>
      <c r="K1246" s="13">
        <f t="shared" si="76"/>
        <v>6.6420017940000005</v>
      </c>
      <c r="L1246" s="13">
        <f>IF(D1246="ZZ", Brick_Kilns_EF!$E$6*(0.75),Brick_Kilns_EF!$E$6)</f>
        <v>4.0400000000000001E-4</v>
      </c>
      <c r="M1246" s="13">
        <f t="shared" si="77"/>
        <v>3.5902712399999999</v>
      </c>
      <c r="N1246" s="13">
        <f>IF(D1246="ZZ",Brick_Kilns_EF!$E$7*(0.75),Brick_Kilns_EF!$E$7)</f>
        <v>3.1900000000000001E-3</v>
      </c>
      <c r="O1246" s="13">
        <f t="shared" si="78"/>
        <v>28.348923899999999</v>
      </c>
      <c r="P1246" s="13">
        <f>IF(D1246="ZZ",Brick_Kilns_EF!$E$8*(0.75),Brick_Kilns_EF!$E$8)</f>
        <v>7.1999999999999994E-4</v>
      </c>
      <c r="Q1246" s="13">
        <f t="shared" si="79"/>
        <v>6.3985031999999995</v>
      </c>
    </row>
    <row r="1247" spans="1:17">
      <c r="A1247" s="13" t="s">
        <v>1257</v>
      </c>
      <c r="B1247" s="13">
        <v>23.973317349999999</v>
      </c>
      <c r="C1247" s="13">
        <v>90.045967430000005</v>
      </c>
      <c r="D1247" s="13" t="s">
        <v>6</v>
      </c>
      <c r="E1247" s="13" t="s">
        <v>5000</v>
      </c>
      <c r="F1247" s="13" t="s">
        <v>7</v>
      </c>
      <c r="G1247" s="13" t="s">
        <v>4802</v>
      </c>
      <c r="H1247" s="13" t="s">
        <v>4816</v>
      </c>
      <c r="I1247" s="13">
        <f>(Brick_Kilns_EF!$B$13*Brick_Kilns_EF!$B$11*Brick_Kilns_EF!$B$12)</f>
        <v>8886.81</v>
      </c>
      <c r="J1247" s="13">
        <f>IF(D1247="ZZ",Brick_Kilns_EF!$E$9*(0.75),Brick_Kilns_EF!$E$9)</f>
        <v>7.4740000000000006E-4</v>
      </c>
      <c r="K1247" s="13">
        <f t="shared" si="76"/>
        <v>6.6420017940000005</v>
      </c>
      <c r="L1247" s="13">
        <f>IF(D1247="ZZ", Brick_Kilns_EF!$E$6*(0.75),Brick_Kilns_EF!$E$6)</f>
        <v>4.0400000000000001E-4</v>
      </c>
      <c r="M1247" s="13">
        <f t="shared" si="77"/>
        <v>3.5902712399999999</v>
      </c>
      <c r="N1247" s="13">
        <f>IF(D1247="ZZ",Brick_Kilns_EF!$E$7*(0.75),Brick_Kilns_EF!$E$7)</f>
        <v>3.1900000000000001E-3</v>
      </c>
      <c r="O1247" s="13">
        <f t="shared" si="78"/>
        <v>28.348923899999999</v>
      </c>
      <c r="P1247" s="13">
        <f>IF(D1247="ZZ",Brick_Kilns_EF!$E$8*(0.75),Brick_Kilns_EF!$E$8)</f>
        <v>7.1999999999999994E-4</v>
      </c>
      <c r="Q1247" s="13">
        <f t="shared" si="79"/>
        <v>6.3985031999999995</v>
      </c>
    </row>
    <row r="1248" spans="1:17">
      <c r="A1248" s="13" t="s">
        <v>1258</v>
      </c>
      <c r="B1248" s="13">
        <v>24.294688820000001</v>
      </c>
      <c r="C1248" s="13">
        <v>89.69641034</v>
      </c>
      <c r="D1248" s="13" t="s">
        <v>6</v>
      </c>
      <c r="E1248" s="13" t="s">
        <v>5000</v>
      </c>
      <c r="F1248" s="13" t="s">
        <v>42</v>
      </c>
      <c r="G1248" s="13" t="s">
        <v>4802</v>
      </c>
      <c r="H1248" s="13" t="s">
        <v>4816</v>
      </c>
      <c r="I1248" s="13">
        <f>(Brick_Kilns_EF!$B$13*Brick_Kilns_EF!$B$11*Brick_Kilns_EF!$B$12)</f>
        <v>8886.81</v>
      </c>
      <c r="J1248" s="13">
        <f>IF(D1248="ZZ",Brick_Kilns_EF!$E$9*(0.75),Brick_Kilns_EF!$E$9)</f>
        <v>7.4740000000000006E-4</v>
      </c>
      <c r="K1248" s="13">
        <f t="shared" si="76"/>
        <v>6.6420017940000005</v>
      </c>
      <c r="L1248" s="13">
        <f>IF(D1248="ZZ", Brick_Kilns_EF!$E$6*(0.75),Brick_Kilns_EF!$E$6)</f>
        <v>4.0400000000000001E-4</v>
      </c>
      <c r="M1248" s="13">
        <f t="shared" si="77"/>
        <v>3.5902712399999999</v>
      </c>
      <c r="N1248" s="13">
        <f>IF(D1248="ZZ",Brick_Kilns_EF!$E$7*(0.75),Brick_Kilns_EF!$E$7)</f>
        <v>3.1900000000000001E-3</v>
      </c>
      <c r="O1248" s="13">
        <f t="shared" si="78"/>
        <v>28.348923899999999</v>
      </c>
      <c r="P1248" s="13">
        <f>IF(D1248="ZZ",Brick_Kilns_EF!$E$8*(0.75),Brick_Kilns_EF!$E$8)</f>
        <v>7.1999999999999994E-4</v>
      </c>
      <c r="Q1248" s="13">
        <f t="shared" si="79"/>
        <v>6.3985031999999995</v>
      </c>
    </row>
    <row r="1249" spans="1:17">
      <c r="A1249" s="13" t="s">
        <v>1259</v>
      </c>
      <c r="B1249" s="13">
        <v>26.0768211</v>
      </c>
      <c r="C1249" s="13">
        <v>88.450635989999995</v>
      </c>
      <c r="D1249" s="13" t="s">
        <v>6</v>
      </c>
      <c r="E1249" s="13" t="s">
        <v>5000</v>
      </c>
      <c r="F1249" s="13" t="s">
        <v>171</v>
      </c>
      <c r="G1249" s="13" t="s">
        <v>4802</v>
      </c>
      <c r="H1249" s="13" t="s">
        <v>4816</v>
      </c>
      <c r="I1249" s="13">
        <f>(Brick_Kilns_EF!$B$13*Brick_Kilns_EF!$B$11*Brick_Kilns_EF!$B$12)</f>
        <v>8886.81</v>
      </c>
      <c r="J1249" s="13">
        <f>IF(D1249="ZZ",Brick_Kilns_EF!$E$9*(0.75),Brick_Kilns_EF!$E$9)</f>
        <v>7.4740000000000006E-4</v>
      </c>
      <c r="K1249" s="13">
        <f t="shared" si="76"/>
        <v>6.6420017940000005</v>
      </c>
      <c r="L1249" s="13">
        <f>IF(D1249="ZZ", Brick_Kilns_EF!$E$6*(0.75),Brick_Kilns_EF!$E$6)</f>
        <v>4.0400000000000001E-4</v>
      </c>
      <c r="M1249" s="13">
        <f t="shared" si="77"/>
        <v>3.5902712399999999</v>
      </c>
      <c r="N1249" s="13">
        <f>IF(D1249="ZZ",Brick_Kilns_EF!$E$7*(0.75),Brick_Kilns_EF!$E$7)</f>
        <v>3.1900000000000001E-3</v>
      </c>
      <c r="O1249" s="13">
        <f t="shared" si="78"/>
        <v>28.348923899999999</v>
      </c>
      <c r="P1249" s="13">
        <f>IF(D1249="ZZ",Brick_Kilns_EF!$E$8*(0.75),Brick_Kilns_EF!$E$8)</f>
        <v>7.1999999999999994E-4</v>
      </c>
      <c r="Q1249" s="13">
        <f t="shared" si="79"/>
        <v>6.3985031999999995</v>
      </c>
    </row>
    <row r="1250" spans="1:17">
      <c r="A1250" s="13" t="s">
        <v>1260</v>
      </c>
      <c r="B1250" s="13">
        <v>24.225800410000002</v>
      </c>
      <c r="C1250" s="13">
        <v>89.123867520000005</v>
      </c>
      <c r="D1250" s="13" t="s">
        <v>6</v>
      </c>
      <c r="E1250" s="13" t="s">
        <v>5000</v>
      </c>
      <c r="F1250" s="13" t="s">
        <v>42</v>
      </c>
      <c r="G1250" s="13" t="s">
        <v>4802</v>
      </c>
      <c r="H1250" s="13" t="s">
        <v>4816</v>
      </c>
      <c r="I1250" s="13">
        <f>(Brick_Kilns_EF!$B$13*Brick_Kilns_EF!$B$11*Brick_Kilns_EF!$B$12)</f>
        <v>8886.81</v>
      </c>
      <c r="J1250" s="13">
        <f>IF(D1250="ZZ",Brick_Kilns_EF!$E$9*(0.75),Brick_Kilns_EF!$E$9)</f>
        <v>7.4740000000000006E-4</v>
      </c>
      <c r="K1250" s="13">
        <f t="shared" si="76"/>
        <v>6.6420017940000005</v>
      </c>
      <c r="L1250" s="13">
        <f>IF(D1250="ZZ", Brick_Kilns_EF!$E$6*(0.75),Brick_Kilns_EF!$E$6)</f>
        <v>4.0400000000000001E-4</v>
      </c>
      <c r="M1250" s="13">
        <f t="shared" si="77"/>
        <v>3.5902712399999999</v>
      </c>
      <c r="N1250" s="13">
        <f>IF(D1250="ZZ",Brick_Kilns_EF!$E$7*(0.75),Brick_Kilns_EF!$E$7)</f>
        <v>3.1900000000000001E-3</v>
      </c>
      <c r="O1250" s="13">
        <f t="shared" si="78"/>
        <v>28.348923899999999</v>
      </c>
      <c r="P1250" s="13">
        <f>IF(D1250="ZZ",Brick_Kilns_EF!$E$8*(0.75),Brick_Kilns_EF!$E$8)</f>
        <v>7.1999999999999994E-4</v>
      </c>
      <c r="Q1250" s="13">
        <f t="shared" si="79"/>
        <v>6.3985031999999995</v>
      </c>
    </row>
    <row r="1251" spans="1:17">
      <c r="A1251" s="13" t="s">
        <v>1261</v>
      </c>
      <c r="B1251" s="13">
        <v>24.833692200000002</v>
      </c>
      <c r="C1251" s="13">
        <v>89.282722070000005</v>
      </c>
      <c r="D1251" s="13" t="s">
        <v>6</v>
      </c>
      <c r="E1251" s="13" t="s">
        <v>5000</v>
      </c>
      <c r="F1251" s="13" t="s">
        <v>42</v>
      </c>
      <c r="G1251" s="13" t="s">
        <v>4802</v>
      </c>
      <c r="H1251" s="13" t="s">
        <v>4816</v>
      </c>
      <c r="I1251" s="13">
        <f>(Brick_Kilns_EF!$B$13*Brick_Kilns_EF!$B$11*Brick_Kilns_EF!$B$12)</f>
        <v>8886.81</v>
      </c>
      <c r="J1251" s="13">
        <f>IF(D1251="ZZ",Brick_Kilns_EF!$E$9*(0.75),Brick_Kilns_EF!$E$9)</f>
        <v>7.4740000000000006E-4</v>
      </c>
      <c r="K1251" s="13">
        <f t="shared" si="76"/>
        <v>6.6420017940000005</v>
      </c>
      <c r="L1251" s="13">
        <f>IF(D1251="ZZ", Brick_Kilns_EF!$E$6*(0.75),Brick_Kilns_EF!$E$6)</f>
        <v>4.0400000000000001E-4</v>
      </c>
      <c r="M1251" s="13">
        <f t="shared" si="77"/>
        <v>3.5902712399999999</v>
      </c>
      <c r="N1251" s="13">
        <f>IF(D1251="ZZ",Brick_Kilns_EF!$E$7*(0.75),Brick_Kilns_EF!$E$7)</f>
        <v>3.1900000000000001E-3</v>
      </c>
      <c r="O1251" s="13">
        <f t="shared" si="78"/>
        <v>28.348923899999999</v>
      </c>
      <c r="P1251" s="13">
        <f>IF(D1251="ZZ",Brick_Kilns_EF!$E$8*(0.75),Brick_Kilns_EF!$E$8)</f>
        <v>7.1999999999999994E-4</v>
      </c>
      <c r="Q1251" s="13">
        <f t="shared" si="79"/>
        <v>6.3985031999999995</v>
      </c>
    </row>
    <row r="1252" spans="1:17">
      <c r="A1252" s="13" t="s">
        <v>1262</v>
      </c>
      <c r="B1252" s="13">
        <v>23.81268841</v>
      </c>
      <c r="C1252" s="13">
        <v>88.954007820000001</v>
      </c>
      <c r="D1252" s="13" t="s">
        <v>6</v>
      </c>
      <c r="E1252" s="13" t="s">
        <v>5000</v>
      </c>
      <c r="F1252" s="13" t="s">
        <v>9</v>
      </c>
      <c r="G1252" s="13" t="s">
        <v>4802</v>
      </c>
      <c r="H1252" s="13" t="s">
        <v>4816</v>
      </c>
      <c r="I1252" s="13">
        <f>(Brick_Kilns_EF!$B$13*Brick_Kilns_EF!$B$11*Brick_Kilns_EF!$B$12)</f>
        <v>8886.81</v>
      </c>
      <c r="J1252" s="13">
        <f>IF(D1252="ZZ",Brick_Kilns_EF!$E$9*(0.75),Brick_Kilns_EF!$E$9)</f>
        <v>7.4740000000000006E-4</v>
      </c>
      <c r="K1252" s="13">
        <f t="shared" si="76"/>
        <v>6.6420017940000005</v>
      </c>
      <c r="L1252" s="13">
        <f>IF(D1252="ZZ", Brick_Kilns_EF!$E$6*(0.75),Brick_Kilns_EF!$E$6)</f>
        <v>4.0400000000000001E-4</v>
      </c>
      <c r="M1252" s="13">
        <f t="shared" si="77"/>
        <v>3.5902712399999999</v>
      </c>
      <c r="N1252" s="13">
        <f>IF(D1252="ZZ",Brick_Kilns_EF!$E$7*(0.75),Brick_Kilns_EF!$E$7)</f>
        <v>3.1900000000000001E-3</v>
      </c>
      <c r="O1252" s="13">
        <f t="shared" si="78"/>
        <v>28.348923899999999</v>
      </c>
      <c r="P1252" s="13">
        <f>IF(D1252="ZZ",Brick_Kilns_EF!$E$8*(0.75),Brick_Kilns_EF!$E$8)</f>
        <v>7.1999999999999994E-4</v>
      </c>
      <c r="Q1252" s="13">
        <f t="shared" si="79"/>
        <v>6.3985031999999995</v>
      </c>
    </row>
    <row r="1253" spans="1:17">
      <c r="A1253" s="13" t="s">
        <v>1263</v>
      </c>
      <c r="B1253" s="13">
        <v>24.126135309999999</v>
      </c>
      <c r="C1253" s="13">
        <v>89.538705840000006</v>
      </c>
      <c r="D1253" s="13" t="s">
        <v>6</v>
      </c>
      <c r="E1253" s="13" t="s">
        <v>5000</v>
      </c>
      <c r="F1253" s="13" t="s">
        <v>42</v>
      </c>
      <c r="G1253" s="13" t="s">
        <v>4802</v>
      </c>
      <c r="H1253" s="13" t="s">
        <v>4816</v>
      </c>
      <c r="I1253" s="13">
        <f>(Brick_Kilns_EF!$B$13*Brick_Kilns_EF!$B$11*Brick_Kilns_EF!$B$12)</f>
        <v>8886.81</v>
      </c>
      <c r="J1253" s="13">
        <f>IF(D1253="ZZ",Brick_Kilns_EF!$E$9*(0.75),Brick_Kilns_EF!$E$9)</f>
        <v>7.4740000000000006E-4</v>
      </c>
      <c r="K1253" s="13">
        <f t="shared" si="76"/>
        <v>6.6420017940000005</v>
      </c>
      <c r="L1253" s="13">
        <f>IF(D1253="ZZ", Brick_Kilns_EF!$E$6*(0.75),Brick_Kilns_EF!$E$6)</f>
        <v>4.0400000000000001E-4</v>
      </c>
      <c r="M1253" s="13">
        <f t="shared" si="77"/>
        <v>3.5902712399999999</v>
      </c>
      <c r="N1253" s="13">
        <f>IF(D1253="ZZ",Brick_Kilns_EF!$E$7*(0.75),Brick_Kilns_EF!$E$7)</f>
        <v>3.1900000000000001E-3</v>
      </c>
      <c r="O1253" s="13">
        <f t="shared" si="78"/>
        <v>28.348923899999999</v>
      </c>
      <c r="P1253" s="13">
        <f>IF(D1253="ZZ",Brick_Kilns_EF!$E$8*(0.75),Brick_Kilns_EF!$E$8)</f>
        <v>7.1999999999999994E-4</v>
      </c>
      <c r="Q1253" s="13">
        <f t="shared" si="79"/>
        <v>6.3985031999999995</v>
      </c>
    </row>
    <row r="1254" spans="1:17">
      <c r="A1254" s="13" t="s">
        <v>1264</v>
      </c>
      <c r="B1254" s="13">
        <v>23.708572969999999</v>
      </c>
      <c r="C1254" s="13">
        <v>89.023274420000007</v>
      </c>
      <c r="D1254" s="13" t="s">
        <v>6</v>
      </c>
      <c r="E1254" s="13" t="s">
        <v>5000</v>
      </c>
      <c r="F1254" s="13" t="s">
        <v>9</v>
      </c>
      <c r="G1254" s="13" t="s">
        <v>4802</v>
      </c>
      <c r="H1254" s="13" t="s">
        <v>4816</v>
      </c>
      <c r="I1254" s="13">
        <f>(Brick_Kilns_EF!$B$13*Brick_Kilns_EF!$B$11*Brick_Kilns_EF!$B$12)</f>
        <v>8886.81</v>
      </c>
      <c r="J1254" s="13">
        <f>IF(D1254="ZZ",Brick_Kilns_EF!$E$9*(0.75),Brick_Kilns_EF!$E$9)</f>
        <v>7.4740000000000006E-4</v>
      </c>
      <c r="K1254" s="13">
        <f t="shared" si="76"/>
        <v>6.6420017940000005</v>
      </c>
      <c r="L1254" s="13">
        <f>IF(D1254="ZZ", Brick_Kilns_EF!$E$6*(0.75),Brick_Kilns_EF!$E$6)</f>
        <v>4.0400000000000001E-4</v>
      </c>
      <c r="M1254" s="13">
        <f t="shared" si="77"/>
        <v>3.5902712399999999</v>
      </c>
      <c r="N1254" s="13">
        <f>IF(D1254="ZZ",Brick_Kilns_EF!$E$7*(0.75),Brick_Kilns_EF!$E$7)</f>
        <v>3.1900000000000001E-3</v>
      </c>
      <c r="O1254" s="13">
        <f t="shared" si="78"/>
        <v>28.348923899999999</v>
      </c>
      <c r="P1254" s="13">
        <f>IF(D1254="ZZ",Brick_Kilns_EF!$E$8*(0.75),Brick_Kilns_EF!$E$8)</f>
        <v>7.1999999999999994E-4</v>
      </c>
      <c r="Q1254" s="13">
        <f t="shared" si="79"/>
        <v>6.3985031999999995</v>
      </c>
    </row>
    <row r="1255" spans="1:17">
      <c r="A1255" s="13" t="s">
        <v>1265</v>
      </c>
      <c r="B1255" s="13">
        <v>23.982182330000001</v>
      </c>
      <c r="C1255" s="13">
        <v>88.828424409999997</v>
      </c>
      <c r="D1255" s="13" t="s">
        <v>6</v>
      </c>
      <c r="E1255" s="13" t="s">
        <v>5000</v>
      </c>
      <c r="F1255" s="13" t="s">
        <v>9</v>
      </c>
      <c r="G1255" s="13" t="s">
        <v>4802</v>
      </c>
      <c r="H1255" s="13" t="s">
        <v>4816</v>
      </c>
      <c r="I1255" s="13">
        <f>(Brick_Kilns_EF!$B$13*Brick_Kilns_EF!$B$11*Brick_Kilns_EF!$B$12)</f>
        <v>8886.81</v>
      </c>
      <c r="J1255" s="13">
        <f>IF(D1255="ZZ",Brick_Kilns_EF!$E$9*(0.75),Brick_Kilns_EF!$E$9)</f>
        <v>7.4740000000000006E-4</v>
      </c>
      <c r="K1255" s="13">
        <f t="shared" si="76"/>
        <v>6.6420017940000005</v>
      </c>
      <c r="L1255" s="13">
        <f>IF(D1255="ZZ", Brick_Kilns_EF!$E$6*(0.75),Brick_Kilns_EF!$E$6)</f>
        <v>4.0400000000000001E-4</v>
      </c>
      <c r="M1255" s="13">
        <f t="shared" si="77"/>
        <v>3.5902712399999999</v>
      </c>
      <c r="N1255" s="13">
        <f>IF(D1255="ZZ",Brick_Kilns_EF!$E$7*(0.75),Brick_Kilns_EF!$E$7)</f>
        <v>3.1900000000000001E-3</v>
      </c>
      <c r="O1255" s="13">
        <f t="shared" si="78"/>
        <v>28.348923899999999</v>
      </c>
      <c r="P1255" s="13">
        <f>IF(D1255="ZZ",Brick_Kilns_EF!$E$8*(0.75),Brick_Kilns_EF!$E$8)</f>
        <v>7.1999999999999994E-4</v>
      </c>
      <c r="Q1255" s="13">
        <f t="shared" si="79"/>
        <v>6.3985031999999995</v>
      </c>
    </row>
    <row r="1256" spans="1:17">
      <c r="A1256" s="13" t="s">
        <v>1266</v>
      </c>
      <c r="B1256" s="13">
        <v>23.831487240000001</v>
      </c>
      <c r="C1256" s="13">
        <v>88.908555219999997</v>
      </c>
      <c r="D1256" s="13" t="s">
        <v>6</v>
      </c>
      <c r="E1256" s="13" t="s">
        <v>5000</v>
      </c>
      <c r="F1256" s="13" t="s">
        <v>9</v>
      </c>
      <c r="G1256" s="13" t="s">
        <v>4802</v>
      </c>
      <c r="H1256" s="13" t="s">
        <v>4816</v>
      </c>
      <c r="I1256" s="13">
        <f>(Brick_Kilns_EF!$B$13*Brick_Kilns_EF!$B$11*Brick_Kilns_EF!$B$12)</f>
        <v>8886.81</v>
      </c>
      <c r="J1256" s="13">
        <f>IF(D1256="ZZ",Brick_Kilns_EF!$E$9*(0.75),Brick_Kilns_EF!$E$9)</f>
        <v>7.4740000000000006E-4</v>
      </c>
      <c r="K1256" s="13">
        <f t="shared" si="76"/>
        <v>6.6420017940000005</v>
      </c>
      <c r="L1256" s="13">
        <f>IF(D1256="ZZ", Brick_Kilns_EF!$E$6*(0.75),Brick_Kilns_EF!$E$6)</f>
        <v>4.0400000000000001E-4</v>
      </c>
      <c r="M1256" s="13">
        <f t="shared" si="77"/>
        <v>3.5902712399999999</v>
      </c>
      <c r="N1256" s="13">
        <f>IF(D1256="ZZ",Brick_Kilns_EF!$E$7*(0.75),Brick_Kilns_EF!$E$7)</f>
        <v>3.1900000000000001E-3</v>
      </c>
      <c r="O1256" s="13">
        <f t="shared" si="78"/>
        <v>28.348923899999999</v>
      </c>
      <c r="P1256" s="13">
        <f>IF(D1256="ZZ",Brick_Kilns_EF!$E$8*(0.75),Brick_Kilns_EF!$E$8)</f>
        <v>7.1999999999999994E-4</v>
      </c>
      <c r="Q1256" s="13">
        <f t="shared" si="79"/>
        <v>6.3985031999999995</v>
      </c>
    </row>
    <row r="1257" spans="1:17">
      <c r="A1257" s="13" t="s">
        <v>1267</v>
      </c>
      <c r="B1257" s="13">
        <v>23.723582879999999</v>
      </c>
      <c r="C1257" s="13">
        <v>88.885650119999994</v>
      </c>
      <c r="D1257" s="13" t="s">
        <v>6</v>
      </c>
      <c r="E1257" s="13" t="s">
        <v>5000</v>
      </c>
      <c r="F1257" s="13" t="s">
        <v>9</v>
      </c>
      <c r="G1257" s="13" t="s">
        <v>4802</v>
      </c>
      <c r="H1257" s="13" t="s">
        <v>4816</v>
      </c>
      <c r="I1257" s="13">
        <f>(Brick_Kilns_EF!$B$13*Brick_Kilns_EF!$B$11*Brick_Kilns_EF!$B$12)</f>
        <v>8886.81</v>
      </c>
      <c r="J1257" s="13">
        <f>IF(D1257="ZZ",Brick_Kilns_EF!$E$9*(0.75),Brick_Kilns_EF!$E$9)</f>
        <v>7.4740000000000006E-4</v>
      </c>
      <c r="K1257" s="13">
        <f t="shared" si="76"/>
        <v>6.6420017940000005</v>
      </c>
      <c r="L1257" s="13">
        <f>IF(D1257="ZZ", Brick_Kilns_EF!$E$6*(0.75),Brick_Kilns_EF!$E$6)</f>
        <v>4.0400000000000001E-4</v>
      </c>
      <c r="M1257" s="13">
        <f t="shared" si="77"/>
        <v>3.5902712399999999</v>
      </c>
      <c r="N1257" s="13">
        <f>IF(D1257="ZZ",Brick_Kilns_EF!$E$7*(0.75),Brick_Kilns_EF!$E$7)</f>
        <v>3.1900000000000001E-3</v>
      </c>
      <c r="O1257" s="13">
        <f t="shared" si="78"/>
        <v>28.348923899999999</v>
      </c>
      <c r="P1257" s="13">
        <f>IF(D1257="ZZ",Brick_Kilns_EF!$E$8*(0.75),Brick_Kilns_EF!$E$8)</f>
        <v>7.1999999999999994E-4</v>
      </c>
      <c r="Q1257" s="13">
        <f t="shared" si="79"/>
        <v>6.3985031999999995</v>
      </c>
    </row>
    <row r="1258" spans="1:17">
      <c r="A1258" s="13" t="s">
        <v>1268</v>
      </c>
      <c r="B1258" s="13">
        <v>24.521800429999999</v>
      </c>
      <c r="C1258" s="13">
        <v>89.579869439999996</v>
      </c>
      <c r="D1258" s="13" t="s">
        <v>6</v>
      </c>
      <c r="E1258" s="13" t="s">
        <v>5000</v>
      </c>
      <c r="F1258" s="13" t="s">
        <v>42</v>
      </c>
      <c r="G1258" s="13" t="s">
        <v>4802</v>
      </c>
      <c r="H1258" s="13" t="s">
        <v>4816</v>
      </c>
      <c r="I1258" s="13">
        <f>(Brick_Kilns_EF!$B$13*Brick_Kilns_EF!$B$11*Brick_Kilns_EF!$B$12)</f>
        <v>8886.81</v>
      </c>
      <c r="J1258" s="13">
        <f>IF(D1258="ZZ",Brick_Kilns_EF!$E$9*(0.75),Brick_Kilns_EF!$E$9)</f>
        <v>7.4740000000000006E-4</v>
      </c>
      <c r="K1258" s="13">
        <f t="shared" si="76"/>
        <v>6.6420017940000005</v>
      </c>
      <c r="L1258" s="13">
        <f>IF(D1258="ZZ", Brick_Kilns_EF!$E$6*(0.75),Brick_Kilns_EF!$E$6)</f>
        <v>4.0400000000000001E-4</v>
      </c>
      <c r="M1258" s="13">
        <f t="shared" si="77"/>
        <v>3.5902712399999999</v>
      </c>
      <c r="N1258" s="13">
        <f>IF(D1258="ZZ",Brick_Kilns_EF!$E$7*(0.75),Brick_Kilns_EF!$E$7)</f>
        <v>3.1900000000000001E-3</v>
      </c>
      <c r="O1258" s="13">
        <f t="shared" si="78"/>
        <v>28.348923899999999</v>
      </c>
      <c r="P1258" s="13">
        <f>IF(D1258="ZZ",Brick_Kilns_EF!$E$8*(0.75),Brick_Kilns_EF!$E$8)</f>
        <v>7.1999999999999994E-4</v>
      </c>
      <c r="Q1258" s="13">
        <f t="shared" si="79"/>
        <v>6.3985031999999995</v>
      </c>
    </row>
    <row r="1259" spans="1:17">
      <c r="A1259" s="13" t="s">
        <v>1269</v>
      </c>
      <c r="B1259" s="13">
        <v>24.827284729999999</v>
      </c>
      <c r="C1259" s="13">
        <v>89.123688169999994</v>
      </c>
      <c r="D1259" s="13" t="s">
        <v>6</v>
      </c>
      <c r="E1259" s="13" t="s">
        <v>5000</v>
      </c>
      <c r="F1259" s="13" t="s">
        <v>42</v>
      </c>
      <c r="G1259" s="13" t="s">
        <v>4802</v>
      </c>
      <c r="H1259" s="13" t="s">
        <v>4816</v>
      </c>
      <c r="I1259" s="13">
        <f>(Brick_Kilns_EF!$B$13*Brick_Kilns_EF!$B$11*Brick_Kilns_EF!$B$12)</f>
        <v>8886.81</v>
      </c>
      <c r="J1259" s="13">
        <f>IF(D1259="ZZ",Brick_Kilns_EF!$E$9*(0.75),Brick_Kilns_EF!$E$9)</f>
        <v>7.4740000000000006E-4</v>
      </c>
      <c r="K1259" s="13">
        <f t="shared" si="76"/>
        <v>6.6420017940000005</v>
      </c>
      <c r="L1259" s="13">
        <f>IF(D1259="ZZ", Brick_Kilns_EF!$E$6*(0.75),Brick_Kilns_EF!$E$6)</f>
        <v>4.0400000000000001E-4</v>
      </c>
      <c r="M1259" s="13">
        <f t="shared" si="77"/>
        <v>3.5902712399999999</v>
      </c>
      <c r="N1259" s="13">
        <f>IF(D1259="ZZ",Brick_Kilns_EF!$E$7*(0.75),Brick_Kilns_EF!$E$7)</f>
        <v>3.1900000000000001E-3</v>
      </c>
      <c r="O1259" s="13">
        <f t="shared" si="78"/>
        <v>28.348923899999999</v>
      </c>
      <c r="P1259" s="13">
        <f>IF(D1259="ZZ",Brick_Kilns_EF!$E$8*(0.75),Brick_Kilns_EF!$E$8)</f>
        <v>7.1999999999999994E-4</v>
      </c>
      <c r="Q1259" s="13">
        <f t="shared" si="79"/>
        <v>6.3985031999999995</v>
      </c>
    </row>
    <row r="1260" spans="1:17">
      <c r="A1260" s="13" t="s">
        <v>1270</v>
      </c>
      <c r="B1260" s="13">
        <v>24.424795960000001</v>
      </c>
      <c r="C1260" s="13">
        <v>89.360636560000003</v>
      </c>
      <c r="D1260" s="13" t="s">
        <v>6</v>
      </c>
      <c r="E1260" s="13" t="s">
        <v>5000</v>
      </c>
      <c r="F1260" s="13" t="s">
        <v>42</v>
      </c>
      <c r="G1260" s="13" t="s">
        <v>4802</v>
      </c>
      <c r="H1260" s="13" t="s">
        <v>4816</v>
      </c>
      <c r="I1260" s="13">
        <f>(Brick_Kilns_EF!$B$13*Brick_Kilns_EF!$B$11*Brick_Kilns_EF!$B$12)</f>
        <v>8886.81</v>
      </c>
      <c r="J1260" s="13">
        <f>IF(D1260="ZZ",Brick_Kilns_EF!$E$9*(0.75),Brick_Kilns_EF!$E$9)</f>
        <v>7.4740000000000006E-4</v>
      </c>
      <c r="K1260" s="13">
        <f t="shared" si="76"/>
        <v>6.6420017940000005</v>
      </c>
      <c r="L1260" s="13">
        <f>IF(D1260="ZZ", Brick_Kilns_EF!$E$6*(0.75),Brick_Kilns_EF!$E$6)</f>
        <v>4.0400000000000001E-4</v>
      </c>
      <c r="M1260" s="13">
        <f t="shared" si="77"/>
        <v>3.5902712399999999</v>
      </c>
      <c r="N1260" s="13">
        <f>IF(D1260="ZZ",Brick_Kilns_EF!$E$7*(0.75),Brick_Kilns_EF!$E$7)</f>
        <v>3.1900000000000001E-3</v>
      </c>
      <c r="O1260" s="13">
        <f t="shared" si="78"/>
        <v>28.348923899999999</v>
      </c>
      <c r="P1260" s="13">
        <f>IF(D1260="ZZ",Brick_Kilns_EF!$E$8*(0.75),Brick_Kilns_EF!$E$8)</f>
        <v>7.1999999999999994E-4</v>
      </c>
      <c r="Q1260" s="13">
        <f t="shared" si="79"/>
        <v>6.3985031999999995</v>
      </c>
    </row>
    <row r="1261" spans="1:17">
      <c r="A1261" s="13" t="s">
        <v>1271</v>
      </c>
      <c r="B1261" s="13">
        <v>24.54144964</v>
      </c>
      <c r="C1261" s="13">
        <v>90.004668949999996</v>
      </c>
      <c r="D1261" s="13" t="s">
        <v>6</v>
      </c>
      <c r="E1261" s="13" t="s">
        <v>5000</v>
      </c>
      <c r="F1261" s="13" t="s">
        <v>7</v>
      </c>
      <c r="G1261" s="13" t="s">
        <v>4802</v>
      </c>
      <c r="H1261" s="13" t="s">
        <v>4816</v>
      </c>
      <c r="I1261" s="13">
        <f>(Brick_Kilns_EF!$B$13*Brick_Kilns_EF!$B$11*Brick_Kilns_EF!$B$12)</f>
        <v>8886.81</v>
      </c>
      <c r="J1261" s="13">
        <f>IF(D1261="ZZ",Brick_Kilns_EF!$E$9*(0.75),Brick_Kilns_EF!$E$9)</f>
        <v>7.4740000000000006E-4</v>
      </c>
      <c r="K1261" s="13">
        <f t="shared" si="76"/>
        <v>6.6420017940000005</v>
      </c>
      <c r="L1261" s="13">
        <f>IF(D1261="ZZ", Brick_Kilns_EF!$E$6*(0.75),Brick_Kilns_EF!$E$6)</f>
        <v>4.0400000000000001E-4</v>
      </c>
      <c r="M1261" s="13">
        <f t="shared" si="77"/>
        <v>3.5902712399999999</v>
      </c>
      <c r="N1261" s="13">
        <f>IF(D1261="ZZ",Brick_Kilns_EF!$E$7*(0.75),Brick_Kilns_EF!$E$7)</f>
        <v>3.1900000000000001E-3</v>
      </c>
      <c r="O1261" s="13">
        <f t="shared" si="78"/>
        <v>28.348923899999999</v>
      </c>
      <c r="P1261" s="13">
        <f>IF(D1261="ZZ",Brick_Kilns_EF!$E$8*(0.75),Brick_Kilns_EF!$E$8)</f>
        <v>7.1999999999999994E-4</v>
      </c>
      <c r="Q1261" s="13">
        <f t="shared" si="79"/>
        <v>6.3985031999999995</v>
      </c>
    </row>
    <row r="1262" spans="1:17">
      <c r="A1262" s="13" t="s">
        <v>1272</v>
      </c>
      <c r="B1262" s="13">
        <v>23.781421569999999</v>
      </c>
      <c r="C1262" s="13">
        <v>88.802310919999996</v>
      </c>
      <c r="D1262" s="13" t="s">
        <v>6</v>
      </c>
      <c r="E1262" s="13" t="s">
        <v>5000</v>
      </c>
      <c r="F1262" s="13" t="s">
        <v>9</v>
      </c>
      <c r="G1262" s="13" t="s">
        <v>4802</v>
      </c>
      <c r="H1262" s="13" t="s">
        <v>4816</v>
      </c>
      <c r="I1262" s="13">
        <f>(Brick_Kilns_EF!$B$13*Brick_Kilns_EF!$B$11*Brick_Kilns_EF!$B$12)</f>
        <v>8886.81</v>
      </c>
      <c r="J1262" s="13">
        <f>IF(D1262="ZZ",Brick_Kilns_EF!$E$9*(0.75),Brick_Kilns_EF!$E$9)</f>
        <v>7.4740000000000006E-4</v>
      </c>
      <c r="K1262" s="13">
        <f t="shared" si="76"/>
        <v>6.6420017940000005</v>
      </c>
      <c r="L1262" s="13">
        <f>IF(D1262="ZZ", Brick_Kilns_EF!$E$6*(0.75),Brick_Kilns_EF!$E$6)</f>
        <v>4.0400000000000001E-4</v>
      </c>
      <c r="M1262" s="13">
        <f t="shared" si="77"/>
        <v>3.5902712399999999</v>
      </c>
      <c r="N1262" s="13">
        <f>IF(D1262="ZZ",Brick_Kilns_EF!$E$7*(0.75),Brick_Kilns_EF!$E$7)</f>
        <v>3.1900000000000001E-3</v>
      </c>
      <c r="O1262" s="13">
        <f t="shared" si="78"/>
        <v>28.348923899999999</v>
      </c>
      <c r="P1262" s="13">
        <f>IF(D1262="ZZ",Brick_Kilns_EF!$E$8*(0.75),Brick_Kilns_EF!$E$8)</f>
        <v>7.1999999999999994E-4</v>
      </c>
      <c r="Q1262" s="13">
        <f t="shared" si="79"/>
        <v>6.3985031999999995</v>
      </c>
    </row>
    <row r="1263" spans="1:17">
      <c r="A1263" s="13" t="s">
        <v>1273</v>
      </c>
      <c r="B1263" s="13">
        <v>24.57424322</v>
      </c>
      <c r="C1263" s="13">
        <v>89.926375669999999</v>
      </c>
      <c r="D1263" s="13" t="s">
        <v>6</v>
      </c>
      <c r="E1263" s="13" t="s">
        <v>5000</v>
      </c>
      <c r="F1263" s="13" t="s">
        <v>7</v>
      </c>
      <c r="G1263" s="13" t="s">
        <v>4802</v>
      </c>
      <c r="H1263" s="13" t="s">
        <v>4816</v>
      </c>
      <c r="I1263" s="13">
        <f>(Brick_Kilns_EF!$B$13*Brick_Kilns_EF!$B$11*Brick_Kilns_EF!$B$12)</f>
        <v>8886.81</v>
      </c>
      <c r="J1263" s="13">
        <f>IF(D1263="ZZ",Brick_Kilns_EF!$E$9*(0.75),Brick_Kilns_EF!$E$9)</f>
        <v>7.4740000000000006E-4</v>
      </c>
      <c r="K1263" s="13">
        <f t="shared" si="76"/>
        <v>6.6420017940000005</v>
      </c>
      <c r="L1263" s="13">
        <f>IF(D1263="ZZ", Brick_Kilns_EF!$E$6*(0.75),Brick_Kilns_EF!$E$6)</f>
        <v>4.0400000000000001E-4</v>
      </c>
      <c r="M1263" s="13">
        <f t="shared" si="77"/>
        <v>3.5902712399999999</v>
      </c>
      <c r="N1263" s="13">
        <f>IF(D1263="ZZ",Brick_Kilns_EF!$E$7*(0.75),Brick_Kilns_EF!$E$7)</f>
        <v>3.1900000000000001E-3</v>
      </c>
      <c r="O1263" s="13">
        <f t="shared" si="78"/>
        <v>28.348923899999999</v>
      </c>
      <c r="P1263" s="13">
        <f>IF(D1263="ZZ",Brick_Kilns_EF!$E$8*(0.75),Brick_Kilns_EF!$E$8)</f>
        <v>7.1999999999999994E-4</v>
      </c>
      <c r="Q1263" s="13">
        <f t="shared" si="79"/>
        <v>6.3985031999999995</v>
      </c>
    </row>
    <row r="1264" spans="1:17">
      <c r="A1264" s="13" t="s">
        <v>1274</v>
      </c>
      <c r="B1264" s="13">
        <v>24.026048629999998</v>
      </c>
      <c r="C1264" s="13">
        <v>89.413862769999994</v>
      </c>
      <c r="D1264" s="13" t="s">
        <v>6</v>
      </c>
      <c r="E1264" s="13" t="s">
        <v>5000</v>
      </c>
      <c r="F1264" s="13" t="s">
        <v>42</v>
      </c>
      <c r="G1264" s="13" t="s">
        <v>4802</v>
      </c>
      <c r="H1264" s="13" t="s">
        <v>4816</v>
      </c>
      <c r="I1264" s="13">
        <f>(Brick_Kilns_EF!$B$13*Brick_Kilns_EF!$B$11*Brick_Kilns_EF!$B$12)</f>
        <v>8886.81</v>
      </c>
      <c r="J1264" s="13">
        <f>IF(D1264="ZZ",Brick_Kilns_EF!$E$9*(0.75),Brick_Kilns_EF!$E$9)</f>
        <v>7.4740000000000006E-4</v>
      </c>
      <c r="K1264" s="13">
        <f t="shared" si="76"/>
        <v>6.6420017940000005</v>
      </c>
      <c r="L1264" s="13">
        <f>IF(D1264="ZZ", Brick_Kilns_EF!$E$6*(0.75),Brick_Kilns_EF!$E$6)</f>
        <v>4.0400000000000001E-4</v>
      </c>
      <c r="M1264" s="13">
        <f t="shared" si="77"/>
        <v>3.5902712399999999</v>
      </c>
      <c r="N1264" s="13">
        <f>IF(D1264="ZZ",Brick_Kilns_EF!$E$7*(0.75),Brick_Kilns_EF!$E$7)</f>
        <v>3.1900000000000001E-3</v>
      </c>
      <c r="O1264" s="13">
        <f t="shared" si="78"/>
        <v>28.348923899999999</v>
      </c>
      <c r="P1264" s="13">
        <f>IF(D1264="ZZ",Brick_Kilns_EF!$E$8*(0.75),Brick_Kilns_EF!$E$8)</f>
        <v>7.1999999999999994E-4</v>
      </c>
      <c r="Q1264" s="13">
        <f t="shared" si="79"/>
        <v>6.3985031999999995</v>
      </c>
    </row>
    <row r="1265" spans="1:17">
      <c r="A1265" s="13" t="s">
        <v>1275</v>
      </c>
      <c r="B1265" s="13">
        <v>24.148928829999999</v>
      </c>
      <c r="C1265" s="13">
        <v>89.302287449999994</v>
      </c>
      <c r="D1265" s="13" t="s">
        <v>6</v>
      </c>
      <c r="E1265" s="13" t="s">
        <v>5000</v>
      </c>
      <c r="F1265" s="13" t="s">
        <v>42</v>
      </c>
      <c r="G1265" s="13" t="s">
        <v>4802</v>
      </c>
      <c r="H1265" s="13" t="s">
        <v>4816</v>
      </c>
      <c r="I1265" s="13">
        <f>(Brick_Kilns_EF!$B$13*Brick_Kilns_EF!$B$11*Brick_Kilns_EF!$B$12)</f>
        <v>8886.81</v>
      </c>
      <c r="J1265" s="13">
        <f>IF(D1265="ZZ",Brick_Kilns_EF!$E$9*(0.75),Brick_Kilns_EF!$E$9)</f>
        <v>7.4740000000000006E-4</v>
      </c>
      <c r="K1265" s="13">
        <f t="shared" si="76"/>
        <v>6.6420017940000005</v>
      </c>
      <c r="L1265" s="13">
        <f>IF(D1265="ZZ", Brick_Kilns_EF!$E$6*(0.75),Brick_Kilns_EF!$E$6)</f>
        <v>4.0400000000000001E-4</v>
      </c>
      <c r="M1265" s="13">
        <f t="shared" si="77"/>
        <v>3.5902712399999999</v>
      </c>
      <c r="N1265" s="13">
        <f>IF(D1265="ZZ",Brick_Kilns_EF!$E$7*(0.75),Brick_Kilns_EF!$E$7)</f>
        <v>3.1900000000000001E-3</v>
      </c>
      <c r="O1265" s="13">
        <f t="shared" si="78"/>
        <v>28.348923899999999</v>
      </c>
      <c r="P1265" s="13">
        <f>IF(D1265="ZZ",Brick_Kilns_EF!$E$8*(0.75),Brick_Kilns_EF!$E$8)</f>
        <v>7.1999999999999994E-4</v>
      </c>
      <c r="Q1265" s="13">
        <f t="shared" si="79"/>
        <v>6.3985031999999995</v>
      </c>
    </row>
    <row r="1266" spans="1:17">
      <c r="A1266" s="13" t="s">
        <v>1276</v>
      </c>
      <c r="B1266" s="13">
        <v>24.024023029999999</v>
      </c>
      <c r="C1266" s="13">
        <v>89.111786280000004</v>
      </c>
      <c r="D1266" s="13" t="s">
        <v>6</v>
      </c>
      <c r="E1266" s="13" t="s">
        <v>5000</v>
      </c>
      <c r="F1266" s="13" t="s">
        <v>42</v>
      </c>
      <c r="G1266" s="13" t="s">
        <v>4802</v>
      </c>
      <c r="H1266" s="13" t="s">
        <v>4816</v>
      </c>
      <c r="I1266" s="13">
        <f>(Brick_Kilns_EF!$B$13*Brick_Kilns_EF!$B$11*Brick_Kilns_EF!$B$12)</f>
        <v>8886.81</v>
      </c>
      <c r="J1266" s="13">
        <f>IF(D1266="ZZ",Brick_Kilns_EF!$E$9*(0.75),Brick_Kilns_EF!$E$9)</f>
        <v>7.4740000000000006E-4</v>
      </c>
      <c r="K1266" s="13">
        <f t="shared" si="76"/>
        <v>6.6420017940000005</v>
      </c>
      <c r="L1266" s="13">
        <f>IF(D1266="ZZ", Brick_Kilns_EF!$E$6*(0.75),Brick_Kilns_EF!$E$6)</f>
        <v>4.0400000000000001E-4</v>
      </c>
      <c r="M1266" s="13">
        <f t="shared" si="77"/>
        <v>3.5902712399999999</v>
      </c>
      <c r="N1266" s="13">
        <f>IF(D1266="ZZ",Brick_Kilns_EF!$E$7*(0.75),Brick_Kilns_EF!$E$7)</f>
        <v>3.1900000000000001E-3</v>
      </c>
      <c r="O1266" s="13">
        <f t="shared" si="78"/>
        <v>28.348923899999999</v>
      </c>
      <c r="P1266" s="13">
        <f>IF(D1266="ZZ",Brick_Kilns_EF!$E$8*(0.75),Brick_Kilns_EF!$E$8)</f>
        <v>7.1999999999999994E-4</v>
      </c>
      <c r="Q1266" s="13">
        <f t="shared" si="79"/>
        <v>6.3985031999999995</v>
      </c>
    </row>
    <row r="1267" spans="1:17">
      <c r="A1267" s="13" t="s">
        <v>1277</v>
      </c>
      <c r="B1267" s="13">
        <v>23.886466970000001</v>
      </c>
      <c r="C1267" s="13">
        <v>88.798834420000006</v>
      </c>
      <c r="D1267" s="13" t="s">
        <v>6</v>
      </c>
      <c r="E1267" s="13" t="s">
        <v>5000</v>
      </c>
      <c r="F1267" s="13" t="s">
        <v>9</v>
      </c>
      <c r="G1267" s="13" t="s">
        <v>4802</v>
      </c>
      <c r="H1267" s="13" t="s">
        <v>4816</v>
      </c>
      <c r="I1267" s="13">
        <f>(Brick_Kilns_EF!$B$13*Brick_Kilns_EF!$B$11*Brick_Kilns_EF!$B$12)</f>
        <v>8886.81</v>
      </c>
      <c r="J1267" s="13">
        <f>IF(D1267="ZZ",Brick_Kilns_EF!$E$9*(0.75),Brick_Kilns_EF!$E$9)</f>
        <v>7.4740000000000006E-4</v>
      </c>
      <c r="K1267" s="13">
        <f t="shared" si="76"/>
        <v>6.6420017940000005</v>
      </c>
      <c r="L1267" s="13">
        <f>IF(D1267="ZZ", Brick_Kilns_EF!$E$6*(0.75),Brick_Kilns_EF!$E$6)</f>
        <v>4.0400000000000001E-4</v>
      </c>
      <c r="M1267" s="13">
        <f t="shared" si="77"/>
        <v>3.5902712399999999</v>
      </c>
      <c r="N1267" s="13">
        <f>IF(D1267="ZZ",Brick_Kilns_EF!$E$7*(0.75),Brick_Kilns_EF!$E$7)</f>
        <v>3.1900000000000001E-3</v>
      </c>
      <c r="O1267" s="13">
        <f t="shared" si="78"/>
        <v>28.348923899999999</v>
      </c>
      <c r="P1267" s="13">
        <f>IF(D1267="ZZ",Brick_Kilns_EF!$E$8*(0.75),Brick_Kilns_EF!$E$8)</f>
        <v>7.1999999999999994E-4</v>
      </c>
      <c r="Q1267" s="13">
        <f t="shared" si="79"/>
        <v>6.3985031999999995</v>
      </c>
    </row>
    <row r="1268" spans="1:17">
      <c r="A1268" s="13" t="s">
        <v>1278</v>
      </c>
      <c r="B1268" s="13">
        <v>23.889331110000001</v>
      </c>
      <c r="C1268" s="13">
        <v>88.800672680000005</v>
      </c>
      <c r="D1268" s="13" t="s">
        <v>6</v>
      </c>
      <c r="E1268" s="13" t="s">
        <v>5000</v>
      </c>
      <c r="F1268" s="13" t="s">
        <v>9</v>
      </c>
      <c r="G1268" s="13" t="s">
        <v>4802</v>
      </c>
      <c r="H1268" s="13" t="s">
        <v>4816</v>
      </c>
      <c r="I1268" s="13">
        <f>(Brick_Kilns_EF!$B$13*Brick_Kilns_EF!$B$11*Brick_Kilns_EF!$B$12)</f>
        <v>8886.81</v>
      </c>
      <c r="J1268" s="13">
        <f>IF(D1268="ZZ",Brick_Kilns_EF!$E$9*(0.75),Brick_Kilns_EF!$E$9)</f>
        <v>7.4740000000000006E-4</v>
      </c>
      <c r="K1268" s="13">
        <f t="shared" si="76"/>
        <v>6.6420017940000005</v>
      </c>
      <c r="L1268" s="13">
        <f>IF(D1268="ZZ", Brick_Kilns_EF!$E$6*(0.75),Brick_Kilns_EF!$E$6)</f>
        <v>4.0400000000000001E-4</v>
      </c>
      <c r="M1268" s="13">
        <f t="shared" si="77"/>
        <v>3.5902712399999999</v>
      </c>
      <c r="N1268" s="13">
        <f>IF(D1268="ZZ",Brick_Kilns_EF!$E$7*(0.75),Brick_Kilns_EF!$E$7)</f>
        <v>3.1900000000000001E-3</v>
      </c>
      <c r="O1268" s="13">
        <f t="shared" si="78"/>
        <v>28.348923899999999</v>
      </c>
      <c r="P1268" s="13">
        <f>IF(D1268="ZZ",Brick_Kilns_EF!$E$8*(0.75),Brick_Kilns_EF!$E$8)</f>
        <v>7.1999999999999994E-4</v>
      </c>
      <c r="Q1268" s="13">
        <f t="shared" si="79"/>
        <v>6.3985031999999995</v>
      </c>
    </row>
    <row r="1269" spans="1:17">
      <c r="A1269" s="13" t="s">
        <v>1279</v>
      </c>
      <c r="B1269" s="13">
        <v>24.022093829999999</v>
      </c>
      <c r="C1269" s="13">
        <v>88.943433920000004</v>
      </c>
      <c r="D1269" s="13" t="s">
        <v>6</v>
      </c>
      <c r="E1269" s="13" t="s">
        <v>5000</v>
      </c>
      <c r="F1269" s="13" t="s">
        <v>9</v>
      </c>
      <c r="G1269" s="13" t="s">
        <v>4802</v>
      </c>
      <c r="H1269" s="13" t="s">
        <v>4816</v>
      </c>
      <c r="I1269" s="13">
        <f>(Brick_Kilns_EF!$B$13*Brick_Kilns_EF!$B$11*Brick_Kilns_EF!$B$12)</f>
        <v>8886.81</v>
      </c>
      <c r="J1269" s="13">
        <f>IF(D1269="ZZ",Brick_Kilns_EF!$E$9*(0.75),Brick_Kilns_EF!$E$9)</f>
        <v>7.4740000000000006E-4</v>
      </c>
      <c r="K1269" s="13">
        <f t="shared" si="76"/>
        <v>6.6420017940000005</v>
      </c>
      <c r="L1269" s="13">
        <f>IF(D1269="ZZ", Brick_Kilns_EF!$E$6*(0.75),Brick_Kilns_EF!$E$6)</f>
        <v>4.0400000000000001E-4</v>
      </c>
      <c r="M1269" s="13">
        <f t="shared" si="77"/>
        <v>3.5902712399999999</v>
      </c>
      <c r="N1269" s="13">
        <f>IF(D1269="ZZ",Brick_Kilns_EF!$E$7*(0.75),Brick_Kilns_EF!$E$7)</f>
        <v>3.1900000000000001E-3</v>
      </c>
      <c r="O1269" s="13">
        <f t="shared" si="78"/>
        <v>28.348923899999999</v>
      </c>
      <c r="P1269" s="13">
        <f>IF(D1269="ZZ",Brick_Kilns_EF!$E$8*(0.75),Brick_Kilns_EF!$E$8)</f>
        <v>7.1999999999999994E-4</v>
      </c>
      <c r="Q1269" s="13">
        <f t="shared" si="79"/>
        <v>6.3985031999999995</v>
      </c>
    </row>
    <row r="1270" spans="1:17">
      <c r="A1270" s="13" t="s">
        <v>1280</v>
      </c>
      <c r="B1270" s="13">
        <v>24.026108319999999</v>
      </c>
      <c r="C1270" s="13">
        <v>88.943095299999996</v>
      </c>
      <c r="D1270" s="13" t="s">
        <v>6</v>
      </c>
      <c r="E1270" s="13" t="s">
        <v>5000</v>
      </c>
      <c r="F1270" s="13" t="s">
        <v>9</v>
      </c>
      <c r="G1270" s="13" t="s">
        <v>4802</v>
      </c>
      <c r="H1270" s="13" t="s">
        <v>4816</v>
      </c>
      <c r="I1270" s="13">
        <f>(Brick_Kilns_EF!$B$13*Brick_Kilns_EF!$B$11*Brick_Kilns_EF!$B$12)</f>
        <v>8886.81</v>
      </c>
      <c r="J1270" s="13">
        <f>IF(D1270="ZZ",Brick_Kilns_EF!$E$9*(0.75),Brick_Kilns_EF!$E$9)</f>
        <v>7.4740000000000006E-4</v>
      </c>
      <c r="K1270" s="13">
        <f t="shared" si="76"/>
        <v>6.6420017940000005</v>
      </c>
      <c r="L1270" s="13">
        <f>IF(D1270="ZZ", Brick_Kilns_EF!$E$6*(0.75),Brick_Kilns_EF!$E$6)</f>
        <v>4.0400000000000001E-4</v>
      </c>
      <c r="M1270" s="13">
        <f t="shared" si="77"/>
        <v>3.5902712399999999</v>
      </c>
      <c r="N1270" s="13">
        <f>IF(D1270="ZZ",Brick_Kilns_EF!$E$7*(0.75),Brick_Kilns_EF!$E$7)</f>
        <v>3.1900000000000001E-3</v>
      </c>
      <c r="O1270" s="13">
        <f t="shared" si="78"/>
        <v>28.348923899999999</v>
      </c>
      <c r="P1270" s="13">
        <f>IF(D1270="ZZ",Brick_Kilns_EF!$E$8*(0.75),Brick_Kilns_EF!$E$8)</f>
        <v>7.1999999999999994E-4</v>
      </c>
      <c r="Q1270" s="13">
        <f t="shared" si="79"/>
        <v>6.3985031999999995</v>
      </c>
    </row>
    <row r="1271" spans="1:17">
      <c r="A1271" s="13" t="s">
        <v>1281</v>
      </c>
      <c r="B1271" s="13">
        <v>24.024774860000001</v>
      </c>
      <c r="C1271" s="13">
        <v>88.943713419999995</v>
      </c>
      <c r="D1271" s="13" t="s">
        <v>6</v>
      </c>
      <c r="E1271" s="13" t="s">
        <v>5000</v>
      </c>
      <c r="F1271" s="13" t="s">
        <v>9</v>
      </c>
      <c r="G1271" s="13" t="s">
        <v>4802</v>
      </c>
      <c r="H1271" s="13" t="s">
        <v>4816</v>
      </c>
      <c r="I1271" s="13">
        <f>(Brick_Kilns_EF!$B$13*Brick_Kilns_EF!$B$11*Brick_Kilns_EF!$B$12)</f>
        <v>8886.81</v>
      </c>
      <c r="J1271" s="13">
        <f>IF(D1271="ZZ",Brick_Kilns_EF!$E$9*(0.75),Brick_Kilns_EF!$E$9)</f>
        <v>7.4740000000000006E-4</v>
      </c>
      <c r="K1271" s="13">
        <f t="shared" si="76"/>
        <v>6.6420017940000005</v>
      </c>
      <c r="L1271" s="13">
        <f>IF(D1271="ZZ", Brick_Kilns_EF!$E$6*(0.75),Brick_Kilns_EF!$E$6)</f>
        <v>4.0400000000000001E-4</v>
      </c>
      <c r="M1271" s="13">
        <f t="shared" si="77"/>
        <v>3.5902712399999999</v>
      </c>
      <c r="N1271" s="13">
        <f>IF(D1271="ZZ",Brick_Kilns_EF!$E$7*(0.75),Brick_Kilns_EF!$E$7)</f>
        <v>3.1900000000000001E-3</v>
      </c>
      <c r="O1271" s="13">
        <f t="shared" si="78"/>
        <v>28.348923899999999</v>
      </c>
      <c r="P1271" s="13">
        <f>IF(D1271="ZZ",Brick_Kilns_EF!$E$8*(0.75),Brick_Kilns_EF!$E$8)</f>
        <v>7.1999999999999994E-4</v>
      </c>
      <c r="Q1271" s="13">
        <f t="shared" si="79"/>
        <v>6.3985031999999995</v>
      </c>
    </row>
    <row r="1272" spans="1:17">
      <c r="A1272" s="13" t="s">
        <v>1282</v>
      </c>
      <c r="B1272" s="13">
        <v>25.830046549999999</v>
      </c>
      <c r="C1272" s="13">
        <v>88.724826359999994</v>
      </c>
      <c r="D1272" s="13" t="s">
        <v>6</v>
      </c>
      <c r="E1272" s="13" t="s">
        <v>5000</v>
      </c>
      <c r="F1272" s="13" t="s">
        <v>171</v>
      </c>
      <c r="G1272" s="13" t="s">
        <v>4802</v>
      </c>
      <c r="H1272" s="13" t="s">
        <v>4816</v>
      </c>
      <c r="I1272" s="13">
        <f>(Brick_Kilns_EF!$B$13*Brick_Kilns_EF!$B$11*Brick_Kilns_EF!$B$12)</f>
        <v>8886.81</v>
      </c>
      <c r="J1272" s="13">
        <f>IF(D1272="ZZ",Brick_Kilns_EF!$E$9*(0.75),Brick_Kilns_EF!$E$9)</f>
        <v>7.4740000000000006E-4</v>
      </c>
      <c r="K1272" s="13">
        <f t="shared" si="76"/>
        <v>6.6420017940000005</v>
      </c>
      <c r="L1272" s="13">
        <f>IF(D1272="ZZ", Brick_Kilns_EF!$E$6*(0.75),Brick_Kilns_EF!$E$6)</f>
        <v>4.0400000000000001E-4</v>
      </c>
      <c r="M1272" s="13">
        <f t="shared" si="77"/>
        <v>3.5902712399999999</v>
      </c>
      <c r="N1272" s="13">
        <f>IF(D1272="ZZ",Brick_Kilns_EF!$E$7*(0.75),Brick_Kilns_EF!$E$7)</f>
        <v>3.1900000000000001E-3</v>
      </c>
      <c r="O1272" s="13">
        <f t="shared" si="78"/>
        <v>28.348923899999999</v>
      </c>
      <c r="P1272" s="13">
        <f>IF(D1272="ZZ",Brick_Kilns_EF!$E$8*(0.75),Brick_Kilns_EF!$E$8)</f>
        <v>7.1999999999999994E-4</v>
      </c>
      <c r="Q1272" s="13">
        <f t="shared" si="79"/>
        <v>6.3985031999999995</v>
      </c>
    </row>
    <row r="1273" spans="1:17">
      <c r="A1273" s="13" t="s">
        <v>1283</v>
      </c>
      <c r="B1273" s="13">
        <v>23.893696869999999</v>
      </c>
      <c r="C1273" s="13">
        <v>88.861305200000004</v>
      </c>
      <c r="D1273" s="13" t="s">
        <v>6</v>
      </c>
      <c r="E1273" s="13" t="s">
        <v>5000</v>
      </c>
      <c r="F1273" s="13" t="s">
        <v>9</v>
      </c>
      <c r="G1273" s="13" t="s">
        <v>4802</v>
      </c>
      <c r="H1273" s="13" t="s">
        <v>4816</v>
      </c>
      <c r="I1273" s="13">
        <f>(Brick_Kilns_EF!$B$13*Brick_Kilns_EF!$B$11*Brick_Kilns_EF!$B$12)</f>
        <v>8886.81</v>
      </c>
      <c r="J1273" s="13">
        <f>IF(D1273="ZZ",Brick_Kilns_EF!$E$9*(0.75),Brick_Kilns_EF!$E$9)</f>
        <v>7.4740000000000006E-4</v>
      </c>
      <c r="K1273" s="13">
        <f t="shared" si="76"/>
        <v>6.6420017940000005</v>
      </c>
      <c r="L1273" s="13">
        <f>IF(D1273="ZZ", Brick_Kilns_EF!$E$6*(0.75),Brick_Kilns_EF!$E$6)</f>
        <v>4.0400000000000001E-4</v>
      </c>
      <c r="M1273" s="13">
        <f t="shared" si="77"/>
        <v>3.5902712399999999</v>
      </c>
      <c r="N1273" s="13">
        <f>IF(D1273="ZZ",Brick_Kilns_EF!$E$7*(0.75),Brick_Kilns_EF!$E$7)</f>
        <v>3.1900000000000001E-3</v>
      </c>
      <c r="O1273" s="13">
        <f t="shared" si="78"/>
        <v>28.348923899999999</v>
      </c>
      <c r="P1273" s="13">
        <f>IF(D1273="ZZ",Brick_Kilns_EF!$E$8*(0.75),Brick_Kilns_EF!$E$8)</f>
        <v>7.1999999999999994E-4</v>
      </c>
      <c r="Q1273" s="13">
        <f t="shared" si="79"/>
        <v>6.3985031999999995</v>
      </c>
    </row>
    <row r="1274" spans="1:17">
      <c r="A1274" s="13" t="s">
        <v>1284</v>
      </c>
      <c r="B1274" s="13">
        <v>23.669835190000001</v>
      </c>
      <c r="C1274" s="13">
        <v>88.677160920000006</v>
      </c>
      <c r="D1274" s="13" t="s">
        <v>6</v>
      </c>
      <c r="E1274" s="13" t="s">
        <v>5000</v>
      </c>
      <c r="F1274" s="13" t="s">
        <v>9</v>
      </c>
      <c r="G1274" s="13" t="s">
        <v>4802</v>
      </c>
      <c r="H1274" s="13" t="s">
        <v>4816</v>
      </c>
      <c r="I1274" s="13">
        <f>(Brick_Kilns_EF!$B$13*Brick_Kilns_EF!$B$11*Brick_Kilns_EF!$B$12)</f>
        <v>8886.81</v>
      </c>
      <c r="J1274" s="13">
        <f>IF(D1274="ZZ",Brick_Kilns_EF!$E$9*(0.75),Brick_Kilns_EF!$E$9)</f>
        <v>7.4740000000000006E-4</v>
      </c>
      <c r="K1274" s="13">
        <f t="shared" si="76"/>
        <v>6.6420017940000005</v>
      </c>
      <c r="L1274" s="13">
        <f>IF(D1274="ZZ", Brick_Kilns_EF!$E$6*(0.75),Brick_Kilns_EF!$E$6)</f>
        <v>4.0400000000000001E-4</v>
      </c>
      <c r="M1274" s="13">
        <f t="shared" si="77"/>
        <v>3.5902712399999999</v>
      </c>
      <c r="N1274" s="13">
        <f>IF(D1274="ZZ",Brick_Kilns_EF!$E$7*(0.75),Brick_Kilns_EF!$E$7)</f>
        <v>3.1900000000000001E-3</v>
      </c>
      <c r="O1274" s="13">
        <f t="shared" si="78"/>
        <v>28.348923899999999</v>
      </c>
      <c r="P1274" s="13">
        <f>IF(D1274="ZZ",Brick_Kilns_EF!$E$8*(0.75),Brick_Kilns_EF!$E$8)</f>
        <v>7.1999999999999994E-4</v>
      </c>
      <c r="Q1274" s="13">
        <f t="shared" si="79"/>
        <v>6.3985031999999995</v>
      </c>
    </row>
    <row r="1275" spans="1:17">
      <c r="A1275" s="13" t="s">
        <v>1285</v>
      </c>
      <c r="B1275" s="13">
        <v>22.194992890000002</v>
      </c>
      <c r="C1275" s="13">
        <v>90.219367219999995</v>
      </c>
      <c r="D1275" s="13" t="s">
        <v>6</v>
      </c>
      <c r="E1275" s="13" t="s">
        <v>5000</v>
      </c>
      <c r="F1275" s="13" t="s">
        <v>11</v>
      </c>
      <c r="G1275" s="13" t="s">
        <v>4802</v>
      </c>
      <c r="H1275" s="13" t="s">
        <v>4816</v>
      </c>
      <c r="I1275" s="13">
        <f>(Brick_Kilns_EF!$B$13*Brick_Kilns_EF!$B$11*Brick_Kilns_EF!$B$12)</f>
        <v>8886.81</v>
      </c>
      <c r="J1275" s="13">
        <f>IF(D1275="ZZ",Brick_Kilns_EF!$E$9*(0.75),Brick_Kilns_EF!$E$9)</f>
        <v>7.4740000000000006E-4</v>
      </c>
      <c r="K1275" s="13">
        <f t="shared" si="76"/>
        <v>6.6420017940000005</v>
      </c>
      <c r="L1275" s="13">
        <f>IF(D1275="ZZ", Brick_Kilns_EF!$E$6*(0.75),Brick_Kilns_EF!$E$6)</f>
        <v>4.0400000000000001E-4</v>
      </c>
      <c r="M1275" s="13">
        <f t="shared" si="77"/>
        <v>3.5902712399999999</v>
      </c>
      <c r="N1275" s="13">
        <f>IF(D1275="ZZ",Brick_Kilns_EF!$E$7*(0.75),Brick_Kilns_EF!$E$7)</f>
        <v>3.1900000000000001E-3</v>
      </c>
      <c r="O1275" s="13">
        <f t="shared" si="78"/>
        <v>28.348923899999999</v>
      </c>
      <c r="P1275" s="13">
        <f>IF(D1275="ZZ",Brick_Kilns_EF!$E$8*(0.75),Brick_Kilns_EF!$E$8)</f>
        <v>7.1999999999999994E-4</v>
      </c>
      <c r="Q1275" s="13">
        <f t="shared" si="79"/>
        <v>6.3985031999999995</v>
      </c>
    </row>
    <row r="1276" spans="1:17">
      <c r="A1276" s="13" t="s">
        <v>1286</v>
      </c>
      <c r="B1276" s="13">
        <v>24.64951911</v>
      </c>
      <c r="C1276" s="13">
        <v>88.543677669999994</v>
      </c>
      <c r="D1276" s="13" t="s">
        <v>6</v>
      </c>
      <c r="E1276" s="13" t="s">
        <v>5000</v>
      </c>
      <c r="F1276" s="13" t="s">
        <v>42</v>
      </c>
      <c r="G1276" s="13" t="s">
        <v>4802</v>
      </c>
      <c r="H1276" s="13" t="s">
        <v>4816</v>
      </c>
      <c r="I1276" s="13">
        <f>(Brick_Kilns_EF!$B$13*Brick_Kilns_EF!$B$11*Brick_Kilns_EF!$B$12)</f>
        <v>8886.81</v>
      </c>
      <c r="J1276" s="13">
        <f>IF(D1276="ZZ",Brick_Kilns_EF!$E$9*(0.75),Brick_Kilns_EF!$E$9)</f>
        <v>7.4740000000000006E-4</v>
      </c>
      <c r="K1276" s="13">
        <f t="shared" si="76"/>
        <v>6.6420017940000005</v>
      </c>
      <c r="L1276" s="13">
        <f>IF(D1276="ZZ", Brick_Kilns_EF!$E$6*(0.75),Brick_Kilns_EF!$E$6)</f>
        <v>4.0400000000000001E-4</v>
      </c>
      <c r="M1276" s="13">
        <f t="shared" si="77"/>
        <v>3.5902712399999999</v>
      </c>
      <c r="N1276" s="13">
        <f>IF(D1276="ZZ",Brick_Kilns_EF!$E$7*(0.75),Brick_Kilns_EF!$E$7)</f>
        <v>3.1900000000000001E-3</v>
      </c>
      <c r="O1276" s="13">
        <f t="shared" si="78"/>
        <v>28.348923899999999</v>
      </c>
      <c r="P1276" s="13">
        <f>IF(D1276="ZZ",Brick_Kilns_EF!$E$8*(0.75),Brick_Kilns_EF!$E$8)</f>
        <v>7.1999999999999994E-4</v>
      </c>
      <c r="Q1276" s="13">
        <f t="shared" si="79"/>
        <v>6.3985031999999995</v>
      </c>
    </row>
    <row r="1277" spans="1:17">
      <c r="A1277" s="13" t="s">
        <v>1287</v>
      </c>
      <c r="B1277" s="13">
        <v>23.89393441</v>
      </c>
      <c r="C1277" s="13">
        <v>88.975881090000001</v>
      </c>
      <c r="D1277" s="13" t="s">
        <v>6</v>
      </c>
      <c r="E1277" s="13" t="s">
        <v>5000</v>
      </c>
      <c r="F1277" s="13" t="s">
        <v>9</v>
      </c>
      <c r="G1277" s="13" t="s">
        <v>4802</v>
      </c>
      <c r="H1277" s="13" t="s">
        <v>4816</v>
      </c>
      <c r="I1277" s="13">
        <f>(Brick_Kilns_EF!$B$13*Brick_Kilns_EF!$B$11*Brick_Kilns_EF!$B$12)</f>
        <v>8886.81</v>
      </c>
      <c r="J1277" s="13">
        <f>IF(D1277="ZZ",Brick_Kilns_EF!$E$9*(0.75),Brick_Kilns_EF!$E$9)</f>
        <v>7.4740000000000006E-4</v>
      </c>
      <c r="K1277" s="13">
        <f t="shared" si="76"/>
        <v>6.6420017940000005</v>
      </c>
      <c r="L1277" s="13">
        <f>IF(D1277="ZZ", Brick_Kilns_EF!$E$6*(0.75),Brick_Kilns_EF!$E$6)</f>
        <v>4.0400000000000001E-4</v>
      </c>
      <c r="M1277" s="13">
        <f t="shared" si="77"/>
        <v>3.5902712399999999</v>
      </c>
      <c r="N1277" s="13">
        <f>IF(D1277="ZZ",Brick_Kilns_EF!$E$7*(0.75),Brick_Kilns_EF!$E$7)</f>
        <v>3.1900000000000001E-3</v>
      </c>
      <c r="O1277" s="13">
        <f t="shared" si="78"/>
        <v>28.348923899999999</v>
      </c>
      <c r="P1277" s="13">
        <f>IF(D1277="ZZ",Brick_Kilns_EF!$E$8*(0.75),Brick_Kilns_EF!$E$8)</f>
        <v>7.1999999999999994E-4</v>
      </c>
      <c r="Q1277" s="13">
        <f t="shared" si="79"/>
        <v>6.3985031999999995</v>
      </c>
    </row>
    <row r="1278" spans="1:17">
      <c r="A1278" s="13" t="s">
        <v>1288</v>
      </c>
      <c r="B1278" s="13">
        <v>23.783840300000001</v>
      </c>
      <c r="C1278" s="13">
        <v>88.69481983</v>
      </c>
      <c r="D1278" s="13" t="s">
        <v>6</v>
      </c>
      <c r="E1278" s="13" t="s">
        <v>5000</v>
      </c>
      <c r="F1278" s="13" t="s">
        <v>9</v>
      </c>
      <c r="G1278" s="13" t="s">
        <v>4802</v>
      </c>
      <c r="H1278" s="13" t="s">
        <v>4816</v>
      </c>
      <c r="I1278" s="13">
        <f>(Brick_Kilns_EF!$B$13*Brick_Kilns_EF!$B$11*Brick_Kilns_EF!$B$12)</f>
        <v>8886.81</v>
      </c>
      <c r="J1278" s="13">
        <f>IF(D1278="ZZ",Brick_Kilns_EF!$E$9*(0.75),Brick_Kilns_EF!$E$9)</f>
        <v>7.4740000000000006E-4</v>
      </c>
      <c r="K1278" s="13">
        <f t="shared" si="76"/>
        <v>6.6420017940000005</v>
      </c>
      <c r="L1278" s="13">
        <f>IF(D1278="ZZ", Brick_Kilns_EF!$E$6*(0.75),Brick_Kilns_EF!$E$6)</f>
        <v>4.0400000000000001E-4</v>
      </c>
      <c r="M1278" s="13">
        <f t="shared" si="77"/>
        <v>3.5902712399999999</v>
      </c>
      <c r="N1278" s="13">
        <f>IF(D1278="ZZ",Brick_Kilns_EF!$E$7*(0.75),Brick_Kilns_EF!$E$7)</f>
        <v>3.1900000000000001E-3</v>
      </c>
      <c r="O1278" s="13">
        <f t="shared" si="78"/>
        <v>28.348923899999999</v>
      </c>
      <c r="P1278" s="13">
        <f>IF(D1278="ZZ",Brick_Kilns_EF!$E$8*(0.75),Brick_Kilns_EF!$E$8)</f>
        <v>7.1999999999999994E-4</v>
      </c>
      <c r="Q1278" s="13">
        <f t="shared" si="79"/>
        <v>6.3985031999999995</v>
      </c>
    </row>
    <row r="1279" spans="1:17">
      <c r="A1279" s="13" t="s">
        <v>1289</v>
      </c>
      <c r="B1279" s="13">
        <v>25.468819310000001</v>
      </c>
      <c r="C1279" s="13">
        <v>89.081917110000006</v>
      </c>
      <c r="D1279" s="13" t="s">
        <v>6</v>
      </c>
      <c r="E1279" s="13" t="s">
        <v>5000</v>
      </c>
      <c r="F1279" s="13" t="s">
        <v>171</v>
      </c>
      <c r="G1279" s="13" t="s">
        <v>4802</v>
      </c>
      <c r="H1279" s="13" t="s">
        <v>4816</v>
      </c>
      <c r="I1279" s="13">
        <f>(Brick_Kilns_EF!$B$13*Brick_Kilns_EF!$B$11*Brick_Kilns_EF!$B$12)</f>
        <v>8886.81</v>
      </c>
      <c r="J1279" s="13">
        <f>IF(D1279="ZZ",Brick_Kilns_EF!$E$9*(0.75),Brick_Kilns_EF!$E$9)</f>
        <v>7.4740000000000006E-4</v>
      </c>
      <c r="K1279" s="13">
        <f t="shared" si="76"/>
        <v>6.6420017940000005</v>
      </c>
      <c r="L1279" s="13">
        <f>IF(D1279="ZZ", Brick_Kilns_EF!$E$6*(0.75),Brick_Kilns_EF!$E$6)</f>
        <v>4.0400000000000001E-4</v>
      </c>
      <c r="M1279" s="13">
        <f t="shared" si="77"/>
        <v>3.5902712399999999</v>
      </c>
      <c r="N1279" s="13">
        <f>IF(D1279="ZZ",Brick_Kilns_EF!$E$7*(0.75),Brick_Kilns_EF!$E$7)</f>
        <v>3.1900000000000001E-3</v>
      </c>
      <c r="O1279" s="13">
        <f t="shared" si="78"/>
        <v>28.348923899999999</v>
      </c>
      <c r="P1279" s="13">
        <f>IF(D1279="ZZ",Brick_Kilns_EF!$E$8*(0.75),Brick_Kilns_EF!$E$8)</f>
        <v>7.1999999999999994E-4</v>
      </c>
      <c r="Q1279" s="13">
        <f t="shared" si="79"/>
        <v>6.3985031999999995</v>
      </c>
    </row>
    <row r="1280" spans="1:17">
      <c r="A1280" s="13" t="s">
        <v>1290</v>
      </c>
      <c r="B1280" s="13">
        <v>24.169909919999998</v>
      </c>
      <c r="C1280" s="13">
        <v>89.460665930000005</v>
      </c>
      <c r="D1280" s="13" t="s">
        <v>6</v>
      </c>
      <c r="E1280" s="13" t="s">
        <v>5000</v>
      </c>
      <c r="F1280" s="13" t="s">
        <v>42</v>
      </c>
      <c r="G1280" s="13" t="s">
        <v>4802</v>
      </c>
      <c r="H1280" s="13" t="s">
        <v>4816</v>
      </c>
      <c r="I1280" s="13">
        <f>(Brick_Kilns_EF!$B$13*Brick_Kilns_EF!$B$11*Brick_Kilns_EF!$B$12)</f>
        <v>8886.81</v>
      </c>
      <c r="J1280" s="13">
        <f>IF(D1280="ZZ",Brick_Kilns_EF!$E$9*(0.75),Brick_Kilns_EF!$E$9)</f>
        <v>7.4740000000000006E-4</v>
      </c>
      <c r="K1280" s="13">
        <f t="shared" si="76"/>
        <v>6.6420017940000005</v>
      </c>
      <c r="L1280" s="13">
        <f>IF(D1280="ZZ", Brick_Kilns_EF!$E$6*(0.75),Brick_Kilns_EF!$E$6)</f>
        <v>4.0400000000000001E-4</v>
      </c>
      <c r="M1280" s="13">
        <f t="shared" si="77"/>
        <v>3.5902712399999999</v>
      </c>
      <c r="N1280" s="13">
        <f>IF(D1280="ZZ",Brick_Kilns_EF!$E$7*(0.75),Brick_Kilns_EF!$E$7)</f>
        <v>3.1900000000000001E-3</v>
      </c>
      <c r="O1280" s="13">
        <f t="shared" si="78"/>
        <v>28.348923899999999</v>
      </c>
      <c r="P1280" s="13">
        <f>IF(D1280="ZZ",Brick_Kilns_EF!$E$8*(0.75),Brick_Kilns_EF!$E$8)</f>
        <v>7.1999999999999994E-4</v>
      </c>
      <c r="Q1280" s="13">
        <f t="shared" si="79"/>
        <v>6.3985031999999995</v>
      </c>
    </row>
    <row r="1281" spans="1:17">
      <c r="A1281" s="13" t="s">
        <v>1291</v>
      </c>
      <c r="B1281" s="13">
        <v>25.262964589999999</v>
      </c>
      <c r="C1281" s="13">
        <v>89.318590330000006</v>
      </c>
      <c r="D1281" s="13" t="s">
        <v>6</v>
      </c>
      <c r="E1281" s="13" t="s">
        <v>5000</v>
      </c>
      <c r="F1281" s="13" t="s">
        <v>171</v>
      </c>
      <c r="G1281" s="13" t="s">
        <v>4802</v>
      </c>
      <c r="H1281" s="13" t="s">
        <v>4816</v>
      </c>
      <c r="I1281" s="13">
        <f>(Brick_Kilns_EF!$B$13*Brick_Kilns_EF!$B$11*Brick_Kilns_EF!$B$12)</f>
        <v>8886.81</v>
      </c>
      <c r="J1281" s="13">
        <f>IF(D1281="ZZ",Brick_Kilns_EF!$E$9*(0.75),Brick_Kilns_EF!$E$9)</f>
        <v>7.4740000000000006E-4</v>
      </c>
      <c r="K1281" s="13">
        <f t="shared" si="76"/>
        <v>6.6420017940000005</v>
      </c>
      <c r="L1281" s="13">
        <f>IF(D1281="ZZ", Brick_Kilns_EF!$E$6*(0.75),Brick_Kilns_EF!$E$6)</f>
        <v>4.0400000000000001E-4</v>
      </c>
      <c r="M1281" s="13">
        <f t="shared" si="77"/>
        <v>3.5902712399999999</v>
      </c>
      <c r="N1281" s="13">
        <f>IF(D1281="ZZ",Brick_Kilns_EF!$E$7*(0.75),Brick_Kilns_EF!$E$7)</f>
        <v>3.1900000000000001E-3</v>
      </c>
      <c r="O1281" s="13">
        <f t="shared" si="78"/>
        <v>28.348923899999999</v>
      </c>
      <c r="P1281" s="13">
        <f>IF(D1281="ZZ",Brick_Kilns_EF!$E$8*(0.75),Brick_Kilns_EF!$E$8)</f>
        <v>7.1999999999999994E-4</v>
      </c>
      <c r="Q1281" s="13">
        <f t="shared" si="79"/>
        <v>6.3985031999999995</v>
      </c>
    </row>
    <row r="1282" spans="1:17">
      <c r="A1282" s="13" t="s">
        <v>1292</v>
      </c>
      <c r="B1282" s="13">
        <v>23.83881143</v>
      </c>
      <c r="C1282" s="13">
        <v>89.021199480000007</v>
      </c>
      <c r="D1282" s="13" t="s">
        <v>6</v>
      </c>
      <c r="E1282" s="13" t="s">
        <v>5000</v>
      </c>
      <c r="F1282" s="13" t="s">
        <v>9</v>
      </c>
      <c r="G1282" s="13" t="s">
        <v>4802</v>
      </c>
      <c r="H1282" s="13" t="s">
        <v>4816</v>
      </c>
      <c r="I1282" s="13">
        <f>(Brick_Kilns_EF!$B$13*Brick_Kilns_EF!$B$11*Brick_Kilns_EF!$B$12)</f>
        <v>8886.81</v>
      </c>
      <c r="J1282" s="13">
        <f>IF(D1282="ZZ",Brick_Kilns_EF!$E$9*(0.75),Brick_Kilns_EF!$E$9)</f>
        <v>7.4740000000000006E-4</v>
      </c>
      <c r="K1282" s="13">
        <f t="shared" si="76"/>
        <v>6.6420017940000005</v>
      </c>
      <c r="L1282" s="13">
        <f>IF(D1282="ZZ", Brick_Kilns_EF!$E$6*(0.75),Brick_Kilns_EF!$E$6)</f>
        <v>4.0400000000000001E-4</v>
      </c>
      <c r="M1282" s="13">
        <f t="shared" si="77"/>
        <v>3.5902712399999999</v>
      </c>
      <c r="N1282" s="13">
        <f>IF(D1282="ZZ",Brick_Kilns_EF!$E$7*(0.75),Brick_Kilns_EF!$E$7)</f>
        <v>3.1900000000000001E-3</v>
      </c>
      <c r="O1282" s="13">
        <f t="shared" si="78"/>
        <v>28.348923899999999</v>
      </c>
      <c r="P1282" s="13">
        <f>IF(D1282="ZZ",Brick_Kilns_EF!$E$8*(0.75),Brick_Kilns_EF!$E$8)</f>
        <v>7.1999999999999994E-4</v>
      </c>
      <c r="Q1282" s="13">
        <f t="shared" si="79"/>
        <v>6.3985031999999995</v>
      </c>
    </row>
    <row r="1283" spans="1:17">
      <c r="A1283" s="13" t="s">
        <v>1293</v>
      </c>
      <c r="B1283" s="13">
        <v>24.288837690000001</v>
      </c>
      <c r="C1283" s="13">
        <v>89.700616940000003</v>
      </c>
      <c r="D1283" s="13" t="s">
        <v>6</v>
      </c>
      <c r="E1283" s="13" t="s">
        <v>5000</v>
      </c>
      <c r="F1283" s="13" t="s">
        <v>42</v>
      </c>
      <c r="G1283" s="13" t="s">
        <v>4802</v>
      </c>
      <c r="H1283" s="13" t="s">
        <v>4816</v>
      </c>
      <c r="I1283" s="13">
        <f>(Brick_Kilns_EF!$B$13*Brick_Kilns_EF!$B$11*Brick_Kilns_EF!$B$12)</f>
        <v>8886.81</v>
      </c>
      <c r="J1283" s="13">
        <f>IF(D1283="ZZ",Brick_Kilns_EF!$E$9*(0.75),Brick_Kilns_EF!$E$9)</f>
        <v>7.4740000000000006E-4</v>
      </c>
      <c r="K1283" s="13">
        <f t="shared" ref="K1283:K1346" si="80">I1283*J1283</f>
        <v>6.6420017940000005</v>
      </c>
      <c r="L1283" s="13">
        <f>IF(D1283="ZZ", Brick_Kilns_EF!$E$6*(0.75),Brick_Kilns_EF!$E$6)</f>
        <v>4.0400000000000001E-4</v>
      </c>
      <c r="M1283" s="13">
        <f t="shared" ref="M1283:M1346" si="81">L1283*I1283</f>
        <v>3.5902712399999999</v>
      </c>
      <c r="N1283" s="13">
        <f>IF(D1283="ZZ",Brick_Kilns_EF!$E$7*(0.75),Brick_Kilns_EF!$E$7)</f>
        <v>3.1900000000000001E-3</v>
      </c>
      <c r="O1283" s="13">
        <f t="shared" ref="O1283:O1346" si="82">I1283*N1283</f>
        <v>28.348923899999999</v>
      </c>
      <c r="P1283" s="13">
        <f>IF(D1283="ZZ",Brick_Kilns_EF!$E$8*(0.75),Brick_Kilns_EF!$E$8)</f>
        <v>7.1999999999999994E-4</v>
      </c>
      <c r="Q1283" s="13">
        <f t="shared" ref="Q1283:Q1346" si="83">I1283*P1283</f>
        <v>6.3985031999999995</v>
      </c>
    </row>
    <row r="1284" spans="1:17">
      <c r="A1284" s="13" t="s">
        <v>1294</v>
      </c>
      <c r="B1284" s="13">
        <v>23.8430018</v>
      </c>
      <c r="C1284" s="13">
        <v>89.232695160000006</v>
      </c>
      <c r="D1284" s="13" t="s">
        <v>6</v>
      </c>
      <c r="E1284" s="13" t="s">
        <v>5000</v>
      </c>
      <c r="F1284" s="13" t="s">
        <v>9</v>
      </c>
      <c r="G1284" s="13" t="s">
        <v>4802</v>
      </c>
      <c r="H1284" s="13" t="s">
        <v>4816</v>
      </c>
      <c r="I1284" s="13">
        <f>(Brick_Kilns_EF!$B$13*Brick_Kilns_EF!$B$11*Brick_Kilns_EF!$B$12)</f>
        <v>8886.81</v>
      </c>
      <c r="J1284" s="13">
        <f>IF(D1284="ZZ",Brick_Kilns_EF!$E$9*(0.75),Brick_Kilns_EF!$E$9)</f>
        <v>7.4740000000000006E-4</v>
      </c>
      <c r="K1284" s="13">
        <f t="shared" si="80"/>
        <v>6.6420017940000005</v>
      </c>
      <c r="L1284" s="13">
        <f>IF(D1284="ZZ", Brick_Kilns_EF!$E$6*(0.75),Brick_Kilns_EF!$E$6)</f>
        <v>4.0400000000000001E-4</v>
      </c>
      <c r="M1284" s="13">
        <f t="shared" si="81"/>
        <v>3.5902712399999999</v>
      </c>
      <c r="N1284" s="13">
        <f>IF(D1284="ZZ",Brick_Kilns_EF!$E$7*(0.75),Brick_Kilns_EF!$E$7)</f>
        <v>3.1900000000000001E-3</v>
      </c>
      <c r="O1284" s="13">
        <f t="shared" si="82"/>
        <v>28.348923899999999</v>
      </c>
      <c r="P1284" s="13">
        <f>IF(D1284="ZZ",Brick_Kilns_EF!$E$8*(0.75),Brick_Kilns_EF!$E$8)</f>
        <v>7.1999999999999994E-4</v>
      </c>
      <c r="Q1284" s="13">
        <f t="shared" si="83"/>
        <v>6.3985031999999995</v>
      </c>
    </row>
    <row r="1285" spans="1:17">
      <c r="A1285" s="13" t="s">
        <v>1295</v>
      </c>
      <c r="B1285" s="13">
        <v>23.843020580000001</v>
      </c>
      <c r="C1285" s="13">
        <v>89.232593030000004</v>
      </c>
      <c r="D1285" s="13" t="s">
        <v>6</v>
      </c>
      <c r="E1285" s="13" t="s">
        <v>5000</v>
      </c>
      <c r="F1285" s="13" t="s">
        <v>9</v>
      </c>
      <c r="G1285" s="13" t="s">
        <v>4802</v>
      </c>
      <c r="H1285" s="13" t="s">
        <v>4816</v>
      </c>
      <c r="I1285" s="13">
        <f>(Brick_Kilns_EF!$B$13*Brick_Kilns_EF!$B$11*Brick_Kilns_EF!$B$12)</f>
        <v>8886.81</v>
      </c>
      <c r="J1285" s="13">
        <f>IF(D1285="ZZ",Brick_Kilns_EF!$E$9*(0.75),Brick_Kilns_EF!$E$9)</f>
        <v>7.4740000000000006E-4</v>
      </c>
      <c r="K1285" s="13">
        <f t="shared" si="80"/>
        <v>6.6420017940000005</v>
      </c>
      <c r="L1285" s="13">
        <f>IF(D1285="ZZ", Brick_Kilns_EF!$E$6*(0.75),Brick_Kilns_EF!$E$6)</f>
        <v>4.0400000000000001E-4</v>
      </c>
      <c r="M1285" s="13">
        <f t="shared" si="81"/>
        <v>3.5902712399999999</v>
      </c>
      <c r="N1285" s="13">
        <f>IF(D1285="ZZ",Brick_Kilns_EF!$E$7*(0.75),Brick_Kilns_EF!$E$7)</f>
        <v>3.1900000000000001E-3</v>
      </c>
      <c r="O1285" s="13">
        <f t="shared" si="82"/>
        <v>28.348923899999999</v>
      </c>
      <c r="P1285" s="13">
        <f>IF(D1285="ZZ",Brick_Kilns_EF!$E$8*(0.75),Brick_Kilns_EF!$E$8)</f>
        <v>7.1999999999999994E-4</v>
      </c>
      <c r="Q1285" s="13">
        <f t="shared" si="83"/>
        <v>6.3985031999999995</v>
      </c>
    </row>
    <row r="1286" spans="1:17">
      <c r="A1286" s="13" t="s">
        <v>1296</v>
      </c>
      <c r="B1286" s="13">
        <v>23.845837769999999</v>
      </c>
      <c r="C1286" s="13">
        <v>89.232990779999994</v>
      </c>
      <c r="D1286" s="13" t="s">
        <v>6</v>
      </c>
      <c r="E1286" s="13" t="s">
        <v>5000</v>
      </c>
      <c r="F1286" s="13" t="s">
        <v>9</v>
      </c>
      <c r="G1286" s="13" t="s">
        <v>4802</v>
      </c>
      <c r="H1286" s="13" t="s">
        <v>4816</v>
      </c>
      <c r="I1286" s="13">
        <f>(Brick_Kilns_EF!$B$13*Brick_Kilns_EF!$B$11*Brick_Kilns_EF!$B$12)</f>
        <v>8886.81</v>
      </c>
      <c r="J1286" s="13">
        <f>IF(D1286="ZZ",Brick_Kilns_EF!$E$9*(0.75),Brick_Kilns_EF!$E$9)</f>
        <v>7.4740000000000006E-4</v>
      </c>
      <c r="K1286" s="13">
        <f t="shared" si="80"/>
        <v>6.6420017940000005</v>
      </c>
      <c r="L1286" s="13">
        <f>IF(D1286="ZZ", Brick_Kilns_EF!$E$6*(0.75),Brick_Kilns_EF!$E$6)</f>
        <v>4.0400000000000001E-4</v>
      </c>
      <c r="M1286" s="13">
        <f t="shared" si="81"/>
        <v>3.5902712399999999</v>
      </c>
      <c r="N1286" s="13">
        <f>IF(D1286="ZZ",Brick_Kilns_EF!$E$7*(0.75),Brick_Kilns_EF!$E$7)</f>
        <v>3.1900000000000001E-3</v>
      </c>
      <c r="O1286" s="13">
        <f t="shared" si="82"/>
        <v>28.348923899999999</v>
      </c>
      <c r="P1286" s="13">
        <f>IF(D1286="ZZ",Brick_Kilns_EF!$E$8*(0.75),Brick_Kilns_EF!$E$8)</f>
        <v>7.1999999999999994E-4</v>
      </c>
      <c r="Q1286" s="13">
        <f t="shared" si="83"/>
        <v>6.3985031999999995</v>
      </c>
    </row>
    <row r="1287" spans="1:17">
      <c r="A1287" s="13" t="s">
        <v>1297</v>
      </c>
      <c r="B1287" s="13">
        <v>24.63127248</v>
      </c>
      <c r="C1287" s="13">
        <v>88.300740770000004</v>
      </c>
      <c r="D1287" s="13" t="s">
        <v>6</v>
      </c>
      <c r="E1287" s="13" t="s">
        <v>5000</v>
      </c>
      <c r="F1287" s="13" t="s">
        <v>42</v>
      </c>
      <c r="G1287" s="13" t="s">
        <v>4802</v>
      </c>
      <c r="H1287" s="13" t="s">
        <v>4816</v>
      </c>
      <c r="I1287" s="13">
        <f>(Brick_Kilns_EF!$B$13*Brick_Kilns_EF!$B$11*Brick_Kilns_EF!$B$12)</f>
        <v>8886.81</v>
      </c>
      <c r="J1287" s="13">
        <f>IF(D1287="ZZ",Brick_Kilns_EF!$E$9*(0.75),Brick_Kilns_EF!$E$9)</f>
        <v>7.4740000000000006E-4</v>
      </c>
      <c r="K1287" s="13">
        <f t="shared" si="80"/>
        <v>6.6420017940000005</v>
      </c>
      <c r="L1287" s="13">
        <f>IF(D1287="ZZ", Brick_Kilns_EF!$E$6*(0.75),Brick_Kilns_EF!$E$6)</f>
        <v>4.0400000000000001E-4</v>
      </c>
      <c r="M1287" s="13">
        <f t="shared" si="81"/>
        <v>3.5902712399999999</v>
      </c>
      <c r="N1287" s="13">
        <f>IF(D1287="ZZ",Brick_Kilns_EF!$E$7*(0.75),Brick_Kilns_EF!$E$7)</f>
        <v>3.1900000000000001E-3</v>
      </c>
      <c r="O1287" s="13">
        <f t="shared" si="82"/>
        <v>28.348923899999999</v>
      </c>
      <c r="P1287" s="13">
        <f>IF(D1287="ZZ",Brick_Kilns_EF!$E$8*(0.75),Brick_Kilns_EF!$E$8)</f>
        <v>7.1999999999999994E-4</v>
      </c>
      <c r="Q1287" s="13">
        <f t="shared" si="83"/>
        <v>6.3985031999999995</v>
      </c>
    </row>
    <row r="1288" spans="1:17">
      <c r="A1288" s="13" t="s">
        <v>1298</v>
      </c>
      <c r="B1288" s="13">
        <v>23.7530693</v>
      </c>
      <c r="C1288" s="13">
        <v>89.063577030000005</v>
      </c>
      <c r="D1288" s="13" t="s">
        <v>6</v>
      </c>
      <c r="E1288" s="13" t="s">
        <v>5000</v>
      </c>
      <c r="F1288" s="13" t="s">
        <v>9</v>
      </c>
      <c r="G1288" s="13" t="s">
        <v>4802</v>
      </c>
      <c r="H1288" s="13" t="s">
        <v>4816</v>
      </c>
      <c r="I1288" s="13">
        <f>(Brick_Kilns_EF!$B$13*Brick_Kilns_EF!$B$11*Brick_Kilns_EF!$B$12)</f>
        <v>8886.81</v>
      </c>
      <c r="J1288" s="13">
        <f>IF(D1288="ZZ",Brick_Kilns_EF!$E$9*(0.75),Brick_Kilns_EF!$E$9)</f>
        <v>7.4740000000000006E-4</v>
      </c>
      <c r="K1288" s="13">
        <f t="shared" si="80"/>
        <v>6.6420017940000005</v>
      </c>
      <c r="L1288" s="13">
        <f>IF(D1288="ZZ", Brick_Kilns_EF!$E$6*(0.75),Brick_Kilns_EF!$E$6)</f>
        <v>4.0400000000000001E-4</v>
      </c>
      <c r="M1288" s="13">
        <f t="shared" si="81"/>
        <v>3.5902712399999999</v>
      </c>
      <c r="N1288" s="13">
        <f>IF(D1288="ZZ",Brick_Kilns_EF!$E$7*(0.75),Brick_Kilns_EF!$E$7)</f>
        <v>3.1900000000000001E-3</v>
      </c>
      <c r="O1288" s="13">
        <f t="shared" si="82"/>
        <v>28.348923899999999</v>
      </c>
      <c r="P1288" s="13">
        <f>IF(D1288="ZZ",Brick_Kilns_EF!$E$8*(0.75),Brick_Kilns_EF!$E$8)</f>
        <v>7.1999999999999994E-4</v>
      </c>
      <c r="Q1288" s="13">
        <f t="shared" si="83"/>
        <v>6.3985031999999995</v>
      </c>
    </row>
    <row r="1289" spans="1:17">
      <c r="A1289" s="13" t="s">
        <v>1299</v>
      </c>
      <c r="B1289" s="13">
        <v>23.981008039999999</v>
      </c>
      <c r="C1289" s="13">
        <v>89.156835430000001</v>
      </c>
      <c r="D1289" s="13" t="s">
        <v>6</v>
      </c>
      <c r="E1289" s="13" t="s">
        <v>5000</v>
      </c>
      <c r="F1289" s="13" t="s">
        <v>42</v>
      </c>
      <c r="G1289" s="13" t="s">
        <v>4802</v>
      </c>
      <c r="H1289" s="13" t="s">
        <v>4816</v>
      </c>
      <c r="I1289" s="13">
        <f>(Brick_Kilns_EF!$B$13*Brick_Kilns_EF!$B$11*Brick_Kilns_EF!$B$12)</f>
        <v>8886.81</v>
      </c>
      <c r="J1289" s="13">
        <f>IF(D1289="ZZ",Brick_Kilns_EF!$E$9*(0.75),Brick_Kilns_EF!$E$9)</f>
        <v>7.4740000000000006E-4</v>
      </c>
      <c r="K1289" s="13">
        <f t="shared" si="80"/>
        <v>6.6420017940000005</v>
      </c>
      <c r="L1289" s="13">
        <f>IF(D1289="ZZ", Brick_Kilns_EF!$E$6*(0.75),Brick_Kilns_EF!$E$6)</f>
        <v>4.0400000000000001E-4</v>
      </c>
      <c r="M1289" s="13">
        <f t="shared" si="81"/>
        <v>3.5902712399999999</v>
      </c>
      <c r="N1289" s="13">
        <f>IF(D1289="ZZ",Brick_Kilns_EF!$E$7*(0.75),Brick_Kilns_EF!$E$7)</f>
        <v>3.1900000000000001E-3</v>
      </c>
      <c r="O1289" s="13">
        <f t="shared" si="82"/>
        <v>28.348923899999999</v>
      </c>
      <c r="P1289" s="13">
        <f>IF(D1289="ZZ",Brick_Kilns_EF!$E$8*(0.75),Brick_Kilns_EF!$E$8)</f>
        <v>7.1999999999999994E-4</v>
      </c>
      <c r="Q1289" s="13">
        <f t="shared" si="83"/>
        <v>6.3985031999999995</v>
      </c>
    </row>
    <row r="1290" spans="1:17">
      <c r="A1290" s="13" t="s">
        <v>1300</v>
      </c>
      <c r="B1290" s="13">
        <v>23.98101273</v>
      </c>
      <c r="C1290" s="13">
        <v>89.156072179999995</v>
      </c>
      <c r="D1290" s="13" t="s">
        <v>6</v>
      </c>
      <c r="E1290" s="13" t="s">
        <v>5000</v>
      </c>
      <c r="F1290" s="13" t="s">
        <v>42</v>
      </c>
      <c r="G1290" s="13" t="s">
        <v>4802</v>
      </c>
      <c r="H1290" s="13" t="s">
        <v>4816</v>
      </c>
      <c r="I1290" s="13">
        <f>(Brick_Kilns_EF!$B$13*Brick_Kilns_EF!$B$11*Brick_Kilns_EF!$B$12)</f>
        <v>8886.81</v>
      </c>
      <c r="J1290" s="13">
        <f>IF(D1290="ZZ",Brick_Kilns_EF!$E$9*(0.75),Brick_Kilns_EF!$E$9)</f>
        <v>7.4740000000000006E-4</v>
      </c>
      <c r="K1290" s="13">
        <f t="shared" si="80"/>
        <v>6.6420017940000005</v>
      </c>
      <c r="L1290" s="13">
        <f>IF(D1290="ZZ", Brick_Kilns_EF!$E$6*(0.75),Brick_Kilns_EF!$E$6)</f>
        <v>4.0400000000000001E-4</v>
      </c>
      <c r="M1290" s="13">
        <f t="shared" si="81"/>
        <v>3.5902712399999999</v>
      </c>
      <c r="N1290" s="13">
        <f>IF(D1290="ZZ",Brick_Kilns_EF!$E$7*(0.75),Brick_Kilns_EF!$E$7)</f>
        <v>3.1900000000000001E-3</v>
      </c>
      <c r="O1290" s="13">
        <f t="shared" si="82"/>
        <v>28.348923899999999</v>
      </c>
      <c r="P1290" s="13">
        <f>IF(D1290="ZZ",Brick_Kilns_EF!$E$8*(0.75),Brick_Kilns_EF!$E$8)</f>
        <v>7.1999999999999994E-4</v>
      </c>
      <c r="Q1290" s="13">
        <f t="shared" si="83"/>
        <v>6.3985031999999995</v>
      </c>
    </row>
    <row r="1291" spans="1:17">
      <c r="A1291" s="13" t="s">
        <v>1301</v>
      </c>
      <c r="B1291" s="13">
        <v>24.016760869999999</v>
      </c>
      <c r="C1291" s="13">
        <v>89.086341880000006</v>
      </c>
      <c r="D1291" s="13" t="s">
        <v>6</v>
      </c>
      <c r="E1291" s="13" t="s">
        <v>5000</v>
      </c>
      <c r="F1291" s="13" t="s">
        <v>42</v>
      </c>
      <c r="G1291" s="13" t="s">
        <v>4802</v>
      </c>
      <c r="H1291" s="13" t="s">
        <v>4816</v>
      </c>
      <c r="I1291" s="13">
        <f>(Brick_Kilns_EF!$B$13*Brick_Kilns_EF!$B$11*Brick_Kilns_EF!$B$12)</f>
        <v>8886.81</v>
      </c>
      <c r="J1291" s="13">
        <f>IF(D1291="ZZ",Brick_Kilns_EF!$E$9*(0.75),Brick_Kilns_EF!$E$9)</f>
        <v>7.4740000000000006E-4</v>
      </c>
      <c r="K1291" s="13">
        <f t="shared" si="80"/>
        <v>6.6420017940000005</v>
      </c>
      <c r="L1291" s="13">
        <f>IF(D1291="ZZ", Brick_Kilns_EF!$E$6*(0.75),Brick_Kilns_EF!$E$6)</f>
        <v>4.0400000000000001E-4</v>
      </c>
      <c r="M1291" s="13">
        <f t="shared" si="81"/>
        <v>3.5902712399999999</v>
      </c>
      <c r="N1291" s="13">
        <f>IF(D1291="ZZ",Brick_Kilns_EF!$E$7*(0.75),Brick_Kilns_EF!$E$7)</f>
        <v>3.1900000000000001E-3</v>
      </c>
      <c r="O1291" s="13">
        <f t="shared" si="82"/>
        <v>28.348923899999999</v>
      </c>
      <c r="P1291" s="13">
        <f>IF(D1291="ZZ",Brick_Kilns_EF!$E$8*(0.75),Brick_Kilns_EF!$E$8)</f>
        <v>7.1999999999999994E-4</v>
      </c>
      <c r="Q1291" s="13">
        <f t="shared" si="83"/>
        <v>6.3985031999999995</v>
      </c>
    </row>
    <row r="1292" spans="1:17">
      <c r="A1292" s="13" t="s">
        <v>1302</v>
      </c>
      <c r="B1292" s="13">
        <v>24.015957969999999</v>
      </c>
      <c r="C1292" s="13">
        <v>89.092340379999996</v>
      </c>
      <c r="D1292" s="13" t="s">
        <v>6</v>
      </c>
      <c r="E1292" s="13" t="s">
        <v>5000</v>
      </c>
      <c r="F1292" s="13" t="s">
        <v>42</v>
      </c>
      <c r="G1292" s="13" t="s">
        <v>4802</v>
      </c>
      <c r="H1292" s="13" t="s">
        <v>4816</v>
      </c>
      <c r="I1292" s="13">
        <f>(Brick_Kilns_EF!$B$13*Brick_Kilns_EF!$B$11*Brick_Kilns_EF!$B$12)</f>
        <v>8886.81</v>
      </c>
      <c r="J1292" s="13">
        <f>IF(D1292="ZZ",Brick_Kilns_EF!$E$9*(0.75),Brick_Kilns_EF!$E$9)</f>
        <v>7.4740000000000006E-4</v>
      </c>
      <c r="K1292" s="13">
        <f t="shared" si="80"/>
        <v>6.6420017940000005</v>
      </c>
      <c r="L1292" s="13">
        <f>IF(D1292="ZZ", Brick_Kilns_EF!$E$6*(0.75),Brick_Kilns_EF!$E$6)</f>
        <v>4.0400000000000001E-4</v>
      </c>
      <c r="M1292" s="13">
        <f t="shared" si="81"/>
        <v>3.5902712399999999</v>
      </c>
      <c r="N1292" s="13">
        <f>IF(D1292="ZZ",Brick_Kilns_EF!$E$7*(0.75),Brick_Kilns_EF!$E$7)</f>
        <v>3.1900000000000001E-3</v>
      </c>
      <c r="O1292" s="13">
        <f t="shared" si="82"/>
        <v>28.348923899999999</v>
      </c>
      <c r="P1292" s="13">
        <f>IF(D1292="ZZ",Brick_Kilns_EF!$E$8*(0.75),Brick_Kilns_EF!$E$8)</f>
        <v>7.1999999999999994E-4</v>
      </c>
      <c r="Q1292" s="13">
        <f t="shared" si="83"/>
        <v>6.3985031999999995</v>
      </c>
    </row>
    <row r="1293" spans="1:17">
      <c r="A1293" s="13" t="s">
        <v>1303</v>
      </c>
      <c r="B1293" s="13">
        <v>24.013014009999999</v>
      </c>
      <c r="C1293" s="13">
        <v>89.089857129999999</v>
      </c>
      <c r="D1293" s="13" t="s">
        <v>6</v>
      </c>
      <c r="E1293" s="13" t="s">
        <v>5000</v>
      </c>
      <c r="F1293" s="13" t="s">
        <v>42</v>
      </c>
      <c r="G1293" s="13" t="s">
        <v>4802</v>
      </c>
      <c r="H1293" s="13" t="s">
        <v>4816</v>
      </c>
      <c r="I1293" s="13">
        <f>(Brick_Kilns_EF!$B$13*Brick_Kilns_EF!$B$11*Brick_Kilns_EF!$B$12)</f>
        <v>8886.81</v>
      </c>
      <c r="J1293" s="13">
        <f>IF(D1293="ZZ",Brick_Kilns_EF!$E$9*(0.75),Brick_Kilns_EF!$E$9)</f>
        <v>7.4740000000000006E-4</v>
      </c>
      <c r="K1293" s="13">
        <f t="shared" si="80"/>
        <v>6.6420017940000005</v>
      </c>
      <c r="L1293" s="13">
        <f>IF(D1293="ZZ", Brick_Kilns_EF!$E$6*(0.75),Brick_Kilns_EF!$E$6)</f>
        <v>4.0400000000000001E-4</v>
      </c>
      <c r="M1293" s="13">
        <f t="shared" si="81"/>
        <v>3.5902712399999999</v>
      </c>
      <c r="N1293" s="13">
        <f>IF(D1293="ZZ",Brick_Kilns_EF!$E$7*(0.75),Brick_Kilns_EF!$E$7)</f>
        <v>3.1900000000000001E-3</v>
      </c>
      <c r="O1293" s="13">
        <f t="shared" si="82"/>
        <v>28.348923899999999</v>
      </c>
      <c r="P1293" s="13">
        <f>IF(D1293="ZZ",Brick_Kilns_EF!$E$8*(0.75),Brick_Kilns_EF!$E$8)</f>
        <v>7.1999999999999994E-4</v>
      </c>
      <c r="Q1293" s="13">
        <f t="shared" si="83"/>
        <v>6.3985031999999995</v>
      </c>
    </row>
    <row r="1294" spans="1:17">
      <c r="A1294" s="13" t="s">
        <v>1304</v>
      </c>
      <c r="B1294" s="13">
        <v>24.015756069999998</v>
      </c>
      <c r="C1294" s="13">
        <v>89.088825130000004</v>
      </c>
      <c r="D1294" s="13" t="s">
        <v>6</v>
      </c>
      <c r="E1294" s="13" t="s">
        <v>5000</v>
      </c>
      <c r="F1294" s="13" t="s">
        <v>42</v>
      </c>
      <c r="G1294" s="13" t="s">
        <v>4802</v>
      </c>
      <c r="H1294" s="13" t="s">
        <v>4816</v>
      </c>
      <c r="I1294" s="13">
        <f>(Brick_Kilns_EF!$B$13*Brick_Kilns_EF!$B$11*Brick_Kilns_EF!$B$12)</f>
        <v>8886.81</v>
      </c>
      <c r="J1294" s="13">
        <f>IF(D1294="ZZ",Brick_Kilns_EF!$E$9*(0.75),Brick_Kilns_EF!$E$9)</f>
        <v>7.4740000000000006E-4</v>
      </c>
      <c r="K1294" s="13">
        <f t="shared" si="80"/>
        <v>6.6420017940000005</v>
      </c>
      <c r="L1294" s="13">
        <f>IF(D1294="ZZ", Brick_Kilns_EF!$E$6*(0.75),Brick_Kilns_EF!$E$6)</f>
        <v>4.0400000000000001E-4</v>
      </c>
      <c r="M1294" s="13">
        <f t="shared" si="81"/>
        <v>3.5902712399999999</v>
      </c>
      <c r="N1294" s="13">
        <f>IF(D1294="ZZ",Brick_Kilns_EF!$E$7*(0.75),Brick_Kilns_EF!$E$7)</f>
        <v>3.1900000000000001E-3</v>
      </c>
      <c r="O1294" s="13">
        <f t="shared" si="82"/>
        <v>28.348923899999999</v>
      </c>
      <c r="P1294" s="13">
        <f>IF(D1294="ZZ",Brick_Kilns_EF!$E$8*(0.75),Brick_Kilns_EF!$E$8)</f>
        <v>7.1999999999999994E-4</v>
      </c>
      <c r="Q1294" s="13">
        <f t="shared" si="83"/>
        <v>6.3985031999999995</v>
      </c>
    </row>
    <row r="1295" spans="1:17">
      <c r="A1295" s="13" t="s">
        <v>1305</v>
      </c>
      <c r="B1295" s="13">
        <v>24.013671349999999</v>
      </c>
      <c r="C1295" s="13">
        <v>89.088035000000005</v>
      </c>
      <c r="D1295" s="13" t="s">
        <v>6</v>
      </c>
      <c r="E1295" s="13" t="s">
        <v>5000</v>
      </c>
      <c r="F1295" s="13" t="s">
        <v>42</v>
      </c>
      <c r="G1295" s="13" t="s">
        <v>4802</v>
      </c>
      <c r="H1295" s="13" t="s">
        <v>4816</v>
      </c>
      <c r="I1295" s="13">
        <f>(Brick_Kilns_EF!$B$13*Brick_Kilns_EF!$B$11*Brick_Kilns_EF!$B$12)</f>
        <v>8886.81</v>
      </c>
      <c r="J1295" s="13">
        <f>IF(D1295="ZZ",Brick_Kilns_EF!$E$9*(0.75),Brick_Kilns_EF!$E$9)</f>
        <v>7.4740000000000006E-4</v>
      </c>
      <c r="K1295" s="13">
        <f t="shared" si="80"/>
        <v>6.6420017940000005</v>
      </c>
      <c r="L1295" s="13">
        <f>IF(D1295="ZZ", Brick_Kilns_EF!$E$6*(0.75),Brick_Kilns_EF!$E$6)</f>
        <v>4.0400000000000001E-4</v>
      </c>
      <c r="M1295" s="13">
        <f t="shared" si="81"/>
        <v>3.5902712399999999</v>
      </c>
      <c r="N1295" s="13">
        <f>IF(D1295="ZZ",Brick_Kilns_EF!$E$7*(0.75),Brick_Kilns_EF!$E$7)</f>
        <v>3.1900000000000001E-3</v>
      </c>
      <c r="O1295" s="13">
        <f t="shared" si="82"/>
        <v>28.348923899999999</v>
      </c>
      <c r="P1295" s="13">
        <f>IF(D1295="ZZ",Brick_Kilns_EF!$E$8*(0.75),Brick_Kilns_EF!$E$8)</f>
        <v>7.1999999999999994E-4</v>
      </c>
      <c r="Q1295" s="13">
        <f t="shared" si="83"/>
        <v>6.3985031999999995</v>
      </c>
    </row>
    <row r="1296" spans="1:17">
      <c r="A1296" s="13" t="s">
        <v>1306</v>
      </c>
      <c r="B1296" s="13">
        <v>24.013492930000002</v>
      </c>
      <c r="C1296" s="13">
        <v>89.090469880000001</v>
      </c>
      <c r="D1296" s="13" t="s">
        <v>6</v>
      </c>
      <c r="E1296" s="13" t="s">
        <v>5000</v>
      </c>
      <c r="F1296" s="13" t="s">
        <v>42</v>
      </c>
      <c r="G1296" s="13" t="s">
        <v>4802</v>
      </c>
      <c r="H1296" s="13" t="s">
        <v>4816</v>
      </c>
      <c r="I1296" s="13">
        <f>(Brick_Kilns_EF!$B$13*Brick_Kilns_EF!$B$11*Brick_Kilns_EF!$B$12)</f>
        <v>8886.81</v>
      </c>
      <c r="J1296" s="13">
        <f>IF(D1296="ZZ",Brick_Kilns_EF!$E$9*(0.75),Brick_Kilns_EF!$E$9)</f>
        <v>7.4740000000000006E-4</v>
      </c>
      <c r="K1296" s="13">
        <f t="shared" si="80"/>
        <v>6.6420017940000005</v>
      </c>
      <c r="L1296" s="13">
        <f>IF(D1296="ZZ", Brick_Kilns_EF!$E$6*(0.75),Brick_Kilns_EF!$E$6)</f>
        <v>4.0400000000000001E-4</v>
      </c>
      <c r="M1296" s="13">
        <f t="shared" si="81"/>
        <v>3.5902712399999999</v>
      </c>
      <c r="N1296" s="13">
        <f>IF(D1296="ZZ",Brick_Kilns_EF!$E$7*(0.75),Brick_Kilns_EF!$E$7)</f>
        <v>3.1900000000000001E-3</v>
      </c>
      <c r="O1296" s="13">
        <f t="shared" si="82"/>
        <v>28.348923899999999</v>
      </c>
      <c r="P1296" s="13">
        <f>IF(D1296="ZZ",Brick_Kilns_EF!$E$8*(0.75),Brick_Kilns_EF!$E$8)</f>
        <v>7.1999999999999994E-4</v>
      </c>
      <c r="Q1296" s="13">
        <f t="shared" si="83"/>
        <v>6.3985031999999995</v>
      </c>
    </row>
    <row r="1297" spans="1:17">
      <c r="A1297" s="13" t="s">
        <v>1307</v>
      </c>
      <c r="B1297" s="13">
        <v>24.0148264</v>
      </c>
      <c r="C1297" s="13">
        <v>89.086836379999994</v>
      </c>
      <c r="D1297" s="13" t="s">
        <v>6</v>
      </c>
      <c r="E1297" s="13" t="s">
        <v>5000</v>
      </c>
      <c r="F1297" s="13" t="s">
        <v>42</v>
      </c>
      <c r="G1297" s="13" t="s">
        <v>4802</v>
      </c>
      <c r="H1297" s="13" t="s">
        <v>4816</v>
      </c>
      <c r="I1297" s="13">
        <f>(Brick_Kilns_EF!$B$13*Brick_Kilns_EF!$B$11*Brick_Kilns_EF!$B$12)</f>
        <v>8886.81</v>
      </c>
      <c r="J1297" s="13">
        <f>IF(D1297="ZZ",Brick_Kilns_EF!$E$9*(0.75),Brick_Kilns_EF!$E$9)</f>
        <v>7.4740000000000006E-4</v>
      </c>
      <c r="K1297" s="13">
        <f t="shared" si="80"/>
        <v>6.6420017940000005</v>
      </c>
      <c r="L1297" s="13">
        <f>IF(D1297="ZZ", Brick_Kilns_EF!$E$6*(0.75),Brick_Kilns_EF!$E$6)</f>
        <v>4.0400000000000001E-4</v>
      </c>
      <c r="M1297" s="13">
        <f t="shared" si="81"/>
        <v>3.5902712399999999</v>
      </c>
      <c r="N1297" s="13">
        <f>IF(D1297="ZZ",Brick_Kilns_EF!$E$7*(0.75),Brick_Kilns_EF!$E$7)</f>
        <v>3.1900000000000001E-3</v>
      </c>
      <c r="O1297" s="13">
        <f t="shared" si="82"/>
        <v>28.348923899999999</v>
      </c>
      <c r="P1297" s="13">
        <f>IF(D1297="ZZ",Brick_Kilns_EF!$E$8*(0.75),Brick_Kilns_EF!$E$8)</f>
        <v>7.1999999999999994E-4</v>
      </c>
      <c r="Q1297" s="13">
        <f t="shared" si="83"/>
        <v>6.3985031999999995</v>
      </c>
    </row>
    <row r="1298" spans="1:17">
      <c r="A1298" s="13" t="s">
        <v>1308</v>
      </c>
      <c r="B1298" s="13">
        <v>24.013455369999999</v>
      </c>
      <c r="C1298" s="13">
        <v>89.092163009999993</v>
      </c>
      <c r="D1298" s="13" t="s">
        <v>6</v>
      </c>
      <c r="E1298" s="13" t="s">
        <v>5000</v>
      </c>
      <c r="F1298" s="13" t="s">
        <v>42</v>
      </c>
      <c r="G1298" s="13" t="s">
        <v>4802</v>
      </c>
      <c r="H1298" s="13" t="s">
        <v>4816</v>
      </c>
      <c r="I1298" s="13">
        <f>(Brick_Kilns_EF!$B$13*Brick_Kilns_EF!$B$11*Brick_Kilns_EF!$B$12)</f>
        <v>8886.81</v>
      </c>
      <c r="J1298" s="13">
        <f>IF(D1298="ZZ",Brick_Kilns_EF!$E$9*(0.75),Brick_Kilns_EF!$E$9)</f>
        <v>7.4740000000000006E-4</v>
      </c>
      <c r="K1298" s="13">
        <f t="shared" si="80"/>
        <v>6.6420017940000005</v>
      </c>
      <c r="L1298" s="13">
        <f>IF(D1298="ZZ", Brick_Kilns_EF!$E$6*(0.75),Brick_Kilns_EF!$E$6)</f>
        <v>4.0400000000000001E-4</v>
      </c>
      <c r="M1298" s="13">
        <f t="shared" si="81"/>
        <v>3.5902712399999999</v>
      </c>
      <c r="N1298" s="13">
        <f>IF(D1298="ZZ",Brick_Kilns_EF!$E$7*(0.75),Brick_Kilns_EF!$E$7)</f>
        <v>3.1900000000000001E-3</v>
      </c>
      <c r="O1298" s="13">
        <f t="shared" si="82"/>
        <v>28.348923899999999</v>
      </c>
      <c r="P1298" s="13">
        <f>IF(D1298="ZZ",Brick_Kilns_EF!$E$8*(0.75),Brick_Kilns_EF!$E$8)</f>
        <v>7.1999999999999994E-4</v>
      </c>
      <c r="Q1298" s="13">
        <f t="shared" si="83"/>
        <v>6.3985031999999995</v>
      </c>
    </row>
    <row r="1299" spans="1:17">
      <c r="A1299" s="13" t="s">
        <v>1309</v>
      </c>
      <c r="B1299" s="13">
        <v>24.012117199999999</v>
      </c>
      <c r="C1299" s="13">
        <v>89.092211379999995</v>
      </c>
      <c r="D1299" s="13" t="s">
        <v>6</v>
      </c>
      <c r="E1299" s="13" t="s">
        <v>5000</v>
      </c>
      <c r="F1299" s="13" t="s">
        <v>42</v>
      </c>
      <c r="G1299" s="13" t="s">
        <v>4802</v>
      </c>
      <c r="H1299" s="13" t="s">
        <v>4816</v>
      </c>
      <c r="I1299" s="13">
        <f>(Brick_Kilns_EF!$B$13*Brick_Kilns_EF!$B$11*Brick_Kilns_EF!$B$12)</f>
        <v>8886.81</v>
      </c>
      <c r="J1299" s="13">
        <f>IF(D1299="ZZ",Brick_Kilns_EF!$E$9*(0.75),Brick_Kilns_EF!$E$9)</f>
        <v>7.4740000000000006E-4</v>
      </c>
      <c r="K1299" s="13">
        <f t="shared" si="80"/>
        <v>6.6420017940000005</v>
      </c>
      <c r="L1299" s="13">
        <f>IF(D1299="ZZ", Brick_Kilns_EF!$E$6*(0.75),Brick_Kilns_EF!$E$6)</f>
        <v>4.0400000000000001E-4</v>
      </c>
      <c r="M1299" s="13">
        <f t="shared" si="81"/>
        <v>3.5902712399999999</v>
      </c>
      <c r="N1299" s="13">
        <f>IF(D1299="ZZ",Brick_Kilns_EF!$E$7*(0.75),Brick_Kilns_EF!$E$7)</f>
        <v>3.1900000000000001E-3</v>
      </c>
      <c r="O1299" s="13">
        <f t="shared" si="82"/>
        <v>28.348923899999999</v>
      </c>
      <c r="P1299" s="13">
        <f>IF(D1299="ZZ",Brick_Kilns_EF!$E$8*(0.75),Brick_Kilns_EF!$E$8)</f>
        <v>7.1999999999999994E-4</v>
      </c>
      <c r="Q1299" s="13">
        <f t="shared" si="83"/>
        <v>6.3985031999999995</v>
      </c>
    </row>
    <row r="1300" spans="1:17">
      <c r="A1300" s="13" t="s">
        <v>1310</v>
      </c>
      <c r="B1300" s="13">
        <v>24.016840689999999</v>
      </c>
      <c r="C1300" s="13">
        <v>89.087986630000003</v>
      </c>
      <c r="D1300" s="13" t="s">
        <v>6</v>
      </c>
      <c r="E1300" s="13" t="s">
        <v>5000</v>
      </c>
      <c r="F1300" s="13" t="s">
        <v>42</v>
      </c>
      <c r="G1300" s="13" t="s">
        <v>4802</v>
      </c>
      <c r="H1300" s="13" t="s">
        <v>4816</v>
      </c>
      <c r="I1300" s="13">
        <f>(Brick_Kilns_EF!$B$13*Brick_Kilns_EF!$B$11*Brick_Kilns_EF!$B$12)</f>
        <v>8886.81</v>
      </c>
      <c r="J1300" s="13">
        <f>IF(D1300="ZZ",Brick_Kilns_EF!$E$9*(0.75),Brick_Kilns_EF!$E$9)</f>
        <v>7.4740000000000006E-4</v>
      </c>
      <c r="K1300" s="13">
        <f t="shared" si="80"/>
        <v>6.6420017940000005</v>
      </c>
      <c r="L1300" s="13">
        <f>IF(D1300="ZZ", Brick_Kilns_EF!$E$6*(0.75),Brick_Kilns_EF!$E$6)</f>
        <v>4.0400000000000001E-4</v>
      </c>
      <c r="M1300" s="13">
        <f t="shared" si="81"/>
        <v>3.5902712399999999</v>
      </c>
      <c r="N1300" s="13">
        <f>IF(D1300="ZZ",Brick_Kilns_EF!$E$7*(0.75),Brick_Kilns_EF!$E$7)</f>
        <v>3.1900000000000001E-3</v>
      </c>
      <c r="O1300" s="13">
        <f t="shared" si="82"/>
        <v>28.348923899999999</v>
      </c>
      <c r="P1300" s="13">
        <f>IF(D1300="ZZ",Brick_Kilns_EF!$E$8*(0.75),Brick_Kilns_EF!$E$8)</f>
        <v>7.1999999999999994E-4</v>
      </c>
      <c r="Q1300" s="13">
        <f t="shared" si="83"/>
        <v>6.3985031999999995</v>
      </c>
    </row>
    <row r="1301" spans="1:17">
      <c r="A1301" s="13" t="s">
        <v>1311</v>
      </c>
      <c r="B1301" s="13">
        <v>23.78457161</v>
      </c>
      <c r="C1301" s="13">
        <v>88.980321180000004</v>
      </c>
      <c r="D1301" s="13" t="s">
        <v>6</v>
      </c>
      <c r="E1301" s="13" t="s">
        <v>5000</v>
      </c>
      <c r="F1301" s="13" t="s">
        <v>9</v>
      </c>
      <c r="G1301" s="13" t="s">
        <v>4802</v>
      </c>
      <c r="H1301" s="13" t="s">
        <v>4816</v>
      </c>
      <c r="I1301" s="13">
        <f>(Brick_Kilns_EF!$B$13*Brick_Kilns_EF!$B$11*Brick_Kilns_EF!$B$12)</f>
        <v>8886.81</v>
      </c>
      <c r="J1301" s="13">
        <f>IF(D1301="ZZ",Brick_Kilns_EF!$E$9*(0.75),Brick_Kilns_EF!$E$9)</f>
        <v>7.4740000000000006E-4</v>
      </c>
      <c r="K1301" s="13">
        <f t="shared" si="80"/>
        <v>6.6420017940000005</v>
      </c>
      <c r="L1301" s="13">
        <f>IF(D1301="ZZ", Brick_Kilns_EF!$E$6*(0.75),Brick_Kilns_EF!$E$6)</f>
        <v>4.0400000000000001E-4</v>
      </c>
      <c r="M1301" s="13">
        <f t="shared" si="81"/>
        <v>3.5902712399999999</v>
      </c>
      <c r="N1301" s="13">
        <f>IF(D1301="ZZ",Brick_Kilns_EF!$E$7*(0.75),Brick_Kilns_EF!$E$7)</f>
        <v>3.1900000000000001E-3</v>
      </c>
      <c r="O1301" s="13">
        <f t="shared" si="82"/>
        <v>28.348923899999999</v>
      </c>
      <c r="P1301" s="13">
        <f>IF(D1301="ZZ",Brick_Kilns_EF!$E$8*(0.75),Brick_Kilns_EF!$E$8)</f>
        <v>7.1999999999999994E-4</v>
      </c>
      <c r="Q1301" s="13">
        <f t="shared" si="83"/>
        <v>6.3985031999999995</v>
      </c>
    </row>
    <row r="1302" spans="1:17">
      <c r="A1302" s="13" t="s">
        <v>1312</v>
      </c>
      <c r="B1302" s="13">
        <v>24.029242190000002</v>
      </c>
      <c r="C1302" s="13">
        <v>89.510191750000004</v>
      </c>
      <c r="D1302" s="13" t="s">
        <v>6</v>
      </c>
      <c r="E1302" s="13" t="s">
        <v>5000</v>
      </c>
      <c r="F1302" s="13" t="s">
        <v>42</v>
      </c>
      <c r="G1302" s="13" t="s">
        <v>4802</v>
      </c>
      <c r="H1302" s="13" t="s">
        <v>4816</v>
      </c>
      <c r="I1302" s="13">
        <f>(Brick_Kilns_EF!$B$13*Brick_Kilns_EF!$B$11*Brick_Kilns_EF!$B$12)</f>
        <v>8886.81</v>
      </c>
      <c r="J1302" s="13">
        <f>IF(D1302="ZZ",Brick_Kilns_EF!$E$9*(0.75),Brick_Kilns_EF!$E$9)</f>
        <v>7.4740000000000006E-4</v>
      </c>
      <c r="K1302" s="13">
        <f t="shared" si="80"/>
        <v>6.6420017940000005</v>
      </c>
      <c r="L1302" s="13">
        <f>IF(D1302="ZZ", Brick_Kilns_EF!$E$6*(0.75),Brick_Kilns_EF!$E$6)</f>
        <v>4.0400000000000001E-4</v>
      </c>
      <c r="M1302" s="13">
        <f t="shared" si="81"/>
        <v>3.5902712399999999</v>
      </c>
      <c r="N1302" s="13">
        <f>IF(D1302="ZZ",Brick_Kilns_EF!$E$7*(0.75),Brick_Kilns_EF!$E$7)</f>
        <v>3.1900000000000001E-3</v>
      </c>
      <c r="O1302" s="13">
        <f t="shared" si="82"/>
        <v>28.348923899999999</v>
      </c>
      <c r="P1302" s="13">
        <f>IF(D1302="ZZ",Brick_Kilns_EF!$E$8*(0.75),Brick_Kilns_EF!$E$8)</f>
        <v>7.1999999999999994E-4</v>
      </c>
      <c r="Q1302" s="13">
        <f t="shared" si="83"/>
        <v>6.3985031999999995</v>
      </c>
    </row>
    <row r="1303" spans="1:17">
      <c r="A1303" s="13" t="s">
        <v>1313</v>
      </c>
      <c r="B1303" s="13">
        <v>24.585097430000001</v>
      </c>
      <c r="C1303" s="13">
        <v>89.447441620000006</v>
      </c>
      <c r="D1303" s="13" t="s">
        <v>6</v>
      </c>
      <c r="E1303" s="13" t="s">
        <v>5000</v>
      </c>
      <c r="F1303" s="13" t="s">
        <v>42</v>
      </c>
      <c r="G1303" s="13" t="s">
        <v>4802</v>
      </c>
      <c r="H1303" s="13" t="s">
        <v>4816</v>
      </c>
      <c r="I1303" s="13">
        <f>(Brick_Kilns_EF!$B$13*Brick_Kilns_EF!$B$11*Brick_Kilns_EF!$B$12)</f>
        <v>8886.81</v>
      </c>
      <c r="J1303" s="13">
        <f>IF(D1303="ZZ",Brick_Kilns_EF!$E$9*(0.75),Brick_Kilns_EF!$E$9)</f>
        <v>7.4740000000000006E-4</v>
      </c>
      <c r="K1303" s="13">
        <f t="shared" si="80"/>
        <v>6.6420017940000005</v>
      </c>
      <c r="L1303" s="13">
        <f>IF(D1303="ZZ", Brick_Kilns_EF!$E$6*(0.75),Brick_Kilns_EF!$E$6)</f>
        <v>4.0400000000000001E-4</v>
      </c>
      <c r="M1303" s="13">
        <f t="shared" si="81"/>
        <v>3.5902712399999999</v>
      </c>
      <c r="N1303" s="13">
        <f>IF(D1303="ZZ",Brick_Kilns_EF!$E$7*(0.75),Brick_Kilns_EF!$E$7)</f>
        <v>3.1900000000000001E-3</v>
      </c>
      <c r="O1303" s="13">
        <f t="shared" si="82"/>
        <v>28.348923899999999</v>
      </c>
      <c r="P1303" s="13">
        <f>IF(D1303="ZZ",Brick_Kilns_EF!$E$8*(0.75),Brick_Kilns_EF!$E$8)</f>
        <v>7.1999999999999994E-4</v>
      </c>
      <c r="Q1303" s="13">
        <f t="shared" si="83"/>
        <v>6.3985031999999995</v>
      </c>
    </row>
    <row r="1304" spans="1:17">
      <c r="A1304" s="13" t="s">
        <v>1314</v>
      </c>
      <c r="B1304" s="13">
        <v>23.838527939999999</v>
      </c>
      <c r="C1304" s="13">
        <v>89.219643230000003</v>
      </c>
      <c r="D1304" s="13" t="s">
        <v>6</v>
      </c>
      <c r="E1304" s="13" t="s">
        <v>5000</v>
      </c>
      <c r="F1304" s="13" t="s">
        <v>9</v>
      </c>
      <c r="G1304" s="13" t="s">
        <v>4802</v>
      </c>
      <c r="H1304" s="13" t="s">
        <v>4816</v>
      </c>
      <c r="I1304" s="13">
        <f>(Brick_Kilns_EF!$B$13*Brick_Kilns_EF!$B$11*Brick_Kilns_EF!$B$12)</f>
        <v>8886.81</v>
      </c>
      <c r="J1304" s="13">
        <f>IF(D1304="ZZ",Brick_Kilns_EF!$E$9*(0.75),Brick_Kilns_EF!$E$9)</f>
        <v>7.4740000000000006E-4</v>
      </c>
      <c r="K1304" s="13">
        <f t="shared" si="80"/>
        <v>6.6420017940000005</v>
      </c>
      <c r="L1304" s="13">
        <f>IF(D1304="ZZ", Brick_Kilns_EF!$E$6*(0.75),Brick_Kilns_EF!$E$6)</f>
        <v>4.0400000000000001E-4</v>
      </c>
      <c r="M1304" s="13">
        <f t="shared" si="81"/>
        <v>3.5902712399999999</v>
      </c>
      <c r="N1304" s="13">
        <f>IF(D1304="ZZ",Brick_Kilns_EF!$E$7*(0.75),Brick_Kilns_EF!$E$7)</f>
        <v>3.1900000000000001E-3</v>
      </c>
      <c r="O1304" s="13">
        <f t="shared" si="82"/>
        <v>28.348923899999999</v>
      </c>
      <c r="P1304" s="13">
        <f>IF(D1304="ZZ",Brick_Kilns_EF!$E$8*(0.75),Brick_Kilns_EF!$E$8)</f>
        <v>7.1999999999999994E-4</v>
      </c>
      <c r="Q1304" s="13">
        <f t="shared" si="83"/>
        <v>6.3985031999999995</v>
      </c>
    </row>
    <row r="1305" spans="1:17">
      <c r="A1305" s="13" t="s">
        <v>1315</v>
      </c>
      <c r="B1305" s="13">
        <v>23.95753023</v>
      </c>
      <c r="C1305" s="13">
        <v>89.262455419999995</v>
      </c>
      <c r="D1305" s="13" t="s">
        <v>6</v>
      </c>
      <c r="E1305" s="13" t="s">
        <v>5000</v>
      </c>
      <c r="F1305" s="13" t="s">
        <v>42</v>
      </c>
      <c r="G1305" s="13" t="s">
        <v>4802</v>
      </c>
      <c r="H1305" s="13" t="s">
        <v>4816</v>
      </c>
      <c r="I1305" s="13">
        <f>(Brick_Kilns_EF!$B$13*Brick_Kilns_EF!$B$11*Brick_Kilns_EF!$B$12)</f>
        <v>8886.81</v>
      </c>
      <c r="J1305" s="13">
        <f>IF(D1305="ZZ",Brick_Kilns_EF!$E$9*(0.75),Brick_Kilns_EF!$E$9)</f>
        <v>7.4740000000000006E-4</v>
      </c>
      <c r="K1305" s="13">
        <f t="shared" si="80"/>
        <v>6.6420017940000005</v>
      </c>
      <c r="L1305" s="13">
        <f>IF(D1305="ZZ", Brick_Kilns_EF!$E$6*(0.75),Brick_Kilns_EF!$E$6)</f>
        <v>4.0400000000000001E-4</v>
      </c>
      <c r="M1305" s="13">
        <f t="shared" si="81"/>
        <v>3.5902712399999999</v>
      </c>
      <c r="N1305" s="13">
        <f>IF(D1305="ZZ",Brick_Kilns_EF!$E$7*(0.75),Brick_Kilns_EF!$E$7)</f>
        <v>3.1900000000000001E-3</v>
      </c>
      <c r="O1305" s="13">
        <f t="shared" si="82"/>
        <v>28.348923899999999</v>
      </c>
      <c r="P1305" s="13">
        <f>IF(D1305="ZZ",Brick_Kilns_EF!$E$8*(0.75),Brick_Kilns_EF!$E$8)</f>
        <v>7.1999999999999994E-4</v>
      </c>
      <c r="Q1305" s="13">
        <f t="shared" si="83"/>
        <v>6.3985031999999995</v>
      </c>
    </row>
    <row r="1306" spans="1:17">
      <c r="A1306" s="13" t="s">
        <v>1316</v>
      </c>
      <c r="B1306" s="13">
        <v>24.476041169999998</v>
      </c>
      <c r="C1306" s="13">
        <v>89.906005519999994</v>
      </c>
      <c r="D1306" s="13" t="s">
        <v>6</v>
      </c>
      <c r="E1306" s="13" t="s">
        <v>5000</v>
      </c>
      <c r="F1306" s="13" t="s">
        <v>7</v>
      </c>
      <c r="G1306" s="13" t="s">
        <v>4802</v>
      </c>
      <c r="H1306" s="13" t="s">
        <v>4816</v>
      </c>
      <c r="I1306" s="13">
        <f>(Brick_Kilns_EF!$B$13*Brick_Kilns_EF!$B$11*Brick_Kilns_EF!$B$12)</f>
        <v>8886.81</v>
      </c>
      <c r="J1306" s="13">
        <f>IF(D1306="ZZ",Brick_Kilns_EF!$E$9*(0.75),Brick_Kilns_EF!$E$9)</f>
        <v>7.4740000000000006E-4</v>
      </c>
      <c r="K1306" s="13">
        <f t="shared" si="80"/>
        <v>6.6420017940000005</v>
      </c>
      <c r="L1306" s="13">
        <f>IF(D1306="ZZ", Brick_Kilns_EF!$E$6*(0.75),Brick_Kilns_EF!$E$6)</f>
        <v>4.0400000000000001E-4</v>
      </c>
      <c r="M1306" s="13">
        <f t="shared" si="81"/>
        <v>3.5902712399999999</v>
      </c>
      <c r="N1306" s="13">
        <f>IF(D1306="ZZ",Brick_Kilns_EF!$E$7*(0.75),Brick_Kilns_EF!$E$7)</f>
        <v>3.1900000000000001E-3</v>
      </c>
      <c r="O1306" s="13">
        <f t="shared" si="82"/>
        <v>28.348923899999999</v>
      </c>
      <c r="P1306" s="13">
        <f>IF(D1306="ZZ",Brick_Kilns_EF!$E$8*(0.75),Brick_Kilns_EF!$E$8)</f>
        <v>7.1999999999999994E-4</v>
      </c>
      <c r="Q1306" s="13">
        <f t="shared" si="83"/>
        <v>6.3985031999999995</v>
      </c>
    </row>
    <row r="1307" spans="1:17">
      <c r="A1307" s="13" t="s">
        <v>1317</v>
      </c>
      <c r="B1307" s="13">
        <v>24.202728359999998</v>
      </c>
      <c r="C1307" s="13">
        <v>89.764103879999993</v>
      </c>
      <c r="D1307" s="13" t="s">
        <v>6</v>
      </c>
      <c r="E1307" s="13" t="s">
        <v>5000</v>
      </c>
      <c r="F1307" s="13" t="s">
        <v>42</v>
      </c>
      <c r="G1307" s="13" t="s">
        <v>4802</v>
      </c>
      <c r="H1307" s="13" t="s">
        <v>4816</v>
      </c>
      <c r="I1307" s="13">
        <f>(Brick_Kilns_EF!$B$13*Brick_Kilns_EF!$B$11*Brick_Kilns_EF!$B$12)</f>
        <v>8886.81</v>
      </c>
      <c r="J1307" s="13">
        <f>IF(D1307="ZZ",Brick_Kilns_EF!$E$9*(0.75),Brick_Kilns_EF!$E$9)</f>
        <v>7.4740000000000006E-4</v>
      </c>
      <c r="K1307" s="13">
        <f t="shared" si="80"/>
        <v>6.6420017940000005</v>
      </c>
      <c r="L1307" s="13">
        <f>IF(D1307="ZZ", Brick_Kilns_EF!$E$6*(0.75),Brick_Kilns_EF!$E$6)</f>
        <v>4.0400000000000001E-4</v>
      </c>
      <c r="M1307" s="13">
        <f t="shared" si="81"/>
        <v>3.5902712399999999</v>
      </c>
      <c r="N1307" s="13">
        <f>IF(D1307="ZZ",Brick_Kilns_EF!$E$7*(0.75),Brick_Kilns_EF!$E$7)</f>
        <v>3.1900000000000001E-3</v>
      </c>
      <c r="O1307" s="13">
        <f t="shared" si="82"/>
        <v>28.348923899999999</v>
      </c>
      <c r="P1307" s="13">
        <f>IF(D1307="ZZ",Brick_Kilns_EF!$E$8*(0.75),Brick_Kilns_EF!$E$8)</f>
        <v>7.1999999999999994E-4</v>
      </c>
      <c r="Q1307" s="13">
        <f t="shared" si="83"/>
        <v>6.3985031999999995</v>
      </c>
    </row>
    <row r="1308" spans="1:17">
      <c r="A1308" s="13" t="s">
        <v>1318</v>
      </c>
      <c r="B1308" s="13">
        <v>24.013784189999999</v>
      </c>
      <c r="C1308" s="13">
        <v>89.364872149999997</v>
      </c>
      <c r="D1308" s="13" t="s">
        <v>6</v>
      </c>
      <c r="E1308" s="13" t="s">
        <v>5000</v>
      </c>
      <c r="F1308" s="13" t="s">
        <v>42</v>
      </c>
      <c r="G1308" s="13" t="s">
        <v>4802</v>
      </c>
      <c r="H1308" s="13" t="s">
        <v>4816</v>
      </c>
      <c r="I1308" s="13">
        <f>(Brick_Kilns_EF!$B$13*Brick_Kilns_EF!$B$11*Brick_Kilns_EF!$B$12)</f>
        <v>8886.81</v>
      </c>
      <c r="J1308" s="13">
        <f>IF(D1308="ZZ",Brick_Kilns_EF!$E$9*(0.75),Brick_Kilns_EF!$E$9)</f>
        <v>7.4740000000000006E-4</v>
      </c>
      <c r="K1308" s="13">
        <f t="shared" si="80"/>
        <v>6.6420017940000005</v>
      </c>
      <c r="L1308" s="13">
        <f>IF(D1308="ZZ", Brick_Kilns_EF!$E$6*(0.75),Brick_Kilns_EF!$E$6)</f>
        <v>4.0400000000000001E-4</v>
      </c>
      <c r="M1308" s="13">
        <f t="shared" si="81"/>
        <v>3.5902712399999999</v>
      </c>
      <c r="N1308" s="13">
        <f>IF(D1308="ZZ",Brick_Kilns_EF!$E$7*(0.75),Brick_Kilns_EF!$E$7)</f>
        <v>3.1900000000000001E-3</v>
      </c>
      <c r="O1308" s="13">
        <f t="shared" si="82"/>
        <v>28.348923899999999</v>
      </c>
      <c r="P1308" s="13">
        <f>IF(D1308="ZZ",Brick_Kilns_EF!$E$8*(0.75),Brick_Kilns_EF!$E$8)</f>
        <v>7.1999999999999994E-4</v>
      </c>
      <c r="Q1308" s="13">
        <f t="shared" si="83"/>
        <v>6.3985031999999995</v>
      </c>
    </row>
    <row r="1309" spans="1:17">
      <c r="A1309" s="13" t="s">
        <v>1319</v>
      </c>
      <c r="B1309" s="13">
        <v>23.904565810000001</v>
      </c>
      <c r="C1309" s="13">
        <v>89.129861590000004</v>
      </c>
      <c r="D1309" s="13" t="s">
        <v>6</v>
      </c>
      <c r="E1309" s="13" t="s">
        <v>5000</v>
      </c>
      <c r="F1309" s="13" t="s">
        <v>9</v>
      </c>
      <c r="G1309" s="13" t="s">
        <v>4802</v>
      </c>
      <c r="H1309" s="13" t="s">
        <v>4816</v>
      </c>
      <c r="I1309" s="13">
        <f>(Brick_Kilns_EF!$B$13*Brick_Kilns_EF!$B$11*Brick_Kilns_EF!$B$12)</f>
        <v>8886.81</v>
      </c>
      <c r="J1309" s="13">
        <f>IF(D1309="ZZ",Brick_Kilns_EF!$E$9*(0.75),Brick_Kilns_EF!$E$9)</f>
        <v>7.4740000000000006E-4</v>
      </c>
      <c r="K1309" s="13">
        <f t="shared" si="80"/>
        <v>6.6420017940000005</v>
      </c>
      <c r="L1309" s="13">
        <f>IF(D1309="ZZ", Brick_Kilns_EF!$E$6*(0.75),Brick_Kilns_EF!$E$6)</f>
        <v>4.0400000000000001E-4</v>
      </c>
      <c r="M1309" s="13">
        <f t="shared" si="81"/>
        <v>3.5902712399999999</v>
      </c>
      <c r="N1309" s="13">
        <f>IF(D1309="ZZ",Brick_Kilns_EF!$E$7*(0.75),Brick_Kilns_EF!$E$7)</f>
        <v>3.1900000000000001E-3</v>
      </c>
      <c r="O1309" s="13">
        <f t="shared" si="82"/>
        <v>28.348923899999999</v>
      </c>
      <c r="P1309" s="13">
        <f>IF(D1309="ZZ",Brick_Kilns_EF!$E$8*(0.75),Brick_Kilns_EF!$E$8)</f>
        <v>7.1999999999999994E-4</v>
      </c>
      <c r="Q1309" s="13">
        <f t="shared" si="83"/>
        <v>6.3985031999999995</v>
      </c>
    </row>
    <row r="1310" spans="1:17">
      <c r="A1310" s="13" t="s">
        <v>1320</v>
      </c>
      <c r="B1310" s="13">
        <v>24.15420937</v>
      </c>
      <c r="C1310" s="13">
        <v>90.049267760000006</v>
      </c>
      <c r="D1310" s="13" t="s">
        <v>6</v>
      </c>
      <c r="E1310" s="13" t="s">
        <v>5000</v>
      </c>
      <c r="F1310" s="13" t="s">
        <v>7</v>
      </c>
      <c r="G1310" s="13" t="s">
        <v>4802</v>
      </c>
      <c r="H1310" s="13" t="s">
        <v>4816</v>
      </c>
      <c r="I1310" s="13">
        <f>(Brick_Kilns_EF!$B$13*Brick_Kilns_EF!$B$11*Brick_Kilns_EF!$B$12)</f>
        <v>8886.81</v>
      </c>
      <c r="J1310" s="13">
        <f>IF(D1310="ZZ",Brick_Kilns_EF!$E$9*(0.75),Brick_Kilns_EF!$E$9)</f>
        <v>7.4740000000000006E-4</v>
      </c>
      <c r="K1310" s="13">
        <f t="shared" si="80"/>
        <v>6.6420017940000005</v>
      </c>
      <c r="L1310" s="13">
        <f>IF(D1310="ZZ", Brick_Kilns_EF!$E$6*(0.75),Brick_Kilns_EF!$E$6)</f>
        <v>4.0400000000000001E-4</v>
      </c>
      <c r="M1310" s="13">
        <f t="shared" si="81"/>
        <v>3.5902712399999999</v>
      </c>
      <c r="N1310" s="13">
        <f>IF(D1310="ZZ",Brick_Kilns_EF!$E$7*(0.75),Brick_Kilns_EF!$E$7)</f>
        <v>3.1900000000000001E-3</v>
      </c>
      <c r="O1310" s="13">
        <f t="shared" si="82"/>
        <v>28.348923899999999</v>
      </c>
      <c r="P1310" s="13">
        <f>IF(D1310="ZZ",Brick_Kilns_EF!$E$8*(0.75),Brick_Kilns_EF!$E$8)</f>
        <v>7.1999999999999994E-4</v>
      </c>
      <c r="Q1310" s="13">
        <f t="shared" si="83"/>
        <v>6.3985031999999995</v>
      </c>
    </row>
    <row r="1311" spans="1:17">
      <c r="A1311" s="13" t="s">
        <v>1321</v>
      </c>
      <c r="B1311" s="13">
        <v>23.915753370000001</v>
      </c>
      <c r="C1311" s="13">
        <v>88.847132290000005</v>
      </c>
      <c r="D1311" s="13" t="s">
        <v>6</v>
      </c>
      <c r="E1311" s="13" t="s">
        <v>5000</v>
      </c>
      <c r="F1311" s="13" t="s">
        <v>9</v>
      </c>
      <c r="G1311" s="13" t="s">
        <v>4802</v>
      </c>
      <c r="H1311" s="13" t="s">
        <v>4816</v>
      </c>
      <c r="I1311" s="13">
        <f>(Brick_Kilns_EF!$B$13*Brick_Kilns_EF!$B$11*Brick_Kilns_EF!$B$12)</f>
        <v>8886.81</v>
      </c>
      <c r="J1311" s="13">
        <f>IF(D1311="ZZ",Brick_Kilns_EF!$E$9*(0.75),Brick_Kilns_EF!$E$9)</f>
        <v>7.4740000000000006E-4</v>
      </c>
      <c r="K1311" s="13">
        <f t="shared" si="80"/>
        <v>6.6420017940000005</v>
      </c>
      <c r="L1311" s="13">
        <f>IF(D1311="ZZ", Brick_Kilns_EF!$E$6*(0.75),Brick_Kilns_EF!$E$6)</f>
        <v>4.0400000000000001E-4</v>
      </c>
      <c r="M1311" s="13">
        <f t="shared" si="81"/>
        <v>3.5902712399999999</v>
      </c>
      <c r="N1311" s="13">
        <f>IF(D1311="ZZ",Brick_Kilns_EF!$E$7*(0.75),Brick_Kilns_EF!$E$7)</f>
        <v>3.1900000000000001E-3</v>
      </c>
      <c r="O1311" s="13">
        <f t="shared" si="82"/>
        <v>28.348923899999999</v>
      </c>
      <c r="P1311" s="13">
        <f>IF(D1311="ZZ",Brick_Kilns_EF!$E$8*(0.75),Brick_Kilns_EF!$E$8)</f>
        <v>7.1999999999999994E-4</v>
      </c>
      <c r="Q1311" s="13">
        <f t="shared" si="83"/>
        <v>6.3985031999999995</v>
      </c>
    </row>
    <row r="1312" spans="1:17">
      <c r="A1312" s="13" t="s">
        <v>1322</v>
      </c>
      <c r="B1312" s="13">
        <v>24.628178080000001</v>
      </c>
      <c r="C1312" s="13">
        <v>89.172758720000004</v>
      </c>
      <c r="D1312" s="13" t="s">
        <v>6</v>
      </c>
      <c r="E1312" s="13" t="s">
        <v>5000</v>
      </c>
      <c r="F1312" s="13" t="s">
        <v>42</v>
      </c>
      <c r="G1312" s="13" t="s">
        <v>4802</v>
      </c>
      <c r="H1312" s="13" t="s">
        <v>4816</v>
      </c>
      <c r="I1312" s="13">
        <f>(Brick_Kilns_EF!$B$13*Brick_Kilns_EF!$B$11*Brick_Kilns_EF!$B$12)</f>
        <v>8886.81</v>
      </c>
      <c r="J1312" s="13">
        <f>IF(D1312="ZZ",Brick_Kilns_EF!$E$9*(0.75),Brick_Kilns_EF!$E$9)</f>
        <v>7.4740000000000006E-4</v>
      </c>
      <c r="K1312" s="13">
        <f t="shared" si="80"/>
        <v>6.6420017940000005</v>
      </c>
      <c r="L1312" s="13">
        <f>IF(D1312="ZZ", Brick_Kilns_EF!$E$6*(0.75),Brick_Kilns_EF!$E$6)</f>
        <v>4.0400000000000001E-4</v>
      </c>
      <c r="M1312" s="13">
        <f t="shared" si="81"/>
        <v>3.5902712399999999</v>
      </c>
      <c r="N1312" s="13">
        <f>IF(D1312="ZZ",Brick_Kilns_EF!$E$7*(0.75),Brick_Kilns_EF!$E$7)</f>
        <v>3.1900000000000001E-3</v>
      </c>
      <c r="O1312" s="13">
        <f t="shared" si="82"/>
        <v>28.348923899999999</v>
      </c>
      <c r="P1312" s="13">
        <f>IF(D1312="ZZ",Brick_Kilns_EF!$E$8*(0.75),Brick_Kilns_EF!$E$8)</f>
        <v>7.1999999999999994E-4</v>
      </c>
      <c r="Q1312" s="13">
        <f t="shared" si="83"/>
        <v>6.3985031999999995</v>
      </c>
    </row>
    <row r="1313" spans="1:17">
      <c r="A1313" s="13" t="s">
        <v>1323</v>
      </c>
      <c r="B1313" s="13">
        <v>23.97813494</v>
      </c>
      <c r="C1313" s="13">
        <v>89.182736050000003</v>
      </c>
      <c r="D1313" s="13" t="s">
        <v>6</v>
      </c>
      <c r="E1313" s="13" t="s">
        <v>5000</v>
      </c>
      <c r="F1313" s="13" t="s">
        <v>9</v>
      </c>
      <c r="G1313" s="13" t="s">
        <v>4802</v>
      </c>
      <c r="H1313" s="13" t="s">
        <v>4816</v>
      </c>
      <c r="I1313" s="13">
        <f>(Brick_Kilns_EF!$B$13*Brick_Kilns_EF!$B$11*Brick_Kilns_EF!$B$12)</f>
        <v>8886.81</v>
      </c>
      <c r="J1313" s="13">
        <f>IF(D1313="ZZ",Brick_Kilns_EF!$E$9*(0.75),Brick_Kilns_EF!$E$9)</f>
        <v>7.4740000000000006E-4</v>
      </c>
      <c r="K1313" s="13">
        <f t="shared" si="80"/>
        <v>6.6420017940000005</v>
      </c>
      <c r="L1313" s="13">
        <f>IF(D1313="ZZ", Brick_Kilns_EF!$E$6*(0.75),Brick_Kilns_EF!$E$6)</f>
        <v>4.0400000000000001E-4</v>
      </c>
      <c r="M1313" s="13">
        <f t="shared" si="81"/>
        <v>3.5902712399999999</v>
      </c>
      <c r="N1313" s="13">
        <f>IF(D1313="ZZ",Brick_Kilns_EF!$E$7*(0.75),Brick_Kilns_EF!$E$7)</f>
        <v>3.1900000000000001E-3</v>
      </c>
      <c r="O1313" s="13">
        <f t="shared" si="82"/>
        <v>28.348923899999999</v>
      </c>
      <c r="P1313" s="13">
        <f>IF(D1313="ZZ",Brick_Kilns_EF!$E$8*(0.75),Brick_Kilns_EF!$E$8)</f>
        <v>7.1999999999999994E-4</v>
      </c>
      <c r="Q1313" s="13">
        <f t="shared" si="83"/>
        <v>6.3985031999999995</v>
      </c>
    </row>
    <row r="1314" spans="1:17">
      <c r="A1314" s="13" t="s">
        <v>1324</v>
      </c>
      <c r="B1314" s="13">
        <v>23.97919139</v>
      </c>
      <c r="C1314" s="13">
        <v>89.185466550000001</v>
      </c>
      <c r="D1314" s="13" t="s">
        <v>6</v>
      </c>
      <c r="E1314" s="13" t="s">
        <v>5000</v>
      </c>
      <c r="F1314" s="13" t="s">
        <v>9</v>
      </c>
      <c r="G1314" s="13" t="s">
        <v>4802</v>
      </c>
      <c r="H1314" s="13" t="s">
        <v>4816</v>
      </c>
      <c r="I1314" s="13">
        <f>(Brick_Kilns_EF!$B$13*Brick_Kilns_EF!$B$11*Brick_Kilns_EF!$B$12)</f>
        <v>8886.81</v>
      </c>
      <c r="J1314" s="13">
        <f>IF(D1314="ZZ",Brick_Kilns_EF!$E$9*(0.75),Brick_Kilns_EF!$E$9)</f>
        <v>7.4740000000000006E-4</v>
      </c>
      <c r="K1314" s="13">
        <f t="shared" si="80"/>
        <v>6.6420017940000005</v>
      </c>
      <c r="L1314" s="13">
        <f>IF(D1314="ZZ", Brick_Kilns_EF!$E$6*(0.75),Brick_Kilns_EF!$E$6)</f>
        <v>4.0400000000000001E-4</v>
      </c>
      <c r="M1314" s="13">
        <f t="shared" si="81"/>
        <v>3.5902712399999999</v>
      </c>
      <c r="N1314" s="13">
        <f>IF(D1314="ZZ",Brick_Kilns_EF!$E$7*(0.75),Brick_Kilns_EF!$E$7)</f>
        <v>3.1900000000000001E-3</v>
      </c>
      <c r="O1314" s="13">
        <f t="shared" si="82"/>
        <v>28.348923899999999</v>
      </c>
      <c r="P1314" s="13">
        <f>IF(D1314="ZZ",Brick_Kilns_EF!$E$8*(0.75),Brick_Kilns_EF!$E$8)</f>
        <v>7.1999999999999994E-4</v>
      </c>
      <c r="Q1314" s="13">
        <f t="shared" si="83"/>
        <v>6.3985031999999995</v>
      </c>
    </row>
    <row r="1315" spans="1:17">
      <c r="A1315" s="13" t="s">
        <v>1325</v>
      </c>
      <c r="B1315" s="13">
        <v>23.98086292</v>
      </c>
      <c r="C1315" s="13">
        <v>89.18318755</v>
      </c>
      <c r="D1315" s="13" t="s">
        <v>6</v>
      </c>
      <c r="E1315" s="13" t="s">
        <v>5000</v>
      </c>
      <c r="F1315" s="13" t="s">
        <v>9</v>
      </c>
      <c r="G1315" s="13" t="s">
        <v>4802</v>
      </c>
      <c r="H1315" s="13" t="s">
        <v>4816</v>
      </c>
      <c r="I1315" s="13">
        <f>(Brick_Kilns_EF!$B$13*Brick_Kilns_EF!$B$11*Brick_Kilns_EF!$B$12)</f>
        <v>8886.81</v>
      </c>
      <c r="J1315" s="13">
        <f>IF(D1315="ZZ",Brick_Kilns_EF!$E$9*(0.75),Brick_Kilns_EF!$E$9)</f>
        <v>7.4740000000000006E-4</v>
      </c>
      <c r="K1315" s="13">
        <f t="shared" si="80"/>
        <v>6.6420017940000005</v>
      </c>
      <c r="L1315" s="13">
        <f>IF(D1315="ZZ", Brick_Kilns_EF!$E$6*(0.75),Brick_Kilns_EF!$E$6)</f>
        <v>4.0400000000000001E-4</v>
      </c>
      <c r="M1315" s="13">
        <f t="shared" si="81"/>
        <v>3.5902712399999999</v>
      </c>
      <c r="N1315" s="13">
        <f>IF(D1315="ZZ",Brick_Kilns_EF!$E$7*(0.75),Brick_Kilns_EF!$E$7)</f>
        <v>3.1900000000000001E-3</v>
      </c>
      <c r="O1315" s="13">
        <f t="shared" si="82"/>
        <v>28.348923899999999</v>
      </c>
      <c r="P1315" s="13">
        <f>IF(D1315="ZZ",Brick_Kilns_EF!$E$8*(0.75),Brick_Kilns_EF!$E$8)</f>
        <v>7.1999999999999994E-4</v>
      </c>
      <c r="Q1315" s="13">
        <f t="shared" si="83"/>
        <v>6.3985031999999995</v>
      </c>
    </row>
    <row r="1316" spans="1:17">
      <c r="A1316" s="13" t="s">
        <v>1326</v>
      </c>
      <c r="B1316" s="13">
        <v>23.76956084</v>
      </c>
      <c r="C1316" s="13">
        <v>89.0620397</v>
      </c>
      <c r="D1316" s="13" t="s">
        <v>6</v>
      </c>
      <c r="E1316" s="13" t="s">
        <v>5000</v>
      </c>
      <c r="F1316" s="13" t="s">
        <v>9</v>
      </c>
      <c r="G1316" s="13" t="s">
        <v>4802</v>
      </c>
      <c r="H1316" s="13" t="s">
        <v>4816</v>
      </c>
      <c r="I1316" s="13">
        <f>(Brick_Kilns_EF!$B$13*Brick_Kilns_EF!$B$11*Brick_Kilns_EF!$B$12)</f>
        <v>8886.81</v>
      </c>
      <c r="J1316" s="13">
        <f>IF(D1316="ZZ",Brick_Kilns_EF!$E$9*(0.75),Brick_Kilns_EF!$E$9)</f>
        <v>7.4740000000000006E-4</v>
      </c>
      <c r="K1316" s="13">
        <f t="shared" si="80"/>
        <v>6.6420017940000005</v>
      </c>
      <c r="L1316" s="13">
        <f>IF(D1316="ZZ", Brick_Kilns_EF!$E$6*(0.75),Brick_Kilns_EF!$E$6)</f>
        <v>4.0400000000000001E-4</v>
      </c>
      <c r="M1316" s="13">
        <f t="shared" si="81"/>
        <v>3.5902712399999999</v>
      </c>
      <c r="N1316" s="13">
        <f>IF(D1316="ZZ",Brick_Kilns_EF!$E$7*(0.75),Brick_Kilns_EF!$E$7)</f>
        <v>3.1900000000000001E-3</v>
      </c>
      <c r="O1316" s="13">
        <f t="shared" si="82"/>
        <v>28.348923899999999</v>
      </c>
      <c r="P1316" s="13">
        <f>IF(D1316="ZZ",Brick_Kilns_EF!$E$8*(0.75),Brick_Kilns_EF!$E$8)</f>
        <v>7.1999999999999994E-4</v>
      </c>
      <c r="Q1316" s="13">
        <f t="shared" si="83"/>
        <v>6.3985031999999995</v>
      </c>
    </row>
    <row r="1317" spans="1:17">
      <c r="A1317" s="13" t="s">
        <v>1327</v>
      </c>
      <c r="B1317" s="13">
        <v>24.61042548</v>
      </c>
      <c r="C1317" s="13">
        <v>88.762592659999996</v>
      </c>
      <c r="D1317" s="13" t="s">
        <v>6</v>
      </c>
      <c r="E1317" s="13" t="s">
        <v>5000</v>
      </c>
      <c r="F1317" s="13" t="s">
        <v>42</v>
      </c>
      <c r="G1317" s="13" t="s">
        <v>4802</v>
      </c>
      <c r="H1317" s="13" t="s">
        <v>4816</v>
      </c>
      <c r="I1317" s="13">
        <f>(Brick_Kilns_EF!$B$13*Brick_Kilns_EF!$B$11*Brick_Kilns_EF!$B$12)</f>
        <v>8886.81</v>
      </c>
      <c r="J1317" s="13">
        <f>IF(D1317="ZZ",Brick_Kilns_EF!$E$9*(0.75),Brick_Kilns_EF!$E$9)</f>
        <v>7.4740000000000006E-4</v>
      </c>
      <c r="K1317" s="13">
        <f t="shared" si="80"/>
        <v>6.6420017940000005</v>
      </c>
      <c r="L1317" s="13">
        <f>IF(D1317="ZZ", Brick_Kilns_EF!$E$6*(0.75),Brick_Kilns_EF!$E$6)</f>
        <v>4.0400000000000001E-4</v>
      </c>
      <c r="M1317" s="13">
        <f t="shared" si="81"/>
        <v>3.5902712399999999</v>
      </c>
      <c r="N1317" s="13">
        <f>IF(D1317="ZZ",Brick_Kilns_EF!$E$7*(0.75),Brick_Kilns_EF!$E$7)</f>
        <v>3.1900000000000001E-3</v>
      </c>
      <c r="O1317" s="13">
        <f t="shared" si="82"/>
        <v>28.348923899999999</v>
      </c>
      <c r="P1317" s="13">
        <f>IF(D1317="ZZ",Brick_Kilns_EF!$E$8*(0.75),Brick_Kilns_EF!$E$8)</f>
        <v>7.1999999999999994E-4</v>
      </c>
      <c r="Q1317" s="13">
        <f t="shared" si="83"/>
        <v>6.3985031999999995</v>
      </c>
    </row>
    <row r="1318" spans="1:17">
      <c r="A1318" s="13" t="s">
        <v>1328</v>
      </c>
      <c r="B1318" s="13">
        <v>24.64458389</v>
      </c>
      <c r="C1318" s="13">
        <v>89.529735630000005</v>
      </c>
      <c r="D1318" s="13" t="s">
        <v>6</v>
      </c>
      <c r="E1318" s="13" t="s">
        <v>5000</v>
      </c>
      <c r="F1318" s="13" t="s">
        <v>42</v>
      </c>
      <c r="G1318" s="13" t="s">
        <v>4802</v>
      </c>
      <c r="H1318" s="13" t="s">
        <v>4816</v>
      </c>
      <c r="I1318" s="13">
        <f>(Brick_Kilns_EF!$B$13*Brick_Kilns_EF!$B$11*Brick_Kilns_EF!$B$12)</f>
        <v>8886.81</v>
      </c>
      <c r="J1318" s="13">
        <f>IF(D1318="ZZ",Brick_Kilns_EF!$E$9*(0.75),Brick_Kilns_EF!$E$9)</f>
        <v>7.4740000000000006E-4</v>
      </c>
      <c r="K1318" s="13">
        <f t="shared" si="80"/>
        <v>6.6420017940000005</v>
      </c>
      <c r="L1318" s="13">
        <f>IF(D1318="ZZ", Brick_Kilns_EF!$E$6*(0.75),Brick_Kilns_EF!$E$6)</f>
        <v>4.0400000000000001E-4</v>
      </c>
      <c r="M1318" s="13">
        <f t="shared" si="81"/>
        <v>3.5902712399999999</v>
      </c>
      <c r="N1318" s="13">
        <f>IF(D1318="ZZ",Brick_Kilns_EF!$E$7*(0.75),Brick_Kilns_EF!$E$7)</f>
        <v>3.1900000000000001E-3</v>
      </c>
      <c r="O1318" s="13">
        <f t="shared" si="82"/>
        <v>28.348923899999999</v>
      </c>
      <c r="P1318" s="13">
        <f>IF(D1318="ZZ",Brick_Kilns_EF!$E$8*(0.75),Brick_Kilns_EF!$E$8)</f>
        <v>7.1999999999999994E-4</v>
      </c>
      <c r="Q1318" s="13">
        <f t="shared" si="83"/>
        <v>6.3985031999999995</v>
      </c>
    </row>
    <row r="1319" spans="1:17">
      <c r="A1319" s="13" t="s">
        <v>1329</v>
      </c>
      <c r="B1319" s="13">
        <v>23.933048620000001</v>
      </c>
      <c r="C1319" s="13">
        <v>89.047083349999994</v>
      </c>
      <c r="D1319" s="13" t="s">
        <v>6</v>
      </c>
      <c r="E1319" s="13" t="s">
        <v>5000</v>
      </c>
      <c r="F1319" s="13" t="s">
        <v>9</v>
      </c>
      <c r="G1319" s="13" t="s">
        <v>4802</v>
      </c>
      <c r="H1319" s="13" t="s">
        <v>4816</v>
      </c>
      <c r="I1319" s="13">
        <f>(Brick_Kilns_EF!$B$13*Brick_Kilns_EF!$B$11*Brick_Kilns_EF!$B$12)</f>
        <v>8886.81</v>
      </c>
      <c r="J1319" s="13">
        <f>IF(D1319="ZZ",Brick_Kilns_EF!$E$9*(0.75),Brick_Kilns_EF!$E$9)</f>
        <v>7.4740000000000006E-4</v>
      </c>
      <c r="K1319" s="13">
        <f t="shared" si="80"/>
        <v>6.6420017940000005</v>
      </c>
      <c r="L1319" s="13">
        <f>IF(D1319="ZZ", Brick_Kilns_EF!$E$6*(0.75),Brick_Kilns_EF!$E$6)</f>
        <v>4.0400000000000001E-4</v>
      </c>
      <c r="M1319" s="13">
        <f t="shared" si="81"/>
        <v>3.5902712399999999</v>
      </c>
      <c r="N1319" s="13">
        <f>IF(D1319="ZZ",Brick_Kilns_EF!$E$7*(0.75),Brick_Kilns_EF!$E$7)</f>
        <v>3.1900000000000001E-3</v>
      </c>
      <c r="O1319" s="13">
        <f t="shared" si="82"/>
        <v>28.348923899999999</v>
      </c>
      <c r="P1319" s="13">
        <f>IF(D1319="ZZ",Brick_Kilns_EF!$E$8*(0.75),Brick_Kilns_EF!$E$8)</f>
        <v>7.1999999999999994E-4</v>
      </c>
      <c r="Q1319" s="13">
        <f t="shared" si="83"/>
        <v>6.3985031999999995</v>
      </c>
    </row>
    <row r="1320" spans="1:17">
      <c r="A1320" s="13" t="s">
        <v>1330</v>
      </c>
      <c r="B1320" s="13">
        <v>24.477199290000001</v>
      </c>
      <c r="C1320" s="13">
        <v>89.49513039</v>
      </c>
      <c r="D1320" s="13" t="s">
        <v>6</v>
      </c>
      <c r="E1320" s="13" t="s">
        <v>5000</v>
      </c>
      <c r="F1320" s="13" t="s">
        <v>42</v>
      </c>
      <c r="G1320" s="13" t="s">
        <v>4802</v>
      </c>
      <c r="H1320" s="13" t="s">
        <v>4816</v>
      </c>
      <c r="I1320" s="13">
        <f>(Brick_Kilns_EF!$B$13*Brick_Kilns_EF!$B$11*Brick_Kilns_EF!$B$12)</f>
        <v>8886.81</v>
      </c>
      <c r="J1320" s="13">
        <f>IF(D1320="ZZ",Brick_Kilns_EF!$E$9*(0.75),Brick_Kilns_EF!$E$9)</f>
        <v>7.4740000000000006E-4</v>
      </c>
      <c r="K1320" s="13">
        <f t="shared" si="80"/>
        <v>6.6420017940000005</v>
      </c>
      <c r="L1320" s="13">
        <f>IF(D1320="ZZ", Brick_Kilns_EF!$E$6*(0.75),Brick_Kilns_EF!$E$6)</f>
        <v>4.0400000000000001E-4</v>
      </c>
      <c r="M1320" s="13">
        <f t="shared" si="81"/>
        <v>3.5902712399999999</v>
      </c>
      <c r="N1320" s="13">
        <f>IF(D1320="ZZ",Brick_Kilns_EF!$E$7*(0.75),Brick_Kilns_EF!$E$7)</f>
        <v>3.1900000000000001E-3</v>
      </c>
      <c r="O1320" s="13">
        <f t="shared" si="82"/>
        <v>28.348923899999999</v>
      </c>
      <c r="P1320" s="13">
        <f>IF(D1320="ZZ",Brick_Kilns_EF!$E$8*(0.75),Brick_Kilns_EF!$E$8)</f>
        <v>7.1999999999999994E-4</v>
      </c>
      <c r="Q1320" s="13">
        <f t="shared" si="83"/>
        <v>6.3985031999999995</v>
      </c>
    </row>
    <row r="1321" spans="1:17">
      <c r="A1321" s="13" t="s">
        <v>1331</v>
      </c>
      <c r="B1321" s="13">
        <v>24.640106710000001</v>
      </c>
      <c r="C1321" s="13">
        <v>89.973293690000006</v>
      </c>
      <c r="D1321" s="13" t="s">
        <v>6</v>
      </c>
      <c r="E1321" s="13" t="s">
        <v>5000</v>
      </c>
      <c r="F1321" s="13" t="s">
        <v>7</v>
      </c>
      <c r="G1321" s="13" t="s">
        <v>4802</v>
      </c>
      <c r="H1321" s="13" t="s">
        <v>4816</v>
      </c>
      <c r="I1321" s="13">
        <f>(Brick_Kilns_EF!$B$13*Brick_Kilns_EF!$B$11*Brick_Kilns_EF!$B$12)</f>
        <v>8886.81</v>
      </c>
      <c r="J1321" s="13">
        <f>IF(D1321="ZZ",Brick_Kilns_EF!$E$9*(0.75),Brick_Kilns_EF!$E$9)</f>
        <v>7.4740000000000006E-4</v>
      </c>
      <c r="K1321" s="13">
        <f t="shared" si="80"/>
        <v>6.6420017940000005</v>
      </c>
      <c r="L1321" s="13">
        <f>IF(D1321="ZZ", Brick_Kilns_EF!$E$6*(0.75),Brick_Kilns_EF!$E$6)</f>
        <v>4.0400000000000001E-4</v>
      </c>
      <c r="M1321" s="13">
        <f t="shared" si="81"/>
        <v>3.5902712399999999</v>
      </c>
      <c r="N1321" s="13">
        <f>IF(D1321="ZZ",Brick_Kilns_EF!$E$7*(0.75),Brick_Kilns_EF!$E$7)</f>
        <v>3.1900000000000001E-3</v>
      </c>
      <c r="O1321" s="13">
        <f t="shared" si="82"/>
        <v>28.348923899999999</v>
      </c>
      <c r="P1321" s="13">
        <f>IF(D1321="ZZ",Brick_Kilns_EF!$E$8*(0.75),Brick_Kilns_EF!$E$8)</f>
        <v>7.1999999999999994E-4</v>
      </c>
      <c r="Q1321" s="13">
        <f t="shared" si="83"/>
        <v>6.3985031999999995</v>
      </c>
    </row>
    <row r="1322" spans="1:17">
      <c r="A1322" s="13" t="s">
        <v>1332</v>
      </c>
      <c r="B1322" s="13">
        <v>24.002554109999998</v>
      </c>
      <c r="C1322" s="13">
        <v>88.969175160000006</v>
      </c>
      <c r="D1322" s="13" t="s">
        <v>6</v>
      </c>
      <c r="E1322" s="13" t="s">
        <v>5000</v>
      </c>
      <c r="F1322" s="13" t="s">
        <v>9</v>
      </c>
      <c r="G1322" s="13" t="s">
        <v>4802</v>
      </c>
      <c r="H1322" s="13" t="s">
        <v>4816</v>
      </c>
      <c r="I1322" s="13">
        <f>(Brick_Kilns_EF!$B$13*Brick_Kilns_EF!$B$11*Brick_Kilns_EF!$B$12)</f>
        <v>8886.81</v>
      </c>
      <c r="J1322" s="13">
        <f>IF(D1322="ZZ",Brick_Kilns_EF!$E$9*(0.75),Brick_Kilns_EF!$E$9)</f>
        <v>7.4740000000000006E-4</v>
      </c>
      <c r="K1322" s="13">
        <f t="shared" si="80"/>
        <v>6.6420017940000005</v>
      </c>
      <c r="L1322" s="13">
        <f>IF(D1322="ZZ", Brick_Kilns_EF!$E$6*(0.75),Brick_Kilns_EF!$E$6)</f>
        <v>4.0400000000000001E-4</v>
      </c>
      <c r="M1322" s="13">
        <f t="shared" si="81"/>
        <v>3.5902712399999999</v>
      </c>
      <c r="N1322" s="13">
        <f>IF(D1322="ZZ",Brick_Kilns_EF!$E$7*(0.75),Brick_Kilns_EF!$E$7)</f>
        <v>3.1900000000000001E-3</v>
      </c>
      <c r="O1322" s="13">
        <f t="shared" si="82"/>
        <v>28.348923899999999</v>
      </c>
      <c r="P1322" s="13">
        <f>IF(D1322="ZZ",Brick_Kilns_EF!$E$8*(0.75),Brick_Kilns_EF!$E$8)</f>
        <v>7.1999999999999994E-4</v>
      </c>
      <c r="Q1322" s="13">
        <f t="shared" si="83"/>
        <v>6.3985031999999995</v>
      </c>
    </row>
    <row r="1323" spans="1:17">
      <c r="A1323" s="13" t="s">
        <v>1333</v>
      </c>
      <c r="B1323" s="13">
        <v>24.110032050000001</v>
      </c>
      <c r="C1323" s="13">
        <v>90.175096359999998</v>
      </c>
      <c r="D1323" s="13" t="s">
        <v>6</v>
      </c>
      <c r="E1323" s="13" t="s">
        <v>5000</v>
      </c>
      <c r="F1323" s="13" t="s">
        <v>7</v>
      </c>
      <c r="G1323" s="13" t="s">
        <v>4802</v>
      </c>
      <c r="H1323" s="13" t="s">
        <v>4816</v>
      </c>
      <c r="I1323" s="13">
        <f>(Brick_Kilns_EF!$B$13*Brick_Kilns_EF!$B$11*Brick_Kilns_EF!$B$12)</f>
        <v>8886.81</v>
      </c>
      <c r="J1323" s="13">
        <f>IF(D1323="ZZ",Brick_Kilns_EF!$E$9*(0.75),Brick_Kilns_EF!$E$9)</f>
        <v>7.4740000000000006E-4</v>
      </c>
      <c r="K1323" s="13">
        <f t="shared" si="80"/>
        <v>6.6420017940000005</v>
      </c>
      <c r="L1323" s="13">
        <f>IF(D1323="ZZ", Brick_Kilns_EF!$E$6*(0.75),Brick_Kilns_EF!$E$6)</f>
        <v>4.0400000000000001E-4</v>
      </c>
      <c r="M1323" s="13">
        <f t="shared" si="81"/>
        <v>3.5902712399999999</v>
      </c>
      <c r="N1323" s="13">
        <f>IF(D1323="ZZ",Brick_Kilns_EF!$E$7*(0.75),Brick_Kilns_EF!$E$7)</f>
        <v>3.1900000000000001E-3</v>
      </c>
      <c r="O1323" s="13">
        <f t="shared" si="82"/>
        <v>28.348923899999999</v>
      </c>
      <c r="P1323" s="13">
        <f>IF(D1323="ZZ",Brick_Kilns_EF!$E$8*(0.75),Brick_Kilns_EF!$E$8)</f>
        <v>7.1999999999999994E-4</v>
      </c>
      <c r="Q1323" s="13">
        <f t="shared" si="83"/>
        <v>6.3985031999999995</v>
      </c>
    </row>
    <row r="1324" spans="1:17">
      <c r="A1324" s="13" t="s">
        <v>1334</v>
      </c>
      <c r="B1324" s="13">
        <v>23.75210805</v>
      </c>
      <c r="C1324" s="13">
        <v>88.762738060000004</v>
      </c>
      <c r="D1324" s="13" t="s">
        <v>6</v>
      </c>
      <c r="E1324" s="13" t="s">
        <v>5000</v>
      </c>
      <c r="F1324" s="13" t="s">
        <v>9</v>
      </c>
      <c r="G1324" s="13" t="s">
        <v>4802</v>
      </c>
      <c r="H1324" s="13" t="s">
        <v>4816</v>
      </c>
      <c r="I1324" s="13">
        <f>(Brick_Kilns_EF!$B$13*Brick_Kilns_EF!$B$11*Brick_Kilns_EF!$B$12)</f>
        <v>8886.81</v>
      </c>
      <c r="J1324" s="13">
        <f>IF(D1324="ZZ",Brick_Kilns_EF!$E$9*(0.75),Brick_Kilns_EF!$E$9)</f>
        <v>7.4740000000000006E-4</v>
      </c>
      <c r="K1324" s="13">
        <f t="shared" si="80"/>
        <v>6.6420017940000005</v>
      </c>
      <c r="L1324" s="13">
        <f>IF(D1324="ZZ", Brick_Kilns_EF!$E$6*(0.75),Brick_Kilns_EF!$E$6)</f>
        <v>4.0400000000000001E-4</v>
      </c>
      <c r="M1324" s="13">
        <f t="shared" si="81"/>
        <v>3.5902712399999999</v>
      </c>
      <c r="N1324" s="13">
        <f>IF(D1324="ZZ",Brick_Kilns_EF!$E$7*(0.75),Brick_Kilns_EF!$E$7)</f>
        <v>3.1900000000000001E-3</v>
      </c>
      <c r="O1324" s="13">
        <f t="shared" si="82"/>
        <v>28.348923899999999</v>
      </c>
      <c r="P1324" s="13">
        <f>IF(D1324="ZZ",Brick_Kilns_EF!$E$8*(0.75),Brick_Kilns_EF!$E$8)</f>
        <v>7.1999999999999994E-4</v>
      </c>
      <c r="Q1324" s="13">
        <f t="shared" si="83"/>
        <v>6.3985031999999995</v>
      </c>
    </row>
    <row r="1325" spans="1:17">
      <c r="A1325" s="13" t="s">
        <v>1335</v>
      </c>
      <c r="B1325" s="13">
        <v>25.288885659999998</v>
      </c>
      <c r="C1325" s="13">
        <v>89.389792439999994</v>
      </c>
      <c r="D1325" s="13" t="s">
        <v>6</v>
      </c>
      <c r="E1325" s="13" t="s">
        <v>5000</v>
      </c>
      <c r="F1325" s="13" t="s">
        <v>171</v>
      </c>
      <c r="G1325" s="13" t="s">
        <v>4802</v>
      </c>
      <c r="H1325" s="13" t="s">
        <v>4816</v>
      </c>
      <c r="I1325" s="13">
        <f>(Brick_Kilns_EF!$B$13*Brick_Kilns_EF!$B$11*Brick_Kilns_EF!$B$12)</f>
        <v>8886.81</v>
      </c>
      <c r="J1325" s="13">
        <f>IF(D1325="ZZ",Brick_Kilns_EF!$E$9*(0.75),Brick_Kilns_EF!$E$9)</f>
        <v>7.4740000000000006E-4</v>
      </c>
      <c r="K1325" s="13">
        <f t="shared" si="80"/>
        <v>6.6420017940000005</v>
      </c>
      <c r="L1325" s="13">
        <f>IF(D1325="ZZ", Brick_Kilns_EF!$E$6*(0.75),Brick_Kilns_EF!$E$6)</f>
        <v>4.0400000000000001E-4</v>
      </c>
      <c r="M1325" s="13">
        <f t="shared" si="81"/>
        <v>3.5902712399999999</v>
      </c>
      <c r="N1325" s="13">
        <f>IF(D1325="ZZ",Brick_Kilns_EF!$E$7*(0.75),Brick_Kilns_EF!$E$7)</f>
        <v>3.1900000000000001E-3</v>
      </c>
      <c r="O1325" s="13">
        <f t="shared" si="82"/>
        <v>28.348923899999999</v>
      </c>
      <c r="P1325" s="13">
        <f>IF(D1325="ZZ",Brick_Kilns_EF!$E$8*(0.75),Brick_Kilns_EF!$E$8)</f>
        <v>7.1999999999999994E-4</v>
      </c>
      <c r="Q1325" s="13">
        <f t="shared" si="83"/>
        <v>6.3985031999999995</v>
      </c>
    </row>
    <row r="1326" spans="1:17">
      <c r="A1326" s="13" t="s">
        <v>1336</v>
      </c>
      <c r="B1326" s="13">
        <v>24.636853009999999</v>
      </c>
      <c r="C1326" s="13">
        <v>89.017436970000006</v>
      </c>
      <c r="D1326" s="13" t="s">
        <v>6</v>
      </c>
      <c r="E1326" s="13" t="s">
        <v>5000</v>
      </c>
      <c r="F1326" s="13" t="s">
        <v>42</v>
      </c>
      <c r="G1326" s="13" t="s">
        <v>4802</v>
      </c>
      <c r="H1326" s="13" t="s">
        <v>4816</v>
      </c>
      <c r="I1326" s="13">
        <f>(Brick_Kilns_EF!$B$13*Brick_Kilns_EF!$B$11*Brick_Kilns_EF!$B$12)</f>
        <v>8886.81</v>
      </c>
      <c r="J1326" s="13">
        <f>IF(D1326="ZZ",Brick_Kilns_EF!$E$9*(0.75),Brick_Kilns_EF!$E$9)</f>
        <v>7.4740000000000006E-4</v>
      </c>
      <c r="K1326" s="13">
        <f t="shared" si="80"/>
        <v>6.6420017940000005</v>
      </c>
      <c r="L1326" s="13">
        <f>IF(D1326="ZZ", Brick_Kilns_EF!$E$6*(0.75),Brick_Kilns_EF!$E$6)</f>
        <v>4.0400000000000001E-4</v>
      </c>
      <c r="M1326" s="13">
        <f t="shared" si="81"/>
        <v>3.5902712399999999</v>
      </c>
      <c r="N1326" s="13">
        <f>IF(D1326="ZZ",Brick_Kilns_EF!$E$7*(0.75),Brick_Kilns_EF!$E$7)</f>
        <v>3.1900000000000001E-3</v>
      </c>
      <c r="O1326" s="13">
        <f t="shared" si="82"/>
        <v>28.348923899999999</v>
      </c>
      <c r="P1326" s="13">
        <f>IF(D1326="ZZ",Brick_Kilns_EF!$E$8*(0.75),Brick_Kilns_EF!$E$8)</f>
        <v>7.1999999999999994E-4</v>
      </c>
      <c r="Q1326" s="13">
        <f t="shared" si="83"/>
        <v>6.3985031999999995</v>
      </c>
    </row>
    <row r="1327" spans="1:17">
      <c r="A1327" s="13" t="s">
        <v>1337</v>
      </c>
      <c r="B1327" s="13">
        <v>23.901972300000001</v>
      </c>
      <c r="C1327" s="13">
        <v>88.876038890000004</v>
      </c>
      <c r="D1327" s="13" t="s">
        <v>6</v>
      </c>
      <c r="E1327" s="13" t="s">
        <v>5000</v>
      </c>
      <c r="F1327" s="13" t="s">
        <v>9</v>
      </c>
      <c r="G1327" s="13" t="s">
        <v>4802</v>
      </c>
      <c r="H1327" s="13" t="s">
        <v>4816</v>
      </c>
      <c r="I1327" s="13">
        <f>(Brick_Kilns_EF!$B$13*Brick_Kilns_EF!$B$11*Brick_Kilns_EF!$B$12)</f>
        <v>8886.81</v>
      </c>
      <c r="J1327" s="13">
        <f>IF(D1327="ZZ",Brick_Kilns_EF!$E$9*(0.75),Brick_Kilns_EF!$E$9)</f>
        <v>7.4740000000000006E-4</v>
      </c>
      <c r="K1327" s="13">
        <f t="shared" si="80"/>
        <v>6.6420017940000005</v>
      </c>
      <c r="L1327" s="13">
        <f>IF(D1327="ZZ", Brick_Kilns_EF!$E$6*(0.75),Brick_Kilns_EF!$E$6)</f>
        <v>4.0400000000000001E-4</v>
      </c>
      <c r="M1327" s="13">
        <f t="shared" si="81"/>
        <v>3.5902712399999999</v>
      </c>
      <c r="N1327" s="13">
        <f>IF(D1327="ZZ",Brick_Kilns_EF!$E$7*(0.75),Brick_Kilns_EF!$E$7)</f>
        <v>3.1900000000000001E-3</v>
      </c>
      <c r="O1327" s="13">
        <f t="shared" si="82"/>
        <v>28.348923899999999</v>
      </c>
      <c r="P1327" s="13">
        <f>IF(D1327="ZZ",Brick_Kilns_EF!$E$8*(0.75),Brick_Kilns_EF!$E$8)</f>
        <v>7.1999999999999994E-4</v>
      </c>
      <c r="Q1327" s="13">
        <f t="shared" si="83"/>
        <v>6.3985031999999995</v>
      </c>
    </row>
    <row r="1328" spans="1:17">
      <c r="A1328" s="13" t="s">
        <v>1338</v>
      </c>
      <c r="B1328" s="13">
        <v>23.960152789999999</v>
      </c>
      <c r="C1328" s="13">
        <v>89.272451970000006</v>
      </c>
      <c r="D1328" s="13" t="s">
        <v>6</v>
      </c>
      <c r="E1328" s="13" t="s">
        <v>5000</v>
      </c>
      <c r="F1328" s="13" t="s">
        <v>42</v>
      </c>
      <c r="G1328" s="13" t="s">
        <v>4802</v>
      </c>
      <c r="H1328" s="13" t="s">
        <v>4816</v>
      </c>
      <c r="I1328" s="13">
        <f>(Brick_Kilns_EF!$B$13*Brick_Kilns_EF!$B$11*Brick_Kilns_EF!$B$12)</f>
        <v>8886.81</v>
      </c>
      <c r="J1328" s="13">
        <f>IF(D1328="ZZ",Brick_Kilns_EF!$E$9*(0.75),Brick_Kilns_EF!$E$9)</f>
        <v>7.4740000000000006E-4</v>
      </c>
      <c r="K1328" s="13">
        <f t="shared" si="80"/>
        <v>6.6420017940000005</v>
      </c>
      <c r="L1328" s="13">
        <f>IF(D1328="ZZ", Brick_Kilns_EF!$E$6*(0.75),Brick_Kilns_EF!$E$6)</f>
        <v>4.0400000000000001E-4</v>
      </c>
      <c r="M1328" s="13">
        <f t="shared" si="81"/>
        <v>3.5902712399999999</v>
      </c>
      <c r="N1328" s="13">
        <f>IF(D1328="ZZ",Brick_Kilns_EF!$E$7*(0.75),Brick_Kilns_EF!$E$7)</f>
        <v>3.1900000000000001E-3</v>
      </c>
      <c r="O1328" s="13">
        <f t="shared" si="82"/>
        <v>28.348923899999999</v>
      </c>
      <c r="P1328" s="13">
        <f>IF(D1328="ZZ",Brick_Kilns_EF!$E$8*(0.75),Brick_Kilns_EF!$E$8)</f>
        <v>7.1999999999999994E-4</v>
      </c>
      <c r="Q1328" s="13">
        <f t="shared" si="83"/>
        <v>6.3985031999999995</v>
      </c>
    </row>
    <row r="1329" spans="1:17">
      <c r="A1329" s="13" t="s">
        <v>1339</v>
      </c>
      <c r="B1329" s="13">
        <v>23.958453080000002</v>
      </c>
      <c r="C1329" s="13">
        <v>89.271183460000003</v>
      </c>
      <c r="D1329" s="13" t="s">
        <v>6</v>
      </c>
      <c r="E1329" s="13" t="s">
        <v>5000</v>
      </c>
      <c r="F1329" s="13" t="s">
        <v>42</v>
      </c>
      <c r="G1329" s="13" t="s">
        <v>4802</v>
      </c>
      <c r="H1329" s="13" t="s">
        <v>4816</v>
      </c>
      <c r="I1329" s="13">
        <f>(Brick_Kilns_EF!$B$13*Brick_Kilns_EF!$B$11*Brick_Kilns_EF!$B$12)</f>
        <v>8886.81</v>
      </c>
      <c r="J1329" s="13">
        <f>IF(D1329="ZZ",Brick_Kilns_EF!$E$9*(0.75),Brick_Kilns_EF!$E$9)</f>
        <v>7.4740000000000006E-4</v>
      </c>
      <c r="K1329" s="13">
        <f t="shared" si="80"/>
        <v>6.6420017940000005</v>
      </c>
      <c r="L1329" s="13">
        <f>IF(D1329="ZZ", Brick_Kilns_EF!$E$6*(0.75),Brick_Kilns_EF!$E$6)</f>
        <v>4.0400000000000001E-4</v>
      </c>
      <c r="M1329" s="13">
        <f t="shared" si="81"/>
        <v>3.5902712399999999</v>
      </c>
      <c r="N1329" s="13">
        <f>IF(D1329="ZZ",Brick_Kilns_EF!$E$7*(0.75),Brick_Kilns_EF!$E$7)</f>
        <v>3.1900000000000001E-3</v>
      </c>
      <c r="O1329" s="13">
        <f t="shared" si="82"/>
        <v>28.348923899999999</v>
      </c>
      <c r="P1329" s="13">
        <f>IF(D1329="ZZ",Brick_Kilns_EF!$E$8*(0.75),Brick_Kilns_EF!$E$8)</f>
        <v>7.1999999999999994E-4</v>
      </c>
      <c r="Q1329" s="13">
        <f t="shared" si="83"/>
        <v>6.3985031999999995</v>
      </c>
    </row>
    <row r="1330" spans="1:17">
      <c r="A1330" s="13" t="s">
        <v>1340</v>
      </c>
      <c r="B1330" s="13">
        <v>23.856515949999999</v>
      </c>
      <c r="C1330" s="13">
        <v>89.195156010000005</v>
      </c>
      <c r="D1330" s="13" t="s">
        <v>6</v>
      </c>
      <c r="E1330" s="13" t="s">
        <v>5000</v>
      </c>
      <c r="F1330" s="13" t="s">
        <v>9</v>
      </c>
      <c r="G1330" s="13" t="s">
        <v>4802</v>
      </c>
      <c r="H1330" s="13" t="s">
        <v>4816</v>
      </c>
      <c r="I1330" s="13">
        <f>(Brick_Kilns_EF!$B$13*Brick_Kilns_EF!$B$11*Brick_Kilns_EF!$B$12)</f>
        <v>8886.81</v>
      </c>
      <c r="J1330" s="13">
        <f>IF(D1330="ZZ",Brick_Kilns_EF!$E$9*(0.75),Brick_Kilns_EF!$E$9)</f>
        <v>7.4740000000000006E-4</v>
      </c>
      <c r="K1330" s="13">
        <f t="shared" si="80"/>
        <v>6.6420017940000005</v>
      </c>
      <c r="L1330" s="13">
        <f>IF(D1330="ZZ", Brick_Kilns_EF!$E$6*(0.75),Brick_Kilns_EF!$E$6)</f>
        <v>4.0400000000000001E-4</v>
      </c>
      <c r="M1330" s="13">
        <f t="shared" si="81"/>
        <v>3.5902712399999999</v>
      </c>
      <c r="N1330" s="13">
        <f>IF(D1330="ZZ",Brick_Kilns_EF!$E$7*(0.75),Brick_Kilns_EF!$E$7)</f>
        <v>3.1900000000000001E-3</v>
      </c>
      <c r="O1330" s="13">
        <f t="shared" si="82"/>
        <v>28.348923899999999</v>
      </c>
      <c r="P1330" s="13">
        <f>IF(D1330="ZZ",Brick_Kilns_EF!$E$8*(0.75),Brick_Kilns_EF!$E$8)</f>
        <v>7.1999999999999994E-4</v>
      </c>
      <c r="Q1330" s="13">
        <f t="shared" si="83"/>
        <v>6.3985031999999995</v>
      </c>
    </row>
    <row r="1331" spans="1:17">
      <c r="A1331" s="13" t="s">
        <v>1341</v>
      </c>
      <c r="B1331" s="13">
        <v>24.181409219999999</v>
      </c>
      <c r="C1331" s="13">
        <v>89.060999570000007</v>
      </c>
      <c r="D1331" s="13" t="s">
        <v>6</v>
      </c>
      <c r="E1331" s="13" t="s">
        <v>5000</v>
      </c>
      <c r="F1331" s="13" t="s">
        <v>42</v>
      </c>
      <c r="G1331" s="13" t="s">
        <v>4802</v>
      </c>
      <c r="H1331" s="13" t="s">
        <v>4816</v>
      </c>
      <c r="I1331" s="13">
        <f>(Brick_Kilns_EF!$B$13*Brick_Kilns_EF!$B$11*Brick_Kilns_EF!$B$12)</f>
        <v>8886.81</v>
      </c>
      <c r="J1331" s="13">
        <f>IF(D1331="ZZ",Brick_Kilns_EF!$E$9*(0.75),Brick_Kilns_EF!$E$9)</f>
        <v>7.4740000000000006E-4</v>
      </c>
      <c r="K1331" s="13">
        <f t="shared" si="80"/>
        <v>6.6420017940000005</v>
      </c>
      <c r="L1331" s="13">
        <f>IF(D1331="ZZ", Brick_Kilns_EF!$E$6*(0.75),Brick_Kilns_EF!$E$6)</f>
        <v>4.0400000000000001E-4</v>
      </c>
      <c r="M1331" s="13">
        <f t="shared" si="81"/>
        <v>3.5902712399999999</v>
      </c>
      <c r="N1331" s="13">
        <f>IF(D1331="ZZ",Brick_Kilns_EF!$E$7*(0.75),Brick_Kilns_EF!$E$7)</f>
        <v>3.1900000000000001E-3</v>
      </c>
      <c r="O1331" s="13">
        <f t="shared" si="82"/>
        <v>28.348923899999999</v>
      </c>
      <c r="P1331" s="13">
        <f>IF(D1331="ZZ",Brick_Kilns_EF!$E$8*(0.75),Brick_Kilns_EF!$E$8)</f>
        <v>7.1999999999999994E-4</v>
      </c>
      <c r="Q1331" s="13">
        <f t="shared" si="83"/>
        <v>6.3985031999999995</v>
      </c>
    </row>
    <row r="1332" spans="1:17">
      <c r="A1332" s="13" t="s">
        <v>1342</v>
      </c>
      <c r="B1332" s="13">
        <v>23.981576359999998</v>
      </c>
      <c r="C1332" s="13">
        <v>89.231178060000005</v>
      </c>
      <c r="D1332" s="13" t="s">
        <v>6</v>
      </c>
      <c r="E1332" s="13" t="s">
        <v>5000</v>
      </c>
      <c r="F1332" s="13" t="s">
        <v>42</v>
      </c>
      <c r="G1332" s="13" t="s">
        <v>4802</v>
      </c>
      <c r="H1332" s="13" t="s">
        <v>4816</v>
      </c>
      <c r="I1332" s="13">
        <f>(Brick_Kilns_EF!$B$13*Brick_Kilns_EF!$B$11*Brick_Kilns_EF!$B$12)</f>
        <v>8886.81</v>
      </c>
      <c r="J1332" s="13">
        <f>IF(D1332="ZZ",Brick_Kilns_EF!$E$9*(0.75),Brick_Kilns_EF!$E$9)</f>
        <v>7.4740000000000006E-4</v>
      </c>
      <c r="K1332" s="13">
        <f t="shared" si="80"/>
        <v>6.6420017940000005</v>
      </c>
      <c r="L1332" s="13">
        <f>IF(D1332="ZZ", Brick_Kilns_EF!$E$6*(0.75),Brick_Kilns_EF!$E$6)</f>
        <v>4.0400000000000001E-4</v>
      </c>
      <c r="M1332" s="13">
        <f t="shared" si="81"/>
        <v>3.5902712399999999</v>
      </c>
      <c r="N1332" s="13">
        <f>IF(D1332="ZZ",Brick_Kilns_EF!$E$7*(0.75),Brick_Kilns_EF!$E$7)</f>
        <v>3.1900000000000001E-3</v>
      </c>
      <c r="O1332" s="13">
        <f t="shared" si="82"/>
        <v>28.348923899999999</v>
      </c>
      <c r="P1332" s="13">
        <f>IF(D1332="ZZ",Brick_Kilns_EF!$E$8*(0.75),Brick_Kilns_EF!$E$8)</f>
        <v>7.1999999999999994E-4</v>
      </c>
      <c r="Q1332" s="13">
        <f t="shared" si="83"/>
        <v>6.3985031999999995</v>
      </c>
    </row>
    <row r="1333" spans="1:17">
      <c r="A1333" s="13" t="s">
        <v>1343</v>
      </c>
      <c r="B1333" s="13">
        <v>23.985257489999999</v>
      </c>
      <c r="C1333" s="13">
        <v>89.227426320000006</v>
      </c>
      <c r="D1333" s="13" t="s">
        <v>6</v>
      </c>
      <c r="E1333" s="13" t="s">
        <v>5000</v>
      </c>
      <c r="F1333" s="13" t="s">
        <v>42</v>
      </c>
      <c r="G1333" s="13" t="s">
        <v>4802</v>
      </c>
      <c r="H1333" s="13" t="s">
        <v>4816</v>
      </c>
      <c r="I1333" s="13">
        <f>(Brick_Kilns_EF!$B$13*Brick_Kilns_EF!$B$11*Brick_Kilns_EF!$B$12)</f>
        <v>8886.81</v>
      </c>
      <c r="J1333" s="13">
        <f>IF(D1333="ZZ",Brick_Kilns_EF!$E$9*(0.75),Brick_Kilns_EF!$E$9)</f>
        <v>7.4740000000000006E-4</v>
      </c>
      <c r="K1333" s="13">
        <f t="shared" si="80"/>
        <v>6.6420017940000005</v>
      </c>
      <c r="L1333" s="13">
        <f>IF(D1333="ZZ", Brick_Kilns_EF!$E$6*(0.75),Brick_Kilns_EF!$E$6)</f>
        <v>4.0400000000000001E-4</v>
      </c>
      <c r="M1333" s="13">
        <f t="shared" si="81"/>
        <v>3.5902712399999999</v>
      </c>
      <c r="N1333" s="13">
        <f>IF(D1333="ZZ",Brick_Kilns_EF!$E$7*(0.75),Brick_Kilns_EF!$E$7)</f>
        <v>3.1900000000000001E-3</v>
      </c>
      <c r="O1333" s="13">
        <f t="shared" si="82"/>
        <v>28.348923899999999</v>
      </c>
      <c r="P1333" s="13">
        <f>IF(D1333="ZZ",Brick_Kilns_EF!$E$8*(0.75),Brick_Kilns_EF!$E$8)</f>
        <v>7.1999999999999994E-4</v>
      </c>
      <c r="Q1333" s="13">
        <f t="shared" si="83"/>
        <v>6.3985031999999995</v>
      </c>
    </row>
    <row r="1334" spans="1:17">
      <c r="A1334" s="13" t="s">
        <v>1344</v>
      </c>
      <c r="B1334" s="13">
        <v>23.98503681</v>
      </c>
      <c r="C1334" s="13">
        <v>89.226243819999993</v>
      </c>
      <c r="D1334" s="13" t="s">
        <v>6</v>
      </c>
      <c r="E1334" s="13" t="s">
        <v>5000</v>
      </c>
      <c r="F1334" s="13" t="s">
        <v>42</v>
      </c>
      <c r="G1334" s="13" t="s">
        <v>4802</v>
      </c>
      <c r="H1334" s="13" t="s">
        <v>4816</v>
      </c>
      <c r="I1334" s="13">
        <f>(Brick_Kilns_EF!$B$13*Brick_Kilns_EF!$B$11*Brick_Kilns_EF!$B$12)</f>
        <v>8886.81</v>
      </c>
      <c r="J1334" s="13">
        <f>IF(D1334="ZZ",Brick_Kilns_EF!$E$9*(0.75),Brick_Kilns_EF!$E$9)</f>
        <v>7.4740000000000006E-4</v>
      </c>
      <c r="K1334" s="13">
        <f t="shared" si="80"/>
        <v>6.6420017940000005</v>
      </c>
      <c r="L1334" s="13">
        <f>IF(D1334="ZZ", Brick_Kilns_EF!$E$6*(0.75),Brick_Kilns_EF!$E$6)</f>
        <v>4.0400000000000001E-4</v>
      </c>
      <c r="M1334" s="13">
        <f t="shared" si="81"/>
        <v>3.5902712399999999</v>
      </c>
      <c r="N1334" s="13">
        <f>IF(D1334="ZZ",Brick_Kilns_EF!$E$7*(0.75),Brick_Kilns_EF!$E$7)</f>
        <v>3.1900000000000001E-3</v>
      </c>
      <c r="O1334" s="13">
        <f t="shared" si="82"/>
        <v>28.348923899999999</v>
      </c>
      <c r="P1334" s="13">
        <f>IF(D1334="ZZ",Brick_Kilns_EF!$E$8*(0.75),Brick_Kilns_EF!$E$8)</f>
        <v>7.1999999999999994E-4</v>
      </c>
      <c r="Q1334" s="13">
        <f t="shared" si="83"/>
        <v>6.3985031999999995</v>
      </c>
    </row>
    <row r="1335" spans="1:17">
      <c r="A1335" s="13" t="s">
        <v>1345</v>
      </c>
      <c r="B1335" s="13">
        <v>24.92476117</v>
      </c>
      <c r="C1335" s="13">
        <v>89.606953050000001</v>
      </c>
      <c r="D1335" s="13" t="s">
        <v>6</v>
      </c>
      <c r="E1335" s="13" t="s">
        <v>5000</v>
      </c>
      <c r="F1335" s="13" t="s">
        <v>42</v>
      </c>
      <c r="G1335" s="13" t="s">
        <v>4802</v>
      </c>
      <c r="H1335" s="13" t="s">
        <v>4816</v>
      </c>
      <c r="I1335" s="13">
        <f>(Brick_Kilns_EF!$B$13*Brick_Kilns_EF!$B$11*Brick_Kilns_EF!$B$12)</f>
        <v>8886.81</v>
      </c>
      <c r="J1335" s="13">
        <f>IF(D1335="ZZ",Brick_Kilns_EF!$E$9*(0.75),Brick_Kilns_EF!$E$9)</f>
        <v>7.4740000000000006E-4</v>
      </c>
      <c r="K1335" s="13">
        <f t="shared" si="80"/>
        <v>6.6420017940000005</v>
      </c>
      <c r="L1335" s="13">
        <f>IF(D1335="ZZ", Brick_Kilns_EF!$E$6*(0.75),Brick_Kilns_EF!$E$6)</f>
        <v>4.0400000000000001E-4</v>
      </c>
      <c r="M1335" s="13">
        <f t="shared" si="81"/>
        <v>3.5902712399999999</v>
      </c>
      <c r="N1335" s="13">
        <f>IF(D1335="ZZ",Brick_Kilns_EF!$E$7*(0.75),Brick_Kilns_EF!$E$7)</f>
        <v>3.1900000000000001E-3</v>
      </c>
      <c r="O1335" s="13">
        <f t="shared" si="82"/>
        <v>28.348923899999999</v>
      </c>
      <c r="P1335" s="13">
        <f>IF(D1335="ZZ",Brick_Kilns_EF!$E$8*(0.75),Brick_Kilns_EF!$E$8)</f>
        <v>7.1999999999999994E-4</v>
      </c>
      <c r="Q1335" s="13">
        <f t="shared" si="83"/>
        <v>6.3985031999999995</v>
      </c>
    </row>
    <row r="1336" spans="1:17">
      <c r="A1336" s="13" t="s">
        <v>1346</v>
      </c>
      <c r="B1336" s="13">
        <v>24.29242898</v>
      </c>
      <c r="C1336" s="13">
        <v>89.899776029999998</v>
      </c>
      <c r="D1336" s="13" t="s">
        <v>6</v>
      </c>
      <c r="E1336" s="13" t="s">
        <v>5000</v>
      </c>
      <c r="F1336" s="13" t="s">
        <v>7</v>
      </c>
      <c r="G1336" s="13" t="s">
        <v>4802</v>
      </c>
      <c r="H1336" s="13" t="s">
        <v>4816</v>
      </c>
      <c r="I1336" s="13">
        <f>(Brick_Kilns_EF!$B$13*Brick_Kilns_EF!$B$11*Brick_Kilns_EF!$B$12)</f>
        <v>8886.81</v>
      </c>
      <c r="J1336" s="13">
        <f>IF(D1336="ZZ",Brick_Kilns_EF!$E$9*(0.75),Brick_Kilns_EF!$E$9)</f>
        <v>7.4740000000000006E-4</v>
      </c>
      <c r="K1336" s="13">
        <f t="shared" si="80"/>
        <v>6.6420017940000005</v>
      </c>
      <c r="L1336" s="13">
        <f>IF(D1336="ZZ", Brick_Kilns_EF!$E$6*(0.75),Brick_Kilns_EF!$E$6)</f>
        <v>4.0400000000000001E-4</v>
      </c>
      <c r="M1336" s="13">
        <f t="shared" si="81"/>
        <v>3.5902712399999999</v>
      </c>
      <c r="N1336" s="13">
        <f>IF(D1336="ZZ",Brick_Kilns_EF!$E$7*(0.75),Brick_Kilns_EF!$E$7)</f>
        <v>3.1900000000000001E-3</v>
      </c>
      <c r="O1336" s="13">
        <f t="shared" si="82"/>
        <v>28.348923899999999</v>
      </c>
      <c r="P1336" s="13">
        <f>IF(D1336="ZZ",Brick_Kilns_EF!$E$8*(0.75),Brick_Kilns_EF!$E$8)</f>
        <v>7.1999999999999994E-4</v>
      </c>
      <c r="Q1336" s="13">
        <f t="shared" si="83"/>
        <v>6.3985031999999995</v>
      </c>
    </row>
    <row r="1337" spans="1:17">
      <c r="A1337" s="13" t="s">
        <v>1347</v>
      </c>
      <c r="B1337" s="13">
        <v>23.785126049999999</v>
      </c>
      <c r="C1337" s="13">
        <v>88.773396790000007</v>
      </c>
      <c r="D1337" s="13" t="s">
        <v>6</v>
      </c>
      <c r="E1337" s="13" t="s">
        <v>5000</v>
      </c>
      <c r="F1337" s="13" t="s">
        <v>9</v>
      </c>
      <c r="G1337" s="13" t="s">
        <v>4802</v>
      </c>
      <c r="H1337" s="13" t="s">
        <v>4816</v>
      </c>
      <c r="I1337" s="13">
        <f>(Brick_Kilns_EF!$B$13*Brick_Kilns_EF!$B$11*Brick_Kilns_EF!$B$12)</f>
        <v>8886.81</v>
      </c>
      <c r="J1337" s="13">
        <f>IF(D1337="ZZ",Brick_Kilns_EF!$E$9*(0.75),Brick_Kilns_EF!$E$9)</f>
        <v>7.4740000000000006E-4</v>
      </c>
      <c r="K1337" s="13">
        <f t="shared" si="80"/>
        <v>6.6420017940000005</v>
      </c>
      <c r="L1337" s="13">
        <f>IF(D1337="ZZ", Brick_Kilns_EF!$E$6*(0.75),Brick_Kilns_EF!$E$6)</f>
        <v>4.0400000000000001E-4</v>
      </c>
      <c r="M1337" s="13">
        <f t="shared" si="81"/>
        <v>3.5902712399999999</v>
      </c>
      <c r="N1337" s="13">
        <f>IF(D1337="ZZ",Brick_Kilns_EF!$E$7*(0.75),Brick_Kilns_EF!$E$7)</f>
        <v>3.1900000000000001E-3</v>
      </c>
      <c r="O1337" s="13">
        <f t="shared" si="82"/>
        <v>28.348923899999999</v>
      </c>
      <c r="P1337" s="13">
        <f>IF(D1337="ZZ",Brick_Kilns_EF!$E$8*(0.75),Brick_Kilns_EF!$E$8)</f>
        <v>7.1999999999999994E-4</v>
      </c>
      <c r="Q1337" s="13">
        <f t="shared" si="83"/>
        <v>6.3985031999999995</v>
      </c>
    </row>
    <row r="1338" spans="1:17">
      <c r="A1338" s="13" t="s">
        <v>1348</v>
      </c>
      <c r="B1338" s="13">
        <v>24.019022459999999</v>
      </c>
      <c r="C1338" s="13">
        <v>89.175029260000002</v>
      </c>
      <c r="D1338" s="13" t="s">
        <v>6</v>
      </c>
      <c r="E1338" s="13" t="s">
        <v>5000</v>
      </c>
      <c r="F1338" s="13" t="s">
        <v>42</v>
      </c>
      <c r="G1338" s="13" t="s">
        <v>4802</v>
      </c>
      <c r="H1338" s="13" t="s">
        <v>4816</v>
      </c>
      <c r="I1338" s="13">
        <f>(Brick_Kilns_EF!$B$13*Brick_Kilns_EF!$B$11*Brick_Kilns_EF!$B$12)</f>
        <v>8886.81</v>
      </c>
      <c r="J1338" s="13">
        <f>IF(D1338="ZZ",Brick_Kilns_EF!$E$9*(0.75),Brick_Kilns_EF!$E$9)</f>
        <v>7.4740000000000006E-4</v>
      </c>
      <c r="K1338" s="13">
        <f t="shared" si="80"/>
        <v>6.6420017940000005</v>
      </c>
      <c r="L1338" s="13">
        <f>IF(D1338="ZZ", Brick_Kilns_EF!$E$6*(0.75),Brick_Kilns_EF!$E$6)</f>
        <v>4.0400000000000001E-4</v>
      </c>
      <c r="M1338" s="13">
        <f t="shared" si="81"/>
        <v>3.5902712399999999</v>
      </c>
      <c r="N1338" s="13">
        <f>IF(D1338="ZZ",Brick_Kilns_EF!$E$7*(0.75),Brick_Kilns_EF!$E$7)</f>
        <v>3.1900000000000001E-3</v>
      </c>
      <c r="O1338" s="13">
        <f t="shared" si="82"/>
        <v>28.348923899999999</v>
      </c>
      <c r="P1338" s="13">
        <f>IF(D1338="ZZ",Brick_Kilns_EF!$E$8*(0.75),Brick_Kilns_EF!$E$8)</f>
        <v>7.1999999999999994E-4</v>
      </c>
      <c r="Q1338" s="13">
        <f t="shared" si="83"/>
        <v>6.3985031999999995</v>
      </c>
    </row>
    <row r="1339" spans="1:17">
      <c r="A1339" s="13" t="s">
        <v>1349</v>
      </c>
      <c r="B1339" s="13">
        <v>24.436450189999999</v>
      </c>
      <c r="C1339" s="13">
        <v>88.378109100000003</v>
      </c>
      <c r="D1339" s="13" t="s">
        <v>6</v>
      </c>
      <c r="E1339" s="13" t="s">
        <v>5000</v>
      </c>
      <c r="F1339" s="13" t="s">
        <v>42</v>
      </c>
      <c r="G1339" s="13" t="s">
        <v>4802</v>
      </c>
      <c r="H1339" s="13" t="s">
        <v>4816</v>
      </c>
      <c r="I1339" s="13">
        <f>(Brick_Kilns_EF!$B$13*Brick_Kilns_EF!$B$11*Brick_Kilns_EF!$B$12)</f>
        <v>8886.81</v>
      </c>
      <c r="J1339" s="13">
        <f>IF(D1339="ZZ",Brick_Kilns_EF!$E$9*(0.75),Brick_Kilns_EF!$E$9)</f>
        <v>7.4740000000000006E-4</v>
      </c>
      <c r="K1339" s="13">
        <f t="shared" si="80"/>
        <v>6.6420017940000005</v>
      </c>
      <c r="L1339" s="13">
        <f>IF(D1339="ZZ", Brick_Kilns_EF!$E$6*(0.75),Brick_Kilns_EF!$E$6)</f>
        <v>4.0400000000000001E-4</v>
      </c>
      <c r="M1339" s="13">
        <f t="shared" si="81"/>
        <v>3.5902712399999999</v>
      </c>
      <c r="N1339" s="13">
        <f>IF(D1339="ZZ",Brick_Kilns_EF!$E$7*(0.75),Brick_Kilns_EF!$E$7)</f>
        <v>3.1900000000000001E-3</v>
      </c>
      <c r="O1339" s="13">
        <f t="shared" si="82"/>
        <v>28.348923899999999</v>
      </c>
      <c r="P1339" s="13">
        <f>IF(D1339="ZZ",Brick_Kilns_EF!$E$8*(0.75),Brick_Kilns_EF!$E$8)</f>
        <v>7.1999999999999994E-4</v>
      </c>
      <c r="Q1339" s="13">
        <f t="shared" si="83"/>
        <v>6.3985031999999995</v>
      </c>
    </row>
    <row r="1340" spans="1:17">
      <c r="A1340" s="13" t="s">
        <v>1350</v>
      </c>
      <c r="B1340" s="13">
        <v>24.05105468</v>
      </c>
      <c r="C1340" s="13">
        <v>89.020552249999994</v>
      </c>
      <c r="D1340" s="13" t="s">
        <v>6</v>
      </c>
      <c r="E1340" s="13" t="s">
        <v>5000</v>
      </c>
      <c r="F1340" s="13" t="s">
        <v>9</v>
      </c>
      <c r="G1340" s="13" t="s">
        <v>4802</v>
      </c>
      <c r="H1340" s="13" t="s">
        <v>4816</v>
      </c>
      <c r="I1340" s="13">
        <f>(Brick_Kilns_EF!$B$13*Brick_Kilns_EF!$B$11*Brick_Kilns_EF!$B$12)</f>
        <v>8886.81</v>
      </c>
      <c r="J1340" s="13">
        <f>IF(D1340="ZZ",Brick_Kilns_EF!$E$9*(0.75),Brick_Kilns_EF!$E$9)</f>
        <v>7.4740000000000006E-4</v>
      </c>
      <c r="K1340" s="13">
        <f t="shared" si="80"/>
        <v>6.6420017940000005</v>
      </c>
      <c r="L1340" s="13">
        <f>IF(D1340="ZZ", Brick_Kilns_EF!$E$6*(0.75),Brick_Kilns_EF!$E$6)</f>
        <v>4.0400000000000001E-4</v>
      </c>
      <c r="M1340" s="13">
        <f t="shared" si="81"/>
        <v>3.5902712399999999</v>
      </c>
      <c r="N1340" s="13">
        <f>IF(D1340="ZZ",Brick_Kilns_EF!$E$7*(0.75),Brick_Kilns_EF!$E$7)</f>
        <v>3.1900000000000001E-3</v>
      </c>
      <c r="O1340" s="13">
        <f t="shared" si="82"/>
        <v>28.348923899999999</v>
      </c>
      <c r="P1340" s="13">
        <f>IF(D1340="ZZ",Brick_Kilns_EF!$E$8*(0.75),Brick_Kilns_EF!$E$8)</f>
        <v>7.1999999999999994E-4</v>
      </c>
      <c r="Q1340" s="13">
        <f t="shared" si="83"/>
        <v>6.3985031999999995</v>
      </c>
    </row>
    <row r="1341" spans="1:17">
      <c r="A1341" s="13" t="s">
        <v>1351</v>
      </c>
      <c r="B1341" s="13">
        <v>23.922808530000001</v>
      </c>
      <c r="C1341" s="13">
        <v>89.0232855</v>
      </c>
      <c r="D1341" s="13" t="s">
        <v>6</v>
      </c>
      <c r="E1341" s="13" t="s">
        <v>5000</v>
      </c>
      <c r="F1341" s="13" t="s">
        <v>9</v>
      </c>
      <c r="G1341" s="13" t="s">
        <v>4802</v>
      </c>
      <c r="H1341" s="13" t="s">
        <v>4816</v>
      </c>
      <c r="I1341" s="13">
        <f>(Brick_Kilns_EF!$B$13*Brick_Kilns_EF!$B$11*Brick_Kilns_EF!$B$12)</f>
        <v>8886.81</v>
      </c>
      <c r="J1341" s="13">
        <f>IF(D1341="ZZ",Brick_Kilns_EF!$E$9*(0.75),Brick_Kilns_EF!$E$9)</f>
        <v>7.4740000000000006E-4</v>
      </c>
      <c r="K1341" s="13">
        <f t="shared" si="80"/>
        <v>6.6420017940000005</v>
      </c>
      <c r="L1341" s="13">
        <f>IF(D1341="ZZ", Brick_Kilns_EF!$E$6*(0.75),Brick_Kilns_EF!$E$6)</f>
        <v>4.0400000000000001E-4</v>
      </c>
      <c r="M1341" s="13">
        <f t="shared" si="81"/>
        <v>3.5902712399999999</v>
      </c>
      <c r="N1341" s="13">
        <f>IF(D1341="ZZ",Brick_Kilns_EF!$E$7*(0.75),Brick_Kilns_EF!$E$7)</f>
        <v>3.1900000000000001E-3</v>
      </c>
      <c r="O1341" s="13">
        <f t="shared" si="82"/>
        <v>28.348923899999999</v>
      </c>
      <c r="P1341" s="13">
        <f>IF(D1341="ZZ",Brick_Kilns_EF!$E$8*(0.75),Brick_Kilns_EF!$E$8)</f>
        <v>7.1999999999999994E-4</v>
      </c>
      <c r="Q1341" s="13">
        <f t="shared" si="83"/>
        <v>6.3985031999999995</v>
      </c>
    </row>
    <row r="1342" spans="1:17">
      <c r="A1342" s="13" t="s">
        <v>1352</v>
      </c>
      <c r="B1342" s="13">
        <v>24.509031570000001</v>
      </c>
      <c r="C1342" s="13">
        <v>89.972003630000003</v>
      </c>
      <c r="D1342" s="13" t="s">
        <v>6</v>
      </c>
      <c r="E1342" s="13" t="s">
        <v>5000</v>
      </c>
      <c r="F1342" s="13" t="s">
        <v>7</v>
      </c>
      <c r="G1342" s="13" t="s">
        <v>4802</v>
      </c>
      <c r="H1342" s="13" t="s">
        <v>4816</v>
      </c>
      <c r="I1342" s="13">
        <f>(Brick_Kilns_EF!$B$13*Brick_Kilns_EF!$B$11*Brick_Kilns_EF!$B$12)</f>
        <v>8886.81</v>
      </c>
      <c r="J1342" s="13">
        <f>IF(D1342="ZZ",Brick_Kilns_EF!$E$9*(0.75),Brick_Kilns_EF!$E$9)</f>
        <v>7.4740000000000006E-4</v>
      </c>
      <c r="K1342" s="13">
        <f t="shared" si="80"/>
        <v>6.6420017940000005</v>
      </c>
      <c r="L1342" s="13">
        <f>IF(D1342="ZZ", Brick_Kilns_EF!$E$6*(0.75),Brick_Kilns_EF!$E$6)</f>
        <v>4.0400000000000001E-4</v>
      </c>
      <c r="M1342" s="13">
        <f t="shared" si="81"/>
        <v>3.5902712399999999</v>
      </c>
      <c r="N1342" s="13">
        <f>IF(D1342="ZZ",Brick_Kilns_EF!$E$7*(0.75),Brick_Kilns_EF!$E$7)</f>
        <v>3.1900000000000001E-3</v>
      </c>
      <c r="O1342" s="13">
        <f t="shared" si="82"/>
        <v>28.348923899999999</v>
      </c>
      <c r="P1342" s="13">
        <f>IF(D1342="ZZ",Brick_Kilns_EF!$E$8*(0.75),Brick_Kilns_EF!$E$8)</f>
        <v>7.1999999999999994E-4</v>
      </c>
      <c r="Q1342" s="13">
        <f t="shared" si="83"/>
        <v>6.3985031999999995</v>
      </c>
    </row>
    <row r="1343" spans="1:17">
      <c r="A1343" s="13" t="s">
        <v>1353</v>
      </c>
      <c r="B1343" s="13">
        <v>23.874364719999999</v>
      </c>
      <c r="C1343" s="13">
        <v>89.002213780000005</v>
      </c>
      <c r="D1343" s="13" t="s">
        <v>6</v>
      </c>
      <c r="E1343" s="13" t="s">
        <v>5000</v>
      </c>
      <c r="F1343" s="13" t="s">
        <v>9</v>
      </c>
      <c r="G1343" s="13" t="s">
        <v>4802</v>
      </c>
      <c r="H1343" s="13" t="s">
        <v>4816</v>
      </c>
      <c r="I1343" s="13">
        <f>(Brick_Kilns_EF!$B$13*Brick_Kilns_EF!$B$11*Brick_Kilns_EF!$B$12)</f>
        <v>8886.81</v>
      </c>
      <c r="J1343" s="13">
        <f>IF(D1343="ZZ",Brick_Kilns_EF!$E$9*(0.75),Brick_Kilns_EF!$E$9)</f>
        <v>7.4740000000000006E-4</v>
      </c>
      <c r="K1343" s="13">
        <f t="shared" si="80"/>
        <v>6.6420017940000005</v>
      </c>
      <c r="L1343" s="13">
        <f>IF(D1343="ZZ", Brick_Kilns_EF!$E$6*(0.75),Brick_Kilns_EF!$E$6)</f>
        <v>4.0400000000000001E-4</v>
      </c>
      <c r="M1343" s="13">
        <f t="shared" si="81"/>
        <v>3.5902712399999999</v>
      </c>
      <c r="N1343" s="13">
        <f>IF(D1343="ZZ",Brick_Kilns_EF!$E$7*(0.75),Brick_Kilns_EF!$E$7)</f>
        <v>3.1900000000000001E-3</v>
      </c>
      <c r="O1343" s="13">
        <f t="shared" si="82"/>
        <v>28.348923899999999</v>
      </c>
      <c r="P1343" s="13">
        <f>IF(D1343="ZZ",Brick_Kilns_EF!$E$8*(0.75),Brick_Kilns_EF!$E$8)</f>
        <v>7.1999999999999994E-4</v>
      </c>
      <c r="Q1343" s="13">
        <f t="shared" si="83"/>
        <v>6.3985031999999995</v>
      </c>
    </row>
    <row r="1344" spans="1:17">
      <c r="A1344" s="13" t="s">
        <v>1354</v>
      </c>
      <c r="B1344" s="13">
        <v>23.983079530000001</v>
      </c>
      <c r="C1344" s="13">
        <v>89.156180160000005</v>
      </c>
      <c r="D1344" s="13" t="s">
        <v>6</v>
      </c>
      <c r="E1344" s="13" t="s">
        <v>5000</v>
      </c>
      <c r="F1344" s="13" t="s">
        <v>42</v>
      </c>
      <c r="G1344" s="13" t="s">
        <v>4802</v>
      </c>
      <c r="H1344" s="13" t="s">
        <v>4816</v>
      </c>
      <c r="I1344" s="13">
        <f>(Brick_Kilns_EF!$B$13*Brick_Kilns_EF!$B$11*Brick_Kilns_EF!$B$12)</f>
        <v>8886.81</v>
      </c>
      <c r="J1344" s="13">
        <f>IF(D1344="ZZ",Brick_Kilns_EF!$E$9*(0.75),Brick_Kilns_EF!$E$9)</f>
        <v>7.4740000000000006E-4</v>
      </c>
      <c r="K1344" s="13">
        <f t="shared" si="80"/>
        <v>6.6420017940000005</v>
      </c>
      <c r="L1344" s="13">
        <f>IF(D1344="ZZ", Brick_Kilns_EF!$E$6*(0.75),Brick_Kilns_EF!$E$6)</f>
        <v>4.0400000000000001E-4</v>
      </c>
      <c r="M1344" s="13">
        <f t="shared" si="81"/>
        <v>3.5902712399999999</v>
      </c>
      <c r="N1344" s="13">
        <f>IF(D1344="ZZ",Brick_Kilns_EF!$E$7*(0.75),Brick_Kilns_EF!$E$7)</f>
        <v>3.1900000000000001E-3</v>
      </c>
      <c r="O1344" s="13">
        <f t="shared" si="82"/>
        <v>28.348923899999999</v>
      </c>
      <c r="P1344" s="13">
        <f>IF(D1344="ZZ",Brick_Kilns_EF!$E$8*(0.75),Brick_Kilns_EF!$E$8)</f>
        <v>7.1999999999999994E-4</v>
      </c>
      <c r="Q1344" s="13">
        <f t="shared" si="83"/>
        <v>6.3985031999999995</v>
      </c>
    </row>
    <row r="1345" spans="1:17">
      <c r="A1345" s="13" t="s">
        <v>1355</v>
      </c>
      <c r="B1345" s="13">
        <v>23.983807299999999</v>
      </c>
      <c r="C1345" s="13">
        <v>89.157083170000007</v>
      </c>
      <c r="D1345" s="13" t="s">
        <v>6</v>
      </c>
      <c r="E1345" s="13" t="s">
        <v>5000</v>
      </c>
      <c r="F1345" s="13" t="s">
        <v>42</v>
      </c>
      <c r="G1345" s="13" t="s">
        <v>4802</v>
      </c>
      <c r="H1345" s="13" t="s">
        <v>4816</v>
      </c>
      <c r="I1345" s="13">
        <f>(Brick_Kilns_EF!$B$13*Brick_Kilns_EF!$B$11*Brick_Kilns_EF!$B$12)</f>
        <v>8886.81</v>
      </c>
      <c r="J1345" s="13">
        <f>IF(D1345="ZZ",Brick_Kilns_EF!$E$9*(0.75),Brick_Kilns_EF!$E$9)</f>
        <v>7.4740000000000006E-4</v>
      </c>
      <c r="K1345" s="13">
        <f t="shared" si="80"/>
        <v>6.6420017940000005</v>
      </c>
      <c r="L1345" s="13">
        <f>IF(D1345="ZZ", Brick_Kilns_EF!$E$6*(0.75),Brick_Kilns_EF!$E$6)</f>
        <v>4.0400000000000001E-4</v>
      </c>
      <c r="M1345" s="13">
        <f t="shared" si="81"/>
        <v>3.5902712399999999</v>
      </c>
      <c r="N1345" s="13">
        <f>IF(D1345="ZZ",Brick_Kilns_EF!$E$7*(0.75),Brick_Kilns_EF!$E$7)</f>
        <v>3.1900000000000001E-3</v>
      </c>
      <c r="O1345" s="13">
        <f t="shared" si="82"/>
        <v>28.348923899999999</v>
      </c>
      <c r="P1345" s="13">
        <f>IF(D1345="ZZ",Brick_Kilns_EF!$E$8*(0.75),Brick_Kilns_EF!$E$8)</f>
        <v>7.1999999999999994E-4</v>
      </c>
      <c r="Q1345" s="13">
        <f t="shared" si="83"/>
        <v>6.3985031999999995</v>
      </c>
    </row>
    <row r="1346" spans="1:17">
      <c r="A1346" s="13" t="s">
        <v>1356</v>
      </c>
      <c r="B1346" s="13">
        <v>23.724156480000001</v>
      </c>
      <c r="C1346" s="13">
        <v>88.599513819999999</v>
      </c>
      <c r="D1346" s="13" t="s">
        <v>6</v>
      </c>
      <c r="E1346" s="13" t="s">
        <v>5000</v>
      </c>
      <c r="F1346" s="13" t="s">
        <v>9</v>
      </c>
      <c r="G1346" s="13" t="s">
        <v>4802</v>
      </c>
      <c r="H1346" s="13" t="s">
        <v>4816</v>
      </c>
      <c r="I1346" s="13">
        <f>(Brick_Kilns_EF!$B$13*Brick_Kilns_EF!$B$11*Brick_Kilns_EF!$B$12)</f>
        <v>8886.81</v>
      </c>
      <c r="J1346" s="13">
        <f>IF(D1346="ZZ",Brick_Kilns_EF!$E$9*(0.75),Brick_Kilns_EF!$E$9)</f>
        <v>7.4740000000000006E-4</v>
      </c>
      <c r="K1346" s="13">
        <f t="shared" si="80"/>
        <v>6.6420017940000005</v>
      </c>
      <c r="L1346" s="13">
        <f>IF(D1346="ZZ", Brick_Kilns_EF!$E$6*(0.75),Brick_Kilns_EF!$E$6)</f>
        <v>4.0400000000000001E-4</v>
      </c>
      <c r="M1346" s="13">
        <f t="shared" si="81"/>
        <v>3.5902712399999999</v>
      </c>
      <c r="N1346" s="13">
        <f>IF(D1346="ZZ",Brick_Kilns_EF!$E$7*(0.75),Brick_Kilns_EF!$E$7)</f>
        <v>3.1900000000000001E-3</v>
      </c>
      <c r="O1346" s="13">
        <f t="shared" si="82"/>
        <v>28.348923899999999</v>
      </c>
      <c r="P1346" s="13">
        <f>IF(D1346="ZZ",Brick_Kilns_EF!$E$8*(0.75),Brick_Kilns_EF!$E$8)</f>
        <v>7.1999999999999994E-4</v>
      </c>
      <c r="Q1346" s="13">
        <f t="shared" si="83"/>
        <v>6.3985031999999995</v>
      </c>
    </row>
    <row r="1347" spans="1:17">
      <c r="A1347" s="13" t="s">
        <v>1357</v>
      </c>
      <c r="B1347" s="13">
        <v>23.97520475</v>
      </c>
      <c r="C1347" s="13">
        <v>89.206492830000002</v>
      </c>
      <c r="D1347" s="13" t="s">
        <v>6</v>
      </c>
      <c r="E1347" s="13" t="s">
        <v>5000</v>
      </c>
      <c r="F1347" s="13" t="s">
        <v>9</v>
      </c>
      <c r="G1347" s="13" t="s">
        <v>4802</v>
      </c>
      <c r="H1347" s="13" t="s">
        <v>4816</v>
      </c>
      <c r="I1347" s="13">
        <f>(Brick_Kilns_EF!$B$13*Brick_Kilns_EF!$B$11*Brick_Kilns_EF!$B$12)</f>
        <v>8886.81</v>
      </c>
      <c r="J1347" s="13">
        <f>IF(D1347="ZZ",Brick_Kilns_EF!$E$9*(0.75),Brick_Kilns_EF!$E$9)</f>
        <v>7.4740000000000006E-4</v>
      </c>
      <c r="K1347" s="13">
        <f t="shared" ref="K1347:K1410" si="84">I1347*J1347</f>
        <v>6.6420017940000005</v>
      </c>
      <c r="L1347" s="13">
        <f>IF(D1347="ZZ", Brick_Kilns_EF!$E$6*(0.75),Brick_Kilns_EF!$E$6)</f>
        <v>4.0400000000000001E-4</v>
      </c>
      <c r="M1347" s="13">
        <f t="shared" ref="M1347:M1410" si="85">L1347*I1347</f>
        <v>3.5902712399999999</v>
      </c>
      <c r="N1347" s="13">
        <f>IF(D1347="ZZ",Brick_Kilns_EF!$E$7*(0.75),Brick_Kilns_EF!$E$7)</f>
        <v>3.1900000000000001E-3</v>
      </c>
      <c r="O1347" s="13">
        <f t="shared" ref="O1347:O1410" si="86">I1347*N1347</f>
        <v>28.348923899999999</v>
      </c>
      <c r="P1347" s="13">
        <f>IF(D1347="ZZ",Brick_Kilns_EF!$E$8*(0.75),Brick_Kilns_EF!$E$8)</f>
        <v>7.1999999999999994E-4</v>
      </c>
      <c r="Q1347" s="13">
        <f t="shared" ref="Q1347:Q1410" si="87">I1347*P1347</f>
        <v>6.3985031999999995</v>
      </c>
    </row>
    <row r="1348" spans="1:17">
      <c r="A1348" s="13" t="s">
        <v>1358</v>
      </c>
      <c r="B1348" s="13">
        <v>23.975453600000002</v>
      </c>
      <c r="C1348" s="13">
        <v>89.201983209999995</v>
      </c>
      <c r="D1348" s="13" t="s">
        <v>6</v>
      </c>
      <c r="E1348" s="13" t="s">
        <v>5000</v>
      </c>
      <c r="F1348" s="13" t="s">
        <v>9</v>
      </c>
      <c r="G1348" s="13" t="s">
        <v>4802</v>
      </c>
      <c r="H1348" s="13" t="s">
        <v>4816</v>
      </c>
      <c r="I1348" s="13">
        <f>(Brick_Kilns_EF!$B$13*Brick_Kilns_EF!$B$11*Brick_Kilns_EF!$B$12)</f>
        <v>8886.81</v>
      </c>
      <c r="J1348" s="13">
        <f>IF(D1348="ZZ",Brick_Kilns_EF!$E$9*(0.75),Brick_Kilns_EF!$E$9)</f>
        <v>7.4740000000000006E-4</v>
      </c>
      <c r="K1348" s="13">
        <f t="shared" si="84"/>
        <v>6.6420017940000005</v>
      </c>
      <c r="L1348" s="13">
        <f>IF(D1348="ZZ", Brick_Kilns_EF!$E$6*(0.75),Brick_Kilns_EF!$E$6)</f>
        <v>4.0400000000000001E-4</v>
      </c>
      <c r="M1348" s="13">
        <f t="shared" si="85"/>
        <v>3.5902712399999999</v>
      </c>
      <c r="N1348" s="13">
        <f>IF(D1348="ZZ",Brick_Kilns_EF!$E$7*(0.75),Brick_Kilns_EF!$E$7)</f>
        <v>3.1900000000000001E-3</v>
      </c>
      <c r="O1348" s="13">
        <f t="shared" si="86"/>
        <v>28.348923899999999</v>
      </c>
      <c r="P1348" s="13">
        <f>IF(D1348="ZZ",Brick_Kilns_EF!$E$8*(0.75),Brick_Kilns_EF!$E$8)</f>
        <v>7.1999999999999994E-4</v>
      </c>
      <c r="Q1348" s="13">
        <f t="shared" si="87"/>
        <v>6.3985031999999995</v>
      </c>
    </row>
    <row r="1349" spans="1:17">
      <c r="A1349" s="13" t="s">
        <v>1359</v>
      </c>
      <c r="B1349" s="13">
        <v>24.60426532</v>
      </c>
      <c r="C1349" s="13">
        <v>88.200601840000004</v>
      </c>
      <c r="D1349" s="13" t="s">
        <v>6</v>
      </c>
      <c r="E1349" s="13" t="s">
        <v>5000</v>
      </c>
      <c r="F1349" s="13" t="s">
        <v>42</v>
      </c>
      <c r="G1349" s="13" t="s">
        <v>4802</v>
      </c>
      <c r="H1349" s="13" t="s">
        <v>4816</v>
      </c>
      <c r="I1349" s="13">
        <f>(Brick_Kilns_EF!$B$13*Brick_Kilns_EF!$B$11*Brick_Kilns_EF!$B$12)</f>
        <v>8886.81</v>
      </c>
      <c r="J1349" s="13">
        <f>IF(D1349="ZZ",Brick_Kilns_EF!$E$9*(0.75),Brick_Kilns_EF!$E$9)</f>
        <v>7.4740000000000006E-4</v>
      </c>
      <c r="K1349" s="13">
        <f t="shared" si="84"/>
        <v>6.6420017940000005</v>
      </c>
      <c r="L1349" s="13">
        <f>IF(D1349="ZZ", Brick_Kilns_EF!$E$6*(0.75),Brick_Kilns_EF!$E$6)</f>
        <v>4.0400000000000001E-4</v>
      </c>
      <c r="M1349" s="13">
        <f t="shared" si="85"/>
        <v>3.5902712399999999</v>
      </c>
      <c r="N1349" s="13">
        <f>IF(D1349="ZZ",Brick_Kilns_EF!$E$7*(0.75),Brick_Kilns_EF!$E$7)</f>
        <v>3.1900000000000001E-3</v>
      </c>
      <c r="O1349" s="13">
        <f t="shared" si="86"/>
        <v>28.348923899999999</v>
      </c>
      <c r="P1349" s="13">
        <f>IF(D1349="ZZ",Brick_Kilns_EF!$E$8*(0.75),Brick_Kilns_EF!$E$8)</f>
        <v>7.1999999999999994E-4</v>
      </c>
      <c r="Q1349" s="13">
        <f t="shared" si="87"/>
        <v>6.3985031999999995</v>
      </c>
    </row>
    <row r="1350" spans="1:17">
      <c r="A1350" s="13" t="s">
        <v>1360</v>
      </c>
      <c r="B1350" s="13">
        <v>25.262781329999999</v>
      </c>
      <c r="C1350" s="13">
        <v>89.445081099999996</v>
      </c>
      <c r="D1350" s="13" t="s">
        <v>6</v>
      </c>
      <c r="E1350" s="13" t="s">
        <v>5000</v>
      </c>
      <c r="F1350" s="13" t="s">
        <v>171</v>
      </c>
      <c r="G1350" s="13" t="s">
        <v>4802</v>
      </c>
      <c r="H1350" s="13" t="s">
        <v>4816</v>
      </c>
      <c r="I1350" s="13">
        <f>(Brick_Kilns_EF!$B$13*Brick_Kilns_EF!$B$11*Brick_Kilns_EF!$B$12)</f>
        <v>8886.81</v>
      </c>
      <c r="J1350" s="13">
        <f>IF(D1350="ZZ",Brick_Kilns_EF!$E$9*(0.75),Brick_Kilns_EF!$E$9)</f>
        <v>7.4740000000000006E-4</v>
      </c>
      <c r="K1350" s="13">
        <f t="shared" si="84"/>
        <v>6.6420017940000005</v>
      </c>
      <c r="L1350" s="13">
        <f>IF(D1350="ZZ", Brick_Kilns_EF!$E$6*(0.75),Brick_Kilns_EF!$E$6)</f>
        <v>4.0400000000000001E-4</v>
      </c>
      <c r="M1350" s="13">
        <f t="shared" si="85"/>
        <v>3.5902712399999999</v>
      </c>
      <c r="N1350" s="13">
        <f>IF(D1350="ZZ",Brick_Kilns_EF!$E$7*(0.75),Brick_Kilns_EF!$E$7)</f>
        <v>3.1900000000000001E-3</v>
      </c>
      <c r="O1350" s="13">
        <f t="shared" si="86"/>
        <v>28.348923899999999</v>
      </c>
      <c r="P1350" s="13">
        <f>IF(D1350="ZZ",Brick_Kilns_EF!$E$8*(0.75),Brick_Kilns_EF!$E$8)</f>
        <v>7.1999999999999994E-4</v>
      </c>
      <c r="Q1350" s="13">
        <f t="shared" si="87"/>
        <v>6.3985031999999995</v>
      </c>
    </row>
    <row r="1351" spans="1:17">
      <c r="A1351" s="13" t="s">
        <v>1361</v>
      </c>
      <c r="B1351" s="13">
        <v>24.426297869999999</v>
      </c>
      <c r="C1351" s="13">
        <v>88.450491060000004</v>
      </c>
      <c r="D1351" s="13" t="s">
        <v>6</v>
      </c>
      <c r="E1351" s="13" t="s">
        <v>5000</v>
      </c>
      <c r="F1351" s="13" t="s">
        <v>42</v>
      </c>
      <c r="G1351" s="13" t="s">
        <v>4802</v>
      </c>
      <c r="H1351" s="13" t="s">
        <v>4816</v>
      </c>
      <c r="I1351" s="13">
        <f>(Brick_Kilns_EF!$B$13*Brick_Kilns_EF!$B$11*Brick_Kilns_EF!$B$12)</f>
        <v>8886.81</v>
      </c>
      <c r="J1351" s="13">
        <f>IF(D1351="ZZ",Brick_Kilns_EF!$E$9*(0.75),Brick_Kilns_EF!$E$9)</f>
        <v>7.4740000000000006E-4</v>
      </c>
      <c r="K1351" s="13">
        <f t="shared" si="84"/>
        <v>6.6420017940000005</v>
      </c>
      <c r="L1351" s="13">
        <f>IF(D1351="ZZ", Brick_Kilns_EF!$E$6*(0.75),Brick_Kilns_EF!$E$6)</f>
        <v>4.0400000000000001E-4</v>
      </c>
      <c r="M1351" s="13">
        <f t="shared" si="85"/>
        <v>3.5902712399999999</v>
      </c>
      <c r="N1351" s="13">
        <f>IF(D1351="ZZ",Brick_Kilns_EF!$E$7*(0.75),Brick_Kilns_EF!$E$7)</f>
        <v>3.1900000000000001E-3</v>
      </c>
      <c r="O1351" s="13">
        <f t="shared" si="86"/>
        <v>28.348923899999999</v>
      </c>
      <c r="P1351" s="13">
        <f>IF(D1351="ZZ",Brick_Kilns_EF!$E$8*(0.75),Brick_Kilns_EF!$E$8)</f>
        <v>7.1999999999999994E-4</v>
      </c>
      <c r="Q1351" s="13">
        <f t="shared" si="87"/>
        <v>6.3985031999999995</v>
      </c>
    </row>
    <row r="1352" spans="1:17">
      <c r="A1352" s="13" t="s">
        <v>1362</v>
      </c>
      <c r="B1352" s="13">
        <v>23.903586310000001</v>
      </c>
      <c r="C1352" s="13">
        <v>88.903406340000004</v>
      </c>
      <c r="D1352" s="13" t="s">
        <v>6</v>
      </c>
      <c r="E1352" s="13" t="s">
        <v>5000</v>
      </c>
      <c r="F1352" s="13" t="s">
        <v>9</v>
      </c>
      <c r="G1352" s="13" t="s">
        <v>4802</v>
      </c>
      <c r="H1352" s="13" t="s">
        <v>4816</v>
      </c>
      <c r="I1352" s="13">
        <f>(Brick_Kilns_EF!$B$13*Brick_Kilns_EF!$B$11*Brick_Kilns_EF!$B$12)</f>
        <v>8886.81</v>
      </c>
      <c r="J1352" s="13">
        <f>IF(D1352="ZZ",Brick_Kilns_EF!$E$9*(0.75),Brick_Kilns_EF!$E$9)</f>
        <v>7.4740000000000006E-4</v>
      </c>
      <c r="K1352" s="13">
        <f t="shared" si="84"/>
        <v>6.6420017940000005</v>
      </c>
      <c r="L1352" s="13">
        <f>IF(D1352="ZZ", Brick_Kilns_EF!$E$6*(0.75),Brick_Kilns_EF!$E$6)</f>
        <v>4.0400000000000001E-4</v>
      </c>
      <c r="M1352" s="13">
        <f t="shared" si="85"/>
        <v>3.5902712399999999</v>
      </c>
      <c r="N1352" s="13">
        <f>IF(D1352="ZZ",Brick_Kilns_EF!$E$7*(0.75),Brick_Kilns_EF!$E$7)</f>
        <v>3.1900000000000001E-3</v>
      </c>
      <c r="O1352" s="13">
        <f t="shared" si="86"/>
        <v>28.348923899999999</v>
      </c>
      <c r="P1352" s="13">
        <f>IF(D1352="ZZ",Brick_Kilns_EF!$E$8*(0.75),Brick_Kilns_EF!$E$8)</f>
        <v>7.1999999999999994E-4</v>
      </c>
      <c r="Q1352" s="13">
        <f t="shared" si="87"/>
        <v>6.3985031999999995</v>
      </c>
    </row>
    <row r="1353" spans="1:17">
      <c r="A1353" s="13" t="s">
        <v>1363</v>
      </c>
      <c r="B1353" s="13">
        <v>24.18993978</v>
      </c>
      <c r="C1353" s="13">
        <v>88.933194139999998</v>
      </c>
      <c r="D1353" s="13" t="s">
        <v>6</v>
      </c>
      <c r="E1353" s="13" t="s">
        <v>5000</v>
      </c>
      <c r="F1353" s="13" t="s">
        <v>42</v>
      </c>
      <c r="G1353" s="13" t="s">
        <v>4802</v>
      </c>
      <c r="H1353" s="13" t="s">
        <v>4816</v>
      </c>
      <c r="I1353" s="13">
        <f>(Brick_Kilns_EF!$B$13*Brick_Kilns_EF!$B$11*Brick_Kilns_EF!$B$12)</f>
        <v>8886.81</v>
      </c>
      <c r="J1353" s="13">
        <f>IF(D1353="ZZ",Brick_Kilns_EF!$E$9*(0.75),Brick_Kilns_EF!$E$9)</f>
        <v>7.4740000000000006E-4</v>
      </c>
      <c r="K1353" s="13">
        <f t="shared" si="84"/>
        <v>6.6420017940000005</v>
      </c>
      <c r="L1353" s="13">
        <f>IF(D1353="ZZ", Brick_Kilns_EF!$E$6*(0.75),Brick_Kilns_EF!$E$6)</f>
        <v>4.0400000000000001E-4</v>
      </c>
      <c r="M1353" s="13">
        <f t="shared" si="85"/>
        <v>3.5902712399999999</v>
      </c>
      <c r="N1353" s="13">
        <f>IF(D1353="ZZ",Brick_Kilns_EF!$E$7*(0.75),Brick_Kilns_EF!$E$7)</f>
        <v>3.1900000000000001E-3</v>
      </c>
      <c r="O1353" s="13">
        <f t="shared" si="86"/>
        <v>28.348923899999999</v>
      </c>
      <c r="P1353" s="13">
        <f>IF(D1353="ZZ",Brick_Kilns_EF!$E$8*(0.75),Brick_Kilns_EF!$E$8)</f>
        <v>7.1999999999999994E-4</v>
      </c>
      <c r="Q1353" s="13">
        <f t="shared" si="87"/>
        <v>6.3985031999999995</v>
      </c>
    </row>
    <row r="1354" spans="1:17">
      <c r="A1354" s="13" t="s">
        <v>1364</v>
      </c>
      <c r="B1354" s="13">
        <v>23.991202059999999</v>
      </c>
      <c r="C1354" s="13">
        <v>89.174120419999994</v>
      </c>
      <c r="D1354" s="13" t="s">
        <v>6</v>
      </c>
      <c r="E1354" s="13" t="s">
        <v>5000</v>
      </c>
      <c r="F1354" s="13" t="s">
        <v>42</v>
      </c>
      <c r="G1354" s="13" t="s">
        <v>4802</v>
      </c>
      <c r="H1354" s="13" t="s">
        <v>4816</v>
      </c>
      <c r="I1354" s="13">
        <f>(Brick_Kilns_EF!$B$13*Brick_Kilns_EF!$B$11*Brick_Kilns_EF!$B$12)</f>
        <v>8886.81</v>
      </c>
      <c r="J1354" s="13">
        <f>IF(D1354="ZZ",Brick_Kilns_EF!$E$9*(0.75),Brick_Kilns_EF!$E$9)</f>
        <v>7.4740000000000006E-4</v>
      </c>
      <c r="K1354" s="13">
        <f t="shared" si="84"/>
        <v>6.6420017940000005</v>
      </c>
      <c r="L1354" s="13">
        <f>IF(D1354="ZZ", Brick_Kilns_EF!$E$6*(0.75),Brick_Kilns_EF!$E$6)</f>
        <v>4.0400000000000001E-4</v>
      </c>
      <c r="M1354" s="13">
        <f t="shared" si="85"/>
        <v>3.5902712399999999</v>
      </c>
      <c r="N1354" s="13">
        <f>IF(D1354="ZZ",Brick_Kilns_EF!$E$7*(0.75),Brick_Kilns_EF!$E$7)</f>
        <v>3.1900000000000001E-3</v>
      </c>
      <c r="O1354" s="13">
        <f t="shared" si="86"/>
        <v>28.348923899999999</v>
      </c>
      <c r="P1354" s="13">
        <f>IF(D1354="ZZ",Brick_Kilns_EF!$E$8*(0.75),Brick_Kilns_EF!$E$8)</f>
        <v>7.1999999999999994E-4</v>
      </c>
      <c r="Q1354" s="13">
        <f t="shared" si="87"/>
        <v>6.3985031999999995</v>
      </c>
    </row>
    <row r="1355" spans="1:17">
      <c r="A1355" s="13" t="s">
        <v>1365</v>
      </c>
      <c r="B1355" s="13">
        <v>23.98699976</v>
      </c>
      <c r="C1355" s="13">
        <v>89.173824789999998</v>
      </c>
      <c r="D1355" s="13" t="s">
        <v>6</v>
      </c>
      <c r="E1355" s="13" t="s">
        <v>5000</v>
      </c>
      <c r="F1355" s="13" t="s">
        <v>42</v>
      </c>
      <c r="G1355" s="13" t="s">
        <v>4802</v>
      </c>
      <c r="H1355" s="13" t="s">
        <v>4816</v>
      </c>
      <c r="I1355" s="13">
        <f>(Brick_Kilns_EF!$B$13*Brick_Kilns_EF!$B$11*Brick_Kilns_EF!$B$12)</f>
        <v>8886.81</v>
      </c>
      <c r="J1355" s="13">
        <f>IF(D1355="ZZ",Brick_Kilns_EF!$E$9*(0.75),Brick_Kilns_EF!$E$9)</f>
        <v>7.4740000000000006E-4</v>
      </c>
      <c r="K1355" s="13">
        <f t="shared" si="84"/>
        <v>6.6420017940000005</v>
      </c>
      <c r="L1355" s="13">
        <f>IF(D1355="ZZ", Brick_Kilns_EF!$E$6*(0.75),Brick_Kilns_EF!$E$6)</f>
        <v>4.0400000000000001E-4</v>
      </c>
      <c r="M1355" s="13">
        <f t="shared" si="85"/>
        <v>3.5902712399999999</v>
      </c>
      <c r="N1355" s="13">
        <f>IF(D1355="ZZ",Brick_Kilns_EF!$E$7*(0.75),Brick_Kilns_EF!$E$7)</f>
        <v>3.1900000000000001E-3</v>
      </c>
      <c r="O1355" s="13">
        <f t="shared" si="86"/>
        <v>28.348923899999999</v>
      </c>
      <c r="P1355" s="13">
        <f>IF(D1355="ZZ",Brick_Kilns_EF!$E$8*(0.75),Brick_Kilns_EF!$E$8)</f>
        <v>7.1999999999999994E-4</v>
      </c>
      <c r="Q1355" s="13">
        <f t="shared" si="87"/>
        <v>6.3985031999999995</v>
      </c>
    </row>
    <row r="1356" spans="1:17">
      <c r="A1356" s="13" t="s">
        <v>1366</v>
      </c>
      <c r="B1356" s="13">
        <v>23.991197369999998</v>
      </c>
      <c r="C1356" s="13">
        <v>89.173969920000005</v>
      </c>
      <c r="D1356" s="13" t="s">
        <v>6</v>
      </c>
      <c r="E1356" s="13" t="s">
        <v>5000</v>
      </c>
      <c r="F1356" s="13" t="s">
        <v>42</v>
      </c>
      <c r="G1356" s="13" t="s">
        <v>4802</v>
      </c>
      <c r="H1356" s="13" t="s">
        <v>4816</v>
      </c>
      <c r="I1356" s="13">
        <f>(Brick_Kilns_EF!$B$13*Brick_Kilns_EF!$B$11*Brick_Kilns_EF!$B$12)</f>
        <v>8886.81</v>
      </c>
      <c r="J1356" s="13">
        <f>IF(D1356="ZZ",Brick_Kilns_EF!$E$9*(0.75),Brick_Kilns_EF!$E$9)</f>
        <v>7.4740000000000006E-4</v>
      </c>
      <c r="K1356" s="13">
        <f t="shared" si="84"/>
        <v>6.6420017940000005</v>
      </c>
      <c r="L1356" s="13">
        <f>IF(D1356="ZZ", Brick_Kilns_EF!$E$6*(0.75),Brick_Kilns_EF!$E$6)</f>
        <v>4.0400000000000001E-4</v>
      </c>
      <c r="M1356" s="13">
        <f t="shared" si="85"/>
        <v>3.5902712399999999</v>
      </c>
      <c r="N1356" s="13">
        <f>IF(D1356="ZZ",Brick_Kilns_EF!$E$7*(0.75),Brick_Kilns_EF!$E$7)</f>
        <v>3.1900000000000001E-3</v>
      </c>
      <c r="O1356" s="13">
        <f t="shared" si="86"/>
        <v>28.348923899999999</v>
      </c>
      <c r="P1356" s="13">
        <f>IF(D1356="ZZ",Brick_Kilns_EF!$E$8*(0.75),Brick_Kilns_EF!$E$8)</f>
        <v>7.1999999999999994E-4</v>
      </c>
      <c r="Q1356" s="13">
        <f t="shared" si="87"/>
        <v>6.3985031999999995</v>
      </c>
    </row>
    <row r="1357" spans="1:17">
      <c r="A1357" s="13" t="s">
        <v>1367</v>
      </c>
      <c r="B1357" s="13">
        <v>23.7586604</v>
      </c>
      <c r="C1357" s="13">
        <v>88.609719429999998</v>
      </c>
      <c r="D1357" s="13" t="s">
        <v>6</v>
      </c>
      <c r="E1357" s="13" t="s">
        <v>5000</v>
      </c>
      <c r="F1357" s="13" t="s">
        <v>9</v>
      </c>
      <c r="G1357" s="13" t="s">
        <v>4802</v>
      </c>
      <c r="H1357" s="13" t="s">
        <v>4816</v>
      </c>
      <c r="I1357" s="13">
        <f>(Brick_Kilns_EF!$B$13*Brick_Kilns_EF!$B$11*Brick_Kilns_EF!$B$12)</f>
        <v>8886.81</v>
      </c>
      <c r="J1357" s="13">
        <f>IF(D1357="ZZ",Brick_Kilns_EF!$E$9*(0.75),Brick_Kilns_EF!$E$9)</f>
        <v>7.4740000000000006E-4</v>
      </c>
      <c r="K1357" s="13">
        <f t="shared" si="84"/>
        <v>6.6420017940000005</v>
      </c>
      <c r="L1357" s="13">
        <f>IF(D1357="ZZ", Brick_Kilns_EF!$E$6*(0.75),Brick_Kilns_EF!$E$6)</f>
        <v>4.0400000000000001E-4</v>
      </c>
      <c r="M1357" s="13">
        <f t="shared" si="85"/>
        <v>3.5902712399999999</v>
      </c>
      <c r="N1357" s="13">
        <f>IF(D1357="ZZ",Brick_Kilns_EF!$E$7*(0.75),Brick_Kilns_EF!$E$7)</f>
        <v>3.1900000000000001E-3</v>
      </c>
      <c r="O1357" s="13">
        <f t="shared" si="86"/>
        <v>28.348923899999999</v>
      </c>
      <c r="P1357" s="13">
        <f>IF(D1357="ZZ",Brick_Kilns_EF!$E$8*(0.75),Brick_Kilns_EF!$E$8)</f>
        <v>7.1999999999999994E-4</v>
      </c>
      <c r="Q1357" s="13">
        <f t="shared" si="87"/>
        <v>6.3985031999999995</v>
      </c>
    </row>
    <row r="1358" spans="1:17">
      <c r="A1358" s="13" t="s">
        <v>1368</v>
      </c>
      <c r="B1358" s="13">
        <v>25.78119238</v>
      </c>
      <c r="C1358" s="13">
        <v>88.926966539999995</v>
      </c>
      <c r="D1358" s="13" t="s">
        <v>6</v>
      </c>
      <c r="E1358" s="13" t="s">
        <v>5000</v>
      </c>
      <c r="F1358" s="13" t="s">
        <v>171</v>
      </c>
      <c r="G1358" s="13" t="s">
        <v>4802</v>
      </c>
      <c r="H1358" s="13" t="s">
        <v>4816</v>
      </c>
      <c r="I1358" s="13">
        <f>(Brick_Kilns_EF!$B$13*Brick_Kilns_EF!$B$11*Brick_Kilns_EF!$B$12)</f>
        <v>8886.81</v>
      </c>
      <c r="J1358" s="13">
        <f>IF(D1358="ZZ",Brick_Kilns_EF!$E$9*(0.75),Brick_Kilns_EF!$E$9)</f>
        <v>7.4740000000000006E-4</v>
      </c>
      <c r="K1358" s="13">
        <f t="shared" si="84"/>
        <v>6.6420017940000005</v>
      </c>
      <c r="L1358" s="13">
        <f>IF(D1358="ZZ", Brick_Kilns_EF!$E$6*(0.75),Brick_Kilns_EF!$E$6)</f>
        <v>4.0400000000000001E-4</v>
      </c>
      <c r="M1358" s="13">
        <f t="shared" si="85"/>
        <v>3.5902712399999999</v>
      </c>
      <c r="N1358" s="13">
        <f>IF(D1358="ZZ",Brick_Kilns_EF!$E$7*(0.75),Brick_Kilns_EF!$E$7)</f>
        <v>3.1900000000000001E-3</v>
      </c>
      <c r="O1358" s="13">
        <f t="shared" si="86"/>
        <v>28.348923899999999</v>
      </c>
      <c r="P1358" s="13">
        <f>IF(D1358="ZZ",Brick_Kilns_EF!$E$8*(0.75),Brick_Kilns_EF!$E$8)</f>
        <v>7.1999999999999994E-4</v>
      </c>
      <c r="Q1358" s="13">
        <f t="shared" si="87"/>
        <v>6.3985031999999995</v>
      </c>
    </row>
    <row r="1359" spans="1:17">
      <c r="A1359" s="13" t="s">
        <v>1369</v>
      </c>
      <c r="B1359" s="13">
        <v>23.985845579999999</v>
      </c>
      <c r="C1359" s="13">
        <v>88.983801369999995</v>
      </c>
      <c r="D1359" s="13" t="s">
        <v>6</v>
      </c>
      <c r="E1359" s="13" t="s">
        <v>5000</v>
      </c>
      <c r="F1359" s="13" t="s">
        <v>9</v>
      </c>
      <c r="G1359" s="13" t="s">
        <v>4802</v>
      </c>
      <c r="H1359" s="13" t="s">
        <v>4816</v>
      </c>
      <c r="I1359" s="13">
        <f>(Brick_Kilns_EF!$B$13*Brick_Kilns_EF!$B$11*Brick_Kilns_EF!$B$12)</f>
        <v>8886.81</v>
      </c>
      <c r="J1359" s="13">
        <f>IF(D1359="ZZ",Brick_Kilns_EF!$E$9*(0.75),Brick_Kilns_EF!$E$9)</f>
        <v>7.4740000000000006E-4</v>
      </c>
      <c r="K1359" s="13">
        <f t="shared" si="84"/>
        <v>6.6420017940000005</v>
      </c>
      <c r="L1359" s="13">
        <f>IF(D1359="ZZ", Brick_Kilns_EF!$E$6*(0.75),Brick_Kilns_EF!$E$6)</f>
        <v>4.0400000000000001E-4</v>
      </c>
      <c r="M1359" s="13">
        <f t="shared" si="85"/>
        <v>3.5902712399999999</v>
      </c>
      <c r="N1359" s="13">
        <f>IF(D1359="ZZ",Brick_Kilns_EF!$E$7*(0.75),Brick_Kilns_EF!$E$7)</f>
        <v>3.1900000000000001E-3</v>
      </c>
      <c r="O1359" s="13">
        <f t="shared" si="86"/>
        <v>28.348923899999999</v>
      </c>
      <c r="P1359" s="13">
        <f>IF(D1359="ZZ",Brick_Kilns_EF!$E$8*(0.75),Brick_Kilns_EF!$E$8)</f>
        <v>7.1999999999999994E-4</v>
      </c>
      <c r="Q1359" s="13">
        <f t="shared" si="87"/>
        <v>6.3985031999999995</v>
      </c>
    </row>
    <row r="1360" spans="1:17">
      <c r="A1360" s="13" t="s">
        <v>1370</v>
      </c>
      <c r="B1360" s="13">
        <v>24.515928410000001</v>
      </c>
      <c r="C1360" s="13">
        <v>88.647767630000004</v>
      </c>
      <c r="D1360" s="13" t="s">
        <v>6</v>
      </c>
      <c r="E1360" s="13" t="s">
        <v>5000</v>
      </c>
      <c r="F1360" s="13" t="s">
        <v>42</v>
      </c>
      <c r="G1360" s="13" t="s">
        <v>4802</v>
      </c>
      <c r="H1360" s="13" t="s">
        <v>4816</v>
      </c>
      <c r="I1360" s="13">
        <f>(Brick_Kilns_EF!$B$13*Brick_Kilns_EF!$B$11*Brick_Kilns_EF!$B$12)</f>
        <v>8886.81</v>
      </c>
      <c r="J1360" s="13">
        <f>IF(D1360="ZZ",Brick_Kilns_EF!$E$9*(0.75),Brick_Kilns_EF!$E$9)</f>
        <v>7.4740000000000006E-4</v>
      </c>
      <c r="K1360" s="13">
        <f t="shared" si="84"/>
        <v>6.6420017940000005</v>
      </c>
      <c r="L1360" s="13">
        <f>IF(D1360="ZZ", Brick_Kilns_EF!$E$6*(0.75),Brick_Kilns_EF!$E$6)</f>
        <v>4.0400000000000001E-4</v>
      </c>
      <c r="M1360" s="13">
        <f t="shared" si="85"/>
        <v>3.5902712399999999</v>
      </c>
      <c r="N1360" s="13">
        <f>IF(D1360="ZZ",Brick_Kilns_EF!$E$7*(0.75),Brick_Kilns_EF!$E$7)</f>
        <v>3.1900000000000001E-3</v>
      </c>
      <c r="O1360" s="13">
        <f t="shared" si="86"/>
        <v>28.348923899999999</v>
      </c>
      <c r="P1360" s="13">
        <f>IF(D1360="ZZ",Brick_Kilns_EF!$E$8*(0.75),Brick_Kilns_EF!$E$8)</f>
        <v>7.1999999999999994E-4</v>
      </c>
      <c r="Q1360" s="13">
        <f t="shared" si="87"/>
        <v>6.3985031999999995</v>
      </c>
    </row>
    <row r="1361" spans="1:17">
      <c r="A1361" s="13" t="s">
        <v>1371</v>
      </c>
      <c r="B1361" s="13">
        <v>24.12508995</v>
      </c>
      <c r="C1361" s="13">
        <v>89.135082240000003</v>
      </c>
      <c r="D1361" s="13" t="s">
        <v>6</v>
      </c>
      <c r="E1361" s="13" t="s">
        <v>5000</v>
      </c>
      <c r="F1361" s="13" t="s">
        <v>42</v>
      </c>
      <c r="G1361" s="13" t="s">
        <v>4802</v>
      </c>
      <c r="H1361" s="13" t="s">
        <v>4816</v>
      </c>
      <c r="I1361" s="13">
        <f>(Brick_Kilns_EF!$B$13*Brick_Kilns_EF!$B$11*Brick_Kilns_EF!$B$12)</f>
        <v>8886.81</v>
      </c>
      <c r="J1361" s="13">
        <f>IF(D1361="ZZ",Brick_Kilns_EF!$E$9*(0.75),Brick_Kilns_EF!$E$9)</f>
        <v>7.4740000000000006E-4</v>
      </c>
      <c r="K1361" s="13">
        <f t="shared" si="84"/>
        <v>6.6420017940000005</v>
      </c>
      <c r="L1361" s="13">
        <f>IF(D1361="ZZ", Brick_Kilns_EF!$E$6*(0.75),Brick_Kilns_EF!$E$6)</f>
        <v>4.0400000000000001E-4</v>
      </c>
      <c r="M1361" s="13">
        <f t="shared" si="85"/>
        <v>3.5902712399999999</v>
      </c>
      <c r="N1361" s="13">
        <f>IF(D1361="ZZ",Brick_Kilns_EF!$E$7*(0.75),Brick_Kilns_EF!$E$7)</f>
        <v>3.1900000000000001E-3</v>
      </c>
      <c r="O1361" s="13">
        <f t="shared" si="86"/>
        <v>28.348923899999999</v>
      </c>
      <c r="P1361" s="13">
        <f>IF(D1361="ZZ",Brick_Kilns_EF!$E$8*(0.75),Brick_Kilns_EF!$E$8)</f>
        <v>7.1999999999999994E-4</v>
      </c>
      <c r="Q1361" s="13">
        <f t="shared" si="87"/>
        <v>6.3985031999999995</v>
      </c>
    </row>
    <row r="1362" spans="1:17">
      <c r="A1362" s="13" t="s">
        <v>1372</v>
      </c>
      <c r="B1362" s="13">
        <v>26.025191670000002</v>
      </c>
      <c r="C1362" s="13">
        <v>88.343493890000005</v>
      </c>
      <c r="D1362" s="13" t="s">
        <v>6</v>
      </c>
      <c r="E1362" s="13" t="s">
        <v>5000</v>
      </c>
      <c r="F1362" s="13" t="s">
        <v>171</v>
      </c>
      <c r="G1362" s="13" t="s">
        <v>4802</v>
      </c>
      <c r="H1362" s="13" t="s">
        <v>4816</v>
      </c>
      <c r="I1362" s="13">
        <f>(Brick_Kilns_EF!$B$13*Brick_Kilns_EF!$B$11*Brick_Kilns_EF!$B$12)</f>
        <v>8886.81</v>
      </c>
      <c r="J1362" s="13">
        <f>IF(D1362="ZZ",Brick_Kilns_EF!$E$9*(0.75),Brick_Kilns_EF!$E$9)</f>
        <v>7.4740000000000006E-4</v>
      </c>
      <c r="K1362" s="13">
        <f t="shared" si="84"/>
        <v>6.6420017940000005</v>
      </c>
      <c r="L1362" s="13">
        <f>IF(D1362="ZZ", Brick_Kilns_EF!$E$6*(0.75),Brick_Kilns_EF!$E$6)</f>
        <v>4.0400000000000001E-4</v>
      </c>
      <c r="M1362" s="13">
        <f t="shared" si="85"/>
        <v>3.5902712399999999</v>
      </c>
      <c r="N1362" s="13">
        <f>IF(D1362="ZZ",Brick_Kilns_EF!$E$7*(0.75),Brick_Kilns_EF!$E$7)</f>
        <v>3.1900000000000001E-3</v>
      </c>
      <c r="O1362" s="13">
        <f t="shared" si="86"/>
        <v>28.348923899999999</v>
      </c>
      <c r="P1362" s="13">
        <f>IF(D1362="ZZ",Brick_Kilns_EF!$E$8*(0.75),Brick_Kilns_EF!$E$8)</f>
        <v>7.1999999999999994E-4</v>
      </c>
      <c r="Q1362" s="13">
        <f t="shared" si="87"/>
        <v>6.3985031999999995</v>
      </c>
    </row>
    <row r="1363" spans="1:17">
      <c r="A1363" s="13" t="s">
        <v>1373</v>
      </c>
      <c r="B1363" s="13">
        <v>24.41231531</v>
      </c>
      <c r="C1363" s="13">
        <v>88.424074719999993</v>
      </c>
      <c r="D1363" s="13" t="s">
        <v>6</v>
      </c>
      <c r="E1363" s="13" t="s">
        <v>5000</v>
      </c>
      <c r="F1363" s="13" t="s">
        <v>42</v>
      </c>
      <c r="G1363" s="13" t="s">
        <v>4802</v>
      </c>
      <c r="H1363" s="13" t="s">
        <v>4816</v>
      </c>
      <c r="I1363" s="13">
        <f>(Brick_Kilns_EF!$B$13*Brick_Kilns_EF!$B$11*Brick_Kilns_EF!$B$12)</f>
        <v>8886.81</v>
      </c>
      <c r="J1363" s="13">
        <f>IF(D1363="ZZ",Brick_Kilns_EF!$E$9*(0.75),Brick_Kilns_EF!$E$9)</f>
        <v>7.4740000000000006E-4</v>
      </c>
      <c r="K1363" s="13">
        <f t="shared" si="84"/>
        <v>6.6420017940000005</v>
      </c>
      <c r="L1363" s="13">
        <f>IF(D1363="ZZ", Brick_Kilns_EF!$E$6*(0.75),Brick_Kilns_EF!$E$6)</f>
        <v>4.0400000000000001E-4</v>
      </c>
      <c r="M1363" s="13">
        <f t="shared" si="85"/>
        <v>3.5902712399999999</v>
      </c>
      <c r="N1363" s="13">
        <f>IF(D1363="ZZ",Brick_Kilns_EF!$E$7*(0.75),Brick_Kilns_EF!$E$7)</f>
        <v>3.1900000000000001E-3</v>
      </c>
      <c r="O1363" s="13">
        <f t="shared" si="86"/>
        <v>28.348923899999999</v>
      </c>
      <c r="P1363" s="13">
        <f>IF(D1363="ZZ",Brick_Kilns_EF!$E$8*(0.75),Brick_Kilns_EF!$E$8)</f>
        <v>7.1999999999999994E-4</v>
      </c>
      <c r="Q1363" s="13">
        <f t="shared" si="87"/>
        <v>6.3985031999999995</v>
      </c>
    </row>
    <row r="1364" spans="1:17">
      <c r="A1364" s="13" t="s">
        <v>1374</v>
      </c>
      <c r="B1364" s="13">
        <v>23.726335250000002</v>
      </c>
      <c r="C1364" s="13">
        <v>88.616769439999999</v>
      </c>
      <c r="D1364" s="13" t="s">
        <v>6</v>
      </c>
      <c r="E1364" s="13" t="s">
        <v>5000</v>
      </c>
      <c r="F1364" s="13" t="s">
        <v>9</v>
      </c>
      <c r="G1364" s="13" t="s">
        <v>4802</v>
      </c>
      <c r="H1364" s="13" t="s">
        <v>4816</v>
      </c>
      <c r="I1364" s="13">
        <f>(Brick_Kilns_EF!$B$13*Brick_Kilns_EF!$B$11*Brick_Kilns_EF!$B$12)</f>
        <v>8886.81</v>
      </c>
      <c r="J1364" s="13">
        <f>IF(D1364="ZZ",Brick_Kilns_EF!$E$9*(0.75),Brick_Kilns_EF!$E$9)</f>
        <v>7.4740000000000006E-4</v>
      </c>
      <c r="K1364" s="13">
        <f t="shared" si="84"/>
        <v>6.6420017940000005</v>
      </c>
      <c r="L1364" s="13">
        <f>IF(D1364="ZZ", Brick_Kilns_EF!$E$6*(0.75),Brick_Kilns_EF!$E$6)</f>
        <v>4.0400000000000001E-4</v>
      </c>
      <c r="M1364" s="13">
        <f t="shared" si="85"/>
        <v>3.5902712399999999</v>
      </c>
      <c r="N1364" s="13">
        <f>IF(D1364="ZZ",Brick_Kilns_EF!$E$7*(0.75),Brick_Kilns_EF!$E$7)</f>
        <v>3.1900000000000001E-3</v>
      </c>
      <c r="O1364" s="13">
        <f t="shared" si="86"/>
        <v>28.348923899999999</v>
      </c>
      <c r="P1364" s="13">
        <f>IF(D1364="ZZ",Brick_Kilns_EF!$E$8*(0.75),Brick_Kilns_EF!$E$8)</f>
        <v>7.1999999999999994E-4</v>
      </c>
      <c r="Q1364" s="13">
        <f t="shared" si="87"/>
        <v>6.3985031999999995</v>
      </c>
    </row>
    <row r="1365" spans="1:17">
      <c r="A1365" s="13" t="s">
        <v>1375</v>
      </c>
      <c r="B1365" s="13">
        <v>23.722992179999999</v>
      </c>
      <c r="C1365" s="13">
        <v>88.615377319999993</v>
      </c>
      <c r="D1365" s="13" t="s">
        <v>6</v>
      </c>
      <c r="E1365" s="13" t="s">
        <v>5000</v>
      </c>
      <c r="F1365" s="13" t="s">
        <v>9</v>
      </c>
      <c r="G1365" s="13" t="s">
        <v>4802</v>
      </c>
      <c r="H1365" s="13" t="s">
        <v>4816</v>
      </c>
      <c r="I1365" s="13">
        <f>(Brick_Kilns_EF!$B$13*Brick_Kilns_EF!$B$11*Brick_Kilns_EF!$B$12)</f>
        <v>8886.81</v>
      </c>
      <c r="J1365" s="13">
        <f>IF(D1365="ZZ",Brick_Kilns_EF!$E$9*(0.75),Brick_Kilns_EF!$E$9)</f>
        <v>7.4740000000000006E-4</v>
      </c>
      <c r="K1365" s="13">
        <f t="shared" si="84"/>
        <v>6.6420017940000005</v>
      </c>
      <c r="L1365" s="13">
        <f>IF(D1365="ZZ", Brick_Kilns_EF!$E$6*(0.75),Brick_Kilns_EF!$E$6)</f>
        <v>4.0400000000000001E-4</v>
      </c>
      <c r="M1365" s="13">
        <f t="shared" si="85"/>
        <v>3.5902712399999999</v>
      </c>
      <c r="N1365" s="13">
        <f>IF(D1365="ZZ",Brick_Kilns_EF!$E$7*(0.75),Brick_Kilns_EF!$E$7)</f>
        <v>3.1900000000000001E-3</v>
      </c>
      <c r="O1365" s="13">
        <f t="shared" si="86"/>
        <v>28.348923899999999</v>
      </c>
      <c r="P1365" s="13">
        <f>IF(D1365="ZZ",Brick_Kilns_EF!$E$8*(0.75),Brick_Kilns_EF!$E$8)</f>
        <v>7.1999999999999994E-4</v>
      </c>
      <c r="Q1365" s="13">
        <f t="shared" si="87"/>
        <v>6.3985031999999995</v>
      </c>
    </row>
    <row r="1366" spans="1:17">
      <c r="A1366" s="13" t="s">
        <v>1376</v>
      </c>
      <c r="B1366" s="13">
        <v>23.930250569999998</v>
      </c>
      <c r="C1366" s="13">
        <v>89.05749247</v>
      </c>
      <c r="D1366" s="13" t="s">
        <v>6</v>
      </c>
      <c r="E1366" s="13" t="s">
        <v>5000</v>
      </c>
      <c r="F1366" s="13" t="s">
        <v>9</v>
      </c>
      <c r="G1366" s="13" t="s">
        <v>4802</v>
      </c>
      <c r="H1366" s="13" t="s">
        <v>4816</v>
      </c>
      <c r="I1366" s="13">
        <f>(Brick_Kilns_EF!$B$13*Brick_Kilns_EF!$B$11*Brick_Kilns_EF!$B$12)</f>
        <v>8886.81</v>
      </c>
      <c r="J1366" s="13">
        <f>IF(D1366="ZZ",Brick_Kilns_EF!$E$9*(0.75),Brick_Kilns_EF!$E$9)</f>
        <v>7.4740000000000006E-4</v>
      </c>
      <c r="K1366" s="13">
        <f t="shared" si="84"/>
        <v>6.6420017940000005</v>
      </c>
      <c r="L1366" s="13">
        <f>IF(D1366="ZZ", Brick_Kilns_EF!$E$6*(0.75),Brick_Kilns_EF!$E$6)</f>
        <v>4.0400000000000001E-4</v>
      </c>
      <c r="M1366" s="13">
        <f t="shared" si="85"/>
        <v>3.5902712399999999</v>
      </c>
      <c r="N1366" s="13">
        <f>IF(D1366="ZZ",Brick_Kilns_EF!$E$7*(0.75),Brick_Kilns_EF!$E$7)</f>
        <v>3.1900000000000001E-3</v>
      </c>
      <c r="O1366" s="13">
        <f t="shared" si="86"/>
        <v>28.348923899999999</v>
      </c>
      <c r="P1366" s="13">
        <f>IF(D1366="ZZ",Brick_Kilns_EF!$E$8*(0.75),Brick_Kilns_EF!$E$8)</f>
        <v>7.1999999999999994E-4</v>
      </c>
      <c r="Q1366" s="13">
        <f t="shared" si="87"/>
        <v>6.3985031999999995</v>
      </c>
    </row>
    <row r="1367" spans="1:17">
      <c r="A1367" s="13" t="s">
        <v>1377</v>
      </c>
      <c r="B1367" s="13">
        <v>23.929123700000002</v>
      </c>
      <c r="C1367" s="13">
        <v>89.054482469999996</v>
      </c>
      <c r="D1367" s="13" t="s">
        <v>6</v>
      </c>
      <c r="E1367" s="13" t="s">
        <v>5000</v>
      </c>
      <c r="F1367" s="13" t="s">
        <v>9</v>
      </c>
      <c r="G1367" s="13" t="s">
        <v>4802</v>
      </c>
      <c r="H1367" s="13" t="s">
        <v>4816</v>
      </c>
      <c r="I1367" s="13">
        <f>(Brick_Kilns_EF!$B$13*Brick_Kilns_EF!$B$11*Brick_Kilns_EF!$B$12)</f>
        <v>8886.81</v>
      </c>
      <c r="J1367" s="13">
        <f>IF(D1367="ZZ",Brick_Kilns_EF!$E$9*(0.75),Brick_Kilns_EF!$E$9)</f>
        <v>7.4740000000000006E-4</v>
      </c>
      <c r="K1367" s="13">
        <f t="shared" si="84"/>
        <v>6.6420017940000005</v>
      </c>
      <c r="L1367" s="13">
        <f>IF(D1367="ZZ", Brick_Kilns_EF!$E$6*(0.75),Brick_Kilns_EF!$E$6)</f>
        <v>4.0400000000000001E-4</v>
      </c>
      <c r="M1367" s="13">
        <f t="shared" si="85"/>
        <v>3.5902712399999999</v>
      </c>
      <c r="N1367" s="13">
        <f>IF(D1367="ZZ",Brick_Kilns_EF!$E$7*(0.75),Brick_Kilns_EF!$E$7)</f>
        <v>3.1900000000000001E-3</v>
      </c>
      <c r="O1367" s="13">
        <f t="shared" si="86"/>
        <v>28.348923899999999</v>
      </c>
      <c r="P1367" s="13">
        <f>IF(D1367="ZZ",Brick_Kilns_EF!$E$8*(0.75),Brick_Kilns_EF!$E$8)</f>
        <v>7.1999999999999994E-4</v>
      </c>
      <c r="Q1367" s="13">
        <f t="shared" si="87"/>
        <v>6.3985031999999995</v>
      </c>
    </row>
    <row r="1368" spans="1:17">
      <c r="A1368" s="13" t="s">
        <v>1378</v>
      </c>
      <c r="B1368" s="13">
        <v>24.400054709999999</v>
      </c>
      <c r="C1368" s="13">
        <v>89.540816719999995</v>
      </c>
      <c r="D1368" s="13" t="s">
        <v>6</v>
      </c>
      <c r="E1368" s="13" t="s">
        <v>5000</v>
      </c>
      <c r="F1368" s="13" t="s">
        <v>42</v>
      </c>
      <c r="G1368" s="13" t="s">
        <v>4802</v>
      </c>
      <c r="H1368" s="13" t="s">
        <v>4816</v>
      </c>
      <c r="I1368" s="13">
        <f>(Brick_Kilns_EF!$B$13*Brick_Kilns_EF!$B$11*Brick_Kilns_EF!$B$12)</f>
        <v>8886.81</v>
      </c>
      <c r="J1368" s="13">
        <f>IF(D1368="ZZ",Brick_Kilns_EF!$E$9*(0.75),Brick_Kilns_EF!$E$9)</f>
        <v>7.4740000000000006E-4</v>
      </c>
      <c r="K1368" s="13">
        <f t="shared" si="84"/>
        <v>6.6420017940000005</v>
      </c>
      <c r="L1368" s="13">
        <f>IF(D1368="ZZ", Brick_Kilns_EF!$E$6*(0.75),Brick_Kilns_EF!$E$6)</f>
        <v>4.0400000000000001E-4</v>
      </c>
      <c r="M1368" s="13">
        <f t="shared" si="85"/>
        <v>3.5902712399999999</v>
      </c>
      <c r="N1368" s="13">
        <f>IF(D1368="ZZ",Brick_Kilns_EF!$E$7*(0.75),Brick_Kilns_EF!$E$7)</f>
        <v>3.1900000000000001E-3</v>
      </c>
      <c r="O1368" s="13">
        <f t="shared" si="86"/>
        <v>28.348923899999999</v>
      </c>
      <c r="P1368" s="13">
        <f>IF(D1368="ZZ",Brick_Kilns_EF!$E$8*(0.75),Brick_Kilns_EF!$E$8)</f>
        <v>7.1999999999999994E-4</v>
      </c>
      <c r="Q1368" s="13">
        <f t="shared" si="87"/>
        <v>6.3985031999999995</v>
      </c>
    </row>
    <row r="1369" spans="1:17">
      <c r="A1369" s="13" t="s">
        <v>1379</v>
      </c>
      <c r="B1369" s="13">
        <v>23.934910049999999</v>
      </c>
      <c r="C1369" s="13">
        <v>89.042954820000006</v>
      </c>
      <c r="D1369" s="13" t="s">
        <v>6</v>
      </c>
      <c r="E1369" s="13" t="s">
        <v>5000</v>
      </c>
      <c r="F1369" s="13" t="s">
        <v>9</v>
      </c>
      <c r="G1369" s="13" t="s">
        <v>4802</v>
      </c>
      <c r="H1369" s="13" t="s">
        <v>4816</v>
      </c>
      <c r="I1369" s="13">
        <f>(Brick_Kilns_EF!$B$13*Brick_Kilns_EF!$B$11*Brick_Kilns_EF!$B$12)</f>
        <v>8886.81</v>
      </c>
      <c r="J1369" s="13">
        <f>IF(D1369="ZZ",Brick_Kilns_EF!$E$9*(0.75),Brick_Kilns_EF!$E$9)</f>
        <v>7.4740000000000006E-4</v>
      </c>
      <c r="K1369" s="13">
        <f t="shared" si="84"/>
        <v>6.6420017940000005</v>
      </c>
      <c r="L1369" s="13">
        <f>IF(D1369="ZZ", Brick_Kilns_EF!$E$6*(0.75),Brick_Kilns_EF!$E$6)</f>
        <v>4.0400000000000001E-4</v>
      </c>
      <c r="M1369" s="13">
        <f t="shared" si="85"/>
        <v>3.5902712399999999</v>
      </c>
      <c r="N1369" s="13">
        <f>IF(D1369="ZZ",Brick_Kilns_EF!$E$7*(0.75),Brick_Kilns_EF!$E$7)</f>
        <v>3.1900000000000001E-3</v>
      </c>
      <c r="O1369" s="13">
        <f t="shared" si="86"/>
        <v>28.348923899999999</v>
      </c>
      <c r="P1369" s="13">
        <f>IF(D1369="ZZ",Brick_Kilns_EF!$E$8*(0.75),Brick_Kilns_EF!$E$8)</f>
        <v>7.1999999999999994E-4</v>
      </c>
      <c r="Q1369" s="13">
        <f t="shared" si="87"/>
        <v>6.3985031999999995</v>
      </c>
    </row>
    <row r="1370" spans="1:17">
      <c r="A1370" s="13" t="s">
        <v>1380</v>
      </c>
      <c r="B1370" s="13">
        <v>23.932144510000001</v>
      </c>
      <c r="C1370" s="13">
        <v>89.039256820000006</v>
      </c>
      <c r="D1370" s="13" t="s">
        <v>6</v>
      </c>
      <c r="E1370" s="13" t="s">
        <v>5000</v>
      </c>
      <c r="F1370" s="13" t="s">
        <v>9</v>
      </c>
      <c r="G1370" s="13" t="s">
        <v>4802</v>
      </c>
      <c r="H1370" s="13" t="s">
        <v>4816</v>
      </c>
      <c r="I1370" s="13">
        <f>(Brick_Kilns_EF!$B$13*Brick_Kilns_EF!$B$11*Brick_Kilns_EF!$B$12)</f>
        <v>8886.81</v>
      </c>
      <c r="J1370" s="13">
        <f>IF(D1370="ZZ",Brick_Kilns_EF!$E$9*(0.75),Brick_Kilns_EF!$E$9)</f>
        <v>7.4740000000000006E-4</v>
      </c>
      <c r="K1370" s="13">
        <f t="shared" si="84"/>
        <v>6.6420017940000005</v>
      </c>
      <c r="L1370" s="13">
        <f>IF(D1370="ZZ", Brick_Kilns_EF!$E$6*(0.75),Brick_Kilns_EF!$E$6)</f>
        <v>4.0400000000000001E-4</v>
      </c>
      <c r="M1370" s="13">
        <f t="shared" si="85"/>
        <v>3.5902712399999999</v>
      </c>
      <c r="N1370" s="13">
        <f>IF(D1370="ZZ",Brick_Kilns_EF!$E$7*(0.75),Brick_Kilns_EF!$E$7)</f>
        <v>3.1900000000000001E-3</v>
      </c>
      <c r="O1370" s="13">
        <f t="shared" si="86"/>
        <v>28.348923899999999</v>
      </c>
      <c r="P1370" s="13">
        <f>IF(D1370="ZZ",Brick_Kilns_EF!$E$8*(0.75),Brick_Kilns_EF!$E$8)</f>
        <v>7.1999999999999994E-4</v>
      </c>
      <c r="Q1370" s="13">
        <f t="shared" si="87"/>
        <v>6.3985031999999995</v>
      </c>
    </row>
    <row r="1371" spans="1:17">
      <c r="A1371" s="13" t="s">
        <v>1381</v>
      </c>
      <c r="B1371" s="13">
        <v>23.796401769999999</v>
      </c>
      <c r="C1371" s="13">
        <v>88.73655814</v>
      </c>
      <c r="D1371" s="13" t="s">
        <v>6</v>
      </c>
      <c r="E1371" s="13" t="s">
        <v>5000</v>
      </c>
      <c r="F1371" s="13" t="s">
        <v>9</v>
      </c>
      <c r="G1371" s="13" t="s">
        <v>4802</v>
      </c>
      <c r="H1371" s="13" t="s">
        <v>4816</v>
      </c>
      <c r="I1371" s="13">
        <f>(Brick_Kilns_EF!$B$13*Brick_Kilns_EF!$B$11*Brick_Kilns_EF!$B$12)</f>
        <v>8886.81</v>
      </c>
      <c r="J1371" s="13">
        <f>IF(D1371="ZZ",Brick_Kilns_EF!$E$9*(0.75),Brick_Kilns_EF!$E$9)</f>
        <v>7.4740000000000006E-4</v>
      </c>
      <c r="K1371" s="13">
        <f t="shared" si="84"/>
        <v>6.6420017940000005</v>
      </c>
      <c r="L1371" s="13">
        <f>IF(D1371="ZZ", Brick_Kilns_EF!$E$6*(0.75),Brick_Kilns_EF!$E$6)</f>
        <v>4.0400000000000001E-4</v>
      </c>
      <c r="M1371" s="13">
        <f t="shared" si="85"/>
        <v>3.5902712399999999</v>
      </c>
      <c r="N1371" s="13">
        <f>IF(D1371="ZZ",Brick_Kilns_EF!$E$7*(0.75),Brick_Kilns_EF!$E$7)</f>
        <v>3.1900000000000001E-3</v>
      </c>
      <c r="O1371" s="13">
        <f t="shared" si="86"/>
        <v>28.348923899999999</v>
      </c>
      <c r="P1371" s="13">
        <f>IF(D1371="ZZ",Brick_Kilns_EF!$E$8*(0.75),Brick_Kilns_EF!$E$8)</f>
        <v>7.1999999999999994E-4</v>
      </c>
      <c r="Q1371" s="13">
        <f t="shared" si="87"/>
        <v>6.3985031999999995</v>
      </c>
    </row>
    <row r="1372" spans="1:17">
      <c r="A1372" s="13" t="s">
        <v>1382</v>
      </c>
      <c r="B1372" s="13">
        <v>24.023157940000001</v>
      </c>
      <c r="C1372" s="13">
        <v>88.782782389999994</v>
      </c>
      <c r="D1372" s="13" t="s">
        <v>6</v>
      </c>
      <c r="E1372" s="13" t="s">
        <v>5000</v>
      </c>
      <c r="F1372" s="13" t="s">
        <v>9</v>
      </c>
      <c r="G1372" s="13" t="s">
        <v>4802</v>
      </c>
      <c r="H1372" s="13" t="s">
        <v>4816</v>
      </c>
      <c r="I1372" s="13">
        <f>(Brick_Kilns_EF!$B$13*Brick_Kilns_EF!$B$11*Brick_Kilns_EF!$B$12)</f>
        <v>8886.81</v>
      </c>
      <c r="J1372" s="13">
        <f>IF(D1372="ZZ",Brick_Kilns_EF!$E$9*(0.75),Brick_Kilns_EF!$E$9)</f>
        <v>7.4740000000000006E-4</v>
      </c>
      <c r="K1372" s="13">
        <f t="shared" si="84"/>
        <v>6.6420017940000005</v>
      </c>
      <c r="L1372" s="13">
        <f>IF(D1372="ZZ", Brick_Kilns_EF!$E$6*(0.75),Brick_Kilns_EF!$E$6)</f>
        <v>4.0400000000000001E-4</v>
      </c>
      <c r="M1372" s="13">
        <f t="shared" si="85"/>
        <v>3.5902712399999999</v>
      </c>
      <c r="N1372" s="13">
        <f>IF(D1372="ZZ",Brick_Kilns_EF!$E$7*(0.75),Brick_Kilns_EF!$E$7)</f>
        <v>3.1900000000000001E-3</v>
      </c>
      <c r="O1372" s="13">
        <f t="shared" si="86"/>
        <v>28.348923899999999</v>
      </c>
      <c r="P1372" s="13">
        <f>IF(D1372="ZZ",Brick_Kilns_EF!$E$8*(0.75),Brick_Kilns_EF!$E$8)</f>
        <v>7.1999999999999994E-4</v>
      </c>
      <c r="Q1372" s="13">
        <f t="shared" si="87"/>
        <v>6.3985031999999995</v>
      </c>
    </row>
    <row r="1373" spans="1:17">
      <c r="A1373" s="13" t="s">
        <v>1383</v>
      </c>
      <c r="B1373" s="13">
        <v>24.37450265</v>
      </c>
      <c r="C1373" s="13">
        <v>89.513229620000004</v>
      </c>
      <c r="D1373" s="13" t="s">
        <v>6</v>
      </c>
      <c r="E1373" s="13" t="s">
        <v>5000</v>
      </c>
      <c r="F1373" s="13" t="s">
        <v>42</v>
      </c>
      <c r="G1373" s="13" t="s">
        <v>4802</v>
      </c>
      <c r="H1373" s="13" t="s">
        <v>4816</v>
      </c>
      <c r="I1373" s="13">
        <f>(Brick_Kilns_EF!$B$13*Brick_Kilns_EF!$B$11*Brick_Kilns_EF!$B$12)</f>
        <v>8886.81</v>
      </c>
      <c r="J1373" s="13">
        <f>IF(D1373="ZZ",Brick_Kilns_EF!$E$9*(0.75),Brick_Kilns_EF!$E$9)</f>
        <v>7.4740000000000006E-4</v>
      </c>
      <c r="K1373" s="13">
        <f t="shared" si="84"/>
        <v>6.6420017940000005</v>
      </c>
      <c r="L1373" s="13">
        <f>IF(D1373="ZZ", Brick_Kilns_EF!$E$6*(0.75),Brick_Kilns_EF!$E$6)</f>
        <v>4.0400000000000001E-4</v>
      </c>
      <c r="M1373" s="13">
        <f t="shared" si="85"/>
        <v>3.5902712399999999</v>
      </c>
      <c r="N1373" s="13">
        <f>IF(D1373="ZZ",Brick_Kilns_EF!$E$7*(0.75),Brick_Kilns_EF!$E$7)</f>
        <v>3.1900000000000001E-3</v>
      </c>
      <c r="O1373" s="13">
        <f t="shared" si="86"/>
        <v>28.348923899999999</v>
      </c>
      <c r="P1373" s="13">
        <f>IF(D1373="ZZ",Brick_Kilns_EF!$E$8*(0.75),Brick_Kilns_EF!$E$8)</f>
        <v>7.1999999999999994E-4</v>
      </c>
      <c r="Q1373" s="13">
        <f t="shared" si="87"/>
        <v>6.3985031999999995</v>
      </c>
    </row>
    <row r="1374" spans="1:17">
      <c r="A1374" s="13" t="s">
        <v>1384</v>
      </c>
      <c r="B1374" s="13">
        <v>24.033285280000001</v>
      </c>
      <c r="C1374" s="13">
        <v>89.359690389999997</v>
      </c>
      <c r="D1374" s="13" t="s">
        <v>6</v>
      </c>
      <c r="E1374" s="13" t="s">
        <v>5000</v>
      </c>
      <c r="F1374" s="13" t="s">
        <v>42</v>
      </c>
      <c r="G1374" s="13" t="s">
        <v>4802</v>
      </c>
      <c r="H1374" s="13" t="s">
        <v>4816</v>
      </c>
      <c r="I1374" s="13">
        <f>(Brick_Kilns_EF!$B$13*Brick_Kilns_EF!$B$11*Brick_Kilns_EF!$B$12)</f>
        <v>8886.81</v>
      </c>
      <c r="J1374" s="13">
        <f>IF(D1374="ZZ",Brick_Kilns_EF!$E$9*(0.75),Brick_Kilns_EF!$E$9)</f>
        <v>7.4740000000000006E-4</v>
      </c>
      <c r="K1374" s="13">
        <f t="shared" si="84"/>
        <v>6.6420017940000005</v>
      </c>
      <c r="L1374" s="13">
        <f>IF(D1374="ZZ", Brick_Kilns_EF!$E$6*(0.75),Brick_Kilns_EF!$E$6)</f>
        <v>4.0400000000000001E-4</v>
      </c>
      <c r="M1374" s="13">
        <f t="shared" si="85"/>
        <v>3.5902712399999999</v>
      </c>
      <c r="N1374" s="13">
        <f>IF(D1374="ZZ",Brick_Kilns_EF!$E$7*(0.75),Brick_Kilns_EF!$E$7)</f>
        <v>3.1900000000000001E-3</v>
      </c>
      <c r="O1374" s="13">
        <f t="shared" si="86"/>
        <v>28.348923899999999</v>
      </c>
      <c r="P1374" s="13">
        <f>IF(D1374="ZZ",Brick_Kilns_EF!$E$8*(0.75),Brick_Kilns_EF!$E$8)</f>
        <v>7.1999999999999994E-4</v>
      </c>
      <c r="Q1374" s="13">
        <f t="shared" si="87"/>
        <v>6.3985031999999995</v>
      </c>
    </row>
    <row r="1375" spans="1:17">
      <c r="A1375" s="13" t="s">
        <v>1385</v>
      </c>
      <c r="B1375" s="13">
        <v>23.887172</v>
      </c>
      <c r="C1375" s="13">
        <v>89.176333349999993</v>
      </c>
      <c r="D1375" s="13" t="s">
        <v>6</v>
      </c>
      <c r="E1375" s="13" t="s">
        <v>5000</v>
      </c>
      <c r="F1375" s="13" t="s">
        <v>9</v>
      </c>
      <c r="G1375" s="13" t="s">
        <v>4802</v>
      </c>
      <c r="H1375" s="13" t="s">
        <v>4816</v>
      </c>
      <c r="I1375" s="13">
        <f>(Brick_Kilns_EF!$B$13*Brick_Kilns_EF!$B$11*Brick_Kilns_EF!$B$12)</f>
        <v>8886.81</v>
      </c>
      <c r="J1375" s="13">
        <f>IF(D1375="ZZ",Brick_Kilns_EF!$E$9*(0.75),Brick_Kilns_EF!$E$9)</f>
        <v>7.4740000000000006E-4</v>
      </c>
      <c r="K1375" s="13">
        <f t="shared" si="84"/>
        <v>6.6420017940000005</v>
      </c>
      <c r="L1375" s="13">
        <f>IF(D1375="ZZ", Brick_Kilns_EF!$E$6*(0.75),Brick_Kilns_EF!$E$6)</f>
        <v>4.0400000000000001E-4</v>
      </c>
      <c r="M1375" s="13">
        <f t="shared" si="85"/>
        <v>3.5902712399999999</v>
      </c>
      <c r="N1375" s="13">
        <f>IF(D1375="ZZ",Brick_Kilns_EF!$E$7*(0.75),Brick_Kilns_EF!$E$7)</f>
        <v>3.1900000000000001E-3</v>
      </c>
      <c r="O1375" s="13">
        <f t="shared" si="86"/>
        <v>28.348923899999999</v>
      </c>
      <c r="P1375" s="13">
        <f>IF(D1375="ZZ",Brick_Kilns_EF!$E$8*(0.75),Brick_Kilns_EF!$E$8)</f>
        <v>7.1999999999999994E-4</v>
      </c>
      <c r="Q1375" s="13">
        <f t="shared" si="87"/>
        <v>6.3985031999999995</v>
      </c>
    </row>
    <row r="1376" spans="1:17">
      <c r="A1376" s="13" t="s">
        <v>1386</v>
      </c>
      <c r="B1376" s="13">
        <v>23.923978120000001</v>
      </c>
      <c r="C1376" s="13">
        <v>89.099849019999994</v>
      </c>
      <c r="D1376" s="13" t="s">
        <v>6</v>
      </c>
      <c r="E1376" s="13" t="s">
        <v>5000</v>
      </c>
      <c r="F1376" s="13" t="s">
        <v>9</v>
      </c>
      <c r="G1376" s="13" t="s">
        <v>4802</v>
      </c>
      <c r="H1376" s="13" t="s">
        <v>4816</v>
      </c>
      <c r="I1376" s="13">
        <f>(Brick_Kilns_EF!$B$13*Brick_Kilns_EF!$B$11*Brick_Kilns_EF!$B$12)</f>
        <v>8886.81</v>
      </c>
      <c r="J1376" s="13">
        <f>IF(D1376="ZZ",Brick_Kilns_EF!$E$9*(0.75),Brick_Kilns_EF!$E$9)</f>
        <v>7.4740000000000006E-4</v>
      </c>
      <c r="K1376" s="13">
        <f t="shared" si="84"/>
        <v>6.6420017940000005</v>
      </c>
      <c r="L1376" s="13">
        <f>IF(D1376="ZZ", Brick_Kilns_EF!$E$6*(0.75),Brick_Kilns_EF!$E$6)</f>
        <v>4.0400000000000001E-4</v>
      </c>
      <c r="M1376" s="13">
        <f t="shared" si="85"/>
        <v>3.5902712399999999</v>
      </c>
      <c r="N1376" s="13">
        <f>IF(D1376="ZZ",Brick_Kilns_EF!$E$7*(0.75),Brick_Kilns_EF!$E$7)</f>
        <v>3.1900000000000001E-3</v>
      </c>
      <c r="O1376" s="13">
        <f t="shared" si="86"/>
        <v>28.348923899999999</v>
      </c>
      <c r="P1376" s="13">
        <f>IF(D1376="ZZ",Brick_Kilns_EF!$E$8*(0.75),Brick_Kilns_EF!$E$8)</f>
        <v>7.1999999999999994E-4</v>
      </c>
      <c r="Q1376" s="13">
        <f t="shared" si="87"/>
        <v>6.3985031999999995</v>
      </c>
    </row>
    <row r="1377" spans="1:17">
      <c r="A1377" s="13" t="s">
        <v>1387</v>
      </c>
      <c r="B1377" s="13">
        <v>24.410722140000001</v>
      </c>
      <c r="C1377" s="13">
        <v>89.810317150000003</v>
      </c>
      <c r="D1377" s="13" t="s">
        <v>6</v>
      </c>
      <c r="E1377" s="13" t="s">
        <v>5000</v>
      </c>
      <c r="F1377" s="13" t="s">
        <v>7</v>
      </c>
      <c r="G1377" s="13" t="s">
        <v>4802</v>
      </c>
      <c r="H1377" s="13" t="s">
        <v>4816</v>
      </c>
      <c r="I1377" s="13">
        <f>(Brick_Kilns_EF!$B$13*Brick_Kilns_EF!$B$11*Brick_Kilns_EF!$B$12)</f>
        <v>8886.81</v>
      </c>
      <c r="J1377" s="13">
        <f>IF(D1377="ZZ",Brick_Kilns_EF!$E$9*(0.75),Brick_Kilns_EF!$E$9)</f>
        <v>7.4740000000000006E-4</v>
      </c>
      <c r="K1377" s="13">
        <f t="shared" si="84"/>
        <v>6.6420017940000005</v>
      </c>
      <c r="L1377" s="13">
        <f>IF(D1377="ZZ", Brick_Kilns_EF!$E$6*(0.75),Brick_Kilns_EF!$E$6)</f>
        <v>4.0400000000000001E-4</v>
      </c>
      <c r="M1377" s="13">
        <f t="shared" si="85"/>
        <v>3.5902712399999999</v>
      </c>
      <c r="N1377" s="13">
        <f>IF(D1377="ZZ",Brick_Kilns_EF!$E$7*(0.75),Brick_Kilns_EF!$E$7)</f>
        <v>3.1900000000000001E-3</v>
      </c>
      <c r="O1377" s="13">
        <f t="shared" si="86"/>
        <v>28.348923899999999</v>
      </c>
      <c r="P1377" s="13">
        <f>IF(D1377="ZZ",Brick_Kilns_EF!$E$8*(0.75),Brick_Kilns_EF!$E$8)</f>
        <v>7.1999999999999994E-4</v>
      </c>
      <c r="Q1377" s="13">
        <f t="shared" si="87"/>
        <v>6.3985031999999995</v>
      </c>
    </row>
    <row r="1378" spans="1:17">
      <c r="A1378" s="13" t="s">
        <v>1388</v>
      </c>
      <c r="B1378" s="13">
        <v>24.408795000000001</v>
      </c>
      <c r="C1378" s="13">
        <v>89.973218320000001</v>
      </c>
      <c r="D1378" s="13" t="s">
        <v>6</v>
      </c>
      <c r="E1378" s="13" t="s">
        <v>5000</v>
      </c>
      <c r="F1378" s="13" t="s">
        <v>7</v>
      </c>
      <c r="G1378" s="13" t="s">
        <v>4802</v>
      </c>
      <c r="H1378" s="13" t="s">
        <v>4816</v>
      </c>
      <c r="I1378" s="13">
        <f>(Brick_Kilns_EF!$B$13*Brick_Kilns_EF!$B$11*Brick_Kilns_EF!$B$12)</f>
        <v>8886.81</v>
      </c>
      <c r="J1378" s="13">
        <f>IF(D1378="ZZ",Brick_Kilns_EF!$E$9*(0.75),Brick_Kilns_EF!$E$9)</f>
        <v>7.4740000000000006E-4</v>
      </c>
      <c r="K1378" s="13">
        <f t="shared" si="84"/>
        <v>6.6420017940000005</v>
      </c>
      <c r="L1378" s="13">
        <f>IF(D1378="ZZ", Brick_Kilns_EF!$E$6*(0.75),Brick_Kilns_EF!$E$6)</f>
        <v>4.0400000000000001E-4</v>
      </c>
      <c r="M1378" s="13">
        <f t="shared" si="85"/>
        <v>3.5902712399999999</v>
      </c>
      <c r="N1378" s="13">
        <f>IF(D1378="ZZ",Brick_Kilns_EF!$E$7*(0.75),Brick_Kilns_EF!$E$7)</f>
        <v>3.1900000000000001E-3</v>
      </c>
      <c r="O1378" s="13">
        <f t="shared" si="86"/>
        <v>28.348923899999999</v>
      </c>
      <c r="P1378" s="13">
        <f>IF(D1378="ZZ",Brick_Kilns_EF!$E$8*(0.75),Brick_Kilns_EF!$E$8)</f>
        <v>7.1999999999999994E-4</v>
      </c>
      <c r="Q1378" s="13">
        <f t="shared" si="87"/>
        <v>6.3985031999999995</v>
      </c>
    </row>
    <row r="1379" spans="1:17">
      <c r="A1379" s="13" t="s">
        <v>1389</v>
      </c>
      <c r="B1379" s="13">
        <v>24.0134705</v>
      </c>
      <c r="C1379" s="13">
        <v>88.851845819999994</v>
      </c>
      <c r="D1379" s="13" t="s">
        <v>6</v>
      </c>
      <c r="E1379" s="13" t="s">
        <v>5000</v>
      </c>
      <c r="F1379" s="13" t="s">
        <v>9</v>
      </c>
      <c r="G1379" s="13" t="s">
        <v>4802</v>
      </c>
      <c r="H1379" s="13" t="s">
        <v>4816</v>
      </c>
      <c r="I1379" s="13">
        <f>(Brick_Kilns_EF!$B$13*Brick_Kilns_EF!$B$11*Brick_Kilns_EF!$B$12)</f>
        <v>8886.81</v>
      </c>
      <c r="J1379" s="13">
        <f>IF(D1379="ZZ",Brick_Kilns_EF!$E$9*(0.75),Brick_Kilns_EF!$E$9)</f>
        <v>7.4740000000000006E-4</v>
      </c>
      <c r="K1379" s="13">
        <f t="shared" si="84"/>
        <v>6.6420017940000005</v>
      </c>
      <c r="L1379" s="13">
        <f>IF(D1379="ZZ", Brick_Kilns_EF!$E$6*(0.75),Brick_Kilns_EF!$E$6)</f>
        <v>4.0400000000000001E-4</v>
      </c>
      <c r="M1379" s="13">
        <f t="shared" si="85"/>
        <v>3.5902712399999999</v>
      </c>
      <c r="N1379" s="13">
        <f>IF(D1379="ZZ",Brick_Kilns_EF!$E$7*(0.75),Brick_Kilns_EF!$E$7)</f>
        <v>3.1900000000000001E-3</v>
      </c>
      <c r="O1379" s="13">
        <f t="shared" si="86"/>
        <v>28.348923899999999</v>
      </c>
      <c r="P1379" s="13">
        <f>IF(D1379="ZZ",Brick_Kilns_EF!$E$8*(0.75),Brick_Kilns_EF!$E$8)</f>
        <v>7.1999999999999994E-4</v>
      </c>
      <c r="Q1379" s="13">
        <f t="shared" si="87"/>
        <v>6.3985031999999995</v>
      </c>
    </row>
    <row r="1380" spans="1:17">
      <c r="A1380" s="13" t="s">
        <v>1390</v>
      </c>
      <c r="B1380" s="13">
        <v>24.754741209999999</v>
      </c>
      <c r="C1380" s="13">
        <v>88.432660740000003</v>
      </c>
      <c r="D1380" s="13" t="s">
        <v>6</v>
      </c>
      <c r="E1380" s="13" t="s">
        <v>5000</v>
      </c>
      <c r="F1380" s="13" t="s">
        <v>42</v>
      </c>
      <c r="G1380" s="13" t="s">
        <v>4802</v>
      </c>
      <c r="H1380" s="13" t="s">
        <v>4816</v>
      </c>
      <c r="I1380" s="13">
        <f>(Brick_Kilns_EF!$B$13*Brick_Kilns_EF!$B$11*Brick_Kilns_EF!$B$12)</f>
        <v>8886.81</v>
      </c>
      <c r="J1380" s="13">
        <f>IF(D1380="ZZ",Brick_Kilns_EF!$E$9*(0.75),Brick_Kilns_EF!$E$9)</f>
        <v>7.4740000000000006E-4</v>
      </c>
      <c r="K1380" s="13">
        <f t="shared" si="84"/>
        <v>6.6420017940000005</v>
      </c>
      <c r="L1380" s="13">
        <f>IF(D1380="ZZ", Brick_Kilns_EF!$E$6*(0.75),Brick_Kilns_EF!$E$6)</f>
        <v>4.0400000000000001E-4</v>
      </c>
      <c r="M1380" s="13">
        <f t="shared" si="85"/>
        <v>3.5902712399999999</v>
      </c>
      <c r="N1380" s="13">
        <f>IF(D1380="ZZ",Brick_Kilns_EF!$E$7*(0.75),Brick_Kilns_EF!$E$7)</f>
        <v>3.1900000000000001E-3</v>
      </c>
      <c r="O1380" s="13">
        <f t="shared" si="86"/>
        <v>28.348923899999999</v>
      </c>
      <c r="P1380" s="13">
        <f>IF(D1380="ZZ",Brick_Kilns_EF!$E$8*(0.75),Brick_Kilns_EF!$E$8)</f>
        <v>7.1999999999999994E-4</v>
      </c>
      <c r="Q1380" s="13">
        <f t="shared" si="87"/>
        <v>6.3985031999999995</v>
      </c>
    </row>
    <row r="1381" spans="1:17">
      <c r="A1381" s="13" t="s">
        <v>1391</v>
      </c>
      <c r="B1381" s="13">
        <v>24.291573249999999</v>
      </c>
      <c r="C1381" s="13">
        <v>89.904307180000004</v>
      </c>
      <c r="D1381" s="13" t="s">
        <v>6</v>
      </c>
      <c r="E1381" s="13" t="s">
        <v>5000</v>
      </c>
      <c r="F1381" s="13" t="s">
        <v>7</v>
      </c>
      <c r="G1381" s="13" t="s">
        <v>4802</v>
      </c>
      <c r="H1381" s="13" t="s">
        <v>4816</v>
      </c>
      <c r="I1381" s="13">
        <f>(Brick_Kilns_EF!$B$13*Brick_Kilns_EF!$B$11*Brick_Kilns_EF!$B$12)</f>
        <v>8886.81</v>
      </c>
      <c r="J1381" s="13">
        <f>IF(D1381="ZZ",Brick_Kilns_EF!$E$9*(0.75),Brick_Kilns_EF!$E$9)</f>
        <v>7.4740000000000006E-4</v>
      </c>
      <c r="K1381" s="13">
        <f t="shared" si="84"/>
        <v>6.6420017940000005</v>
      </c>
      <c r="L1381" s="13">
        <f>IF(D1381="ZZ", Brick_Kilns_EF!$E$6*(0.75),Brick_Kilns_EF!$E$6)</f>
        <v>4.0400000000000001E-4</v>
      </c>
      <c r="M1381" s="13">
        <f t="shared" si="85"/>
        <v>3.5902712399999999</v>
      </c>
      <c r="N1381" s="13">
        <f>IF(D1381="ZZ",Brick_Kilns_EF!$E$7*(0.75),Brick_Kilns_EF!$E$7)</f>
        <v>3.1900000000000001E-3</v>
      </c>
      <c r="O1381" s="13">
        <f t="shared" si="86"/>
        <v>28.348923899999999</v>
      </c>
      <c r="P1381" s="13">
        <f>IF(D1381="ZZ",Brick_Kilns_EF!$E$8*(0.75),Brick_Kilns_EF!$E$8)</f>
        <v>7.1999999999999994E-4</v>
      </c>
      <c r="Q1381" s="13">
        <f t="shared" si="87"/>
        <v>6.3985031999999995</v>
      </c>
    </row>
    <row r="1382" spans="1:17">
      <c r="A1382" s="13" t="s">
        <v>1392</v>
      </c>
      <c r="B1382" s="13">
        <v>25.049960519999999</v>
      </c>
      <c r="C1382" s="13">
        <v>90.002983830000005</v>
      </c>
      <c r="D1382" s="13" t="s">
        <v>6</v>
      </c>
      <c r="E1382" s="13" t="s">
        <v>5000</v>
      </c>
      <c r="F1382" s="13" t="s">
        <v>248</v>
      </c>
      <c r="G1382" s="13" t="s">
        <v>4802</v>
      </c>
      <c r="H1382" s="13" t="s">
        <v>4816</v>
      </c>
      <c r="I1382" s="13">
        <f>(Brick_Kilns_EF!$B$13*Brick_Kilns_EF!$B$11*Brick_Kilns_EF!$B$12)</f>
        <v>8886.81</v>
      </c>
      <c r="J1382" s="13">
        <f>IF(D1382="ZZ",Brick_Kilns_EF!$E$9*(0.75),Brick_Kilns_EF!$E$9)</f>
        <v>7.4740000000000006E-4</v>
      </c>
      <c r="K1382" s="13">
        <f t="shared" si="84"/>
        <v>6.6420017940000005</v>
      </c>
      <c r="L1382" s="13">
        <f>IF(D1382="ZZ", Brick_Kilns_EF!$E$6*(0.75),Brick_Kilns_EF!$E$6)</f>
        <v>4.0400000000000001E-4</v>
      </c>
      <c r="M1382" s="13">
        <f t="shared" si="85"/>
        <v>3.5902712399999999</v>
      </c>
      <c r="N1382" s="13">
        <f>IF(D1382="ZZ",Brick_Kilns_EF!$E$7*(0.75),Brick_Kilns_EF!$E$7)</f>
        <v>3.1900000000000001E-3</v>
      </c>
      <c r="O1382" s="13">
        <f t="shared" si="86"/>
        <v>28.348923899999999</v>
      </c>
      <c r="P1382" s="13">
        <f>IF(D1382="ZZ",Brick_Kilns_EF!$E$8*(0.75),Brick_Kilns_EF!$E$8)</f>
        <v>7.1999999999999994E-4</v>
      </c>
      <c r="Q1382" s="13">
        <f t="shared" si="87"/>
        <v>6.3985031999999995</v>
      </c>
    </row>
    <row r="1383" spans="1:17">
      <c r="A1383" s="13" t="s">
        <v>1393</v>
      </c>
      <c r="B1383" s="13">
        <v>24.07616647</v>
      </c>
      <c r="C1383" s="13">
        <v>89.181576789999994</v>
      </c>
      <c r="D1383" s="13" t="s">
        <v>6</v>
      </c>
      <c r="E1383" s="13" t="s">
        <v>5000</v>
      </c>
      <c r="F1383" s="13" t="s">
        <v>42</v>
      </c>
      <c r="G1383" s="13" t="s">
        <v>4802</v>
      </c>
      <c r="H1383" s="13" t="s">
        <v>4816</v>
      </c>
      <c r="I1383" s="13">
        <f>(Brick_Kilns_EF!$B$13*Brick_Kilns_EF!$B$11*Brick_Kilns_EF!$B$12)</f>
        <v>8886.81</v>
      </c>
      <c r="J1383" s="13">
        <f>IF(D1383="ZZ",Brick_Kilns_EF!$E$9*(0.75),Brick_Kilns_EF!$E$9)</f>
        <v>7.4740000000000006E-4</v>
      </c>
      <c r="K1383" s="13">
        <f t="shared" si="84"/>
        <v>6.6420017940000005</v>
      </c>
      <c r="L1383" s="13">
        <f>IF(D1383="ZZ", Brick_Kilns_EF!$E$6*(0.75),Brick_Kilns_EF!$E$6)</f>
        <v>4.0400000000000001E-4</v>
      </c>
      <c r="M1383" s="13">
        <f t="shared" si="85"/>
        <v>3.5902712399999999</v>
      </c>
      <c r="N1383" s="13">
        <f>IF(D1383="ZZ",Brick_Kilns_EF!$E$7*(0.75),Brick_Kilns_EF!$E$7)</f>
        <v>3.1900000000000001E-3</v>
      </c>
      <c r="O1383" s="13">
        <f t="shared" si="86"/>
        <v>28.348923899999999</v>
      </c>
      <c r="P1383" s="13">
        <f>IF(D1383="ZZ",Brick_Kilns_EF!$E$8*(0.75),Brick_Kilns_EF!$E$8)</f>
        <v>7.1999999999999994E-4</v>
      </c>
      <c r="Q1383" s="13">
        <f t="shared" si="87"/>
        <v>6.3985031999999995</v>
      </c>
    </row>
    <row r="1384" spans="1:17">
      <c r="A1384" s="13" t="s">
        <v>1394</v>
      </c>
      <c r="B1384" s="13">
        <v>24.899730139999999</v>
      </c>
      <c r="C1384" s="13">
        <v>89.969995389999994</v>
      </c>
      <c r="D1384" s="13" t="s">
        <v>6</v>
      </c>
      <c r="E1384" s="13" t="s">
        <v>5000</v>
      </c>
      <c r="F1384" s="13" t="s">
        <v>248</v>
      </c>
      <c r="G1384" s="13" t="s">
        <v>4802</v>
      </c>
      <c r="H1384" s="13" t="s">
        <v>4816</v>
      </c>
      <c r="I1384" s="13">
        <f>(Brick_Kilns_EF!$B$13*Brick_Kilns_EF!$B$11*Brick_Kilns_EF!$B$12)</f>
        <v>8886.81</v>
      </c>
      <c r="J1384" s="13">
        <f>IF(D1384="ZZ",Brick_Kilns_EF!$E$9*(0.75),Brick_Kilns_EF!$E$9)</f>
        <v>7.4740000000000006E-4</v>
      </c>
      <c r="K1384" s="13">
        <f t="shared" si="84"/>
        <v>6.6420017940000005</v>
      </c>
      <c r="L1384" s="13">
        <f>IF(D1384="ZZ", Brick_Kilns_EF!$E$6*(0.75),Brick_Kilns_EF!$E$6)</f>
        <v>4.0400000000000001E-4</v>
      </c>
      <c r="M1384" s="13">
        <f t="shared" si="85"/>
        <v>3.5902712399999999</v>
      </c>
      <c r="N1384" s="13">
        <f>IF(D1384="ZZ",Brick_Kilns_EF!$E$7*(0.75),Brick_Kilns_EF!$E$7)</f>
        <v>3.1900000000000001E-3</v>
      </c>
      <c r="O1384" s="13">
        <f t="shared" si="86"/>
        <v>28.348923899999999</v>
      </c>
      <c r="P1384" s="13">
        <f>IF(D1384="ZZ",Brick_Kilns_EF!$E$8*(0.75),Brick_Kilns_EF!$E$8)</f>
        <v>7.1999999999999994E-4</v>
      </c>
      <c r="Q1384" s="13">
        <f t="shared" si="87"/>
        <v>6.3985031999999995</v>
      </c>
    </row>
    <row r="1385" spans="1:17">
      <c r="A1385" s="13" t="s">
        <v>1395</v>
      </c>
      <c r="B1385" s="13">
        <v>24.045504619999999</v>
      </c>
      <c r="C1385" s="13">
        <v>89.058637379999993</v>
      </c>
      <c r="D1385" s="13" t="s">
        <v>6</v>
      </c>
      <c r="E1385" s="13" t="s">
        <v>5000</v>
      </c>
      <c r="F1385" s="13" t="s">
        <v>42</v>
      </c>
      <c r="G1385" s="13" t="s">
        <v>4802</v>
      </c>
      <c r="H1385" s="13" t="s">
        <v>4816</v>
      </c>
      <c r="I1385" s="13">
        <f>(Brick_Kilns_EF!$B$13*Brick_Kilns_EF!$B$11*Brick_Kilns_EF!$B$12)</f>
        <v>8886.81</v>
      </c>
      <c r="J1385" s="13">
        <f>IF(D1385="ZZ",Brick_Kilns_EF!$E$9*(0.75),Brick_Kilns_EF!$E$9)</f>
        <v>7.4740000000000006E-4</v>
      </c>
      <c r="K1385" s="13">
        <f t="shared" si="84"/>
        <v>6.6420017940000005</v>
      </c>
      <c r="L1385" s="13">
        <f>IF(D1385="ZZ", Brick_Kilns_EF!$E$6*(0.75),Brick_Kilns_EF!$E$6)</f>
        <v>4.0400000000000001E-4</v>
      </c>
      <c r="M1385" s="13">
        <f t="shared" si="85"/>
        <v>3.5902712399999999</v>
      </c>
      <c r="N1385" s="13">
        <f>IF(D1385="ZZ",Brick_Kilns_EF!$E$7*(0.75),Brick_Kilns_EF!$E$7)</f>
        <v>3.1900000000000001E-3</v>
      </c>
      <c r="O1385" s="13">
        <f t="shared" si="86"/>
        <v>28.348923899999999</v>
      </c>
      <c r="P1385" s="13">
        <f>IF(D1385="ZZ",Brick_Kilns_EF!$E$8*(0.75),Brick_Kilns_EF!$E$8)</f>
        <v>7.1999999999999994E-4</v>
      </c>
      <c r="Q1385" s="13">
        <f t="shared" si="87"/>
        <v>6.3985031999999995</v>
      </c>
    </row>
    <row r="1386" spans="1:17">
      <c r="A1386" s="13" t="s">
        <v>1396</v>
      </c>
      <c r="B1386" s="13">
        <v>24.04370162</v>
      </c>
      <c r="C1386" s="13">
        <v>89.062141879999999</v>
      </c>
      <c r="D1386" s="13" t="s">
        <v>6</v>
      </c>
      <c r="E1386" s="13" t="s">
        <v>5000</v>
      </c>
      <c r="F1386" s="13" t="s">
        <v>42</v>
      </c>
      <c r="G1386" s="13" t="s">
        <v>4802</v>
      </c>
      <c r="H1386" s="13" t="s">
        <v>4816</v>
      </c>
      <c r="I1386" s="13">
        <f>(Brick_Kilns_EF!$B$13*Brick_Kilns_EF!$B$11*Brick_Kilns_EF!$B$12)</f>
        <v>8886.81</v>
      </c>
      <c r="J1386" s="13">
        <f>IF(D1386="ZZ",Brick_Kilns_EF!$E$9*(0.75),Brick_Kilns_EF!$E$9)</f>
        <v>7.4740000000000006E-4</v>
      </c>
      <c r="K1386" s="13">
        <f t="shared" si="84"/>
        <v>6.6420017940000005</v>
      </c>
      <c r="L1386" s="13">
        <f>IF(D1386="ZZ", Brick_Kilns_EF!$E$6*(0.75),Brick_Kilns_EF!$E$6)</f>
        <v>4.0400000000000001E-4</v>
      </c>
      <c r="M1386" s="13">
        <f t="shared" si="85"/>
        <v>3.5902712399999999</v>
      </c>
      <c r="N1386" s="13">
        <f>IF(D1386="ZZ",Brick_Kilns_EF!$E$7*(0.75),Brick_Kilns_EF!$E$7)</f>
        <v>3.1900000000000001E-3</v>
      </c>
      <c r="O1386" s="13">
        <f t="shared" si="86"/>
        <v>28.348923899999999</v>
      </c>
      <c r="P1386" s="13">
        <f>IF(D1386="ZZ",Brick_Kilns_EF!$E$8*(0.75),Brick_Kilns_EF!$E$8)</f>
        <v>7.1999999999999994E-4</v>
      </c>
      <c r="Q1386" s="13">
        <f t="shared" si="87"/>
        <v>6.3985031999999995</v>
      </c>
    </row>
    <row r="1387" spans="1:17">
      <c r="A1387" s="13" t="s">
        <v>1397</v>
      </c>
      <c r="B1387" s="13">
        <v>25.256763549999999</v>
      </c>
      <c r="C1387" s="13">
        <v>89.347295869999996</v>
      </c>
      <c r="D1387" s="13" t="s">
        <v>6</v>
      </c>
      <c r="E1387" s="13" t="s">
        <v>5000</v>
      </c>
      <c r="F1387" s="13" t="s">
        <v>171</v>
      </c>
      <c r="G1387" s="13" t="s">
        <v>4802</v>
      </c>
      <c r="H1387" s="13" t="s">
        <v>4816</v>
      </c>
      <c r="I1387" s="13">
        <f>(Brick_Kilns_EF!$B$13*Brick_Kilns_EF!$B$11*Brick_Kilns_EF!$B$12)</f>
        <v>8886.81</v>
      </c>
      <c r="J1387" s="13">
        <f>IF(D1387="ZZ",Brick_Kilns_EF!$E$9*(0.75),Brick_Kilns_EF!$E$9)</f>
        <v>7.4740000000000006E-4</v>
      </c>
      <c r="K1387" s="13">
        <f t="shared" si="84"/>
        <v>6.6420017940000005</v>
      </c>
      <c r="L1387" s="13">
        <f>IF(D1387="ZZ", Brick_Kilns_EF!$E$6*(0.75),Brick_Kilns_EF!$E$6)</f>
        <v>4.0400000000000001E-4</v>
      </c>
      <c r="M1387" s="13">
        <f t="shared" si="85"/>
        <v>3.5902712399999999</v>
      </c>
      <c r="N1387" s="13">
        <f>IF(D1387="ZZ",Brick_Kilns_EF!$E$7*(0.75),Brick_Kilns_EF!$E$7)</f>
        <v>3.1900000000000001E-3</v>
      </c>
      <c r="O1387" s="13">
        <f t="shared" si="86"/>
        <v>28.348923899999999</v>
      </c>
      <c r="P1387" s="13">
        <f>IF(D1387="ZZ",Brick_Kilns_EF!$E$8*(0.75),Brick_Kilns_EF!$E$8)</f>
        <v>7.1999999999999994E-4</v>
      </c>
      <c r="Q1387" s="13">
        <f t="shared" si="87"/>
        <v>6.3985031999999995</v>
      </c>
    </row>
    <row r="1388" spans="1:17">
      <c r="A1388" s="13" t="s">
        <v>1398</v>
      </c>
      <c r="B1388" s="13">
        <v>25.258956260000001</v>
      </c>
      <c r="C1388" s="13">
        <v>89.345893000000004</v>
      </c>
      <c r="D1388" s="13" t="s">
        <v>6</v>
      </c>
      <c r="E1388" s="13" t="s">
        <v>5000</v>
      </c>
      <c r="F1388" s="13" t="s">
        <v>171</v>
      </c>
      <c r="G1388" s="13" t="s">
        <v>4802</v>
      </c>
      <c r="H1388" s="13" t="s">
        <v>4816</v>
      </c>
      <c r="I1388" s="13">
        <f>(Brick_Kilns_EF!$B$13*Brick_Kilns_EF!$B$11*Brick_Kilns_EF!$B$12)</f>
        <v>8886.81</v>
      </c>
      <c r="J1388" s="13">
        <f>IF(D1388="ZZ",Brick_Kilns_EF!$E$9*(0.75),Brick_Kilns_EF!$E$9)</f>
        <v>7.4740000000000006E-4</v>
      </c>
      <c r="K1388" s="13">
        <f t="shared" si="84"/>
        <v>6.6420017940000005</v>
      </c>
      <c r="L1388" s="13">
        <f>IF(D1388="ZZ", Brick_Kilns_EF!$E$6*(0.75),Brick_Kilns_EF!$E$6)</f>
        <v>4.0400000000000001E-4</v>
      </c>
      <c r="M1388" s="13">
        <f t="shared" si="85"/>
        <v>3.5902712399999999</v>
      </c>
      <c r="N1388" s="13">
        <f>IF(D1388="ZZ",Brick_Kilns_EF!$E$7*(0.75),Brick_Kilns_EF!$E$7)</f>
        <v>3.1900000000000001E-3</v>
      </c>
      <c r="O1388" s="13">
        <f t="shared" si="86"/>
        <v>28.348923899999999</v>
      </c>
      <c r="P1388" s="13">
        <f>IF(D1388="ZZ",Brick_Kilns_EF!$E$8*(0.75),Brick_Kilns_EF!$E$8)</f>
        <v>7.1999999999999994E-4</v>
      </c>
      <c r="Q1388" s="13">
        <f t="shared" si="87"/>
        <v>6.3985031999999995</v>
      </c>
    </row>
    <row r="1389" spans="1:17">
      <c r="A1389" s="13" t="s">
        <v>1399</v>
      </c>
      <c r="B1389" s="13">
        <v>24.01158019</v>
      </c>
      <c r="C1389" s="13">
        <v>89.100382730000007</v>
      </c>
      <c r="D1389" s="13" t="s">
        <v>6</v>
      </c>
      <c r="E1389" s="13" t="s">
        <v>5000</v>
      </c>
      <c r="F1389" s="13" t="s">
        <v>42</v>
      </c>
      <c r="G1389" s="13" t="s">
        <v>4802</v>
      </c>
      <c r="H1389" s="13" t="s">
        <v>4816</v>
      </c>
      <c r="I1389" s="13">
        <f>(Brick_Kilns_EF!$B$13*Brick_Kilns_EF!$B$11*Brick_Kilns_EF!$B$12)</f>
        <v>8886.81</v>
      </c>
      <c r="J1389" s="13">
        <f>IF(D1389="ZZ",Brick_Kilns_EF!$E$9*(0.75),Brick_Kilns_EF!$E$9)</f>
        <v>7.4740000000000006E-4</v>
      </c>
      <c r="K1389" s="13">
        <f t="shared" si="84"/>
        <v>6.6420017940000005</v>
      </c>
      <c r="L1389" s="13">
        <f>IF(D1389="ZZ", Brick_Kilns_EF!$E$6*(0.75),Brick_Kilns_EF!$E$6)</f>
        <v>4.0400000000000001E-4</v>
      </c>
      <c r="M1389" s="13">
        <f t="shared" si="85"/>
        <v>3.5902712399999999</v>
      </c>
      <c r="N1389" s="13">
        <f>IF(D1389="ZZ",Brick_Kilns_EF!$E$7*(0.75),Brick_Kilns_EF!$E$7)</f>
        <v>3.1900000000000001E-3</v>
      </c>
      <c r="O1389" s="13">
        <f t="shared" si="86"/>
        <v>28.348923899999999</v>
      </c>
      <c r="P1389" s="13">
        <f>IF(D1389="ZZ",Brick_Kilns_EF!$E$8*(0.75),Brick_Kilns_EF!$E$8)</f>
        <v>7.1999999999999994E-4</v>
      </c>
      <c r="Q1389" s="13">
        <f t="shared" si="87"/>
        <v>6.3985031999999995</v>
      </c>
    </row>
    <row r="1390" spans="1:17">
      <c r="A1390" s="13" t="s">
        <v>1400</v>
      </c>
      <c r="B1390" s="13">
        <v>23.964643460000001</v>
      </c>
      <c r="C1390" s="13">
        <v>89.056203909999994</v>
      </c>
      <c r="D1390" s="13" t="s">
        <v>6</v>
      </c>
      <c r="E1390" s="13" t="s">
        <v>5000</v>
      </c>
      <c r="F1390" s="13" t="s">
        <v>9</v>
      </c>
      <c r="G1390" s="13" t="s">
        <v>4802</v>
      </c>
      <c r="H1390" s="13" t="s">
        <v>4816</v>
      </c>
      <c r="I1390" s="13">
        <f>(Brick_Kilns_EF!$B$13*Brick_Kilns_EF!$B$11*Brick_Kilns_EF!$B$12)</f>
        <v>8886.81</v>
      </c>
      <c r="J1390" s="13">
        <f>IF(D1390="ZZ",Brick_Kilns_EF!$E$9*(0.75),Brick_Kilns_EF!$E$9)</f>
        <v>7.4740000000000006E-4</v>
      </c>
      <c r="K1390" s="13">
        <f t="shared" si="84"/>
        <v>6.6420017940000005</v>
      </c>
      <c r="L1390" s="13">
        <f>IF(D1390="ZZ", Brick_Kilns_EF!$E$6*(0.75),Brick_Kilns_EF!$E$6)</f>
        <v>4.0400000000000001E-4</v>
      </c>
      <c r="M1390" s="13">
        <f t="shared" si="85"/>
        <v>3.5902712399999999</v>
      </c>
      <c r="N1390" s="13">
        <f>IF(D1390="ZZ",Brick_Kilns_EF!$E$7*(0.75),Brick_Kilns_EF!$E$7)</f>
        <v>3.1900000000000001E-3</v>
      </c>
      <c r="O1390" s="13">
        <f t="shared" si="86"/>
        <v>28.348923899999999</v>
      </c>
      <c r="P1390" s="13">
        <f>IF(D1390="ZZ",Brick_Kilns_EF!$E$8*(0.75),Brick_Kilns_EF!$E$8)</f>
        <v>7.1999999999999994E-4</v>
      </c>
      <c r="Q1390" s="13">
        <f t="shared" si="87"/>
        <v>6.3985031999999995</v>
      </c>
    </row>
    <row r="1391" spans="1:17">
      <c r="A1391" s="13" t="s">
        <v>1401</v>
      </c>
      <c r="B1391" s="13">
        <v>24.960241809999999</v>
      </c>
      <c r="C1391" s="13">
        <v>89.500643530000005</v>
      </c>
      <c r="D1391" s="13" t="s">
        <v>6</v>
      </c>
      <c r="E1391" s="13" t="s">
        <v>5000</v>
      </c>
      <c r="F1391" s="13" t="s">
        <v>42</v>
      </c>
      <c r="G1391" s="13" t="s">
        <v>4802</v>
      </c>
      <c r="H1391" s="13" t="s">
        <v>4816</v>
      </c>
      <c r="I1391" s="13">
        <f>(Brick_Kilns_EF!$B$13*Brick_Kilns_EF!$B$11*Brick_Kilns_EF!$B$12)</f>
        <v>8886.81</v>
      </c>
      <c r="J1391" s="13">
        <f>IF(D1391="ZZ",Brick_Kilns_EF!$E$9*(0.75),Brick_Kilns_EF!$E$9)</f>
        <v>7.4740000000000006E-4</v>
      </c>
      <c r="K1391" s="13">
        <f t="shared" si="84"/>
        <v>6.6420017940000005</v>
      </c>
      <c r="L1391" s="13">
        <f>IF(D1391="ZZ", Brick_Kilns_EF!$E$6*(0.75),Brick_Kilns_EF!$E$6)</f>
        <v>4.0400000000000001E-4</v>
      </c>
      <c r="M1391" s="13">
        <f t="shared" si="85"/>
        <v>3.5902712399999999</v>
      </c>
      <c r="N1391" s="13">
        <f>IF(D1391="ZZ",Brick_Kilns_EF!$E$7*(0.75),Brick_Kilns_EF!$E$7)</f>
        <v>3.1900000000000001E-3</v>
      </c>
      <c r="O1391" s="13">
        <f t="shared" si="86"/>
        <v>28.348923899999999</v>
      </c>
      <c r="P1391" s="13">
        <f>IF(D1391="ZZ",Brick_Kilns_EF!$E$8*(0.75),Brick_Kilns_EF!$E$8)</f>
        <v>7.1999999999999994E-4</v>
      </c>
      <c r="Q1391" s="13">
        <f t="shared" si="87"/>
        <v>6.3985031999999995</v>
      </c>
    </row>
    <row r="1392" spans="1:17">
      <c r="A1392" s="13" t="s">
        <v>1402</v>
      </c>
      <c r="B1392" s="13">
        <v>25.040621980000001</v>
      </c>
      <c r="C1392" s="13">
        <v>89.035469050000003</v>
      </c>
      <c r="D1392" s="13" t="s">
        <v>6</v>
      </c>
      <c r="E1392" s="13" t="s">
        <v>5000</v>
      </c>
      <c r="F1392" s="13" t="s">
        <v>42</v>
      </c>
      <c r="G1392" s="13" t="s">
        <v>4802</v>
      </c>
      <c r="H1392" s="13" t="s">
        <v>4816</v>
      </c>
      <c r="I1392" s="13">
        <f>(Brick_Kilns_EF!$B$13*Brick_Kilns_EF!$B$11*Brick_Kilns_EF!$B$12)</f>
        <v>8886.81</v>
      </c>
      <c r="J1392" s="13">
        <f>IF(D1392="ZZ",Brick_Kilns_EF!$E$9*(0.75),Brick_Kilns_EF!$E$9)</f>
        <v>7.4740000000000006E-4</v>
      </c>
      <c r="K1392" s="13">
        <f t="shared" si="84"/>
        <v>6.6420017940000005</v>
      </c>
      <c r="L1392" s="13">
        <f>IF(D1392="ZZ", Brick_Kilns_EF!$E$6*(0.75),Brick_Kilns_EF!$E$6)</f>
        <v>4.0400000000000001E-4</v>
      </c>
      <c r="M1392" s="13">
        <f t="shared" si="85"/>
        <v>3.5902712399999999</v>
      </c>
      <c r="N1392" s="13">
        <f>IF(D1392="ZZ",Brick_Kilns_EF!$E$7*(0.75),Brick_Kilns_EF!$E$7)</f>
        <v>3.1900000000000001E-3</v>
      </c>
      <c r="O1392" s="13">
        <f t="shared" si="86"/>
        <v>28.348923899999999</v>
      </c>
      <c r="P1392" s="13">
        <f>IF(D1392="ZZ",Brick_Kilns_EF!$E$8*(0.75),Brick_Kilns_EF!$E$8)</f>
        <v>7.1999999999999994E-4</v>
      </c>
      <c r="Q1392" s="13">
        <f t="shared" si="87"/>
        <v>6.3985031999999995</v>
      </c>
    </row>
    <row r="1393" spans="1:17">
      <c r="A1393" s="13" t="s">
        <v>1403</v>
      </c>
      <c r="B1393" s="13">
        <v>24.15114075</v>
      </c>
      <c r="C1393" s="13">
        <v>89.087282900000005</v>
      </c>
      <c r="D1393" s="13" t="s">
        <v>6</v>
      </c>
      <c r="E1393" s="13" t="s">
        <v>5000</v>
      </c>
      <c r="F1393" s="13" t="s">
        <v>42</v>
      </c>
      <c r="G1393" s="13" t="s">
        <v>4802</v>
      </c>
      <c r="H1393" s="13" t="s">
        <v>4816</v>
      </c>
      <c r="I1393" s="13">
        <f>(Brick_Kilns_EF!$B$13*Brick_Kilns_EF!$B$11*Brick_Kilns_EF!$B$12)</f>
        <v>8886.81</v>
      </c>
      <c r="J1393" s="13">
        <f>IF(D1393="ZZ",Brick_Kilns_EF!$E$9*(0.75),Brick_Kilns_EF!$E$9)</f>
        <v>7.4740000000000006E-4</v>
      </c>
      <c r="K1393" s="13">
        <f t="shared" si="84"/>
        <v>6.6420017940000005</v>
      </c>
      <c r="L1393" s="13">
        <f>IF(D1393="ZZ", Brick_Kilns_EF!$E$6*(0.75),Brick_Kilns_EF!$E$6)</f>
        <v>4.0400000000000001E-4</v>
      </c>
      <c r="M1393" s="13">
        <f t="shared" si="85"/>
        <v>3.5902712399999999</v>
      </c>
      <c r="N1393" s="13">
        <f>IF(D1393="ZZ",Brick_Kilns_EF!$E$7*(0.75),Brick_Kilns_EF!$E$7)</f>
        <v>3.1900000000000001E-3</v>
      </c>
      <c r="O1393" s="13">
        <f t="shared" si="86"/>
        <v>28.348923899999999</v>
      </c>
      <c r="P1393" s="13">
        <f>IF(D1393="ZZ",Brick_Kilns_EF!$E$8*(0.75),Brick_Kilns_EF!$E$8)</f>
        <v>7.1999999999999994E-4</v>
      </c>
      <c r="Q1393" s="13">
        <f t="shared" si="87"/>
        <v>6.3985031999999995</v>
      </c>
    </row>
    <row r="1394" spans="1:17">
      <c r="A1394" s="13" t="s">
        <v>1404</v>
      </c>
      <c r="B1394" s="13">
        <v>24.448930520000001</v>
      </c>
      <c r="C1394" s="13">
        <v>88.565823910000006</v>
      </c>
      <c r="D1394" s="13" t="s">
        <v>6</v>
      </c>
      <c r="E1394" s="13" t="s">
        <v>5000</v>
      </c>
      <c r="F1394" s="13" t="s">
        <v>42</v>
      </c>
      <c r="G1394" s="13" t="s">
        <v>4802</v>
      </c>
      <c r="H1394" s="13" t="s">
        <v>4816</v>
      </c>
      <c r="I1394" s="13">
        <f>(Brick_Kilns_EF!$B$13*Brick_Kilns_EF!$B$11*Brick_Kilns_EF!$B$12)</f>
        <v>8886.81</v>
      </c>
      <c r="J1394" s="13">
        <f>IF(D1394="ZZ",Brick_Kilns_EF!$E$9*(0.75),Brick_Kilns_EF!$E$9)</f>
        <v>7.4740000000000006E-4</v>
      </c>
      <c r="K1394" s="13">
        <f t="shared" si="84"/>
        <v>6.6420017940000005</v>
      </c>
      <c r="L1394" s="13">
        <f>IF(D1394="ZZ", Brick_Kilns_EF!$E$6*(0.75),Brick_Kilns_EF!$E$6)</f>
        <v>4.0400000000000001E-4</v>
      </c>
      <c r="M1394" s="13">
        <f t="shared" si="85"/>
        <v>3.5902712399999999</v>
      </c>
      <c r="N1394" s="13">
        <f>IF(D1394="ZZ",Brick_Kilns_EF!$E$7*(0.75),Brick_Kilns_EF!$E$7)</f>
        <v>3.1900000000000001E-3</v>
      </c>
      <c r="O1394" s="13">
        <f t="shared" si="86"/>
        <v>28.348923899999999</v>
      </c>
      <c r="P1394" s="13">
        <f>IF(D1394="ZZ",Brick_Kilns_EF!$E$8*(0.75),Brick_Kilns_EF!$E$8)</f>
        <v>7.1999999999999994E-4</v>
      </c>
      <c r="Q1394" s="13">
        <f t="shared" si="87"/>
        <v>6.3985031999999995</v>
      </c>
    </row>
    <row r="1395" spans="1:17">
      <c r="A1395" s="13" t="s">
        <v>1405</v>
      </c>
      <c r="B1395" s="13">
        <v>24.033319980000002</v>
      </c>
      <c r="C1395" s="13">
        <v>88.979348650000006</v>
      </c>
      <c r="D1395" s="13" t="s">
        <v>6</v>
      </c>
      <c r="E1395" s="13" t="s">
        <v>5000</v>
      </c>
      <c r="F1395" s="13" t="s">
        <v>9</v>
      </c>
      <c r="G1395" s="13" t="s">
        <v>4802</v>
      </c>
      <c r="H1395" s="13" t="s">
        <v>4816</v>
      </c>
      <c r="I1395" s="13">
        <f>(Brick_Kilns_EF!$B$13*Brick_Kilns_EF!$B$11*Brick_Kilns_EF!$B$12)</f>
        <v>8886.81</v>
      </c>
      <c r="J1395" s="13">
        <f>IF(D1395="ZZ",Brick_Kilns_EF!$E$9*(0.75),Brick_Kilns_EF!$E$9)</f>
        <v>7.4740000000000006E-4</v>
      </c>
      <c r="K1395" s="13">
        <f t="shared" si="84"/>
        <v>6.6420017940000005</v>
      </c>
      <c r="L1395" s="13">
        <f>IF(D1395="ZZ", Brick_Kilns_EF!$E$6*(0.75),Brick_Kilns_EF!$E$6)</f>
        <v>4.0400000000000001E-4</v>
      </c>
      <c r="M1395" s="13">
        <f t="shared" si="85"/>
        <v>3.5902712399999999</v>
      </c>
      <c r="N1395" s="13">
        <f>IF(D1395="ZZ",Brick_Kilns_EF!$E$7*(0.75),Brick_Kilns_EF!$E$7)</f>
        <v>3.1900000000000001E-3</v>
      </c>
      <c r="O1395" s="13">
        <f t="shared" si="86"/>
        <v>28.348923899999999</v>
      </c>
      <c r="P1395" s="13">
        <f>IF(D1395="ZZ",Brick_Kilns_EF!$E$8*(0.75),Brick_Kilns_EF!$E$8)</f>
        <v>7.1999999999999994E-4</v>
      </c>
      <c r="Q1395" s="13">
        <f t="shared" si="87"/>
        <v>6.3985031999999995</v>
      </c>
    </row>
    <row r="1396" spans="1:17">
      <c r="A1396" s="13" t="s">
        <v>1406</v>
      </c>
      <c r="B1396" s="13">
        <v>24.033442059999999</v>
      </c>
      <c r="C1396" s="13">
        <v>88.981251400000005</v>
      </c>
      <c r="D1396" s="13" t="s">
        <v>6</v>
      </c>
      <c r="E1396" s="13" t="s">
        <v>5000</v>
      </c>
      <c r="F1396" s="13" t="s">
        <v>9</v>
      </c>
      <c r="G1396" s="13" t="s">
        <v>4802</v>
      </c>
      <c r="H1396" s="13" t="s">
        <v>4816</v>
      </c>
      <c r="I1396" s="13">
        <f>(Brick_Kilns_EF!$B$13*Brick_Kilns_EF!$B$11*Brick_Kilns_EF!$B$12)</f>
        <v>8886.81</v>
      </c>
      <c r="J1396" s="13">
        <f>IF(D1396="ZZ",Brick_Kilns_EF!$E$9*(0.75),Brick_Kilns_EF!$E$9)</f>
        <v>7.4740000000000006E-4</v>
      </c>
      <c r="K1396" s="13">
        <f t="shared" si="84"/>
        <v>6.6420017940000005</v>
      </c>
      <c r="L1396" s="13">
        <f>IF(D1396="ZZ", Brick_Kilns_EF!$E$6*(0.75),Brick_Kilns_EF!$E$6)</f>
        <v>4.0400000000000001E-4</v>
      </c>
      <c r="M1396" s="13">
        <f t="shared" si="85"/>
        <v>3.5902712399999999</v>
      </c>
      <c r="N1396" s="13">
        <f>IF(D1396="ZZ",Brick_Kilns_EF!$E$7*(0.75),Brick_Kilns_EF!$E$7)</f>
        <v>3.1900000000000001E-3</v>
      </c>
      <c r="O1396" s="13">
        <f t="shared" si="86"/>
        <v>28.348923899999999</v>
      </c>
      <c r="P1396" s="13">
        <f>IF(D1396="ZZ",Brick_Kilns_EF!$E$8*(0.75),Brick_Kilns_EF!$E$8)</f>
        <v>7.1999999999999994E-4</v>
      </c>
      <c r="Q1396" s="13">
        <f t="shared" si="87"/>
        <v>6.3985031999999995</v>
      </c>
    </row>
    <row r="1397" spans="1:17">
      <c r="A1397" s="13" t="s">
        <v>1407</v>
      </c>
      <c r="B1397" s="13">
        <v>24.03508072</v>
      </c>
      <c r="C1397" s="13">
        <v>88.978311270000006</v>
      </c>
      <c r="D1397" s="13" t="s">
        <v>6</v>
      </c>
      <c r="E1397" s="13" t="s">
        <v>5000</v>
      </c>
      <c r="F1397" s="13" t="s">
        <v>9</v>
      </c>
      <c r="G1397" s="13" t="s">
        <v>4802</v>
      </c>
      <c r="H1397" s="13" t="s">
        <v>4816</v>
      </c>
      <c r="I1397" s="13">
        <f>(Brick_Kilns_EF!$B$13*Brick_Kilns_EF!$B$11*Brick_Kilns_EF!$B$12)</f>
        <v>8886.81</v>
      </c>
      <c r="J1397" s="13">
        <f>IF(D1397="ZZ",Brick_Kilns_EF!$E$9*(0.75),Brick_Kilns_EF!$E$9)</f>
        <v>7.4740000000000006E-4</v>
      </c>
      <c r="K1397" s="13">
        <f t="shared" si="84"/>
        <v>6.6420017940000005</v>
      </c>
      <c r="L1397" s="13">
        <f>IF(D1397="ZZ", Brick_Kilns_EF!$E$6*(0.75),Brick_Kilns_EF!$E$6)</f>
        <v>4.0400000000000001E-4</v>
      </c>
      <c r="M1397" s="13">
        <f t="shared" si="85"/>
        <v>3.5902712399999999</v>
      </c>
      <c r="N1397" s="13">
        <f>IF(D1397="ZZ",Brick_Kilns_EF!$E$7*(0.75),Brick_Kilns_EF!$E$7)</f>
        <v>3.1900000000000001E-3</v>
      </c>
      <c r="O1397" s="13">
        <f t="shared" si="86"/>
        <v>28.348923899999999</v>
      </c>
      <c r="P1397" s="13">
        <f>IF(D1397="ZZ",Brick_Kilns_EF!$E$8*(0.75),Brick_Kilns_EF!$E$8)</f>
        <v>7.1999999999999994E-4</v>
      </c>
      <c r="Q1397" s="13">
        <f t="shared" si="87"/>
        <v>6.3985031999999995</v>
      </c>
    </row>
    <row r="1398" spans="1:17">
      <c r="A1398" s="13" t="s">
        <v>1408</v>
      </c>
      <c r="B1398" s="13">
        <v>23.973464509999999</v>
      </c>
      <c r="C1398" s="13">
        <v>89.184641279999994</v>
      </c>
      <c r="D1398" s="13" t="s">
        <v>6</v>
      </c>
      <c r="E1398" s="13" t="s">
        <v>5000</v>
      </c>
      <c r="F1398" s="13" t="s">
        <v>9</v>
      </c>
      <c r="G1398" s="13" t="s">
        <v>4802</v>
      </c>
      <c r="H1398" s="13" t="s">
        <v>4816</v>
      </c>
      <c r="I1398" s="13">
        <f>(Brick_Kilns_EF!$B$13*Brick_Kilns_EF!$B$11*Brick_Kilns_EF!$B$12)</f>
        <v>8886.81</v>
      </c>
      <c r="J1398" s="13">
        <f>IF(D1398="ZZ",Brick_Kilns_EF!$E$9*(0.75),Brick_Kilns_EF!$E$9)</f>
        <v>7.4740000000000006E-4</v>
      </c>
      <c r="K1398" s="13">
        <f t="shared" si="84"/>
        <v>6.6420017940000005</v>
      </c>
      <c r="L1398" s="13">
        <f>IF(D1398="ZZ", Brick_Kilns_EF!$E$6*(0.75),Brick_Kilns_EF!$E$6)</f>
        <v>4.0400000000000001E-4</v>
      </c>
      <c r="M1398" s="13">
        <f t="shared" si="85"/>
        <v>3.5902712399999999</v>
      </c>
      <c r="N1398" s="13">
        <f>IF(D1398="ZZ",Brick_Kilns_EF!$E$7*(0.75),Brick_Kilns_EF!$E$7)</f>
        <v>3.1900000000000001E-3</v>
      </c>
      <c r="O1398" s="13">
        <f t="shared" si="86"/>
        <v>28.348923899999999</v>
      </c>
      <c r="P1398" s="13">
        <f>IF(D1398="ZZ",Brick_Kilns_EF!$E$8*(0.75),Brick_Kilns_EF!$E$8)</f>
        <v>7.1999999999999994E-4</v>
      </c>
      <c r="Q1398" s="13">
        <f t="shared" si="87"/>
        <v>6.3985031999999995</v>
      </c>
    </row>
    <row r="1399" spans="1:17">
      <c r="A1399" s="13" t="s">
        <v>1409</v>
      </c>
      <c r="B1399" s="13">
        <v>23.96985381</v>
      </c>
      <c r="C1399" s="13">
        <v>89.182163399999993</v>
      </c>
      <c r="D1399" s="13" t="s">
        <v>6</v>
      </c>
      <c r="E1399" s="13" t="s">
        <v>5000</v>
      </c>
      <c r="F1399" s="13" t="s">
        <v>9</v>
      </c>
      <c r="G1399" s="13" t="s">
        <v>4802</v>
      </c>
      <c r="H1399" s="13" t="s">
        <v>4816</v>
      </c>
      <c r="I1399" s="13">
        <f>(Brick_Kilns_EF!$B$13*Brick_Kilns_EF!$B$11*Brick_Kilns_EF!$B$12)</f>
        <v>8886.81</v>
      </c>
      <c r="J1399" s="13">
        <f>IF(D1399="ZZ",Brick_Kilns_EF!$E$9*(0.75),Brick_Kilns_EF!$E$9)</f>
        <v>7.4740000000000006E-4</v>
      </c>
      <c r="K1399" s="13">
        <f t="shared" si="84"/>
        <v>6.6420017940000005</v>
      </c>
      <c r="L1399" s="13">
        <f>IF(D1399="ZZ", Brick_Kilns_EF!$E$6*(0.75),Brick_Kilns_EF!$E$6)</f>
        <v>4.0400000000000001E-4</v>
      </c>
      <c r="M1399" s="13">
        <f t="shared" si="85"/>
        <v>3.5902712399999999</v>
      </c>
      <c r="N1399" s="13">
        <f>IF(D1399="ZZ",Brick_Kilns_EF!$E$7*(0.75),Brick_Kilns_EF!$E$7)</f>
        <v>3.1900000000000001E-3</v>
      </c>
      <c r="O1399" s="13">
        <f t="shared" si="86"/>
        <v>28.348923899999999</v>
      </c>
      <c r="P1399" s="13">
        <f>IF(D1399="ZZ",Brick_Kilns_EF!$E$8*(0.75),Brick_Kilns_EF!$E$8)</f>
        <v>7.1999999999999994E-4</v>
      </c>
      <c r="Q1399" s="13">
        <f t="shared" si="87"/>
        <v>6.3985031999999995</v>
      </c>
    </row>
    <row r="1400" spans="1:17">
      <c r="A1400" s="13" t="s">
        <v>1410</v>
      </c>
      <c r="B1400" s="13">
        <v>23.97338938</v>
      </c>
      <c r="C1400" s="13">
        <v>89.1847219</v>
      </c>
      <c r="D1400" s="13" t="s">
        <v>6</v>
      </c>
      <c r="E1400" s="13" t="s">
        <v>5000</v>
      </c>
      <c r="F1400" s="13" t="s">
        <v>9</v>
      </c>
      <c r="G1400" s="13" t="s">
        <v>4802</v>
      </c>
      <c r="H1400" s="13" t="s">
        <v>4816</v>
      </c>
      <c r="I1400" s="13">
        <f>(Brick_Kilns_EF!$B$13*Brick_Kilns_EF!$B$11*Brick_Kilns_EF!$B$12)</f>
        <v>8886.81</v>
      </c>
      <c r="J1400" s="13">
        <f>IF(D1400="ZZ",Brick_Kilns_EF!$E$9*(0.75),Brick_Kilns_EF!$E$9)</f>
        <v>7.4740000000000006E-4</v>
      </c>
      <c r="K1400" s="13">
        <f t="shared" si="84"/>
        <v>6.6420017940000005</v>
      </c>
      <c r="L1400" s="13">
        <f>IF(D1400="ZZ", Brick_Kilns_EF!$E$6*(0.75),Brick_Kilns_EF!$E$6)</f>
        <v>4.0400000000000001E-4</v>
      </c>
      <c r="M1400" s="13">
        <f t="shared" si="85"/>
        <v>3.5902712399999999</v>
      </c>
      <c r="N1400" s="13">
        <f>IF(D1400="ZZ",Brick_Kilns_EF!$E$7*(0.75),Brick_Kilns_EF!$E$7)</f>
        <v>3.1900000000000001E-3</v>
      </c>
      <c r="O1400" s="13">
        <f t="shared" si="86"/>
        <v>28.348923899999999</v>
      </c>
      <c r="P1400" s="13">
        <f>IF(D1400="ZZ",Brick_Kilns_EF!$E$8*(0.75),Brick_Kilns_EF!$E$8)</f>
        <v>7.1999999999999994E-4</v>
      </c>
      <c r="Q1400" s="13">
        <f t="shared" si="87"/>
        <v>6.3985031999999995</v>
      </c>
    </row>
    <row r="1401" spans="1:17">
      <c r="A1401" s="13" t="s">
        <v>1411</v>
      </c>
      <c r="B1401" s="13">
        <v>24.032879390000002</v>
      </c>
      <c r="C1401" s="13">
        <v>88.925191359999999</v>
      </c>
      <c r="D1401" s="13" t="s">
        <v>6</v>
      </c>
      <c r="E1401" s="13" t="s">
        <v>5000</v>
      </c>
      <c r="F1401" s="13" t="s">
        <v>9</v>
      </c>
      <c r="G1401" s="13" t="s">
        <v>4802</v>
      </c>
      <c r="H1401" s="13" t="s">
        <v>4816</v>
      </c>
      <c r="I1401" s="13">
        <f>(Brick_Kilns_EF!$B$13*Brick_Kilns_EF!$B$11*Brick_Kilns_EF!$B$12)</f>
        <v>8886.81</v>
      </c>
      <c r="J1401" s="13">
        <f>IF(D1401="ZZ",Brick_Kilns_EF!$E$9*(0.75),Brick_Kilns_EF!$E$9)</f>
        <v>7.4740000000000006E-4</v>
      </c>
      <c r="K1401" s="13">
        <f t="shared" si="84"/>
        <v>6.6420017940000005</v>
      </c>
      <c r="L1401" s="13">
        <f>IF(D1401="ZZ", Brick_Kilns_EF!$E$6*(0.75),Brick_Kilns_EF!$E$6)</f>
        <v>4.0400000000000001E-4</v>
      </c>
      <c r="M1401" s="13">
        <f t="shared" si="85"/>
        <v>3.5902712399999999</v>
      </c>
      <c r="N1401" s="13">
        <f>IF(D1401="ZZ",Brick_Kilns_EF!$E$7*(0.75),Brick_Kilns_EF!$E$7)</f>
        <v>3.1900000000000001E-3</v>
      </c>
      <c r="O1401" s="13">
        <f t="shared" si="86"/>
        <v>28.348923899999999</v>
      </c>
      <c r="P1401" s="13">
        <f>IF(D1401="ZZ",Brick_Kilns_EF!$E$8*(0.75),Brick_Kilns_EF!$E$8)</f>
        <v>7.1999999999999994E-4</v>
      </c>
      <c r="Q1401" s="13">
        <f t="shared" si="87"/>
        <v>6.3985031999999995</v>
      </c>
    </row>
    <row r="1402" spans="1:17">
      <c r="A1402" s="13" t="s">
        <v>1412</v>
      </c>
      <c r="B1402" s="13">
        <v>24.508179599999998</v>
      </c>
      <c r="C1402" s="13">
        <v>88.240987459999999</v>
      </c>
      <c r="D1402" s="13" t="s">
        <v>6</v>
      </c>
      <c r="E1402" s="13" t="s">
        <v>5000</v>
      </c>
      <c r="F1402" s="13" t="s">
        <v>42</v>
      </c>
      <c r="G1402" s="13" t="s">
        <v>4802</v>
      </c>
      <c r="H1402" s="13" t="s">
        <v>4816</v>
      </c>
      <c r="I1402" s="13">
        <f>(Brick_Kilns_EF!$B$13*Brick_Kilns_EF!$B$11*Brick_Kilns_EF!$B$12)</f>
        <v>8886.81</v>
      </c>
      <c r="J1402" s="13">
        <f>IF(D1402="ZZ",Brick_Kilns_EF!$E$9*(0.75),Brick_Kilns_EF!$E$9)</f>
        <v>7.4740000000000006E-4</v>
      </c>
      <c r="K1402" s="13">
        <f t="shared" si="84"/>
        <v>6.6420017940000005</v>
      </c>
      <c r="L1402" s="13">
        <f>IF(D1402="ZZ", Brick_Kilns_EF!$E$6*(0.75),Brick_Kilns_EF!$E$6)</f>
        <v>4.0400000000000001E-4</v>
      </c>
      <c r="M1402" s="13">
        <f t="shared" si="85"/>
        <v>3.5902712399999999</v>
      </c>
      <c r="N1402" s="13">
        <f>IF(D1402="ZZ",Brick_Kilns_EF!$E$7*(0.75),Brick_Kilns_EF!$E$7)</f>
        <v>3.1900000000000001E-3</v>
      </c>
      <c r="O1402" s="13">
        <f t="shared" si="86"/>
        <v>28.348923899999999</v>
      </c>
      <c r="P1402" s="13">
        <f>IF(D1402="ZZ",Brick_Kilns_EF!$E$8*(0.75),Brick_Kilns_EF!$E$8)</f>
        <v>7.1999999999999994E-4</v>
      </c>
      <c r="Q1402" s="13">
        <f t="shared" si="87"/>
        <v>6.3985031999999995</v>
      </c>
    </row>
    <row r="1403" spans="1:17">
      <c r="A1403" s="13" t="s">
        <v>1413</v>
      </c>
      <c r="B1403" s="13">
        <v>24.3228537</v>
      </c>
      <c r="C1403" s="13">
        <v>90.102568000000005</v>
      </c>
      <c r="D1403" s="13" t="s">
        <v>6</v>
      </c>
      <c r="E1403" s="13" t="s">
        <v>5000</v>
      </c>
      <c r="F1403" s="13" t="s">
        <v>7</v>
      </c>
      <c r="G1403" s="13" t="s">
        <v>4802</v>
      </c>
      <c r="H1403" s="13" t="s">
        <v>4816</v>
      </c>
      <c r="I1403" s="13">
        <f>(Brick_Kilns_EF!$B$13*Brick_Kilns_EF!$B$11*Brick_Kilns_EF!$B$12)</f>
        <v>8886.81</v>
      </c>
      <c r="J1403" s="13">
        <f>IF(D1403="ZZ",Brick_Kilns_EF!$E$9*(0.75),Brick_Kilns_EF!$E$9)</f>
        <v>7.4740000000000006E-4</v>
      </c>
      <c r="K1403" s="13">
        <f t="shared" si="84"/>
        <v>6.6420017940000005</v>
      </c>
      <c r="L1403" s="13">
        <f>IF(D1403="ZZ", Brick_Kilns_EF!$E$6*(0.75),Brick_Kilns_EF!$E$6)</f>
        <v>4.0400000000000001E-4</v>
      </c>
      <c r="M1403" s="13">
        <f t="shared" si="85"/>
        <v>3.5902712399999999</v>
      </c>
      <c r="N1403" s="13">
        <f>IF(D1403="ZZ",Brick_Kilns_EF!$E$7*(0.75),Brick_Kilns_EF!$E$7)</f>
        <v>3.1900000000000001E-3</v>
      </c>
      <c r="O1403" s="13">
        <f t="shared" si="86"/>
        <v>28.348923899999999</v>
      </c>
      <c r="P1403" s="13">
        <f>IF(D1403="ZZ",Brick_Kilns_EF!$E$8*(0.75),Brick_Kilns_EF!$E$8)</f>
        <v>7.1999999999999994E-4</v>
      </c>
      <c r="Q1403" s="13">
        <f t="shared" si="87"/>
        <v>6.3985031999999995</v>
      </c>
    </row>
    <row r="1404" spans="1:17">
      <c r="A1404" s="13" t="s">
        <v>1414</v>
      </c>
      <c r="B1404" s="13">
        <v>24.093563079999999</v>
      </c>
      <c r="C1404" s="13">
        <v>89.369042930000006</v>
      </c>
      <c r="D1404" s="13" t="s">
        <v>6</v>
      </c>
      <c r="E1404" s="13" t="s">
        <v>5000</v>
      </c>
      <c r="F1404" s="13" t="s">
        <v>42</v>
      </c>
      <c r="G1404" s="13" t="s">
        <v>4802</v>
      </c>
      <c r="H1404" s="13" t="s">
        <v>4816</v>
      </c>
      <c r="I1404" s="13">
        <f>(Brick_Kilns_EF!$B$13*Brick_Kilns_EF!$B$11*Brick_Kilns_EF!$B$12)</f>
        <v>8886.81</v>
      </c>
      <c r="J1404" s="13">
        <f>IF(D1404="ZZ",Brick_Kilns_EF!$E$9*(0.75),Brick_Kilns_EF!$E$9)</f>
        <v>7.4740000000000006E-4</v>
      </c>
      <c r="K1404" s="13">
        <f t="shared" si="84"/>
        <v>6.6420017940000005</v>
      </c>
      <c r="L1404" s="13">
        <f>IF(D1404="ZZ", Brick_Kilns_EF!$E$6*(0.75),Brick_Kilns_EF!$E$6)</f>
        <v>4.0400000000000001E-4</v>
      </c>
      <c r="M1404" s="13">
        <f t="shared" si="85"/>
        <v>3.5902712399999999</v>
      </c>
      <c r="N1404" s="13">
        <f>IF(D1404="ZZ",Brick_Kilns_EF!$E$7*(0.75),Brick_Kilns_EF!$E$7)</f>
        <v>3.1900000000000001E-3</v>
      </c>
      <c r="O1404" s="13">
        <f t="shared" si="86"/>
        <v>28.348923899999999</v>
      </c>
      <c r="P1404" s="13">
        <f>IF(D1404="ZZ",Brick_Kilns_EF!$E$8*(0.75),Brick_Kilns_EF!$E$8)</f>
        <v>7.1999999999999994E-4</v>
      </c>
      <c r="Q1404" s="13">
        <f t="shared" si="87"/>
        <v>6.3985031999999995</v>
      </c>
    </row>
    <row r="1405" spans="1:17">
      <c r="A1405" s="13" t="s">
        <v>1415</v>
      </c>
      <c r="B1405" s="13">
        <v>24.172729560000001</v>
      </c>
      <c r="C1405" s="13">
        <v>90.160142629999996</v>
      </c>
      <c r="D1405" s="13" t="s">
        <v>6</v>
      </c>
      <c r="E1405" s="13" t="s">
        <v>5000</v>
      </c>
      <c r="F1405" s="13" t="s">
        <v>7</v>
      </c>
      <c r="G1405" s="13" t="s">
        <v>4802</v>
      </c>
      <c r="H1405" s="13" t="s">
        <v>4816</v>
      </c>
      <c r="I1405" s="13">
        <f>(Brick_Kilns_EF!$B$13*Brick_Kilns_EF!$B$11*Brick_Kilns_EF!$B$12)</f>
        <v>8886.81</v>
      </c>
      <c r="J1405" s="13">
        <f>IF(D1405="ZZ",Brick_Kilns_EF!$E$9*(0.75),Brick_Kilns_EF!$E$9)</f>
        <v>7.4740000000000006E-4</v>
      </c>
      <c r="K1405" s="13">
        <f t="shared" si="84"/>
        <v>6.6420017940000005</v>
      </c>
      <c r="L1405" s="13">
        <f>IF(D1405="ZZ", Brick_Kilns_EF!$E$6*(0.75),Brick_Kilns_EF!$E$6)</f>
        <v>4.0400000000000001E-4</v>
      </c>
      <c r="M1405" s="13">
        <f t="shared" si="85"/>
        <v>3.5902712399999999</v>
      </c>
      <c r="N1405" s="13">
        <f>IF(D1405="ZZ",Brick_Kilns_EF!$E$7*(0.75),Brick_Kilns_EF!$E$7)</f>
        <v>3.1900000000000001E-3</v>
      </c>
      <c r="O1405" s="13">
        <f t="shared" si="86"/>
        <v>28.348923899999999</v>
      </c>
      <c r="P1405" s="13">
        <f>IF(D1405="ZZ",Brick_Kilns_EF!$E$8*(0.75),Brick_Kilns_EF!$E$8)</f>
        <v>7.1999999999999994E-4</v>
      </c>
      <c r="Q1405" s="13">
        <f t="shared" si="87"/>
        <v>6.3985031999999995</v>
      </c>
    </row>
    <row r="1406" spans="1:17">
      <c r="A1406" s="13" t="s">
        <v>1416</v>
      </c>
      <c r="B1406" s="13">
        <v>23.965083289999999</v>
      </c>
      <c r="C1406" s="13">
        <v>89.182296379999997</v>
      </c>
      <c r="D1406" s="13" t="s">
        <v>6</v>
      </c>
      <c r="E1406" s="13" t="s">
        <v>5000</v>
      </c>
      <c r="F1406" s="13" t="s">
        <v>9</v>
      </c>
      <c r="G1406" s="13" t="s">
        <v>4802</v>
      </c>
      <c r="H1406" s="13" t="s">
        <v>4816</v>
      </c>
      <c r="I1406" s="13">
        <f>(Brick_Kilns_EF!$B$13*Brick_Kilns_EF!$B$11*Brick_Kilns_EF!$B$12)</f>
        <v>8886.81</v>
      </c>
      <c r="J1406" s="13">
        <f>IF(D1406="ZZ",Brick_Kilns_EF!$E$9*(0.75),Brick_Kilns_EF!$E$9)</f>
        <v>7.4740000000000006E-4</v>
      </c>
      <c r="K1406" s="13">
        <f t="shared" si="84"/>
        <v>6.6420017940000005</v>
      </c>
      <c r="L1406" s="13">
        <f>IF(D1406="ZZ", Brick_Kilns_EF!$E$6*(0.75),Brick_Kilns_EF!$E$6)</f>
        <v>4.0400000000000001E-4</v>
      </c>
      <c r="M1406" s="13">
        <f t="shared" si="85"/>
        <v>3.5902712399999999</v>
      </c>
      <c r="N1406" s="13">
        <f>IF(D1406="ZZ",Brick_Kilns_EF!$E$7*(0.75),Brick_Kilns_EF!$E$7)</f>
        <v>3.1900000000000001E-3</v>
      </c>
      <c r="O1406" s="13">
        <f t="shared" si="86"/>
        <v>28.348923899999999</v>
      </c>
      <c r="P1406" s="13">
        <f>IF(D1406="ZZ",Brick_Kilns_EF!$E$8*(0.75),Brick_Kilns_EF!$E$8)</f>
        <v>7.1999999999999994E-4</v>
      </c>
      <c r="Q1406" s="13">
        <f t="shared" si="87"/>
        <v>6.3985031999999995</v>
      </c>
    </row>
    <row r="1407" spans="1:17">
      <c r="A1407" s="13" t="s">
        <v>1417</v>
      </c>
      <c r="B1407" s="13">
        <v>24.048908440000002</v>
      </c>
      <c r="C1407" s="13">
        <v>89.053477830000006</v>
      </c>
      <c r="D1407" s="13" t="s">
        <v>6</v>
      </c>
      <c r="E1407" s="13" t="s">
        <v>5000</v>
      </c>
      <c r="F1407" s="13" t="s">
        <v>42</v>
      </c>
      <c r="G1407" s="13" t="s">
        <v>4802</v>
      </c>
      <c r="H1407" s="13" t="s">
        <v>4816</v>
      </c>
      <c r="I1407" s="13">
        <f>(Brick_Kilns_EF!$B$13*Brick_Kilns_EF!$B$11*Brick_Kilns_EF!$B$12)</f>
        <v>8886.81</v>
      </c>
      <c r="J1407" s="13">
        <f>IF(D1407="ZZ",Brick_Kilns_EF!$E$9*(0.75),Brick_Kilns_EF!$E$9)</f>
        <v>7.4740000000000006E-4</v>
      </c>
      <c r="K1407" s="13">
        <f t="shared" si="84"/>
        <v>6.6420017940000005</v>
      </c>
      <c r="L1407" s="13">
        <f>IF(D1407="ZZ", Brick_Kilns_EF!$E$6*(0.75),Brick_Kilns_EF!$E$6)</f>
        <v>4.0400000000000001E-4</v>
      </c>
      <c r="M1407" s="13">
        <f t="shared" si="85"/>
        <v>3.5902712399999999</v>
      </c>
      <c r="N1407" s="13">
        <f>IF(D1407="ZZ",Brick_Kilns_EF!$E$7*(0.75),Brick_Kilns_EF!$E$7)</f>
        <v>3.1900000000000001E-3</v>
      </c>
      <c r="O1407" s="13">
        <f t="shared" si="86"/>
        <v>28.348923899999999</v>
      </c>
      <c r="P1407" s="13">
        <f>IF(D1407="ZZ",Brick_Kilns_EF!$E$8*(0.75),Brick_Kilns_EF!$E$8)</f>
        <v>7.1999999999999994E-4</v>
      </c>
      <c r="Q1407" s="13">
        <f t="shared" si="87"/>
        <v>6.3985031999999995</v>
      </c>
    </row>
    <row r="1408" spans="1:17">
      <c r="A1408" s="13" t="s">
        <v>1418</v>
      </c>
      <c r="B1408" s="13">
        <v>23.98144873</v>
      </c>
      <c r="C1408" s="13">
        <v>89.243642320000006</v>
      </c>
      <c r="D1408" s="13" t="s">
        <v>6</v>
      </c>
      <c r="E1408" s="13" t="s">
        <v>5000</v>
      </c>
      <c r="F1408" s="13" t="s">
        <v>42</v>
      </c>
      <c r="G1408" s="13" t="s">
        <v>4802</v>
      </c>
      <c r="H1408" s="13" t="s">
        <v>4816</v>
      </c>
      <c r="I1408" s="13">
        <f>(Brick_Kilns_EF!$B$13*Brick_Kilns_EF!$B$11*Brick_Kilns_EF!$B$12)</f>
        <v>8886.81</v>
      </c>
      <c r="J1408" s="13">
        <f>IF(D1408="ZZ",Brick_Kilns_EF!$E$9*(0.75),Brick_Kilns_EF!$E$9)</f>
        <v>7.4740000000000006E-4</v>
      </c>
      <c r="K1408" s="13">
        <f t="shared" si="84"/>
        <v>6.6420017940000005</v>
      </c>
      <c r="L1408" s="13">
        <f>IF(D1408="ZZ", Brick_Kilns_EF!$E$6*(0.75),Brick_Kilns_EF!$E$6)</f>
        <v>4.0400000000000001E-4</v>
      </c>
      <c r="M1408" s="13">
        <f t="shared" si="85"/>
        <v>3.5902712399999999</v>
      </c>
      <c r="N1408" s="13">
        <f>IF(D1408="ZZ",Brick_Kilns_EF!$E$7*(0.75),Brick_Kilns_EF!$E$7)</f>
        <v>3.1900000000000001E-3</v>
      </c>
      <c r="O1408" s="13">
        <f t="shared" si="86"/>
        <v>28.348923899999999</v>
      </c>
      <c r="P1408" s="13">
        <f>IF(D1408="ZZ",Brick_Kilns_EF!$E$8*(0.75),Brick_Kilns_EF!$E$8)</f>
        <v>7.1999999999999994E-4</v>
      </c>
      <c r="Q1408" s="13">
        <f t="shared" si="87"/>
        <v>6.3985031999999995</v>
      </c>
    </row>
    <row r="1409" spans="1:17">
      <c r="A1409" s="13" t="s">
        <v>1419</v>
      </c>
      <c r="B1409" s="13">
        <v>24.070788199999999</v>
      </c>
      <c r="C1409" s="13">
        <v>89.743167349999993</v>
      </c>
      <c r="D1409" s="13" t="s">
        <v>6</v>
      </c>
      <c r="E1409" s="13" t="s">
        <v>5000</v>
      </c>
      <c r="F1409" s="13" t="s">
        <v>42</v>
      </c>
      <c r="G1409" s="13" t="s">
        <v>4802</v>
      </c>
      <c r="H1409" s="13" t="s">
        <v>4816</v>
      </c>
      <c r="I1409" s="13">
        <f>(Brick_Kilns_EF!$B$13*Brick_Kilns_EF!$B$11*Brick_Kilns_EF!$B$12)</f>
        <v>8886.81</v>
      </c>
      <c r="J1409" s="13">
        <f>IF(D1409="ZZ",Brick_Kilns_EF!$E$9*(0.75),Brick_Kilns_EF!$E$9)</f>
        <v>7.4740000000000006E-4</v>
      </c>
      <c r="K1409" s="13">
        <f t="shared" si="84"/>
        <v>6.6420017940000005</v>
      </c>
      <c r="L1409" s="13">
        <f>IF(D1409="ZZ", Brick_Kilns_EF!$E$6*(0.75),Brick_Kilns_EF!$E$6)</f>
        <v>4.0400000000000001E-4</v>
      </c>
      <c r="M1409" s="13">
        <f t="shared" si="85"/>
        <v>3.5902712399999999</v>
      </c>
      <c r="N1409" s="13">
        <f>IF(D1409="ZZ",Brick_Kilns_EF!$E$7*(0.75),Brick_Kilns_EF!$E$7)</f>
        <v>3.1900000000000001E-3</v>
      </c>
      <c r="O1409" s="13">
        <f t="shared" si="86"/>
        <v>28.348923899999999</v>
      </c>
      <c r="P1409" s="13">
        <f>IF(D1409="ZZ",Brick_Kilns_EF!$E$8*(0.75),Brick_Kilns_EF!$E$8)</f>
        <v>7.1999999999999994E-4</v>
      </c>
      <c r="Q1409" s="13">
        <f t="shared" si="87"/>
        <v>6.3985031999999995</v>
      </c>
    </row>
    <row r="1410" spans="1:17">
      <c r="A1410" s="13" t="s">
        <v>1420</v>
      </c>
      <c r="B1410" s="13">
        <v>24.438148909999999</v>
      </c>
      <c r="C1410" s="13">
        <v>89.436903939999993</v>
      </c>
      <c r="D1410" s="13" t="s">
        <v>6</v>
      </c>
      <c r="E1410" s="13" t="s">
        <v>5000</v>
      </c>
      <c r="F1410" s="13" t="s">
        <v>42</v>
      </c>
      <c r="G1410" s="13" t="s">
        <v>4802</v>
      </c>
      <c r="H1410" s="13" t="s">
        <v>4816</v>
      </c>
      <c r="I1410" s="13">
        <f>(Brick_Kilns_EF!$B$13*Brick_Kilns_EF!$B$11*Brick_Kilns_EF!$B$12)</f>
        <v>8886.81</v>
      </c>
      <c r="J1410" s="13">
        <f>IF(D1410="ZZ",Brick_Kilns_EF!$E$9*(0.75),Brick_Kilns_EF!$E$9)</f>
        <v>7.4740000000000006E-4</v>
      </c>
      <c r="K1410" s="13">
        <f t="shared" si="84"/>
        <v>6.6420017940000005</v>
      </c>
      <c r="L1410" s="13">
        <f>IF(D1410="ZZ", Brick_Kilns_EF!$E$6*(0.75),Brick_Kilns_EF!$E$6)</f>
        <v>4.0400000000000001E-4</v>
      </c>
      <c r="M1410" s="13">
        <f t="shared" si="85"/>
        <v>3.5902712399999999</v>
      </c>
      <c r="N1410" s="13">
        <f>IF(D1410="ZZ",Brick_Kilns_EF!$E$7*(0.75),Brick_Kilns_EF!$E$7)</f>
        <v>3.1900000000000001E-3</v>
      </c>
      <c r="O1410" s="13">
        <f t="shared" si="86"/>
        <v>28.348923899999999</v>
      </c>
      <c r="P1410" s="13">
        <f>IF(D1410="ZZ",Brick_Kilns_EF!$E$8*(0.75),Brick_Kilns_EF!$E$8)</f>
        <v>7.1999999999999994E-4</v>
      </c>
      <c r="Q1410" s="13">
        <f t="shared" si="87"/>
        <v>6.3985031999999995</v>
      </c>
    </row>
    <row r="1411" spans="1:17">
      <c r="A1411" s="13" t="s">
        <v>1421</v>
      </c>
      <c r="B1411" s="13">
        <v>24.053962110000001</v>
      </c>
      <c r="C1411" s="13">
        <v>89.651398209999996</v>
      </c>
      <c r="D1411" s="13" t="s">
        <v>6</v>
      </c>
      <c r="E1411" s="13" t="s">
        <v>5000</v>
      </c>
      <c r="F1411" s="13" t="s">
        <v>42</v>
      </c>
      <c r="G1411" s="13" t="s">
        <v>4802</v>
      </c>
      <c r="H1411" s="13" t="s">
        <v>4816</v>
      </c>
      <c r="I1411" s="13">
        <f>(Brick_Kilns_EF!$B$13*Brick_Kilns_EF!$B$11*Brick_Kilns_EF!$B$12)</f>
        <v>8886.81</v>
      </c>
      <c r="J1411" s="13">
        <f>IF(D1411="ZZ",Brick_Kilns_EF!$E$9*(0.75),Brick_Kilns_EF!$E$9)</f>
        <v>7.4740000000000006E-4</v>
      </c>
      <c r="K1411" s="13">
        <f t="shared" ref="K1411:K1474" si="88">I1411*J1411</f>
        <v>6.6420017940000005</v>
      </c>
      <c r="L1411" s="13">
        <f>IF(D1411="ZZ", Brick_Kilns_EF!$E$6*(0.75),Brick_Kilns_EF!$E$6)</f>
        <v>4.0400000000000001E-4</v>
      </c>
      <c r="M1411" s="13">
        <f t="shared" ref="M1411:M1474" si="89">L1411*I1411</f>
        <v>3.5902712399999999</v>
      </c>
      <c r="N1411" s="13">
        <f>IF(D1411="ZZ",Brick_Kilns_EF!$E$7*(0.75),Brick_Kilns_EF!$E$7)</f>
        <v>3.1900000000000001E-3</v>
      </c>
      <c r="O1411" s="13">
        <f t="shared" ref="O1411:O1474" si="90">I1411*N1411</f>
        <v>28.348923899999999</v>
      </c>
      <c r="P1411" s="13">
        <f>IF(D1411="ZZ",Brick_Kilns_EF!$E$8*(0.75),Brick_Kilns_EF!$E$8)</f>
        <v>7.1999999999999994E-4</v>
      </c>
      <c r="Q1411" s="13">
        <f t="shared" ref="Q1411:Q1474" si="91">I1411*P1411</f>
        <v>6.3985031999999995</v>
      </c>
    </row>
    <row r="1412" spans="1:17">
      <c r="A1412" s="13" t="s">
        <v>1422</v>
      </c>
      <c r="B1412" s="13">
        <v>23.852809709999999</v>
      </c>
      <c r="C1412" s="13">
        <v>88.595208170000006</v>
      </c>
      <c r="D1412" s="13" t="s">
        <v>6</v>
      </c>
      <c r="E1412" s="13" t="s">
        <v>5000</v>
      </c>
      <c r="F1412" s="13" t="s">
        <v>9</v>
      </c>
      <c r="G1412" s="13" t="s">
        <v>4802</v>
      </c>
      <c r="H1412" s="13" t="s">
        <v>4816</v>
      </c>
      <c r="I1412" s="13">
        <f>(Brick_Kilns_EF!$B$13*Brick_Kilns_EF!$B$11*Brick_Kilns_EF!$B$12)</f>
        <v>8886.81</v>
      </c>
      <c r="J1412" s="13">
        <f>IF(D1412="ZZ",Brick_Kilns_EF!$E$9*(0.75),Brick_Kilns_EF!$E$9)</f>
        <v>7.4740000000000006E-4</v>
      </c>
      <c r="K1412" s="13">
        <f t="shared" si="88"/>
        <v>6.6420017940000005</v>
      </c>
      <c r="L1412" s="13">
        <f>IF(D1412="ZZ", Brick_Kilns_EF!$E$6*(0.75),Brick_Kilns_EF!$E$6)</f>
        <v>4.0400000000000001E-4</v>
      </c>
      <c r="M1412" s="13">
        <f t="shared" si="89"/>
        <v>3.5902712399999999</v>
      </c>
      <c r="N1412" s="13">
        <f>IF(D1412="ZZ",Brick_Kilns_EF!$E$7*(0.75),Brick_Kilns_EF!$E$7)</f>
        <v>3.1900000000000001E-3</v>
      </c>
      <c r="O1412" s="13">
        <f t="shared" si="90"/>
        <v>28.348923899999999</v>
      </c>
      <c r="P1412" s="13">
        <f>IF(D1412="ZZ",Brick_Kilns_EF!$E$8*(0.75),Brick_Kilns_EF!$E$8)</f>
        <v>7.1999999999999994E-4</v>
      </c>
      <c r="Q1412" s="13">
        <f t="shared" si="91"/>
        <v>6.3985031999999995</v>
      </c>
    </row>
    <row r="1413" spans="1:17">
      <c r="A1413" s="13" t="s">
        <v>1423</v>
      </c>
      <c r="B1413" s="13">
        <v>25.353174509999999</v>
      </c>
      <c r="C1413" s="13">
        <v>89.346515600000004</v>
      </c>
      <c r="D1413" s="13" t="s">
        <v>6</v>
      </c>
      <c r="E1413" s="13" t="s">
        <v>5000</v>
      </c>
      <c r="F1413" s="13" t="s">
        <v>171</v>
      </c>
      <c r="G1413" s="13" t="s">
        <v>4802</v>
      </c>
      <c r="H1413" s="13" t="s">
        <v>4816</v>
      </c>
      <c r="I1413" s="13">
        <f>(Brick_Kilns_EF!$B$13*Brick_Kilns_EF!$B$11*Brick_Kilns_EF!$B$12)</f>
        <v>8886.81</v>
      </c>
      <c r="J1413" s="13">
        <f>IF(D1413="ZZ",Brick_Kilns_EF!$E$9*(0.75),Brick_Kilns_EF!$E$9)</f>
        <v>7.4740000000000006E-4</v>
      </c>
      <c r="K1413" s="13">
        <f t="shared" si="88"/>
        <v>6.6420017940000005</v>
      </c>
      <c r="L1413" s="13">
        <f>IF(D1413="ZZ", Brick_Kilns_EF!$E$6*(0.75),Brick_Kilns_EF!$E$6)</f>
        <v>4.0400000000000001E-4</v>
      </c>
      <c r="M1413" s="13">
        <f t="shared" si="89"/>
        <v>3.5902712399999999</v>
      </c>
      <c r="N1413" s="13">
        <f>IF(D1413="ZZ",Brick_Kilns_EF!$E$7*(0.75),Brick_Kilns_EF!$E$7)</f>
        <v>3.1900000000000001E-3</v>
      </c>
      <c r="O1413" s="13">
        <f t="shared" si="90"/>
        <v>28.348923899999999</v>
      </c>
      <c r="P1413" s="13">
        <f>IF(D1413="ZZ",Brick_Kilns_EF!$E$8*(0.75),Brick_Kilns_EF!$E$8)</f>
        <v>7.1999999999999994E-4</v>
      </c>
      <c r="Q1413" s="13">
        <f t="shared" si="91"/>
        <v>6.3985031999999995</v>
      </c>
    </row>
    <row r="1414" spans="1:17">
      <c r="A1414" s="13" t="s">
        <v>1424</v>
      </c>
      <c r="B1414" s="13">
        <v>24.04699046</v>
      </c>
      <c r="C1414" s="13">
        <v>89.651092379999994</v>
      </c>
      <c r="D1414" s="13" t="s">
        <v>6</v>
      </c>
      <c r="E1414" s="13" t="s">
        <v>5000</v>
      </c>
      <c r="F1414" s="13" t="s">
        <v>42</v>
      </c>
      <c r="G1414" s="13" t="s">
        <v>4802</v>
      </c>
      <c r="H1414" s="13" t="s">
        <v>4816</v>
      </c>
      <c r="I1414" s="13">
        <f>(Brick_Kilns_EF!$B$13*Brick_Kilns_EF!$B$11*Brick_Kilns_EF!$B$12)</f>
        <v>8886.81</v>
      </c>
      <c r="J1414" s="13">
        <f>IF(D1414="ZZ",Brick_Kilns_EF!$E$9*(0.75),Brick_Kilns_EF!$E$9)</f>
        <v>7.4740000000000006E-4</v>
      </c>
      <c r="K1414" s="13">
        <f t="shared" si="88"/>
        <v>6.6420017940000005</v>
      </c>
      <c r="L1414" s="13">
        <f>IF(D1414="ZZ", Brick_Kilns_EF!$E$6*(0.75),Brick_Kilns_EF!$E$6)</f>
        <v>4.0400000000000001E-4</v>
      </c>
      <c r="M1414" s="13">
        <f t="shared" si="89"/>
        <v>3.5902712399999999</v>
      </c>
      <c r="N1414" s="13">
        <f>IF(D1414="ZZ",Brick_Kilns_EF!$E$7*(0.75),Brick_Kilns_EF!$E$7)</f>
        <v>3.1900000000000001E-3</v>
      </c>
      <c r="O1414" s="13">
        <f t="shared" si="90"/>
        <v>28.348923899999999</v>
      </c>
      <c r="P1414" s="13">
        <f>IF(D1414="ZZ",Brick_Kilns_EF!$E$8*(0.75),Brick_Kilns_EF!$E$8)</f>
        <v>7.1999999999999994E-4</v>
      </c>
      <c r="Q1414" s="13">
        <f t="shared" si="91"/>
        <v>6.3985031999999995</v>
      </c>
    </row>
    <row r="1415" spans="1:17">
      <c r="A1415" s="13" t="s">
        <v>1425</v>
      </c>
      <c r="B1415" s="13">
        <v>24.793645269999999</v>
      </c>
      <c r="C1415" s="13">
        <v>88.922774860000004</v>
      </c>
      <c r="D1415" s="13" t="s">
        <v>6</v>
      </c>
      <c r="E1415" s="13" t="s">
        <v>5000</v>
      </c>
      <c r="F1415" s="13" t="s">
        <v>42</v>
      </c>
      <c r="G1415" s="13" t="s">
        <v>4802</v>
      </c>
      <c r="H1415" s="13" t="s">
        <v>4816</v>
      </c>
      <c r="I1415" s="13">
        <f>(Brick_Kilns_EF!$B$13*Brick_Kilns_EF!$B$11*Brick_Kilns_EF!$B$12)</f>
        <v>8886.81</v>
      </c>
      <c r="J1415" s="13">
        <f>IF(D1415="ZZ",Brick_Kilns_EF!$E$9*(0.75),Brick_Kilns_EF!$E$9)</f>
        <v>7.4740000000000006E-4</v>
      </c>
      <c r="K1415" s="13">
        <f t="shared" si="88"/>
        <v>6.6420017940000005</v>
      </c>
      <c r="L1415" s="13">
        <f>IF(D1415="ZZ", Brick_Kilns_EF!$E$6*(0.75),Brick_Kilns_EF!$E$6)</f>
        <v>4.0400000000000001E-4</v>
      </c>
      <c r="M1415" s="13">
        <f t="shared" si="89"/>
        <v>3.5902712399999999</v>
      </c>
      <c r="N1415" s="13">
        <f>IF(D1415="ZZ",Brick_Kilns_EF!$E$7*(0.75),Brick_Kilns_EF!$E$7)</f>
        <v>3.1900000000000001E-3</v>
      </c>
      <c r="O1415" s="13">
        <f t="shared" si="90"/>
        <v>28.348923899999999</v>
      </c>
      <c r="P1415" s="13">
        <f>IF(D1415="ZZ",Brick_Kilns_EF!$E$8*(0.75),Brick_Kilns_EF!$E$8)</f>
        <v>7.1999999999999994E-4</v>
      </c>
      <c r="Q1415" s="13">
        <f t="shared" si="91"/>
        <v>6.3985031999999995</v>
      </c>
    </row>
    <row r="1416" spans="1:17">
      <c r="A1416" s="13" t="s">
        <v>1426</v>
      </c>
      <c r="B1416" s="13">
        <v>25.063808550000001</v>
      </c>
      <c r="C1416" s="13">
        <v>90.032198460000004</v>
      </c>
      <c r="D1416" s="13" t="s">
        <v>6</v>
      </c>
      <c r="E1416" s="13" t="s">
        <v>5000</v>
      </c>
      <c r="F1416" s="13" t="s">
        <v>248</v>
      </c>
      <c r="G1416" s="13" t="s">
        <v>4802</v>
      </c>
      <c r="H1416" s="13" t="s">
        <v>4816</v>
      </c>
      <c r="I1416" s="13">
        <f>(Brick_Kilns_EF!$B$13*Brick_Kilns_EF!$B$11*Brick_Kilns_EF!$B$12)</f>
        <v>8886.81</v>
      </c>
      <c r="J1416" s="13">
        <f>IF(D1416="ZZ",Brick_Kilns_EF!$E$9*(0.75),Brick_Kilns_EF!$E$9)</f>
        <v>7.4740000000000006E-4</v>
      </c>
      <c r="K1416" s="13">
        <f t="shared" si="88"/>
        <v>6.6420017940000005</v>
      </c>
      <c r="L1416" s="13">
        <f>IF(D1416="ZZ", Brick_Kilns_EF!$E$6*(0.75),Brick_Kilns_EF!$E$6)</f>
        <v>4.0400000000000001E-4</v>
      </c>
      <c r="M1416" s="13">
        <f t="shared" si="89"/>
        <v>3.5902712399999999</v>
      </c>
      <c r="N1416" s="13">
        <f>IF(D1416="ZZ",Brick_Kilns_EF!$E$7*(0.75),Brick_Kilns_EF!$E$7)</f>
        <v>3.1900000000000001E-3</v>
      </c>
      <c r="O1416" s="13">
        <f t="shared" si="90"/>
        <v>28.348923899999999</v>
      </c>
      <c r="P1416" s="13">
        <f>IF(D1416="ZZ",Brick_Kilns_EF!$E$8*(0.75),Brick_Kilns_EF!$E$8)</f>
        <v>7.1999999999999994E-4</v>
      </c>
      <c r="Q1416" s="13">
        <f t="shared" si="91"/>
        <v>6.3985031999999995</v>
      </c>
    </row>
    <row r="1417" spans="1:17">
      <c r="A1417" s="13" t="s">
        <v>1427</v>
      </c>
      <c r="B1417" s="13">
        <v>24.898292640000001</v>
      </c>
      <c r="C1417" s="13">
        <v>89.959534520000005</v>
      </c>
      <c r="D1417" s="13" t="s">
        <v>6</v>
      </c>
      <c r="E1417" s="13" t="s">
        <v>5000</v>
      </c>
      <c r="F1417" s="13" t="s">
        <v>248</v>
      </c>
      <c r="G1417" s="13" t="s">
        <v>4802</v>
      </c>
      <c r="H1417" s="13" t="s">
        <v>4816</v>
      </c>
      <c r="I1417" s="13">
        <f>(Brick_Kilns_EF!$B$13*Brick_Kilns_EF!$B$11*Brick_Kilns_EF!$B$12)</f>
        <v>8886.81</v>
      </c>
      <c r="J1417" s="13">
        <f>IF(D1417="ZZ",Brick_Kilns_EF!$E$9*(0.75),Brick_Kilns_EF!$E$9)</f>
        <v>7.4740000000000006E-4</v>
      </c>
      <c r="K1417" s="13">
        <f t="shared" si="88"/>
        <v>6.6420017940000005</v>
      </c>
      <c r="L1417" s="13">
        <f>IF(D1417="ZZ", Brick_Kilns_EF!$E$6*(0.75),Brick_Kilns_EF!$E$6)</f>
        <v>4.0400000000000001E-4</v>
      </c>
      <c r="M1417" s="13">
        <f t="shared" si="89"/>
        <v>3.5902712399999999</v>
      </c>
      <c r="N1417" s="13">
        <f>IF(D1417="ZZ",Brick_Kilns_EF!$E$7*(0.75),Brick_Kilns_EF!$E$7)</f>
        <v>3.1900000000000001E-3</v>
      </c>
      <c r="O1417" s="13">
        <f t="shared" si="90"/>
        <v>28.348923899999999</v>
      </c>
      <c r="P1417" s="13">
        <f>IF(D1417="ZZ",Brick_Kilns_EF!$E$8*(0.75),Brick_Kilns_EF!$E$8)</f>
        <v>7.1999999999999994E-4</v>
      </c>
      <c r="Q1417" s="13">
        <f t="shared" si="91"/>
        <v>6.3985031999999995</v>
      </c>
    </row>
    <row r="1418" spans="1:17">
      <c r="A1418" s="13" t="s">
        <v>1428</v>
      </c>
      <c r="B1418" s="13">
        <v>24.226721380000001</v>
      </c>
      <c r="C1418" s="13">
        <v>89.338756090000004</v>
      </c>
      <c r="D1418" s="13" t="s">
        <v>6</v>
      </c>
      <c r="E1418" s="13" t="s">
        <v>5000</v>
      </c>
      <c r="F1418" s="13" t="s">
        <v>42</v>
      </c>
      <c r="G1418" s="13" t="s">
        <v>4802</v>
      </c>
      <c r="H1418" s="13" t="s">
        <v>4816</v>
      </c>
      <c r="I1418" s="13">
        <f>(Brick_Kilns_EF!$B$13*Brick_Kilns_EF!$B$11*Brick_Kilns_EF!$B$12)</f>
        <v>8886.81</v>
      </c>
      <c r="J1418" s="13">
        <f>IF(D1418="ZZ",Brick_Kilns_EF!$E$9*(0.75),Brick_Kilns_EF!$E$9)</f>
        <v>7.4740000000000006E-4</v>
      </c>
      <c r="K1418" s="13">
        <f t="shared" si="88"/>
        <v>6.6420017940000005</v>
      </c>
      <c r="L1418" s="13">
        <f>IF(D1418="ZZ", Brick_Kilns_EF!$E$6*(0.75),Brick_Kilns_EF!$E$6)</f>
        <v>4.0400000000000001E-4</v>
      </c>
      <c r="M1418" s="13">
        <f t="shared" si="89"/>
        <v>3.5902712399999999</v>
      </c>
      <c r="N1418" s="13">
        <f>IF(D1418="ZZ",Brick_Kilns_EF!$E$7*(0.75),Brick_Kilns_EF!$E$7)</f>
        <v>3.1900000000000001E-3</v>
      </c>
      <c r="O1418" s="13">
        <f t="shared" si="90"/>
        <v>28.348923899999999</v>
      </c>
      <c r="P1418" s="13">
        <f>IF(D1418="ZZ",Brick_Kilns_EF!$E$8*(0.75),Brick_Kilns_EF!$E$8)</f>
        <v>7.1999999999999994E-4</v>
      </c>
      <c r="Q1418" s="13">
        <f t="shared" si="91"/>
        <v>6.3985031999999995</v>
      </c>
    </row>
    <row r="1419" spans="1:17">
      <c r="A1419" s="13" t="s">
        <v>1429</v>
      </c>
      <c r="B1419" s="13">
        <v>24.2269045</v>
      </c>
      <c r="C1419" s="13">
        <v>89.337412330000006</v>
      </c>
      <c r="D1419" s="13" t="s">
        <v>6</v>
      </c>
      <c r="E1419" s="13" t="s">
        <v>5000</v>
      </c>
      <c r="F1419" s="13" t="s">
        <v>42</v>
      </c>
      <c r="G1419" s="13" t="s">
        <v>4802</v>
      </c>
      <c r="H1419" s="13" t="s">
        <v>4816</v>
      </c>
      <c r="I1419" s="13">
        <f>(Brick_Kilns_EF!$B$13*Brick_Kilns_EF!$B$11*Brick_Kilns_EF!$B$12)</f>
        <v>8886.81</v>
      </c>
      <c r="J1419" s="13">
        <f>IF(D1419="ZZ",Brick_Kilns_EF!$E$9*(0.75),Brick_Kilns_EF!$E$9)</f>
        <v>7.4740000000000006E-4</v>
      </c>
      <c r="K1419" s="13">
        <f t="shared" si="88"/>
        <v>6.6420017940000005</v>
      </c>
      <c r="L1419" s="13">
        <f>IF(D1419="ZZ", Brick_Kilns_EF!$E$6*(0.75),Brick_Kilns_EF!$E$6)</f>
        <v>4.0400000000000001E-4</v>
      </c>
      <c r="M1419" s="13">
        <f t="shared" si="89"/>
        <v>3.5902712399999999</v>
      </c>
      <c r="N1419" s="13">
        <f>IF(D1419="ZZ",Brick_Kilns_EF!$E$7*(0.75),Brick_Kilns_EF!$E$7)</f>
        <v>3.1900000000000001E-3</v>
      </c>
      <c r="O1419" s="13">
        <f t="shared" si="90"/>
        <v>28.348923899999999</v>
      </c>
      <c r="P1419" s="13">
        <f>IF(D1419="ZZ",Brick_Kilns_EF!$E$8*(0.75),Brick_Kilns_EF!$E$8)</f>
        <v>7.1999999999999994E-4</v>
      </c>
      <c r="Q1419" s="13">
        <f t="shared" si="91"/>
        <v>6.3985031999999995</v>
      </c>
    </row>
    <row r="1420" spans="1:17">
      <c r="A1420" s="13" t="s">
        <v>1430</v>
      </c>
      <c r="B1420" s="13">
        <v>24.970083469999999</v>
      </c>
      <c r="C1420" s="13">
        <v>88.601208110000002</v>
      </c>
      <c r="D1420" s="13" t="s">
        <v>6</v>
      </c>
      <c r="E1420" s="13" t="s">
        <v>5000</v>
      </c>
      <c r="F1420" s="13" t="s">
        <v>42</v>
      </c>
      <c r="G1420" s="13" t="s">
        <v>4802</v>
      </c>
      <c r="H1420" s="13" t="s">
        <v>4816</v>
      </c>
      <c r="I1420" s="13">
        <f>(Brick_Kilns_EF!$B$13*Brick_Kilns_EF!$B$11*Brick_Kilns_EF!$B$12)</f>
        <v>8886.81</v>
      </c>
      <c r="J1420" s="13">
        <f>IF(D1420="ZZ",Brick_Kilns_EF!$E$9*(0.75),Brick_Kilns_EF!$E$9)</f>
        <v>7.4740000000000006E-4</v>
      </c>
      <c r="K1420" s="13">
        <f t="shared" si="88"/>
        <v>6.6420017940000005</v>
      </c>
      <c r="L1420" s="13">
        <f>IF(D1420="ZZ", Brick_Kilns_EF!$E$6*(0.75),Brick_Kilns_EF!$E$6)</f>
        <v>4.0400000000000001E-4</v>
      </c>
      <c r="M1420" s="13">
        <f t="shared" si="89"/>
        <v>3.5902712399999999</v>
      </c>
      <c r="N1420" s="13">
        <f>IF(D1420="ZZ",Brick_Kilns_EF!$E$7*(0.75),Brick_Kilns_EF!$E$7)</f>
        <v>3.1900000000000001E-3</v>
      </c>
      <c r="O1420" s="13">
        <f t="shared" si="90"/>
        <v>28.348923899999999</v>
      </c>
      <c r="P1420" s="13">
        <f>IF(D1420="ZZ",Brick_Kilns_EF!$E$8*(0.75),Brick_Kilns_EF!$E$8)</f>
        <v>7.1999999999999994E-4</v>
      </c>
      <c r="Q1420" s="13">
        <f t="shared" si="91"/>
        <v>6.3985031999999995</v>
      </c>
    </row>
    <row r="1421" spans="1:17">
      <c r="A1421" s="13" t="s">
        <v>1431</v>
      </c>
      <c r="B1421" s="13">
        <v>24.393495309999999</v>
      </c>
      <c r="C1421" s="13">
        <v>88.516580059999995</v>
      </c>
      <c r="D1421" s="13" t="s">
        <v>6</v>
      </c>
      <c r="E1421" s="13" t="s">
        <v>5000</v>
      </c>
      <c r="F1421" s="13" t="s">
        <v>42</v>
      </c>
      <c r="G1421" s="13" t="s">
        <v>4802</v>
      </c>
      <c r="H1421" s="13" t="s">
        <v>4816</v>
      </c>
      <c r="I1421" s="13">
        <f>(Brick_Kilns_EF!$B$13*Brick_Kilns_EF!$B$11*Brick_Kilns_EF!$B$12)</f>
        <v>8886.81</v>
      </c>
      <c r="J1421" s="13">
        <f>IF(D1421="ZZ",Brick_Kilns_EF!$E$9*(0.75),Brick_Kilns_EF!$E$9)</f>
        <v>7.4740000000000006E-4</v>
      </c>
      <c r="K1421" s="13">
        <f t="shared" si="88"/>
        <v>6.6420017940000005</v>
      </c>
      <c r="L1421" s="13">
        <f>IF(D1421="ZZ", Brick_Kilns_EF!$E$6*(0.75),Brick_Kilns_EF!$E$6)</f>
        <v>4.0400000000000001E-4</v>
      </c>
      <c r="M1421" s="13">
        <f t="shared" si="89"/>
        <v>3.5902712399999999</v>
      </c>
      <c r="N1421" s="13">
        <f>IF(D1421="ZZ",Brick_Kilns_EF!$E$7*(0.75),Brick_Kilns_EF!$E$7)</f>
        <v>3.1900000000000001E-3</v>
      </c>
      <c r="O1421" s="13">
        <f t="shared" si="90"/>
        <v>28.348923899999999</v>
      </c>
      <c r="P1421" s="13">
        <f>IF(D1421="ZZ",Brick_Kilns_EF!$E$8*(0.75),Brick_Kilns_EF!$E$8)</f>
        <v>7.1999999999999994E-4</v>
      </c>
      <c r="Q1421" s="13">
        <f t="shared" si="91"/>
        <v>6.3985031999999995</v>
      </c>
    </row>
    <row r="1422" spans="1:17">
      <c r="A1422" s="13" t="s">
        <v>1432</v>
      </c>
      <c r="B1422" s="13">
        <v>24.351199940000001</v>
      </c>
      <c r="C1422" s="13">
        <v>88.744737970000003</v>
      </c>
      <c r="D1422" s="13" t="s">
        <v>6</v>
      </c>
      <c r="E1422" s="13" t="s">
        <v>5000</v>
      </c>
      <c r="F1422" s="13" t="s">
        <v>42</v>
      </c>
      <c r="G1422" s="13" t="s">
        <v>4802</v>
      </c>
      <c r="H1422" s="13" t="s">
        <v>4816</v>
      </c>
      <c r="I1422" s="13">
        <f>(Brick_Kilns_EF!$B$13*Brick_Kilns_EF!$B$11*Brick_Kilns_EF!$B$12)</f>
        <v>8886.81</v>
      </c>
      <c r="J1422" s="13">
        <f>IF(D1422="ZZ",Brick_Kilns_EF!$E$9*(0.75),Brick_Kilns_EF!$E$9)</f>
        <v>7.4740000000000006E-4</v>
      </c>
      <c r="K1422" s="13">
        <f t="shared" si="88"/>
        <v>6.6420017940000005</v>
      </c>
      <c r="L1422" s="13">
        <f>IF(D1422="ZZ", Brick_Kilns_EF!$E$6*(0.75),Brick_Kilns_EF!$E$6)</f>
        <v>4.0400000000000001E-4</v>
      </c>
      <c r="M1422" s="13">
        <f t="shared" si="89"/>
        <v>3.5902712399999999</v>
      </c>
      <c r="N1422" s="13">
        <f>IF(D1422="ZZ",Brick_Kilns_EF!$E$7*(0.75),Brick_Kilns_EF!$E$7)</f>
        <v>3.1900000000000001E-3</v>
      </c>
      <c r="O1422" s="13">
        <f t="shared" si="90"/>
        <v>28.348923899999999</v>
      </c>
      <c r="P1422" s="13">
        <f>IF(D1422="ZZ",Brick_Kilns_EF!$E$8*(0.75),Brick_Kilns_EF!$E$8)</f>
        <v>7.1999999999999994E-4</v>
      </c>
      <c r="Q1422" s="13">
        <f t="shared" si="91"/>
        <v>6.3985031999999995</v>
      </c>
    </row>
    <row r="1423" spans="1:17">
      <c r="A1423" s="13" t="s">
        <v>1433</v>
      </c>
      <c r="B1423" s="13">
        <v>24.009086629999999</v>
      </c>
      <c r="C1423" s="13">
        <v>89.295555410000006</v>
      </c>
      <c r="D1423" s="13" t="s">
        <v>6</v>
      </c>
      <c r="E1423" s="13" t="s">
        <v>5000</v>
      </c>
      <c r="F1423" s="13" t="s">
        <v>42</v>
      </c>
      <c r="G1423" s="13" t="s">
        <v>4802</v>
      </c>
      <c r="H1423" s="13" t="s">
        <v>4816</v>
      </c>
      <c r="I1423" s="13">
        <f>(Brick_Kilns_EF!$B$13*Brick_Kilns_EF!$B$11*Brick_Kilns_EF!$B$12)</f>
        <v>8886.81</v>
      </c>
      <c r="J1423" s="13">
        <f>IF(D1423="ZZ",Brick_Kilns_EF!$E$9*(0.75),Brick_Kilns_EF!$E$9)</f>
        <v>7.4740000000000006E-4</v>
      </c>
      <c r="K1423" s="13">
        <f t="shared" si="88"/>
        <v>6.6420017940000005</v>
      </c>
      <c r="L1423" s="13">
        <f>IF(D1423="ZZ", Brick_Kilns_EF!$E$6*(0.75),Brick_Kilns_EF!$E$6)</f>
        <v>4.0400000000000001E-4</v>
      </c>
      <c r="M1423" s="13">
        <f t="shared" si="89"/>
        <v>3.5902712399999999</v>
      </c>
      <c r="N1423" s="13">
        <f>IF(D1423="ZZ",Brick_Kilns_EF!$E$7*(0.75),Brick_Kilns_EF!$E$7)</f>
        <v>3.1900000000000001E-3</v>
      </c>
      <c r="O1423" s="13">
        <f t="shared" si="90"/>
        <v>28.348923899999999</v>
      </c>
      <c r="P1423" s="13">
        <f>IF(D1423="ZZ",Brick_Kilns_EF!$E$8*(0.75),Brick_Kilns_EF!$E$8)</f>
        <v>7.1999999999999994E-4</v>
      </c>
      <c r="Q1423" s="13">
        <f t="shared" si="91"/>
        <v>6.3985031999999995</v>
      </c>
    </row>
    <row r="1424" spans="1:17">
      <c r="A1424" s="13" t="s">
        <v>1434</v>
      </c>
      <c r="B1424" s="13">
        <v>24.699981180000002</v>
      </c>
      <c r="C1424" s="13">
        <v>89.739353050000005</v>
      </c>
      <c r="D1424" s="13" t="s">
        <v>6</v>
      </c>
      <c r="E1424" s="13" t="s">
        <v>5000</v>
      </c>
      <c r="F1424" s="13" t="s">
        <v>42</v>
      </c>
      <c r="G1424" s="13" t="s">
        <v>4802</v>
      </c>
      <c r="H1424" s="13" t="s">
        <v>4816</v>
      </c>
      <c r="I1424" s="13">
        <f>(Brick_Kilns_EF!$B$13*Brick_Kilns_EF!$B$11*Brick_Kilns_EF!$B$12)</f>
        <v>8886.81</v>
      </c>
      <c r="J1424" s="13">
        <f>IF(D1424="ZZ",Brick_Kilns_EF!$E$9*(0.75),Brick_Kilns_EF!$E$9)</f>
        <v>7.4740000000000006E-4</v>
      </c>
      <c r="K1424" s="13">
        <f t="shared" si="88"/>
        <v>6.6420017940000005</v>
      </c>
      <c r="L1424" s="13">
        <f>IF(D1424="ZZ", Brick_Kilns_EF!$E$6*(0.75),Brick_Kilns_EF!$E$6)</f>
        <v>4.0400000000000001E-4</v>
      </c>
      <c r="M1424" s="13">
        <f t="shared" si="89"/>
        <v>3.5902712399999999</v>
      </c>
      <c r="N1424" s="13">
        <f>IF(D1424="ZZ",Brick_Kilns_EF!$E$7*(0.75),Brick_Kilns_EF!$E$7)</f>
        <v>3.1900000000000001E-3</v>
      </c>
      <c r="O1424" s="13">
        <f t="shared" si="90"/>
        <v>28.348923899999999</v>
      </c>
      <c r="P1424" s="13">
        <f>IF(D1424="ZZ",Brick_Kilns_EF!$E$8*(0.75),Brick_Kilns_EF!$E$8)</f>
        <v>7.1999999999999994E-4</v>
      </c>
      <c r="Q1424" s="13">
        <f t="shared" si="91"/>
        <v>6.3985031999999995</v>
      </c>
    </row>
    <row r="1425" spans="1:17">
      <c r="A1425" s="13" t="s">
        <v>1435</v>
      </c>
      <c r="B1425" s="13">
        <v>24.69986849</v>
      </c>
      <c r="C1425" s="13">
        <v>89.735907679999997</v>
      </c>
      <c r="D1425" s="13" t="s">
        <v>6</v>
      </c>
      <c r="E1425" s="13" t="s">
        <v>5000</v>
      </c>
      <c r="F1425" s="13" t="s">
        <v>42</v>
      </c>
      <c r="G1425" s="13" t="s">
        <v>4802</v>
      </c>
      <c r="H1425" s="13" t="s">
        <v>4816</v>
      </c>
      <c r="I1425" s="13">
        <f>(Brick_Kilns_EF!$B$13*Brick_Kilns_EF!$B$11*Brick_Kilns_EF!$B$12)</f>
        <v>8886.81</v>
      </c>
      <c r="J1425" s="13">
        <f>IF(D1425="ZZ",Brick_Kilns_EF!$E$9*(0.75),Brick_Kilns_EF!$E$9)</f>
        <v>7.4740000000000006E-4</v>
      </c>
      <c r="K1425" s="13">
        <f t="shared" si="88"/>
        <v>6.6420017940000005</v>
      </c>
      <c r="L1425" s="13">
        <f>IF(D1425="ZZ", Brick_Kilns_EF!$E$6*(0.75),Brick_Kilns_EF!$E$6)</f>
        <v>4.0400000000000001E-4</v>
      </c>
      <c r="M1425" s="13">
        <f t="shared" si="89"/>
        <v>3.5902712399999999</v>
      </c>
      <c r="N1425" s="13">
        <f>IF(D1425="ZZ",Brick_Kilns_EF!$E$7*(0.75),Brick_Kilns_EF!$E$7)</f>
        <v>3.1900000000000001E-3</v>
      </c>
      <c r="O1425" s="13">
        <f t="shared" si="90"/>
        <v>28.348923899999999</v>
      </c>
      <c r="P1425" s="13">
        <f>IF(D1425="ZZ",Brick_Kilns_EF!$E$8*(0.75),Brick_Kilns_EF!$E$8)</f>
        <v>7.1999999999999994E-4</v>
      </c>
      <c r="Q1425" s="13">
        <f t="shared" si="91"/>
        <v>6.3985031999999995</v>
      </c>
    </row>
    <row r="1426" spans="1:17">
      <c r="A1426" s="13" t="s">
        <v>1436</v>
      </c>
      <c r="B1426" s="13">
        <v>24.714169819999999</v>
      </c>
      <c r="C1426" s="13">
        <v>88.841824540000005</v>
      </c>
      <c r="D1426" s="13" t="s">
        <v>6</v>
      </c>
      <c r="E1426" s="13" t="s">
        <v>5000</v>
      </c>
      <c r="F1426" s="13" t="s">
        <v>42</v>
      </c>
      <c r="G1426" s="13" t="s">
        <v>4802</v>
      </c>
      <c r="H1426" s="13" t="s">
        <v>4816</v>
      </c>
      <c r="I1426" s="13">
        <f>(Brick_Kilns_EF!$B$13*Brick_Kilns_EF!$B$11*Brick_Kilns_EF!$B$12)</f>
        <v>8886.81</v>
      </c>
      <c r="J1426" s="13">
        <f>IF(D1426="ZZ",Brick_Kilns_EF!$E$9*(0.75),Brick_Kilns_EF!$E$9)</f>
        <v>7.4740000000000006E-4</v>
      </c>
      <c r="K1426" s="13">
        <f t="shared" si="88"/>
        <v>6.6420017940000005</v>
      </c>
      <c r="L1426" s="13">
        <f>IF(D1426="ZZ", Brick_Kilns_EF!$E$6*(0.75),Brick_Kilns_EF!$E$6)</f>
        <v>4.0400000000000001E-4</v>
      </c>
      <c r="M1426" s="13">
        <f t="shared" si="89"/>
        <v>3.5902712399999999</v>
      </c>
      <c r="N1426" s="13">
        <f>IF(D1426="ZZ",Brick_Kilns_EF!$E$7*(0.75),Brick_Kilns_EF!$E$7)</f>
        <v>3.1900000000000001E-3</v>
      </c>
      <c r="O1426" s="13">
        <f t="shared" si="90"/>
        <v>28.348923899999999</v>
      </c>
      <c r="P1426" s="13">
        <f>IF(D1426="ZZ",Brick_Kilns_EF!$E$8*(0.75),Brick_Kilns_EF!$E$8)</f>
        <v>7.1999999999999994E-4</v>
      </c>
      <c r="Q1426" s="13">
        <f t="shared" si="91"/>
        <v>6.3985031999999995</v>
      </c>
    </row>
    <row r="1427" spans="1:17">
      <c r="A1427" s="13" t="s">
        <v>1437</v>
      </c>
      <c r="B1427" s="13">
        <v>23.954096880000002</v>
      </c>
      <c r="C1427" s="13">
        <v>89.09647794</v>
      </c>
      <c r="D1427" s="13" t="s">
        <v>6</v>
      </c>
      <c r="E1427" s="13" t="s">
        <v>5000</v>
      </c>
      <c r="F1427" s="13" t="s">
        <v>9</v>
      </c>
      <c r="G1427" s="13" t="s">
        <v>4802</v>
      </c>
      <c r="H1427" s="13" t="s">
        <v>4816</v>
      </c>
      <c r="I1427" s="13">
        <f>(Brick_Kilns_EF!$B$13*Brick_Kilns_EF!$B$11*Brick_Kilns_EF!$B$12)</f>
        <v>8886.81</v>
      </c>
      <c r="J1427" s="13">
        <f>IF(D1427="ZZ",Brick_Kilns_EF!$E$9*(0.75),Brick_Kilns_EF!$E$9)</f>
        <v>7.4740000000000006E-4</v>
      </c>
      <c r="K1427" s="13">
        <f t="shared" si="88"/>
        <v>6.6420017940000005</v>
      </c>
      <c r="L1427" s="13">
        <f>IF(D1427="ZZ", Brick_Kilns_EF!$E$6*(0.75),Brick_Kilns_EF!$E$6)</f>
        <v>4.0400000000000001E-4</v>
      </c>
      <c r="M1427" s="13">
        <f t="shared" si="89"/>
        <v>3.5902712399999999</v>
      </c>
      <c r="N1427" s="13">
        <f>IF(D1427="ZZ",Brick_Kilns_EF!$E$7*(0.75),Brick_Kilns_EF!$E$7)</f>
        <v>3.1900000000000001E-3</v>
      </c>
      <c r="O1427" s="13">
        <f t="shared" si="90"/>
        <v>28.348923899999999</v>
      </c>
      <c r="P1427" s="13">
        <f>IF(D1427="ZZ",Brick_Kilns_EF!$E$8*(0.75),Brick_Kilns_EF!$E$8)</f>
        <v>7.1999999999999994E-4</v>
      </c>
      <c r="Q1427" s="13">
        <f t="shared" si="91"/>
        <v>6.3985031999999995</v>
      </c>
    </row>
    <row r="1428" spans="1:17">
      <c r="A1428" s="13" t="s">
        <v>1438</v>
      </c>
      <c r="B1428" s="13">
        <v>24.380856640000001</v>
      </c>
      <c r="C1428" s="13">
        <v>88.670391249999994</v>
      </c>
      <c r="D1428" s="13" t="s">
        <v>6</v>
      </c>
      <c r="E1428" s="13" t="s">
        <v>5000</v>
      </c>
      <c r="F1428" s="13" t="s">
        <v>42</v>
      </c>
      <c r="G1428" s="13" t="s">
        <v>4802</v>
      </c>
      <c r="H1428" s="13" t="s">
        <v>4816</v>
      </c>
      <c r="I1428" s="13">
        <f>(Brick_Kilns_EF!$B$13*Brick_Kilns_EF!$B$11*Brick_Kilns_EF!$B$12)</f>
        <v>8886.81</v>
      </c>
      <c r="J1428" s="13">
        <f>IF(D1428="ZZ",Brick_Kilns_EF!$E$9*(0.75),Brick_Kilns_EF!$E$9)</f>
        <v>7.4740000000000006E-4</v>
      </c>
      <c r="K1428" s="13">
        <f t="shared" si="88"/>
        <v>6.6420017940000005</v>
      </c>
      <c r="L1428" s="13">
        <f>IF(D1428="ZZ", Brick_Kilns_EF!$E$6*(0.75),Brick_Kilns_EF!$E$6)</f>
        <v>4.0400000000000001E-4</v>
      </c>
      <c r="M1428" s="13">
        <f t="shared" si="89"/>
        <v>3.5902712399999999</v>
      </c>
      <c r="N1428" s="13">
        <f>IF(D1428="ZZ",Brick_Kilns_EF!$E$7*(0.75),Brick_Kilns_EF!$E$7)</f>
        <v>3.1900000000000001E-3</v>
      </c>
      <c r="O1428" s="13">
        <f t="shared" si="90"/>
        <v>28.348923899999999</v>
      </c>
      <c r="P1428" s="13">
        <f>IF(D1428="ZZ",Brick_Kilns_EF!$E$8*(0.75),Brick_Kilns_EF!$E$8)</f>
        <v>7.1999999999999994E-4</v>
      </c>
      <c r="Q1428" s="13">
        <f t="shared" si="91"/>
        <v>6.3985031999999995</v>
      </c>
    </row>
    <row r="1429" spans="1:17">
      <c r="A1429" s="13" t="s">
        <v>1439</v>
      </c>
      <c r="B1429" s="13">
        <v>24.542583820000001</v>
      </c>
      <c r="C1429" s="13">
        <v>88.672323700000007</v>
      </c>
      <c r="D1429" s="13" t="s">
        <v>6</v>
      </c>
      <c r="E1429" s="13" t="s">
        <v>5000</v>
      </c>
      <c r="F1429" s="13" t="s">
        <v>42</v>
      </c>
      <c r="G1429" s="13" t="s">
        <v>4802</v>
      </c>
      <c r="H1429" s="13" t="s">
        <v>4816</v>
      </c>
      <c r="I1429" s="13">
        <f>(Brick_Kilns_EF!$B$13*Brick_Kilns_EF!$B$11*Brick_Kilns_EF!$B$12)</f>
        <v>8886.81</v>
      </c>
      <c r="J1429" s="13">
        <f>IF(D1429="ZZ",Brick_Kilns_EF!$E$9*(0.75),Brick_Kilns_EF!$E$9)</f>
        <v>7.4740000000000006E-4</v>
      </c>
      <c r="K1429" s="13">
        <f t="shared" si="88"/>
        <v>6.6420017940000005</v>
      </c>
      <c r="L1429" s="13">
        <f>IF(D1429="ZZ", Brick_Kilns_EF!$E$6*(0.75),Brick_Kilns_EF!$E$6)</f>
        <v>4.0400000000000001E-4</v>
      </c>
      <c r="M1429" s="13">
        <f t="shared" si="89"/>
        <v>3.5902712399999999</v>
      </c>
      <c r="N1429" s="13">
        <f>IF(D1429="ZZ",Brick_Kilns_EF!$E$7*(0.75),Brick_Kilns_EF!$E$7)</f>
        <v>3.1900000000000001E-3</v>
      </c>
      <c r="O1429" s="13">
        <f t="shared" si="90"/>
        <v>28.348923899999999</v>
      </c>
      <c r="P1429" s="13">
        <f>IF(D1429="ZZ",Brick_Kilns_EF!$E$8*(0.75),Brick_Kilns_EF!$E$8)</f>
        <v>7.1999999999999994E-4</v>
      </c>
      <c r="Q1429" s="13">
        <f t="shared" si="91"/>
        <v>6.3985031999999995</v>
      </c>
    </row>
    <row r="1430" spans="1:17">
      <c r="A1430" s="13" t="s">
        <v>1440</v>
      </c>
      <c r="B1430" s="13">
        <v>24.481394179999999</v>
      </c>
      <c r="C1430" s="13">
        <v>88.608832820000003</v>
      </c>
      <c r="D1430" s="13" t="s">
        <v>6</v>
      </c>
      <c r="E1430" s="13" t="s">
        <v>5000</v>
      </c>
      <c r="F1430" s="13" t="s">
        <v>42</v>
      </c>
      <c r="G1430" s="13" t="s">
        <v>4802</v>
      </c>
      <c r="H1430" s="13" t="s">
        <v>4816</v>
      </c>
      <c r="I1430" s="13">
        <f>(Brick_Kilns_EF!$B$13*Brick_Kilns_EF!$B$11*Brick_Kilns_EF!$B$12)</f>
        <v>8886.81</v>
      </c>
      <c r="J1430" s="13">
        <f>IF(D1430="ZZ",Brick_Kilns_EF!$E$9*(0.75),Brick_Kilns_EF!$E$9)</f>
        <v>7.4740000000000006E-4</v>
      </c>
      <c r="K1430" s="13">
        <f t="shared" si="88"/>
        <v>6.6420017940000005</v>
      </c>
      <c r="L1430" s="13">
        <f>IF(D1430="ZZ", Brick_Kilns_EF!$E$6*(0.75),Brick_Kilns_EF!$E$6)</f>
        <v>4.0400000000000001E-4</v>
      </c>
      <c r="M1430" s="13">
        <f t="shared" si="89"/>
        <v>3.5902712399999999</v>
      </c>
      <c r="N1430" s="13">
        <f>IF(D1430="ZZ",Brick_Kilns_EF!$E$7*(0.75),Brick_Kilns_EF!$E$7)</f>
        <v>3.1900000000000001E-3</v>
      </c>
      <c r="O1430" s="13">
        <f t="shared" si="90"/>
        <v>28.348923899999999</v>
      </c>
      <c r="P1430" s="13">
        <f>IF(D1430="ZZ",Brick_Kilns_EF!$E$8*(0.75),Brick_Kilns_EF!$E$8)</f>
        <v>7.1999999999999994E-4</v>
      </c>
      <c r="Q1430" s="13">
        <f t="shared" si="91"/>
        <v>6.3985031999999995</v>
      </c>
    </row>
    <row r="1431" spans="1:17">
      <c r="A1431" s="13" t="s">
        <v>1441</v>
      </c>
      <c r="B1431" s="13">
        <v>24.185772029999999</v>
      </c>
      <c r="C1431" s="13">
        <v>88.954074800000001</v>
      </c>
      <c r="D1431" s="13" t="s">
        <v>6</v>
      </c>
      <c r="E1431" s="13" t="s">
        <v>5000</v>
      </c>
      <c r="F1431" s="13" t="s">
        <v>42</v>
      </c>
      <c r="G1431" s="13" t="s">
        <v>4802</v>
      </c>
      <c r="H1431" s="13" t="s">
        <v>4816</v>
      </c>
      <c r="I1431" s="13">
        <f>(Brick_Kilns_EF!$B$13*Brick_Kilns_EF!$B$11*Brick_Kilns_EF!$B$12)</f>
        <v>8886.81</v>
      </c>
      <c r="J1431" s="13">
        <f>IF(D1431="ZZ",Brick_Kilns_EF!$E$9*(0.75),Brick_Kilns_EF!$E$9)</f>
        <v>7.4740000000000006E-4</v>
      </c>
      <c r="K1431" s="13">
        <f t="shared" si="88"/>
        <v>6.6420017940000005</v>
      </c>
      <c r="L1431" s="13">
        <f>IF(D1431="ZZ", Brick_Kilns_EF!$E$6*(0.75),Brick_Kilns_EF!$E$6)</f>
        <v>4.0400000000000001E-4</v>
      </c>
      <c r="M1431" s="13">
        <f t="shared" si="89"/>
        <v>3.5902712399999999</v>
      </c>
      <c r="N1431" s="13">
        <f>IF(D1431="ZZ",Brick_Kilns_EF!$E$7*(0.75),Brick_Kilns_EF!$E$7)</f>
        <v>3.1900000000000001E-3</v>
      </c>
      <c r="O1431" s="13">
        <f t="shared" si="90"/>
        <v>28.348923899999999</v>
      </c>
      <c r="P1431" s="13">
        <f>IF(D1431="ZZ",Brick_Kilns_EF!$E$8*(0.75),Brick_Kilns_EF!$E$8)</f>
        <v>7.1999999999999994E-4</v>
      </c>
      <c r="Q1431" s="13">
        <f t="shared" si="91"/>
        <v>6.3985031999999995</v>
      </c>
    </row>
    <row r="1432" spans="1:17">
      <c r="A1432" s="13" t="s">
        <v>1442</v>
      </c>
      <c r="B1432" s="13">
        <v>24.112885179999999</v>
      </c>
      <c r="C1432" s="13">
        <v>89.245430080000006</v>
      </c>
      <c r="D1432" s="13" t="s">
        <v>6</v>
      </c>
      <c r="E1432" s="13" t="s">
        <v>5000</v>
      </c>
      <c r="F1432" s="13" t="s">
        <v>42</v>
      </c>
      <c r="G1432" s="13" t="s">
        <v>4802</v>
      </c>
      <c r="H1432" s="13" t="s">
        <v>4816</v>
      </c>
      <c r="I1432" s="13">
        <f>(Brick_Kilns_EF!$B$13*Brick_Kilns_EF!$B$11*Brick_Kilns_EF!$B$12)</f>
        <v>8886.81</v>
      </c>
      <c r="J1432" s="13">
        <f>IF(D1432="ZZ",Brick_Kilns_EF!$E$9*(0.75),Brick_Kilns_EF!$E$9)</f>
        <v>7.4740000000000006E-4</v>
      </c>
      <c r="K1432" s="13">
        <f t="shared" si="88"/>
        <v>6.6420017940000005</v>
      </c>
      <c r="L1432" s="13">
        <f>IF(D1432="ZZ", Brick_Kilns_EF!$E$6*(0.75),Brick_Kilns_EF!$E$6)</f>
        <v>4.0400000000000001E-4</v>
      </c>
      <c r="M1432" s="13">
        <f t="shared" si="89"/>
        <v>3.5902712399999999</v>
      </c>
      <c r="N1432" s="13">
        <f>IF(D1432="ZZ",Brick_Kilns_EF!$E$7*(0.75),Brick_Kilns_EF!$E$7)</f>
        <v>3.1900000000000001E-3</v>
      </c>
      <c r="O1432" s="13">
        <f t="shared" si="90"/>
        <v>28.348923899999999</v>
      </c>
      <c r="P1432" s="13">
        <f>IF(D1432="ZZ",Brick_Kilns_EF!$E$8*(0.75),Brick_Kilns_EF!$E$8)</f>
        <v>7.1999999999999994E-4</v>
      </c>
      <c r="Q1432" s="13">
        <f t="shared" si="91"/>
        <v>6.3985031999999995</v>
      </c>
    </row>
    <row r="1433" spans="1:17">
      <c r="A1433" s="13" t="s">
        <v>1443</v>
      </c>
      <c r="B1433" s="13">
        <v>24.793073889999999</v>
      </c>
      <c r="C1433" s="13">
        <v>88.960573280000006</v>
      </c>
      <c r="D1433" s="13" t="s">
        <v>6</v>
      </c>
      <c r="E1433" s="13" t="s">
        <v>5000</v>
      </c>
      <c r="F1433" s="13" t="s">
        <v>42</v>
      </c>
      <c r="G1433" s="13" t="s">
        <v>4802</v>
      </c>
      <c r="H1433" s="13" t="s">
        <v>4816</v>
      </c>
      <c r="I1433" s="13">
        <f>(Brick_Kilns_EF!$B$13*Brick_Kilns_EF!$B$11*Brick_Kilns_EF!$B$12)</f>
        <v>8886.81</v>
      </c>
      <c r="J1433" s="13">
        <f>IF(D1433="ZZ",Brick_Kilns_EF!$E$9*(0.75),Brick_Kilns_EF!$E$9)</f>
        <v>7.4740000000000006E-4</v>
      </c>
      <c r="K1433" s="13">
        <f t="shared" si="88"/>
        <v>6.6420017940000005</v>
      </c>
      <c r="L1433" s="13">
        <f>IF(D1433="ZZ", Brick_Kilns_EF!$E$6*(0.75),Brick_Kilns_EF!$E$6)</f>
        <v>4.0400000000000001E-4</v>
      </c>
      <c r="M1433" s="13">
        <f t="shared" si="89"/>
        <v>3.5902712399999999</v>
      </c>
      <c r="N1433" s="13">
        <f>IF(D1433="ZZ",Brick_Kilns_EF!$E$7*(0.75),Brick_Kilns_EF!$E$7)</f>
        <v>3.1900000000000001E-3</v>
      </c>
      <c r="O1433" s="13">
        <f t="shared" si="90"/>
        <v>28.348923899999999</v>
      </c>
      <c r="P1433" s="13">
        <f>IF(D1433="ZZ",Brick_Kilns_EF!$E$8*(0.75),Brick_Kilns_EF!$E$8)</f>
        <v>7.1999999999999994E-4</v>
      </c>
      <c r="Q1433" s="13">
        <f t="shared" si="91"/>
        <v>6.3985031999999995</v>
      </c>
    </row>
    <row r="1434" spans="1:17">
      <c r="A1434" s="13" t="s">
        <v>1444</v>
      </c>
      <c r="B1434" s="13">
        <v>24.818481040000002</v>
      </c>
      <c r="C1434" s="13">
        <v>89.444040740000005</v>
      </c>
      <c r="D1434" s="13" t="s">
        <v>6</v>
      </c>
      <c r="E1434" s="13" t="s">
        <v>5000</v>
      </c>
      <c r="F1434" s="13" t="s">
        <v>42</v>
      </c>
      <c r="G1434" s="13" t="s">
        <v>4802</v>
      </c>
      <c r="H1434" s="13" t="s">
        <v>4816</v>
      </c>
      <c r="I1434" s="13">
        <f>(Brick_Kilns_EF!$B$13*Brick_Kilns_EF!$B$11*Brick_Kilns_EF!$B$12)</f>
        <v>8886.81</v>
      </c>
      <c r="J1434" s="13">
        <f>IF(D1434="ZZ",Brick_Kilns_EF!$E$9*(0.75),Brick_Kilns_EF!$E$9)</f>
        <v>7.4740000000000006E-4</v>
      </c>
      <c r="K1434" s="13">
        <f t="shared" si="88"/>
        <v>6.6420017940000005</v>
      </c>
      <c r="L1434" s="13">
        <f>IF(D1434="ZZ", Brick_Kilns_EF!$E$6*(0.75),Brick_Kilns_EF!$E$6)</f>
        <v>4.0400000000000001E-4</v>
      </c>
      <c r="M1434" s="13">
        <f t="shared" si="89"/>
        <v>3.5902712399999999</v>
      </c>
      <c r="N1434" s="13">
        <f>IF(D1434="ZZ",Brick_Kilns_EF!$E$7*(0.75),Brick_Kilns_EF!$E$7)</f>
        <v>3.1900000000000001E-3</v>
      </c>
      <c r="O1434" s="13">
        <f t="shared" si="90"/>
        <v>28.348923899999999</v>
      </c>
      <c r="P1434" s="13">
        <f>IF(D1434="ZZ",Brick_Kilns_EF!$E$8*(0.75),Brick_Kilns_EF!$E$8)</f>
        <v>7.1999999999999994E-4</v>
      </c>
      <c r="Q1434" s="13">
        <f t="shared" si="91"/>
        <v>6.3985031999999995</v>
      </c>
    </row>
    <row r="1435" spans="1:17">
      <c r="A1435" s="13" t="s">
        <v>1445</v>
      </c>
      <c r="B1435" s="13">
        <v>24.0153739</v>
      </c>
      <c r="C1435" s="13">
        <v>89.116786649999995</v>
      </c>
      <c r="D1435" s="13" t="s">
        <v>6</v>
      </c>
      <c r="E1435" s="13" t="s">
        <v>5000</v>
      </c>
      <c r="F1435" s="13" t="s">
        <v>42</v>
      </c>
      <c r="G1435" s="13" t="s">
        <v>4802</v>
      </c>
      <c r="H1435" s="13" t="s">
        <v>4816</v>
      </c>
      <c r="I1435" s="13">
        <f>(Brick_Kilns_EF!$B$13*Brick_Kilns_EF!$B$11*Brick_Kilns_EF!$B$12)</f>
        <v>8886.81</v>
      </c>
      <c r="J1435" s="13">
        <f>IF(D1435="ZZ",Brick_Kilns_EF!$E$9*(0.75),Brick_Kilns_EF!$E$9)</f>
        <v>7.4740000000000006E-4</v>
      </c>
      <c r="K1435" s="13">
        <f t="shared" si="88"/>
        <v>6.6420017940000005</v>
      </c>
      <c r="L1435" s="13">
        <f>IF(D1435="ZZ", Brick_Kilns_EF!$E$6*(0.75),Brick_Kilns_EF!$E$6)</f>
        <v>4.0400000000000001E-4</v>
      </c>
      <c r="M1435" s="13">
        <f t="shared" si="89"/>
        <v>3.5902712399999999</v>
      </c>
      <c r="N1435" s="13">
        <f>IF(D1435="ZZ",Brick_Kilns_EF!$E$7*(0.75),Brick_Kilns_EF!$E$7)</f>
        <v>3.1900000000000001E-3</v>
      </c>
      <c r="O1435" s="13">
        <f t="shared" si="90"/>
        <v>28.348923899999999</v>
      </c>
      <c r="P1435" s="13">
        <f>IF(D1435="ZZ",Brick_Kilns_EF!$E$8*(0.75),Brick_Kilns_EF!$E$8)</f>
        <v>7.1999999999999994E-4</v>
      </c>
      <c r="Q1435" s="13">
        <f t="shared" si="91"/>
        <v>6.3985031999999995</v>
      </c>
    </row>
    <row r="1436" spans="1:17">
      <c r="A1436" s="13" t="s">
        <v>1446</v>
      </c>
      <c r="B1436" s="13">
        <v>24.011763210000002</v>
      </c>
      <c r="C1436" s="13">
        <v>89.117840150000006</v>
      </c>
      <c r="D1436" s="13" t="s">
        <v>6</v>
      </c>
      <c r="E1436" s="13" t="s">
        <v>5000</v>
      </c>
      <c r="F1436" s="13" t="s">
        <v>42</v>
      </c>
      <c r="G1436" s="13" t="s">
        <v>4802</v>
      </c>
      <c r="H1436" s="13" t="s">
        <v>4816</v>
      </c>
      <c r="I1436" s="13">
        <f>(Brick_Kilns_EF!$B$13*Brick_Kilns_EF!$B$11*Brick_Kilns_EF!$B$12)</f>
        <v>8886.81</v>
      </c>
      <c r="J1436" s="13">
        <f>IF(D1436="ZZ",Brick_Kilns_EF!$E$9*(0.75),Brick_Kilns_EF!$E$9)</f>
        <v>7.4740000000000006E-4</v>
      </c>
      <c r="K1436" s="13">
        <f t="shared" si="88"/>
        <v>6.6420017940000005</v>
      </c>
      <c r="L1436" s="13">
        <f>IF(D1436="ZZ", Brick_Kilns_EF!$E$6*(0.75),Brick_Kilns_EF!$E$6)</f>
        <v>4.0400000000000001E-4</v>
      </c>
      <c r="M1436" s="13">
        <f t="shared" si="89"/>
        <v>3.5902712399999999</v>
      </c>
      <c r="N1436" s="13">
        <f>IF(D1436="ZZ",Brick_Kilns_EF!$E$7*(0.75),Brick_Kilns_EF!$E$7)</f>
        <v>3.1900000000000001E-3</v>
      </c>
      <c r="O1436" s="13">
        <f t="shared" si="90"/>
        <v>28.348923899999999</v>
      </c>
      <c r="P1436" s="13">
        <f>IF(D1436="ZZ",Brick_Kilns_EF!$E$8*(0.75),Brick_Kilns_EF!$E$8)</f>
        <v>7.1999999999999994E-4</v>
      </c>
      <c r="Q1436" s="13">
        <f t="shared" si="91"/>
        <v>6.3985031999999995</v>
      </c>
    </row>
    <row r="1437" spans="1:17">
      <c r="A1437" s="13" t="s">
        <v>1447</v>
      </c>
      <c r="B1437" s="13">
        <v>24.096531420000002</v>
      </c>
      <c r="C1437" s="13">
        <v>89.605887390000007</v>
      </c>
      <c r="D1437" s="13" t="s">
        <v>6</v>
      </c>
      <c r="E1437" s="13" t="s">
        <v>5000</v>
      </c>
      <c r="F1437" s="13" t="s">
        <v>42</v>
      </c>
      <c r="G1437" s="13" t="s">
        <v>4802</v>
      </c>
      <c r="H1437" s="13" t="s">
        <v>4816</v>
      </c>
      <c r="I1437" s="13">
        <f>(Brick_Kilns_EF!$B$13*Brick_Kilns_EF!$B$11*Brick_Kilns_EF!$B$12)</f>
        <v>8886.81</v>
      </c>
      <c r="J1437" s="13">
        <f>IF(D1437="ZZ",Brick_Kilns_EF!$E$9*(0.75),Brick_Kilns_EF!$E$9)</f>
        <v>7.4740000000000006E-4</v>
      </c>
      <c r="K1437" s="13">
        <f t="shared" si="88"/>
        <v>6.6420017940000005</v>
      </c>
      <c r="L1437" s="13">
        <f>IF(D1437="ZZ", Brick_Kilns_EF!$E$6*(0.75),Brick_Kilns_EF!$E$6)</f>
        <v>4.0400000000000001E-4</v>
      </c>
      <c r="M1437" s="13">
        <f t="shared" si="89"/>
        <v>3.5902712399999999</v>
      </c>
      <c r="N1437" s="13">
        <f>IF(D1437="ZZ",Brick_Kilns_EF!$E$7*(0.75),Brick_Kilns_EF!$E$7)</f>
        <v>3.1900000000000001E-3</v>
      </c>
      <c r="O1437" s="13">
        <f t="shared" si="90"/>
        <v>28.348923899999999</v>
      </c>
      <c r="P1437" s="13">
        <f>IF(D1437="ZZ",Brick_Kilns_EF!$E$8*(0.75),Brick_Kilns_EF!$E$8)</f>
        <v>7.1999999999999994E-4</v>
      </c>
      <c r="Q1437" s="13">
        <f t="shared" si="91"/>
        <v>6.3985031999999995</v>
      </c>
    </row>
    <row r="1438" spans="1:17">
      <c r="A1438" s="13" t="s">
        <v>1448</v>
      </c>
      <c r="B1438" s="13">
        <v>23.946699349999999</v>
      </c>
      <c r="C1438" s="13">
        <v>89.100155060000006</v>
      </c>
      <c r="D1438" s="13" t="s">
        <v>6</v>
      </c>
      <c r="E1438" s="13" t="s">
        <v>5000</v>
      </c>
      <c r="F1438" s="13" t="s">
        <v>9</v>
      </c>
      <c r="G1438" s="13" t="s">
        <v>4802</v>
      </c>
      <c r="H1438" s="13" t="s">
        <v>4816</v>
      </c>
      <c r="I1438" s="13">
        <f>(Brick_Kilns_EF!$B$13*Brick_Kilns_EF!$B$11*Brick_Kilns_EF!$B$12)</f>
        <v>8886.81</v>
      </c>
      <c r="J1438" s="13">
        <f>IF(D1438="ZZ",Brick_Kilns_EF!$E$9*(0.75),Brick_Kilns_EF!$E$9)</f>
        <v>7.4740000000000006E-4</v>
      </c>
      <c r="K1438" s="13">
        <f t="shared" si="88"/>
        <v>6.6420017940000005</v>
      </c>
      <c r="L1438" s="13">
        <f>IF(D1438="ZZ", Brick_Kilns_EF!$E$6*(0.75),Brick_Kilns_EF!$E$6)</f>
        <v>4.0400000000000001E-4</v>
      </c>
      <c r="M1438" s="13">
        <f t="shared" si="89"/>
        <v>3.5902712399999999</v>
      </c>
      <c r="N1438" s="13">
        <f>IF(D1438="ZZ",Brick_Kilns_EF!$E$7*(0.75),Brick_Kilns_EF!$E$7)</f>
        <v>3.1900000000000001E-3</v>
      </c>
      <c r="O1438" s="13">
        <f t="shared" si="90"/>
        <v>28.348923899999999</v>
      </c>
      <c r="P1438" s="13">
        <f>IF(D1438="ZZ",Brick_Kilns_EF!$E$8*(0.75),Brick_Kilns_EF!$E$8)</f>
        <v>7.1999999999999994E-4</v>
      </c>
      <c r="Q1438" s="13">
        <f t="shared" si="91"/>
        <v>6.3985031999999995</v>
      </c>
    </row>
    <row r="1439" spans="1:17">
      <c r="A1439" s="13" t="s">
        <v>1449</v>
      </c>
      <c r="B1439" s="13">
        <v>23.944699140000001</v>
      </c>
      <c r="C1439" s="13">
        <v>89.101203190000007</v>
      </c>
      <c r="D1439" s="13" t="s">
        <v>6</v>
      </c>
      <c r="E1439" s="13" t="s">
        <v>5000</v>
      </c>
      <c r="F1439" s="13" t="s">
        <v>9</v>
      </c>
      <c r="G1439" s="13" t="s">
        <v>4802</v>
      </c>
      <c r="H1439" s="13" t="s">
        <v>4816</v>
      </c>
      <c r="I1439" s="13">
        <f>(Brick_Kilns_EF!$B$13*Brick_Kilns_EF!$B$11*Brick_Kilns_EF!$B$12)</f>
        <v>8886.81</v>
      </c>
      <c r="J1439" s="13">
        <f>IF(D1439="ZZ",Brick_Kilns_EF!$E$9*(0.75),Brick_Kilns_EF!$E$9)</f>
        <v>7.4740000000000006E-4</v>
      </c>
      <c r="K1439" s="13">
        <f t="shared" si="88"/>
        <v>6.6420017940000005</v>
      </c>
      <c r="L1439" s="13">
        <f>IF(D1439="ZZ", Brick_Kilns_EF!$E$6*(0.75),Brick_Kilns_EF!$E$6)</f>
        <v>4.0400000000000001E-4</v>
      </c>
      <c r="M1439" s="13">
        <f t="shared" si="89"/>
        <v>3.5902712399999999</v>
      </c>
      <c r="N1439" s="13">
        <f>IF(D1439="ZZ",Brick_Kilns_EF!$E$7*(0.75),Brick_Kilns_EF!$E$7)</f>
        <v>3.1900000000000001E-3</v>
      </c>
      <c r="O1439" s="13">
        <f t="shared" si="90"/>
        <v>28.348923899999999</v>
      </c>
      <c r="P1439" s="13">
        <f>IF(D1439="ZZ",Brick_Kilns_EF!$E$8*(0.75),Brick_Kilns_EF!$E$8)</f>
        <v>7.1999999999999994E-4</v>
      </c>
      <c r="Q1439" s="13">
        <f t="shared" si="91"/>
        <v>6.3985031999999995</v>
      </c>
    </row>
    <row r="1440" spans="1:17">
      <c r="A1440" s="13" t="s">
        <v>1450</v>
      </c>
      <c r="B1440" s="13">
        <v>25.456164869999999</v>
      </c>
      <c r="C1440" s="13">
        <v>89.058301520000001</v>
      </c>
      <c r="D1440" s="13" t="s">
        <v>6</v>
      </c>
      <c r="E1440" s="13" t="s">
        <v>5000</v>
      </c>
      <c r="F1440" s="13" t="s">
        <v>171</v>
      </c>
      <c r="G1440" s="13" t="s">
        <v>4802</v>
      </c>
      <c r="H1440" s="13" t="s">
        <v>4816</v>
      </c>
      <c r="I1440" s="13">
        <f>(Brick_Kilns_EF!$B$13*Brick_Kilns_EF!$B$11*Brick_Kilns_EF!$B$12)</f>
        <v>8886.81</v>
      </c>
      <c r="J1440" s="13">
        <f>IF(D1440="ZZ",Brick_Kilns_EF!$E$9*(0.75),Brick_Kilns_EF!$E$9)</f>
        <v>7.4740000000000006E-4</v>
      </c>
      <c r="K1440" s="13">
        <f t="shared" si="88"/>
        <v>6.6420017940000005</v>
      </c>
      <c r="L1440" s="13">
        <f>IF(D1440="ZZ", Brick_Kilns_EF!$E$6*(0.75),Brick_Kilns_EF!$E$6)</f>
        <v>4.0400000000000001E-4</v>
      </c>
      <c r="M1440" s="13">
        <f t="shared" si="89"/>
        <v>3.5902712399999999</v>
      </c>
      <c r="N1440" s="13">
        <f>IF(D1440="ZZ",Brick_Kilns_EF!$E$7*(0.75),Brick_Kilns_EF!$E$7)</f>
        <v>3.1900000000000001E-3</v>
      </c>
      <c r="O1440" s="13">
        <f t="shared" si="90"/>
        <v>28.348923899999999</v>
      </c>
      <c r="P1440" s="13">
        <f>IF(D1440="ZZ",Brick_Kilns_EF!$E$8*(0.75),Brick_Kilns_EF!$E$8)</f>
        <v>7.1999999999999994E-4</v>
      </c>
      <c r="Q1440" s="13">
        <f t="shared" si="91"/>
        <v>6.3985031999999995</v>
      </c>
    </row>
    <row r="1441" spans="1:17">
      <c r="A1441" s="13" t="s">
        <v>1451</v>
      </c>
      <c r="B1441" s="13">
        <v>24.883615209999999</v>
      </c>
      <c r="C1441" s="13">
        <v>89.790636250000006</v>
      </c>
      <c r="D1441" s="13" t="s">
        <v>6</v>
      </c>
      <c r="E1441" s="13" t="s">
        <v>5000</v>
      </c>
      <c r="F1441" s="13" t="s">
        <v>248</v>
      </c>
      <c r="G1441" s="13" t="s">
        <v>4802</v>
      </c>
      <c r="H1441" s="13" t="s">
        <v>4816</v>
      </c>
      <c r="I1441" s="13">
        <f>(Brick_Kilns_EF!$B$13*Brick_Kilns_EF!$B$11*Brick_Kilns_EF!$B$12)</f>
        <v>8886.81</v>
      </c>
      <c r="J1441" s="13">
        <f>IF(D1441="ZZ",Brick_Kilns_EF!$E$9*(0.75),Brick_Kilns_EF!$E$9)</f>
        <v>7.4740000000000006E-4</v>
      </c>
      <c r="K1441" s="13">
        <f t="shared" si="88"/>
        <v>6.6420017940000005</v>
      </c>
      <c r="L1441" s="13">
        <f>IF(D1441="ZZ", Brick_Kilns_EF!$E$6*(0.75),Brick_Kilns_EF!$E$6)</f>
        <v>4.0400000000000001E-4</v>
      </c>
      <c r="M1441" s="13">
        <f t="shared" si="89"/>
        <v>3.5902712399999999</v>
      </c>
      <c r="N1441" s="13">
        <f>IF(D1441="ZZ",Brick_Kilns_EF!$E$7*(0.75),Brick_Kilns_EF!$E$7)</f>
        <v>3.1900000000000001E-3</v>
      </c>
      <c r="O1441" s="13">
        <f t="shared" si="90"/>
        <v>28.348923899999999</v>
      </c>
      <c r="P1441" s="13">
        <f>IF(D1441="ZZ",Brick_Kilns_EF!$E$8*(0.75),Brick_Kilns_EF!$E$8)</f>
        <v>7.1999999999999994E-4</v>
      </c>
      <c r="Q1441" s="13">
        <f t="shared" si="91"/>
        <v>6.3985031999999995</v>
      </c>
    </row>
    <row r="1442" spans="1:17">
      <c r="A1442" s="13" t="s">
        <v>1452</v>
      </c>
      <c r="B1442" s="13">
        <v>23.938022579999998</v>
      </c>
      <c r="C1442" s="13">
        <v>88.971059659999995</v>
      </c>
      <c r="D1442" s="13" t="s">
        <v>6</v>
      </c>
      <c r="E1442" s="13" t="s">
        <v>5000</v>
      </c>
      <c r="F1442" s="13" t="s">
        <v>9</v>
      </c>
      <c r="G1442" s="13" t="s">
        <v>4802</v>
      </c>
      <c r="H1442" s="13" t="s">
        <v>4816</v>
      </c>
      <c r="I1442" s="13">
        <f>(Brick_Kilns_EF!$B$13*Brick_Kilns_EF!$B$11*Brick_Kilns_EF!$B$12)</f>
        <v>8886.81</v>
      </c>
      <c r="J1442" s="13">
        <f>IF(D1442="ZZ",Brick_Kilns_EF!$E$9*(0.75),Brick_Kilns_EF!$E$9)</f>
        <v>7.4740000000000006E-4</v>
      </c>
      <c r="K1442" s="13">
        <f t="shared" si="88"/>
        <v>6.6420017940000005</v>
      </c>
      <c r="L1442" s="13">
        <f>IF(D1442="ZZ", Brick_Kilns_EF!$E$6*(0.75),Brick_Kilns_EF!$E$6)</f>
        <v>4.0400000000000001E-4</v>
      </c>
      <c r="M1442" s="13">
        <f t="shared" si="89"/>
        <v>3.5902712399999999</v>
      </c>
      <c r="N1442" s="13">
        <f>IF(D1442="ZZ",Brick_Kilns_EF!$E$7*(0.75),Brick_Kilns_EF!$E$7)</f>
        <v>3.1900000000000001E-3</v>
      </c>
      <c r="O1442" s="13">
        <f t="shared" si="90"/>
        <v>28.348923899999999</v>
      </c>
      <c r="P1442" s="13">
        <f>IF(D1442="ZZ",Brick_Kilns_EF!$E$8*(0.75),Brick_Kilns_EF!$E$8)</f>
        <v>7.1999999999999994E-4</v>
      </c>
      <c r="Q1442" s="13">
        <f t="shared" si="91"/>
        <v>6.3985031999999995</v>
      </c>
    </row>
    <row r="1443" spans="1:17">
      <c r="A1443" s="13" t="s">
        <v>1453</v>
      </c>
      <c r="B1443" s="13">
        <v>24.248034730000001</v>
      </c>
      <c r="C1443" s="13">
        <v>89.093456119999999</v>
      </c>
      <c r="D1443" s="13" t="s">
        <v>6</v>
      </c>
      <c r="E1443" s="13" t="s">
        <v>5000</v>
      </c>
      <c r="F1443" s="13" t="s">
        <v>42</v>
      </c>
      <c r="G1443" s="13" t="s">
        <v>4802</v>
      </c>
      <c r="H1443" s="13" t="s">
        <v>4816</v>
      </c>
      <c r="I1443" s="13">
        <f>(Brick_Kilns_EF!$B$13*Brick_Kilns_EF!$B$11*Brick_Kilns_EF!$B$12)</f>
        <v>8886.81</v>
      </c>
      <c r="J1443" s="13">
        <f>IF(D1443="ZZ",Brick_Kilns_EF!$E$9*(0.75),Brick_Kilns_EF!$E$9)</f>
        <v>7.4740000000000006E-4</v>
      </c>
      <c r="K1443" s="13">
        <f t="shared" si="88"/>
        <v>6.6420017940000005</v>
      </c>
      <c r="L1443" s="13">
        <f>IF(D1443="ZZ", Brick_Kilns_EF!$E$6*(0.75),Brick_Kilns_EF!$E$6)</f>
        <v>4.0400000000000001E-4</v>
      </c>
      <c r="M1443" s="13">
        <f t="shared" si="89"/>
        <v>3.5902712399999999</v>
      </c>
      <c r="N1443" s="13">
        <f>IF(D1443="ZZ",Brick_Kilns_EF!$E$7*(0.75),Brick_Kilns_EF!$E$7)</f>
        <v>3.1900000000000001E-3</v>
      </c>
      <c r="O1443" s="13">
        <f t="shared" si="90"/>
        <v>28.348923899999999</v>
      </c>
      <c r="P1443" s="13">
        <f>IF(D1443="ZZ",Brick_Kilns_EF!$E$8*(0.75),Brick_Kilns_EF!$E$8)</f>
        <v>7.1999999999999994E-4</v>
      </c>
      <c r="Q1443" s="13">
        <f t="shared" si="91"/>
        <v>6.3985031999999995</v>
      </c>
    </row>
    <row r="1444" spans="1:17">
      <c r="A1444" s="13" t="s">
        <v>1454</v>
      </c>
      <c r="B1444" s="13">
        <v>23.984423169999999</v>
      </c>
      <c r="C1444" s="13">
        <v>88.896452319999995</v>
      </c>
      <c r="D1444" s="13" t="s">
        <v>6</v>
      </c>
      <c r="E1444" s="13" t="s">
        <v>5000</v>
      </c>
      <c r="F1444" s="13" t="s">
        <v>9</v>
      </c>
      <c r="G1444" s="13" t="s">
        <v>4802</v>
      </c>
      <c r="H1444" s="13" t="s">
        <v>4816</v>
      </c>
      <c r="I1444" s="13">
        <f>(Brick_Kilns_EF!$B$13*Brick_Kilns_EF!$B$11*Brick_Kilns_EF!$B$12)</f>
        <v>8886.81</v>
      </c>
      <c r="J1444" s="13">
        <f>IF(D1444="ZZ",Brick_Kilns_EF!$E$9*(0.75),Brick_Kilns_EF!$E$9)</f>
        <v>7.4740000000000006E-4</v>
      </c>
      <c r="K1444" s="13">
        <f t="shared" si="88"/>
        <v>6.6420017940000005</v>
      </c>
      <c r="L1444" s="13">
        <f>IF(D1444="ZZ", Brick_Kilns_EF!$E$6*(0.75),Brick_Kilns_EF!$E$6)</f>
        <v>4.0400000000000001E-4</v>
      </c>
      <c r="M1444" s="13">
        <f t="shared" si="89"/>
        <v>3.5902712399999999</v>
      </c>
      <c r="N1444" s="13">
        <f>IF(D1444="ZZ",Brick_Kilns_EF!$E$7*(0.75),Brick_Kilns_EF!$E$7)</f>
        <v>3.1900000000000001E-3</v>
      </c>
      <c r="O1444" s="13">
        <f t="shared" si="90"/>
        <v>28.348923899999999</v>
      </c>
      <c r="P1444" s="13">
        <f>IF(D1444="ZZ",Brick_Kilns_EF!$E$8*(0.75),Brick_Kilns_EF!$E$8)</f>
        <v>7.1999999999999994E-4</v>
      </c>
      <c r="Q1444" s="13">
        <f t="shared" si="91"/>
        <v>6.3985031999999995</v>
      </c>
    </row>
    <row r="1445" spans="1:17">
      <c r="A1445" s="13" t="s">
        <v>1455</v>
      </c>
      <c r="B1445" s="13">
        <v>24.56891723</v>
      </c>
      <c r="C1445" s="13">
        <v>89.879793800000002</v>
      </c>
      <c r="D1445" s="13" t="s">
        <v>6</v>
      </c>
      <c r="E1445" s="13" t="s">
        <v>5000</v>
      </c>
      <c r="F1445" s="13" t="s">
        <v>7</v>
      </c>
      <c r="G1445" s="13" t="s">
        <v>4802</v>
      </c>
      <c r="H1445" s="13" t="s">
        <v>4816</v>
      </c>
      <c r="I1445" s="13">
        <f>(Brick_Kilns_EF!$B$13*Brick_Kilns_EF!$B$11*Brick_Kilns_EF!$B$12)</f>
        <v>8886.81</v>
      </c>
      <c r="J1445" s="13">
        <f>IF(D1445="ZZ",Brick_Kilns_EF!$E$9*(0.75),Brick_Kilns_EF!$E$9)</f>
        <v>7.4740000000000006E-4</v>
      </c>
      <c r="K1445" s="13">
        <f t="shared" si="88"/>
        <v>6.6420017940000005</v>
      </c>
      <c r="L1445" s="13">
        <f>IF(D1445="ZZ", Brick_Kilns_EF!$E$6*(0.75),Brick_Kilns_EF!$E$6)</f>
        <v>4.0400000000000001E-4</v>
      </c>
      <c r="M1445" s="13">
        <f t="shared" si="89"/>
        <v>3.5902712399999999</v>
      </c>
      <c r="N1445" s="13">
        <f>IF(D1445="ZZ",Brick_Kilns_EF!$E$7*(0.75),Brick_Kilns_EF!$E$7)</f>
        <v>3.1900000000000001E-3</v>
      </c>
      <c r="O1445" s="13">
        <f t="shared" si="90"/>
        <v>28.348923899999999</v>
      </c>
      <c r="P1445" s="13">
        <f>IF(D1445="ZZ",Brick_Kilns_EF!$E$8*(0.75),Brick_Kilns_EF!$E$8)</f>
        <v>7.1999999999999994E-4</v>
      </c>
      <c r="Q1445" s="13">
        <f t="shared" si="91"/>
        <v>6.3985031999999995</v>
      </c>
    </row>
    <row r="1446" spans="1:17">
      <c r="A1446" s="13" t="s">
        <v>1456</v>
      </c>
      <c r="B1446" s="13">
        <v>24.884684060000001</v>
      </c>
      <c r="C1446" s="13">
        <v>89.974330089999995</v>
      </c>
      <c r="D1446" s="13" t="s">
        <v>6</v>
      </c>
      <c r="E1446" s="13" t="s">
        <v>5000</v>
      </c>
      <c r="F1446" s="13" t="s">
        <v>248</v>
      </c>
      <c r="G1446" s="13" t="s">
        <v>4802</v>
      </c>
      <c r="H1446" s="13" t="s">
        <v>4816</v>
      </c>
      <c r="I1446" s="13">
        <f>(Brick_Kilns_EF!$B$13*Brick_Kilns_EF!$B$11*Brick_Kilns_EF!$B$12)</f>
        <v>8886.81</v>
      </c>
      <c r="J1446" s="13">
        <f>IF(D1446="ZZ",Brick_Kilns_EF!$E$9*(0.75),Brick_Kilns_EF!$E$9)</f>
        <v>7.4740000000000006E-4</v>
      </c>
      <c r="K1446" s="13">
        <f t="shared" si="88"/>
        <v>6.6420017940000005</v>
      </c>
      <c r="L1446" s="13">
        <f>IF(D1446="ZZ", Brick_Kilns_EF!$E$6*(0.75),Brick_Kilns_EF!$E$6)</f>
        <v>4.0400000000000001E-4</v>
      </c>
      <c r="M1446" s="13">
        <f t="shared" si="89"/>
        <v>3.5902712399999999</v>
      </c>
      <c r="N1446" s="13">
        <f>IF(D1446="ZZ",Brick_Kilns_EF!$E$7*(0.75),Brick_Kilns_EF!$E$7)</f>
        <v>3.1900000000000001E-3</v>
      </c>
      <c r="O1446" s="13">
        <f t="shared" si="90"/>
        <v>28.348923899999999</v>
      </c>
      <c r="P1446" s="13">
        <f>IF(D1446="ZZ",Brick_Kilns_EF!$E$8*(0.75),Brick_Kilns_EF!$E$8)</f>
        <v>7.1999999999999994E-4</v>
      </c>
      <c r="Q1446" s="13">
        <f t="shared" si="91"/>
        <v>6.3985031999999995</v>
      </c>
    </row>
    <row r="1447" spans="1:17">
      <c r="A1447" s="13" t="s">
        <v>1457</v>
      </c>
      <c r="B1447" s="13">
        <v>24.883932810000001</v>
      </c>
      <c r="C1447" s="13">
        <v>89.974545090000007</v>
      </c>
      <c r="D1447" s="13" t="s">
        <v>6</v>
      </c>
      <c r="E1447" s="13" t="s">
        <v>5000</v>
      </c>
      <c r="F1447" s="13" t="s">
        <v>248</v>
      </c>
      <c r="G1447" s="13" t="s">
        <v>4802</v>
      </c>
      <c r="H1447" s="13" t="s">
        <v>4816</v>
      </c>
      <c r="I1447" s="13">
        <f>(Brick_Kilns_EF!$B$13*Brick_Kilns_EF!$B$11*Brick_Kilns_EF!$B$12)</f>
        <v>8886.81</v>
      </c>
      <c r="J1447" s="13">
        <f>IF(D1447="ZZ",Brick_Kilns_EF!$E$9*(0.75),Brick_Kilns_EF!$E$9)</f>
        <v>7.4740000000000006E-4</v>
      </c>
      <c r="K1447" s="13">
        <f t="shared" si="88"/>
        <v>6.6420017940000005</v>
      </c>
      <c r="L1447" s="13">
        <f>IF(D1447="ZZ", Brick_Kilns_EF!$E$6*(0.75),Brick_Kilns_EF!$E$6)</f>
        <v>4.0400000000000001E-4</v>
      </c>
      <c r="M1447" s="13">
        <f t="shared" si="89"/>
        <v>3.5902712399999999</v>
      </c>
      <c r="N1447" s="13">
        <f>IF(D1447="ZZ",Brick_Kilns_EF!$E$7*(0.75),Brick_Kilns_EF!$E$7)</f>
        <v>3.1900000000000001E-3</v>
      </c>
      <c r="O1447" s="13">
        <f t="shared" si="90"/>
        <v>28.348923899999999</v>
      </c>
      <c r="P1447" s="13">
        <f>IF(D1447="ZZ",Brick_Kilns_EF!$E$8*(0.75),Brick_Kilns_EF!$E$8)</f>
        <v>7.1999999999999994E-4</v>
      </c>
      <c r="Q1447" s="13">
        <f t="shared" si="91"/>
        <v>6.3985031999999995</v>
      </c>
    </row>
    <row r="1448" spans="1:17">
      <c r="A1448" s="13" t="s">
        <v>1458</v>
      </c>
      <c r="B1448" s="13">
        <v>25.015388699999999</v>
      </c>
      <c r="C1448" s="13">
        <v>89.924432280000005</v>
      </c>
      <c r="D1448" s="13" t="s">
        <v>6</v>
      </c>
      <c r="E1448" s="13" t="s">
        <v>5000</v>
      </c>
      <c r="F1448" s="13" t="s">
        <v>248</v>
      </c>
      <c r="G1448" s="13" t="s">
        <v>4802</v>
      </c>
      <c r="H1448" s="13" t="s">
        <v>4816</v>
      </c>
      <c r="I1448" s="13">
        <f>(Brick_Kilns_EF!$B$13*Brick_Kilns_EF!$B$11*Brick_Kilns_EF!$B$12)</f>
        <v>8886.81</v>
      </c>
      <c r="J1448" s="13">
        <f>IF(D1448="ZZ",Brick_Kilns_EF!$E$9*(0.75),Brick_Kilns_EF!$E$9)</f>
        <v>7.4740000000000006E-4</v>
      </c>
      <c r="K1448" s="13">
        <f t="shared" si="88"/>
        <v>6.6420017940000005</v>
      </c>
      <c r="L1448" s="13">
        <f>IF(D1448="ZZ", Brick_Kilns_EF!$E$6*(0.75),Brick_Kilns_EF!$E$6)</f>
        <v>4.0400000000000001E-4</v>
      </c>
      <c r="M1448" s="13">
        <f t="shared" si="89"/>
        <v>3.5902712399999999</v>
      </c>
      <c r="N1448" s="13">
        <f>IF(D1448="ZZ",Brick_Kilns_EF!$E$7*(0.75),Brick_Kilns_EF!$E$7)</f>
        <v>3.1900000000000001E-3</v>
      </c>
      <c r="O1448" s="13">
        <f t="shared" si="90"/>
        <v>28.348923899999999</v>
      </c>
      <c r="P1448" s="13">
        <f>IF(D1448="ZZ",Brick_Kilns_EF!$E$8*(0.75),Brick_Kilns_EF!$E$8)</f>
        <v>7.1999999999999994E-4</v>
      </c>
      <c r="Q1448" s="13">
        <f t="shared" si="91"/>
        <v>6.3985031999999995</v>
      </c>
    </row>
    <row r="1449" spans="1:17">
      <c r="A1449" s="13" t="s">
        <v>1459</v>
      </c>
      <c r="B1449" s="13">
        <v>25.93235649</v>
      </c>
      <c r="C1449" s="13">
        <v>88.537216380000004</v>
      </c>
      <c r="D1449" s="13" t="s">
        <v>6</v>
      </c>
      <c r="E1449" s="13" t="s">
        <v>5000</v>
      </c>
      <c r="F1449" s="13" t="s">
        <v>171</v>
      </c>
      <c r="G1449" s="13" t="s">
        <v>4802</v>
      </c>
      <c r="H1449" s="13" t="s">
        <v>4816</v>
      </c>
      <c r="I1449" s="13">
        <f>(Brick_Kilns_EF!$B$13*Brick_Kilns_EF!$B$11*Brick_Kilns_EF!$B$12)</f>
        <v>8886.81</v>
      </c>
      <c r="J1449" s="13">
        <f>IF(D1449="ZZ",Brick_Kilns_EF!$E$9*(0.75),Brick_Kilns_EF!$E$9)</f>
        <v>7.4740000000000006E-4</v>
      </c>
      <c r="K1449" s="13">
        <f t="shared" si="88"/>
        <v>6.6420017940000005</v>
      </c>
      <c r="L1449" s="13">
        <f>IF(D1449="ZZ", Brick_Kilns_EF!$E$6*(0.75),Brick_Kilns_EF!$E$6)</f>
        <v>4.0400000000000001E-4</v>
      </c>
      <c r="M1449" s="13">
        <f t="shared" si="89"/>
        <v>3.5902712399999999</v>
      </c>
      <c r="N1449" s="13">
        <f>IF(D1449="ZZ",Brick_Kilns_EF!$E$7*(0.75),Brick_Kilns_EF!$E$7)</f>
        <v>3.1900000000000001E-3</v>
      </c>
      <c r="O1449" s="13">
        <f t="shared" si="90"/>
        <v>28.348923899999999</v>
      </c>
      <c r="P1449" s="13">
        <f>IF(D1449="ZZ",Brick_Kilns_EF!$E$8*(0.75),Brick_Kilns_EF!$E$8)</f>
        <v>7.1999999999999994E-4</v>
      </c>
      <c r="Q1449" s="13">
        <f t="shared" si="91"/>
        <v>6.3985031999999995</v>
      </c>
    </row>
    <row r="1450" spans="1:17">
      <c r="A1450" s="13" t="s">
        <v>1460</v>
      </c>
      <c r="B1450" s="13">
        <v>24.611953870000001</v>
      </c>
      <c r="C1450" s="13">
        <v>88.262709150000006</v>
      </c>
      <c r="D1450" s="13" t="s">
        <v>6</v>
      </c>
      <c r="E1450" s="13" t="s">
        <v>5000</v>
      </c>
      <c r="F1450" s="13" t="s">
        <v>42</v>
      </c>
      <c r="G1450" s="13" t="s">
        <v>4802</v>
      </c>
      <c r="H1450" s="13" t="s">
        <v>4816</v>
      </c>
      <c r="I1450" s="13">
        <f>(Brick_Kilns_EF!$B$13*Brick_Kilns_EF!$B$11*Brick_Kilns_EF!$B$12)</f>
        <v>8886.81</v>
      </c>
      <c r="J1450" s="13">
        <f>IF(D1450="ZZ",Brick_Kilns_EF!$E$9*(0.75),Brick_Kilns_EF!$E$9)</f>
        <v>7.4740000000000006E-4</v>
      </c>
      <c r="K1450" s="13">
        <f t="shared" si="88"/>
        <v>6.6420017940000005</v>
      </c>
      <c r="L1450" s="13">
        <f>IF(D1450="ZZ", Brick_Kilns_EF!$E$6*(0.75),Brick_Kilns_EF!$E$6)</f>
        <v>4.0400000000000001E-4</v>
      </c>
      <c r="M1450" s="13">
        <f t="shared" si="89"/>
        <v>3.5902712399999999</v>
      </c>
      <c r="N1450" s="13">
        <f>IF(D1450="ZZ",Brick_Kilns_EF!$E$7*(0.75),Brick_Kilns_EF!$E$7)</f>
        <v>3.1900000000000001E-3</v>
      </c>
      <c r="O1450" s="13">
        <f t="shared" si="90"/>
        <v>28.348923899999999</v>
      </c>
      <c r="P1450" s="13">
        <f>IF(D1450="ZZ",Brick_Kilns_EF!$E$8*(0.75),Brick_Kilns_EF!$E$8)</f>
        <v>7.1999999999999994E-4</v>
      </c>
      <c r="Q1450" s="13">
        <f t="shared" si="91"/>
        <v>6.3985031999999995</v>
      </c>
    </row>
    <row r="1451" spans="1:17">
      <c r="A1451" s="13" t="s">
        <v>1461</v>
      </c>
      <c r="B1451" s="13">
        <v>24.905662599999999</v>
      </c>
      <c r="C1451" s="13">
        <v>89.120171920000004</v>
      </c>
      <c r="D1451" s="13" t="s">
        <v>6</v>
      </c>
      <c r="E1451" s="13" t="s">
        <v>5000</v>
      </c>
      <c r="F1451" s="13" t="s">
        <v>42</v>
      </c>
      <c r="G1451" s="13" t="s">
        <v>4802</v>
      </c>
      <c r="H1451" s="13" t="s">
        <v>4816</v>
      </c>
      <c r="I1451" s="13">
        <f>(Brick_Kilns_EF!$B$13*Brick_Kilns_EF!$B$11*Brick_Kilns_EF!$B$12)</f>
        <v>8886.81</v>
      </c>
      <c r="J1451" s="13">
        <f>IF(D1451="ZZ",Brick_Kilns_EF!$E$9*(0.75),Brick_Kilns_EF!$E$9)</f>
        <v>7.4740000000000006E-4</v>
      </c>
      <c r="K1451" s="13">
        <f t="shared" si="88"/>
        <v>6.6420017940000005</v>
      </c>
      <c r="L1451" s="13">
        <f>IF(D1451="ZZ", Brick_Kilns_EF!$E$6*(0.75),Brick_Kilns_EF!$E$6)</f>
        <v>4.0400000000000001E-4</v>
      </c>
      <c r="M1451" s="13">
        <f t="shared" si="89"/>
        <v>3.5902712399999999</v>
      </c>
      <c r="N1451" s="13">
        <f>IF(D1451="ZZ",Brick_Kilns_EF!$E$7*(0.75),Brick_Kilns_EF!$E$7)</f>
        <v>3.1900000000000001E-3</v>
      </c>
      <c r="O1451" s="13">
        <f t="shared" si="90"/>
        <v>28.348923899999999</v>
      </c>
      <c r="P1451" s="13">
        <f>IF(D1451="ZZ",Brick_Kilns_EF!$E$8*(0.75),Brick_Kilns_EF!$E$8)</f>
        <v>7.1999999999999994E-4</v>
      </c>
      <c r="Q1451" s="13">
        <f t="shared" si="91"/>
        <v>6.3985031999999995</v>
      </c>
    </row>
    <row r="1452" spans="1:17">
      <c r="A1452" s="13" t="s">
        <v>1462</v>
      </c>
      <c r="B1452" s="13">
        <v>24.027930059999999</v>
      </c>
      <c r="C1452" s="13">
        <v>88.928743209999993</v>
      </c>
      <c r="D1452" s="13" t="s">
        <v>6</v>
      </c>
      <c r="E1452" s="13" t="s">
        <v>5000</v>
      </c>
      <c r="F1452" s="13" t="s">
        <v>9</v>
      </c>
      <c r="G1452" s="13" t="s">
        <v>4802</v>
      </c>
      <c r="H1452" s="13" t="s">
        <v>4816</v>
      </c>
      <c r="I1452" s="13">
        <f>(Brick_Kilns_EF!$B$13*Brick_Kilns_EF!$B$11*Brick_Kilns_EF!$B$12)</f>
        <v>8886.81</v>
      </c>
      <c r="J1452" s="13">
        <f>IF(D1452="ZZ",Brick_Kilns_EF!$E$9*(0.75),Brick_Kilns_EF!$E$9)</f>
        <v>7.4740000000000006E-4</v>
      </c>
      <c r="K1452" s="13">
        <f t="shared" si="88"/>
        <v>6.6420017940000005</v>
      </c>
      <c r="L1452" s="13">
        <f>IF(D1452="ZZ", Brick_Kilns_EF!$E$6*(0.75),Brick_Kilns_EF!$E$6)</f>
        <v>4.0400000000000001E-4</v>
      </c>
      <c r="M1452" s="13">
        <f t="shared" si="89"/>
        <v>3.5902712399999999</v>
      </c>
      <c r="N1452" s="13">
        <f>IF(D1452="ZZ",Brick_Kilns_EF!$E$7*(0.75),Brick_Kilns_EF!$E$7)</f>
        <v>3.1900000000000001E-3</v>
      </c>
      <c r="O1452" s="13">
        <f t="shared" si="90"/>
        <v>28.348923899999999</v>
      </c>
      <c r="P1452" s="13">
        <f>IF(D1452="ZZ",Brick_Kilns_EF!$E$8*(0.75),Brick_Kilns_EF!$E$8)</f>
        <v>7.1999999999999994E-4</v>
      </c>
      <c r="Q1452" s="13">
        <f t="shared" si="91"/>
        <v>6.3985031999999995</v>
      </c>
    </row>
    <row r="1453" spans="1:17">
      <c r="A1453" s="13" t="s">
        <v>1463</v>
      </c>
      <c r="B1453" s="13">
        <v>25.134272880000001</v>
      </c>
      <c r="C1453" s="13">
        <v>89.01195835</v>
      </c>
      <c r="D1453" s="13" t="s">
        <v>6</v>
      </c>
      <c r="E1453" s="13" t="s">
        <v>5000</v>
      </c>
      <c r="F1453" s="13" t="s">
        <v>42</v>
      </c>
      <c r="G1453" s="13" t="s">
        <v>4802</v>
      </c>
      <c r="H1453" s="13" t="s">
        <v>4816</v>
      </c>
      <c r="I1453" s="13">
        <f>(Brick_Kilns_EF!$B$13*Brick_Kilns_EF!$B$11*Brick_Kilns_EF!$B$12)</f>
        <v>8886.81</v>
      </c>
      <c r="J1453" s="13">
        <f>IF(D1453="ZZ",Brick_Kilns_EF!$E$9*(0.75),Brick_Kilns_EF!$E$9)</f>
        <v>7.4740000000000006E-4</v>
      </c>
      <c r="K1453" s="13">
        <f t="shared" si="88"/>
        <v>6.6420017940000005</v>
      </c>
      <c r="L1453" s="13">
        <f>IF(D1453="ZZ", Brick_Kilns_EF!$E$6*(0.75),Brick_Kilns_EF!$E$6)</f>
        <v>4.0400000000000001E-4</v>
      </c>
      <c r="M1453" s="13">
        <f t="shared" si="89"/>
        <v>3.5902712399999999</v>
      </c>
      <c r="N1453" s="13">
        <f>IF(D1453="ZZ",Brick_Kilns_EF!$E$7*(0.75),Brick_Kilns_EF!$E$7)</f>
        <v>3.1900000000000001E-3</v>
      </c>
      <c r="O1453" s="13">
        <f t="shared" si="90"/>
        <v>28.348923899999999</v>
      </c>
      <c r="P1453" s="13">
        <f>IF(D1453="ZZ",Brick_Kilns_EF!$E$8*(0.75),Brick_Kilns_EF!$E$8)</f>
        <v>7.1999999999999994E-4</v>
      </c>
      <c r="Q1453" s="13">
        <f t="shared" si="91"/>
        <v>6.3985031999999995</v>
      </c>
    </row>
    <row r="1454" spans="1:17">
      <c r="A1454" s="13" t="s">
        <v>1464</v>
      </c>
      <c r="B1454" s="13">
        <v>24.485402539999999</v>
      </c>
      <c r="C1454" s="13">
        <v>89.997459259999999</v>
      </c>
      <c r="D1454" s="13" t="s">
        <v>6</v>
      </c>
      <c r="E1454" s="13" t="s">
        <v>5000</v>
      </c>
      <c r="F1454" s="13" t="s">
        <v>7</v>
      </c>
      <c r="G1454" s="13" t="s">
        <v>4802</v>
      </c>
      <c r="H1454" s="13" t="s">
        <v>4816</v>
      </c>
      <c r="I1454" s="13">
        <f>(Brick_Kilns_EF!$B$13*Brick_Kilns_EF!$B$11*Brick_Kilns_EF!$B$12)</f>
        <v>8886.81</v>
      </c>
      <c r="J1454" s="13">
        <f>IF(D1454="ZZ",Brick_Kilns_EF!$E$9*(0.75),Brick_Kilns_EF!$E$9)</f>
        <v>7.4740000000000006E-4</v>
      </c>
      <c r="K1454" s="13">
        <f t="shared" si="88"/>
        <v>6.6420017940000005</v>
      </c>
      <c r="L1454" s="13">
        <f>IF(D1454="ZZ", Brick_Kilns_EF!$E$6*(0.75),Brick_Kilns_EF!$E$6)</f>
        <v>4.0400000000000001E-4</v>
      </c>
      <c r="M1454" s="13">
        <f t="shared" si="89"/>
        <v>3.5902712399999999</v>
      </c>
      <c r="N1454" s="13">
        <f>IF(D1454="ZZ",Brick_Kilns_EF!$E$7*(0.75),Brick_Kilns_EF!$E$7)</f>
        <v>3.1900000000000001E-3</v>
      </c>
      <c r="O1454" s="13">
        <f t="shared" si="90"/>
        <v>28.348923899999999</v>
      </c>
      <c r="P1454" s="13">
        <f>IF(D1454="ZZ",Brick_Kilns_EF!$E$8*(0.75),Brick_Kilns_EF!$E$8)</f>
        <v>7.1999999999999994E-4</v>
      </c>
      <c r="Q1454" s="13">
        <f t="shared" si="91"/>
        <v>6.3985031999999995</v>
      </c>
    </row>
    <row r="1455" spans="1:17">
      <c r="A1455" s="13" t="s">
        <v>1465</v>
      </c>
      <c r="B1455" s="13">
        <v>24.488614139999999</v>
      </c>
      <c r="C1455" s="13">
        <v>89.997298009999994</v>
      </c>
      <c r="D1455" s="13" t="s">
        <v>6</v>
      </c>
      <c r="E1455" s="13" t="s">
        <v>5000</v>
      </c>
      <c r="F1455" s="13" t="s">
        <v>7</v>
      </c>
      <c r="G1455" s="13" t="s">
        <v>4802</v>
      </c>
      <c r="H1455" s="13" t="s">
        <v>4816</v>
      </c>
      <c r="I1455" s="13">
        <f>(Brick_Kilns_EF!$B$13*Brick_Kilns_EF!$B$11*Brick_Kilns_EF!$B$12)</f>
        <v>8886.81</v>
      </c>
      <c r="J1455" s="13">
        <f>IF(D1455="ZZ",Brick_Kilns_EF!$E$9*(0.75),Brick_Kilns_EF!$E$9)</f>
        <v>7.4740000000000006E-4</v>
      </c>
      <c r="K1455" s="13">
        <f t="shared" si="88"/>
        <v>6.6420017940000005</v>
      </c>
      <c r="L1455" s="13">
        <f>IF(D1455="ZZ", Brick_Kilns_EF!$E$6*(0.75),Brick_Kilns_EF!$E$6)</f>
        <v>4.0400000000000001E-4</v>
      </c>
      <c r="M1455" s="13">
        <f t="shared" si="89"/>
        <v>3.5902712399999999</v>
      </c>
      <c r="N1455" s="13">
        <f>IF(D1455="ZZ",Brick_Kilns_EF!$E$7*(0.75),Brick_Kilns_EF!$E$7)</f>
        <v>3.1900000000000001E-3</v>
      </c>
      <c r="O1455" s="13">
        <f t="shared" si="90"/>
        <v>28.348923899999999</v>
      </c>
      <c r="P1455" s="13">
        <f>IF(D1455="ZZ",Brick_Kilns_EF!$E$8*(0.75),Brick_Kilns_EF!$E$8)</f>
        <v>7.1999999999999994E-4</v>
      </c>
      <c r="Q1455" s="13">
        <f t="shared" si="91"/>
        <v>6.3985031999999995</v>
      </c>
    </row>
    <row r="1456" spans="1:17">
      <c r="A1456" s="13" t="s">
        <v>1466</v>
      </c>
      <c r="B1456" s="13">
        <v>24.207152690000001</v>
      </c>
      <c r="C1456" s="13">
        <v>90.050968100000006</v>
      </c>
      <c r="D1456" s="13" t="s">
        <v>6</v>
      </c>
      <c r="E1456" s="13" t="s">
        <v>5000</v>
      </c>
      <c r="F1456" s="13" t="s">
        <v>7</v>
      </c>
      <c r="G1456" s="13" t="s">
        <v>4802</v>
      </c>
      <c r="H1456" s="13" t="s">
        <v>4816</v>
      </c>
      <c r="I1456" s="13">
        <f>(Brick_Kilns_EF!$B$13*Brick_Kilns_EF!$B$11*Brick_Kilns_EF!$B$12)</f>
        <v>8886.81</v>
      </c>
      <c r="J1456" s="13">
        <f>IF(D1456="ZZ",Brick_Kilns_EF!$E$9*(0.75),Brick_Kilns_EF!$E$9)</f>
        <v>7.4740000000000006E-4</v>
      </c>
      <c r="K1456" s="13">
        <f t="shared" si="88"/>
        <v>6.6420017940000005</v>
      </c>
      <c r="L1456" s="13">
        <f>IF(D1456="ZZ", Brick_Kilns_EF!$E$6*(0.75),Brick_Kilns_EF!$E$6)</f>
        <v>4.0400000000000001E-4</v>
      </c>
      <c r="M1456" s="13">
        <f t="shared" si="89"/>
        <v>3.5902712399999999</v>
      </c>
      <c r="N1456" s="13">
        <f>IF(D1456="ZZ",Brick_Kilns_EF!$E$7*(0.75),Brick_Kilns_EF!$E$7)</f>
        <v>3.1900000000000001E-3</v>
      </c>
      <c r="O1456" s="13">
        <f t="shared" si="90"/>
        <v>28.348923899999999</v>
      </c>
      <c r="P1456" s="13">
        <f>IF(D1456="ZZ",Brick_Kilns_EF!$E$8*(0.75),Brick_Kilns_EF!$E$8)</f>
        <v>7.1999999999999994E-4</v>
      </c>
      <c r="Q1456" s="13">
        <f t="shared" si="91"/>
        <v>6.3985031999999995</v>
      </c>
    </row>
    <row r="1457" spans="1:17">
      <c r="A1457" s="13" t="s">
        <v>1467</v>
      </c>
      <c r="B1457" s="13">
        <v>24.281436880000001</v>
      </c>
      <c r="C1457" s="13">
        <v>90.277958139999996</v>
      </c>
      <c r="D1457" s="13" t="s">
        <v>6</v>
      </c>
      <c r="E1457" s="13" t="s">
        <v>5000</v>
      </c>
      <c r="F1457" s="13" t="s">
        <v>7</v>
      </c>
      <c r="G1457" s="13" t="s">
        <v>4802</v>
      </c>
      <c r="H1457" s="13" t="s">
        <v>4816</v>
      </c>
      <c r="I1457" s="13">
        <f>(Brick_Kilns_EF!$B$13*Brick_Kilns_EF!$B$11*Brick_Kilns_EF!$B$12)</f>
        <v>8886.81</v>
      </c>
      <c r="J1457" s="13">
        <f>IF(D1457="ZZ",Brick_Kilns_EF!$E$9*(0.75),Brick_Kilns_EF!$E$9)</f>
        <v>7.4740000000000006E-4</v>
      </c>
      <c r="K1457" s="13">
        <f t="shared" si="88"/>
        <v>6.6420017940000005</v>
      </c>
      <c r="L1457" s="13">
        <f>IF(D1457="ZZ", Brick_Kilns_EF!$E$6*(0.75),Brick_Kilns_EF!$E$6)</f>
        <v>4.0400000000000001E-4</v>
      </c>
      <c r="M1457" s="13">
        <f t="shared" si="89"/>
        <v>3.5902712399999999</v>
      </c>
      <c r="N1457" s="13">
        <f>IF(D1457="ZZ",Brick_Kilns_EF!$E$7*(0.75),Brick_Kilns_EF!$E$7)</f>
        <v>3.1900000000000001E-3</v>
      </c>
      <c r="O1457" s="13">
        <f t="shared" si="90"/>
        <v>28.348923899999999</v>
      </c>
      <c r="P1457" s="13">
        <f>IF(D1457="ZZ",Brick_Kilns_EF!$E$8*(0.75),Brick_Kilns_EF!$E$8)</f>
        <v>7.1999999999999994E-4</v>
      </c>
      <c r="Q1457" s="13">
        <f t="shared" si="91"/>
        <v>6.3985031999999995</v>
      </c>
    </row>
    <row r="1458" spans="1:17">
      <c r="A1458" s="13" t="s">
        <v>1468</v>
      </c>
      <c r="B1458" s="13">
        <v>24.44718323</v>
      </c>
      <c r="C1458" s="13">
        <v>89.444737430000004</v>
      </c>
      <c r="D1458" s="13" t="s">
        <v>6</v>
      </c>
      <c r="E1458" s="13" t="s">
        <v>5000</v>
      </c>
      <c r="F1458" s="13" t="s">
        <v>42</v>
      </c>
      <c r="G1458" s="13" t="s">
        <v>4802</v>
      </c>
      <c r="H1458" s="13" t="s">
        <v>4816</v>
      </c>
      <c r="I1458" s="13">
        <f>(Brick_Kilns_EF!$B$13*Brick_Kilns_EF!$B$11*Brick_Kilns_EF!$B$12)</f>
        <v>8886.81</v>
      </c>
      <c r="J1458" s="13">
        <f>IF(D1458="ZZ",Brick_Kilns_EF!$E$9*(0.75),Brick_Kilns_EF!$E$9)</f>
        <v>7.4740000000000006E-4</v>
      </c>
      <c r="K1458" s="13">
        <f t="shared" si="88"/>
        <v>6.6420017940000005</v>
      </c>
      <c r="L1458" s="13">
        <f>IF(D1458="ZZ", Brick_Kilns_EF!$E$6*(0.75),Brick_Kilns_EF!$E$6)</f>
        <v>4.0400000000000001E-4</v>
      </c>
      <c r="M1458" s="13">
        <f t="shared" si="89"/>
        <v>3.5902712399999999</v>
      </c>
      <c r="N1458" s="13">
        <f>IF(D1458="ZZ",Brick_Kilns_EF!$E$7*(0.75),Brick_Kilns_EF!$E$7)</f>
        <v>3.1900000000000001E-3</v>
      </c>
      <c r="O1458" s="13">
        <f t="shared" si="90"/>
        <v>28.348923899999999</v>
      </c>
      <c r="P1458" s="13">
        <f>IF(D1458="ZZ",Brick_Kilns_EF!$E$8*(0.75),Brick_Kilns_EF!$E$8)</f>
        <v>7.1999999999999994E-4</v>
      </c>
      <c r="Q1458" s="13">
        <f t="shared" si="91"/>
        <v>6.3985031999999995</v>
      </c>
    </row>
    <row r="1459" spans="1:17">
      <c r="A1459" s="13" t="s">
        <v>1469</v>
      </c>
      <c r="B1459" s="13">
        <v>24.622718549999998</v>
      </c>
      <c r="C1459" s="13">
        <v>88.770804229999996</v>
      </c>
      <c r="D1459" s="13" t="s">
        <v>6</v>
      </c>
      <c r="E1459" s="13" t="s">
        <v>5000</v>
      </c>
      <c r="F1459" s="13" t="s">
        <v>42</v>
      </c>
      <c r="G1459" s="13" t="s">
        <v>4802</v>
      </c>
      <c r="H1459" s="13" t="s">
        <v>4816</v>
      </c>
      <c r="I1459" s="13">
        <f>(Brick_Kilns_EF!$B$13*Brick_Kilns_EF!$B$11*Brick_Kilns_EF!$B$12)</f>
        <v>8886.81</v>
      </c>
      <c r="J1459" s="13">
        <f>IF(D1459="ZZ",Brick_Kilns_EF!$E$9*(0.75),Brick_Kilns_EF!$E$9)</f>
        <v>7.4740000000000006E-4</v>
      </c>
      <c r="K1459" s="13">
        <f t="shared" si="88"/>
        <v>6.6420017940000005</v>
      </c>
      <c r="L1459" s="13">
        <f>IF(D1459="ZZ", Brick_Kilns_EF!$E$6*(0.75),Brick_Kilns_EF!$E$6)</f>
        <v>4.0400000000000001E-4</v>
      </c>
      <c r="M1459" s="13">
        <f t="shared" si="89"/>
        <v>3.5902712399999999</v>
      </c>
      <c r="N1459" s="13">
        <f>IF(D1459="ZZ",Brick_Kilns_EF!$E$7*(0.75),Brick_Kilns_EF!$E$7)</f>
        <v>3.1900000000000001E-3</v>
      </c>
      <c r="O1459" s="13">
        <f t="shared" si="90"/>
        <v>28.348923899999999</v>
      </c>
      <c r="P1459" s="13">
        <f>IF(D1459="ZZ",Brick_Kilns_EF!$E$8*(0.75),Brick_Kilns_EF!$E$8)</f>
        <v>7.1999999999999994E-4</v>
      </c>
      <c r="Q1459" s="13">
        <f t="shared" si="91"/>
        <v>6.3985031999999995</v>
      </c>
    </row>
    <row r="1460" spans="1:17">
      <c r="A1460" s="13" t="s">
        <v>1470</v>
      </c>
      <c r="B1460" s="13">
        <v>24.427437919999999</v>
      </c>
      <c r="C1460" s="13">
        <v>89.687880250000006</v>
      </c>
      <c r="D1460" s="13" t="s">
        <v>6</v>
      </c>
      <c r="E1460" s="13" t="s">
        <v>5000</v>
      </c>
      <c r="F1460" s="13" t="s">
        <v>42</v>
      </c>
      <c r="G1460" s="13" t="s">
        <v>4802</v>
      </c>
      <c r="H1460" s="13" t="s">
        <v>4816</v>
      </c>
      <c r="I1460" s="13">
        <f>(Brick_Kilns_EF!$B$13*Brick_Kilns_EF!$B$11*Brick_Kilns_EF!$B$12)</f>
        <v>8886.81</v>
      </c>
      <c r="J1460" s="13">
        <f>IF(D1460="ZZ",Brick_Kilns_EF!$E$9*(0.75),Brick_Kilns_EF!$E$9)</f>
        <v>7.4740000000000006E-4</v>
      </c>
      <c r="K1460" s="13">
        <f t="shared" si="88"/>
        <v>6.6420017940000005</v>
      </c>
      <c r="L1460" s="13">
        <f>IF(D1460="ZZ", Brick_Kilns_EF!$E$6*(0.75),Brick_Kilns_EF!$E$6)</f>
        <v>4.0400000000000001E-4</v>
      </c>
      <c r="M1460" s="13">
        <f t="shared" si="89"/>
        <v>3.5902712399999999</v>
      </c>
      <c r="N1460" s="13">
        <f>IF(D1460="ZZ",Brick_Kilns_EF!$E$7*(0.75),Brick_Kilns_EF!$E$7)</f>
        <v>3.1900000000000001E-3</v>
      </c>
      <c r="O1460" s="13">
        <f t="shared" si="90"/>
        <v>28.348923899999999</v>
      </c>
      <c r="P1460" s="13">
        <f>IF(D1460="ZZ",Brick_Kilns_EF!$E$8*(0.75),Brick_Kilns_EF!$E$8)</f>
        <v>7.1999999999999994E-4</v>
      </c>
      <c r="Q1460" s="13">
        <f t="shared" si="91"/>
        <v>6.3985031999999995</v>
      </c>
    </row>
    <row r="1461" spans="1:17">
      <c r="A1461" s="13" t="s">
        <v>1471</v>
      </c>
      <c r="B1461" s="13">
        <v>24.326567260000001</v>
      </c>
      <c r="C1461" s="13">
        <v>88.614930849999993</v>
      </c>
      <c r="D1461" s="13" t="s">
        <v>6</v>
      </c>
      <c r="E1461" s="13" t="s">
        <v>5000</v>
      </c>
      <c r="F1461" s="13" t="s">
        <v>42</v>
      </c>
      <c r="G1461" s="13" t="s">
        <v>4802</v>
      </c>
      <c r="H1461" s="13" t="s">
        <v>4816</v>
      </c>
      <c r="I1461" s="13">
        <f>(Brick_Kilns_EF!$B$13*Brick_Kilns_EF!$B$11*Brick_Kilns_EF!$B$12)</f>
        <v>8886.81</v>
      </c>
      <c r="J1461" s="13">
        <f>IF(D1461="ZZ",Brick_Kilns_EF!$E$9*(0.75),Brick_Kilns_EF!$E$9)</f>
        <v>7.4740000000000006E-4</v>
      </c>
      <c r="K1461" s="13">
        <f t="shared" si="88"/>
        <v>6.6420017940000005</v>
      </c>
      <c r="L1461" s="13">
        <f>IF(D1461="ZZ", Brick_Kilns_EF!$E$6*(0.75),Brick_Kilns_EF!$E$6)</f>
        <v>4.0400000000000001E-4</v>
      </c>
      <c r="M1461" s="13">
        <f t="shared" si="89"/>
        <v>3.5902712399999999</v>
      </c>
      <c r="N1461" s="13">
        <f>IF(D1461="ZZ",Brick_Kilns_EF!$E$7*(0.75),Brick_Kilns_EF!$E$7)</f>
        <v>3.1900000000000001E-3</v>
      </c>
      <c r="O1461" s="13">
        <f t="shared" si="90"/>
        <v>28.348923899999999</v>
      </c>
      <c r="P1461" s="13">
        <f>IF(D1461="ZZ",Brick_Kilns_EF!$E$8*(0.75),Brick_Kilns_EF!$E$8)</f>
        <v>7.1999999999999994E-4</v>
      </c>
      <c r="Q1461" s="13">
        <f t="shared" si="91"/>
        <v>6.3985031999999995</v>
      </c>
    </row>
    <row r="1462" spans="1:17">
      <c r="A1462" s="13" t="s">
        <v>1472</v>
      </c>
      <c r="B1462" s="13">
        <v>24.318752249999999</v>
      </c>
      <c r="C1462" s="13">
        <v>89.962955089999994</v>
      </c>
      <c r="D1462" s="13" t="s">
        <v>6</v>
      </c>
      <c r="E1462" s="13" t="s">
        <v>5000</v>
      </c>
      <c r="F1462" s="13" t="s">
        <v>7</v>
      </c>
      <c r="G1462" s="13" t="s">
        <v>4802</v>
      </c>
      <c r="H1462" s="13" t="s">
        <v>4816</v>
      </c>
      <c r="I1462" s="13">
        <f>(Brick_Kilns_EF!$B$13*Brick_Kilns_EF!$B$11*Brick_Kilns_EF!$B$12)</f>
        <v>8886.81</v>
      </c>
      <c r="J1462" s="13">
        <f>IF(D1462="ZZ",Brick_Kilns_EF!$E$9*(0.75),Brick_Kilns_EF!$E$9)</f>
        <v>7.4740000000000006E-4</v>
      </c>
      <c r="K1462" s="13">
        <f t="shared" si="88"/>
        <v>6.6420017940000005</v>
      </c>
      <c r="L1462" s="13">
        <f>IF(D1462="ZZ", Brick_Kilns_EF!$E$6*(0.75),Brick_Kilns_EF!$E$6)</f>
        <v>4.0400000000000001E-4</v>
      </c>
      <c r="M1462" s="13">
        <f t="shared" si="89"/>
        <v>3.5902712399999999</v>
      </c>
      <c r="N1462" s="13">
        <f>IF(D1462="ZZ",Brick_Kilns_EF!$E$7*(0.75),Brick_Kilns_EF!$E$7)</f>
        <v>3.1900000000000001E-3</v>
      </c>
      <c r="O1462" s="13">
        <f t="shared" si="90"/>
        <v>28.348923899999999</v>
      </c>
      <c r="P1462" s="13">
        <f>IF(D1462="ZZ",Brick_Kilns_EF!$E$8*(0.75),Brick_Kilns_EF!$E$8)</f>
        <v>7.1999999999999994E-4</v>
      </c>
      <c r="Q1462" s="13">
        <f t="shared" si="91"/>
        <v>6.3985031999999995</v>
      </c>
    </row>
    <row r="1463" spans="1:17">
      <c r="A1463" s="13" t="s">
        <v>1473</v>
      </c>
      <c r="B1463" s="13">
        <v>23.912235299999999</v>
      </c>
      <c r="C1463" s="13">
        <v>88.722627630000005</v>
      </c>
      <c r="D1463" s="13" t="s">
        <v>6</v>
      </c>
      <c r="E1463" s="13" t="s">
        <v>5000</v>
      </c>
      <c r="F1463" s="13" t="s">
        <v>9</v>
      </c>
      <c r="G1463" s="13" t="s">
        <v>4802</v>
      </c>
      <c r="H1463" s="13" t="s">
        <v>4816</v>
      </c>
      <c r="I1463" s="13">
        <f>(Brick_Kilns_EF!$B$13*Brick_Kilns_EF!$B$11*Brick_Kilns_EF!$B$12)</f>
        <v>8886.81</v>
      </c>
      <c r="J1463" s="13">
        <f>IF(D1463="ZZ",Brick_Kilns_EF!$E$9*(0.75),Brick_Kilns_EF!$E$9)</f>
        <v>7.4740000000000006E-4</v>
      </c>
      <c r="K1463" s="13">
        <f t="shared" si="88"/>
        <v>6.6420017940000005</v>
      </c>
      <c r="L1463" s="13">
        <f>IF(D1463="ZZ", Brick_Kilns_EF!$E$6*(0.75),Brick_Kilns_EF!$E$6)</f>
        <v>4.0400000000000001E-4</v>
      </c>
      <c r="M1463" s="13">
        <f t="shared" si="89"/>
        <v>3.5902712399999999</v>
      </c>
      <c r="N1463" s="13">
        <f>IF(D1463="ZZ",Brick_Kilns_EF!$E$7*(0.75),Brick_Kilns_EF!$E$7)</f>
        <v>3.1900000000000001E-3</v>
      </c>
      <c r="O1463" s="13">
        <f t="shared" si="90"/>
        <v>28.348923899999999</v>
      </c>
      <c r="P1463" s="13">
        <f>IF(D1463="ZZ",Brick_Kilns_EF!$E$8*(0.75),Brick_Kilns_EF!$E$8)</f>
        <v>7.1999999999999994E-4</v>
      </c>
      <c r="Q1463" s="13">
        <f t="shared" si="91"/>
        <v>6.3985031999999995</v>
      </c>
    </row>
    <row r="1464" spans="1:17">
      <c r="A1464" s="13" t="s">
        <v>1474</v>
      </c>
      <c r="B1464" s="13">
        <v>24.068005200000002</v>
      </c>
      <c r="C1464" s="13">
        <v>89.270681429999996</v>
      </c>
      <c r="D1464" s="13" t="s">
        <v>6</v>
      </c>
      <c r="E1464" s="13" t="s">
        <v>5000</v>
      </c>
      <c r="F1464" s="13" t="s">
        <v>42</v>
      </c>
      <c r="G1464" s="13" t="s">
        <v>4802</v>
      </c>
      <c r="H1464" s="13" t="s">
        <v>4816</v>
      </c>
      <c r="I1464" s="13">
        <f>(Brick_Kilns_EF!$B$13*Brick_Kilns_EF!$B$11*Brick_Kilns_EF!$B$12)</f>
        <v>8886.81</v>
      </c>
      <c r="J1464" s="13">
        <f>IF(D1464="ZZ",Brick_Kilns_EF!$E$9*(0.75),Brick_Kilns_EF!$E$9)</f>
        <v>7.4740000000000006E-4</v>
      </c>
      <c r="K1464" s="13">
        <f t="shared" si="88"/>
        <v>6.6420017940000005</v>
      </c>
      <c r="L1464" s="13">
        <f>IF(D1464="ZZ", Brick_Kilns_EF!$E$6*(0.75),Brick_Kilns_EF!$E$6)</f>
        <v>4.0400000000000001E-4</v>
      </c>
      <c r="M1464" s="13">
        <f t="shared" si="89"/>
        <v>3.5902712399999999</v>
      </c>
      <c r="N1464" s="13">
        <f>IF(D1464="ZZ",Brick_Kilns_EF!$E$7*(0.75),Brick_Kilns_EF!$E$7)</f>
        <v>3.1900000000000001E-3</v>
      </c>
      <c r="O1464" s="13">
        <f t="shared" si="90"/>
        <v>28.348923899999999</v>
      </c>
      <c r="P1464" s="13">
        <f>IF(D1464="ZZ",Brick_Kilns_EF!$E$8*(0.75),Brick_Kilns_EF!$E$8)</f>
        <v>7.1999999999999994E-4</v>
      </c>
      <c r="Q1464" s="13">
        <f t="shared" si="91"/>
        <v>6.3985031999999995</v>
      </c>
    </row>
    <row r="1465" spans="1:17">
      <c r="A1465" s="13" t="s">
        <v>1475</v>
      </c>
      <c r="B1465" s="13">
        <v>23.995358329999998</v>
      </c>
      <c r="C1465" s="13">
        <v>89.017860720000002</v>
      </c>
      <c r="D1465" s="13" t="s">
        <v>6</v>
      </c>
      <c r="E1465" s="13" t="s">
        <v>5000</v>
      </c>
      <c r="F1465" s="13" t="s">
        <v>9</v>
      </c>
      <c r="G1465" s="13" t="s">
        <v>4802</v>
      </c>
      <c r="H1465" s="13" t="s">
        <v>4816</v>
      </c>
      <c r="I1465" s="13">
        <f>(Brick_Kilns_EF!$B$13*Brick_Kilns_EF!$B$11*Brick_Kilns_EF!$B$12)</f>
        <v>8886.81</v>
      </c>
      <c r="J1465" s="13">
        <f>IF(D1465="ZZ",Brick_Kilns_EF!$E$9*(0.75),Brick_Kilns_EF!$E$9)</f>
        <v>7.4740000000000006E-4</v>
      </c>
      <c r="K1465" s="13">
        <f t="shared" si="88"/>
        <v>6.6420017940000005</v>
      </c>
      <c r="L1465" s="13">
        <f>IF(D1465="ZZ", Brick_Kilns_EF!$E$6*(0.75),Brick_Kilns_EF!$E$6)</f>
        <v>4.0400000000000001E-4</v>
      </c>
      <c r="M1465" s="13">
        <f t="shared" si="89"/>
        <v>3.5902712399999999</v>
      </c>
      <c r="N1465" s="13">
        <f>IF(D1465="ZZ",Brick_Kilns_EF!$E$7*(0.75),Brick_Kilns_EF!$E$7)</f>
        <v>3.1900000000000001E-3</v>
      </c>
      <c r="O1465" s="13">
        <f t="shared" si="90"/>
        <v>28.348923899999999</v>
      </c>
      <c r="P1465" s="13">
        <f>IF(D1465="ZZ",Brick_Kilns_EF!$E$8*(0.75),Brick_Kilns_EF!$E$8)</f>
        <v>7.1999999999999994E-4</v>
      </c>
      <c r="Q1465" s="13">
        <f t="shared" si="91"/>
        <v>6.3985031999999995</v>
      </c>
    </row>
    <row r="1466" spans="1:17">
      <c r="A1466" s="13" t="s">
        <v>1476</v>
      </c>
      <c r="B1466" s="13">
        <v>23.998341459999999</v>
      </c>
      <c r="C1466" s="13">
        <v>88.966194060000007</v>
      </c>
      <c r="D1466" s="13" t="s">
        <v>6</v>
      </c>
      <c r="E1466" s="13" t="s">
        <v>5000</v>
      </c>
      <c r="F1466" s="13" t="s">
        <v>9</v>
      </c>
      <c r="G1466" s="13" t="s">
        <v>4802</v>
      </c>
      <c r="H1466" s="13" t="s">
        <v>4816</v>
      </c>
      <c r="I1466" s="13">
        <f>(Brick_Kilns_EF!$B$13*Brick_Kilns_EF!$B$11*Brick_Kilns_EF!$B$12)</f>
        <v>8886.81</v>
      </c>
      <c r="J1466" s="13">
        <f>IF(D1466="ZZ",Brick_Kilns_EF!$E$9*(0.75),Brick_Kilns_EF!$E$9)</f>
        <v>7.4740000000000006E-4</v>
      </c>
      <c r="K1466" s="13">
        <f t="shared" si="88"/>
        <v>6.6420017940000005</v>
      </c>
      <c r="L1466" s="13">
        <f>IF(D1466="ZZ", Brick_Kilns_EF!$E$6*(0.75),Brick_Kilns_EF!$E$6)</f>
        <v>4.0400000000000001E-4</v>
      </c>
      <c r="M1466" s="13">
        <f t="shared" si="89"/>
        <v>3.5902712399999999</v>
      </c>
      <c r="N1466" s="13">
        <f>IF(D1466="ZZ",Brick_Kilns_EF!$E$7*(0.75),Brick_Kilns_EF!$E$7)</f>
        <v>3.1900000000000001E-3</v>
      </c>
      <c r="O1466" s="13">
        <f t="shared" si="90"/>
        <v>28.348923899999999</v>
      </c>
      <c r="P1466" s="13">
        <f>IF(D1466="ZZ",Brick_Kilns_EF!$E$8*(0.75),Brick_Kilns_EF!$E$8)</f>
        <v>7.1999999999999994E-4</v>
      </c>
      <c r="Q1466" s="13">
        <f t="shared" si="91"/>
        <v>6.3985031999999995</v>
      </c>
    </row>
    <row r="1467" spans="1:17">
      <c r="A1467" s="13" t="s">
        <v>1477</v>
      </c>
      <c r="B1467" s="13">
        <v>24.785364420000001</v>
      </c>
      <c r="C1467" s="13">
        <v>88.559499669999994</v>
      </c>
      <c r="D1467" s="13" t="s">
        <v>6</v>
      </c>
      <c r="E1467" s="13" t="s">
        <v>5000</v>
      </c>
      <c r="F1467" s="13" t="s">
        <v>42</v>
      </c>
      <c r="G1467" s="13" t="s">
        <v>4802</v>
      </c>
      <c r="H1467" s="13" t="s">
        <v>4816</v>
      </c>
      <c r="I1467" s="13">
        <f>(Brick_Kilns_EF!$B$13*Brick_Kilns_EF!$B$11*Brick_Kilns_EF!$B$12)</f>
        <v>8886.81</v>
      </c>
      <c r="J1467" s="13">
        <f>IF(D1467="ZZ",Brick_Kilns_EF!$E$9*(0.75),Brick_Kilns_EF!$E$9)</f>
        <v>7.4740000000000006E-4</v>
      </c>
      <c r="K1467" s="13">
        <f t="shared" si="88"/>
        <v>6.6420017940000005</v>
      </c>
      <c r="L1467" s="13">
        <f>IF(D1467="ZZ", Brick_Kilns_EF!$E$6*(0.75),Brick_Kilns_EF!$E$6)</f>
        <v>4.0400000000000001E-4</v>
      </c>
      <c r="M1467" s="13">
        <f t="shared" si="89"/>
        <v>3.5902712399999999</v>
      </c>
      <c r="N1467" s="13">
        <f>IF(D1467="ZZ",Brick_Kilns_EF!$E$7*(0.75),Brick_Kilns_EF!$E$7)</f>
        <v>3.1900000000000001E-3</v>
      </c>
      <c r="O1467" s="13">
        <f t="shared" si="90"/>
        <v>28.348923899999999</v>
      </c>
      <c r="P1467" s="13">
        <f>IF(D1467="ZZ",Brick_Kilns_EF!$E$8*(0.75),Brick_Kilns_EF!$E$8)</f>
        <v>7.1999999999999994E-4</v>
      </c>
      <c r="Q1467" s="13">
        <f t="shared" si="91"/>
        <v>6.3985031999999995</v>
      </c>
    </row>
    <row r="1468" spans="1:17">
      <c r="A1468" s="13" t="s">
        <v>1478</v>
      </c>
      <c r="B1468" s="13">
        <v>24.025926609999999</v>
      </c>
      <c r="C1468" s="13">
        <v>89.093701800000005</v>
      </c>
      <c r="D1468" s="13" t="s">
        <v>6</v>
      </c>
      <c r="E1468" s="13" t="s">
        <v>5000</v>
      </c>
      <c r="F1468" s="13" t="s">
        <v>42</v>
      </c>
      <c r="G1468" s="13" t="s">
        <v>4802</v>
      </c>
      <c r="H1468" s="13" t="s">
        <v>4816</v>
      </c>
      <c r="I1468" s="13">
        <f>(Brick_Kilns_EF!$B$13*Brick_Kilns_EF!$B$11*Brick_Kilns_EF!$B$12)</f>
        <v>8886.81</v>
      </c>
      <c r="J1468" s="13">
        <f>IF(D1468="ZZ",Brick_Kilns_EF!$E$9*(0.75),Brick_Kilns_EF!$E$9)</f>
        <v>7.4740000000000006E-4</v>
      </c>
      <c r="K1468" s="13">
        <f t="shared" si="88"/>
        <v>6.6420017940000005</v>
      </c>
      <c r="L1468" s="13">
        <f>IF(D1468="ZZ", Brick_Kilns_EF!$E$6*(0.75),Brick_Kilns_EF!$E$6)</f>
        <v>4.0400000000000001E-4</v>
      </c>
      <c r="M1468" s="13">
        <f t="shared" si="89"/>
        <v>3.5902712399999999</v>
      </c>
      <c r="N1468" s="13">
        <f>IF(D1468="ZZ",Brick_Kilns_EF!$E$7*(0.75),Brick_Kilns_EF!$E$7)</f>
        <v>3.1900000000000001E-3</v>
      </c>
      <c r="O1468" s="13">
        <f t="shared" si="90"/>
        <v>28.348923899999999</v>
      </c>
      <c r="P1468" s="13">
        <f>IF(D1468="ZZ",Brick_Kilns_EF!$E$8*(0.75),Brick_Kilns_EF!$E$8)</f>
        <v>7.1999999999999994E-4</v>
      </c>
      <c r="Q1468" s="13">
        <f t="shared" si="91"/>
        <v>6.3985031999999995</v>
      </c>
    </row>
    <row r="1469" spans="1:17">
      <c r="A1469" s="13" t="s">
        <v>1479</v>
      </c>
      <c r="B1469" s="13">
        <v>25.442942729999999</v>
      </c>
      <c r="C1469" s="13">
        <v>89.099534340000005</v>
      </c>
      <c r="D1469" s="13" t="s">
        <v>6</v>
      </c>
      <c r="E1469" s="13" t="s">
        <v>5000</v>
      </c>
      <c r="F1469" s="13" t="s">
        <v>171</v>
      </c>
      <c r="G1469" s="13" t="s">
        <v>4802</v>
      </c>
      <c r="H1469" s="13" t="s">
        <v>4816</v>
      </c>
      <c r="I1469" s="13">
        <f>(Brick_Kilns_EF!$B$13*Brick_Kilns_EF!$B$11*Brick_Kilns_EF!$B$12)</f>
        <v>8886.81</v>
      </c>
      <c r="J1469" s="13">
        <f>IF(D1469="ZZ",Brick_Kilns_EF!$E$9*(0.75),Brick_Kilns_EF!$E$9)</f>
        <v>7.4740000000000006E-4</v>
      </c>
      <c r="K1469" s="13">
        <f t="shared" si="88"/>
        <v>6.6420017940000005</v>
      </c>
      <c r="L1469" s="13">
        <f>IF(D1469="ZZ", Brick_Kilns_EF!$E$6*(0.75),Brick_Kilns_EF!$E$6)</f>
        <v>4.0400000000000001E-4</v>
      </c>
      <c r="M1469" s="13">
        <f t="shared" si="89"/>
        <v>3.5902712399999999</v>
      </c>
      <c r="N1469" s="13">
        <f>IF(D1469="ZZ",Brick_Kilns_EF!$E$7*(0.75),Brick_Kilns_EF!$E$7)</f>
        <v>3.1900000000000001E-3</v>
      </c>
      <c r="O1469" s="13">
        <f t="shared" si="90"/>
        <v>28.348923899999999</v>
      </c>
      <c r="P1469" s="13">
        <f>IF(D1469="ZZ",Brick_Kilns_EF!$E$8*(0.75),Brick_Kilns_EF!$E$8)</f>
        <v>7.1999999999999994E-4</v>
      </c>
      <c r="Q1469" s="13">
        <f t="shared" si="91"/>
        <v>6.3985031999999995</v>
      </c>
    </row>
    <row r="1470" spans="1:17">
      <c r="A1470" s="13" t="s">
        <v>1480</v>
      </c>
      <c r="B1470" s="13">
        <v>24.26871204</v>
      </c>
      <c r="C1470" s="13">
        <v>89.033436750000007</v>
      </c>
      <c r="D1470" s="13" t="s">
        <v>6</v>
      </c>
      <c r="E1470" s="13" t="s">
        <v>5000</v>
      </c>
      <c r="F1470" s="13" t="s">
        <v>42</v>
      </c>
      <c r="G1470" s="13" t="s">
        <v>4802</v>
      </c>
      <c r="H1470" s="13" t="s">
        <v>4816</v>
      </c>
      <c r="I1470" s="13">
        <f>(Brick_Kilns_EF!$B$13*Brick_Kilns_EF!$B$11*Brick_Kilns_EF!$B$12)</f>
        <v>8886.81</v>
      </c>
      <c r="J1470" s="13">
        <f>IF(D1470="ZZ",Brick_Kilns_EF!$E$9*(0.75),Brick_Kilns_EF!$E$9)</f>
        <v>7.4740000000000006E-4</v>
      </c>
      <c r="K1470" s="13">
        <f t="shared" si="88"/>
        <v>6.6420017940000005</v>
      </c>
      <c r="L1470" s="13">
        <f>IF(D1470="ZZ", Brick_Kilns_EF!$E$6*(0.75),Brick_Kilns_EF!$E$6)</f>
        <v>4.0400000000000001E-4</v>
      </c>
      <c r="M1470" s="13">
        <f t="shared" si="89"/>
        <v>3.5902712399999999</v>
      </c>
      <c r="N1470" s="13">
        <f>IF(D1470="ZZ",Brick_Kilns_EF!$E$7*(0.75),Brick_Kilns_EF!$E$7)</f>
        <v>3.1900000000000001E-3</v>
      </c>
      <c r="O1470" s="13">
        <f t="shared" si="90"/>
        <v>28.348923899999999</v>
      </c>
      <c r="P1470" s="13">
        <f>IF(D1470="ZZ",Brick_Kilns_EF!$E$8*(0.75),Brick_Kilns_EF!$E$8)</f>
        <v>7.1999999999999994E-4</v>
      </c>
      <c r="Q1470" s="13">
        <f t="shared" si="91"/>
        <v>6.3985031999999995</v>
      </c>
    </row>
    <row r="1471" spans="1:17">
      <c r="A1471" s="13" t="s">
        <v>1481</v>
      </c>
      <c r="B1471" s="13">
        <v>24.492722180000001</v>
      </c>
      <c r="C1471" s="13">
        <v>88.201176149999995</v>
      </c>
      <c r="D1471" s="13" t="s">
        <v>6</v>
      </c>
      <c r="E1471" s="13" t="s">
        <v>5000</v>
      </c>
      <c r="F1471" s="13" t="s">
        <v>42</v>
      </c>
      <c r="G1471" s="13" t="s">
        <v>4802</v>
      </c>
      <c r="H1471" s="13" t="s">
        <v>4816</v>
      </c>
      <c r="I1471" s="13">
        <f>(Brick_Kilns_EF!$B$13*Brick_Kilns_EF!$B$11*Brick_Kilns_EF!$B$12)</f>
        <v>8886.81</v>
      </c>
      <c r="J1471" s="13">
        <f>IF(D1471="ZZ",Brick_Kilns_EF!$E$9*(0.75),Brick_Kilns_EF!$E$9)</f>
        <v>7.4740000000000006E-4</v>
      </c>
      <c r="K1471" s="13">
        <f t="shared" si="88"/>
        <v>6.6420017940000005</v>
      </c>
      <c r="L1471" s="13">
        <f>IF(D1471="ZZ", Brick_Kilns_EF!$E$6*(0.75),Brick_Kilns_EF!$E$6)</f>
        <v>4.0400000000000001E-4</v>
      </c>
      <c r="M1471" s="13">
        <f t="shared" si="89"/>
        <v>3.5902712399999999</v>
      </c>
      <c r="N1471" s="13">
        <f>IF(D1471="ZZ",Brick_Kilns_EF!$E$7*(0.75),Brick_Kilns_EF!$E$7)</f>
        <v>3.1900000000000001E-3</v>
      </c>
      <c r="O1471" s="13">
        <f t="shared" si="90"/>
        <v>28.348923899999999</v>
      </c>
      <c r="P1471" s="13">
        <f>IF(D1471="ZZ",Brick_Kilns_EF!$E$8*(0.75),Brick_Kilns_EF!$E$8)</f>
        <v>7.1999999999999994E-4</v>
      </c>
      <c r="Q1471" s="13">
        <f t="shared" si="91"/>
        <v>6.3985031999999995</v>
      </c>
    </row>
    <row r="1472" spans="1:17">
      <c r="A1472" s="13" t="s">
        <v>1482</v>
      </c>
      <c r="B1472" s="13">
        <v>25.897442049999999</v>
      </c>
      <c r="C1472" s="13">
        <v>88.189721160000005</v>
      </c>
      <c r="D1472" s="13" t="s">
        <v>6</v>
      </c>
      <c r="E1472" s="13" t="s">
        <v>5000</v>
      </c>
      <c r="F1472" s="13" t="s">
        <v>171</v>
      </c>
      <c r="G1472" s="13" t="s">
        <v>4802</v>
      </c>
      <c r="H1472" s="13" t="s">
        <v>4816</v>
      </c>
      <c r="I1472" s="13">
        <f>(Brick_Kilns_EF!$B$13*Brick_Kilns_EF!$B$11*Brick_Kilns_EF!$B$12)</f>
        <v>8886.81</v>
      </c>
      <c r="J1472" s="13">
        <f>IF(D1472="ZZ",Brick_Kilns_EF!$E$9*(0.75),Brick_Kilns_EF!$E$9)</f>
        <v>7.4740000000000006E-4</v>
      </c>
      <c r="K1472" s="13">
        <f t="shared" si="88"/>
        <v>6.6420017940000005</v>
      </c>
      <c r="L1472" s="13">
        <f>IF(D1472="ZZ", Brick_Kilns_EF!$E$6*(0.75),Brick_Kilns_EF!$E$6)</f>
        <v>4.0400000000000001E-4</v>
      </c>
      <c r="M1472" s="13">
        <f t="shared" si="89"/>
        <v>3.5902712399999999</v>
      </c>
      <c r="N1472" s="13">
        <f>IF(D1472="ZZ",Brick_Kilns_EF!$E$7*(0.75),Brick_Kilns_EF!$E$7)</f>
        <v>3.1900000000000001E-3</v>
      </c>
      <c r="O1472" s="13">
        <f t="shared" si="90"/>
        <v>28.348923899999999</v>
      </c>
      <c r="P1472" s="13">
        <f>IF(D1472="ZZ",Brick_Kilns_EF!$E$8*(0.75),Brick_Kilns_EF!$E$8)</f>
        <v>7.1999999999999994E-4</v>
      </c>
      <c r="Q1472" s="13">
        <f t="shared" si="91"/>
        <v>6.3985031999999995</v>
      </c>
    </row>
    <row r="1473" spans="1:17">
      <c r="A1473" s="13" t="s">
        <v>1483</v>
      </c>
      <c r="B1473" s="13">
        <v>24.02843318</v>
      </c>
      <c r="C1473" s="13">
        <v>89.085875450000003</v>
      </c>
      <c r="D1473" s="13" t="s">
        <v>6</v>
      </c>
      <c r="E1473" s="13" t="s">
        <v>5000</v>
      </c>
      <c r="F1473" s="13" t="s">
        <v>42</v>
      </c>
      <c r="G1473" s="13" t="s">
        <v>4802</v>
      </c>
      <c r="H1473" s="13" t="s">
        <v>4816</v>
      </c>
      <c r="I1473" s="13">
        <f>(Brick_Kilns_EF!$B$13*Brick_Kilns_EF!$B$11*Brick_Kilns_EF!$B$12)</f>
        <v>8886.81</v>
      </c>
      <c r="J1473" s="13">
        <f>IF(D1473="ZZ",Brick_Kilns_EF!$E$9*(0.75),Brick_Kilns_EF!$E$9)</f>
        <v>7.4740000000000006E-4</v>
      </c>
      <c r="K1473" s="13">
        <f t="shared" si="88"/>
        <v>6.6420017940000005</v>
      </c>
      <c r="L1473" s="13">
        <f>IF(D1473="ZZ", Brick_Kilns_EF!$E$6*(0.75),Brick_Kilns_EF!$E$6)</f>
        <v>4.0400000000000001E-4</v>
      </c>
      <c r="M1473" s="13">
        <f t="shared" si="89"/>
        <v>3.5902712399999999</v>
      </c>
      <c r="N1473" s="13">
        <f>IF(D1473="ZZ",Brick_Kilns_EF!$E$7*(0.75),Brick_Kilns_EF!$E$7)</f>
        <v>3.1900000000000001E-3</v>
      </c>
      <c r="O1473" s="13">
        <f t="shared" si="90"/>
        <v>28.348923899999999</v>
      </c>
      <c r="P1473" s="13">
        <f>IF(D1473="ZZ",Brick_Kilns_EF!$E$8*(0.75),Brick_Kilns_EF!$E$8)</f>
        <v>7.1999999999999994E-4</v>
      </c>
      <c r="Q1473" s="13">
        <f t="shared" si="91"/>
        <v>6.3985031999999995</v>
      </c>
    </row>
    <row r="1474" spans="1:17">
      <c r="A1474" s="13" t="s">
        <v>1484</v>
      </c>
      <c r="B1474" s="13">
        <v>25.05868495</v>
      </c>
      <c r="C1474" s="13">
        <v>89.123335260000005</v>
      </c>
      <c r="D1474" s="13" t="s">
        <v>6</v>
      </c>
      <c r="E1474" s="13" t="s">
        <v>5000</v>
      </c>
      <c r="F1474" s="13" t="s">
        <v>42</v>
      </c>
      <c r="G1474" s="13" t="s">
        <v>4802</v>
      </c>
      <c r="H1474" s="13" t="s">
        <v>4816</v>
      </c>
      <c r="I1474" s="13">
        <f>(Brick_Kilns_EF!$B$13*Brick_Kilns_EF!$B$11*Brick_Kilns_EF!$B$12)</f>
        <v>8886.81</v>
      </c>
      <c r="J1474" s="13">
        <f>IF(D1474="ZZ",Brick_Kilns_EF!$E$9*(0.75),Brick_Kilns_EF!$E$9)</f>
        <v>7.4740000000000006E-4</v>
      </c>
      <c r="K1474" s="13">
        <f t="shared" si="88"/>
        <v>6.6420017940000005</v>
      </c>
      <c r="L1474" s="13">
        <f>IF(D1474="ZZ", Brick_Kilns_EF!$E$6*(0.75),Brick_Kilns_EF!$E$6)</f>
        <v>4.0400000000000001E-4</v>
      </c>
      <c r="M1474" s="13">
        <f t="shared" si="89"/>
        <v>3.5902712399999999</v>
      </c>
      <c r="N1474" s="13">
        <f>IF(D1474="ZZ",Brick_Kilns_EF!$E$7*(0.75),Brick_Kilns_EF!$E$7)</f>
        <v>3.1900000000000001E-3</v>
      </c>
      <c r="O1474" s="13">
        <f t="shared" si="90"/>
        <v>28.348923899999999</v>
      </c>
      <c r="P1474" s="13">
        <f>IF(D1474="ZZ",Brick_Kilns_EF!$E$8*(0.75),Brick_Kilns_EF!$E$8)</f>
        <v>7.1999999999999994E-4</v>
      </c>
      <c r="Q1474" s="13">
        <f t="shared" si="91"/>
        <v>6.3985031999999995</v>
      </c>
    </row>
    <row r="1475" spans="1:17">
      <c r="A1475" s="13" t="s">
        <v>1485</v>
      </c>
      <c r="B1475" s="13">
        <v>25.405608910000002</v>
      </c>
      <c r="C1475" s="13">
        <v>89.408279980000003</v>
      </c>
      <c r="D1475" s="13" t="s">
        <v>6</v>
      </c>
      <c r="E1475" s="13" t="s">
        <v>5000</v>
      </c>
      <c r="F1475" s="13" t="s">
        <v>171</v>
      </c>
      <c r="G1475" s="13" t="s">
        <v>4802</v>
      </c>
      <c r="H1475" s="13" t="s">
        <v>4816</v>
      </c>
      <c r="I1475" s="13">
        <f>(Brick_Kilns_EF!$B$13*Brick_Kilns_EF!$B$11*Brick_Kilns_EF!$B$12)</f>
        <v>8886.81</v>
      </c>
      <c r="J1475" s="13">
        <f>IF(D1475="ZZ",Brick_Kilns_EF!$E$9*(0.75),Brick_Kilns_EF!$E$9)</f>
        <v>7.4740000000000006E-4</v>
      </c>
      <c r="K1475" s="13">
        <f t="shared" ref="K1475:K1538" si="92">I1475*J1475</f>
        <v>6.6420017940000005</v>
      </c>
      <c r="L1475" s="13">
        <f>IF(D1475="ZZ", Brick_Kilns_EF!$E$6*(0.75),Brick_Kilns_EF!$E$6)</f>
        <v>4.0400000000000001E-4</v>
      </c>
      <c r="M1475" s="13">
        <f t="shared" ref="M1475:M1538" si="93">L1475*I1475</f>
        <v>3.5902712399999999</v>
      </c>
      <c r="N1475" s="13">
        <f>IF(D1475="ZZ",Brick_Kilns_EF!$E$7*(0.75),Brick_Kilns_EF!$E$7)</f>
        <v>3.1900000000000001E-3</v>
      </c>
      <c r="O1475" s="13">
        <f t="shared" ref="O1475:O1538" si="94">I1475*N1475</f>
        <v>28.348923899999999</v>
      </c>
      <c r="P1475" s="13">
        <f>IF(D1475="ZZ",Brick_Kilns_EF!$E$8*(0.75),Brick_Kilns_EF!$E$8)</f>
        <v>7.1999999999999994E-4</v>
      </c>
      <c r="Q1475" s="13">
        <f t="shared" ref="Q1475:Q1538" si="95">I1475*P1475</f>
        <v>6.3985031999999995</v>
      </c>
    </row>
    <row r="1476" spans="1:17">
      <c r="A1476" s="13" t="s">
        <v>1486</v>
      </c>
      <c r="B1476" s="13">
        <v>24.5796721</v>
      </c>
      <c r="C1476" s="13">
        <v>88.627886480000001</v>
      </c>
      <c r="D1476" s="13" t="s">
        <v>6</v>
      </c>
      <c r="E1476" s="13" t="s">
        <v>5000</v>
      </c>
      <c r="F1476" s="13" t="s">
        <v>42</v>
      </c>
      <c r="G1476" s="13" t="s">
        <v>4802</v>
      </c>
      <c r="H1476" s="13" t="s">
        <v>4816</v>
      </c>
      <c r="I1476" s="13">
        <f>(Brick_Kilns_EF!$B$13*Brick_Kilns_EF!$B$11*Brick_Kilns_EF!$B$12)</f>
        <v>8886.81</v>
      </c>
      <c r="J1476" s="13">
        <f>IF(D1476="ZZ",Brick_Kilns_EF!$E$9*(0.75),Brick_Kilns_EF!$E$9)</f>
        <v>7.4740000000000006E-4</v>
      </c>
      <c r="K1476" s="13">
        <f t="shared" si="92"/>
        <v>6.6420017940000005</v>
      </c>
      <c r="L1476" s="13">
        <f>IF(D1476="ZZ", Brick_Kilns_EF!$E$6*(0.75),Brick_Kilns_EF!$E$6)</f>
        <v>4.0400000000000001E-4</v>
      </c>
      <c r="M1476" s="13">
        <f t="shared" si="93"/>
        <v>3.5902712399999999</v>
      </c>
      <c r="N1476" s="13">
        <f>IF(D1476="ZZ",Brick_Kilns_EF!$E$7*(0.75),Brick_Kilns_EF!$E$7)</f>
        <v>3.1900000000000001E-3</v>
      </c>
      <c r="O1476" s="13">
        <f t="shared" si="94"/>
        <v>28.348923899999999</v>
      </c>
      <c r="P1476" s="13">
        <f>IF(D1476="ZZ",Brick_Kilns_EF!$E$8*(0.75),Brick_Kilns_EF!$E$8)</f>
        <v>7.1999999999999994E-4</v>
      </c>
      <c r="Q1476" s="13">
        <f t="shared" si="95"/>
        <v>6.3985031999999995</v>
      </c>
    </row>
    <row r="1477" spans="1:17">
      <c r="A1477" s="13" t="s">
        <v>1487</v>
      </c>
      <c r="B1477" s="13">
        <v>25.139804269999999</v>
      </c>
      <c r="C1477" s="13">
        <v>88.478316210000003</v>
      </c>
      <c r="D1477" s="13" t="s">
        <v>6</v>
      </c>
      <c r="E1477" s="13" t="s">
        <v>5000</v>
      </c>
      <c r="F1477" s="13" t="s">
        <v>42</v>
      </c>
      <c r="G1477" s="13" t="s">
        <v>4802</v>
      </c>
      <c r="H1477" s="13" t="s">
        <v>4816</v>
      </c>
      <c r="I1477" s="13">
        <f>(Brick_Kilns_EF!$B$13*Brick_Kilns_EF!$B$11*Brick_Kilns_EF!$B$12)</f>
        <v>8886.81</v>
      </c>
      <c r="J1477" s="13">
        <f>IF(D1477="ZZ",Brick_Kilns_EF!$E$9*(0.75),Brick_Kilns_EF!$E$9)</f>
        <v>7.4740000000000006E-4</v>
      </c>
      <c r="K1477" s="13">
        <f t="shared" si="92"/>
        <v>6.6420017940000005</v>
      </c>
      <c r="L1477" s="13">
        <f>IF(D1477="ZZ", Brick_Kilns_EF!$E$6*(0.75),Brick_Kilns_EF!$E$6)</f>
        <v>4.0400000000000001E-4</v>
      </c>
      <c r="M1477" s="13">
        <f t="shared" si="93"/>
        <v>3.5902712399999999</v>
      </c>
      <c r="N1477" s="13">
        <f>IF(D1477="ZZ",Brick_Kilns_EF!$E$7*(0.75),Brick_Kilns_EF!$E$7)</f>
        <v>3.1900000000000001E-3</v>
      </c>
      <c r="O1477" s="13">
        <f t="shared" si="94"/>
        <v>28.348923899999999</v>
      </c>
      <c r="P1477" s="13">
        <f>IF(D1477="ZZ",Brick_Kilns_EF!$E$8*(0.75),Brick_Kilns_EF!$E$8)</f>
        <v>7.1999999999999994E-4</v>
      </c>
      <c r="Q1477" s="13">
        <f t="shared" si="95"/>
        <v>6.3985031999999995</v>
      </c>
    </row>
    <row r="1478" spans="1:17">
      <c r="A1478" s="13" t="s">
        <v>1488</v>
      </c>
      <c r="B1478" s="13">
        <v>25.14018459</v>
      </c>
      <c r="C1478" s="13">
        <v>88.47590821</v>
      </c>
      <c r="D1478" s="13" t="s">
        <v>6</v>
      </c>
      <c r="E1478" s="13" t="s">
        <v>5000</v>
      </c>
      <c r="F1478" s="13" t="s">
        <v>42</v>
      </c>
      <c r="G1478" s="13" t="s">
        <v>4802</v>
      </c>
      <c r="H1478" s="13" t="s">
        <v>4816</v>
      </c>
      <c r="I1478" s="13">
        <f>(Brick_Kilns_EF!$B$13*Brick_Kilns_EF!$B$11*Brick_Kilns_EF!$B$12)</f>
        <v>8886.81</v>
      </c>
      <c r="J1478" s="13">
        <f>IF(D1478="ZZ",Brick_Kilns_EF!$E$9*(0.75),Brick_Kilns_EF!$E$9)</f>
        <v>7.4740000000000006E-4</v>
      </c>
      <c r="K1478" s="13">
        <f t="shared" si="92"/>
        <v>6.6420017940000005</v>
      </c>
      <c r="L1478" s="13">
        <f>IF(D1478="ZZ", Brick_Kilns_EF!$E$6*(0.75),Brick_Kilns_EF!$E$6)</f>
        <v>4.0400000000000001E-4</v>
      </c>
      <c r="M1478" s="13">
        <f t="shared" si="93"/>
        <v>3.5902712399999999</v>
      </c>
      <c r="N1478" s="13">
        <f>IF(D1478="ZZ",Brick_Kilns_EF!$E$7*(0.75),Brick_Kilns_EF!$E$7)</f>
        <v>3.1900000000000001E-3</v>
      </c>
      <c r="O1478" s="13">
        <f t="shared" si="94"/>
        <v>28.348923899999999</v>
      </c>
      <c r="P1478" s="13">
        <f>IF(D1478="ZZ",Brick_Kilns_EF!$E$8*(0.75),Brick_Kilns_EF!$E$8)</f>
        <v>7.1999999999999994E-4</v>
      </c>
      <c r="Q1478" s="13">
        <f t="shared" si="95"/>
        <v>6.3985031999999995</v>
      </c>
    </row>
    <row r="1479" spans="1:17">
      <c r="A1479" s="13" t="s">
        <v>1489</v>
      </c>
      <c r="B1479" s="13">
        <v>24.66824854</v>
      </c>
      <c r="C1479" s="13">
        <v>89.546633990000004</v>
      </c>
      <c r="D1479" s="13" t="s">
        <v>6</v>
      </c>
      <c r="E1479" s="13" t="s">
        <v>5000</v>
      </c>
      <c r="F1479" s="13" t="s">
        <v>42</v>
      </c>
      <c r="G1479" s="13" t="s">
        <v>4802</v>
      </c>
      <c r="H1479" s="13" t="s">
        <v>4816</v>
      </c>
      <c r="I1479" s="13">
        <f>(Brick_Kilns_EF!$B$13*Brick_Kilns_EF!$B$11*Brick_Kilns_EF!$B$12)</f>
        <v>8886.81</v>
      </c>
      <c r="J1479" s="13">
        <f>IF(D1479="ZZ",Brick_Kilns_EF!$E$9*(0.75),Brick_Kilns_EF!$E$9)</f>
        <v>7.4740000000000006E-4</v>
      </c>
      <c r="K1479" s="13">
        <f t="shared" si="92"/>
        <v>6.6420017940000005</v>
      </c>
      <c r="L1479" s="13">
        <f>IF(D1479="ZZ", Brick_Kilns_EF!$E$6*(0.75),Brick_Kilns_EF!$E$6)</f>
        <v>4.0400000000000001E-4</v>
      </c>
      <c r="M1479" s="13">
        <f t="shared" si="93"/>
        <v>3.5902712399999999</v>
      </c>
      <c r="N1479" s="13">
        <f>IF(D1479="ZZ",Brick_Kilns_EF!$E$7*(0.75),Brick_Kilns_EF!$E$7)</f>
        <v>3.1900000000000001E-3</v>
      </c>
      <c r="O1479" s="13">
        <f t="shared" si="94"/>
        <v>28.348923899999999</v>
      </c>
      <c r="P1479" s="13">
        <f>IF(D1479="ZZ",Brick_Kilns_EF!$E$8*(0.75),Brick_Kilns_EF!$E$8)</f>
        <v>7.1999999999999994E-4</v>
      </c>
      <c r="Q1479" s="13">
        <f t="shared" si="95"/>
        <v>6.3985031999999995</v>
      </c>
    </row>
    <row r="1480" spans="1:17">
      <c r="A1480" s="13" t="s">
        <v>1490</v>
      </c>
      <c r="B1480" s="13">
        <v>24.20647524</v>
      </c>
      <c r="C1480" s="13">
        <v>89.727430389999995</v>
      </c>
      <c r="D1480" s="13" t="s">
        <v>6</v>
      </c>
      <c r="E1480" s="13" t="s">
        <v>5000</v>
      </c>
      <c r="F1480" s="13" t="s">
        <v>42</v>
      </c>
      <c r="G1480" s="13" t="s">
        <v>4802</v>
      </c>
      <c r="H1480" s="13" t="s">
        <v>4816</v>
      </c>
      <c r="I1480" s="13">
        <f>(Brick_Kilns_EF!$B$13*Brick_Kilns_EF!$B$11*Brick_Kilns_EF!$B$12)</f>
        <v>8886.81</v>
      </c>
      <c r="J1480" s="13">
        <f>IF(D1480="ZZ",Brick_Kilns_EF!$E$9*(0.75),Brick_Kilns_EF!$E$9)</f>
        <v>7.4740000000000006E-4</v>
      </c>
      <c r="K1480" s="13">
        <f t="shared" si="92"/>
        <v>6.6420017940000005</v>
      </c>
      <c r="L1480" s="13">
        <f>IF(D1480="ZZ", Brick_Kilns_EF!$E$6*(0.75),Brick_Kilns_EF!$E$6)</f>
        <v>4.0400000000000001E-4</v>
      </c>
      <c r="M1480" s="13">
        <f t="shared" si="93"/>
        <v>3.5902712399999999</v>
      </c>
      <c r="N1480" s="13">
        <f>IF(D1480="ZZ",Brick_Kilns_EF!$E$7*(0.75),Brick_Kilns_EF!$E$7)</f>
        <v>3.1900000000000001E-3</v>
      </c>
      <c r="O1480" s="13">
        <f t="shared" si="94"/>
        <v>28.348923899999999</v>
      </c>
      <c r="P1480" s="13">
        <f>IF(D1480="ZZ",Brick_Kilns_EF!$E$8*(0.75),Brick_Kilns_EF!$E$8)</f>
        <v>7.1999999999999994E-4</v>
      </c>
      <c r="Q1480" s="13">
        <f t="shared" si="95"/>
        <v>6.3985031999999995</v>
      </c>
    </row>
    <row r="1481" spans="1:17">
      <c r="A1481" s="13" t="s">
        <v>1491</v>
      </c>
      <c r="B1481" s="13">
        <v>24.5011203</v>
      </c>
      <c r="C1481" s="13">
        <v>88.900917430000007</v>
      </c>
      <c r="D1481" s="13" t="s">
        <v>6</v>
      </c>
      <c r="E1481" s="13" t="s">
        <v>5000</v>
      </c>
      <c r="F1481" s="13" t="s">
        <v>42</v>
      </c>
      <c r="G1481" s="13" t="s">
        <v>4802</v>
      </c>
      <c r="H1481" s="13" t="s">
        <v>4816</v>
      </c>
      <c r="I1481" s="13">
        <f>(Brick_Kilns_EF!$B$13*Brick_Kilns_EF!$B$11*Brick_Kilns_EF!$B$12)</f>
        <v>8886.81</v>
      </c>
      <c r="J1481" s="13">
        <f>IF(D1481="ZZ",Brick_Kilns_EF!$E$9*(0.75),Brick_Kilns_EF!$E$9)</f>
        <v>7.4740000000000006E-4</v>
      </c>
      <c r="K1481" s="13">
        <f t="shared" si="92"/>
        <v>6.6420017940000005</v>
      </c>
      <c r="L1481" s="13">
        <f>IF(D1481="ZZ", Brick_Kilns_EF!$E$6*(0.75),Brick_Kilns_EF!$E$6)</f>
        <v>4.0400000000000001E-4</v>
      </c>
      <c r="M1481" s="13">
        <f t="shared" si="93"/>
        <v>3.5902712399999999</v>
      </c>
      <c r="N1481" s="13">
        <f>IF(D1481="ZZ",Brick_Kilns_EF!$E$7*(0.75),Brick_Kilns_EF!$E$7)</f>
        <v>3.1900000000000001E-3</v>
      </c>
      <c r="O1481" s="13">
        <f t="shared" si="94"/>
        <v>28.348923899999999</v>
      </c>
      <c r="P1481" s="13">
        <f>IF(D1481="ZZ",Brick_Kilns_EF!$E$8*(0.75),Brick_Kilns_EF!$E$8)</f>
        <v>7.1999999999999994E-4</v>
      </c>
      <c r="Q1481" s="13">
        <f t="shared" si="95"/>
        <v>6.3985031999999995</v>
      </c>
    </row>
    <row r="1482" spans="1:17">
      <c r="A1482" s="13" t="s">
        <v>1492</v>
      </c>
      <c r="B1482" s="13">
        <v>24.52714705</v>
      </c>
      <c r="C1482" s="13">
        <v>88.743410510000004</v>
      </c>
      <c r="D1482" s="13" t="s">
        <v>6</v>
      </c>
      <c r="E1482" s="13" t="s">
        <v>5000</v>
      </c>
      <c r="F1482" s="13" t="s">
        <v>42</v>
      </c>
      <c r="G1482" s="13" t="s">
        <v>4802</v>
      </c>
      <c r="H1482" s="13" t="s">
        <v>4816</v>
      </c>
      <c r="I1482" s="13">
        <f>(Brick_Kilns_EF!$B$13*Brick_Kilns_EF!$B$11*Brick_Kilns_EF!$B$12)</f>
        <v>8886.81</v>
      </c>
      <c r="J1482" s="13">
        <f>IF(D1482="ZZ",Brick_Kilns_EF!$E$9*(0.75),Brick_Kilns_EF!$E$9)</f>
        <v>7.4740000000000006E-4</v>
      </c>
      <c r="K1482" s="13">
        <f t="shared" si="92"/>
        <v>6.6420017940000005</v>
      </c>
      <c r="L1482" s="13">
        <f>IF(D1482="ZZ", Brick_Kilns_EF!$E$6*(0.75),Brick_Kilns_EF!$E$6)</f>
        <v>4.0400000000000001E-4</v>
      </c>
      <c r="M1482" s="13">
        <f t="shared" si="93"/>
        <v>3.5902712399999999</v>
      </c>
      <c r="N1482" s="13">
        <f>IF(D1482="ZZ",Brick_Kilns_EF!$E$7*(0.75),Brick_Kilns_EF!$E$7)</f>
        <v>3.1900000000000001E-3</v>
      </c>
      <c r="O1482" s="13">
        <f t="shared" si="94"/>
        <v>28.348923899999999</v>
      </c>
      <c r="P1482" s="13">
        <f>IF(D1482="ZZ",Brick_Kilns_EF!$E$8*(0.75),Brick_Kilns_EF!$E$8)</f>
        <v>7.1999999999999994E-4</v>
      </c>
      <c r="Q1482" s="13">
        <f t="shared" si="95"/>
        <v>6.3985031999999995</v>
      </c>
    </row>
    <row r="1483" spans="1:17">
      <c r="A1483" s="13" t="s">
        <v>1493</v>
      </c>
      <c r="B1483" s="13">
        <v>25.522115729999999</v>
      </c>
      <c r="C1483" s="13">
        <v>88.687177239999997</v>
      </c>
      <c r="D1483" s="13" t="s">
        <v>6</v>
      </c>
      <c r="E1483" s="13" t="s">
        <v>5000</v>
      </c>
      <c r="F1483" s="13" t="s">
        <v>171</v>
      </c>
      <c r="G1483" s="13" t="s">
        <v>4802</v>
      </c>
      <c r="H1483" s="13" t="s">
        <v>4816</v>
      </c>
      <c r="I1483" s="13">
        <f>(Brick_Kilns_EF!$B$13*Brick_Kilns_EF!$B$11*Brick_Kilns_EF!$B$12)</f>
        <v>8886.81</v>
      </c>
      <c r="J1483" s="13">
        <f>IF(D1483="ZZ",Brick_Kilns_EF!$E$9*(0.75),Brick_Kilns_EF!$E$9)</f>
        <v>7.4740000000000006E-4</v>
      </c>
      <c r="K1483" s="13">
        <f t="shared" si="92"/>
        <v>6.6420017940000005</v>
      </c>
      <c r="L1483" s="13">
        <f>IF(D1483="ZZ", Brick_Kilns_EF!$E$6*(0.75),Brick_Kilns_EF!$E$6)</f>
        <v>4.0400000000000001E-4</v>
      </c>
      <c r="M1483" s="13">
        <f t="shared" si="93"/>
        <v>3.5902712399999999</v>
      </c>
      <c r="N1483" s="13">
        <f>IF(D1483="ZZ",Brick_Kilns_EF!$E$7*(0.75),Brick_Kilns_EF!$E$7)</f>
        <v>3.1900000000000001E-3</v>
      </c>
      <c r="O1483" s="13">
        <f t="shared" si="94"/>
        <v>28.348923899999999</v>
      </c>
      <c r="P1483" s="13">
        <f>IF(D1483="ZZ",Brick_Kilns_EF!$E$8*(0.75),Brick_Kilns_EF!$E$8)</f>
        <v>7.1999999999999994E-4</v>
      </c>
      <c r="Q1483" s="13">
        <f t="shared" si="95"/>
        <v>6.3985031999999995</v>
      </c>
    </row>
    <row r="1484" spans="1:17">
      <c r="A1484" s="13" t="s">
        <v>1494</v>
      </c>
      <c r="B1484" s="13">
        <v>24.50540642</v>
      </c>
      <c r="C1484" s="13">
        <v>88.213829050000001</v>
      </c>
      <c r="D1484" s="13" t="s">
        <v>6</v>
      </c>
      <c r="E1484" s="13" t="s">
        <v>5000</v>
      </c>
      <c r="F1484" s="13" t="s">
        <v>42</v>
      </c>
      <c r="G1484" s="13" t="s">
        <v>4802</v>
      </c>
      <c r="H1484" s="13" t="s">
        <v>4816</v>
      </c>
      <c r="I1484" s="13">
        <f>(Brick_Kilns_EF!$B$13*Brick_Kilns_EF!$B$11*Brick_Kilns_EF!$B$12)</f>
        <v>8886.81</v>
      </c>
      <c r="J1484" s="13">
        <f>IF(D1484="ZZ",Brick_Kilns_EF!$E$9*(0.75),Brick_Kilns_EF!$E$9)</f>
        <v>7.4740000000000006E-4</v>
      </c>
      <c r="K1484" s="13">
        <f t="shared" si="92"/>
        <v>6.6420017940000005</v>
      </c>
      <c r="L1484" s="13">
        <f>IF(D1484="ZZ", Brick_Kilns_EF!$E$6*(0.75),Brick_Kilns_EF!$E$6)</f>
        <v>4.0400000000000001E-4</v>
      </c>
      <c r="M1484" s="13">
        <f t="shared" si="93"/>
        <v>3.5902712399999999</v>
      </c>
      <c r="N1484" s="13">
        <f>IF(D1484="ZZ",Brick_Kilns_EF!$E$7*(0.75),Brick_Kilns_EF!$E$7)</f>
        <v>3.1900000000000001E-3</v>
      </c>
      <c r="O1484" s="13">
        <f t="shared" si="94"/>
        <v>28.348923899999999</v>
      </c>
      <c r="P1484" s="13">
        <f>IF(D1484="ZZ",Brick_Kilns_EF!$E$8*(0.75),Brick_Kilns_EF!$E$8)</f>
        <v>7.1999999999999994E-4</v>
      </c>
      <c r="Q1484" s="13">
        <f t="shared" si="95"/>
        <v>6.3985031999999995</v>
      </c>
    </row>
    <row r="1485" spans="1:17">
      <c r="A1485" s="13" t="s">
        <v>1495</v>
      </c>
      <c r="B1485" s="13">
        <v>24.505415809999999</v>
      </c>
      <c r="C1485" s="13">
        <v>88.213694669999995</v>
      </c>
      <c r="D1485" s="13" t="s">
        <v>6</v>
      </c>
      <c r="E1485" s="13" t="s">
        <v>5000</v>
      </c>
      <c r="F1485" s="13" t="s">
        <v>42</v>
      </c>
      <c r="G1485" s="13" t="s">
        <v>4802</v>
      </c>
      <c r="H1485" s="13" t="s">
        <v>4816</v>
      </c>
      <c r="I1485" s="13">
        <f>(Brick_Kilns_EF!$B$13*Brick_Kilns_EF!$B$11*Brick_Kilns_EF!$B$12)</f>
        <v>8886.81</v>
      </c>
      <c r="J1485" s="13">
        <f>IF(D1485="ZZ",Brick_Kilns_EF!$E$9*(0.75),Brick_Kilns_EF!$E$9)</f>
        <v>7.4740000000000006E-4</v>
      </c>
      <c r="K1485" s="13">
        <f t="shared" si="92"/>
        <v>6.6420017940000005</v>
      </c>
      <c r="L1485" s="13">
        <f>IF(D1485="ZZ", Brick_Kilns_EF!$E$6*(0.75),Brick_Kilns_EF!$E$6)</f>
        <v>4.0400000000000001E-4</v>
      </c>
      <c r="M1485" s="13">
        <f t="shared" si="93"/>
        <v>3.5902712399999999</v>
      </c>
      <c r="N1485" s="13">
        <f>IF(D1485="ZZ",Brick_Kilns_EF!$E$7*(0.75),Brick_Kilns_EF!$E$7)</f>
        <v>3.1900000000000001E-3</v>
      </c>
      <c r="O1485" s="13">
        <f t="shared" si="94"/>
        <v>28.348923899999999</v>
      </c>
      <c r="P1485" s="13">
        <f>IF(D1485="ZZ",Brick_Kilns_EF!$E$8*(0.75),Brick_Kilns_EF!$E$8)</f>
        <v>7.1999999999999994E-4</v>
      </c>
      <c r="Q1485" s="13">
        <f t="shared" si="95"/>
        <v>6.3985031999999995</v>
      </c>
    </row>
    <row r="1486" spans="1:17">
      <c r="A1486" s="13" t="s">
        <v>1496</v>
      </c>
      <c r="B1486" s="13">
        <v>24.532207769999999</v>
      </c>
      <c r="C1486" s="13">
        <v>89.72947954</v>
      </c>
      <c r="D1486" s="13" t="s">
        <v>6</v>
      </c>
      <c r="E1486" s="13" t="s">
        <v>5000</v>
      </c>
      <c r="F1486" s="13" t="s">
        <v>42</v>
      </c>
      <c r="G1486" s="13" t="s">
        <v>4802</v>
      </c>
      <c r="H1486" s="13" t="s">
        <v>4816</v>
      </c>
      <c r="I1486" s="13">
        <f>(Brick_Kilns_EF!$B$13*Brick_Kilns_EF!$B$11*Brick_Kilns_EF!$B$12)</f>
        <v>8886.81</v>
      </c>
      <c r="J1486" s="13">
        <f>IF(D1486="ZZ",Brick_Kilns_EF!$E$9*(0.75),Brick_Kilns_EF!$E$9)</f>
        <v>7.4740000000000006E-4</v>
      </c>
      <c r="K1486" s="13">
        <f t="shared" si="92"/>
        <v>6.6420017940000005</v>
      </c>
      <c r="L1486" s="13">
        <f>IF(D1486="ZZ", Brick_Kilns_EF!$E$6*(0.75),Brick_Kilns_EF!$E$6)</f>
        <v>4.0400000000000001E-4</v>
      </c>
      <c r="M1486" s="13">
        <f t="shared" si="93"/>
        <v>3.5902712399999999</v>
      </c>
      <c r="N1486" s="13">
        <f>IF(D1486="ZZ",Brick_Kilns_EF!$E$7*(0.75),Brick_Kilns_EF!$E$7)</f>
        <v>3.1900000000000001E-3</v>
      </c>
      <c r="O1486" s="13">
        <f t="shared" si="94"/>
        <v>28.348923899999999</v>
      </c>
      <c r="P1486" s="13">
        <f>IF(D1486="ZZ",Brick_Kilns_EF!$E$8*(0.75),Brick_Kilns_EF!$E$8)</f>
        <v>7.1999999999999994E-4</v>
      </c>
      <c r="Q1486" s="13">
        <f t="shared" si="95"/>
        <v>6.3985031999999995</v>
      </c>
    </row>
    <row r="1487" spans="1:17">
      <c r="A1487" s="13" t="s">
        <v>1497</v>
      </c>
      <c r="B1487" s="13">
        <v>24.800933430000001</v>
      </c>
      <c r="C1487" s="13">
        <v>88.632557629999994</v>
      </c>
      <c r="D1487" s="13" t="s">
        <v>6</v>
      </c>
      <c r="E1487" s="13" t="s">
        <v>5000</v>
      </c>
      <c r="F1487" s="13" t="s">
        <v>42</v>
      </c>
      <c r="G1487" s="13" t="s">
        <v>4802</v>
      </c>
      <c r="H1487" s="13" t="s">
        <v>4816</v>
      </c>
      <c r="I1487" s="13">
        <f>(Brick_Kilns_EF!$B$13*Brick_Kilns_EF!$B$11*Brick_Kilns_EF!$B$12)</f>
        <v>8886.81</v>
      </c>
      <c r="J1487" s="13">
        <f>IF(D1487="ZZ",Brick_Kilns_EF!$E$9*(0.75),Brick_Kilns_EF!$E$9)</f>
        <v>7.4740000000000006E-4</v>
      </c>
      <c r="K1487" s="13">
        <f t="shared" si="92"/>
        <v>6.6420017940000005</v>
      </c>
      <c r="L1487" s="13">
        <f>IF(D1487="ZZ", Brick_Kilns_EF!$E$6*(0.75),Brick_Kilns_EF!$E$6)</f>
        <v>4.0400000000000001E-4</v>
      </c>
      <c r="M1487" s="13">
        <f t="shared" si="93"/>
        <v>3.5902712399999999</v>
      </c>
      <c r="N1487" s="13">
        <f>IF(D1487="ZZ",Brick_Kilns_EF!$E$7*(0.75),Brick_Kilns_EF!$E$7)</f>
        <v>3.1900000000000001E-3</v>
      </c>
      <c r="O1487" s="13">
        <f t="shared" si="94"/>
        <v>28.348923899999999</v>
      </c>
      <c r="P1487" s="13">
        <f>IF(D1487="ZZ",Brick_Kilns_EF!$E$8*(0.75),Brick_Kilns_EF!$E$8)</f>
        <v>7.1999999999999994E-4</v>
      </c>
      <c r="Q1487" s="13">
        <f t="shared" si="95"/>
        <v>6.3985031999999995</v>
      </c>
    </row>
    <row r="1488" spans="1:17">
      <c r="A1488" s="13" t="s">
        <v>1498</v>
      </c>
      <c r="B1488" s="13">
        <v>24.60935915</v>
      </c>
      <c r="C1488" s="13">
        <v>88.900839469999994</v>
      </c>
      <c r="D1488" s="13" t="s">
        <v>6</v>
      </c>
      <c r="E1488" s="13" t="s">
        <v>5000</v>
      </c>
      <c r="F1488" s="13" t="s">
        <v>42</v>
      </c>
      <c r="G1488" s="13" t="s">
        <v>4802</v>
      </c>
      <c r="H1488" s="13" t="s">
        <v>4816</v>
      </c>
      <c r="I1488" s="13">
        <f>(Brick_Kilns_EF!$B$13*Brick_Kilns_EF!$B$11*Brick_Kilns_EF!$B$12)</f>
        <v>8886.81</v>
      </c>
      <c r="J1488" s="13">
        <f>IF(D1488="ZZ",Brick_Kilns_EF!$E$9*(0.75),Brick_Kilns_EF!$E$9)</f>
        <v>7.4740000000000006E-4</v>
      </c>
      <c r="K1488" s="13">
        <f t="shared" si="92"/>
        <v>6.6420017940000005</v>
      </c>
      <c r="L1488" s="13">
        <f>IF(D1488="ZZ", Brick_Kilns_EF!$E$6*(0.75),Brick_Kilns_EF!$E$6)</f>
        <v>4.0400000000000001E-4</v>
      </c>
      <c r="M1488" s="13">
        <f t="shared" si="93"/>
        <v>3.5902712399999999</v>
      </c>
      <c r="N1488" s="13">
        <f>IF(D1488="ZZ",Brick_Kilns_EF!$E$7*(0.75),Brick_Kilns_EF!$E$7)</f>
        <v>3.1900000000000001E-3</v>
      </c>
      <c r="O1488" s="13">
        <f t="shared" si="94"/>
        <v>28.348923899999999</v>
      </c>
      <c r="P1488" s="13">
        <f>IF(D1488="ZZ",Brick_Kilns_EF!$E$8*(0.75),Brick_Kilns_EF!$E$8)</f>
        <v>7.1999999999999994E-4</v>
      </c>
      <c r="Q1488" s="13">
        <f t="shared" si="95"/>
        <v>6.3985031999999995</v>
      </c>
    </row>
    <row r="1489" spans="1:17">
      <c r="A1489" s="13" t="s">
        <v>1499</v>
      </c>
      <c r="B1489" s="13">
        <v>24.331340430000001</v>
      </c>
      <c r="C1489" s="13">
        <v>89.737244680000003</v>
      </c>
      <c r="D1489" s="13" t="s">
        <v>6</v>
      </c>
      <c r="E1489" s="13" t="s">
        <v>5000</v>
      </c>
      <c r="F1489" s="13" t="s">
        <v>42</v>
      </c>
      <c r="G1489" s="13" t="s">
        <v>4802</v>
      </c>
      <c r="H1489" s="13" t="s">
        <v>4816</v>
      </c>
      <c r="I1489" s="13">
        <f>(Brick_Kilns_EF!$B$13*Brick_Kilns_EF!$B$11*Brick_Kilns_EF!$B$12)</f>
        <v>8886.81</v>
      </c>
      <c r="J1489" s="13">
        <f>IF(D1489="ZZ",Brick_Kilns_EF!$E$9*(0.75),Brick_Kilns_EF!$E$9)</f>
        <v>7.4740000000000006E-4</v>
      </c>
      <c r="K1489" s="13">
        <f t="shared" si="92"/>
        <v>6.6420017940000005</v>
      </c>
      <c r="L1489" s="13">
        <f>IF(D1489="ZZ", Brick_Kilns_EF!$E$6*(0.75),Brick_Kilns_EF!$E$6)</f>
        <v>4.0400000000000001E-4</v>
      </c>
      <c r="M1489" s="13">
        <f t="shared" si="93"/>
        <v>3.5902712399999999</v>
      </c>
      <c r="N1489" s="13">
        <f>IF(D1489="ZZ",Brick_Kilns_EF!$E$7*(0.75),Brick_Kilns_EF!$E$7)</f>
        <v>3.1900000000000001E-3</v>
      </c>
      <c r="O1489" s="13">
        <f t="shared" si="94"/>
        <v>28.348923899999999</v>
      </c>
      <c r="P1489" s="13">
        <f>IF(D1489="ZZ",Brick_Kilns_EF!$E$8*(0.75),Brick_Kilns_EF!$E$8)</f>
        <v>7.1999999999999994E-4</v>
      </c>
      <c r="Q1489" s="13">
        <f t="shared" si="95"/>
        <v>6.3985031999999995</v>
      </c>
    </row>
    <row r="1490" spans="1:17">
      <c r="A1490" s="13" t="s">
        <v>1500</v>
      </c>
      <c r="B1490" s="13">
        <v>24.55880208</v>
      </c>
      <c r="C1490" s="13">
        <v>89.552466640000006</v>
      </c>
      <c r="D1490" s="13" t="s">
        <v>6</v>
      </c>
      <c r="E1490" s="13" t="s">
        <v>5000</v>
      </c>
      <c r="F1490" s="13" t="s">
        <v>42</v>
      </c>
      <c r="G1490" s="13" t="s">
        <v>4802</v>
      </c>
      <c r="H1490" s="13" t="s">
        <v>4816</v>
      </c>
      <c r="I1490" s="13">
        <f>(Brick_Kilns_EF!$B$13*Brick_Kilns_EF!$B$11*Brick_Kilns_EF!$B$12)</f>
        <v>8886.81</v>
      </c>
      <c r="J1490" s="13">
        <f>IF(D1490="ZZ",Brick_Kilns_EF!$E$9*(0.75),Brick_Kilns_EF!$E$9)</f>
        <v>7.4740000000000006E-4</v>
      </c>
      <c r="K1490" s="13">
        <f t="shared" si="92"/>
        <v>6.6420017940000005</v>
      </c>
      <c r="L1490" s="13">
        <f>IF(D1490="ZZ", Brick_Kilns_EF!$E$6*(0.75),Brick_Kilns_EF!$E$6)</f>
        <v>4.0400000000000001E-4</v>
      </c>
      <c r="M1490" s="13">
        <f t="shared" si="93"/>
        <v>3.5902712399999999</v>
      </c>
      <c r="N1490" s="13">
        <f>IF(D1490="ZZ",Brick_Kilns_EF!$E$7*(0.75),Brick_Kilns_EF!$E$7)</f>
        <v>3.1900000000000001E-3</v>
      </c>
      <c r="O1490" s="13">
        <f t="shared" si="94"/>
        <v>28.348923899999999</v>
      </c>
      <c r="P1490" s="13">
        <f>IF(D1490="ZZ",Brick_Kilns_EF!$E$8*(0.75),Brick_Kilns_EF!$E$8)</f>
        <v>7.1999999999999994E-4</v>
      </c>
      <c r="Q1490" s="13">
        <f t="shared" si="95"/>
        <v>6.3985031999999995</v>
      </c>
    </row>
    <row r="1491" spans="1:17">
      <c r="A1491" s="13" t="s">
        <v>1501</v>
      </c>
      <c r="B1491" s="13">
        <v>24.022516589999999</v>
      </c>
      <c r="C1491" s="13">
        <v>88.870763030000006</v>
      </c>
      <c r="D1491" s="13" t="s">
        <v>6</v>
      </c>
      <c r="E1491" s="13" t="s">
        <v>5000</v>
      </c>
      <c r="F1491" s="13" t="s">
        <v>9</v>
      </c>
      <c r="G1491" s="13" t="s">
        <v>4802</v>
      </c>
      <c r="H1491" s="13" t="s">
        <v>4816</v>
      </c>
      <c r="I1491" s="13">
        <f>(Brick_Kilns_EF!$B$13*Brick_Kilns_EF!$B$11*Brick_Kilns_EF!$B$12)</f>
        <v>8886.81</v>
      </c>
      <c r="J1491" s="13">
        <f>IF(D1491="ZZ",Brick_Kilns_EF!$E$9*(0.75),Brick_Kilns_EF!$E$9)</f>
        <v>7.4740000000000006E-4</v>
      </c>
      <c r="K1491" s="13">
        <f t="shared" si="92"/>
        <v>6.6420017940000005</v>
      </c>
      <c r="L1491" s="13">
        <f>IF(D1491="ZZ", Brick_Kilns_EF!$E$6*(0.75),Brick_Kilns_EF!$E$6)</f>
        <v>4.0400000000000001E-4</v>
      </c>
      <c r="M1491" s="13">
        <f t="shared" si="93"/>
        <v>3.5902712399999999</v>
      </c>
      <c r="N1491" s="13">
        <f>IF(D1491="ZZ",Brick_Kilns_EF!$E$7*(0.75),Brick_Kilns_EF!$E$7)</f>
        <v>3.1900000000000001E-3</v>
      </c>
      <c r="O1491" s="13">
        <f t="shared" si="94"/>
        <v>28.348923899999999</v>
      </c>
      <c r="P1491" s="13">
        <f>IF(D1491="ZZ",Brick_Kilns_EF!$E$8*(0.75),Brick_Kilns_EF!$E$8)</f>
        <v>7.1999999999999994E-4</v>
      </c>
      <c r="Q1491" s="13">
        <f t="shared" si="95"/>
        <v>6.3985031999999995</v>
      </c>
    </row>
    <row r="1492" spans="1:17">
      <c r="A1492" s="13" t="s">
        <v>1502</v>
      </c>
      <c r="B1492" s="13">
        <v>24.01822507</v>
      </c>
      <c r="C1492" s="13">
        <v>88.870397530000005</v>
      </c>
      <c r="D1492" s="13" t="s">
        <v>6</v>
      </c>
      <c r="E1492" s="13" t="s">
        <v>5000</v>
      </c>
      <c r="F1492" s="13" t="s">
        <v>9</v>
      </c>
      <c r="G1492" s="13" t="s">
        <v>4802</v>
      </c>
      <c r="H1492" s="13" t="s">
        <v>4816</v>
      </c>
      <c r="I1492" s="13">
        <f>(Brick_Kilns_EF!$B$13*Brick_Kilns_EF!$B$11*Brick_Kilns_EF!$B$12)</f>
        <v>8886.81</v>
      </c>
      <c r="J1492" s="13">
        <f>IF(D1492="ZZ",Brick_Kilns_EF!$E$9*(0.75),Brick_Kilns_EF!$E$9)</f>
        <v>7.4740000000000006E-4</v>
      </c>
      <c r="K1492" s="13">
        <f t="shared" si="92"/>
        <v>6.6420017940000005</v>
      </c>
      <c r="L1492" s="13">
        <f>IF(D1492="ZZ", Brick_Kilns_EF!$E$6*(0.75),Brick_Kilns_EF!$E$6)</f>
        <v>4.0400000000000001E-4</v>
      </c>
      <c r="M1492" s="13">
        <f t="shared" si="93"/>
        <v>3.5902712399999999</v>
      </c>
      <c r="N1492" s="13">
        <f>IF(D1492="ZZ",Brick_Kilns_EF!$E$7*(0.75),Brick_Kilns_EF!$E$7)</f>
        <v>3.1900000000000001E-3</v>
      </c>
      <c r="O1492" s="13">
        <f t="shared" si="94"/>
        <v>28.348923899999999</v>
      </c>
      <c r="P1492" s="13">
        <f>IF(D1492="ZZ",Brick_Kilns_EF!$E$8*(0.75),Brick_Kilns_EF!$E$8)</f>
        <v>7.1999999999999994E-4</v>
      </c>
      <c r="Q1492" s="13">
        <f t="shared" si="95"/>
        <v>6.3985031999999995</v>
      </c>
    </row>
    <row r="1493" spans="1:17">
      <c r="A1493" s="13" t="s">
        <v>1503</v>
      </c>
      <c r="B1493" s="13">
        <v>25.3458389</v>
      </c>
      <c r="C1493" s="13">
        <v>89.005336279999995</v>
      </c>
      <c r="D1493" s="13" t="s">
        <v>6</v>
      </c>
      <c r="E1493" s="13" t="s">
        <v>5000</v>
      </c>
      <c r="F1493" s="13" t="s">
        <v>171</v>
      </c>
      <c r="G1493" s="13" t="s">
        <v>4802</v>
      </c>
      <c r="H1493" s="13" t="s">
        <v>4816</v>
      </c>
      <c r="I1493" s="13">
        <f>(Brick_Kilns_EF!$B$13*Brick_Kilns_EF!$B$11*Brick_Kilns_EF!$B$12)</f>
        <v>8886.81</v>
      </c>
      <c r="J1493" s="13">
        <f>IF(D1493="ZZ",Brick_Kilns_EF!$E$9*(0.75),Brick_Kilns_EF!$E$9)</f>
        <v>7.4740000000000006E-4</v>
      </c>
      <c r="K1493" s="13">
        <f t="shared" si="92"/>
        <v>6.6420017940000005</v>
      </c>
      <c r="L1493" s="13">
        <f>IF(D1493="ZZ", Brick_Kilns_EF!$E$6*(0.75),Brick_Kilns_EF!$E$6)</f>
        <v>4.0400000000000001E-4</v>
      </c>
      <c r="M1493" s="13">
        <f t="shared" si="93"/>
        <v>3.5902712399999999</v>
      </c>
      <c r="N1493" s="13">
        <f>IF(D1493="ZZ",Brick_Kilns_EF!$E$7*(0.75),Brick_Kilns_EF!$E$7)</f>
        <v>3.1900000000000001E-3</v>
      </c>
      <c r="O1493" s="13">
        <f t="shared" si="94"/>
        <v>28.348923899999999</v>
      </c>
      <c r="P1493" s="13">
        <f>IF(D1493="ZZ",Brick_Kilns_EF!$E$8*(0.75),Brick_Kilns_EF!$E$8)</f>
        <v>7.1999999999999994E-4</v>
      </c>
      <c r="Q1493" s="13">
        <f t="shared" si="95"/>
        <v>6.3985031999999995</v>
      </c>
    </row>
    <row r="1494" spans="1:17">
      <c r="A1494" s="13" t="s">
        <v>1504</v>
      </c>
      <c r="B1494" s="13">
        <v>24.40332914</v>
      </c>
      <c r="C1494" s="13">
        <v>89.853576110000006</v>
      </c>
      <c r="D1494" s="13" t="s">
        <v>6</v>
      </c>
      <c r="E1494" s="13" t="s">
        <v>5000</v>
      </c>
      <c r="F1494" s="13" t="s">
        <v>7</v>
      </c>
      <c r="G1494" s="13" t="s">
        <v>4802</v>
      </c>
      <c r="H1494" s="13" t="s">
        <v>4816</v>
      </c>
      <c r="I1494" s="13">
        <f>(Brick_Kilns_EF!$B$13*Brick_Kilns_EF!$B$11*Brick_Kilns_EF!$B$12)</f>
        <v>8886.81</v>
      </c>
      <c r="J1494" s="13">
        <f>IF(D1494="ZZ",Brick_Kilns_EF!$E$9*(0.75),Brick_Kilns_EF!$E$9)</f>
        <v>7.4740000000000006E-4</v>
      </c>
      <c r="K1494" s="13">
        <f t="shared" si="92"/>
        <v>6.6420017940000005</v>
      </c>
      <c r="L1494" s="13">
        <f>IF(D1494="ZZ", Brick_Kilns_EF!$E$6*(0.75),Brick_Kilns_EF!$E$6)</f>
        <v>4.0400000000000001E-4</v>
      </c>
      <c r="M1494" s="13">
        <f t="shared" si="93"/>
        <v>3.5902712399999999</v>
      </c>
      <c r="N1494" s="13">
        <f>IF(D1494="ZZ",Brick_Kilns_EF!$E$7*(0.75),Brick_Kilns_EF!$E$7)</f>
        <v>3.1900000000000001E-3</v>
      </c>
      <c r="O1494" s="13">
        <f t="shared" si="94"/>
        <v>28.348923899999999</v>
      </c>
      <c r="P1494" s="13">
        <f>IF(D1494="ZZ",Brick_Kilns_EF!$E$8*(0.75),Brick_Kilns_EF!$E$8)</f>
        <v>7.1999999999999994E-4</v>
      </c>
      <c r="Q1494" s="13">
        <f t="shared" si="95"/>
        <v>6.3985031999999995</v>
      </c>
    </row>
    <row r="1495" spans="1:17">
      <c r="A1495" s="13" t="s">
        <v>1505</v>
      </c>
      <c r="B1495" s="13">
        <v>24.917918570000001</v>
      </c>
      <c r="C1495" s="13">
        <v>89.738028020000002</v>
      </c>
      <c r="D1495" s="13" t="s">
        <v>6</v>
      </c>
      <c r="E1495" s="13" t="s">
        <v>5000</v>
      </c>
      <c r="F1495" s="13" t="s">
        <v>248</v>
      </c>
      <c r="G1495" s="13" t="s">
        <v>4802</v>
      </c>
      <c r="H1495" s="13" t="s">
        <v>4816</v>
      </c>
      <c r="I1495" s="13">
        <f>(Brick_Kilns_EF!$B$13*Brick_Kilns_EF!$B$11*Brick_Kilns_EF!$B$12)</f>
        <v>8886.81</v>
      </c>
      <c r="J1495" s="13">
        <f>IF(D1495="ZZ",Brick_Kilns_EF!$E$9*(0.75),Brick_Kilns_EF!$E$9)</f>
        <v>7.4740000000000006E-4</v>
      </c>
      <c r="K1495" s="13">
        <f t="shared" si="92"/>
        <v>6.6420017940000005</v>
      </c>
      <c r="L1495" s="13">
        <f>IF(D1495="ZZ", Brick_Kilns_EF!$E$6*(0.75),Brick_Kilns_EF!$E$6)</f>
        <v>4.0400000000000001E-4</v>
      </c>
      <c r="M1495" s="13">
        <f t="shared" si="93"/>
        <v>3.5902712399999999</v>
      </c>
      <c r="N1495" s="13">
        <f>IF(D1495="ZZ",Brick_Kilns_EF!$E$7*(0.75),Brick_Kilns_EF!$E$7)</f>
        <v>3.1900000000000001E-3</v>
      </c>
      <c r="O1495" s="13">
        <f t="shared" si="94"/>
        <v>28.348923899999999</v>
      </c>
      <c r="P1495" s="13">
        <f>IF(D1495="ZZ",Brick_Kilns_EF!$E$8*(0.75),Brick_Kilns_EF!$E$8)</f>
        <v>7.1999999999999994E-4</v>
      </c>
      <c r="Q1495" s="13">
        <f t="shared" si="95"/>
        <v>6.3985031999999995</v>
      </c>
    </row>
    <row r="1496" spans="1:17">
      <c r="A1496" s="13" t="s">
        <v>1506</v>
      </c>
      <c r="B1496" s="13">
        <v>24.966350039999998</v>
      </c>
      <c r="C1496" s="13">
        <v>89.965644639999994</v>
      </c>
      <c r="D1496" s="13" t="s">
        <v>6</v>
      </c>
      <c r="E1496" s="13" t="s">
        <v>5000</v>
      </c>
      <c r="F1496" s="13" t="s">
        <v>248</v>
      </c>
      <c r="G1496" s="13" t="s">
        <v>4802</v>
      </c>
      <c r="H1496" s="13" t="s">
        <v>4816</v>
      </c>
      <c r="I1496" s="13">
        <f>(Brick_Kilns_EF!$B$13*Brick_Kilns_EF!$B$11*Brick_Kilns_EF!$B$12)</f>
        <v>8886.81</v>
      </c>
      <c r="J1496" s="13">
        <f>IF(D1496="ZZ",Brick_Kilns_EF!$E$9*(0.75),Brick_Kilns_EF!$E$9)</f>
        <v>7.4740000000000006E-4</v>
      </c>
      <c r="K1496" s="13">
        <f t="shared" si="92"/>
        <v>6.6420017940000005</v>
      </c>
      <c r="L1496" s="13">
        <f>IF(D1496="ZZ", Brick_Kilns_EF!$E$6*(0.75),Brick_Kilns_EF!$E$6)</f>
        <v>4.0400000000000001E-4</v>
      </c>
      <c r="M1496" s="13">
        <f t="shared" si="93"/>
        <v>3.5902712399999999</v>
      </c>
      <c r="N1496" s="13">
        <f>IF(D1496="ZZ",Brick_Kilns_EF!$E$7*(0.75),Brick_Kilns_EF!$E$7)</f>
        <v>3.1900000000000001E-3</v>
      </c>
      <c r="O1496" s="13">
        <f t="shared" si="94"/>
        <v>28.348923899999999</v>
      </c>
      <c r="P1496" s="13">
        <f>IF(D1496="ZZ",Brick_Kilns_EF!$E$8*(0.75),Brick_Kilns_EF!$E$8)</f>
        <v>7.1999999999999994E-4</v>
      </c>
      <c r="Q1496" s="13">
        <f t="shared" si="95"/>
        <v>6.3985031999999995</v>
      </c>
    </row>
    <row r="1497" spans="1:17">
      <c r="A1497" s="13" t="s">
        <v>1507</v>
      </c>
      <c r="B1497" s="13">
        <v>25.712408310000001</v>
      </c>
      <c r="C1497" s="13">
        <v>89.683650610000001</v>
      </c>
      <c r="D1497" s="13" t="s">
        <v>6</v>
      </c>
      <c r="E1497" s="13" t="s">
        <v>5000</v>
      </c>
      <c r="F1497" s="13" t="s">
        <v>171</v>
      </c>
      <c r="G1497" s="13" t="s">
        <v>4802</v>
      </c>
      <c r="H1497" s="13" t="s">
        <v>4816</v>
      </c>
      <c r="I1497" s="13">
        <f>(Brick_Kilns_EF!$B$13*Brick_Kilns_EF!$B$11*Brick_Kilns_EF!$B$12)</f>
        <v>8886.81</v>
      </c>
      <c r="J1497" s="13">
        <f>IF(D1497="ZZ",Brick_Kilns_EF!$E$9*(0.75),Brick_Kilns_EF!$E$9)</f>
        <v>7.4740000000000006E-4</v>
      </c>
      <c r="K1497" s="13">
        <f t="shared" si="92"/>
        <v>6.6420017940000005</v>
      </c>
      <c r="L1497" s="13">
        <f>IF(D1497="ZZ", Brick_Kilns_EF!$E$6*(0.75),Brick_Kilns_EF!$E$6)</f>
        <v>4.0400000000000001E-4</v>
      </c>
      <c r="M1497" s="13">
        <f t="shared" si="93"/>
        <v>3.5902712399999999</v>
      </c>
      <c r="N1497" s="13">
        <f>IF(D1497="ZZ",Brick_Kilns_EF!$E$7*(0.75),Brick_Kilns_EF!$E$7)</f>
        <v>3.1900000000000001E-3</v>
      </c>
      <c r="O1497" s="13">
        <f t="shared" si="94"/>
        <v>28.348923899999999</v>
      </c>
      <c r="P1497" s="13">
        <f>IF(D1497="ZZ",Brick_Kilns_EF!$E$8*(0.75),Brick_Kilns_EF!$E$8)</f>
        <v>7.1999999999999994E-4</v>
      </c>
      <c r="Q1497" s="13">
        <f t="shared" si="95"/>
        <v>6.3985031999999995</v>
      </c>
    </row>
    <row r="1498" spans="1:17">
      <c r="A1498" s="13" t="s">
        <v>1508</v>
      </c>
      <c r="B1498" s="13">
        <v>25.543411370000001</v>
      </c>
      <c r="C1498" s="13">
        <v>88.837224190000001</v>
      </c>
      <c r="D1498" s="13" t="s">
        <v>6</v>
      </c>
      <c r="E1498" s="13" t="s">
        <v>5000</v>
      </c>
      <c r="F1498" s="13" t="s">
        <v>171</v>
      </c>
      <c r="G1498" s="13" t="s">
        <v>4802</v>
      </c>
      <c r="H1498" s="13" t="s">
        <v>4816</v>
      </c>
      <c r="I1498" s="13">
        <f>(Brick_Kilns_EF!$B$13*Brick_Kilns_EF!$B$11*Brick_Kilns_EF!$B$12)</f>
        <v>8886.81</v>
      </c>
      <c r="J1498" s="13">
        <f>IF(D1498="ZZ",Brick_Kilns_EF!$E$9*(0.75),Brick_Kilns_EF!$E$9)</f>
        <v>7.4740000000000006E-4</v>
      </c>
      <c r="K1498" s="13">
        <f t="shared" si="92"/>
        <v>6.6420017940000005</v>
      </c>
      <c r="L1498" s="13">
        <f>IF(D1498="ZZ", Brick_Kilns_EF!$E$6*(0.75),Brick_Kilns_EF!$E$6)</f>
        <v>4.0400000000000001E-4</v>
      </c>
      <c r="M1498" s="13">
        <f t="shared" si="93"/>
        <v>3.5902712399999999</v>
      </c>
      <c r="N1498" s="13">
        <f>IF(D1498="ZZ",Brick_Kilns_EF!$E$7*(0.75),Brick_Kilns_EF!$E$7)</f>
        <v>3.1900000000000001E-3</v>
      </c>
      <c r="O1498" s="13">
        <f t="shared" si="94"/>
        <v>28.348923899999999</v>
      </c>
      <c r="P1498" s="13">
        <f>IF(D1498="ZZ",Brick_Kilns_EF!$E$8*(0.75),Brick_Kilns_EF!$E$8)</f>
        <v>7.1999999999999994E-4</v>
      </c>
      <c r="Q1498" s="13">
        <f t="shared" si="95"/>
        <v>6.3985031999999995</v>
      </c>
    </row>
    <row r="1499" spans="1:17">
      <c r="A1499" s="13" t="s">
        <v>1509</v>
      </c>
      <c r="B1499" s="13">
        <v>25.145490500000001</v>
      </c>
      <c r="C1499" s="13">
        <v>89.530716799999993</v>
      </c>
      <c r="D1499" s="13" t="s">
        <v>6</v>
      </c>
      <c r="E1499" s="13" t="s">
        <v>5000</v>
      </c>
      <c r="F1499" s="13" t="s">
        <v>171</v>
      </c>
      <c r="G1499" s="13" t="s">
        <v>4802</v>
      </c>
      <c r="H1499" s="13" t="s">
        <v>4816</v>
      </c>
      <c r="I1499" s="13">
        <f>(Brick_Kilns_EF!$B$13*Brick_Kilns_EF!$B$11*Brick_Kilns_EF!$B$12)</f>
        <v>8886.81</v>
      </c>
      <c r="J1499" s="13">
        <f>IF(D1499="ZZ",Brick_Kilns_EF!$E$9*(0.75),Brick_Kilns_EF!$E$9)</f>
        <v>7.4740000000000006E-4</v>
      </c>
      <c r="K1499" s="13">
        <f t="shared" si="92"/>
        <v>6.6420017940000005</v>
      </c>
      <c r="L1499" s="13">
        <f>IF(D1499="ZZ", Brick_Kilns_EF!$E$6*(0.75),Brick_Kilns_EF!$E$6)</f>
        <v>4.0400000000000001E-4</v>
      </c>
      <c r="M1499" s="13">
        <f t="shared" si="93"/>
        <v>3.5902712399999999</v>
      </c>
      <c r="N1499" s="13">
        <f>IF(D1499="ZZ",Brick_Kilns_EF!$E$7*(0.75),Brick_Kilns_EF!$E$7)</f>
        <v>3.1900000000000001E-3</v>
      </c>
      <c r="O1499" s="13">
        <f t="shared" si="94"/>
        <v>28.348923899999999</v>
      </c>
      <c r="P1499" s="13">
        <f>IF(D1499="ZZ",Brick_Kilns_EF!$E$8*(0.75),Brick_Kilns_EF!$E$8)</f>
        <v>7.1999999999999994E-4</v>
      </c>
      <c r="Q1499" s="13">
        <f t="shared" si="95"/>
        <v>6.3985031999999995</v>
      </c>
    </row>
    <row r="1500" spans="1:17">
      <c r="A1500" s="13" t="s">
        <v>1510</v>
      </c>
      <c r="B1500" s="13">
        <v>24.741428160000002</v>
      </c>
      <c r="C1500" s="13">
        <v>89.587044700000007</v>
      </c>
      <c r="D1500" s="13" t="s">
        <v>6</v>
      </c>
      <c r="E1500" s="13" t="s">
        <v>5000</v>
      </c>
      <c r="F1500" s="13" t="s">
        <v>42</v>
      </c>
      <c r="G1500" s="13" t="s">
        <v>4802</v>
      </c>
      <c r="H1500" s="13" t="s">
        <v>4816</v>
      </c>
      <c r="I1500" s="13">
        <f>(Brick_Kilns_EF!$B$13*Brick_Kilns_EF!$B$11*Brick_Kilns_EF!$B$12)</f>
        <v>8886.81</v>
      </c>
      <c r="J1500" s="13">
        <f>IF(D1500="ZZ",Brick_Kilns_EF!$E$9*(0.75),Brick_Kilns_EF!$E$9)</f>
        <v>7.4740000000000006E-4</v>
      </c>
      <c r="K1500" s="13">
        <f t="shared" si="92"/>
        <v>6.6420017940000005</v>
      </c>
      <c r="L1500" s="13">
        <f>IF(D1500="ZZ", Brick_Kilns_EF!$E$6*(0.75),Brick_Kilns_EF!$E$6)</f>
        <v>4.0400000000000001E-4</v>
      </c>
      <c r="M1500" s="13">
        <f t="shared" si="93"/>
        <v>3.5902712399999999</v>
      </c>
      <c r="N1500" s="13">
        <f>IF(D1500="ZZ",Brick_Kilns_EF!$E$7*(0.75),Brick_Kilns_EF!$E$7)</f>
        <v>3.1900000000000001E-3</v>
      </c>
      <c r="O1500" s="13">
        <f t="shared" si="94"/>
        <v>28.348923899999999</v>
      </c>
      <c r="P1500" s="13">
        <f>IF(D1500="ZZ",Brick_Kilns_EF!$E$8*(0.75),Brick_Kilns_EF!$E$8)</f>
        <v>7.1999999999999994E-4</v>
      </c>
      <c r="Q1500" s="13">
        <f t="shared" si="95"/>
        <v>6.3985031999999995</v>
      </c>
    </row>
    <row r="1501" spans="1:17">
      <c r="A1501" s="13" t="s">
        <v>1511</v>
      </c>
      <c r="B1501" s="13">
        <v>24.04782694</v>
      </c>
      <c r="C1501" s="13">
        <v>88.991906209999996</v>
      </c>
      <c r="D1501" s="13" t="s">
        <v>6</v>
      </c>
      <c r="E1501" s="13" t="s">
        <v>5000</v>
      </c>
      <c r="F1501" s="13" t="s">
        <v>9</v>
      </c>
      <c r="G1501" s="13" t="s">
        <v>4802</v>
      </c>
      <c r="H1501" s="13" t="s">
        <v>4816</v>
      </c>
      <c r="I1501" s="13">
        <f>(Brick_Kilns_EF!$B$13*Brick_Kilns_EF!$B$11*Brick_Kilns_EF!$B$12)</f>
        <v>8886.81</v>
      </c>
      <c r="J1501" s="13">
        <f>IF(D1501="ZZ",Brick_Kilns_EF!$E$9*(0.75),Brick_Kilns_EF!$E$9)</f>
        <v>7.4740000000000006E-4</v>
      </c>
      <c r="K1501" s="13">
        <f t="shared" si="92"/>
        <v>6.6420017940000005</v>
      </c>
      <c r="L1501" s="13">
        <f>IF(D1501="ZZ", Brick_Kilns_EF!$E$6*(0.75),Brick_Kilns_EF!$E$6)</f>
        <v>4.0400000000000001E-4</v>
      </c>
      <c r="M1501" s="13">
        <f t="shared" si="93"/>
        <v>3.5902712399999999</v>
      </c>
      <c r="N1501" s="13">
        <f>IF(D1501="ZZ",Brick_Kilns_EF!$E$7*(0.75),Brick_Kilns_EF!$E$7)</f>
        <v>3.1900000000000001E-3</v>
      </c>
      <c r="O1501" s="13">
        <f t="shared" si="94"/>
        <v>28.348923899999999</v>
      </c>
      <c r="P1501" s="13">
        <f>IF(D1501="ZZ",Brick_Kilns_EF!$E$8*(0.75),Brick_Kilns_EF!$E$8)</f>
        <v>7.1999999999999994E-4</v>
      </c>
      <c r="Q1501" s="13">
        <f t="shared" si="95"/>
        <v>6.3985031999999995</v>
      </c>
    </row>
    <row r="1502" spans="1:17">
      <c r="A1502" s="13" t="s">
        <v>1512</v>
      </c>
      <c r="B1502" s="13">
        <v>25.44485968</v>
      </c>
      <c r="C1502" s="13">
        <v>89.062306109999994</v>
      </c>
      <c r="D1502" s="13" t="s">
        <v>6</v>
      </c>
      <c r="E1502" s="13" t="s">
        <v>5000</v>
      </c>
      <c r="F1502" s="13" t="s">
        <v>171</v>
      </c>
      <c r="G1502" s="13" t="s">
        <v>4802</v>
      </c>
      <c r="H1502" s="13" t="s">
        <v>4816</v>
      </c>
      <c r="I1502" s="13">
        <f>(Brick_Kilns_EF!$B$13*Brick_Kilns_EF!$B$11*Brick_Kilns_EF!$B$12)</f>
        <v>8886.81</v>
      </c>
      <c r="J1502" s="13">
        <f>IF(D1502="ZZ",Brick_Kilns_EF!$E$9*(0.75),Brick_Kilns_EF!$E$9)</f>
        <v>7.4740000000000006E-4</v>
      </c>
      <c r="K1502" s="13">
        <f t="shared" si="92"/>
        <v>6.6420017940000005</v>
      </c>
      <c r="L1502" s="13">
        <f>IF(D1502="ZZ", Brick_Kilns_EF!$E$6*(0.75),Brick_Kilns_EF!$E$6)</f>
        <v>4.0400000000000001E-4</v>
      </c>
      <c r="M1502" s="13">
        <f t="shared" si="93"/>
        <v>3.5902712399999999</v>
      </c>
      <c r="N1502" s="13">
        <f>IF(D1502="ZZ",Brick_Kilns_EF!$E$7*(0.75),Brick_Kilns_EF!$E$7)</f>
        <v>3.1900000000000001E-3</v>
      </c>
      <c r="O1502" s="13">
        <f t="shared" si="94"/>
        <v>28.348923899999999</v>
      </c>
      <c r="P1502" s="13">
        <f>IF(D1502="ZZ",Brick_Kilns_EF!$E$8*(0.75),Brick_Kilns_EF!$E$8)</f>
        <v>7.1999999999999994E-4</v>
      </c>
      <c r="Q1502" s="13">
        <f t="shared" si="95"/>
        <v>6.3985031999999995</v>
      </c>
    </row>
    <row r="1503" spans="1:17">
      <c r="A1503" s="13" t="s">
        <v>1513</v>
      </c>
      <c r="B1503" s="13">
        <v>24.683008910000002</v>
      </c>
      <c r="C1503" s="13">
        <v>89.732811889999994</v>
      </c>
      <c r="D1503" s="13" t="s">
        <v>6</v>
      </c>
      <c r="E1503" s="13" t="s">
        <v>5000</v>
      </c>
      <c r="F1503" s="13" t="s">
        <v>42</v>
      </c>
      <c r="G1503" s="13" t="s">
        <v>4802</v>
      </c>
      <c r="H1503" s="13" t="s">
        <v>4816</v>
      </c>
      <c r="I1503" s="13">
        <f>(Brick_Kilns_EF!$B$13*Brick_Kilns_EF!$B$11*Brick_Kilns_EF!$B$12)</f>
        <v>8886.81</v>
      </c>
      <c r="J1503" s="13">
        <f>IF(D1503="ZZ",Brick_Kilns_EF!$E$9*(0.75),Brick_Kilns_EF!$E$9)</f>
        <v>7.4740000000000006E-4</v>
      </c>
      <c r="K1503" s="13">
        <f t="shared" si="92"/>
        <v>6.6420017940000005</v>
      </c>
      <c r="L1503" s="13">
        <f>IF(D1503="ZZ", Brick_Kilns_EF!$E$6*(0.75),Brick_Kilns_EF!$E$6)</f>
        <v>4.0400000000000001E-4</v>
      </c>
      <c r="M1503" s="13">
        <f t="shared" si="93"/>
        <v>3.5902712399999999</v>
      </c>
      <c r="N1503" s="13">
        <f>IF(D1503="ZZ",Brick_Kilns_EF!$E$7*(0.75),Brick_Kilns_EF!$E$7)</f>
        <v>3.1900000000000001E-3</v>
      </c>
      <c r="O1503" s="13">
        <f t="shared" si="94"/>
        <v>28.348923899999999</v>
      </c>
      <c r="P1503" s="13">
        <f>IF(D1503="ZZ",Brick_Kilns_EF!$E$8*(0.75),Brick_Kilns_EF!$E$8)</f>
        <v>7.1999999999999994E-4</v>
      </c>
      <c r="Q1503" s="13">
        <f t="shared" si="95"/>
        <v>6.3985031999999995</v>
      </c>
    </row>
    <row r="1504" spans="1:17">
      <c r="A1504" s="13" t="s">
        <v>1514</v>
      </c>
      <c r="B1504" s="13">
        <v>24.627994430000001</v>
      </c>
      <c r="C1504" s="13">
        <v>88.236873360000004</v>
      </c>
      <c r="D1504" s="13" t="s">
        <v>6</v>
      </c>
      <c r="E1504" s="13" t="s">
        <v>5000</v>
      </c>
      <c r="F1504" s="13" t="s">
        <v>42</v>
      </c>
      <c r="G1504" s="13" t="s">
        <v>4802</v>
      </c>
      <c r="H1504" s="13" t="s">
        <v>4816</v>
      </c>
      <c r="I1504" s="13">
        <f>(Brick_Kilns_EF!$B$13*Brick_Kilns_EF!$B$11*Brick_Kilns_EF!$B$12)</f>
        <v>8886.81</v>
      </c>
      <c r="J1504" s="13">
        <f>IF(D1504="ZZ",Brick_Kilns_EF!$E$9*(0.75),Brick_Kilns_EF!$E$9)</f>
        <v>7.4740000000000006E-4</v>
      </c>
      <c r="K1504" s="13">
        <f t="shared" si="92"/>
        <v>6.6420017940000005</v>
      </c>
      <c r="L1504" s="13">
        <f>IF(D1504="ZZ", Brick_Kilns_EF!$E$6*(0.75),Brick_Kilns_EF!$E$6)</f>
        <v>4.0400000000000001E-4</v>
      </c>
      <c r="M1504" s="13">
        <f t="shared" si="93"/>
        <v>3.5902712399999999</v>
      </c>
      <c r="N1504" s="13">
        <f>IF(D1504="ZZ",Brick_Kilns_EF!$E$7*(0.75),Brick_Kilns_EF!$E$7)</f>
        <v>3.1900000000000001E-3</v>
      </c>
      <c r="O1504" s="13">
        <f t="shared" si="94"/>
        <v>28.348923899999999</v>
      </c>
      <c r="P1504" s="13">
        <f>IF(D1504="ZZ",Brick_Kilns_EF!$E$8*(0.75),Brick_Kilns_EF!$E$8)</f>
        <v>7.1999999999999994E-4</v>
      </c>
      <c r="Q1504" s="13">
        <f t="shared" si="95"/>
        <v>6.3985031999999995</v>
      </c>
    </row>
    <row r="1505" spans="1:17">
      <c r="A1505" s="13" t="s">
        <v>1515</v>
      </c>
      <c r="B1505" s="13">
        <v>24.632262470000001</v>
      </c>
      <c r="C1505" s="13">
        <v>88.234271860000007</v>
      </c>
      <c r="D1505" s="13" t="s">
        <v>6</v>
      </c>
      <c r="E1505" s="13" t="s">
        <v>5000</v>
      </c>
      <c r="F1505" s="13" t="s">
        <v>42</v>
      </c>
      <c r="G1505" s="13" t="s">
        <v>4802</v>
      </c>
      <c r="H1505" s="13" t="s">
        <v>4816</v>
      </c>
      <c r="I1505" s="13">
        <f>(Brick_Kilns_EF!$B$13*Brick_Kilns_EF!$B$11*Brick_Kilns_EF!$B$12)</f>
        <v>8886.81</v>
      </c>
      <c r="J1505" s="13">
        <f>IF(D1505="ZZ",Brick_Kilns_EF!$E$9*(0.75),Brick_Kilns_EF!$E$9)</f>
        <v>7.4740000000000006E-4</v>
      </c>
      <c r="K1505" s="13">
        <f t="shared" si="92"/>
        <v>6.6420017940000005</v>
      </c>
      <c r="L1505" s="13">
        <f>IF(D1505="ZZ", Brick_Kilns_EF!$E$6*(0.75),Brick_Kilns_EF!$E$6)</f>
        <v>4.0400000000000001E-4</v>
      </c>
      <c r="M1505" s="13">
        <f t="shared" si="93"/>
        <v>3.5902712399999999</v>
      </c>
      <c r="N1505" s="13">
        <f>IF(D1505="ZZ",Brick_Kilns_EF!$E$7*(0.75),Brick_Kilns_EF!$E$7)</f>
        <v>3.1900000000000001E-3</v>
      </c>
      <c r="O1505" s="13">
        <f t="shared" si="94"/>
        <v>28.348923899999999</v>
      </c>
      <c r="P1505" s="13">
        <f>IF(D1505="ZZ",Brick_Kilns_EF!$E$8*(0.75),Brick_Kilns_EF!$E$8)</f>
        <v>7.1999999999999994E-4</v>
      </c>
      <c r="Q1505" s="13">
        <f t="shared" si="95"/>
        <v>6.3985031999999995</v>
      </c>
    </row>
    <row r="1506" spans="1:17">
      <c r="A1506" s="13" t="s">
        <v>1516</v>
      </c>
      <c r="B1506" s="13">
        <v>24.16840582</v>
      </c>
      <c r="C1506" s="13">
        <v>89.427133810000001</v>
      </c>
      <c r="D1506" s="13" t="s">
        <v>6</v>
      </c>
      <c r="E1506" s="13" t="s">
        <v>5000</v>
      </c>
      <c r="F1506" s="13" t="s">
        <v>42</v>
      </c>
      <c r="G1506" s="13" t="s">
        <v>4802</v>
      </c>
      <c r="H1506" s="13" t="s">
        <v>4816</v>
      </c>
      <c r="I1506" s="13">
        <f>(Brick_Kilns_EF!$B$13*Brick_Kilns_EF!$B$11*Brick_Kilns_EF!$B$12)</f>
        <v>8886.81</v>
      </c>
      <c r="J1506" s="13">
        <f>IF(D1506="ZZ",Brick_Kilns_EF!$E$9*(0.75),Brick_Kilns_EF!$E$9)</f>
        <v>7.4740000000000006E-4</v>
      </c>
      <c r="K1506" s="13">
        <f t="shared" si="92"/>
        <v>6.6420017940000005</v>
      </c>
      <c r="L1506" s="13">
        <f>IF(D1506="ZZ", Brick_Kilns_EF!$E$6*(0.75),Brick_Kilns_EF!$E$6)</f>
        <v>4.0400000000000001E-4</v>
      </c>
      <c r="M1506" s="13">
        <f t="shared" si="93"/>
        <v>3.5902712399999999</v>
      </c>
      <c r="N1506" s="13">
        <f>IF(D1506="ZZ",Brick_Kilns_EF!$E$7*(0.75),Brick_Kilns_EF!$E$7)</f>
        <v>3.1900000000000001E-3</v>
      </c>
      <c r="O1506" s="13">
        <f t="shared" si="94"/>
        <v>28.348923899999999</v>
      </c>
      <c r="P1506" s="13">
        <f>IF(D1506="ZZ",Brick_Kilns_EF!$E$8*(0.75),Brick_Kilns_EF!$E$8)</f>
        <v>7.1999999999999994E-4</v>
      </c>
      <c r="Q1506" s="13">
        <f t="shared" si="95"/>
        <v>6.3985031999999995</v>
      </c>
    </row>
    <row r="1507" spans="1:17">
      <c r="A1507" s="13" t="s">
        <v>1517</v>
      </c>
      <c r="B1507" s="13">
        <v>24.59510607</v>
      </c>
      <c r="C1507" s="13">
        <v>88.894796940000006</v>
      </c>
      <c r="D1507" s="13" t="s">
        <v>6</v>
      </c>
      <c r="E1507" s="13" t="s">
        <v>5000</v>
      </c>
      <c r="F1507" s="13" t="s">
        <v>42</v>
      </c>
      <c r="G1507" s="13" t="s">
        <v>4802</v>
      </c>
      <c r="H1507" s="13" t="s">
        <v>4816</v>
      </c>
      <c r="I1507" s="13">
        <f>(Brick_Kilns_EF!$B$13*Brick_Kilns_EF!$B$11*Brick_Kilns_EF!$B$12)</f>
        <v>8886.81</v>
      </c>
      <c r="J1507" s="13">
        <f>IF(D1507="ZZ",Brick_Kilns_EF!$E$9*(0.75),Brick_Kilns_EF!$E$9)</f>
        <v>7.4740000000000006E-4</v>
      </c>
      <c r="K1507" s="13">
        <f t="shared" si="92"/>
        <v>6.6420017940000005</v>
      </c>
      <c r="L1507" s="13">
        <f>IF(D1507="ZZ", Brick_Kilns_EF!$E$6*(0.75),Brick_Kilns_EF!$E$6)</f>
        <v>4.0400000000000001E-4</v>
      </c>
      <c r="M1507" s="13">
        <f t="shared" si="93"/>
        <v>3.5902712399999999</v>
      </c>
      <c r="N1507" s="13">
        <f>IF(D1507="ZZ",Brick_Kilns_EF!$E$7*(0.75),Brick_Kilns_EF!$E$7)</f>
        <v>3.1900000000000001E-3</v>
      </c>
      <c r="O1507" s="13">
        <f t="shared" si="94"/>
        <v>28.348923899999999</v>
      </c>
      <c r="P1507" s="13">
        <f>IF(D1507="ZZ",Brick_Kilns_EF!$E$8*(0.75),Brick_Kilns_EF!$E$8)</f>
        <v>7.1999999999999994E-4</v>
      </c>
      <c r="Q1507" s="13">
        <f t="shared" si="95"/>
        <v>6.3985031999999995</v>
      </c>
    </row>
    <row r="1508" spans="1:17">
      <c r="A1508" s="13" t="s">
        <v>1518</v>
      </c>
      <c r="B1508" s="13">
        <v>24.459699759999999</v>
      </c>
      <c r="C1508" s="13">
        <v>89.539736829999995</v>
      </c>
      <c r="D1508" s="13" t="s">
        <v>6</v>
      </c>
      <c r="E1508" s="13" t="s">
        <v>5000</v>
      </c>
      <c r="F1508" s="13" t="s">
        <v>42</v>
      </c>
      <c r="G1508" s="13" t="s">
        <v>4802</v>
      </c>
      <c r="H1508" s="13" t="s">
        <v>4816</v>
      </c>
      <c r="I1508" s="13">
        <f>(Brick_Kilns_EF!$B$13*Brick_Kilns_EF!$B$11*Brick_Kilns_EF!$B$12)</f>
        <v>8886.81</v>
      </c>
      <c r="J1508" s="13">
        <f>IF(D1508="ZZ",Brick_Kilns_EF!$E$9*(0.75),Brick_Kilns_EF!$E$9)</f>
        <v>7.4740000000000006E-4</v>
      </c>
      <c r="K1508" s="13">
        <f t="shared" si="92"/>
        <v>6.6420017940000005</v>
      </c>
      <c r="L1508" s="13">
        <f>IF(D1508="ZZ", Brick_Kilns_EF!$E$6*(0.75),Brick_Kilns_EF!$E$6)</f>
        <v>4.0400000000000001E-4</v>
      </c>
      <c r="M1508" s="13">
        <f t="shared" si="93"/>
        <v>3.5902712399999999</v>
      </c>
      <c r="N1508" s="13">
        <f>IF(D1508="ZZ",Brick_Kilns_EF!$E$7*(0.75),Brick_Kilns_EF!$E$7)</f>
        <v>3.1900000000000001E-3</v>
      </c>
      <c r="O1508" s="13">
        <f t="shared" si="94"/>
        <v>28.348923899999999</v>
      </c>
      <c r="P1508" s="13">
        <f>IF(D1508="ZZ",Brick_Kilns_EF!$E$8*(0.75),Brick_Kilns_EF!$E$8)</f>
        <v>7.1999999999999994E-4</v>
      </c>
      <c r="Q1508" s="13">
        <f t="shared" si="95"/>
        <v>6.3985031999999995</v>
      </c>
    </row>
    <row r="1509" spans="1:17">
      <c r="A1509" s="13" t="s">
        <v>1519</v>
      </c>
      <c r="B1509" s="13">
        <v>24.24295764</v>
      </c>
      <c r="C1509" s="13">
        <v>89.328934390000001</v>
      </c>
      <c r="D1509" s="13" t="s">
        <v>6</v>
      </c>
      <c r="E1509" s="13" t="s">
        <v>5000</v>
      </c>
      <c r="F1509" s="13" t="s">
        <v>42</v>
      </c>
      <c r="G1509" s="13" t="s">
        <v>4802</v>
      </c>
      <c r="H1509" s="13" t="s">
        <v>4816</v>
      </c>
      <c r="I1509" s="13">
        <f>(Brick_Kilns_EF!$B$13*Brick_Kilns_EF!$B$11*Brick_Kilns_EF!$B$12)</f>
        <v>8886.81</v>
      </c>
      <c r="J1509" s="13">
        <f>IF(D1509="ZZ",Brick_Kilns_EF!$E$9*(0.75),Brick_Kilns_EF!$E$9)</f>
        <v>7.4740000000000006E-4</v>
      </c>
      <c r="K1509" s="13">
        <f t="shared" si="92"/>
        <v>6.6420017940000005</v>
      </c>
      <c r="L1509" s="13">
        <f>IF(D1509="ZZ", Brick_Kilns_EF!$E$6*(0.75),Brick_Kilns_EF!$E$6)</f>
        <v>4.0400000000000001E-4</v>
      </c>
      <c r="M1509" s="13">
        <f t="shared" si="93"/>
        <v>3.5902712399999999</v>
      </c>
      <c r="N1509" s="13">
        <f>IF(D1509="ZZ",Brick_Kilns_EF!$E$7*(0.75),Brick_Kilns_EF!$E$7)</f>
        <v>3.1900000000000001E-3</v>
      </c>
      <c r="O1509" s="13">
        <f t="shared" si="94"/>
        <v>28.348923899999999</v>
      </c>
      <c r="P1509" s="13">
        <f>IF(D1509="ZZ",Brick_Kilns_EF!$E$8*(0.75),Brick_Kilns_EF!$E$8)</f>
        <v>7.1999999999999994E-4</v>
      </c>
      <c r="Q1509" s="13">
        <f t="shared" si="95"/>
        <v>6.3985031999999995</v>
      </c>
    </row>
    <row r="1510" spans="1:17">
      <c r="A1510" s="13" t="s">
        <v>1520</v>
      </c>
      <c r="B1510" s="13">
        <v>24.670398039999998</v>
      </c>
      <c r="C1510" s="13">
        <v>88.151470610000004</v>
      </c>
      <c r="D1510" s="13" t="s">
        <v>6</v>
      </c>
      <c r="E1510" s="13" t="s">
        <v>5000</v>
      </c>
      <c r="F1510" s="13" t="s">
        <v>42</v>
      </c>
      <c r="G1510" s="13" t="s">
        <v>4802</v>
      </c>
      <c r="H1510" s="13" t="s">
        <v>4816</v>
      </c>
      <c r="I1510" s="13">
        <f>(Brick_Kilns_EF!$B$13*Brick_Kilns_EF!$B$11*Brick_Kilns_EF!$B$12)</f>
        <v>8886.81</v>
      </c>
      <c r="J1510" s="13">
        <f>IF(D1510="ZZ",Brick_Kilns_EF!$E$9*(0.75),Brick_Kilns_EF!$E$9)</f>
        <v>7.4740000000000006E-4</v>
      </c>
      <c r="K1510" s="13">
        <f t="shared" si="92"/>
        <v>6.6420017940000005</v>
      </c>
      <c r="L1510" s="13">
        <f>IF(D1510="ZZ", Brick_Kilns_EF!$E$6*(0.75),Brick_Kilns_EF!$E$6)</f>
        <v>4.0400000000000001E-4</v>
      </c>
      <c r="M1510" s="13">
        <f t="shared" si="93"/>
        <v>3.5902712399999999</v>
      </c>
      <c r="N1510" s="13">
        <f>IF(D1510="ZZ",Brick_Kilns_EF!$E$7*(0.75),Brick_Kilns_EF!$E$7)</f>
        <v>3.1900000000000001E-3</v>
      </c>
      <c r="O1510" s="13">
        <f t="shared" si="94"/>
        <v>28.348923899999999</v>
      </c>
      <c r="P1510" s="13">
        <f>IF(D1510="ZZ",Brick_Kilns_EF!$E$8*(0.75),Brick_Kilns_EF!$E$8)</f>
        <v>7.1999999999999994E-4</v>
      </c>
      <c r="Q1510" s="13">
        <f t="shared" si="95"/>
        <v>6.3985031999999995</v>
      </c>
    </row>
    <row r="1511" spans="1:17">
      <c r="A1511" s="13" t="s">
        <v>1521</v>
      </c>
      <c r="B1511" s="13">
        <v>24.657754669999999</v>
      </c>
      <c r="C1511" s="13">
        <v>88.706946369999997</v>
      </c>
      <c r="D1511" s="13" t="s">
        <v>6</v>
      </c>
      <c r="E1511" s="13" t="s">
        <v>5000</v>
      </c>
      <c r="F1511" s="13" t="s">
        <v>42</v>
      </c>
      <c r="G1511" s="13" t="s">
        <v>4802</v>
      </c>
      <c r="H1511" s="13" t="s">
        <v>4816</v>
      </c>
      <c r="I1511" s="13">
        <f>(Brick_Kilns_EF!$B$13*Brick_Kilns_EF!$B$11*Brick_Kilns_EF!$B$12)</f>
        <v>8886.81</v>
      </c>
      <c r="J1511" s="13">
        <f>IF(D1511="ZZ",Brick_Kilns_EF!$E$9*(0.75),Brick_Kilns_EF!$E$9)</f>
        <v>7.4740000000000006E-4</v>
      </c>
      <c r="K1511" s="13">
        <f t="shared" si="92"/>
        <v>6.6420017940000005</v>
      </c>
      <c r="L1511" s="13">
        <f>IF(D1511="ZZ", Brick_Kilns_EF!$E$6*(0.75),Brick_Kilns_EF!$E$6)</f>
        <v>4.0400000000000001E-4</v>
      </c>
      <c r="M1511" s="13">
        <f t="shared" si="93"/>
        <v>3.5902712399999999</v>
      </c>
      <c r="N1511" s="13">
        <f>IF(D1511="ZZ",Brick_Kilns_EF!$E$7*(0.75),Brick_Kilns_EF!$E$7)</f>
        <v>3.1900000000000001E-3</v>
      </c>
      <c r="O1511" s="13">
        <f t="shared" si="94"/>
        <v>28.348923899999999</v>
      </c>
      <c r="P1511" s="13">
        <f>IF(D1511="ZZ",Brick_Kilns_EF!$E$8*(0.75),Brick_Kilns_EF!$E$8)</f>
        <v>7.1999999999999994E-4</v>
      </c>
      <c r="Q1511" s="13">
        <f t="shared" si="95"/>
        <v>6.3985031999999995</v>
      </c>
    </row>
    <row r="1512" spans="1:17">
      <c r="A1512" s="13" t="s">
        <v>1522</v>
      </c>
      <c r="B1512" s="13">
        <v>24.55768711</v>
      </c>
      <c r="C1512" s="13">
        <v>89.988069350000004</v>
      </c>
      <c r="D1512" s="13" t="s">
        <v>6</v>
      </c>
      <c r="E1512" s="13" t="s">
        <v>5000</v>
      </c>
      <c r="F1512" s="13" t="s">
        <v>7</v>
      </c>
      <c r="G1512" s="13" t="s">
        <v>4802</v>
      </c>
      <c r="H1512" s="13" t="s">
        <v>4816</v>
      </c>
      <c r="I1512" s="13">
        <f>(Brick_Kilns_EF!$B$13*Brick_Kilns_EF!$B$11*Brick_Kilns_EF!$B$12)</f>
        <v>8886.81</v>
      </c>
      <c r="J1512" s="13">
        <f>IF(D1512="ZZ",Brick_Kilns_EF!$E$9*(0.75),Brick_Kilns_EF!$E$9)</f>
        <v>7.4740000000000006E-4</v>
      </c>
      <c r="K1512" s="13">
        <f t="shared" si="92"/>
        <v>6.6420017940000005</v>
      </c>
      <c r="L1512" s="13">
        <f>IF(D1512="ZZ", Brick_Kilns_EF!$E$6*(0.75),Brick_Kilns_EF!$E$6)</f>
        <v>4.0400000000000001E-4</v>
      </c>
      <c r="M1512" s="13">
        <f t="shared" si="93"/>
        <v>3.5902712399999999</v>
      </c>
      <c r="N1512" s="13">
        <f>IF(D1512="ZZ",Brick_Kilns_EF!$E$7*(0.75),Brick_Kilns_EF!$E$7)</f>
        <v>3.1900000000000001E-3</v>
      </c>
      <c r="O1512" s="13">
        <f t="shared" si="94"/>
        <v>28.348923899999999</v>
      </c>
      <c r="P1512" s="13">
        <f>IF(D1512="ZZ",Brick_Kilns_EF!$E$8*(0.75),Brick_Kilns_EF!$E$8)</f>
        <v>7.1999999999999994E-4</v>
      </c>
      <c r="Q1512" s="13">
        <f t="shared" si="95"/>
        <v>6.3985031999999995</v>
      </c>
    </row>
    <row r="1513" spans="1:17">
      <c r="A1513" s="13" t="s">
        <v>1523</v>
      </c>
      <c r="B1513" s="13">
        <v>25.56040818</v>
      </c>
      <c r="C1513" s="13">
        <v>89.733110679999996</v>
      </c>
      <c r="D1513" s="13" t="s">
        <v>6</v>
      </c>
      <c r="E1513" s="13" t="s">
        <v>5000</v>
      </c>
      <c r="F1513" s="13" t="s">
        <v>171</v>
      </c>
      <c r="G1513" s="13" t="s">
        <v>4802</v>
      </c>
      <c r="H1513" s="13" t="s">
        <v>4816</v>
      </c>
      <c r="I1513" s="13">
        <f>(Brick_Kilns_EF!$B$13*Brick_Kilns_EF!$B$11*Brick_Kilns_EF!$B$12)</f>
        <v>8886.81</v>
      </c>
      <c r="J1513" s="13">
        <f>IF(D1513="ZZ",Brick_Kilns_EF!$E$9*(0.75),Brick_Kilns_EF!$E$9)</f>
        <v>7.4740000000000006E-4</v>
      </c>
      <c r="K1513" s="13">
        <f t="shared" si="92"/>
        <v>6.6420017940000005</v>
      </c>
      <c r="L1513" s="13">
        <f>IF(D1513="ZZ", Brick_Kilns_EF!$E$6*(0.75),Brick_Kilns_EF!$E$6)</f>
        <v>4.0400000000000001E-4</v>
      </c>
      <c r="M1513" s="13">
        <f t="shared" si="93"/>
        <v>3.5902712399999999</v>
      </c>
      <c r="N1513" s="13">
        <f>IF(D1513="ZZ",Brick_Kilns_EF!$E$7*(0.75),Brick_Kilns_EF!$E$7)</f>
        <v>3.1900000000000001E-3</v>
      </c>
      <c r="O1513" s="13">
        <f t="shared" si="94"/>
        <v>28.348923899999999</v>
      </c>
      <c r="P1513" s="13">
        <f>IF(D1513="ZZ",Brick_Kilns_EF!$E$8*(0.75),Brick_Kilns_EF!$E$8)</f>
        <v>7.1999999999999994E-4</v>
      </c>
      <c r="Q1513" s="13">
        <f t="shared" si="95"/>
        <v>6.3985031999999995</v>
      </c>
    </row>
    <row r="1514" spans="1:17">
      <c r="A1514" s="13" t="s">
        <v>1524</v>
      </c>
      <c r="B1514" s="13">
        <v>25.950258519999998</v>
      </c>
      <c r="C1514" s="13">
        <v>88.200285890000004</v>
      </c>
      <c r="D1514" s="13" t="s">
        <v>6</v>
      </c>
      <c r="E1514" s="13" t="s">
        <v>5000</v>
      </c>
      <c r="F1514" s="13" t="s">
        <v>171</v>
      </c>
      <c r="G1514" s="13" t="s">
        <v>4802</v>
      </c>
      <c r="H1514" s="13" t="s">
        <v>4816</v>
      </c>
      <c r="I1514" s="13">
        <f>(Brick_Kilns_EF!$B$13*Brick_Kilns_EF!$B$11*Brick_Kilns_EF!$B$12)</f>
        <v>8886.81</v>
      </c>
      <c r="J1514" s="13">
        <f>IF(D1514="ZZ",Brick_Kilns_EF!$E$9*(0.75),Brick_Kilns_EF!$E$9)</f>
        <v>7.4740000000000006E-4</v>
      </c>
      <c r="K1514" s="13">
        <f t="shared" si="92"/>
        <v>6.6420017940000005</v>
      </c>
      <c r="L1514" s="13">
        <f>IF(D1514="ZZ", Brick_Kilns_EF!$E$6*(0.75),Brick_Kilns_EF!$E$6)</f>
        <v>4.0400000000000001E-4</v>
      </c>
      <c r="M1514" s="13">
        <f t="shared" si="93"/>
        <v>3.5902712399999999</v>
      </c>
      <c r="N1514" s="13">
        <f>IF(D1514="ZZ",Brick_Kilns_EF!$E$7*(0.75),Brick_Kilns_EF!$E$7)</f>
        <v>3.1900000000000001E-3</v>
      </c>
      <c r="O1514" s="13">
        <f t="shared" si="94"/>
        <v>28.348923899999999</v>
      </c>
      <c r="P1514" s="13">
        <f>IF(D1514="ZZ",Brick_Kilns_EF!$E$8*(0.75),Brick_Kilns_EF!$E$8)</f>
        <v>7.1999999999999994E-4</v>
      </c>
      <c r="Q1514" s="13">
        <f t="shared" si="95"/>
        <v>6.3985031999999995</v>
      </c>
    </row>
    <row r="1515" spans="1:17">
      <c r="A1515" s="13" t="s">
        <v>1525</v>
      </c>
      <c r="B1515" s="13">
        <v>24.737284679999998</v>
      </c>
      <c r="C1515" s="13">
        <v>89.146121960000002</v>
      </c>
      <c r="D1515" s="13" t="s">
        <v>6</v>
      </c>
      <c r="E1515" s="13" t="s">
        <v>5000</v>
      </c>
      <c r="F1515" s="13" t="s">
        <v>42</v>
      </c>
      <c r="G1515" s="13" t="s">
        <v>4802</v>
      </c>
      <c r="H1515" s="13" t="s">
        <v>4816</v>
      </c>
      <c r="I1515" s="13">
        <f>(Brick_Kilns_EF!$B$13*Brick_Kilns_EF!$B$11*Brick_Kilns_EF!$B$12)</f>
        <v>8886.81</v>
      </c>
      <c r="J1515" s="13">
        <f>IF(D1515="ZZ",Brick_Kilns_EF!$E$9*(0.75),Brick_Kilns_EF!$E$9)</f>
        <v>7.4740000000000006E-4</v>
      </c>
      <c r="K1515" s="13">
        <f t="shared" si="92"/>
        <v>6.6420017940000005</v>
      </c>
      <c r="L1515" s="13">
        <f>IF(D1515="ZZ", Brick_Kilns_EF!$E$6*(0.75),Brick_Kilns_EF!$E$6)</f>
        <v>4.0400000000000001E-4</v>
      </c>
      <c r="M1515" s="13">
        <f t="shared" si="93"/>
        <v>3.5902712399999999</v>
      </c>
      <c r="N1515" s="13">
        <f>IF(D1515="ZZ",Brick_Kilns_EF!$E$7*(0.75),Brick_Kilns_EF!$E$7)</f>
        <v>3.1900000000000001E-3</v>
      </c>
      <c r="O1515" s="13">
        <f t="shared" si="94"/>
        <v>28.348923899999999</v>
      </c>
      <c r="P1515" s="13">
        <f>IF(D1515="ZZ",Brick_Kilns_EF!$E$8*(0.75),Brick_Kilns_EF!$E$8)</f>
        <v>7.1999999999999994E-4</v>
      </c>
      <c r="Q1515" s="13">
        <f t="shared" si="95"/>
        <v>6.3985031999999995</v>
      </c>
    </row>
    <row r="1516" spans="1:17">
      <c r="A1516" s="13" t="s">
        <v>1526</v>
      </c>
      <c r="B1516" s="13">
        <v>24.24429898</v>
      </c>
      <c r="C1516" s="13">
        <v>89.305755989999994</v>
      </c>
      <c r="D1516" s="13" t="s">
        <v>6</v>
      </c>
      <c r="E1516" s="13" t="s">
        <v>5000</v>
      </c>
      <c r="F1516" s="13" t="s">
        <v>42</v>
      </c>
      <c r="G1516" s="13" t="s">
        <v>4802</v>
      </c>
      <c r="H1516" s="13" t="s">
        <v>4816</v>
      </c>
      <c r="I1516" s="13">
        <f>(Brick_Kilns_EF!$B$13*Brick_Kilns_EF!$B$11*Brick_Kilns_EF!$B$12)</f>
        <v>8886.81</v>
      </c>
      <c r="J1516" s="13">
        <f>IF(D1516="ZZ",Brick_Kilns_EF!$E$9*(0.75),Brick_Kilns_EF!$E$9)</f>
        <v>7.4740000000000006E-4</v>
      </c>
      <c r="K1516" s="13">
        <f t="shared" si="92"/>
        <v>6.6420017940000005</v>
      </c>
      <c r="L1516" s="13">
        <f>IF(D1516="ZZ", Brick_Kilns_EF!$E$6*(0.75),Brick_Kilns_EF!$E$6)</f>
        <v>4.0400000000000001E-4</v>
      </c>
      <c r="M1516" s="13">
        <f t="shared" si="93"/>
        <v>3.5902712399999999</v>
      </c>
      <c r="N1516" s="13">
        <f>IF(D1516="ZZ",Brick_Kilns_EF!$E$7*(0.75),Brick_Kilns_EF!$E$7)</f>
        <v>3.1900000000000001E-3</v>
      </c>
      <c r="O1516" s="13">
        <f t="shared" si="94"/>
        <v>28.348923899999999</v>
      </c>
      <c r="P1516" s="13">
        <f>IF(D1516="ZZ",Brick_Kilns_EF!$E$8*(0.75),Brick_Kilns_EF!$E$8)</f>
        <v>7.1999999999999994E-4</v>
      </c>
      <c r="Q1516" s="13">
        <f t="shared" si="95"/>
        <v>6.3985031999999995</v>
      </c>
    </row>
    <row r="1517" spans="1:17">
      <c r="A1517" s="13" t="s">
        <v>1527</v>
      </c>
      <c r="B1517" s="13">
        <v>24.174059979999999</v>
      </c>
      <c r="C1517" s="13">
        <v>89.216910920000004</v>
      </c>
      <c r="D1517" s="13" t="s">
        <v>6</v>
      </c>
      <c r="E1517" s="13" t="s">
        <v>5000</v>
      </c>
      <c r="F1517" s="13" t="s">
        <v>42</v>
      </c>
      <c r="G1517" s="13" t="s">
        <v>4802</v>
      </c>
      <c r="H1517" s="13" t="s">
        <v>4816</v>
      </c>
      <c r="I1517" s="13">
        <f>(Brick_Kilns_EF!$B$13*Brick_Kilns_EF!$B$11*Brick_Kilns_EF!$B$12)</f>
        <v>8886.81</v>
      </c>
      <c r="J1517" s="13">
        <f>IF(D1517="ZZ",Brick_Kilns_EF!$E$9*(0.75),Brick_Kilns_EF!$E$9)</f>
        <v>7.4740000000000006E-4</v>
      </c>
      <c r="K1517" s="13">
        <f t="shared" si="92"/>
        <v>6.6420017940000005</v>
      </c>
      <c r="L1517" s="13">
        <f>IF(D1517="ZZ", Brick_Kilns_EF!$E$6*(0.75),Brick_Kilns_EF!$E$6)</f>
        <v>4.0400000000000001E-4</v>
      </c>
      <c r="M1517" s="13">
        <f t="shared" si="93"/>
        <v>3.5902712399999999</v>
      </c>
      <c r="N1517" s="13">
        <f>IF(D1517="ZZ",Brick_Kilns_EF!$E$7*(0.75),Brick_Kilns_EF!$E$7)</f>
        <v>3.1900000000000001E-3</v>
      </c>
      <c r="O1517" s="13">
        <f t="shared" si="94"/>
        <v>28.348923899999999</v>
      </c>
      <c r="P1517" s="13">
        <f>IF(D1517="ZZ",Brick_Kilns_EF!$E$8*(0.75),Brick_Kilns_EF!$E$8)</f>
        <v>7.1999999999999994E-4</v>
      </c>
      <c r="Q1517" s="13">
        <f t="shared" si="95"/>
        <v>6.3985031999999995</v>
      </c>
    </row>
    <row r="1518" spans="1:17">
      <c r="A1518" s="13" t="s">
        <v>1528</v>
      </c>
      <c r="B1518" s="13">
        <v>24.255126449999999</v>
      </c>
      <c r="C1518" s="13">
        <v>89.157991089999996</v>
      </c>
      <c r="D1518" s="13" t="s">
        <v>6</v>
      </c>
      <c r="E1518" s="13" t="s">
        <v>5000</v>
      </c>
      <c r="F1518" s="13" t="s">
        <v>42</v>
      </c>
      <c r="G1518" s="13" t="s">
        <v>4802</v>
      </c>
      <c r="H1518" s="13" t="s">
        <v>4816</v>
      </c>
      <c r="I1518" s="13">
        <f>(Brick_Kilns_EF!$B$13*Brick_Kilns_EF!$B$11*Brick_Kilns_EF!$B$12)</f>
        <v>8886.81</v>
      </c>
      <c r="J1518" s="13">
        <f>IF(D1518="ZZ",Brick_Kilns_EF!$E$9*(0.75),Brick_Kilns_EF!$E$9)</f>
        <v>7.4740000000000006E-4</v>
      </c>
      <c r="K1518" s="13">
        <f t="shared" si="92"/>
        <v>6.6420017940000005</v>
      </c>
      <c r="L1518" s="13">
        <f>IF(D1518="ZZ", Brick_Kilns_EF!$E$6*(0.75),Brick_Kilns_EF!$E$6)</f>
        <v>4.0400000000000001E-4</v>
      </c>
      <c r="M1518" s="13">
        <f t="shared" si="93"/>
        <v>3.5902712399999999</v>
      </c>
      <c r="N1518" s="13">
        <f>IF(D1518="ZZ",Brick_Kilns_EF!$E$7*(0.75),Brick_Kilns_EF!$E$7)</f>
        <v>3.1900000000000001E-3</v>
      </c>
      <c r="O1518" s="13">
        <f t="shared" si="94"/>
        <v>28.348923899999999</v>
      </c>
      <c r="P1518" s="13">
        <f>IF(D1518="ZZ",Brick_Kilns_EF!$E$8*(0.75),Brick_Kilns_EF!$E$8)</f>
        <v>7.1999999999999994E-4</v>
      </c>
      <c r="Q1518" s="13">
        <f t="shared" si="95"/>
        <v>6.3985031999999995</v>
      </c>
    </row>
    <row r="1519" spans="1:17">
      <c r="A1519" s="13" t="s">
        <v>1529</v>
      </c>
      <c r="B1519" s="13">
        <v>24.797450789999999</v>
      </c>
      <c r="C1519" s="13">
        <v>89.627330400000005</v>
      </c>
      <c r="D1519" s="13" t="s">
        <v>6</v>
      </c>
      <c r="E1519" s="13" t="s">
        <v>5000</v>
      </c>
      <c r="F1519" s="13" t="s">
        <v>42</v>
      </c>
      <c r="G1519" s="13" t="s">
        <v>4802</v>
      </c>
      <c r="H1519" s="13" t="s">
        <v>4816</v>
      </c>
      <c r="I1519" s="13">
        <f>(Brick_Kilns_EF!$B$13*Brick_Kilns_EF!$B$11*Brick_Kilns_EF!$B$12)</f>
        <v>8886.81</v>
      </c>
      <c r="J1519" s="13">
        <f>IF(D1519="ZZ",Brick_Kilns_EF!$E$9*(0.75),Brick_Kilns_EF!$E$9)</f>
        <v>7.4740000000000006E-4</v>
      </c>
      <c r="K1519" s="13">
        <f t="shared" si="92"/>
        <v>6.6420017940000005</v>
      </c>
      <c r="L1519" s="13">
        <f>IF(D1519="ZZ", Brick_Kilns_EF!$E$6*(0.75),Brick_Kilns_EF!$E$6)</f>
        <v>4.0400000000000001E-4</v>
      </c>
      <c r="M1519" s="13">
        <f t="shared" si="93"/>
        <v>3.5902712399999999</v>
      </c>
      <c r="N1519" s="13">
        <f>IF(D1519="ZZ",Brick_Kilns_EF!$E$7*(0.75),Brick_Kilns_EF!$E$7)</f>
        <v>3.1900000000000001E-3</v>
      </c>
      <c r="O1519" s="13">
        <f t="shared" si="94"/>
        <v>28.348923899999999</v>
      </c>
      <c r="P1519" s="13">
        <f>IF(D1519="ZZ",Brick_Kilns_EF!$E$8*(0.75),Brick_Kilns_EF!$E$8)</f>
        <v>7.1999999999999994E-4</v>
      </c>
      <c r="Q1519" s="13">
        <f t="shared" si="95"/>
        <v>6.3985031999999995</v>
      </c>
    </row>
    <row r="1520" spans="1:17">
      <c r="A1520" s="13" t="s">
        <v>1530</v>
      </c>
      <c r="B1520" s="13">
        <v>24.45586162</v>
      </c>
      <c r="C1520" s="13">
        <v>88.43310932</v>
      </c>
      <c r="D1520" s="13" t="s">
        <v>6</v>
      </c>
      <c r="E1520" s="13" t="s">
        <v>5000</v>
      </c>
      <c r="F1520" s="13" t="s">
        <v>42</v>
      </c>
      <c r="G1520" s="13" t="s">
        <v>4802</v>
      </c>
      <c r="H1520" s="13" t="s">
        <v>4816</v>
      </c>
      <c r="I1520" s="13">
        <f>(Brick_Kilns_EF!$B$13*Brick_Kilns_EF!$B$11*Brick_Kilns_EF!$B$12)</f>
        <v>8886.81</v>
      </c>
      <c r="J1520" s="13">
        <f>IF(D1520="ZZ",Brick_Kilns_EF!$E$9*(0.75),Brick_Kilns_EF!$E$9)</f>
        <v>7.4740000000000006E-4</v>
      </c>
      <c r="K1520" s="13">
        <f t="shared" si="92"/>
        <v>6.6420017940000005</v>
      </c>
      <c r="L1520" s="13">
        <f>IF(D1520="ZZ", Brick_Kilns_EF!$E$6*(0.75),Brick_Kilns_EF!$E$6)</f>
        <v>4.0400000000000001E-4</v>
      </c>
      <c r="M1520" s="13">
        <f t="shared" si="93"/>
        <v>3.5902712399999999</v>
      </c>
      <c r="N1520" s="13">
        <f>IF(D1520="ZZ",Brick_Kilns_EF!$E$7*(0.75),Brick_Kilns_EF!$E$7)</f>
        <v>3.1900000000000001E-3</v>
      </c>
      <c r="O1520" s="13">
        <f t="shared" si="94"/>
        <v>28.348923899999999</v>
      </c>
      <c r="P1520" s="13">
        <f>IF(D1520="ZZ",Brick_Kilns_EF!$E$8*(0.75),Brick_Kilns_EF!$E$8)</f>
        <v>7.1999999999999994E-4</v>
      </c>
      <c r="Q1520" s="13">
        <f t="shared" si="95"/>
        <v>6.3985031999999995</v>
      </c>
    </row>
    <row r="1521" spans="1:17">
      <c r="A1521" s="13" t="s">
        <v>1531</v>
      </c>
      <c r="B1521" s="13">
        <v>24.738013500000001</v>
      </c>
      <c r="C1521" s="13">
        <v>88.398412050000005</v>
      </c>
      <c r="D1521" s="13" t="s">
        <v>6</v>
      </c>
      <c r="E1521" s="13" t="s">
        <v>5000</v>
      </c>
      <c r="F1521" s="13" t="s">
        <v>42</v>
      </c>
      <c r="G1521" s="13" t="s">
        <v>4802</v>
      </c>
      <c r="H1521" s="13" t="s">
        <v>4816</v>
      </c>
      <c r="I1521" s="13">
        <f>(Brick_Kilns_EF!$B$13*Brick_Kilns_EF!$B$11*Brick_Kilns_EF!$B$12)</f>
        <v>8886.81</v>
      </c>
      <c r="J1521" s="13">
        <f>IF(D1521="ZZ",Brick_Kilns_EF!$E$9*(0.75),Brick_Kilns_EF!$E$9)</f>
        <v>7.4740000000000006E-4</v>
      </c>
      <c r="K1521" s="13">
        <f t="shared" si="92"/>
        <v>6.6420017940000005</v>
      </c>
      <c r="L1521" s="13">
        <f>IF(D1521="ZZ", Brick_Kilns_EF!$E$6*(0.75),Brick_Kilns_EF!$E$6)</f>
        <v>4.0400000000000001E-4</v>
      </c>
      <c r="M1521" s="13">
        <f t="shared" si="93"/>
        <v>3.5902712399999999</v>
      </c>
      <c r="N1521" s="13">
        <f>IF(D1521="ZZ",Brick_Kilns_EF!$E$7*(0.75),Brick_Kilns_EF!$E$7)</f>
        <v>3.1900000000000001E-3</v>
      </c>
      <c r="O1521" s="13">
        <f t="shared" si="94"/>
        <v>28.348923899999999</v>
      </c>
      <c r="P1521" s="13">
        <f>IF(D1521="ZZ",Brick_Kilns_EF!$E$8*(0.75),Brick_Kilns_EF!$E$8)</f>
        <v>7.1999999999999994E-4</v>
      </c>
      <c r="Q1521" s="13">
        <f t="shared" si="95"/>
        <v>6.3985031999999995</v>
      </c>
    </row>
    <row r="1522" spans="1:17">
      <c r="A1522" s="13" t="s">
        <v>1532</v>
      </c>
      <c r="B1522" s="13">
        <v>24.330292960000001</v>
      </c>
      <c r="C1522" s="13">
        <v>89.552537169999994</v>
      </c>
      <c r="D1522" s="13" t="s">
        <v>6</v>
      </c>
      <c r="E1522" s="13" t="s">
        <v>5000</v>
      </c>
      <c r="F1522" s="13" t="s">
        <v>42</v>
      </c>
      <c r="G1522" s="13" t="s">
        <v>4802</v>
      </c>
      <c r="H1522" s="13" t="s">
        <v>4816</v>
      </c>
      <c r="I1522" s="13">
        <f>(Brick_Kilns_EF!$B$13*Brick_Kilns_EF!$B$11*Brick_Kilns_EF!$B$12)</f>
        <v>8886.81</v>
      </c>
      <c r="J1522" s="13">
        <f>IF(D1522="ZZ",Brick_Kilns_EF!$E$9*(0.75),Brick_Kilns_EF!$E$9)</f>
        <v>7.4740000000000006E-4</v>
      </c>
      <c r="K1522" s="13">
        <f t="shared" si="92"/>
        <v>6.6420017940000005</v>
      </c>
      <c r="L1522" s="13">
        <f>IF(D1522="ZZ", Brick_Kilns_EF!$E$6*(0.75),Brick_Kilns_EF!$E$6)</f>
        <v>4.0400000000000001E-4</v>
      </c>
      <c r="M1522" s="13">
        <f t="shared" si="93"/>
        <v>3.5902712399999999</v>
      </c>
      <c r="N1522" s="13">
        <f>IF(D1522="ZZ",Brick_Kilns_EF!$E$7*(0.75),Brick_Kilns_EF!$E$7)</f>
        <v>3.1900000000000001E-3</v>
      </c>
      <c r="O1522" s="13">
        <f t="shared" si="94"/>
        <v>28.348923899999999</v>
      </c>
      <c r="P1522" s="13">
        <f>IF(D1522="ZZ",Brick_Kilns_EF!$E$8*(0.75),Brick_Kilns_EF!$E$8)</f>
        <v>7.1999999999999994E-4</v>
      </c>
      <c r="Q1522" s="13">
        <f t="shared" si="95"/>
        <v>6.3985031999999995</v>
      </c>
    </row>
    <row r="1523" spans="1:17">
      <c r="A1523" s="13" t="s">
        <v>1533</v>
      </c>
      <c r="B1523" s="13">
        <v>24.460491650000002</v>
      </c>
      <c r="C1523" s="13">
        <v>89.989188029999994</v>
      </c>
      <c r="D1523" s="13" t="s">
        <v>6</v>
      </c>
      <c r="E1523" s="13" t="s">
        <v>5000</v>
      </c>
      <c r="F1523" s="13" t="s">
        <v>7</v>
      </c>
      <c r="G1523" s="13" t="s">
        <v>4802</v>
      </c>
      <c r="H1523" s="13" t="s">
        <v>4816</v>
      </c>
      <c r="I1523" s="13">
        <f>(Brick_Kilns_EF!$B$13*Brick_Kilns_EF!$B$11*Brick_Kilns_EF!$B$12)</f>
        <v>8886.81</v>
      </c>
      <c r="J1523" s="13">
        <f>IF(D1523="ZZ",Brick_Kilns_EF!$E$9*(0.75),Brick_Kilns_EF!$E$9)</f>
        <v>7.4740000000000006E-4</v>
      </c>
      <c r="K1523" s="13">
        <f t="shared" si="92"/>
        <v>6.6420017940000005</v>
      </c>
      <c r="L1523" s="13">
        <f>IF(D1523="ZZ", Brick_Kilns_EF!$E$6*(0.75),Brick_Kilns_EF!$E$6)</f>
        <v>4.0400000000000001E-4</v>
      </c>
      <c r="M1523" s="13">
        <f t="shared" si="93"/>
        <v>3.5902712399999999</v>
      </c>
      <c r="N1523" s="13">
        <f>IF(D1523="ZZ",Brick_Kilns_EF!$E$7*(0.75),Brick_Kilns_EF!$E$7)</f>
        <v>3.1900000000000001E-3</v>
      </c>
      <c r="O1523" s="13">
        <f t="shared" si="94"/>
        <v>28.348923899999999</v>
      </c>
      <c r="P1523" s="13">
        <f>IF(D1523="ZZ",Brick_Kilns_EF!$E$8*(0.75),Brick_Kilns_EF!$E$8)</f>
        <v>7.1999999999999994E-4</v>
      </c>
      <c r="Q1523" s="13">
        <f t="shared" si="95"/>
        <v>6.3985031999999995</v>
      </c>
    </row>
    <row r="1524" spans="1:17">
      <c r="A1524" s="13" t="s">
        <v>1534</v>
      </c>
      <c r="B1524" s="13">
        <v>24.43941062</v>
      </c>
      <c r="C1524" s="13">
        <v>88.727947810000003</v>
      </c>
      <c r="D1524" s="13" t="s">
        <v>6</v>
      </c>
      <c r="E1524" s="13" t="s">
        <v>5000</v>
      </c>
      <c r="F1524" s="13" t="s">
        <v>42</v>
      </c>
      <c r="G1524" s="13" t="s">
        <v>4802</v>
      </c>
      <c r="H1524" s="13" t="s">
        <v>4816</v>
      </c>
      <c r="I1524" s="13">
        <f>(Brick_Kilns_EF!$B$13*Brick_Kilns_EF!$B$11*Brick_Kilns_EF!$B$12)</f>
        <v>8886.81</v>
      </c>
      <c r="J1524" s="13">
        <f>IF(D1524="ZZ",Brick_Kilns_EF!$E$9*(0.75),Brick_Kilns_EF!$E$9)</f>
        <v>7.4740000000000006E-4</v>
      </c>
      <c r="K1524" s="13">
        <f t="shared" si="92"/>
        <v>6.6420017940000005</v>
      </c>
      <c r="L1524" s="13">
        <f>IF(D1524="ZZ", Brick_Kilns_EF!$E$6*(0.75),Brick_Kilns_EF!$E$6)</f>
        <v>4.0400000000000001E-4</v>
      </c>
      <c r="M1524" s="13">
        <f t="shared" si="93"/>
        <v>3.5902712399999999</v>
      </c>
      <c r="N1524" s="13">
        <f>IF(D1524="ZZ",Brick_Kilns_EF!$E$7*(0.75),Brick_Kilns_EF!$E$7)</f>
        <v>3.1900000000000001E-3</v>
      </c>
      <c r="O1524" s="13">
        <f t="shared" si="94"/>
        <v>28.348923899999999</v>
      </c>
      <c r="P1524" s="13">
        <f>IF(D1524="ZZ",Brick_Kilns_EF!$E$8*(0.75),Brick_Kilns_EF!$E$8)</f>
        <v>7.1999999999999994E-4</v>
      </c>
      <c r="Q1524" s="13">
        <f t="shared" si="95"/>
        <v>6.3985031999999995</v>
      </c>
    </row>
    <row r="1525" spans="1:17">
      <c r="A1525" s="13" t="s">
        <v>1535</v>
      </c>
      <c r="B1525" s="13">
        <v>25.9413363</v>
      </c>
      <c r="C1525" s="13">
        <v>88.262602670000007</v>
      </c>
      <c r="D1525" s="13" t="s">
        <v>6</v>
      </c>
      <c r="E1525" s="13" t="s">
        <v>5000</v>
      </c>
      <c r="F1525" s="13" t="s">
        <v>171</v>
      </c>
      <c r="G1525" s="13" t="s">
        <v>4802</v>
      </c>
      <c r="H1525" s="13" t="s">
        <v>4816</v>
      </c>
      <c r="I1525" s="13">
        <f>(Brick_Kilns_EF!$B$13*Brick_Kilns_EF!$B$11*Brick_Kilns_EF!$B$12)</f>
        <v>8886.81</v>
      </c>
      <c r="J1525" s="13">
        <f>IF(D1525="ZZ",Brick_Kilns_EF!$E$9*(0.75),Brick_Kilns_EF!$E$9)</f>
        <v>7.4740000000000006E-4</v>
      </c>
      <c r="K1525" s="13">
        <f t="shared" si="92"/>
        <v>6.6420017940000005</v>
      </c>
      <c r="L1525" s="13">
        <f>IF(D1525="ZZ", Brick_Kilns_EF!$E$6*(0.75),Brick_Kilns_EF!$E$6)</f>
        <v>4.0400000000000001E-4</v>
      </c>
      <c r="M1525" s="13">
        <f t="shared" si="93"/>
        <v>3.5902712399999999</v>
      </c>
      <c r="N1525" s="13">
        <f>IF(D1525="ZZ",Brick_Kilns_EF!$E$7*(0.75),Brick_Kilns_EF!$E$7)</f>
        <v>3.1900000000000001E-3</v>
      </c>
      <c r="O1525" s="13">
        <f t="shared" si="94"/>
        <v>28.348923899999999</v>
      </c>
      <c r="P1525" s="13">
        <f>IF(D1525="ZZ",Brick_Kilns_EF!$E$8*(0.75),Brick_Kilns_EF!$E$8)</f>
        <v>7.1999999999999994E-4</v>
      </c>
      <c r="Q1525" s="13">
        <f t="shared" si="95"/>
        <v>6.3985031999999995</v>
      </c>
    </row>
    <row r="1526" spans="1:17">
      <c r="A1526" s="13" t="s">
        <v>1536</v>
      </c>
      <c r="B1526" s="13">
        <v>24.18134629</v>
      </c>
      <c r="C1526" s="13">
        <v>89.060852100000005</v>
      </c>
      <c r="D1526" s="13" t="s">
        <v>6</v>
      </c>
      <c r="E1526" s="13" t="s">
        <v>5000</v>
      </c>
      <c r="F1526" s="13" t="s">
        <v>42</v>
      </c>
      <c r="G1526" s="13" t="s">
        <v>4802</v>
      </c>
      <c r="H1526" s="13" t="s">
        <v>4816</v>
      </c>
      <c r="I1526" s="13">
        <f>(Brick_Kilns_EF!$B$13*Brick_Kilns_EF!$B$11*Brick_Kilns_EF!$B$12)</f>
        <v>8886.81</v>
      </c>
      <c r="J1526" s="13">
        <f>IF(D1526="ZZ",Brick_Kilns_EF!$E$9*(0.75),Brick_Kilns_EF!$E$9)</f>
        <v>7.4740000000000006E-4</v>
      </c>
      <c r="K1526" s="13">
        <f t="shared" si="92"/>
        <v>6.6420017940000005</v>
      </c>
      <c r="L1526" s="13">
        <f>IF(D1526="ZZ", Brick_Kilns_EF!$E$6*(0.75),Brick_Kilns_EF!$E$6)</f>
        <v>4.0400000000000001E-4</v>
      </c>
      <c r="M1526" s="13">
        <f t="shared" si="93"/>
        <v>3.5902712399999999</v>
      </c>
      <c r="N1526" s="13">
        <f>IF(D1526="ZZ",Brick_Kilns_EF!$E$7*(0.75),Brick_Kilns_EF!$E$7)</f>
        <v>3.1900000000000001E-3</v>
      </c>
      <c r="O1526" s="13">
        <f t="shared" si="94"/>
        <v>28.348923899999999</v>
      </c>
      <c r="P1526" s="13">
        <f>IF(D1526="ZZ",Brick_Kilns_EF!$E$8*(0.75),Brick_Kilns_EF!$E$8)</f>
        <v>7.1999999999999994E-4</v>
      </c>
      <c r="Q1526" s="13">
        <f t="shared" si="95"/>
        <v>6.3985031999999995</v>
      </c>
    </row>
    <row r="1527" spans="1:17">
      <c r="A1527" s="13" t="s">
        <v>1537</v>
      </c>
      <c r="B1527" s="13">
        <v>24.686634219999998</v>
      </c>
      <c r="C1527" s="13">
        <v>89.831661429999997</v>
      </c>
      <c r="D1527" s="13" t="s">
        <v>6</v>
      </c>
      <c r="E1527" s="13" t="s">
        <v>5000</v>
      </c>
      <c r="F1527" s="13" t="s">
        <v>248</v>
      </c>
      <c r="G1527" s="13" t="s">
        <v>4802</v>
      </c>
      <c r="H1527" s="13" t="s">
        <v>4816</v>
      </c>
      <c r="I1527" s="13">
        <f>(Brick_Kilns_EF!$B$13*Brick_Kilns_EF!$B$11*Brick_Kilns_EF!$B$12)</f>
        <v>8886.81</v>
      </c>
      <c r="J1527" s="13">
        <f>IF(D1527="ZZ",Brick_Kilns_EF!$E$9*(0.75),Brick_Kilns_EF!$E$9)</f>
        <v>7.4740000000000006E-4</v>
      </c>
      <c r="K1527" s="13">
        <f t="shared" si="92"/>
        <v>6.6420017940000005</v>
      </c>
      <c r="L1527" s="13">
        <f>IF(D1527="ZZ", Brick_Kilns_EF!$E$6*(0.75),Brick_Kilns_EF!$E$6)</f>
        <v>4.0400000000000001E-4</v>
      </c>
      <c r="M1527" s="13">
        <f t="shared" si="93"/>
        <v>3.5902712399999999</v>
      </c>
      <c r="N1527" s="13">
        <f>IF(D1527="ZZ",Brick_Kilns_EF!$E$7*(0.75),Brick_Kilns_EF!$E$7)</f>
        <v>3.1900000000000001E-3</v>
      </c>
      <c r="O1527" s="13">
        <f t="shared" si="94"/>
        <v>28.348923899999999</v>
      </c>
      <c r="P1527" s="13">
        <f>IF(D1527="ZZ",Brick_Kilns_EF!$E$8*(0.75),Brick_Kilns_EF!$E$8)</f>
        <v>7.1999999999999994E-4</v>
      </c>
      <c r="Q1527" s="13">
        <f t="shared" si="95"/>
        <v>6.3985031999999995</v>
      </c>
    </row>
    <row r="1528" spans="1:17">
      <c r="A1528" s="13" t="s">
        <v>1538</v>
      </c>
      <c r="B1528" s="13">
        <v>24.31761302</v>
      </c>
      <c r="C1528" s="13">
        <v>88.702558679999996</v>
      </c>
      <c r="D1528" s="13" t="s">
        <v>6</v>
      </c>
      <c r="E1528" s="13" t="s">
        <v>5000</v>
      </c>
      <c r="F1528" s="13" t="s">
        <v>42</v>
      </c>
      <c r="G1528" s="13" t="s">
        <v>4802</v>
      </c>
      <c r="H1528" s="13" t="s">
        <v>4816</v>
      </c>
      <c r="I1528" s="13">
        <f>(Brick_Kilns_EF!$B$13*Brick_Kilns_EF!$B$11*Brick_Kilns_EF!$B$12)</f>
        <v>8886.81</v>
      </c>
      <c r="J1528" s="13">
        <f>IF(D1528="ZZ",Brick_Kilns_EF!$E$9*(0.75),Brick_Kilns_EF!$E$9)</f>
        <v>7.4740000000000006E-4</v>
      </c>
      <c r="K1528" s="13">
        <f t="shared" si="92"/>
        <v>6.6420017940000005</v>
      </c>
      <c r="L1528" s="13">
        <f>IF(D1528="ZZ", Brick_Kilns_EF!$E$6*(0.75),Brick_Kilns_EF!$E$6)</f>
        <v>4.0400000000000001E-4</v>
      </c>
      <c r="M1528" s="13">
        <f t="shared" si="93"/>
        <v>3.5902712399999999</v>
      </c>
      <c r="N1528" s="13">
        <f>IF(D1528="ZZ",Brick_Kilns_EF!$E$7*(0.75),Brick_Kilns_EF!$E$7)</f>
        <v>3.1900000000000001E-3</v>
      </c>
      <c r="O1528" s="13">
        <f t="shared" si="94"/>
        <v>28.348923899999999</v>
      </c>
      <c r="P1528" s="13">
        <f>IF(D1528="ZZ",Brick_Kilns_EF!$E$8*(0.75),Brick_Kilns_EF!$E$8)</f>
        <v>7.1999999999999994E-4</v>
      </c>
      <c r="Q1528" s="13">
        <f t="shared" si="95"/>
        <v>6.3985031999999995</v>
      </c>
    </row>
    <row r="1529" spans="1:17">
      <c r="A1529" s="13" t="s">
        <v>1539</v>
      </c>
      <c r="B1529" s="13">
        <v>24.202345999999999</v>
      </c>
      <c r="C1529" s="13">
        <v>88.938673320000007</v>
      </c>
      <c r="D1529" s="13" t="s">
        <v>6</v>
      </c>
      <c r="E1529" s="13" t="s">
        <v>5000</v>
      </c>
      <c r="F1529" s="13" t="s">
        <v>42</v>
      </c>
      <c r="G1529" s="13" t="s">
        <v>4802</v>
      </c>
      <c r="H1529" s="13" t="s">
        <v>4816</v>
      </c>
      <c r="I1529" s="13">
        <f>(Brick_Kilns_EF!$B$13*Brick_Kilns_EF!$B$11*Brick_Kilns_EF!$B$12)</f>
        <v>8886.81</v>
      </c>
      <c r="J1529" s="13">
        <f>IF(D1529="ZZ",Brick_Kilns_EF!$E$9*(0.75),Brick_Kilns_EF!$E$9)</f>
        <v>7.4740000000000006E-4</v>
      </c>
      <c r="K1529" s="13">
        <f t="shared" si="92"/>
        <v>6.6420017940000005</v>
      </c>
      <c r="L1529" s="13">
        <f>IF(D1529="ZZ", Brick_Kilns_EF!$E$6*(0.75),Brick_Kilns_EF!$E$6)</f>
        <v>4.0400000000000001E-4</v>
      </c>
      <c r="M1529" s="13">
        <f t="shared" si="93"/>
        <v>3.5902712399999999</v>
      </c>
      <c r="N1529" s="13">
        <f>IF(D1529="ZZ",Brick_Kilns_EF!$E$7*(0.75),Brick_Kilns_EF!$E$7)</f>
        <v>3.1900000000000001E-3</v>
      </c>
      <c r="O1529" s="13">
        <f t="shared" si="94"/>
        <v>28.348923899999999</v>
      </c>
      <c r="P1529" s="13">
        <f>IF(D1529="ZZ",Brick_Kilns_EF!$E$8*(0.75),Brick_Kilns_EF!$E$8)</f>
        <v>7.1999999999999994E-4</v>
      </c>
      <c r="Q1529" s="13">
        <f t="shared" si="95"/>
        <v>6.3985031999999995</v>
      </c>
    </row>
    <row r="1530" spans="1:17">
      <c r="A1530" s="13" t="s">
        <v>1540</v>
      </c>
      <c r="B1530" s="13">
        <v>24.405812780000002</v>
      </c>
      <c r="C1530" s="13">
        <v>89.443211009999999</v>
      </c>
      <c r="D1530" s="13" t="s">
        <v>6</v>
      </c>
      <c r="E1530" s="13" t="s">
        <v>5000</v>
      </c>
      <c r="F1530" s="13" t="s">
        <v>42</v>
      </c>
      <c r="G1530" s="13" t="s">
        <v>4802</v>
      </c>
      <c r="H1530" s="13" t="s">
        <v>4816</v>
      </c>
      <c r="I1530" s="13">
        <f>(Brick_Kilns_EF!$B$13*Brick_Kilns_EF!$B$11*Brick_Kilns_EF!$B$12)</f>
        <v>8886.81</v>
      </c>
      <c r="J1530" s="13">
        <f>IF(D1530="ZZ",Brick_Kilns_EF!$E$9*(0.75),Brick_Kilns_EF!$E$9)</f>
        <v>7.4740000000000006E-4</v>
      </c>
      <c r="K1530" s="13">
        <f t="shared" si="92"/>
        <v>6.6420017940000005</v>
      </c>
      <c r="L1530" s="13">
        <f>IF(D1530="ZZ", Brick_Kilns_EF!$E$6*(0.75),Brick_Kilns_EF!$E$6)</f>
        <v>4.0400000000000001E-4</v>
      </c>
      <c r="M1530" s="13">
        <f t="shared" si="93"/>
        <v>3.5902712399999999</v>
      </c>
      <c r="N1530" s="13">
        <f>IF(D1530="ZZ",Brick_Kilns_EF!$E$7*(0.75),Brick_Kilns_EF!$E$7)</f>
        <v>3.1900000000000001E-3</v>
      </c>
      <c r="O1530" s="13">
        <f t="shared" si="94"/>
        <v>28.348923899999999</v>
      </c>
      <c r="P1530" s="13">
        <f>IF(D1530="ZZ",Brick_Kilns_EF!$E$8*(0.75),Brick_Kilns_EF!$E$8)</f>
        <v>7.1999999999999994E-4</v>
      </c>
      <c r="Q1530" s="13">
        <f t="shared" si="95"/>
        <v>6.3985031999999995</v>
      </c>
    </row>
    <row r="1531" spans="1:17">
      <c r="A1531" s="13" t="s">
        <v>1541</v>
      </c>
      <c r="B1531" s="13">
        <v>25.426900629999999</v>
      </c>
      <c r="C1531" s="13">
        <v>89.203869190000006</v>
      </c>
      <c r="D1531" s="13" t="s">
        <v>6</v>
      </c>
      <c r="E1531" s="13" t="s">
        <v>5000</v>
      </c>
      <c r="F1531" s="13" t="s">
        <v>171</v>
      </c>
      <c r="G1531" s="13" t="s">
        <v>4802</v>
      </c>
      <c r="H1531" s="13" t="s">
        <v>4816</v>
      </c>
      <c r="I1531" s="13">
        <f>(Brick_Kilns_EF!$B$13*Brick_Kilns_EF!$B$11*Brick_Kilns_EF!$B$12)</f>
        <v>8886.81</v>
      </c>
      <c r="J1531" s="13">
        <f>IF(D1531="ZZ",Brick_Kilns_EF!$E$9*(0.75),Brick_Kilns_EF!$E$9)</f>
        <v>7.4740000000000006E-4</v>
      </c>
      <c r="K1531" s="13">
        <f t="shared" si="92"/>
        <v>6.6420017940000005</v>
      </c>
      <c r="L1531" s="13">
        <f>IF(D1531="ZZ", Brick_Kilns_EF!$E$6*(0.75),Brick_Kilns_EF!$E$6)</f>
        <v>4.0400000000000001E-4</v>
      </c>
      <c r="M1531" s="13">
        <f t="shared" si="93"/>
        <v>3.5902712399999999</v>
      </c>
      <c r="N1531" s="13">
        <f>IF(D1531="ZZ",Brick_Kilns_EF!$E$7*(0.75),Brick_Kilns_EF!$E$7)</f>
        <v>3.1900000000000001E-3</v>
      </c>
      <c r="O1531" s="13">
        <f t="shared" si="94"/>
        <v>28.348923899999999</v>
      </c>
      <c r="P1531" s="13">
        <f>IF(D1531="ZZ",Brick_Kilns_EF!$E$8*(0.75),Brick_Kilns_EF!$E$8)</f>
        <v>7.1999999999999994E-4</v>
      </c>
      <c r="Q1531" s="13">
        <f t="shared" si="95"/>
        <v>6.3985031999999995</v>
      </c>
    </row>
    <row r="1532" spans="1:17">
      <c r="A1532" s="13" t="s">
        <v>1542</v>
      </c>
      <c r="B1532" s="13">
        <v>24.40616777</v>
      </c>
      <c r="C1532" s="13">
        <v>88.719646330000003</v>
      </c>
      <c r="D1532" s="13" t="s">
        <v>6</v>
      </c>
      <c r="E1532" s="13" t="s">
        <v>5000</v>
      </c>
      <c r="F1532" s="13" t="s">
        <v>42</v>
      </c>
      <c r="G1532" s="13" t="s">
        <v>4802</v>
      </c>
      <c r="H1532" s="13" t="s">
        <v>4816</v>
      </c>
      <c r="I1532" s="13">
        <f>(Brick_Kilns_EF!$B$13*Brick_Kilns_EF!$B$11*Brick_Kilns_EF!$B$12)</f>
        <v>8886.81</v>
      </c>
      <c r="J1532" s="13">
        <f>IF(D1532="ZZ",Brick_Kilns_EF!$E$9*(0.75),Brick_Kilns_EF!$E$9)</f>
        <v>7.4740000000000006E-4</v>
      </c>
      <c r="K1532" s="13">
        <f t="shared" si="92"/>
        <v>6.6420017940000005</v>
      </c>
      <c r="L1532" s="13">
        <f>IF(D1532="ZZ", Brick_Kilns_EF!$E$6*(0.75),Brick_Kilns_EF!$E$6)</f>
        <v>4.0400000000000001E-4</v>
      </c>
      <c r="M1532" s="13">
        <f t="shared" si="93"/>
        <v>3.5902712399999999</v>
      </c>
      <c r="N1532" s="13">
        <f>IF(D1532="ZZ",Brick_Kilns_EF!$E$7*(0.75),Brick_Kilns_EF!$E$7)</f>
        <v>3.1900000000000001E-3</v>
      </c>
      <c r="O1532" s="13">
        <f t="shared" si="94"/>
        <v>28.348923899999999</v>
      </c>
      <c r="P1532" s="13">
        <f>IF(D1532="ZZ",Brick_Kilns_EF!$E$8*(0.75),Brick_Kilns_EF!$E$8)</f>
        <v>7.1999999999999994E-4</v>
      </c>
      <c r="Q1532" s="13">
        <f t="shared" si="95"/>
        <v>6.3985031999999995</v>
      </c>
    </row>
    <row r="1533" spans="1:17">
      <c r="A1533" s="13" t="s">
        <v>1543</v>
      </c>
      <c r="B1533" s="13">
        <v>24.15938418</v>
      </c>
      <c r="C1533" s="13">
        <v>89.263978179999995</v>
      </c>
      <c r="D1533" s="13" t="s">
        <v>6</v>
      </c>
      <c r="E1533" s="13" t="s">
        <v>5000</v>
      </c>
      <c r="F1533" s="13" t="s">
        <v>42</v>
      </c>
      <c r="G1533" s="13" t="s">
        <v>4802</v>
      </c>
      <c r="H1533" s="13" t="s">
        <v>4816</v>
      </c>
      <c r="I1533" s="13">
        <f>(Brick_Kilns_EF!$B$13*Brick_Kilns_EF!$B$11*Brick_Kilns_EF!$B$12)</f>
        <v>8886.81</v>
      </c>
      <c r="J1533" s="13">
        <f>IF(D1533="ZZ",Brick_Kilns_EF!$E$9*(0.75),Brick_Kilns_EF!$E$9)</f>
        <v>7.4740000000000006E-4</v>
      </c>
      <c r="K1533" s="13">
        <f t="shared" si="92"/>
        <v>6.6420017940000005</v>
      </c>
      <c r="L1533" s="13">
        <f>IF(D1533="ZZ", Brick_Kilns_EF!$E$6*(0.75),Brick_Kilns_EF!$E$6)</f>
        <v>4.0400000000000001E-4</v>
      </c>
      <c r="M1533" s="13">
        <f t="shared" si="93"/>
        <v>3.5902712399999999</v>
      </c>
      <c r="N1533" s="13">
        <f>IF(D1533="ZZ",Brick_Kilns_EF!$E$7*(0.75),Brick_Kilns_EF!$E$7)</f>
        <v>3.1900000000000001E-3</v>
      </c>
      <c r="O1533" s="13">
        <f t="shared" si="94"/>
        <v>28.348923899999999</v>
      </c>
      <c r="P1533" s="13">
        <f>IF(D1533="ZZ",Brick_Kilns_EF!$E$8*(0.75),Brick_Kilns_EF!$E$8)</f>
        <v>7.1999999999999994E-4</v>
      </c>
      <c r="Q1533" s="13">
        <f t="shared" si="95"/>
        <v>6.3985031999999995</v>
      </c>
    </row>
    <row r="1534" spans="1:17">
      <c r="A1534" s="13" t="s">
        <v>1544</v>
      </c>
      <c r="B1534" s="13">
        <v>24.46970769</v>
      </c>
      <c r="C1534" s="13">
        <v>89.2099355</v>
      </c>
      <c r="D1534" s="13" t="s">
        <v>6</v>
      </c>
      <c r="E1534" s="13" t="s">
        <v>5000</v>
      </c>
      <c r="F1534" s="13" t="s">
        <v>42</v>
      </c>
      <c r="G1534" s="13" t="s">
        <v>4802</v>
      </c>
      <c r="H1534" s="13" t="s">
        <v>4816</v>
      </c>
      <c r="I1534" s="13">
        <f>(Brick_Kilns_EF!$B$13*Brick_Kilns_EF!$B$11*Brick_Kilns_EF!$B$12)</f>
        <v>8886.81</v>
      </c>
      <c r="J1534" s="13">
        <f>IF(D1534="ZZ",Brick_Kilns_EF!$E$9*(0.75),Brick_Kilns_EF!$E$9)</f>
        <v>7.4740000000000006E-4</v>
      </c>
      <c r="K1534" s="13">
        <f t="shared" si="92"/>
        <v>6.6420017940000005</v>
      </c>
      <c r="L1534" s="13">
        <f>IF(D1534="ZZ", Brick_Kilns_EF!$E$6*(0.75),Brick_Kilns_EF!$E$6)</f>
        <v>4.0400000000000001E-4</v>
      </c>
      <c r="M1534" s="13">
        <f t="shared" si="93"/>
        <v>3.5902712399999999</v>
      </c>
      <c r="N1534" s="13">
        <f>IF(D1534="ZZ",Brick_Kilns_EF!$E$7*(0.75),Brick_Kilns_EF!$E$7)</f>
        <v>3.1900000000000001E-3</v>
      </c>
      <c r="O1534" s="13">
        <f t="shared" si="94"/>
        <v>28.348923899999999</v>
      </c>
      <c r="P1534" s="13">
        <f>IF(D1534="ZZ",Brick_Kilns_EF!$E$8*(0.75),Brick_Kilns_EF!$E$8)</f>
        <v>7.1999999999999994E-4</v>
      </c>
      <c r="Q1534" s="13">
        <f t="shared" si="95"/>
        <v>6.3985031999999995</v>
      </c>
    </row>
    <row r="1535" spans="1:17">
      <c r="A1535" s="13" t="s">
        <v>1545</v>
      </c>
      <c r="B1535" s="13">
        <v>24.922199410000001</v>
      </c>
      <c r="C1535" s="13">
        <v>89.522469810000004</v>
      </c>
      <c r="D1535" s="13" t="s">
        <v>6</v>
      </c>
      <c r="E1535" s="13" t="s">
        <v>5000</v>
      </c>
      <c r="F1535" s="13" t="s">
        <v>42</v>
      </c>
      <c r="G1535" s="13" t="s">
        <v>4802</v>
      </c>
      <c r="H1535" s="13" t="s">
        <v>4816</v>
      </c>
      <c r="I1535" s="13">
        <f>(Brick_Kilns_EF!$B$13*Brick_Kilns_EF!$B$11*Brick_Kilns_EF!$B$12)</f>
        <v>8886.81</v>
      </c>
      <c r="J1535" s="13">
        <f>IF(D1535="ZZ",Brick_Kilns_EF!$E$9*(0.75),Brick_Kilns_EF!$E$9)</f>
        <v>7.4740000000000006E-4</v>
      </c>
      <c r="K1535" s="13">
        <f t="shared" si="92"/>
        <v>6.6420017940000005</v>
      </c>
      <c r="L1535" s="13">
        <f>IF(D1535="ZZ", Brick_Kilns_EF!$E$6*(0.75),Brick_Kilns_EF!$E$6)</f>
        <v>4.0400000000000001E-4</v>
      </c>
      <c r="M1535" s="13">
        <f t="shared" si="93"/>
        <v>3.5902712399999999</v>
      </c>
      <c r="N1535" s="13">
        <f>IF(D1535="ZZ",Brick_Kilns_EF!$E$7*(0.75),Brick_Kilns_EF!$E$7)</f>
        <v>3.1900000000000001E-3</v>
      </c>
      <c r="O1535" s="13">
        <f t="shared" si="94"/>
        <v>28.348923899999999</v>
      </c>
      <c r="P1535" s="13">
        <f>IF(D1535="ZZ",Brick_Kilns_EF!$E$8*(0.75),Brick_Kilns_EF!$E$8)</f>
        <v>7.1999999999999994E-4</v>
      </c>
      <c r="Q1535" s="13">
        <f t="shared" si="95"/>
        <v>6.3985031999999995</v>
      </c>
    </row>
    <row r="1536" spans="1:17">
      <c r="A1536" s="13" t="s">
        <v>1546</v>
      </c>
      <c r="B1536" s="13">
        <v>24.524582209999998</v>
      </c>
      <c r="C1536" s="13">
        <v>88.741050869999995</v>
      </c>
      <c r="D1536" s="13" t="s">
        <v>6</v>
      </c>
      <c r="E1536" s="13" t="s">
        <v>5000</v>
      </c>
      <c r="F1536" s="13" t="s">
        <v>42</v>
      </c>
      <c r="G1536" s="13" t="s">
        <v>4802</v>
      </c>
      <c r="H1536" s="13" t="s">
        <v>4816</v>
      </c>
      <c r="I1536" s="13">
        <f>(Brick_Kilns_EF!$B$13*Brick_Kilns_EF!$B$11*Brick_Kilns_EF!$B$12)</f>
        <v>8886.81</v>
      </c>
      <c r="J1536" s="13">
        <f>IF(D1536="ZZ",Brick_Kilns_EF!$E$9*(0.75),Brick_Kilns_EF!$E$9)</f>
        <v>7.4740000000000006E-4</v>
      </c>
      <c r="K1536" s="13">
        <f t="shared" si="92"/>
        <v>6.6420017940000005</v>
      </c>
      <c r="L1536" s="13">
        <f>IF(D1536="ZZ", Brick_Kilns_EF!$E$6*(0.75),Brick_Kilns_EF!$E$6)</f>
        <v>4.0400000000000001E-4</v>
      </c>
      <c r="M1536" s="13">
        <f t="shared" si="93"/>
        <v>3.5902712399999999</v>
      </c>
      <c r="N1536" s="13">
        <f>IF(D1536="ZZ",Brick_Kilns_EF!$E$7*(0.75),Brick_Kilns_EF!$E$7)</f>
        <v>3.1900000000000001E-3</v>
      </c>
      <c r="O1536" s="13">
        <f t="shared" si="94"/>
        <v>28.348923899999999</v>
      </c>
      <c r="P1536" s="13">
        <f>IF(D1536="ZZ",Brick_Kilns_EF!$E$8*(0.75),Brick_Kilns_EF!$E$8)</f>
        <v>7.1999999999999994E-4</v>
      </c>
      <c r="Q1536" s="13">
        <f t="shared" si="95"/>
        <v>6.3985031999999995</v>
      </c>
    </row>
    <row r="1537" spans="1:17">
      <c r="A1537" s="13" t="s">
        <v>1547</v>
      </c>
      <c r="B1537" s="13">
        <v>24.63454428</v>
      </c>
      <c r="C1537" s="13">
        <v>90.018861040000004</v>
      </c>
      <c r="D1537" s="13" t="s">
        <v>6</v>
      </c>
      <c r="E1537" s="13" t="s">
        <v>5000</v>
      </c>
      <c r="F1537" s="13" t="s">
        <v>7</v>
      </c>
      <c r="G1537" s="13" t="s">
        <v>4802</v>
      </c>
      <c r="H1537" s="13" t="s">
        <v>4816</v>
      </c>
      <c r="I1537" s="13">
        <f>(Brick_Kilns_EF!$B$13*Brick_Kilns_EF!$B$11*Brick_Kilns_EF!$B$12)</f>
        <v>8886.81</v>
      </c>
      <c r="J1537" s="13">
        <f>IF(D1537="ZZ",Brick_Kilns_EF!$E$9*(0.75),Brick_Kilns_EF!$E$9)</f>
        <v>7.4740000000000006E-4</v>
      </c>
      <c r="K1537" s="13">
        <f t="shared" si="92"/>
        <v>6.6420017940000005</v>
      </c>
      <c r="L1537" s="13">
        <f>IF(D1537="ZZ", Brick_Kilns_EF!$E$6*(0.75),Brick_Kilns_EF!$E$6)</f>
        <v>4.0400000000000001E-4</v>
      </c>
      <c r="M1537" s="13">
        <f t="shared" si="93"/>
        <v>3.5902712399999999</v>
      </c>
      <c r="N1537" s="13">
        <f>IF(D1537="ZZ",Brick_Kilns_EF!$E$7*(0.75),Brick_Kilns_EF!$E$7)</f>
        <v>3.1900000000000001E-3</v>
      </c>
      <c r="O1537" s="13">
        <f t="shared" si="94"/>
        <v>28.348923899999999</v>
      </c>
      <c r="P1537" s="13">
        <f>IF(D1537="ZZ",Brick_Kilns_EF!$E$8*(0.75),Brick_Kilns_EF!$E$8)</f>
        <v>7.1999999999999994E-4</v>
      </c>
      <c r="Q1537" s="13">
        <f t="shared" si="95"/>
        <v>6.3985031999999995</v>
      </c>
    </row>
    <row r="1538" spans="1:17">
      <c r="A1538" s="13" t="s">
        <v>1548</v>
      </c>
      <c r="B1538" s="13">
        <v>25.31133359</v>
      </c>
      <c r="C1538" s="13">
        <v>89.424427640000005</v>
      </c>
      <c r="D1538" s="13" t="s">
        <v>6</v>
      </c>
      <c r="E1538" s="13" t="s">
        <v>5000</v>
      </c>
      <c r="F1538" s="13" t="s">
        <v>171</v>
      </c>
      <c r="G1538" s="13" t="s">
        <v>4802</v>
      </c>
      <c r="H1538" s="13" t="s">
        <v>4816</v>
      </c>
      <c r="I1538" s="13">
        <f>(Brick_Kilns_EF!$B$13*Brick_Kilns_EF!$B$11*Brick_Kilns_EF!$B$12)</f>
        <v>8886.81</v>
      </c>
      <c r="J1538" s="13">
        <f>IF(D1538="ZZ",Brick_Kilns_EF!$E$9*(0.75),Brick_Kilns_EF!$E$9)</f>
        <v>7.4740000000000006E-4</v>
      </c>
      <c r="K1538" s="13">
        <f t="shared" si="92"/>
        <v>6.6420017940000005</v>
      </c>
      <c r="L1538" s="13">
        <f>IF(D1538="ZZ", Brick_Kilns_EF!$E$6*(0.75),Brick_Kilns_EF!$E$6)</f>
        <v>4.0400000000000001E-4</v>
      </c>
      <c r="M1538" s="13">
        <f t="shared" si="93"/>
        <v>3.5902712399999999</v>
      </c>
      <c r="N1538" s="13">
        <f>IF(D1538="ZZ",Brick_Kilns_EF!$E$7*(0.75),Brick_Kilns_EF!$E$7)</f>
        <v>3.1900000000000001E-3</v>
      </c>
      <c r="O1538" s="13">
        <f t="shared" si="94"/>
        <v>28.348923899999999</v>
      </c>
      <c r="P1538" s="13">
        <f>IF(D1538="ZZ",Brick_Kilns_EF!$E$8*(0.75),Brick_Kilns_EF!$E$8)</f>
        <v>7.1999999999999994E-4</v>
      </c>
      <c r="Q1538" s="13">
        <f t="shared" si="95"/>
        <v>6.3985031999999995</v>
      </c>
    </row>
    <row r="1539" spans="1:17">
      <c r="A1539" s="13" t="s">
        <v>1549</v>
      </c>
      <c r="B1539" s="13">
        <v>25.27055442</v>
      </c>
      <c r="C1539" s="13">
        <v>89.315492259999999</v>
      </c>
      <c r="D1539" s="13" t="s">
        <v>6</v>
      </c>
      <c r="E1539" s="13" t="s">
        <v>5000</v>
      </c>
      <c r="F1539" s="13" t="s">
        <v>171</v>
      </c>
      <c r="G1539" s="13" t="s">
        <v>4802</v>
      </c>
      <c r="H1539" s="13" t="s">
        <v>4816</v>
      </c>
      <c r="I1539" s="13">
        <f>(Brick_Kilns_EF!$B$13*Brick_Kilns_EF!$B$11*Brick_Kilns_EF!$B$12)</f>
        <v>8886.81</v>
      </c>
      <c r="J1539" s="13">
        <f>IF(D1539="ZZ",Brick_Kilns_EF!$E$9*(0.75),Brick_Kilns_EF!$E$9)</f>
        <v>7.4740000000000006E-4</v>
      </c>
      <c r="K1539" s="13">
        <f t="shared" ref="K1539:K1602" si="96">I1539*J1539</f>
        <v>6.6420017940000005</v>
      </c>
      <c r="L1539" s="13">
        <f>IF(D1539="ZZ", Brick_Kilns_EF!$E$6*(0.75),Brick_Kilns_EF!$E$6)</f>
        <v>4.0400000000000001E-4</v>
      </c>
      <c r="M1539" s="13">
        <f t="shared" ref="M1539:M1602" si="97">L1539*I1539</f>
        <v>3.5902712399999999</v>
      </c>
      <c r="N1539" s="13">
        <f>IF(D1539="ZZ",Brick_Kilns_EF!$E$7*(0.75),Brick_Kilns_EF!$E$7)</f>
        <v>3.1900000000000001E-3</v>
      </c>
      <c r="O1539" s="13">
        <f t="shared" ref="O1539:O1602" si="98">I1539*N1539</f>
        <v>28.348923899999999</v>
      </c>
      <c r="P1539" s="13">
        <f>IF(D1539="ZZ",Brick_Kilns_EF!$E$8*(0.75),Brick_Kilns_EF!$E$8)</f>
        <v>7.1999999999999994E-4</v>
      </c>
      <c r="Q1539" s="13">
        <f t="shared" ref="Q1539:Q1602" si="99">I1539*P1539</f>
        <v>6.3985031999999995</v>
      </c>
    </row>
    <row r="1540" spans="1:17">
      <c r="A1540" s="13" t="s">
        <v>1550</v>
      </c>
      <c r="B1540" s="13">
        <v>25.16684746</v>
      </c>
      <c r="C1540" s="13">
        <v>89.881821450000004</v>
      </c>
      <c r="D1540" s="13" t="s">
        <v>6</v>
      </c>
      <c r="E1540" s="13" t="s">
        <v>5000</v>
      </c>
      <c r="F1540" s="13" t="s">
        <v>248</v>
      </c>
      <c r="G1540" s="13" t="s">
        <v>4802</v>
      </c>
      <c r="H1540" s="13" t="s">
        <v>4816</v>
      </c>
      <c r="I1540" s="13">
        <f>(Brick_Kilns_EF!$B$13*Brick_Kilns_EF!$B$11*Brick_Kilns_EF!$B$12)</f>
        <v>8886.81</v>
      </c>
      <c r="J1540" s="13">
        <f>IF(D1540="ZZ",Brick_Kilns_EF!$E$9*(0.75),Brick_Kilns_EF!$E$9)</f>
        <v>7.4740000000000006E-4</v>
      </c>
      <c r="K1540" s="13">
        <f t="shared" si="96"/>
        <v>6.6420017940000005</v>
      </c>
      <c r="L1540" s="13">
        <f>IF(D1540="ZZ", Brick_Kilns_EF!$E$6*(0.75),Brick_Kilns_EF!$E$6)</f>
        <v>4.0400000000000001E-4</v>
      </c>
      <c r="M1540" s="13">
        <f t="shared" si="97"/>
        <v>3.5902712399999999</v>
      </c>
      <c r="N1540" s="13">
        <f>IF(D1540="ZZ",Brick_Kilns_EF!$E$7*(0.75),Brick_Kilns_EF!$E$7)</f>
        <v>3.1900000000000001E-3</v>
      </c>
      <c r="O1540" s="13">
        <f t="shared" si="98"/>
        <v>28.348923899999999</v>
      </c>
      <c r="P1540" s="13">
        <f>IF(D1540="ZZ",Brick_Kilns_EF!$E$8*(0.75),Brick_Kilns_EF!$E$8)</f>
        <v>7.1999999999999994E-4</v>
      </c>
      <c r="Q1540" s="13">
        <f t="shared" si="99"/>
        <v>6.3985031999999995</v>
      </c>
    </row>
    <row r="1541" spans="1:17">
      <c r="A1541" s="13" t="s">
        <v>1551</v>
      </c>
      <c r="B1541" s="13">
        <v>25.78513229</v>
      </c>
      <c r="C1541" s="13">
        <v>88.440758029999998</v>
      </c>
      <c r="D1541" s="13" t="s">
        <v>6</v>
      </c>
      <c r="E1541" s="13" t="s">
        <v>5000</v>
      </c>
      <c r="F1541" s="13" t="s">
        <v>171</v>
      </c>
      <c r="G1541" s="13" t="s">
        <v>4802</v>
      </c>
      <c r="H1541" s="13" t="s">
        <v>4816</v>
      </c>
      <c r="I1541" s="13">
        <f>(Brick_Kilns_EF!$B$13*Brick_Kilns_EF!$B$11*Brick_Kilns_EF!$B$12)</f>
        <v>8886.81</v>
      </c>
      <c r="J1541" s="13">
        <f>IF(D1541="ZZ",Brick_Kilns_EF!$E$9*(0.75),Brick_Kilns_EF!$E$9)</f>
        <v>7.4740000000000006E-4</v>
      </c>
      <c r="K1541" s="13">
        <f t="shared" si="96"/>
        <v>6.6420017940000005</v>
      </c>
      <c r="L1541" s="13">
        <f>IF(D1541="ZZ", Brick_Kilns_EF!$E$6*(0.75),Brick_Kilns_EF!$E$6)</f>
        <v>4.0400000000000001E-4</v>
      </c>
      <c r="M1541" s="13">
        <f t="shared" si="97"/>
        <v>3.5902712399999999</v>
      </c>
      <c r="N1541" s="13">
        <f>IF(D1541="ZZ",Brick_Kilns_EF!$E$7*(0.75),Brick_Kilns_EF!$E$7)</f>
        <v>3.1900000000000001E-3</v>
      </c>
      <c r="O1541" s="13">
        <f t="shared" si="98"/>
        <v>28.348923899999999</v>
      </c>
      <c r="P1541" s="13">
        <f>IF(D1541="ZZ",Brick_Kilns_EF!$E$8*(0.75),Brick_Kilns_EF!$E$8)</f>
        <v>7.1999999999999994E-4</v>
      </c>
      <c r="Q1541" s="13">
        <f t="shared" si="99"/>
        <v>6.3985031999999995</v>
      </c>
    </row>
    <row r="1542" spans="1:17">
      <c r="A1542" s="13" t="s">
        <v>1552</v>
      </c>
      <c r="B1542" s="13">
        <v>24.65879442</v>
      </c>
      <c r="C1542" s="13">
        <v>88.144488839999994</v>
      </c>
      <c r="D1542" s="13" t="s">
        <v>6</v>
      </c>
      <c r="E1542" s="13" t="s">
        <v>5000</v>
      </c>
      <c r="F1542" s="13" t="s">
        <v>42</v>
      </c>
      <c r="G1542" s="13" t="s">
        <v>4802</v>
      </c>
      <c r="H1542" s="13" t="s">
        <v>4816</v>
      </c>
      <c r="I1542" s="13">
        <f>(Brick_Kilns_EF!$B$13*Brick_Kilns_EF!$B$11*Brick_Kilns_EF!$B$12)</f>
        <v>8886.81</v>
      </c>
      <c r="J1542" s="13">
        <f>IF(D1542="ZZ",Brick_Kilns_EF!$E$9*(0.75),Brick_Kilns_EF!$E$9)</f>
        <v>7.4740000000000006E-4</v>
      </c>
      <c r="K1542" s="13">
        <f t="shared" si="96"/>
        <v>6.6420017940000005</v>
      </c>
      <c r="L1542" s="13">
        <f>IF(D1542="ZZ", Brick_Kilns_EF!$E$6*(0.75),Brick_Kilns_EF!$E$6)</f>
        <v>4.0400000000000001E-4</v>
      </c>
      <c r="M1542" s="13">
        <f t="shared" si="97"/>
        <v>3.5902712399999999</v>
      </c>
      <c r="N1542" s="13">
        <f>IF(D1542="ZZ",Brick_Kilns_EF!$E$7*(0.75),Brick_Kilns_EF!$E$7)</f>
        <v>3.1900000000000001E-3</v>
      </c>
      <c r="O1542" s="13">
        <f t="shared" si="98"/>
        <v>28.348923899999999</v>
      </c>
      <c r="P1542" s="13">
        <f>IF(D1542="ZZ",Brick_Kilns_EF!$E$8*(0.75),Brick_Kilns_EF!$E$8)</f>
        <v>7.1999999999999994E-4</v>
      </c>
      <c r="Q1542" s="13">
        <f t="shared" si="99"/>
        <v>6.3985031999999995</v>
      </c>
    </row>
    <row r="1543" spans="1:17">
      <c r="A1543" s="13" t="s">
        <v>1553</v>
      </c>
      <c r="B1543" s="13">
        <v>24.845051489999999</v>
      </c>
      <c r="C1543" s="13">
        <v>89.605478289999994</v>
      </c>
      <c r="D1543" s="13" t="s">
        <v>6</v>
      </c>
      <c r="E1543" s="13" t="s">
        <v>5000</v>
      </c>
      <c r="F1543" s="13" t="s">
        <v>42</v>
      </c>
      <c r="G1543" s="13" t="s">
        <v>4802</v>
      </c>
      <c r="H1543" s="13" t="s">
        <v>4816</v>
      </c>
      <c r="I1543" s="13">
        <f>(Brick_Kilns_EF!$B$13*Brick_Kilns_EF!$B$11*Brick_Kilns_EF!$B$12)</f>
        <v>8886.81</v>
      </c>
      <c r="J1543" s="13">
        <f>IF(D1543="ZZ",Brick_Kilns_EF!$E$9*(0.75),Brick_Kilns_EF!$E$9)</f>
        <v>7.4740000000000006E-4</v>
      </c>
      <c r="K1543" s="13">
        <f t="shared" si="96"/>
        <v>6.6420017940000005</v>
      </c>
      <c r="L1543" s="13">
        <f>IF(D1543="ZZ", Brick_Kilns_EF!$E$6*(0.75),Brick_Kilns_EF!$E$6)</f>
        <v>4.0400000000000001E-4</v>
      </c>
      <c r="M1543" s="13">
        <f t="shared" si="97"/>
        <v>3.5902712399999999</v>
      </c>
      <c r="N1543" s="13">
        <f>IF(D1543="ZZ",Brick_Kilns_EF!$E$7*(0.75),Brick_Kilns_EF!$E$7)</f>
        <v>3.1900000000000001E-3</v>
      </c>
      <c r="O1543" s="13">
        <f t="shared" si="98"/>
        <v>28.348923899999999</v>
      </c>
      <c r="P1543" s="13">
        <f>IF(D1543="ZZ",Brick_Kilns_EF!$E$8*(0.75),Brick_Kilns_EF!$E$8)</f>
        <v>7.1999999999999994E-4</v>
      </c>
      <c r="Q1543" s="13">
        <f t="shared" si="99"/>
        <v>6.3985031999999995</v>
      </c>
    </row>
    <row r="1544" spans="1:17">
      <c r="A1544" s="13" t="s">
        <v>1554</v>
      </c>
      <c r="B1544" s="13">
        <v>24.8483476</v>
      </c>
      <c r="C1544" s="13">
        <v>89.604575280000006</v>
      </c>
      <c r="D1544" s="13" t="s">
        <v>6</v>
      </c>
      <c r="E1544" s="13" t="s">
        <v>5000</v>
      </c>
      <c r="F1544" s="13" t="s">
        <v>42</v>
      </c>
      <c r="G1544" s="13" t="s">
        <v>4802</v>
      </c>
      <c r="H1544" s="13" t="s">
        <v>4816</v>
      </c>
      <c r="I1544" s="13">
        <f>(Brick_Kilns_EF!$B$13*Brick_Kilns_EF!$B$11*Brick_Kilns_EF!$B$12)</f>
        <v>8886.81</v>
      </c>
      <c r="J1544" s="13">
        <f>IF(D1544="ZZ",Brick_Kilns_EF!$E$9*(0.75),Brick_Kilns_EF!$E$9)</f>
        <v>7.4740000000000006E-4</v>
      </c>
      <c r="K1544" s="13">
        <f t="shared" si="96"/>
        <v>6.6420017940000005</v>
      </c>
      <c r="L1544" s="13">
        <f>IF(D1544="ZZ", Brick_Kilns_EF!$E$6*(0.75),Brick_Kilns_EF!$E$6)</f>
        <v>4.0400000000000001E-4</v>
      </c>
      <c r="M1544" s="13">
        <f t="shared" si="97"/>
        <v>3.5902712399999999</v>
      </c>
      <c r="N1544" s="13">
        <f>IF(D1544="ZZ",Brick_Kilns_EF!$E$7*(0.75),Brick_Kilns_EF!$E$7)</f>
        <v>3.1900000000000001E-3</v>
      </c>
      <c r="O1544" s="13">
        <f t="shared" si="98"/>
        <v>28.348923899999999</v>
      </c>
      <c r="P1544" s="13">
        <f>IF(D1544="ZZ",Brick_Kilns_EF!$E$8*(0.75),Brick_Kilns_EF!$E$8)</f>
        <v>7.1999999999999994E-4</v>
      </c>
      <c r="Q1544" s="13">
        <f t="shared" si="99"/>
        <v>6.3985031999999995</v>
      </c>
    </row>
    <row r="1545" spans="1:17">
      <c r="A1545" s="13" t="s">
        <v>1555</v>
      </c>
      <c r="B1545" s="13">
        <v>24.48272107</v>
      </c>
      <c r="C1545" s="13">
        <v>89.513489719999995</v>
      </c>
      <c r="D1545" s="13" t="s">
        <v>6</v>
      </c>
      <c r="E1545" s="13" t="s">
        <v>5000</v>
      </c>
      <c r="F1545" s="13" t="s">
        <v>42</v>
      </c>
      <c r="G1545" s="13" t="s">
        <v>4802</v>
      </c>
      <c r="H1545" s="13" t="s">
        <v>4816</v>
      </c>
      <c r="I1545" s="13">
        <f>(Brick_Kilns_EF!$B$13*Brick_Kilns_EF!$B$11*Brick_Kilns_EF!$B$12)</f>
        <v>8886.81</v>
      </c>
      <c r="J1545" s="13">
        <f>IF(D1545="ZZ",Brick_Kilns_EF!$E$9*(0.75),Brick_Kilns_EF!$E$9)</f>
        <v>7.4740000000000006E-4</v>
      </c>
      <c r="K1545" s="13">
        <f t="shared" si="96"/>
        <v>6.6420017940000005</v>
      </c>
      <c r="L1545" s="13">
        <f>IF(D1545="ZZ", Brick_Kilns_EF!$E$6*(0.75),Brick_Kilns_EF!$E$6)</f>
        <v>4.0400000000000001E-4</v>
      </c>
      <c r="M1545" s="13">
        <f t="shared" si="97"/>
        <v>3.5902712399999999</v>
      </c>
      <c r="N1545" s="13">
        <f>IF(D1545="ZZ",Brick_Kilns_EF!$E$7*(0.75),Brick_Kilns_EF!$E$7)</f>
        <v>3.1900000000000001E-3</v>
      </c>
      <c r="O1545" s="13">
        <f t="shared" si="98"/>
        <v>28.348923899999999</v>
      </c>
      <c r="P1545" s="13">
        <f>IF(D1545="ZZ",Brick_Kilns_EF!$E$8*(0.75),Brick_Kilns_EF!$E$8)</f>
        <v>7.1999999999999994E-4</v>
      </c>
      <c r="Q1545" s="13">
        <f t="shared" si="99"/>
        <v>6.3985031999999995</v>
      </c>
    </row>
    <row r="1546" spans="1:17">
      <c r="A1546" s="13" t="s">
        <v>1556</v>
      </c>
      <c r="B1546" s="13">
        <v>24.854885150000001</v>
      </c>
      <c r="C1546" s="13">
        <v>88.991714329999994</v>
      </c>
      <c r="D1546" s="13" t="s">
        <v>6</v>
      </c>
      <c r="E1546" s="13" t="s">
        <v>5000</v>
      </c>
      <c r="F1546" s="13" t="s">
        <v>42</v>
      </c>
      <c r="G1546" s="13" t="s">
        <v>4802</v>
      </c>
      <c r="H1546" s="13" t="s">
        <v>4816</v>
      </c>
      <c r="I1546" s="13">
        <f>(Brick_Kilns_EF!$B$13*Brick_Kilns_EF!$B$11*Brick_Kilns_EF!$B$12)</f>
        <v>8886.81</v>
      </c>
      <c r="J1546" s="13">
        <f>IF(D1546="ZZ",Brick_Kilns_EF!$E$9*(0.75),Brick_Kilns_EF!$E$9)</f>
        <v>7.4740000000000006E-4</v>
      </c>
      <c r="K1546" s="13">
        <f t="shared" si="96"/>
        <v>6.6420017940000005</v>
      </c>
      <c r="L1546" s="13">
        <f>IF(D1546="ZZ", Brick_Kilns_EF!$E$6*(0.75),Brick_Kilns_EF!$E$6)</f>
        <v>4.0400000000000001E-4</v>
      </c>
      <c r="M1546" s="13">
        <f t="shared" si="97"/>
        <v>3.5902712399999999</v>
      </c>
      <c r="N1546" s="13">
        <f>IF(D1546="ZZ",Brick_Kilns_EF!$E$7*(0.75),Brick_Kilns_EF!$E$7)</f>
        <v>3.1900000000000001E-3</v>
      </c>
      <c r="O1546" s="13">
        <f t="shared" si="98"/>
        <v>28.348923899999999</v>
      </c>
      <c r="P1546" s="13">
        <f>IF(D1546="ZZ",Brick_Kilns_EF!$E$8*(0.75),Brick_Kilns_EF!$E$8)</f>
        <v>7.1999999999999994E-4</v>
      </c>
      <c r="Q1546" s="13">
        <f t="shared" si="99"/>
        <v>6.3985031999999995</v>
      </c>
    </row>
    <row r="1547" spans="1:17">
      <c r="A1547" s="13" t="s">
        <v>1557</v>
      </c>
      <c r="B1547" s="13">
        <v>25.02076199</v>
      </c>
      <c r="C1547" s="13">
        <v>89.371478890000006</v>
      </c>
      <c r="D1547" s="13" t="s">
        <v>6</v>
      </c>
      <c r="E1547" s="13" t="s">
        <v>5000</v>
      </c>
      <c r="F1547" s="13" t="s">
        <v>42</v>
      </c>
      <c r="G1547" s="13" t="s">
        <v>4802</v>
      </c>
      <c r="H1547" s="13" t="s">
        <v>4816</v>
      </c>
      <c r="I1547" s="13">
        <f>(Brick_Kilns_EF!$B$13*Brick_Kilns_EF!$B$11*Brick_Kilns_EF!$B$12)</f>
        <v>8886.81</v>
      </c>
      <c r="J1547" s="13">
        <f>IF(D1547="ZZ",Brick_Kilns_EF!$E$9*(0.75),Brick_Kilns_EF!$E$9)</f>
        <v>7.4740000000000006E-4</v>
      </c>
      <c r="K1547" s="13">
        <f t="shared" si="96"/>
        <v>6.6420017940000005</v>
      </c>
      <c r="L1547" s="13">
        <f>IF(D1547="ZZ", Brick_Kilns_EF!$E$6*(0.75),Brick_Kilns_EF!$E$6)</f>
        <v>4.0400000000000001E-4</v>
      </c>
      <c r="M1547" s="13">
        <f t="shared" si="97"/>
        <v>3.5902712399999999</v>
      </c>
      <c r="N1547" s="13">
        <f>IF(D1547="ZZ",Brick_Kilns_EF!$E$7*(0.75),Brick_Kilns_EF!$E$7)</f>
        <v>3.1900000000000001E-3</v>
      </c>
      <c r="O1547" s="13">
        <f t="shared" si="98"/>
        <v>28.348923899999999</v>
      </c>
      <c r="P1547" s="13">
        <f>IF(D1547="ZZ",Brick_Kilns_EF!$E$8*(0.75),Brick_Kilns_EF!$E$8)</f>
        <v>7.1999999999999994E-4</v>
      </c>
      <c r="Q1547" s="13">
        <f t="shared" si="99"/>
        <v>6.3985031999999995</v>
      </c>
    </row>
    <row r="1548" spans="1:17">
      <c r="A1548" s="13" t="s">
        <v>1558</v>
      </c>
      <c r="B1548" s="13">
        <v>24.621749739999998</v>
      </c>
      <c r="C1548" s="13">
        <v>89.456362780000006</v>
      </c>
      <c r="D1548" s="13" t="s">
        <v>6</v>
      </c>
      <c r="E1548" s="13" t="s">
        <v>5000</v>
      </c>
      <c r="F1548" s="13" t="s">
        <v>42</v>
      </c>
      <c r="G1548" s="13" t="s">
        <v>4802</v>
      </c>
      <c r="H1548" s="13" t="s">
        <v>4816</v>
      </c>
      <c r="I1548" s="13">
        <f>(Brick_Kilns_EF!$B$13*Brick_Kilns_EF!$B$11*Brick_Kilns_EF!$B$12)</f>
        <v>8886.81</v>
      </c>
      <c r="J1548" s="13">
        <f>IF(D1548="ZZ",Brick_Kilns_EF!$E$9*(0.75),Brick_Kilns_EF!$E$9)</f>
        <v>7.4740000000000006E-4</v>
      </c>
      <c r="K1548" s="13">
        <f t="shared" si="96"/>
        <v>6.6420017940000005</v>
      </c>
      <c r="L1548" s="13">
        <f>IF(D1548="ZZ", Brick_Kilns_EF!$E$6*(0.75),Brick_Kilns_EF!$E$6)</f>
        <v>4.0400000000000001E-4</v>
      </c>
      <c r="M1548" s="13">
        <f t="shared" si="97"/>
        <v>3.5902712399999999</v>
      </c>
      <c r="N1548" s="13">
        <f>IF(D1548="ZZ",Brick_Kilns_EF!$E$7*(0.75),Brick_Kilns_EF!$E$7)</f>
        <v>3.1900000000000001E-3</v>
      </c>
      <c r="O1548" s="13">
        <f t="shared" si="98"/>
        <v>28.348923899999999</v>
      </c>
      <c r="P1548" s="13">
        <f>IF(D1548="ZZ",Brick_Kilns_EF!$E$8*(0.75),Brick_Kilns_EF!$E$8)</f>
        <v>7.1999999999999994E-4</v>
      </c>
      <c r="Q1548" s="13">
        <f t="shared" si="99"/>
        <v>6.3985031999999995</v>
      </c>
    </row>
    <row r="1549" spans="1:17">
      <c r="A1549" s="13" t="s">
        <v>1559</v>
      </c>
      <c r="B1549" s="13">
        <v>24.166057729999999</v>
      </c>
      <c r="C1549" s="13">
        <v>88.938678440000004</v>
      </c>
      <c r="D1549" s="13" t="s">
        <v>6</v>
      </c>
      <c r="E1549" s="13" t="s">
        <v>5000</v>
      </c>
      <c r="F1549" s="13" t="s">
        <v>42</v>
      </c>
      <c r="G1549" s="13" t="s">
        <v>4802</v>
      </c>
      <c r="H1549" s="13" t="s">
        <v>4816</v>
      </c>
      <c r="I1549" s="13">
        <f>(Brick_Kilns_EF!$B$13*Brick_Kilns_EF!$B$11*Brick_Kilns_EF!$B$12)</f>
        <v>8886.81</v>
      </c>
      <c r="J1549" s="13">
        <f>IF(D1549="ZZ",Brick_Kilns_EF!$E$9*(0.75),Brick_Kilns_EF!$E$9)</f>
        <v>7.4740000000000006E-4</v>
      </c>
      <c r="K1549" s="13">
        <f t="shared" si="96"/>
        <v>6.6420017940000005</v>
      </c>
      <c r="L1549" s="13">
        <f>IF(D1549="ZZ", Brick_Kilns_EF!$E$6*(0.75),Brick_Kilns_EF!$E$6)</f>
        <v>4.0400000000000001E-4</v>
      </c>
      <c r="M1549" s="13">
        <f t="shared" si="97"/>
        <v>3.5902712399999999</v>
      </c>
      <c r="N1549" s="13">
        <f>IF(D1549="ZZ",Brick_Kilns_EF!$E$7*(0.75),Brick_Kilns_EF!$E$7)</f>
        <v>3.1900000000000001E-3</v>
      </c>
      <c r="O1549" s="13">
        <f t="shared" si="98"/>
        <v>28.348923899999999</v>
      </c>
      <c r="P1549" s="13">
        <f>IF(D1549="ZZ",Brick_Kilns_EF!$E$8*(0.75),Brick_Kilns_EF!$E$8)</f>
        <v>7.1999999999999994E-4</v>
      </c>
      <c r="Q1549" s="13">
        <f t="shared" si="99"/>
        <v>6.3985031999999995</v>
      </c>
    </row>
    <row r="1550" spans="1:17">
      <c r="A1550" s="13" t="s">
        <v>1560</v>
      </c>
      <c r="B1550" s="13">
        <v>24.463541939999999</v>
      </c>
      <c r="C1550" s="13">
        <v>89.317118719999996</v>
      </c>
      <c r="D1550" s="13" t="s">
        <v>6</v>
      </c>
      <c r="E1550" s="13" t="s">
        <v>5000</v>
      </c>
      <c r="F1550" s="13" t="s">
        <v>42</v>
      </c>
      <c r="G1550" s="13" t="s">
        <v>4802</v>
      </c>
      <c r="H1550" s="13" t="s">
        <v>4816</v>
      </c>
      <c r="I1550" s="13">
        <f>(Brick_Kilns_EF!$B$13*Brick_Kilns_EF!$B$11*Brick_Kilns_EF!$B$12)</f>
        <v>8886.81</v>
      </c>
      <c r="J1550" s="13">
        <f>IF(D1550="ZZ",Brick_Kilns_EF!$E$9*(0.75),Brick_Kilns_EF!$E$9)</f>
        <v>7.4740000000000006E-4</v>
      </c>
      <c r="K1550" s="13">
        <f t="shared" si="96"/>
        <v>6.6420017940000005</v>
      </c>
      <c r="L1550" s="13">
        <f>IF(D1550="ZZ", Brick_Kilns_EF!$E$6*(0.75),Brick_Kilns_EF!$E$6)</f>
        <v>4.0400000000000001E-4</v>
      </c>
      <c r="M1550" s="13">
        <f t="shared" si="97"/>
        <v>3.5902712399999999</v>
      </c>
      <c r="N1550" s="13">
        <f>IF(D1550="ZZ",Brick_Kilns_EF!$E$7*(0.75),Brick_Kilns_EF!$E$7)</f>
        <v>3.1900000000000001E-3</v>
      </c>
      <c r="O1550" s="13">
        <f t="shared" si="98"/>
        <v>28.348923899999999</v>
      </c>
      <c r="P1550" s="13">
        <f>IF(D1550="ZZ",Brick_Kilns_EF!$E$8*(0.75),Brick_Kilns_EF!$E$8)</f>
        <v>7.1999999999999994E-4</v>
      </c>
      <c r="Q1550" s="13">
        <f t="shared" si="99"/>
        <v>6.3985031999999995</v>
      </c>
    </row>
    <row r="1551" spans="1:17">
      <c r="A1551" s="13" t="s">
        <v>1561</v>
      </c>
      <c r="B1551" s="13">
        <v>24.388035510000002</v>
      </c>
      <c r="C1551" s="13">
        <v>88.601977059999996</v>
      </c>
      <c r="D1551" s="13" t="s">
        <v>6</v>
      </c>
      <c r="E1551" s="13" t="s">
        <v>5000</v>
      </c>
      <c r="F1551" s="13" t="s">
        <v>42</v>
      </c>
      <c r="G1551" s="13" t="s">
        <v>4802</v>
      </c>
      <c r="H1551" s="13" t="s">
        <v>4816</v>
      </c>
      <c r="I1551" s="13">
        <f>(Brick_Kilns_EF!$B$13*Brick_Kilns_EF!$B$11*Brick_Kilns_EF!$B$12)</f>
        <v>8886.81</v>
      </c>
      <c r="J1551" s="13">
        <f>IF(D1551="ZZ",Brick_Kilns_EF!$E$9*(0.75),Brick_Kilns_EF!$E$9)</f>
        <v>7.4740000000000006E-4</v>
      </c>
      <c r="K1551" s="13">
        <f t="shared" si="96"/>
        <v>6.6420017940000005</v>
      </c>
      <c r="L1551" s="13">
        <f>IF(D1551="ZZ", Brick_Kilns_EF!$E$6*(0.75),Brick_Kilns_EF!$E$6)</f>
        <v>4.0400000000000001E-4</v>
      </c>
      <c r="M1551" s="13">
        <f t="shared" si="97"/>
        <v>3.5902712399999999</v>
      </c>
      <c r="N1551" s="13">
        <f>IF(D1551="ZZ",Brick_Kilns_EF!$E$7*(0.75),Brick_Kilns_EF!$E$7)</f>
        <v>3.1900000000000001E-3</v>
      </c>
      <c r="O1551" s="13">
        <f t="shared" si="98"/>
        <v>28.348923899999999</v>
      </c>
      <c r="P1551" s="13">
        <f>IF(D1551="ZZ",Brick_Kilns_EF!$E$8*(0.75),Brick_Kilns_EF!$E$8)</f>
        <v>7.1999999999999994E-4</v>
      </c>
      <c r="Q1551" s="13">
        <f t="shared" si="99"/>
        <v>6.3985031999999995</v>
      </c>
    </row>
    <row r="1552" spans="1:17">
      <c r="A1552" s="13" t="s">
        <v>1562</v>
      </c>
      <c r="B1552" s="13">
        <v>24.848858100000001</v>
      </c>
      <c r="C1552" s="13">
        <v>88.250622890000002</v>
      </c>
      <c r="D1552" s="13" t="s">
        <v>6</v>
      </c>
      <c r="E1552" s="13" t="s">
        <v>5000</v>
      </c>
      <c r="F1552" s="13" t="s">
        <v>42</v>
      </c>
      <c r="G1552" s="13" t="s">
        <v>4802</v>
      </c>
      <c r="H1552" s="13" t="s">
        <v>4816</v>
      </c>
      <c r="I1552" s="13">
        <f>(Brick_Kilns_EF!$B$13*Brick_Kilns_EF!$B$11*Brick_Kilns_EF!$B$12)</f>
        <v>8886.81</v>
      </c>
      <c r="J1552" s="13">
        <f>IF(D1552="ZZ",Brick_Kilns_EF!$E$9*(0.75),Brick_Kilns_EF!$E$9)</f>
        <v>7.4740000000000006E-4</v>
      </c>
      <c r="K1552" s="13">
        <f t="shared" si="96"/>
        <v>6.6420017940000005</v>
      </c>
      <c r="L1552" s="13">
        <f>IF(D1552="ZZ", Brick_Kilns_EF!$E$6*(0.75),Brick_Kilns_EF!$E$6)</f>
        <v>4.0400000000000001E-4</v>
      </c>
      <c r="M1552" s="13">
        <f t="shared" si="97"/>
        <v>3.5902712399999999</v>
      </c>
      <c r="N1552" s="13">
        <f>IF(D1552="ZZ",Brick_Kilns_EF!$E$7*(0.75),Brick_Kilns_EF!$E$7)</f>
        <v>3.1900000000000001E-3</v>
      </c>
      <c r="O1552" s="13">
        <f t="shared" si="98"/>
        <v>28.348923899999999</v>
      </c>
      <c r="P1552" s="13">
        <f>IF(D1552="ZZ",Brick_Kilns_EF!$E$8*(0.75),Brick_Kilns_EF!$E$8)</f>
        <v>7.1999999999999994E-4</v>
      </c>
      <c r="Q1552" s="13">
        <f t="shared" si="99"/>
        <v>6.3985031999999995</v>
      </c>
    </row>
    <row r="1553" spans="1:17">
      <c r="A1553" s="13" t="s">
        <v>1563</v>
      </c>
      <c r="B1553" s="13">
        <v>24.567815920000001</v>
      </c>
      <c r="C1553" s="13">
        <v>88.268468119999994</v>
      </c>
      <c r="D1553" s="13" t="s">
        <v>6</v>
      </c>
      <c r="E1553" s="13" t="s">
        <v>5000</v>
      </c>
      <c r="F1553" s="13" t="s">
        <v>42</v>
      </c>
      <c r="G1553" s="13" t="s">
        <v>4802</v>
      </c>
      <c r="H1553" s="13" t="s">
        <v>4816</v>
      </c>
      <c r="I1553" s="13">
        <f>(Brick_Kilns_EF!$B$13*Brick_Kilns_EF!$B$11*Brick_Kilns_EF!$B$12)</f>
        <v>8886.81</v>
      </c>
      <c r="J1553" s="13">
        <f>IF(D1553="ZZ",Brick_Kilns_EF!$E$9*(0.75),Brick_Kilns_EF!$E$9)</f>
        <v>7.4740000000000006E-4</v>
      </c>
      <c r="K1553" s="13">
        <f t="shared" si="96"/>
        <v>6.6420017940000005</v>
      </c>
      <c r="L1553" s="13">
        <f>IF(D1553="ZZ", Brick_Kilns_EF!$E$6*(0.75),Brick_Kilns_EF!$E$6)</f>
        <v>4.0400000000000001E-4</v>
      </c>
      <c r="M1553" s="13">
        <f t="shared" si="97"/>
        <v>3.5902712399999999</v>
      </c>
      <c r="N1553" s="13">
        <f>IF(D1553="ZZ",Brick_Kilns_EF!$E$7*(0.75),Brick_Kilns_EF!$E$7)</f>
        <v>3.1900000000000001E-3</v>
      </c>
      <c r="O1553" s="13">
        <f t="shared" si="98"/>
        <v>28.348923899999999</v>
      </c>
      <c r="P1553" s="13">
        <f>IF(D1553="ZZ",Brick_Kilns_EF!$E$8*(0.75),Brick_Kilns_EF!$E$8)</f>
        <v>7.1999999999999994E-4</v>
      </c>
      <c r="Q1553" s="13">
        <f t="shared" si="99"/>
        <v>6.3985031999999995</v>
      </c>
    </row>
    <row r="1554" spans="1:17">
      <c r="A1554" s="13" t="s">
        <v>1564</v>
      </c>
      <c r="B1554" s="13">
        <v>24.332749849999999</v>
      </c>
      <c r="C1554" s="13">
        <v>89.637636209999997</v>
      </c>
      <c r="D1554" s="13" t="s">
        <v>6</v>
      </c>
      <c r="E1554" s="13" t="s">
        <v>5000</v>
      </c>
      <c r="F1554" s="13" t="s">
        <v>42</v>
      </c>
      <c r="G1554" s="13" t="s">
        <v>4802</v>
      </c>
      <c r="H1554" s="13" t="s">
        <v>4816</v>
      </c>
      <c r="I1554" s="13">
        <f>(Brick_Kilns_EF!$B$13*Brick_Kilns_EF!$B$11*Brick_Kilns_EF!$B$12)</f>
        <v>8886.81</v>
      </c>
      <c r="J1554" s="13">
        <f>IF(D1554="ZZ",Brick_Kilns_EF!$E$9*(0.75),Brick_Kilns_EF!$E$9)</f>
        <v>7.4740000000000006E-4</v>
      </c>
      <c r="K1554" s="13">
        <f t="shared" si="96"/>
        <v>6.6420017940000005</v>
      </c>
      <c r="L1554" s="13">
        <f>IF(D1554="ZZ", Brick_Kilns_EF!$E$6*(0.75),Brick_Kilns_EF!$E$6)</f>
        <v>4.0400000000000001E-4</v>
      </c>
      <c r="M1554" s="13">
        <f t="shared" si="97"/>
        <v>3.5902712399999999</v>
      </c>
      <c r="N1554" s="13">
        <f>IF(D1554="ZZ",Brick_Kilns_EF!$E$7*(0.75),Brick_Kilns_EF!$E$7)</f>
        <v>3.1900000000000001E-3</v>
      </c>
      <c r="O1554" s="13">
        <f t="shared" si="98"/>
        <v>28.348923899999999</v>
      </c>
      <c r="P1554" s="13">
        <f>IF(D1554="ZZ",Brick_Kilns_EF!$E$8*(0.75),Brick_Kilns_EF!$E$8)</f>
        <v>7.1999999999999994E-4</v>
      </c>
      <c r="Q1554" s="13">
        <f t="shared" si="99"/>
        <v>6.3985031999999995</v>
      </c>
    </row>
    <row r="1555" spans="1:17">
      <c r="A1555" s="13" t="s">
        <v>1565</v>
      </c>
      <c r="B1555" s="13">
        <v>24.587815500000001</v>
      </c>
      <c r="C1555" s="13">
        <v>89.577796090000007</v>
      </c>
      <c r="D1555" s="13" t="s">
        <v>6</v>
      </c>
      <c r="E1555" s="13" t="s">
        <v>5000</v>
      </c>
      <c r="F1555" s="13" t="s">
        <v>42</v>
      </c>
      <c r="G1555" s="13" t="s">
        <v>4802</v>
      </c>
      <c r="H1555" s="13" t="s">
        <v>4816</v>
      </c>
      <c r="I1555" s="13">
        <f>(Brick_Kilns_EF!$B$13*Brick_Kilns_EF!$B$11*Brick_Kilns_EF!$B$12)</f>
        <v>8886.81</v>
      </c>
      <c r="J1555" s="13">
        <f>IF(D1555="ZZ",Brick_Kilns_EF!$E$9*(0.75),Brick_Kilns_EF!$E$9)</f>
        <v>7.4740000000000006E-4</v>
      </c>
      <c r="K1555" s="13">
        <f t="shared" si="96"/>
        <v>6.6420017940000005</v>
      </c>
      <c r="L1555" s="13">
        <f>IF(D1555="ZZ", Brick_Kilns_EF!$E$6*(0.75),Brick_Kilns_EF!$E$6)</f>
        <v>4.0400000000000001E-4</v>
      </c>
      <c r="M1555" s="13">
        <f t="shared" si="97"/>
        <v>3.5902712399999999</v>
      </c>
      <c r="N1555" s="13">
        <f>IF(D1555="ZZ",Brick_Kilns_EF!$E$7*(0.75),Brick_Kilns_EF!$E$7)</f>
        <v>3.1900000000000001E-3</v>
      </c>
      <c r="O1555" s="13">
        <f t="shared" si="98"/>
        <v>28.348923899999999</v>
      </c>
      <c r="P1555" s="13">
        <f>IF(D1555="ZZ",Brick_Kilns_EF!$E$8*(0.75),Brick_Kilns_EF!$E$8)</f>
        <v>7.1999999999999994E-4</v>
      </c>
      <c r="Q1555" s="13">
        <f t="shared" si="99"/>
        <v>6.3985031999999995</v>
      </c>
    </row>
    <row r="1556" spans="1:17">
      <c r="A1556" s="13" t="s">
        <v>1566</v>
      </c>
      <c r="B1556" s="13">
        <v>24.16778137</v>
      </c>
      <c r="C1556" s="13">
        <v>88.936082099999993</v>
      </c>
      <c r="D1556" s="13" t="s">
        <v>6</v>
      </c>
      <c r="E1556" s="13" t="s">
        <v>5000</v>
      </c>
      <c r="F1556" s="13" t="s">
        <v>42</v>
      </c>
      <c r="G1556" s="13" t="s">
        <v>4802</v>
      </c>
      <c r="H1556" s="13" t="s">
        <v>4816</v>
      </c>
      <c r="I1556" s="13">
        <f>(Brick_Kilns_EF!$B$13*Brick_Kilns_EF!$B$11*Brick_Kilns_EF!$B$12)</f>
        <v>8886.81</v>
      </c>
      <c r="J1556" s="13">
        <f>IF(D1556="ZZ",Brick_Kilns_EF!$E$9*(0.75),Brick_Kilns_EF!$E$9)</f>
        <v>7.4740000000000006E-4</v>
      </c>
      <c r="K1556" s="13">
        <f t="shared" si="96"/>
        <v>6.6420017940000005</v>
      </c>
      <c r="L1556" s="13">
        <f>IF(D1556="ZZ", Brick_Kilns_EF!$E$6*(0.75),Brick_Kilns_EF!$E$6)</f>
        <v>4.0400000000000001E-4</v>
      </c>
      <c r="M1556" s="13">
        <f t="shared" si="97"/>
        <v>3.5902712399999999</v>
      </c>
      <c r="N1556" s="13">
        <f>IF(D1556="ZZ",Brick_Kilns_EF!$E$7*(0.75),Brick_Kilns_EF!$E$7)</f>
        <v>3.1900000000000001E-3</v>
      </c>
      <c r="O1556" s="13">
        <f t="shared" si="98"/>
        <v>28.348923899999999</v>
      </c>
      <c r="P1556" s="13">
        <f>IF(D1556="ZZ",Brick_Kilns_EF!$E$8*(0.75),Brick_Kilns_EF!$E$8)</f>
        <v>7.1999999999999994E-4</v>
      </c>
      <c r="Q1556" s="13">
        <f t="shared" si="99"/>
        <v>6.3985031999999995</v>
      </c>
    </row>
    <row r="1557" spans="1:17">
      <c r="A1557" s="13" t="s">
        <v>1567</v>
      </c>
      <c r="B1557" s="13">
        <v>24.402982649999998</v>
      </c>
      <c r="C1557" s="13">
        <v>88.64254545</v>
      </c>
      <c r="D1557" s="13" t="s">
        <v>6</v>
      </c>
      <c r="E1557" s="13" t="s">
        <v>5000</v>
      </c>
      <c r="F1557" s="13" t="s">
        <v>42</v>
      </c>
      <c r="G1557" s="13" t="s">
        <v>4802</v>
      </c>
      <c r="H1557" s="13" t="s">
        <v>4816</v>
      </c>
      <c r="I1557" s="13">
        <f>(Brick_Kilns_EF!$B$13*Brick_Kilns_EF!$B$11*Brick_Kilns_EF!$B$12)</f>
        <v>8886.81</v>
      </c>
      <c r="J1557" s="13">
        <f>IF(D1557="ZZ",Brick_Kilns_EF!$E$9*(0.75),Brick_Kilns_EF!$E$9)</f>
        <v>7.4740000000000006E-4</v>
      </c>
      <c r="K1557" s="13">
        <f t="shared" si="96"/>
        <v>6.6420017940000005</v>
      </c>
      <c r="L1557" s="13">
        <f>IF(D1557="ZZ", Brick_Kilns_EF!$E$6*(0.75),Brick_Kilns_EF!$E$6)</f>
        <v>4.0400000000000001E-4</v>
      </c>
      <c r="M1557" s="13">
        <f t="shared" si="97"/>
        <v>3.5902712399999999</v>
      </c>
      <c r="N1557" s="13">
        <f>IF(D1557="ZZ",Brick_Kilns_EF!$E$7*(0.75),Brick_Kilns_EF!$E$7)</f>
        <v>3.1900000000000001E-3</v>
      </c>
      <c r="O1557" s="13">
        <f t="shared" si="98"/>
        <v>28.348923899999999</v>
      </c>
      <c r="P1557" s="13">
        <f>IF(D1557="ZZ",Brick_Kilns_EF!$E$8*(0.75),Brick_Kilns_EF!$E$8)</f>
        <v>7.1999999999999994E-4</v>
      </c>
      <c r="Q1557" s="13">
        <f t="shared" si="99"/>
        <v>6.3985031999999995</v>
      </c>
    </row>
    <row r="1558" spans="1:17">
      <c r="A1558" s="13" t="s">
        <v>1568</v>
      </c>
      <c r="B1558" s="13">
        <v>25.492065230000001</v>
      </c>
      <c r="C1558" s="13">
        <v>89.117434079999995</v>
      </c>
      <c r="D1558" s="13" t="s">
        <v>6</v>
      </c>
      <c r="E1558" s="13" t="s">
        <v>5000</v>
      </c>
      <c r="F1558" s="13" t="s">
        <v>171</v>
      </c>
      <c r="G1558" s="13" t="s">
        <v>4802</v>
      </c>
      <c r="H1558" s="13" t="s">
        <v>4816</v>
      </c>
      <c r="I1558" s="13">
        <f>(Brick_Kilns_EF!$B$13*Brick_Kilns_EF!$B$11*Brick_Kilns_EF!$B$12)</f>
        <v>8886.81</v>
      </c>
      <c r="J1558" s="13">
        <f>IF(D1558="ZZ",Brick_Kilns_EF!$E$9*(0.75),Brick_Kilns_EF!$E$9)</f>
        <v>7.4740000000000006E-4</v>
      </c>
      <c r="K1558" s="13">
        <f t="shared" si="96"/>
        <v>6.6420017940000005</v>
      </c>
      <c r="L1558" s="13">
        <f>IF(D1558="ZZ", Brick_Kilns_EF!$E$6*(0.75),Brick_Kilns_EF!$E$6)</f>
        <v>4.0400000000000001E-4</v>
      </c>
      <c r="M1558" s="13">
        <f t="shared" si="97"/>
        <v>3.5902712399999999</v>
      </c>
      <c r="N1558" s="13">
        <f>IF(D1558="ZZ",Brick_Kilns_EF!$E$7*(0.75),Brick_Kilns_EF!$E$7)</f>
        <v>3.1900000000000001E-3</v>
      </c>
      <c r="O1558" s="13">
        <f t="shared" si="98"/>
        <v>28.348923899999999</v>
      </c>
      <c r="P1558" s="13">
        <f>IF(D1558="ZZ",Brick_Kilns_EF!$E$8*(0.75),Brick_Kilns_EF!$E$8)</f>
        <v>7.1999999999999994E-4</v>
      </c>
      <c r="Q1558" s="13">
        <f t="shared" si="99"/>
        <v>6.3985031999999995</v>
      </c>
    </row>
    <row r="1559" spans="1:17">
      <c r="A1559" s="13" t="s">
        <v>1569</v>
      </c>
      <c r="B1559" s="13">
        <v>24.703232530000001</v>
      </c>
      <c r="C1559" s="13">
        <v>88.075075530000007</v>
      </c>
      <c r="D1559" s="13" t="s">
        <v>6</v>
      </c>
      <c r="E1559" s="13" t="s">
        <v>5000</v>
      </c>
      <c r="F1559" s="13" t="s">
        <v>42</v>
      </c>
      <c r="G1559" s="13" t="s">
        <v>4802</v>
      </c>
      <c r="H1559" s="13" t="s">
        <v>4816</v>
      </c>
      <c r="I1559" s="13">
        <f>(Brick_Kilns_EF!$B$13*Brick_Kilns_EF!$B$11*Brick_Kilns_EF!$B$12)</f>
        <v>8886.81</v>
      </c>
      <c r="J1559" s="13">
        <f>IF(D1559="ZZ",Brick_Kilns_EF!$E$9*(0.75),Brick_Kilns_EF!$E$9)</f>
        <v>7.4740000000000006E-4</v>
      </c>
      <c r="K1559" s="13">
        <f t="shared" si="96"/>
        <v>6.6420017940000005</v>
      </c>
      <c r="L1559" s="13">
        <f>IF(D1559="ZZ", Brick_Kilns_EF!$E$6*(0.75),Brick_Kilns_EF!$E$6)</f>
        <v>4.0400000000000001E-4</v>
      </c>
      <c r="M1559" s="13">
        <f t="shared" si="97"/>
        <v>3.5902712399999999</v>
      </c>
      <c r="N1559" s="13">
        <f>IF(D1559="ZZ",Brick_Kilns_EF!$E$7*(0.75),Brick_Kilns_EF!$E$7)</f>
        <v>3.1900000000000001E-3</v>
      </c>
      <c r="O1559" s="13">
        <f t="shared" si="98"/>
        <v>28.348923899999999</v>
      </c>
      <c r="P1559" s="13">
        <f>IF(D1559="ZZ",Brick_Kilns_EF!$E$8*(0.75),Brick_Kilns_EF!$E$8)</f>
        <v>7.1999999999999994E-4</v>
      </c>
      <c r="Q1559" s="13">
        <f t="shared" si="99"/>
        <v>6.3985031999999995</v>
      </c>
    </row>
    <row r="1560" spans="1:17">
      <c r="A1560" s="13" t="s">
        <v>1570</v>
      </c>
      <c r="B1560" s="13">
        <v>25.466825440000001</v>
      </c>
      <c r="C1560" s="13">
        <v>89.264495460000006</v>
      </c>
      <c r="D1560" s="13" t="s">
        <v>6</v>
      </c>
      <c r="E1560" s="13" t="s">
        <v>5000</v>
      </c>
      <c r="F1560" s="13" t="s">
        <v>171</v>
      </c>
      <c r="G1560" s="13" t="s">
        <v>4802</v>
      </c>
      <c r="H1560" s="13" t="s">
        <v>4816</v>
      </c>
      <c r="I1560" s="13">
        <f>(Brick_Kilns_EF!$B$13*Brick_Kilns_EF!$B$11*Brick_Kilns_EF!$B$12)</f>
        <v>8886.81</v>
      </c>
      <c r="J1560" s="13">
        <f>IF(D1560="ZZ",Brick_Kilns_EF!$E$9*(0.75),Brick_Kilns_EF!$E$9)</f>
        <v>7.4740000000000006E-4</v>
      </c>
      <c r="K1560" s="13">
        <f t="shared" si="96"/>
        <v>6.6420017940000005</v>
      </c>
      <c r="L1560" s="13">
        <f>IF(D1560="ZZ", Brick_Kilns_EF!$E$6*(0.75),Brick_Kilns_EF!$E$6)</f>
        <v>4.0400000000000001E-4</v>
      </c>
      <c r="M1560" s="13">
        <f t="shared" si="97"/>
        <v>3.5902712399999999</v>
      </c>
      <c r="N1560" s="13">
        <f>IF(D1560="ZZ",Brick_Kilns_EF!$E$7*(0.75),Brick_Kilns_EF!$E$7)</f>
        <v>3.1900000000000001E-3</v>
      </c>
      <c r="O1560" s="13">
        <f t="shared" si="98"/>
        <v>28.348923899999999</v>
      </c>
      <c r="P1560" s="13">
        <f>IF(D1560="ZZ",Brick_Kilns_EF!$E$8*(0.75),Brick_Kilns_EF!$E$8)</f>
        <v>7.1999999999999994E-4</v>
      </c>
      <c r="Q1560" s="13">
        <f t="shared" si="99"/>
        <v>6.3985031999999995</v>
      </c>
    </row>
    <row r="1561" spans="1:17">
      <c r="A1561" s="13" t="s">
        <v>1571</v>
      </c>
      <c r="B1561" s="13">
        <v>25.468619050000001</v>
      </c>
      <c r="C1561" s="13">
        <v>89.266457340000002</v>
      </c>
      <c r="D1561" s="13" t="s">
        <v>6</v>
      </c>
      <c r="E1561" s="13" t="s">
        <v>5000</v>
      </c>
      <c r="F1561" s="13" t="s">
        <v>171</v>
      </c>
      <c r="G1561" s="13" t="s">
        <v>4802</v>
      </c>
      <c r="H1561" s="13" t="s">
        <v>4816</v>
      </c>
      <c r="I1561" s="13">
        <f>(Brick_Kilns_EF!$B$13*Brick_Kilns_EF!$B$11*Brick_Kilns_EF!$B$12)</f>
        <v>8886.81</v>
      </c>
      <c r="J1561" s="13">
        <f>IF(D1561="ZZ",Brick_Kilns_EF!$E$9*(0.75),Brick_Kilns_EF!$E$9)</f>
        <v>7.4740000000000006E-4</v>
      </c>
      <c r="K1561" s="13">
        <f t="shared" si="96"/>
        <v>6.6420017940000005</v>
      </c>
      <c r="L1561" s="13">
        <f>IF(D1561="ZZ", Brick_Kilns_EF!$E$6*(0.75),Brick_Kilns_EF!$E$6)</f>
        <v>4.0400000000000001E-4</v>
      </c>
      <c r="M1561" s="13">
        <f t="shared" si="97"/>
        <v>3.5902712399999999</v>
      </c>
      <c r="N1561" s="13">
        <f>IF(D1561="ZZ",Brick_Kilns_EF!$E$7*(0.75),Brick_Kilns_EF!$E$7)</f>
        <v>3.1900000000000001E-3</v>
      </c>
      <c r="O1561" s="13">
        <f t="shared" si="98"/>
        <v>28.348923899999999</v>
      </c>
      <c r="P1561" s="13">
        <f>IF(D1561="ZZ",Brick_Kilns_EF!$E$8*(0.75),Brick_Kilns_EF!$E$8)</f>
        <v>7.1999999999999994E-4</v>
      </c>
      <c r="Q1561" s="13">
        <f t="shared" si="99"/>
        <v>6.3985031999999995</v>
      </c>
    </row>
    <row r="1562" spans="1:17">
      <c r="A1562" s="13" t="s">
        <v>1572</v>
      </c>
      <c r="B1562" s="13">
        <v>25.468900770000001</v>
      </c>
      <c r="C1562" s="13">
        <v>89.265667210000004</v>
      </c>
      <c r="D1562" s="13" t="s">
        <v>6</v>
      </c>
      <c r="E1562" s="13" t="s">
        <v>5000</v>
      </c>
      <c r="F1562" s="13" t="s">
        <v>171</v>
      </c>
      <c r="G1562" s="13" t="s">
        <v>4802</v>
      </c>
      <c r="H1562" s="13" t="s">
        <v>4816</v>
      </c>
      <c r="I1562" s="13">
        <f>(Brick_Kilns_EF!$B$13*Brick_Kilns_EF!$B$11*Brick_Kilns_EF!$B$12)</f>
        <v>8886.81</v>
      </c>
      <c r="J1562" s="13">
        <f>IF(D1562="ZZ",Brick_Kilns_EF!$E$9*(0.75),Brick_Kilns_EF!$E$9)</f>
        <v>7.4740000000000006E-4</v>
      </c>
      <c r="K1562" s="13">
        <f t="shared" si="96"/>
        <v>6.6420017940000005</v>
      </c>
      <c r="L1562" s="13">
        <f>IF(D1562="ZZ", Brick_Kilns_EF!$E$6*(0.75),Brick_Kilns_EF!$E$6)</f>
        <v>4.0400000000000001E-4</v>
      </c>
      <c r="M1562" s="13">
        <f t="shared" si="97"/>
        <v>3.5902712399999999</v>
      </c>
      <c r="N1562" s="13">
        <f>IF(D1562="ZZ",Brick_Kilns_EF!$E$7*(0.75),Brick_Kilns_EF!$E$7)</f>
        <v>3.1900000000000001E-3</v>
      </c>
      <c r="O1562" s="13">
        <f t="shared" si="98"/>
        <v>28.348923899999999</v>
      </c>
      <c r="P1562" s="13">
        <f>IF(D1562="ZZ",Brick_Kilns_EF!$E$8*(0.75),Brick_Kilns_EF!$E$8)</f>
        <v>7.1999999999999994E-4</v>
      </c>
      <c r="Q1562" s="13">
        <f t="shared" si="99"/>
        <v>6.3985031999999995</v>
      </c>
    </row>
    <row r="1563" spans="1:17">
      <c r="A1563" s="13" t="s">
        <v>1573</v>
      </c>
      <c r="B1563" s="13">
        <v>24.405279100000001</v>
      </c>
      <c r="C1563" s="13">
        <v>88.446303310000005</v>
      </c>
      <c r="D1563" s="13" t="s">
        <v>6</v>
      </c>
      <c r="E1563" s="13" t="s">
        <v>5000</v>
      </c>
      <c r="F1563" s="13" t="s">
        <v>42</v>
      </c>
      <c r="G1563" s="13" t="s">
        <v>4802</v>
      </c>
      <c r="H1563" s="13" t="s">
        <v>4816</v>
      </c>
      <c r="I1563" s="13">
        <f>(Brick_Kilns_EF!$B$13*Brick_Kilns_EF!$B$11*Brick_Kilns_EF!$B$12)</f>
        <v>8886.81</v>
      </c>
      <c r="J1563" s="13">
        <f>IF(D1563="ZZ",Brick_Kilns_EF!$E$9*(0.75),Brick_Kilns_EF!$E$9)</f>
        <v>7.4740000000000006E-4</v>
      </c>
      <c r="K1563" s="13">
        <f t="shared" si="96"/>
        <v>6.6420017940000005</v>
      </c>
      <c r="L1563" s="13">
        <f>IF(D1563="ZZ", Brick_Kilns_EF!$E$6*(0.75),Brick_Kilns_EF!$E$6)</f>
        <v>4.0400000000000001E-4</v>
      </c>
      <c r="M1563" s="13">
        <f t="shared" si="97"/>
        <v>3.5902712399999999</v>
      </c>
      <c r="N1563" s="13">
        <f>IF(D1563="ZZ",Brick_Kilns_EF!$E$7*(0.75),Brick_Kilns_EF!$E$7)</f>
        <v>3.1900000000000001E-3</v>
      </c>
      <c r="O1563" s="13">
        <f t="shared" si="98"/>
        <v>28.348923899999999</v>
      </c>
      <c r="P1563" s="13">
        <f>IF(D1563="ZZ",Brick_Kilns_EF!$E$8*(0.75),Brick_Kilns_EF!$E$8)</f>
        <v>7.1999999999999994E-4</v>
      </c>
      <c r="Q1563" s="13">
        <f t="shared" si="99"/>
        <v>6.3985031999999995</v>
      </c>
    </row>
    <row r="1564" spans="1:17">
      <c r="A1564" s="13" t="s">
        <v>1574</v>
      </c>
      <c r="B1564" s="13">
        <v>24.16792792</v>
      </c>
      <c r="C1564" s="13">
        <v>88.958308860000002</v>
      </c>
      <c r="D1564" s="13" t="s">
        <v>6</v>
      </c>
      <c r="E1564" s="13" t="s">
        <v>5000</v>
      </c>
      <c r="F1564" s="13" t="s">
        <v>42</v>
      </c>
      <c r="G1564" s="13" t="s">
        <v>4802</v>
      </c>
      <c r="H1564" s="13" t="s">
        <v>4816</v>
      </c>
      <c r="I1564" s="13">
        <f>(Brick_Kilns_EF!$B$13*Brick_Kilns_EF!$B$11*Brick_Kilns_EF!$B$12)</f>
        <v>8886.81</v>
      </c>
      <c r="J1564" s="13">
        <f>IF(D1564="ZZ",Brick_Kilns_EF!$E$9*(0.75),Brick_Kilns_EF!$E$9)</f>
        <v>7.4740000000000006E-4</v>
      </c>
      <c r="K1564" s="13">
        <f t="shared" si="96"/>
        <v>6.6420017940000005</v>
      </c>
      <c r="L1564" s="13">
        <f>IF(D1564="ZZ", Brick_Kilns_EF!$E$6*(0.75),Brick_Kilns_EF!$E$6)</f>
        <v>4.0400000000000001E-4</v>
      </c>
      <c r="M1564" s="13">
        <f t="shared" si="97"/>
        <v>3.5902712399999999</v>
      </c>
      <c r="N1564" s="13">
        <f>IF(D1564="ZZ",Brick_Kilns_EF!$E$7*(0.75),Brick_Kilns_EF!$E$7)</f>
        <v>3.1900000000000001E-3</v>
      </c>
      <c r="O1564" s="13">
        <f t="shared" si="98"/>
        <v>28.348923899999999</v>
      </c>
      <c r="P1564" s="13">
        <f>IF(D1564="ZZ",Brick_Kilns_EF!$E$8*(0.75),Brick_Kilns_EF!$E$8)</f>
        <v>7.1999999999999994E-4</v>
      </c>
      <c r="Q1564" s="13">
        <f t="shared" si="99"/>
        <v>6.3985031999999995</v>
      </c>
    </row>
    <row r="1565" spans="1:17">
      <c r="A1565" s="13" t="s">
        <v>1575</v>
      </c>
      <c r="B1565" s="13">
        <v>25.086962580000002</v>
      </c>
      <c r="C1565" s="13">
        <v>88.769979070000005</v>
      </c>
      <c r="D1565" s="13" t="s">
        <v>6</v>
      </c>
      <c r="E1565" s="13" t="s">
        <v>5000</v>
      </c>
      <c r="F1565" s="13" t="s">
        <v>42</v>
      </c>
      <c r="G1565" s="13" t="s">
        <v>4802</v>
      </c>
      <c r="H1565" s="13" t="s">
        <v>4816</v>
      </c>
      <c r="I1565" s="13">
        <f>(Brick_Kilns_EF!$B$13*Brick_Kilns_EF!$B$11*Brick_Kilns_EF!$B$12)</f>
        <v>8886.81</v>
      </c>
      <c r="J1565" s="13">
        <f>IF(D1565="ZZ",Brick_Kilns_EF!$E$9*(0.75),Brick_Kilns_EF!$E$9)</f>
        <v>7.4740000000000006E-4</v>
      </c>
      <c r="K1565" s="13">
        <f t="shared" si="96"/>
        <v>6.6420017940000005</v>
      </c>
      <c r="L1565" s="13">
        <f>IF(D1565="ZZ", Brick_Kilns_EF!$E$6*(0.75),Brick_Kilns_EF!$E$6)</f>
        <v>4.0400000000000001E-4</v>
      </c>
      <c r="M1565" s="13">
        <f t="shared" si="97"/>
        <v>3.5902712399999999</v>
      </c>
      <c r="N1565" s="13">
        <f>IF(D1565="ZZ",Brick_Kilns_EF!$E$7*(0.75),Brick_Kilns_EF!$E$7)</f>
        <v>3.1900000000000001E-3</v>
      </c>
      <c r="O1565" s="13">
        <f t="shared" si="98"/>
        <v>28.348923899999999</v>
      </c>
      <c r="P1565" s="13">
        <f>IF(D1565="ZZ",Brick_Kilns_EF!$E$8*(0.75),Brick_Kilns_EF!$E$8)</f>
        <v>7.1999999999999994E-4</v>
      </c>
      <c r="Q1565" s="13">
        <f t="shared" si="99"/>
        <v>6.3985031999999995</v>
      </c>
    </row>
    <row r="1566" spans="1:17">
      <c r="A1566" s="13" t="s">
        <v>1576</v>
      </c>
      <c r="B1566" s="13">
        <v>24.68840501</v>
      </c>
      <c r="C1566" s="13">
        <v>90.083477040000005</v>
      </c>
      <c r="D1566" s="13" t="s">
        <v>6</v>
      </c>
      <c r="E1566" s="13" t="s">
        <v>5000</v>
      </c>
      <c r="F1566" s="13" t="s">
        <v>7</v>
      </c>
      <c r="G1566" s="13" t="s">
        <v>4802</v>
      </c>
      <c r="H1566" s="13" t="s">
        <v>4816</v>
      </c>
      <c r="I1566" s="13">
        <f>(Brick_Kilns_EF!$B$13*Brick_Kilns_EF!$B$11*Brick_Kilns_EF!$B$12)</f>
        <v>8886.81</v>
      </c>
      <c r="J1566" s="13">
        <f>IF(D1566="ZZ",Brick_Kilns_EF!$E$9*(0.75),Brick_Kilns_EF!$E$9)</f>
        <v>7.4740000000000006E-4</v>
      </c>
      <c r="K1566" s="13">
        <f t="shared" si="96"/>
        <v>6.6420017940000005</v>
      </c>
      <c r="L1566" s="13">
        <f>IF(D1566="ZZ", Brick_Kilns_EF!$E$6*(0.75),Brick_Kilns_EF!$E$6)</f>
        <v>4.0400000000000001E-4</v>
      </c>
      <c r="M1566" s="13">
        <f t="shared" si="97"/>
        <v>3.5902712399999999</v>
      </c>
      <c r="N1566" s="13">
        <f>IF(D1566="ZZ",Brick_Kilns_EF!$E$7*(0.75),Brick_Kilns_EF!$E$7)</f>
        <v>3.1900000000000001E-3</v>
      </c>
      <c r="O1566" s="13">
        <f t="shared" si="98"/>
        <v>28.348923899999999</v>
      </c>
      <c r="P1566" s="13">
        <f>IF(D1566="ZZ",Brick_Kilns_EF!$E$8*(0.75),Brick_Kilns_EF!$E$8)</f>
        <v>7.1999999999999994E-4</v>
      </c>
      <c r="Q1566" s="13">
        <f t="shared" si="99"/>
        <v>6.3985031999999995</v>
      </c>
    </row>
    <row r="1567" spans="1:17">
      <c r="A1567" s="13" t="s">
        <v>1577</v>
      </c>
      <c r="B1567" s="13">
        <v>24.255394249999998</v>
      </c>
      <c r="C1567" s="13">
        <v>89.257668640000006</v>
      </c>
      <c r="D1567" s="13" t="s">
        <v>6</v>
      </c>
      <c r="E1567" s="13" t="s">
        <v>5000</v>
      </c>
      <c r="F1567" s="13" t="s">
        <v>42</v>
      </c>
      <c r="G1567" s="13" t="s">
        <v>4802</v>
      </c>
      <c r="H1567" s="13" t="s">
        <v>4816</v>
      </c>
      <c r="I1567" s="13">
        <f>(Brick_Kilns_EF!$B$13*Brick_Kilns_EF!$B$11*Brick_Kilns_EF!$B$12)</f>
        <v>8886.81</v>
      </c>
      <c r="J1567" s="13">
        <f>IF(D1567="ZZ",Brick_Kilns_EF!$E$9*(0.75),Brick_Kilns_EF!$E$9)</f>
        <v>7.4740000000000006E-4</v>
      </c>
      <c r="K1567" s="13">
        <f t="shared" si="96"/>
        <v>6.6420017940000005</v>
      </c>
      <c r="L1567" s="13">
        <f>IF(D1567="ZZ", Brick_Kilns_EF!$E$6*(0.75),Brick_Kilns_EF!$E$6)</f>
        <v>4.0400000000000001E-4</v>
      </c>
      <c r="M1567" s="13">
        <f t="shared" si="97"/>
        <v>3.5902712399999999</v>
      </c>
      <c r="N1567" s="13">
        <f>IF(D1567="ZZ",Brick_Kilns_EF!$E$7*(0.75),Brick_Kilns_EF!$E$7)</f>
        <v>3.1900000000000001E-3</v>
      </c>
      <c r="O1567" s="13">
        <f t="shared" si="98"/>
        <v>28.348923899999999</v>
      </c>
      <c r="P1567" s="13">
        <f>IF(D1567="ZZ",Brick_Kilns_EF!$E$8*(0.75),Brick_Kilns_EF!$E$8)</f>
        <v>7.1999999999999994E-4</v>
      </c>
      <c r="Q1567" s="13">
        <f t="shared" si="99"/>
        <v>6.3985031999999995</v>
      </c>
    </row>
    <row r="1568" spans="1:17">
      <c r="A1568" s="13" t="s">
        <v>1578</v>
      </c>
      <c r="B1568" s="13">
        <v>24.61106109</v>
      </c>
      <c r="C1568" s="13">
        <v>88.618469809999993</v>
      </c>
      <c r="D1568" s="13" t="s">
        <v>6</v>
      </c>
      <c r="E1568" s="13" t="s">
        <v>5000</v>
      </c>
      <c r="F1568" s="13" t="s">
        <v>42</v>
      </c>
      <c r="G1568" s="13" t="s">
        <v>4802</v>
      </c>
      <c r="H1568" s="13" t="s">
        <v>4816</v>
      </c>
      <c r="I1568" s="13">
        <f>(Brick_Kilns_EF!$B$13*Brick_Kilns_EF!$B$11*Brick_Kilns_EF!$B$12)</f>
        <v>8886.81</v>
      </c>
      <c r="J1568" s="13">
        <f>IF(D1568="ZZ",Brick_Kilns_EF!$E$9*(0.75),Brick_Kilns_EF!$E$9)</f>
        <v>7.4740000000000006E-4</v>
      </c>
      <c r="K1568" s="13">
        <f t="shared" si="96"/>
        <v>6.6420017940000005</v>
      </c>
      <c r="L1568" s="13">
        <f>IF(D1568="ZZ", Brick_Kilns_EF!$E$6*(0.75),Brick_Kilns_EF!$E$6)</f>
        <v>4.0400000000000001E-4</v>
      </c>
      <c r="M1568" s="13">
        <f t="shared" si="97"/>
        <v>3.5902712399999999</v>
      </c>
      <c r="N1568" s="13">
        <f>IF(D1568="ZZ",Brick_Kilns_EF!$E$7*(0.75),Brick_Kilns_EF!$E$7)</f>
        <v>3.1900000000000001E-3</v>
      </c>
      <c r="O1568" s="13">
        <f t="shared" si="98"/>
        <v>28.348923899999999</v>
      </c>
      <c r="P1568" s="13">
        <f>IF(D1568="ZZ",Brick_Kilns_EF!$E$8*(0.75),Brick_Kilns_EF!$E$8)</f>
        <v>7.1999999999999994E-4</v>
      </c>
      <c r="Q1568" s="13">
        <f t="shared" si="99"/>
        <v>6.3985031999999995</v>
      </c>
    </row>
    <row r="1569" spans="1:17">
      <c r="A1569" s="13" t="s">
        <v>1579</v>
      </c>
      <c r="B1569" s="13">
        <v>24.61129116</v>
      </c>
      <c r="C1569" s="13">
        <v>88.617803319999993</v>
      </c>
      <c r="D1569" s="13" t="s">
        <v>6</v>
      </c>
      <c r="E1569" s="13" t="s">
        <v>5000</v>
      </c>
      <c r="F1569" s="13" t="s">
        <v>42</v>
      </c>
      <c r="G1569" s="13" t="s">
        <v>4802</v>
      </c>
      <c r="H1569" s="13" t="s">
        <v>4816</v>
      </c>
      <c r="I1569" s="13">
        <f>(Brick_Kilns_EF!$B$13*Brick_Kilns_EF!$B$11*Brick_Kilns_EF!$B$12)</f>
        <v>8886.81</v>
      </c>
      <c r="J1569" s="13">
        <f>IF(D1569="ZZ",Brick_Kilns_EF!$E$9*(0.75),Brick_Kilns_EF!$E$9)</f>
        <v>7.4740000000000006E-4</v>
      </c>
      <c r="K1569" s="13">
        <f t="shared" si="96"/>
        <v>6.6420017940000005</v>
      </c>
      <c r="L1569" s="13">
        <f>IF(D1569="ZZ", Brick_Kilns_EF!$E$6*(0.75),Brick_Kilns_EF!$E$6)</f>
        <v>4.0400000000000001E-4</v>
      </c>
      <c r="M1569" s="13">
        <f t="shared" si="97"/>
        <v>3.5902712399999999</v>
      </c>
      <c r="N1569" s="13">
        <f>IF(D1569="ZZ",Brick_Kilns_EF!$E$7*(0.75),Brick_Kilns_EF!$E$7)</f>
        <v>3.1900000000000001E-3</v>
      </c>
      <c r="O1569" s="13">
        <f t="shared" si="98"/>
        <v>28.348923899999999</v>
      </c>
      <c r="P1569" s="13">
        <f>IF(D1569="ZZ",Brick_Kilns_EF!$E$8*(0.75),Brick_Kilns_EF!$E$8)</f>
        <v>7.1999999999999994E-4</v>
      </c>
      <c r="Q1569" s="13">
        <f t="shared" si="99"/>
        <v>6.3985031999999995</v>
      </c>
    </row>
    <row r="1570" spans="1:17">
      <c r="A1570" s="13" t="s">
        <v>1580</v>
      </c>
      <c r="B1570" s="13">
        <v>24.509308900000001</v>
      </c>
      <c r="C1570" s="13">
        <v>89.978800469999996</v>
      </c>
      <c r="D1570" s="13" t="s">
        <v>6</v>
      </c>
      <c r="E1570" s="13" t="s">
        <v>5000</v>
      </c>
      <c r="F1570" s="13" t="s">
        <v>7</v>
      </c>
      <c r="G1570" s="13" t="s">
        <v>4802</v>
      </c>
      <c r="H1570" s="13" t="s">
        <v>4816</v>
      </c>
      <c r="I1570" s="13">
        <f>(Brick_Kilns_EF!$B$13*Brick_Kilns_EF!$B$11*Brick_Kilns_EF!$B$12)</f>
        <v>8886.81</v>
      </c>
      <c r="J1570" s="13">
        <f>IF(D1570="ZZ",Brick_Kilns_EF!$E$9*(0.75),Brick_Kilns_EF!$E$9)</f>
        <v>7.4740000000000006E-4</v>
      </c>
      <c r="K1570" s="13">
        <f t="shared" si="96"/>
        <v>6.6420017940000005</v>
      </c>
      <c r="L1570" s="13">
        <f>IF(D1570="ZZ", Brick_Kilns_EF!$E$6*(0.75),Brick_Kilns_EF!$E$6)</f>
        <v>4.0400000000000001E-4</v>
      </c>
      <c r="M1570" s="13">
        <f t="shared" si="97"/>
        <v>3.5902712399999999</v>
      </c>
      <c r="N1570" s="13">
        <f>IF(D1570="ZZ",Brick_Kilns_EF!$E$7*(0.75),Brick_Kilns_EF!$E$7)</f>
        <v>3.1900000000000001E-3</v>
      </c>
      <c r="O1570" s="13">
        <f t="shared" si="98"/>
        <v>28.348923899999999</v>
      </c>
      <c r="P1570" s="13">
        <f>IF(D1570="ZZ",Brick_Kilns_EF!$E$8*(0.75),Brick_Kilns_EF!$E$8)</f>
        <v>7.1999999999999994E-4</v>
      </c>
      <c r="Q1570" s="13">
        <f t="shared" si="99"/>
        <v>6.3985031999999995</v>
      </c>
    </row>
    <row r="1571" spans="1:17">
      <c r="A1571" s="13" t="s">
        <v>1581</v>
      </c>
      <c r="B1571" s="13">
        <v>24.371534329999999</v>
      </c>
      <c r="C1571" s="13">
        <v>88.613148359999997</v>
      </c>
      <c r="D1571" s="13" t="s">
        <v>6</v>
      </c>
      <c r="E1571" s="13" t="s">
        <v>5000</v>
      </c>
      <c r="F1571" s="13" t="s">
        <v>42</v>
      </c>
      <c r="G1571" s="13" t="s">
        <v>4802</v>
      </c>
      <c r="H1571" s="13" t="s">
        <v>4816</v>
      </c>
      <c r="I1571" s="13">
        <f>(Brick_Kilns_EF!$B$13*Brick_Kilns_EF!$B$11*Brick_Kilns_EF!$B$12)</f>
        <v>8886.81</v>
      </c>
      <c r="J1571" s="13">
        <f>IF(D1571="ZZ",Brick_Kilns_EF!$E$9*(0.75),Brick_Kilns_EF!$E$9)</f>
        <v>7.4740000000000006E-4</v>
      </c>
      <c r="K1571" s="13">
        <f t="shared" si="96"/>
        <v>6.6420017940000005</v>
      </c>
      <c r="L1571" s="13">
        <f>IF(D1571="ZZ", Brick_Kilns_EF!$E$6*(0.75),Brick_Kilns_EF!$E$6)</f>
        <v>4.0400000000000001E-4</v>
      </c>
      <c r="M1571" s="13">
        <f t="shared" si="97"/>
        <v>3.5902712399999999</v>
      </c>
      <c r="N1571" s="13">
        <f>IF(D1571="ZZ",Brick_Kilns_EF!$E$7*(0.75),Brick_Kilns_EF!$E$7)</f>
        <v>3.1900000000000001E-3</v>
      </c>
      <c r="O1571" s="13">
        <f t="shared" si="98"/>
        <v>28.348923899999999</v>
      </c>
      <c r="P1571" s="13">
        <f>IF(D1571="ZZ",Brick_Kilns_EF!$E$8*(0.75),Brick_Kilns_EF!$E$8)</f>
        <v>7.1999999999999994E-4</v>
      </c>
      <c r="Q1571" s="13">
        <f t="shared" si="99"/>
        <v>6.3985031999999995</v>
      </c>
    </row>
    <row r="1572" spans="1:17">
      <c r="A1572" s="13" t="s">
        <v>1582</v>
      </c>
      <c r="B1572" s="13">
        <v>24.442526600000001</v>
      </c>
      <c r="C1572" s="13">
        <v>89.882841729999996</v>
      </c>
      <c r="D1572" s="13" t="s">
        <v>6</v>
      </c>
      <c r="E1572" s="13" t="s">
        <v>5000</v>
      </c>
      <c r="F1572" s="13" t="s">
        <v>7</v>
      </c>
      <c r="G1572" s="13" t="s">
        <v>4802</v>
      </c>
      <c r="H1572" s="13" t="s">
        <v>4816</v>
      </c>
      <c r="I1572" s="13">
        <f>(Brick_Kilns_EF!$B$13*Brick_Kilns_EF!$B$11*Brick_Kilns_EF!$B$12)</f>
        <v>8886.81</v>
      </c>
      <c r="J1572" s="13">
        <f>IF(D1572="ZZ",Brick_Kilns_EF!$E$9*(0.75),Brick_Kilns_EF!$E$9)</f>
        <v>7.4740000000000006E-4</v>
      </c>
      <c r="K1572" s="13">
        <f t="shared" si="96"/>
        <v>6.6420017940000005</v>
      </c>
      <c r="L1572" s="13">
        <f>IF(D1572="ZZ", Brick_Kilns_EF!$E$6*(0.75),Brick_Kilns_EF!$E$6)</f>
        <v>4.0400000000000001E-4</v>
      </c>
      <c r="M1572" s="13">
        <f t="shared" si="97"/>
        <v>3.5902712399999999</v>
      </c>
      <c r="N1572" s="13">
        <f>IF(D1572="ZZ",Brick_Kilns_EF!$E$7*(0.75),Brick_Kilns_EF!$E$7)</f>
        <v>3.1900000000000001E-3</v>
      </c>
      <c r="O1572" s="13">
        <f t="shared" si="98"/>
        <v>28.348923899999999</v>
      </c>
      <c r="P1572" s="13">
        <f>IF(D1572="ZZ",Brick_Kilns_EF!$E$8*(0.75),Brick_Kilns_EF!$E$8)</f>
        <v>7.1999999999999994E-4</v>
      </c>
      <c r="Q1572" s="13">
        <f t="shared" si="99"/>
        <v>6.3985031999999995</v>
      </c>
    </row>
    <row r="1573" spans="1:17">
      <c r="A1573" s="13" t="s">
        <v>1583</v>
      </c>
      <c r="B1573" s="13">
        <v>24.388328510000001</v>
      </c>
      <c r="C1573" s="13">
        <v>88.672485640000005</v>
      </c>
      <c r="D1573" s="13" t="s">
        <v>6</v>
      </c>
      <c r="E1573" s="13" t="s">
        <v>5000</v>
      </c>
      <c r="F1573" s="13" t="s">
        <v>42</v>
      </c>
      <c r="G1573" s="13" t="s">
        <v>4802</v>
      </c>
      <c r="H1573" s="13" t="s">
        <v>4816</v>
      </c>
      <c r="I1573" s="13">
        <f>(Brick_Kilns_EF!$B$13*Brick_Kilns_EF!$B$11*Brick_Kilns_EF!$B$12)</f>
        <v>8886.81</v>
      </c>
      <c r="J1573" s="13">
        <f>IF(D1573="ZZ",Brick_Kilns_EF!$E$9*(0.75),Brick_Kilns_EF!$E$9)</f>
        <v>7.4740000000000006E-4</v>
      </c>
      <c r="K1573" s="13">
        <f t="shared" si="96"/>
        <v>6.6420017940000005</v>
      </c>
      <c r="L1573" s="13">
        <f>IF(D1573="ZZ", Brick_Kilns_EF!$E$6*(0.75),Brick_Kilns_EF!$E$6)</f>
        <v>4.0400000000000001E-4</v>
      </c>
      <c r="M1573" s="13">
        <f t="shared" si="97"/>
        <v>3.5902712399999999</v>
      </c>
      <c r="N1573" s="13">
        <f>IF(D1573="ZZ",Brick_Kilns_EF!$E$7*(0.75),Brick_Kilns_EF!$E$7)</f>
        <v>3.1900000000000001E-3</v>
      </c>
      <c r="O1573" s="13">
        <f t="shared" si="98"/>
        <v>28.348923899999999</v>
      </c>
      <c r="P1573" s="13">
        <f>IF(D1573="ZZ",Brick_Kilns_EF!$E$8*(0.75),Brick_Kilns_EF!$E$8)</f>
        <v>7.1999999999999994E-4</v>
      </c>
      <c r="Q1573" s="13">
        <f t="shared" si="99"/>
        <v>6.3985031999999995</v>
      </c>
    </row>
    <row r="1574" spans="1:17">
      <c r="A1574" s="13" t="s">
        <v>1584</v>
      </c>
      <c r="B1574" s="13">
        <v>24.387436399999999</v>
      </c>
      <c r="C1574" s="13">
        <v>88.673496150000005</v>
      </c>
      <c r="D1574" s="13" t="s">
        <v>6</v>
      </c>
      <c r="E1574" s="13" t="s">
        <v>5000</v>
      </c>
      <c r="F1574" s="13" t="s">
        <v>42</v>
      </c>
      <c r="G1574" s="13" t="s">
        <v>4802</v>
      </c>
      <c r="H1574" s="13" t="s">
        <v>4816</v>
      </c>
      <c r="I1574" s="13">
        <f>(Brick_Kilns_EF!$B$13*Brick_Kilns_EF!$B$11*Brick_Kilns_EF!$B$12)</f>
        <v>8886.81</v>
      </c>
      <c r="J1574" s="13">
        <f>IF(D1574="ZZ",Brick_Kilns_EF!$E$9*(0.75),Brick_Kilns_EF!$E$9)</f>
        <v>7.4740000000000006E-4</v>
      </c>
      <c r="K1574" s="13">
        <f t="shared" si="96"/>
        <v>6.6420017940000005</v>
      </c>
      <c r="L1574" s="13">
        <f>IF(D1574="ZZ", Brick_Kilns_EF!$E$6*(0.75),Brick_Kilns_EF!$E$6)</f>
        <v>4.0400000000000001E-4</v>
      </c>
      <c r="M1574" s="13">
        <f t="shared" si="97"/>
        <v>3.5902712399999999</v>
      </c>
      <c r="N1574" s="13">
        <f>IF(D1574="ZZ",Brick_Kilns_EF!$E$7*(0.75),Brick_Kilns_EF!$E$7)</f>
        <v>3.1900000000000001E-3</v>
      </c>
      <c r="O1574" s="13">
        <f t="shared" si="98"/>
        <v>28.348923899999999</v>
      </c>
      <c r="P1574" s="13">
        <f>IF(D1574="ZZ",Brick_Kilns_EF!$E$8*(0.75),Brick_Kilns_EF!$E$8)</f>
        <v>7.1999999999999994E-4</v>
      </c>
      <c r="Q1574" s="13">
        <f t="shared" si="99"/>
        <v>6.3985031999999995</v>
      </c>
    </row>
    <row r="1575" spans="1:17">
      <c r="A1575" s="13" t="s">
        <v>1585</v>
      </c>
      <c r="B1575" s="13">
        <v>24.95956335</v>
      </c>
      <c r="C1575" s="13">
        <v>90.231141239999999</v>
      </c>
      <c r="D1575" s="13" t="s">
        <v>6</v>
      </c>
      <c r="E1575" s="13" t="s">
        <v>5000</v>
      </c>
      <c r="F1575" s="13" t="s">
        <v>248</v>
      </c>
      <c r="G1575" s="13" t="s">
        <v>4802</v>
      </c>
      <c r="H1575" s="13" t="s">
        <v>4816</v>
      </c>
      <c r="I1575" s="13">
        <f>(Brick_Kilns_EF!$B$13*Brick_Kilns_EF!$B$11*Brick_Kilns_EF!$B$12)</f>
        <v>8886.81</v>
      </c>
      <c r="J1575" s="13">
        <f>IF(D1575="ZZ",Brick_Kilns_EF!$E$9*(0.75),Brick_Kilns_EF!$E$9)</f>
        <v>7.4740000000000006E-4</v>
      </c>
      <c r="K1575" s="13">
        <f t="shared" si="96"/>
        <v>6.6420017940000005</v>
      </c>
      <c r="L1575" s="13">
        <f>IF(D1575="ZZ", Brick_Kilns_EF!$E$6*(0.75),Brick_Kilns_EF!$E$6)</f>
        <v>4.0400000000000001E-4</v>
      </c>
      <c r="M1575" s="13">
        <f t="shared" si="97"/>
        <v>3.5902712399999999</v>
      </c>
      <c r="N1575" s="13">
        <f>IF(D1575="ZZ",Brick_Kilns_EF!$E$7*(0.75),Brick_Kilns_EF!$E$7)</f>
        <v>3.1900000000000001E-3</v>
      </c>
      <c r="O1575" s="13">
        <f t="shared" si="98"/>
        <v>28.348923899999999</v>
      </c>
      <c r="P1575" s="13">
        <f>IF(D1575="ZZ",Brick_Kilns_EF!$E$8*(0.75),Brick_Kilns_EF!$E$8)</f>
        <v>7.1999999999999994E-4</v>
      </c>
      <c r="Q1575" s="13">
        <f t="shared" si="99"/>
        <v>6.3985031999999995</v>
      </c>
    </row>
    <row r="1576" spans="1:17">
      <c r="A1576" s="13" t="s">
        <v>1586</v>
      </c>
      <c r="B1576" s="13">
        <v>24.39382432</v>
      </c>
      <c r="C1576" s="13">
        <v>88.516487670000004</v>
      </c>
      <c r="D1576" s="13" t="s">
        <v>6</v>
      </c>
      <c r="E1576" s="13" t="s">
        <v>5000</v>
      </c>
      <c r="F1576" s="13" t="s">
        <v>42</v>
      </c>
      <c r="G1576" s="13" t="s">
        <v>4802</v>
      </c>
      <c r="H1576" s="13" t="s">
        <v>4816</v>
      </c>
      <c r="I1576" s="13">
        <f>(Brick_Kilns_EF!$B$13*Brick_Kilns_EF!$B$11*Brick_Kilns_EF!$B$12)</f>
        <v>8886.81</v>
      </c>
      <c r="J1576" s="13">
        <f>IF(D1576="ZZ",Brick_Kilns_EF!$E$9*(0.75),Brick_Kilns_EF!$E$9)</f>
        <v>7.4740000000000006E-4</v>
      </c>
      <c r="K1576" s="13">
        <f t="shared" si="96"/>
        <v>6.6420017940000005</v>
      </c>
      <c r="L1576" s="13">
        <f>IF(D1576="ZZ", Brick_Kilns_EF!$E$6*(0.75),Brick_Kilns_EF!$E$6)</f>
        <v>4.0400000000000001E-4</v>
      </c>
      <c r="M1576" s="13">
        <f t="shared" si="97"/>
        <v>3.5902712399999999</v>
      </c>
      <c r="N1576" s="13">
        <f>IF(D1576="ZZ",Brick_Kilns_EF!$E$7*(0.75),Brick_Kilns_EF!$E$7)</f>
        <v>3.1900000000000001E-3</v>
      </c>
      <c r="O1576" s="13">
        <f t="shared" si="98"/>
        <v>28.348923899999999</v>
      </c>
      <c r="P1576" s="13">
        <f>IF(D1576="ZZ",Brick_Kilns_EF!$E$8*(0.75),Brick_Kilns_EF!$E$8)</f>
        <v>7.1999999999999994E-4</v>
      </c>
      <c r="Q1576" s="13">
        <f t="shared" si="99"/>
        <v>6.3985031999999995</v>
      </c>
    </row>
    <row r="1577" spans="1:17">
      <c r="A1577" s="13" t="s">
        <v>1587</v>
      </c>
      <c r="B1577" s="13">
        <v>24.85077222</v>
      </c>
      <c r="C1577" s="13">
        <v>88.991102799999993</v>
      </c>
      <c r="D1577" s="13" t="s">
        <v>6</v>
      </c>
      <c r="E1577" s="13" t="s">
        <v>5000</v>
      </c>
      <c r="F1577" s="13" t="s">
        <v>42</v>
      </c>
      <c r="G1577" s="13" t="s">
        <v>4802</v>
      </c>
      <c r="H1577" s="13" t="s">
        <v>4816</v>
      </c>
      <c r="I1577" s="13">
        <f>(Brick_Kilns_EF!$B$13*Brick_Kilns_EF!$B$11*Brick_Kilns_EF!$B$12)</f>
        <v>8886.81</v>
      </c>
      <c r="J1577" s="13">
        <f>IF(D1577="ZZ",Brick_Kilns_EF!$E$9*(0.75),Brick_Kilns_EF!$E$9)</f>
        <v>7.4740000000000006E-4</v>
      </c>
      <c r="K1577" s="13">
        <f t="shared" si="96"/>
        <v>6.6420017940000005</v>
      </c>
      <c r="L1577" s="13">
        <f>IF(D1577="ZZ", Brick_Kilns_EF!$E$6*(0.75),Brick_Kilns_EF!$E$6)</f>
        <v>4.0400000000000001E-4</v>
      </c>
      <c r="M1577" s="13">
        <f t="shared" si="97"/>
        <v>3.5902712399999999</v>
      </c>
      <c r="N1577" s="13">
        <f>IF(D1577="ZZ",Brick_Kilns_EF!$E$7*(0.75),Brick_Kilns_EF!$E$7)</f>
        <v>3.1900000000000001E-3</v>
      </c>
      <c r="O1577" s="13">
        <f t="shared" si="98"/>
        <v>28.348923899999999</v>
      </c>
      <c r="P1577" s="13">
        <f>IF(D1577="ZZ",Brick_Kilns_EF!$E$8*(0.75),Brick_Kilns_EF!$E$8)</f>
        <v>7.1999999999999994E-4</v>
      </c>
      <c r="Q1577" s="13">
        <f t="shared" si="99"/>
        <v>6.3985031999999995</v>
      </c>
    </row>
    <row r="1578" spans="1:17">
      <c r="A1578" s="13" t="s">
        <v>1588</v>
      </c>
      <c r="B1578" s="13">
        <v>24.54707282</v>
      </c>
      <c r="C1578" s="13">
        <v>88.267210570000003</v>
      </c>
      <c r="D1578" s="13" t="s">
        <v>6</v>
      </c>
      <c r="E1578" s="13" t="s">
        <v>5000</v>
      </c>
      <c r="F1578" s="13" t="s">
        <v>42</v>
      </c>
      <c r="G1578" s="13" t="s">
        <v>4802</v>
      </c>
      <c r="H1578" s="13" t="s">
        <v>4816</v>
      </c>
      <c r="I1578" s="13">
        <f>(Brick_Kilns_EF!$B$13*Brick_Kilns_EF!$B$11*Brick_Kilns_EF!$B$12)</f>
        <v>8886.81</v>
      </c>
      <c r="J1578" s="13">
        <f>IF(D1578="ZZ",Brick_Kilns_EF!$E$9*(0.75),Brick_Kilns_EF!$E$9)</f>
        <v>7.4740000000000006E-4</v>
      </c>
      <c r="K1578" s="13">
        <f t="shared" si="96"/>
        <v>6.6420017940000005</v>
      </c>
      <c r="L1578" s="13">
        <f>IF(D1578="ZZ", Brick_Kilns_EF!$E$6*(0.75),Brick_Kilns_EF!$E$6)</f>
        <v>4.0400000000000001E-4</v>
      </c>
      <c r="M1578" s="13">
        <f t="shared" si="97"/>
        <v>3.5902712399999999</v>
      </c>
      <c r="N1578" s="13">
        <f>IF(D1578="ZZ",Brick_Kilns_EF!$E$7*(0.75),Brick_Kilns_EF!$E$7)</f>
        <v>3.1900000000000001E-3</v>
      </c>
      <c r="O1578" s="13">
        <f t="shared" si="98"/>
        <v>28.348923899999999</v>
      </c>
      <c r="P1578" s="13">
        <f>IF(D1578="ZZ",Brick_Kilns_EF!$E$8*(0.75),Brick_Kilns_EF!$E$8)</f>
        <v>7.1999999999999994E-4</v>
      </c>
      <c r="Q1578" s="13">
        <f t="shared" si="99"/>
        <v>6.3985031999999995</v>
      </c>
    </row>
    <row r="1579" spans="1:17">
      <c r="A1579" s="13" t="s">
        <v>1589</v>
      </c>
      <c r="B1579" s="13">
        <v>24.341839060000002</v>
      </c>
      <c r="C1579" s="13">
        <v>88.843218919999998</v>
      </c>
      <c r="D1579" s="13" t="s">
        <v>6</v>
      </c>
      <c r="E1579" s="13" t="s">
        <v>5000</v>
      </c>
      <c r="F1579" s="13" t="s">
        <v>42</v>
      </c>
      <c r="G1579" s="13" t="s">
        <v>4802</v>
      </c>
      <c r="H1579" s="13" t="s">
        <v>4816</v>
      </c>
      <c r="I1579" s="13">
        <f>(Brick_Kilns_EF!$B$13*Brick_Kilns_EF!$B$11*Brick_Kilns_EF!$B$12)</f>
        <v>8886.81</v>
      </c>
      <c r="J1579" s="13">
        <f>IF(D1579="ZZ",Brick_Kilns_EF!$E$9*(0.75),Brick_Kilns_EF!$E$9)</f>
        <v>7.4740000000000006E-4</v>
      </c>
      <c r="K1579" s="13">
        <f t="shared" si="96"/>
        <v>6.6420017940000005</v>
      </c>
      <c r="L1579" s="13">
        <f>IF(D1579="ZZ", Brick_Kilns_EF!$E$6*(0.75),Brick_Kilns_EF!$E$6)</f>
        <v>4.0400000000000001E-4</v>
      </c>
      <c r="M1579" s="13">
        <f t="shared" si="97"/>
        <v>3.5902712399999999</v>
      </c>
      <c r="N1579" s="13">
        <f>IF(D1579="ZZ",Brick_Kilns_EF!$E$7*(0.75),Brick_Kilns_EF!$E$7)</f>
        <v>3.1900000000000001E-3</v>
      </c>
      <c r="O1579" s="13">
        <f t="shared" si="98"/>
        <v>28.348923899999999</v>
      </c>
      <c r="P1579" s="13">
        <f>IF(D1579="ZZ",Brick_Kilns_EF!$E$8*(0.75),Brick_Kilns_EF!$E$8)</f>
        <v>7.1999999999999994E-4</v>
      </c>
      <c r="Q1579" s="13">
        <f t="shared" si="99"/>
        <v>6.3985031999999995</v>
      </c>
    </row>
    <row r="1580" spans="1:17">
      <c r="A1580" s="13" t="s">
        <v>1590</v>
      </c>
      <c r="B1580" s="13">
        <v>22.467337069999999</v>
      </c>
      <c r="C1580" s="13">
        <v>90.764503129999994</v>
      </c>
      <c r="D1580" s="13" t="s">
        <v>6</v>
      </c>
      <c r="E1580" s="13" t="s">
        <v>5000</v>
      </c>
      <c r="F1580" s="13" t="s">
        <v>11</v>
      </c>
      <c r="G1580" s="13" t="s">
        <v>4802</v>
      </c>
      <c r="H1580" s="13" t="s">
        <v>4816</v>
      </c>
      <c r="I1580" s="13">
        <f>(Brick_Kilns_EF!$B$13*Brick_Kilns_EF!$B$11*Brick_Kilns_EF!$B$12)</f>
        <v>8886.81</v>
      </c>
      <c r="J1580" s="13">
        <f>IF(D1580="ZZ",Brick_Kilns_EF!$E$9*(0.75),Brick_Kilns_EF!$E$9)</f>
        <v>7.4740000000000006E-4</v>
      </c>
      <c r="K1580" s="13">
        <f t="shared" si="96"/>
        <v>6.6420017940000005</v>
      </c>
      <c r="L1580" s="13">
        <f>IF(D1580="ZZ", Brick_Kilns_EF!$E$6*(0.75),Brick_Kilns_EF!$E$6)</f>
        <v>4.0400000000000001E-4</v>
      </c>
      <c r="M1580" s="13">
        <f t="shared" si="97"/>
        <v>3.5902712399999999</v>
      </c>
      <c r="N1580" s="13">
        <f>IF(D1580="ZZ",Brick_Kilns_EF!$E$7*(0.75),Brick_Kilns_EF!$E$7)</f>
        <v>3.1900000000000001E-3</v>
      </c>
      <c r="O1580" s="13">
        <f t="shared" si="98"/>
        <v>28.348923899999999</v>
      </c>
      <c r="P1580" s="13">
        <f>IF(D1580="ZZ",Brick_Kilns_EF!$E$8*(0.75),Brick_Kilns_EF!$E$8)</f>
        <v>7.1999999999999994E-4</v>
      </c>
      <c r="Q1580" s="13">
        <f t="shared" si="99"/>
        <v>6.3985031999999995</v>
      </c>
    </row>
    <row r="1581" spans="1:17">
      <c r="A1581" s="13" t="s">
        <v>1591</v>
      </c>
      <c r="B1581" s="13">
        <v>24.50461194</v>
      </c>
      <c r="C1581" s="13">
        <v>88.676629829999996</v>
      </c>
      <c r="D1581" s="13" t="s">
        <v>6</v>
      </c>
      <c r="E1581" s="13" t="s">
        <v>5000</v>
      </c>
      <c r="F1581" s="13" t="s">
        <v>42</v>
      </c>
      <c r="G1581" s="13" t="s">
        <v>4802</v>
      </c>
      <c r="H1581" s="13" t="s">
        <v>4816</v>
      </c>
      <c r="I1581" s="13">
        <f>(Brick_Kilns_EF!$B$13*Brick_Kilns_EF!$B$11*Brick_Kilns_EF!$B$12)</f>
        <v>8886.81</v>
      </c>
      <c r="J1581" s="13">
        <f>IF(D1581="ZZ",Brick_Kilns_EF!$E$9*(0.75),Brick_Kilns_EF!$E$9)</f>
        <v>7.4740000000000006E-4</v>
      </c>
      <c r="K1581" s="13">
        <f t="shared" si="96"/>
        <v>6.6420017940000005</v>
      </c>
      <c r="L1581" s="13">
        <f>IF(D1581="ZZ", Brick_Kilns_EF!$E$6*(0.75),Brick_Kilns_EF!$E$6)</f>
        <v>4.0400000000000001E-4</v>
      </c>
      <c r="M1581" s="13">
        <f t="shared" si="97"/>
        <v>3.5902712399999999</v>
      </c>
      <c r="N1581" s="13">
        <f>IF(D1581="ZZ",Brick_Kilns_EF!$E$7*(0.75),Brick_Kilns_EF!$E$7)</f>
        <v>3.1900000000000001E-3</v>
      </c>
      <c r="O1581" s="13">
        <f t="shared" si="98"/>
        <v>28.348923899999999</v>
      </c>
      <c r="P1581" s="13">
        <f>IF(D1581="ZZ",Brick_Kilns_EF!$E$8*(0.75),Brick_Kilns_EF!$E$8)</f>
        <v>7.1999999999999994E-4</v>
      </c>
      <c r="Q1581" s="13">
        <f t="shared" si="99"/>
        <v>6.3985031999999995</v>
      </c>
    </row>
    <row r="1582" spans="1:17">
      <c r="A1582" s="13" t="s">
        <v>1592</v>
      </c>
      <c r="B1582" s="13">
        <v>24.480753310000001</v>
      </c>
      <c r="C1582" s="13">
        <v>88.840921410000007</v>
      </c>
      <c r="D1582" s="13" t="s">
        <v>6</v>
      </c>
      <c r="E1582" s="13" t="s">
        <v>5000</v>
      </c>
      <c r="F1582" s="13" t="s">
        <v>42</v>
      </c>
      <c r="G1582" s="13" t="s">
        <v>4802</v>
      </c>
      <c r="H1582" s="13" t="s">
        <v>4816</v>
      </c>
      <c r="I1582" s="13">
        <f>(Brick_Kilns_EF!$B$13*Brick_Kilns_EF!$B$11*Brick_Kilns_EF!$B$12)</f>
        <v>8886.81</v>
      </c>
      <c r="J1582" s="13">
        <f>IF(D1582="ZZ",Brick_Kilns_EF!$E$9*(0.75),Brick_Kilns_EF!$E$9)</f>
        <v>7.4740000000000006E-4</v>
      </c>
      <c r="K1582" s="13">
        <f t="shared" si="96"/>
        <v>6.6420017940000005</v>
      </c>
      <c r="L1582" s="13">
        <f>IF(D1582="ZZ", Brick_Kilns_EF!$E$6*(0.75),Brick_Kilns_EF!$E$6)</f>
        <v>4.0400000000000001E-4</v>
      </c>
      <c r="M1582" s="13">
        <f t="shared" si="97"/>
        <v>3.5902712399999999</v>
      </c>
      <c r="N1582" s="13">
        <f>IF(D1582="ZZ",Brick_Kilns_EF!$E$7*(0.75),Brick_Kilns_EF!$E$7)</f>
        <v>3.1900000000000001E-3</v>
      </c>
      <c r="O1582" s="13">
        <f t="shared" si="98"/>
        <v>28.348923899999999</v>
      </c>
      <c r="P1582" s="13">
        <f>IF(D1582="ZZ",Brick_Kilns_EF!$E$8*(0.75),Brick_Kilns_EF!$E$8)</f>
        <v>7.1999999999999994E-4</v>
      </c>
      <c r="Q1582" s="13">
        <f t="shared" si="99"/>
        <v>6.3985031999999995</v>
      </c>
    </row>
    <row r="1583" spans="1:17">
      <c r="A1583" s="13" t="s">
        <v>1593</v>
      </c>
      <c r="B1583" s="13">
        <v>24.965225889999999</v>
      </c>
      <c r="C1583" s="13">
        <v>88.729810200000003</v>
      </c>
      <c r="D1583" s="13" t="s">
        <v>6</v>
      </c>
      <c r="E1583" s="13" t="s">
        <v>5000</v>
      </c>
      <c r="F1583" s="13" t="s">
        <v>42</v>
      </c>
      <c r="G1583" s="13" t="s">
        <v>4802</v>
      </c>
      <c r="H1583" s="13" t="s">
        <v>4816</v>
      </c>
      <c r="I1583" s="13">
        <f>(Brick_Kilns_EF!$B$13*Brick_Kilns_EF!$B$11*Brick_Kilns_EF!$B$12)</f>
        <v>8886.81</v>
      </c>
      <c r="J1583" s="13">
        <f>IF(D1583="ZZ",Brick_Kilns_EF!$E$9*(0.75),Brick_Kilns_EF!$E$9)</f>
        <v>7.4740000000000006E-4</v>
      </c>
      <c r="K1583" s="13">
        <f t="shared" si="96"/>
        <v>6.6420017940000005</v>
      </c>
      <c r="L1583" s="13">
        <f>IF(D1583="ZZ", Brick_Kilns_EF!$E$6*(0.75),Brick_Kilns_EF!$E$6)</f>
        <v>4.0400000000000001E-4</v>
      </c>
      <c r="M1583" s="13">
        <f t="shared" si="97"/>
        <v>3.5902712399999999</v>
      </c>
      <c r="N1583" s="13">
        <f>IF(D1583="ZZ",Brick_Kilns_EF!$E$7*(0.75),Brick_Kilns_EF!$E$7)</f>
        <v>3.1900000000000001E-3</v>
      </c>
      <c r="O1583" s="13">
        <f t="shared" si="98"/>
        <v>28.348923899999999</v>
      </c>
      <c r="P1583" s="13">
        <f>IF(D1583="ZZ",Brick_Kilns_EF!$E$8*(0.75),Brick_Kilns_EF!$E$8)</f>
        <v>7.1999999999999994E-4</v>
      </c>
      <c r="Q1583" s="13">
        <f t="shared" si="99"/>
        <v>6.3985031999999995</v>
      </c>
    </row>
    <row r="1584" spans="1:17">
      <c r="A1584" s="13" t="s">
        <v>1594</v>
      </c>
      <c r="B1584" s="13">
        <v>24.79956846</v>
      </c>
      <c r="C1584" s="13">
        <v>89.417608419999993</v>
      </c>
      <c r="D1584" s="13" t="s">
        <v>6</v>
      </c>
      <c r="E1584" s="13" t="s">
        <v>5000</v>
      </c>
      <c r="F1584" s="13" t="s">
        <v>42</v>
      </c>
      <c r="G1584" s="13" t="s">
        <v>4802</v>
      </c>
      <c r="H1584" s="13" t="s">
        <v>4816</v>
      </c>
      <c r="I1584" s="13">
        <f>(Brick_Kilns_EF!$B$13*Brick_Kilns_EF!$B$11*Brick_Kilns_EF!$B$12)</f>
        <v>8886.81</v>
      </c>
      <c r="J1584" s="13">
        <f>IF(D1584="ZZ",Brick_Kilns_EF!$E$9*(0.75),Brick_Kilns_EF!$E$9)</f>
        <v>7.4740000000000006E-4</v>
      </c>
      <c r="K1584" s="13">
        <f t="shared" si="96"/>
        <v>6.6420017940000005</v>
      </c>
      <c r="L1584" s="13">
        <f>IF(D1584="ZZ", Brick_Kilns_EF!$E$6*(0.75),Brick_Kilns_EF!$E$6)</f>
        <v>4.0400000000000001E-4</v>
      </c>
      <c r="M1584" s="13">
        <f t="shared" si="97"/>
        <v>3.5902712399999999</v>
      </c>
      <c r="N1584" s="13">
        <f>IF(D1584="ZZ",Brick_Kilns_EF!$E$7*(0.75),Brick_Kilns_EF!$E$7)</f>
        <v>3.1900000000000001E-3</v>
      </c>
      <c r="O1584" s="13">
        <f t="shared" si="98"/>
        <v>28.348923899999999</v>
      </c>
      <c r="P1584" s="13">
        <f>IF(D1584="ZZ",Brick_Kilns_EF!$E$8*(0.75),Brick_Kilns_EF!$E$8)</f>
        <v>7.1999999999999994E-4</v>
      </c>
      <c r="Q1584" s="13">
        <f t="shared" si="99"/>
        <v>6.3985031999999995</v>
      </c>
    </row>
    <row r="1585" spans="1:17">
      <c r="A1585" s="13" t="s">
        <v>1595</v>
      </c>
      <c r="B1585" s="13">
        <v>24.802883349999998</v>
      </c>
      <c r="C1585" s="13">
        <v>89.416571039999994</v>
      </c>
      <c r="D1585" s="13" t="s">
        <v>6</v>
      </c>
      <c r="E1585" s="13" t="s">
        <v>5000</v>
      </c>
      <c r="F1585" s="13" t="s">
        <v>42</v>
      </c>
      <c r="G1585" s="13" t="s">
        <v>4802</v>
      </c>
      <c r="H1585" s="13" t="s">
        <v>4816</v>
      </c>
      <c r="I1585" s="13">
        <f>(Brick_Kilns_EF!$B$13*Brick_Kilns_EF!$B$11*Brick_Kilns_EF!$B$12)</f>
        <v>8886.81</v>
      </c>
      <c r="J1585" s="13">
        <f>IF(D1585="ZZ",Brick_Kilns_EF!$E$9*(0.75),Brick_Kilns_EF!$E$9)</f>
        <v>7.4740000000000006E-4</v>
      </c>
      <c r="K1585" s="13">
        <f t="shared" si="96"/>
        <v>6.6420017940000005</v>
      </c>
      <c r="L1585" s="13">
        <f>IF(D1585="ZZ", Brick_Kilns_EF!$E$6*(0.75),Brick_Kilns_EF!$E$6)</f>
        <v>4.0400000000000001E-4</v>
      </c>
      <c r="M1585" s="13">
        <f t="shared" si="97"/>
        <v>3.5902712399999999</v>
      </c>
      <c r="N1585" s="13">
        <f>IF(D1585="ZZ",Brick_Kilns_EF!$E$7*(0.75),Brick_Kilns_EF!$E$7)</f>
        <v>3.1900000000000001E-3</v>
      </c>
      <c r="O1585" s="13">
        <f t="shared" si="98"/>
        <v>28.348923899999999</v>
      </c>
      <c r="P1585" s="13">
        <f>IF(D1585="ZZ",Brick_Kilns_EF!$E$8*(0.75),Brick_Kilns_EF!$E$8)</f>
        <v>7.1999999999999994E-4</v>
      </c>
      <c r="Q1585" s="13">
        <f t="shared" si="99"/>
        <v>6.3985031999999995</v>
      </c>
    </row>
    <row r="1586" spans="1:17">
      <c r="A1586" s="13" t="s">
        <v>1596</v>
      </c>
      <c r="B1586" s="13">
        <v>24.78412947</v>
      </c>
      <c r="C1586" s="13">
        <v>89.927763369999994</v>
      </c>
      <c r="D1586" s="13" t="s">
        <v>6</v>
      </c>
      <c r="E1586" s="13" t="s">
        <v>5000</v>
      </c>
      <c r="F1586" s="13" t="s">
        <v>248</v>
      </c>
      <c r="G1586" s="13" t="s">
        <v>4802</v>
      </c>
      <c r="H1586" s="13" t="s">
        <v>4816</v>
      </c>
      <c r="I1586" s="13">
        <f>(Brick_Kilns_EF!$B$13*Brick_Kilns_EF!$B$11*Brick_Kilns_EF!$B$12)</f>
        <v>8886.81</v>
      </c>
      <c r="J1586" s="13">
        <f>IF(D1586="ZZ",Brick_Kilns_EF!$E$9*(0.75),Brick_Kilns_EF!$E$9)</f>
        <v>7.4740000000000006E-4</v>
      </c>
      <c r="K1586" s="13">
        <f t="shared" si="96"/>
        <v>6.6420017940000005</v>
      </c>
      <c r="L1586" s="13">
        <f>IF(D1586="ZZ", Brick_Kilns_EF!$E$6*(0.75),Brick_Kilns_EF!$E$6)</f>
        <v>4.0400000000000001E-4</v>
      </c>
      <c r="M1586" s="13">
        <f t="shared" si="97"/>
        <v>3.5902712399999999</v>
      </c>
      <c r="N1586" s="13">
        <f>IF(D1586="ZZ",Brick_Kilns_EF!$E$7*(0.75),Brick_Kilns_EF!$E$7)</f>
        <v>3.1900000000000001E-3</v>
      </c>
      <c r="O1586" s="13">
        <f t="shared" si="98"/>
        <v>28.348923899999999</v>
      </c>
      <c r="P1586" s="13">
        <f>IF(D1586="ZZ",Brick_Kilns_EF!$E$8*(0.75),Brick_Kilns_EF!$E$8)</f>
        <v>7.1999999999999994E-4</v>
      </c>
      <c r="Q1586" s="13">
        <f t="shared" si="99"/>
        <v>6.3985031999999995</v>
      </c>
    </row>
    <row r="1587" spans="1:17">
      <c r="A1587" s="13" t="s">
        <v>1597</v>
      </c>
      <c r="B1587" s="13">
        <v>24.79312672</v>
      </c>
      <c r="C1587" s="13">
        <v>88.960723849999994</v>
      </c>
      <c r="D1587" s="13" t="s">
        <v>6</v>
      </c>
      <c r="E1587" s="13" t="s">
        <v>5000</v>
      </c>
      <c r="F1587" s="13" t="s">
        <v>42</v>
      </c>
      <c r="G1587" s="13" t="s">
        <v>4802</v>
      </c>
      <c r="H1587" s="13" t="s">
        <v>4816</v>
      </c>
      <c r="I1587" s="13">
        <f>(Brick_Kilns_EF!$B$13*Brick_Kilns_EF!$B$11*Brick_Kilns_EF!$B$12)</f>
        <v>8886.81</v>
      </c>
      <c r="J1587" s="13">
        <f>IF(D1587="ZZ",Brick_Kilns_EF!$E$9*(0.75),Brick_Kilns_EF!$E$9)</f>
        <v>7.4740000000000006E-4</v>
      </c>
      <c r="K1587" s="13">
        <f t="shared" si="96"/>
        <v>6.6420017940000005</v>
      </c>
      <c r="L1587" s="13">
        <f>IF(D1587="ZZ", Brick_Kilns_EF!$E$6*(0.75),Brick_Kilns_EF!$E$6)</f>
        <v>4.0400000000000001E-4</v>
      </c>
      <c r="M1587" s="13">
        <f t="shared" si="97"/>
        <v>3.5902712399999999</v>
      </c>
      <c r="N1587" s="13">
        <f>IF(D1587="ZZ",Brick_Kilns_EF!$E$7*(0.75),Brick_Kilns_EF!$E$7)</f>
        <v>3.1900000000000001E-3</v>
      </c>
      <c r="O1587" s="13">
        <f t="shared" si="98"/>
        <v>28.348923899999999</v>
      </c>
      <c r="P1587" s="13">
        <f>IF(D1587="ZZ",Brick_Kilns_EF!$E$8*(0.75),Brick_Kilns_EF!$E$8)</f>
        <v>7.1999999999999994E-4</v>
      </c>
      <c r="Q1587" s="13">
        <f t="shared" si="99"/>
        <v>6.3985031999999995</v>
      </c>
    </row>
    <row r="1588" spans="1:17">
      <c r="A1588" s="13" t="s">
        <v>1598</v>
      </c>
      <c r="B1588" s="13">
        <v>24.564857010000001</v>
      </c>
      <c r="C1588" s="13">
        <v>89.457160779999995</v>
      </c>
      <c r="D1588" s="13" t="s">
        <v>6</v>
      </c>
      <c r="E1588" s="13" t="s">
        <v>5000</v>
      </c>
      <c r="F1588" s="13" t="s">
        <v>42</v>
      </c>
      <c r="G1588" s="13" t="s">
        <v>4802</v>
      </c>
      <c r="H1588" s="13" t="s">
        <v>4816</v>
      </c>
      <c r="I1588" s="13">
        <f>(Brick_Kilns_EF!$B$13*Brick_Kilns_EF!$B$11*Brick_Kilns_EF!$B$12)</f>
        <v>8886.81</v>
      </c>
      <c r="J1588" s="13">
        <f>IF(D1588="ZZ",Brick_Kilns_EF!$E$9*(0.75),Brick_Kilns_EF!$E$9)</f>
        <v>7.4740000000000006E-4</v>
      </c>
      <c r="K1588" s="13">
        <f t="shared" si="96"/>
        <v>6.6420017940000005</v>
      </c>
      <c r="L1588" s="13">
        <f>IF(D1588="ZZ", Brick_Kilns_EF!$E$6*(0.75),Brick_Kilns_EF!$E$6)</f>
        <v>4.0400000000000001E-4</v>
      </c>
      <c r="M1588" s="13">
        <f t="shared" si="97"/>
        <v>3.5902712399999999</v>
      </c>
      <c r="N1588" s="13">
        <f>IF(D1588="ZZ",Brick_Kilns_EF!$E$7*(0.75),Brick_Kilns_EF!$E$7)</f>
        <v>3.1900000000000001E-3</v>
      </c>
      <c r="O1588" s="13">
        <f t="shared" si="98"/>
        <v>28.348923899999999</v>
      </c>
      <c r="P1588" s="13">
        <f>IF(D1588="ZZ",Brick_Kilns_EF!$E$8*(0.75),Brick_Kilns_EF!$E$8)</f>
        <v>7.1999999999999994E-4</v>
      </c>
      <c r="Q1588" s="13">
        <f t="shared" si="99"/>
        <v>6.3985031999999995</v>
      </c>
    </row>
    <row r="1589" spans="1:17">
      <c r="A1589" s="13" t="s">
        <v>1599</v>
      </c>
      <c r="B1589" s="13">
        <v>24.905180529999999</v>
      </c>
      <c r="C1589" s="13">
        <v>89.744222870000002</v>
      </c>
      <c r="D1589" s="13" t="s">
        <v>6</v>
      </c>
      <c r="E1589" s="13" t="s">
        <v>5000</v>
      </c>
      <c r="F1589" s="13" t="s">
        <v>248</v>
      </c>
      <c r="G1589" s="13" t="s">
        <v>4802</v>
      </c>
      <c r="H1589" s="13" t="s">
        <v>4816</v>
      </c>
      <c r="I1589" s="13">
        <f>(Brick_Kilns_EF!$B$13*Brick_Kilns_EF!$B$11*Brick_Kilns_EF!$B$12)</f>
        <v>8886.81</v>
      </c>
      <c r="J1589" s="13">
        <f>IF(D1589="ZZ",Brick_Kilns_EF!$E$9*(0.75),Brick_Kilns_EF!$E$9)</f>
        <v>7.4740000000000006E-4</v>
      </c>
      <c r="K1589" s="13">
        <f t="shared" si="96"/>
        <v>6.6420017940000005</v>
      </c>
      <c r="L1589" s="13">
        <f>IF(D1589="ZZ", Brick_Kilns_EF!$E$6*(0.75),Brick_Kilns_EF!$E$6)</f>
        <v>4.0400000000000001E-4</v>
      </c>
      <c r="M1589" s="13">
        <f t="shared" si="97"/>
        <v>3.5902712399999999</v>
      </c>
      <c r="N1589" s="13">
        <f>IF(D1589="ZZ",Brick_Kilns_EF!$E$7*(0.75),Brick_Kilns_EF!$E$7)</f>
        <v>3.1900000000000001E-3</v>
      </c>
      <c r="O1589" s="13">
        <f t="shared" si="98"/>
        <v>28.348923899999999</v>
      </c>
      <c r="P1589" s="13">
        <f>IF(D1589="ZZ",Brick_Kilns_EF!$E$8*(0.75),Brick_Kilns_EF!$E$8)</f>
        <v>7.1999999999999994E-4</v>
      </c>
      <c r="Q1589" s="13">
        <f t="shared" si="99"/>
        <v>6.3985031999999995</v>
      </c>
    </row>
    <row r="1590" spans="1:17">
      <c r="A1590" s="13" t="s">
        <v>1600</v>
      </c>
      <c r="B1590" s="13">
        <v>24.628042969999999</v>
      </c>
      <c r="C1590" s="13">
        <v>88.362691839999997</v>
      </c>
      <c r="D1590" s="13" t="s">
        <v>6</v>
      </c>
      <c r="E1590" s="13" t="s">
        <v>5000</v>
      </c>
      <c r="F1590" s="13" t="s">
        <v>42</v>
      </c>
      <c r="G1590" s="13" t="s">
        <v>4802</v>
      </c>
      <c r="H1590" s="13" t="s">
        <v>4816</v>
      </c>
      <c r="I1590" s="13">
        <f>(Brick_Kilns_EF!$B$13*Brick_Kilns_EF!$B$11*Brick_Kilns_EF!$B$12)</f>
        <v>8886.81</v>
      </c>
      <c r="J1590" s="13">
        <f>IF(D1590="ZZ",Brick_Kilns_EF!$E$9*(0.75),Brick_Kilns_EF!$E$9)</f>
        <v>7.4740000000000006E-4</v>
      </c>
      <c r="K1590" s="13">
        <f t="shared" si="96"/>
        <v>6.6420017940000005</v>
      </c>
      <c r="L1590" s="13">
        <f>IF(D1590="ZZ", Brick_Kilns_EF!$E$6*(0.75),Brick_Kilns_EF!$E$6)</f>
        <v>4.0400000000000001E-4</v>
      </c>
      <c r="M1590" s="13">
        <f t="shared" si="97"/>
        <v>3.5902712399999999</v>
      </c>
      <c r="N1590" s="13">
        <f>IF(D1590="ZZ",Brick_Kilns_EF!$E$7*(0.75),Brick_Kilns_EF!$E$7)</f>
        <v>3.1900000000000001E-3</v>
      </c>
      <c r="O1590" s="13">
        <f t="shared" si="98"/>
        <v>28.348923899999999</v>
      </c>
      <c r="P1590" s="13">
        <f>IF(D1590="ZZ",Brick_Kilns_EF!$E$8*(0.75),Brick_Kilns_EF!$E$8)</f>
        <v>7.1999999999999994E-4</v>
      </c>
      <c r="Q1590" s="13">
        <f t="shared" si="99"/>
        <v>6.3985031999999995</v>
      </c>
    </row>
    <row r="1591" spans="1:17">
      <c r="A1591" s="13" t="s">
        <v>1601</v>
      </c>
      <c r="B1591" s="13">
        <v>24.853398540000001</v>
      </c>
      <c r="C1591" s="13">
        <v>89.590279030000005</v>
      </c>
      <c r="D1591" s="13" t="s">
        <v>6</v>
      </c>
      <c r="E1591" s="13" t="s">
        <v>5000</v>
      </c>
      <c r="F1591" s="13" t="s">
        <v>42</v>
      </c>
      <c r="G1591" s="13" t="s">
        <v>4802</v>
      </c>
      <c r="H1591" s="13" t="s">
        <v>4816</v>
      </c>
      <c r="I1591" s="13">
        <f>(Brick_Kilns_EF!$B$13*Brick_Kilns_EF!$B$11*Brick_Kilns_EF!$B$12)</f>
        <v>8886.81</v>
      </c>
      <c r="J1591" s="13">
        <f>IF(D1591="ZZ",Brick_Kilns_EF!$E$9*(0.75),Brick_Kilns_EF!$E$9)</f>
        <v>7.4740000000000006E-4</v>
      </c>
      <c r="K1591" s="13">
        <f t="shared" si="96"/>
        <v>6.6420017940000005</v>
      </c>
      <c r="L1591" s="13">
        <f>IF(D1591="ZZ", Brick_Kilns_EF!$E$6*(0.75),Brick_Kilns_EF!$E$6)</f>
        <v>4.0400000000000001E-4</v>
      </c>
      <c r="M1591" s="13">
        <f t="shared" si="97"/>
        <v>3.5902712399999999</v>
      </c>
      <c r="N1591" s="13">
        <f>IF(D1591="ZZ",Brick_Kilns_EF!$E$7*(0.75),Brick_Kilns_EF!$E$7)</f>
        <v>3.1900000000000001E-3</v>
      </c>
      <c r="O1591" s="13">
        <f t="shared" si="98"/>
        <v>28.348923899999999</v>
      </c>
      <c r="P1591" s="13">
        <f>IF(D1591="ZZ",Brick_Kilns_EF!$E$8*(0.75),Brick_Kilns_EF!$E$8)</f>
        <v>7.1999999999999994E-4</v>
      </c>
      <c r="Q1591" s="13">
        <f t="shared" si="99"/>
        <v>6.3985031999999995</v>
      </c>
    </row>
    <row r="1592" spans="1:17">
      <c r="A1592" s="13" t="s">
        <v>1602</v>
      </c>
      <c r="B1592" s="13">
        <v>25.28483627</v>
      </c>
      <c r="C1592" s="13">
        <v>89.08640106</v>
      </c>
      <c r="D1592" s="13" t="s">
        <v>6</v>
      </c>
      <c r="E1592" s="13" t="s">
        <v>5000</v>
      </c>
      <c r="F1592" s="13" t="s">
        <v>171</v>
      </c>
      <c r="G1592" s="13" t="s">
        <v>4802</v>
      </c>
      <c r="H1592" s="13" t="s">
        <v>4816</v>
      </c>
      <c r="I1592" s="13">
        <f>(Brick_Kilns_EF!$B$13*Brick_Kilns_EF!$B$11*Brick_Kilns_EF!$B$12)</f>
        <v>8886.81</v>
      </c>
      <c r="J1592" s="13">
        <f>IF(D1592="ZZ",Brick_Kilns_EF!$E$9*(0.75),Brick_Kilns_EF!$E$9)</f>
        <v>7.4740000000000006E-4</v>
      </c>
      <c r="K1592" s="13">
        <f t="shared" si="96"/>
        <v>6.6420017940000005</v>
      </c>
      <c r="L1592" s="13">
        <f>IF(D1592="ZZ", Brick_Kilns_EF!$E$6*(0.75),Brick_Kilns_EF!$E$6)</f>
        <v>4.0400000000000001E-4</v>
      </c>
      <c r="M1592" s="13">
        <f t="shared" si="97"/>
        <v>3.5902712399999999</v>
      </c>
      <c r="N1592" s="13">
        <f>IF(D1592="ZZ",Brick_Kilns_EF!$E$7*(0.75),Brick_Kilns_EF!$E$7)</f>
        <v>3.1900000000000001E-3</v>
      </c>
      <c r="O1592" s="13">
        <f t="shared" si="98"/>
        <v>28.348923899999999</v>
      </c>
      <c r="P1592" s="13">
        <f>IF(D1592="ZZ",Brick_Kilns_EF!$E$8*(0.75),Brick_Kilns_EF!$E$8)</f>
        <v>7.1999999999999994E-4</v>
      </c>
      <c r="Q1592" s="13">
        <f t="shared" si="99"/>
        <v>6.3985031999999995</v>
      </c>
    </row>
    <row r="1593" spans="1:17">
      <c r="A1593" s="13" t="s">
        <v>1603</v>
      </c>
      <c r="B1593" s="13">
        <v>24.585794239999998</v>
      </c>
      <c r="C1593" s="13">
        <v>90.065332380000001</v>
      </c>
      <c r="D1593" s="13" t="s">
        <v>6</v>
      </c>
      <c r="E1593" s="13" t="s">
        <v>5000</v>
      </c>
      <c r="F1593" s="13" t="s">
        <v>7</v>
      </c>
      <c r="G1593" s="13" t="s">
        <v>4802</v>
      </c>
      <c r="H1593" s="13" t="s">
        <v>4816</v>
      </c>
      <c r="I1593" s="13">
        <f>(Brick_Kilns_EF!$B$13*Brick_Kilns_EF!$B$11*Brick_Kilns_EF!$B$12)</f>
        <v>8886.81</v>
      </c>
      <c r="J1593" s="13">
        <f>IF(D1593="ZZ",Brick_Kilns_EF!$E$9*(0.75),Brick_Kilns_EF!$E$9)</f>
        <v>7.4740000000000006E-4</v>
      </c>
      <c r="K1593" s="13">
        <f t="shared" si="96"/>
        <v>6.6420017940000005</v>
      </c>
      <c r="L1593" s="13">
        <f>IF(D1593="ZZ", Brick_Kilns_EF!$E$6*(0.75),Brick_Kilns_EF!$E$6)</f>
        <v>4.0400000000000001E-4</v>
      </c>
      <c r="M1593" s="13">
        <f t="shared" si="97"/>
        <v>3.5902712399999999</v>
      </c>
      <c r="N1593" s="13">
        <f>IF(D1593="ZZ",Brick_Kilns_EF!$E$7*(0.75),Brick_Kilns_EF!$E$7)</f>
        <v>3.1900000000000001E-3</v>
      </c>
      <c r="O1593" s="13">
        <f t="shared" si="98"/>
        <v>28.348923899999999</v>
      </c>
      <c r="P1593" s="13">
        <f>IF(D1593="ZZ",Brick_Kilns_EF!$E$8*(0.75),Brick_Kilns_EF!$E$8)</f>
        <v>7.1999999999999994E-4</v>
      </c>
      <c r="Q1593" s="13">
        <f t="shared" si="99"/>
        <v>6.3985031999999995</v>
      </c>
    </row>
    <row r="1594" spans="1:17">
      <c r="A1594" s="13" t="s">
        <v>1604</v>
      </c>
      <c r="B1594" s="13">
        <v>26.112827809999999</v>
      </c>
      <c r="C1594" s="13">
        <v>88.317000539999995</v>
      </c>
      <c r="D1594" s="13" t="s">
        <v>6</v>
      </c>
      <c r="E1594" s="13" t="s">
        <v>5000</v>
      </c>
      <c r="F1594" s="13" t="s">
        <v>171</v>
      </c>
      <c r="G1594" s="13" t="s">
        <v>4802</v>
      </c>
      <c r="H1594" s="13" t="s">
        <v>4816</v>
      </c>
      <c r="I1594" s="13">
        <f>(Brick_Kilns_EF!$B$13*Brick_Kilns_EF!$B$11*Brick_Kilns_EF!$B$12)</f>
        <v>8886.81</v>
      </c>
      <c r="J1594" s="13">
        <f>IF(D1594="ZZ",Brick_Kilns_EF!$E$9*(0.75),Brick_Kilns_EF!$E$9)</f>
        <v>7.4740000000000006E-4</v>
      </c>
      <c r="K1594" s="13">
        <f t="shared" si="96"/>
        <v>6.6420017940000005</v>
      </c>
      <c r="L1594" s="13">
        <f>IF(D1594="ZZ", Brick_Kilns_EF!$E$6*(0.75),Brick_Kilns_EF!$E$6)</f>
        <v>4.0400000000000001E-4</v>
      </c>
      <c r="M1594" s="13">
        <f t="shared" si="97"/>
        <v>3.5902712399999999</v>
      </c>
      <c r="N1594" s="13">
        <f>IF(D1594="ZZ",Brick_Kilns_EF!$E$7*(0.75),Brick_Kilns_EF!$E$7)</f>
        <v>3.1900000000000001E-3</v>
      </c>
      <c r="O1594" s="13">
        <f t="shared" si="98"/>
        <v>28.348923899999999</v>
      </c>
      <c r="P1594" s="13">
        <f>IF(D1594="ZZ",Brick_Kilns_EF!$E$8*(0.75),Brick_Kilns_EF!$E$8)</f>
        <v>7.1999999999999994E-4</v>
      </c>
      <c r="Q1594" s="13">
        <f t="shared" si="99"/>
        <v>6.3985031999999995</v>
      </c>
    </row>
    <row r="1595" spans="1:17">
      <c r="A1595" s="13" t="s">
        <v>1605</v>
      </c>
      <c r="B1595" s="13">
        <v>24.57491636</v>
      </c>
      <c r="C1595" s="13">
        <v>88.728566229999998</v>
      </c>
      <c r="D1595" s="13" t="s">
        <v>6</v>
      </c>
      <c r="E1595" s="13" t="s">
        <v>5000</v>
      </c>
      <c r="F1595" s="13" t="s">
        <v>42</v>
      </c>
      <c r="G1595" s="13" t="s">
        <v>4802</v>
      </c>
      <c r="H1595" s="13" t="s">
        <v>4816</v>
      </c>
      <c r="I1595" s="13">
        <f>(Brick_Kilns_EF!$B$13*Brick_Kilns_EF!$B$11*Brick_Kilns_EF!$B$12)</f>
        <v>8886.81</v>
      </c>
      <c r="J1595" s="13">
        <f>IF(D1595="ZZ",Brick_Kilns_EF!$E$9*(0.75),Brick_Kilns_EF!$E$9)</f>
        <v>7.4740000000000006E-4</v>
      </c>
      <c r="K1595" s="13">
        <f t="shared" si="96"/>
        <v>6.6420017940000005</v>
      </c>
      <c r="L1595" s="13">
        <f>IF(D1595="ZZ", Brick_Kilns_EF!$E$6*(0.75),Brick_Kilns_EF!$E$6)</f>
        <v>4.0400000000000001E-4</v>
      </c>
      <c r="M1595" s="13">
        <f t="shared" si="97"/>
        <v>3.5902712399999999</v>
      </c>
      <c r="N1595" s="13">
        <f>IF(D1595="ZZ",Brick_Kilns_EF!$E$7*(0.75),Brick_Kilns_EF!$E$7)</f>
        <v>3.1900000000000001E-3</v>
      </c>
      <c r="O1595" s="13">
        <f t="shared" si="98"/>
        <v>28.348923899999999</v>
      </c>
      <c r="P1595" s="13">
        <f>IF(D1595="ZZ",Brick_Kilns_EF!$E$8*(0.75),Brick_Kilns_EF!$E$8)</f>
        <v>7.1999999999999994E-4</v>
      </c>
      <c r="Q1595" s="13">
        <f t="shared" si="99"/>
        <v>6.3985031999999995</v>
      </c>
    </row>
    <row r="1596" spans="1:17">
      <c r="A1596" s="13" t="s">
        <v>1606</v>
      </c>
      <c r="B1596" s="13">
        <v>24.489559960000001</v>
      </c>
      <c r="C1596" s="13">
        <v>89.493195790000001</v>
      </c>
      <c r="D1596" s="13" t="s">
        <v>6</v>
      </c>
      <c r="E1596" s="13" t="s">
        <v>5000</v>
      </c>
      <c r="F1596" s="13" t="s">
        <v>42</v>
      </c>
      <c r="G1596" s="13" t="s">
        <v>4802</v>
      </c>
      <c r="H1596" s="13" t="s">
        <v>4816</v>
      </c>
      <c r="I1596" s="13">
        <f>(Brick_Kilns_EF!$B$13*Brick_Kilns_EF!$B$11*Brick_Kilns_EF!$B$12)</f>
        <v>8886.81</v>
      </c>
      <c r="J1596" s="13">
        <f>IF(D1596="ZZ",Brick_Kilns_EF!$E$9*(0.75),Brick_Kilns_EF!$E$9)</f>
        <v>7.4740000000000006E-4</v>
      </c>
      <c r="K1596" s="13">
        <f t="shared" si="96"/>
        <v>6.6420017940000005</v>
      </c>
      <c r="L1596" s="13">
        <f>IF(D1596="ZZ", Brick_Kilns_EF!$E$6*(0.75),Brick_Kilns_EF!$E$6)</f>
        <v>4.0400000000000001E-4</v>
      </c>
      <c r="M1596" s="13">
        <f t="shared" si="97"/>
        <v>3.5902712399999999</v>
      </c>
      <c r="N1596" s="13">
        <f>IF(D1596="ZZ",Brick_Kilns_EF!$E$7*(0.75),Brick_Kilns_EF!$E$7)</f>
        <v>3.1900000000000001E-3</v>
      </c>
      <c r="O1596" s="13">
        <f t="shared" si="98"/>
        <v>28.348923899999999</v>
      </c>
      <c r="P1596" s="13">
        <f>IF(D1596="ZZ",Brick_Kilns_EF!$E$8*(0.75),Brick_Kilns_EF!$E$8)</f>
        <v>7.1999999999999994E-4</v>
      </c>
      <c r="Q1596" s="13">
        <f t="shared" si="99"/>
        <v>6.3985031999999995</v>
      </c>
    </row>
    <row r="1597" spans="1:17">
      <c r="A1597" s="13" t="s">
        <v>1607</v>
      </c>
      <c r="B1597" s="13">
        <v>24.72186129</v>
      </c>
      <c r="C1597" s="13">
        <v>89.943433729999995</v>
      </c>
      <c r="D1597" s="13" t="s">
        <v>6</v>
      </c>
      <c r="E1597" s="13" t="s">
        <v>5000</v>
      </c>
      <c r="F1597" s="13" t="s">
        <v>7</v>
      </c>
      <c r="G1597" s="13" t="s">
        <v>4802</v>
      </c>
      <c r="H1597" s="13" t="s">
        <v>4816</v>
      </c>
      <c r="I1597" s="13">
        <f>(Brick_Kilns_EF!$B$13*Brick_Kilns_EF!$B$11*Brick_Kilns_EF!$B$12)</f>
        <v>8886.81</v>
      </c>
      <c r="J1597" s="13">
        <f>IF(D1597="ZZ",Brick_Kilns_EF!$E$9*(0.75),Brick_Kilns_EF!$E$9)</f>
        <v>7.4740000000000006E-4</v>
      </c>
      <c r="K1597" s="13">
        <f t="shared" si="96"/>
        <v>6.6420017940000005</v>
      </c>
      <c r="L1597" s="13">
        <f>IF(D1597="ZZ", Brick_Kilns_EF!$E$6*(0.75),Brick_Kilns_EF!$E$6)</f>
        <v>4.0400000000000001E-4</v>
      </c>
      <c r="M1597" s="13">
        <f t="shared" si="97"/>
        <v>3.5902712399999999</v>
      </c>
      <c r="N1597" s="13">
        <f>IF(D1597="ZZ",Brick_Kilns_EF!$E$7*(0.75),Brick_Kilns_EF!$E$7)</f>
        <v>3.1900000000000001E-3</v>
      </c>
      <c r="O1597" s="13">
        <f t="shared" si="98"/>
        <v>28.348923899999999</v>
      </c>
      <c r="P1597" s="13">
        <f>IF(D1597="ZZ",Brick_Kilns_EF!$E$8*(0.75),Brick_Kilns_EF!$E$8)</f>
        <v>7.1999999999999994E-4</v>
      </c>
      <c r="Q1597" s="13">
        <f t="shared" si="99"/>
        <v>6.3985031999999995</v>
      </c>
    </row>
    <row r="1598" spans="1:17">
      <c r="A1598" s="13" t="s">
        <v>1608</v>
      </c>
      <c r="B1598" s="13">
        <v>24.822009040000001</v>
      </c>
      <c r="C1598" s="13">
        <v>89.735743150000005</v>
      </c>
      <c r="D1598" s="13" t="s">
        <v>6</v>
      </c>
      <c r="E1598" s="13" t="s">
        <v>5000</v>
      </c>
      <c r="F1598" s="13" t="s">
        <v>248</v>
      </c>
      <c r="G1598" s="13" t="s">
        <v>4802</v>
      </c>
      <c r="H1598" s="13" t="s">
        <v>4816</v>
      </c>
      <c r="I1598" s="13">
        <f>(Brick_Kilns_EF!$B$13*Brick_Kilns_EF!$B$11*Brick_Kilns_EF!$B$12)</f>
        <v>8886.81</v>
      </c>
      <c r="J1598" s="13">
        <f>IF(D1598="ZZ",Brick_Kilns_EF!$E$9*(0.75),Brick_Kilns_EF!$E$9)</f>
        <v>7.4740000000000006E-4</v>
      </c>
      <c r="K1598" s="13">
        <f t="shared" si="96"/>
        <v>6.6420017940000005</v>
      </c>
      <c r="L1598" s="13">
        <f>IF(D1598="ZZ", Brick_Kilns_EF!$E$6*(0.75),Brick_Kilns_EF!$E$6)</f>
        <v>4.0400000000000001E-4</v>
      </c>
      <c r="M1598" s="13">
        <f t="shared" si="97"/>
        <v>3.5902712399999999</v>
      </c>
      <c r="N1598" s="13">
        <f>IF(D1598="ZZ",Brick_Kilns_EF!$E$7*(0.75),Brick_Kilns_EF!$E$7)</f>
        <v>3.1900000000000001E-3</v>
      </c>
      <c r="O1598" s="13">
        <f t="shared" si="98"/>
        <v>28.348923899999999</v>
      </c>
      <c r="P1598" s="13">
        <f>IF(D1598="ZZ",Brick_Kilns_EF!$E$8*(0.75),Brick_Kilns_EF!$E$8)</f>
        <v>7.1999999999999994E-4</v>
      </c>
      <c r="Q1598" s="13">
        <f t="shared" si="99"/>
        <v>6.3985031999999995</v>
      </c>
    </row>
    <row r="1599" spans="1:17">
      <c r="A1599" s="13" t="s">
        <v>1609</v>
      </c>
      <c r="B1599" s="13">
        <v>24.695124799999999</v>
      </c>
      <c r="C1599" s="13">
        <v>88.868828519999994</v>
      </c>
      <c r="D1599" s="13" t="s">
        <v>6</v>
      </c>
      <c r="E1599" s="13" t="s">
        <v>5000</v>
      </c>
      <c r="F1599" s="13" t="s">
        <v>42</v>
      </c>
      <c r="G1599" s="13" t="s">
        <v>4802</v>
      </c>
      <c r="H1599" s="13" t="s">
        <v>4816</v>
      </c>
      <c r="I1599" s="13">
        <f>(Brick_Kilns_EF!$B$13*Brick_Kilns_EF!$B$11*Brick_Kilns_EF!$B$12)</f>
        <v>8886.81</v>
      </c>
      <c r="J1599" s="13">
        <f>IF(D1599="ZZ",Brick_Kilns_EF!$E$9*(0.75),Brick_Kilns_EF!$E$9)</f>
        <v>7.4740000000000006E-4</v>
      </c>
      <c r="K1599" s="13">
        <f t="shared" si="96"/>
        <v>6.6420017940000005</v>
      </c>
      <c r="L1599" s="13">
        <f>IF(D1599="ZZ", Brick_Kilns_EF!$E$6*(0.75),Brick_Kilns_EF!$E$6)</f>
        <v>4.0400000000000001E-4</v>
      </c>
      <c r="M1599" s="13">
        <f t="shared" si="97"/>
        <v>3.5902712399999999</v>
      </c>
      <c r="N1599" s="13">
        <f>IF(D1599="ZZ",Brick_Kilns_EF!$E$7*(0.75),Brick_Kilns_EF!$E$7)</f>
        <v>3.1900000000000001E-3</v>
      </c>
      <c r="O1599" s="13">
        <f t="shared" si="98"/>
        <v>28.348923899999999</v>
      </c>
      <c r="P1599" s="13">
        <f>IF(D1599="ZZ",Brick_Kilns_EF!$E$8*(0.75),Brick_Kilns_EF!$E$8)</f>
        <v>7.1999999999999994E-4</v>
      </c>
      <c r="Q1599" s="13">
        <f t="shared" si="99"/>
        <v>6.3985031999999995</v>
      </c>
    </row>
    <row r="1600" spans="1:17">
      <c r="A1600" s="13" t="s">
        <v>1610</v>
      </c>
      <c r="B1600" s="13">
        <v>25.990959149999998</v>
      </c>
      <c r="C1600" s="13">
        <v>88.522391069999998</v>
      </c>
      <c r="D1600" s="13" t="s">
        <v>6</v>
      </c>
      <c r="E1600" s="13" t="s">
        <v>5000</v>
      </c>
      <c r="F1600" s="13" t="s">
        <v>171</v>
      </c>
      <c r="G1600" s="13" t="s">
        <v>4802</v>
      </c>
      <c r="H1600" s="13" t="s">
        <v>4816</v>
      </c>
      <c r="I1600" s="13">
        <f>(Brick_Kilns_EF!$B$13*Brick_Kilns_EF!$B$11*Brick_Kilns_EF!$B$12)</f>
        <v>8886.81</v>
      </c>
      <c r="J1600" s="13">
        <f>IF(D1600="ZZ",Brick_Kilns_EF!$E$9*(0.75),Brick_Kilns_EF!$E$9)</f>
        <v>7.4740000000000006E-4</v>
      </c>
      <c r="K1600" s="13">
        <f t="shared" si="96"/>
        <v>6.6420017940000005</v>
      </c>
      <c r="L1600" s="13">
        <f>IF(D1600="ZZ", Brick_Kilns_EF!$E$6*(0.75),Brick_Kilns_EF!$E$6)</f>
        <v>4.0400000000000001E-4</v>
      </c>
      <c r="M1600" s="13">
        <f t="shared" si="97"/>
        <v>3.5902712399999999</v>
      </c>
      <c r="N1600" s="13">
        <f>IF(D1600="ZZ",Brick_Kilns_EF!$E$7*(0.75),Brick_Kilns_EF!$E$7)</f>
        <v>3.1900000000000001E-3</v>
      </c>
      <c r="O1600" s="13">
        <f t="shared" si="98"/>
        <v>28.348923899999999</v>
      </c>
      <c r="P1600" s="13">
        <f>IF(D1600="ZZ",Brick_Kilns_EF!$E$8*(0.75),Brick_Kilns_EF!$E$8)</f>
        <v>7.1999999999999994E-4</v>
      </c>
      <c r="Q1600" s="13">
        <f t="shared" si="99"/>
        <v>6.3985031999999995</v>
      </c>
    </row>
    <row r="1601" spans="1:17">
      <c r="A1601" s="13" t="s">
        <v>1611</v>
      </c>
      <c r="B1601" s="13">
        <v>25.06573946</v>
      </c>
      <c r="C1601" s="13">
        <v>88.460333939999998</v>
      </c>
      <c r="D1601" s="13" t="s">
        <v>6</v>
      </c>
      <c r="E1601" s="13" t="s">
        <v>5000</v>
      </c>
      <c r="F1601" s="13" t="s">
        <v>42</v>
      </c>
      <c r="G1601" s="13" t="s">
        <v>4802</v>
      </c>
      <c r="H1601" s="13" t="s">
        <v>4816</v>
      </c>
      <c r="I1601" s="13">
        <f>(Brick_Kilns_EF!$B$13*Brick_Kilns_EF!$B$11*Brick_Kilns_EF!$B$12)</f>
        <v>8886.81</v>
      </c>
      <c r="J1601" s="13">
        <f>IF(D1601="ZZ",Brick_Kilns_EF!$E$9*(0.75),Brick_Kilns_EF!$E$9)</f>
        <v>7.4740000000000006E-4</v>
      </c>
      <c r="K1601" s="13">
        <f t="shared" si="96"/>
        <v>6.6420017940000005</v>
      </c>
      <c r="L1601" s="13">
        <f>IF(D1601="ZZ", Brick_Kilns_EF!$E$6*(0.75),Brick_Kilns_EF!$E$6)</f>
        <v>4.0400000000000001E-4</v>
      </c>
      <c r="M1601" s="13">
        <f t="shared" si="97"/>
        <v>3.5902712399999999</v>
      </c>
      <c r="N1601" s="13">
        <f>IF(D1601="ZZ",Brick_Kilns_EF!$E$7*(0.75),Brick_Kilns_EF!$E$7)</f>
        <v>3.1900000000000001E-3</v>
      </c>
      <c r="O1601" s="13">
        <f t="shared" si="98"/>
        <v>28.348923899999999</v>
      </c>
      <c r="P1601" s="13">
        <f>IF(D1601="ZZ",Brick_Kilns_EF!$E$8*(0.75),Brick_Kilns_EF!$E$8)</f>
        <v>7.1999999999999994E-4</v>
      </c>
      <c r="Q1601" s="13">
        <f t="shared" si="99"/>
        <v>6.3985031999999995</v>
      </c>
    </row>
    <row r="1602" spans="1:17">
      <c r="A1602" s="13" t="s">
        <v>1612</v>
      </c>
      <c r="B1602" s="13">
        <v>24.41509495</v>
      </c>
      <c r="C1602" s="13">
        <v>88.663178279999997</v>
      </c>
      <c r="D1602" s="13" t="s">
        <v>6</v>
      </c>
      <c r="E1602" s="13" t="s">
        <v>5000</v>
      </c>
      <c r="F1602" s="13" t="s">
        <v>42</v>
      </c>
      <c r="G1602" s="13" t="s">
        <v>4802</v>
      </c>
      <c r="H1602" s="13" t="s">
        <v>4816</v>
      </c>
      <c r="I1602" s="13">
        <f>(Brick_Kilns_EF!$B$13*Brick_Kilns_EF!$B$11*Brick_Kilns_EF!$B$12)</f>
        <v>8886.81</v>
      </c>
      <c r="J1602" s="13">
        <f>IF(D1602="ZZ",Brick_Kilns_EF!$E$9*(0.75),Brick_Kilns_EF!$E$9)</f>
        <v>7.4740000000000006E-4</v>
      </c>
      <c r="K1602" s="13">
        <f t="shared" si="96"/>
        <v>6.6420017940000005</v>
      </c>
      <c r="L1602" s="13">
        <f>IF(D1602="ZZ", Brick_Kilns_EF!$E$6*(0.75),Brick_Kilns_EF!$E$6)</f>
        <v>4.0400000000000001E-4</v>
      </c>
      <c r="M1602" s="13">
        <f t="shared" si="97"/>
        <v>3.5902712399999999</v>
      </c>
      <c r="N1602" s="13">
        <f>IF(D1602="ZZ",Brick_Kilns_EF!$E$7*(0.75),Brick_Kilns_EF!$E$7)</f>
        <v>3.1900000000000001E-3</v>
      </c>
      <c r="O1602" s="13">
        <f t="shared" si="98"/>
        <v>28.348923899999999</v>
      </c>
      <c r="P1602" s="13">
        <f>IF(D1602="ZZ",Brick_Kilns_EF!$E$8*(0.75),Brick_Kilns_EF!$E$8)</f>
        <v>7.1999999999999994E-4</v>
      </c>
      <c r="Q1602" s="13">
        <f t="shared" si="99"/>
        <v>6.3985031999999995</v>
      </c>
    </row>
    <row r="1603" spans="1:17">
      <c r="A1603" s="13" t="s">
        <v>1613</v>
      </c>
      <c r="B1603" s="13">
        <v>24.755249419999998</v>
      </c>
      <c r="C1603" s="13">
        <v>89.056590209999996</v>
      </c>
      <c r="D1603" s="13" t="s">
        <v>6</v>
      </c>
      <c r="E1603" s="13" t="s">
        <v>5000</v>
      </c>
      <c r="F1603" s="13" t="s">
        <v>42</v>
      </c>
      <c r="G1603" s="13" t="s">
        <v>4802</v>
      </c>
      <c r="H1603" s="13" t="s">
        <v>4816</v>
      </c>
      <c r="I1603" s="13">
        <f>(Brick_Kilns_EF!$B$13*Brick_Kilns_EF!$B$11*Brick_Kilns_EF!$B$12)</f>
        <v>8886.81</v>
      </c>
      <c r="J1603" s="13">
        <f>IF(D1603="ZZ",Brick_Kilns_EF!$E$9*(0.75),Brick_Kilns_EF!$E$9)</f>
        <v>7.4740000000000006E-4</v>
      </c>
      <c r="K1603" s="13">
        <f t="shared" ref="K1603:K1666" si="100">I1603*J1603</f>
        <v>6.6420017940000005</v>
      </c>
      <c r="L1603" s="13">
        <f>IF(D1603="ZZ", Brick_Kilns_EF!$E$6*(0.75),Brick_Kilns_EF!$E$6)</f>
        <v>4.0400000000000001E-4</v>
      </c>
      <c r="M1603" s="13">
        <f t="shared" ref="M1603:M1666" si="101">L1603*I1603</f>
        <v>3.5902712399999999</v>
      </c>
      <c r="N1603" s="13">
        <f>IF(D1603="ZZ",Brick_Kilns_EF!$E$7*(0.75),Brick_Kilns_EF!$E$7)</f>
        <v>3.1900000000000001E-3</v>
      </c>
      <c r="O1603" s="13">
        <f t="shared" ref="O1603:O1666" si="102">I1603*N1603</f>
        <v>28.348923899999999</v>
      </c>
      <c r="P1603" s="13">
        <f>IF(D1603="ZZ",Brick_Kilns_EF!$E$8*(0.75),Brick_Kilns_EF!$E$8)</f>
        <v>7.1999999999999994E-4</v>
      </c>
      <c r="Q1603" s="13">
        <f t="shared" ref="Q1603:Q1666" si="103">I1603*P1603</f>
        <v>6.3985031999999995</v>
      </c>
    </row>
    <row r="1604" spans="1:17">
      <c r="A1604" s="13" t="s">
        <v>1614</v>
      </c>
      <c r="B1604" s="13">
        <v>24.834877710000001</v>
      </c>
      <c r="C1604" s="13">
        <v>89.208589540000006</v>
      </c>
      <c r="D1604" s="13" t="s">
        <v>6</v>
      </c>
      <c r="E1604" s="13" t="s">
        <v>5000</v>
      </c>
      <c r="F1604" s="13" t="s">
        <v>42</v>
      </c>
      <c r="G1604" s="13" t="s">
        <v>4802</v>
      </c>
      <c r="H1604" s="13" t="s">
        <v>4816</v>
      </c>
      <c r="I1604" s="13">
        <f>(Brick_Kilns_EF!$B$13*Brick_Kilns_EF!$B$11*Brick_Kilns_EF!$B$12)</f>
        <v>8886.81</v>
      </c>
      <c r="J1604" s="13">
        <f>IF(D1604="ZZ",Brick_Kilns_EF!$E$9*(0.75),Brick_Kilns_EF!$E$9)</f>
        <v>7.4740000000000006E-4</v>
      </c>
      <c r="K1604" s="13">
        <f t="shared" si="100"/>
        <v>6.6420017940000005</v>
      </c>
      <c r="L1604" s="13">
        <f>IF(D1604="ZZ", Brick_Kilns_EF!$E$6*(0.75),Brick_Kilns_EF!$E$6)</f>
        <v>4.0400000000000001E-4</v>
      </c>
      <c r="M1604" s="13">
        <f t="shared" si="101"/>
        <v>3.5902712399999999</v>
      </c>
      <c r="N1604" s="13">
        <f>IF(D1604="ZZ",Brick_Kilns_EF!$E$7*(0.75),Brick_Kilns_EF!$E$7)</f>
        <v>3.1900000000000001E-3</v>
      </c>
      <c r="O1604" s="13">
        <f t="shared" si="102"/>
        <v>28.348923899999999</v>
      </c>
      <c r="P1604" s="13">
        <f>IF(D1604="ZZ",Brick_Kilns_EF!$E$8*(0.75),Brick_Kilns_EF!$E$8)</f>
        <v>7.1999999999999994E-4</v>
      </c>
      <c r="Q1604" s="13">
        <f t="shared" si="103"/>
        <v>6.3985031999999995</v>
      </c>
    </row>
    <row r="1605" spans="1:17">
      <c r="A1605" s="13" t="s">
        <v>1615</v>
      </c>
      <c r="B1605" s="13">
        <v>25.751904840000002</v>
      </c>
      <c r="C1605" s="13">
        <v>88.918993060000005</v>
      </c>
      <c r="D1605" s="13" t="s">
        <v>6</v>
      </c>
      <c r="E1605" s="13" t="s">
        <v>5000</v>
      </c>
      <c r="F1605" s="13" t="s">
        <v>171</v>
      </c>
      <c r="G1605" s="13" t="s">
        <v>4802</v>
      </c>
      <c r="H1605" s="13" t="s">
        <v>4816</v>
      </c>
      <c r="I1605" s="13">
        <f>(Brick_Kilns_EF!$B$13*Brick_Kilns_EF!$B$11*Brick_Kilns_EF!$B$12)</f>
        <v>8886.81</v>
      </c>
      <c r="J1605" s="13">
        <f>IF(D1605="ZZ",Brick_Kilns_EF!$E$9*(0.75),Brick_Kilns_EF!$E$9)</f>
        <v>7.4740000000000006E-4</v>
      </c>
      <c r="K1605" s="13">
        <f t="shared" si="100"/>
        <v>6.6420017940000005</v>
      </c>
      <c r="L1605" s="13">
        <f>IF(D1605="ZZ", Brick_Kilns_EF!$E$6*(0.75),Brick_Kilns_EF!$E$6)</f>
        <v>4.0400000000000001E-4</v>
      </c>
      <c r="M1605" s="13">
        <f t="shared" si="101"/>
        <v>3.5902712399999999</v>
      </c>
      <c r="N1605" s="13">
        <f>IF(D1605="ZZ",Brick_Kilns_EF!$E$7*(0.75),Brick_Kilns_EF!$E$7)</f>
        <v>3.1900000000000001E-3</v>
      </c>
      <c r="O1605" s="13">
        <f t="shared" si="102"/>
        <v>28.348923899999999</v>
      </c>
      <c r="P1605" s="13">
        <f>IF(D1605="ZZ",Brick_Kilns_EF!$E$8*(0.75),Brick_Kilns_EF!$E$8)</f>
        <v>7.1999999999999994E-4</v>
      </c>
      <c r="Q1605" s="13">
        <f t="shared" si="103"/>
        <v>6.3985031999999995</v>
      </c>
    </row>
    <row r="1606" spans="1:17">
      <c r="A1606" s="13" t="s">
        <v>1616</v>
      </c>
      <c r="B1606" s="13">
        <v>24.915160889999999</v>
      </c>
      <c r="C1606" s="13">
        <v>89.967708669999993</v>
      </c>
      <c r="D1606" s="13" t="s">
        <v>6</v>
      </c>
      <c r="E1606" s="13" t="s">
        <v>5000</v>
      </c>
      <c r="F1606" s="13" t="s">
        <v>248</v>
      </c>
      <c r="G1606" s="13" t="s">
        <v>4802</v>
      </c>
      <c r="H1606" s="13" t="s">
        <v>4816</v>
      </c>
      <c r="I1606" s="13">
        <f>(Brick_Kilns_EF!$B$13*Brick_Kilns_EF!$B$11*Brick_Kilns_EF!$B$12)</f>
        <v>8886.81</v>
      </c>
      <c r="J1606" s="13">
        <f>IF(D1606="ZZ",Brick_Kilns_EF!$E$9*(0.75),Brick_Kilns_EF!$E$9)</f>
        <v>7.4740000000000006E-4</v>
      </c>
      <c r="K1606" s="13">
        <f t="shared" si="100"/>
        <v>6.6420017940000005</v>
      </c>
      <c r="L1606" s="13">
        <f>IF(D1606="ZZ", Brick_Kilns_EF!$E$6*(0.75),Brick_Kilns_EF!$E$6)</f>
        <v>4.0400000000000001E-4</v>
      </c>
      <c r="M1606" s="13">
        <f t="shared" si="101"/>
        <v>3.5902712399999999</v>
      </c>
      <c r="N1606" s="13">
        <f>IF(D1606="ZZ",Brick_Kilns_EF!$E$7*(0.75),Brick_Kilns_EF!$E$7)</f>
        <v>3.1900000000000001E-3</v>
      </c>
      <c r="O1606" s="13">
        <f t="shared" si="102"/>
        <v>28.348923899999999</v>
      </c>
      <c r="P1606" s="13">
        <f>IF(D1606="ZZ",Brick_Kilns_EF!$E$8*(0.75),Brick_Kilns_EF!$E$8)</f>
        <v>7.1999999999999994E-4</v>
      </c>
      <c r="Q1606" s="13">
        <f t="shared" si="103"/>
        <v>6.3985031999999995</v>
      </c>
    </row>
    <row r="1607" spans="1:17">
      <c r="A1607" s="13" t="s">
        <v>1617</v>
      </c>
      <c r="B1607" s="13">
        <v>25.172509250000001</v>
      </c>
      <c r="C1607" s="13">
        <v>89.884436910000005</v>
      </c>
      <c r="D1607" s="13" t="s">
        <v>6</v>
      </c>
      <c r="E1607" s="13" t="s">
        <v>5000</v>
      </c>
      <c r="F1607" s="13" t="s">
        <v>248</v>
      </c>
      <c r="G1607" s="13" t="s">
        <v>4802</v>
      </c>
      <c r="H1607" s="13" t="s">
        <v>4816</v>
      </c>
      <c r="I1607" s="13">
        <f>(Brick_Kilns_EF!$B$13*Brick_Kilns_EF!$B$11*Brick_Kilns_EF!$B$12)</f>
        <v>8886.81</v>
      </c>
      <c r="J1607" s="13">
        <f>IF(D1607="ZZ",Brick_Kilns_EF!$E$9*(0.75),Brick_Kilns_EF!$E$9)</f>
        <v>7.4740000000000006E-4</v>
      </c>
      <c r="K1607" s="13">
        <f t="shared" si="100"/>
        <v>6.6420017940000005</v>
      </c>
      <c r="L1607" s="13">
        <f>IF(D1607="ZZ", Brick_Kilns_EF!$E$6*(0.75),Brick_Kilns_EF!$E$6)</f>
        <v>4.0400000000000001E-4</v>
      </c>
      <c r="M1607" s="13">
        <f t="shared" si="101"/>
        <v>3.5902712399999999</v>
      </c>
      <c r="N1607" s="13">
        <f>IF(D1607="ZZ",Brick_Kilns_EF!$E$7*(0.75),Brick_Kilns_EF!$E$7)</f>
        <v>3.1900000000000001E-3</v>
      </c>
      <c r="O1607" s="13">
        <f t="shared" si="102"/>
        <v>28.348923899999999</v>
      </c>
      <c r="P1607" s="13">
        <f>IF(D1607="ZZ",Brick_Kilns_EF!$E$8*(0.75),Brick_Kilns_EF!$E$8)</f>
        <v>7.1999999999999994E-4</v>
      </c>
      <c r="Q1607" s="13">
        <f t="shared" si="103"/>
        <v>6.3985031999999995</v>
      </c>
    </row>
    <row r="1608" spans="1:17">
      <c r="A1608" s="13" t="s">
        <v>1618</v>
      </c>
      <c r="B1608" s="13">
        <v>24.620824370000001</v>
      </c>
      <c r="C1608" s="13">
        <v>89.251896329999994</v>
      </c>
      <c r="D1608" s="13" t="s">
        <v>6</v>
      </c>
      <c r="E1608" s="13" t="s">
        <v>5000</v>
      </c>
      <c r="F1608" s="13" t="s">
        <v>42</v>
      </c>
      <c r="G1608" s="13" t="s">
        <v>4802</v>
      </c>
      <c r="H1608" s="13" t="s">
        <v>4816</v>
      </c>
      <c r="I1608" s="13">
        <f>(Brick_Kilns_EF!$B$13*Brick_Kilns_EF!$B$11*Brick_Kilns_EF!$B$12)</f>
        <v>8886.81</v>
      </c>
      <c r="J1608" s="13">
        <f>IF(D1608="ZZ",Brick_Kilns_EF!$E$9*(0.75),Brick_Kilns_EF!$E$9)</f>
        <v>7.4740000000000006E-4</v>
      </c>
      <c r="K1608" s="13">
        <f t="shared" si="100"/>
        <v>6.6420017940000005</v>
      </c>
      <c r="L1608" s="13">
        <f>IF(D1608="ZZ", Brick_Kilns_EF!$E$6*(0.75),Brick_Kilns_EF!$E$6)</f>
        <v>4.0400000000000001E-4</v>
      </c>
      <c r="M1608" s="13">
        <f t="shared" si="101"/>
        <v>3.5902712399999999</v>
      </c>
      <c r="N1608" s="13">
        <f>IF(D1608="ZZ",Brick_Kilns_EF!$E$7*(0.75),Brick_Kilns_EF!$E$7)</f>
        <v>3.1900000000000001E-3</v>
      </c>
      <c r="O1608" s="13">
        <f t="shared" si="102"/>
        <v>28.348923899999999</v>
      </c>
      <c r="P1608" s="13">
        <f>IF(D1608="ZZ",Brick_Kilns_EF!$E$8*(0.75),Brick_Kilns_EF!$E$8)</f>
        <v>7.1999999999999994E-4</v>
      </c>
      <c r="Q1608" s="13">
        <f t="shared" si="103"/>
        <v>6.3985031999999995</v>
      </c>
    </row>
    <row r="1609" spans="1:17">
      <c r="A1609" s="13" t="s">
        <v>1619</v>
      </c>
      <c r="B1609" s="13">
        <v>24.53241646</v>
      </c>
      <c r="C1609" s="13">
        <v>88.241547550000007</v>
      </c>
      <c r="D1609" s="13" t="s">
        <v>6</v>
      </c>
      <c r="E1609" s="13" t="s">
        <v>5000</v>
      </c>
      <c r="F1609" s="13" t="s">
        <v>42</v>
      </c>
      <c r="G1609" s="13" t="s">
        <v>4802</v>
      </c>
      <c r="H1609" s="13" t="s">
        <v>4816</v>
      </c>
      <c r="I1609" s="13">
        <f>(Brick_Kilns_EF!$B$13*Brick_Kilns_EF!$B$11*Brick_Kilns_EF!$B$12)</f>
        <v>8886.81</v>
      </c>
      <c r="J1609" s="13">
        <f>IF(D1609="ZZ",Brick_Kilns_EF!$E$9*(0.75),Brick_Kilns_EF!$E$9)</f>
        <v>7.4740000000000006E-4</v>
      </c>
      <c r="K1609" s="13">
        <f t="shared" si="100"/>
        <v>6.6420017940000005</v>
      </c>
      <c r="L1609" s="13">
        <f>IF(D1609="ZZ", Brick_Kilns_EF!$E$6*(0.75),Brick_Kilns_EF!$E$6)</f>
        <v>4.0400000000000001E-4</v>
      </c>
      <c r="M1609" s="13">
        <f t="shared" si="101"/>
        <v>3.5902712399999999</v>
      </c>
      <c r="N1609" s="13">
        <f>IF(D1609="ZZ",Brick_Kilns_EF!$E$7*(0.75),Brick_Kilns_EF!$E$7)</f>
        <v>3.1900000000000001E-3</v>
      </c>
      <c r="O1609" s="13">
        <f t="shared" si="102"/>
        <v>28.348923899999999</v>
      </c>
      <c r="P1609" s="13">
        <f>IF(D1609="ZZ",Brick_Kilns_EF!$E$8*(0.75),Brick_Kilns_EF!$E$8)</f>
        <v>7.1999999999999994E-4</v>
      </c>
      <c r="Q1609" s="13">
        <f t="shared" si="103"/>
        <v>6.3985031999999995</v>
      </c>
    </row>
    <row r="1610" spans="1:17">
      <c r="A1610" s="13" t="s">
        <v>1620</v>
      </c>
      <c r="B1610" s="13">
        <v>24.42006829</v>
      </c>
      <c r="C1610" s="13">
        <v>89.566625920000007</v>
      </c>
      <c r="D1610" s="13" t="s">
        <v>6</v>
      </c>
      <c r="E1610" s="13" t="s">
        <v>5000</v>
      </c>
      <c r="F1610" s="13" t="s">
        <v>42</v>
      </c>
      <c r="G1610" s="13" t="s">
        <v>4802</v>
      </c>
      <c r="H1610" s="13" t="s">
        <v>4816</v>
      </c>
      <c r="I1610" s="13">
        <f>(Brick_Kilns_EF!$B$13*Brick_Kilns_EF!$B$11*Brick_Kilns_EF!$B$12)</f>
        <v>8886.81</v>
      </c>
      <c r="J1610" s="13">
        <f>IF(D1610="ZZ",Brick_Kilns_EF!$E$9*(0.75),Brick_Kilns_EF!$E$9)</f>
        <v>7.4740000000000006E-4</v>
      </c>
      <c r="K1610" s="13">
        <f t="shared" si="100"/>
        <v>6.6420017940000005</v>
      </c>
      <c r="L1610" s="13">
        <f>IF(D1610="ZZ", Brick_Kilns_EF!$E$6*(0.75),Brick_Kilns_EF!$E$6)</f>
        <v>4.0400000000000001E-4</v>
      </c>
      <c r="M1610" s="13">
        <f t="shared" si="101"/>
        <v>3.5902712399999999</v>
      </c>
      <c r="N1610" s="13">
        <f>IF(D1610="ZZ",Brick_Kilns_EF!$E$7*(0.75),Brick_Kilns_EF!$E$7)</f>
        <v>3.1900000000000001E-3</v>
      </c>
      <c r="O1610" s="13">
        <f t="shared" si="102"/>
        <v>28.348923899999999</v>
      </c>
      <c r="P1610" s="13">
        <f>IF(D1610="ZZ",Brick_Kilns_EF!$E$8*(0.75),Brick_Kilns_EF!$E$8)</f>
        <v>7.1999999999999994E-4</v>
      </c>
      <c r="Q1610" s="13">
        <f t="shared" si="103"/>
        <v>6.3985031999999995</v>
      </c>
    </row>
    <row r="1611" spans="1:17">
      <c r="A1611" s="13" t="s">
        <v>1621</v>
      </c>
      <c r="B1611" s="13">
        <v>24.429833550000001</v>
      </c>
      <c r="C1611" s="13">
        <v>89.292421809999993</v>
      </c>
      <c r="D1611" s="13" t="s">
        <v>6</v>
      </c>
      <c r="E1611" s="13" t="s">
        <v>5000</v>
      </c>
      <c r="F1611" s="13" t="s">
        <v>42</v>
      </c>
      <c r="G1611" s="13" t="s">
        <v>4802</v>
      </c>
      <c r="H1611" s="13" t="s">
        <v>4816</v>
      </c>
      <c r="I1611" s="13">
        <f>(Brick_Kilns_EF!$B$13*Brick_Kilns_EF!$B$11*Brick_Kilns_EF!$B$12)</f>
        <v>8886.81</v>
      </c>
      <c r="J1611" s="13">
        <f>IF(D1611="ZZ",Brick_Kilns_EF!$E$9*(0.75),Brick_Kilns_EF!$E$9)</f>
        <v>7.4740000000000006E-4</v>
      </c>
      <c r="K1611" s="13">
        <f t="shared" si="100"/>
        <v>6.6420017940000005</v>
      </c>
      <c r="L1611" s="13">
        <f>IF(D1611="ZZ", Brick_Kilns_EF!$E$6*(0.75),Brick_Kilns_EF!$E$6)</f>
        <v>4.0400000000000001E-4</v>
      </c>
      <c r="M1611" s="13">
        <f t="shared" si="101"/>
        <v>3.5902712399999999</v>
      </c>
      <c r="N1611" s="13">
        <f>IF(D1611="ZZ",Brick_Kilns_EF!$E$7*(0.75),Brick_Kilns_EF!$E$7)</f>
        <v>3.1900000000000001E-3</v>
      </c>
      <c r="O1611" s="13">
        <f t="shared" si="102"/>
        <v>28.348923899999999</v>
      </c>
      <c r="P1611" s="13">
        <f>IF(D1611="ZZ",Brick_Kilns_EF!$E$8*(0.75),Brick_Kilns_EF!$E$8)</f>
        <v>7.1999999999999994E-4</v>
      </c>
      <c r="Q1611" s="13">
        <f t="shared" si="103"/>
        <v>6.3985031999999995</v>
      </c>
    </row>
    <row r="1612" spans="1:17">
      <c r="A1612" s="13" t="s">
        <v>1622</v>
      </c>
      <c r="B1612" s="13">
        <v>24.71828854</v>
      </c>
      <c r="C1612" s="13">
        <v>89.394405050000003</v>
      </c>
      <c r="D1612" s="13" t="s">
        <v>6</v>
      </c>
      <c r="E1612" s="13" t="s">
        <v>5000</v>
      </c>
      <c r="F1612" s="13" t="s">
        <v>42</v>
      </c>
      <c r="G1612" s="13" t="s">
        <v>4802</v>
      </c>
      <c r="H1612" s="13" t="s">
        <v>4816</v>
      </c>
      <c r="I1612" s="13">
        <f>(Brick_Kilns_EF!$B$13*Brick_Kilns_EF!$B$11*Brick_Kilns_EF!$B$12)</f>
        <v>8886.81</v>
      </c>
      <c r="J1612" s="13">
        <f>IF(D1612="ZZ",Brick_Kilns_EF!$E$9*(0.75),Brick_Kilns_EF!$E$9)</f>
        <v>7.4740000000000006E-4</v>
      </c>
      <c r="K1612" s="13">
        <f t="shared" si="100"/>
        <v>6.6420017940000005</v>
      </c>
      <c r="L1612" s="13">
        <f>IF(D1612="ZZ", Brick_Kilns_EF!$E$6*(0.75),Brick_Kilns_EF!$E$6)</f>
        <v>4.0400000000000001E-4</v>
      </c>
      <c r="M1612" s="13">
        <f t="shared" si="101"/>
        <v>3.5902712399999999</v>
      </c>
      <c r="N1612" s="13">
        <f>IF(D1612="ZZ",Brick_Kilns_EF!$E$7*(0.75),Brick_Kilns_EF!$E$7)</f>
        <v>3.1900000000000001E-3</v>
      </c>
      <c r="O1612" s="13">
        <f t="shared" si="102"/>
        <v>28.348923899999999</v>
      </c>
      <c r="P1612" s="13">
        <f>IF(D1612="ZZ",Brick_Kilns_EF!$E$8*(0.75),Brick_Kilns_EF!$E$8)</f>
        <v>7.1999999999999994E-4</v>
      </c>
      <c r="Q1612" s="13">
        <f t="shared" si="103"/>
        <v>6.3985031999999995</v>
      </c>
    </row>
    <row r="1613" spans="1:17">
      <c r="A1613" s="13" t="s">
        <v>1623</v>
      </c>
      <c r="B1613" s="13">
        <v>24.444908080000001</v>
      </c>
      <c r="C1613" s="13">
        <v>88.510989910000006</v>
      </c>
      <c r="D1613" s="13" t="s">
        <v>6</v>
      </c>
      <c r="E1613" s="13" t="s">
        <v>5000</v>
      </c>
      <c r="F1613" s="13" t="s">
        <v>42</v>
      </c>
      <c r="G1613" s="13" t="s">
        <v>4802</v>
      </c>
      <c r="H1613" s="13" t="s">
        <v>4816</v>
      </c>
      <c r="I1613" s="13">
        <f>(Brick_Kilns_EF!$B$13*Brick_Kilns_EF!$B$11*Brick_Kilns_EF!$B$12)</f>
        <v>8886.81</v>
      </c>
      <c r="J1613" s="13">
        <f>IF(D1613="ZZ",Brick_Kilns_EF!$E$9*(0.75),Brick_Kilns_EF!$E$9)</f>
        <v>7.4740000000000006E-4</v>
      </c>
      <c r="K1613" s="13">
        <f t="shared" si="100"/>
        <v>6.6420017940000005</v>
      </c>
      <c r="L1613" s="13">
        <f>IF(D1613="ZZ", Brick_Kilns_EF!$E$6*(0.75),Brick_Kilns_EF!$E$6)</f>
        <v>4.0400000000000001E-4</v>
      </c>
      <c r="M1613" s="13">
        <f t="shared" si="101"/>
        <v>3.5902712399999999</v>
      </c>
      <c r="N1613" s="13">
        <f>IF(D1613="ZZ",Brick_Kilns_EF!$E$7*(0.75),Brick_Kilns_EF!$E$7)</f>
        <v>3.1900000000000001E-3</v>
      </c>
      <c r="O1613" s="13">
        <f t="shared" si="102"/>
        <v>28.348923899999999</v>
      </c>
      <c r="P1613" s="13">
        <f>IF(D1613="ZZ",Brick_Kilns_EF!$E$8*(0.75),Brick_Kilns_EF!$E$8)</f>
        <v>7.1999999999999994E-4</v>
      </c>
      <c r="Q1613" s="13">
        <f t="shared" si="103"/>
        <v>6.3985031999999995</v>
      </c>
    </row>
    <row r="1614" spans="1:17">
      <c r="A1614" s="13" t="s">
        <v>1624</v>
      </c>
      <c r="B1614" s="13">
        <v>25.577599490000001</v>
      </c>
      <c r="C1614" s="13">
        <v>88.994355990000003</v>
      </c>
      <c r="D1614" s="13" t="s">
        <v>6</v>
      </c>
      <c r="E1614" s="13" t="s">
        <v>5000</v>
      </c>
      <c r="F1614" s="13" t="s">
        <v>171</v>
      </c>
      <c r="G1614" s="13" t="s">
        <v>4802</v>
      </c>
      <c r="H1614" s="13" t="s">
        <v>4816</v>
      </c>
      <c r="I1614" s="13">
        <f>(Brick_Kilns_EF!$B$13*Brick_Kilns_EF!$B$11*Brick_Kilns_EF!$B$12)</f>
        <v>8886.81</v>
      </c>
      <c r="J1614" s="13">
        <f>IF(D1614="ZZ",Brick_Kilns_EF!$E$9*(0.75),Brick_Kilns_EF!$E$9)</f>
        <v>7.4740000000000006E-4</v>
      </c>
      <c r="K1614" s="13">
        <f t="shared" si="100"/>
        <v>6.6420017940000005</v>
      </c>
      <c r="L1614" s="13">
        <f>IF(D1614="ZZ", Brick_Kilns_EF!$E$6*(0.75),Brick_Kilns_EF!$E$6)</f>
        <v>4.0400000000000001E-4</v>
      </c>
      <c r="M1614" s="13">
        <f t="shared" si="101"/>
        <v>3.5902712399999999</v>
      </c>
      <c r="N1614" s="13">
        <f>IF(D1614="ZZ",Brick_Kilns_EF!$E$7*(0.75),Brick_Kilns_EF!$E$7)</f>
        <v>3.1900000000000001E-3</v>
      </c>
      <c r="O1614" s="13">
        <f t="shared" si="102"/>
        <v>28.348923899999999</v>
      </c>
      <c r="P1614" s="13">
        <f>IF(D1614="ZZ",Brick_Kilns_EF!$E$8*(0.75),Brick_Kilns_EF!$E$8)</f>
        <v>7.1999999999999994E-4</v>
      </c>
      <c r="Q1614" s="13">
        <f t="shared" si="103"/>
        <v>6.3985031999999995</v>
      </c>
    </row>
    <row r="1615" spans="1:17">
      <c r="A1615" s="13" t="s">
        <v>1625</v>
      </c>
      <c r="B1615" s="13">
        <v>25.735236910000001</v>
      </c>
      <c r="C1615" s="13">
        <v>89.257285929999995</v>
      </c>
      <c r="D1615" s="13" t="s">
        <v>6</v>
      </c>
      <c r="E1615" s="13" t="s">
        <v>5000</v>
      </c>
      <c r="F1615" s="13" t="s">
        <v>171</v>
      </c>
      <c r="G1615" s="13" t="s">
        <v>4802</v>
      </c>
      <c r="H1615" s="13" t="s">
        <v>4816</v>
      </c>
      <c r="I1615" s="13">
        <f>(Brick_Kilns_EF!$B$13*Brick_Kilns_EF!$B$11*Brick_Kilns_EF!$B$12)</f>
        <v>8886.81</v>
      </c>
      <c r="J1615" s="13">
        <f>IF(D1615="ZZ",Brick_Kilns_EF!$E$9*(0.75),Brick_Kilns_EF!$E$9)</f>
        <v>7.4740000000000006E-4</v>
      </c>
      <c r="K1615" s="13">
        <f t="shared" si="100"/>
        <v>6.6420017940000005</v>
      </c>
      <c r="L1615" s="13">
        <f>IF(D1615="ZZ", Brick_Kilns_EF!$E$6*(0.75),Brick_Kilns_EF!$E$6)</f>
        <v>4.0400000000000001E-4</v>
      </c>
      <c r="M1615" s="13">
        <f t="shared" si="101"/>
        <v>3.5902712399999999</v>
      </c>
      <c r="N1615" s="13">
        <f>IF(D1615="ZZ",Brick_Kilns_EF!$E$7*(0.75),Brick_Kilns_EF!$E$7)</f>
        <v>3.1900000000000001E-3</v>
      </c>
      <c r="O1615" s="13">
        <f t="shared" si="102"/>
        <v>28.348923899999999</v>
      </c>
      <c r="P1615" s="13">
        <f>IF(D1615="ZZ",Brick_Kilns_EF!$E$8*(0.75),Brick_Kilns_EF!$E$8)</f>
        <v>7.1999999999999994E-4</v>
      </c>
      <c r="Q1615" s="13">
        <f t="shared" si="103"/>
        <v>6.3985031999999995</v>
      </c>
    </row>
    <row r="1616" spans="1:17">
      <c r="A1616" s="13" t="s">
        <v>1626</v>
      </c>
      <c r="B1616" s="13">
        <v>24.89855807</v>
      </c>
      <c r="C1616" s="13">
        <v>89.805641449999996</v>
      </c>
      <c r="D1616" s="13" t="s">
        <v>6</v>
      </c>
      <c r="E1616" s="13" t="s">
        <v>5000</v>
      </c>
      <c r="F1616" s="13" t="s">
        <v>248</v>
      </c>
      <c r="G1616" s="13" t="s">
        <v>4802</v>
      </c>
      <c r="H1616" s="13" t="s">
        <v>4816</v>
      </c>
      <c r="I1616" s="13">
        <f>(Brick_Kilns_EF!$B$13*Brick_Kilns_EF!$B$11*Brick_Kilns_EF!$B$12)</f>
        <v>8886.81</v>
      </c>
      <c r="J1616" s="13">
        <f>IF(D1616="ZZ",Brick_Kilns_EF!$E$9*(0.75),Brick_Kilns_EF!$E$9)</f>
        <v>7.4740000000000006E-4</v>
      </c>
      <c r="K1616" s="13">
        <f t="shared" si="100"/>
        <v>6.6420017940000005</v>
      </c>
      <c r="L1616" s="13">
        <f>IF(D1616="ZZ", Brick_Kilns_EF!$E$6*(0.75),Brick_Kilns_EF!$E$6)</f>
        <v>4.0400000000000001E-4</v>
      </c>
      <c r="M1616" s="13">
        <f t="shared" si="101"/>
        <v>3.5902712399999999</v>
      </c>
      <c r="N1616" s="13">
        <f>IF(D1616="ZZ",Brick_Kilns_EF!$E$7*(0.75),Brick_Kilns_EF!$E$7)</f>
        <v>3.1900000000000001E-3</v>
      </c>
      <c r="O1616" s="13">
        <f t="shared" si="102"/>
        <v>28.348923899999999</v>
      </c>
      <c r="P1616" s="13">
        <f>IF(D1616="ZZ",Brick_Kilns_EF!$E$8*(0.75),Brick_Kilns_EF!$E$8)</f>
        <v>7.1999999999999994E-4</v>
      </c>
      <c r="Q1616" s="13">
        <f t="shared" si="103"/>
        <v>6.3985031999999995</v>
      </c>
    </row>
    <row r="1617" spans="1:17">
      <c r="A1617" s="13" t="s">
        <v>1627</v>
      </c>
      <c r="B1617" s="13">
        <v>25.619568220000001</v>
      </c>
      <c r="C1617" s="13">
        <v>88.529726260000004</v>
      </c>
      <c r="D1617" s="13" t="s">
        <v>6</v>
      </c>
      <c r="E1617" s="13" t="s">
        <v>5000</v>
      </c>
      <c r="F1617" s="13" t="s">
        <v>171</v>
      </c>
      <c r="G1617" s="13" t="s">
        <v>4802</v>
      </c>
      <c r="H1617" s="13" t="s">
        <v>4816</v>
      </c>
      <c r="I1617" s="13">
        <f>(Brick_Kilns_EF!$B$13*Brick_Kilns_EF!$B$11*Brick_Kilns_EF!$B$12)</f>
        <v>8886.81</v>
      </c>
      <c r="J1617" s="13">
        <f>IF(D1617="ZZ",Brick_Kilns_EF!$E$9*(0.75),Brick_Kilns_EF!$E$9)</f>
        <v>7.4740000000000006E-4</v>
      </c>
      <c r="K1617" s="13">
        <f t="shared" si="100"/>
        <v>6.6420017940000005</v>
      </c>
      <c r="L1617" s="13">
        <f>IF(D1617="ZZ", Brick_Kilns_EF!$E$6*(0.75),Brick_Kilns_EF!$E$6)</f>
        <v>4.0400000000000001E-4</v>
      </c>
      <c r="M1617" s="13">
        <f t="shared" si="101"/>
        <v>3.5902712399999999</v>
      </c>
      <c r="N1617" s="13">
        <f>IF(D1617="ZZ",Brick_Kilns_EF!$E$7*(0.75),Brick_Kilns_EF!$E$7)</f>
        <v>3.1900000000000001E-3</v>
      </c>
      <c r="O1617" s="13">
        <f t="shared" si="102"/>
        <v>28.348923899999999</v>
      </c>
      <c r="P1617" s="13">
        <f>IF(D1617="ZZ",Brick_Kilns_EF!$E$8*(0.75),Brick_Kilns_EF!$E$8)</f>
        <v>7.1999999999999994E-4</v>
      </c>
      <c r="Q1617" s="13">
        <f t="shared" si="103"/>
        <v>6.3985031999999995</v>
      </c>
    </row>
    <row r="1618" spans="1:17">
      <c r="A1618" s="13" t="s">
        <v>1628</v>
      </c>
      <c r="B1618" s="13">
        <v>24.611754869999999</v>
      </c>
      <c r="C1618" s="13">
        <v>88.713346889999997</v>
      </c>
      <c r="D1618" s="13" t="s">
        <v>6</v>
      </c>
      <c r="E1618" s="13" t="s">
        <v>5000</v>
      </c>
      <c r="F1618" s="13" t="s">
        <v>42</v>
      </c>
      <c r="G1618" s="13" t="s">
        <v>4802</v>
      </c>
      <c r="H1618" s="13" t="s">
        <v>4816</v>
      </c>
      <c r="I1618" s="13">
        <f>(Brick_Kilns_EF!$B$13*Brick_Kilns_EF!$B$11*Brick_Kilns_EF!$B$12)</f>
        <v>8886.81</v>
      </c>
      <c r="J1618" s="13">
        <f>IF(D1618="ZZ",Brick_Kilns_EF!$E$9*(0.75),Brick_Kilns_EF!$E$9)</f>
        <v>7.4740000000000006E-4</v>
      </c>
      <c r="K1618" s="13">
        <f t="shared" si="100"/>
        <v>6.6420017940000005</v>
      </c>
      <c r="L1618" s="13">
        <f>IF(D1618="ZZ", Brick_Kilns_EF!$E$6*(0.75),Brick_Kilns_EF!$E$6)</f>
        <v>4.0400000000000001E-4</v>
      </c>
      <c r="M1618" s="13">
        <f t="shared" si="101"/>
        <v>3.5902712399999999</v>
      </c>
      <c r="N1618" s="13">
        <f>IF(D1618="ZZ",Brick_Kilns_EF!$E$7*(0.75),Brick_Kilns_EF!$E$7)</f>
        <v>3.1900000000000001E-3</v>
      </c>
      <c r="O1618" s="13">
        <f t="shared" si="102"/>
        <v>28.348923899999999</v>
      </c>
      <c r="P1618" s="13">
        <f>IF(D1618="ZZ",Brick_Kilns_EF!$E$8*(0.75),Brick_Kilns_EF!$E$8)</f>
        <v>7.1999999999999994E-4</v>
      </c>
      <c r="Q1618" s="13">
        <f t="shared" si="103"/>
        <v>6.3985031999999995</v>
      </c>
    </row>
    <row r="1619" spans="1:17">
      <c r="A1619" s="13" t="s">
        <v>1629</v>
      </c>
      <c r="B1619" s="13">
        <v>25.385256009999999</v>
      </c>
      <c r="C1619" s="13">
        <v>89.224668539999996</v>
      </c>
      <c r="D1619" s="13" t="s">
        <v>6</v>
      </c>
      <c r="E1619" s="13" t="s">
        <v>5000</v>
      </c>
      <c r="F1619" s="13" t="s">
        <v>171</v>
      </c>
      <c r="G1619" s="13" t="s">
        <v>4802</v>
      </c>
      <c r="H1619" s="13" t="s">
        <v>4816</v>
      </c>
      <c r="I1619" s="13">
        <f>(Brick_Kilns_EF!$B$13*Brick_Kilns_EF!$B$11*Brick_Kilns_EF!$B$12)</f>
        <v>8886.81</v>
      </c>
      <c r="J1619" s="13">
        <f>IF(D1619="ZZ",Brick_Kilns_EF!$E$9*(0.75),Brick_Kilns_EF!$E$9)</f>
        <v>7.4740000000000006E-4</v>
      </c>
      <c r="K1619" s="13">
        <f t="shared" si="100"/>
        <v>6.6420017940000005</v>
      </c>
      <c r="L1619" s="13">
        <f>IF(D1619="ZZ", Brick_Kilns_EF!$E$6*(0.75),Brick_Kilns_EF!$E$6)</f>
        <v>4.0400000000000001E-4</v>
      </c>
      <c r="M1619" s="13">
        <f t="shared" si="101"/>
        <v>3.5902712399999999</v>
      </c>
      <c r="N1619" s="13">
        <f>IF(D1619="ZZ",Brick_Kilns_EF!$E$7*(0.75),Brick_Kilns_EF!$E$7)</f>
        <v>3.1900000000000001E-3</v>
      </c>
      <c r="O1619" s="13">
        <f t="shared" si="102"/>
        <v>28.348923899999999</v>
      </c>
      <c r="P1619" s="13">
        <f>IF(D1619="ZZ",Brick_Kilns_EF!$E$8*(0.75),Brick_Kilns_EF!$E$8)</f>
        <v>7.1999999999999994E-4</v>
      </c>
      <c r="Q1619" s="13">
        <f t="shared" si="103"/>
        <v>6.3985031999999995</v>
      </c>
    </row>
    <row r="1620" spans="1:17">
      <c r="A1620" s="13" t="s">
        <v>1630</v>
      </c>
      <c r="B1620" s="13">
        <v>24.758085850000001</v>
      </c>
      <c r="C1620" s="13">
        <v>89.958334539999996</v>
      </c>
      <c r="D1620" s="13" t="s">
        <v>6</v>
      </c>
      <c r="E1620" s="13" t="s">
        <v>5000</v>
      </c>
      <c r="F1620" s="13" t="s">
        <v>248</v>
      </c>
      <c r="G1620" s="13" t="s">
        <v>4802</v>
      </c>
      <c r="H1620" s="13" t="s">
        <v>4816</v>
      </c>
      <c r="I1620" s="13">
        <f>(Brick_Kilns_EF!$B$13*Brick_Kilns_EF!$B$11*Brick_Kilns_EF!$B$12)</f>
        <v>8886.81</v>
      </c>
      <c r="J1620" s="13">
        <f>IF(D1620="ZZ",Brick_Kilns_EF!$E$9*(0.75),Brick_Kilns_EF!$E$9)</f>
        <v>7.4740000000000006E-4</v>
      </c>
      <c r="K1620" s="13">
        <f t="shared" si="100"/>
        <v>6.6420017940000005</v>
      </c>
      <c r="L1620" s="13">
        <f>IF(D1620="ZZ", Brick_Kilns_EF!$E$6*(0.75),Brick_Kilns_EF!$E$6)</f>
        <v>4.0400000000000001E-4</v>
      </c>
      <c r="M1620" s="13">
        <f t="shared" si="101"/>
        <v>3.5902712399999999</v>
      </c>
      <c r="N1620" s="13">
        <f>IF(D1620="ZZ",Brick_Kilns_EF!$E$7*(0.75),Brick_Kilns_EF!$E$7)</f>
        <v>3.1900000000000001E-3</v>
      </c>
      <c r="O1620" s="13">
        <f t="shared" si="102"/>
        <v>28.348923899999999</v>
      </c>
      <c r="P1620" s="13">
        <f>IF(D1620="ZZ",Brick_Kilns_EF!$E$8*(0.75),Brick_Kilns_EF!$E$8)</f>
        <v>7.1999999999999994E-4</v>
      </c>
      <c r="Q1620" s="13">
        <f t="shared" si="103"/>
        <v>6.3985031999999995</v>
      </c>
    </row>
    <row r="1621" spans="1:17">
      <c r="A1621" s="13" t="s">
        <v>1631</v>
      </c>
      <c r="B1621" s="13">
        <v>24.873049099999999</v>
      </c>
      <c r="C1621" s="13">
        <v>89.010644150000005</v>
      </c>
      <c r="D1621" s="13" t="s">
        <v>6</v>
      </c>
      <c r="E1621" s="13" t="s">
        <v>5000</v>
      </c>
      <c r="F1621" s="13" t="s">
        <v>42</v>
      </c>
      <c r="G1621" s="13" t="s">
        <v>4802</v>
      </c>
      <c r="H1621" s="13" t="s">
        <v>4816</v>
      </c>
      <c r="I1621" s="13">
        <f>(Brick_Kilns_EF!$B$13*Brick_Kilns_EF!$B$11*Brick_Kilns_EF!$B$12)</f>
        <v>8886.81</v>
      </c>
      <c r="J1621" s="13">
        <f>IF(D1621="ZZ",Brick_Kilns_EF!$E$9*(0.75),Brick_Kilns_EF!$E$9)</f>
        <v>7.4740000000000006E-4</v>
      </c>
      <c r="K1621" s="13">
        <f t="shared" si="100"/>
        <v>6.6420017940000005</v>
      </c>
      <c r="L1621" s="13">
        <f>IF(D1621="ZZ", Brick_Kilns_EF!$E$6*(0.75),Brick_Kilns_EF!$E$6)</f>
        <v>4.0400000000000001E-4</v>
      </c>
      <c r="M1621" s="13">
        <f t="shared" si="101"/>
        <v>3.5902712399999999</v>
      </c>
      <c r="N1621" s="13">
        <f>IF(D1621="ZZ",Brick_Kilns_EF!$E$7*(0.75),Brick_Kilns_EF!$E$7)</f>
        <v>3.1900000000000001E-3</v>
      </c>
      <c r="O1621" s="13">
        <f t="shared" si="102"/>
        <v>28.348923899999999</v>
      </c>
      <c r="P1621" s="13">
        <f>IF(D1621="ZZ",Brick_Kilns_EF!$E$8*(0.75),Brick_Kilns_EF!$E$8)</f>
        <v>7.1999999999999994E-4</v>
      </c>
      <c r="Q1621" s="13">
        <f t="shared" si="103"/>
        <v>6.3985031999999995</v>
      </c>
    </row>
    <row r="1622" spans="1:17">
      <c r="A1622" s="13" t="s">
        <v>1632</v>
      </c>
      <c r="B1622" s="13">
        <v>24.768228629999999</v>
      </c>
      <c r="C1622" s="13">
        <v>88.137362390000007</v>
      </c>
      <c r="D1622" s="13" t="s">
        <v>6</v>
      </c>
      <c r="E1622" s="13" t="s">
        <v>5000</v>
      </c>
      <c r="F1622" s="13" t="s">
        <v>42</v>
      </c>
      <c r="G1622" s="13" t="s">
        <v>4802</v>
      </c>
      <c r="H1622" s="13" t="s">
        <v>4816</v>
      </c>
      <c r="I1622" s="13">
        <f>(Brick_Kilns_EF!$B$13*Brick_Kilns_EF!$B$11*Brick_Kilns_EF!$B$12)</f>
        <v>8886.81</v>
      </c>
      <c r="J1622" s="13">
        <f>IF(D1622="ZZ",Brick_Kilns_EF!$E$9*(0.75),Brick_Kilns_EF!$E$9)</f>
        <v>7.4740000000000006E-4</v>
      </c>
      <c r="K1622" s="13">
        <f t="shared" si="100"/>
        <v>6.6420017940000005</v>
      </c>
      <c r="L1622" s="13">
        <f>IF(D1622="ZZ", Brick_Kilns_EF!$E$6*(0.75),Brick_Kilns_EF!$E$6)</f>
        <v>4.0400000000000001E-4</v>
      </c>
      <c r="M1622" s="13">
        <f t="shared" si="101"/>
        <v>3.5902712399999999</v>
      </c>
      <c r="N1622" s="13">
        <f>IF(D1622="ZZ",Brick_Kilns_EF!$E$7*(0.75),Brick_Kilns_EF!$E$7)</f>
        <v>3.1900000000000001E-3</v>
      </c>
      <c r="O1622" s="13">
        <f t="shared" si="102"/>
        <v>28.348923899999999</v>
      </c>
      <c r="P1622" s="13">
        <f>IF(D1622="ZZ",Brick_Kilns_EF!$E$8*(0.75),Brick_Kilns_EF!$E$8)</f>
        <v>7.1999999999999994E-4</v>
      </c>
      <c r="Q1622" s="13">
        <f t="shared" si="103"/>
        <v>6.3985031999999995</v>
      </c>
    </row>
    <row r="1623" spans="1:17">
      <c r="A1623" s="13" t="s">
        <v>1633</v>
      </c>
      <c r="B1623" s="13">
        <v>24.542053169999999</v>
      </c>
      <c r="C1623" s="13">
        <v>88.193924440000004</v>
      </c>
      <c r="D1623" s="13" t="s">
        <v>6</v>
      </c>
      <c r="E1623" s="13" t="s">
        <v>5000</v>
      </c>
      <c r="F1623" s="13" t="s">
        <v>42</v>
      </c>
      <c r="G1623" s="13" t="s">
        <v>4802</v>
      </c>
      <c r="H1623" s="13" t="s">
        <v>4816</v>
      </c>
      <c r="I1623" s="13">
        <f>(Brick_Kilns_EF!$B$13*Brick_Kilns_EF!$B$11*Brick_Kilns_EF!$B$12)</f>
        <v>8886.81</v>
      </c>
      <c r="J1623" s="13">
        <f>IF(D1623="ZZ",Brick_Kilns_EF!$E$9*(0.75),Brick_Kilns_EF!$E$9)</f>
        <v>7.4740000000000006E-4</v>
      </c>
      <c r="K1623" s="13">
        <f t="shared" si="100"/>
        <v>6.6420017940000005</v>
      </c>
      <c r="L1623" s="13">
        <f>IF(D1623="ZZ", Brick_Kilns_EF!$E$6*(0.75),Brick_Kilns_EF!$E$6)</f>
        <v>4.0400000000000001E-4</v>
      </c>
      <c r="M1623" s="13">
        <f t="shared" si="101"/>
        <v>3.5902712399999999</v>
      </c>
      <c r="N1623" s="13">
        <f>IF(D1623="ZZ",Brick_Kilns_EF!$E$7*(0.75),Brick_Kilns_EF!$E$7)</f>
        <v>3.1900000000000001E-3</v>
      </c>
      <c r="O1623" s="13">
        <f t="shared" si="102"/>
        <v>28.348923899999999</v>
      </c>
      <c r="P1623" s="13">
        <f>IF(D1623="ZZ",Brick_Kilns_EF!$E$8*(0.75),Brick_Kilns_EF!$E$8)</f>
        <v>7.1999999999999994E-4</v>
      </c>
      <c r="Q1623" s="13">
        <f t="shared" si="103"/>
        <v>6.3985031999999995</v>
      </c>
    </row>
    <row r="1624" spans="1:17">
      <c r="A1624" s="13" t="s">
        <v>1634</v>
      </c>
      <c r="B1624" s="13">
        <v>24.438632699999999</v>
      </c>
      <c r="C1624" s="13">
        <v>88.358078969999994</v>
      </c>
      <c r="D1624" s="13" t="s">
        <v>6</v>
      </c>
      <c r="E1624" s="13" t="s">
        <v>5000</v>
      </c>
      <c r="F1624" s="13" t="s">
        <v>42</v>
      </c>
      <c r="G1624" s="13" t="s">
        <v>4802</v>
      </c>
      <c r="H1624" s="13" t="s">
        <v>4816</v>
      </c>
      <c r="I1624" s="13">
        <f>(Brick_Kilns_EF!$B$13*Brick_Kilns_EF!$B$11*Brick_Kilns_EF!$B$12)</f>
        <v>8886.81</v>
      </c>
      <c r="J1624" s="13">
        <f>IF(D1624="ZZ",Brick_Kilns_EF!$E$9*(0.75),Brick_Kilns_EF!$E$9)</f>
        <v>7.4740000000000006E-4</v>
      </c>
      <c r="K1624" s="13">
        <f t="shared" si="100"/>
        <v>6.6420017940000005</v>
      </c>
      <c r="L1624" s="13">
        <f>IF(D1624="ZZ", Brick_Kilns_EF!$E$6*(0.75),Brick_Kilns_EF!$E$6)</f>
        <v>4.0400000000000001E-4</v>
      </c>
      <c r="M1624" s="13">
        <f t="shared" si="101"/>
        <v>3.5902712399999999</v>
      </c>
      <c r="N1624" s="13">
        <f>IF(D1624="ZZ",Brick_Kilns_EF!$E$7*(0.75),Brick_Kilns_EF!$E$7)</f>
        <v>3.1900000000000001E-3</v>
      </c>
      <c r="O1624" s="13">
        <f t="shared" si="102"/>
        <v>28.348923899999999</v>
      </c>
      <c r="P1624" s="13">
        <f>IF(D1624="ZZ",Brick_Kilns_EF!$E$8*(0.75),Brick_Kilns_EF!$E$8)</f>
        <v>7.1999999999999994E-4</v>
      </c>
      <c r="Q1624" s="13">
        <f t="shared" si="103"/>
        <v>6.3985031999999995</v>
      </c>
    </row>
    <row r="1625" spans="1:17">
      <c r="A1625" s="13" t="s">
        <v>1635</v>
      </c>
      <c r="B1625" s="13">
        <v>24.819420229999999</v>
      </c>
      <c r="C1625" s="13">
        <v>89.709600499999993</v>
      </c>
      <c r="D1625" s="13" t="s">
        <v>6</v>
      </c>
      <c r="E1625" s="13" t="s">
        <v>5000</v>
      </c>
      <c r="F1625" s="13" t="s">
        <v>248</v>
      </c>
      <c r="G1625" s="13" t="s">
        <v>4802</v>
      </c>
      <c r="H1625" s="13" t="s">
        <v>4816</v>
      </c>
      <c r="I1625" s="13">
        <f>(Brick_Kilns_EF!$B$13*Brick_Kilns_EF!$B$11*Brick_Kilns_EF!$B$12)</f>
        <v>8886.81</v>
      </c>
      <c r="J1625" s="13">
        <f>IF(D1625="ZZ",Brick_Kilns_EF!$E$9*(0.75),Brick_Kilns_EF!$E$9)</f>
        <v>7.4740000000000006E-4</v>
      </c>
      <c r="K1625" s="13">
        <f t="shared" si="100"/>
        <v>6.6420017940000005</v>
      </c>
      <c r="L1625" s="13">
        <f>IF(D1625="ZZ", Brick_Kilns_EF!$E$6*(0.75),Brick_Kilns_EF!$E$6)</f>
        <v>4.0400000000000001E-4</v>
      </c>
      <c r="M1625" s="13">
        <f t="shared" si="101"/>
        <v>3.5902712399999999</v>
      </c>
      <c r="N1625" s="13">
        <f>IF(D1625="ZZ",Brick_Kilns_EF!$E$7*(0.75),Brick_Kilns_EF!$E$7)</f>
        <v>3.1900000000000001E-3</v>
      </c>
      <c r="O1625" s="13">
        <f t="shared" si="102"/>
        <v>28.348923899999999</v>
      </c>
      <c r="P1625" s="13">
        <f>IF(D1625="ZZ",Brick_Kilns_EF!$E$8*(0.75),Brick_Kilns_EF!$E$8)</f>
        <v>7.1999999999999994E-4</v>
      </c>
      <c r="Q1625" s="13">
        <f t="shared" si="103"/>
        <v>6.3985031999999995</v>
      </c>
    </row>
    <row r="1626" spans="1:17">
      <c r="A1626" s="13" t="s">
        <v>1636</v>
      </c>
      <c r="B1626" s="13">
        <v>24.807551199999999</v>
      </c>
      <c r="C1626" s="13">
        <v>89.009436910000005</v>
      </c>
      <c r="D1626" s="13" t="s">
        <v>6</v>
      </c>
      <c r="E1626" s="13" t="s">
        <v>5000</v>
      </c>
      <c r="F1626" s="13" t="s">
        <v>42</v>
      </c>
      <c r="G1626" s="13" t="s">
        <v>4802</v>
      </c>
      <c r="H1626" s="13" t="s">
        <v>4816</v>
      </c>
      <c r="I1626" s="13">
        <f>(Brick_Kilns_EF!$B$13*Brick_Kilns_EF!$B$11*Brick_Kilns_EF!$B$12)</f>
        <v>8886.81</v>
      </c>
      <c r="J1626" s="13">
        <f>IF(D1626="ZZ",Brick_Kilns_EF!$E$9*(0.75),Brick_Kilns_EF!$E$9)</f>
        <v>7.4740000000000006E-4</v>
      </c>
      <c r="K1626" s="13">
        <f t="shared" si="100"/>
        <v>6.6420017940000005</v>
      </c>
      <c r="L1626" s="13">
        <f>IF(D1626="ZZ", Brick_Kilns_EF!$E$6*(0.75),Brick_Kilns_EF!$E$6)</f>
        <v>4.0400000000000001E-4</v>
      </c>
      <c r="M1626" s="13">
        <f t="shared" si="101"/>
        <v>3.5902712399999999</v>
      </c>
      <c r="N1626" s="13">
        <f>IF(D1626="ZZ",Brick_Kilns_EF!$E$7*(0.75),Brick_Kilns_EF!$E$7)</f>
        <v>3.1900000000000001E-3</v>
      </c>
      <c r="O1626" s="13">
        <f t="shared" si="102"/>
        <v>28.348923899999999</v>
      </c>
      <c r="P1626" s="13">
        <f>IF(D1626="ZZ",Brick_Kilns_EF!$E$8*(0.75),Brick_Kilns_EF!$E$8)</f>
        <v>7.1999999999999994E-4</v>
      </c>
      <c r="Q1626" s="13">
        <f t="shared" si="103"/>
        <v>6.3985031999999995</v>
      </c>
    </row>
    <row r="1627" spans="1:17">
      <c r="A1627" s="13" t="s">
        <v>1637</v>
      </c>
      <c r="B1627" s="13">
        <v>24.535360399999998</v>
      </c>
      <c r="C1627" s="13">
        <v>89.273121720000006</v>
      </c>
      <c r="D1627" s="13" t="s">
        <v>6</v>
      </c>
      <c r="E1627" s="13" t="s">
        <v>5000</v>
      </c>
      <c r="F1627" s="13" t="s">
        <v>42</v>
      </c>
      <c r="G1627" s="13" t="s">
        <v>4802</v>
      </c>
      <c r="H1627" s="13" t="s">
        <v>4816</v>
      </c>
      <c r="I1627" s="13">
        <f>(Brick_Kilns_EF!$B$13*Brick_Kilns_EF!$B$11*Brick_Kilns_EF!$B$12)</f>
        <v>8886.81</v>
      </c>
      <c r="J1627" s="13">
        <f>IF(D1627="ZZ",Brick_Kilns_EF!$E$9*(0.75),Brick_Kilns_EF!$E$9)</f>
        <v>7.4740000000000006E-4</v>
      </c>
      <c r="K1627" s="13">
        <f t="shared" si="100"/>
        <v>6.6420017940000005</v>
      </c>
      <c r="L1627" s="13">
        <f>IF(D1627="ZZ", Brick_Kilns_EF!$E$6*(0.75),Brick_Kilns_EF!$E$6)</f>
        <v>4.0400000000000001E-4</v>
      </c>
      <c r="M1627" s="13">
        <f t="shared" si="101"/>
        <v>3.5902712399999999</v>
      </c>
      <c r="N1627" s="13">
        <f>IF(D1627="ZZ",Brick_Kilns_EF!$E$7*(0.75),Brick_Kilns_EF!$E$7)</f>
        <v>3.1900000000000001E-3</v>
      </c>
      <c r="O1627" s="13">
        <f t="shared" si="102"/>
        <v>28.348923899999999</v>
      </c>
      <c r="P1627" s="13">
        <f>IF(D1627="ZZ",Brick_Kilns_EF!$E$8*(0.75),Brick_Kilns_EF!$E$8)</f>
        <v>7.1999999999999994E-4</v>
      </c>
      <c r="Q1627" s="13">
        <f t="shared" si="103"/>
        <v>6.3985031999999995</v>
      </c>
    </row>
    <row r="1628" spans="1:17">
      <c r="A1628" s="13" t="s">
        <v>1638</v>
      </c>
      <c r="B1628" s="13">
        <v>24.387389779999999</v>
      </c>
      <c r="C1628" s="13">
        <v>88.665065260000006</v>
      </c>
      <c r="D1628" s="13" t="s">
        <v>6</v>
      </c>
      <c r="E1628" s="13" t="s">
        <v>5000</v>
      </c>
      <c r="F1628" s="13" t="s">
        <v>42</v>
      </c>
      <c r="G1628" s="13" t="s">
        <v>4802</v>
      </c>
      <c r="H1628" s="13" t="s">
        <v>4816</v>
      </c>
      <c r="I1628" s="13">
        <f>(Brick_Kilns_EF!$B$13*Brick_Kilns_EF!$B$11*Brick_Kilns_EF!$B$12)</f>
        <v>8886.81</v>
      </c>
      <c r="J1628" s="13">
        <f>IF(D1628="ZZ",Brick_Kilns_EF!$E$9*(0.75),Brick_Kilns_EF!$E$9)</f>
        <v>7.4740000000000006E-4</v>
      </c>
      <c r="K1628" s="13">
        <f t="shared" si="100"/>
        <v>6.6420017940000005</v>
      </c>
      <c r="L1628" s="13">
        <f>IF(D1628="ZZ", Brick_Kilns_EF!$E$6*(0.75),Brick_Kilns_EF!$E$6)</f>
        <v>4.0400000000000001E-4</v>
      </c>
      <c r="M1628" s="13">
        <f t="shared" si="101"/>
        <v>3.5902712399999999</v>
      </c>
      <c r="N1628" s="13">
        <f>IF(D1628="ZZ",Brick_Kilns_EF!$E$7*(0.75),Brick_Kilns_EF!$E$7)</f>
        <v>3.1900000000000001E-3</v>
      </c>
      <c r="O1628" s="13">
        <f t="shared" si="102"/>
        <v>28.348923899999999</v>
      </c>
      <c r="P1628" s="13">
        <f>IF(D1628="ZZ",Brick_Kilns_EF!$E$8*(0.75),Brick_Kilns_EF!$E$8)</f>
        <v>7.1999999999999994E-4</v>
      </c>
      <c r="Q1628" s="13">
        <f t="shared" si="103"/>
        <v>6.3985031999999995</v>
      </c>
    </row>
    <row r="1629" spans="1:17">
      <c r="A1629" s="13" t="s">
        <v>1639</v>
      </c>
      <c r="B1629" s="13">
        <v>25.428036680000002</v>
      </c>
      <c r="C1629" s="13">
        <v>89.208484209999995</v>
      </c>
      <c r="D1629" s="13" t="s">
        <v>6</v>
      </c>
      <c r="E1629" s="13" t="s">
        <v>5000</v>
      </c>
      <c r="F1629" s="13" t="s">
        <v>171</v>
      </c>
      <c r="G1629" s="13" t="s">
        <v>4802</v>
      </c>
      <c r="H1629" s="13" t="s">
        <v>4816</v>
      </c>
      <c r="I1629" s="13">
        <f>(Brick_Kilns_EF!$B$13*Brick_Kilns_EF!$B$11*Brick_Kilns_EF!$B$12)</f>
        <v>8886.81</v>
      </c>
      <c r="J1629" s="13">
        <f>IF(D1629="ZZ",Brick_Kilns_EF!$E$9*(0.75),Brick_Kilns_EF!$E$9)</f>
        <v>7.4740000000000006E-4</v>
      </c>
      <c r="K1629" s="13">
        <f t="shared" si="100"/>
        <v>6.6420017940000005</v>
      </c>
      <c r="L1629" s="13">
        <f>IF(D1629="ZZ", Brick_Kilns_EF!$E$6*(0.75),Brick_Kilns_EF!$E$6)</f>
        <v>4.0400000000000001E-4</v>
      </c>
      <c r="M1629" s="13">
        <f t="shared" si="101"/>
        <v>3.5902712399999999</v>
      </c>
      <c r="N1629" s="13">
        <f>IF(D1629="ZZ",Brick_Kilns_EF!$E$7*(0.75),Brick_Kilns_EF!$E$7)</f>
        <v>3.1900000000000001E-3</v>
      </c>
      <c r="O1629" s="13">
        <f t="shared" si="102"/>
        <v>28.348923899999999</v>
      </c>
      <c r="P1629" s="13">
        <f>IF(D1629="ZZ",Brick_Kilns_EF!$E$8*(0.75),Brick_Kilns_EF!$E$8)</f>
        <v>7.1999999999999994E-4</v>
      </c>
      <c r="Q1629" s="13">
        <f t="shared" si="103"/>
        <v>6.3985031999999995</v>
      </c>
    </row>
    <row r="1630" spans="1:17">
      <c r="A1630" s="13" t="s">
        <v>1640</v>
      </c>
      <c r="B1630" s="13">
        <v>24.563969700000001</v>
      </c>
      <c r="C1630" s="13">
        <v>89.309165120000003</v>
      </c>
      <c r="D1630" s="13" t="s">
        <v>6</v>
      </c>
      <c r="E1630" s="13" t="s">
        <v>5000</v>
      </c>
      <c r="F1630" s="13" t="s">
        <v>42</v>
      </c>
      <c r="G1630" s="13" t="s">
        <v>4802</v>
      </c>
      <c r="H1630" s="13" t="s">
        <v>4816</v>
      </c>
      <c r="I1630" s="13">
        <f>(Brick_Kilns_EF!$B$13*Brick_Kilns_EF!$B$11*Brick_Kilns_EF!$B$12)</f>
        <v>8886.81</v>
      </c>
      <c r="J1630" s="13">
        <f>IF(D1630="ZZ",Brick_Kilns_EF!$E$9*(0.75),Brick_Kilns_EF!$E$9)</f>
        <v>7.4740000000000006E-4</v>
      </c>
      <c r="K1630" s="13">
        <f t="shared" si="100"/>
        <v>6.6420017940000005</v>
      </c>
      <c r="L1630" s="13">
        <f>IF(D1630="ZZ", Brick_Kilns_EF!$E$6*(0.75),Brick_Kilns_EF!$E$6)</f>
        <v>4.0400000000000001E-4</v>
      </c>
      <c r="M1630" s="13">
        <f t="shared" si="101"/>
        <v>3.5902712399999999</v>
      </c>
      <c r="N1630" s="13">
        <f>IF(D1630="ZZ",Brick_Kilns_EF!$E$7*(0.75),Brick_Kilns_EF!$E$7)</f>
        <v>3.1900000000000001E-3</v>
      </c>
      <c r="O1630" s="13">
        <f t="shared" si="102"/>
        <v>28.348923899999999</v>
      </c>
      <c r="P1630" s="13">
        <f>IF(D1630="ZZ",Brick_Kilns_EF!$E$8*(0.75),Brick_Kilns_EF!$E$8)</f>
        <v>7.1999999999999994E-4</v>
      </c>
      <c r="Q1630" s="13">
        <f t="shared" si="103"/>
        <v>6.3985031999999995</v>
      </c>
    </row>
    <row r="1631" spans="1:17">
      <c r="A1631" s="13" t="s">
        <v>1641</v>
      </c>
      <c r="B1631" s="13">
        <v>24.662385400000002</v>
      </c>
      <c r="C1631" s="13">
        <v>88.120516910000006</v>
      </c>
      <c r="D1631" s="13" t="s">
        <v>6</v>
      </c>
      <c r="E1631" s="13" t="s">
        <v>5000</v>
      </c>
      <c r="F1631" s="13" t="s">
        <v>42</v>
      </c>
      <c r="G1631" s="13" t="s">
        <v>4802</v>
      </c>
      <c r="H1631" s="13" t="s">
        <v>4816</v>
      </c>
      <c r="I1631" s="13">
        <f>(Brick_Kilns_EF!$B$13*Brick_Kilns_EF!$B$11*Brick_Kilns_EF!$B$12)</f>
        <v>8886.81</v>
      </c>
      <c r="J1631" s="13">
        <f>IF(D1631="ZZ",Brick_Kilns_EF!$E$9*(0.75),Brick_Kilns_EF!$E$9)</f>
        <v>7.4740000000000006E-4</v>
      </c>
      <c r="K1631" s="13">
        <f t="shared" si="100"/>
        <v>6.6420017940000005</v>
      </c>
      <c r="L1631" s="13">
        <f>IF(D1631="ZZ", Brick_Kilns_EF!$E$6*(0.75),Brick_Kilns_EF!$E$6)</f>
        <v>4.0400000000000001E-4</v>
      </c>
      <c r="M1631" s="13">
        <f t="shared" si="101"/>
        <v>3.5902712399999999</v>
      </c>
      <c r="N1631" s="13">
        <f>IF(D1631="ZZ",Brick_Kilns_EF!$E$7*(0.75),Brick_Kilns_EF!$E$7)</f>
        <v>3.1900000000000001E-3</v>
      </c>
      <c r="O1631" s="13">
        <f t="shared" si="102"/>
        <v>28.348923899999999</v>
      </c>
      <c r="P1631" s="13">
        <f>IF(D1631="ZZ",Brick_Kilns_EF!$E$8*(0.75),Brick_Kilns_EF!$E$8)</f>
        <v>7.1999999999999994E-4</v>
      </c>
      <c r="Q1631" s="13">
        <f t="shared" si="103"/>
        <v>6.3985031999999995</v>
      </c>
    </row>
    <row r="1632" spans="1:17">
      <c r="A1632" s="13" t="s">
        <v>1642</v>
      </c>
      <c r="B1632" s="13">
        <v>24.361574539999999</v>
      </c>
      <c r="C1632" s="13">
        <v>88.529439819999993</v>
      </c>
      <c r="D1632" s="13" t="s">
        <v>6</v>
      </c>
      <c r="E1632" s="13" t="s">
        <v>5000</v>
      </c>
      <c r="F1632" s="13" t="s">
        <v>42</v>
      </c>
      <c r="G1632" s="13" t="s">
        <v>4802</v>
      </c>
      <c r="H1632" s="13" t="s">
        <v>4816</v>
      </c>
      <c r="I1632" s="13">
        <f>(Brick_Kilns_EF!$B$13*Brick_Kilns_EF!$B$11*Brick_Kilns_EF!$B$12)</f>
        <v>8886.81</v>
      </c>
      <c r="J1632" s="13">
        <f>IF(D1632="ZZ",Brick_Kilns_EF!$E$9*(0.75),Brick_Kilns_EF!$E$9)</f>
        <v>7.4740000000000006E-4</v>
      </c>
      <c r="K1632" s="13">
        <f t="shared" si="100"/>
        <v>6.6420017940000005</v>
      </c>
      <c r="L1632" s="13">
        <f>IF(D1632="ZZ", Brick_Kilns_EF!$E$6*(0.75),Brick_Kilns_EF!$E$6)</f>
        <v>4.0400000000000001E-4</v>
      </c>
      <c r="M1632" s="13">
        <f t="shared" si="101"/>
        <v>3.5902712399999999</v>
      </c>
      <c r="N1632" s="13">
        <f>IF(D1632="ZZ",Brick_Kilns_EF!$E$7*(0.75),Brick_Kilns_EF!$E$7)</f>
        <v>3.1900000000000001E-3</v>
      </c>
      <c r="O1632" s="13">
        <f t="shared" si="102"/>
        <v>28.348923899999999</v>
      </c>
      <c r="P1632" s="13">
        <f>IF(D1632="ZZ",Brick_Kilns_EF!$E$8*(0.75),Brick_Kilns_EF!$E$8)</f>
        <v>7.1999999999999994E-4</v>
      </c>
      <c r="Q1632" s="13">
        <f t="shared" si="103"/>
        <v>6.3985031999999995</v>
      </c>
    </row>
    <row r="1633" spans="1:17">
      <c r="A1633" s="13" t="s">
        <v>1643</v>
      </c>
      <c r="B1633" s="13">
        <v>24.362321089999998</v>
      </c>
      <c r="C1633" s="13">
        <v>88.530676080000006</v>
      </c>
      <c r="D1633" s="13" t="s">
        <v>6</v>
      </c>
      <c r="E1633" s="13" t="s">
        <v>5000</v>
      </c>
      <c r="F1633" s="13" t="s">
        <v>42</v>
      </c>
      <c r="G1633" s="13" t="s">
        <v>4802</v>
      </c>
      <c r="H1633" s="13" t="s">
        <v>4816</v>
      </c>
      <c r="I1633" s="13">
        <f>(Brick_Kilns_EF!$B$13*Brick_Kilns_EF!$B$11*Brick_Kilns_EF!$B$12)</f>
        <v>8886.81</v>
      </c>
      <c r="J1633" s="13">
        <f>IF(D1633="ZZ",Brick_Kilns_EF!$E$9*(0.75),Brick_Kilns_EF!$E$9)</f>
        <v>7.4740000000000006E-4</v>
      </c>
      <c r="K1633" s="13">
        <f t="shared" si="100"/>
        <v>6.6420017940000005</v>
      </c>
      <c r="L1633" s="13">
        <f>IF(D1633="ZZ", Brick_Kilns_EF!$E$6*(0.75),Brick_Kilns_EF!$E$6)</f>
        <v>4.0400000000000001E-4</v>
      </c>
      <c r="M1633" s="13">
        <f t="shared" si="101"/>
        <v>3.5902712399999999</v>
      </c>
      <c r="N1633" s="13">
        <f>IF(D1633="ZZ",Brick_Kilns_EF!$E$7*(0.75),Brick_Kilns_EF!$E$7)</f>
        <v>3.1900000000000001E-3</v>
      </c>
      <c r="O1633" s="13">
        <f t="shared" si="102"/>
        <v>28.348923899999999</v>
      </c>
      <c r="P1633" s="13">
        <f>IF(D1633="ZZ",Brick_Kilns_EF!$E$8*(0.75),Brick_Kilns_EF!$E$8)</f>
        <v>7.1999999999999994E-4</v>
      </c>
      <c r="Q1633" s="13">
        <f t="shared" si="103"/>
        <v>6.3985031999999995</v>
      </c>
    </row>
    <row r="1634" spans="1:17">
      <c r="A1634" s="13" t="s">
        <v>1644</v>
      </c>
      <c r="B1634" s="13">
        <v>25.83495319</v>
      </c>
      <c r="C1634" s="13">
        <v>88.3926862</v>
      </c>
      <c r="D1634" s="13" t="s">
        <v>6</v>
      </c>
      <c r="E1634" s="13" t="s">
        <v>5000</v>
      </c>
      <c r="F1634" s="13" t="s">
        <v>171</v>
      </c>
      <c r="G1634" s="13" t="s">
        <v>4802</v>
      </c>
      <c r="H1634" s="13" t="s">
        <v>4816</v>
      </c>
      <c r="I1634" s="13">
        <f>(Brick_Kilns_EF!$B$13*Brick_Kilns_EF!$B$11*Brick_Kilns_EF!$B$12)</f>
        <v>8886.81</v>
      </c>
      <c r="J1634" s="13">
        <f>IF(D1634="ZZ",Brick_Kilns_EF!$E$9*(0.75),Brick_Kilns_EF!$E$9)</f>
        <v>7.4740000000000006E-4</v>
      </c>
      <c r="K1634" s="13">
        <f t="shared" si="100"/>
        <v>6.6420017940000005</v>
      </c>
      <c r="L1634" s="13">
        <f>IF(D1634="ZZ", Brick_Kilns_EF!$E$6*(0.75),Brick_Kilns_EF!$E$6)</f>
        <v>4.0400000000000001E-4</v>
      </c>
      <c r="M1634" s="13">
        <f t="shared" si="101"/>
        <v>3.5902712399999999</v>
      </c>
      <c r="N1634" s="13">
        <f>IF(D1634="ZZ",Brick_Kilns_EF!$E$7*(0.75),Brick_Kilns_EF!$E$7)</f>
        <v>3.1900000000000001E-3</v>
      </c>
      <c r="O1634" s="13">
        <f t="shared" si="102"/>
        <v>28.348923899999999</v>
      </c>
      <c r="P1634" s="13">
        <f>IF(D1634="ZZ",Brick_Kilns_EF!$E$8*(0.75),Brick_Kilns_EF!$E$8)</f>
        <v>7.1999999999999994E-4</v>
      </c>
      <c r="Q1634" s="13">
        <f t="shared" si="103"/>
        <v>6.3985031999999995</v>
      </c>
    </row>
    <row r="1635" spans="1:17">
      <c r="A1635" s="13" t="s">
        <v>1645</v>
      </c>
      <c r="B1635" s="13">
        <v>24.38991463</v>
      </c>
      <c r="C1635" s="13">
        <v>88.763650780000006</v>
      </c>
      <c r="D1635" s="13" t="s">
        <v>6</v>
      </c>
      <c r="E1635" s="13" t="s">
        <v>5000</v>
      </c>
      <c r="F1635" s="13" t="s">
        <v>42</v>
      </c>
      <c r="G1635" s="13" t="s">
        <v>4802</v>
      </c>
      <c r="H1635" s="13" t="s">
        <v>4816</v>
      </c>
      <c r="I1635" s="13">
        <f>(Brick_Kilns_EF!$B$13*Brick_Kilns_EF!$B$11*Brick_Kilns_EF!$B$12)</f>
        <v>8886.81</v>
      </c>
      <c r="J1635" s="13">
        <f>IF(D1635="ZZ",Brick_Kilns_EF!$E$9*(0.75),Brick_Kilns_EF!$E$9)</f>
        <v>7.4740000000000006E-4</v>
      </c>
      <c r="K1635" s="13">
        <f t="shared" si="100"/>
        <v>6.6420017940000005</v>
      </c>
      <c r="L1635" s="13">
        <f>IF(D1635="ZZ", Brick_Kilns_EF!$E$6*(0.75),Brick_Kilns_EF!$E$6)</f>
        <v>4.0400000000000001E-4</v>
      </c>
      <c r="M1635" s="13">
        <f t="shared" si="101"/>
        <v>3.5902712399999999</v>
      </c>
      <c r="N1635" s="13">
        <f>IF(D1635="ZZ",Brick_Kilns_EF!$E$7*(0.75),Brick_Kilns_EF!$E$7)</f>
        <v>3.1900000000000001E-3</v>
      </c>
      <c r="O1635" s="13">
        <f t="shared" si="102"/>
        <v>28.348923899999999</v>
      </c>
      <c r="P1635" s="13">
        <f>IF(D1635="ZZ",Brick_Kilns_EF!$E$8*(0.75),Brick_Kilns_EF!$E$8)</f>
        <v>7.1999999999999994E-4</v>
      </c>
      <c r="Q1635" s="13">
        <f t="shared" si="103"/>
        <v>6.3985031999999995</v>
      </c>
    </row>
    <row r="1636" spans="1:17">
      <c r="A1636" s="13" t="s">
        <v>1646</v>
      </c>
      <c r="B1636" s="13">
        <v>24.87139797</v>
      </c>
      <c r="C1636" s="13">
        <v>90.018391460000004</v>
      </c>
      <c r="D1636" s="13" t="s">
        <v>6</v>
      </c>
      <c r="E1636" s="13" t="s">
        <v>5000</v>
      </c>
      <c r="F1636" s="13" t="s">
        <v>248</v>
      </c>
      <c r="G1636" s="13" t="s">
        <v>4802</v>
      </c>
      <c r="H1636" s="13" t="s">
        <v>4816</v>
      </c>
      <c r="I1636" s="13">
        <f>(Brick_Kilns_EF!$B$13*Brick_Kilns_EF!$B$11*Brick_Kilns_EF!$B$12)</f>
        <v>8886.81</v>
      </c>
      <c r="J1636" s="13">
        <f>IF(D1636="ZZ",Brick_Kilns_EF!$E$9*(0.75),Brick_Kilns_EF!$E$9)</f>
        <v>7.4740000000000006E-4</v>
      </c>
      <c r="K1636" s="13">
        <f t="shared" si="100"/>
        <v>6.6420017940000005</v>
      </c>
      <c r="L1636" s="13">
        <f>IF(D1636="ZZ", Brick_Kilns_EF!$E$6*(0.75),Brick_Kilns_EF!$E$6)</f>
        <v>4.0400000000000001E-4</v>
      </c>
      <c r="M1636" s="13">
        <f t="shared" si="101"/>
        <v>3.5902712399999999</v>
      </c>
      <c r="N1636" s="13">
        <f>IF(D1636="ZZ",Brick_Kilns_EF!$E$7*(0.75),Brick_Kilns_EF!$E$7)</f>
        <v>3.1900000000000001E-3</v>
      </c>
      <c r="O1636" s="13">
        <f t="shared" si="102"/>
        <v>28.348923899999999</v>
      </c>
      <c r="P1636" s="13">
        <f>IF(D1636="ZZ",Brick_Kilns_EF!$E$8*(0.75),Brick_Kilns_EF!$E$8)</f>
        <v>7.1999999999999994E-4</v>
      </c>
      <c r="Q1636" s="13">
        <f t="shared" si="103"/>
        <v>6.3985031999999995</v>
      </c>
    </row>
    <row r="1637" spans="1:17">
      <c r="A1637" s="13" t="s">
        <v>1647</v>
      </c>
      <c r="B1637" s="13">
        <v>24.87139797</v>
      </c>
      <c r="C1637" s="13">
        <v>90.018300089999997</v>
      </c>
      <c r="D1637" s="13" t="s">
        <v>6</v>
      </c>
      <c r="E1637" s="13" t="s">
        <v>5000</v>
      </c>
      <c r="F1637" s="13" t="s">
        <v>248</v>
      </c>
      <c r="G1637" s="13" t="s">
        <v>4802</v>
      </c>
      <c r="H1637" s="13" t="s">
        <v>4816</v>
      </c>
      <c r="I1637" s="13">
        <f>(Brick_Kilns_EF!$B$13*Brick_Kilns_EF!$B$11*Brick_Kilns_EF!$B$12)</f>
        <v>8886.81</v>
      </c>
      <c r="J1637" s="13">
        <f>IF(D1637="ZZ",Brick_Kilns_EF!$E$9*(0.75),Brick_Kilns_EF!$E$9)</f>
        <v>7.4740000000000006E-4</v>
      </c>
      <c r="K1637" s="13">
        <f t="shared" si="100"/>
        <v>6.6420017940000005</v>
      </c>
      <c r="L1637" s="13">
        <f>IF(D1637="ZZ", Brick_Kilns_EF!$E$6*(0.75),Brick_Kilns_EF!$E$6)</f>
        <v>4.0400000000000001E-4</v>
      </c>
      <c r="M1637" s="13">
        <f t="shared" si="101"/>
        <v>3.5902712399999999</v>
      </c>
      <c r="N1637" s="13">
        <f>IF(D1637="ZZ",Brick_Kilns_EF!$E$7*(0.75),Brick_Kilns_EF!$E$7)</f>
        <v>3.1900000000000001E-3</v>
      </c>
      <c r="O1637" s="13">
        <f t="shared" si="102"/>
        <v>28.348923899999999</v>
      </c>
      <c r="P1637" s="13">
        <f>IF(D1637="ZZ",Brick_Kilns_EF!$E$8*(0.75),Brick_Kilns_EF!$E$8)</f>
        <v>7.1999999999999994E-4</v>
      </c>
      <c r="Q1637" s="13">
        <f t="shared" si="103"/>
        <v>6.3985031999999995</v>
      </c>
    </row>
    <row r="1638" spans="1:17">
      <c r="A1638" s="13" t="s">
        <v>1648</v>
      </c>
      <c r="B1638" s="13">
        <v>24.482296099999999</v>
      </c>
      <c r="C1638" s="13">
        <v>89.082124129999997</v>
      </c>
      <c r="D1638" s="13" t="s">
        <v>6</v>
      </c>
      <c r="E1638" s="13" t="s">
        <v>5000</v>
      </c>
      <c r="F1638" s="13" t="s">
        <v>42</v>
      </c>
      <c r="G1638" s="13" t="s">
        <v>4802</v>
      </c>
      <c r="H1638" s="13" t="s">
        <v>4816</v>
      </c>
      <c r="I1638" s="13">
        <f>(Brick_Kilns_EF!$B$13*Brick_Kilns_EF!$B$11*Brick_Kilns_EF!$B$12)</f>
        <v>8886.81</v>
      </c>
      <c r="J1638" s="13">
        <f>IF(D1638="ZZ",Brick_Kilns_EF!$E$9*(0.75),Brick_Kilns_EF!$E$9)</f>
        <v>7.4740000000000006E-4</v>
      </c>
      <c r="K1638" s="13">
        <f t="shared" si="100"/>
        <v>6.6420017940000005</v>
      </c>
      <c r="L1638" s="13">
        <f>IF(D1638="ZZ", Brick_Kilns_EF!$E$6*(0.75),Brick_Kilns_EF!$E$6)</f>
        <v>4.0400000000000001E-4</v>
      </c>
      <c r="M1638" s="13">
        <f t="shared" si="101"/>
        <v>3.5902712399999999</v>
      </c>
      <c r="N1638" s="13">
        <f>IF(D1638="ZZ",Brick_Kilns_EF!$E$7*(0.75),Brick_Kilns_EF!$E$7)</f>
        <v>3.1900000000000001E-3</v>
      </c>
      <c r="O1638" s="13">
        <f t="shared" si="102"/>
        <v>28.348923899999999</v>
      </c>
      <c r="P1638" s="13">
        <f>IF(D1638="ZZ",Brick_Kilns_EF!$E$8*(0.75),Brick_Kilns_EF!$E$8)</f>
        <v>7.1999999999999994E-4</v>
      </c>
      <c r="Q1638" s="13">
        <f t="shared" si="103"/>
        <v>6.3985031999999995</v>
      </c>
    </row>
    <row r="1639" spans="1:17">
      <c r="A1639" s="13" t="s">
        <v>1649</v>
      </c>
      <c r="B1639" s="13">
        <v>24.835098349999999</v>
      </c>
      <c r="C1639" s="13">
        <v>88.947580889999998</v>
      </c>
      <c r="D1639" s="13" t="s">
        <v>6</v>
      </c>
      <c r="E1639" s="13" t="s">
        <v>5000</v>
      </c>
      <c r="F1639" s="13" t="s">
        <v>42</v>
      </c>
      <c r="G1639" s="13" t="s">
        <v>4802</v>
      </c>
      <c r="H1639" s="13" t="s">
        <v>4816</v>
      </c>
      <c r="I1639" s="13">
        <f>(Brick_Kilns_EF!$B$13*Brick_Kilns_EF!$B$11*Brick_Kilns_EF!$B$12)</f>
        <v>8886.81</v>
      </c>
      <c r="J1639" s="13">
        <f>IF(D1639="ZZ",Brick_Kilns_EF!$E$9*(0.75),Brick_Kilns_EF!$E$9)</f>
        <v>7.4740000000000006E-4</v>
      </c>
      <c r="K1639" s="13">
        <f t="shared" si="100"/>
        <v>6.6420017940000005</v>
      </c>
      <c r="L1639" s="13">
        <f>IF(D1639="ZZ", Brick_Kilns_EF!$E$6*(0.75),Brick_Kilns_EF!$E$6)</f>
        <v>4.0400000000000001E-4</v>
      </c>
      <c r="M1639" s="13">
        <f t="shared" si="101"/>
        <v>3.5902712399999999</v>
      </c>
      <c r="N1639" s="13">
        <f>IF(D1639="ZZ",Brick_Kilns_EF!$E$7*(0.75),Brick_Kilns_EF!$E$7)</f>
        <v>3.1900000000000001E-3</v>
      </c>
      <c r="O1639" s="13">
        <f t="shared" si="102"/>
        <v>28.348923899999999</v>
      </c>
      <c r="P1639" s="13">
        <f>IF(D1639="ZZ",Brick_Kilns_EF!$E$8*(0.75),Brick_Kilns_EF!$E$8)</f>
        <v>7.1999999999999994E-4</v>
      </c>
      <c r="Q1639" s="13">
        <f t="shared" si="103"/>
        <v>6.3985031999999995</v>
      </c>
    </row>
    <row r="1640" spans="1:17">
      <c r="A1640" s="13" t="s">
        <v>1650</v>
      </c>
      <c r="B1640" s="13">
        <v>24.891770180000002</v>
      </c>
      <c r="C1640" s="13">
        <v>89.965011110000006</v>
      </c>
      <c r="D1640" s="13" t="s">
        <v>6</v>
      </c>
      <c r="E1640" s="13" t="s">
        <v>5000</v>
      </c>
      <c r="F1640" s="13" t="s">
        <v>248</v>
      </c>
      <c r="G1640" s="13" t="s">
        <v>4802</v>
      </c>
      <c r="H1640" s="13" t="s">
        <v>4816</v>
      </c>
      <c r="I1640" s="13">
        <f>(Brick_Kilns_EF!$B$13*Brick_Kilns_EF!$B$11*Brick_Kilns_EF!$B$12)</f>
        <v>8886.81</v>
      </c>
      <c r="J1640" s="13">
        <f>IF(D1640="ZZ",Brick_Kilns_EF!$E$9*(0.75),Brick_Kilns_EF!$E$9)</f>
        <v>7.4740000000000006E-4</v>
      </c>
      <c r="K1640" s="13">
        <f t="shared" si="100"/>
        <v>6.6420017940000005</v>
      </c>
      <c r="L1640" s="13">
        <f>IF(D1640="ZZ", Brick_Kilns_EF!$E$6*(0.75),Brick_Kilns_EF!$E$6)</f>
        <v>4.0400000000000001E-4</v>
      </c>
      <c r="M1640" s="13">
        <f t="shared" si="101"/>
        <v>3.5902712399999999</v>
      </c>
      <c r="N1640" s="13">
        <f>IF(D1640="ZZ",Brick_Kilns_EF!$E$7*(0.75),Brick_Kilns_EF!$E$7)</f>
        <v>3.1900000000000001E-3</v>
      </c>
      <c r="O1640" s="13">
        <f t="shared" si="102"/>
        <v>28.348923899999999</v>
      </c>
      <c r="P1640" s="13">
        <f>IF(D1640="ZZ",Brick_Kilns_EF!$E$8*(0.75),Brick_Kilns_EF!$E$8)</f>
        <v>7.1999999999999994E-4</v>
      </c>
      <c r="Q1640" s="13">
        <f t="shared" si="103"/>
        <v>6.3985031999999995</v>
      </c>
    </row>
    <row r="1641" spans="1:17">
      <c r="A1641" s="13" t="s">
        <v>1651</v>
      </c>
      <c r="B1641" s="13">
        <v>24.89510855</v>
      </c>
      <c r="C1641" s="13">
        <v>89.961151869999995</v>
      </c>
      <c r="D1641" s="13" t="s">
        <v>6</v>
      </c>
      <c r="E1641" s="13" t="s">
        <v>5000</v>
      </c>
      <c r="F1641" s="13" t="s">
        <v>248</v>
      </c>
      <c r="G1641" s="13" t="s">
        <v>4802</v>
      </c>
      <c r="H1641" s="13" t="s">
        <v>4816</v>
      </c>
      <c r="I1641" s="13">
        <f>(Brick_Kilns_EF!$B$13*Brick_Kilns_EF!$B$11*Brick_Kilns_EF!$B$12)</f>
        <v>8886.81</v>
      </c>
      <c r="J1641" s="13">
        <f>IF(D1641="ZZ",Brick_Kilns_EF!$E$9*(0.75),Brick_Kilns_EF!$E$9)</f>
        <v>7.4740000000000006E-4</v>
      </c>
      <c r="K1641" s="13">
        <f t="shared" si="100"/>
        <v>6.6420017940000005</v>
      </c>
      <c r="L1641" s="13">
        <f>IF(D1641="ZZ", Brick_Kilns_EF!$E$6*(0.75),Brick_Kilns_EF!$E$6)</f>
        <v>4.0400000000000001E-4</v>
      </c>
      <c r="M1641" s="13">
        <f t="shared" si="101"/>
        <v>3.5902712399999999</v>
      </c>
      <c r="N1641" s="13">
        <f>IF(D1641="ZZ",Brick_Kilns_EF!$E$7*(0.75),Brick_Kilns_EF!$E$7)</f>
        <v>3.1900000000000001E-3</v>
      </c>
      <c r="O1641" s="13">
        <f t="shared" si="102"/>
        <v>28.348923899999999</v>
      </c>
      <c r="P1641" s="13">
        <f>IF(D1641="ZZ",Brick_Kilns_EF!$E$8*(0.75),Brick_Kilns_EF!$E$8)</f>
        <v>7.1999999999999994E-4</v>
      </c>
      <c r="Q1641" s="13">
        <f t="shared" si="103"/>
        <v>6.3985031999999995</v>
      </c>
    </row>
    <row r="1642" spans="1:17">
      <c r="A1642" s="13" t="s">
        <v>1652</v>
      </c>
      <c r="B1642" s="13">
        <v>24.787031349999999</v>
      </c>
      <c r="C1642" s="13">
        <v>88.957172740000004</v>
      </c>
      <c r="D1642" s="13" t="s">
        <v>6</v>
      </c>
      <c r="E1642" s="13" t="s">
        <v>5000</v>
      </c>
      <c r="F1642" s="13" t="s">
        <v>42</v>
      </c>
      <c r="G1642" s="13" t="s">
        <v>4802</v>
      </c>
      <c r="H1642" s="13" t="s">
        <v>4816</v>
      </c>
      <c r="I1642" s="13">
        <f>(Brick_Kilns_EF!$B$13*Brick_Kilns_EF!$B$11*Brick_Kilns_EF!$B$12)</f>
        <v>8886.81</v>
      </c>
      <c r="J1642" s="13">
        <f>IF(D1642="ZZ",Brick_Kilns_EF!$E$9*(0.75),Brick_Kilns_EF!$E$9)</f>
        <v>7.4740000000000006E-4</v>
      </c>
      <c r="K1642" s="13">
        <f t="shared" si="100"/>
        <v>6.6420017940000005</v>
      </c>
      <c r="L1642" s="13">
        <f>IF(D1642="ZZ", Brick_Kilns_EF!$E$6*(0.75),Brick_Kilns_EF!$E$6)</f>
        <v>4.0400000000000001E-4</v>
      </c>
      <c r="M1642" s="13">
        <f t="shared" si="101"/>
        <v>3.5902712399999999</v>
      </c>
      <c r="N1642" s="13">
        <f>IF(D1642="ZZ",Brick_Kilns_EF!$E$7*(0.75),Brick_Kilns_EF!$E$7)</f>
        <v>3.1900000000000001E-3</v>
      </c>
      <c r="O1642" s="13">
        <f t="shared" si="102"/>
        <v>28.348923899999999</v>
      </c>
      <c r="P1642" s="13">
        <f>IF(D1642="ZZ",Brick_Kilns_EF!$E$8*(0.75),Brick_Kilns_EF!$E$8)</f>
        <v>7.1999999999999994E-4</v>
      </c>
      <c r="Q1642" s="13">
        <f t="shared" si="103"/>
        <v>6.3985031999999995</v>
      </c>
    </row>
    <row r="1643" spans="1:17">
      <c r="A1643" s="13" t="s">
        <v>1653</v>
      </c>
      <c r="B1643" s="13">
        <v>24.785688489999998</v>
      </c>
      <c r="C1643" s="13">
        <v>88.957489870000003</v>
      </c>
      <c r="D1643" s="13" t="s">
        <v>6</v>
      </c>
      <c r="E1643" s="13" t="s">
        <v>5000</v>
      </c>
      <c r="F1643" s="13" t="s">
        <v>42</v>
      </c>
      <c r="G1643" s="13" t="s">
        <v>4802</v>
      </c>
      <c r="H1643" s="13" t="s">
        <v>4816</v>
      </c>
      <c r="I1643" s="13">
        <f>(Brick_Kilns_EF!$B$13*Brick_Kilns_EF!$B$11*Brick_Kilns_EF!$B$12)</f>
        <v>8886.81</v>
      </c>
      <c r="J1643" s="13">
        <f>IF(D1643="ZZ",Brick_Kilns_EF!$E$9*(0.75),Brick_Kilns_EF!$E$9)</f>
        <v>7.4740000000000006E-4</v>
      </c>
      <c r="K1643" s="13">
        <f t="shared" si="100"/>
        <v>6.6420017940000005</v>
      </c>
      <c r="L1643" s="13">
        <f>IF(D1643="ZZ", Brick_Kilns_EF!$E$6*(0.75),Brick_Kilns_EF!$E$6)</f>
        <v>4.0400000000000001E-4</v>
      </c>
      <c r="M1643" s="13">
        <f t="shared" si="101"/>
        <v>3.5902712399999999</v>
      </c>
      <c r="N1643" s="13">
        <f>IF(D1643="ZZ",Brick_Kilns_EF!$E$7*(0.75),Brick_Kilns_EF!$E$7)</f>
        <v>3.1900000000000001E-3</v>
      </c>
      <c r="O1643" s="13">
        <f t="shared" si="102"/>
        <v>28.348923899999999</v>
      </c>
      <c r="P1643" s="13">
        <f>IF(D1643="ZZ",Brick_Kilns_EF!$E$8*(0.75),Brick_Kilns_EF!$E$8)</f>
        <v>7.1999999999999994E-4</v>
      </c>
      <c r="Q1643" s="13">
        <f t="shared" si="103"/>
        <v>6.3985031999999995</v>
      </c>
    </row>
    <row r="1644" spans="1:17">
      <c r="A1644" s="13" t="s">
        <v>1654</v>
      </c>
      <c r="B1644" s="13">
        <v>24.552459280000001</v>
      </c>
      <c r="C1644" s="13">
        <v>88.223181010000005</v>
      </c>
      <c r="D1644" s="13" t="s">
        <v>6</v>
      </c>
      <c r="E1644" s="13" t="s">
        <v>5000</v>
      </c>
      <c r="F1644" s="13" t="s">
        <v>42</v>
      </c>
      <c r="G1644" s="13" t="s">
        <v>4802</v>
      </c>
      <c r="H1644" s="13" t="s">
        <v>4816</v>
      </c>
      <c r="I1644" s="13">
        <f>(Brick_Kilns_EF!$B$13*Brick_Kilns_EF!$B$11*Brick_Kilns_EF!$B$12)</f>
        <v>8886.81</v>
      </c>
      <c r="J1644" s="13">
        <f>IF(D1644="ZZ",Brick_Kilns_EF!$E$9*(0.75),Brick_Kilns_EF!$E$9)</f>
        <v>7.4740000000000006E-4</v>
      </c>
      <c r="K1644" s="13">
        <f t="shared" si="100"/>
        <v>6.6420017940000005</v>
      </c>
      <c r="L1644" s="13">
        <f>IF(D1644="ZZ", Brick_Kilns_EF!$E$6*(0.75),Brick_Kilns_EF!$E$6)</f>
        <v>4.0400000000000001E-4</v>
      </c>
      <c r="M1644" s="13">
        <f t="shared" si="101"/>
        <v>3.5902712399999999</v>
      </c>
      <c r="N1644" s="13">
        <f>IF(D1644="ZZ",Brick_Kilns_EF!$E$7*(0.75),Brick_Kilns_EF!$E$7)</f>
        <v>3.1900000000000001E-3</v>
      </c>
      <c r="O1644" s="13">
        <f t="shared" si="102"/>
        <v>28.348923899999999</v>
      </c>
      <c r="P1644" s="13">
        <f>IF(D1644="ZZ",Brick_Kilns_EF!$E$8*(0.75),Brick_Kilns_EF!$E$8)</f>
        <v>7.1999999999999994E-4</v>
      </c>
      <c r="Q1644" s="13">
        <f t="shared" si="103"/>
        <v>6.3985031999999995</v>
      </c>
    </row>
    <row r="1645" spans="1:17">
      <c r="A1645" s="13" t="s">
        <v>1655</v>
      </c>
      <c r="B1645" s="13">
        <v>24.55071263</v>
      </c>
      <c r="C1645" s="13">
        <v>88.223562630000004</v>
      </c>
      <c r="D1645" s="13" t="s">
        <v>6</v>
      </c>
      <c r="E1645" s="13" t="s">
        <v>5000</v>
      </c>
      <c r="F1645" s="13" t="s">
        <v>42</v>
      </c>
      <c r="G1645" s="13" t="s">
        <v>4802</v>
      </c>
      <c r="H1645" s="13" t="s">
        <v>4816</v>
      </c>
      <c r="I1645" s="13">
        <f>(Brick_Kilns_EF!$B$13*Brick_Kilns_EF!$B$11*Brick_Kilns_EF!$B$12)</f>
        <v>8886.81</v>
      </c>
      <c r="J1645" s="13">
        <f>IF(D1645="ZZ",Brick_Kilns_EF!$E$9*(0.75),Brick_Kilns_EF!$E$9)</f>
        <v>7.4740000000000006E-4</v>
      </c>
      <c r="K1645" s="13">
        <f t="shared" si="100"/>
        <v>6.6420017940000005</v>
      </c>
      <c r="L1645" s="13">
        <f>IF(D1645="ZZ", Brick_Kilns_EF!$E$6*(0.75),Brick_Kilns_EF!$E$6)</f>
        <v>4.0400000000000001E-4</v>
      </c>
      <c r="M1645" s="13">
        <f t="shared" si="101"/>
        <v>3.5902712399999999</v>
      </c>
      <c r="N1645" s="13">
        <f>IF(D1645="ZZ",Brick_Kilns_EF!$E$7*(0.75),Brick_Kilns_EF!$E$7)</f>
        <v>3.1900000000000001E-3</v>
      </c>
      <c r="O1645" s="13">
        <f t="shared" si="102"/>
        <v>28.348923899999999</v>
      </c>
      <c r="P1645" s="13">
        <f>IF(D1645="ZZ",Brick_Kilns_EF!$E$8*(0.75),Brick_Kilns_EF!$E$8)</f>
        <v>7.1999999999999994E-4</v>
      </c>
      <c r="Q1645" s="13">
        <f t="shared" si="103"/>
        <v>6.3985031999999995</v>
      </c>
    </row>
    <row r="1646" spans="1:17">
      <c r="A1646" s="13" t="s">
        <v>1656</v>
      </c>
      <c r="B1646" s="13">
        <v>24.56892027</v>
      </c>
      <c r="C1646" s="13">
        <v>89.641612859999995</v>
      </c>
      <c r="D1646" s="13" t="s">
        <v>6</v>
      </c>
      <c r="E1646" s="13" t="s">
        <v>5000</v>
      </c>
      <c r="F1646" s="13" t="s">
        <v>42</v>
      </c>
      <c r="G1646" s="13" t="s">
        <v>4802</v>
      </c>
      <c r="H1646" s="13" t="s">
        <v>4816</v>
      </c>
      <c r="I1646" s="13">
        <f>(Brick_Kilns_EF!$B$13*Brick_Kilns_EF!$B$11*Brick_Kilns_EF!$B$12)</f>
        <v>8886.81</v>
      </c>
      <c r="J1646" s="13">
        <f>IF(D1646="ZZ",Brick_Kilns_EF!$E$9*(0.75),Brick_Kilns_EF!$E$9)</f>
        <v>7.4740000000000006E-4</v>
      </c>
      <c r="K1646" s="13">
        <f t="shared" si="100"/>
        <v>6.6420017940000005</v>
      </c>
      <c r="L1646" s="13">
        <f>IF(D1646="ZZ", Brick_Kilns_EF!$E$6*(0.75),Brick_Kilns_EF!$E$6)</f>
        <v>4.0400000000000001E-4</v>
      </c>
      <c r="M1646" s="13">
        <f t="shared" si="101"/>
        <v>3.5902712399999999</v>
      </c>
      <c r="N1646" s="13">
        <f>IF(D1646="ZZ",Brick_Kilns_EF!$E$7*(0.75),Brick_Kilns_EF!$E$7)</f>
        <v>3.1900000000000001E-3</v>
      </c>
      <c r="O1646" s="13">
        <f t="shared" si="102"/>
        <v>28.348923899999999</v>
      </c>
      <c r="P1646" s="13">
        <f>IF(D1646="ZZ",Brick_Kilns_EF!$E$8*(0.75),Brick_Kilns_EF!$E$8)</f>
        <v>7.1999999999999994E-4</v>
      </c>
      <c r="Q1646" s="13">
        <f t="shared" si="103"/>
        <v>6.3985031999999995</v>
      </c>
    </row>
    <row r="1647" spans="1:17">
      <c r="A1647" s="13" t="s">
        <v>1657</v>
      </c>
      <c r="B1647" s="13">
        <v>24.88032072</v>
      </c>
      <c r="C1647" s="13">
        <v>88.209018529999994</v>
      </c>
      <c r="D1647" s="13" t="s">
        <v>6</v>
      </c>
      <c r="E1647" s="13" t="s">
        <v>5000</v>
      </c>
      <c r="F1647" s="13" t="s">
        <v>42</v>
      </c>
      <c r="G1647" s="13" t="s">
        <v>4802</v>
      </c>
      <c r="H1647" s="13" t="s">
        <v>4816</v>
      </c>
      <c r="I1647" s="13">
        <f>(Brick_Kilns_EF!$B$13*Brick_Kilns_EF!$B$11*Brick_Kilns_EF!$B$12)</f>
        <v>8886.81</v>
      </c>
      <c r="J1647" s="13">
        <f>IF(D1647="ZZ",Brick_Kilns_EF!$E$9*(0.75),Brick_Kilns_EF!$E$9)</f>
        <v>7.4740000000000006E-4</v>
      </c>
      <c r="K1647" s="13">
        <f t="shared" si="100"/>
        <v>6.6420017940000005</v>
      </c>
      <c r="L1647" s="13">
        <f>IF(D1647="ZZ", Brick_Kilns_EF!$E$6*(0.75),Brick_Kilns_EF!$E$6)</f>
        <v>4.0400000000000001E-4</v>
      </c>
      <c r="M1647" s="13">
        <f t="shared" si="101"/>
        <v>3.5902712399999999</v>
      </c>
      <c r="N1647" s="13">
        <f>IF(D1647="ZZ",Brick_Kilns_EF!$E$7*(0.75),Brick_Kilns_EF!$E$7)</f>
        <v>3.1900000000000001E-3</v>
      </c>
      <c r="O1647" s="13">
        <f t="shared" si="102"/>
        <v>28.348923899999999</v>
      </c>
      <c r="P1647" s="13">
        <f>IF(D1647="ZZ",Brick_Kilns_EF!$E$8*(0.75),Brick_Kilns_EF!$E$8)</f>
        <v>7.1999999999999994E-4</v>
      </c>
      <c r="Q1647" s="13">
        <f t="shared" si="103"/>
        <v>6.3985031999999995</v>
      </c>
    </row>
    <row r="1648" spans="1:17">
      <c r="A1648" s="13" t="s">
        <v>1658</v>
      </c>
      <c r="B1648" s="13">
        <v>24.714576090000001</v>
      </c>
      <c r="C1648" s="13">
        <v>89.804021039999995</v>
      </c>
      <c r="D1648" s="13" t="s">
        <v>6</v>
      </c>
      <c r="E1648" s="13" t="s">
        <v>5000</v>
      </c>
      <c r="F1648" s="13" t="s">
        <v>248</v>
      </c>
      <c r="G1648" s="13" t="s">
        <v>4802</v>
      </c>
      <c r="H1648" s="13" t="s">
        <v>4816</v>
      </c>
      <c r="I1648" s="13">
        <f>(Brick_Kilns_EF!$B$13*Brick_Kilns_EF!$B$11*Brick_Kilns_EF!$B$12)</f>
        <v>8886.81</v>
      </c>
      <c r="J1648" s="13">
        <f>IF(D1648="ZZ",Brick_Kilns_EF!$E$9*(0.75),Brick_Kilns_EF!$E$9)</f>
        <v>7.4740000000000006E-4</v>
      </c>
      <c r="K1648" s="13">
        <f t="shared" si="100"/>
        <v>6.6420017940000005</v>
      </c>
      <c r="L1648" s="13">
        <f>IF(D1648="ZZ", Brick_Kilns_EF!$E$6*(0.75),Brick_Kilns_EF!$E$6)</f>
        <v>4.0400000000000001E-4</v>
      </c>
      <c r="M1648" s="13">
        <f t="shared" si="101"/>
        <v>3.5902712399999999</v>
      </c>
      <c r="N1648" s="13">
        <f>IF(D1648="ZZ",Brick_Kilns_EF!$E$7*(0.75),Brick_Kilns_EF!$E$7)</f>
        <v>3.1900000000000001E-3</v>
      </c>
      <c r="O1648" s="13">
        <f t="shared" si="102"/>
        <v>28.348923899999999</v>
      </c>
      <c r="P1648" s="13">
        <f>IF(D1648="ZZ",Brick_Kilns_EF!$E$8*(0.75),Brick_Kilns_EF!$E$8)</f>
        <v>7.1999999999999994E-4</v>
      </c>
      <c r="Q1648" s="13">
        <f t="shared" si="103"/>
        <v>6.3985031999999995</v>
      </c>
    </row>
    <row r="1649" spans="1:17">
      <c r="A1649" s="13" t="s">
        <v>1659</v>
      </c>
      <c r="B1649" s="13">
        <v>25.422896309999999</v>
      </c>
      <c r="C1649" s="13">
        <v>89.084280359999994</v>
      </c>
      <c r="D1649" s="13" t="s">
        <v>6</v>
      </c>
      <c r="E1649" s="13" t="s">
        <v>5000</v>
      </c>
      <c r="F1649" s="13" t="s">
        <v>171</v>
      </c>
      <c r="G1649" s="13" t="s">
        <v>4802</v>
      </c>
      <c r="H1649" s="13" t="s">
        <v>4816</v>
      </c>
      <c r="I1649" s="13">
        <f>(Brick_Kilns_EF!$B$13*Brick_Kilns_EF!$B$11*Brick_Kilns_EF!$B$12)</f>
        <v>8886.81</v>
      </c>
      <c r="J1649" s="13">
        <f>IF(D1649="ZZ",Brick_Kilns_EF!$E$9*(0.75),Brick_Kilns_EF!$E$9)</f>
        <v>7.4740000000000006E-4</v>
      </c>
      <c r="K1649" s="13">
        <f t="shared" si="100"/>
        <v>6.6420017940000005</v>
      </c>
      <c r="L1649" s="13">
        <f>IF(D1649="ZZ", Brick_Kilns_EF!$E$6*(0.75),Brick_Kilns_EF!$E$6)</f>
        <v>4.0400000000000001E-4</v>
      </c>
      <c r="M1649" s="13">
        <f t="shared" si="101"/>
        <v>3.5902712399999999</v>
      </c>
      <c r="N1649" s="13">
        <f>IF(D1649="ZZ",Brick_Kilns_EF!$E$7*(0.75),Brick_Kilns_EF!$E$7)</f>
        <v>3.1900000000000001E-3</v>
      </c>
      <c r="O1649" s="13">
        <f t="shared" si="102"/>
        <v>28.348923899999999</v>
      </c>
      <c r="P1649" s="13">
        <f>IF(D1649="ZZ",Brick_Kilns_EF!$E$8*(0.75),Brick_Kilns_EF!$E$8)</f>
        <v>7.1999999999999994E-4</v>
      </c>
      <c r="Q1649" s="13">
        <f t="shared" si="103"/>
        <v>6.3985031999999995</v>
      </c>
    </row>
    <row r="1650" spans="1:17">
      <c r="A1650" s="13" t="s">
        <v>1660</v>
      </c>
      <c r="B1650" s="13">
        <v>24.9227086</v>
      </c>
      <c r="C1650" s="13">
        <v>88.731267889999998</v>
      </c>
      <c r="D1650" s="13" t="s">
        <v>6</v>
      </c>
      <c r="E1650" s="13" t="s">
        <v>5000</v>
      </c>
      <c r="F1650" s="13" t="s">
        <v>42</v>
      </c>
      <c r="G1650" s="13" t="s">
        <v>4802</v>
      </c>
      <c r="H1650" s="13" t="s">
        <v>4816</v>
      </c>
      <c r="I1650" s="13">
        <f>(Brick_Kilns_EF!$B$13*Brick_Kilns_EF!$B$11*Brick_Kilns_EF!$B$12)</f>
        <v>8886.81</v>
      </c>
      <c r="J1650" s="13">
        <f>IF(D1650="ZZ",Brick_Kilns_EF!$E$9*(0.75),Brick_Kilns_EF!$E$9)</f>
        <v>7.4740000000000006E-4</v>
      </c>
      <c r="K1650" s="13">
        <f t="shared" si="100"/>
        <v>6.6420017940000005</v>
      </c>
      <c r="L1650" s="13">
        <f>IF(D1650="ZZ", Brick_Kilns_EF!$E$6*(0.75),Brick_Kilns_EF!$E$6)</f>
        <v>4.0400000000000001E-4</v>
      </c>
      <c r="M1650" s="13">
        <f t="shared" si="101"/>
        <v>3.5902712399999999</v>
      </c>
      <c r="N1650" s="13">
        <f>IF(D1650="ZZ",Brick_Kilns_EF!$E$7*(0.75),Brick_Kilns_EF!$E$7)</f>
        <v>3.1900000000000001E-3</v>
      </c>
      <c r="O1650" s="13">
        <f t="shared" si="102"/>
        <v>28.348923899999999</v>
      </c>
      <c r="P1650" s="13">
        <f>IF(D1650="ZZ",Brick_Kilns_EF!$E$8*(0.75),Brick_Kilns_EF!$E$8)</f>
        <v>7.1999999999999994E-4</v>
      </c>
      <c r="Q1650" s="13">
        <f t="shared" si="103"/>
        <v>6.3985031999999995</v>
      </c>
    </row>
    <row r="1651" spans="1:17">
      <c r="A1651" s="13" t="s">
        <v>1661</v>
      </c>
      <c r="B1651" s="13">
        <v>24.922577130000001</v>
      </c>
      <c r="C1651" s="13">
        <v>88.728951269999996</v>
      </c>
      <c r="D1651" s="13" t="s">
        <v>6</v>
      </c>
      <c r="E1651" s="13" t="s">
        <v>5000</v>
      </c>
      <c r="F1651" s="13" t="s">
        <v>42</v>
      </c>
      <c r="G1651" s="13" t="s">
        <v>4802</v>
      </c>
      <c r="H1651" s="13" t="s">
        <v>4816</v>
      </c>
      <c r="I1651" s="13">
        <f>(Brick_Kilns_EF!$B$13*Brick_Kilns_EF!$B$11*Brick_Kilns_EF!$B$12)</f>
        <v>8886.81</v>
      </c>
      <c r="J1651" s="13">
        <f>IF(D1651="ZZ",Brick_Kilns_EF!$E$9*(0.75),Brick_Kilns_EF!$E$9)</f>
        <v>7.4740000000000006E-4</v>
      </c>
      <c r="K1651" s="13">
        <f t="shared" si="100"/>
        <v>6.6420017940000005</v>
      </c>
      <c r="L1651" s="13">
        <f>IF(D1651="ZZ", Brick_Kilns_EF!$E$6*(0.75),Brick_Kilns_EF!$E$6)</f>
        <v>4.0400000000000001E-4</v>
      </c>
      <c r="M1651" s="13">
        <f t="shared" si="101"/>
        <v>3.5902712399999999</v>
      </c>
      <c r="N1651" s="13">
        <f>IF(D1651="ZZ",Brick_Kilns_EF!$E$7*(0.75),Brick_Kilns_EF!$E$7)</f>
        <v>3.1900000000000001E-3</v>
      </c>
      <c r="O1651" s="13">
        <f t="shared" si="102"/>
        <v>28.348923899999999</v>
      </c>
      <c r="P1651" s="13">
        <f>IF(D1651="ZZ",Brick_Kilns_EF!$E$8*(0.75),Brick_Kilns_EF!$E$8)</f>
        <v>7.1999999999999994E-4</v>
      </c>
      <c r="Q1651" s="13">
        <f t="shared" si="103"/>
        <v>6.3985031999999995</v>
      </c>
    </row>
    <row r="1652" spans="1:17">
      <c r="A1652" s="13" t="s">
        <v>1662</v>
      </c>
      <c r="B1652" s="13">
        <v>24.678715759999999</v>
      </c>
      <c r="C1652" s="13">
        <v>89.403713319999994</v>
      </c>
      <c r="D1652" s="13" t="s">
        <v>6</v>
      </c>
      <c r="E1652" s="13" t="s">
        <v>5000</v>
      </c>
      <c r="F1652" s="13" t="s">
        <v>42</v>
      </c>
      <c r="G1652" s="13" t="s">
        <v>4802</v>
      </c>
      <c r="H1652" s="13" t="s">
        <v>4816</v>
      </c>
      <c r="I1652" s="13">
        <f>(Brick_Kilns_EF!$B$13*Brick_Kilns_EF!$B$11*Brick_Kilns_EF!$B$12)</f>
        <v>8886.81</v>
      </c>
      <c r="J1652" s="13">
        <f>IF(D1652="ZZ",Brick_Kilns_EF!$E$9*(0.75),Brick_Kilns_EF!$E$9)</f>
        <v>7.4740000000000006E-4</v>
      </c>
      <c r="K1652" s="13">
        <f t="shared" si="100"/>
        <v>6.6420017940000005</v>
      </c>
      <c r="L1652" s="13">
        <f>IF(D1652="ZZ", Brick_Kilns_EF!$E$6*(0.75),Brick_Kilns_EF!$E$6)</f>
        <v>4.0400000000000001E-4</v>
      </c>
      <c r="M1652" s="13">
        <f t="shared" si="101"/>
        <v>3.5902712399999999</v>
      </c>
      <c r="N1652" s="13">
        <f>IF(D1652="ZZ",Brick_Kilns_EF!$E$7*(0.75),Brick_Kilns_EF!$E$7)</f>
        <v>3.1900000000000001E-3</v>
      </c>
      <c r="O1652" s="13">
        <f t="shared" si="102"/>
        <v>28.348923899999999</v>
      </c>
      <c r="P1652" s="13">
        <f>IF(D1652="ZZ",Brick_Kilns_EF!$E$8*(0.75),Brick_Kilns_EF!$E$8)</f>
        <v>7.1999999999999994E-4</v>
      </c>
      <c r="Q1652" s="13">
        <f t="shared" si="103"/>
        <v>6.3985031999999995</v>
      </c>
    </row>
    <row r="1653" spans="1:17">
      <c r="A1653" s="13" t="s">
        <v>1663</v>
      </c>
      <c r="B1653" s="13">
        <v>24.626024059999999</v>
      </c>
      <c r="C1653" s="13">
        <v>90.050909200000007</v>
      </c>
      <c r="D1653" s="13" t="s">
        <v>6</v>
      </c>
      <c r="E1653" s="13" t="s">
        <v>5000</v>
      </c>
      <c r="F1653" s="13" t="s">
        <v>7</v>
      </c>
      <c r="G1653" s="13" t="s">
        <v>4802</v>
      </c>
      <c r="H1653" s="13" t="s">
        <v>4816</v>
      </c>
      <c r="I1653" s="13">
        <f>(Brick_Kilns_EF!$B$13*Brick_Kilns_EF!$B$11*Brick_Kilns_EF!$B$12)</f>
        <v>8886.81</v>
      </c>
      <c r="J1653" s="13">
        <f>IF(D1653="ZZ",Brick_Kilns_EF!$E$9*(0.75),Brick_Kilns_EF!$E$9)</f>
        <v>7.4740000000000006E-4</v>
      </c>
      <c r="K1653" s="13">
        <f t="shared" si="100"/>
        <v>6.6420017940000005</v>
      </c>
      <c r="L1653" s="13">
        <f>IF(D1653="ZZ", Brick_Kilns_EF!$E$6*(0.75),Brick_Kilns_EF!$E$6)</f>
        <v>4.0400000000000001E-4</v>
      </c>
      <c r="M1653" s="13">
        <f t="shared" si="101"/>
        <v>3.5902712399999999</v>
      </c>
      <c r="N1653" s="13">
        <f>IF(D1653="ZZ",Brick_Kilns_EF!$E$7*(0.75),Brick_Kilns_EF!$E$7)</f>
        <v>3.1900000000000001E-3</v>
      </c>
      <c r="O1653" s="13">
        <f t="shared" si="102"/>
        <v>28.348923899999999</v>
      </c>
      <c r="P1653" s="13">
        <f>IF(D1653="ZZ",Brick_Kilns_EF!$E$8*(0.75),Brick_Kilns_EF!$E$8)</f>
        <v>7.1999999999999994E-4</v>
      </c>
      <c r="Q1653" s="13">
        <f t="shared" si="103"/>
        <v>6.3985031999999995</v>
      </c>
    </row>
    <row r="1654" spans="1:17">
      <c r="A1654" s="13" t="s">
        <v>1664</v>
      </c>
      <c r="B1654" s="13">
        <v>24.70368289</v>
      </c>
      <c r="C1654" s="13">
        <v>88.075098249999996</v>
      </c>
      <c r="D1654" s="13" t="s">
        <v>6</v>
      </c>
      <c r="E1654" s="13" t="s">
        <v>5000</v>
      </c>
      <c r="F1654" s="13" t="s">
        <v>42</v>
      </c>
      <c r="G1654" s="13" t="s">
        <v>4802</v>
      </c>
      <c r="H1654" s="13" t="s">
        <v>4816</v>
      </c>
      <c r="I1654" s="13">
        <f>(Brick_Kilns_EF!$B$13*Brick_Kilns_EF!$B$11*Brick_Kilns_EF!$B$12)</f>
        <v>8886.81</v>
      </c>
      <c r="J1654" s="13">
        <f>IF(D1654="ZZ",Brick_Kilns_EF!$E$9*(0.75),Brick_Kilns_EF!$E$9)</f>
        <v>7.4740000000000006E-4</v>
      </c>
      <c r="K1654" s="13">
        <f t="shared" si="100"/>
        <v>6.6420017940000005</v>
      </c>
      <c r="L1654" s="13">
        <f>IF(D1654="ZZ", Brick_Kilns_EF!$E$6*(0.75),Brick_Kilns_EF!$E$6)</f>
        <v>4.0400000000000001E-4</v>
      </c>
      <c r="M1654" s="13">
        <f t="shared" si="101"/>
        <v>3.5902712399999999</v>
      </c>
      <c r="N1654" s="13">
        <f>IF(D1654="ZZ",Brick_Kilns_EF!$E$7*(0.75),Brick_Kilns_EF!$E$7)</f>
        <v>3.1900000000000001E-3</v>
      </c>
      <c r="O1654" s="13">
        <f t="shared" si="102"/>
        <v>28.348923899999999</v>
      </c>
      <c r="P1654" s="13">
        <f>IF(D1654="ZZ",Brick_Kilns_EF!$E$8*(0.75),Brick_Kilns_EF!$E$8)</f>
        <v>7.1999999999999994E-4</v>
      </c>
      <c r="Q1654" s="13">
        <f t="shared" si="103"/>
        <v>6.3985031999999995</v>
      </c>
    </row>
    <row r="1655" spans="1:17">
      <c r="A1655" s="13" t="s">
        <v>1665</v>
      </c>
      <c r="B1655" s="13">
        <v>24.774262279999999</v>
      </c>
      <c r="C1655" s="13">
        <v>89.901728070000004</v>
      </c>
      <c r="D1655" s="13" t="s">
        <v>6</v>
      </c>
      <c r="E1655" s="13" t="s">
        <v>5000</v>
      </c>
      <c r="F1655" s="13" t="s">
        <v>248</v>
      </c>
      <c r="G1655" s="13" t="s">
        <v>4802</v>
      </c>
      <c r="H1655" s="13" t="s">
        <v>4816</v>
      </c>
      <c r="I1655" s="13">
        <f>(Brick_Kilns_EF!$B$13*Brick_Kilns_EF!$B$11*Brick_Kilns_EF!$B$12)</f>
        <v>8886.81</v>
      </c>
      <c r="J1655" s="13">
        <f>IF(D1655="ZZ",Brick_Kilns_EF!$E$9*(0.75),Brick_Kilns_EF!$E$9)</f>
        <v>7.4740000000000006E-4</v>
      </c>
      <c r="K1655" s="13">
        <f t="shared" si="100"/>
        <v>6.6420017940000005</v>
      </c>
      <c r="L1655" s="13">
        <f>IF(D1655="ZZ", Brick_Kilns_EF!$E$6*(0.75),Brick_Kilns_EF!$E$6)</f>
        <v>4.0400000000000001E-4</v>
      </c>
      <c r="M1655" s="13">
        <f t="shared" si="101"/>
        <v>3.5902712399999999</v>
      </c>
      <c r="N1655" s="13">
        <f>IF(D1655="ZZ",Brick_Kilns_EF!$E$7*(0.75),Brick_Kilns_EF!$E$7)</f>
        <v>3.1900000000000001E-3</v>
      </c>
      <c r="O1655" s="13">
        <f t="shared" si="102"/>
        <v>28.348923899999999</v>
      </c>
      <c r="P1655" s="13">
        <f>IF(D1655="ZZ",Brick_Kilns_EF!$E$8*(0.75),Brick_Kilns_EF!$E$8)</f>
        <v>7.1999999999999994E-4</v>
      </c>
      <c r="Q1655" s="13">
        <f t="shared" si="103"/>
        <v>6.3985031999999995</v>
      </c>
    </row>
    <row r="1656" spans="1:17">
      <c r="A1656" s="13" t="s">
        <v>1666</v>
      </c>
      <c r="B1656" s="13">
        <v>24.968815280000001</v>
      </c>
      <c r="C1656" s="13">
        <v>89.937691490000006</v>
      </c>
      <c r="D1656" s="13" t="s">
        <v>6</v>
      </c>
      <c r="E1656" s="13" t="s">
        <v>5000</v>
      </c>
      <c r="F1656" s="13" t="s">
        <v>248</v>
      </c>
      <c r="G1656" s="13" t="s">
        <v>4802</v>
      </c>
      <c r="H1656" s="13" t="s">
        <v>4816</v>
      </c>
      <c r="I1656" s="13">
        <f>(Brick_Kilns_EF!$B$13*Brick_Kilns_EF!$B$11*Brick_Kilns_EF!$B$12)</f>
        <v>8886.81</v>
      </c>
      <c r="J1656" s="13">
        <f>IF(D1656="ZZ",Brick_Kilns_EF!$E$9*(0.75),Brick_Kilns_EF!$E$9)</f>
        <v>7.4740000000000006E-4</v>
      </c>
      <c r="K1656" s="13">
        <f t="shared" si="100"/>
        <v>6.6420017940000005</v>
      </c>
      <c r="L1656" s="13">
        <f>IF(D1656="ZZ", Brick_Kilns_EF!$E$6*(0.75),Brick_Kilns_EF!$E$6)</f>
        <v>4.0400000000000001E-4</v>
      </c>
      <c r="M1656" s="13">
        <f t="shared" si="101"/>
        <v>3.5902712399999999</v>
      </c>
      <c r="N1656" s="13">
        <f>IF(D1656="ZZ",Brick_Kilns_EF!$E$7*(0.75),Brick_Kilns_EF!$E$7)</f>
        <v>3.1900000000000001E-3</v>
      </c>
      <c r="O1656" s="13">
        <f t="shared" si="102"/>
        <v>28.348923899999999</v>
      </c>
      <c r="P1656" s="13">
        <f>IF(D1656="ZZ",Brick_Kilns_EF!$E$8*(0.75),Brick_Kilns_EF!$E$8)</f>
        <v>7.1999999999999994E-4</v>
      </c>
      <c r="Q1656" s="13">
        <f t="shared" si="103"/>
        <v>6.3985031999999995</v>
      </c>
    </row>
    <row r="1657" spans="1:17">
      <c r="A1657" s="13" t="s">
        <v>1667</v>
      </c>
      <c r="B1657" s="13">
        <v>24.5644299</v>
      </c>
      <c r="C1657" s="13">
        <v>88.235581870000004</v>
      </c>
      <c r="D1657" s="13" t="s">
        <v>6</v>
      </c>
      <c r="E1657" s="13" t="s">
        <v>5000</v>
      </c>
      <c r="F1657" s="13" t="s">
        <v>42</v>
      </c>
      <c r="G1657" s="13" t="s">
        <v>4802</v>
      </c>
      <c r="H1657" s="13" t="s">
        <v>4816</v>
      </c>
      <c r="I1657" s="13">
        <f>(Brick_Kilns_EF!$B$13*Brick_Kilns_EF!$B$11*Brick_Kilns_EF!$B$12)</f>
        <v>8886.81</v>
      </c>
      <c r="J1657" s="13">
        <f>IF(D1657="ZZ",Brick_Kilns_EF!$E$9*(0.75),Brick_Kilns_EF!$E$9)</f>
        <v>7.4740000000000006E-4</v>
      </c>
      <c r="K1657" s="13">
        <f t="shared" si="100"/>
        <v>6.6420017940000005</v>
      </c>
      <c r="L1657" s="13">
        <f>IF(D1657="ZZ", Brick_Kilns_EF!$E$6*(0.75),Brick_Kilns_EF!$E$6)</f>
        <v>4.0400000000000001E-4</v>
      </c>
      <c r="M1657" s="13">
        <f t="shared" si="101"/>
        <v>3.5902712399999999</v>
      </c>
      <c r="N1657" s="13">
        <f>IF(D1657="ZZ",Brick_Kilns_EF!$E$7*(0.75),Brick_Kilns_EF!$E$7)</f>
        <v>3.1900000000000001E-3</v>
      </c>
      <c r="O1657" s="13">
        <f t="shared" si="102"/>
        <v>28.348923899999999</v>
      </c>
      <c r="P1657" s="13">
        <f>IF(D1657="ZZ",Brick_Kilns_EF!$E$8*(0.75),Brick_Kilns_EF!$E$8)</f>
        <v>7.1999999999999994E-4</v>
      </c>
      <c r="Q1657" s="13">
        <f t="shared" si="103"/>
        <v>6.3985031999999995</v>
      </c>
    </row>
    <row r="1658" spans="1:17">
      <c r="A1658" s="13" t="s">
        <v>1668</v>
      </c>
      <c r="B1658" s="13">
        <v>24.901127030000001</v>
      </c>
      <c r="C1658" s="13">
        <v>88.741584020000005</v>
      </c>
      <c r="D1658" s="13" t="s">
        <v>6</v>
      </c>
      <c r="E1658" s="13" t="s">
        <v>5000</v>
      </c>
      <c r="F1658" s="13" t="s">
        <v>42</v>
      </c>
      <c r="G1658" s="13" t="s">
        <v>4802</v>
      </c>
      <c r="H1658" s="13" t="s">
        <v>4816</v>
      </c>
      <c r="I1658" s="13">
        <f>(Brick_Kilns_EF!$B$13*Brick_Kilns_EF!$B$11*Brick_Kilns_EF!$B$12)</f>
        <v>8886.81</v>
      </c>
      <c r="J1658" s="13">
        <f>IF(D1658="ZZ",Brick_Kilns_EF!$E$9*(0.75),Brick_Kilns_EF!$E$9)</f>
        <v>7.4740000000000006E-4</v>
      </c>
      <c r="K1658" s="13">
        <f t="shared" si="100"/>
        <v>6.6420017940000005</v>
      </c>
      <c r="L1658" s="13">
        <f>IF(D1658="ZZ", Brick_Kilns_EF!$E$6*(0.75),Brick_Kilns_EF!$E$6)</f>
        <v>4.0400000000000001E-4</v>
      </c>
      <c r="M1658" s="13">
        <f t="shared" si="101"/>
        <v>3.5902712399999999</v>
      </c>
      <c r="N1658" s="13">
        <f>IF(D1658="ZZ",Brick_Kilns_EF!$E$7*(0.75),Brick_Kilns_EF!$E$7)</f>
        <v>3.1900000000000001E-3</v>
      </c>
      <c r="O1658" s="13">
        <f t="shared" si="102"/>
        <v>28.348923899999999</v>
      </c>
      <c r="P1658" s="13">
        <f>IF(D1658="ZZ",Brick_Kilns_EF!$E$8*(0.75),Brick_Kilns_EF!$E$8)</f>
        <v>7.1999999999999994E-4</v>
      </c>
      <c r="Q1658" s="13">
        <f t="shared" si="103"/>
        <v>6.3985031999999995</v>
      </c>
    </row>
    <row r="1659" spans="1:17">
      <c r="A1659" s="13" t="s">
        <v>1669</v>
      </c>
      <c r="B1659" s="13">
        <v>24.789997710000002</v>
      </c>
      <c r="C1659" s="13">
        <v>88.741381860000004</v>
      </c>
      <c r="D1659" s="13" t="s">
        <v>6</v>
      </c>
      <c r="E1659" s="13" t="s">
        <v>5000</v>
      </c>
      <c r="F1659" s="13" t="s">
        <v>42</v>
      </c>
      <c r="G1659" s="13" t="s">
        <v>4802</v>
      </c>
      <c r="H1659" s="13" t="s">
        <v>4816</v>
      </c>
      <c r="I1659" s="13">
        <f>(Brick_Kilns_EF!$B$13*Brick_Kilns_EF!$B$11*Brick_Kilns_EF!$B$12)</f>
        <v>8886.81</v>
      </c>
      <c r="J1659" s="13">
        <f>IF(D1659="ZZ",Brick_Kilns_EF!$E$9*(0.75),Brick_Kilns_EF!$E$9)</f>
        <v>7.4740000000000006E-4</v>
      </c>
      <c r="K1659" s="13">
        <f t="shared" si="100"/>
        <v>6.6420017940000005</v>
      </c>
      <c r="L1659" s="13">
        <f>IF(D1659="ZZ", Brick_Kilns_EF!$E$6*(0.75),Brick_Kilns_EF!$E$6)</f>
        <v>4.0400000000000001E-4</v>
      </c>
      <c r="M1659" s="13">
        <f t="shared" si="101"/>
        <v>3.5902712399999999</v>
      </c>
      <c r="N1659" s="13">
        <f>IF(D1659="ZZ",Brick_Kilns_EF!$E$7*(0.75),Brick_Kilns_EF!$E$7)</f>
        <v>3.1900000000000001E-3</v>
      </c>
      <c r="O1659" s="13">
        <f t="shared" si="102"/>
        <v>28.348923899999999</v>
      </c>
      <c r="P1659" s="13">
        <f>IF(D1659="ZZ",Brick_Kilns_EF!$E$8*(0.75),Brick_Kilns_EF!$E$8)</f>
        <v>7.1999999999999994E-4</v>
      </c>
      <c r="Q1659" s="13">
        <f t="shared" si="103"/>
        <v>6.3985031999999995</v>
      </c>
    </row>
    <row r="1660" spans="1:17">
      <c r="A1660" s="13" t="s">
        <v>1670</v>
      </c>
      <c r="B1660" s="13">
        <v>24.7900165</v>
      </c>
      <c r="C1660" s="13">
        <v>88.741301239999999</v>
      </c>
      <c r="D1660" s="13" t="s">
        <v>6</v>
      </c>
      <c r="E1660" s="13" t="s">
        <v>5000</v>
      </c>
      <c r="F1660" s="13" t="s">
        <v>42</v>
      </c>
      <c r="G1660" s="13" t="s">
        <v>4802</v>
      </c>
      <c r="H1660" s="13" t="s">
        <v>4816</v>
      </c>
      <c r="I1660" s="13">
        <f>(Brick_Kilns_EF!$B$13*Brick_Kilns_EF!$B$11*Brick_Kilns_EF!$B$12)</f>
        <v>8886.81</v>
      </c>
      <c r="J1660" s="13">
        <f>IF(D1660="ZZ",Brick_Kilns_EF!$E$9*(0.75),Brick_Kilns_EF!$E$9)</f>
        <v>7.4740000000000006E-4</v>
      </c>
      <c r="K1660" s="13">
        <f t="shared" si="100"/>
        <v>6.6420017940000005</v>
      </c>
      <c r="L1660" s="13">
        <f>IF(D1660="ZZ", Brick_Kilns_EF!$E$6*(0.75),Brick_Kilns_EF!$E$6)</f>
        <v>4.0400000000000001E-4</v>
      </c>
      <c r="M1660" s="13">
        <f t="shared" si="101"/>
        <v>3.5902712399999999</v>
      </c>
      <c r="N1660" s="13">
        <f>IF(D1660="ZZ",Brick_Kilns_EF!$E$7*(0.75),Brick_Kilns_EF!$E$7)</f>
        <v>3.1900000000000001E-3</v>
      </c>
      <c r="O1660" s="13">
        <f t="shared" si="102"/>
        <v>28.348923899999999</v>
      </c>
      <c r="P1660" s="13">
        <f>IF(D1660="ZZ",Brick_Kilns_EF!$E$8*(0.75),Brick_Kilns_EF!$E$8)</f>
        <v>7.1999999999999994E-4</v>
      </c>
      <c r="Q1660" s="13">
        <f t="shared" si="103"/>
        <v>6.3985031999999995</v>
      </c>
    </row>
    <row r="1661" spans="1:17">
      <c r="A1661" s="13" t="s">
        <v>1671</v>
      </c>
      <c r="B1661" s="13">
        <v>24.94224767</v>
      </c>
      <c r="C1661" s="13">
        <v>88.748136849999995</v>
      </c>
      <c r="D1661" s="13" t="s">
        <v>6</v>
      </c>
      <c r="E1661" s="13" t="s">
        <v>5000</v>
      </c>
      <c r="F1661" s="13" t="s">
        <v>42</v>
      </c>
      <c r="G1661" s="13" t="s">
        <v>4802</v>
      </c>
      <c r="H1661" s="13" t="s">
        <v>4816</v>
      </c>
      <c r="I1661" s="13">
        <f>(Brick_Kilns_EF!$B$13*Brick_Kilns_EF!$B$11*Brick_Kilns_EF!$B$12)</f>
        <v>8886.81</v>
      </c>
      <c r="J1661" s="13">
        <f>IF(D1661="ZZ",Brick_Kilns_EF!$E$9*(0.75),Brick_Kilns_EF!$E$9)</f>
        <v>7.4740000000000006E-4</v>
      </c>
      <c r="K1661" s="13">
        <f t="shared" si="100"/>
        <v>6.6420017940000005</v>
      </c>
      <c r="L1661" s="13">
        <f>IF(D1661="ZZ", Brick_Kilns_EF!$E$6*(0.75),Brick_Kilns_EF!$E$6)</f>
        <v>4.0400000000000001E-4</v>
      </c>
      <c r="M1661" s="13">
        <f t="shared" si="101"/>
        <v>3.5902712399999999</v>
      </c>
      <c r="N1661" s="13">
        <f>IF(D1661="ZZ",Brick_Kilns_EF!$E$7*(0.75),Brick_Kilns_EF!$E$7)</f>
        <v>3.1900000000000001E-3</v>
      </c>
      <c r="O1661" s="13">
        <f t="shared" si="102"/>
        <v>28.348923899999999</v>
      </c>
      <c r="P1661" s="13">
        <f>IF(D1661="ZZ",Brick_Kilns_EF!$E$8*(0.75),Brick_Kilns_EF!$E$8)</f>
        <v>7.1999999999999994E-4</v>
      </c>
      <c r="Q1661" s="13">
        <f t="shared" si="103"/>
        <v>6.3985031999999995</v>
      </c>
    </row>
    <row r="1662" spans="1:17">
      <c r="A1662" s="13" t="s">
        <v>1672</v>
      </c>
      <c r="B1662" s="13">
        <v>24.605585170000001</v>
      </c>
      <c r="C1662" s="13">
        <v>88.262810810000005</v>
      </c>
      <c r="D1662" s="13" t="s">
        <v>6</v>
      </c>
      <c r="E1662" s="13" t="s">
        <v>5000</v>
      </c>
      <c r="F1662" s="13" t="s">
        <v>42</v>
      </c>
      <c r="G1662" s="13" t="s">
        <v>4802</v>
      </c>
      <c r="H1662" s="13" t="s">
        <v>4816</v>
      </c>
      <c r="I1662" s="13">
        <f>(Brick_Kilns_EF!$B$13*Brick_Kilns_EF!$B$11*Brick_Kilns_EF!$B$12)</f>
        <v>8886.81</v>
      </c>
      <c r="J1662" s="13">
        <f>IF(D1662="ZZ",Brick_Kilns_EF!$E$9*(0.75),Brick_Kilns_EF!$E$9)</f>
        <v>7.4740000000000006E-4</v>
      </c>
      <c r="K1662" s="13">
        <f t="shared" si="100"/>
        <v>6.6420017940000005</v>
      </c>
      <c r="L1662" s="13">
        <f>IF(D1662="ZZ", Brick_Kilns_EF!$E$6*(0.75),Brick_Kilns_EF!$E$6)</f>
        <v>4.0400000000000001E-4</v>
      </c>
      <c r="M1662" s="13">
        <f t="shared" si="101"/>
        <v>3.5902712399999999</v>
      </c>
      <c r="N1662" s="13">
        <f>IF(D1662="ZZ",Brick_Kilns_EF!$E$7*(0.75),Brick_Kilns_EF!$E$7)</f>
        <v>3.1900000000000001E-3</v>
      </c>
      <c r="O1662" s="13">
        <f t="shared" si="102"/>
        <v>28.348923899999999</v>
      </c>
      <c r="P1662" s="13">
        <f>IF(D1662="ZZ",Brick_Kilns_EF!$E$8*(0.75),Brick_Kilns_EF!$E$8)</f>
        <v>7.1999999999999994E-4</v>
      </c>
      <c r="Q1662" s="13">
        <f t="shared" si="103"/>
        <v>6.3985031999999995</v>
      </c>
    </row>
    <row r="1663" spans="1:17">
      <c r="A1663" s="13" t="s">
        <v>1673</v>
      </c>
      <c r="B1663" s="13">
        <v>24.526229350000001</v>
      </c>
      <c r="C1663" s="13">
        <v>88.68016867</v>
      </c>
      <c r="D1663" s="13" t="s">
        <v>6</v>
      </c>
      <c r="E1663" s="13" t="s">
        <v>5000</v>
      </c>
      <c r="F1663" s="13" t="s">
        <v>42</v>
      </c>
      <c r="G1663" s="13" t="s">
        <v>4802</v>
      </c>
      <c r="H1663" s="13" t="s">
        <v>4816</v>
      </c>
      <c r="I1663" s="13">
        <f>(Brick_Kilns_EF!$B$13*Brick_Kilns_EF!$B$11*Brick_Kilns_EF!$B$12)</f>
        <v>8886.81</v>
      </c>
      <c r="J1663" s="13">
        <f>IF(D1663="ZZ",Brick_Kilns_EF!$E$9*(0.75),Brick_Kilns_EF!$E$9)</f>
        <v>7.4740000000000006E-4</v>
      </c>
      <c r="K1663" s="13">
        <f t="shared" si="100"/>
        <v>6.6420017940000005</v>
      </c>
      <c r="L1663" s="13">
        <f>IF(D1663="ZZ", Brick_Kilns_EF!$E$6*(0.75),Brick_Kilns_EF!$E$6)</f>
        <v>4.0400000000000001E-4</v>
      </c>
      <c r="M1663" s="13">
        <f t="shared" si="101"/>
        <v>3.5902712399999999</v>
      </c>
      <c r="N1663" s="13">
        <f>IF(D1663="ZZ",Brick_Kilns_EF!$E$7*(0.75),Brick_Kilns_EF!$E$7)</f>
        <v>3.1900000000000001E-3</v>
      </c>
      <c r="O1663" s="13">
        <f t="shared" si="102"/>
        <v>28.348923899999999</v>
      </c>
      <c r="P1663" s="13">
        <f>IF(D1663="ZZ",Brick_Kilns_EF!$E$8*(0.75),Brick_Kilns_EF!$E$8)</f>
        <v>7.1999999999999994E-4</v>
      </c>
      <c r="Q1663" s="13">
        <f t="shared" si="103"/>
        <v>6.3985031999999995</v>
      </c>
    </row>
    <row r="1664" spans="1:17">
      <c r="A1664" s="13" t="s">
        <v>1674</v>
      </c>
      <c r="B1664" s="13">
        <v>24.85535359</v>
      </c>
      <c r="C1664" s="13">
        <v>88.373580000000004</v>
      </c>
      <c r="D1664" s="13" t="s">
        <v>6</v>
      </c>
      <c r="E1664" s="13" t="s">
        <v>5000</v>
      </c>
      <c r="F1664" s="13" t="s">
        <v>42</v>
      </c>
      <c r="G1664" s="13" t="s">
        <v>4802</v>
      </c>
      <c r="H1664" s="13" t="s">
        <v>4816</v>
      </c>
      <c r="I1664" s="13">
        <f>(Brick_Kilns_EF!$B$13*Brick_Kilns_EF!$B$11*Brick_Kilns_EF!$B$12)</f>
        <v>8886.81</v>
      </c>
      <c r="J1664" s="13">
        <f>IF(D1664="ZZ",Brick_Kilns_EF!$E$9*(0.75),Brick_Kilns_EF!$E$9)</f>
        <v>7.4740000000000006E-4</v>
      </c>
      <c r="K1664" s="13">
        <f t="shared" si="100"/>
        <v>6.6420017940000005</v>
      </c>
      <c r="L1664" s="13">
        <f>IF(D1664="ZZ", Brick_Kilns_EF!$E$6*(0.75),Brick_Kilns_EF!$E$6)</f>
        <v>4.0400000000000001E-4</v>
      </c>
      <c r="M1664" s="13">
        <f t="shared" si="101"/>
        <v>3.5902712399999999</v>
      </c>
      <c r="N1664" s="13">
        <f>IF(D1664="ZZ",Brick_Kilns_EF!$E$7*(0.75),Brick_Kilns_EF!$E$7)</f>
        <v>3.1900000000000001E-3</v>
      </c>
      <c r="O1664" s="13">
        <f t="shared" si="102"/>
        <v>28.348923899999999</v>
      </c>
      <c r="P1664" s="13">
        <f>IF(D1664="ZZ",Brick_Kilns_EF!$E$8*(0.75),Brick_Kilns_EF!$E$8)</f>
        <v>7.1999999999999994E-4</v>
      </c>
      <c r="Q1664" s="13">
        <f t="shared" si="103"/>
        <v>6.3985031999999995</v>
      </c>
    </row>
    <row r="1665" spans="1:17">
      <c r="A1665" s="13" t="s">
        <v>1675</v>
      </c>
      <c r="B1665" s="13">
        <v>25.46476814</v>
      </c>
      <c r="C1665" s="13">
        <v>89.166518870000004</v>
      </c>
      <c r="D1665" s="13" t="s">
        <v>6</v>
      </c>
      <c r="E1665" s="13" t="s">
        <v>5000</v>
      </c>
      <c r="F1665" s="13" t="s">
        <v>171</v>
      </c>
      <c r="G1665" s="13" t="s">
        <v>4802</v>
      </c>
      <c r="H1665" s="13" t="s">
        <v>4816</v>
      </c>
      <c r="I1665" s="13">
        <f>(Brick_Kilns_EF!$B$13*Brick_Kilns_EF!$B$11*Brick_Kilns_EF!$B$12)</f>
        <v>8886.81</v>
      </c>
      <c r="J1665" s="13">
        <f>IF(D1665="ZZ",Brick_Kilns_EF!$E$9*(0.75),Brick_Kilns_EF!$E$9)</f>
        <v>7.4740000000000006E-4</v>
      </c>
      <c r="K1665" s="13">
        <f t="shared" si="100"/>
        <v>6.6420017940000005</v>
      </c>
      <c r="L1665" s="13">
        <f>IF(D1665="ZZ", Brick_Kilns_EF!$E$6*(0.75),Brick_Kilns_EF!$E$6)</f>
        <v>4.0400000000000001E-4</v>
      </c>
      <c r="M1665" s="13">
        <f t="shared" si="101"/>
        <v>3.5902712399999999</v>
      </c>
      <c r="N1665" s="13">
        <f>IF(D1665="ZZ",Brick_Kilns_EF!$E$7*(0.75),Brick_Kilns_EF!$E$7)</f>
        <v>3.1900000000000001E-3</v>
      </c>
      <c r="O1665" s="13">
        <f t="shared" si="102"/>
        <v>28.348923899999999</v>
      </c>
      <c r="P1665" s="13">
        <f>IF(D1665="ZZ",Brick_Kilns_EF!$E$8*(0.75),Brick_Kilns_EF!$E$8)</f>
        <v>7.1999999999999994E-4</v>
      </c>
      <c r="Q1665" s="13">
        <f t="shared" si="103"/>
        <v>6.3985031999999995</v>
      </c>
    </row>
    <row r="1666" spans="1:17">
      <c r="A1666" s="13" t="s">
        <v>1676</v>
      </c>
      <c r="B1666" s="13">
        <v>24.8849518</v>
      </c>
      <c r="C1666" s="13">
        <v>89.584494179999993</v>
      </c>
      <c r="D1666" s="13" t="s">
        <v>6</v>
      </c>
      <c r="E1666" s="13" t="s">
        <v>5000</v>
      </c>
      <c r="F1666" s="13" t="s">
        <v>42</v>
      </c>
      <c r="G1666" s="13" t="s">
        <v>4802</v>
      </c>
      <c r="H1666" s="13" t="s">
        <v>4816</v>
      </c>
      <c r="I1666" s="13">
        <f>(Brick_Kilns_EF!$B$13*Brick_Kilns_EF!$B$11*Brick_Kilns_EF!$B$12)</f>
        <v>8886.81</v>
      </c>
      <c r="J1666" s="13">
        <f>IF(D1666="ZZ",Brick_Kilns_EF!$E$9*(0.75),Brick_Kilns_EF!$E$9)</f>
        <v>7.4740000000000006E-4</v>
      </c>
      <c r="K1666" s="13">
        <f t="shared" si="100"/>
        <v>6.6420017940000005</v>
      </c>
      <c r="L1666" s="13">
        <f>IF(D1666="ZZ", Brick_Kilns_EF!$E$6*(0.75),Brick_Kilns_EF!$E$6)</f>
        <v>4.0400000000000001E-4</v>
      </c>
      <c r="M1666" s="13">
        <f t="shared" si="101"/>
        <v>3.5902712399999999</v>
      </c>
      <c r="N1666" s="13">
        <f>IF(D1666="ZZ",Brick_Kilns_EF!$E$7*(0.75),Brick_Kilns_EF!$E$7)</f>
        <v>3.1900000000000001E-3</v>
      </c>
      <c r="O1666" s="13">
        <f t="shared" si="102"/>
        <v>28.348923899999999</v>
      </c>
      <c r="P1666" s="13">
        <f>IF(D1666="ZZ",Brick_Kilns_EF!$E$8*(0.75),Brick_Kilns_EF!$E$8)</f>
        <v>7.1999999999999994E-4</v>
      </c>
      <c r="Q1666" s="13">
        <f t="shared" si="103"/>
        <v>6.3985031999999995</v>
      </c>
    </row>
    <row r="1667" spans="1:17">
      <c r="A1667" s="13" t="s">
        <v>1677</v>
      </c>
      <c r="B1667" s="13">
        <v>24.632455960000001</v>
      </c>
      <c r="C1667" s="13">
        <v>89.278890180000005</v>
      </c>
      <c r="D1667" s="13" t="s">
        <v>6</v>
      </c>
      <c r="E1667" s="13" t="s">
        <v>5000</v>
      </c>
      <c r="F1667" s="13" t="s">
        <v>42</v>
      </c>
      <c r="G1667" s="13" t="s">
        <v>4802</v>
      </c>
      <c r="H1667" s="13" t="s">
        <v>4816</v>
      </c>
      <c r="I1667" s="13">
        <f>(Brick_Kilns_EF!$B$13*Brick_Kilns_EF!$B$11*Brick_Kilns_EF!$B$12)</f>
        <v>8886.81</v>
      </c>
      <c r="J1667" s="13">
        <f>IF(D1667="ZZ",Brick_Kilns_EF!$E$9*(0.75),Brick_Kilns_EF!$E$9)</f>
        <v>7.4740000000000006E-4</v>
      </c>
      <c r="K1667" s="13">
        <f t="shared" ref="K1667:K1730" si="104">I1667*J1667</f>
        <v>6.6420017940000005</v>
      </c>
      <c r="L1667" s="13">
        <f>IF(D1667="ZZ", Brick_Kilns_EF!$E$6*(0.75),Brick_Kilns_EF!$E$6)</f>
        <v>4.0400000000000001E-4</v>
      </c>
      <c r="M1667" s="13">
        <f t="shared" ref="M1667:M1730" si="105">L1667*I1667</f>
        <v>3.5902712399999999</v>
      </c>
      <c r="N1667" s="13">
        <f>IF(D1667="ZZ",Brick_Kilns_EF!$E$7*(0.75),Brick_Kilns_EF!$E$7)</f>
        <v>3.1900000000000001E-3</v>
      </c>
      <c r="O1667" s="13">
        <f t="shared" ref="O1667:O1730" si="106">I1667*N1667</f>
        <v>28.348923899999999</v>
      </c>
      <c r="P1667" s="13">
        <f>IF(D1667="ZZ",Brick_Kilns_EF!$E$8*(0.75),Brick_Kilns_EF!$E$8)</f>
        <v>7.1999999999999994E-4</v>
      </c>
      <c r="Q1667" s="13">
        <f t="shared" ref="Q1667:Q1730" si="107">I1667*P1667</f>
        <v>6.3985031999999995</v>
      </c>
    </row>
    <row r="1668" spans="1:17">
      <c r="A1668" s="13" t="s">
        <v>1678</v>
      </c>
      <c r="B1668" s="13">
        <v>24.913970899999999</v>
      </c>
      <c r="C1668" s="13">
        <v>88.213346509999994</v>
      </c>
      <c r="D1668" s="13" t="s">
        <v>6</v>
      </c>
      <c r="E1668" s="13" t="s">
        <v>5000</v>
      </c>
      <c r="F1668" s="13" t="s">
        <v>42</v>
      </c>
      <c r="G1668" s="13" t="s">
        <v>4802</v>
      </c>
      <c r="H1668" s="13" t="s">
        <v>4816</v>
      </c>
      <c r="I1668" s="13">
        <f>(Brick_Kilns_EF!$B$13*Brick_Kilns_EF!$B$11*Brick_Kilns_EF!$B$12)</f>
        <v>8886.81</v>
      </c>
      <c r="J1668" s="13">
        <f>IF(D1668="ZZ",Brick_Kilns_EF!$E$9*(0.75),Brick_Kilns_EF!$E$9)</f>
        <v>7.4740000000000006E-4</v>
      </c>
      <c r="K1668" s="13">
        <f t="shared" si="104"/>
        <v>6.6420017940000005</v>
      </c>
      <c r="L1668" s="13">
        <f>IF(D1668="ZZ", Brick_Kilns_EF!$E$6*(0.75),Brick_Kilns_EF!$E$6)</f>
        <v>4.0400000000000001E-4</v>
      </c>
      <c r="M1668" s="13">
        <f t="shared" si="105"/>
        <v>3.5902712399999999</v>
      </c>
      <c r="N1668" s="13">
        <f>IF(D1668="ZZ",Brick_Kilns_EF!$E$7*(0.75),Brick_Kilns_EF!$E$7)</f>
        <v>3.1900000000000001E-3</v>
      </c>
      <c r="O1668" s="13">
        <f t="shared" si="106"/>
        <v>28.348923899999999</v>
      </c>
      <c r="P1668" s="13">
        <f>IF(D1668="ZZ",Brick_Kilns_EF!$E$8*(0.75),Brick_Kilns_EF!$E$8)</f>
        <v>7.1999999999999994E-4</v>
      </c>
      <c r="Q1668" s="13">
        <f t="shared" si="107"/>
        <v>6.3985031999999995</v>
      </c>
    </row>
    <row r="1669" spans="1:17">
      <c r="A1669" s="13" t="s">
        <v>1679</v>
      </c>
      <c r="B1669" s="13">
        <v>24.546350230000002</v>
      </c>
      <c r="C1669" s="13">
        <v>89.070919419999996</v>
      </c>
      <c r="D1669" s="13" t="s">
        <v>6</v>
      </c>
      <c r="E1669" s="13" t="s">
        <v>5000</v>
      </c>
      <c r="F1669" s="13" t="s">
        <v>42</v>
      </c>
      <c r="G1669" s="13" t="s">
        <v>4802</v>
      </c>
      <c r="H1669" s="13" t="s">
        <v>4816</v>
      </c>
      <c r="I1669" s="13">
        <f>(Brick_Kilns_EF!$B$13*Brick_Kilns_EF!$B$11*Brick_Kilns_EF!$B$12)</f>
        <v>8886.81</v>
      </c>
      <c r="J1669" s="13">
        <f>IF(D1669="ZZ",Brick_Kilns_EF!$E$9*(0.75),Brick_Kilns_EF!$E$9)</f>
        <v>7.4740000000000006E-4</v>
      </c>
      <c r="K1669" s="13">
        <f t="shared" si="104"/>
        <v>6.6420017940000005</v>
      </c>
      <c r="L1669" s="13">
        <f>IF(D1669="ZZ", Brick_Kilns_EF!$E$6*(0.75),Brick_Kilns_EF!$E$6)</f>
        <v>4.0400000000000001E-4</v>
      </c>
      <c r="M1669" s="13">
        <f t="shared" si="105"/>
        <v>3.5902712399999999</v>
      </c>
      <c r="N1669" s="13">
        <f>IF(D1669="ZZ",Brick_Kilns_EF!$E$7*(0.75),Brick_Kilns_EF!$E$7)</f>
        <v>3.1900000000000001E-3</v>
      </c>
      <c r="O1669" s="13">
        <f t="shared" si="106"/>
        <v>28.348923899999999</v>
      </c>
      <c r="P1669" s="13">
        <f>IF(D1669="ZZ",Brick_Kilns_EF!$E$8*(0.75),Brick_Kilns_EF!$E$8)</f>
        <v>7.1999999999999994E-4</v>
      </c>
      <c r="Q1669" s="13">
        <f t="shared" si="107"/>
        <v>6.3985031999999995</v>
      </c>
    </row>
    <row r="1670" spans="1:17">
      <c r="A1670" s="13" t="s">
        <v>1680</v>
      </c>
      <c r="B1670" s="13">
        <v>24.445793649999999</v>
      </c>
      <c r="C1670" s="13">
        <v>88.501864659999995</v>
      </c>
      <c r="D1670" s="13" t="s">
        <v>6</v>
      </c>
      <c r="E1670" s="13" t="s">
        <v>5000</v>
      </c>
      <c r="F1670" s="13" t="s">
        <v>42</v>
      </c>
      <c r="G1670" s="13" t="s">
        <v>4802</v>
      </c>
      <c r="H1670" s="13" t="s">
        <v>4816</v>
      </c>
      <c r="I1670" s="13">
        <f>(Brick_Kilns_EF!$B$13*Brick_Kilns_EF!$B$11*Brick_Kilns_EF!$B$12)</f>
        <v>8886.81</v>
      </c>
      <c r="J1670" s="13">
        <f>IF(D1670="ZZ",Brick_Kilns_EF!$E$9*(0.75),Brick_Kilns_EF!$E$9)</f>
        <v>7.4740000000000006E-4</v>
      </c>
      <c r="K1670" s="13">
        <f t="shared" si="104"/>
        <v>6.6420017940000005</v>
      </c>
      <c r="L1670" s="13">
        <f>IF(D1670="ZZ", Brick_Kilns_EF!$E$6*(0.75),Brick_Kilns_EF!$E$6)</f>
        <v>4.0400000000000001E-4</v>
      </c>
      <c r="M1670" s="13">
        <f t="shared" si="105"/>
        <v>3.5902712399999999</v>
      </c>
      <c r="N1670" s="13">
        <f>IF(D1670="ZZ",Brick_Kilns_EF!$E$7*(0.75),Brick_Kilns_EF!$E$7)</f>
        <v>3.1900000000000001E-3</v>
      </c>
      <c r="O1670" s="13">
        <f t="shared" si="106"/>
        <v>28.348923899999999</v>
      </c>
      <c r="P1670" s="13">
        <f>IF(D1670="ZZ",Brick_Kilns_EF!$E$8*(0.75),Brick_Kilns_EF!$E$8)</f>
        <v>7.1999999999999994E-4</v>
      </c>
      <c r="Q1670" s="13">
        <f t="shared" si="107"/>
        <v>6.3985031999999995</v>
      </c>
    </row>
    <row r="1671" spans="1:17">
      <c r="A1671" s="13" t="s">
        <v>1681</v>
      </c>
      <c r="B1671" s="13">
        <v>25.119275120000001</v>
      </c>
      <c r="C1671" s="13">
        <v>88.814807079999994</v>
      </c>
      <c r="D1671" s="13" t="s">
        <v>6</v>
      </c>
      <c r="E1671" s="13" t="s">
        <v>5000</v>
      </c>
      <c r="F1671" s="13" t="s">
        <v>42</v>
      </c>
      <c r="G1671" s="13" t="s">
        <v>4802</v>
      </c>
      <c r="H1671" s="13" t="s">
        <v>4816</v>
      </c>
      <c r="I1671" s="13">
        <f>(Brick_Kilns_EF!$B$13*Brick_Kilns_EF!$B$11*Brick_Kilns_EF!$B$12)</f>
        <v>8886.81</v>
      </c>
      <c r="J1671" s="13">
        <f>IF(D1671="ZZ",Brick_Kilns_EF!$E$9*(0.75),Brick_Kilns_EF!$E$9)</f>
        <v>7.4740000000000006E-4</v>
      </c>
      <c r="K1671" s="13">
        <f t="shared" si="104"/>
        <v>6.6420017940000005</v>
      </c>
      <c r="L1671" s="13">
        <f>IF(D1671="ZZ", Brick_Kilns_EF!$E$6*(0.75),Brick_Kilns_EF!$E$6)</f>
        <v>4.0400000000000001E-4</v>
      </c>
      <c r="M1671" s="13">
        <f t="shared" si="105"/>
        <v>3.5902712399999999</v>
      </c>
      <c r="N1671" s="13">
        <f>IF(D1671="ZZ",Brick_Kilns_EF!$E$7*(0.75),Brick_Kilns_EF!$E$7)</f>
        <v>3.1900000000000001E-3</v>
      </c>
      <c r="O1671" s="13">
        <f t="shared" si="106"/>
        <v>28.348923899999999</v>
      </c>
      <c r="P1671" s="13">
        <f>IF(D1671="ZZ",Brick_Kilns_EF!$E$8*(0.75),Brick_Kilns_EF!$E$8)</f>
        <v>7.1999999999999994E-4</v>
      </c>
      <c r="Q1671" s="13">
        <f t="shared" si="107"/>
        <v>6.3985031999999995</v>
      </c>
    </row>
    <row r="1672" spans="1:17">
      <c r="A1672" s="13" t="s">
        <v>1682</v>
      </c>
      <c r="B1672" s="13">
        <v>24.3980812</v>
      </c>
      <c r="C1672" s="13">
        <v>88.611819190000006</v>
      </c>
      <c r="D1672" s="13" t="s">
        <v>6</v>
      </c>
      <c r="E1672" s="13" t="s">
        <v>5000</v>
      </c>
      <c r="F1672" s="13" t="s">
        <v>42</v>
      </c>
      <c r="G1672" s="13" t="s">
        <v>4802</v>
      </c>
      <c r="H1672" s="13" t="s">
        <v>4816</v>
      </c>
      <c r="I1672" s="13">
        <f>(Brick_Kilns_EF!$B$13*Brick_Kilns_EF!$B$11*Brick_Kilns_EF!$B$12)</f>
        <v>8886.81</v>
      </c>
      <c r="J1672" s="13">
        <f>IF(D1672="ZZ",Brick_Kilns_EF!$E$9*(0.75),Brick_Kilns_EF!$E$9)</f>
        <v>7.4740000000000006E-4</v>
      </c>
      <c r="K1672" s="13">
        <f t="shared" si="104"/>
        <v>6.6420017940000005</v>
      </c>
      <c r="L1672" s="13">
        <f>IF(D1672="ZZ", Brick_Kilns_EF!$E$6*(0.75),Brick_Kilns_EF!$E$6)</f>
        <v>4.0400000000000001E-4</v>
      </c>
      <c r="M1672" s="13">
        <f t="shared" si="105"/>
        <v>3.5902712399999999</v>
      </c>
      <c r="N1672" s="13">
        <f>IF(D1672="ZZ",Brick_Kilns_EF!$E$7*(0.75),Brick_Kilns_EF!$E$7)</f>
        <v>3.1900000000000001E-3</v>
      </c>
      <c r="O1672" s="13">
        <f t="shared" si="106"/>
        <v>28.348923899999999</v>
      </c>
      <c r="P1672" s="13">
        <f>IF(D1672="ZZ",Brick_Kilns_EF!$E$8*(0.75),Brick_Kilns_EF!$E$8)</f>
        <v>7.1999999999999994E-4</v>
      </c>
      <c r="Q1672" s="13">
        <f t="shared" si="107"/>
        <v>6.3985031999999995</v>
      </c>
    </row>
    <row r="1673" spans="1:17">
      <c r="A1673" s="13" t="s">
        <v>1683</v>
      </c>
      <c r="B1673" s="13">
        <v>24.392262550000002</v>
      </c>
      <c r="C1673" s="13">
        <v>88.604409559999993</v>
      </c>
      <c r="D1673" s="13" t="s">
        <v>6</v>
      </c>
      <c r="E1673" s="13" t="s">
        <v>5000</v>
      </c>
      <c r="F1673" s="13" t="s">
        <v>42</v>
      </c>
      <c r="G1673" s="13" t="s">
        <v>4802</v>
      </c>
      <c r="H1673" s="13" t="s">
        <v>4816</v>
      </c>
      <c r="I1673" s="13">
        <f>(Brick_Kilns_EF!$B$13*Brick_Kilns_EF!$B$11*Brick_Kilns_EF!$B$12)</f>
        <v>8886.81</v>
      </c>
      <c r="J1673" s="13">
        <f>IF(D1673="ZZ",Brick_Kilns_EF!$E$9*(0.75),Brick_Kilns_EF!$E$9)</f>
        <v>7.4740000000000006E-4</v>
      </c>
      <c r="K1673" s="13">
        <f t="shared" si="104"/>
        <v>6.6420017940000005</v>
      </c>
      <c r="L1673" s="13">
        <f>IF(D1673="ZZ", Brick_Kilns_EF!$E$6*(0.75),Brick_Kilns_EF!$E$6)</f>
        <v>4.0400000000000001E-4</v>
      </c>
      <c r="M1673" s="13">
        <f t="shared" si="105"/>
        <v>3.5902712399999999</v>
      </c>
      <c r="N1673" s="13">
        <f>IF(D1673="ZZ",Brick_Kilns_EF!$E$7*(0.75),Brick_Kilns_EF!$E$7)</f>
        <v>3.1900000000000001E-3</v>
      </c>
      <c r="O1673" s="13">
        <f t="shared" si="106"/>
        <v>28.348923899999999</v>
      </c>
      <c r="P1673" s="13">
        <f>IF(D1673="ZZ",Brick_Kilns_EF!$E$8*(0.75),Brick_Kilns_EF!$E$8)</f>
        <v>7.1999999999999994E-4</v>
      </c>
      <c r="Q1673" s="13">
        <f t="shared" si="107"/>
        <v>6.3985031999999995</v>
      </c>
    </row>
    <row r="1674" spans="1:17">
      <c r="A1674" s="13" t="s">
        <v>1684</v>
      </c>
      <c r="B1674" s="13">
        <v>24.94447882</v>
      </c>
      <c r="C1674" s="13">
        <v>89.342299420000003</v>
      </c>
      <c r="D1674" s="13" t="s">
        <v>6</v>
      </c>
      <c r="E1674" s="13" t="s">
        <v>5000</v>
      </c>
      <c r="F1674" s="13" t="s">
        <v>42</v>
      </c>
      <c r="G1674" s="13" t="s">
        <v>4802</v>
      </c>
      <c r="H1674" s="13" t="s">
        <v>4816</v>
      </c>
      <c r="I1674" s="13">
        <f>(Brick_Kilns_EF!$B$13*Brick_Kilns_EF!$B$11*Brick_Kilns_EF!$B$12)</f>
        <v>8886.81</v>
      </c>
      <c r="J1674" s="13">
        <f>IF(D1674="ZZ",Brick_Kilns_EF!$E$9*(0.75),Brick_Kilns_EF!$E$9)</f>
        <v>7.4740000000000006E-4</v>
      </c>
      <c r="K1674" s="13">
        <f t="shared" si="104"/>
        <v>6.6420017940000005</v>
      </c>
      <c r="L1674" s="13">
        <f>IF(D1674="ZZ", Brick_Kilns_EF!$E$6*(0.75),Brick_Kilns_EF!$E$6)</f>
        <v>4.0400000000000001E-4</v>
      </c>
      <c r="M1674" s="13">
        <f t="shared" si="105"/>
        <v>3.5902712399999999</v>
      </c>
      <c r="N1674" s="13">
        <f>IF(D1674="ZZ",Brick_Kilns_EF!$E$7*(0.75),Brick_Kilns_EF!$E$7)</f>
        <v>3.1900000000000001E-3</v>
      </c>
      <c r="O1674" s="13">
        <f t="shared" si="106"/>
        <v>28.348923899999999</v>
      </c>
      <c r="P1674" s="13">
        <f>IF(D1674="ZZ",Brick_Kilns_EF!$E$8*(0.75),Brick_Kilns_EF!$E$8)</f>
        <v>7.1999999999999994E-4</v>
      </c>
      <c r="Q1674" s="13">
        <f t="shared" si="107"/>
        <v>6.3985031999999995</v>
      </c>
    </row>
    <row r="1675" spans="1:17">
      <c r="A1675" s="13" t="s">
        <v>1685</v>
      </c>
      <c r="B1675" s="13">
        <v>24.930155160000002</v>
      </c>
      <c r="C1675" s="13">
        <v>88.427522580000002</v>
      </c>
      <c r="D1675" s="13" t="s">
        <v>6</v>
      </c>
      <c r="E1675" s="13" t="s">
        <v>5000</v>
      </c>
      <c r="F1675" s="13" t="s">
        <v>42</v>
      </c>
      <c r="G1675" s="13" t="s">
        <v>4802</v>
      </c>
      <c r="H1675" s="13" t="s">
        <v>4816</v>
      </c>
      <c r="I1675" s="13">
        <f>(Brick_Kilns_EF!$B$13*Brick_Kilns_EF!$B$11*Brick_Kilns_EF!$B$12)</f>
        <v>8886.81</v>
      </c>
      <c r="J1675" s="13">
        <f>IF(D1675="ZZ",Brick_Kilns_EF!$E$9*(0.75),Brick_Kilns_EF!$E$9)</f>
        <v>7.4740000000000006E-4</v>
      </c>
      <c r="K1675" s="13">
        <f t="shared" si="104"/>
        <v>6.6420017940000005</v>
      </c>
      <c r="L1675" s="13">
        <f>IF(D1675="ZZ", Brick_Kilns_EF!$E$6*(0.75),Brick_Kilns_EF!$E$6)</f>
        <v>4.0400000000000001E-4</v>
      </c>
      <c r="M1675" s="13">
        <f t="shared" si="105"/>
        <v>3.5902712399999999</v>
      </c>
      <c r="N1675" s="13">
        <f>IF(D1675="ZZ",Brick_Kilns_EF!$E$7*(0.75),Brick_Kilns_EF!$E$7)</f>
        <v>3.1900000000000001E-3</v>
      </c>
      <c r="O1675" s="13">
        <f t="shared" si="106"/>
        <v>28.348923899999999</v>
      </c>
      <c r="P1675" s="13">
        <f>IF(D1675="ZZ",Brick_Kilns_EF!$E$8*(0.75),Brick_Kilns_EF!$E$8)</f>
        <v>7.1999999999999994E-4</v>
      </c>
      <c r="Q1675" s="13">
        <f t="shared" si="107"/>
        <v>6.3985031999999995</v>
      </c>
    </row>
    <row r="1676" spans="1:17">
      <c r="A1676" s="13" t="s">
        <v>1686</v>
      </c>
      <c r="B1676" s="13">
        <v>24.705971340000001</v>
      </c>
      <c r="C1676" s="13">
        <v>88.625553159999996</v>
      </c>
      <c r="D1676" s="13" t="s">
        <v>6</v>
      </c>
      <c r="E1676" s="13" t="s">
        <v>5000</v>
      </c>
      <c r="F1676" s="13" t="s">
        <v>42</v>
      </c>
      <c r="G1676" s="13" t="s">
        <v>4802</v>
      </c>
      <c r="H1676" s="13" t="s">
        <v>4816</v>
      </c>
      <c r="I1676" s="13">
        <f>(Brick_Kilns_EF!$B$13*Brick_Kilns_EF!$B$11*Brick_Kilns_EF!$B$12)</f>
        <v>8886.81</v>
      </c>
      <c r="J1676" s="13">
        <f>IF(D1676="ZZ",Brick_Kilns_EF!$E$9*(0.75),Brick_Kilns_EF!$E$9)</f>
        <v>7.4740000000000006E-4</v>
      </c>
      <c r="K1676" s="13">
        <f t="shared" si="104"/>
        <v>6.6420017940000005</v>
      </c>
      <c r="L1676" s="13">
        <f>IF(D1676="ZZ", Brick_Kilns_EF!$E$6*(0.75),Brick_Kilns_EF!$E$6)</f>
        <v>4.0400000000000001E-4</v>
      </c>
      <c r="M1676" s="13">
        <f t="shared" si="105"/>
        <v>3.5902712399999999</v>
      </c>
      <c r="N1676" s="13">
        <f>IF(D1676="ZZ",Brick_Kilns_EF!$E$7*(0.75),Brick_Kilns_EF!$E$7)</f>
        <v>3.1900000000000001E-3</v>
      </c>
      <c r="O1676" s="13">
        <f t="shared" si="106"/>
        <v>28.348923899999999</v>
      </c>
      <c r="P1676" s="13">
        <f>IF(D1676="ZZ",Brick_Kilns_EF!$E$8*(0.75),Brick_Kilns_EF!$E$8)</f>
        <v>7.1999999999999994E-4</v>
      </c>
      <c r="Q1676" s="13">
        <f t="shared" si="107"/>
        <v>6.3985031999999995</v>
      </c>
    </row>
    <row r="1677" spans="1:17">
      <c r="A1677" s="13" t="s">
        <v>1687</v>
      </c>
      <c r="B1677" s="13">
        <v>24.71594662</v>
      </c>
      <c r="C1677" s="13">
        <v>88.153987130000004</v>
      </c>
      <c r="D1677" s="13" t="s">
        <v>6</v>
      </c>
      <c r="E1677" s="13" t="s">
        <v>5000</v>
      </c>
      <c r="F1677" s="13" t="s">
        <v>42</v>
      </c>
      <c r="G1677" s="13" t="s">
        <v>4802</v>
      </c>
      <c r="H1677" s="13" t="s">
        <v>4816</v>
      </c>
      <c r="I1677" s="13">
        <f>(Brick_Kilns_EF!$B$13*Brick_Kilns_EF!$B$11*Brick_Kilns_EF!$B$12)</f>
        <v>8886.81</v>
      </c>
      <c r="J1677" s="13">
        <f>IF(D1677="ZZ",Brick_Kilns_EF!$E$9*(0.75),Brick_Kilns_EF!$E$9)</f>
        <v>7.4740000000000006E-4</v>
      </c>
      <c r="K1677" s="13">
        <f t="shared" si="104"/>
        <v>6.6420017940000005</v>
      </c>
      <c r="L1677" s="13">
        <f>IF(D1677="ZZ", Brick_Kilns_EF!$E$6*(0.75),Brick_Kilns_EF!$E$6)</f>
        <v>4.0400000000000001E-4</v>
      </c>
      <c r="M1677" s="13">
        <f t="shared" si="105"/>
        <v>3.5902712399999999</v>
      </c>
      <c r="N1677" s="13">
        <f>IF(D1677="ZZ",Brick_Kilns_EF!$E$7*(0.75),Brick_Kilns_EF!$E$7)</f>
        <v>3.1900000000000001E-3</v>
      </c>
      <c r="O1677" s="13">
        <f t="shared" si="106"/>
        <v>28.348923899999999</v>
      </c>
      <c r="P1677" s="13">
        <f>IF(D1677="ZZ",Brick_Kilns_EF!$E$8*(0.75),Brick_Kilns_EF!$E$8)</f>
        <v>7.1999999999999994E-4</v>
      </c>
      <c r="Q1677" s="13">
        <f t="shared" si="107"/>
        <v>6.3985031999999995</v>
      </c>
    </row>
    <row r="1678" spans="1:17">
      <c r="A1678" s="13" t="s">
        <v>1688</v>
      </c>
      <c r="B1678" s="13">
        <v>25.55482722</v>
      </c>
      <c r="C1678" s="13">
        <v>89.303230229999997</v>
      </c>
      <c r="D1678" s="13" t="s">
        <v>6</v>
      </c>
      <c r="E1678" s="13" t="s">
        <v>5000</v>
      </c>
      <c r="F1678" s="13" t="s">
        <v>171</v>
      </c>
      <c r="G1678" s="13" t="s">
        <v>4802</v>
      </c>
      <c r="H1678" s="13" t="s">
        <v>4816</v>
      </c>
      <c r="I1678" s="13">
        <f>(Brick_Kilns_EF!$B$13*Brick_Kilns_EF!$B$11*Brick_Kilns_EF!$B$12)</f>
        <v>8886.81</v>
      </c>
      <c r="J1678" s="13">
        <f>IF(D1678="ZZ",Brick_Kilns_EF!$E$9*(0.75),Brick_Kilns_EF!$E$9)</f>
        <v>7.4740000000000006E-4</v>
      </c>
      <c r="K1678" s="13">
        <f t="shared" si="104"/>
        <v>6.6420017940000005</v>
      </c>
      <c r="L1678" s="13">
        <f>IF(D1678="ZZ", Brick_Kilns_EF!$E$6*(0.75),Brick_Kilns_EF!$E$6)</f>
        <v>4.0400000000000001E-4</v>
      </c>
      <c r="M1678" s="13">
        <f t="shared" si="105"/>
        <v>3.5902712399999999</v>
      </c>
      <c r="N1678" s="13">
        <f>IF(D1678="ZZ",Brick_Kilns_EF!$E$7*(0.75),Brick_Kilns_EF!$E$7)</f>
        <v>3.1900000000000001E-3</v>
      </c>
      <c r="O1678" s="13">
        <f t="shared" si="106"/>
        <v>28.348923899999999</v>
      </c>
      <c r="P1678" s="13">
        <f>IF(D1678="ZZ",Brick_Kilns_EF!$E$8*(0.75),Brick_Kilns_EF!$E$8)</f>
        <v>7.1999999999999994E-4</v>
      </c>
      <c r="Q1678" s="13">
        <f t="shared" si="107"/>
        <v>6.3985031999999995</v>
      </c>
    </row>
    <row r="1679" spans="1:17">
      <c r="A1679" s="13" t="s">
        <v>1689</v>
      </c>
      <c r="B1679" s="13">
        <v>24.827470349999999</v>
      </c>
      <c r="C1679" s="13">
        <v>88.625697919999993</v>
      </c>
      <c r="D1679" s="13" t="s">
        <v>6</v>
      </c>
      <c r="E1679" s="13" t="s">
        <v>5000</v>
      </c>
      <c r="F1679" s="13" t="s">
        <v>42</v>
      </c>
      <c r="G1679" s="13" t="s">
        <v>4802</v>
      </c>
      <c r="H1679" s="13" t="s">
        <v>4816</v>
      </c>
      <c r="I1679" s="13">
        <f>(Brick_Kilns_EF!$B$13*Brick_Kilns_EF!$B$11*Brick_Kilns_EF!$B$12)</f>
        <v>8886.81</v>
      </c>
      <c r="J1679" s="13">
        <f>IF(D1679="ZZ",Brick_Kilns_EF!$E$9*(0.75),Brick_Kilns_EF!$E$9)</f>
        <v>7.4740000000000006E-4</v>
      </c>
      <c r="K1679" s="13">
        <f t="shared" si="104"/>
        <v>6.6420017940000005</v>
      </c>
      <c r="L1679" s="13">
        <f>IF(D1679="ZZ", Brick_Kilns_EF!$E$6*(0.75),Brick_Kilns_EF!$E$6)</f>
        <v>4.0400000000000001E-4</v>
      </c>
      <c r="M1679" s="13">
        <f t="shared" si="105"/>
        <v>3.5902712399999999</v>
      </c>
      <c r="N1679" s="13">
        <f>IF(D1679="ZZ",Brick_Kilns_EF!$E$7*(0.75),Brick_Kilns_EF!$E$7)</f>
        <v>3.1900000000000001E-3</v>
      </c>
      <c r="O1679" s="13">
        <f t="shared" si="106"/>
        <v>28.348923899999999</v>
      </c>
      <c r="P1679" s="13">
        <f>IF(D1679="ZZ",Brick_Kilns_EF!$E$8*(0.75),Brick_Kilns_EF!$E$8)</f>
        <v>7.1999999999999994E-4</v>
      </c>
      <c r="Q1679" s="13">
        <f t="shared" si="107"/>
        <v>6.3985031999999995</v>
      </c>
    </row>
    <row r="1680" spans="1:17">
      <c r="A1680" s="13" t="s">
        <v>1690</v>
      </c>
      <c r="B1680" s="13">
        <v>24.89239456</v>
      </c>
      <c r="C1680" s="13">
        <v>89.971826469999996</v>
      </c>
      <c r="D1680" s="13" t="s">
        <v>6</v>
      </c>
      <c r="E1680" s="13" t="s">
        <v>5000</v>
      </c>
      <c r="F1680" s="13" t="s">
        <v>248</v>
      </c>
      <c r="G1680" s="13" t="s">
        <v>4802</v>
      </c>
      <c r="H1680" s="13" t="s">
        <v>4816</v>
      </c>
      <c r="I1680" s="13">
        <f>(Brick_Kilns_EF!$B$13*Brick_Kilns_EF!$B$11*Brick_Kilns_EF!$B$12)</f>
        <v>8886.81</v>
      </c>
      <c r="J1680" s="13">
        <f>IF(D1680="ZZ",Brick_Kilns_EF!$E$9*(0.75),Brick_Kilns_EF!$E$9)</f>
        <v>7.4740000000000006E-4</v>
      </c>
      <c r="K1680" s="13">
        <f t="shared" si="104"/>
        <v>6.6420017940000005</v>
      </c>
      <c r="L1680" s="13">
        <f>IF(D1680="ZZ", Brick_Kilns_EF!$E$6*(0.75),Brick_Kilns_EF!$E$6)</f>
        <v>4.0400000000000001E-4</v>
      </c>
      <c r="M1680" s="13">
        <f t="shared" si="105"/>
        <v>3.5902712399999999</v>
      </c>
      <c r="N1680" s="13">
        <f>IF(D1680="ZZ",Brick_Kilns_EF!$E$7*(0.75),Brick_Kilns_EF!$E$7)</f>
        <v>3.1900000000000001E-3</v>
      </c>
      <c r="O1680" s="13">
        <f t="shared" si="106"/>
        <v>28.348923899999999</v>
      </c>
      <c r="P1680" s="13">
        <f>IF(D1680="ZZ",Brick_Kilns_EF!$E$8*(0.75),Brick_Kilns_EF!$E$8)</f>
        <v>7.1999999999999994E-4</v>
      </c>
      <c r="Q1680" s="13">
        <f t="shared" si="107"/>
        <v>6.3985031999999995</v>
      </c>
    </row>
    <row r="1681" spans="1:17">
      <c r="A1681" s="13" t="s">
        <v>1691</v>
      </c>
      <c r="B1681" s="13">
        <v>24.79488508</v>
      </c>
      <c r="C1681" s="13">
        <v>88.314615079999996</v>
      </c>
      <c r="D1681" s="13" t="s">
        <v>6</v>
      </c>
      <c r="E1681" s="13" t="s">
        <v>5000</v>
      </c>
      <c r="F1681" s="13" t="s">
        <v>42</v>
      </c>
      <c r="G1681" s="13" t="s">
        <v>4802</v>
      </c>
      <c r="H1681" s="13" t="s">
        <v>4816</v>
      </c>
      <c r="I1681" s="13">
        <f>(Brick_Kilns_EF!$B$13*Brick_Kilns_EF!$B$11*Brick_Kilns_EF!$B$12)</f>
        <v>8886.81</v>
      </c>
      <c r="J1681" s="13">
        <f>IF(D1681="ZZ",Brick_Kilns_EF!$E$9*(0.75),Brick_Kilns_EF!$E$9)</f>
        <v>7.4740000000000006E-4</v>
      </c>
      <c r="K1681" s="13">
        <f t="shared" si="104"/>
        <v>6.6420017940000005</v>
      </c>
      <c r="L1681" s="13">
        <f>IF(D1681="ZZ", Brick_Kilns_EF!$E$6*(0.75),Brick_Kilns_EF!$E$6)</f>
        <v>4.0400000000000001E-4</v>
      </c>
      <c r="M1681" s="13">
        <f t="shared" si="105"/>
        <v>3.5902712399999999</v>
      </c>
      <c r="N1681" s="13">
        <f>IF(D1681="ZZ",Brick_Kilns_EF!$E$7*(0.75),Brick_Kilns_EF!$E$7)</f>
        <v>3.1900000000000001E-3</v>
      </c>
      <c r="O1681" s="13">
        <f t="shared" si="106"/>
        <v>28.348923899999999</v>
      </c>
      <c r="P1681" s="13">
        <f>IF(D1681="ZZ",Brick_Kilns_EF!$E$8*(0.75),Brick_Kilns_EF!$E$8)</f>
        <v>7.1999999999999994E-4</v>
      </c>
      <c r="Q1681" s="13">
        <f t="shared" si="107"/>
        <v>6.3985031999999995</v>
      </c>
    </row>
    <row r="1682" spans="1:17">
      <c r="A1682" s="13" t="s">
        <v>1692</v>
      </c>
      <c r="B1682" s="13">
        <v>26.0413785</v>
      </c>
      <c r="C1682" s="13">
        <v>88.609816159999994</v>
      </c>
      <c r="D1682" s="13" t="s">
        <v>6</v>
      </c>
      <c r="E1682" s="13" t="s">
        <v>5000</v>
      </c>
      <c r="F1682" s="13" t="s">
        <v>171</v>
      </c>
      <c r="G1682" s="13" t="s">
        <v>4802</v>
      </c>
      <c r="H1682" s="13" t="s">
        <v>4816</v>
      </c>
      <c r="I1682" s="13">
        <f>(Brick_Kilns_EF!$B$13*Brick_Kilns_EF!$B$11*Brick_Kilns_EF!$B$12)</f>
        <v>8886.81</v>
      </c>
      <c r="J1682" s="13">
        <f>IF(D1682="ZZ",Brick_Kilns_EF!$E$9*(0.75),Brick_Kilns_EF!$E$9)</f>
        <v>7.4740000000000006E-4</v>
      </c>
      <c r="K1682" s="13">
        <f t="shared" si="104"/>
        <v>6.6420017940000005</v>
      </c>
      <c r="L1682" s="13">
        <f>IF(D1682="ZZ", Brick_Kilns_EF!$E$6*(0.75),Brick_Kilns_EF!$E$6)</f>
        <v>4.0400000000000001E-4</v>
      </c>
      <c r="M1682" s="13">
        <f t="shared" si="105"/>
        <v>3.5902712399999999</v>
      </c>
      <c r="N1682" s="13">
        <f>IF(D1682="ZZ",Brick_Kilns_EF!$E$7*(0.75),Brick_Kilns_EF!$E$7)</f>
        <v>3.1900000000000001E-3</v>
      </c>
      <c r="O1682" s="13">
        <f t="shared" si="106"/>
        <v>28.348923899999999</v>
      </c>
      <c r="P1682" s="13">
        <f>IF(D1682="ZZ",Brick_Kilns_EF!$E$8*(0.75),Brick_Kilns_EF!$E$8)</f>
        <v>7.1999999999999994E-4</v>
      </c>
      <c r="Q1682" s="13">
        <f t="shared" si="107"/>
        <v>6.3985031999999995</v>
      </c>
    </row>
    <row r="1683" spans="1:17">
      <c r="A1683" s="13" t="s">
        <v>1693</v>
      </c>
      <c r="B1683" s="13">
        <v>26.193195190000001</v>
      </c>
      <c r="C1683" s="13">
        <v>88.392193649999996</v>
      </c>
      <c r="D1683" s="13" t="s">
        <v>6</v>
      </c>
      <c r="E1683" s="13" t="s">
        <v>5000</v>
      </c>
      <c r="F1683" s="13" t="s">
        <v>171</v>
      </c>
      <c r="G1683" s="13" t="s">
        <v>4802</v>
      </c>
      <c r="H1683" s="13" t="s">
        <v>4816</v>
      </c>
      <c r="I1683" s="13">
        <f>(Brick_Kilns_EF!$B$13*Brick_Kilns_EF!$B$11*Brick_Kilns_EF!$B$12)</f>
        <v>8886.81</v>
      </c>
      <c r="J1683" s="13">
        <f>IF(D1683="ZZ",Brick_Kilns_EF!$E$9*(0.75),Brick_Kilns_EF!$E$9)</f>
        <v>7.4740000000000006E-4</v>
      </c>
      <c r="K1683" s="13">
        <f t="shared" si="104"/>
        <v>6.6420017940000005</v>
      </c>
      <c r="L1683" s="13">
        <f>IF(D1683="ZZ", Brick_Kilns_EF!$E$6*(0.75),Brick_Kilns_EF!$E$6)</f>
        <v>4.0400000000000001E-4</v>
      </c>
      <c r="M1683" s="13">
        <f t="shared" si="105"/>
        <v>3.5902712399999999</v>
      </c>
      <c r="N1683" s="13">
        <f>IF(D1683="ZZ",Brick_Kilns_EF!$E$7*(0.75),Brick_Kilns_EF!$E$7)</f>
        <v>3.1900000000000001E-3</v>
      </c>
      <c r="O1683" s="13">
        <f t="shared" si="106"/>
        <v>28.348923899999999</v>
      </c>
      <c r="P1683" s="13">
        <f>IF(D1683="ZZ",Brick_Kilns_EF!$E$8*(0.75),Brick_Kilns_EF!$E$8)</f>
        <v>7.1999999999999994E-4</v>
      </c>
      <c r="Q1683" s="13">
        <f t="shared" si="107"/>
        <v>6.3985031999999995</v>
      </c>
    </row>
    <row r="1684" spans="1:17">
      <c r="A1684" s="13" t="s">
        <v>1694</v>
      </c>
      <c r="B1684" s="13">
        <v>25.279442240000002</v>
      </c>
      <c r="C1684" s="13">
        <v>89.041330490000007</v>
      </c>
      <c r="D1684" s="13" t="s">
        <v>6</v>
      </c>
      <c r="E1684" s="13" t="s">
        <v>5000</v>
      </c>
      <c r="F1684" s="13" t="s">
        <v>171</v>
      </c>
      <c r="G1684" s="13" t="s">
        <v>4802</v>
      </c>
      <c r="H1684" s="13" t="s">
        <v>4816</v>
      </c>
      <c r="I1684" s="13">
        <f>(Brick_Kilns_EF!$B$13*Brick_Kilns_EF!$B$11*Brick_Kilns_EF!$B$12)</f>
        <v>8886.81</v>
      </c>
      <c r="J1684" s="13">
        <f>IF(D1684="ZZ",Brick_Kilns_EF!$E$9*(0.75),Brick_Kilns_EF!$E$9)</f>
        <v>7.4740000000000006E-4</v>
      </c>
      <c r="K1684" s="13">
        <f t="shared" si="104"/>
        <v>6.6420017940000005</v>
      </c>
      <c r="L1684" s="13">
        <f>IF(D1684="ZZ", Brick_Kilns_EF!$E$6*(0.75),Brick_Kilns_EF!$E$6)</f>
        <v>4.0400000000000001E-4</v>
      </c>
      <c r="M1684" s="13">
        <f t="shared" si="105"/>
        <v>3.5902712399999999</v>
      </c>
      <c r="N1684" s="13">
        <f>IF(D1684="ZZ",Brick_Kilns_EF!$E$7*(0.75),Brick_Kilns_EF!$E$7)</f>
        <v>3.1900000000000001E-3</v>
      </c>
      <c r="O1684" s="13">
        <f t="shared" si="106"/>
        <v>28.348923899999999</v>
      </c>
      <c r="P1684" s="13">
        <f>IF(D1684="ZZ",Brick_Kilns_EF!$E$8*(0.75),Brick_Kilns_EF!$E$8)</f>
        <v>7.1999999999999994E-4</v>
      </c>
      <c r="Q1684" s="13">
        <f t="shared" si="107"/>
        <v>6.3985031999999995</v>
      </c>
    </row>
    <row r="1685" spans="1:17">
      <c r="A1685" s="13" t="s">
        <v>1695</v>
      </c>
      <c r="B1685" s="13">
        <v>25.408779490000001</v>
      </c>
      <c r="C1685" s="13">
        <v>89.210462359999994</v>
      </c>
      <c r="D1685" s="13" t="s">
        <v>6</v>
      </c>
      <c r="E1685" s="13" t="s">
        <v>5000</v>
      </c>
      <c r="F1685" s="13" t="s">
        <v>171</v>
      </c>
      <c r="G1685" s="13" t="s">
        <v>4802</v>
      </c>
      <c r="H1685" s="13" t="s">
        <v>4816</v>
      </c>
      <c r="I1685" s="13">
        <f>(Brick_Kilns_EF!$B$13*Brick_Kilns_EF!$B$11*Brick_Kilns_EF!$B$12)</f>
        <v>8886.81</v>
      </c>
      <c r="J1685" s="13">
        <f>IF(D1685="ZZ",Brick_Kilns_EF!$E$9*(0.75),Brick_Kilns_EF!$E$9)</f>
        <v>7.4740000000000006E-4</v>
      </c>
      <c r="K1685" s="13">
        <f t="shared" si="104"/>
        <v>6.6420017940000005</v>
      </c>
      <c r="L1685" s="13">
        <f>IF(D1685="ZZ", Brick_Kilns_EF!$E$6*(0.75),Brick_Kilns_EF!$E$6)</f>
        <v>4.0400000000000001E-4</v>
      </c>
      <c r="M1685" s="13">
        <f t="shared" si="105"/>
        <v>3.5902712399999999</v>
      </c>
      <c r="N1685" s="13">
        <f>IF(D1685="ZZ",Brick_Kilns_EF!$E$7*(0.75),Brick_Kilns_EF!$E$7)</f>
        <v>3.1900000000000001E-3</v>
      </c>
      <c r="O1685" s="13">
        <f t="shared" si="106"/>
        <v>28.348923899999999</v>
      </c>
      <c r="P1685" s="13">
        <f>IF(D1685="ZZ",Brick_Kilns_EF!$E$8*(0.75),Brick_Kilns_EF!$E$8)</f>
        <v>7.1999999999999994E-4</v>
      </c>
      <c r="Q1685" s="13">
        <f t="shared" si="107"/>
        <v>6.3985031999999995</v>
      </c>
    </row>
    <row r="1686" spans="1:17">
      <c r="A1686" s="13" t="s">
        <v>1696</v>
      </c>
      <c r="B1686" s="13">
        <v>24.543282250000001</v>
      </c>
      <c r="C1686" s="13">
        <v>88.603298820000006</v>
      </c>
      <c r="D1686" s="13" t="s">
        <v>6</v>
      </c>
      <c r="E1686" s="13" t="s">
        <v>5000</v>
      </c>
      <c r="F1686" s="13" t="s">
        <v>42</v>
      </c>
      <c r="G1686" s="13" t="s">
        <v>4802</v>
      </c>
      <c r="H1686" s="13" t="s">
        <v>4816</v>
      </c>
      <c r="I1686" s="13">
        <f>(Brick_Kilns_EF!$B$13*Brick_Kilns_EF!$B$11*Brick_Kilns_EF!$B$12)</f>
        <v>8886.81</v>
      </c>
      <c r="J1686" s="13">
        <f>IF(D1686="ZZ",Brick_Kilns_EF!$E$9*(0.75),Brick_Kilns_EF!$E$9)</f>
        <v>7.4740000000000006E-4</v>
      </c>
      <c r="K1686" s="13">
        <f t="shared" si="104"/>
        <v>6.6420017940000005</v>
      </c>
      <c r="L1686" s="13">
        <f>IF(D1686="ZZ", Brick_Kilns_EF!$E$6*(0.75),Brick_Kilns_EF!$E$6)</f>
        <v>4.0400000000000001E-4</v>
      </c>
      <c r="M1686" s="13">
        <f t="shared" si="105"/>
        <v>3.5902712399999999</v>
      </c>
      <c r="N1686" s="13">
        <f>IF(D1686="ZZ",Brick_Kilns_EF!$E$7*(0.75),Brick_Kilns_EF!$E$7)</f>
        <v>3.1900000000000001E-3</v>
      </c>
      <c r="O1686" s="13">
        <f t="shared" si="106"/>
        <v>28.348923899999999</v>
      </c>
      <c r="P1686" s="13">
        <f>IF(D1686="ZZ",Brick_Kilns_EF!$E$8*(0.75),Brick_Kilns_EF!$E$8)</f>
        <v>7.1999999999999994E-4</v>
      </c>
      <c r="Q1686" s="13">
        <f t="shared" si="107"/>
        <v>6.3985031999999995</v>
      </c>
    </row>
    <row r="1687" spans="1:17">
      <c r="A1687" s="13" t="s">
        <v>1697</v>
      </c>
      <c r="B1687" s="13">
        <v>24.851022</v>
      </c>
      <c r="C1687" s="13">
        <v>89.403723670000005</v>
      </c>
      <c r="D1687" s="13" t="s">
        <v>6</v>
      </c>
      <c r="E1687" s="13" t="s">
        <v>5000</v>
      </c>
      <c r="F1687" s="13" t="s">
        <v>42</v>
      </c>
      <c r="G1687" s="13" t="s">
        <v>4802</v>
      </c>
      <c r="H1687" s="13" t="s">
        <v>4816</v>
      </c>
      <c r="I1687" s="13">
        <f>(Brick_Kilns_EF!$B$13*Brick_Kilns_EF!$B$11*Brick_Kilns_EF!$B$12)</f>
        <v>8886.81</v>
      </c>
      <c r="J1687" s="13">
        <f>IF(D1687="ZZ",Brick_Kilns_EF!$E$9*(0.75),Brick_Kilns_EF!$E$9)</f>
        <v>7.4740000000000006E-4</v>
      </c>
      <c r="K1687" s="13">
        <f t="shared" si="104"/>
        <v>6.6420017940000005</v>
      </c>
      <c r="L1687" s="13">
        <f>IF(D1687="ZZ", Brick_Kilns_EF!$E$6*(0.75),Brick_Kilns_EF!$E$6)</f>
        <v>4.0400000000000001E-4</v>
      </c>
      <c r="M1687" s="13">
        <f t="shared" si="105"/>
        <v>3.5902712399999999</v>
      </c>
      <c r="N1687" s="13">
        <f>IF(D1687="ZZ",Brick_Kilns_EF!$E$7*(0.75),Brick_Kilns_EF!$E$7)</f>
        <v>3.1900000000000001E-3</v>
      </c>
      <c r="O1687" s="13">
        <f t="shared" si="106"/>
        <v>28.348923899999999</v>
      </c>
      <c r="P1687" s="13">
        <f>IF(D1687="ZZ",Brick_Kilns_EF!$E$8*(0.75),Brick_Kilns_EF!$E$8)</f>
        <v>7.1999999999999994E-4</v>
      </c>
      <c r="Q1687" s="13">
        <f t="shared" si="107"/>
        <v>6.3985031999999995</v>
      </c>
    </row>
    <row r="1688" spans="1:17">
      <c r="A1688" s="13" t="s">
        <v>1698</v>
      </c>
      <c r="B1688" s="13">
        <v>24.66819237</v>
      </c>
      <c r="C1688" s="13">
        <v>89.546386260000006</v>
      </c>
      <c r="D1688" s="13" t="s">
        <v>6</v>
      </c>
      <c r="E1688" s="13" t="s">
        <v>5000</v>
      </c>
      <c r="F1688" s="13" t="s">
        <v>42</v>
      </c>
      <c r="G1688" s="13" t="s">
        <v>4802</v>
      </c>
      <c r="H1688" s="13" t="s">
        <v>4816</v>
      </c>
      <c r="I1688" s="13">
        <f>(Brick_Kilns_EF!$B$13*Brick_Kilns_EF!$B$11*Brick_Kilns_EF!$B$12)</f>
        <v>8886.81</v>
      </c>
      <c r="J1688" s="13">
        <f>IF(D1688="ZZ",Brick_Kilns_EF!$E$9*(0.75),Brick_Kilns_EF!$E$9)</f>
        <v>7.4740000000000006E-4</v>
      </c>
      <c r="K1688" s="13">
        <f t="shared" si="104"/>
        <v>6.6420017940000005</v>
      </c>
      <c r="L1688" s="13">
        <f>IF(D1688="ZZ", Brick_Kilns_EF!$E$6*(0.75),Brick_Kilns_EF!$E$6)</f>
        <v>4.0400000000000001E-4</v>
      </c>
      <c r="M1688" s="13">
        <f t="shared" si="105"/>
        <v>3.5902712399999999</v>
      </c>
      <c r="N1688" s="13">
        <f>IF(D1688="ZZ",Brick_Kilns_EF!$E$7*(0.75),Brick_Kilns_EF!$E$7)</f>
        <v>3.1900000000000001E-3</v>
      </c>
      <c r="O1688" s="13">
        <f t="shared" si="106"/>
        <v>28.348923899999999</v>
      </c>
      <c r="P1688" s="13">
        <f>IF(D1688="ZZ",Brick_Kilns_EF!$E$8*(0.75),Brick_Kilns_EF!$E$8)</f>
        <v>7.1999999999999994E-4</v>
      </c>
      <c r="Q1688" s="13">
        <f t="shared" si="107"/>
        <v>6.3985031999999995</v>
      </c>
    </row>
    <row r="1689" spans="1:17">
      <c r="A1689" s="13" t="s">
        <v>1699</v>
      </c>
      <c r="B1689" s="13">
        <v>24.672581109999999</v>
      </c>
      <c r="C1689" s="13">
        <v>88.744327949999999</v>
      </c>
      <c r="D1689" s="13" t="s">
        <v>6</v>
      </c>
      <c r="E1689" s="13" t="s">
        <v>5000</v>
      </c>
      <c r="F1689" s="13" t="s">
        <v>42</v>
      </c>
      <c r="G1689" s="13" t="s">
        <v>4802</v>
      </c>
      <c r="H1689" s="13" t="s">
        <v>4816</v>
      </c>
      <c r="I1689" s="13">
        <f>(Brick_Kilns_EF!$B$13*Brick_Kilns_EF!$B$11*Brick_Kilns_EF!$B$12)</f>
        <v>8886.81</v>
      </c>
      <c r="J1689" s="13">
        <f>IF(D1689="ZZ",Brick_Kilns_EF!$E$9*(0.75),Brick_Kilns_EF!$E$9)</f>
        <v>7.4740000000000006E-4</v>
      </c>
      <c r="K1689" s="13">
        <f t="shared" si="104"/>
        <v>6.6420017940000005</v>
      </c>
      <c r="L1689" s="13">
        <f>IF(D1689="ZZ", Brick_Kilns_EF!$E$6*(0.75),Brick_Kilns_EF!$E$6)</f>
        <v>4.0400000000000001E-4</v>
      </c>
      <c r="M1689" s="13">
        <f t="shared" si="105"/>
        <v>3.5902712399999999</v>
      </c>
      <c r="N1689" s="13">
        <f>IF(D1689="ZZ",Brick_Kilns_EF!$E$7*(0.75),Brick_Kilns_EF!$E$7)</f>
        <v>3.1900000000000001E-3</v>
      </c>
      <c r="O1689" s="13">
        <f t="shared" si="106"/>
        <v>28.348923899999999</v>
      </c>
      <c r="P1689" s="13">
        <f>IF(D1689="ZZ",Brick_Kilns_EF!$E$8*(0.75),Brick_Kilns_EF!$E$8)</f>
        <v>7.1999999999999994E-4</v>
      </c>
      <c r="Q1689" s="13">
        <f t="shared" si="107"/>
        <v>6.3985031999999995</v>
      </c>
    </row>
    <row r="1690" spans="1:17">
      <c r="A1690" s="13" t="s">
        <v>1700</v>
      </c>
      <c r="B1690" s="13">
        <v>24.62356896</v>
      </c>
      <c r="C1690" s="13">
        <v>89.285808650000007</v>
      </c>
      <c r="D1690" s="13" t="s">
        <v>6</v>
      </c>
      <c r="E1690" s="13" t="s">
        <v>5000</v>
      </c>
      <c r="F1690" s="13" t="s">
        <v>42</v>
      </c>
      <c r="G1690" s="13" t="s">
        <v>4802</v>
      </c>
      <c r="H1690" s="13" t="s">
        <v>4816</v>
      </c>
      <c r="I1690" s="13">
        <f>(Brick_Kilns_EF!$B$13*Brick_Kilns_EF!$B$11*Brick_Kilns_EF!$B$12)</f>
        <v>8886.81</v>
      </c>
      <c r="J1690" s="13">
        <f>IF(D1690="ZZ",Brick_Kilns_EF!$E$9*(0.75),Brick_Kilns_EF!$E$9)</f>
        <v>7.4740000000000006E-4</v>
      </c>
      <c r="K1690" s="13">
        <f t="shared" si="104"/>
        <v>6.6420017940000005</v>
      </c>
      <c r="L1690" s="13">
        <f>IF(D1690="ZZ", Brick_Kilns_EF!$E$6*(0.75),Brick_Kilns_EF!$E$6)</f>
        <v>4.0400000000000001E-4</v>
      </c>
      <c r="M1690" s="13">
        <f t="shared" si="105"/>
        <v>3.5902712399999999</v>
      </c>
      <c r="N1690" s="13">
        <f>IF(D1690="ZZ",Brick_Kilns_EF!$E$7*(0.75),Brick_Kilns_EF!$E$7)</f>
        <v>3.1900000000000001E-3</v>
      </c>
      <c r="O1690" s="13">
        <f t="shared" si="106"/>
        <v>28.348923899999999</v>
      </c>
      <c r="P1690" s="13">
        <f>IF(D1690="ZZ",Brick_Kilns_EF!$E$8*(0.75),Brick_Kilns_EF!$E$8)</f>
        <v>7.1999999999999994E-4</v>
      </c>
      <c r="Q1690" s="13">
        <f t="shared" si="107"/>
        <v>6.3985031999999995</v>
      </c>
    </row>
    <row r="1691" spans="1:17">
      <c r="A1691" s="13" t="s">
        <v>1701</v>
      </c>
      <c r="B1691" s="13">
        <v>24.502455470000001</v>
      </c>
      <c r="C1691" s="13">
        <v>88.616734370000003</v>
      </c>
      <c r="D1691" s="13" t="s">
        <v>6</v>
      </c>
      <c r="E1691" s="13" t="s">
        <v>5000</v>
      </c>
      <c r="F1691" s="13" t="s">
        <v>42</v>
      </c>
      <c r="G1691" s="13" t="s">
        <v>4802</v>
      </c>
      <c r="H1691" s="13" t="s">
        <v>4816</v>
      </c>
      <c r="I1691" s="13">
        <f>(Brick_Kilns_EF!$B$13*Brick_Kilns_EF!$B$11*Brick_Kilns_EF!$B$12)</f>
        <v>8886.81</v>
      </c>
      <c r="J1691" s="13">
        <f>IF(D1691="ZZ",Brick_Kilns_EF!$E$9*(0.75),Brick_Kilns_EF!$E$9)</f>
        <v>7.4740000000000006E-4</v>
      </c>
      <c r="K1691" s="13">
        <f t="shared" si="104"/>
        <v>6.6420017940000005</v>
      </c>
      <c r="L1691" s="13">
        <f>IF(D1691="ZZ", Brick_Kilns_EF!$E$6*(0.75),Brick_Kilns_EF!$E$6)</f>
        <v>4.0400000000000001E-4</v>
      </c>
      <c r="M1691" s="13">
        <f t="shared" si="105"/>
        <v>3.5902712399999999</v>
      </c>
      <c r="N1691" s="13">
        <f>IF(D1691="ZZ",Brick_Kilns_EF!$E$7*(0.75),Brick_Kilns_EF!$E$7)</f>
        <v>3.1900000000000001E-3</v>
      </c>
      <c r="O1691" s="13">
        <f t="shared" si="106"/>
        <v>28.348923899999999</v>
      </c>
      <c r="P1691" s="13">
        <f>IF(D1691="ZZ",Brick_Kilns_EF!$E$8*(0.75),Brick_Kilns_EF!$E$8)</f>
        <v>7.1999999999999994E-4</v>
      </c>
      <c r="Q1691" s="13">
        <f t="shared" si="107"/>
        <v>6.3985031999999995</v>
      </c>
    </row>
    <row r="1692" spans="1:17">
      <c r="A1692" s="13" t="s">
        <v>1702</v>
      </c>
      <c r="B1692" s="13">
        <v>24.877398540000002</v>
      </c>
      <c r="C1692" s="13">
        <v>88.992482940000002</v>
      </c>
      <c r="D1692" s="13" t="s">
        <v>6</v>
      </c>
      <c r="E1692" s="13" t="s">
        <v>5000</v>
      </c>
      <c r="F1692" s="13" t="s">
        <v>42</v>
      </c>
      <c r="G1692" s="13" t="s">
        <v>4802</v>
      </c>
      <c r="H1692" s="13" t="s">
        <v>4816</v>
      </c>
      <c r="I1692" s="13">
        <f>(Brick_Kilns_EF!$B$13*Brick_Kilns_EF!$B$11*Brick_Kilns_EF!$B$12)</f>
        <v>8886.81</v>
      </c>
      <c r="J1692" s="13">
        <f>IF(D1692="ZZ",Brick_Kilns_EF!$E$9*(0.75),Brick_Kilns_EF!$E$9)</f>
        <v>7.4740000000000006E-4</v>
      </c>
      <c r="K1692" s="13">
        <f t="shared" si="104"/>
        <v>6.6420017940000005</v>
      </c>
      <c r="L1692" s="13">
        <f>IF(D1692="ZZ", Brick_Kilns_EF!$E$6*(0.75),Brick_Kilns_EF!$E$6)</f>
        <v>4.0400000000000001E-4</v>
      </c>
      <c r="M1692" s="13">
        <f t="shared" si="105"/>
        <v>3.5902712399999999</v>
      </c>
      <c r="N1692" s="13">
        <f>IF(D1692="ZZ",Brick_Kilns_EF!$E$7*(0.75),Brick_Kilns_EF!$E$7)</f>
        <v>3.1900000000000001E-3</v>
      </c>
      <c r="O1692" s="13">
        <f t="shared" si="106"/>
        <v>28.348923899999999</v>
      </c>
      <c r="P1692" s="13">
        <f>IF(D1692="ZZ",Brick_Kilns_EF!$E$8*(0.75),Brick_Kilns_EF!$E$8)</f>
        <v>7.1999999999999994E-4</v>
      </c>
      <c r="Q1692" s="13">
        <f t="shared" si="107"/>
        <v>6.3985031999999995</v>
      </c>
    </row>
    <row r="1693" spans="1:17">
      <c r="A1693" s="13" t="s">
        <v>1703</v>
      </c>
      <c r="B1693" s="13">
        <v>24.72211806</v>
      </c>
      <c r="C1693" s="13">
        <v>89.391198099999997</v>
      </c>
      <c r="D1693" s="13" t="s">
        <v>6</v>
      </c>
      <c r="E1693" s="13" t="s">
        <v>5000</v>
      </c>
      <c r="F1693" s="13" t="s">
        <v>42</v>
      </c>
      <c r="G1693" s="13" t="s">
        <v>4802</v>
      </c>
      <c r="H1693" s="13" t="s">
        <v>4816</v>
      </c>
      <c r="I1693" s="13">
        <f>(Brick_Kilns_EF!$B$13*Brick_Kilns_EF!$B$11*Brick_Kilns_EF!$B$12)</f>
        <v>8886.81</v>
      </c>
      <c r="J1693" s="13">
        <f>IF(D1693="ZZ",Brick_Kilns_EF!$E$9*(0.75),Brick_Kilns_EF!$E$9)</f>
        <v>7.4740000000000006E-4</v>
      </c>
      <c r="K1693" s="13">
        <f t="shared" si="104"/>
        <v>6.6420017940000005</v>
      </c>
      <c r="L1693" s="13">
        <f>IF(D1693="ZZ", Brick_Kilns_EF!$E$6*(0.75),Brick_Kilns_EF!$E$6)</f>
        <v>4.0400000000000001E-4</v>
      </c>
      <c r="M1693" s="13">
        <f t="shared" si="105"/>
        <v>3.5902712399999999</v>
      </c>
      <c r="N1693" s="13">
        <f>IF(D1693="ZZ",Brick_Kilns_EF!$E$7*(0.75),Brick_Kilns_EF!$E$7)</f>
        <v>3.1900000000000001E-3</v>
      </c>
      <c r="O1693" s="13">
        <f t="shared" si="106"/>
        <v>28.348923899999999</v>
      </c>
      <c r="P1693" s="13">
        <f>IF(D1693="ZZ",Brick_Kilns_EF!$E$8*(0.75),Brick_Kilns_EF!$E$8)</f>
        <v>7.1999999999999994E-4</v>
      </c>
      <c r="Q1693" s="13">
        <f t="shared" si="107"/>
        <v>6.3985031999999995</v>
      </c>
    </row>
    <row r="1694" spans="1:17">
      <c r="A1694" s="13" t="s">
        <v>1704</v>
      </c>
      <c r="B1694" s="13">
        <v>25.301654549999999</v>
      </c>
      <c r="C1694" s="13">
        <v>89.43025935</v>
      </c>
      <c r="D1694" s="13" t="s">
        <v>6</v>
      </c>
      <c r="E1694" s="13" t="s">
        <v>5000</v>
      </c>
      <c r="F1694" s="13" t="s">
        <v>171</v>
      </c>
      <c r="G1694" s="13" t="s">
        <v>4802</v>
      </c>
      <c r="H1694" s="13" t="s">
        <v>4816</v>
      </c>
      <c r="I1694" s="13">
        <f>(Brick_Kilns_EF!$B$13*Brick_Kilns_EF!$B$11*Brick_Kilns_EF!$B$12)</f>
        <v>8886.81</v>
      </c>
      <c r="J1694" s="13">
        <f>IF(D1694="ZZ",Brick_Kilns_EF!$E$9*(0.75),Brick_Kilns_EF!$E$9)</f>
        <v>7.4740000000000006E-4</v>
      </c>
      <c r="K1694" s="13">
        <f t="shared" si="104"/>
        <v>6.6420017940000005</v>
      </c>
      <c r="L1694" s="13">
        <f>IF(D1694="ZZ", Brick_Kilns_EF!$E$6*(0.75),Brick_Kilns_EF!$E$6)</f>
        <v>4.0400000000000001E-4</v>
      </c>
      <c r="M1694" s="13">
        <f t="shared" si="105"/>
        <v>3.5902712399999999</v>
      </c>
      <c r="N1694" s="13">
        <f>IF(D1694="ZZ",Brick_Kilns_EF!$E$7*(0.75),Brick_Kilns_EF!$E$7)</f>
        <v>3.1900000000000001E-3</v>
      </c>
      <c r="O1694" s="13">
        <f t="shared" si="106"/>
        <v>28.348923899999999</v>
      </c>
      <c r="P1694" s="13">
        <f>IF(D1694="ZZ",Brick_Kilns_EF!$E$8*(0.75),Brick_Kilns_EF!$E$8)</f>
        <v>7.1999999999999994E-4</v>
      </c>
      <c r="Q1694" s="13">
        <f t="shared" si="107"/>
        <v>6.3985031999999995</v>
      </c>
    </row>
    <row r="1695" spans="1:17">
      <c r="A1695" s="13" t="s">
        <v>1705</v>
      </c>
      <c r="B1695" s="13">
        <v>24.75910665</v>
      </c>
      <c r="C1695" s="13">
        <v>89.841825619999995</v>
      </c>
      <c r="D1695" s="13" t="s">
        <v>6</v>
      </c>
      <c r="E1695" s="13" t="s">
        <v>5000</v>
      </c>
      <c r="F1695" s="13" t="s">
        <v>248</v>
      </c>
      <c r="G1695" s="13" t="s">
        <v>4802</v>
      </c>
      <c r="H1695" s="13" t="s">
        <v>4816</v>
      </c>
      <c r="I1695" s="13">
        <f>(Brick_Kilns_EF!$B$13*Brick_Kilns_EF!$B$11*Brick_Kilns_EF!$B$12)</f>
        <v>8886.81</v>
      </c>
      <c r="J1695" s="13">
        <f>IF(D1695="ZZ",Brick_Kilns_EF!$E$9*(0.75),Brick_Kilns_EF!$E$9)</f>
        <v>7.4740000000000006E-4</v>
      </c>
      <c r="K1695" s="13">
        <f t="shared" si="104"/>
        <v>6.6420017940000005</v>
      </c>
      <c r="L1695" s="13">
        <f>IF(D1695="ZZ", Brick_Kilns_EF!$E$6*(0.75),Brick_Kilns_EF!$E$6)</f>
        <v>4.0400000000000001E-4</v>
      </c>
      <c r="M1695" s="13">
        <f t="shared" si="105"/>
        <v>3.5902712399999999</v>
      </c>
      <c r="N1695" s="13">
        <f>IF(D1695="ZZ",Brick_Kilns_EF!$E$7*(0.75),Brick_Kilns_EF!$E$7)</f>
        <v>3.1900000000000001E-3</v>
      </c>
      <c r="O1695" s="13">
        <f t="shared" si="106"/>
        <v>28.348923899999999</v>
      </c>
      <c r="P1695" s="13">
        <f>IF(D1695="ZZ",Brick_Kilns_EF!$E$8*(0.75),Brick_Kilns_EF!$E$8)</f>
        <v>7.1999999999999994E-4</v>
      </c>
      <c r="Q1695" s="13">
        <f t="shared" si="107"/>
        <v>6.3985031999999995</v>
      </c>
    </row>
    <row r="1696" spans="1:17">
      <c r="A1696" s="13" t="s">
        <v>1706</v>
      </c>
      <c r="B1696" s="13">
        <v>25.089185140000001</v>
      </c>
      <c r="C1696" s="13">
        <v>88.764039019999998</v>
      </c>
      <c r="D1696" s="13" t="s">
        <v>6</v>
      </c>
      <c r="E1696" s="13" t="s">
        <v>5000</v>
      </c>
      <c r="F1696" s="13" t="s">
        <v>42</v>
      </c>
      <c r="G1696" s="13" t="s">
        <v>4802</v>
      </c>
      <c r="H1696" s="13" t="s">
        <v>4816</v>
      </c>
      <c r="I1696" s="13">
        <f>(Brick_Kilns_EF!$B$13*Brick_Kilns_EF!$B$11*Brick_Kilns_EF!$B$12)</f>
        <v>8886.81</v>
      </c>
      <c r="J1696" s="13">
        <f>IF(D1696="ZZ",Brick_Kilns_EF!$E$9*(0.75),Brick_Kilns_EF!$E$9)</f>
        <v>7.4740000000000006E-4</v>
      </c>
      <c r="K1696" s="13">
        <f t="shared" si="104"/>
        <v>6.6420017940000005</v>
      </c>
      <c r="L1696" s="13">
        <f>IF(D1696="ZZ", Brick_Kilns_EF!$E$6*(0.75),Brick_Kilns_EF!$E$6)</f>
        <v>4.0400000000000001E-4</v>
      </c>
      <c r="M1696" s="13">
        <f t="shared" si="105"/>
        <v>3.5902712399999999</v>
      </c>
      <c r="N1696" s="13">
        <f>IF(D1696="ZZ",Brick_Kilns_EF!$E$7*(0.75),Brick_Kilns_EF!$E$7)</f>
        <v>3.1900000000000001E-3</v>
      </c>
      <c r="O1696" s="13">
        <f t="shared" si="106"/>
        <v>28.348923899999999</v>
      </c>
      <c r="P1696" s="13">
        <f>IF(D1696="ZZ",Brick_Kilns_EF!$E$8*(0.75),Brick_Kilns_EF!$E$8)</f>
        <v>7.1999999999999994E-4</v>
      </c>
      <c r="Q1696" s="13">
        <f t="shared" si="107"/>
        <v>6.3985031999999995</v>
      </c>
    </row>
    <row r="1697" spans="1:17">
      <c r="A1697" s="13" t="s">
        <v>1707</v>
      </c>
      <c r="B1697" s="13">
        <v>24.447682090000001</v>
      </c>
      <c r="C1697" s="13">
        <v>88.560266979999994</v>
      </c>
      <c r="D1697" s="13" t="s">
        <v>6</v>
      </c>
      <c r="E1697" s="13" t="s">
        <v>5000</v>
      </c>
      <c r="F1697" s="13" t="s">
        <v>42</v>
      </c>
      <c r="G1697" s="13" t="s">
        <v>4802</v>
      </c>
      <c r="H1697" s="13" t="s">
        <v>4816</v>
      </c>
      <c r="I1697" s="13">
        <f>(Brick_Kilns_EF!$B$13*Brick_Kilns_EF!$B$11*Brick_Kilns_EF!$B$12)</f>
        <v>8886.81</v>
      </c>
      <c r="J1697" s="13">
        <f>IF(D1697="ZZ",Brick_Kilns_EF!$E$9*(0.75),Brick_Kilns_EF!$E$9)</f>
        <v>7.4740000000000006E-4</v>
      </c>
      <c r="K1697" s="13">
        <f t="shared" si="104"/>
        <v>6.6420017940000005</v>
      </c>
      <c r="L1697" s="13">
        <f>IF(D1697="ZZ", Brick_Kilns_EF!$E$6*(0.75),Brick_Kilns_EF!$E$6)</f>
        <v>4.0400000000000001E-4</v>
      </c>
      <c r="M1697" s="13">
        <f t="shared" si="105"/>
        <v>3.5902712399999999</v>
      </c>
      <c r="N1697" s="13">
        <f>IF(D1697="ZZ",Brick_Kilns_EF!$E$7*(0.75),Brick_Kilns_EF!$E$7)</f>
        <v>3.1900000000000001E-3</v>
      </c>
      <c r="O1697" s="13">
        <f t="shared" si="106"/>
        <v>28.348923899999999</v>
      </c>
      <c r="P1697" s="13">
        <f>IF(D1697="ZZ",Brick_Kilns_EF!$E$8*(0.75),Brick_Kilns_EF!$E$8)</f>
        <v>7.1999999999999994E-4</v>
      </c>
      <c r="Q1697" s="13">
        <f t="shared" si="107"/>
        <v>6.3985031999999995</v>
      </c>
    </row>
    <row r="1698" spans="1:17">
      <c r="A1698" s="13" t="s">
        <v>1708</v>
      </c>
      <c r="B1698" s="13">
        <v>24.426897839999999</v>
      </c>
      <c r="C1698" s="13">
        <v>88.666295270000006</v>
      </c>
      <c r="D1698" s="13" t="s">
        <v>6</v>
      </c>
      <c r="E1698" s="13" t="s">
        <v>5000</v>
      </c>
      <c r="F1698" s="13" t="s">
        <v>42</v>
      </c>
      <c r="G1698" s="13" t="s">
        <v>4802</v>
      </c>
      <c r="H1698" s="13" t="s">
        <v>4816</v>
      </c>
      <c r="I1698" s="13">
        <f>(Brick_Kilns_EF!$B$13*Brick_Kilns_EF!$B$11*Brick_Kilns_EF!$B$12)</f>
        <v>8886.81</v>
      </c>
      <c r="J1698" s="13">
        <f>IF(D1698="ZZ",Brick_Kilns_EF!$E$9*(0.75),Brick_Kilns_EF!$E$9)</f>
        <v>7.4740000000000006E-4</v>
      </c>
      <c r="K1698" s="13">
        <f t="shared" si="104"/>
        <v>6.6420017940000005</v>
      </c>
      <c r="L1698" s="13">
        <f>IF(D1698="ZZ", Brick_Kilns_EF!$E$6*(0.75),Brick_Kilns_EF!$E$6)</f>
        <v>4.0400000000000001E-4</v>
      </c>
      <c r="M1698" s="13">
        <f t="shared" si="105"/>
        <v>3.5902712399999999</v>
      </c>
      <c r="N1698" s="13">
        <f>IF(D1698="ZZ",Brick_Kilns_EF!$E$7*(0.75),Brick_Kilns_EF!$E$7)</f>
        <v>3.1900000000000001E-3</v>
      </c>
      <c r="O1698" s="13">
        <f t="shared" si="106"/>
        <v>28.348923899999999</v>
      </c>
      <c r="P1698" s="13">
        <f>IF(D1698="ZZ",Brick_Kilns_EF!$E$8*(0.75),Brick_Kilns_EF!$E$8)</f>
        <v>7.1999999999999994E-4</v>
      </c>
      <c r="Q1698" s="13">
        <f t="shared" si="107"/>
        <v>6.3985031999999995</v>
      </c>
    </row>
    <row r="1699" spans="1:17">
      <c r="A1699" s="13" t="s">
        <v>1709</v>
      </c>
      <c r="B1699" s="13">
        <v>24.818878210000001</v>
      </c>
      <c r="C1699" s="13">
        <v>89.460636739999998</v>
      </c>
      <c r="D1699" s="13" t="s">
        <v>6</v>
      </c>
      <c r="E1699" s="13" t="s">
        <v>5000</v>
      </c>
      <c r="F1699" s="13" t="s">
        <v>42</v>
      </c>
      <c r="G1699" s="13" t="s">
        <v>4802</v>
      </c>
      <c r="H1699" s="13" t="s">
        <v>4816</v>
      </c>
      <c r="I1699" s="13">
        <f>(Brick_Kilns_EF!$B$13*Brick_Kilns_EF!$B$11*Brick_Kilns_EF!$B$12)</f>
        <v>8886.81</v>
      </c>
      <c r="J1699" s="13">
        <f>IF(D1699="ZZ",Brick_Kilns_EF!$E$9*(0.75),Brick_Kilns_EF!$E$9)</f>
        <v>7.4740000000000006E-4</v>
      </c>
      <c r="K1699" s="13">
        <f t="shared" si="104"/>
        <v>6.6420017940000005</v>
      </c>
      <c r="L1699" s="13">
        <f>IF(D1699="ZZ", Brick_Kilns_EF!$E$6*(0.75),Brick_Kilns_EF!$E$6)</f>
        <v>4.0400000000000001E-4</v>
      </c>
      <c r="M1699" s="13">
        <f t="shared" si="105"/>
        <v>3.5902712399999999</v>
      </c>
      <c r="N1699" s="13">
        <f>IF(D1699="ZZ",Brick_Kilns_EF!$E$7*(0.75),Brick_Kilns_EF!$E$7)</f>
        <v>3.1900000000000001E-3</v>
      </c>
      <c r="O1699" s="13">
        <f t="shared" si="106"/>
        <v>28.348923899999999</v>
      </c>
      <c r="P1699" s="13">
        <f>IF(D1699="ZZ",Brick_Kilns_EF!$E$8*(0.75),Brick_Kilns_EF!$E$8)</f>
        <v>7.1999999999999994E-4</v>
      </c>
      <c r="Q1699" s="13">
        <f t="shared" si="107"/>
        <v>6.3985031999999995</v>
      </c>
    </row>
    <row r="1700" spans="1:17">
      <c r="A1700" s="13" t="s">
        <v>1710</v>
      </c>
      <c r="B1700" s="13">
        <v>24.817568210000001</v>
      </c>
      <c r="C1700" s="13">
        <v>89.461362359999995</v>
      </c>
      <c r="D1700" s="13" t="s">
        <v>6</v>
      </c>
      <c r="E1700" s="13" t="s">
        <v>5000</v>
      </c>
      <c r="F1700" s="13" t="s">
        <v>42</v>
      </c>
      <c r="G1700" s="13" t="s">
        <v>4802</v>
      </c>
      <c r="H1700" s="13" t="s">
        <v>4816</v>
      </c>
      <c r="I1700" s="13">
        <f>(Brick_Kilns_EF!$B$13*Brick_Kilns_EF!$B$11*Brick_Kilns_EF!$B$12)</f>
        <v>8886.81</v>
      </c>
      <c r="J1700" s="13">
        <f>IF(D1700="ZZ",Brick_Kilns_EF!$E$9*(0.75),Brick_Kilns_EF!$E$9)</f>
        <v>7.4740000000000006E-4</v>
      </c>
      <c r="K1700" s="13">
        <f t="shared" si="104"/>
        <v>6.6420017940000005</v>
      </c>
      <c r="L1700" s="13">
        <f>IF(D1700="ZZ", Brick_Kilns_EF!$E$6*(0.75),Brick_Kilns_EF!$E$6)</f>
        <v>4.0400000000000001E-4</v>
      </c>
      <c r="M1700" s="13">
        <f t="shared" si="105"/>
        <v>3.5902712399999999</v>
      </c>
      <c r="N1700" s="13">
        <f>IF(D1700="ZZ",Brick_Kilns_EF!$E$7*(0.75),Brick_Kilns_EF!$E$7)</f>
        <v>3.1900000000000001E-3</v>
      </c>
      <c r="O1700" s="13">
        <f t="shared" si="106"/>
        <v>28.348923899999999</v>
      </c>
      <c r="P1700" s="13">
        <f>IF(D1700="ZZ",Brick_Kilns_EF!$E$8*(0.75),Brick_Kilns_EF!$E$8)</f>
        <v>7.1999999999999994E-4</v>
      </c>
      <c r="Q1700" s="13">
        <f t="shared" si="107"/>
        <v>6.3985031999999995</v>
      </c>
    </row>
    <row r="1701" spans="1:17">
      <c r="A1701" s="13" t="s">
        <v>1711</v>
      </c>
      <c r="B1701" s="13">
        <v>24.64192109</v>
      </c>
      <c r="C1701" s="13">
        <v>88.292014980000005</v>
      </c>
      <c r="D1701" s="13" t="s">
        <v>6</v>
      </c>
      <c r="E1701" s="13" t="s">
        <v>5000</v>
      </c>
      <c r="F1701" s="13" t="s">
        <v>42</v>
      </c>
      <c r="G1701" s="13" t="s">
        <v>4802</v>
      </c>
      <c r="H1701" s="13" t="s">
        <v>4816</v>
      </c>
      <c r="I1701" s="13">
        <f>(Brick_Kilns_EF!$B$13*Brick_Kilns_EF!$B$11*Brick_Kilns_EF!$B$12)</f>
        <v>8886.81</v>
      </c>
      <c r="J1701" s="13">
        <f>IF(D1701="ZZ",Brick_Kilns_EF!$E$9*(0.75),Brick_Kilns_EF!$E$9)</f>
        <v>7.4740000000000006E-4</v>
      </c>
      <c r="K1701" s="13">
        <f t="shared" si="104"/>
        <v>6.6420017940000005</v>
      </c>
      <c r="L1701" s="13">
        <f>IF(D1701="ZZ", Brick_Kilns_EF!$E$6*(0.75),Brick_Kilns_EF!$E$6)</f>
        <v>4.0400000000000001E-4</v>
      </c>
      <c r="M1701" s="13">
        <f t="shared" si="105"/>
        <v>3.5902712399999999</v>
      </c>
      <c r="N1701" s="13">
        <f>IF(D1701="ZZ",Brick_Kilns_EF!$E$7*(0.75),Brick_Kilns_EF!$E$7)</f>
        <v>3.1900000000000001E-3</v>
      </c>
      <c r="O1701" s="13">
        <f t="shared" si="106"/>
        <v>28.348923899999999</v>
      </c>
      <c r="P1701" s="13">
        <f>IF(D1701="ZZ",Brick_Kilns_EF!$E$8*(0.75),Brick_Kilns_EF!$E$8)</f>
        <v>7.1999999999999994E-4</v>
      </c>
      <c r="Q1701" s="13">
        <f t="shared" si="107"/>
        <v>6.3985031999999995</v>
      </c>
    </row>
    <row r="1702" spans="1:17">
      <c r="A1702" s="13" t="s">
        <v>1712</v>
      </c>
      <c r="B1702" s="13">
        <v>24.92665521</v>
      </c>
      <c r="C1702" s="13">
        <v>88.511887569999999</v>
      </c>
      <c r="D1702" s="13" t="s">
        <v>6</v>
      </c>
      <c r="E1702" s="13" t="s">
        <v>5000</v>
      </c>
      <c r="F1702" s="13" t="s">
        <v>42</v>
      </c>
      <c r="G1702" s="13" t="s">
        <v>4802</v>
      </c>
      <c r="H1702" s="13" t="s">
        <v>4816</v>
      </c>
      <c r="I1702" s="13">
        <f>(Brick_Kilns_EF!$B$13*Brick_Kilns_EF!$B$11*Brick_Kilns_EF!$B$12)</f>
        <v>8886.81</v>
      </c>
      <c r="J1702" s="13">
        <f>IF(D1702="ZZ",Brick_Kilns_EF!$E$9*(0.75),Brick_Kilns_EF!$E$9)</f>
        <v>7.4740000000000006E-4</v>
      </c>
      <c r="K1702" s="13">
        <f t="shared" si="104"/>
        <v>6.6420017940000005</v>
      </c>
      <c r="L1702" s="13">
        <f>IF(D1702="ZZ", Brick_Kilns_EF!$E$6*(0.75),Brick_Kilns_EF!$E$6)</f>
        <v>4.0400000000000001E-4</v>
      </c>
      <c r="M1702" s="13">
        <f t="shared" si="105"/>
        <v>3.5902712399999999</v>
      </c>
      <c r="N1702" s="13">
        <f>IF(D1702="ZZ",Brick_Kilns_EF!$E$7*(0.75),Brick_Kilns_EF!$E$7)</f>
        <v>3.1900000000000001E-3</v>
      </c>
      <c r="O1702" s="13">
        <f t="shared" si="106"/>
        <v>28.348923899999999</v>
      </c>
      <c r="P1702" s="13">
        <f>IF(D1702="ZZ",Brick_Kilns_EF!$E$8*(0.75),Brick_Kilns_EF!$E$8)</f>
        <v>7.1999999999999994E-4</v>
      </c>
      <c r="Q1702" s="13">
        <f t="shared" si="107"/>
        <v>6.3985031999999995</v>
      </c>
    </row>
    <row r="1703" spans="1:17">
      <c r="A1703" s="13" t="s">
        <v>1713</v>
      </c>
      <c r="B1703" s="13">
        <v>24.871497349999999</v>
      </c>
      <c r="C1703" s="13">
        <v>90.189513239999997</v>
      </c>
      <c r="D1703" s="13" t="s">
        <v>6</v>
      </c>
      <c r="E1703" s="13" t="s">
        <v>5000</v>
      </c>
      <c r="F1703" s="13" t="s">
        <v>248</v>
      </c>
      <c r="G1703" s="13" t="s">
        <v>4802</v>
      </c>
      <c r="H1703" s="13" t="s">
        <v>4816</v>
      </c>
      <c r="I1703" s="13">
        <f>(Brick_Kilns_EF!$B$13*Brick_Kilns_EF!$B$11*Brick_Kilns_EF!$B$12)</f>
        <v>8886.81</v>
      </c>
      <c r="J1703" s="13">
        <f>IF(D1703="ZZ",Brick_Kilns_EF!$E$9*(0.75),Brick_Kilns_EF!$E$9)</f>
        <v>7.4740000000000006E-4</v>
      </c>
      <c r="K1703" s="13">
        <f t="shared" si="104"/>
        <v>6.6420017940000005</v>
      </c>
      <c r="L1703" s="13">
        <f>IF(D1703="ZZ", Brick_Kilns_EF!$E$6*(0.75),Brick_Kilns_EF!$E$6)</f>
        <v>4.0400000000000001E-4</v>
      </c>
      <c r="M1703" s="13">
        <f t="shared" si="105"/>
        <v>3.5902712399999999</v>
      </c>
      <c r="N1703" s="13">
        <f>IF(D1703="ZZ",Brick_Kilns_EF!$E$7*(0.75),Brick_Kilns_EF!$E$7)</f>
        <v>3.1900000000000001E-3</v>
      </c>
      <c r="O1703" s="13">
        <f t="shared" si="106"/>
        <v>28.348923899999999</v>
      </c>
      <c r="P1703" s="13">
        <f>IF(D1703="ZZ",Brick_Kilns_EF!$E$8*(0.75),Brick_Kilns_EF!$E$8)</f>
        <v>7.1999999999999994E-4</v>
      </c>
      <c r="Q1703" s="13">
        <f t="shared" si="107"/>
        <v>6.3985031999999995</v>
      </c>
    </row>
    <row r="1704" spans="1:17">
      <c r="A1704" s="13" t="s">
        <v>1714</v>
      </c>
      <c r="B1704" s="13">
        <v>24.99816612</v>
      </c>
      <c r="C1704" s="13">
        <v>88.522861259999999</v>
      </c>
      <c r="D1704" s="13" t="s">
        <v>6</v>
      </c>
      <c r="E1704" s="13" t="s">
        <v>5000</v>
      </c>
      <c r="F1704" s="13" t="s">
        <v>42</v>
      </c>
      <c r="G1704" s="13" t="s">
        <v>4802</v>
      </c>
      <c r="H1704" s="13" t="s">
        <v>4816</v>
      </c>
      <c r="I1704" s="13">
        <f>(Brick_Kilns_EF!$B$13*Brick_Kilns_EF!$B$11*Brick_Kilns_EF!$B$12)</f>
        <v>8886.81</v>
      </c>
      <c r="J1704" s="13">
        <f>IF(D1704="ZZ",Brick_Kilns_EF!$E$9*(0.75),Brick_Kilns_EF!$E$9)</f>
        <v>7.4740000000000006E-4</v>
      </c>
      <c r="K1704" s="13">
        <f t="shared" si="104"/>
        <v>6.6420017940000005</v>
      </c>
      <c r="L1704" s="13">
        <f>IF(D1704="ZZ", Brick_Kilns_EF!$E$6*(0.75),Brick_Kilns_EF!$E$6)</f>
        <v>4.0400000000000001E-4</v>
      </c>
      <c r="M1704" s="13">
        <f t="shared" si="105"/>
        <v>3.5902712399999999</v>
      </c>
      <c r="N1704" s="13">
        <f>IF(D1704="ZZ",Brick_Kilns_EF!$E$7*(0.75),Brick_Kilns_EF!$E$7)</f>
        <v>3.1900000000000001E-3</v>
      </c>
      <c r="O1704" s="13">
        <f t="shared" si="106"/>
        <v>28.348923899999999</v>
      </c>
      <c r="P1704" s="13">
        <f>IF(D1704="ZZ",Brick_Kilns_EF!$E$8*(0.75),Brick_Kilns_EF!$E$8)</f>
        <v>7.1999999999999994E-4</v>
      </c>
      <c r="Q1704" s="13">
        <f t="shared" si="107"/>
        <v>6.3985031999999995</v>
      </c>
    </row>
    <row r="1705" spans="1:17">
      <c r="A1705" s="13" t="s">
        <v>1715</v>
      </c>
      <c r="B1705" s="13">
        <v>24.632972890000001</v>
      </c>
      <c r="C1705" s="13">
        <v>88.736081150000004</v>
      </c>
      <c r="D1705" s="13" t="s">
        <v>6</v>
      </c>
      <c r="E1705" s="13" t="s">
        <v>5000</v>
      </c>
      <c r="F1705" s="13" t="s">
        <v>42</v>
      </c>
      <c r="G1705" s="13" t="s">
        <v>4802</v>
      </c>
      <c r="H1705" s="13" t="s">
        <v>4816</v>
      </c>
      <c r="I1705" s="13">
        <f>(Brick_Kilns_EF!$B$13*Brick_Kilns_EF!$B$11*Brick_Kilns_EF!$B$12)</f>
        <v>8886.81</v>
      </c>
      <c r="J1705" s="13">
        <f>IF(D1705="ZZ",Brick_Kilns_EF!$E$9*(0.75),Brick_Kilns_EF!$E$9)</f>
        <v>7.4740000000000006E-4</v>
      </c>
      <c r="K1705" s="13">
        <f t="shared" si="104"/>
        <v>6.6420017940000005</v>
      </c>
      <c r="L1705" s="13">
        <f>IF(D1705="ZZ", Brick_Kilns_EF!$E$6*(0.75),Brick_Kilns_EF!$E$6)</f>
        <v>4.0400000000000001E-4</v>
      </c>
      <c r="M1705" s="13">
        <f t="shared" si="105"/>
        <v>3.5902712399999999</v>
      </c>
      <c r="N1705" s="13">
        <f>IF(D1705="ZZ",Brick_Kilns_EF!$E$7*(0.75),Brick_Kilns_EF!$E$7)</f>
        <v>3.1900000000000001E-3</v>
      </c>
      <c r="O1705" s="13">
        <f t="shared" si="106"/>
        <v>28.348923899999999</v>
      </c>
      <c r="P1705" s="13">
        <f>IF(D1705="ZZ",Brick_Kilns_EF!$E$8*(0.75),Brick_Kilns_EF!$E$8)</f>
        <v>7.1999999999999994E-4</v>
      </c>
      <c r="Q1705" s="13">
        <f t="shared" si="107"/>
        <v>6.3985031999999995</v>
      </c>
    </row>
    <row r="1706" spans="1:17">
      <c r="A1706" s="13" t="s">
        <v>1716</v>
      </c>
      <c r="B1706" s="13">
        <v>24.844856199999999</v>
      </c>
      <c r="C1706" s="13">
        <v>88.417573520000005</v>
      </c>
      <c r="D1706" s="13" t="s">
        <v>6</v>
      </c>
      <c r="E1706" s="13" t="s">
        <v>5000</v>
      </c>
      <c r="F1706" s="13" t="s">
        <v>42</v>
      </c>
      <c r="G1706" s="13" t="s">
        <v>4802</v>
      </c>
      <c r="H1706" s="13" t="s">
        <v>4816</v>
      </c>
      <c r="I1706" s="13">
        <f>(Brick_Kilns_EF!$B$13*Brick_Kilns_EF!$B$11*Brick_Kilns_EF!$B$12)</f>
        <v>8886.81</v>
      </c>
      <c r="J1706" s="13">
        <f>IF(D1706="ZZ",Brick_Kilns_EF!$E$9*(0.75),Brick_Kilns_EF!$E$9)</f>
        <v>7.4740000000000006E-4</v>
      </c>
      <c r="K1706" s="13">
        <f t="shared" si="104"/>
        <v>6.6420017940000005</v>
      </c>
      <c r="L1706" s="13">
        <f>IF(D1706="ZZ", Brick_Kilns_EF!$E$6*(0.75),Brick_Kilns_EF!$E$6)</f>
        <v>4.0400000000000001E-4</v>
      </c>
      <c r="M1706" s="13">
        <f t="shared" si="105"/>
        <v>3.5902712399999999</v>
      </c>
      <c r="N1706" s="13">
        <f>IF(D1706="ZZ",Brick_Kilns_EF!$E$7*(0.75),Brick_Kilns_EF!$E$7)</f>
        <v>3.1900000000000001E-3</v>
      </c>
      <c r="O1706" s="13">
        <f t="shared" si="106"/>
        <v>28.348923899999999</v>
      </c>
      <c r="P1706" s="13">
        <f>IF(D1706="ZZ",Brick_Kilns_EF!$E$8*(0.75),Brick_Kilns_EF!$E$8)</f>
        <v>7.1999999999999994E-4</v>
      </c>
      <c r="Q1706" s="13">
        <f t="shared" si="107"/>
        <v>6.3985031999999995</v>
      </c>
    </row>
    <row r="1707" spans="1:17">
      <c r="A1707" s="13" t="s">
        <v>1717</v>
      </c>
      <c r="B1707" s="13">
        <v>24.54529505</v>
      </c>
      <c r="C1707" s="13">
        <v>88.665463779999996</v>
      </c>
      <c r="D1707" s="13" t="s">
        <v>6</v>
      </c>
      <c r="E1707" s="13" t="s">
        <v>5000</v>
      </c>
      <c r="F1707" s="13" t="s">
        <v>42</v>
      </c>
      <c r="G1707" s="13" t="s">
        <v>4802</v>
      </c>
      <c r="H1707" s="13" t="s">
        <v>4816</v>
      </c>
      <c r="I1707" s="13">
        <f>(Brick_Kilns_EF!$B$13*Brick_Kilns_EF!$B$11*Brick_Kilns_EF!$B$12)</f>
        <v>8886.81</v>
      </c>
      <c r="J1707" s="13">
        <f>IF(D1707="ZZ",Brick_Kilns_EF!$E$9*(0.75),Brick_Kilns_EF!$E$9)</f>
        <v>7.4740000000000006E-4</v>
      </c>
      <c r="K1707" s="13">
        <f t="shared" si="104"/>
        <v>6.6420017940000005</v>
      </c>
      <c r="L1707" s="13">
        <f>IF(D1707="ZZ", Brick_Kilns_EF!$E$6*(0.75),Brick_Kilns_EF!$E$6)</f>
        <v>4.0400000000000001E-4</v>
      </c>
      <c r="M1707" s="13">
        <f t="shared" si="105"/>
        <v>3.5902712399999999</v>
      </c>
      <c r="N1707" s="13">
        <f>IF(D1707="ZZ",Brick_Kilns_EF!$E$7*(0.75),Brick_Kilns_EF!$E$7)</f>
        <v>3.1900000000000001E-3</v>
      </c>
      <c r="O1707" s="13">
        <f t="shared" si="106"/>
        <v>28.348923899999999</v>
      </c>
      <c r="P1707" s="13">
        <f>IF(D1707="ZZ",Brick_Kilns_EF!$E$8*(0.75),Brick_Kilns_EF!$E$8)</f>
        <v>7.1999999999999994E-4</v>
      </c>
      <c r="Q1707" s="13">
        <f t="shared" si="107"/>
        <v>6.3985031999999995</v>
      </c>
    </row>
    <row r="1708" spans="1:17">
      <c r="A1708" s="13" t="s">
        <v>1718</v>
      </c>
      <c r="B1708" s="13">
        <v>24.5456425</v>
      </c>
      <c r="C1708" s="13">
        <v>88.665775530000005</v>
      </c>
      <c r="D1708" s="13" t="s">
        <v>6</v>
      </c>
      <c r="E1708" s="13" t="s">
        <v>5000</v>
      </c>
      <c r="F1708" s="13" t="s">
        <v>42</v>
      </c>
      <c r="G1708" s="13" t="s">
        <v>4802</v>
      </c>
      <c r="H1708" s="13" t="s">
        <v>4816</v>
      </c>
      <c r="I1708" s="13">
        <f>(Brick_Kilns_EF!$B$13*Brick_Kilns_EF!$B$11*Brick_Kilns_EF!$B$12)</f>
        <v>8886.81</v>
      </c>
      <c r="J1708" s="13">
        <f>IF(D1708="ZZ",Brick_Kilns_EF!$E$9*(0.75),Brick_Kilns_EF!$E$9)</f>
        <v>7.4740000000000006E-4</v>
      </c>
      <c r="K1708" s="13">
        <f t="shared" si="104"/>
        <v>6.6420017940000005</v>
      </c>
      <c r="L1708" s="13">
        <f>IF(D1708="ZZ", Brick_Kilns_EF!$E$6*(0.75),Brick_Kilns_EF!$E$6)</f>
        <v>4.0400000000000001E-4</v>
      </c>
      <c r="M1708" s="13">
        <f t="shared" si="105"/>
        <v>3.5902712399999999</v>
      </c>
      <c r="N1708" s="13">
        <f>IF(D1708="ZZ",Brick_Kilns_EF!$E$7*(0.75),Brick_Kilns_EF!$E$7)</f>
        <v>3.1900000000000001E-3</v>
      </c>
      <c r="O1708" s="13">
        <f t="shared" si="106"/>
        <v>28.348923899999999</v>
      </c>
      <c r="P1708" s="13">
        <f>IF(D1708="ZZ",Brick_Kilns_EF!$E$8*(0.75),Brick_Kilns_EF!$E$8)</f>
        <v>7.1999999999999994E-4</v>
      </c>
      <c r="Q1708" s="13">
        <f t="shared" si="107"/>
        <v>6.3985031999999995</v>
      </c>
    </row>
    <row r="1709" spans="1:17">
      <c r="A1709" s="13" t="s">
        <v>1719</v>
      </c>
      <c r="B1709" s="13">
        <v>24.657364770000001</v>
      </c>
      <c r="C1709" s="13">
        <v>88.152389810000003</v>
      </c>
      <c r="D1709" s="13" t="s">
        <v>6</v>
      </c>
      <c r="E1709" s="13" t="s">
        <v>5000</v>
      </c>
      <c r="F1709" s="13" t="s">
        <v>42</v>
      </c>
      <c r="G1709" s="13" t="s">
        <v>4802</v>
      </c>
      <c r="H1709" s="13" t="s">
        <v>4816</v>
      </c>
      <c r="I1709" s="13">
        <f>(Brick_Kilns_EF!$B$13*Brick_Kilns_EF!$B$11*Brick_Kilns_EF!$B$12)</f>
        <v>8886.81</v>
      </c>
      <c r="J1709" s="13">
        <f>IF(D1709="ZZ",Brick_Kilns_EF!$E$9*(0.75),Brick_Kilns_EF!$E$9)</f>
        <v>7.4740000000000006E-4</v>
      </c>
      <c r="K1709" s="13">
        <f t="shared" si="104"/>
        <v>6.6420017940000005</v>
      </c>
      <c r="L1709" s="13">
        <f>IF(D1709="ZZ", Brick_Kilns_EF!$E$6*(0.75),Brick_Kilns_EF!$E$6)</f>
        <v>4.0400000000000001E-4</v>
      </c>
      <c r="M1709" s="13">
        <f t="shared" si="105"/>
        <v>3.5902712399999999</v>
      </c>
      <c r="N1709" s="13">
        <f>IF(D1709="ZZ",Brick_Kilns_EF!$E$7*(0.75),Brick_Kilns_EF!$E$7)</f>
        <v>3.1900000000000001E-3</v>
      </c>
      <c r="O1709" s="13">
        <f t="shared" si="106"/>
        <v>28.348923899999999</v>
      </c>
      <c r="P1709" s="13">
        <f>IF(D1709="ZZ",Brick_Kilns_EF!$E$8*(0.75),Brick_Kilns_EF!$E$8)</f>
        <v>7.1999999999999994E-4</v>
      </c>
      <c r="Q1709" s="13">
        <f t="shared" si="107"/>
        <v>6.3985031999999995</v>
      </c>
    </row>
    <row r="1710" spans="1:17">
      <c r="A1710" s="13" t="s">
        <v>1720</v>
      </c>
      <c r="B1710" s="13">
        <v>24.571380649999998</v>
      </c>
      <c r="C1710" s="13">
        <v>88.460206549999995</v>
      </c>
      <c r="D1710" s="13" t="s">
        <v>6</v>
      </c>
      <c r="E1710" s="13" t="s">
        <v>5000</v>
      </c>
      <c r="F1710" s="13" t="s">
        <v>42</v>
      </c>
      <c r="G1710" s="13" t="s">
        <v>4802</v>
      </c>
      <c r="H1710" s="13" t="s">
        <v>4816</v>
      </c>
      <c r="I1710" s="13">
        <f>(Brick_Kilns_EF!$B$13*Brick_Kilns_EF!$B$11*Brick_Kilns_EF!$B$12)</f>
        <v>8886.81</v>
      </c>
      <c r="J1710" s="13">
        <f>IF(D1710="ZZ",Brick_Kilns_EF!$E$9*(0.75),Brick_Kilns_EF!$E$9)</f>
        <v>7.4740000000000006E-4</v>
      </c>
      <c r="K1710" s="13">
        <f t="shared" si="104"/>
        <v>6.6420017940000005</v>
      </c>
      <c r="L1710" s="13">
        <f>IF(D1710="ZZ", Brick_Kilns_EF!$E$6*(0.75),Brick_Kilns_EF!$E$6)</f>
        <v>4.0400000000000001E-4</v>
      </c>
      <c r="M1710" s="13">
        <f t="shared" si="105"/>
        <v>3.5902712399999999</v>
      </c>
      <c r="N1710" s="13">
        <f>IF(D1710="ZZ",Brick_Kilns_EF!$E$7*(0.75),Brick_Kilns_EF!$E$7)</f>
        <v>3.1900000000000001E-3</v>
      </c>
      <c r="O1710" s="13">
        <f t="shared" si="106"/>
        <v>28.348923899999999</v>
      </c>
      <c r="P1710" s="13">
        <f>IF(D1710="ZZ",Brick_Kilns_EF!$E$8*(0.75),Brick_Kilns_EF!$E$8)</f>
        <v>7.1999999999999994E-4</v>
      </c>
      <c r="Q1710" s="13">
        <f t="shared" si="107"/>
        <v>6.3985031999999995</v>
      </c>
    </row>
    <row r="1711" spans="1:17">
      <c r="A1711" s="13" t="s">
        <v>1721</v>
      </c>
      <c r="B1711" s="13">
        <v>24.974729490000001</v>
      </c>
      <c r="C1711" s="13">
        <v>90.023769900000005</v>
      </c>
      <c r="D1711" s="13" t="s">
        <v>6</v>
      </c>
      <c r="E1711" s="13" t="s">
        <v>5000</v>
      </c>
      <c r="F1711" s="13" t="s">
        <v>248</v>
      </c>
      <c r="G1711" s="13" t="s">
        <v>4802</v>
      </c>
      <c r="H1711" s="13" t="s">
        <v>4816</v>
      </c>
      <c r="I1711" s="13">
        <f>(Brick_Kilns_EF!$B$13*Brick_Kilns_EF!$B$11*Brick_Kilns_EF!$B$12)</f>
        <v>8886.81</v>
      </c>
      <c r="J1711" s="13">
        <f>IF(D1711="ZZ",Brick_Kilns_EF!$E$9*(0.75),Brick_Kilns_EF!$E$9)</f>
        <v>7.4740000000000006E-4</v>
      </c>
      <c r="K1711" s="13">
        <f t="shared" si="104"/>
        <v>6.6420017940000005</v>
      </c>
      <c r="L1711" s="13">
        <f>IF(D1711="ZZ", Brick_Kilns_EF!$E$6*(0.75),Brick_Kilns_EF!$E$6)</f>
        <v>4.0400000000000001E-4</v>
      </c>
      <c r="M1711" s="13">
        <f t="shared" si="105"/>
        <v>3.5902712399999999</v>
      </c>
      <c r="N1711" s="13">
        <f>IF(D1711="ZZ",Brick_Kilns_EF!$E$7*(0.75),Brick_Kilns_EF!$E$7)</f>
        <v>3.1900000000000001E-3</v>
      </c>
      <c r="O1711" s="13">
        <f t="shared" si="106"/>
        <v>28.348923899999999</v>
      </c>
      <c r="P1711" s="13">
        <f>IF(D1711="ZZ",Brick_Kilns_EF!$E$8*(0.75),Brick_Kilns_EF!$E$8)</f>
        <v>7.1999999999999994E-4</v>
      </c>
      <c r="Q1711" s="13">
        <f t="shared" si="107"/>
        <v>6.3985031999999995</v>
      </c>
    </row>
    <row r="1712" spans="1:17">
      <c r="A1712" s="13" t="s">
        <v>1722</v>
      </c>
      <c r="B1712" s="13">
        <v>24.87377429</v>
      </c>
      <c r="C1712" s="13">
        <v>89.195841540000004</v>
      </c>
      <c r="D1712" s="13" t="s">
        <v>6</v>
      </c>
      <c r="E1712" s="13" t="s">
        <v>5000</v>
      </c>
      <c r="F1712" s="13" t="s">
        <v>42</v>
      </c>
      <c r="G1712" s="13" t="s">
        <v>4802</v>
      </c>
      <c r="H1712" s="13" t="s">
        <v>4816</v>
      </c>
      <c r="I1712" s="13">
        <f>(Brick_Kilns_EF!$B$13*Brick_Kilns_EF!$B$11*Brick_Kilns_EF!$B$12)</f>
        <v>8886.81</v>
      </c>
      <c r="J1712" s="13">
        <f>IF(D1712="ZZ",Brick_Kilns_EF!$E$9*(0.75),Brick_Kilns_EF!$E$9)</f>
        <v>7.4740000000000006E-4</v>
      </c>
      <c r="K1712" s="13">
        <f t="shared" si="104"/>
        <v>6.6420017940000005</v>
      </c>
      <c r="L1712" s="13">
        <f>IF(D1712="ZZ", Brick_Kilns_EF!$E$6*(0.75),Brick_Kilns_EF!$E$6)</f>
        <v>4.0400000000000001E-4</v>
      </c>
      <c r="M1712" s="13">
        <f t="shared" si="105"/>
        <v>3.5902712399999999</v>
      </c>
      <c r="N1712" s="13">
        <f>IF(D1712="ZZ",Brick_Kilns_EF!$E$7*(0.75),Brick_Kilns_EF!$E$7)</f>
        <v>3.1900000000000001E-3</v>
      </c>
      <c r="O1712" s="13">
        <f t="shared" si="106"/>
        <v>28.348923899999999</v>
      </c>
      <c r="P1712" s="13">
        <f>IF(D1712="ZZ",Brick_Kilns_EF!$E$8*(0.75),Brick_Kilns_EF!$E$8)</f>
        <v>7.1999999999999994E-4</v>
      </c>
      <c r="Q1712" s="13">
        <f t="shared" si="107"/>
        <v>6.3985031999999995</v>
      </c>
    </row>
    <row r="1713" spans="1:17">
      <c r="A1713" s="13" t="s">
        <v>1723</v>
      </c>
      <c r="B1713" s="13">
        <v>25.115020210000001</v>
      </c>
      <c r="C1713" s="13">
        <v>88.944114850000005</v>
      </c>
      <c r="D1713" s="13" t="s">
        <v>6</v>
      </c>
      <c r="E1713" s="13" t="s">
        <v>5000</v>
      </c>
      <c r="F1713" s="13" t="s">
        <v>42</v>
      </c>
      <c r="G1713" s="13" t="s">
        <v>4802</v>
      </c>
      <c r="H1713" s="13" t="s">
        <v>4816</v>
      </c>
      <c r="I1713" s="13">
        <f>(Brick_Kilns_EF!$B$13*Brick_Kilns_EF!$B$11*Brick_Kilns_EF!$B$12)</f>
        <v>8886.81</v>
      </c>
      <c r="J1713" s="13">
        <f>IF(D1713="ZZ",Brick_Kilns_EF!$E$9*(0.75),Brick_Kilns_EF!$E$9)</f>
        <v>7.4740000000000006E-4</v>
      </c>
      <c r="K1713" s="13">
        <f t="shared" si="104"/>
        <v>6.6420017940000005</v>
      </c>
      <c r="L1713" s="13">
        <f>IF(D1713="ZZ", Brick_Kilns_EF!$E$6*(0.75),Brick_Kilns_EF!$E$6)</f>
        <v>4.0400000000000001E-4</v>
      </c>
      <c r="M1713" s="13">
        <f t="shared" si="105"/>
        <v>3.5902712399999999</v>
      </c>
      <c r="N1713" s="13">
        <f>IF(D1713="ZZ",Brick_Kilns_EF!$E$7*(0.75),Brick_Kilns_EF!$E$7)</f>
        <v>3.1900000000000001E-3</v>
      </c>
      <c r="O1713" s="13">
        <f t="shared" si="106"/>
        <v>28.348923899999999</v>
      </c>
      <c r="P1713" s="13">
        <f>IF(D1713="ZZ",Brick_Kilns_EF!$E$8*(0.75),Brick_Kilns_EF!$E$8)</f>
        <v>7.1999999999999994E-4</v>
      </c>
      <c r="Q1713" s="13">
        <f t="shared" si="107"/>
        <v>6.3985031999999995</v>
      </c>
    </row>
    <row r="1714" spans="1:17">
      <c r="A1714" s="13" t="s">
        <v>1724</v>
      </c>
      <c r="B1714" s="13">
        <v>24.553578049999999</v>
      </c>
      <c r="C1714" s="13">
        <v>88.205054700000005</v>
      </c>
      <c r="D1714" s="13" t="s">
        <v>6</v>
      </c>
      <c r="E1714" s="13" t="s">
        <v>5000</v>
      </c>
      <c r="F1714" s="13" t="s">
        <v>42</v>
      </c>
      <c r="G1714" s="13" t="s">
        <v>4802</v>
      </c>
      <c r="H1714" s="13" t="s">
        <v>4816</v>
      </c>
      <c r="I1714" s="13">
        <f>(Brick_Kilns_EF!$B$13*Brick_Kilns_EF!$B$11*Brick_Kilns_EF!$B$12)</f>
        <v>8886.81</v>
      </c>
      <c r="J1714" s="13">
        <f>IF(D1714="ZZ",Brick_Kilns_EF!$E$9*(0.75),Brick_Kilns_EF!$E$9)</f>
        <v>7.4740000000000006E-4</v>
      </c>
      <c r="K1714" s="13">
        <f t="shared" si="104"/>
        <v>6.6420017940000005</v>
      </c>
      <c r="L1714" s="13">
        <f>IF(D1714="ZZ", Brick_Kilns_EF!$E$6*(0.75),Brick_Kilns_EF!$E$6)</f>
        <v>4.0400000000000001E-4</v>
      </c>
      <c r="M1714" s="13">
        <f t="shared" si="105"/>
        <v>3.5902712399999999</v>
      </c>
      <c r="N1714" s="13">
        <f>IF(D1714="ZZ",Brick_Kilns_EF!$E$7*(0.75),Brick_Kilns_EF!$E$7)</f>
        <v>3.1900000000000001E-3</v>
      </c>
      <c r="O1714" s="13">
        <f t="shared" si="106"/>
        <v>28.348923899999999</v>
      </c>
      <c r="P1714" s="13">
        <f>IF(D1714="ZZ",Brick_Kilns_EF!$E$8*(0.75),Brick_Kilns_EF!$E$8)</f>
        <v>7.1999999999999994E-4</v>
      </c>
      <c r="Q1714" s="13">
        <f t="shared" si="107"/>
        <v>6.3985031999999995</v>
      </c>
    </row>
    <row r="1715" spans="1:17">
      <c r="A1715" s="13" t="s">
        <v>1725</v>
      </c>
      <c r="B1715" s="13">
        <v>24.864490669999999</v>
      </c>
      <c r="C1715" s="13">
        <v>89.964996189999994</v>
      </c>
      <c r="D1715" s="13" t="s">
        <v>6</v>
      </c>
      <c r="E1715" s="13" t="s">
        <v>5000</v>
      </c>
      <c r="F1715" s="13" t="s">
        <v>248</v>
      </c>
      <c r="G1715" s="13" t="s">
        <v>4802</v>
      </c>
      <c r="H1715" s="13" t="s">
        <v>4816</v>
      </c>
      <c r="I1715" s="13">
        <f>(Brick_Kilns_EF!$B$13*Brick_Kilns_EF!$B$11*Brick_Kilns_EF!$B$12)</f>
        <v>8886.81</v>
      </c>
      <c r="J1715" s="13">
        <f>IF(D1715="ZZ",Brick_Kilns_EF!$E$9*(0.75),Brick_Kilns_EF!$E$9)</f>
        <v>7.4740000000000006E-4</v>
      </c>
      <c r="K1715" s="13">
        <f t="shared" si="104"/>
        <v>6.6420017940000005</v>
      </c>
      <c r="L1715" s="13">
        <f>IF(D1715="ZZ", Brick_Kilns_EF!$E$6*(0.75),Brick_Kilns_EF!$E$6)</f>
        <v>4.0400000000000001E-4</v>
      </c>
      <c r="M1715" s="13">
        <f t="shared" si="105"/>
        <v>3.5902712399999999</v>
      </c>
      <c r="N1715" s="13">
        <f>IF(D1715="ZZ",Brick_Kilns_EF!$E$7*(0.75),Brick_Kilns_EF!$E$7)</f>
        <v>3.1900000000000001E-3</v>
      </c>
      <c r="O1715" s="13">
        <f t="shared" si="106"/>
        <v>28.348923899999999</v>
      </c>
      <c r="P1715" s="13">
        <f>IF(D1715="ZZ",Brick_Kilns_EF!$E$8*(0.75),Brick_Kilns_EF!$E$8)</f>
        <v>7.1999999999999994E-4</v>
      </c>
      <c r="Q1715" s="13">
        <f t="shared" si="107"/>
        <v>6.3985031999999995</v>
      </c>
    </row>
    <row r="1716" spans="1:17">
      <c r="A1716" s="13" t="s">
        <v>1726</v>
      </c>
      <c r="B1716" s="13">
        <v>24.951619569999998</v>
      </c>
      <c r="C1716" s="13">
        <v>89.404346169999997</v>
      </c>
      <c r="D1716" s="13" t="s">
        <v>6</v>
      </c>
      <c r="E1716" s="13" t="s">
        <v>5000</v>
      </c>
      <c r="F1716" s="13" t="s">
        <v>42</v>
      </c>
      <c r="G1716" s="13" t="s">
        <v>4802</v>
      </c>
      <c r="H1716" s="13" t="s">
        <v>4816</v>
      </c>
      <c r="I1716" s="13">
        <f>(Brick_Kilns_EF!$B$13*Brick_Kilns_EF!$B$11*Brick_Kilns_EF!$B$12)</f>
        <v>8886.81</v>
      </c>
      <c r="J1716" s="13">
        <f>IF(D1716="ZZ",Brick_Kilns_EF!$E$9*(0.75),Brick_Kilns_EF!$E$9)</f>
        <v>7.4740000000000006E-4</v>
      </c>
      <c r="K1716" s="13">
        <f t="shared" si="104"/>
        <v>6.6420017940000005</v>
      </c>
      <c r="L1716" s="13">
        <f>IF(D1716="ZZ", Brick_Kilns_EF!$E$6*(0.75),Brick_Kilns_EF!$E$6)</f>
        <v>4.0400000000000001E-4</v>
      </c>
      <c r="M1716" s="13">
        <f t="shared" si="105"/>
        <v>3.5902712399999999</v>
      </c>
      <c r="N1716" s="13">
        <f>IF(D1716="ZZ",Brick_Kilns_EF!$E$7*(0.75),Brick_Kilns_EF!$E$7)</f>
        <v>3.1900000000000001E-3</v>
      </c>
      <c r="O1716" s="13">
        <f t="shared" si="106"/>
        <v>28.348923899999999</v>
      </c>
      <c r="P1716" s="13">
        <f>IF(D1716="ZZ",Brick_Kilns_EF!$E$8*(0.75),Brick_Kilns_EF!$E$8)</f>
        <v>7.1999999999999994E-4</v>
      </c>
      <c r="Q1716" s="13">
        <f t="shared" si="107"/>
        <v>6.3985031999999995</v>
      </c>
    </row>
    <row r="1717" spans="1:17">
      <c r="A1717" s="13" t="s">
        <v>1727</v>
      </c>
      <c r="B1717" s="13">
        <v>24.65665168</v>
      </c>
      <c r="C1717" s="13">
        <v>88.716692899999998</v>
      </c>
      <c r="D1717" s="13" t="s">
        <v>6</v>
      </c>
      <c r="E1717" s="13" t="s">
        <v>5000</v>
      </c>
      <c r="F1717" s="13" t="s">
        <v>42</v>
      </c>
      <c r="G1717" s="13" t="s">
        <v>4802</v>
      </c>
      <c r="H1717" s="13" t="s">
        <v>4816</v>
      </c>
      <c r="I1717" s="13">
        <f>(Brick_Kilns_EF!$B$13*Brick_Kilns_EF!$B$11*Brick_Kilns_EF!$B$12)</f>
        <v>8886.81</v>
      </c>
      <c r="J1717" s="13">
        <f>IF(D1717="ZZ",Brick_Kilns_EF!$E$9*(0.75),Brick_Kilns_EF!$E$9)</f>
        <v>7.4740000000000006E-4</v>
      </c>
      <c r="K1717" s="13">
        <f t="shared" si="104"/>
        <v>6.6420017940000005</v>
      </c>
      <c r="L1717" s="13">
        <f>IF(D1717="ZZ", Brick_Kilns_EF!$E$6*(0.75),Brick_Kilns_EF!$E$6)</f>
        <v>4.0400000000000001E-4</v>
      </c>
      <c r="M1717" s="13">
        <f t="shared" si="105"/>
        <v>3.5902712399999999</v>
      </c>
      <c r="N1717" s="13">
        <f>IF(D1717="ZZ",Brick_Kilns_EF!$E$7*(0.75),Brick_Kilns_EF!$E$7)</f>
        <v>3.1900000000000001E-3</v>
      </c>
      <c r="O1717" s="13">
        <f t="shared" si="106"/>
        <v>28.348923899999999</v>
      </c>
      <c r="P1717" s="13">
        <f>IF(D1717="ZZ",Brick_Kilns_EF!$E$8*(0.75),Brick_Kilns_EF!$E$8)</f>
        <v>7.1999999999999994E-4</v>
      </c>
      <c r="Q1717" s="13">
        <f t="shared" si="107"/>
        <v>6.3985031999999995</v>
      </c>
    </row>
    <row r="1718" spans="1:17">
      <c r="A1718" s="13" t="s">
        <v>1728</v>
      </c>
      <c r="B1718" s="13">
        <v>24.867823309999999</v>
      </c>
      <c r="C1718" s="13">
        <v>89.192995409999995</v>
      </c>
      <c r="D1718" s="13" t="s">
        <v>6</v>
      </c>
      <c r="E1718" s="13" t="s">
        <v>5000</v>
      </c>
      <c r="F1718" s="13" t="s">
        <v>42</v>
      </c>
      <c r="G1718" s="13" t="s">
        <v>4802</v>
      </c>
      <c r="H1718" s="13" t="s">
        <v>4816</v>
      </c>
      <c r="I1718" s="13">
        <f>(Brick_Kilns_EF!$B$13*Brick_Kilns_EF!$B$11*Brick_Kilns_EF!$B$12)</f>
        <v>8886.81</v>
      </c>
      <c r="J1718" s="13">
        <f>IF(D1718="ZZ",Brick_Kilns_EF!$E$9*(0.75),Brick_Kilns_EF!$E$9)</f>
        <v>7.4740000000000006E-4</v>
      </c>
      <c r="K1718" s="13">
        <f t="shared" si="104"/>
        <v>6.6420017940000005</v>
      </c>
      <c r="L1718" s="13">
        <f>IF(D1718="ZZ", Brick_Kilns_EF!$E$6*(0.75),Brick_Kilns_EF!$E$6)</f>
        <v>4.0400000000000001E-4</v>
      </c>
      <c r="M1718" s="13">
        <f t="shared" si="105"/>
        <v>3.5902712399999999</v>
      </c>
      <c r="N1718" s="13">
        <f>IF(D1718="ZZ",Brick_Kilns_EF!$E$7*(0.75),Brick_Kilns_EF!$E$7)</f>
        <v>3.1900000000000001E-3</v>
      </c>
      <c r="O1718" s="13">
        <f t="shared" si="106"/>
        <v>28.348923899999999</v>
      </c>
      <c r="P1718" s="13">
        <f>IF(D1718="ZZ",Brick_Kilns_EF!$E$8*(0.75),Brick_Kilns_EF!$E$8)</f>
        <v>7.1999999999999994E-4</v>
      </c>
      <c r="Q1718" s="13">
        <f t="shared" si="107"/>
        <v>6.3985031999999995</v>
      </c>
    </row>
    <row r="1719" spans="1:17">
      <c r="A1719" s="13" t="s">
        <v>1729</v>
      </c>
      <c r="B1719" s="13">
        <v>24.908318569999999</v>
      </c>
      <c r="C1719" s="13">
        <v>89.967324689999998</v>
      </c>
      <c r="D1719" s="13" t="s">
        <v>6</v>
      </c>
      <c r="E1719" s="13" t="s">
        <v>5000</v>
      </c>
      <c r="F1719" s="13" t="s">
        <v>248</v>
      </c>
      <c r="G1719" s="13" t="s">
        <v>4802</v>
      </c>
      <c r="H1719" s="13" t="s">
        <v>4816</v>
      </c>
      <c r="I1719" s="13">
        <f>(Brick_Kilns_EF!$B$13*Brick_Kilns_EF!$B$11*Brick_Kilns_EF!$B$12)</f>
        <v>8886.81</v>
      </c>
      <c r="J1719" s="13">
        <f>IF(D1719="ZZ",Brick_Kilns_EF!$E$9*(0.75),Brick_Kilns_EF!$E$9)</f>
        <v>7.4740000000000006E-4</v>
      </c>
      <c r="K1719" s="13">
        <f t="shared" si="104"/>
        <v>6.6420017940000005</v>
      </c>
      <c r="L1719" s="13">
        <f>IF(D1719="ZZ", Brick_Kilns_EF!$E$6*(0.75),Brick_Kilns_EF!$E$6)</f>
        <v>4.0400000000000001E-4</v>
      </c>
      <c r="M1719" s="13">
        <f t="shared" si="105"/>
        <v>3.5902712399999999</v>
      </c>
      <c r="N1719" s="13">
        <f>IF(D1719="ZZ",Brick_Kilns_EF!$E$7*(0.75),Brick_Kilns_EF!$E$7)</f>
        <v>3.1900000000000001E-3</v>
      </c>
      <c r="O1719" s="13">
        <f t="shared" si="106"/>
        <v>28.348923899999999</v>
      </c>
      <c r="P1719" s="13">
        <f>IF(D1719="ZZ",Brick_Kilns_EF!$E$8*(0.75),Brick_Kilns_EF!$E$8)</f>
        <v>7.1999999999999994E-4</v>
      </c>
      <c r="Q1719" s="13">
        <f t="shared" si="107"/>
        <v>6.3985031999999995</v>
      </c>
    </row>
    <row r="1720" spans="1:17">
      <c r="A1720" s="13" t="s">
        <v>1730</v>
      </c>
      <c r="B1720" s="13">
        <v>24.910534760000001</v>
      </c>
      <c r="C1720" s="13">
        <v>89.967695570000004</v>
      </c>
      <c r="D1720" s="13" t="s">
        <v>6</v>
      </c>
      <c r="E1720" s="13" t="s">
        <v>5000</v>
      </c>
      <c r="F1720" s="13" t="s">
        <v>248</v>
      </c>
      <c r="G1720" s="13" t="s">
        <v>4802</v>
      </c>
      <c r="H1720" s="13" t="s">
        <v>4816</v>
      </c>
      <c r="I1720" s="13">
        <f>(Brick_Kilns_EF!$B$13*Brick_Kilns_EF!$B$11*Brick_Kilns_EF!$B$12)</f>
        <v>8886.81</v>
      </c>
      <c r="J1720" s="13">
        <f>IF(D1720="ZZ",Brick_Kilns_EF!$E$9*(0.75),Brick_Kilns_EF!$E$9)</f>
        <v>7.4740000000000006E-4</v>
      </c>
      <c r="K1720" s="13">
        <f t="shared" si="104"/>
        <v>6.6420017940000005</v>
      </c>
      <c r="L1720" s="13">
        <f>IF(D1720="ZZ", Brick_Kilns_EF!$E$6*(0.75),Brick_Kilns_EF!$E$6)</f>
        <v>4.0400000000000001E-4</v>
      </c>
      <c r="M1720" s="13">
        <f t="shared" si="105"/>
        <v>3.5902712399999999</v>
      </c>
      <c r="N1720" s="13">
        <f>IF(D1720="ZZ",Brick_Kilns_EF!$E$7*(0.75),Brick_Kilns_EF!$E$7)</f>
        <v>3.1900000000000001E-3</v>
      </c>
      <c r="O1720" s="13">
        <f t="shared" si="106"/>
        <v>28.348923899999999</v>
      </c>
      <c r="P1720" s="13">
        <f>IF(D1720="ZZ",Brick_Kilns_EF!$E$8*(0.75),Brick_Kilns_EF!$E$8)</f>
        <v>7.1999999999999994E-4</v>
      </c>
      <c r="Q1720" s="13">
        <f t="shared" si="107"/>
        <v>6.3985031999999995</v>
      </c>
    </row>
    <row r="1721" spans="1:17">
      <c r="A1721" s="13" t="s">
        <v>1731</v>
      </c>
      <c r="B1721" s="13">
        <v>24.924540799999999</v>
      </c>
      <c r="C1721" s="13">
        <v>89.732594719999994</v>
      </c>
      <c r="D1721" s="13" t="s">
        <v>6</v>
      </c>
      <c r="E1721" s="13" t="s">
        <v>5000</v>
      </c>
      <c r="F1721" s="13" t="s">
        <v>248</v>
      </c>
      <c r="G1721" s="13" t="s">
        <v>4802</v>
      </c>
      <c r="H1721" s="13" t="s">
        <v>4816</v>
      </c>
      <c r="I1721" s="13">
        <f>(Brick_Kilns_EF!$B$13*Brick_Kilns_EF!$B$11*Brick_Kilns_EF!$B$12)</f>
        <v>8886.81</v>
      </c>
      <c r="J1721" s="13">
        <f>IF(D1721="ZZ",Brick_Kilns_EF!$E$9*(0.75),Brick_Kilns_EF!$E$9)</f>
        <v>7.4740000000000006E-4</v>
      </c>
      <c r="K1721" s="13">
        <f t="shared" si="104"/>
        <v>6.6420017940000005</v>
      </c>
      <c r="L1721" s="13">
        <f>IF(D1721="ZZ", Brick_Kilns_EF!$E$6*(0.75),Brick_Kilns_EF!$E$6)</f>
        <v>4.0400000000000001E-4</v>
      </c>
      <c r="M1721" s="13">
        <f t="shared" si="105"/>
        <v>3.5902712399999999</v>
      </c>
      <c r="N1721" s="13">
        <f>IF(D1721="ZZ",Brick_Kilns_EF!$E$7*(0.75),Brick_Kilns_EF!$E$7)</f>
        <v>3.1900000000000001E-3</v>
      </c>
      <c r="O1721" s="13">
        <f t="shared" si="106"/>
        <v>28.348923899999999</v>
      </c>
      <c r="P1721" s="13">
        <f>IF(D1721="ZZ",Brick_Kilns_EF!$E$8*(0.75),Brick_Kilns_EF!$E$8)</f>
        <v>7.1999999999999994E-4</v>
      </c>
      <c r="Q1721" s="13">
        <f t="shared" si="107"/>
        <v>6.3985031999999995</v>
      </c>
    </row>
    <row r="1722" spans="1:17">
      <c r="A1722" s="13" t="s">
        <v>1732</v>
      </c>
      <c r="B1722" s="13">
        <v>24.699159359999999</v>
      </c>
      <c r="C1722" s="13">
        <v>88.116986299999994</v>
      </c>
      <c r="D1722" s="13" t="s">
        <v>6</v>
      </c>
      <c r="E1722" s="13" t="s">
        <v>5000</v>
      </c>
      <c r="F1722" s="13" t="s">
        <v>42</v>
      </c>
      <c r="G1722" s="13" t="s">
        <v>4802</v>
      </c>
      <c r="H1722" s="13" t="s">
        <v>4816</v>
      </c>
      <c r="I1722" s="13">
        <f>(Brick_Kilns_EF!$B$13*Brick_Kilns_EF!$B$11*Brick_Kilns_EF!$B$12)</f>
        <v>8886.81</v>
      </c>
      <c r="J1722" s="13">
        <f>IF(D1722="ZZ",Brick_Kilns_EF!$E$9*(0.75),Brick_Kilns_EF!$E$9)</f>
        <v>7.4740000000000006E-4</v>
      </c>
      <c r="K1722" s="13">
        <f t="shared" si="104"/>
        <v>6.6420017940000005</v>
      </c>
      <c r="L1722" s="13">
        <f>IF(D1722="ZZ", Brick_Kilns_EF!$E$6*(0.75),Brick_Kilns_EF!$E$6)</f>
        <v>4.0400000000000001E-4</v>
      </c>
      <c r="M1722" s="13">
        <f t="shared" si="105"/>
        <v>3.5902712399999999</v>
      </c>
      <c r="N1722" s="13">
        <f>IF(D1722="ZZ",Brick_Kilns_EF!$E$7*(0.75),Brick_Kilns_EF!$E$7)</f>
        <v>3.1900000000000001E-3</v>
      </c>
      <c r="O1722" s="13">
        <f t="shared" si="106"/>
        <v>28.348923899999999</v>
      </c>
      <c r="P1722" s="13">
        <f>IF(D1722="ZZ",Brick_Kilns_EF!$E$8*(0.75),Brick_Kilns_EF!$E$8)</f>
        <v>7.1999999999999994E-4</v>
      </c>
      <c r="Q1722" s="13">
        <f t="shared" si="107"/>
        <v>6.3985031999999995</v>
      </c>
    </row>
    <row r="1723" spans="1:17">
      <c r="A1723" s="13" t="s">
        <v>1733</v>
      </c>
      <c r="B1723" s="13">
        <v>24.673351440000001</v>
      </c>
      <c r="C1723" s="13">
        <v>89.422885280000003</v>
      </c>
      <c r="D1723" s="13" t="s">
        <v>6</v>
      </c>
      <c r="E1723" s="13" t="s">
        <v>5000</v>
      </c>
      <c r="F1723" s="13" t="s">
        <v>42</v>
      </c>
      <c r="G1723" s="13" t="s">
        <v>4802</v>
      </c>
      <c r="H1723" s="13" t="s">
        <v>4816</v>
      </c>
      <c r="I1723" s="13">
        <f>(Brick_Kilns_EF!$B$13*Brick_Kilns_EF!$B$11*Brick_Kilns_EF!$B$12)</f>
        <v>8886.81</v>
      </c>
      <c r="J1723" s="13">
        <f>IF(D1723="ZZ",Brick_Kilns_EF!$E$9*(0.75),Brick_Kilns_EF!$E$9)</f>
        <v>7.4740000000000006E-4</v>
      </c>
      <c r="K1723" s="13">
        <f t="shared" si="104"/>
        <v>6.6420017940000005</v>
      </c>
      <c r="L1723" s="13">
        <f>IF(D1723="ZZ", Brick_Kilns_EF!$E$6*(0.75),Brick_Kilns_EF!$E$6)</f>
        <v>4.0400000000000001E-4</v>
      </c>
      <c r="M1723" s="13">
        <f t="shared" si="105"/>
        <v>3.5902712399999999</v>
      </c>
      <c r="N1723" s="13">
        <f>IF(D1723="ZZ",Brick_Kilns_EF!$E$7*(0.75),Brick_Kilns_EF!$E$7)</f>
        <v>3.1900000000000001E-3</v>
      </c>
      <c r="O1723" s="13">
        <f t="shared" si="106"/>
        <v>28.348923899999999</v>
      </c>
      <c r="P1723" s="13">
        <f>IF(D1723="ZZ",Brick_Kilns_EF!$E$8*(0.75),Brick_Kilns_EF!$E$8)</f>
        <v>7.1999999999999994E-4</v>
      </c>
      <c r="Q1723" s="13">
        <f t="shared" si="107"/>
        <v>6.3985031999999995</v>
      </c>
    </row>
    <row r="1724" spans="1:17">
      <c r="A1724" s="13" t="s">
        <v>1734</v>
      </c>
      <c r="B1724" s="13">
        <v>25.00028227</v>
      </c>
      <c r="C1724" s="13">
        <v>88.620584640000004</v>
      </c>
      <c r="D1724" s="13" t="s">
        <v>6</v>
      </c>
      <c r="E1724" s="13" t="s">
        <v>5000</v>
      </c>
      <c r="F1724" s="13" t="s">
        <v>42</v>
      </c>
      <c r="G1724" s="13" t="s">
        <v>4802</v>
      </c>
      <c r="H1724" s="13" t="s">
        <v>4816</v>
      </c>
      <c r="I1724" s="13">
        <f>(Brick_Kilns_EF!$B$13*Brick_Kilns_EF!$B$11*Brick_Kilns_EF!$B$12)</f>
        <v>8886.81</v>
      </c>
      <c r="J1724" s="13">
        <f>IF(D1724="ZZ",Brick_Kilns_EF!$E$9*(0.75),Brick_Kilns_EF!$E$9)</f>
        <v>7.4740000000000006E-4</v>
      </c>
      <c r="K1724" s="13">
        <f t="shared" si="104"/>
        <v>6.6420017940000005</v>
      </c>
      <c r="L1724" s="13">
        <f>IF(D1724="ZZ", Brick_Kilns_EF!$E$6*(0.75),Brick_Kilns_EF!$E$6)</f>
        <v>4.0400000000000001E-4</v>
      </c>
      <c r="M1724" s="13">
        <f t="shared" si="105"/>
        <v>3.5902712399999999</v>
      </c>
      <c r="N1724" s="13">
        <f>IF(D1724="ZZ",Brick_Kilns_EF!$E$7*(0.75),Brick_Kilns_EF!$E$7)</f>
        <v>3.1900000000000001E-3</v>
      </c>
      <c r="O1724" s="13">
        <f t="shared" si="106"/>
        <v>28.348923899999999</v>
      </c>
      <c r="P1724" s="13">
        <f>IF(D1724="ZZ",Brick_Kilns_EF!$E$8*(0.75),Brick_Kilns_EF!$E$8)</f>
        <v>7.1999999999999994E-4</v>
      </c>
      <c r="Q1724" s="13">
        <f t="shared" si="107"/>
        <v>6.3985031999999995</v>
      </c>
    </row>
    <row r="1725" spans="1:17">
      <c r="A1725" s="13" t="s">
        <v>1735</v>
      </c>
      <c r="B1725" s="13">
        <v>24.554088190000002</v>
      </c>
      <c r="C1725" s="13">
        <v>88.226927900000007</v>
      </c>
      <c r="D1725" s="13" t="s">
        <v>6</v>
      </c>
      <c r="E1725" s="13" t="s">
        <v>5000</v>
      </c>
      <c r="F1725" s="13" t="s">
        <v>42</v>
      </c>
      <c r="G1725" s="13" t="s">
        <v>4802</v>
      </c>
      <c r="H1725" s="13" t="s">
        <v>4816</v>
      </c>
      <c r="I1725" s="13">
        <f>(Brick_Kilns_EF!$B$13*Brick_Kilns_EF!$B$11*Brick_Kilns_EF!$B$12)</f>
        <v>8886.81</v>
      </c>
      <c r="J1725" s="13">
        <f>IF(D1725="ZZ",Brick_Kilns_EF!$E$9*(0.75),Brick_Kilns_EF!$E$9)</f>
        <v>7.4740000000000006E-4</v>
      </c>
      <c r="K1725" s="13">
        <f t="shared" si="104"/>
        <v>6.6420017940000005</v>
      </c>
      <c r="L1725" s="13">
        <f>IF(D1725="ZZ", Brick_Kilns_EF!$E$6*(0.75),Brick_Kilns_EF!$E$6)</f>
        <v>4.0400000000000001E-4</v>
      </c>
      <c r="M1725" s="13">
        <f t="shared" si="105"/>
        <v>3.5902712399999999</v>
      </c>
      <c r="N1725" s="13">
        <f>IF(D1725="ZZ",Brick_Kilns_EF!$E$7*(0.75),Brick_Kilns_EF!$E$7)</f>
        <v>3.1900000000000001E-3</v>
      </c>
      <c r="O1725" s="13">
        <f t="shared" si="106"/>
        <v>28.348923899999999</v>
      </c>
      <c r="P1725" s="13">
        <f>IF(D1725="ZZ",Brick_Kilns_EF!$E$8*(0.75),Brick_Kilns_EF!$E$8)</f>
        <v>7.1999999999999994E-4</v>
      </c>
      <c r="Q1725" s="13">
        <f t="shared" si="107"/>
        <v>6.3985031999999995</v>
      </c>
    </row>
    <row r="1726" spans="1:17">
      <c r="A1726" s="13" t="s">
        <v>1736</v>
      </c>
      <c r="B1726" s="13">
        <v>26.061897600000002</v>
      </c>
      <c r="C1726" s="13">
        <v>88.364649749999998</v>
      </c>
      <c r="D1726" s="13" t="s">
        <v>6</v>
      </c>
      <c r="E1726" s="13" t="s">
        <v>5000</v>
      </c>
      <c r="F1726" s="13" t="s">
        <v>171</v>
      </c>
      <c r="G1726" s="13" t="s">
        <v>4802</v>
      </c>
      <c r="H1726" s="13" t="s">
        <v>4816</v>
      </c>
      <c r="I1726" s="13">
        <f>(Brick_Kilns_EF!$B$13*Brick_Kilns_EF!$B$11*Brick_Kilns_EF!$B$12)</f>
        <v>8886.81</v>
      </c>
      <c r="J1726" s="13">
        <f>IF(D1726="ZZ",Brick_Kilns_EF!$E$9*(0.75),Brick_Kilns_EF!$E$9)</f>
        <v>7.4740000000000006E-4</v>
      </c>
      <c r="K1726" s="13">
        <f t="shared" si="104"/>
        <v>6.6420017940000005</v>
      </c>
      <c r="L1726" s="13">
        <f>IF(D1726="ZZ", Brick_Kilns_EF!$E$6*(0.75),Brick_Kilns_EF!$E$6)</f>
        <v>4.0400000000000001E-4</v>
      </c>
      <c r="M1726" s="13">
        <f t="shared" si="105"/>
        <v>3.5902712399999999</v>
      </c>
      <c r="N1726" s="13">
        <f>IF(D1726="ZZ",Brick_Kilns_EF!$E$7*(0.75),Brick_Kilns_EF!$E$7)</f>
        <v>3.1900000000000001E-3</v>
      </c>
      <c r="O1726" s="13">
        <f t="shared" si="106"/>
        <v>28.348923899999999</v>
      </c>
      <c r="P1726" s="13">
        <f>IF(D1726="ZZ",Brick_Kilns_EF!$E$8*(0.75),Brick_Kilns_EF!$E$8)</f>
        <v>7.1999999999999994E-4</v>
      </c>
      <c r="Q1726" s="13">
        <f t="shared" si="107"/>
        <v>6.3985031999999995</v>
      </c>
    </row>
    <row r="1727" spans="1:17">
      <c r="A1727" s="13" t="s">
        <v>1737</v>
      </c>
      <c r="B1727" s="13">
        <v>24.505561050000001</v>
      </c>
      <c r="C1727" s="13">
        <v>88.225757819999998</v>
      </c>
      <c r="D1727" s="13" t="s">
        <v>6</v>
      </c>
      <c r="E1727" s="13" t="s">
        <v>5000</v>
      </c>
      <c r="F1727" s="13" t="s">
        <v>42</v>
      </c>
      <c r="G1727" s="13" t="s">
        <v>4802</v>
      </c>
      <c r="H1727" s="13" t="s">
        <v>4816</v>
      </c>
      <c r="I1727" s="13">
        <f>(Brick_Kilns_EF!$B$13*Brick_Kilns_EF!$B$11*Brick_Kilns_EF!$B$12)</f>
        <v>8886.81</v>
      </c>
      <c r="J1727" s="13">
        <f>IF(D1727="ZZ",Brick_Kilns_EF!$E$9*(0.75),Brick_Kilns_EF!$E$9)</f>
        <v>7.4740000000000006E-4</v>
      </c>
      <c r="K1727" s="13">
        <f t="shared" si="104"/>
        <v>6.6420017940000005</v>
      </c>
      <c r="L1727" s="13">
        <f>IF(D1727="ZZ", Brick_Kilns_EF!$E$6*(0.75),Brick_Kilns_EF!$E$6)</f>
        <v>4.0400000000000001E-4</v>
      </c>
      <c r="M1727" s="13">
        <f t="shared" si="105"/>
        <v>3.5902712399999999</v>
      </c>
      <c r="N1727" s="13">
        <f>IF(D1727="ZZ",Brick_Kilns_EF!$E$7*(0.75),Brick_Kilns_EF!$E$7)</f>
        <v>3.1900000000000001E-3</v>
      </c>
      <c r="O1727" s="13">
        <f t="shared" si="106"/>
        <v>28.348923899999999</v>
      </c>
      <c r="P1727" s="13">
        <f>IF(D1727="ZZ",Brick_Kilns_EF!$E$8*(0.75),Brick_Kilns_EF!$E$8)</f>
        <v>7.1999999999999994E-4</v>
      </c>
      <c r="Q1727" s="13">
        <f t="shared" si="107"/>
        <v>6.3985031999999995</v>
      </c>
    </row>
    <row r="1728" spans="1:17">
      <c r="A1728" s="13" t="s">
        <v>1738</v>
      </c>
      <c r="B1728" s="13">
        <v>25.029860230000001</v>
      </c>
      <c r="C1728" s="13">
        <v>88.449904540000006</v>
      </c>
      <c r="D1728" s="13" t="s">
        <v>6</v>
      </c>
      <c r="E1728" s="13" t="s">
        <v>5000</v>
      </c>
      <c r="F1728" s="13" t="s">
        <v>42</v>
      </c>
      <c r="G1728" s="13" t="s">
        <v>4802</v>
      </c>
      <c r="H1728" s="13" t="s">
        <v>4816</v>
      </c>
      <c r="I1728" s="13">
        <f>(Brick_Kilns_EF!$B$13*Brick_Kilns_EF!$B$11*Brick_Kilns_EF!$B$12)</f>
        <v>8886.81</v>
      </c>
      <c r="J1728" s="13">
        <f>IF(D1728="ZZ",Brick_Kilns_EF!$E$9*(0.75),Brick_Kilns_EF!$E$9)</f>
        <v>7.4740000000000006E-4</v>
      </c>
      <c r="K1728" s="13">
        <f t="shared" si="104"/>
        <v>6.6420017940000005</v>
      </c>
      <c r="L1728" s="13">
        <f>IF(D1728="ZZ", Brick_Kilns_EF!$E$6*(0.75),Brick_Kilns_EF!$E$6)</f>
        <v>4.0400000000000001E-4</v>
      </c>
      <c r="M1728" s="13">
        <f t="shared" si="105"/>
        <v>3.5902712399999999</v>
      </c>
      <c r="N1728" s="13">
        <f>IF(D1728="ZZ",Brick_Kilns_EF!$E$7*(0.75),Brick_Kilns_EF!$E$7)</f>
        <v>3.1900000000000001E-3</v>
      </c>
      <c r="O1728" s="13">
        <f t="shared" si="106"/>
        <v>28.348923899999999</v>
      </c>
      <c r="P1728" s="13">
        <f>IF(D1728="ZZ",Brick_Kilns_EF!$E$8*(0.75),Brick_Kilns_EF!$E$8)</f>
        <v>7.1999999999999994E-4</v>
      </c>
      <c r="Q1728" s="13">
        <f t="shared" si="107"/>
        <v>6.3985031999999995</v>
      </c>
    </row>
    <row r="1729" spans="1:17">
      <c r="A1729" s="13" t="s">
        <v>1739</v>
      </c>
      <c r="B1729" s="13">
        <v>25.031325169999999</v>
      </c>
      <c r="C1729" s="13">
        <v>88.453022039999993</v>
      </c>
      <c r="D1729" s="13" t="s">
        <v>6</v>
      </c>
      <c r="E1729" s="13" t="s">
        <v>5000</v>
      </c>
      <c r="F1729" s="13" t="s">
        <v>42</v>
      </c>
      <c r="G1729" s="13" t="s">
        <v>4802</v>
      </c>
      <c r="H1729" s="13" t="s">
        <v>4816</v>
      </c>
      <c r="I1729" s="13">
        <f>(Brick_Kilns_EF!$B$13*Brick_Kilns_EF!$B$11*Brick_Kilns_EF!$B$12)</f>
        <v>8886.81</v>
      </c>
      <c r="J1729" s="13">
        <f>IF(D1729="ZZ",Brick_Kilns_EF!$E$9*(0.75),Brick_Kilns_EF!$E$9)</f>
        <v>7.4740000000000006E-4</v>
      </c>
      <c r="K1729" s="13">
        <f t="shared" si="104"/>
        <v>6.6420017940000005</v>
      </c>
      <c r="L1729" s="13">
        <f>IF(D1729="ZZ", Brick_Kilns_EF!$E$6*(0.75),Brick_Kilns_EF!$E$6)</f>
        <v>4.0400000000000001E-4</v>
      </c>
      <c r="M1729" s="13">
        <f t="shared" si="105"/>
        <v>3.5902712399999999</v>
      </c>
      <c r="N1729" s="13">
        <f>IF(D1729="ZZ",Brick_Kilns_EF!$E$7*(0.75),Brick_Kilns_EF!$E$7)</f>
        <v>3.1900000000000001E-3</v>
      </c>
      <c r="O1729" s="13">
        <f t="shared" si="106"/>
        <v>28.348923899999999</v>
      </c>
      <c r="P1729" s="13">
        <f>IF(D1729="ZZ",Brick_Kilns_EF!$E$8*(0.75),Brick_Kilns_EF!$E$8)</f>
        <v>7.1999999999999994E-4</v>
      </c>
      <c r="Q1729" s="13">
        <f t="shared" si="107"/>
        <v>6.3985031999999995</v>
      </c>
    </row>
    <row r="1730" spans="1:17">
      <c r="A1730" s="13" t="s">
        <v>1740</v>
      </c>
      <c r="B1730" s="13">
        <v>25.029583209999998</v>
      </c>
      <c r="C1730" s="13">
        <v>88.447921160000007</v>
      </c>
      <c r="D1730" s="13" t="s">
        <v>6</v>
      </c>
      <c r="E1730" s="13" t="s">
        <v>5000</v>
      </c>
      <c r="F1730" s="13" t="s">
        <v>42</v>
      </c>
      <c r="G1730" s="13" t="s">
        <v>4802</v>
      </c>
      <c r="H1730" s="13" t="s">
        <v>4816</v>
      </c>
      <c r="I1730" s="13">
        <f>(Brick_Kilns_EF!$B$13*Brick_Kilns_EF!$B$11*Brick_Kilns_EF!$B$12)</f>
        <v>8886.81</v>
      </c>
      <c r="J1730" s="13">
        <f>IF(D1730="ZZ",Brick_Kilns_EF!$E$9*(0.75),Brick_Kilns_EF!$E$9)</f>
        <v>7.4740000000000006E-4</v>
      </c>
      <c r="K1730" s="13">
        <f t="shared" si="104"/>
        <v>6.6420017940000005</v>
      </c>
      <c r="L1730" s="13">
        <f>IF(D1730="ZZ", Brick_Kilns_EF!$E$6*(0.75),Brick_Kilns_EF!$E$6)</f>
        <v>4.0400000000000001E-4</v>
      </c>
      <c r="M1730" s="13">
        <f t="shared" si="105"/>
        <v>3.5902712399999999</v>
      </c>
      <c r="N1730" s="13">
        <f>IF(D1730="ZZ",Brick_Kilns_EF!$E$7*(0.75),Brick_Kilns_EF!$E$7)</f>
        <v>3.1900000000000001E-3</v>
      </c>
      <c r="O1730" s="13">
        <f t="shared" si="106"/>
        <v>28.348923899999999</v>
      </c>
      <c r="P1730" s="13">
        <f>IF(D1730="ZZ",Brick_Kilns_EF!$E$8*(0.75),Brick_Kilns_EF!$E$8)</f>
        <v>7.1999999999999994E-4</v>
      </c>
      <c r="Q1730" s="13">
        <f t="shared" si="107"/>
        <v>6.3985031999999995</v>
      </c>
    </row>
    <row r="1731" spans="1:17">
      <c r="A1731" s="13" t="s">
        <v>1741</v>
      </c>
      <c r="B1731" s="13">
        <v>24.515880589999998</v>
      </c>
      <c r="C1731" s="13">
        <v>88.441933739999996</v>
      </c>
      <c r="D1731" s="13" t="s">
        <v>6</v>
      </c>
      <c r="E1731" s="13" t="s">
        <v>5000</v>
      </c>
      <c r="F1731" s="13" t="s">
        <v>42</v>
      </c>
      <c r="G1731" s="13" t="s">
        <v>4802</v>
      </c>
      <c r="H1731" s="13" t="s">
        <v>4816</v>
      </c>
      <c r="I1731" s="13">
        <f>(Brick_Kilns_EF!$B$13*Brick_Kilns_EF!$B$11*Brick_Kilns_EF!$B$12)</f>
        <v>8886.81</v>
      </c>
      <c r="J1731" s="13">
        <f>IF(D1731="ZZ",Brick_Kilns_EF!$E$9*(0.75),Brick_Kilns_EF!$E$9)</f>
        <v>7.4740000000000006E-4</v>
      </c>
      <c r="K1731" s="13">
        <f t="shared" ref="K1731:K1794" si="108">I1731*J1731</f>
        <v>6.6420017940000005</v>
      </c>
      <c r="L1731" s="13">
        <f>IF(D1731="ZZ", Brick_Kilns_EF!$E$6*(0.75),Brick_Kilns_EF!$E$6)</f>
        <v>4.0400000000000001E-4</v>
      </c>
      <c r="M1731" s="13">
        <f t="shared" ref="M1731:M1794" si="109">L1731*I1731</f>
        <v>3.5902712399999999</v>
      </c>
      <c r="N1731" s="13">
        <f>IF(D1731="ZZ",Brick_Kilns_EF!$E$7*(0.75),Brick_Kilns_EF!$E$7)</f>
        <v>3.1900000000000001E-3</v>
      </c>
      <c r="O1731" s="13">
        <f t="shared" ref="O1731:O1794" si="110">I1731*N1731</f>
        <v>28.348923899999999</v>
      </c>
      <c r="P1731" s="13">
        <f>IF(D1731="ZZ",Brick_Kilns_EF!$E$8*(0.75),Brick_Kilns_EF!$E$8)</f>
        <v>7.1999999999999994E-4</v>
      </c>
      <c r="Q1731" s="13">
        <f t="shared" ref="Q1731:Q1794" si="111">I1731*P1731</f>
        <v>6.3985031999999995</v>
      </c>
    </row>
    <row r="1732" spans="1:17">
      <c r="A1732" s="13" t="s">
        <v>1742</v>
      </c>
      <c r="B1732" s="13">
        <v>24.419146219999998</v>
      </c>
      <c r="C1732" s="13">
        <v>88.421483559999999</v>
      </c>
      <c r="D1732" s="13" t="s">
        <v>6</v>
      </c>
      <c r="E1732" s="13" t="s">
        <v>5000</v>
      </c>
      <c r="F1732" s="13" t="s">
        <v>42</v>
      </c>
      <c r="G1732" s="13" t="s">
        <v>4802</v>
      </c>
      <c r="H1732" s="13" t="s">
        <v>4816</v>
      </c>
      <c r="I1732" s="13">
        <f>(Brick_Kilns_EF!$B$13*Brick_Kilns_EF!$B$11*Brick_Kilns_EF!$B$12)</f>
        <v>8886.81</v>
      </c>
      <c r="J1732" s="13">
        <f>IF(D1732="ZZ",Brick_Kilns_EF!$E$9*(0.75),Brick_Kilns_EF!$E$9)</f>
        <v>7.4740000000000006E-4</v>
      </c>
      <c r="K1732" s="13">
        <f t="shared" si="108"/>
        <v>6.6420017940000005</v>
      </c>
      <c r="L1732" s="13">
        <f>IF(D1732="ZZ", Brick_Kilns_EF!$E$6*(0.75),Brick_Kilns_EF!$E$6)</f>
        <v>4.0400000000000001E-4</v>
      </c>
      <c r="M1732" s="13">
        <f t="shared" si="109"/>
        <v>3.5902712399999999</v>
      </c>
      <c r="N1732" s="13">
        <f>IF(D1732="ZZ",Brick_Kilns_EF!$E$7*(0.75),Brick_Kilns_EF!$E$7)</f>
        <v>3.1900000000000001E-3</v>
      </c>
      <c r="O1732" s="13">
        <f t="shared" si="110"/>
        <v>28.348923899999999</v>
      </c>
      <c r="P1732" s="13">
        <f>IF(D1732="ZZ",Brick_Kilns_EF!$E$8*(0.75),Brick_Kilns_EF!$E$8)</f>
        <v>7.1999999999999994E-4</v>
      </c>
      <c r="Q1732" s="13">
        <f t="shared" si="111"/>
        <v>6.3985031999999995</v>
      </c>
    </row>
    <row r="1733" spans="1:17">
      <c r="A1733" s="13" t="s">
        <v>1743</v>
      </c>
      <c r="B1733" s="13">
        <v>24.644440939999999</v>
      </c>
      <c r="C1733" s="13">
        <v>88.290396529999995</v>
      </c>
      <c r="D1733" s="13" t="s">
        <v>6</v>
      </c>
      <c r="E1733" s="13" t="s">
        <v>5000</v>
      </c>
      <c r="F1733" s="13" t="s">
        <v>42</v>
      </c>
      <c r="G1733" s="13" t="s">
        <v>4802</v>
      </c>
      <c r="H1733" s="13" t="s">
        <v>4816</v>
      </c>
      <c r="I1733" s="13">
        <f>(Brick_Kilns_EF!$B$13*Brick_Kilns_EF!$B$11*Brick_Kilns_EF!$B$12)</f>
        <v>8886.81</v>
      </c>
      <c r="J1733" s="13">
        <f>IF(D1733="ZZ",Brick_Kilns_EF!$E$9*(0.75),Brick_Kilns_EF!$E$9)</f>
        <v>7.4740000000000006E-4</v>
      </c>
      <c r="K1733" s="13">
        <f t="shared" si="108"/>
        <v>6.6420017940000005</v>
      </c>
      <c r="L1733" s="13">
        <f>IF(D1733="ZZ", Brick_Kilns_EF!$E$6*(0.75),Brick_Kilns_EF!$E$6)</f>
        <v>4.0400000000000001E-4</v>
      </c>
      <c r="M1733" s="13">
        <f t="shared" si="109"/>
        <v>3.5902712399999999</v>
      </c>
      <c r="N1733" s="13">
        <f>IF(D1733="ZZ",Brick_Kilns_EF!$E$7*(0.75),Brick_Kilns_EF!$E$7)</f>
        <v>3.1900000000000001E-3</v>
      </c>
      <c r="O1733" s="13">
        <f t="shared" si="110"/>
        <v>28.348923899999999</v>
      </c>
      <c r="P1733" s="13">
        <f>IF(D1733="ZZ",Brick_Kilns_EF!$E$8*(0.75),Brick_Kilns_EF!$E$8)</f>
        <v>7.1999999999999994E-4</v>
      </c>
      <c r="Q1733" s="13">
        <f t="shared" si="111"/>
        <v>6.3985031999999995</v>
      </c>
    </row>
    <row r="1734" spans="1:17">
      <c r="A1734" s="13" t="s">
        <v>1744</v>
      </c>
      <c r="B1734" s="13">
        <v>25.672675290000001</v>
      </c>
      <c r="C1734" s="13">
        <v>88.746543970000005</v>
      </c>
      <c r="D1734" s="13" t="s">
        <v>6</v>
      </c>
      <c r="E1734" s="13" t="s">
        <v>5000</v>
      </c>
      <c r="F1734" s="13" t="s">
        <v>171</v>
      </c>
      <c r="G1734" s="13" t="s">
        <v>4802</v>
      </c>
      <c r="H1734" s="13" t="s">
        <v>4816</v>
      </c>
      <c r="I1734" s="13">
        <f>(Brick_Kilns_EF!$B$13*Brick_Kilns_EF!$B$11*Brick_Kilns_EF!$B$12)</f>
        <v>8886.81</v>
      </c>
      <c r="J1734" s="13">
        <f>IF(D1734="ZZ",Brick_Kilns_EF!$E$9*(0.75),Brick_Kilns_EF!$E$9)</f>
        <v>7.4740000000000006E-4</v>
      </c>
      <c r="K1734" s="13">
        <f t="shared" si="108"/>
        <v>6.6420017940000005</v>
      </c>
      <c r="L1734" s="13">
        <f>IF(D1734="ZZ", Brick_Kilns_EF!$E$6*(0.75),Brick_Kilns_EF!$E$6)</f>
        <v>4.0400000000000001E-4</v>
      </c>
      <c r="M1734" s="13">
        <f t="shared" si="109"/>
        <v>3.5902712399999999</v>
      </c>
      <c r="N1734" s="13">
        <f>IF(D1734="ZZ",Brick_Kilns_EF!$E$7*(0.75),Brick_Kilns_EF!$E$7)</f>
        <v>3.1900000000000001E-3</v>
      </c>
      <c r="O1734" s="13">
        <f t="shared" si="110"/>
        <v>28.348923899999999</v>
      </c>
      <c r="P1734" s="13">
        <f>IF(D1734="ZZ",Brick_Kilns_EF!$E$8*(0.75),Brick_Kilns_EF!$E$8)</f>
        <v>7.1999999999999994E-4</v>
      </c>
      <c r="Q1734" s="13">
        <f t="shared" si="111"/>
        <v>6.3985031999999995</v>
      </c>
    </row>
    <row r="1735" spans="1:17">
      <c r="A1735" s="13" t="s">
        <v>1745</v>
      </c>
      <c r="B1735" s="13">
        <v>24.64959824</v>
      </c>
      <c r="C1735" s="13">
        <v>88.437431489999994</v>
      </c>
      <c r="D1735" s="13" t="s">
        <v>6</v>
      </c>
      <c r="E1735" s="13" t="s">
        <v>5000</v>
      </c>
      <c r="F1735" s="13" t="s">
        <v>42</v>
      </c>
      <c r="G1735" s="13" t="s">
        <v>4802</v>
      </c>
      <c r="H1735" s="13" t="s">
        <v>4816</v>
      </c>
      <c r="I1735" s="13">
        <f>(Brick_Kilns_EF!$B$13*Brick_Kilns_EF!$B$11*Brick_Kilns_EF!$B$12)</f>
        <v>8886.81</v>
      </c>
      <c r="J1735" s="13">
        <f>IF(D1735="ZZ",Brick_Kilns_EF!$E$9*(0.75),Brick_Kilns_EF!$E$9)</f>
        <v>7.4740000000000006E-4</v>
      </c>
      <c r="K1735" s="13">
        <f t="shared" si="108"/>
        <v>6.6420017940000005</v>
      </c>
      <c r="L1735" s="13">
        <f>IF(D1735="ZZ", Brick_Kilns_EF!$E$6*(0.75),Brick_Kilns_EF!$E$6)</f>
        <v>4.0400000000000001E-4</v>
      </c>
      <c r="M1735" s="13">
        <f t="shared" si="109"/>
        <v>3.5902712399999999</v>
      </c>
      <c r="N1735" s="13">
        <f>IF(D1735="ZZ",Brick_Kilns_EF!$E$7*(0.75),Brick_Kilns_EF!$E$7)</f>
        <v>3.1900000000000001E-3</v>
      </c>
      <c r="O1735" s="13">
        <f t="shared" si="110"/>
        <v>28.348923899999999</v>
      </c>
      <c r="P1735" s="13">
        <f>IF(D1735="ZZ",Brick_Kilns_EF!$E$8*(0.75),Brick_Kilns_EF!$E$8)</f>
        <v>7.1999999999999994E-4</v>
      </c>
      <c r="Q1735" s="13">
        <f t="shared" si="111"/>
        <v>6.3985031999999995</v>
      </c>
    </row>
    <row r="1736" spans="1:17">
      <c r="A1736" s="13" t="s">
        <v>1746</v>
      </c>
      <c r="B1736" s="13">
        <v>25.427843289999998</v>
      </c>
      <c r="C1736" s="13">
        <v>89.826838050000006</v>
      </c>
      <c r="D1736" s="13" t="s">
        <v>6</v>
      </c>
      <c r="E1736" s="13" t="s">
        <v>5000</v>
      </c>
      <c r="F1736" s="13" t="s">
        <v>171</v>
      </c>
      <c r="G1736" s="13" t="s">
        <v>4802</v>
      </c>
      <c r="H1736" s="13" t="s">
        <v>4816</v>
      </c>
      <c r="I1736" s="13">
        <f>(Brick_Kilns_EF!$B$13*Brick_Kilns_EF!$B$11*Brick_Kilns_EF!$B$12)</f>
        <v>8886.81</v>
      </c>
      <c r="J1736" s="13">
        <f>IF(D1736="ZZ",Brick_Kilns_EF!$E$9*(0.75),Brick_Kilns_EF!$E$9)</f>
        <v>7.4740000000000006E-4</v>
      </c>
      <c r="K1736" s="13">
        <f t="shared" si="108"/>
        <v>6.6420017940000005</v>
      </c>
      <c r="L1736" s="13">
        <f>IF(D1736="ZZ", Brick_Kilns_EF!$E$6*(0.75),Brick_Kilns_EF!$E$6)</f>
        <v>4.0400000000000001E-4</v>
      </c>
      <c r="M1736" s="13">
        <f t="shared" si="109"/>
        <v>3.5902712399999999</v>
      </c>
      <c r="N1736" s="13">
        <f>IF(D1736="ZZ",Brick_Kilns_EF!$E$7*(0.75),Brick_Kilns_EF!$E$7)</f>
        <v>3.1900000000000001E-3</v>
      </c>
      <c r="O1736" s="13">
        <f t="shared" si="110"/>
        <v>28.348923899999999</v>
      </c>
      <c r="P1736" s="13">
        <f>IF(D1736="ZZ",Brick_Kilns_EF!$E$8*(0.75),Brick_Kilns_EF!$E$8)</f>
        <v>7.1999999999999994E-4</v>
      </c>
      <c r="Q1736" s="13">
        <f t="shared" si="111"/>
        <v>6.3985031999999995</v>
      </c>
    </row>
    <row r="1737" spans="1:17">
      <c r="A1737" s="13" t="s">
        <v>1747</v>
      </c>
      <c r="B1737" s="13">
        <v>24.961665870000001</v>
      </c>
      <c r="C1737" s="13">
        <v>89.751718139999994</v>
      </c>
      <c r="D1737" s="13" t="s">
        <v>6</v>
      </c>
      <c r="E1737" s="13" t="s">
        <v>5000</v>
      </c>
      <c r="F1737" s="13" t="s">
        <v>248</v>
      </c>
      <c r="G1737" s="13" t="s">
        <v>4802</v>
      </c>
      <c r="H1737" s="13" t="s">
        <v>4816</v>
      </c>
      <c r="I1737" s="13">
        <f>(Brick_Kilns_EF!$B$13*Brick_Kilns_EF!$B$11*Brick_Kilns_EF!$B$12)</f>
        <v>8886.81</v>
      </c>
      <c r="J1737" s="13">
        <f>IF(D1737="ZZ",Brick_Kilns_EF!$E$9*(0.75),Brick_Kilns_EF!$E$9)</f>
        <v>7.4740000000000006E-4</v>
      </c>
      <c r="K1737" s="13">
        <f t="shared" si="108"/>
        <v>6.6420017940000005</v>
      </c>
      <c r="L1737" s="13">
        <f>IF(D1737="ZZ", Brick_Kilns_EF!$E$6*(0.75),Brick_Kilns_EF!$E$6)</f>
        <v>4.0400000000000001E-4</v>
      </c>
      <c r="M1737" s="13">
        <f t="shared" si="109"/>
        <v>3.5902712399999999</v>
      </c>
      <c r="N1737" s="13">
        <f>IF(D1737="ZZ",Brick_Kilns_EF!$E$7*(0.75),Brick_Kilns_EF!$E$7)</f>
        <v>3.1900000000000001E-3</v>
      </c>
      <c r="O1737" s="13">
        <f t="shared" si="110"/>
        <v>28.348923899999999</v>
      </c>
      <c r="P1737" s="13">
        <f>IF(D1737="ZZ",Brick_Kilns_EF!$E$8*(0.75),Brick_Kilns_EF!$E$8)</f>
        <v>7.1999999999999994E-4</v>
      </c>
      <c r="Q1737" s="13">
        <f t="shared" si="111"/>
        <v>6.3985031999999995</v>
      </c>
    </row>
    <row r="1738" spans="1:17">
      <c r="A1738" s="13" t="s">
        <v>1748</v>
      </c>
      <c r="B1738" s="13">
        <v>25.258903050000001</v>
      </c>
      <c r="C1738" s="13">
        <v>89.354306429999994</v>
      </c>
      <c r="D1738" s="13" t="s">
        <v>6</v>
      </c>
      <c r="E1738" s="13" t="s">
        <v>5000</v>
      </c>
      <c r="F1738" s="13" t="s">
        <v>171</v>
      </c>
      <c r="G1738" s="13" t="s">
        <v>4802</v>
      </c>
      <c r="H1738" s="13" t="s">
        <v>4816</v>
      </c>
      <c r="I1738" s="13">
        <f>(Brick_Kilns_EF!$B$13*Brick_Kilns_EF!$B$11*Brick_Kilns_EF!$B$12)</f>
        <v>8886.81</v>
      </c>
      <c r="J1738" s="13">
        <f>IF(D1738="ZZ",Brick_Kilns_EF!$E$9*(0.75),Brick_Kilns_EF!$E$9)</f>
        <v>7.4740000000000006E-4</v>
      </c>
      <c r="K1738" s="13">
        <f t="shared" si="108"/>
        <v>6.6420017940000005</v>
      </c>
      <c r="L1738" s="13">
        <f>IF(D1738="ZZ", Brick_Kilns_EF!$E$6*(0.75),Brick_Kilns_EF!$E$6)</f>
        <v>4.0400000000000001E-4</v>
      </c>
      <c r="M1738" s="13">
        <f t="shared" si="109"/>
        <v>3.5902712399999999</v>
      </c>
      <c r="N1738" s="13">
        <f>IF(D1738="ZZ",Brick_Kilns_EF!$E$7*(0.75),Brick_Kilns_EF!$E$7)</f>
        <v>3.1900000000000001E-3</v>
      </c>
      <c r="O1738" s="13">
        <f t="shared" si="110"/>
        <v>28.348923899999999</v>
      </c>
      <c r="P1738" s="13">
        <f>IF(D1738="ZZ",Brick_Kilns_EF!$E$8*(0.75),Brick_Kilns_EF!$E$8)</f>
        <v>7.1999999999999994E-4</v>
      </c>
      <c r="Q1738" s="13">
        <f t="shared" si="111"/>
        <v>6.3985031999999995</v>
      </c>
    </row>
    <row r="1739" spans="1:17">
      <c r="A1739" s="13" t="s">
        <v>1749</v>
      </c>
      <c r="B1739" s="13">
        <v>24.874003770000002</v>
      </c>
      <c r="C1739" s="13">
        <v>89.735843059999993</v>
      </c>
      <c r="D1739" s="13" t="s">
        <v>6</v>
      </c>
      <c r="E1739" s="13" t="s">
        <v>5000</v>
      </c>
      <c r="F1739" s="13" t="s">
        <v>248</v>
      </c>
      <c r="G1739" s="13" t="s">
        <v>4802</v>
      </c>
      <c r="H1739" s="13" t="s">
        <v>4816</v>
      </c>
      <c r="I1739" s="13">
        <f>(Brick_Kilns_EF!$B$13*Brick_Kilns_EF!$B$11*Brick_Kilns_EF!$B$12)</f>
        <v>8886.81</v>
      </c>
      <c r="J1739" s="13">
        <f>IF(D1739="ZZ",Brick_Kilns_EF!$E$9*(0.75),Brick_Kilns_EF!$E$9)</f>
        <v>7.4740000000000006E-4</v>
      </c>
      <c r="K1739" s="13">
        <f t="shared" si="108"/>
        <v>6.6420017940000005</v>
      </c>
      <c r="L1739" s="13">
        <f>IF(D1739="ZZ", Brick_Kilns_EF!$E$6*(0.75),Brick_Kilns_EF!$E$6)</f>
        <v>4.0400000000000001E-4</v>
      </c>
      <c r="M1739" s="13">
        <f t="shared" si="109"/>
        <v>3.5902712399999999</v>
      </c>
      <c r="N1739" s="13">
        <f>IF(D1739="ZZ",Brick_Kilns_EF!$E$7*(0.75),Brick_Kilns_EF!$E$7)</f>
        <v>3.1900000000000001E-3</v>
      </c>
      <c r="O1739" s="13">
        <f t="shared" si="110"/>
        <v>28.348923899999999</v>
      </c>
      <c r="P1739" s="13">
        <f>IF(D1739="ZZ",Brick_Kilns_EF!$E$8*(0.75),Brick_Kilns_EF!$E$8)</f>
        <v>7.1999999999999994E-4</v>
      </c>
      <c r="Q1739" s="13">
        <f t="shared" si="111"/>
        <v>6.3985031999999995</v>
      </c>
    </row>
    <row r="1740" spans="1:17">
      <c r="A1740" s="13" t="s">
        <v>1750</v>
      </c>
      <c r="B1740" s="13">
        <v>25.719702789999999</v>
      </c>
      <c r="C1740" s="13">
        <v>89.061862239999996</v>
      </c>
      <c r="D1740" s="13" t="s">
        <v>6</v>
      </c>
      <c r="E1740" s="13" t="s">
        <v>5000</v>
      </c>
      <c r="F1740" s="13" t="s">
        <v>171</v>
      </c>
      <c r="G1740" s="13" t="s">
        <v>4802</v>
      </c>
      <c r="H1740" s="13" t="s">
        <v>4816</v>
      </c>
      <c r="I1740" s="13">
        <f>(Brick_Kilns_EF!$B$13*Brick_Kilns_EF!$B$11*Brick_Kilns_EF!$B$12)</f>
        <v>8886.81</v>
      </c>
      <c r="J1740" s="13">
        <f>IF(D1740="ZZ",Brick_Kilns_EF!$E$9*(0.75),Brick_Kilns_EF!$E$9)</f>
        <v>7.4740000000000006E-4</v>
      </c>
      <c r="K1740" s="13">
        <f t="shared" si="108"/>
        <v>6.6420017940000005</v>
      </c>
      <c r="L1740" s="13">
        <f>IF(D1740="ZZ", Brick_Kilns_EF!$E$6*(0.75),Brick_Kilns_EF!$E$6)</f>
        <v>4.0400000000000001E-4</v>
      </c>
      <c r="M1740" s="13">
        <f t="shared" si="109"/>
        <v>3.5902712399999999</v>
      </c>
      <c r="N1740" s="13">
        <f>IF(D1740="ZZ",Brick_Kilns_EF!$E$7*(0.75),Brick_Kilns_EF!$E$7)</f>
        <v>3.1900000000000001E-3</v>
      </c>
      <c r="O1740" s="13">
        <f t="shared" si="110"/>
        <v>28.348923899999999</v>
      </c>
      <c r="P1740" s="13">
        <f>IF(D1740="ZZ",Brick_Kilns_EF!$E$8*(0.75),Brick_Kilns_EF!$E$8)</f>
        <v>7.1999999999999994E-4</v>
      </c>
      <c r="Q1740" s="13">
        <f t="shared" si="111"/>
        <v>6.3985031999999995</v>
      </c>
    </row>
    <row r="1741" spans="1:17">
      <c r="A1741" s="13" t="s">
        <v>1751</v>
      </c>
      <c r="B1741" s="13">
        <v>25.048422309999999</v>
      </c>
      <c r="C1741" s="13">
        <v>88.924928769999994</v>
      </c>
      <c r="D1741" s="13" t="s">
        <v>6</v>
      </c>
      <c r="E1741" s="13" t="s">
        <v>5000</v>
      </c>
      <c r="F1741" s="13" t="s">
        <v>42</v>
      </c>
      <c r="G1741" s="13" t="s">
        <v>4802</v>
      </c>
      <c r="H1741" s="13" t="s">
        <v>4816</v>
      </c>
      <c r="I1741" s="13">
        <f>(Brick_Kilns_EF!$B$13*Brick_Kilns_EF!$B$11*Brick_Kilns_EF!$B$12)</f>
        <v>8886.81</v>
      </c>
      <c r="J1741" s="13">
        <f>IF(D1741="ZZ",Brick_Kilns_EF!$E$9*(0.75),Brick_Kilns_EF!$E$9)</f>
        <v>7.4740000000000006E-4</v>
      </c>
      <c r="K1741" s="13">
        <f t="shared" si="108"/>
        <v>6.6420017940000005</v>
      </c>
      <c r="L1741" s="13">
        <f>IF(D1741="ZZ", Brick_Kilns_EF!$E$6*(0.75),Brick_Kilns_EF!$E$6)</f>
        <v>4.0400000000000001E-4</v>
      </c>
      <c r="M1741" s="13">
        <f t="shared" si="109"/>
        <v>3.5902712399999999</v>
      </c>
      <c r="N1741" s="13">
        <f>IF(D1741="ZZ",Brick_Kilns_EF!$E$7*(0.75),Brick_Kilns_EF!$E$7)</f>
        <v>3.1900000000000001E-3</v>
      </c>
      <c r="O1741" s="13">
        <f t="shared" si="110"/>
        <v>28.348923899999999</v>
      </c>
      <c r="P1741" s="13">
        <f>IF(D1741="ZZ",Brick_Kilns_EF!$E$8*(0.75),Brick_Kilns_EF!$E$8)</f>
        <v>7.1999999999999994E-4</v>
      </c>
      <c r="Q1741" s="13">
        <f t="shared" si="111"/>
        <v>6.3985031999999995</v>
      </c>
    </row>
    <row r="1742" spans="1:17">
      <c r="A1742" s="13" t="s">
        <v>1752</v>
      </c>
      <c r="B1742" s="13">
        <v>24.426036490000001</v>
      </c>
      <c r="C1742" s="13">
        <v>88.369938759999997</v>
      </c>
      <c r="D1742" s="13" t="s">
        <v>6</v>
      </c>
      <c r="E1742" s="13" t="s">
        <v>5000</v>
      </c>
      <c r="F1742" s="13" t="s">
        <v>42</v>
      </c>
      <c r="G1742" s="13" t="s">
        <v>4802</v>
      </c>
      <c r="H1742" s="13" t="s">
        <v>4816</v>
      </c>
      <c r="I1742" s="13">
        <f>(Brick_Kilns_EF!$B$13*Brick_Kilns_EF!$B$11*Brick_Kilns_EF!$B$12)</f>
        <v>8886.81</v>
      </c>
      <c r="J1742" s="13">
        <f>IF(D1742="ZZ",Brick_Kilns_EF!$E$9*(0.75),Brick_Kilns_EF!$E$9)</f>
        <v>7.4740000000000006E-4</v>
      </c>
      <c r="K1742" s="13">
        <f t="shared" si="108"/>
        <v>6.6420017940000005</v>
      </c>
      <c r="L1742" s="13">
        <f>IF(D1742="ZZ", Brick_Kilns_EF!$E$6*(0.75),Brick_Kilns_EF!$E$6)</f>
        <v>4.0400000000000001E-4</v>
      </c>
      <c r="M1742" s="13">
        <f t="shared" si="109"/>
        <v>3.5902712399999999</v>
      </c>
      <c r="N1742" s="13">
        <f>IF(D1742="ZZ",Brick_Kilns_EF!$E$7*(0.75),Brick_Kilns_EF!$E$7)</f>
        <v>3.1900000000000001E-3</v>
      </c>
      <c r="O1742" s="13">
        <f t="shared" si="110"/>
        <v>28.348923899999999</v>
      </c>
      <c r="P1742" s="13">
        <f>IF(D1742="ZZ",Brick_Kilns_EF!$E$8*(0.75),Brick_Kilns_EF!$E$8)</f>
        <v>7.1999999999999994E-4</v>
      </c>
      <c r="Q1742" s="13">
        <f t="shared" si="111"/>
        <v>6.3985031999999995</v>
      </c>
    </row>
    <row r="1743" spans="1:17">
      <c r="A1743" s="13" t="s">
        <v>1753</v>
      </c>
      <c r="B1743" s="13">
        <v>24.574907870000001</v>
      </c>
      <c r="C1743" s="13">
        <v>88.276418000000007</v>
      </c>
      <c r="D1743" s="13" t="s">
        <v>6</v>
      </c>
      <c r="E1743" s="13" t="s">
        <v>5000</v>
      </c>
      <c r="F1743" s="13" t="s">
        <v>42</v>
      </c>
      <c r="G1743" s="13" t="s">
        <v>4802</v>
      </c>
      <c r="H1743" s="13" t="s">
        <v>4816</v>
      </c>
      <c r="I1743" s="13">
        <f>(Brick_Kilns_EF!$B$13*Brick_Kilns_EF!$B$11*Brick_Kilns_EF!$B$12)</f>
        <v>8886.81</v>
      </c>
      <c r="J1743" s="13">
        <f>IF(D1743="ZZ",Brick_Kilns_EF!$E$9*(0.75),Brick_Kilns_EF!$E$9)</f>
        <v>7.4740000000000006E-4</v>
      </c>
      <c r="K1743" s="13">
        <f t="shared" si="108"/>
        <v>6.6420017940000005</v>
      </c>
      <c r="L1743" s="13">
        <f>IF(D1743="ZZ", Brick_Kilns_EF!$E$6*(0.75),Brick_Kilns_EF!$E$6)</f>
        <v>4.0400000000000001E-4</v>
      </c>
      <c r="M1743" s="13">
        <f t="shared" si="109"/>
        <v>3.5902712399999999</v>
      </c>
      <c r="N1743" s="13">
        <f>IF(D1743="ZZ",Brick_Kilns_EF!$E$7*(0.75),Brick_Kilns_EF!$E$7)</f>
        <v>3.1900000000000001E-3</v>
      </c>
      <c r="O1743" s="13">
        <f t="shared" si="110"/>
        <v>28.348923899999999</v>
      </c>
      <c r="P1743" s="13">
        <f>IF(D1743="ZZ",Brick_Kilns_EF!$E$8*(0.75),Brick_Kilns_EF!$E$8)</f>
        <v>7.1999999999999994E-4</v>
      </c>
      <c r="Q1743" s="13">
        <f t="shared" si="111"/>
        <v>6.3985031999999995</v>
      </c>
    </row>
    <row r="1744" spans="1:17">
      <c r="A1744" s="13" t="s">
        <v>1754</v>
      </c>
      <c r="B1744" s="13">
        <v>25.76041717</v>
      </c>
      <c r="C1744" s="13">
        <v>89.248565859999999</v>
      </c>
      <c r="D1744" s="13" t="s">
        <v>6</v>
      </c>
      <c r="E1744" s="13" t="s">
        <v>5000</v>
      </c>
      <c r="F1744" s="13" t="s">
        <v>171</v>
      </c>
      <c r="G1744" s="13" t="s">
        <v>4802</v>
      </c>
      <c r="H1744" s="13" t="s">
        <v>4816</v>
      </c>
      <c r="I1744" s="13">
        <f>(Brick_Kilns_EF!$B$13*Brick_Kilns_EF!$B$11*Brick_Kilns_EF!$B$12)</f>
        <v>8886.81</v>
      </c>
      <c r="J1744" s="13">
        <f>IF(D1744="ZZ",Brick_Kilns_EF!$E$9*(0.75),Brick_Kilns_EF!$E$9)</f>
        <v>7.4740000000000006E-4</v>
      </c>
      <c r="K1744" s="13">
        <f t="shared" si="108"/>
        <v>6.6420017940000005</v>
      </c>
      <c r="L1744" s="13">
        <f>IF(D1744="ZZ", Brick_Kilns_EF!$E$6*(0.75),Brick_Kilns_EF!$E$6)</f>
        <v>4.0400000000000001E-4</v>
      </c>
      <c r="M1744" s="13">
        <f t="shared" si="109"/>
        <v>3.5902712399999999</v>
      </c>
      <c r="N1744" s="13">
        <f>IF(D1744="ZZ",Brick_Kilns_EF!$E$7*(0.75),Brick_Kilns_EF!$E$7)</f>
        <v>3.1900000000000001E-3</v>
      </c>
      <c r="O1744" s="13">
        <f t="shared" si="110"/>
        <v>28.348923899999999</v>
      </c>
      <c r="P1744" s="13">
        <f>IF(D1744="ZZ",Brick_Kilns_EF!$E$8*(0.75),Brick_Kilns_EF!$E$8)</f>
        <v>7.1999999999999994E-4</v>
      </c>
      <c r="Q1744" s="13">
        <f t="shared" si="111"/>
        <v>6.3985031999999995</v>
      </c>
    </row>
    <row r="1745" spans="1:17">
      <c r="A1745" s="13" t="s">
        <v>1755</v>
      </c>
      <c r="B1745" s="13">
        <v>24.799075609999999</v>
      </c>
      <c r="C1745" s="13">
        <v>89.419599309999995</v>
      </c>
      <c r="D1745" s="13" t="s">
        <v>6</v>
      </c>
      <c r="E1745" s="13" t="s">
        <v>5000</v>
      </c>
      <c r="F1745" s="13" t="s">
        <v>42</v>
      </c>
      <c r="G1745" s="13" t="s">
        <v>4802</v>
      </c>
      <c r="H1745" s="13" t="s">
        <v>4816</v>
      </c>
      <c r="I1745" s="13">
        <f>(Brick_Kilns_EF!$B$13*Brick_Kilns_EF!$B$11*Brick_Kilns_EF!$B$12)</f>
        <v>8886.81</v>
      </c>
      <c r="J1745" s="13">
        <f>IF(D1745="ZZ",Brick_Kilns_EF!$E$9*(0.75),Brick_Kilns_EF!$E$9)</f>
        <v>7.4740000000000006E-4</v>
      </c>
      <c r="K1745" s="13">
        <f t="shared" si="108"/>
        <v>6.6420017940000005</v>
      </c>
      <c r="L1745" s="13">
        <f>IF(D1745="ZZ", Brick_Kilns_EF!$E$6*(0.75),Brick_Kilns_EF!$E$6)</f>
        <v>4.0400000000000001E-4</v>
      </c>
      <c r="M1745" s="13">
        <f t="shared" si="109"/>
        <v>3.5902712399999999</v>
      </c>
      <c r="N1745" s="13">
        <f>IF(D1745="ZZ",Brick_Kilns_EF!$E$7*(0.75),Brick_Kilns_EF!$E$7)</f>
        <v>3.1900000000000001E-3</v>
      </c>
      <c r="O1745" s="13">
        <f t="shared" si="110"/>
        <v>28.348923899999999</v>
      </c>
      <c r="P1745" s="13">
        <f>IF(D1745="ZZ",Brick_Kilns_EF!$E$8*(0.75),Brick_Kilns_EF!$E$8)</f>
        <v>7.1999999999999994E-4</v>
      </c>
      <c r="Q1745" s="13">
        <f t="shared" si="111"/>
        <v>6.3985031999999995</v>
      </c>
    </row>
    <row r="1746" spans="1:17">
      <c r="A1746" s="13" t="s">
        <v>1756</v>
      </c>
      <c r="B1746" s="13">
        <v>24.798629550000001</v>
      </c>
      <c r="C1746" s="13">
        <v>89.418492060000005</v>
      </c>
      <c r="D1746" s="13" t="s">
        <v>6</v>
      </c>
      <c r="E1746" s="13" t="s">
        <v>5000</v>
      </c>
      <c r="F1746" s="13" t="s">
        <v>42</v>
      </c>
      <c r="G1746" s="13" t="s">
        <v>4802</v>
      </c>
      <c r="H1746" s="13" t="s">
        <v>4816</v>
      </c>
      <c r="I1746" s="13">
        <f>(Brick_Kilns_EF!$B$13*Brick_Kilns_EF!$B$11*Brick_Kilns_EF!$B$12)</f>
        <v>8886.81</v>
      </c>
      <c r="J1746" s="13">
        <f>IF(D1746="ZZ",Brick_Kilns_EF!$E$9*(0.75),Brick_Kilns_EF!$E$9)</f>
        <v>7.4740000000000006E-4</v>
      </c>
      <c r="K1746" s="13">
        <f t="shared" si="108"/>
        <v>6.6420017940000005</v>
      </c>
      <c r="L1746" s="13">
        <f>IF(D1746="ZZ", Brick_Kilns_EF!$E$6*(0.75),Brick_Kilns_EF!$E$6)</f>
        <v>4.0400000000000001E-4</v>
      </c>
      <c r="M1746" s="13">
        <f t="shared" si="109"/>
        <v>3.5902712399999999</v>
      </c>
      <c r="N1746" s="13">
        <f>IF(D1746="ZZ",Brick_Kilns_EF!$E$7*(0.75),Brick_Kilns_EF!$E$7)</f>
        <v>3.1900000000000001E-3</v>
      </c>
      <c r="O1746" s="13">
        <f t="shared" si="110"/>
        <v>28.348923899999999</v>
      </c>
      <c r="P1746" s="13">
        <f>IF(D1746="ZZ",Brick_Kilns_EF!$E$8*(0.75),Brick_Kilns_EF!$E$8)</f>
        <v>7.1999999999999994E-4</v>
      </c>
      <c r="Q1746" s="13">
        <f t="shared" si="111"/>
        <v>6.3985031999999995</v>
      </c>
    </row>
    <row r="1747" spans="1:17">
      <c r="A1747" s="13" t="s">
        <v>1757</v>
      </c>
      <c r="B1747" s="13">
        <v>25.94473283</v>
      </c>
      <c r="C1747" s="13">
        <v>88.476033779999995</v>
      </c>
      <c r="D1747" s="13" t="s">
        <v>6</v>
      </c>
      <c r="E1747" s="13" t="s">
        <v>5000</v>
      </c>
      <c r="F1747" s="13" t="s">
        <v>171</v>
      </c>
      <c r="G1747" s="13" t="s">
        <v>4802</v>
      </c>
      <c r="H1747" s="13" t="s">
        <v>4816</v>
      </c>
      <c r="I1747" s="13">
        <f>(Brick_Kilns_EF!$B$13*Brick_Kilns_EF!$B$11*Brick_Kilns_EF!$B$12)</f>
        <v>8886.81</v>
      </c>
      <c r="J1747" s="13">
        <f>IF(D1747="ZZ",Brick_Kilns_EF!$E$9*(0.75),Brick_Kilns_EF!$E$9)</f>
        <v>7.4740000000000006E-4</v>
      </c>
      <c r="K1747" s="13">
        <f t="shared" si="108"/>
        <v>6.6420017940000005</v>
      </c>
      <c r="L1747" s="13">
        <f>IF(D1747="ZZ", Brick_Kilns_EF!$E$6*(0.75),Brick_Kilns_EF!$E$6)</f>
        <v>4.0400000000000001E-4</v>
      </c>
      <c r="M1747" s="13">
        <f t="shared" si="109"/>
        <v>3.5902712399999999</v>
      </c>
      <c r="N1747" s="13">
        <f>IF(D1747="ZZ",Brick_Kilns_EF!$E$7*(0.75),Brick_Kilns_EF!$E$7)</f>
        <v>3.1900000000000001E-3</v>
      </c>
      <c r="O1747" s="13">
        <f t="shared" si="110"/>
        <v>28.348923899999999</v>
      </c>
      <c r="P1747" s="13">
        <f>IF(D1747="ZZ",Brick_Kilns_EF!$E$8*(0.75),Brick_Kilns_EF!$E$8)</f>
        <v>7.1999999999999994E-4</v>
      </c>
      <c r="Q1747" s="13">
        <f t="shared" si="111"/>
        <v>6.3985031999999995</v>
      </c>
    </row>
    <row r="1748" spans="1:17">
      <c r="A1748" s="13" t="s">
        <v>1758</v>
      </c>
      <c r="B1748" s="13">
        <v>25.44250461</v>
      </c>
      <c r="C1748" s="13">
        <v>89.070451629999994</v>
      </c>
      <c r="D1748" s="13" t="s">
        <v>6</v>
      </c>
      <c r="E1748" s="13" t="s">
        <v>5000</v>
      </c>
      <c r="F1748" s="13" t="s">
        <v>171</v>
      </c>
      <c r="G1748" s="13" t="s">
        <v>4802</v>
      </c>
      <c r="H1748" s="13" t="s">
        <v>4816</v>
      </c>
      <c r="I1748" s="13">
        <f>(Brick_Kilns_EF!$B$13*Brick_Kilns_EF!$B$11*Brick_Kilns_EF!$B$12)</f>
        <v>8886.81</v>
      </c>
      <c r="J1748" s="13">
        <f>IF(D1748="ZZ",Brick_Kilns_EF!$E$9*(0.75),Brick_Kilns_EF!$E$9)</f>
        <v>7.4740000000000006E-4</v>
      </c>
      <c r="K1748" s="13">
        <f t="shared" si="108"/>
        <v>6.6420017940000005</v>
      </c>
      <c r="L1748" s="13">
        <f>IF(D1748="ZZ", Brick_Kilns_EF!$E$6*(0.75),Brick_Kilns_EF!$E$6)</f>
        <v>4.0400000000000001E-4</v>
      </c>
      <c r="M1748" s="13">
        <f t="shared" si="109"/>
        <v>3.5902712399999999</v>
      </c>
      <c r="N1748" s="13">
        <f>IF(D1748="ZZ",Brick_Kilns_EF!$E$7*(0.75),Brick_Kilns_EF!$E$7)</f>
        <v>3.1900000000000001E-3</v>
      </c>
      <c r="O1748" s="13">
        <f t="shared" si="110"/>
        <v>28.348923899999999</v>
      </c>
      <c r="P1748" s="13">
        <f>IF(D1748="ZZ",Brick_Kilns_EF!$E$8*(0.75),Brick_Kilns_EF!$E$8)</f>
        <v>7.1999999999999994E-4</v>
      </c>
      <c r="Q1748" s="13">
        <f t="shared" si="111"/>
        <v>6.3985031999999995</v>
      </c>
    </row>
    <row r="1749" spans="1:17">
      <c r="A1749" s="13" t="s">
        <v>1759</v>
      </c>
      <c r="B1749" s="13">
        <v>25.445509609999998</v>
      </c>
      <c r="C1749" s="13">
        <v>89.068866009999994</v>
      </c>
      <c r="D1749" s="13" t="s">
        <v>6</v>
      </c>
      <c r="E1749" s="13" t="s">
        <v>5000</v>
      </c>
      <c r="F1749" s="13" t="s">
        <v>171</v>
      </c>
      <c r="G1749" s="13" t="s">
        <v>4802</v>
      </c>
      <c r="H1749" s="13" t="s">
        <v>4816</v>
      </c>
      <c r="I1749" s="13">
        <f>(Brick_Kilns_EF!$B$13*Brick_Kilns_EF!$B$11*Brick_Kilns_EF!$B$12)</f>
        <v>8886.81</v>
      </c>
      <c r="J1749" s="13">
        <f>IF(D1749="ZZ",Brick_Kilns_EF!$E$9*(0.75),Brick_Kilns_EF!$E$9)</f>
        <v>7.4740000000000006E-4</v>
      </c>
      <c r="K1749" s="13">
        <f t="shared" si="108"/>
        <v>6.6420017940000005</v>
      </c>
      <c r="L1749" s="13">
        <f>IF(D1749="ZZ", Brick_Kilns_EF!$E$6*(0.75),Brick_Kilns_EF!$E$6)</f>
        <v>4.0400000000000001E-4</v>
      </c>
      <c r="M1749" s="13">
        <f t="shared" si="109"/>
        <v>3.5902712399999999</v>
      </c>
      <c r="N1749" s="13">
        <f>IF(D1749="ZZ",Brick_Kilns_EF!$E$7*(0.75),Brick_Kilns_EF!$E$7)</f>
        <v>3.1900000000000001E-3</v>
      </c>
      <c r="O1749" s="13">
        <f t="shared" si="110"/>
        <v>28.348923899999999</v>
      </c>
      <c r="P1749" s="13">
        <f>IF(D1749="ZZ",Brick_Kilns_EF!$E$8*(0.75),Brick_Kilns_EF!$E$8)</f>
        <v>7.1999999999999994E-4</v>
      </c>
      <c r="Q1749" s="13">
        <f t="shared" si="111"/>
        <v>6.3985031999999995</v>
      </c>
    </row>
    <row r="1750" spans="1:17">
      <c r="A1750" s="13" t="s">
        <v>1760</v>
      </c>
      <c r="B1750" s="13">
        <v>25.682790610000001</v>
      </c>
      <c r="C1750" s="13">
        <v>88.705751430000007</v>
      </c>
      <c r="D1750" s="13" t="s">
        <v>6</v>
      </c>
      <c r="E1750" s="13" t="s">
        <v>5000</v>
      </c>
      <c r="F1750" s="13" t="s">
        <v>171</v>
      </c>
      <c r="G1750" s="13" t="s">
        <v>4802</v>
      </c>
      <c r="H1750" s="13" t="s">
        <v>4816</v>
      </c>
      <c r="I1750" s="13">
        <f>(Brick_Kilns_EF!$B$13*Brick_Kilns_EF!$B$11*Brick_Kilns_EF!$B$12)</f>
        <v>8886.81</v>
      </c>
      <c r="J1750" s="13">
        <f>IF(D1750="ZZ",Brick_Kilns_EF!$E$9*(0.75),Brick_Kilns_EF!$E$9)</f>
        <v>7.4740000000000006E-4</v>
      </c>
      <c r="K1750" s="13">
        <f t="shared" si="108"/>
        <v>6.6420017940000005</v>
      </c>
      <c r="L1750" s="13">
        <f>IF(D1750="ZZ", Brick_Kilns_EF!$E$6*(0.75),Brick_Kilns_EF!$E$6)</f>
        <v>4.0400000000000001E-4</v>
      </c>
      <c r="M1750" s="13">
        <f t="shared" si="109"/>
        <v>3.5902712399999999</v>
      </c>
      <c r="N1750" s="13">
        <f>IF(D1750="ZZ",Brick_Kilns_EF!$E$7*(0.75),Brick_Kilns_EF!$E$7)</f>
        <v>3.1900000000000001E-3</v>
      </c>
      <c r="O1750" s="13">
        <f t="shared" si="110"/>
        <v>28.348923899999999</v>
      </c>
      <c r="P1750" s="13">
        <f>IF(D1750="ZZ",Brick_Kilns_EF!$E$8*(0.75),Brick_Kilns_EF!$E$8)</f>
        <v>7.1999999999999994E-4</v>
      </c>
      <c r="Q1750" s="13">
        <f t="shared" si="111"/>
        <v>6.3985031999999995</v>
      </c>
    </row>
    <row r="1751" spans="1:17">
      <c r="A1751" s="13" t="s">
        <v>1761</v>
      </c>
      <c r="B1751" s="13">
        <v>25.509959429999999</v>
      </c>
      <c r="C1751" s="13">
        <v>88.634375009999999</v>
      </c>
      <c r="D1751" s="13" t="s">
        <v>6</v>
      </c>
      <c r="E1751" s="13" t="s">
        <v>5000</v>
      </c>
      <c r="F1751" s="13" t="s">
        <v>171</v>
      </c>
      <c r="G1751" s="13" t="s">
        <v>4802</v>
      </c>
      <c r="H1751" s="13" t="s">
        <v>4816</v>
      </c>
      <c r="I1751" s="13">
        <f>(Brick_Kilns_EF!$B$13*Brick_Kilns_EF!$B$11*Brick_Kilns_EF!$B$12)</f>
        <v>8886.81</v>
      </c>
      <c r="J1751" s="13">
        <f>IF(D1751="ZZ",Brick_Kilns_EF!$E$9*(0.75),Brick_Kilns_EF!$E$9)</f>
        <v>7.4740000000000006E-4</v>
      </c>
      <c r="K1751" s="13">
        <f t="shared" si="108"/>
        <v>6.6420017940000005</v>
      </c>
      <c r="L1751" s="13">
        <f>IF(D1751="ZZ", Brick_Kilns_EF!$E$6*(0.75),Brick_Kilns_EF!$E$6)</f>
        <v>4.0400000000000001E-4</v>
      </c>
      <c r="M1751" s="13">
        <f t="shared" si="109"/>
        <v>3.5902712399999999</v>
      </c>
      <c r="N1751" s="13">
        <f>IF(D1751="ZZ",Brick_Kilns_EF!$E$7*(0.75),Brick_Kilns_EF!$E$7)</f>
        <v>3.1900000000000001E-3</v>
      </c>
      <c r="O1751" s="13">
        <f t="shared" si="110"/>
        <v>28.348923899999999</v>
      </c>
      <c r="P1751" s="13">
        <f>IF(D1751="ZZ",Brick_Kilns_EF!$E$8*(0.75),Brick_Kilns_EF!$E$8)</f>
        <v>7.1999999999999994E-4</v>
      </c>
      <c r="Q1751" s="13">
        <f t="shared" si="111"/>
        <v>6.3985031999999995</v>
      </c>
    </row>
    <row r="1752" spans="1:17">
      <c r="A1752" s="13" t="s">
        <v>1762</v>
      </c>
      <c r="B1752" s="13">
        <v>24.836203950000002</v>
      </c>
      <c r="C1752" s="13">
        <v>89.179760900000005</v>
      </c>
      <c r="D1752" s="13" t="s">
        <v>6</v>
      </c>
      <c r="E1752" s="13" t="s">
        <v>5000</v>
      </c>
      <c r="F1752" s="13" t="s">
        <v>42</v>
      </c>
      <c r="G1752" s="13" t="s">
        <v>4802</v>
      </c>
      <c r="H1752" s="13" t="s">
        <v>4816</v>
      </c>
      <c r="I1752" s="13">
        <f>(Brick_Kilns_EF!$B$13*Brick_Kilns_EF!$B$11*Brick_Kilns_EF!$B$12)</f>
        <v>8886.81</v>
      </c>
      <c r="J1752" s="13">
        <f>IF(D1752="ZZ",Brick_Kilns_EF!$E$9*(0.75),Brick_Kilns_EF!$E$9)</f>
        <v>7.4740000000000006E-4</v>
      </c>
      <c r="K1752" s="13">
        <f t="shared" si="108"/>
        <v>6.6420017940000005</v>
      </c>
      <c r="L1752" s="13">
        <f>IF(D1752="ZZ", Brick_Kilns_EF!$E$6*(0.75),Brick_Kilns_EF!$E$6)</f>
        <v>4.0400000000000001E-4</v>
      </c>
      <c r="M1752" s="13">
        <f t="shared" si="109"/>
        <v>3.5902712399999999</v>
      </c>
      <c r="N1752" s="13">
        <f>IF(D1752="ZZ",Brick_Kilns_EF!$E$7*(0.75),Brick_Kilns_EF!$E$7)</f>
        <v>3.1900000000000001E-3</v>
      </c>
      <c r="O1752" s="13">
        <f t="shared" si="110"/>
        <v>28.348923899999999</v>
      </c>
      <c r="P1752" s="13">
        <f>IF(D1752="ZZ",Brick_Kilns_EF!$E$8*(0.75),Brick_Kilns_EF!$E$8)</f>
        <v>7.1999999999999994E-4</v>
      </c>
      <c r="Q1752" s="13">
        <f t="shared" si="111"/>
        <v>6.3985031999999995</v>
      </c>
    </row>
    <row r="1753" spans="1:17">
      <c r="A1753" s="13" t="s">
        <v>1763</v>
      </c>
      <c r="B1753" s="13">
        <v>25.3997928</v>
      </c>
      <c r="C1753" s="13">
        <v>89.106425439999995</v>
      </c>
      <c r="D1753" s="13" t="s">
        <v>6</v>
      </c>
      <c r="E1753" s="13" t="s">
        <v>5000</v>
      </c>
      <c r="F1753" s="13" t="s">
        <v>171</v>
      </c>
      <c r="G1753" s="13" t="s">
        <v>4802</v>
      </c>
      <c r="H1753" s="13" t="s">
        <v>4816</v>
      </c>
      <c r="I1753" s="13">
        <f>(Brick_Kilns_EF!$B$13*Brick_Kilns_EF!$B$11*Brick_Kilns_EF!$B$12)</f>
        <v>8886.81</v>
      </c>
      <c r="J1753" s="13">
        <f>IF(D1753="ZZ",Brick_Kilns_EF!$E$9*(0.75),Brick_Kilns_EF!$E$9)</f>
        <v>7.4740000000000006E-4</v>
      </c>
      <c r="K1753" s="13">
        <f t="shared" si="108"/>
        <v>6.6420017940000005</v>
      </c>
      <c r="L1753" s="13">
        <f>IF(D1753="ZZ", Brick_Kilns_EF!$E$6*(0.75),Brick_Kilns_EF!$E$6)</f>
        <v>4.0400000000000001E-4</v>
      </c>
      <c r="M1753" s="13">
        <f t="shared" si="109"/>
        <v>3.5902712399999999</v>
      </c>
      <c r="N1753" s="13">
        <f>IF(D1753="ZZ",Brick_Kilns_EF!$E$7*(0.75),Brick_Kilns_EF!$E$7)</f>
        <v>3.1900000000000001E-3</v>
      </c>
      <c r="O1753" s="13">
        <f t="shared" si="110"/>
        <v>28.348923899999999</v>
      </c>
      <c r="P1753" s="13">
        <f>IF(D1753="ZZ",Brick_Kilns_EF!$E$8*(0.75),Brick_Kilns_EF!$E$8)</f>
        <v>7.1999999999999994E-4</v>
      </c>
      <c r="Q1753" s="13">
        <f t="shared" si="111"/>
        <v>6.3985031999999995</v>
      </c>
    </row>
    <row r="1754" spans="1:17">
      <c r="A1754" s="13" t="s">
        <v>1764</v>
      </c>
      <c r="B1754" s="13">
        <v>25.56545929</v>
      </c>
      <c r="C1754" s="13">
        <v>89.066210459999994</v>
      </c>
      <c r="D1754" s="13" t="s">
        <v>6</v>
      </c>
      <c r="E1754" s="13" t="s">
        <v>5000</v>
      </c>
      <c r="F1754" s="13" t="s">
        <v>171</v>
      </c>
      <c r="G1754" s="13" t="s">
        <v>4802</v>
      </c>
      <c r="H1754" s="13" t="s">
        <v>4816</v>
      </c>
      <c r="I1754" s="13">
        <f>(Brick_Kilns_EF!$B$13*Brick_Kilns_EF!$B$11*Brick_Kilns_EF!$B$12)</f>
        <v>8886.81</v>
      </c>
      <c r="J1754" s="13">
        <f>IF(D1754="ZZ",Brick_Kilns_EF!$E$9*(0.75),Brick_Kilns_EF!$E$9)</f>
        <v>7.4740000000000006E-4</v>
      </c>
      <c r="K1754" s="13">
        <f t="shared" si="108"/>
        <v>6.6420017940000005</v>
      </c>
      <c r="L1754" s="13">
        <f>IF(D1754="ZZ", Brick_Kilns_EF!$E$6*(0.75),Brick_Kilns_EF!$E$6)</f>
        <v>4.0400000000000001E-4</v>
      </c>
      <c r="M1754" s="13">
        <f t="shared" si="109"/>
        <v>3.5902712399999999</v>
      </c>
      <c r="N1754" s="13">
        <f>IF(D1754="ZZ",Brick_Kilns_EF!$E$7*(0.75),Brick_Kilns_EF!$E$7)</f>
        <v>3.1900000000000001E-3</v>
      </c>
      <c r="O1754" s="13">
        <f t="shared" si="110"/>
        <v>28.348923899999999</v>
      </c>
      <c r="P1754" s="13">
        <f>IF(D1754="ZZ",Brick_Kilns_EF!$E$8*(0.75),Brick_Kilns_EF!$E$8)</f>
        <v>7.1999999999999994E-4</v>
      </c>
      <c r="Q1754" s="13">
        <f t="shared" si="111"/>
        <v>6.3985031999999995</v>
      </c>
    </row>
    <row r="1755" spans="1:17">
      <c r="A1755" s="13" t="s">
        <v>1765</v>
      </c>
      <c r="B1755" s="13">
        <v>22.208465010000001</v>
      </c>
      <c r="C1755" s="13">
        <v>90.649804919999994</v>
      </c>
      <c r="D1755" s="13" t="s">
        <v>6</v>
      </c>
      <c r="E1755" s="13" t="s">
        <v>5000</v>
      </c>
      <c r="F1755" s="13" t="s">
        <v>11</v>
      </c>
      <c r="G1755" s="13" t="s">
        <v>4802</v>
      </c>
      <c r="H1755" s="13" t="s">
        <v>4816</v>
      </c>
      <c r="I1755" s="13">
        <f>(Brick_Kilns_EF!$B$13*Brick_Kilns_EF!$B$11*Brick_Kilns_EF!$B$12)</f>
        <v>8886.81</v>
      </c>
      <c r="J1755" s="13">
        <f>IF(D1755="ZZ",Brick_Kilns_EF!$E$9*(0.75),Brick_Kilns_EF!$E$9)</f>
        <v>7.4740000000000006E-4</v>
      </c>
      <c r="K1755" s="13">
        <f t="shared" si="108"/>
        <v>6.6420017940000005</v>
      </c>
      <c r="L1755" s="13">
        <f>IF(D1755="ZZ", Brick_Kilns_EF!$E$6*(0.75),Brick_Kilns_EF!$E$6)</f>
        <v>4.0400000000000001E-4</v>
      </c>
      <c r="M1755" s="13">
        <f t="shared" si="109"/>
        <v>3.5902712399999999</v>
      </c>
      <c r="N1755" s="13">
        <f>IF(D1755="ZZ",Brick_Kilns_EF!$E$7*(0.75),Brick_Kilns_EF!$E$7)</f>
        <v>3.1900000000000001E-3</v>
      </c>
      <c r="O1755" s="13">
        <f t="shared" si="110"/>
        <v>28.348923899999999</v>
      </c>
      <c r="P1755" s="13">
        <f>IF(D1755="ZZ",Brick_Kilns_EF!$E$8*(0.75),Brick_Kilns_EF!$E$8)</f>
        <v>7.1999999999999994E-4</v>
      </c>
      <c r="Q1755" s="13">
        <f t="shared" si="111"/>
        <v>6.3985031999999995</v>
      </c>
    </row>
    <row r="1756" spans="1:17">
      <c r="A1756" s="13" t="s">
        <v>1766</v>
      </c>
      <c r="B1756" s="13">
        <v>25.788615369999999</v>
      </c>
      <c r="C1756" s="13">
        <v>88.772252280000004</v>
      </c>
      <c r="D1756" s="13" t="s">
        <v>6</v>
      </c>
      <c r="E1756" s="13" t="s">
        <v>5000</v>
      </c>
      <c r="F1756" s="13" t="s">
        <v>171</v>
      </c>
      <c r="G1756" s="13" t="s">
        <v>4802</v>
      </c>
      <c r="H1756" s="13" t="s">
        <v>4816</v>
      </c>
      <c r="I1756" s="13">
        <f>(Brick_Kilns_EF!$B$13*Brick_Kilns_EF!$B$11*Brick_Kilns_EF!$B$12)</f>
        <v>8886.81</v>
      </c>
      <c r="J1756" s="13">
        <f>IF(D1756="ZZ",Brick_Kilns_EF!$E$9*(0.75),Brick_Kilns_EF!$E$9)</f>
        <v>7.4740000000000006E-4</v>
      </c>
      <c r="K1756" s="13">
        <f t="shared" si="108"/>
        <v>6.6420017940000005</v>
      </c>
      <c r="L1756" s="13">
        <f>IF(D1756="ZZ", Brick_Kilns_EF!$E$6*(0.75),Brick_Kilns_EF!$E$6)</f>
        <v>4.0400000000000001E-4</v>
      </c>
      <c r="M1756" s="13">
        <f t="shared" si="109"/>
        <v>3.5902712399999999</v>
      </c>
      <c r="N1756" s="13">
        <f>IF(D1756="ZZ",Brick_Kilns_EF!$E$7*(0.75),Brick_Kilns_EF!$E$7)</f>
        <v>3.1900000000000001E-3</v>
      </c>
      <c r="O1756" s="13">
        <f t="shared" si="110"/>
        <v>28.348923899999999</v>
      </c>
      <c r="P1756" s="13">
        <f>IF(D1756="ZZ",Brick_Kilns_EF!$E$8*(0.75),Brick_Kilns_EF!$E$8)</f>
        <v>7.1999999999999994E-4</v>
      </c>
      <c r="Q1756" s="13">
        <f t="shared" si="111"/>
        <v>6.3985031999999995</v>
      </c>
    </row>
    <row r="1757" spans="1:17">
      <c r="A1757" s="13" t="s">
        <v>1767</v>
      </c>
      <c r="B1757" s="13">
        <v>25.78717391</v>
      </c>
      <c r="C1757" s="13">
        <v>88.771322409999996</v>
      </c>
      <c r="D1757" s="13" t="s">
        <v>6</v>
      </c>
      <c r="E1757" s="13" t="s">
        <v>5000</v>
      </c>
      <c r="F1757" s="13" t="s">
        <v>171</v>
      </c>
      <c r="G1757" s="13" t="s">
        <v>4802</v>
      </c>
      <c r="H1757" s="13" t="s">
        <v>4816</v>
      </c>
      <c r="I1757" s="13">
        <f>(Brick_Kilns_EF!$B$13*Brick_Kilns_EF!$B$11*Brick_Kilns_EF!$B$12)</f>
        <v>8886.81</v>
      </c>
      <c r="J1757" s="13">
        <f>IF(D1757="ZZ",Brick_Kilns_EF!$E$9*(0.75),Brick_Kilns_EF!$E$9)</f>
        <v>7.4740000000000006E-4</v>
      </c>
      <c r="K1757" s="13">
        <f t="shared" si="108"/>
        <v>6.6420017940000005</v>
      </c>
      <c r="L1757" s="13">
        <f>IF(D1757="ZZ", Brick_Kilns_EF!$E$6*(0.75),Brick_Kilns_EF!$E$6)</f>
        <v>4.0400000000000001E-4</v>
      </c>
      <c r="M1757" s="13">
        <f t="shared" si="109"/>
        <v>3.5902712399999999</v>
      </c>
      <c r="N1757" s="13">
        <f>IF(D1757="ZZ",Brick_Kilns_EF!$E$7*(0.75),Brick_Kilns_EF!$E$7)</f>
        <v>3.1900000000000001E-3</v>
      </c>
      <c r="O1757" s="13">
        <f t="shared" si="110"/>
        <v>28.348923899999999</v>
      </c>
      <c r="P1757" s="13">
        <f>IF(D1757="ZZ",Brick_Kilns_EF!$E$8*(0.75),Brick_Kilns_EF!$E$8)</f>
        <v>7.1999999999999994E-4</v>
      </c>
      <c r="Q1757" s="13">
        <f t="shared" si="111"/>
        <v>6.3985031999999995</v>
      </c>
    </row>
    <row r="1758" spans="1:17">
      <c r="A1758" s="13" t="s">
        <v>1768</v>
      </c>
      <c r="B1758" s="13">
        <v>24.571720150000001</v>
      </c>
      <c r="C1758" s="13">
        <v>88.2983507</v>
      </c>
      <c r="D1758" s="13" t="s">
        <v>6</v>
      </c>
      <c r="E1758" s="13" t="s">
        <v>5000</v>
      </c>
      <c r="F1758" s="13" t="s">
        <v>42</v>
      </c>
      <c r="G1758" s="13" t="s">
        <v>4802</v>
      </c>
      <c r="H1758" s="13" t="s">
        <v>4816</v>
      </c>
      <c r="I1758" s="13">
        <f>(Brick_Kilns_EF!$B$13*Brick_Kilns_EF!$B$11*Brick_Kilns_EF!$B$12)</f>
        <v>8886.81</v>
      </c>
      <c r="J1758" s="13">
        <f>IF(D1758="ZZ",Brick_Kilns_EF!$E$9*(0.75),Brick_Kilns_EF!$E$9)</f>
        <v>7.4740000000000006E-4</v>
      </c>
      <c r="K1758" s="13">
        <f t="shared" si="108"/>
        <v>6.6420017940000005</v>
      </c>
      <c r="L1758" s="13">
        <f>IF(D1758="ZZ", Brick_Kilns_EF!$E$6*(0.75),Brick_Kilns_EF!$E$6)</f>
        <v>4.0400000000000001E-4</v>
      </c>
      <c r="M1758" s="13">
        <f t="shared" si="109"/>
        <v>3.5902712399999999</v>
      </c>
      <c r="N1758" s="13">
        <f>IF(D1758="ZZ",Brick_Kilns_EF!$E$7*(0.75),Brick_Kilns_EF!$E$7)</f>
        <v>3.1900000000000001E-3</v>
      </c>
      <c r="O1758" s="13">
        <f t="shared" si="110"/>
        <v>28.348923899999999</v>
      </c>
      <c r="P1758" s="13">
        <f>IF(D1758="ZZ",Brick_Kilns_EF!$E$8*(0.75),Brick_Kilns_EF!$E$8)</f>
        <v>7.1999999999999994E-4</v>
      </c>
      <c r="Q1758" s="13">
        <f t="shared" si="111"/>
        <v>6.3985031999999995</v>
      </c>
    </row>
    <row r="1759" spans="1:17">
      <c r="A1759" s="13" t="s">
        <v>1769</v>
      </c>
      <c r="B1759" s="13">
        <v>24.862719980000001</v>
      </c>
      <c r="C1759" s="13">
        <v>89.094697260000004</v>
      </c>
      <c r="D1759" s="13" t="s">
        <v>6</v>
      </c>
      <c r="E1759" s="13" t="s">
        <v>5000</v>
      </c>
      <c r="F1759" s="13" t="s">
        <v>42</v>
      </c>
      <c r="G1759" s="13" t="s">
        <v>4802</v>
      </c>
      <c r="H1759" s="13" t="s">
        <v>4816</v>
      </c>
      <c r="I1759" s="13">
        <f>(Brick_Kilns_EF!$B$13*Brick_Kilns_EF!$B$11*Brick_Kilns_EF!$B$12)</f>
        <v>8886.81</v>
      </c>
      <c r="J1759" s="13">
        <f>IF(D1759="ZZ",Brick_Kilns_EF!$E$9*(0.75),Brick_Kilns_EF!$E$9)</f>
        <v>7.4740000000000006E-4</v>
      </c>
      <c r="K1759" s="13">
        <f t="shared" si="108"/>
        <v>6.6420017940000005</v>
      </c>
      <c r="L1759" s="13">
        <f>IF(D1759="ZZ", Brick_Kilns_EF!$E$6*(0.75),Brick_Kilns_EF!$E$6)</f>
        <v>4.0400000000000001E-4</v>
      </c>
      <c r="M1759" s="13">
        <f t="shared" si="109"/>
        <v>3.5902712399999999</v>
      </c>
      <c r="N1759" s="13">
        <f>IF(D1759="ZZ",Brick_Kilns_EF!$E$7*(0.75),Brick_Kilns_EF!$E$7)</f>
        <v>3.1900000000000001E-3</v>
      </c>
      <c r="O1759" s="13">
        <f t="shared" si="110"/>
        <v>28.348923899999999</v>
      </c>
      <c r="P1759" s="13">
        <f>IF(D1759="ZZ",Brick_Kilns_EF!$E$8*(0.75),Brick_Kilns_EF!$E$8)</f>
        <v>7.1999999999999994E-4</v>
      </c>
      <c r="Q1759" s="13">
        <f t="shared" si="111"/>
        <v>6.3985031999999995</v>
      </c>
    </row>
    <row r="1760" spans="1:17">
      <c r="A1760" s="13" t="s">
        <v>1770</v>
      </c>
      <c r="B1760" s="13">
        <v>25.211412880000001</v>
      </c>
      <c r="C1760" s="13">
        <v>89.863077270000005</v>
      </c>
      <c r="D1760" s="13" t="s">
        <v>6</v>
      </c>
      <c r="E1760" s="13" t="s">
        <v>5000</v>
      </c>
      <c r="F1760" s="13" t="s">
        <v>248</v>
      </c>
      <c r="G1760" s="13" t="s">
        <v>4802</v>
      </c>
      <c r="H1760" s="13" t="s">
        <v>4816</v>
      </c>
      <c r="I1760" s="13">
        <f>(Brick_Kilns_EF!$B$13*Brick_Kilns_EF!$B$11*Brick_Kilns_EF!$B$12)</f>
        <v>8886.81</v>
      </c>
      <c r="J1760" s="13">
        <f>IF(D1760="ZZ",Brick_Kilns_EF!$E$9*(0.75),Brick_Kilns_EF!$E$9)</f>
        <v>7.4740000000000006E-4</v>
      </c>
      <c r="K1760" s="13">
        <f t="shared" si="108"/>
        <v>6.6420017940000005</v>
      </c>
      <c r="L1760" s="13">
        <f>IF(D1760="ZZ", Brick_Kilns_EF!$E$6*(0.75),Brick_Kilns_EF!$E$6)</f>
        <v>4.0400000000000001E-4</v>
      </c>
      <c r="M1760" s="13">
        <f t="shared" si="109"/>
        <v>3.5902712399999999</v>
      </c>
      <c r="N1760" s="13">
        <f>IF(D1760="ZZ",Brick_Kilns_EF!$E$7*(0.75),Brick_Kilns_EF!$E$7)</f>
        <v>3.1900000000000001E-3</v>
      </c>
      <c r="O1760" s="13">
        <f t="shared" si="110"/>
        <v>28.348923899999999</v>
      </c>
      <c r="P1760" s="13">
        <f>IF(D1760="ZZ",Brick_Kilns_EF!$E$8*(0.75),Brick_Kilns_EF!$E$8)</f>
        <v>7.1999999999999994E-4</v>
      </c>
      <c r="Q1760" s="13">
        <f t="shared" si="111"/>
        <v>6.3985031999999995</v>
      </c>
    </row>
    <row r="1761" spans="1:17">
      <c r="A1761" s="13" t="s">
        <v>1771</v>
      </c>
      <c r="B1761" s="13">
        <v>24.813237409999999</v>
      </c>
      <c r="C1761" s="13">
        <v>89.466916650000002</v>
      </c>
      <c r="D1761" s="13" t="s">
        <v>6</v>
      </c>
      <c r="E1761" s="13" t="s">
        <v>5000</v>
      </c>
      <c r="F1761" s="13" t="s">
        <v>42</v>
      </c>
      <c r="G1761" s="13" t="s">
        <v>4802</v>
      </c>
      <c r="H1761" s="13" t="s">
        <v>4816</v>
      </c>
      <c r="I1761" s="13">
        <f>(Brick_Kilns_EF!$B$13*Brick_Kilns_EF!$B$11*Brick_Kilns_EF!$B$12)</f>
        <v>8886.81</v>
      </c>
      <c r="J1761" s="13">
        <f>IF(D1761="ZZ",Brick_Kilns_EF!$E$9*(0.75),Brick_Kilns_EF!$E$9)</f>
        <v>7.4740000000000006E-4</v>
      </c>
      <c r="K1761" s="13">
        <f t="shared" si="108"/>
        <v>6.6420017940000005</v>
      </c>
      <c r="L1761" s="13">
        <f>IF(D1761="ZZ", Brick_Kilns_EF!$E$6*(0.75),Brick_Kilns_EF!$E$6)</f>
        <v>4.0400000000000001E-4</v>
      </c>
      <c r="M1761" s="13">
        <f t="shared" si="109"/>
        <v>3.5902712399999999</v>
      </c>
      <c r="N1761" s="13">
        <f>IF(D1761="ZZ",Brick_Kilns_EF!$E$7*(0.75),Brick_Kilns_EF!$E$7)</f>
        <v>3.1900000000000001E-3</v>
      </c>
      <c r="O1761" s="13">
        <f t="shared" si="110"/>
        <v>28.348923899999999</v>
      </c>
      <c r="P1761" s="13">
        <f>IF(D1761="ZZ",Brick_Kilns_EF!$E$8*(0.75),Brick_Kilns_EF!$E$8)</f>
        <v>7.1999999999999994E-4</v>
      </c>
      <c r="Q1761" s="13">
        <f t="shared" si="111"/>
        <v>6.3985031999999995</v>
      </c>
    </row>
    <row r="1762" spans="1:17">
      <c r="A1762" s="13" t="s">
        <v>1772</v>
      </c>
      <c r="B1762" s="13">
        <v>24.766968380000002</v>
      </c>
      <c r="C1762" s="13">
        <v>89.484314889999993</v>
      </c>
      <c r="D1762" s="13" t="s">
        <v>6</v>
      </c>
      <c r="E1762" s="13" t="s">
        <v>5000</v>
      </c>
      <c r="F1762" s="13" t="s">
        <v>42</v>
      </c>
      <c r="G1762" s="13" t="s">
        <v>4802</v>
      </c>
      <c r="H1762" s="13" t="s">
        <v>4816</v>
      </c>
      <c r="I1762" s="13">
        <f>(Brick_Kilns_EF!$B$13*Brick_Kilns_EF!$B$11*Brick_Kilns_EF!$B$12)</f>
        <v>8886.81</v>
      </c>
      <c r="J1762" s="13">
        <f>IF(D1762="ZZ",Brick_Kilns_EF!$E$9*(0.75),Brick_Kilns_EF!$E$9)</f>
        <v>7.4740000000000006E-4</v>
      </c>
      <c r="K1762" s="13">
        <f t="shared" si="108"/>
        <v>6.6420017940000005</v>
      </c>
      <c r="L1762" s="13">
        <f>IF(D1762="ZZ", Brick_Kilns_EF!$E$6*(0.75),Brick_Kilns_EF!$E$6)</f>
        <v>4.0400000000000001E-4</v>
      </c>
      <c r="M1762" s="13">
        <f t="shared" si="109"/>
        <v>3.5902712399999999</v>
      </c>
      <c r="N1762" s="13">
        <f>IF(D1762="ZZ",Brick_Kilns_EF!$E$7*(0.75),Brick_Kilns_EF!$E$7)</f>
        <v>3.1900000000000001E-3</v>
      </c>
      <c r="O1762" s="13">
        <f t="shared" si="110"/>
        <v>28.348923899999999</v>
      </c>
      <c r="P1762" s="13">
        <f>IF(D1762="ZZ",Brick_Kilns_EF!$E$8*(0.75),Brick_Kilns_EF!$E$8)</f>
        <v>7.1999999999999994E-4</v>
      </c>
      <c r="Q1762" s="13">
        <f t="shared" si="111"/>
        <v>6.3985031999999995</v>
      </c>
    </row>
    <row r="1763" spans="1:17">
      <c r="A1763" s="13" t="s">
        <v>1773</v>
      </c>
      <c r="B1763" s="13">
        <v>24.572647320000002</v>
      </c>
      <c r="C1763" s="13">
        <v>88.277222570000006</v>
      </c>
      <c r="D1763" s="13" t="s">
        <v>6</v>
      </c>
      <c r="E1763" s="13" t="s">
        <v>5000</v>
      </c>
      <c r="F1763" s="13" t="s">
        <v>42</v>
      </c>
      <c r="G1763" s="13" t="s">
        <v>4802</v>
      </c>
      <c r="H1763" s="13" t="s">
        <v>4816</v>
      </c>
      <c r="I1763" s="13">
        <f>(Brick_Kilns_EF!$B$13*Brick_Kilns_EF!$B$11*Brick_Kilns_EF!$B$12)</f>
        <v>8886.81</v>
      </c>
      <c r="J1763" s="13">
        <f>IF(D1763="ZZ",Brick_Kilns_EF!$E$9*(0.75),Brick_Kilns_EF!$E$9)</f>
        <v>7.4740000000000006E-4</v>
      </c>
      <c r="K1763" s="13">
        <f t="shared" si="108"/>
        <v>6.6420017940000005</v>
      </c>
      <c r="L1763" s="13">
        <f>IF(D1763="ZZ", Brick_Kilns_EF!$E$6*(0.75),Brick_Kilns_EF!$E$6)</f>
        <v>4.0400000000000001E-4</v>
      </c>
      <c r="M1763" s="13">
        <f t="shared" si="109"/>
        <v>3.5902712399999999</v>
      </c>
      <c r="N1763" s="13">
        <f>IF(D1763="ZZ",Brick_Kilns_EF!$E$7*(0.75),Brick_Kilns_EF!$E$7)</f>
        <v>3.1900000000000001E-3</v>
      </c>
      <c r="O1763" s="13">
        <f t="shared" si="110"/>
        <v>28.348923899999999</v>
      </c>
      <c r="P1763" s="13">
        <f>IF(D1763="ZZ",Brick_Kilns_EF!$E$8*(0.75),Brick_Kilns_EF!$E$8)</f>
        <v>7.1999999999999994E-4</v>
      </c>
      <c r="Q1763" s="13">
        <f t="shared" si="111"/>
        <v>6.3985031999999995</v>
      </c>
    </row>
    <row r="1764" spans="1:17">
      <c r="A1764" s="13" t="s">
        <v>1774</v>
      </c>
      <c r="B1764" s="13">
        <v>25.80927956</v>
      </c>
      <c r="C1764" s="13">
        <v>88.630605509999995</v>
      </c>
      <c r="D1764" s="13" t="s">
        <v>6</v>
      </c>
      <c r="E1764" s="13" t="s">
        <v>5000</v>
      </c>
      <c r="F1764" s="13" t="s">
        <v>171</v>
      </c>
      <c r="G1764" s="13" t="s">
        <v>4802</v>
      </c>
      <c r="H1764" s="13" t="s">
        <v>4816</v>
      </c>
      <c r="I1764" s="13">
        <f>(Brick_Kilns_EF!$B$13*Brick_Kilns_EF!$B$11*Brick_Kilns_EF!$B$12)</f>
        <v>8886.81</v>
      </c>
      <c r="J1764" s="13">
        <f>IF(D1764="ZZ",Brick_Kilns_EF!$E$9*(0.75),Brick_Kilns_EF!$E$9)</f>
        <v>7.4740000000000006E-4</v>
      </c>
      <c r="K1764" s="13">
        <f t="shared" si="108"/>
        <v>6.6420017940000005</v>
      </c>
      <c r="L1764" s="13">
        <f>IF(D1764="ZZ", Brick_Kilns_EF!$E$6*(0.75),Brick_Kilns_EF!$E$6)</f>
        <v>4.0400000000000001E-4</v>
      </c>
      <c r="M1764" s="13">
        <f t="shared" si="109"/>
        <v>3.5902712399999999</v>
      </c>
      <c r="N1764" s="13">
        <f>IF(D1764="ZZ",Brick_Kilns_EF!$E$7*(0.75),Brick_Kilns_EF!$E$7)</f>
        <v>3.1900000000000001E-3</v>
      </c>
      <c r="O1764" s="13">
        <f t="shared" si="110"/>
        <v>28.348923899999999</v>
      </c>
      <c r="P1764" s="13">
        <f>IF(D1764="ZZ",Brick_Kilns_EF!$E$8*(0.75),Brick_Kilns_EF!$E$8)</f>
        <v>7.1999999999999994E-4</v>
      </c>
      <c r="Q1764" s="13">
        <f t="shared" si="111"/>
        <v>6.3985031999999995</v>
      </c>
    </row>
    <row r="1765" spans="1:17">
      <c r="A1765" s="13" t="s">
        <v>1775</v>
      </c>
      <c r="B1765" s="13">
        <v>24.80400938</v>
      </c>
      <c r="C1765" s="13">
        <v>89.728380959999996</v>
      </c>
      <c r="D1765" s="13" t="s">
        <v>6</v>
      </c>
      <c r="E1765" s="13" t="s">
        <v>5000</v>
      </c>
      <c r="F1765" s="13" t="s">
        <v>248</v>
      </c>
      <c r="G1765" s="13" t="s">
        <v>4802</v>
      </c>
      <c r="H1765" s="13" t="s">
        <v>4816</v>
      </c>
      <c r="I1765" s="13">
        <f>(Brick_Kilns_EF!$B$13*Brick_Kilns_EF!$B$11*Brick_Kilns_EF!$B$12)</f>
        <v>8886.81</v>
      </c>
      <c r="J1765" s="13">
        <f>IF(D1765="ZZ",Brick_Kilns_EF!$E$9*(0.75),Brick_Kilns_EF!$E$9)</f>
        <v>7.4740000000000006E-4</v>
      </c>
      <c r="K1765" s="13">
        <f t="shared" si="108"/>
        <v>6.6420017940000005</v>
      </c>
      <c r="L1765" s="13">
        <f>IF(D1765="ZZ", Brick_Kilns_EF!$E$6*(0.75),Brick_Kilns_EF!$E$6)</f>
        <v>4.0400000000000001E-4</v>
      </c>
      <c r="M1765" s="13">
        <f t="shared" si="109"/>
        <v>3.5902712399999999</v>
      </c>
      <c r="N1765" s="13">
        <f>IF(D1765="ZZ",Brick_Kilns_EF!$E$7*(0.75),Brick_Kilns_EF!$E$7)</f>
        <v>3.1900000000000001E-3</v>
      </c>
      <c r="O1765" s="13">
        <f t="shared" si="110"/>
        <v>28.348923899999999</v>
      </c>
      <c r="P1765" s="13">
        <f>IF(D1765="ZZ",Brick_Kilns_EF!$E$8*(0.75),Brick_Kilns_EF!$E$8)</f>
        <v>7.1999999999999994E-4</v>
      </c>
      <c r="Q1765" s="13">
        <f t="shared" si="111"/>
        <v>6.3985031999999995</v>
      </c>
    </row>
    <row r="1766" spans="1:17">
      <c r="A1766" s="13" t="s">
        <v>1776</v>
      </c>
      <c r="B1766" s="13">
        <v>25.300997110000001</v>
      </c>
      <c r="C1766" s="13">
        <v>89.028041040000005</v>
      </c>
      <c r="D1766" s="13" t="s">
        <v>6</v>
      </c>
      <c r="E1766" s="13" t="s">
        <v>5000</v>
      </c>
      <c r="F1766" s="13" t="s">
        <v>171</v>
      </c>
      <c r="G1766" s="13" t="s">
        <v>4802</v>
      </c>
      <c r="H1766" s="13" t="s">
        <v>4816</v>
      </c>
      <c r="I1766" s="13">
        <f>(Brick_Kilns_EF!$B$13*Brick_Kilns_EF!$B$11*Brick_Kilns_EF!$B$12)</f>
        <v>8886.81</v>
      </c>
      <c r="J1766" s="13">
        <f>IF(D1766="ZZ",Brick_Kilns_EF!$E$9*(0.75),Brick_Kilns_EF!$E$9)</f>
        <v>7.4740000000000006E-4</v>
      </c>
      <c r="K1766" s="13">
        <f t="shared" si="108"/>
        <v>6.6420017940000005</v>
      </c>
      <c r="L1766" s="13">
        <f>IF(D1766="ZZ", Brick_Kilns_EF!$E$6*(0.75),Brick_Kilns_EF!$E$6)</f>
        <v>4.0400000000000001E-4</v>
      </c>
      <c r="M1766" s="13">
        <f t="shared" si="109"/>
        <v>3.5902712399999999</v>
      </c>
      <c r="N1766" s="13">
        <f>IF(D1766="ZZ",Brick_Kilns_EF!$E$7*(0.75),Brick_Kilns_EF!$E$7)</f>
        <v>3.1900000000000001E-3</v>
      </c>
      <c r="O1766" s="13">
        <f t="shared" si="110"/>
        <v>28.348923899999999</v>
      </c>
      <c r="P1766" s="13">
        <f>IF(D1766="ZZ",Brick_Kilns_EF!$E$8*(0.75),Brick_Kilns_EF!$E$8)</f>
        <v>7.1999999999999994E-4</v>
      </c>
      <c r="Q1766" s="13">
        <f t="shared" si="111"/>
        <v>6.3985031999999995</v>
      </c>
    </row>
    <row r="1767" spans="1:17">
      <c r="A1767" s="13" t="s">
        <v>1777</v>
      </c>
      <c r="B1767" s="13">
        <v>25.427816060000001</v>
      </c>
      <c r="C1767" s="13">
        <v>89.813245429999995</v>
      </c>
      <c r="D1767" s="13" t="s">
        <v>6</v>
      </c>
      <c r="E1767" s="13" t="s">
        <v>5000</v>
      </c>
      <c r="F1767" s="13" t="s">
        <v>171</v>
      </c>
      <c r="G1767" s="13" t="s">
        <v>4802</v>
      </c>
      <c r="H1767" s="13" t="s">
        <v>4816</v>
      </c>
      <c r="I1767" s="13">
        <f>(Brick_Kilns_EF!$B$13*Brick_Kilns_EF!$B$11*Brick_Kilns_EF!$B$12)</f>
        <v>8886.81</v>
      </c>
      <c r="J1767" s="13">
        <f>IF(D1767="ZZ",Brick_Kilns_EF!$E$9*(0.75),Brick_Kilns_EF!$E$9)</f>
        <v>7.4740000000000006E-4</v>
      </c>
      <c r="K1767" s="13">
        <f t="shared" si="108"/>
        <v>6.6420017940000005</v>
      </c>
      <c r="L1767" s="13">
        <f>IF(D1767="ZZ", Brick_Kilns_EF!$E$6*(0.75),Brick_Kilns_EF!$E$6)</f>
        <v>4.0400000000000001E-4</v>
      </c>
      <c r="M1767" s="13">
        <f t="shared" si="109"/>
        <v>3.5902712399999999</v>
      </c>
      <c r="N1767" s="13">
        <f>IF(D1767="ZZ",Brick_Kilns_EF!$E$7*(0.75),Brick_Kilns_EF!$E$7)</f>
        <v>3.1900000000000001E-3</v>
      </c>
      <c r="O1767" s="13">
        <f t="shared" si="110"/>
        <v>28.348923899999999</v>
      </c>
      <c r="P1767" s="13">
        <f>IF(D1767="ZZ",Brick_Kilns_EF!$E$8*(0.75),Brick_Kilns_EF!$E$8)</f>
        <v>7.1999999999999994E-4</v>
      </c>
      <c r="Q1767" s="13">
        <f t="shared" si="111"/>
        <v>6.3985031999999995</v>
      </c>
    </row>
    <row r="1768" spans="1:17">
      <c r="A1768" s="13" t="s">
        <v>1778</v>
      </c>
      <c r="B1768" s="13">
        <v>25.5539919</v>
      </c>
      <c r="C1768" s="13">
        <v>88.995146340000005</v>
      </c>
      <c r="D1768" s="13" t="s">
        <v>6</v>
      </c>
      <c r="E1768" s="13" t="s">
        <v>5000</v>
      </c>
      <c r="F1768" s="13" t="s">
        <v>171</v>
      </c>
      <c r="G1768" s="13" t="s">
        <v>4802</v>
      </c>
      <c r="H1768" s="13" t="s">
        <v>4816</v>
      </c>
      <c r="I1768" s="13">
        <f>(Brick_Kilns_EF!$B$13*Brick_Kilns_EF!$B$11*Brick_Kilns_EF!$B$12)</f>
        <v>8886.81</v>
      </c>
      <c r="J1768" s="13">
        <f>IF(D1768="ZZ",Brick_Kilns_EF!$E$9*(0.75),Brick_Kilns_EF!$E$9)</f>
        <v>7.4740000000000006E-4</v>
      </c>
      <c r="K1768" s="13">
        <f t="shared" si="108"/>
        <v>6.6420017940000005</v>
      </c>
      <c r="L1768" s="13">
        <f>IF(D1768="ZZ", Brick_Kilns_EF!$E$6*(0.75),Brick_Kilns_EF!$E$6)</f>
        <v>4.0400000000000001E-4</v>
      </c>
      <c r="M1768" s="13">
        <f t="shared" si="109"/>
        <v>3.5902712399999999</v>
      </c>
      <c r="N1768" s="13">
        <f>IF(D1768="ZZ",Brick_Kilns_EF!$E$7*(0.75),Brick_Kilns_EF!$E$7)</f>
        <v>3.1900000000000001E-3</v>
      </c>
      <c r="O1768" s="13">
        <f t="shared" si="110"/>
        <v>28.348923899999999</v>
      </c>
      <c r="P1768" s="13">
        <f>IF(D1768="ZZ",Brick_Kilns_EF!$E$8*(0.75),Brick_Kilns_EF!$E$8)</f>
        <v>7.1999999999999994E-4</v>
      </c>
      <c r="Q1768" s="13">
        <f t="shared" si="111"/>
        <v>6.3985031999999995</v>
      </c>
    </row>
    <row r="1769" spans="1:17">
      <c r="A1769" s="13" t="s">
        <v>1779</v>
      </c>
      <c r="B1769" s="13">
        <v>25.607773000000002</v>
      </c>
      <c r="C1769" s="13">
        <v>88.892619749999994</v>
      </c>
      <c r="D1769" s="13" t="s">
        <v>6</v>
      </c>
      <c r="E1769" s="13" t="s">
        <v>5000</v>
      </c>
      <c r="F1769" s="13" t="s">
        <v>171</v>
      </c>
      <c r="G1769" s="13" t="s">
        <v>4802</v>
      </c>
      <c r="H1769" s="13" t="s">
        <v>4816</v>
      </c>
      <c r="I1769" s="13">
        <f>(Brick_Kilns_EF!$B$13*Brick_Kilns_EF!$B$11*Brick_Kilns_EF!$B$12)</f>
        <v>8886.81</v>
      </c>
      <c r="J1769" s="13">
        <f>IF(D1769="ZZ",Brick_Kilns_EF!$E$9*(0.75),Brick_Kilns_EF!$E$9)</f>
        <v>7.4740000000000006E-4</v>
      </c>
      <c r="K1769" s="13">
        <f t="shared" si="108"/>
        <v>6.6420017940000005</v>
      </c>
      <c r="L1769" s="13">
        <f>IF(D1769="ZZ", Brick_Kilns_EF!$E$6*(0.75),Brick_Kilns_EF!$E$6)</f>
        <v>4.0400000000000001E-4</v>
      </c>
      <c r="M1769" s="13">
        <f t="shared" si="109"/>
        <v>3.5902712399999999</v>
      </c>
      <c r="N1769" s="13">
        <f>IF(D1769="ZZ",Brick_Kilns_EF!$E$7*(0.75),Brick_Kilns_EF!$E$7)</f>
        <v>3.1900000000000001E-3</v>
      </c>
      <c r="O1769" s="13">
        <f t="shared" si="110"/>
        <v>28.348923899999999</v>
      </c>
      <c r="P1769" s="13">
        <f>IF(D1769="ZZ",Brick_Kilns_EF!$E$8*(0.75),Brick_Kilns_EF!$E$8)</f>
        <v>7.1999999999999994E-4</v>
      </c>
      <c r="Q1769" s="13">
        <f t="shared" si="111"/>
        <v>6.3985031999999995</v>
      </c>
    </row>
    <row r="1770" spans="1:17">
      <c r="A1770" s="13" t="s">
        <v>1780</v>
      </c>
      <c r="B1770" s="13">
        <v>24.803472150000001</v>
      </c>
      <c r="C1770" s="13">
        <v>89.607092600000001</v>
      </c>
      <c r="D1770" s="13" t="s">
        <v>6</v>
      </c>
      <c r="E1770" s="13" t="s">
        <v>5000</v>
      </c>
      <c r="F1770" s="13" t="s">
        <v>42</v>
      </c>
      <c r="G1770" s="13" t="s">
        <v>4802</v>
      </c>
      <c r="H1770" s="13" t="s">
        <v>4816</v>
      </c>
      <c r="I1770" s="13">
        <f>(Brick_Kilns_EF!$B$13*Brick_Kilns_EF!$B$11*Brick_Kilns_EF!$B$12)</f>
        <v>8886.81</v>
      </c>
      <c r="J1770" s="13">
        <f>IF(D1770="ZZ",Brick_Kilns_EF!$E$9*(0.75),Brick_Kilns_EF!$E$9)</f>
        <v>7.4740000000000006E-4</v>
      </c>
      <c r="K1770" s="13">
        <f t="shared" si="108"/>
        <v>6.6420017940000005</v>
      </c>
      <c r="L1770" s="13">
        <f>IF(D1770="ZZ", Brick_Kilns_EF!$E$6*(0.75),Brick_Kilns_EF!$E$6)</f>
        <v>4.0400000000000001E-4</v>
      </c>
      <c r="M1770" s="13">
        <f t="shared" si="109"/>
        <v>3.5902712399999999</v>
      </c>
      <c r="N1770" s="13">
        <f>IF(D1770="ZZ",Brick_Kilns_EF!$E$7*(0.75),Brick_Kilns_EF!$E$7)</f>
        <v>3.1900000000000001E-3</v>
      </c>
      <c r="O1770" s="13">
        <f t="shared" si="110"/>
        <v>28.348923899999999</v>
      </c>
      <c r="P1770" s="13">
        <f>IF(D1770="ZZ",Brick_Kilns_EF!$E$8*(0.75),Brick_Kilns_EF!$E$8)</f>
        <v>7.1999999999999994E-4</v>
      </c>
      <c r="Q1770" s="13">
        <f t="shared" si="111"/>
        <v>6.3985031999999995</v>
      </c>
    </row>
    <row r="1771" spans="1:17">
      <c r="A1771" s="13" t="s">
        <v>1781</v>
      </c>
      <c r="B1771" s="13">
        <v>24.708960260000001</v>
      </c>
      <c r="C1771" s="13">
        <v>88.423861079999995</v>
      </c>
      <c r="D1771" s="13" t="s">
        <v>6</v>
      </c>
      <c r="E1771" s="13" t="s">
        <v>5000</v>
      </c>
      <c r="F1771" s="13" t="s">
        <v>42</v>
      </c>
      <c r="G1771" s="13" t="s">
        <v>4802</v>
      </c>
      <c r="H1771" s="13" t="s">
        <v>4816</v>
      </c>
      <c r="I1771" s="13">
        <f>(Brick_Kilns_EF!$B$13*Brick_Kilns_EF!$B$11*Brick_Kilns_EF!$B$12)</f>
        <v>8886.81</v>
      </c>
      <c r="J1771" s="13">
        <f>IF(D1771="ZZ",Brick_Kilns_EF!$E$9*(0.75),Brick_Kilns_EF!$E$9)</f>
        <v>7.4740000000000006E-4</v>
      </c>
      <c r="K1771" s="13">
        <f t="shared" si="108"/>
        <v>6.6420017940000005</v>
      </c>
      <c r="L1771" s="13">
        <f>IF(D1771="ZZ", Brick_Kilns_EF!$E$6*(0.75),Brick_Kilns_EF!$E$6)</f>
        <v>4.0400000000000001E-4</v>
      </c>
      <c r="M1771" s="13">
        <f t="shared" si="109"/>
        <v>3.5902712399999999</v>
      </c>
      <c r="N1771" s="13">
        <f>IF(D1771="ZZ",Brick_Kilns_EF!$E$7*(0.75),Brick_Kilns_EF!$E$7)</f>
        <v>3.1900000000000001E-3</v>
      </c>
      <c r="O1771" s="13">
        <f t="shared" si="110"/>
        <v>28.348923899999999</v>
      </c>
      <c r="P1771" s="13">
        <f>IF(D1771="ZZ",Brick_Kilns_EF!$E$8*(0.75),Brick_Kilns_EF!$E$8)</f>
        <v>7.1999999999999994E-4</v>
      </c>
      <c r="Q1771" s="13">
        <f t="shared" si="111"/>
        <v>6.3985031999999995</v>
      </c>
    </row>
    <row r="1772" spans="1:17">
      <c r="A1772" s="13" t="s">
        <v>1782</v>
      </c>
      <c r="B1772" s="13">
        <v>24.816631640000001</v>
      </c>
      <c r="C1772" s="13">
        <v>89.442566540000001</v>
      </c>
      <c r="D1772" s="13" t="s">
        <v>6</v>
      </c>
      <c r="E1772" s="13" t="s">
        <v>5000</v>
      </c>
      <c r="F1772" s="13" t="s">
        <v>42</v>
      </c>
      <c r="G1772" s="13" t="s">
        <v>4802</v>
      </c>
      <c r="H1772" s="13" t="s">
        <v>4816</v>
      </c>
      <c r="I1772" s="13">
        <f>(Brick_Kilns_EF!$B$13*Brick_Kilns_EF!$B$11*Brick_Kilns_EF!$B$12)</f>
        <v>8886.81</v>
      </c>
      <c r="J1772" s="13">
        <f>IF(D1772="ZZ",Brick_Kilns_EF!$E$9*(0.75),Brick_Kilns_EF!$E$9)</f>
        <v>7.4740000000000006E-4</v>
      </c>
      <c r="K1772" s="13">
        <f t="shared" si="108"/>
        <v>6.6420017940000005</v>
      </c>
      <c r="L1772" s="13">
        <f>IF(D1772="ZZ", Brick_Kilns_EF!$E$6*(0.75),Brick_Kilns_EF!$E$6)</f>
        <v>4.0400000000000001E-4</v>
      </c>
      <c r="M1772" s="13">
        <f t="shared" si="109"/>
        <v>3.5902712399999999</v>
      </c>
      <c r="N1772" s="13">
        <f>IF(D1772="ZZ",Brick_Kilns_EF!$E$7*(0.75),Brick_Kilns_EF!$E$7)</f>
        <v>3.1900000000000001E-3</v>
      </c>
      <c r="O1772" s="13">
        <f t="shared" si="110"/>
        <v>28.348923899999999</v>
      </c>
      <c r="P1772" s="13">
        <f>IF(D1772="ZZ",Brick_Kilns_EF!$E$8*(0.75),Brick_Kilns_EF!$E$8)</f>
        <v>7.1999999999999994E-4</v>
      </c>
      <c r="Q1772" s="13">
        <f t="shared" si="111"/>
        <v>6.3985031999999995</v>
      </c>
    </row>
    <row r="1773" spans="1:17">
      <c r="A1773" s="13" t="s">
        <v>1783</v>
      </c>
      <c r="B1773" s="13">
        <v>24.62406236</v>
      </c>
      <c r="C1773" s="13">
        <v>88.749898180000002</v>
      </c>
      <c r="D1773" s="13" t="s">
        <v>6</v>
      </c>
      <c r="E1773" s="13" t="s">
        <v>5000</v>
      </c>
      <c r="F1773" s="13" t="s">
        <v>42</v>
      </c>
      <c r="G1773" s="13" t="s">
        <v>4802</v>
      </c>
      <c r="H1773" s="13" t="s">
        <v>4816</v>
      </c>
      <c r="I1773" s="13">
        <f>(Brick_Kilns_EF!$B$13*Brick_Kilns_EF!$B$11*Brick_Kilns_EF!$B$12)</f>
        <v>8886.81</v>
      </c>
      <c r="J1773" s="13">
        <f>IF(D1773="ZZ",Brick_Kilns_EF!$E$9*(0.75),Brick_Kilns_EF!$E$9)</f>
        <v>7.4740000000000006E-4</v>
      </c>
      <c r="K1773" s="13">
        <f t="shared" si="108"/>
        <v>6.6420017940000005</v>
      </c>
      <c r="L1773" s="13">
        <f>IF(D1773="ZZ", Brick_Kilns_EF!$E$6*(0.75),Brick_Kilns_EF!$E$6)</f>
        <v>4.0400000000000001E-4</v>
      </c>
      <c r="M1773" s="13">
        <f t="shared" si="109"/>
        <v>3.5902712399999999</v>
      </c>
      <c r="N1773" s="13">
        <f>IF(D1773="ZZ",Brick_Kilns_EF!$E$7*(0.75),Brick_Kilns_EF!$E$7)</f>
        <v>3.1900000000000001E-3</v>
      </c>
      <c r="O1773" s="13">
        <f t="shared" si="110"/>
        <v>28.348923899999999</v>
      </c>
      <c r="P1773" s="13">
        <f>IF(D1773="ZZ",Brick_Kilns_EF!$E$8*(0.75),Brick_Kilns_EF!$E$8)</f>
        <v>7.1999999999999994E-4</v>
      </c>
      <c r="Q1773" s="13">
        <f t="shared" si="111"/>
        <v>6.3985031999999995</v>
      </c>
    </row>
    <row r="1774" spans="1:17">
      <c r="A1774" s="13" t="s">
        <v>1784</v>
      </c>
      <c r="B1774" s="13">
        <v>25.034646800000001</v>
      </c>
      <c r="C1774" s="13">
        <v>90.00781886</v>
      </c>
      <c r="D1774" s="13" t="s">
        <v>6</v>
      </c>
      <c r="E1774" s="13" t="s">
        <v>5000</v>
      </c>
      <c r="F1774" s="13" t="s">
        <v>248</v>
      </c>
      <c r="G1774" s="13" t="s">
        <v>4802</v>
      </c>
      <c r="H1774" s="13" t="s">
        <v>4816</v>
      </c>
      <c r="I1774" s="13">
        <f>(Brick_Kilns_EF!$B$13*Brick_Kilns_EF!$B$11*Brick_Kilns_EF!$B$12)</f>
        <v>8886.81</v>
      </c>
      <c r="J1774" s="13">
        <f>IF(D1774="ZZ",Brick_Kilns_EF!$E$9*(0.75),Brick_Kilns_EF!$E$9)</f>
        <v>7.4740000000000006E-4</v>
      </c>
      <c r="K1774" s="13">
        <f t="shared" si="108"/>
        <v>6.6420017940000005</v>
      </c>
      <c r="L1774" s="13">
        <f>IF(D1774="ZZ", Brick_Kilns_EF!$E$6*(0.75),Brick_Kilns_EF!$E$6)</f>
        <v>4.0400000000000001E-4</v>
      </c>
      <c r="M1774" s="13">
        <f t="shared" si="109"/>
        <v>3.5902712399999999</v>
      </c>
      <c r="N1774" s="13">
        <f>IF(D1774="ZZ",Brick_Kilns_EF!$E$7*(0.75),Brick_Kilns_EF!$E$7)</f>
        <v>3.1900000000000001E-3</v>
      </c>
      <c r="O1774" s="13">
        <f t="shared" si="110"/>
        <v>28.348923899999999</v>
      </c>
      <c r="P1774" s="13">
        <f>IF(D1774="ZZ",Brick_Kilns_EF!$E$8*(0.75),Brick_Kilns_EF!$E$8)</f>
        <v>7.1999999999999994E-4</v>
      </c>
      <c r="Q1774" s="13">
        <f t="shared" si="111"/>
        <v>6.3985031999999995</v>
      </c>
    </row>
    <row r="1775" spans="1:17">
      <c r="A1775" s="13" t="s">
        <v>1785</v>
      </c>
      <c r="B1775" s="13">
        <v>25.943488339999998</v>
      </c>
      <c r="C1775" s="13">
        <v>88.264642339999995</v>
      </c>
      <c r="D1775" s="13" t="s">
        <v>6</v>
      </c>
      <c r="E1775" s="13" t="s">
        <v>5000</v>
      </c>
      <c r="F1775" s="13" t="s">
        <v>171</v>
      </c>
      <c r="G1775" s="13" t="s">
        <v>4802</v>
      </c>
      <c r="H1775" s="13" t="s">
        <v>4816</v>
      </c>
      <c r="I1775" s="13">
        <f>(Brick_Kilns_EF!$B$13*Brick_Kilns_EF!$B$11*Brick_Kilns_EF!$B$12)</f>
        <v>8886.81</v>
      </c>
      <c r="J1775" s="13">
        <f>IF(D1775="ZZ",Brick_Kilns_EF!$E$9*(0.75),Brick_Kilns_EF!$E$9)</f>
        <v>7.4740000000000006E-4</v>
      </c>
      <c r="K1775" s="13">
        <f t="shared" si="108"/>
        <v>6.6420017940000005</v>
      </c>
      <c r="L1775" s="13">
        <f>IF(D1775="ZZ", Brick_Kilns_EF!$E$6*(0.75),Brick_Kilns_EF!$E$6)</f>
        <v>4.0400000000000001E-4</v>
      </c>
      <c r="M1775" s="13">
        <f t="shared" si="109"/>
        <v>3.5902712399999999</v>
      </c>
      <c r="N1775" s="13">
        <f>IF(D1775="ZZ",Brick_Kilns_EF!$E$7*(0.75),Brick_Kilns_EF!$E$7)</f>
        <v>3.1900000000000001E-3</v>
      </c>
      <c r="O1775" s="13">
        <f t="shared" si="110"/>
        <v>28.348923899999999</v>
      </c>
      <c r="P1775" s="13">
        <f>IF(D1775="ZZ",Brick_Kilns_EF!$E$8*(0.75),Brick_Kilns_EF!$E$8)</f>
        <v>7.1999999999999994E-4</v>
      </c>
      <c r="Q1775" s="13">
        <f t="shared" si="111"/>
        <v>6.3985031999999995</v>
      </c>
    </row>
    <row r="1776" spans="1:17">
      <c r="A1776" s="13" t="s">
        <v>1786</v>
      </c>
      <c r="B1776" s="13">
        <v>24.750589640000001</v>
      </c>
      <c r="C1776" s="13">
        <v>88.812414219999994</v>
      </c>
      <c r="D1776" s="13" t="s">
        <v>6</v>
      </c>
      <c r="E1776" s="13" t="s">
        <v>5000</v>
      </c>
      <c r="F1776" s="13" t="s">
        <v>42</v>
      </c>
      <c r="G1776" s="13" t="s">
        <v>4802</v>
      </c>
      <c r="H1776" s="13" t="s">
        <v>4816</v>
      </c>
      <c r="I1776" s="13">
        <f>(Brick_Kilns_EF!$B$13*Brick_Kilns_EF!$B$11*Brick_Kilns_EF!$B$12)</f>
        <v>8886.81</v>
      </c>
      <c r="J1776" s="13">
        <f>IF(D1776="ZZ",Brick_Kilns_EF!$E$9*(0.75),Brick_Kilns_EF!$E$9)</f>
        <v>7.4740000000000006E-4</v>
      </c>
      <c r="K1776" s="13">
        <f t="shared" si="108"/>
        <v>6.6420017940000005</v>
      </c>
      <c r="L1776" s="13">
        <f>IF(D1776="ZZ", Brick_Kilns_EF!$E$6*(0.75),Brick_Kilns_EF!$E$6)</f>
        <v>4.0400000000000001E-4</v>
      </c>
      <c r="M1776" s="13">
        <f t="shared" si="109"/>
        <v>3.5902712399999999</v>
      </c>
      <c r="N1776" s="13">
        <f>IF(D1776="ZZ",Brick_Kilns_EF!$E$7*(0.75),Brick_Kilns_EF!$E$7)</f>
        <v>3.1900000000000001E-3</v>
      </c>
      <c r="O1776" s="13">
        <f t="shared" si="110"/>
        <v>28.348923899999999</v>
      </c>
      <c r="P1776" s="13">
        <f>IF(D1776="ZZ",Brick_Kilns_EF!$E$8*(0.75),Brick_Kilns_EF!$E$8)</f>
        <v>7.1999999999999994E-4</v>
      </c>
      <c r="Q1776" s="13">
        <f t="shared" si="111"/>
        <v>6.3985031999999995</v>
      </c>
    </row>
    <row r="1777" spans="1:17">
      <c r="A1777" s="13" t="s">
        <v>1787</v>
      </c>
      <c r="B1777" s="13">
        <v>25.01994577</v>
      </c>
      <c r="C1777" s="13">
        <v>88.499974359999996</v>
      </c>
      <c r="D1777" s="13" t="s">
        <v>6</v>
      </c>
      <c r="E1777" s="13" t="s">
        <v>5000</v>
      </c>
      <c r="F1777" s="13" t="s">
        <v>42</v>
      </c>
      <c r="G1777" s="13" t="s">
        <v>4802</v>
      </c>
      <c r="H1777" s="13" t="s">
        <v>4816</v>
      </c>
      <c r="I1777" s="13">
        <f>(Brick_Kilns_EF!$B$13*Brick_Kilns_EF!$B$11*Brick_Kilns_EF!$B$12)</f>
        <v>8886.81</v>
      </c>
      <c r="J1777" s="13">
        <f>IF(D1777="ZZ",Brick_Kilns_EF!$E$9*(0.75),Brick_Kilns_EF!$E$9)</f>
        <v>7.4740000000000006E-4</v>
      </c>
      <c r="K1777" s="13">
        <f t="shared" si="108"/>
        <v>6.6420017940000005</v>
      </c>
      <c r="L1777" s="13">
        <f>IF(D1777="ZZ", Brick_Kilns_EF!$E$6*(0.75),Brick_Kilns_EF!$E$6)</f>
        <v>4.0400000000000001E-4</v>
      </c>
      <c r="M1777" s="13">
        <f t="shared" si="109"/>
        <v>3.5902712399999999</v>
      </c>
      <c r="N1777" s="13">
        <f>IF(D1777="ZZ",Brick_Kilns_EF!$E$7*(0.75),Brick_Kilns_EF!$E$7)</f>
        <v>3.1900000000000001E-3</v>
      </c>
      <c r="O1777" s="13">
        <f t="shared" si="110"/>
        <v>28.348923899999999</v>
      </c>
      <c r="P1777" s="13">
        <f>IF(D1777="ZZ",Brick_Kilns_EF!$E$8*(0.75),Brick_Kilns_EF!$E$8)</f>
        <v>7.1999999999999994E-4</v>
      </c>
      <c r="Q1777" s="13">
        <f t="shared" si="111"/>
        <v>6.3985031999999995</v>
      </c>
    </row>
    <row r="1778" spans="1:17">
      <c r="A1778" s="13" t="s">
        <v>1788</v>
      </c>
      <c r="B1778" s="13">
        <v>25.716322170000002</v>
      </c>
      <c r="C1778" s="13">
        <v>88.615736040000002</v>
      </c>
      <c r="D1778" s="13" t="s">
        <v>6</v>
      </c>
      <c r="E1778" s="13" t="s">
        <v>5000</v>
      </c>
      <c r="F1778" s="13" t="s">
        <v>171</v>
      </c>
      <c r="G1778" s="13" t="s">
        <v>4802</v>
      </c>
      <c r="H1778" s="13" t="s">
        <v>4816</v>
      </c>
      <c r="I1778" s="13">
        <f>(Brick_Kilns_EF!$B$13*Brick_Kilns_EF!$B$11*Brick_Kilns_EF!$B$12)</f>
        <v>8886.81</v>
      </c>
      <c r="J1778" s="13">
        <f>IF(D1778="ZZ",Brick_Kilns_EF!$E$9*(0.75),Brick_Kilns_EF!$E$9)</f>
        <v>7.4740000000000006E-4</v>
      </c>
      <c r="K1778" s="13">
        <f t="shared" si="108"/>
        <v>6.6420017940000005</v>
      </c>
      <c r="L1778" s="13">
        <f>IF(D1778="ZZ", Brick_Kilns_EF!$E$6*(0.75),Brick_Kilns_EF!$E$6)</f>
        <v>4.0400000000000001E-4</v>
      </c>
      <c r="M1778" s="13">
        <f t="shared" si="109"/>
        <v>3.5902712399999999</v>
      </c>
      <c r="N1778" s="13">
        <f>IF(D1778="ZZ",Brick_Kilns_EF!$E$7*(0.75),Brick_Kilns_EF!$E$7)</f>
        <v>3.1900000000000001E-3</v>
      </c>
      <c r="O1778" s="13">
        <f t="shared" si="110"/>
        <v>28.348923899999999</v>
      </c>
      <c r="P1778" s="13">
        <f>IF(D1778="ZZ",Brick_Kilns_EF!$E$8*(0.75),Brick_Kilns_EF!$E$8)</f>
        <v>7.1999999999999994E-4</v>
      </c>
      <c r="Q1778" s="13">
        <f t="shared" si="111"/>
        <v>6.3985031999999995</v>
      </c>
    </row>
    <row r="1779" spans="1:17">
      <c r="A1779" s="13" t="s">
        <v>1789</v>
      </c>
      <c r="B1779" s="13">
        <v>24.563319329999999</v>
      </c>
      <c r="C1779" s="13">
        <v>88.238394400000004</v>
      </c>
      <c r="D1779" s="13" t="s">
        <v>6</v>
      </c>
      <c r="E1779" s="13" t="s">
        <v>5000</v>
      </c>
      <c r="F1779" s="13" t="s">
        <v>42</v>
      </c>
      <c r="G1779" s="13" t="s">
        <v>4802</v>
      </c>
      <c r="H1779" s="13" t="s">
        <v>4816</v>
      </c>
      <c r="I1779" s="13">
        <f>(Brick_Kilns_EF!$B$13*Brick_Kilns_EF!$B$11*Brick_Kilns_EF!$B$12)</f>
        <v>8886.81</v>
      </c>
      <c r="J1779" s="13">
        <f>IF(D1779="ZZ",Brick_Kilns_EF!$E$9*(0.75),Brick_Kilns_EF!$E$9)</f>
        <v>7.4740000000000006E-4</v>
      </c>
      <c r="K1779" s="13">
        <f t="shared" si="108"/>
        <v>6.6420017940000005</v>
      </c>
      <c r="L1779" s="13">
        <f>IF(D1779="ZZ", Brick_Kilns_EF!$E$6*(0.75),Brick_Kilns_EF!$E$6)</f>
        <v>4.0400000000000001E-4</v>
      </c>
      <c r="M1779" s="13">
        <f t="shared" si="109"/>
        <v>3.5902712399999999</v>
      </c>
      <c r="N1779" s="13">
        <f>IF(D1779="ZZ",Brick_Kilns_EF!$E$7*(0.75),Brick_Kilns_EF!$E$7)</f>
        <v>3.1900000000000001E-3</v>
      </c>
      <c r="O1779" s="13">
        <f t="shared" si="110"/>
        <v>28.348923899999999</v>
      </c>
      <c r="P1779" s="13">
        <f>IF(D1779="ZZ",Brick_Kilns_EF!$E$8*(0.75),Brick_Kilns_EF!$E$8)</f>
        <v>7.1999999999999994E-4</v>
      </c>
      <c r="Q1779" s="13">
        <f t="shared" si="111"/>
        <v>6.3985031999999995</v>
      </c>
    </row>
    <row r="1780" spans="1:17">
      <c r="A1780" s="13" t="s">
        <v>1790</v>
      </c>
      <c r="B1780" s="13">
        <v>25.068209240000002</v>
      </c>
      <c r="C1780" s="13">
        <v>89.989069839999999</v>
      </c>
      <c r="D1780" s="13" t="s">
        <v>6</v>
      </c>
      <c r="E1780" s="13" t="s">
        <v>5000</v>
      </c>
      <c r="F1780" s="13" t="s">
        <v>248</v>
      </c>
      <c r="G1780" s="13" t="s">
        <v>4802</v>
      </c>
      <c r="H1780" s="13" t="s">
        <v>4816</v>
      </c>
      <c r="I1780" s="13">
        <f>(Brick_Kilns_EF!$B$13*Brick_Kilns_EF!$B$11*Brick_Kilns_EF!$B$12)</f>
        <v>8886.81</v>
      </c>
      <c r="J1780" s="13">
        <f>IF(D1780="ZZ",Brick_Kilns_EF!$E$9*(0.75),Brick_Kilns_EF!$E$9)</f>
        <v>7.4740000000000006E-4</v>
      </c>
      <c r="K1780" s="13">
        <f t="shared" si="108"/>
        <v>6.6420017940000005</v>
      </c>
      <c r="L1780" s="13">
        <f>IF(D1780="ZZ", Brick_Kilns_EF!$E$6*(0.75),Brick_Kilns_EF!$E$6)</f>
        <v>4.0400000000000001E-4</v>
      </c>
      <c r="M1780" s="13">
        <f t="shared" si="109"/>
        <v>3.5902712399999999</v>
      </c>
      <c r="N1780" s="13">
        <f>IF(D1780="ZZ",Brick_Kilns_EF!$E$7*(0.75),Brick_Kilns_EF!$E$7)</f>
        <v>3.1900000000000001E-3</v>
      </c>
      <c r="O1780" s="13">
        <f t="shared" si="110"/>
        <v>28.348923899999999</v>
      </c>
      <c r="P1780" s="13">
        <f>IF(D1780="ZZ",Brick_Kilns_EF!$E$8*(0.75),Brick_Kilns_EF!$E$8)</f>
        <v>7.1999999999999994E-4</v>
      </c>
      <c r="Q1780" s="13">
        <f t="shared" si="111"/>
        <v>6.3985031999999995</v>
      </c>
    </row>
    <row r="1781" spans="1:17">
      <c r="A1781" s="13" t="s">
        <v>1791</v>
      </c>
      <c r="B1781" s="13">
        <v>24.81805554</v>
      </c>
      <c r="C1781" s="13">
        <v>89.000185270000003</v>
      </c>
      <c r="D1781" s="13" t="s">
        <v>6</v>
      </c>
      <c r="E1781" s="13" t="s">
        <v>5000</v>
      </c>
      <c r="F1781" s="13" t="s">
        <v>42</v>
      </c>
      <c r="G1781" s="13" t="s">
        <v>4802</v>
      </c>
      <c r="H1781" s="13" t="s">
        <v>4816</v>
      </c>
      <c r="I1781" s="13">
        <f>(Brick_Kilns_EF!$B$13*Brick_Kilns_EF!$B$11*Brick_Kilns_EF!$B$12)</f>
        <v>8886.81</v>
      </c>
      <c r="J1781" s="13">
        <f>IF(D1781="ZZ",Brick_Kilns_EF!$E$9*(0.75),Brick_Kilns_EF!$E$9)</f>
        <v>7.4740000000000006E-4</v>
      </c>
      <c r="K1781" s="13">
        <f t="shared" si="108"/>
        <v>6.6420017940000005</v>
      </c>
      <c r="L1781" s="13">
        <f>IF(D1781="ZZ", Brick_Kilns_EF!$E$6*(0.75),Brick_Kilns_EF!$E$6)</f>
        <v>4.0400000000000001E-4</v>
      </c>
      <c r="M1781" s="13">
        <f t="shared" si="109"/>
        <v>3.5902712399999999</v>
      </c>
      <c r="N1781" s="13">
        <f>IF(D1781="ZZ",Brick_Kilns_EF!$E$7*(0.75),Brick_Kilns_EF!$E$7)</f>
        <v>3.1900000000000001E-3</v>
      </c>
      <c r="O1781" s="13">
        <f t="shared" si="110"/>
        <v>28.348923899999999</v>
      </c>
      <c r="P1781" s="13">
        <f>IF(D1781="ZZ",Brick_Kilns_EF!$E$8*(0.75),Brick_Kilns_EF!$E$8)</f>
        <v>7.1999999999999994E-4</v>
      </c>
      <c r="Q1781" s="13">
        <f t="shared" si="111"/>
        <v>6.3985031999999995</v>
      </c>
    </row>
    <row r="1782" spans="1:17">
      <c r="A1782" s="13" t="s">
        <v>1792</v>
      </c>
      <c r="B1782" s="13">
        <v>25.89976489</v>
      </c>
      <c r="C1782" s="13">
        <v>88.256226620000007</v>
      </c>
      <c r="D1782" s="13" t="s">
        <v>6</v>
      </c>
      <c r="E1782" s="13" t="s">
        <v>5000</v>
      </c>
      <c r="F1782" s="13" t="s">
        <v>171</v>
      </c>
      <c r="G1782" s="13" t="s">
        <v>4802</v>
      </c>
      <c r="H1782" s="13" t="s">
        <v>4816</v>
      </c>
      <c r="I1782" s="13">
        <f>(Brick_Kilns_EF!$B$13*Brick_Kilns_EF!$B$11*Brick_Kilns_EF!$B$12)</f>
        <v>8886.81</v>
      </c>
      <c r="J1782" s="13">
        <f>IF(D1782="ZZ",Brick_Kilns_EF!$E$9*(0.75),Brick_Kilns_EF!$E$9)</f>
        <v>7.4740000000000006E-4</v>
      </c>
      <c r="K1782" s="13">
        <f t="shared" si="108"/>
        <v>6.6420017940000005</v>
      </c>
      <c r="L1782" s="13">
        <f>IF(D1782="ZZ", Brick_Kilns_EF!$E$6*(0.75),Brick_Kilns_EF!$E$6)</f>
        <v>4.0400000000000001E-4</v>
      </c>
      <c r="M1782" s="13">
        <f t="shared" si="109"/>
        <v>3.5902712399999999</v>
      </c>
      <c r="N1782" s="13">
        <f>IF(D1782="ZZ",Brick_Kilns_EF!$E$7*(0.75),Brick_Kilns_EF!$E$7)</f>
        <v>3.1900000000000001E-3</v>
      </c>
      <c r="O1782" s="13">
        <f t="shared" si="110"/>
        <v>28.348923899999999</v>
      </c>
      <c r="P1782" s="13">
        <f>IF(D1782="ZZ",Brick_Kilns_EF!$E$8*(0.75),Brick_Kilns_EF!$E$8)</f>
        <v>7.1999999999999994E-4</v>
      </c>
      <c r="Q1782" s="13">
        <f t="shared" si="111"/>
        <v>6.3985031999999995</v>
      </c>
    </row>
    <row r="1783" spans="1:17">
      <c r="A1783" s="13" t="s">
        <v>1793</v>
      </c>
      <c r="B1783" s="13">
        <v>24.801499530000001</v>
      </c>
      <c r="C1783" s="13">
        <v>88.802637759999996</v>
      </c>
      <c r="D1783" s="13" t="s">
        <v>6</v>
      </c>
      <c r="E1783" s="13" t="s">
        <v>5000</v>
      </c>
      <c r="F1783" s="13" t="s">
        <v>42</v>
      </c>
      <c r="G1783" s="13" t="s">
        <v>4802</v>
      </c>
      <c r="H1783" s="13" t="s">
        <v>4816</v>
      </c>
      <c r="I1783" s="13">
        <f>(Brick_Kilns_EF!$B$13*Brick_Kilns_EF!$B$11*Brick_Kilns_EF!$B$12)</f>
        <v>8886.81</v>
      </c>
      <c r="J1783" s="13">
        <f>IF(D1783="ZZ",Brick_Kilns_EF!$E$9*(0.75),Brick_Kilns_EF!$E$9)</f>
        <v>7.4740000000000006E-4</v>
      </c>
      <c r="K1783" s="13">
        <f t="shared" si="108"/>
        <v>6.6420017940000005</v>
      </c>
      <c r="L1783" s="13">
        <f>IF(D1783="ZZ", Brick_Kilns_EF!$E$6*(0.75),Brick_Kilns_EF!$E$6)</f>
        <v>4.0400000000000001E-4</v>
      </c>
      <c r="M1783" s="13">
        <f t="shared" si="109"/>
        <v>3.5902712399999999</v>
      </c>
      <c r="N1783" s="13">
        <f>IF(D1783="ZZ",Brick_Kilns_EF!$E$7*(0.75),Brick_Kilns_EF!$E$7)</f>
        <v>3.1900000000000001E-3</v>
      </c>
      <c r="O1783" s="13">
        <f t="shared" si="110"/>
        <v>28.348923899999999</v>
      </c>
      <c r="P1783" s="13">
        <f>IF(D1783="ZZ",Brick_Kilns_EF!$E$8*(0.75),Brick_Kilns_EF!$E$8)</f>
        <v>7.1999999999999994E-4</v>
      </c>
      <c r="Q1783" s="13">
        <f t="shared" si="111"/>
        <v>6.3985031999999995</v>
      </c>
    </row>
    <row r="1784" spans="1:17">
      <c r="A1784" s="13" t="s">
        <v>1794</v>
      </c>
      <c r="B1784" s="13">
        <v>25.922066390000001</v>
      </c>
      <c r="C1784" s="13">
        <v>88.271050430000003</v>
      </c>
      <c r="D1784" s="13" t="s">
        <v>6</v>
      </c>
      <c r="E1784" s="13" t="s">
        <v>5000</v>
      </c>
      <c r="F1784" s="13" t="s">
        <v>171</v>
      </c>
      <c r="G1784" s="13" t="s">
        <v>4802</v>
      </c>
      <c r="H1784" s="13" t="s">
        <v>4816</v>
      </c>
      <c r="I1784" s="13">
        <f>(Brick_Kilns_EF!$B$13*Brick_Kilns_EF!$B$11*Brick_Kilns_EF!$B$12)</f>
        <v>8886.81</v>
      </c>
      <c r="J1784" s="13">
        <f>IF(D1784="ZZ",Brick_Kilns_EF!$E$9*(0.75),Brick_Kilns_EF!$E$9)</f>
        <v>7.4740000000000006E-4</v>
      </c>
      <c r="K1784" s="13">
        <f t="shared" si="108"/>
        <v>6.6420017940000005</v>
      </c>
      <c r="L1784" s="13">
        <f>IF(D1784="ZZ", Brick_Kilns_EF!$E$6*(0.75),Brick_Kilns_EF!$E$6)</f>
        <v>4.0400000000000001E-4</v>
      </c>
      <c r="M1784" s="13">
        <f t="shared" si="109"/>
        <v>3.5902712399999999</v>
      </c>
      <c r="N1784" s="13">
        <f>IF(D1784="ZZ",Brick_Kilns_EF!$E$7*(0.75),Brick_Kilns_EF!$E$7)</f>
        <v>3.1900000000000001E-3</v>
      </c>
      <c r="O1784" s="13">
        <f t="shared" si="110"/>
        <v>28.348923899999999</v>
      </c>
      <c r="P1784" s="13">
        <f>IF(D1784="ZZ",Brick_Kilns_EF!$E$8*(0.75),Brick_Kilns_EF!$E$8)</f>
        <v>7.1999999999999994E-4</v>
      </c>
      <c r="Q1784" s="13">
        <f t="shared" si="111"/>
        <v>6.3985031999999995</v>
      </c>
    </row>
    <row r="1785" spans="1:17">
      <c r="A1785" s="13" t="s">
        <v>1795</v>
      </c>
      <c r="B1785" s="13">
        <v>24.902588810000001</v>
      </c>
      <c r="C1785" s="13">
        <v>89.847047549999999</v>
      </c>
      <c r="D1785" s="13" t="s">
        <v>6</v>
      </c>
      <c r="E1785" s="13" t="s">
        <v>5000</v>
      </c>
      <c r="F1785" s="13" t="s">
        <v>248</v>
      </c>
      <c r="G1785" s="13" t="s">
        <v>4802</v>
      </c>
      <c r="H1785" s="13" t="s">
        <v>4816</v>
      </c>
      <c r="I1785" s="13">
        <f>(Brick_Kilns_EF!$B$13*Brick_Kilns_EF!$B$11*Brick_Kilns_EF!$B$12)</f>
        <v>8886.81</v>
      </c>
      <c r="J1785" s="13">
        <f>IF(D1785="ZZ",Brick_Kilns_EF!$E$9*(0.75),Brick_Kilns_EF!$E$9)</f>
        <v>7.4740000000000006E-4</v>
      </c>
      <c r="K1785" s="13">
        <f t="shared" si="108"/>
        <v>6.6420017940000005</v>
      </c>
      <c r="L1785" s="13">
        <f>IF(D1785="ZZ", Brick_Kilns_EF!$E$6*(0.75),Brick_Kilns_EF!$E$6)</f>
        <v>4.0400000000000001E-4</v>
      </c>
      <c r="M1785" s="13">
        <f t="shared" si="109"/>
        <v>3.5902712399999999</v>
      </c>
      <c r="N1785" s="13">
        <f>IF(D1785="ZZ",Brick_Kilns_EF!$E$7*(0.75),Brick_Kilns_EF!$E$7)</f>
        <v>3.1900000000000001E-3</v>
      </c>
      <c r="O1785" s="13">
        <f t="shared" si="110"/>
        <v>28.348923899999999</v>
      </c>
      <c r="P1785" s="13">
        <f>IF(D1785="ZZ",Brick_Kilns_EF!$E$8*(0.75),Brick_Kilns_EF!$E$8)</f>
        <v>7.1999999999999994E-4</v>
      </c>
      <c r="Q1785" s="13">
        <f t="shared" si="111"/>
        <v>6.3985031999999995</v>
      </c>
    </row>
    <row r="1786" spans="1:17">
      <c r="A1786" s="13" t="s">
        <v>1796</v>
      </c>
      <c r="B1786" s="13">
        <v>25.023943330000002</v>
      </c>
      <c r="C1786" s="13">
        <v>89.432084270000004</v>
      </c>
      <c r="D1786" s="13" t="s">
        <v>6</v>
      </c>
      <c r="E1786" s="13" t="s">
        <v>5000</v>
      </c>
      <c r="F1786" s="13" t="s">
        <v>42</v>
      </c>
      <c r="G1786" s="13" t="s">
        <v>4802</v>
      </c>
      <c r="H1786" s="13" t="s">
        <v>4816</v>
      </c>
      <c r="I1786" s="13">
        <f>(Brick_Kilns_EF!$B$13*Brick_Kilns_EF!$B$11*Brick_Kilns_EF!$B$12)</f>
        <v>8886.81</v>
      </c>
      <c r="J1786" s="13">
        <f>IF(D1786="ZZ",Brick_Kilns_EF!$E$9*(0.75),Brick_Kilns_EF!$E$9)</f>
        <v>7.4740000000000006E-4</v>
      </c>
      <c r="K1786" s="13">
        <f t="shared" si="108"/>
        <v>6.6420017940000005</v>
      </c>
      <c r="L1786" s="13">
        <f>IF(D1786="ZZ", Brick_Kilns_EF!$E$6*(0.75),Brick_Kilns_EF!$E$6)</f>
        <v>4.0400000000000001E-4</v>
      </c>
      <c r="M1786" s="13">
        <f t="shared" si="109"/>
        <v>3.5902712399999999</v>
      </c>
      <c r="N1786" s="13">
        <f>IF(D1786="ZZ",Brick_Kilns_EF!$E$7*(0.75),Brick_Kilns_EF!$E$7)</f>
        <v>3.1900000000000001E-3</v>
      </c>
      <c r="O1786" s="13">
        <f t="shared" si="110"/>
        <v>28.348923899999999</v>
      </c>
      <c r="P1786" s="13">
        <f>IF(D1786="ZZ",Brick_Kilns_EF!$E$8*(0.75),Brick_Kilns_EF!$E$8)</f>
        <v>7.1999999999999994E-4</v>
      </c>
      <c r="Q1786" s="13">
        <f t="shared" si="111"/>
        <v>6.3985031999999995</v>
      </c>
    </row>
    <row r="1787" spans="1:17">
      <c r="A1787" s="13" t="s">
        <v>1797</v>
      </c>
      <c r="B1787" s="13">
        <v>24.85080713</v>
      </c>
      <c r="C1787" s="13">
        <v>88.924625340000006</v>
      </c>
      <c r="D1787" s="13" t="s">
        <v>6</v>
      </c>
      <c r="E1787" s="13" t="s">
        <v>5000</v>
      </c>
      <c r="F1787" s="13" t="s">
        <v>42</v>
      </c>
      <c r="G1787" s="13" t="s">
        <v>4802</v>
      </c>
      <c r="H1787" s="13" t="s">
        <v>4816</v>
      </c>
      <c r="I1787" s="13">
        <f>(Brick_Kilns_EF!$B$13*Brick_Kilns_EF!$B$11*Brick_Kilns_EF!$B$12)</f>
        <v>8886.81</v>
      </c>
      <c r="J1787" s="13">
        <f>IF(D1787="ZZ",Brick_Kilns_EF!$E$9*(0.75),Brick_Kilns_EF!$E$9)</f>
        <v>7.4740000000000006E-4</v>
      </c>
      <c r="K1787" s="13">
        <f t="shared" si="108"/>
        <v>6.6420017940000005</v>
      </c>
      <c r="L1787" s="13">
        <f>IF(D1787="ZZ", Brick_Kilns_EF!$E$6*(0.75),Brick_Kilns_EF!$E$6)</f>
        <v>4.0400000000000001E-4</v>
      </c>
      <c r="M1787" s="13">
        <f t="shared" si="109"/>
        <v>3.5902712399999999</v>
      </c>
      <c r="N1787" s="13">
        <f>IF(D1787="ZZ",Brick_Kilns_EF!$E$7*(0.75),Brick_Kilns_EF!$E$7)</f>
        <v>3.1900000000000001E-3</v>
      </c>
      <c r="O1787" s="13">
        <f t="shared" si="110"/>
        <v>28.348923899999999</v>
      </c>
      <c r="P1787" s="13">
        <f>IF(D1787="ZZ",Brick_Kilns_EF!$E$8*(0.75),Brick_Kilns_EF!$E$8)</f>
        <v>7.1999999999999994E-4</v>
      </c>
      <c r="Q1787" s="13">
        <f t="shared" si="111"/>
        <v>6.3985031999999995</v>
      </c>
    </row>
    <row r="1788" spans="1:17">
      <c r="A1788" s="13" t="s">
        <v>1798</v>
      </c>
      <c r="B1788" s="13">
        <v>24.770864540000002</v>
      </c>
      <c r="C1788" s="13">
        <v>88.527735309999997</v>
      </c>
      <c r="D1788" s="13" t="s">
        <v>6</v>
      </c>
      <c r="E1788" s="13" t="s">
        <v>5000</v>
      </c>
      <c r="F1788" s="13" t="s">
        <v>42</v>
      </c>
      <c r="G1788" s="13" t="s">
        <v>4802</v>
      </c>
      <c r="H1788" s="13" t="s">
        <v>4816</v>
      </c>
      <c r="I1788" s="13">
        <f>(Brick_Kilns_EF!$B$13*Brick_Kilns_EF!$B$11*Brick_Kilns_EF!$B$12)</f>
        <v>8886.81</v>
      </c>
      <c r="J1788" s="13">
        <f>IF(D1788="ZZ",Brick_Kilns_EF!$E$9*(0.75),Brick_Kilns_EF!$E$9)</f>
        <v>7.4740000000000006E-4</v>
      </c>
      <c r="K1788" s="13">
        <f t="shared" si="108"/>
        <v>6.6420017940000005</v>
      </c>
      <c r="L1788" s="13">
        <f>IF(D1788="ZZ", Brick_Kilns_EF!$E$6*(0.75),Brick_Kilns_EF!$E$6)</f>
        <v>4.0400000000000001E-4</v>
      </c>
      <c r="M1788" s="13">
        <f t="shared" si="109"/>
        <v>3.5902712399999999</v>
      </c>
      <c r="N1788" s="13">
        <f>IF(D1788="ZZ",Brick_Kilns_EF!$E$7*(0.75),Brick_Kilns_EF!$E$7)</f>
        <v>3.1900000000000001E-3</v>
      </c>
      <c r="O1788" s="13">
        <f t="shared" si="110"/>
        <v>28.348923899999999</v>
      </c>
      <c r="P1788" s="13">
        <f>IF(D1788="ZZ",Brick_Kilns_EF!$E$8*(0.75),Brick_Kilns_EF!$E$8)</f>
        <v>7.1999999999999994E-4</v>
      </c>
      <c r="Q1788" s="13">
        <f t="shared" si="111"/>
        <v>6.3985031999999995</v>
      </c>
    </row>
    <row r="1789" spans="1:17">
      <c r="A1789" s="13" t="s">
        <v>1799</v>
      </c>
      <c r="B1789" s="13">
        <v>25.046552559999999</v>
      </c>
      <c r="C1789" s="13">
        <v>90.032069910000004</v>
      </c>
      <c r="D1789" s="13" t="s">
        <v>6</v>
      </c>
      <c r="E1789" s="13" t="s">
        <v>5000</v>
      </c>
      <c r="F1789" s="13" t="s">
        <v>248</v>
      </c>
      <c r="G1789" s="13" t="s">
        <v>4802</v>
      </c>
      <c r="H1789" s="13" t="s">
        <v>4816</v>
      </c>
      <c r="I1789" s="13">
        <f>(Brick_Kilns_EF!$B$13*Brick_Kilns_EF!$B$11*Brick_Kilns_EF!$B$12)</f>
        <v>8886.81</v>
      </c>
      <c r="J1789" s="13">
        <f>IF(D1789="ZZ",Brick_Kilns_EF!$E$9*(0.75),Brick_Kilns_EF!$E$9)</f>
        <v>7.4740000000000006E-4</v>
      </c>
      <c r="K1789" s="13">
        <f t="shared" si="108"/>
        <v>6.6420017940000005</v>
      </c>
      <c r="L1789" s="13">
        <f>IF(D1789="ZZ", Brick_Kilns_EF!$E$6*(0.75),Brick_Kilns_EF!$E$6)</f>
        <v>4.0400000000000001E-4</v>
      </c>
      <c r="M1789" s="13">
        <f t="shared" si="109"/>
        <v>3.5902712399999999</v>
      </c>
      <c r="N1789" s="13">
        <f>IF(D1789="ZZ",Brick_Kilns_EF!$E$7*(0.75),Brick_Kilns_EF!$E$7)</f>
        <v>3.1900000000000001E-3</v>
      </c>
      <c r="O1789" s="13">
        <f t="shared" si="110"/>
        <v>28.348923899999999</v>
      </c>
      <c r="P1789" s="13">
        <f>IF(D1789="ZZ",Brick_Kilns_EF!$E$8*(0.75),Brick_Kilns_EF!$E$8)</f>
        <v>7.1999999999999994E-4</v>
      </c>
      <c r="Q1789" s="13">
        <f t="shared" si="111"/>
        <v>6.3985031999999995</v>
      </c>
    </row>
    <row r="1790" spans="1:17">
      <c r="A1790" s="13" t="s">
        <v>1800</v>
      </c>
      <c r="B1790" s="13">
        <v>25.041336149999999</v>
      </c>
      <c r="C1790" s="13">
        <v>89.798743560000005</v>
      </c>
      <c r="D1790" s="13" t="s">
        <v>6</v>
      </c>
      <c r="E1790" s="13" t="s">
        <v>5000</v>
      </c>
      <c r="F1790" s="13" t="s">
        <v>248</v>
      </c>
      <c r="G1790" s="13" t="s">
        <v>4802</v>
      </c>
      <c r="H1790" s="13" t="s">
        <v>4816</v>
      </c>
      <c r="I1790" s="13">
        <f>(Brick_Kilns_EF!$B$13*Brick_Kilns_EF!$B$11*Brick_Kilns_EF!$B$12)</f>
        <v>8886.81</v>
      </c>
      <c r="J1790" s="13">
        <f>IF(D1790="ZZ",Brick_Kilns_EF!$E$9*(0.75),Brick_Kilns_EF!$E$9)</f>
        <v>7.4740000000000006E-4</v>
      </c>
      <c r="K1790" s="13">
        <f t="shared" si="108"/>
        <v>6.6420017940000005</v>
      </c>
      <c r="L1790" s="13">
        <f>IF(D1790="ZZ", Brick_Kilns_EF!$E$6*(0.75),Brick_Kilns_EF!$E$6)</f>
        <v>4.0400000000000001E-4</v>
      </c>
      <c r="M1790" s="13">
        <f t="shared" si="109"/>
        <v>3.5902712399999999</v>
      </c>
      <c r="N1790" s="13">
        <f>IF(D1790="ZZ",Brick_Kilns_EF!$E$7*(0.75),Brick_Kilns_EF!$E$7)</f>
        <v>3.1900000000000001E-3</v>
      </c>
      <c r="O1790" s="13">
        <f t="shared" si="110"/>
        <v>28.348923899999999</v>
      </c>
      <c r="P1790" s="13">
        <f>IF(D1790="ZZ",Brick_Kilns_EF!$E$8*(0.75),Brick_Kilns_EF!$E$8)</f>
        <v>7.1999999999999994E-4</v>
      </c>
      <c r="Q1790" s="13">
        <f t="shared" si="111"/>
        <v>6.3985031999999995</v>
      </c>
    </row>
    <row r="1791" spans="1:17">
      <c r="A1791" s="13" t="s">
        <v>1801</v>
      </c>
      <c r="B1791" s="13">
        <v>25.357537579999999</v>
      </c>
      <c r="C1791" s="13">
        <v>89.687237780000004</v>
      </c>
      <c r="D1791" s="13" t="s">
        <v>6</v>
      </c>
      <c r="E1791" s="13" t="s">
        <v>5000</v>
      </c>
      <c r="F1791" s="13" t="s">
        <v>171</v>
      </c>
      <c r="G1791" s="13" t="s">
        <v>4802</v>
      </c>
      <c r="H1791" s="13" t="s">
        <v>4816</v>
      </c>
      <c r="I1791" s="13">
        <f>(Brick_Kilns_EF!$B$13*Brick_Kilns_EF!$B$11*Brick_Kilns_EF!$B$12)</f>
        <v>8886.81</v>
      </c>
      <c r="J1791" s="13">
        <f>IF(D1791="ZZ",Brick_Kilns_EF!$E$9*(0.75),Brick_Kilns_EF!$E$9)</f>
        <v>7.4740000000000006E-4</v>
      </c>
      <c r="K1791" s="13">
        <f t="shared" si="108"/>
        <v>6.6420017940000005</v>
      </c>
      <c r="L1791" s="13">
        <f>IF(D1791="ZZ", Brick_Kilns_EF!$E$6*(0.75),Brick_Kilns_EF!$E$6)</f>
        <v>4.0400000000000001E-4</v>
      </c>
      <c r="M1791" s="13">
        <f t="shared" si="109"/>
        <v>3.5902712399999999</v>
      </c>
      <c r="N1791" s="13">
        <f>IF(D1791="ZZ",Brick_Kilns_EF!$E$7*(0.75),Brick_Kilns_EF!$E$7)</f>
        <v>3.1900000000000001E-3</v>
      </c>
      <c r="O1791" s="13">
        <f t="shared" si="110"/>
        <v>28.348923899999999</v>
      </c>
      <c r="P1791" s="13">
        <f>IF(D1791="ZZ",Brick_Kilns_EF!$E$8*(0.75),Brick_Kilns_EF!$E$8)</f>
        <v>7.1999999999999994E-4</v>
      </c>
      <c r="Q1791" s="13">
        <f t="shared" si="111"/>
        <v>6.3985031999999995</v>
      </c>
    </row>
    <row r="1792" spans="1:17">
      <c r="A1792" s="13" t="s">
        <v>1802</v>
      </c>
      <c r="B1792" s="13">
        <v>24.797964960000002</v>
      </c>
      <c r="C1792" s="13">
        <v>88.738342500000002</v>
      </c>
      <c r="D1792" s="13" t="s">
        <v>6</v>
      </c>
      <c r="E1792" s="13" t="s">
        <v>5000</v>
      </c>
      <c r="F1792" s="13" t="s">
        <v>42</v>
      </c>
      <c r="G1792" s="13" t="s">
        <v>4802</v>
      </c>
      <c r="H1792" s="13" t="s">
        <v>4816</v>
      </c>
      <c r="I1792" s="13">
        <f>(Brick_Kilns_EF!$B$13*Brick_Kilns_EF!$B$11*Brick_Kilns_EF!$B$12)</f>
        <v>8886.81</v>
      </c>
      <c r="J1792" s="13">
        <f>IF(D1792="ZZ",Brick_Kilns_EF!$E$9*(0.75),Brick_Kilns_EF!$E$9)</f>
        <v>7.4740000000000006E-4</v>
      </c>
      <c r="K1792" s="13">
        <f t="shared" si="108"/>
        <v>6.6420017940000005</v>
      </c>
      <c r="L1792" s="13">
        <f>IF(D1792="ZZ", Brick_Kilns_EF!$E$6*(0.75),Brick_Kilns_EF!$E$6)</f>
        <v>4.0400000000000001E-4</v>
      </c>
      <c r="M1792" s="13">
        <f t="shared" si="109"/>
        <v>3.5902712399999999</v>
      </c>
      <c r="N1792" s="13">
        <f>IF(D1792="ZZ",Brick_Kilns_EF!$E$7*(0.75),Brick_Kilns_EF!$E$7)</f>
        <v>3.1900000000000001E-3</v>
      </c>
      <c r="O1792" s="13">
        <f t="shared" si="110"/>
        <v>28.348923899999999</v>
      </c>
      <c r="P1792" s="13">
        <f>IF(D1792="ZZ",Brick_Kilns_EF!$E$8*(0.75),Brick_Kilns_EF!$E$8)</f>
        <v>7.1999999999999994E-4</v>
      </c>
      <c r="Q1792" s="13">
        <f t="shared" si="111"/>
        <v>6.3985031999999995</v>
      </c>
    </row>
    <row r="1793" spans="1:17">
      <c r="A1793" s="13" t="s">
        <v>1803</v>
      </c>
      <c r="B1793" s="13">
        <v>25.57166179</v>
      </c>
      <c r="C1793" s="13">
        <v>88.630030039999994</v>
      </c>
      <c r="D1793" s="13" t="s">
        <v>6</v>
      </c>
      <c r="E1793" s="13" t="s">
        <v>5000</v>
      </c>
      <c r="F1793" s="13" t="s">
        <v>171</v>
      </c>
      <c r="G1793" s="13" t="s">
        <v>4802</v>
      </c>
      <c r="H1793" s="13" t="s">
        <v>4816</v>
      </c>
      <c r="I1793" s="13">
        <f>(Brick_Kilns_EF!$B$13*Brick_Kilns_EF!$B$11*Brick_Kilns_EF!$B$12)</f>
        <v>8886.81</v>
      </c>
      <c r="J1793" s="13">
        <f>IF(D1793="ZZ",Brick_Kilns_EF!$E$9*(0.75),Brick_Kilns_EF!$E$9)</f>
        <v>7.4740000000000006E-4</v>
      </c>
      <c r="K1793" s="13">
        <f t="shared" si="108"/>
        <v>6.6420017940000005</v>
      </c>
      <c r="L1793" s="13">
        <f>IF(D1793="ZZ", Brick_Kilns_EF!$E$6*(0.75),Brick_Kilns_EF!$E$6)</f>
        <v>4.0400000000000001E-4</v>
      </c>
      <c r="M1793" s="13">
        <f t="shared" si="109"/>
        <v>3.5902712399999999</v>
      </c>
      <c r="N1793" s="13">
        <f>IF(D1793="ZZ",Brick_Kilns_EF!$E$7*(0.75),Brick_Kilns_EF!$E$7)</f>
        <v>3.1900000000000001E-3</v>
      </c>
      <c r="O1793" s="13">
        <f t="shared" si="110"/>
        <v>28.348923899999999</v>
      </c>
      <c r="P1793" s="13">
        <f>IF(D1793="ZZ",Brick_Kilns_EF!$E$8*(0.75),Brick_Kilns_EF!$E$8)</f>
        <v>7.1999999999999994E-4</v>
      </c>
      <c r="Q1793" s="13">
        <f t="shared" si="111"/>
        <v>6.3985031999999995</v>
      </c>
    </row>
    <row r="1794" spans="1:17">
      <c r="A1794" s="13" t="s">
        <v>1804</v>
      </c>
      <c r="B1794" s="13">
        <v>26.021035850000001</v>
      </c>
      <c r="C1794" s="13">
        <v>88.490800519999993</v>
      </c>
      <c r="D1794" s="13" t="s">
        <v>6</v>
      </c>
      <c r="E1794" s="13" t="s">
        <v>5000</v>
      </c>
      <c r="F1794" s="13" t="s">
        <v>171</v>
      </c>
      <c r="G1794" s="13" t="s">
        <v>4802</v>
      </c>
      <c r="H1794" s="13" t="s">
        <v>4816</v>
      </c>
      <c r="I1794" s="13">
        <f>(Brick_Kilns_EF!$B$13*Brick_Kilns_EF!$B$11*Brick_Kilns_EF!$B$12)</f>
        <v>8886.81</v>
      </c>
      <c r="J1794" s="13">
        <f>IF(D1794="ZZ",Brick_Kilns_EF!$E$9*(0.75),Brick_Kilns_EF!$E$9)</f>
        <v>7.4740000000000006E-4</v>
      </c>
      <c r="K1794" s="13">
        <f t="shared" si="108"/>
        <v>6.6420017940000005</v>
      </c>
      <c r="L1794" s="13">
        <f>IF(D1794="ZZ", Brick_Kilns_EF!$E$6*(0.75),Brick_Kilns_EF!$E$6)</f>
        <v>4.0400000000000001E-4</v>
      </c>
      <c r="M1794" s="13">
        <f t="shared" si="109"/>
        <v>3.5902712399999999</v>
      </c>
      <c r="N1794" s="13">
        <f>IF(D1794="ZZ",Brick_Kilns_EF!$E$7*(0.75),Brick_Kilns_EF!$E$7)</f>
        <v>3.1900000000000001E-3</v>
      </c>
      <c r="O1794" s="13">
        <f t="shared" si="110"/>
        <v>28.348923899999999</v>
      </c>
      <c r="P1794" s="13">
        <f>IF(D1794="ZZ",Brick_Kilns_EF!$E$8*(0.75),Brick_Kilns_EF!$E$8)</f>
        <v>7.1999999999999994E-4</v>
      </c>
      <c r="Q1794" s="13">
        <f t="shared" si="111"/>
        <v>6.3985031999999995</v>
      </c>
    </row>
    <row r="1795" spans="1:17">
      <c r="A1795" s="13" t="s">
        <v>1805</v>
      </c>
      <c r="B1795" s="13">
        <v>25.699080980000002</v>
      </c>
      <c r="C1795" s="13">
        <v>89.357586940000004</v>
      </c>
      <c r="D1795" s="13" t="s">
        <v>6</v>
      </c>
      <c r="E1795" s="13" t="s">
        <v>5000</v>
      </c>
      <c r="F1795" s="13" t="s">
        <v>171</v>
      </c>
      <c r="G1795" s="13" t="s">
        <v>4802</v>
      </c>
      <c r="H1795" s="13" t="s">
        <v>4816</v>
      </c>
      <c r="I1795" s="13">
        <f>(Brick_Kilns_EF!$B$13*Brick_Kilns_EF!$B$11*Brick_Kilns_EF!$B$12)</f>
        <v>8886.81</v>
      </c>
      <c r="J1795" s="13">
        <f>IF(D1795="ZZ",Brick_Kilns_EF!$E$9*(0.75),Brick_Kilns_EF!$E$9)</f>
        <v>7.4740000000000006E-4</v>
      </c>
      <c r="K1795" s="13">
        <f t="shared" ref="K1795:K1858" si="112">I1795*J1795</f>
        <v>6.6420017940000005</v>
      </c>
      <c r="L1795" s="13">
        <f>IF(D1795="ZZ", Brick_Kilns_EF!$E$6*(0.75),Brick_Kilns_EF!$E$6)</f>
        <v>4.0400000000000001E-4</v>
      </c>
      <c r="M1795" s="13">
        <f t="shared" ref="M1795:M1858" si="113">L1795*I1795</f>
        <v>3.5902712399999999</v>
      </c>
      <c r="N1795" s="13">
        <f>IF(D1795="ZZ",Brick_Kilns_EF!$E$7*(0.75),Brick_Kilns_EF!$E$7)</f>
        <v>3.1900000000000001E-3</v>
      </c>
      <c r="O1795" s="13">
        <f t="shared" ref="O1795:O1858" si="114">I1795*N1795</f>
        <v>28.348923899999999</v>
      </c>
      <c r="P1795" s="13">
        <f>IF(D1795="ZZ",Brick_Kilns_EF!$E$8*(0.75),Brick_Kilns_EF!$E$8)</f>
        <v>7.1999999999999994E-4</v>
      </c>
      <c r="Q1795" s="13">
        <f t="shared" ref="Q1795:Q1858" si="115">I1795*P1795</f>
        <v>6.3985031999999995</v>
      </c>
    </row>
    <row r="1796" spans="1:17">
      <c r="A1796" s="13" t="s">
        <v>1806</v>
      </c>
      <c r="B1796" s="13">
        <v>24.623851640000002</v>
      </c>
      <c r="C1796" s="13">
        <v>88.234831880000002</v>
      </c>
      <c r="D1796" s="13" t="s">
        <v>6</v>
      </c>
      <c r="E1796" s="13" t="s">
        <v>5000</v>
      </c>
      <c r="F1796" s="13" t="s">
        <v>42</v>
      </c>
      <c r="G1796" s="13" t="s">
        <v>4802</v>
      </c>
      <c r="H1796" s="13" t="s">
        <v>4816</v>
      </c>
      <c r="I1796" s="13">
        <f>(Brick_Kilns_EF!$B$13*Brick_Kilns_EF!$B$11*Brick_Kilns_EF!$B$12)</f>
        <v>8886.81</v>
      </c>
      <c r="J1796" s="13">
        <f>IF(D1796="ZZ",Brick_Kilns_EF!$E$9*(0.75),Brick_Kilns_EF!$E$9)</f>
        <v>7.4740000000000006E-4</v>
      </c>
      <c r="K1796" s="13">
        <f t="shared" si="112"/>
        <v>6.6420017940000005</v>
      </c>
      <c r="L1796" s="13">
        <f>IF(D1796="ZZ", Brick_Kilns_EF!$E$6*(0.75),Brick_Kilns_EF!$E$6)</f>
        <v>4.0400000000000001E-4</v>
      </c>
      <c r="M1796" s="13">
        <f t="shared" si="113"/>
        <v>3.5902712399999999</v>
      </c>
      <c r="N1796" s="13">
        <f>IF(D1796="ZZ",Brick_Kilns_EF!$E$7*(0.75),Brick_Kilns_EF!$E$7)</f>
        <v>3.1900000000000001E-3</v>
      </c>
      <c r="O1796" s="13">
        <f t="shared" si="114"/>
        <v>28.348923899999999</v>
      </c>
      <c r="P1796" s="13">
        <f>IF(D1796="ZZ",Brick_Kilns_EF!$E$8*(0.75),Brick_Kilns_EF!$E$8)</f>
        <v>7.1999999999999994E-4</v>
      </c>
      <c r="Q1796" s="13">
        <f t="shared" si="115"/>
        <v>6.3985031999999995</v>
      </c>
    </row>
    <row r="1797" spans="1:17">
      <c r="A1797" s="13" t="s">
        <v>1807</v>
      </c>
      <c r="B1797" s="13">
        <v>25.166592470000001</v>
      </c>
      <c r="C1797" s="13">
        <v>90.24146623</v>
      </c>
      <c r="D1797" s="13" t="s">
        <v>6</v>
      </c>
      <c r="E1797" s="13" t="s">
        <v>5000</v>
      </c>
      <c r="F1797" s="13" t="s">
        <v>248</v>
      </c>
      <c r="G1797" s="13" t="s">
        <v>4802</v>
      </c>
      <c r="H1797" s="13" t="s">
        <v>4816</v>
      </c>
      <c r="I1797" s="13">
        <f>(Brick_Kilns_EF!$B$13*Brick_Kilns_EF!$B$11*Brick_Kilns_EF!$B$12)</f>
        <v>8886.81</v>
      </c>
      <c r="J1797" s="13">
        <f>IF(D1797="ZZ",Brick_Kilns_EF!$E$9*(0.75),Brick_Kilns_EF!$E$9)</f>
        <v>7.4740000000000006E-4</v>
      </c>
      <c r="K1797" s="13">
        <f t="shared" si="112"/>
        <v>6.6420017940000005</v>
      </c>
      <c r="L1797" s="13">
        <f>IF(D1797="ZZ", Brick_Kilns_EF!$E$6*(0.75),Brick_Kilns_EF!$E$6)</f>
        <v>4.0400000000000001E-4</v>
      </c>
      <c r="M1797" s="13">
        <f t="shared" si="113"/>
        <v>3.5902712399999999</v>
      </c>
      <c r="N1797" s="13">
        <f>IF(D1797="ZZ",Brick_Kilns_EF!$E$7*(0.75),Brick_Kilns_EF!$E$7)</f>
        <v>3.1900000000000001E-3</v>
      </c>
      <c r="O1797" s="13">
        <f t="shared" si="114"/>
        <v>28.348923899999999</v>
      </c>
      <c r="P1797" s="13">
        <f>IF(D1797="ZZ",Brick_Kilns_EF!$E$8*(0.75),Brick_Kilns_EF!$E$8)</f>
        <v>7.1999999999999994E-4</v>
      </c>
      <c r="Q1797" s="13">
        <f t="shared" si="115"/>
        <v>6.3985031999999995</v>
      </c>
    </row>
    <row r="1798" spans="1:17">
      <c r="A1798" s="13" t="s">
        <v>1808</v>
      </c>
      <c r="B1798" s="13">
        <v>25.07058018</v>
      </c>
      <c r="C1798" s="13">
        <v>90.030195399999997</v>
      </c>
      <c r="D1798" s="13" t="s">
        <v>6</v>
      </c>
      <c r="E1798" s="13" t="s">
        <v>5000</v>
      </c>
      <c r="F1798" s="13" t="s">
        <v>248</v>
      </c>
      <c r="G1798" s="13" t="s">
        <v>4802</v>
      </c>
      <c r="H1798" s="13" t="s">
        <v>4816</v>
      </c>
      <c r="I1798" s="13">
        <f>(Brick_Kilns_EF!$B$13*Brick_Kilns_EF!$B$11*Brick_Kilns_EF!$B$12)</f>
        <v>8886.81</v>
      </c>
      <c r="J1798" s="13">
        <f>IF(D1798="ZZ",Brick_Kilns_EF!$E$9*(0.75),Brick_Kilns_EF!$E$9)</f>
        <v>7.4740000000000006E-4</v>
      </c>
      <c r="K1798" s="13">
        <f t="shared" si="112"/>
        <v>6.6420017940000005</v>
      </c>
      <c r="L1798" s="13">
        <f>IF(D1798="ZZ", Brick_Kilns_EF!$E$6*(0.75),Brick_Kilns_EF!$E$6)</f>
        <v>4.0400000000000001E-4</v>
      </c>
      <c r="M1798" s="13">
        <f t="shared" si="113"/>
        <v>3.5902712399999999</v>
      </c>
      <c r="N1798" s="13">
        <f>IF(D1798="ZZ",Brick_Kilns_EF!$E$7*(0.75),Brick_Kilns_EF!$E$7)</f>
        <v>3.1900000000000001E-3</v>
      </c>
      <c r="O1798" s="13">
        <f t="shared" si="114"/>
        <v>28.348923899999999</v>
      </c>
      <c r="P1798" s="13">
        <f>IF(D1798="ZZ",Brick_Kilns_EF!$E$8*(0.75),Brick_Kilns_EF!$E$8)</f>
        <v>7.1999999999999994E-4</v>
      </c>
      <c r="Q1798" s="13">
        <f t="shared" si="115"/>
        <v>6.3985031999999995</v>
      </c>
    </row>
    <row r="1799" spans="1:17">
      <c r="A1799" s="13" t="s">
        <v>1809</v>
      </c>
      <c r="B1799" s="13">
        <v>24.728608470000001</v>
      </c>
      <c r="C1799" s="13">
        <v>88.820228099999994</v>
      </c>
      <c r="D1799" s="13" t="s">
        <v>6</v>
      </c>
      <c r="E1799" s="13" t="s">
        <v>5000</v>
      </c>
      <c r="F1799" s="13" t="s">
        <v>42</v>
      </c>
      <c r="G1799" s="13" t="s">
        <v>4802</v>
      </c>
      <c r="H1799" s="13" t="s">
        <v>4816</v>
      </c>
      <c r="I1799" s="13">
        <f>(Brick_Kilns_EF!$B$13*Brick_Kilns_EF!$B$11*Brick_Kilns_EF!$B$12)</f>
        <v>8886.81</v>
      </c>
      <c r="J1799" s="13">
        <f>IF(D1799="ZZ",Brick_Kilns_EF!$E$9*(0.75),Brick_Kilns_EF!$E$9)</f>
        <v>7.4740000000000006E-4</v>
      </c>
      <c r="K1799" s="13">
        <f t="shared" si="112"/>
        <v>6.6420017940000005</v>
      </c>
      <c r="L1799" s="13">
        <f>IF(D1799="ZZ", Brick_Kilns_EF!$E$6*(0.75),Brick_Kilns_EF!$E$6)</f>
        <v>4.0400000000000001E-4</v>
      </c>
      <c r="M1799" s="13">
        <f t="shared" si="113"/>
        <v>3.5902712399999999</v>
      </c>
      <c r="N1799" s="13">
        <f>IF(D1799="ZZ",Brick_Kilns_EF!$E$7*(0.75),Brick_Kilns_EF!$E$7)</f>
        <v>3.1900000000000001E-3</v>
      </c>
      <c r="O1799" s="13">
        <f t="shared" si="114"/>
        <v>28.348923899999999</v>
      </c>
      <c r="P1799" s="13">
        <f>IF(D1799="ZZ",Brick_Kilns_EF!$E$8*(0.75),Brick_Kilns_EF!$E$8)</f>
        <v>7.1999999999999994E-4</v>
      </c>
      <c r="Q1799" s="13">
        <f t="shared" si="115"/>
        <v>6.3985031999999995</v>
      </c>
    </row>
    <row r="1800" spans="1:17">
      <c r="A1800" s="13" t="s">
        <v>1810</v>
      </c>
      <c r="B1800" s="13">
        <v>25.98401308</v>
      </c>
      <c r="C1800" s="13">
        <v>89.342052030000005</v>
      </c>
      <c r="D1800" s="13" t="s">
        <v>6</v>
      </c>
      <c r="E1800" s="13" t="s">
        <v>5000</v>
      </c>
      <c r="F1800" s="13" t="s">
        <v>171</v>
      </c>
      <c r="G1800" s="13" t="s">
        <v>4802</v>
      </c>
      <c r="H1800" s="13" t="s">
        <v>4816</v>
      </c>
      <c r="I1800" s="13">
        <f>(Brick_Kilns_EF!$B$13*Brick_Kilns_EF!$B$11*Brick_Kilns_EF!$B$12)</f>
        <v>8886.81</v>
      </c>
      <c r="J1800" s="13">
        <f>IF(D1800="ZZ",Brick_Kilns_EF!$E$9*(0.75),Brick_Kilns_EF!$E$9)</f>
        <v>7.4740000000000006E-4</v>
      </c>
      <c r="K1800" s="13">
        <f t="shared" si="112"/>
        <v>6.6420017940000005</v>
      </c>
      <c r="L1800" s="13">
        <f>IF(D1800="ZZ", Brick_Kilns_EF!$E$6*(0.75),Brick_Kilns_EF!$E$6)</f>
        <v>4.0400000000000001E-4</v>
      </c>
      <c r="M1800" s="13">
        <f t="shared" si="113"/>
        <v>3.5902712399999999</v>
      </c>
      <c r="N1800" s="13">
        <f>IF(D1800="ZZ",Brick_Kilns_EF!$E$7*(0.75),Brick_Kilns_EF!$E$7)</f>
        <v>3.1900000000000001E-3</v>
      </c>
      <c r="O1800" s="13">
        <f t="shared" si="114"/>
        <v>28.348923899999999</v>
      </c>
      <c r="P1800" s="13">
        <f>IF(D1800="ZZ",Brick_Kilns_EF!$E$8*(0.75),Brick_Kilns_EF!$E$8)</f>
        <v>7.1999999999999994E-4</v>
      </c>
      <c r="Q1800" s="13">
        <f t="shared" si="115"/>
        <v>6.3985031999999995</v>
      </c>
    </row>
    <row r="1801" spans="1:17">
      <c r="A1801" s="13" t="s">
        <v>1811</v>
      </c>
      <c r="B1801" s="13">
        <v>24.662632550000001</v>
      </c>
      <c r="C1801" s="13">
        <v>88.055435489999994</v>
      </c>
      <c r="D1801" s="13" t="s">
        <v>6</v>
      </c>
      <c r="E1801" s="13" t="s">
        <v>5000</v>
      </c>
      <c r="F1801" s="13" t="s">
        <v>42</v>
      </c>
      <c r="G1801" s="13" t="s">
        <v>4802</v>
      </c>
      <c r="H1801" s="13" t="s">
        <v>4816</v>
      </c>
      <c r="I1801" s="13">
        <f>(Brick_Kilns_EF!$B$13*Brick_Kilns_EF!$B$11*Brick_Kilns_EF!$B$12)</f>
        <v>8886.81</v>
      </c>
      <c r="J1801" s="13">
        <f>IF(D1801="ZZ",Brick_Kilns_EF!$E$9*(0.75),Brick_Kilns_EF!$E$9)</f>
        <v>7.4740000000000006E-4</v>
      </c>
      <c r="K1801" s="13">
        <f t="shared" si="112"/>
        <v>6.6420017940000005</v>
      </c>
      <c r="L1801" s="13">
        <f>IF(D1801="ZZ", Brick_Kilns_EF!$E$6*(0.75),Brick_Kilns_EF!$E$6)</f>
        <v>4.0400000000000001E-4</v>
      </c>
      <c r="M1801" s="13">
        <f t="shared" si="113"/>
        <v>3.5902712399999999</v>
      </c>
      <c r="N1801" s="13">
        <f>IF(D1801="ZZ",Brick_Kilns_EF!$E$7*(0.75),Brick_Kilns_EF!$E$7)</f>
        <v>3.1900000000000001E-3</v>
      </c>
      <c r="O1801" s="13">
        <f t="shared" si="114"/>
        <v>28.348923899999999</v>
      </c>
      <c r="P1801" s="13">
        <f>IF(D1801="ZZ",Brick_Kilns_EF!$E$8*(0.75),Brick_Kilns_EF!$E$8)</f>
        <v>7.1999999999999994E-4</v>
      </c>
      <c r="Q1801" s="13">
        <f t="shared" si="115"/>
        <v>6.3985031999999995</v>
      </c>
    </row>
    <row r="1802" spans="1:17">
      <c r="A1802" s="13" t="s">
        <v>1812</v>
      </c>
      <c r="B1802" s="13">
        <v>24.912903369999999</v>
      </c>
      <c r="C1802" s="13">
        <v>88.543133280000006</v>
      </c>
      <c r="D1802" s="13" t="s">
        <v>6</v>
      </c>
      <c r="E1802" s="13" t="s">
        <v>5000</v>
      </c>
      <c r="F1802" s="13" t="s">
        <v>42</v>
      </c>
      <c r="G1802" s="13" t="s">
        <v>4802</v>
      </c>
      <c r="H1802" s="13" t="s">
        <v>4816</v>
      </c>
      <c r="I1802" s="13">
        <f>(Brick_Kilns_EF!$B$13*Brick_Kilns_EF!$B$11*Brick_Kilns_EF!$B$12)</f>
        <v>8886.81</v>
      </c>
      <c r="J1802" s="13">
        <f>IF(D1802="ZZ",Brick_Kilns_EF!$E$9*(0.75),Brick_Kilns_EF!$E$9)</f>
        <v>7.4740000000000006E-4</v>
      </c>
      <c r="K1802" s="13">
        <f t="shared" si="112"/>
        <v>6.6420017940000005</v>
      </c>
      <c r="L1802" s="13">
        <f>IF(D1802="ZZ", Brick_Kilns_EF!$E$6*(0.75),Brick_Kilns_EF!$E$6)</f>
        <v>4.0400000000000001E-4</v>
      </c>
      <c r="M1802" s="13">
        <f t="shared" si="113"/>
        <v>3.5902712399999999</v>
      </c>
      <c r="N1802" s="13">
        <f>IF(D1802="ZZ",Brick_Kilns_EF!$E$7*(0.75),Brick_Kilns_EF!$E$7)</f>
        <v>3.1900000000000001E-3</v>
      </c>
      <c r="O1802" s="13">
        <f t="shared" si="114"/>
        <v>28.348923899999999</v>
      </c>
      <c r="P1802" s="13">
        <f>IF(D1802="ZZ",Brick_Kilns_EF!$E$8*(0.75),Brick_Kilns_EF!$E$8)</f>
        <v>7.1999999999999994E-4</v>
      </c>
      <c r="Q1802" s="13">
        <f t="shared" si="115"/>
        <v>6.3985031999999995</v>
      </c>
    </row>
    <row r="1803" spans="1:17">
      <c r="A1803" s="13" t="s">
        <v>1813</v>
      </c>
      <c r="B1803" s="13">
        <v>24.98369688</v>
      </c>
      <c r="C1803" s="13">
        <v>88.748842640000007</v>
      </c>
      <c r="D1803" s="13" t="s">
        <v>6</v>
      </c>
      <c r="E1803" s="13" t="s">
        <v>5000</v>
      </c>
      <c r="F1803" s="13" t="s">
        <v>42</v>
      </c>
      <c r="G1803" s="13" t="s">
        <v>4802</v>
      </c>
      <c r="H1803" s="13" t="s">
        <v>4816</v>
      </c>
      <c r="I1803" s="13">
        <f>(Brick_Kilns_EF!$B$13*Brick_Kilns_EF!$B$11*Brick_Kilns_EF!$B$12)</f>
        <v>8886.81</v>
      </c>
      <c r="J1803" s="13">
        <f>IF(D1803="ZZ",Brick_Kilns_EF!$E$9*(0.75),Brick_Kilns_EF!$E$9)</f>
        <v>7.4740000000000006E-4</v>
      </c>
      <c r="K1803" s="13">
        <f t="shared" si="112"/>
        <v>6.6420017940000005</v>
      </c>
      <c r="L1803" s="13">
        <f>IF(D1803="ZZ", Brick_Kilns_EF!$E$6*(0.75),Brick_Kilns_EF!$E$6)</f>
        <v>4.0400000000000001E-4</v>
      </c>
      <c r="M1803" s="13">
        <f t="shared" si="113"/>
        <v>3.5902712399999999</v>
      </c>
      <c r="N1803" s="13">
        <f>IF(D1803="ZZ",Brick_Kilns_EF!$E$7*(0.75),Brick_Kilns_EF!$E$7)</f>
        <v>3.1900000000000001E-3</v>
      </c>
      <c r="O1803" s="13">
        <f t="shared" si="114"/>
        <v>28.348923899999999</v>
      </c>
      <c r="P1803" s="13">
        <f>IF(D1803="ZZ",Brick_Kilns_EF!$E$8*(0.75),Brick_Kilns_EF!$E$8)</f>
        <v>7.1999999999999994E-4</v>
      </c>
      <c r="Q1803" s="13">
        <f t="shared" si="115"/>
        <v>6.3985031999999995</v>
      </c>
    </row>
    <row r="1804" spans="1:17">
      <c r="A1804" s="13" t="s">
        <v>1814</v>
      </c>
      <c r="B1804" s="13">
        <v>24.816073450000001</v>
      </c>
      <c r="C1804" s="13">
        <v>88.629345279999995</v>
      </c>
      <c r="D1804" s="13" t="s">
        <v>6</v>
      </c>
      <c r="E1804" s="13" t="s">
        <v>5000</v>
      </c>
      <c r="F1804" s="13" t="s">
        <v>42</v>
      </c>
      <c r="G1804" s="13" t="s">
        <v>4802</v>
      </c>
      <c r="H1804" s="13" t="s">
        <v>4816</v>
      </c>
      <c r="I1804" s="13">
        <f>(Brick_Kilns_EF!$B$13*Brick_Kilns_EF!$B$11*Brick_Kilns_EF!$B$12)</f>
        <v>8886.81</v>
      </c>
      <c r="J1804" s="13">
        <f>IF(D1804="ZZ",Brick_Kilns_EF!$E$9*(0.75),Brick_Kilns_EF!$E$9)</f>
        <v>7.4740000000000006E-4</v>
      </c>
      <c r="K1804" s="13">
        <f t="shared" si="112"/>
        <v>6.6420017940000005</v>
      </c>
      <c r="L1804" s="13">
        <f>IF(D1804="ZZ", Brick_Kilns_EF!$E$6*(0.75),Brick_Kilns_EF!$E$6)</f>
        <v>4.0400000000000001E-4</v>
      </c>
      <c r="M1804" s="13">
        <f t="shared" si="113"/>
        <v>3.5902712399999999</v>
      </c>
      <c r="N1804" s="13">
        <f>IF(D1804="ZZ",Brick_Kilns_EF!$E$7*(0.75),Brick_Kilns_EF!$E$7)</f>
        <v>3.1900000000000001E-3</v>
      </c>
      <c r="O1804" s="13">
        <f t="shared" si="114"/>
        <v>28.348923899999999</v>
      </c>
      <c r="P1804" s="13">
        <f>IF(D1804="ZZ",Brick_Kilns_EF!$E$8*(0.75),Brick_Kilns_EF!$E$8)</f>
        <v>7.1999999999999994E-4</v>
      </c>
      <c r="Q1804" s="13">
        <f t="shared" si="115"/>
        <v>6.3985031999999995</v>
      </c>
    </row>
    <row r="1805" spans="1:17">
      <c r="A1805" s="13" t="s">
        <v>1815</v>
      </c>
      <c r="B1805" s="13">
        <v>24.90988827</v>
      </c>
      <c r="C1805" s="13">
        <v>89.740998860000005</v>
      </c>
      <c r="D1805" s="13" t="s">
        <v>6</v>
      </c>
      <c r="E1805" s="13" t="s">
        <v>5000</v>
      </c>
      <c r="F1805" s="13" t="s">
        <v>248</v>
      </c>
      <c r="G1805" s="13" t="s">
        <v>4802</v>
      </c>
      <c r="H1805" s="13" t="s">
        <v>4816</v>
      </c>
      <c r="I1805" s="13">
        <f>(Brick_Kilns_EF!$B$13*Brick_Kilns_EF!$B$11*Brick_Kilns_EF!$B$12)</f>
        <v>8886.81</v>
      </c>
      <c r="J1805" s="13">
        <f>IF(D1805="ZZ",Brick_Kilns_EF!$E$9*(0.75),Brick_Kilns_EF!$E$9)</f>
        <v>7.4740000000000006E-4</v>
      </c>
      <c r="K1805" s="13">
        <f t="shared" si="112"/>
        <v>6.6420017940000005</v>
      </c>
      <c r="L1805" s="13">
        <f>IF(D1805="ZZ", Brick_Kilns_EF!$E$6*(0.75),Brick_Kilns_EF!$E$6)</f>
        <v>4.0400000000000001E-4</v>
      </c>
      <c r="M1805" s="13">
        <f t="shared" si="113"/>
        <v>3.5902712399999999</v>
      </c>
      <c r="N1805" s="13">
        <f>IF(D1805="ZZ",Brick_Kilns_EF!$E$7*(0.75),Brick_Kilns_EF!$E$7)</f>
        <v>3.1900000000000001E-3</v>
      </c>
      <c r="O1805" s="13">
        <f t="shared" si="114"/>
        <v>28.348923899999999</v>
      </c>
      <c r="P1805" s="13">
        <f>IF(D1805="ZZ",Brick_Kilns_EF!$E$8*(0.75),Brick_Kilns_EF!$E$8)</f>
        <v>7.1999999999999994E-4</v>
      </c>
      <c r="Q1805" s="13">
        <f t="shared" si="115"/>
        <v>6.3985031999999995</v>
      </c>
    </row>
    <row r="1806" spans="1:17">
      <c r="A1806" s="13" t="s">
        <v>1816</v>
      </c>
      <c r="B1806" s="13">
        <v>24.792431220000001</v>
      </c>
      <c r="C1806" s="13">
        <v>88.168680269999996</v>
      </c>
      <c r="D1806" s="13" t="s">
        <v>6</v>
      </c>
      <c r="E1806" s="13" t="s">
        <v>5000</v>
      </c>
      <c r="F1806" s="13" t="s">
        <v>42</v>
      </c>
      <c r="G1806" s="13" t="s">
        <v>4802</v>
      </c>
      <c r="H1806" s="13" t="s">
        <v>4816</v>
      </c>
      <c r="I1806" s="13">
        <f>(Brick_Kilns_EF!$B$13*Brick_Kilns_EF!$B$11*Brick_Kilns_EF!$B$12)</f>
        <v>8886.81</v>
      </c>
      <c r="J1806" s="13">
        <f>IF(D1806="ZZ",Brick_Kilns_EF!$E$9*(0.75),Brick_Kilns_EF!$E$9)</f>
        <v>7.4740000000000006E-4</v>
      </c>
      <c r="K1806" s="13">
        <f t="shared" si="112"/>
        <v>6.6420017940000005</v>
      </c>
      <c r="L1806" s="13">
        <f>IF(D1806="ZZ", Brick_Kilns_EF!$E$6*(0.75),Brick_Kilns_EF!$E$6)</f>
        <v>4.0400000000000001E-4</v>
      </c>
      <c r="M1806" s="13">
        <f t="shared" si="113"/>
        <v>3.5902712399999999</v>
      </c>
      <c r="N1806" s="13">
        <f>IF(D1806="ZZ",Brick_Kilns_EF!$E$7*(0.75),Brick_Kilns_EF!$E$7)</f>
        <v>3.1900000000000001E-3</v>
      </c>
      <c r="O1806" s="13">
        <f t="shared" si="114"/>
        <v>28.348923899999999</v>
      </c>
      <c r="P1806" s="13">
        <f>IF(D1806="ZZ",Brick_Kilns_EF!$E$8*(0.75),Brick_Kilns_EF!$E$8)</f>
        <v>7.1999999999999994E-4</v>
      </c>
      <c r="Q1806" s="13">
        <f t="shared" si="115"/>
        <v>6.3985031999999995</v>
      </c>
    </row>
    <row r="1807" spans="1:17">
      <c r="A1807" s="13" t="s">
        <v>1817</v>
      </c>
      <c r="B1807" s="13">
        <v>22.186562139999999</v>
      </c>
      <c r="C1807" s="13">
        <v>90.789046949999999</v>
      </c>
      <c r="D1807" s="13" t="s">
        <v>6</v>
      </c>
      <c r="E1807" s="13" t="s">
        <v>5000</v>
      </c>
      <c r="F1807" s="13" t="s">
        <v>11</v>
      </c>
      <c r="G1807" s="13" t="s">
        <v>4802</v>
      </c>
      <c r="H1807" s="13" t="s">
        <v>4816</v>
      </c>
      <c r="I1807" s="13">
        <f>(Brick_Kilns_EF!$B$13*Brick_Kilns_EF!$B$11*Brick_Kilns_EF!$B$12)</f>
        <v>8886.81</v>
      </c>
      <c r="J1807" s="13">
        <f>IF(D1807="ZZ",Brick_Kilns_EF!$E$9*(0.75),Brick_Kilns_EF!$E$9)</f>
        <v>7.4740000000000006E-4</v>
      </c>
      <c r="K1807" s="13">
        <f t="shared" si="112"/>
        <v>6.6420017940000005</v>
      </c>
      <c r="L1807" s="13">
        <f>IF(D1807="ZZ", Brick_Kilns_EF!$E$6*(0.75),Brick_Kilns_EF!$E$6)</f>
        <v>4.0400000000000001E-4</v>
      </c>
      <c r="M1807" s="13">
        <f t="shared" si="113"/>
        <v>3.5902712399999999</v>
      </c>
      <c r="N1807" s="13">
        <f>IF(D1807="ZZ",Brick_Kilns_EF!$E$7*(0.75),Brick_Kilns_EF!$E$7)</f>
        <v>3.1900000000000001E-3</v>
      </c>
      <c r="O1807" s="13">
        <f t="shared" si="114"/>
        <v>28.348923899999999</v>
      </c>
      <c r="P1807" s="13">
        <f>IF(D1807="ZZ",Brick_Kilns_EF!$E$8*(0.75),Brick_Kilns_EF!$E$8)</f>
        <v>7.1999999999999994E-4</v>
      </c>
      <c r="Q1807" s="13">
        <f t="shared" si="115"/>
        <v>6.3985031999999995</v>
      </c>
    </row>
    <row r="1808" spans="1:17">
      <c r="A1808" s="13" t="s">
        <v>1818</v>
      </c>
      <c r="B1808" s="13">
        <v>25.617111980000001</v>
      </c>
      <c r="C1808" s="13">
        <v>89.64024508</v>
      </c>
      <c r="D1808" s="13" t="s">
        <v>6</v>
      </c>
      <c r="E1808" s="13" t="s">
        <v>5000</v>
      </c>
      <c r="F1808" s="13" t="s">
        <v>171</v>
      </c>
      <c r="G1808" s="13" t="s">
        <v>4802</v>
      </c>
      <c r="H1808" s="13" t="s">
        <v>4816</v>
      </c>
      <c r="I1808" s="13">
        <f>(Brick_Kilns_EF!$B$13*Brick_Kilns_EF!$B$11*Brick_Kilns_EF!$B$12)</f>
        <v>8886.81</v>
      </c>
      <c r="J1808" s="13">
        <f>IF(D1808="ZZ",Brick_Kilns_EF!$E$9*(0.75),Brick_Kilns_EF!$E$9)</f>
        <v>7.4740000000000006E-4</v>
      </c>
      <c r="K1808" s="13">
        <f t="shared" si="112"/>
        <v>6.6420017940000005</v>
      </c>
      <c r="L1808" s="13">
        <f>IF(D1808="ZZ", Brick_Kilns_EF!$E$6*(0.75),Brick_Kilns_EF!$E$6)</f>
        <v>4.0400000000000001E-4</v>
      </c>
      <c r="M1808" s="13">
        <f t="shared" si="113"/>
        <v>3.5902712399999999</v>
      </c>
      <c r="N1808" s="13">
        <f>IF(D1808="ZZ",Brick_Kilns_EF!$E$7*(0.75),Brick_Kilns_EF!$E$7)</f>
        <v>3.1900000000000001E-3</v>
      </c>
      <c r="O1808" s="13">
        <f t="shared" si="114"/>
        <v>28.348923899999999</v>
      </c>
      <c r="P1808" s="13">
        <f>IF(D1808="ZZ",Brick_Kilns_EF!$E$8*(0.75),Brick_Kilns_EF!$E$8)</f>
        <v>7.1999999999999994E-4</v>
      </c>
      <c r="Q1808" s="13">
        <f t="shared" si="115"/>
        <v>6.3985031999999995</v>
      </c>
    </row>
    <row r="1809" spans="1:17">
      <c r="A1809" s="13" t="s">
        <v>1819</v>
      </c>
      <c r="B1809" s="13">
        <v>25.616402990000001</v>
      </c>
      <c r="C1809" s="13">
        <v>89.641900579999998</v>
      </c>
      <c r="D1809" s="13" t="s">
        <v>6</v>
      </c>
      <c r="E1809" s="13" t="s">
        <v>5000</v>
      </c>
      <c r="F1809" s="13" t="s">
        <v>171</v>
      </c>
      <c r="G1809" s="13" t="s">
        <v>4802</v>
      </c>
      <c r="H1809" s="13" t="s">
        <v>4816</v>
      </c>
      <c r="I1809" s="13">
        <f>(Brick_Kilns_EF!$B$13*Brick_Kilns_EF!$B$11*Brick_Kilns_EF!$B$12)</f>
        <v>8886.81</v>
      </c>
      <c r="J1809" s="13">
        <f>IF(D1809="ZZ",Brick_Kilns_EF!$E$9*(0.75),Brick_Kilns_EF!$E$9)</f>
        <v>7.4740000000000006E-4</v>
      </c>
      <c r="K1809" s="13">
        <f t="shared" si="112"/>
        <v>6.6420017940000005</v>
      </c>
      <c r="L1809" s="13">
        <f>IF(D1809="ZZ", Brick_Kilns_EF!$E$6*(0.75),Brick_Kilns_EF!$E$6)</f>
        <v>4.0400000000000001E-4</v>
      </c>
      <c r="M1809" s="13">
        <f t="shared" si="113"/>
        <v>3.5902712399999999</v>
      </c>
      <c r="N1809" s="13">
        <f>IF(D1809="ZZ",Brick_Kilns_EF!$E$7*(0.75),Brick_Kilns_EF!$E$7)</f>
        <v>3.1900000000000001E-3</v>
      </c>
      <c r="O1809" s="13">
        <f t="shared" si="114"/>
        <v>28.348923899999999</v>
      </c>
      <c r="P1809" s="13">
        <f>IF(D1809="ZZ",Brick_Kilns_EF!$E$8*(0.75),Brick_Kilns_EF!$E$8)</f>
        <v>7.1999999999999994E-4</v>
      </c>
      <c r="Q1809" s="13">
        <f t="shared" si="115"/>
        <v>6.3985031999999995</v>
      </c>
    </row>
    <row r="1810" spans="1:17">
      <c r="A1810" s="13" t="s">
        <v>1820</v>
      </c>
      <c r="B1810" s="13">
        <v>24.828611009999999</v>
      </c>
      <c r="C1810" s="13">
        <v>89.244069690000003</v>
      </c>
      <c r="D1810" s="13" t="s">
        <v>6</v>
      </c>
      <c r="E1810" s="13" t="s">
        <v>5000</v>
      </c>
      <c r="F1810" s="13" t="s">
        <v>42</v>
      </c>
      <c r="G1810" s="13" t="s">
        <v>4802</v>
      </c>
      <c r="H1810" s="13" t="s">
        <v>4816</v>
      </c>
      <c r="I1810" s="13">
        <f>(Brick_Kilns_EF!$B$13*Brick_Kilns_EF!$B$11*Brick_Kilns_EF!$B$12)</f>
        <v>8886.81</v>
      </c>
      <c r="J1810" s="13">
        <f>IF(D1810="ZZ",Brick_Kilns_EF!$E$9*(0.75),Brick_Kilns_EF!$E$9)</f>
        <v>7.4740000000000006E-4</v>
      </c>
      <c r="K1810" s="13">
        <f t="shared" si="112"/>
        <v>6.6420017940000005</v>
      </c>
      <c r="L1810" s="13">
        <f>IF(D1810="ZZ", Brick_Kilns_EF!$E$6*(0.75),Brick_Kilns_EF!$E$6)</f>
        <v>4.0400000000000001E-4</v>
      </c>
      <c r="M1810" s="13">
        <f t="shared" si="113"/>
        <v>3.5902712399999999</v>
      </c>
      <c r="N1810" s="13">
        <f>IF(D1810="ZZ",Brick_Kilns_EF!$E$7*(0.75),Brick_Kilns_EF!$E$7)</f>
        <v>3.1900000000000001E-3</v>
      </c>
      <c r="O1810" s="13">
        <f t="shared" si="114"/>
        <v>28.348923899999999</v>
      </c>
      <c r="P1810" s="13">
        <f>IF(D1810="ZZ",Brick_Kilns_EF!$E$8*(0.75),Brick_Kilns_EF!$E$8)</f>
        <v>7.1999999999999994E-4</v>
      </c>
      <c r="Q1810" s="13">
        <f t="shared" si="115"/>
        <v>6.3985031999999995</v>
      </c>
    </row>
    <row r="1811" spans="1:17">
      <c r="A1811" s="13" t="s">
        <v>1821</v>
      </c>
      <c r="B1811" s="13">
        <v>26.105740699999998</v>
      </c>
      <c r="C1811" s="13">
        <v>88.402113330000006</v>
      </c>
      <c r="D1811" s="13" t="s">
        <v>6</v>
      </c>
      <c r="E1811" s="13" t="s">
        <v>5000</v>
      </c>
      <c r="F1811" s="13" t="s">
        <v>171</v>
      </c>
      <c r="G1811" s="13" t="s">
        <v>4802</v>
      </c>
      <c r="H1811" s="13" t="s">
        <v>4816</v>
      </c>
      <c r="I1811" s="13">
        <f>(Brick_Kilns_EF!$B$13*Brick_Kilns_EF!$B$11*Brick_Kilns_EF!$B$12)</f>
        <v>8886.81</v>
      </c>
      <c r="J1811" s="13">
        <f>IF(D1811="ZZ",Brick_Kilns_EF!$E$9*(0.75),Brick_Kilns_EF!$E$9)</f>
        <v>7.4740000000000006E-4</v>
      </c>
      <c r="K1811" s="13">
        <f t="shared" si="112"/>
        <v>6.6420017940000005</v>
      </c>
      <c r="L1811" s="13">
        <f>IF(D1811="ZZ", Brick_Kilns_EF!$E$6*(0.75),Brick_Kilns_EF!$E$6)</f>
        <v>4.0400000000000001E-4</v>
      </c>
      <c r="M1811" s="13">
        <f t="shared" si="113"/>
        <v>3.5902712399999999</v>
      </c>
      <c r="N1811" s="13">
        <f>IF(D1811="ZZ",Brick_Kilns_EF!$E$7*(0.75),Brick_Kilns_EF!$E$7)</f>
        <v>3.1900000000000001E-3</v>
      </c>
      <c r="O1811" s="13">
        <f t="shared" si="114"/>
        <v>28.348923899999999</v>
      </c>
      <c r="P1811" s="13">
        <f>IF(D1811="ZZ",Brick_Kilns_EF!$E$8*(0.75),Brick_Kilns_EF!$E$8)</f>
        <v>7.1999999999999994E-4</v>
      </c>
      <c r="Q1811" s="13">
        <f t="shared" si="115"/>
        <v>6.3985031999999995</v>
      </c>
    </row>
    <row r="1812" spans="1:17">
      <c r="A1812" s="13" t="s">
        <v>1822</v>
      </c>
      <c r="B1812" s="13">
        <v>25.7464519</v>
      </c>
      <c r="C1812" s="13">
        <v>89.081427919999996</v>
      </c>
      <c r="D1812" s="13" t="s">
        <v>6</v>
      </c>
      <c r="E1812" s="13" t="s">
        <v>5000</v>
      </c>
      <c r="F1812" s="13" t="s">
        <v>171</v>
      </c>
      <c r="G1812" s="13" t="s">
        <v>4802</v>
      </c>
      <c r="H1812" s="13" t="s">
        <v>4816</v>
      </c>
      <c r="I1812" s="13">
        <f>(Brick_Kilns_EF!$B$13*Brick_Kilns_EF!$B$11*Brick_Kilns_EF!$B$12)</f>
        <v>8886.81</v>
      </c>
      <c r="J1812" s="13">
        <f>IF(D1812="ZZ",Brick_Kilns_EF!$E$9*(0.75),Brick_Kilns_EF!$E$9)</f>
        <v>7.4740000000000006E-4</v>
      </c>
      <c r="K1812" s="13">
        <f t="shared" si="112"/>
        <v>6.6420017940000005</v>
      </c>
      <c r="L1812" s="13">
        <f>IF(D1812="ZZ", Brick_Kilns_EF!$E$6*(0.75),Brick_Kilns_EF!$E$6)</f>
        <v>4.0400000000000001E-4</v>
      </c>
      <c r="M1812" s="13">
        <f t="shared" si="113"/>
        <v>3.5902712399999999</v>
      </c>
      <c r="N1812" s="13">
        <f>IF(D1812="ZZ",Brick_Kilns_EF!$E$7*(0.75),Brick_Kilns_EF!$E$7)</f>
        <v>3.1900000000000001E-3</v>
      </c>
      <c r="O1812" s="13">
        <f t="shared" si="114"/>
        <v>28.348923899999999</v>
      </c>
      <c r="P1812" s="13">
        <f>IF(D1812="ZZ",Brick_Kilns_EF!$E$8*(0.75),Brick_Kilns_EF!$E$8)</f>
        <v>7.1999999999999994E-4</v>
      </c>
      <c r="Q1812" s="13">
        <f t="shared" si="115"/>
        <v>6.3985031999999995</v>
      </c>
    </row>
    <row r="1813" spans="1:17">
      <c r="A1813" s="13" t="s">
        <v>1823</v>
      </c>
      <c r="B1813" s="13">
        <v>24.807833649999999</v>
      </c>
      <c r="C1813" s="13">
        <v>89.123555800000005</v>
      </c>
      <c r="D1813" s="13" t="s">
        <v>6</v>
      </c>
      <c r="E1813" s="13" t="s">
        <v>5000</v>
      </c>
      <c r="F1813" s="13" t="s">
        <v>42</v>
      </c>
      <c r="G1813" s="13" t="s">
        <v>4802</v>
      </c>
      <c r="H1813" s="13" t="s">
        <v>4816</v>
      </c>
      <c r="I1813" s="13">
        <f>(Brick_Kilns_EF!$B$13*Brick_Kilns_EF!$B$11*Brick_Kilns_EF!$B$12)</f>
        <v>8886.81</v>
      </c>
      <c r="J1813" s="13">
        <f>IF(D1813="ZZ",Brick_Kilns_EF!$E$9*(0.75),Brick_Kilns_EF!$E$9)</f>
        <v>7.4740000000000006E-4</v>
      </c>
      <c r="K1813" s="13">
        <f t="shared" si="112"/>
        <v>6.6420017940000005</v>
      </c>
      <c r="L1813" s="13">
        <f>IF(D1813="ZZ", Brick_Kilns_EF!$E$6*(0.75),Brick_Kilns_EF!$E$6)</f>
        <v>4.0400000000000001E-4</v>
      </c>
      <c r="M1813" s="13">
        <f t="shared" si="113"/>
        <v>3.5902712399999999</v>
      </c>
      <c r="N1813" s="13">
        <f>IF(D1813="ZZ",Brick_Kilns_EF!$E$7*(0.75),Brick_Kilns_EF!$E$7)</f>
        <v>3.1900000000000001E-3</v>
      </c>
      <c r="O1813" s="13">
        <f t="shared" si="114"/>
        <v>28.348923899999999</v>
      </c>
      <c r="P1813" s="13">
        <f>IF(D1813="ZZ",Brick_Kilns_EF!$E$8*(0.75),Brick_Kilns_EF!$E$8)</f>
        <v>7.1999999999999994E-4</v>
      </c>
      <c r="Q1813" s="13">
        <f t="shared" si="115"/>
        <v>6.3985031999999995</v>
      </c>
    </row>
    <row r="1814" spans="1:17">
      <c r="A1814" s="13" t="s">
        <v>1824</v>
      </c>
      <c r="B1814" s="13">
        <v>24.801094790000001</v>
      </c>
      <c r="C1814" s="13">
        <v>88.869455720000005</v>
      </c>
      <c r="D1814" s="13" t="s">
        <v>6</v>
      </c>
      <c r="E1814" s="13" t="s">
        <v>5000</v>
      </c>
      <c r="F1814" s="13" t="s">
        <v>42</v>
      </c>
      <c r="G1814" s="13" t="s">
        <v>4802</v>
      </c>
      <c r="H1814" s="13" t="s">
        <v>4816</v>
      </c>
      <c r="I1814" s="13">
        <f>(Brick_Kilns_EF!$B$13*Brick_Kilns_EF!$B$11*Brick_Kilns_EF!$B$12)</f>
        <v>8886.81</v>
      </c>
      <c r="J1814" s="13">
        <f>IF(D1814="ZZ",Brick_Kilns_EF!$E$9*(0.75),Brick_Kilns_EF!$E$9)</f>
        <v>7.4740000000000006E-4</v>
      </c>
      <c r="K1814" s="13">
        <f t="shared" si="112"/>
        <v>6.6420017940000005</v>
      </c>
      <c r="L1814" s="13">
        <f>IF(D1814="ZZ", Brick_Kilns_EF!$E$6*(0.75),Brick_Kilns_EF!$E$6)</f>
        <v>4.0400000000000001E-4</v>
      </c>
      <c r="M1814" s="13">
        <f t="shared" si="113"/>
        <v>3.5902712399999999</v>
      </c>
      <c r="N1814" s="13">
        <f>IF(D1814="ZZ",Brick_Kilns_EF!$E$7*(0.75),Brick_Kilns_EF!$E$7)</f>
        <v>3.1900000000000001E-3</v>
      </c>
      <c r="O1814" s="13">
        <f t="shared" si="114"/>
        <v>28.348923899999999</v>
      </c>
      <c r="P1814" s="13">
        <f>IF(D1814="ZZ",Brick_Kilns_EF!$E$8*(0.75),Brick_Kilns_EF!$E$8)</f>
        <v>7.1999999999999994E-4</v>
      </c>
      <c r="Q1814" s="13">
        <f t="shared" si="115"/>
        <v>6.3985031999999995</v>
      </c>
    </row>
    <row r="1815" spans="1:17">
      <c r="A1815" s="13" t="s">
        <v>1825</v>
      </c>
      <c r="B1815" s="13">
        <v>22.400269949999998</v>
      </c>
      <c r="C1815" s="13">
        <v>90.760100660000006</v>
      </c>
      <c r="D1815" s="13" t="s">
        <v>6</v>
      </c>
      <c r="E1815" s="13" t="s">
        <v>5000</v>
      </c>
      <c r="F1815" s="13" t="s">
        <v>11</v>
      </c>
      <c r="G1815" s="13" t="s">
        <v>4802</v>
      </c>
      <c r="H1815" s="13" t="s">
        <v>4816</v>
      </c>
      <c r="I1815" s="13">
        <f>(Brick_Kilns_EF!$B$13*Brick_Kilns_EF!$B$11*Brick_Kilns_EF!$B$12)</f>
        <v>8886.81</v>
      </c>
      <c r="J1815" s="13">
        <f>IF(D1815="ZZ",Brick_Kilns_EF!$E$9*(0.75),Brick_Kilns_EF!$E$9)</f>
        <v>7.4740000000000006E-4</v>
      </c>
      <c r="K1815" s="13">
        <f t="shared" si="112"/>
        <v>6.6420017940000005</v>
      </c>
      <c r="L1815" s="13">
        <f>IF(D1815="ZZ", Brick_Kilns_EF!$E$6*(0.75),Brick_Kilns_EF!$E$6)</f>
        <v>4.0400000000000001E-4</v>
      </c>
      <c r="M1815" s="13">
        <f t="shared" si="113"/>
        <v>3.5902712399999999</v>
      </c>
      <c r="N1815" s="13">
        <f>IF(D1815="ZZ",Brick_Kilns_EF!$E$7*(0.75),Brick_Kilns_EF!$E$7)</f>
        <v>3.1900000000000001E-3</v>
      </c>
      <c r="O1815" s="13">
        <f t="shared" si="114"/>
        <v>28.348923899999999</v>
      </c>
      <c r="P1815" s="13">
        <f>IF(D1815="ZZ",Brick_Kilns_EF!$E$8*(0.75),Brick_Kilns_EF!$E$8)</f>
        <v>7.1999999999999994E-4</v>
      </c>
      <c r="Q1815" s="13">
        <f t="shared" si="115"/>
        <v>6.3985031999999995</v>
      </c>
    </row>
    <row r="1816" spans="1:17">
      <c r="A1816" s="13" t="s">
        <v>1826</v>
      </c>
      <c r="B1816" s="13">
        <v>25.689236829999999</v>
      </c>
      <c r="C1816" s="13">
        <v>89.097046700000007</v>
      </c>
      <c r="D1816" s="13" t="s">
        <v>6</v>
      </c>
      <c r="E1816" s="13" t="s">
        <v>5000</v>
      </c>
      <c r="F1816" s="13" t="s">
        <v>171</v>
      </c>
      <c r="G1816" s="13" t="s">
        <v>4802</v>
      </c>
      <c r="H1816" s="13" t="s">
        <v>4816</v>
      </c>
      <c r="I1816" s="13">
        <f>(Brick_Kilns_EF!$B$13*Brick_Kilns_EF!$B$11*Brick_Kilns_EF!$B$12)</f>
        <v>8886.81</v>
      </c>
      <c r="J1816" s="13">
        <f>IF(D1816="ZZ",Brick_Kilns_EF!$E$9*(0.75),Brick_Kilns_EF!$E$9)</f>
        <v>7.4740000000000006E-4</v>
      </c>
      <c r="K1816" s="13">
        <f t="shared" si="112"/>
        <v>6.6420017940000005</v>
      </c>
      <c r="L1816" s="13">
        <f>IF(D1816="ZZ", Brick_Kilns_EF!$E$6*(0.75),Brick_Kilns_EF!$E$6)</f>
        <v>4.0400000000000001E-4</v>
      </c>
      <c r="M1816" s="13">
        <f t="shared" si="113"/>
        <v>3.5902712399999999</v>
      </c>
      <c r="N1816" s="13">
        <f>IF(D1816="ZZ",Brick_Kilns_EF!$E$7*(0.75),Brick_Kilns_EF!$E$7)</f>
        <v>3.1900000000000001E-3</v>
      </c>
      <c r="O1816" s="13">
        <f t="shared" si="114"/>
        <v>28.348923899999999</v>
      </c>
      <c r="P1816" s="13">
        <f>IF(D1816="ZZ",Brick_Kilns_EF!$E$8*(0.75),Brick_Kilns_EF!$E$8)</f>
        <v>7.1999999999999994E-4</v>
      </c>
      <c r="Q1816" s="13">
        <f t="shared" si="115"/>
        <v>6.3985031999999995</v>
      </c>
    </row>
    <row r="1817" spans="1:17">
      <c r="A1817" s="13" t="s">
        <v>1827</v>
      </c>
      <c r="B1817" s="13">
        <v>24.82282764</v>
      </c>
      <c r="C1817" s="13">
        <v>88.439297109999998</v>
      </c>
      <c r="D1817" s="13" t="s">
        <v>6</v>
      </c>
      <c r="E1817" s="13" t="s">
        <v>5000</v>
      </c>
      <c r="F1817" s="13" t="s">
        <v>42</v>
      </c>
      <c r="G1817" s="13" t="s">
        <v>4802</v>
      </c>
      <c r="H1817" s="13" t="s">
        <v>4816</v>
      </c>
      <c r="I1817" s="13">
        <f>(Brick_Kilns_EF!$B$13*Brick_Kilns_EF!$B$11*Brick_Kilns_EF!$B$12)</f>
        <v>8886.81</v>
      </c>
      <c r="J1817" s="13">
        <f>IF(D1817="ZZ",Brick_Kilns_EF!$E$9*(0.75),Brick_Kilns_EF!$E$9)</f>
        <v>7.4740000000000006E-4</v>
      </c>
      <c r="K1817" s="13">
        <f t="shared" si="112"/>
        <v>6.6420017940000005</v>
      </c>
      <c r="L1817" s="13">
        <f>IF(D1817="ZZ", Brick_Kilns_EF!$E$6*(0.75),Brick_Kilns_EF!$E$6)</f>
        <v>4.0400000000000001E-4</v>
      </c>
      <c r="M1817" s="13">
        <f t="shared" si="113"/>
        <v>3.5902712399999999</v>
      </c>
      <c r="N1817" s="13">
        <f>IF(D1817="ZZ",Brick_Kilns_EF!$E$7*(0.75),Brick_Kilns_EF!$E$7)</f>
        <v>3.1900000000000001E-3</v>
      </c>
      <c r="O1817" s="13">
        <f t="shared" si="114"/>
        <v>28.348923899999999</v>
      </c>
      <c r="P1817" s="13">
        <f>IF(D1817="ZZ",Brick_Kilns_EF!$E$8*(0.75),Brick_Kilns_EF!$E$8)</f>
        <v>7.1999999999999994E-4</v>
      </c>
      <c r="Q1817" s="13">
        <f t="shared" si="115"/>
        <v>6.3985031999999995</v>
      </c>
    </row>
    <row r="1818" spans="1:17">
      <c r="A1818" s="13" t="s">
        <v>1828</v>
      </c>
      <c r="B1818" s="13">
        <v>24.657262589999998</v>
      </c>
      <c r="C1818" s="13">
        <v>88.120985849999997</v>
      </c>
      <c r="D1818" s="13" t="s">
        <v>6</v>
      </c>
      <c r="E1818" s="13" t="s">
        <v>5000</v>
      </c>
      <c r="F1818" s="13" t="s">
        <v>42</v>
      </c>
      <c r="G1818" s="13" t="s">
        <v>4802</v>
      </c>
      <c r="H1818" s="13" t="s">
        <v>4816</v>
      </c>
      <c r="I1818" s="13">
        <f>(Brick_Kilns_EF!$B$13*Brick_Kilns_EF!$B$11*Brick_Kilns_EF!$B$12)</f>
        <v>8886.81</v>
      </c>
      <c r="J1818" s="13">
        <f>IF(D1818="ZZ",Brick_Kilns_EF!$E$9*(0.75),Brick_Kilns_EF!$E$9)</f>
        <v>7.4740000000000006E-4</v>
      </c>
      <c r="K1818" s="13">
        <f t="shared" si="112"/>
        <v>6.6420017940000005</v>
      </c>
      <c r="L1818" s="13">
        <f>IF(D1818="ZZ", Brick_Kilns_EF!$E$6*(0.75),Brick_Kilns_EF!$E$6)</f>
        <v>4.0400000000000001E-4</v>
      </c>
      <c r="M1818" s="13">
        <f t="shared" si="113"/>
        <v>3.5902712399999999</v>
      </c>
      <c r="N1818" s="13">
        <f>IF(D1818="ZZ",Brick_Kilns_EF!$E$7*(0.75),Brick_Kilns_EF!$E$7)</f>
        <v>3.1900000000000001E-3</v>
      </c>
      <c r="O1818" s="13">
        <f t="shared" si="114"/>
        <v>28.348923899999999</v>
      </c>
      <c r="P1818" s="13">
        <f>IF(D1818="ZZ",Brick_Kilns_EF!$E$8*(0.75),Brick_Kilns_EF!$E$8)</f>
        <v>7.1999999999999994E-4</v>
      </c>
      <c r="Q1818" s="13">
        <f t="shared" si="115"/>
        <v>6.3985031999999995</v>
      </c>
    </row>
    <row r="1819" spans="1:17">
      <c r="A1819" s="13" t="s">
        <v>1829</v>
      </c>
      <c r="B1819" s="13">
        <v>24.994366759999998</v>
      </c>
      <c r="C1819" s="13">
        <v>89.850336139999996</v>
      </c>
      <c r="D1819" s="13" t="s">
        <v>6</v>
      </c>
      <c r="E1819" s="13" t="s">
        <v>5000</v>
      </c>
      <c r="F1819" s="13" t="s">
        <v>248</v>
      </c>
      <c r="G1819" s="13" t="s">
        <v>4802</v>
      </c>
      <c r="H1819" s="13" t="s">
        <v>4816</v>
      </c>
      <c r="I1819" s="13">
        <f>(Brick_Kilns_EF!$B$13*Brick_Kilns_EF!$B$11*Brick_Kilns_EF!$B$12)</f>
        <v>8886.81</v>
      </c>
      <c r="J1819" s="13">
        <f>IF(D1819="ZZ",Brick_Kilns_EF!$E$9*(0.75),Brick_Kilns_EF!$E$9)</f>
        <v>7.4740000000000006E-4</v>
      </c>
      <c r="K1819" s="13">
        <f t="shared" si="112"/>
        <v>6.6420017940000005</v>
      </c>
      <c r="L1819" s="13">
        <f>IF(D1819="ZZ", Brick_Kilns_EF!$E$6*(0.75),Brick_Kilns_EF!$E$6)</f>
        <v>4.0400000000000001E-4</v>
      </c>
      <c r="M1819" s="13">
        <f t="shared" si="113"/>
        <v>3.5902712399999999</v>
      </c>
      <c r="N1819" s="13">
        <f>IF(D1819="ZZ",Brick_Kilns_EF!$E$7*(0.75),Brick_Kilns_EF!$E$7)</f>
        <v>3.1900000000000001E-3</v>
      </c>
      <c r="O1819" s="13">
        <f t="shared" si="114"/>
        <v>28.348923899999999</v>
      </c>
      <c r="P1819" s="13">
        <f>IF(D1819="ZZ",Brick_Kilns_EF!$E$8*(0.75),Brick_Kilns_EF!$E$8)</f>
        <v>7.1999999999999994E-4</v>
      </c>
      <c r="Q1819" s="13">
        <f t="shared" si="115"/>
        <v>6.3985031999999995</v>
      </c>
    </row>
    <row r="1820" spans="1:17">
      <c r="A1820" s="13" t="s">
        <v>1830</v>
      </c>
      <c r="B1820" s="13">
        <v>24.625451739999999</v>
      </c>
      <c r="C1820" s="13">
        <v>88.240695040000006</v>
      </c>
      <c r="D1820" s="13" t="s">
        <v>6</v>
      </c>
      <c r="E1820" s="13" t="s">
        <v>5000</v>
      </c>
      <c r="F1820" s="13" t="s">
        <v>42</v>
      </c>
      <c r="G1820" s="13" t="s">
        <v>4802</v>
      </c>
      <c r="H1820" s="13" t="s">
        <v>4816</v>
      </c>
      <c r="I1820" s="13">
        <f>(Brick_Kilns_EF!$B$13*Brick_Kilns_EF!$B$11*Brick_Kilns_EF!$B$12)</f>
        <v>8886.81</v>
      </c>
      <c r="J1820" s="13">
        <f>IF(D1820="ZZ",Brick_Kilns_EF!$E$9*(0.75),Brick_Kilns_EF!$E$9)</f>
        <v>7.4740000000000006E-4</v>
      </c>
      <c r="K1820" s="13">
        <f t="shared" si="112"/>
        <v>6.6420017940000005</v>
      </c>
      <c r="L1820" s="13">
        <f>IF(D1820="ZZ", Brick_Kilns_EF!$E$6*(0.75),Brick_Kilns_EF!$E$6)</f>
        <v>4.0400000000000001E-4</v>
      </c>
      <c r="M1820" s="13">
        <f t="shared" si="113"/>
        <v>3.5902712399999999</v>
      </c>
      <c r="N1820" s="13">
        <f>IF(D1820="ZZ",Brick_Kilns_EF!$E$7*(0.75),Brick_Kilns_EF!$E$7)</f>
        <v>3.1900000000000001E-3</v>
      </c>
      <c r="O1820" s="13">
        <f t="shared" si="114"/>
        <v>28.348923899999999</v>
      </c>
      <c r="P1820" s="13">
        <f>IF(D1820="ZZ",Brick_Kilns_EF!$E$8*(0.75),Brick_Kilns_EF!$E$8)</f>
        <v>7.1999999999999994E-4</v>
      </c>
      <c r="Q1820" s="13">
        <f t="shared" si="115"/>
        <v>6.3985031999999995</v>
      </c>
    </row>
    <row r="1821" spans="1:17">
      <c r="A1821" s="13" t="s">
        <v>1831</v>
      </c>
      <c r="B1821" s="13">
        <v>24.945667879999998</v>
      </c>
      <c r="C1821" s="13">
        <v>89.506844849999993</v>
      </c>
      <c r="D1821" s="13" t="s">
        <v>6</v>
      </c>
      <c r="E1821" s="13" t="s">
        <v>5000</v>
      </c>
      <c r="F1821" s="13" t="s">
        <v>42</v>
      </c>
      <c r="G1821" s="13" t="s">
        <v>4802</v>
      </c>
      <c r="H1821" s="13" t="s">
        <v>4816</v>
      </c>
      <c r="I1821" s="13">
        <f>(Brick_Kilns_EF!$B$13*Brick_Kilns_EF!$B$11*Brick_Kilns_EF!$B$12)</f>
        <v>8886.81</v>
      </c>
      <c r="J1821" s="13">
        <f>IF(D1821="ZZ",Brick_Kilns_EF!$E$9*(0.75),Brick_Kilns_EF!$E$9)</f>
        <v>7.4740000000000006E-4</v>
      </c>
      <c r="K1821" s="13">
        <f t="shared" si="112"/>
        <v>6.6420017940000005</v>
      </c>
      <c r="L1821" s="13">
        <f>IF(D1821="ZZ", Brick_Kilns_EF!$E$6*(0.75),Brick_Kilns_EF!$E$6)</f>
        <v>4.0400000000000001E-4</v>
      </c>
      <c r="M1821" s="13">
        <f t="shared" si="113"/>
        <v>3.5902712399999999</v>
      </c>
      <c r="N1821" s="13">
        <f>IF(D1821="ZZ",Brick_Kilns_EF!$E$7*(0.75),Brick_Kilns_EF!$E$7)</f>
        <v>3.1900000000000001E-3</v>
      </c>
      <c r="O1821" s="13">
        <f t="shared" si="114"/>
        <v>28.348923899999999</v>
      </c>
      <c r="P1821" s="13">
        <f>IF(D1821="ZZ",Brick_Kilns_EF!$E$8*(0.75),Brick_Kilns_EF!$E$8)</f>
        <v>7.1999999999999994E-4</v>
      </c>
      <c r="Q1821" s="13">
        <f t="shared" si="115"/>
        <v>6.3985031999999995</v>
      </c>
    </row>
    <row r="1822" spans="1:17">
      <c r="A1822" s="13" t="s">
        <v>1832</v>
      </c>
      <c r="B1822" s="13">
        <v>24.755823830000001</v>
      </c>
      <c r="C1822" s="13">
        <v>88.785873910000007</v>
      </c>
      <c r="D1822" s="13" t="s">
        <v>6</v>
      </c>
      <c r="E1822" s="13" t="s">
        <v>5000</v>
      </c>
      <c r="F1822" s="13" t="s">
        <v>42</v>
      </c>
      <c r="G1822" s="13" t="s">
        <v>4802</v>
      </c>
      <c r="H1822" s="13" t="s">
        <v>4816</v>
      </c>
      <c r="I1822" s="13">
        <f>(Brick_Kilns_EF!$B$13*Brick_Kilns_EF!$B$11*Brick_Kilns_EF!$B$12)</f>
        <v>8886.81</v>
      </c>
      <c r="J1822" s="13">
        <f>IF(D1822="ZZ",Brick_Kilns_EF!$E$9*(0.75),Brick_Kilns_EF!$E$9)</f>
        <v>7.4740000000000006E-4</v>
      </c>
      <c r="K1822" s="13">
        <f t="shared" si="112"/>
        <v>6.6420017940000005</v>
      </c>
      <c r="L1822" s="13">
        <f>IF(D1822="ZZ", Brick_Kilns_EF!$E$6*(0.75),Brick_Kilns_EF!$E$6)</f>
        <v>4.0400000000000001E-4</v>
      </c>
      <c r="M1822" s="13">
        <f t="shared" si="113"/>
        <v>3.5902712399999999</v>
      </c>
      <c r="N1822" s="13">
        <f>IF(D1822="ZZ",Brick_Kilns_EF!$E$7*(0.75),Brick_Kilns_EF!$E$7)</f>
        <v>3.1900000000000001E-3</v>
      </c>
      <c r="O1822" s="13">
        <f t="shared" si="114"/>
        <v>28.348923899999999</v>
      </c>
      <c r="P1822" s="13">
        <f>IF(D1822="ZZ",Brick_Kilns_EF!$E$8*(0.75),Brick_Kilns_EF!$E$8)</f>
        <v>7.1999999999999994E-4</v>
      </c>
      <c r="Q1822" s="13">
        <f t="shared" si="115"/>
        <v>6.3985031999999995</v>
      </c>
    </row>
    <row r="1823" spans="1:17">
      <c r="A1823" s="13" t="s">
        <v>1833</v>
      </c>
      <c r="B1823" s="13">
        <v>24.66049044</v>
      </c>
      <c r="C1823" s="13">
        <v>88.263289650000004</v>
      </c>
      <c r="D1823" s="13" t="s">
        <v>6</v>
      </c>
      <c r="E1823" s="13" t="s">
        <v>5000</v>
      </c>
      <c r="F1823" s="13" t="s">
        <v>42</v>
      </c>
      <c r="G1823" s="13" t="s">
        <v>4802</v>
      </c>
      <c r="H1823" s="13" t="s">
        <v>4816</v>
      </c>
      <c r="I1823" s="13">
        <f>(Brick_Kilns_EF!$B$13*Brick_Kilns_EF!$B$11*Brick_Kilns_EF!$B$12)</f>
        <v>8886.81</v>
      </c>
      <c r="J1823" s="13">
        <f>IF(D1823="ZZ",Brick_Kilns_EF!$E$9*(0.75),Brick_Kilns_EF!$E$9)</f>
        <v>7.4740000000000006E-4</v>
      </c>
      <c r="K1823" s="13">
        <f t="shared" si="112"/>
        <v>6.6420017940000005</v>
      </c>
      <c r="L1823" s="13">
        <f>IF(D1823="ZZ", Brick_Kilns_EF!$E$6*(0.75),Brick_Kilns_EF!$E$6)</f>
        <v>4.0400000000000001E-4</v>
      </c>
      <c r="M1823" s="13">
        <f t="shared" si="113"/>
        <v>3.5902712399999999</v>
      </c>
      <c r="N1823" s="13">
        <f>IF(D1823="ZZ",Brick_Kilns_EF!$E$7*(0.75),Brick_Kilns_EF!$E$7)</f>
        <v>3.1900000000000001E-3</v>
      </c>
      <c r="O1823" s="13">
        <f t="shared" si="114"/>
        <v>28.348923899999999</v>
      </c>
      <c r="P1823" s="13">
        <f>IF(D1823="ZZ",Brick_Kilns_EF!$E$8*(0.75),Brick_Kilns_EF!$E$8)</f>
        <v>7.1999999999999994E-4</v>
      </c>
      <c r="Q1823" s="13">
        <f t="shared" si="115"/>
        <v>6.3985031999999995</v>
      </c>
    </row>
    <row r="1824" spans="1:17">
      <c r="A1824" s="13" t="s">
        <v>1834</v>
      </c>
      <c r="B1824" s="13">
        <v>25.323299030000001</v>
      </c>
      <c r="C1824" s="13">
        <v>89.339879730000007</v>
      </c>
      <c r="D1824" s="13" t="s">
        <v>6</v>
      </c>
      <c r="E1824" s="13" t="s">
        <v>5000</v>
      </c>
      <c r="F1824" s="13" t="s">
        <v>171</v>
      </c>
      <c r="G1824" s="13" t="s">
        <v>4802</v>
      </c>
      <c r="H1824" s="13" t="s">
        <v>4816</v>
      </c>
      <c r="I1824" s="13">
        <f>(Brick_Kilns_EF!$B$13*Brick_Kilns_EF!$B$11*Brick_Kilns_EF!$B$12)</f>
        <v>8886.81</v>
      </c>
      <c r="J1824" s="13">
        <f>IF(D1824="ZZ",Brick_Kilns_EF!$E$9*(0.75),Brick_Kilns_EF!$E$9)</f>
        <v>7.4740000000000006E-4</v>
      </c>
      <c r="K1824" s="13">
        <f t="shared" si="112"/>
        <v>6.6420017940000005</v>
      </c>
      <c r="L1824" s="13">
        <f>IF(D1824="ZZ", Brick_Kilns_EF!$E$6*(0.75),Brick_Kilns_EF!$E$6)</f>
        <v>4.0400000000000001E-4</v>
      </c>
      <c r="M1824" s="13">
        <f t="shared" si="113"/>
        <v>3.5902712399999999</v>
      </c>
      <c r="N1824" s="13">
        <f>IF(D1824="ZZ",Brick_Kilns_EF!$E$7*(0.75),Brick_Kilns_EF!$E$7)</f>
        <v>3.1900000000000001E-3</v>
      </c>
      <c r="O1824" s="13">
        <f t="shared" si="114"/>
        <v>28.348923899999999</v>
      </c>
      <c r="P1824" s="13">
        <f>IF(D1824="ZZ",Brick_Kilns_EF!$E$8*(0.75),Brick_Kilns_EF!$E$8)</f>
        <v>7.1999999999999994E-4</v>
      </c>
      <c r="Q1824" s="13">
        <f t="shared" si="115"/>
        <v>6.3985031999999995</v>
      </c>
    </row>
    <row r="1825" spans="1:17">
      <c r="A1825" s="13" t="s">
        <v>1835</v>
      </c>
      <c r="B1825" s="13">
        <v>25.066600350000002</v>
      </c>
      <c r="C1825" s="13">
        <v>89.027678910000006</v>
      </c>
      <c r="D1825" s="13" t="s">
        <v>6</v>
      </c>
      <c r="E1825" s="13" t="s">
        <v>5000</v>
      </c>
      <c r="F1825" s="13" t="s">
        <v>42</v>
      </c>
      <c r="G1825" s="13" t="s">
        <v>4802</v>
      </c>
      <c r="H1825" s="13" t="s">
        <v>4816</v>
      </c>
      <c r="I1825" s="13">
        <f>(Brick_Kilns_EF!$B$13*Brick_Kilns_EF!$B$11*Brick_Kilns_EF!$B$12)</f>
        <v>8886.81</v>
      </c>
      <c r="J1825" s="13">
        <f>IF(D1825="ZZ",Brick_Kilns_EF!$E$9*(0.75),Brick_Kilns_EF!$E$9)</f>
        <v>7.4740000000000006E-4</v>
      </c>
      <c r="K1825" s="13">
        <f t="shared" si="112"/>
        <v>6.6420017940000005</v>
      </c>
      <c r="L1825" s="13">
        <f>IF(D1825="ZZ", Brick_Kilns_EF!$E$6*(0.75),Brick_Kilns_EF!$E$6)</f>
        <v>4.0400000000000001E-4</v>
      </c>
      <c r="M1825" s="13">
        <f t="shared" si="113"/>
        <v>3.5902712399999999</v>
      </c>
      <c r="N1825" s="13">
        <f>IF(D1825="ZZ",Brick_Kilns_EF!$E$7*(0.75),Brick_Kilns_EF!$E$7)</f>
        <v>3.1900000000000001E-3</v>
      </c>
      <c r="O1825" s="13">
        <f t="shared" si="114"/>
        <v>28.348923899999999</v>
      </c>
      <c r="P1825" s="13">
        <f>IF(D1825="ZZ",Brick_Kilns_EF!$E$8*(0.75),Brick_Kilns_EF!$E$8)</f>
        <v>7.1999999999999994E-4</v>
      </c>
      <c r="Q1825" s="13">
        <f t="shared" si="115"/>
        <v>6.3985031999999995</v>
      </c>
    </row>
    <row r="1826" spans="1:17">
      <c r="A1826" s="13" t="s">
        <v>1836</v>
      </c>
      <c r="B1826" s="13">
        <v>25.003013060000001</v>
      </c>
      <c r="C1826" s="13">
        <v>88.507539050000005</v>
      </c>
      <c r="D1826" s="13" t="s">
        <v>6</v>
      </c>
      <c r="E1826" s="13" t="s">
        <v>5000</v>
      </c>
      <c r="F1826" s="13" t="s">
        <v>42</v>
      </c>
      <c r="G1826" s="13" t="s">
        <v>4802</v>
      </c>
      <c r="H1826" s="13" t="s">
        <v>4816</v>
      </c>
      <c r="I1826" s="13">
        <f>(Brick_Kilns_EF!$B$13*Brick_Kilns_EF!$B$11*Brick_Kilns_EF!$B$12)</f>
        <v>8886.81</v>
      </c>
      <c r="J1826" s="13">
        <f>IF(D1826="ZZ",Brick_Kilns_EF!$E$9*(0.75),Brick_Kilns_EF!$E$9)</f>
        <v>7.4740000000000006E-4</v>
      </c>
      <c r="K1826" s="13">
        <f t="shared" si="112"/>
        <v>6.6420017940000005</v>
      </c>
      <c r="L1826" s="13">
        <f>IF(D1826="ZZ", Brick_Kilns_EF!$E$6*(0.75),Brick_Kilns_EF!$E$6)</f>
        <v>4.0400000000000001E-4</v>
      </c>
      <c r="M1826" s="13">
        <f t="shared" si="113"/>
        <v>3.5902712399999999</v>
      </c>
      <c r="N1826" s="13">
        <f>IF(D1826="ZZ",Brick_Kilns_EF!$E$7*(0.75),Brick_Kilns_EF!$E$7)</f>
        <v>3.1900000000000001E-3</v>
      </c>
      <c r="O1826" s="13">
        <f t="shared" si="114"/>
        <v>28.348923899999999</v>
      </c>
      <c r="P1826" s="13">
        <f>IF(D1826="ZZ",Brick_Kilns_EF!$E$8*(0.75),Brick_Kilns_EF!$E$8)</f>
        <v>7.1999999999999994E-4</v>
      </c>
      <c r="Q1826" s="13">
        <f t="shared" si="115"/>
        <v>6.3985031999999995</v>
      </c>
    </row>
    <row r="1827" spans="1:17">
      <c r="A1827" s="13" t="s">
        <v>1837</v>
      </c>
      <c r="B1827" s="13">
        <v>25.901274529999998</v>
      </c>
      <c r="C1827" s="13">
        <v>88.251651449999997</v>
      </c>
      <c r="D1827" s="13" t="s">
        <v>6</v>
      </c>
      <c r="E1827" s="13" t="s">
        <v>5000</v>
      </c>
      <c r="F1827" s="13" t="s">
        <v>171</v>
      </c>
      <c r="G1827" s="13" t="s">
        <v>4802</v>
      </c>
      <c r="H1827" s="13" t="s">
        <v>4816</v>
      </c>
      <c r="I1827" s="13">
        <f>(Brick_Kilns_EF!$B$13*Brick_Kilns_EF!$B$11*Brick_Kilns_EF!$B$12)</f>
        <v>8886.81</v>
      </c>
      <c r="J1827" s="13">
        <f>IF(D1827="ZZ",Brick_Kilns_EF!$E$9*(0.75),Brick_Kilns_EF!$E$9)</f>
        <v>7.4740000000000006E-4</v>
      </c>
      <c r="K1827" s="13">
        <f t="shared" si="112"/>
        <v>6.6420017940000005</v>
      </c>
      <c r="L1827" s="13">
        <f>IF(D1827="ZZ", Brick_Kilns_EF!$E$6*(0.75),Brick_Kilns_EF!$E$6)</f>
        <v>4.0400000000000001E-4</v>
      </c>
      <c r="M1827" s="13">
        <f t="shared" si="113"/>
        <v>3.5902712399999999</v>
      </c>
      <c r="N1827" s="13">
        <f>IF(D1827="ZZ",Brick_Kilns_EF!$E$7*(0.75),Brick_Kilns_EF!$E$7)</f>
        <v>3.1900000000000001E-3</v>
      </c>
      <c r="O1827" s="13">
        <f t="shared" si="114"/>
        <v>28.348923899999999</v>
      </c>
      <c r="P1827" s="13">
        <f>IF(D1827="ZZ",Brick_Kilns_EF!$E$8*(0.75),Brick_Kilns_EF!$E$8)</f>
        <v>7.1999999999999994E-4</v>
      </c>
      <c r="Q1827" s="13">
        <f t="shared" si="115"/>
        <v>6.3985031999999995</v>
      </c>
    </row>
    <row r="1828" spans="1:17">
      <c r="A1828" s="13" t="s">
        <v>1838</v>
      </c>
      <c r="B1828" s="13">
        <v>24.909684689999999</v>
      </c>
      <c r="C1828" s="13">
        <v>88.741804869999996</v>
      </c>
      <c r="D1828" s="13" t="s">
        <v>6</v>
      </c>
      <c r="E1828" s="13" t="s">
        <v>5000</v>
      </c>
      <c r="F1828" s="13" t="s">
        <v>42</v>
      </c>
      <c r="G1828" s="13" t="s">
        <v>4802</v>
      </c>
      <c r="H1828" s="13" t="s">
        <v>4816</v>
      </c>
      <c r="I1828" s="13">
        <f>(Brick_Kilns_EF!$B$13*Brick_Kilns_EF!$B$11*Brick_Kilns_EF!$B$12)</f>
        <v>8886.81</v>
      </c>
      <c r="J1828" s="13">
        <f>IF(D1828="ZZ",Brick_Kilns_EF!$E$9*(0.75),Brick_Kilns_EF!$E$9)</f>
        <v>7.4740000000000006E-4</v>
      </c>
      <c r="K1828" s="13">
        <f t="shared" si="112"/>
        <v>6.6420017940000005</v>
      </c>
      <c r="L1828" s="13">
        <f>IF(D1828="ZZ", Brick_Kilns_EF!$E$6*(0.75),Brick_Kilns_EF!$E$6)</f>
        <v>4.0400000000000001E-4</v>
      </c>
      <c r="M1828" s="13">
        <f t="shared" si="113"/>
        <v>3.5902712399999999</v>
      </c>
      <c r="N1828" s="13">
        <f>IF(D1828="ZZ",Brick_Kilns_EF!$E$7*(0.75),Brick_Kilns_EF!$E$7)</f>
        <v>3.1900000000000001E-3</v>
      </c>
      <c r="O1828" s="13">
        <f t="shared" si="114"/>
        <v>28.348923899999999</v>
      </c>
      <c r="P1828" s="13">
        <f>IF(D1828="ZZ",Brick_Kilns_EF!$E$8*(0.75),Brick_Kilns_EF!$E$8)</f>
        <v>7.1999999999999994E-4</v>
      </c>
      <c r="Q1828" s="13">
        <f t="shared" si="115"/>
        <v>6.3985031999999995</v>
      </c>
    </row>
    <row r="1829" spans="1:17">
      <c r="A1829" s="13" t="s">
        <v>1839</v>
      </c>
      <c r="B1829" s="13">
        <v>24.645081019999999</v>
      </c>
      <c r="C1829" s="13">
        <v>88.219508250000004</v>
      </c>
      <c r="D1829" s="13" t="s">
        <v>6</v>
      </c>
      <c r="E1829" s="13" t="s">
        <v>5000</v>
      </c>
      <c r="F1829" s="13" t="s">
        <v>42</v>
      </c>
      <c r="G1829" s="13" t="s">
        <v>4802</v>
      </c>
      <c r="H1829" s="13" t="s">
        <v>4816</v>
      </c>
      <c r="I1829" s="13">
        <f>(Brick_Kilns_EF!$B$13*Brick_Kilns_EF!$B$11*Brick_Kilns_EF!$B$12)</f>
        <v>8886.81</v>
      </c>
      <c r="J1829" s="13">
        <f>IF(D1829="ZZ",Brick_Kilns_EF!$E$9*(0.75),Brick_Kilns_EF!$E$9)</f>
        <v>7.4740000000000006E-4</v>
      </c>
      <c r="K1829" s="13">
        <f t="shared" si="112"/>
        <v>6.6420017940000005</v>
      </c>
      <c r="L1829" s="13">
        <f>IF(D1829="ZZ", Brick_Kilns_EF!$E$6*(0.75),Brick_Kilns_EF!$E$6)</f>
        <v>4.0400000000000001E-4</v>
      </c>
      <c r="M1829" s="13">
        <f t="shared" si="113"/>
        <v>3.5902712399999999</v>
      </c>
      <c r="N1829" s="13">
        <f>IF(D1829="ZZ",Brick_Kilns_EF!$E$7*(0.75),Brick_Kilns_EF!$E$7)</f>
        <v>3.1900000000000001E-3</v>
      </c>
      <c r="O1829" s="13">
        <f t="shared" si="114"/>
        <v>28.348923899999999</v>
      </c>
      <c r="P1829" s="13">
        <f>IF(D1829="ZZ",Brick_Kilns_EF!$E$8*(0.75),Brick_Kilns_EF!$E$8)</f>
        <v>7.1999999999999994E-4</v>
      </c>
      <c r="Q1829" s="13">
        <f t="shared" si="115"/>
        <v>6.3985031999999995</v>
      </c>
    </row>
    <row r="1830" spans="1:17">
      <c r="A1830" s="13" t="s">
        <v>1840</v>
      </c>
      <c r="B1830" s="13">
        <v>26.083091710000001</v>
      </c>
      <c r="C1830" s="13">
        <v>88.338249160000004</v>
      </c>
      <c r="D1830" s="13" t="s">
        <v>6</v>
      </c>
      <c r="E1830" s="13" t="s">
        <v>5000</v>
      </c>
      <c r="F1830" s="13" t="s">
        <v>171</v>
      </c>
      <c r="G1830" s="13" t="s">
        <v>4802</v>
      </c>
      <c r="H1830" s="13" t="s">
        <v>4816</v>
      </c>
      <c r="I1830" s="13">
        <f>(Brick_Kilns_EF!$B$13*Brick_Kilns_EF!$B$11*Brick_Kilns_EF!$B$12)</f>
        <v>8886.81</v>
      </c>
      <c r="J1830" s="13">
        <f>IF(D1830="ZZ",Brick_Kilns_EF!$E$9*(0.75),Brick_Kilns_EF!$E$9)</f>
        <v>7.4740000000000006E-4</v>
      </c>
      <c r="K1830" s="13">
        <f t="shared" si="112"/>
        <v>6.6420017940000005</v>
      </c>
      <c r="L1830" s="13">
        <f>IF(D1830="ZZ", Brick_Kilns_EF!$E$6*(0.75),Brick_Kilns_EF!$E$6)</f>
        <v>4.0400000000000001E-4</v>
      </c>
      <c r="M1830" s="13">
        <f t="shared" si="113"/>
        <v>3.5902712399999999</v>
      </c>
      <c r="N1830" s="13">
        <f>IF(D1830="ZZ",Brick_Kilns_EF!$E$7*(0.75),Brick_Kilns_EF!$E$7)</f>
        <v>3.1900000000000001E-3</v>
      </c>
      <c r="O1830" s="13">
        <f t="shared" si="114"/>
        <v>28.348923899999999</v>
      </c>
      <c r="P1830" s="13">
        <f>IF(D1830="ZZ",Brick_Kilns_EF!$E$8*(0.75),Brick_Kilns_EF!$E$8)</f>
        <v>7.1999999999999994E-4</v>
      </c>
      <c r="Q1830" s="13">
        <f t="shared" si="115"/>
        <v>6.3985031999999995</v>
      </c>
    </row>
    <row r="1831" spans="1:17">
      <c r="A1831" s="13" t="s">
        <v>1841</v>
      </c>
      <c r="B1831" s="13">
        <v>25.03472214</v>
      </c>
      <c r="C1831" s="13">
        <v>90.046858959999994</v>
      </c>
      <c r="D1831" s="13" t="s">
        <v>6</v>
      </c>
      <c r="E1831" s="13" t="s">
        <v>5000</v>
      </c>
      <c r="F1831" s="13" t="s">
        <v>248</v>
      </c>
      <c r="G1831" s="13" t="s">
        <v>4802</v>
      </c>
      <c r="H1831" s="13" t="s">
        <v>4816</v>
      </c>
      <c r="I1831" s="13">
        <f>(Brick_Kilns_EF!$B$13*Brick_Kilns_EF!$B$11*Brick_Kilns_EF!$B$12)</f>
        <v>8886.81</v>
      </c>
      <c r="J1831" s="13">
        <f>IF(D1831="ZZ",Brick_Kilns_EF!$E$9*(0.75),Brick_Kilns_EF!$E$9)</f>
        <v>7.4740000000000006E-4</v>
      </c>
      <c r="K1831" s="13">
        <f t="shared" si="112"/>
        <v>6.6420017940000005</v>
      </c>
      <c r="L1831" s="13">
        <f>IF(D1831="ZZ", Brick_Kilns_EF!$E$6*(0.75),Brick_Kilns_EF!$E$6)</f>
        <v>4.0400000000000001E-4</v>
      </c>
      <c r="M1831" s="13">
        <f t="shared" si="113"/>
        <v>3.5902712399999999</v>
      </c>
      <c r="N1831" s="13">
        <f>IF(D1831="ZZ",Brick_Kilns_EF!$E$7*(0.75),Brick_Kilns_EF!$E$7)</f>
        <v>3.1900000000000001E-3</v>
      </c>
      <c r="O1831" s="13">
        <f t="shared" si="114"/>
        <v>28.348923899999999</v>
      </c>
      <c r="P1831" s="13">
        <f>IF(D1831="ZZ",Brick_Kilns_EF!$E$8*(0.75),Brick_Kilns_EF!$E$8)</f>
        <v>7.1999999999999994E-4</v>
      </c>
      <c r="Q1831" s="13">
        <f t="shared" si="115"/>
        <v>6.3985031999999995</v>
      </c>
    </row>
    <row r="1832" spans="1:17">
      <c r="A1832" s="13" t="s">
        <v>1842</v>
      </c>
      <c r="B1832" s="13">
        <v>24.957810479999999</v>
      </c>
      <c r="C1832" s="13">
        <v>89.584933609999993</v>
      </c>
      <c r="D1832" s="13" t="s">
        <v>6</v>
      </c>
      <c r="E1832" s="13" t="s">
        <v>5000</v>
      </c>
      <c r="F1832" s="13" t="s">
        <v>42</v>
      </c>
      <c r="G1832" s="13" t="s">
        <v>4802</v>
      </c>
      <c r="H1832" s="13" t="s">
        <v>4816</v>
      </c>
      <c r="I1832" s="13">
        <f>(Brick_Kilns_EF!$B$13*Brick_Kilns_EF!$B$11*Brick_Kilns_EF!$B$12)</f>
        <v>8886.81</v>
      </c>
      <c r="J1832" s="13">
        <f>IF(D1832="ZZ",Brick_Kilns_EF!$E$9*(0.75),Brick_Kilns_EF!$E$9)</f>
        <v>7.4740000000000006E-4</v>
      </c>
      <c r="K1832" s="13">
        <f t="shared" si="112"/>
        <v>6.6420017940000005</v>
      </c>
      <c r="L1832" s="13">
        <f>IF(D1832="ZZ", Brick_Kilns_EF!$E$6*(0.75),Brick_Kilns_EF!$E$6)</f>
        <v>4.0400000000000001E-4</v>
      </c>
      <c r="M1832" s="13">
        <f t="shared" si="113"/>
        <v>3.5902712399999999</v>
      </c>
      <c r="N1832" s="13">
        <f>IF(D1832="ZZ",Brick_Kilns_EF!$E$7*(0.75),Brick_Kilns_EF!$E$7)</f>
        <v>3.1900000000000001E-3</v>
      </c>
      <c r="O1832" s="13">
        <f t="shared" si="114"/>
        <v>28.348923899999999</v>
      </c>
      <c r="P1832" s="13">
        <f>IF(D1832="ZZ",Brick_Kilns_EF!$E$8*(0.75),Brick_Kilns_EF!$E$8)</f>
        <v>7.1999999999999994E-4</v>
      </c>
      <c r="Q1832" s="13">
        <f t="shared" si="115"/>
        <v>6.3985031999999995</v>
      </c>
    </row>
    <row r="1833" spans="1:17">
      <c r="A1833" s="13" t="s">
        <v>1843</v>
      </c>
      <c r="B1833" s="13">
        <v>25.058137769999998</v>
      </c>
      <c r="C1833" s="13">
        <v>88.477595280000003</v>
      </c>
      <c r="D1833" s="13" t="s">
        <v>6</v>
      </c>
      <c r="E1833" s="13" t="s">
        <v>5000</v>
      </c>
      <c r="F1833" s="13" t="s">
        <v>42</v>
      </c>
      <c r="G1833" s="13" t="s">
        <v>4802</v>
      </c>
      <c r="H1833" s="13" t="s">
        <v>4816</v>
      </c>
      <c r="I1833" s="13">
        <f>(Brick_Kilns_EF!$B$13*Brick_Kilns_EF!$B$11*Brick_Kilns_EF!$B$12)</f>
        <v>8886.81</v>
      </c>
      <c r="J1833" s="13">
        <f>IF(D1833="ZZ",Brick_Kilns_EF!$E$9*(0.75),Brick_Kilns_EF!$E$9)</f>
        <v>7.4740000000000006E-4</v>
      </c>
      <c r="K1833" s="13">
        <f t="shared" si="112"/>
        <v>6.6420017940000005</v>
      </c>
      <c r="L1833" s="13">
        <f>IF(D1833="ZZ", Brick_Kilns_EF!$E$6*(0.75),Brick_Kilns_EF!$E$6)</f>
        <v>4.0400000000000001E-4</v>
      </c>
      <c r="M1833" s="13">
        <f t="shared" si="113"/>
        <v>3.5902712399999999</v>
      </c>
      <c r="N1833" s="13">
        <f>IF(D1833="ZZ",Brick_Kilns_EF!$E$7*(0.75),Brick_Kilns_EF!$E$7)</f>
        <v>3.1900000000000001E-3</v>
      </c>
      <c r="O1833" s="13">
        <f t="shared" si="114"/>
        <v>28.348923899999999</v>
      </c>
      <c r="P1833" s="13">
        <f>IF(D1833="ZZ",Brick_Kilns_EF!$E$8*(0.75),Brick_Kilns_EF!$E$8)</f>
        <v>7.1999999999999994E-4</v>
      </c>
      <c r="Q1833" s="13">
        <f t="shared" si="115"/>
        <v>6.3985031999999995</v>
      </c>
    </row>
    <row r="1834" spans="1:17">
      <c r="A1834" s="13" t="s">
        <v>1844</v>
      </c>
      <c r="B1834" s="13">
        <v>25.606817110000001</v>
      </c>
      <c r="C1834" s="13">
        <v>89.337946020000004</v>
      </c>
      <c r="D1834" s="13" t="s">
        <v>6</v>
      </c>
      <c r="E1834" s="13" t="s">
        <v>5000</v>
      </c>
      <c r="F1834" s="13" t="s">
        <v>171</v>
      </c>
      <c r="G1834" s="13" t="s">
        <v>4802</v>
      </c>
      <c r="H1834" s="13" t="s">
        <v>4816</v>
      </c>
      <c r="I1834" s="13">
        <f>(Brick_Kilns_EF!$B$13*Brick_Kilns_EF!$B$11*Brick_Kilns_EF!$B$12)</f>
        <v>8886.81</v>
      </c>
      <c r="J1834" s="13">
        <f>IF(D1834="ZZ",Brick_Kilns_EF!$E$9*(0.75),Brick_Kilns_EF!$E$9)</f>
        <v>7.4740000000000006E-4</v>
      </c>
      <c r="K1834" s="13">
        <f t="shared" si="112"/>
        <v>6.6420017940000005</v>
      </c>
      <c r="L1834" s="13">
        <f>IF(D1834="ZZ", Brick_Kilns_EF!$E$6*(0.75),Brick_Kilns_EF!$E$6)</f>
        <v>4.0400000000000001E-4</v>
      </c>
      <c r="M1834" s="13">
        <f t="shared" si="113"/>
        <v>3.5902712399999999</v>
      </c>
      <c r="N1834" s="13">
        <f>IF(D1834="ZZ",Brick_Kilns_EF!$E$7*(0.75),Brick_Kilns_EF!$E$7)</f>
        <v>3.1900000000000001E-3</v>
      </c>
      <c r="O1834" s="13">
        <f t="shared" si="114"/>
        <v>28.348923899999999</v>
      </c>
      <c r="P1834" s="13">
        <f>IF(D1834="ZZ",Brick_Kilns_EF!$E$8*(0.75),Brick_Kilns_EF!$E$8)</f>
        <v>7.1999999999999994E-4</v>
      </c>
      <c r="Q1834" s="13">
        <f t="shared" si="115"/>
        <v>6.3985031999999995</v>
      </c>
    </row>
    <row r="1835" spans="1:17">
      <c r="A1835" s="13" t="s">
        <v>1845</v>
      </c>
      <c r="B1835" s="13">
        <v>22.13994812</v>
      </c>
      <c r="C1835" s="13">
        <v>90.253282089999999</v>
      </c>
      <c r="D1835" s="13" t="s">
        <v>6</v>
      </c>
      <c r="E1835" s="13" t="s">
        <v>5000</v>
      </c>
      <c r="F1835" s="13" t="s">
        <v>11</v>
      </c>
      <c r="G1835" s="13" t="s">
        <v>4802</v>
      </c>
      <c r="H1835" s="13" t="s">
        <v>4816</v>
      </c>
      <c r="I1835" s="13">
        <f>(Brick_Kilns_EF!$B$13*Brick_Kilns_EF!$B$11*Brick_Kilns_EF!$B$12)</f>
        <v>8886.81</v>
      </c>
      <c r="J1835" s="13">
        <f>IF(D1835="ZZ",Brick_Kilns_EF!$E$9*(0.75),Brick_Kilns_EF!$E$9)</f>
        <v>7.4740000000000006E-4</v>
      </c>
      <c r="K1835" s="13">
        <f t="shared" si="112"/>
        <v>6.6420017940000005</v>
      </c>
      <c r="L1835" s="13">
        <f>IF(D1835="ZZ", Brick_Kilns_EF!$E$6*(0.75),Brick_Kilns_EF!$E$6)</f>
        <v>4.0400000000000001E-4</v>
      </c>
      <c r="M1835" s="13">
        <f t="shared" si="113"/>
        <v>3.5902712399999999</v>
      </c>
      <c r="N1835" s="13">
        <f>IF(D1835="ZZ",Brick_Kilns_EF!$E$7*(0.75),Brick_Kilns_EF!$E$7)</f>
        <v>3.1900000000000001E-3</v>
      </c>
      <c r="O1835" s="13">
        <f t="shared" si="114"/>
        <v>28.348923899999999</v>
      </c>
      <c r="P1835" s="13">
        <f>IF(D1835="ZZ",Brick_Kilns_EF!$E$8*(0.75),Brick_Kilns_EF!$E$8)</f>
        <v>7.1999999999999994E-4</v>
      </c>
      <c r="Q1835" s="13">
        <f t="shared" si="115"/>
        <v>6.3985031999999995</v>
      </c>
    </row>
    <row r="1836" spans="1:17">
      <c r="A1836" s="13" t="s">
        <v>1846</v>
      </c>
      <c r="B1836" s="13">
        <v>25.800781369999999</v>
      </c>
      <c r="C1836" s="13">
        <v>89.025257949999997</v>
      </c>
      <c r="D1836" s="13" t="s">
        <v>6</v>
      </c>
      <c r="E1836" s="13" t="s">
        <v>5000</v>
      </c>
      <c r="F1836" s="13" t="s">
        <v>171</v>
      </c>
      <c r="G1836" s="13" t="s">
        <v>4802</v>
      </c>
      <c r="H1836" s="13" t="s">
        <v>4816</v>
      </c>
      <c r="I1836" s="13">
        <f>(Brick_Kilns_EF!$B$13*Brick_Kilns_EF!$B$11*Brick_Kilns_EF!$B$12)</f>
        <v>8886.81</v>
      </c>
      <c r="J1836" s="13">
        <f>IF(D1836="ZZ",Brick_Kilns_EF!$E$9*(0.75),Brick_Kilns_EF!$E$9)</f>
        <v>7.4740000000000006E-4</v>
      </c>
      <c r="K1836" s="13">
        <f t="shared" si="112"/>
        <v>6.6420017940000005</v>
      </c>
      <c r="L1836" s="13">
        <f>IF(D1836="ZZ", Brick_Kilns_EF!$E$6*(0.75),Brick_Kilns_EF!$E$6)</f>
        <v>4.0400000000000001E-4</v>
      </c>
      <c r="M1836" s="13">
        <f t="shared" si="113"/>
        <v>3.5902712399999999</v>
      </c>
      <c r="N1836" s="13">
        <f>IF(D1836="ZZ",Brick_Kilns_EF!$E$7*(0.75),Brick_Kilns_EF!$E$7)</f>
        <v>3.1900000000000001E-3</v>
      </c>
      <c r="O1836" s="13">
        <f t="shared" si="114"/>
        <v>28.348923899999999</v>
      </c>
      <c r="P1836" s="13">
        <f>IF(D1836="ZZ",Brick_Kilns_EF!$E$8*(0.75),Brick_Kilns_EF!$E$8)</f>
        <v>7.1999999999999994E-4</v>
      </c>
      <c r="Q1836" s="13">
        <f t="shared" si="115"/>
        <v>6.3985031999999995</v>
      </c>
    </row>
    <row r="1837" spans="1:17">
      <c r="A1837" s="13" t="s">
        <v>1847</v>
      </c>
      <c r="B1837" s="13">
        <v>25.185492660000001</v>
      </c>
      <c r="C1837" s="13">
        <v>88.909302280000006</v>
      </c>
      <c r="D1837" s="13" t="s">
        <v>6</v>
      </c>
      <c r="E1837" s="13" t="s">
        <v>5000</v>
      </c>
      <c r="F1837" s="13" t="s">
        <v>42</v>
      </c>
      <c r="G1837" s="13" t="s">
        <v>4802</v>
      </c>
      <c r="H1837" s="13" t="s">
        <v>4816</v>
      </c>
      <c r="I1837" s="13">
        <f>(Brick_Kilns_EF!$B$13*Brick_Kilns_EF!$B$11*Brick_Kilns_EF!$B$12)</f>
        <v>8886.81</v>
      </c>
      <c r="J1837" s="13">
        <f>IF(D1837="ZZ",Brick_Kilns_EF!$E$9*(0.75),Brick_Kilns_EF!$E$9)</f>
        <v>7.4740000000000006E-4</v>
      </c>
      <c r="K1837" s="13">
        <f t="shared" si="112"/>
        <v>6.6420017940000005</v>
      </c>
      <c r="L1837" s="13">
        <f>IF(D1837="ZZ", Brick_Kilns_EF!$E$6*(0.75),Brick_Kilns_EF!$E$6)</f>
        <v>4.0400000000000001E-4</v>
      </c>
      <c r="M1837" s="13">
        <f t="shared" si="113"/>
        <v>3.5902712399999999</v>
      </c>
      <c r="N1837" s="13">
        <f>IF(D1837="ZZ",Brick_Kilns_EF!$E$7*(0.75),Brick_Kilns_EF!$E$7)</f>
        <v>3.1900000000000001E-3</v>
      </c>
      <c r="O1837" s="13">
        <f t="shared" si="114"/>
        <v>28.348923899999999</v>
      </c>
      <c r="P1837" s="13">
        <f>IF(D1837="ZZ",Brick_Kilns_EF!$E$8*(0.75),Brick_Kilns_EF!$E$8)</f>
        <v>7.1999999999999994E-4</v>
      </c>
      <c r="Q1837" s="13">
        <f t="shared" si="115"/>
        <v>6.3985031999999995</v>
      </c>
    </row>
    <row r="1838" spans="1:17">
      <c r="A1838" s="13" t="s">
        <v>1848</v>
      </c>
      <c r="B1838" s="13">
        <v>24.754040920000001</v>
      </c>
      <c r="C1838" s="13">
        <v>88.225080270000007</v>
      </c>
      <c r="D1838" s="13" t="s">
        <v>6</v>
      </c>
      <c r="E1838" s="13" t="s">
        <v>5000</v>
      </c>
      <c r="F1838" s="13" t="s">
        <v>42</v>
      </c>
      <c r="G1838" s="13" t="s">
        <v>4802</v>
      </c>
      <c r="H1838" s="13" t="s">
        <v>4816</v>
      </c>
      <c r="I1838" s="13">
        <f>(Brick_Kilns_EF!$B$13*Brick_Kilns_EF!$B$11*Brick_Kilns_EF!$B$12)</f>
        <v>8886.81</v>
      </c>
      <c r="J1838" s="13">
        <f>IF(D1838="ZZ",Brick_Kilns_EF!$E$9*(0.75),Brick_Kilns_EF!$E$9)</f>
        <v>7.4740000000000006E-4</v>
      </c>
      <c r="K1838" s="13">
        <f t="shared" si="112"/>
        <v>6.6420017940000005</v>
      </c>
      <c r="L1838" s="13">
        <f>IF(D1838="ZZ", Brick_Kilns_EF!$E$6*(0.75),Brick_Kilns_EF!$E$6)</f>
        <v>4.0400000000000001E-4</v>
      </c>
      <c r="M1838" s="13">
        <f t="shared" si="113"/>
        <v>3.5902712399999999</v>
      </c>
      <c r="N1838" s="13">
        <f>IF(D1838="ZZ",Brick_Kilns_EF!$E$7*(0.75),Brick_Kilns_EF!$E$7)</f>
        <v>3.1900000000000001E-3</v>
      </c>
      <c r="O1838" s="13">
        <f t="shared" si="114"/>
        <v>28.348923899999999</v>
      </c>
      <c r="P1838" s="13">
        <f>IF(D1838="ZZ",Brick_Kilns_EF!$E$8*(0.75),Brick_Kilns_EF!$E$8)</f>
        <v>7.1999999999999994E-4</v>
      </c>
      <c r="Q1838" s="13">
        <f t="shared" si="115"/>
        <v>6.3985031999999995</v>
      </c>
    </row>
    <row r="1839" spans="1:17">
      <c r="A1839" s="13" t="s">
        <v>1849</v>
      </c>
      <c r="B1839" s="13">
        <v>25.26507397</v>
      </c>
      <c r="C1839" s="13">
        <v>89.015133219999996</v>
      </c>
      <c r="D1839" s="13" t="s">
        <v>6</v>
      </c>
      <c r="E1839" s="13" t="s">
        <v>5000</v>
      </c>
      <c r="F1839" s="13" t="s">
        <v>42</v>
      </c>
      <c r="G1839" s="13" t="s">
        <v>4802</v>
      </c>
      <c r="H1839" s="13" t="s">
        <v>4816</v>
      </c>
      <c r="I1839" s="13">
        <f>(Brick_Kilns_EF!$B$13*Brick_Kilns_EF!$B$11*Brick_Kilns_EF!$B$12)</f>
        <v>8886.81</v>
      </c>
      <c r="J1839" s="13">
        <f>IF(D1839="ZZ",Brick_Kilns_EF!$E$9*(0.75),Brick_Kilns_EF!$E$9)</f>
        <v>7.4740000000000006E-4</v>
      </c>
      <c r="K1839" s="13">
        <f t="shared" si="112"/>
        <v>6.6420017940000005</v>
      </c>
      <c r="L1839" s="13">
        <f>IF(D1839="ZZ", Brick_Kilns_EF!$E$6*(0.75),Brick_Kilns_EF!$E$6)</f>
        <v>4.0400000000000001E-4</v>
      </c>
      <c r="M1839" s="13">
        <f t="shared" si="113"/>
        <v>3.5902712399999999</v>
      </c>
      <c r="N1839" s="13">
        <f>IF(D1839="ZZ",Brick_Kilns_EF!$E$7*(0.75),Brick_Kilns_EF!$E$7)</f>
        <v>3.1900000000000001E-3</v>
      </c>
      <c r="O1839" s="13">
        <f t="shared" si="114"/>
        <v>28.348923899999999</v>
      </c>
      <c r="P1839" s="13">
        <f>IF(D1839="ZZ",Brick_Kilns_EF!$E$8*(0.75),Brick_Kilns_EF!$E$8)</f>
        <v>7.1999999999999994E-4</v>
      </c>
      <c r="Q1839" s="13">
        <f t="shared" si="115"/>
        <v>6.3985031999999995</v>
      </c>
    </row>
    <row r="1840" spans="1:17">
      <c r="A1840" s="13" t="s">
        <v>1850</v>
      </c>
      <c r="B1840" s="13">
        <v>24.827773149999999</v>
      </c>
      <c r="C1840" s="13">
        <v>88.886052109999994</v>
      </c>
      <c r="D1840" s="13" t="s">
        <v>6</v>
      </c>
      <c r="E1840" s="13" t="s">
        <v>5000</v>
      </c>
      <c r="F1840" s="13" t="s">
        <v>42</v>
      </c>
      <c r="G1840" s="13" t="s">
        <v>4802</v>
      </c>
      <c r="H1840" s="13" t="s">
        <v>4816</v>
      </c>
      <c r="I1840" s="13">
        <f>(Brick_Kilns_EF!$B$13*Brick_Kilns_EF!$B$11*Brick_Kilns_EF!$B$12)</f>
        <v>8886.81</v>
      </c>
      <c r="J1840" s="13">
        <f>IF(D1840="ZZ",Brick_Kilns_EF!$E$9*(0.75),Brick_Kilns_EF!$E$9)</f>
        <v>7.4740000000000006E-4</v>
      </c>
      <c r="K1840" s="13">
        <f t="shared" si="112"/>
        <v>6.6420017940000005</v>
      </c>
      <c r="L1840" s="13">
        <f>IF(D1840="ZZ", Brick_Kilns_EF!$E$6*(0.75),Brick_Kilns_EF!$E$6)</f>
        <v>4.0400000000000001E-4</v>
      </c>
      <c r="M1840" s="13">
        <f t="shared" si="113"/>
        <v>3.5902712399999999</v>
      </c>
      <c r="N1840" s="13">
        <f>IF(D1840="ZZ",Brick_Kilns_EF!$E$7*(0.75),Brick_Kilns_EF!$E$7)</f>
        <v>3.1900000000000001E-3</v>
      </c>
      <c r="O1840" s="13">
        <f t="shared" si="114"/>
        <v>28.348923899999999</v>
      </c>
      <c r="P1840" s="13">
        <f>IF(D1840="ZZ",Brick_Kilns_EF!$E$8*(0.75),Brick_Kilns_EF!$E$8)</f>
        <v>7.1999999999999994E-4</v>
      </c>
      <c r="Q1840" s="13">
        <f t="shared" si="115"/>
        <v>6.3985031999999995</v>
      </c>
    </row>
    <row r="1841" spans="1:17">
      <c r="A1841" s="13" t="s">
        <v>1851</v>
      </c>
      <c r="B1841" s="13">
        <v>24.827064159999999</v>
      </c>
      <c r="C1841" s="13">
        <v>88.882810989999996</v>
      </c>
      <c r="D1841" s="13" t="s">
        <v>6</v>
      </c>
      <c r="E1841" s="13" t="s">
        <v>5000</v>
      </c>
      <c r="F1841" s="13" t="s">
        <v>42</v>
      </c>
      <c r="G1841" s="13" t="s">
        <v>4802</v>
      </c>
      <c r="H1841" s="13" t="s">
        <v>4816</v>
      </c>
      <c r="I1841" s="13">
        <f>(Brick_Kilns_EF!$B$13*Brick_Kilns_EF!$B$11*Brick_Kilns_EF!$B$12)</f>
        <v>8886.81</v>
      </c>
      <c r="J1841" s="13">
        <f>IF(D1841="ZZ",Brick_Kilns_EF!$E$9*(0.75),Brick_Kilns_EF!$E$9)</f>
        <v>7.4740000000000006E-4</v>
      </c>
      <c r="K1841" s="13">
        <f t="shared" si="112"/>
        <v>6.6420017940000005</v>
      </c>
      <c r="L1841" s="13">
        <f>IF(D1841="ZZ", Brick_Kilns_EF!$E$6*(0.75),Brick_Kilns_EF!$E$6)</f>
        <v>4.0400000000000001E-4</v>
      </c>
      <c r="M1841" s="13">
        <f t="shared" si="113"/>
        <v>3.5902712399999999</v>
      </c>
      <c r="N1841" s="13">
        <f>IF(D1841="ZZ",Brick_Kilns_EF!$E$7*(0.75),Brick_Kilns_EF!$E$7)</f>
        <v>3.1900000000000001E-3</v>
      </c>
      <c r="O1841" s="13">
        <f t="shared" si="114"/>
        <v>28.348923899999999</v>
      </c>
      <c r="P1841" s="13">
        <f>IF(D1841="ZZ",Brick_Kilns_EF!$E$8*(0.75),Brick_Kilns_EF!$E$8)</f>
        <v>7.1999999999999994E-4</v>
      </c>
      <c r="Q1841" s="13">
        <f t="shared" si="115"/>
        <v>6.3985031999999995</v>
      </c>
    </row>
    <row r="1842" spans="1:17">
      <c r="A1842" s="13" t="s">
        <v>1852</v>
      </c>
      <c r="B1842" s="13">
        <v>25.179566600000001</v>
      </c>
      <c r="C1842" s="13">
        <v>88.966927699999999</v>
      </c>
      <c r="D1842" s="13" t="s">
        <v>6</v>
      </c>
      <c r="E1842" s="13" t="s">
        <v>5000</v>
      </c>
      <c r="F1842" s="13" t="s">
        <v>42</v>
      </c>
      <c r="G1842" s="13" t="s">
        <v>4802</v>
      </c>
      <c r="H1842" s="13" t="s">
        <v>4816</v>
      </c>
      <c r="I1842" s="13">
        <f>(Brick_Kilns_EF!$B$13*Brick_Kilns_EF!$B$11*Brick_Kilns_EF!$B$12)</f>
        <v>8886.81</v>
      </c>
      <c r="J1842" s="13">
        <f>IF(D1842="ZZ",Brick_Kilns_EF!$E$9*(0.75),Brick_Kilns_EF!$E$9)</f>
        <v>7.4740000000000006E-4</v>
      </c>
      <c r="K1842" s="13">
        <f t="shared" si="112"/>
        <v>6.6420017940000005</v>
      </c>
      <c r="L1842" s="13">
        <f>IF(D1842="ZZ", Brick_Kilns_EF!$E$6*(0.75),Brick_Kilns_EF!$E$6)</f>
        <v>4.0400000000000001E-4</v>
      </c>
      <c r="M1842" s="13">
        <f t="shared" si="113"/>
        <v>3.5902712399999999</v>
      </c>
      <c r="N1842" s="13">
        <f>IF(D1842="ZZ",Brick_Kilns_EF!$E$7*(0.75),Brick_Kilns_EF!$E$7)</f>
        <v>3.1900000000000001E-3</v>
      </c>
      <c r="O1842" s="13">
        <f t="shared" si="114"/>
        <v>28.348923899999999</v>
      </c>
      <c r="P1842" s="13">
        <f>IF(D1842="ZZ",Brick_Kilns_EF!$E$8*(0.75),Brick_Kilns_EF!$E$8)</f>
        <v>7.1999999999999994E-4</v>
      </c>
      <c r="Q1842" s="13">
        <f t="shared" si="115"/>
        <v>6.3985031999999995</v>
      </c>
    </row>
    <row r="1843" spans="1:17">
      <c r="A1843" s="13" t="s">
        <v>1853</v>
      </c>
      <c r="B1843" s="13">
        <v>25.62511044</v>
      </c>
      <c r="C1843" s="13">
        <v>88.603142570000003</v>
      </c>
      <c r="D1843" s="13" t="s">
        <v>6</v>
      </c>
      <c r="E1843" s="13" t="s">
        <v>5000</v>
      </c>
      <c r="F1843" s="13" t="s">
        <v>171</v>
      </c>
      <c r="G1843" s="13" t="s">
        <v>4802</v>
      </c>
      <c r="H1843" s="13" t="s">
        <v>4816</v>
      </c>
      <c r="I1843" s="13">
        <f>(Brick_Kilns_EF!$B$13*Brick_Kilns_EF!$B$11*Brick_Kilns_EF!$B$12)</f>
        <v>8886.81</v>
      </c>
      <c r="J1843" s="13">
        <f>IF(D1843="ZZ",Brick_Kilns_EF!$E$9*(0.75),Brick_Kilns_EF!$E$9)</f>
        <v>7.4740000000000006E-4</v>
      </c>
      <c r="K1843" s="13">
        <f t="shared" si="112"/>
        <v>6.6420017940000005</v>
      </c>
      <c r="L1843" s="13">
        <f>IF(D1843="ZZ", Brick_Kilns_EF!$E$6*(0.75),Brick_Kilns_EF!$E$6)</f>
        <v>4.0400000000000001E-4</v>
      </c>
      <c r="M1843" s="13">
        <f t="shared" si="113"/>
        <v>3.5902712399999999</v>
      </c>
      <c r="N1843" s="13">
        <f>IF(D1843="ZZ",Brick_Kilns_EF!$E$7*(0.75),Brick_Kilns_EF!$E$7)</f>
        <v>3.1900000000000001E-3</v>
      </c>
      <c r="O1843" s="13">
        <f t="shared" si="114"/>
        <v>28.348923899999999</v>
      </c>
      <c r="P1843" s="13">
        <f>IF(D1843="ZZ",Brick_Kilns_EF!$E$8*(0.75),Brick_Kilns_EF!$E$8)</f>
        <v>7.1999999999999994E-4</v>
      </c>
      <c r="Q1843" s="13">
        <f t="shared" si="115"/>
        <v>6.3985031999999995</v>
      </c>
    </row>
    <row r="1844" spans="1:17">
      <c r="A1844" s="13" t="s">
        <v>1854</v>
      </c>
      <c r="B1844" s="13">
        <v>24.97731186</v>
      </c>
      <c r="C1844" s="13">
        <v>89.584519670000006</v>
      </c>
      <c r="D1844" s="13" t="s">
        <v>6</v>
      </c>
      <c r="E1844" s="13" t="s">
        <v>5000</v>
      </c>
      <c r="F1844" s="13" t="s">
        <v>42</v>
      </c>
      <c r="G1844" s="13" t="s">
        <v>4802</v>
      </c>
      <c r="H1844" s="13" t="s">
        <v>4816</v>
      </c>
      <c r="I1844" s="13">
        <f>(Brick_Kilns_EF!$B$13*Brick_Kilns_EF!$B$11*Brick_Kilns_EF!$B$12)</f>
        <v>8886.81</v>
      </c>
      <c r="J1844" s="13">
        <f>IF(D1844="ZZ",Brick_Kilns_EF!$E$9*(0.75),Brick_Kilns_EF!$E$9)</f>
        <v>7.4740000000000006E-4</v>
      </c>
      <c r="K1844" s="13">
        <f t="shared" si="112"/>
        <v>6.6420017940000005</v>
      </c>
      <c r="L1844" s="13">
        <f>IF(D1844="ZZ", Brick_Kilns_EF!$E$6*(0.75),Brick_Kilns_EF!$E$6)</f>
        <v>4.0400000000000001E-4</v>
      </c>
      <c r="M1844" s="13">
        <f t="shared" si="113"/>
        <v>3.5902712399999999</v>
      </c>
      <c r="N1844" s="13">
        <f>IF(D1844="ZZ",Brick_Kilns_EF!$E$7*(0.75),Brick_Kilns_EF!$E$7)</f>
        <v>3.1900000000000001E-3</v>
      </c>
      <c r="O1844" s="13">
        <f t="shared" si="114"/>
        <v>28.348923899999999</v>
      </c>
      <c r="P1844" s="13">
        <f>IF(D1844="ZZ",Brick_Kilns_EF!$E$8*(0.75),Brick_Kilns_EF!$E$8)</f>
        <v>7.1999999999999994E-4</v>
      </c>
      <c r="Q1844" s="13">
        <f t="shared" si="115"/>
        <v>6.3985031999999995</v>
      </c>
    </row>
    <row r="1845" spans="1:17">
      <c r="A1845" s="13" t="s">
        <v>1855</v>
      </c>
      <c r="B1845" s="13">
        <v>25.585150939999998</v>
      </c>
      <c r="C1845" s="13">
        <v>89.839767249999994</v>
      </c>
      <c r="D1845" s="13" t="s">
        <v>6</v>
      </c>
      <c r="E1845" s="13" t="s">
        <v>5000</v>
      </c>
      <c r="F1845" s="13" t="s">
        <v>171</v>
      </c>
      <c r="G1845" s="13" t="s">
        <v>4802</v>
      </c>
      <c r="H1845" s="13" t="s">
        <v>4816</v>
      </c>
      <c r="I1845" s="13">
        <f>(Brick_Kilns_EF!$B$13*Brick_Kilns_EF!$B$11*Brick_Kilns_EF!$B$12)</f>
        <v>8886.81</v>
      </c>
      <c r="J1845" s="13">
        <f>IF(D1845="ZZ",Brick_Kilns_EF!$E$9*(0.75),Brick_Kilns_EF!$E$9)</f>
        <v>7.4740000000000006E-4</v>
      </c>
      <c r="K1845" s="13">
        <f t="shared" si="112"/>
        <v>6.6420017940000005</v>
      </c>
      <c r="L1845" s="13">
        <f>IF(D1845="ZZ", Brick_Kilns_EF!$E$6*(0.75),Brick_Kilns_EF!$E$6)</f>
        <v>4.0400000000000001E-4</v>
      </c>
      <c r="M1845" s="13">
        <f t="shared" si="113"/>
        <v>3.5902712399999999</v>
      </c>
      <c r="N1845" s="13">
        <f>IF(D1845="ZZ",Brick_Kilns_EF!$E$7*(0.75),Brick_Kilns_EF!$E$7)</f>
        <v>3.1900000000000001E-3</v>
      </c>
      <c r="O1845" s="13">
        <f t="shared" si="114"/>
        <v>28.348923899999999</v>
      </c>
      <c r="P1845" s="13">
        <f>IF(D1845="ZZ",Brick_Kilns_EF!$E$8*(0.75),Brick_Kilns_EF!$E$8)</f>
        <v>7.1999999999999994E-4</v>
      </c>
      <c r="Q1845" s="13">
        <f t="shared" si="115"/>
        <v>6.3985031999999995</v>
      </c>
    </row>
    <row r="1846" spans="1:17">
      <c r="A1846" s="13" t="s">
        <v>1856</v>
      </c>
      <c r="B1846" s="13">
        <v>24.962800349999998</v>
      </c>
      <c r="C1846" s="13">
        <v>88.525965439999993</v>
      </c>
      <c r="D1846" s="13" t="s">
        <v>6</v>
      </c>
      <c r="E1846" s="13" t="s">
        <v>5000</v>
      </c>
      <c r="F1846" s="13" t="s">
        <v>42</v>
      </c>
      <c r="G1846" s="13" t="s">
        <v>4802</v>
      </c>
      <c r="H1846" s="13" t="s">
        <v>4816</v>
      </c>
      <c r="I1846" s="13">
        <f>(Brick_Kilns_EF!$B$13*Brick_Kilns_EF!$B$11*Brick_Kilns_EF!$B$12)</f>
        <v>8886.81</v>
      </c>
      <c r="J1846" s="13">
        <f>IF(D1846="ZZ",Brick_Kilns_EF!$E$9*(0.75),Brick_Kilns_EF!$E$9)</f>
        <v>7.4740000000000006E-4</v>
      </c>
      <c r="K1846" s="13">
        <f t="shared" si="112"/>
        <v>6.6420017940000005</v>
      </c>
      <c r="L1846" s="13">
        <f>IF(D1846="ZZ", Brick_Kilns_EF!$E$6*(0.75),Brick_Kilns_EF!$E$6)</f>
        <v>4.0400000000000001E-4</v>
      </c>
      <c r="M1846" s="13">
        <f t="shared" si="113"/>
        <v>3.5902712399999999</v>
      </c>
      <c r="N1846" s="13">
        <f>IF(D1846="ZZ",Brick_Kilns_EF!$E$7*(0.75),Brick_Kilns_EF!$E$7)</f>
        <v>3.1900000000000001E-3</v>
      </c>
      <c r="O1846" s="13">
        <f t="shared" si="114"/>
        <v>28.348923899999999</v>
      </c>
      <c r="P1846" s="13">
        <f>IF(D1846="ZZ",Brick_Kilns_EF!$E$8*(0.75),Brick_Kilns_EF!$E$8)</f>
        <v>7.1999999999999994E-4</v>
      </c>
      <c r="Q1846" s="13">
        <f t="shared" si="115"/>
        <v>6.3985031999999995</v>
      </c>
    </row>
    <row r="1847" spans="1:17">
      <c r="A1847" s="13" t="s">
        <v>1857</v>
      </c>
      <c r="B1847" s="13">
        <v>24.689883510000001</v>
      </c>
      <c r="C1847" s="13">
        <v>88.304564400000004</v>
      </c>
      <c r="D1847" s="13" t="s">
        <v>6</v>
      </c>
      <c r="E1847" s="13" t="s">
        <v>5000</v>
      </c>
      <c r="F1847" s="13" t="s">
        <v>42</v>
      </c>
      <c r="G1847" s="13" t="s">
        <v>4802</v>
      </c>
      <c r="H1847" s="13" t="s">
        <v>4816</v>
      </c>
      <c r="I1847" s="13">
        <f>(Brick_Kilns_EF!$B$13*Brick_Kilns_EF!$B$11*Brick_Kilns_EF!$B$12)</f>
        <v>8886.81</v>
      </c>
      <c r="J1847" s="13">
        <f>IF(D1847="ZZ",Brick_Kilns_EF!$E$9*(0.75),Brick_Kilns_EF!$E$9)</f>
        <v>7.4740000000000006E-4</v>
      </c>
      <c r="K1847" s="13">
        <f t="shared" si="112"/>
        <v>6.6420017940000005</v>
      </c>
      <c r="L1847" s="13">
        <f>IF(D1847="ZZ", Brick_Kilns_EF!$E$6*(0.75),Brick_Kilns_EF!$E$6)</f>
        <v>4.0400000000000001E-4</v>
      </c>
      <c r="M1847" s="13">
        <f t="shared" si="113"/>
        <v>3.5902712399999999</v>
      </c>
      <c r="N1847" s="13">
        <f>IF(D1847="ZZ",Brick_Kilns_EF!$E$7*(0.75),Brick_Kilns_EF!$E$7)</f>
        <v>3.1900000000000001E-3</v>
      </c>
      <c r="O1847" s="13">
        <f t="shared" si="114"/>
        <v>28.348923899999999</v>
      </c>
      <c r="P1847" s="13">
        <f>IF(D1847="ZZ",Brick_Kilns_EF!$E$8*(0.75),Brick_Kilns_EF!$E$8)</f>
        <v>7.1999999999999994E-4</v>
      </c>
      <c r="Q1847" s="13">
        <f t="shared" si="115"/>
        <v>6.3985031999999995</v>
      </c>
    </row>
    <row r="1848" spans="1:17">
      <c r="A1848" s="13" t="s">
        <v>1858</v>
      </c>
      <c r="B1848" s="13">
        <v>24.687610979999999</v>
      </c>
      <c r="C1848" s="13">
        <v>88.299571020000002</v>
      </c>
      <c r="D1848" s="13" t="s">
        <v>6</v>
      </c>
      <c r="E1848" s="13" t="s">
        <v>5000</v>
      </c>
      <c r="F1848" s="13" t="s">
        <v>42</v>
      </c>
      <c r="G1848" s="13" t="s">
        <v>4802</v>
      </c>
      <c r="H1848" s="13" t="s">
        <v>4816</v>
      </c>
      <c r="I1848" s="13">
        <f>(Brick_Kilns_EF!$B$13*Brick_Kilns_EF!$B$11*Brick_Kilns_EF!$B$12)</f>
        <v>8886.81</v>
      </c>
      <c r="J1848" s="13">
        <f>IF(D1848="ZZ",Brick_Kilns_EF!$E$9*(0.75),Brick_Kilns_EF!$E$9)</f>
        <v>7.4740000000000006E-4</v>
      </c>
      <c r="K1848" s="13">
        <f t="shared" si="112"/>
        <v>6.6420017940000005</v>
      </c>
      <c r="L1848" s="13">
        <f>IF(D1848="ZZ", Brick_Kilns_EF!$E$6*(0.75),Brick_Kilns_EF!$E$6)</f>
        <v>4.0400000000000001E-4</v>
      </c>
      <c r="M1848" s="13">
        <f t="shared" si="113"/>
        <v>3.5902712399999999</v>
      </c>
      <c r="N1848" s="13">
        <f>IF(D1848="ZZ",Brick_Kilns_EF!$E$7*(0.75),Brick_Kilns_EF!$E$7)</f>
        <v>3.1900000000000001E-3</v>
      </c>
      <c r="O1848" s="13">
        <f t="shared" si="114"/>
        <v>28.348923899999999</v>
      </c>
      <c r="P1848" s="13">
        <f>IF(D1848="ZZ",Brick_Kilns_EF!$E$8*(0.75),Brick_Kilns_EF!$E$8)</f>
        <v>7.1999999999999994E-4</v>
      </c>
      <c r="Q1848" s="13">
        <f t="shared" si="115"/>
        <v>6.3985031999999995</v>
      </c>
    </row>
    <row r="1849" spans="1:17">
      <c r="A1849" s="13" t="s">
        <v>1859</v>
      </c>
      <c r="B1849" s="13">
        <v>24.690310790000002</v>
      </c>
      <c r="C1849" s="13">
        <v>88.300758900000005</v>
      </c>
      <c r="D1849" s="13" t="s">
        <v>6</v>
      </c>
      <c r="E1849" s="13" t="s">
        <v>5000</v>
      </c>
      <c r="F1849" s="13" t="s">
        <v>42</v>
      </c>
      <c r="G1849" s="13" t="s">
        <v>4802</v>
      </c>
      <c r="H1849" s="13" t="s">
        <v>4816</v>
      </c>
      <c r="I1849" s="13">
        <f>(Brick_Kilns_EF!$B$13*Brick_Kilns_EF!$B$11*Brick_Kilns_EF!$B$12)</f>
        <v>8886.81</v>
      </c>
      <c r="J1849" s="13">
        <f>IF(D1849="ZZ",Brick_Kilns_EF!$E$9*(0.75),Brick_Kilns_EF!$E$9)</f>
        <v>7.4740000000000006E-4</v>
      </c>
      <c r="K1849" s="13">
        <f t="shared" si="112"/>
        <v>6.6420017940000005</v>
      </c>
      <c r="L1849" s="13">
        <f>IF(D1849="ZZ", Brick_Kilns_EF!$E$6*(0.75),Brick_Kilns_EF!$E$6)</f>
        <v>4.0400000000000001E-4</v>
      </c>
      <c r="M1849" s="13">
        <f t="shared" si="113"/>
        <v>3.5902712399999999</v>
      </c>
      <c r="N1849" s="13">
        <f>IF(D1849="ZZ",Brick_Kilns_EF!$E$7*(0.75),Brick_Kilns_EF!$E$7)</f>
        <v>3.1900000000000001E-3</v>
      </c>
      <c r="O1849" s="13">
        <f t="shared" si="114"/>
        <v>28.348923899999999</v>
      </c>
      <c r="P1849" s="13">
        <f>IF(D1849="ZZ",Brick_Kilns_EF!$E$8*(0.75),Brick_Kilns_EF!$E$8)</f>
        <v>7.1999999999999994E-4</v>
      </c>
      <c r="Q1849" s="13">
        <f t="shared" si="115"/>
        <v>6.3985031999999995</v>
      </c>
    </row>
    <row r="1850" spans="1:17">
      <c r="A1850" s="13" t="s">
        <v>1860</v>
      </c>
      <c r="B1850" s="13">
        <v>26.175036939999998</v>
      </c>
      <c r="C1850" s="13">
        <v>89.022973989999997</v>
      </c>
      <c r="D1850" s="13" t="s">
        <v>6</v>
      </c>
      <c r="E1850" s="13" t="s">
        <v>5000</v>
      </c>
      <c r="F1850" s="13" t="s">
        <v>171</v>
      </c>
      <c r="G1850" s="13" t="s">
        <v>4802</v>
      </c>
      <c r="H1850" s="13" t="s">
        <v>4816</v>
      </c>
      <c r="I1850" s="13">
        <f>(Brick_Kilns_EF!$B$13*Brick_Kilns_EF!$B$11*Brick_Kilns_EF!$B$12)</f>
        <v>8886.81</v>
      </c>
      <c r="J1850" s="13">
        <f>IF(D1850="ZZ",Brick_Kilns_EF!$E$9*(0.75),Brick_Kilns_EF!$E$9)</f>
        <v>7.4740000000000006E-4</v>
      </c>
      <c r="K1850" s="13">
        <f t="shared" si="112"/>
        <v>6.6420017940000005</v>
      </c>
      <c r="L1850" s="13">
        <f>IF(D1850="ZZ", Brick_Kilns_EF!$E$6*(0.75),Brick_Kilns_EF!$E$6)</f>
        <v>4.0400000000000001E-4</v>
      </c>
      <c r="M1850" s="13">
        <f t="shared" si="113"/>
        <v>3.5902712399999999</v>
      </c>
      <c r="N1850" s="13">
        <f>IF(D1850="ZZ",Brick_Kilns_EF!$E$7*(0.75),Brick_Kilns_EF!$E$7)</f>
        <v>3.1900000000000001E-3</v>
      </c>
      <c r="O1850" s="13">
        <f t="shared" si="114"/>
        <v>28.348923899999999</v>
      </c>
      <c r="P1850" s="13">
        <f>IF(D1850="ZZ",Brick_Kilns_EF!$E$8*(0.75),Brick_Kilns_EF!$E$8)</f>
        <v>7.1999999999999994E-4</v>
      </c>
      <c r="Q1850" s="13">
        <f t="shared" si="115"/>
        <v>6.3985031999999995</v>
      </c>
    </row>
    <row r="1851" spans="1:17">
      <c r="A1851" s="13" t="s">
        <v>1861</v>
      </c>
      <c r="B1851" s="13">
        <v>24.92770355</v>
      </c>
      <c r="C1851" s="13">
        <v>88.817617440000006</v>
      </c>
      <c r="D1851" s="13" t="s">
        <v>6</v>
      </c>
      <c r="E1851" s="13" t="s">
        <v>5000</v>
      </c>
      <c r="F1851" s="13" t="s">
        <v>42</v>
      </c>
      <c r="G1851" s="13" t="s">
        <v>4802</v>
      </c>
      <c r="H1851" s="13" t="s">
        <v>4816</v>
      </c>
      <c r="I1851" s="13">
        <f>(Brick_Kilns_EF!$B$13*Brick_Kilns_EF!$B$11*Brick_Kilns_EF!$B$12)</f>
        <v>8886.81</v>
      </c>
      <c r="J1851" s="13">
        <f>IF(D1851="ZZ",Brick_Kilns_EF!$E$9*(0.75),Brick_Kilns_EF!$E$9)</f>
        <v>7.4740000000000006E-4</v>
      </c>
      <c r="K1851" s="13">
        <f t="shared" si="112"/>
        <v>6.6420017940000005</v>
      </c>
      <c r="L1851" s="13">
        <f>IF(D1851="ZZ", Brick_Kilns_EF!$E$6*(0.75),Brick_Kilns_EF!$E$6)</f>
        <v>4.0400000000000001E-4</v>
      </c>
      <c r="M1851" s="13">
        <f t="shared" si="113"/>
        <v>3.5902712399999999</v>
      </c>
      <c r="N1851" s="13">
        <f>IF(D1851="ZZ",Brick_Kilns_EF!$E$7*(0.75),Brick_Kilns_EF!$E$7)</f>
        <v>3.1900000000000001E-3</v>
      </c>
      <c r="O1851" s="13">
        <f t="shared" si="114"/>
        <v>28.348923899999999</v>
      </c>
      <c r="P1851" s="13">
        <f>IF(D1851="ZZ",Brick_Kilns_EF!$E$8*(0.75),Brick_Kilns_EF!$E$8)</f>
        <v>7.1999999999999994E-4</v>
      </c>
      <c r="Q1851" s="13">
        <f t="shared" si="115"/>
        <v>6.3985031999999995</v>
      </c>
    </row>
    <row r="1852" spans="1:17">
      <c r="A1852" s="13" t="s">
        <v>1862</v>
      </c>
      <c r="B1852" s="13">
        <v>24.7603723</v>
      </c>
      <c r="C1852" s="13">
        <v>88.153956719999996</v>
      </c>
      <c r="D1852" s="13" t="s">
        <v>6</v>
      </c>
      <c r="E1852" s="13" t="s">
        <v>5000</v>
      </c>
      <c r="F1852" s="13" t="s">
        <v>42</v>
      </c>
      <c r="G1852" s="13" t="s">
        <v>4802</v>
      </c>
      <c r="H1852" s="13" t="s">
        <v>4816</v>
      </c>
      <c r="I1852" s="13">
        <f>(Brick_Kilns_EF!$B$13*Brick_Kilns_EF!$B$11*Brick_Kilns_EF!$B$12)</f>
        <v>8886.81</v>
      </c>
      <c r="J1852" s="13">
        <f>IF(D1852="ZZ",Brick_Kilns_EF!$E$9*(0.75),Brick_Kilns_EF!$E$9)</f>
        <v>7.4740000000000006E-4</v>
      </c>
      <c r="K1852" s="13">
        <f t="shared" si="112"/>
        <v>6.6420017940000005</v>
      </c>
      <c r="L1852" s="13">
        <f>IF(D1852="ZZ", Brick_Kilns_EF!$E$6*(0.75),Brick_Kilns_EF!$E$6)</f>
        <v>4.0400000000000001E-4</v>
      </c>
      <c r="M1852" s="13">
        <f t="shared" si="113"/>
        <v>3.5902712399999999</v>
      </c>
      <c r="N1852" s="13">
        <f>IF(D1852="ZZ",Brick_Kilns_EF!$E$7*(0.75),Brick_Kilns_EF!$E$7)</f>
        <v>3.1900000000000001E-3</v>
      </c>
      <c r="O1852" s="13">
        <f t="shared" si="114"/>
        <v>28.348923899999999</v>
      </c>
      <c r="P1852" s="13">
        <f>IF(D1852="ZZ",Brick_Kilns_EF!$E$8*(0.75),Brick_Kilns_EF!$E$8)</f>
        <v>7.1999999999999994E-4</v>
      </c>
      <c r="Q1852" s="13">
        <f t="shared" si="115"/>
        <v>6.3985031999999995</v>
      </c>
    </row>
    <row r="1853" spans="1:17">
      <c r="A1853" s="13" t="s">
        <v>1863</v>
      </c>
      <c r="B1853" s="13">
        <v>24.756878990000001</v>
      </c>
      <c r="C1853" s="13">
        <v>88.157364470000005</v>
      </c>
      <c r="D1853" s="13" t="s">
        <v>6</v>
      </c>
      <c r="E1853" s="13" t="s">
        <v>5000</v>
      </c>
      <c r="F1853" s="13" t="s">
        <v>42</v>
      </c>
      <c r="G1853" s="13" t="s">
        <v>4802</v>
      </c>
      <c r="H1853" s="13" t="s">
        <v>4816</v>
      </c>
      <c r="I1853" s="13">
        <f>(Brick_Kilns_EF!$B$13*Brick_Kilns_EF!$B$11*Brick_Kilns_EF!$B$12)</f>
        <v>8886.81</v>
      </c>
      <c r="J1853" s="13">
        <f>IF(D1853="ZZ",Brick_Kilns_EF!$E$9*(0.75),Brick_Kilns_EF!$E$9)</f>
        <v>7.4740000000000006E-4</v>
      </c>
      <c r="K1853" s="13">
        <f t="shared" si="112"/>
        <v>6.6420017940000005</v>
      </c>
      <c r="L1853" s="13">
        <f>IF(D1853="ZZ", Brick_Kilns_EF!$E$6*(0.75),Brick_Kilns_EF!$E$6)</f>
        <v>4.0400000000000001E-4</v>
      </c>
      <c r="M1853" s="13">
        <f t="shared" si="113"/>
        <v>3.5902712399999999</v>
      </c>
      <c r="N1853" s="13">
        <f>IF(D1853="ZZ",Brick_Kilns_EF!$E$7*(0.75),Brick_Kilns_EF!$E$7)</f>
        <v>3.1900000000000001E-3</v>
      </c>
      <c r="O1853" s="13">
        <f t="shared" si="114"/>
        <v>28.348923899999999</v>
      </c>
      <c r="P1853" s="13">
        <f>IF(D1853="ZZ",Brick_Kilns_EF!$E$8*(0.75),Brick_Kilns_EF!$E$8)</f>
        <v>7.1999999999999994E-4</v>
      </c>
      <c r="Q1853" s="13">
        <f t="shared" si="115"/>
        <v>6.3985031999999995</v>
      </c>
    </row>
    <row r="1854" spans="1:17">
      <c r="A1854" s="13" t="s">
        <v>1864</v>
      </c>
      <c r="B1854" s="13">
        <v>25.18349405</v>
      </c>
      <c r="C1854" s="13">
        <v>89.379519459999997</v>
      </c>
      <c r="D1854" s="13" t="s">
        <v>6</v>
      </c>
      <c r="E1854" s="13" t="s">
        <v>5000</v>
      </c>
      <c r="F1854" s="13" t="s">
        <v>171</v>
      </c>
      <c r="G1854" s="13" t="s">
        <v>4802</v>
      </c>
      <c r="H1854" s="13" t="s">
        <v>4816</v>
      </c>
      <c r="I1854" s="13">
        <f>(Brick_Kilns_EF!$B$13*Brick_Kilns_EF!$B$11*Brick_Kilns_EF!$B$12)</f>
        <v>8886.81</v>
      </c>
      <c r="J1854" s="13">
        <f>IF(D1854="ZZ",Brick_Kilns_EF!$E$9*(0.75),Brick_Kilns_EF!$E$9)</f>
        <v>7.4740000000000006E-4</v>
      </c>
      <c r="K1854" s="13">
        <f t="shared" si="112"/>
        <v>6.6420017940000005</v>
      </c>
      <c r="L1854" s="13">
        <f>IF(D1854="ZZ", Brick_Kilns_EF!$E$6*(0.75),Brick_Kilns_EF!$E$6)</f>
        <v>4.0400000000000001E-4</v>
      </c>
      <c r="M1854" s="13">
        <f t="shared" si="113"/>
        <v>3.5902712399999999</v>
      </c>
      <c r="N1854" s="13">
        <f>IF(D1854="ZZ",Brick_Kilns_EF!$E$7*(0.75),Brick_Kilns_EF!$E$7)</f>
        <v>3.1900000000000001E-3</v>
      </c>
      <c r="O1854" s="13">
        <f t="shared" si="114"/>
        <v>28.348923899999999</v>
      </c>
      <c r="P1854" s="13">
        <f>IF(D1854="ZZ",Brick_Kilns_EF!$E$8*(0.75),Brick_Kilns_EF!$E$8)</f>
        <v>7.1999999999999994E-4</v>
      </c>
      <c r="Q1854" s="13">
        <f t="shared" si="115"/>
        <v>6.3985031999999995</v>
      </c>
    </row>
    <row r="1855" spans="1:17">
      <c r="A1855" s="13" t="s">
        <v>1865</v>
      </c>
      <c r="B1855" s="13">
        <v>25.129516890000001</v>
      </c>
      <c r="C1855" s="13">
        <v>88.615536930000005</v>
      </c>
      <c r="D1855" s="13" t="s">
        <v>6</v>
      </c>
      <c r="E1855" s="13" t="s">
        <v>5000</v>
      </c>
      <c r="F1855" s="13" t="s">
        <v>42</v>
      </c>
      <c r="G1855" s="13" t="s">
        <v>4802</v>
      </c>
      <c r="H1855" s="13" t="s">
        <v>4816</v>
      </c>
      <c r="I1855" s="13">
        <f>(Brick_Kilns_EF!$B$13*Brick_Kilns_EF!$B$11*Brick_Kilns_EF!$B$12)</f>
        <v>8886.81</v>
      </c>
      <c r="J1855" s="13">
        <f>IF(D1855="ZZ",Brick_Kilns_EF!$E$9*(0.75),Brick_Kilns_EF!$E$9)</f>
        <v>7.4740000000000006E-4</v>
      </c>
      <c r="K1855" s="13">
        <f t="shared" si="112"/>
        <v>6.6420017940000005</v>
      </c>
      <c r="L1855" s="13">
        <f>IF(D1855="ZZ", Brick_Kilns_EF!$E$6*(0.75),Brick_Kilns_EF!$E$6)</f>
        <v>4.0400000000000001E-4</v>
      </c>
      <c r="M1855" s="13">
        <f t="shared" si="113"/>
        <v>3.5902712399999999</v>
      </c>
      <c r="N1855" s="13">
        <f>IF(D1855="ZZ",Brick_Kilns_EF!$E$7*(0.75),Brick_Kilns_EF!$E$7)</f>
        <v>3.1900000000000001E-3</v>
      </c>
      <c r="O1855" s="13">
        <f t="shared" si="114"/>
        <v>28.348923899999999</v>
      </c>
      <c r="P1855" s="13">
        <f>IF(D1855="ZZ",Brick_Kilns_EF!$E$8*(0.75),Brick_Kilns_EF!$E$8)</f>
        <v>7.1999999999999994E-4</v>
      </c>
      <c r="Q1855" s="13">
        <f t="shared" si="115"/>
        <v>6.3985031999999995</v>
      </c>
    </row>
    <row r="1856" spans="1:17">
      <c r="A1856" s="13" t="s">
        <v>1866</v>
      </c>
      <c r="B1856" s="13">
        <v>24.811670410000001</v>
      </c>
      <c r="C1856" s="13">
        <v>88.684570390000005</v>
      </c>
      <c r="D1856" s="13" t="s">
        <v>6</v>
      </c>
      <c r="E1856" s="13" t="s">
        <v>5000</v>
      </c>
      <c r="F1856" s="13" t="s">
        <v>42</v>
      </c>
      <c r="G1856" s="13" t="s">
        <v>4802</v>
      </c>
      <c r="H1856" s="13" t="s">
        <v>4816</v>
      </c>
      <c r="I1856" s="13">
        <f>(Brick_Kilns_EF!$B$13*Brick_Kilns_EF!$B$11*Brick_Kilns_EF!$B$12)</f>
        <v>8886.81</v>
      </c>
      <c r="J1856" s="13">
        <f>IF(D1856="ZZ",Brick_Kilns_EF!$E$9*(0.75),Brick_Kilns_EF!$E$9)</f>
        <v>7.4740000000000006E-4</v>
      </c>
      <c r="K1856" s="13">
        <f t="shared" si="112"/>
        <v>6.6420017940000005</v>
      </c>
      <c r="L1856" s="13">
        <f>IF(D1856="ZZ", Brick_Kilns_EF!$E$6*(0.75),Brick_Kilns_EF!$E$6)</f>
        <v>4.0400000000000001E-4</v>
      </c>
      <c r="M1856" s="13">
        <f t="shared" si="113"/>
        <v>3.5902712399999999</v>
      </c>
      <c r="N1856" s="13">
        <f>IF(D1856="ZZ",Brick_Kilns_EF!$E$7*(0.75),Brick_Kilns_EF!$E$7)</f>
        <v>3.1900000000000001E-3</v>
      </c>
      <c r="O1856" s="13">
        <f t="shared" si="114"/>
        <v>28.348923899999999</v>
      </c>
      <c r="P1856" s="13">
        <f>IF(D1856="ZZ",Brick_Kilns_EF!$E$8*(0.75),Brick_Kilns_EF!$E$8)</f>
        <v>7.1999999999999994E-4</v>
      </c>
      <c r="Q1856" s="13">
        <f t="shared" si="115"/>
        <v>6.3985031999999995</v>
      </c>
    </row>
    <row r="1857" spans="1:17">
      <c r="A1857" s="13" t="s">
        <v>1867</v>
      </c>
      <c r="B1857" s="13">
        <v>25.01210773</v>
      </c>
      <c r="C1857" s="13">
        <v>88.992317889999995</v>
      </c>
      <c r="D1857" s="13" t="s">
        <v>6</v>
      </c>
      <c r="E1857" s="13" t="s">
        <v>5000</v>
      </c>
      <c r="F1857" s="13" t="s">
        <v>42</v>
      </c>
      <c r="G1857" s="13" t="s">
        <v>4802</v>
      </c>
      <c r="H1857" s="13" t="s">
        <v>4816</v>
      </c>
      <c r="I1857" s="13">
        <f>(Brick_Kilns_EF!$B$13*Brick_Kilns_EF!$B$11*Brick_Kilns_EF!$B$12)</f>
        <v>8886.81</v>
      </c>
      <c r="J1857" s="13">
        <f>IF(D1857="ZZ",Brick_Kilns_EF!$E$9*(0.75),Brick_Kilns_EF!$E$9)</f>
        <v>7.4740000000000006E-4</v>
      </c>
      <c r="K1857" s="13">
        <f t="shared" si="112"/>
        <v>6.6420017940000005</v>
      </c>
      <c r="L1857" s="13">
        <f>IF(D1857="ZZ", Brick_Kilns_EF!$E$6*(0.75),Brick_Kilns_EF!$E$6)</f>
        <v>4.0400000000000001E-4</v>
      </c>
      <c r="M1857" s="13">
        <f t="shared" si="113"/>
        <v>3.5902712399999999</v>
      </c>
      <c r="N1857" s="13">
        <f>IF(D1857="ZZ",Brick_Kilns_EF!$E$7*(0.75),Brick_Kilns_EF!$E$7)</f>
        <v>3.1900000000000001E-3</v>
      </c>
      <c r="O1857" s="13">
        <f t="shared" si="114"/>
        <v>28.348923899999999</v>
      </c>
      <c r="P1857" s="13">
        <f>IF(D1857="ZZ",Brick_Kilns_EF!$E$8*(0.75),Brick_Kilns_EF!$E$8)</f>
        <v>7.1999999999999994E-4</v>
      </c>
      <c r="Q1857" s="13">
        <f t="shared" si="115"/>
        <v>6.3985031999999995</v>
      </c>
    </row>
    <row r="1858" spans="1:17">
      <c r="A1858" s="13" t="s">
        <v>1868</v>
      </c>
      <c r="B1858" s="13">
        <v>25.175967190000001</v>
      </c>
      <c r="C1858" s="13">
        <v>90.240046789999994</v>
      </c>
      <c r="D1858" s="13" t="s">
        <v>6</v>
      </c>
      <c r="E1858" s="13" t="s">
        <v>5000</v>
      </c>
      <c r="F1858" s="13" t="s">
        <v>248</v>
      </c>
      <c r="G1858" s="13" t="s">
        <v>4802</v>
      </c>
      <c r="H1858" s="13" t="s">
        <v>4816</v>
      </c>
      <c r="I1858" s="13">
        <f>(Brick_Kilns_EF!$B$13*Brick_Kilns_EF!$B$11*Brick_Kilns_EF!$B$12)</f>
        <v>8886.81</v>
      </c>
      <c r="J1858" s="13">
        <f>IF(D1858="ZZ",Brick_Kilns_EF!$E$9*(0.75),Brick_Kilns_EF!$E$9)</f>
        <v>7.4740000000000006E-4</v>
      </c>
      <c r="K1858" s="13">
        <f t="shared" si="112"/>
        <v>6.6420017940000005</v>
      </c>
      <c r="L1858" s="13">
        <f>IF(D1858="ZZ", Brick_Kilns_EF!$E$6*(0.75),Brick_Kilns_EF!$E$6)</f>
        <v>4.0400000000000001E-4</v>
      </c>
      <c r="M1858" s="13">
        <f t="shared" si="113"/>
        <v>3.5902712399999999</v>
      </c>
      <c r="N1858" s="13">
        <f>IF(D1858="ZZ",Brick_Kilns_EF!$E$7*(0.75),Brick_Kilns_EF!$E$7)</f>
        <v>3.1900000000000001E-3</v>
      </c>
      <c r="O1858" s="13">
        <f t="shared" si="114"/>
        <v>28.348923899999999</v>
      </c>
      <c r="P1858" s="13">
        <f>IF(D1858="ZZ",Brick_Kilns_EF!$E$8*(0.75),Brick_Kilns_EF!$E$8)</f>
        <v>7.1999999999999994E-4</v>
      </c>
      <c r="Q1858" s="13">
        <f t="shared" si="115"/>
        <v>6.3985031999999995</v>
      </c>
    </row>
    <row r="1859" spans="1:17">
      <c r="A1859" s="13" t="s">
        <v>1869</v>
      </c>
      <c r="B1859" s="13">
        <v>25.355275509999998</v>
      </c>
      <c r="C1859" s="13">
        <v>89.488187350000004</v>
      </c>
      <c r="D1859" s="13" t="s">
        <v>6</v>
      </c>
      <c r="E1859" s="13" t="s">
        <v>5000</v>
      </c>
      <c r="F1859" s="13" t="s">
        <v>171</v>
      </c>
      <c r="G1859" s="13" t="s">
        <v>4802</v>
      </c>
      <c r="H1859" s="13" t="s">
        <v>4816</v>
      </c>
      <c r="I1859" s="13">
        <f>(Brick_Kilns_EF!$B$13*Brick_Kilns_EF!$B$11*Brick_Kilns_EF!$B$12)</f>
        <v>8886.81</v>
      </c>
      <c r="J1859" s="13">
        <f>IF(D1859="ZZ",Brick_Kilns_EF!$E$9*(0.75),Brick_Kilns_EF!$E$9)</f>
        <v>7.4740000000000006E-4</v>
      </c>
      <c r="K1859" s="13">
        <f t="shared" ref="K1859:K1922" si="116">I1859*J1859</f>
        <v>6.6420017940000005</v>
      </c>
      <c r="L1859" s="13">
        <f>IF(D1859="ZZ", Brick_Kilns_EF!$E$6*(0.75),Brick_Kilns_EF!$E$6)</f>
        <v>4.0400000000000001E-4</v>
      </c>
      <c r="M1859" s="13">
        <f t="shared" ref="M1859:M1922" si="117">L1859*I1859</f>
        <v>3.5902712399999999</v>
      </c>
      <c r="N1859" s="13">
        <f>IF(D1859="ZZ",Brick_Kilns_EF!$E$7*(0.75),Brick_Kilns_EF!$E$7)</f>
        <v>3.1900000000000001E-3</v>
      </c>
      <c r="O1859" s="13">
        <f t="shared" ref="O1859:O1922" si="118">I1859*N1859</f>
        <v>28.348923899999999</v>
      </c>
      <c r="P1859" s="13">
        <f>IF(D1859="ZZ",Brick_Kilns_EF!$E$8*(0.75),Brick_Kilns_EF!$E$8)</f>
        <v>7.1999999999999994E-4</v>
      </c>
      <c r="Q1859" s="13">
        <f t="shared" ref="Q1859:Q1922" si="119">I1859*P1859</f>
        <v>6.3985031999999995</v>
      </c>
    </row>
    <row r="1860" spans="1:17">
      <c r="A1860" s="13" t="s">
        <v>1870</v>
      </c>
      <c r="B1860" s="13">
        <v>26.077924039999999</v>
      </c>
      <c r="C1860" s="13">
        <v>88.263407220000005</v>
      </c>
      <c r="D1860" s="13" t="s">
        <v>6</v>
      </c>
      <c r="E1860" s="13" t="s">
        <v>5000</v>
      </c>
      <c r="F1860" s="13" t="s">
        <v>171</v>
      </c>
      <c r="G1860" s="13" t="s">
        <v>4802</v>
      </c>
      <c r="H1860" s="13" t="s">
        <v>4816</v>
      </c>
      <c r="I1860" s="13">
        <f>(Brick_Kilns_EF!$B$13*Brick_Kilns_EF!$B$11*Brick_Kilns_EF!$B$12)</f>
        <v>8886.81</v>
      </c>
      <c r="J1860" s="13">
        <f>IF(D1860="ZZ",Brick_Kilns_EF!$E$9*(0.75),Brick_Kilns_EF!$E$9)</f>
        <v>7.4740000000000006E-4</v>
      </c>
      <c r="K1860" s="13">
        <f t="shared" si="116"/>
        <v>6.6420017940000005</v>
      </c>
      <c r="L1860" s="13">
        <f>IF(D1860="ZZ", Brick_Kilns_EF!$E$6*(0.75),Brick_Kilns_EF!$E$6)</f>
        <v>4.0400000000000001E-4</v>
      </c>
      <c r="M1860" s="13">
        <f t="shared" si="117"/>
        <v>3.5902712399999999</v>
      </c>
      <c r="N1860" s="13">
        <f>IF(D1860="ZZ",Brick_Kilns_EF!$E$7*(0.75),Brick_Kilns_EF!$E$7)</f>
        <v>3.1900000000000001E-3</v>
      </c>
      <c r="O1860" s="13">
        <f t="shared" si="118"/>
        <v>28.348923899999999</v>
      </c>
      <c r="P1860" s="13">
        <f>IF(D1860="ZZ",Brick_Kilns_EF!$E$8*(0.75),Brick_Kilns_EF!$E$8)</f>
        <v>7.1999999999999994E-4</v>
      </c>
      <c r="Q1860" s="13">
        <f t="shared" si="119"/>
        <v>6.3985031999999995</v>
      </c>
    </row>
    <row r="1861" spans="1:17">
      <c r="A1861" s="13" t="s">
        <v>1871</v>
      </c>
      <c r="B1861" s="13">
        <v>25.92726609</v>
      </c>
      <c r="C1861" s="13">
        <v>89.483262929999995</v>
      </c>
      <c r="D1861" s="13" t="s">
        <v>6</v>
      </c>
      <c r="E1861" s="13" t="s">
        <v>5000</v>
      </c>
      <c r="F1861" s="13" t="s">
        <v>171</v>
      </c>
      <c r="G1861" s="13" t="s">
        <v>4802</v>
      </c>
      <c r="H1861" s="13" t="s">
        <v>4816</v>
      </c>
      <c r="I1861" s="13">
        <f>(Brick_Kilns_EF!$B$13*Brick_Kilns_EF!$B$11*Brick_Kilns_EF!$B$12)</f>
        <v>8886.81</v>
      </c>
      <c r="J1861" s="13">
        <f>IF(D1861="ZZ",Brick_Kilns_EF!$E$9*(0.75),Brick_Kilns_EF!$E$9)</f>
        <v>7.4740000000000006E-4</v>
      </c>
      <c r="K1861" s="13">
        <f t="shared" si="116"/>
        <v>6.6420017940000005</v>
      </c>
      <c r="L1861" s="13">
        <f>IF(D1861="ZZ", Brick_Kilns_EF!$E$6*(0.75),Brick_Kilns_EF!$E$6)</f>
        <v>4.0400000000000001E-4</v>
      </c>
      <c r="M1861" s="13">
        <f t="shared" si="117"/>
        <v>3.5902712399999999</v>
      </c>
      <c r="N1861" s="13">
        <f>IF(D1861="ZZ",Brick_Kilns_EF!$E$7*(0.75),Brick_Kilns_EF!$E$7)</f>
        <v>3.1900000000000001E-3</v>
      </c>
      <c r="O1861" s="13">
        <f t="shared" si="118"/>
        <v>28.348923899999999</v>
      </c>
      <c r="P1861" s="13">
        <f>IF(D1861="ZZ",Brick_Kilns_EF!$E$8*(0.75),Brick_Kilns_EF!$E$8)</f>
        <v>7.1999999999999994E-4</v>
      </c>
      <c r="Q1861" s="13">
        <f t="shared" si="119"/>
        <v>6.3985031999999995</v>
      </c>
    </row>
    <row r="1862" spans="1:17">
      <c r="A1862" s="13" t="s">
        <v>1872</v>
      </c>
      <c r="B1862" s="13">
        <v>25.40252868</v>
      </c>
      <c r="C1862" s="13">
        <v>89.214279719999993</v>
      </c>
      <c r="D1862" s="13" t="s">
        <v>6</v>
      </c>
      <c r="E1862" s="13" t="s">
        <v>5000</v>
      </c>
      <c r="F1862" s="13" t="s">
        <v>171</v>
      </c>
      <c r="G1862" s="13" t="s">
        <v>4802</v>
      </c>
      <c r="H1862" s="13" t="s">
        <v>4816</v>
      </c>
      <c r="I1862" s="13">
        <f>(Brick_Kilns_EF!$B$13*Brick_Kilns_EF!$B$11*Brick_Kilns_EF!$B$12)</f>
        <v>8886.81</v>
      </c>
      <c r="J1862" s="13">
        <f>IF(D1862="ZZ",Brick_Kilns_EF!$E$9*(0.75),Brick_Kilns_EF!$E$9)</f>
        <v>7.4740000000000006E-4</v>
      </c>
      <c r="K1862" s="13">
        <f t="shared" si="116"/>
        <v>6.6420017940000005</v>
      </c>
      <c r="L1862" s="13">
        <f>IF(D1862="ZZ", Brick_Kilns_EF!$E$6*(0.75),Brick_Kilns_EF!$E$6)</f>
        <v>4.0400000000000001E-4</v>
      </c>
      <c r="M1862" s="13">
        <f t="shared" si="117"/>
        <v>3.5902712399999999</v>
      </c>
      <c r="N1862" s="13">
        <f>IF(D1862="ZZ",Brick_Kilns_EF!$E$7*(0.75),Brick_Kilns_EF!$E$7)</f>
        <v>3.1900000000000001E-3</v>
      </c>
      <c r="O1862" s="13">
        <f t="shared" si="118"/>
        <v>28.348923899999999</v>
      </c>
      <c r="P1862" s="13">
        <f>IF(D1862="ZZ",Brick_Kilns_EF!$E$8*(0.75),Brick_Kilns_EF!$E$8)</f>
        <v>7.1999999999999994E-4</v>
      </c>
      <c r="Q1862" s="13">
        <f t="shared" si="119"/>
        <v>6.3985031999999995</v>
      </c>
    </row>
    <row r="1863" spans="1:17">
      <c r="A1863" s="13" t="s">
        <v>1873</v>
      </c>
      <c r="B1863" s="13">
        <v>24.89598608</v>
      </c>
      <c r="C1863" s="13">
        <v>88.653309809999996</v>
      </c>
      <c r="D1863" s="13" t="s">
        <v>6</v>
      </c>
      <c r="E1863" s="13" t="s">
        <v>5000</v>
      </c>
      <c r="F1863" s="13" t="s">
        <v>42</v>
      </c>
      <c r="G1863" s="13" t="s">
        <v>4802</v>
      </c>
      <c r="H1863" s="13" t="s">
        <v>4816</v>
      </c>
      <c r="I1863" s="13">
        <f>(Brick_Kilns_EF!$B$13*Brick_Kilns_EF!$B$11*Brick_Kilns_EF!$B$12)</f>
        <v>8886.81</v>
      </c>
      <c r="J1863" s="13">
        <f>IF(D1863="ZZ",Brick_Kilns_EF!$E$9*(0.75),Brick_Kilns_EF!$E$9)</f>
        <v>7.4740000000000006E-4</v>
      </c>
      <c r="K1863" s="13">
        <f t="shared" si="116"/>
        <v>6.6420017940000005</v>
      </c>
      <c r="L1863" s="13">
        <f>IF(D1863="ZZ", Brick_Kilns_EF!$E$6*(0.75),Brick_Kilns_EF!$E$6)</f>
        <v>4.0400000000000001E-4</v>
      </c>
      <c r="M1863" s="13">
        <f t="shared" si="117"/>
        <v>3.5902712399999999</v>
      </c>
      <c r="N1863" s="13">
        <f>IF(D1863="ZZ",Brick_Kilns_EF!$E$7*(0.75),Brick_Kilns_EF!$E$7)</f>
        <v>3.1900000000000001E-3</v>
      </c>
      <c r="O1863" s="13">
        <f t="shared" si="118"/>
        <v>28.348923899999999</v>
      </c>
      <c r="P1863" s="13">
        <f>IF(D1863="ZZ",Brick_Kilns_EF!$E$8*(0.75),Brick_Kilns_EF!$E$8)</f>
        <v>7.1999999999999994E-4</v>
      </c>
      <c r="Q1863" s="13">
        <f t="shared" si="119"/>
        <v>6.3985031999999995</v>
      </c>
    </row>
    <row r="1864" spans="1:17">
      <c r="A1864" s="13" t="s">
        <v>1874</v>
      </c>
      <c r="B1864" s="13">
        <v>26.306506760000001</v>
      </c>
      <c r="C1864" s="13">
        <v>88.684979279999993</v>
      </c>
      <c r="D1864" s="13" t="s">
        <v>6</v>
      </c>
      <c r="E1864" s="13" t="s">
        <v>5000</v>
      </c>
      <c r="F1864" s="13" t="s">
        <v>171</v>
      </c>
      <c r="G1864" s="13" t="s">
        <v>4802</v>
      </c>
      <c r="H1864" s="13" t="s">
        <v>4816</v>
      </c>
      <c r="I1864" s="13">
        <f>(Brick_Kilns_EF!$B$13*Brick_Kilns_EF!$B$11*Brick_Kilns_EF!$B$12)</f>
        <v>8886.81</v>
      </c>
      <c r="J1864" s="13">
        <f>IF(D1864="ZZ",Brick_Kilns_EF!$E$9*(0.75),Brick_Kilns_EF!$E$9)</f>
        <v>7.4740000000000006E-4</v>
      </c>
      <c r="K1864" s="13">
        <f t="shared" si="116"/>
        <v>6.6420017940000005</v>
      </c>
      <c r="L1864" s="13">
        <f>IF(D1864="ZZ", Brick_Kilns_EF!$E$6*(0.75),Brick_Kilns_EF!$E$6)</f>
        <v>4.0400000000000001E-4</v>
      </c>
      <c r="M1864" s="13">
        <f t="shared" si="117"/>
        <v>3.5902712399999999</v>
      </c>
      <c r="N1864" s="13">
        <f>IF(D1864="ZZ",Brick_Kilns_EF!$E$7*(0.75),Brick_Kilns_EF!$E$7)</f>
        <v>3.1900000000000001E-3</v>
      </c>
      <c r="O1864" s="13">
        <f t="shared" si="118"/>
        <v>28.348923899999999</v>
      </c>
      <c r="P1864" s="13">
        <f>IF(D1864="ZZ",Brick_Kilns_EF!$E$8*(0.75),Brick_Kilns_EF!$E$8)</f>
        <v>7.1999999999999994E-4</v>
      </c>
      <c r="Q1864" s="13">
        <f t="shared" si="119"/>
        <v>6.3985031999999995</v>
      </c>
    </row>
    <row r="1865" spans="1:17">
      <c r="A1865" s="13" t="s">
        <v>1875</v>
      </c>
      <c r="B1865" s="13">
        <v>24.996120850000001</v>
      </c>
      <c r="C1865" s="13">
        <v>89.378010059999994</v>
      </c>
      <c r="D1865" s="13" t="s">
        <v>6</v>
      </c>
      <c r="E1865" s="13" t="s">
        <v>5000</v>
      </c>
      <c r="F1865" s="13" t="s">
        <v>42</v>
      </c>
      <c r="G1865" s="13" t="s">
        <v>4802</v>
      </c>
      <c r="H1865" s="13" t="s">
        <v>4816</v>
      </c>
      <c r="I1865" s="13">
        <f>(Brick_Kilns_EF!$B$13*Brick_Kilns_EF!$B$11*Brick_Kilns_EF!$B$12)</f>
        <v>8886.81</v>
      </c>
      <c r="J1865" s="13">
        <f>IF(D1865="ZZ",Brick_Kilns_EF!$E$9*(0.75),Brick_Kilns_EF!$E$9)</f>
        <v>7.4740000000000006E-4</v>
      </c>
      <c r="K1865" s="13">
        <f t="shared" si="116"/>
        <v>6.6420017940000005</v>
      </c>
      <c r="L1865" s="13">
        <f>IF(D1865="ZZ", Brick_Kilns_EF!$E$6*(0.75),Brick_Kilns_EF!$E$6)</f>
        <v>4.0400000000000001E-4</v>
      </c>
      <c r="M1865" s="13">
        <f t="shared" si="117"/>
        <v>3.5902712399999999</v>
      </c>
      <c r="N1865" s="13">
        <f>IF(D1865="ZZ",Brick_Kilns_EF!$E$7*(0.75),Brick_Kilns_EF!$E$7)</f>
        <v>3.1900000000000001E-3</v>
      </c>
      <c r="O1865" s="13">
        <f t="shared" si="118"/>
        <v>28.348923899999999</v>
      </c>
      <c r="P1865" s="13">
        <f>IF(D1865="ZZ",Brick_Kilns_EF!$E$8*(0.75),Brick_Kilns_EF!$E$8)</f>
        <v>7.1999999999999994E-4</v>
      </c>
      <c r="Q1865" s="13">
        <f t="shared" si="119"/>
        <v>6.3985031999999995</v>
      </c>
    </row>
    <row r="1866" spans="1:17">
      <c r="A1866" s="13" t="s">
        <v>1876</v>
      </c>
      <c r="B1866" s="13">
        <v>25.974512059999999</v>
      </c>
      <c r="C1866" s="13">
        <v>88.31229974</v>
      </c>
      <c r="D1866" s="13" t="s">
        <v>6</v>
      </c>
      <c r="E1866" s="13" t="s">
        <v>5000</v>
      </c>
      <c r="F1866" s="13" t="s">
        <v>171</v>
      </c>
      <c r="G1866" s="13" t="s">
        <v>4802</v>
      </c>
      <c r="H1866" s="13" t="s">
        <v>4816</v>
      </c>
      <c r="I1866" s="13">
        <f>(Brick_Kilns_EF!$B$13*Brick_Kilns_EF!$B$11*Brick_Kilns_EF!$B$12)</f>
        <v>8886.81</v>
      </c>
      <c r="J1866" s="13">
        <f>IF(D1866="ZZ",Brick_Kilns_EF!$E$9*(0.75),Brick_Kilns_EF!$E$9)</f>
        <v>7.4740000000000006E-4</v>
      </c>
      <c r="K1866" s="13">
        <f t="shared" si="116"/>
        <v>6.6420017940000005</v>
      </c>
      <c r="L1866" s="13">
        <f>IF(D1866="ZZ", Brick_Kilns_EF!$E$6*(0.75),Brick_Kilns_EF!$E$6)</f>
        <v>4.0400000000000001E-4</v>
      </c>
      <c r="M1866" s="13">
        <f t="shared" si="117"/>
        <v>3.5902712399999999</v>
      </c>
      <c r="N1866" s="13">
        <f>IF(D1866="ZZ",Brick_Kilns_EF!$E$7*(0.75),Brick_Kilns_EF!$E$7)</f>
        <v>3.1900000000000001E-3</v>
      </c>
      <c r="O1866" s="13">
        <f t="shared" si="118"/>
        <v>28.348923899999999</v>
      </c>
      <c r="P1866" s="13">
        <f>IF(D1866="ZZ",Brick_Kilns_EF!$E$8*(0.75),Brick_Kilns_EF!$E$8)</f>
        <v>7.1999999999999994E-4</v>
      </c>
      <c r="Q1866" s="13">
        <f t="shared" si="119"/>
        <v>6.3985031999999995</v>
      </c>
    </row>
    <row r="1867" spans="1:17">
      <c r="A1867" s="13" t="s">
        <v>1877</v>
      </c>
      <c r="B1867" s="13">
        <v>24.805299640000001</v>
      </c>
      <c r="C1867" s="13">
        <v>88.158657160000004</v>
      </c>
      <c r="D1867" s="13" t="s">
        <v>6</v>
      </c>
      <c r="E1867" s="13" t="s">
        <v>5000</v>
      </c>
      <c r="F1867" s="13" t="s">
        <v>42</v>
      </c>
      <c r="G1867" s="13" t="s">
        <v>4802</v>
      </c>
      <c r="H1867" s="13" t="s">
        <v>4816</v>
      </c>
      <c r="I1867" s="13">
        <f>(Brick_Kilns_EF!$B$13*Brick_Kilns_EF!$B$11*Brick_Kilns_EF!$B$12)</f>
        <v>8886.81</v>
      </c>
      <c r="J1867" s="13">
        <f>IF(D1867="ZZ",Brick_Kilns_EF!$E$9*(0.75),Brick_Kilns_EF!$E$9)</f>
        <v>7.4740000000000006E-4</v>
      </c>
      <c r="K1867" s="13">
        <f t="shared" si="116"/>
        <v>6.6420017940000005</v>
      </c>
      <c r="L1867" s="13">
        <f>IF(D1867="ZZ", Brick_Kilns_EF!$E$6*(0.75),Brick_Kilns_EF!$E$6)</f>
        <v>4.0400000000000001E-4</v>
      </c>
      <c r="M1867" s="13">
        <f t="shared" si="117"/>
        <v>3.5902712399999999</v>
      </c>
      <c r="N1867" s="13">
        <f>IF(D1867="ZZ",Brick_Kilns_EF!$E$7*(0.75),Brick_Kilns_EF!$E$7)</f>
        <v>3.1900000000000001E-3</v>
      </c>
      <c r="O1867" s="13">
        <f t="shared" si="118"/>
        <v>28.348923899999999</v>
      </c>
      <c r="P1867" s="13">
        <f>IF(D1867="ZZ",Brick_Kilns_EF!$E$8*(0.75),Brick_Kilns_EF!$E$8)</f>
        <v>7.1999999999999994E-4</v>
      </c>
      <c r="Q1867" s="13">
        <f t="shared" si="119"/>
        <v>6.3985031999999995</v>
      </c>
    </row>
    <row r="1868" spans="1:17">
      <c r="A1868" s="13" t="s">
        <v>1878</v>
      </c>
      <c r="B1868" s="13">
        <v>25.99504224</v>
      </c>
      <c r="C1868" s="13">
        <v>88.419647549999993</v>
      </c>
      <c r="D1868" s="13" t="s">
        <v>6</v>
      </c>
      <c r="E1868" s="13" t="s">
        <v>5000</v>
      </c>
      <c r="F1868" s="13" t="s">
        <v>171</v>
      </c>
      <c r="G1868" s="13" t="s">
        <v>4802</v>
      </c>
      <c r="H1868" s="13" t="s">
        <v>4816</v>
      </c>
      <c r="I1868" s="13">
        <f>(Brick_Kilns_EF!$B$13*Brick_Kilns_EF!$B$11*Brick_Kilns_EF!$B$12)</f>
        <v>8886.81</v>
      </c>
      <c r="J1868" s="13">
        <f>IF(D1868="ZZ",Brick_Kilns_EF!$E$9*(0.75),Brick_Kilns_EF!$E$9)</f>
        <v>7.4740000000000006E-4</v>
      </c>
      <c r="K1868" s="13">
        <f t="shared" si="116"/>
        <v>6.6420017940000005</v>
      </c>
      <c r="L1868" s="13">
        <f>IF(D1868="ZZ", Brick_Kilns_EF!$E$6*(0.75),Brick_Kilns_EF!$E$6)</f>
        <v>4.0400000000000001E-4</v>
      </c>
      <c r="M1868" s="13">
        <f t="shared" si="117"/>
        <v>3.5902712399999999</v>
      </c>
      <c r="N1868" s="13">
        <f>IF(D1868="ZZ",Brick_Kilns_EF!$E$7*(0.75),Brick_Kilns_EF!$E$7)</f>
        <v>3.1900000000000001E-3</v>
      </c>
      <c r="O1868" s="13">
        <f t="shared" si="118"/>
        <v>28.348923899999999</v>
      </c>
      <c r="P1868" s="13">
        <f>IF(D1868="ZZ",Brick_Kilns_EF!$E$8*(0.75),Brick_Kilns_EF!$E$8)</f>
        <v>7.1999999999999994E-4</v>
      </c>
      <c r="Q1868" s="13">
        <f t="shared" si="119"/>
        <v>6.3985031999999995</v>
      </c>
    </row>
    <row r="1869" spans="1:17">
      <c r="A1869" s="13" t="s">
        <v>1879</v>
      </c>
      <c r="B1869" s="13">
        <v>25.79658405</v>
      </c>
      <c r="C1869" s="13">
        <v>88.902435639999993</v>
      </c>
      <c r="D1869" s="13" t="s">
        <v>6</v>
      </c>
      <c r="E1869" s="13" t="s">
        <v>5000</v>
      </c>
      <c r="F1869" s="13" t="s">
        <v>171</v>
      </c>
      <c r="G1869" s="13" t="s">
        <v>4802</v>
      </c>
      <c r="H1869" s="13" t="s">
        <v>4816</v>
      </c>
      <c r="I1869" s="13">
        <f>(Brick_Kilns_EF!$B$13*Brick_Kilns_EF!$B$11*Brick_Kilns_EF!$B$12)</f>
        <v>8886.81</v>
      </c>
      <c r="J1869" s="13">
        <f>IF(D1869="ZZ",Brick_Kilns_EF!$E$9*(0.75),Brick_Kilns_EF!$E$9)</f>
        <v>7.4740000000000006E-4</v>
      </c>
      <c r="K1869" s="13">
        <f t="shared" si="116"/>
        <v>6.6420017940000005</v>
      </c>
      <c r="L1869" s="13">
        <f>IF(D1869="ZZ", Brick_Kilns_EF!$E$6*(0.75),Brick_Kilns_EF!$E$6)</f>
        <v>4.0400000000000001E-4</v>
      </c>
      <c r="M1869" s="13">
        <f t="shared" si="117"/>
        <v>3.5902712399999999</v>
      </c>
      <c r="N1869" s="13">
        <f>IF(D1869="ZZ",Brick_Kilns_EF!$E$7*(0.75),Brick_Kilns_EF!$E$7)</f>
        <v>3.1900000000000001E-3</v>
      </c>
      <c r="O1869" s="13">
        <f t="shared" si="118"/>
        <v>28.348923899999999</v>
      </c>
      <c r="P1869" s="13">
        <f>IF(D1869="ZZ",Brick_Kilns_EF!$E$8*(0.75),Brick_Kilns_EF!$E$8)</f>
        <v>7.1999999999999994E-4</v>
      </c>
      <c r="Q1869" s="13">
        <f t="shared" si="119"/>
        <v>6.3985031999999995</v>
      </c>
    </row>
    <row r="1870" spans="1:17">
      <c r="A1870" s="13" t="s">
        <v>1880</v>
      </c>
      <c r="B1870" s="13">
        <v>25.645691549999999</v>
      </c>
      <c r="C1870" s="13">
        <v>88.785223560000006</v>
      </c>
      <c r="D1870" s="13" t="s">
        <v>6</v>
      </c>
      <c r="E1870" s="13" t="s">
        <v>5000</v>
      </c>
      <c r="F1870" s="13" t="s">
        <v>171</v>
      </c>
      <c r="G1870" s="13" t="s">
        <v>4802</v>
      </c>
      <c r="H1870" s="13" t="s">
        <v>4816</v>
      </c>
      <c r="I1870" s="13">
        <f>(Brick_Kilns_EF!$B$13*Brick_Kilns_EF!$B$11*Brick_Kilns_EF!$B$12)</f>
        <v>8886.81</v>
      </c>
      <c r="J1870" s="13">
        <f>IF(D1870="ZZ",Brick_Kilns_EF!$E$9*(0.75),Brick_Kilns_EF!$E$9)</f>
        <v>7.4740000000000006E-4</v>
      </c>
      <c r="K1870" s="13">
        <f t="shared" si="116"/>
        <v>6.6420017940000005</v>
      </c>
      <c r="L1870" s="13">
        <f>IF(D1870="ZZ", Brick_Kilns_EF!$E$6*(0.75),Brick_Kilns_EF!$E$6)</f>
        <v>4.0400000000000001E-4</v>
      </c>
      <c r="M1870" s="13">
        <f t="shared" si="117"/>
        <v>3.5902712399999999</v>
      </c>
      <c r="N1870" s="13">
        <f>IF(D1870="ZZ",Brick_Kilns_EF!$E$7*(0.75),Brick_Kilns_EF!$E$7)</f>
        <v>3.1900000000000001E-3</v>
      </c>
      <c r="O1870" s="13">
        <f t="shared" si="118"/>
        <v>28.348923899999999</v>
      </c>
      <c r="P1870" s="13">
        <f>IF(D1870="ZZ",Brick_Kilns_EF!$E$8*(0.75),Brick_Kilns_EF!$E$8)</f>
        <v>7.1999999999999994E-4</v>
      </c>
      <c r="Q1870" s="13">
        <f t="shared" si="119"/>
        <v>6.3985031999999995</v>
      </c>
    </row>
    <row r="1871" spans="1:17">
      <c r="A1871" s="13" t="s">
        <v>1881</v>
      </c>
      <c r="B1871" s="13">
        <v>25.068376789999999</v>
      </c>
      <c r="C1871" s="13">
        <v>89.120585449999993</v>
      </c>
      <c r="D1871" s="13" t="s">
        <v>6</v>
      </c>
      <c r="E1871" s="13" t="s">
        <v>5000</v>
      </c>
      <c r="F1871" s="13" t="s">
        <v>42</v>
      </c>
      <c r="G1871" s="13" t="s">
        <v>4802</v>
      </c>
      <c r="H1871" s="13" t="s">
        <v>4816</v>
      </c>
      <c r="I1871" s="13">
        <f>(Brick_Kilns_EF!$B$13*Brick_Kilns_EF!$B$11*Brick_Kilns_EF!$B$12)</f>
        <v>8886.81</v>
      </c>
      <c r="J1871" s="13">
        <f>IF(D1871="ZZ",Brick_Kilns_EF!$E$9*(0.75),Brick_Kilns_EF!$E$9)</f>
        <v>7.4740000000000006E-4</v>
      </c>
      <c r="K1871" s="13">
        <f t="shared" si="116"/>
        <v>6.6420017940000005</v>
      </c>
      <c r="L1871" s="13">
        <f>IF(D1871="ZZ", Brick_Kilns_EF!$E$6*(0.75),Brick_Kilns_EF!$E$6)</f>
        <v>4.0400000000000001E-4</v>
      </c>
      <c r="M1871" s="13">
        <f t="shared" si="117"/>
        <v>3.5902712399999999</v>
      </c>
      <c r="N1871" s="13">
        <f>IF(D1871="ZZ",Brick_Kilns_EF!$E$7*(0.75),Brick_Kilns_EF!$E$7)</f>
        <v>3.1900000000000001E-3</v>
      </c>
      <c r="O1871" s="13">
        <f t="shared" si="118"/>
        <v>28.348923899999999</v>
      </c>
      <c r="P1871" s="13">
        <f>IF(D1871="ZZ",Brick_Kilns_EF!$E$8*(0.75),Brick_Kilns_EF!$E$8)</f>
        <v>7.1999999999999994E-4</v>
      </c>
      <c r="Q1871" s="13">
        <f t="shared" si="119"/>
        <v>6.3985031999999995</v>
      </c>
    </row>
    <row r="1872" spans="1:17">
      <c r="A1872" s="13" t="s">
        <v>1882</v>
      </c>
      <c r="B1872" s="13">
        <v>22.148921569999999</v>
      </c>
      <c r="C1872" s="13">
        <v>90.806202279999994</v>
      </c>
      <c r="D1872" s="13" t="s">
        <v>6</v>
      </c>
      <c r="E1872" s="13" t="s">
        <v>5000</v>
      </c>
      <c r="F1872" s="13" t="s">
        <v>11</v>
      </c>
      <c r="G1872" s="13" t="s">
        <v>4802</v>
      </c>
      <c r="H1872" s="13" t="s">
        <v>4816</v>
      </c>
      <c r="I1872" s="13">
        <f>(Brick_Kilns_EF!$B$13*Brick_Kilns_EF!$B$11*Brick_Kilns_EF!$B$12)</f>
        <v>8886.81</v>
      </c>
      <c r="J1872" s="13">
        <f>IF(D1872="ZZ",Brick_Kilns_EF!$E$9*(0.75),Brick_Kilns_EF!$E$9)</f>
        <v>7.4740000000000006E-4</v>
      </c>
      <c r="K1872" s="13">
        <f t="shared" si="116"/>
        <v>6.6420017940000005</v>
      </c>
      <c r="L1872" s="13">
        <f>IF(D1872="ZZ", Brick_Kilns_EF!$E$6*(0.75),Brick_Kilns_EF!$E$6)</f>
        <v>4.0400000000000001E-4</v>
      </c>
      <c r="M1872" s="13">
        <f t="shared" si="117"/>
        <v>3.5902712399999999</v>
      </c>
      <c r="N1872" s="13">
        <f>IF(D1872="ZZ",Brick_Kilns_EF!$E$7*(0.75),Brick_Kilns_EF!$E$7)</f>
        <v>3.1900000000000001E-3</v>
      </c>
      <c r="O1872" s="13">
        <f t="shared" si="118"/>
        <v>28.348923899999999</v>
      </c>
      <c r="P1872" s="13">
        <f>IF(D1872="ZZ",Brick_Kilns_EF!$E$8*(0.75),Brick_Kilns_EF!$E$8)</f>
        <v>7.1999999999999994E-4</v>
      </c>
      <c r="Q1872" s="13">
        <f t="shared" si="119"/>
        <v>6.3985031999999995</v>
      </c>
    </row>
    <row r="1873" spans="1:17">
      <c r="A1873" s="13" t="s">
        <v>1883</v>
      </c>
      <c r="B1873" s="13">
        <v>25.164899399999999</v>
      </c>
      <c r="C1873" s="13">
        <v>88.958011670000005</v>
      </c>
      <c r="D1873" s="13" t="s">
        <v>6</v>
      </c>
      <c r="E1873" s="13" t="s">
        <v>5000</v>
      </c>
      <c r="F1873" s="13" t="s">
        <v>42</v>
      </c>
      <c r="G1873" s="13" t="s">
        <v>4802</v>
      </c>
      <c r="H1873" s="13" t="s">
        <v>4816</v>
      </c>
      <c r="I1873" s="13">
        <f>(Brick_Kilns_EF!$B$13*Brick_Kilns_EF!$B$11*Brick_Kilns_EF!$B$12)</f>
        <v>8886.81</v>
      </c>
      <c r="J1873" s="13">
        <f>IF(D1873="ZZ",Brick_Kilns_EF!$E$9*(0.75),Brick_Kilns_EF!$E$9)</f>
        <v>7.4740000000000006E-4</v>
      </c>
      <c r="K1873" s="13">
        <f t="shared" si="116"/>
        <v>6.6420017940000005</v>
      </c>
      <c r="L1873" s="13">
        <f>IF(D1873="ZZ", Brick_Kilns_EF!$E$6*(0.75),Brick_Kilns_EF!$E$6)</f>
        <v>4.0400000000000001E-4</v>
      </c>
      <c r="M1873" s="13">
        <f t="shared" si="117"/>
        <v>3.5902712399999999</v>
      </c>
      <c r="N1873" s="13">
        <f>IF(D1873="ZZ",Brick_Kilns_EF!$E$7*(0.75),Brick_Kilns_EF!$E$7)</f>
        <v>3.1900000000000001E-3</v>
      </c>
      <c r="O1873" s="13">
        <f t="shared" si="118"/>
        <v>28.348923899999999</v>
      </c>
      <c r="P1873" s="13">
        <f>IF(D1873="ZZ",Brick_Kilns_EF!$E$8*(0.75),Brick_Kilns_EF!$E$8)</f>
        <v>7.1999999999999994E-4</v>
      </c>
      <c r="Q1873" s="13">
        <f t="shared" si="119"/>
        <v>6.3985031999999995</v>
      </c>
    </row>
    <row r="1874" spans="1:17">
      <c r="A1874" s="13" t="s">
        <v>1884</v>
      </c>
      <c r="B1874" s="13">
        <v>25.817488539999999</v>
      </c>
      <c r="C1874" s="13">
        <v>88.973746860000006</v>
      </c>
      <c r="D1874" s="13" t="s">
        <v>6</v>
      </c>
      <c r="E1874" s="13" t="s">
        <v>5000</v>
      </c>
      <c r="F1874" s="13" t="s">
        <v>171</v>
      </c>
      <c r="G1874" s="13" t="s">
        <v>4802</v>
      </c>
      <c r="H1874" s="13" t="s">
        <v>4816</v>
      </c>
      <c r="I1874" s="13">
        <f>(Brick_Kilns_EF!$B$13*Brick_Kilns_EF!$B$11*Brick_Kilns_EF!$B$12)</f>
        <v>8886.81</v>
      </c>
      <c r="J1874" s="13">
        <f>IF(D1874="ZZ",Brick_Kilns_EF!$E$9*(0.75),Brick_Kilns_EF!$E$9)</f>
        <v>7.4740000000000006E-4</v>
      </c>
      <c r="K1874" s="13">
        <f t="shared" si="116"/>
        <v>6.6420017940000005</v>
      </c>
      <c r="L1874" s="13">
        <f>IF(D1874="ZZ", Brick_Kilns_EF!$E$6*(0.75),Brick_Kilns_EF!$E$6)</f>
        <v>4.0400000000000001E-4</v>
      </c>
      <c r="M1874" s="13">
        <f t="shared" si="117"/>
        <v>3.5902712399999999</v>
      </c>
      <c r="N1874" s="13">
        <f>IF(D1874="ZZ",Brick_Kilns_EF!$E$7*(0.75),Brick_Kilns_EF!$E$7)</f>
        <v>3.1900000000000001E-3</v>
      </c>
      <c r="O1874" s="13">
        <f t="shared" si="118"/>
        <v>28.348923899999999</v>
      </c>
      <c r="P1874" s="13">
        <f>IF(D1874="ZZ",Brick_Kilns_EF!$E$8*(0.75),Brick_Kilns_EF!$E$8)</f>
        <v>7.1999999999999994E-4</v>
      </c>
      <c r="Q1874" s="13">
        <f t="shared" si="119"/>
        <v>6.3985031999999995</v>
      </c>
    </row>
    <row r="1875" spans="1:17">
      <c r="A1875" s="13" t="s">
        <v>1885</v>
      </c>
      <c r="B1875" s="13">
        <v>25.814535190000001</v>
      </c>
      <c r="C1875" s="13">
        <v>88.974123109999994</v>
      </c>
      <c r="D1875" s="13" t="s">
        <v>6</v>
      </c>
      <c r="E1875" s="13" t="s">
        <v>5000</v>
      </c>
      <c r="F1875" s="13" t="s">
        <v>171</v>
      </c>
      <c r="G1875" s="13" t="s">
        <v>4802</v>
      </c>
      <c r="H1875" s="13" t="s">
        <v>4816</v>
      </c>
      <c r="I1875" s="13">
        <f>(Brick_Kilns_EF!$B$13*Brick_Kilns_EF!$B$11*Brick_Kilns_EF!$B$12)</f>
        <v>8886.81</v>
      </c>
      <c r="J1875" s="13">
        <f>IF(D1875="ZZ",Brick_Kilns_EF!$E$9*(0.75),Brick_Kilns_EF!$E$9)</f>
        <v>7.4740000000000006E-4</v>
      </c>
      <c r="K1875" s="13">
        <f t="shared" si="116"/>
        <v>6.6420017940000005</v>
      </c>
      <c r="L1875" s="13">
        <f>IF(D1875="ZZ", Brick_Kilns_EF!$E$6*(0.75),Brick_Kilns_EF!$E$6)</f>
        <v>4.0400000000000001E-4</v>
      </c>
      <c r="M1875" s="13">
        <f t="shared" si="117"/>
        <v>3.5902712399999999</v>
      </c>
      <c r="N1875" s="13">
        <f>IF(D1875="ZZ",Brick_Kilns_EF!$E$7*(0.75),Brick_Kilns_EF!$E$7)</f>
        <v>3.1900000000000001E-3</v>
      </c>
      <c r="O1875" s="13">
        <f t="shared" si="118"/>
        <v>28.348923899999999</v>
      </c>
      <c r="P1875" s="13">
        <f>IF(D1875="ZZ",Brick_Kilns_EF!$E$8*(0.75),Brick_Kilns_EF!$E$8)</f>
        <v>7.1999999999999994E-4</v>
      </c>
      <c r="Q1875" s="13">
        <f t="shared" si="119"/>
        <v>6.3985031999999995</v>
      </c>
    </row>
    <row r="1876" spans="1:17">
      <c r="A1876" s="13" t="s">
        <v>1886</v>
      </c>
      <c r="B1876" s="13">
        <v>25.304433629999998</v>
      </c>
      <c r="C1876" s="13">
        <v>89.435359719999994</v>
      </c>
      <c r="D1876" s="13" t="s">
        <v>6</v>
      </c>
      <c r="E1876" s="13" t="s">
        <v>5000</v>
      </c>
      <c r="F1876" s="13" t="s">
        <v>171</v>
      </c>
      <c r="G1876" s="13" t="s">
        <v>4802</v>
      </c>
      <c r="H1876" s="13" t="s">
        <v>4816</v>
      </c>
      <c r="I1876" s="13">
        <f>(Brick_Kilns_EF!$B$13*Brick_Kilns_EF!$B$11*Brick_Kilns_EF!$B$12)</f>
        <v>8886.81</v>
      </c>
      <c r="J1876" s="13">
        <f>IF(D1876="ZZ",Brick_Kilns_EF!$E$9*(0.75),Brick_Kilns_EF!$E$9)</f>
        <v>7.4740000000000006E-4</v>
      </c>
      <c r="K1876" s="13">
        <f t="shared" si="116"/>
        <v>6.6420017940000005</v>
      </c>
      <c r="L1876" s="13">
        <f>IF(D1876="ZZ", Brick_Kilns_EF!$E$6*(0.75),Brick_Kilns_EF!$E$6)</f>
        <v>4.0400000000000001E-4</v>
      </c>
      <c r="M1876" s="13">
        <f t="shared" si="117"/>
        <v>3.5902712399999999</v>
      </c>
      <c r="N1876" s="13">
        <f>IF(D1876="ZZ",Brick_Kilns_EF!$E$7*(0.75),Brick_Kilns_EF!$E$7)</f>
        <v>3.1900000000000001E-3</v>
      </c>
      <c r="O1876" s="13">
        <f t="shared" si="118"/>
        <v>28.348923899999999</v>
      </c>
      <c r="P1876" s="13">
        <f>IF(D1876="ZZ",Brick_Kilns_EF!$E$8*(0.75),Brick_Kilns_EF!$E$8)</f>
        <v>7.1999999999999994E-4</v>
      </c>
      <c r="Q1876" s="13">
        <f t="shared" si="119"/>
        <v>6.3985031999999995</v>
      </c>
    </row>
    <row r="1877" spans="1:17">
      <c r="A1877" s="13" t="s">
        <v>1887</v>
      </c>
      <c r="B1877" s="13">
        <v>25.314809319999998</v>
      </c>
      <c r="C1877" s="13">
        <v>89.106122389999996</v>
      </c>
      <c r="D1877" s="13" t="s">
        <v>6</v>
      </c>
      <c r="E1877" s="13" t="s">
        <v>5000</v>
      </c>
      <c r="F1877" s="13" t="s">
        <v>171</v>
      </c>
      <c r="G1877" s="13" t="s">
        <v>4802</v>
      </c>
      <c r="H1877" s="13" t="s">
        <v>4816</v>
      </c>
      <c r="I1877" s="13">
        <f>(Brick_Kilns_EF!$B$13*Brick_Kilns_EF!$B$11*Brick_Kilns_EF!$B$12)</f>
        <v>8886.81</v>
      </c>
      <c r="J1877" s="13">
        <f>IF(D1877="ZZ",Brick_Kilns_EF!$E$9*(0.75),Brick_Kilns_EF!$E$9)</f>
        <v>7.4740000000000006E-4</v>
      </c>
      <c r="K1877" s="13">
        <f t="shared" si="116"/>
        <v>6.6420017940000005</v>
      </c>
      <c r="L1877" s="13">
        <f>IF(D1877="ZZ", Brick_Kilns_EF!$E$6*(0.75),Brick_Kilns_EF!$E$6)</f>
        <v>4.0400000000000001E-4</v>
      </c>
      <c r="M1877" s="13">
        <f t="shared" si="117"/>
        <v>3.5902712399999999</v>
      </c>
      <c r="N1877" s="13">
        <f>IF(D1877="ZZ",Brick_Kilns_EF!$E$7*(0.75),Brick_Kilns_EF!$E$7)</f>
        <v>3.1900000000000001E-3</v>
      </c>
      <c r="O1877" s="13">
        <f t="shared" si="118"/>
        <v>28.348923899999999</v>
      </c>
      <c r="P1877" s="13">
        <f>IF(D1877="ZZ",Brick_Kilns_EF!$E$8*(0.75),Brick_Kilns_EF!$E$8)</f>
        <v>7.1999999999999994E-4</v>
      </c>
      <c r="Q1877" s="13">
        <f t="shared" si="119"/>
        <v>6.3985031999999995</v>
      </c>
    </row>
    <row r="1878" spans="1:17">
      <c r="A1878" s="13" t="s">
        <v>1888</v>
      </c>
      <c r="B1878" s="13">
        <v>26.049249509999999</v>
      </c>
      <c r="C1878" s="13">
        <v>88.299074000000005</v>
      </c>
      <c r="D1878" s="13" t="s">
        <v>6</v>
      </c>
      <c r="E1878" s="13" t="s">
        <v>5000</v>
      </c>
      <c r="F1878" s="13" t="s">
        <v>171</v>
      </c>
      <c r="G1878" s="13" t="s">
        <v>4802</v>
      </c>
      <c r="H1878" s="13" t="s">
        <v>4816</v>
      </c>
      <c r="I1878" s="13">
        <f>(Brick_Kilns_EF!$B$13*Brick_Kilns_EF!$B$11*Brick_Kilns_EF!$B$12)</f>
        <v>8886.81</v>
      </c>
      <c r="J1878" s="13">
        <f>IF(D1878="ZZ",Brick_Kilns_EF!$E$9*(0.75),Brick_Kilns_EF!$E$9)</f>
        <v>7.4740000000000006E-4</v>
      </c>
      <c r="K1878" s="13">
        <f t="shared" si="116"/>
        <v>6.6420017940000005</v>
      </c>
      <c r="L1878" s="13">
        <f>IF(D1878="ZZ", Brick_Kilns_EF!$E$6*(0.75),Brick_Kilns_EF!$E$6)</f>
        <v>4.0400000000000001E-4</v>
      </c>
      <c r="M1878" s="13">
        <f t="shared" si="117"/>
        <v>3.5902712399999999</v>
      </c>
      <c r="N1878" s="13">
        <f>IF(D1878="ZZ",Brick_Kilns_EF!$E$7*(0.75),Brick_Kilns_EF!$E$7)</f>
        <v>3.1900000000000001E-3</v>
      </c>
      <c r="O1878" s="13">
        <f t="shared" si="118"/>
        <v>28.348923899999999</v>
      </c>
      <c r="P1878" s="13">
        <f>IF(D1878="ZZ",Brick_Kilns_EF!$E$8*(0.75),Brick_Kilns_EF!$E$8)</f>
        <v>7.1999999999999994E-4</v>
      </c>
      <c r="Q1878" s="13">
        <f t="shared" si="119"/>
        <v>6.3985031999999995</v>
      </c>
    </row>
    <row r="1879" spans="1:17">
      <c r="A1879" s="13" t="s">
        <v>1889</v>
      </c>
      <c r="B1879" s="13">
        <v>25.819201490000001</v>
      </c>
      <c r="C1879" s="13">
        <v>88.137821900000006</v>
      </c>
      <c r="D1879" s="13" t="s">
        <v>6</v>
      </c>
      <c r="E1879" s="13" t="s">
        <v>5000</v>
      </c>
      <c r="F1879" s="13" t="s">
        <v>171</v>
      </c>
      <c r="G1879" s="13" t="s">
        <v>4802</v>
      </c>
      <c r="H1879" s="13" t="s">
        <v>4816</v>
      </c>
      <c r="I1879" s="13">
        <f>(Brick_Kilns_EF!$B$13*Brick_Kilns_EF!$B$11*Brick_Kilns_EF!$B$12)</f>
        <v>8886.81</v>
      </c>
      <c r="J1879" s="13">
        <f>IF(D1879="ZZ",Brick_Kilns_EF!$E$9*(0.75),Brick_Kilns_EF!$E$9)</f>
        <v>7.4740000000000006E-4</v>
      </c>
      <c r="K1879" s="13">
        <f t="shared" si="116"/>
        <v>6.6420017940000005</v>
      </c>
      <c r="L1879" s="13">
        <f>IF(D1879="ZZ", Brick_Kilns_EF!$E$6*(0.75),Brick_Kilns_EF!$E$6)</f>
        <v>4.0400000000000001E-4</v>
      </c>
      <c r="M1879" s="13">
        <f t="shared" si="117"/>
        <v>3.5902712399999999</v>
      </c>
      <c r="N1879" s="13">
        <f>IF(D1879="ZZ",Brick_Kilns_EF!$E$7*(0.75),Brick_Kilns_EF!$E$7)</f>
        <v>3.1900000000000001E-3</v>
      </c>
      <c r="O1879" s="13">
        <f t="shared" si="118"/>
        <v>28.348923899999999</v>
      </c>
      <c r="P1879" s="13">
        <f>IF(D1879="ZZ",Brick_Kilns_EF!$E$8*(0.75),Brick_Kilns_EF!$E$8)</f>
        <v>7.1999999999999994E-4</v>
      </c>
      <c r="Q1879" s="13">
        <f t="shared" si="119"/>
        <v>6.3985031999999995</v>
      </c>
    </row>
    <row r="1880" spans="1:17">
      <c r="A1880" s="13" t="s">
        <v>1890</v>
      </c>
      <c r="B1880" s="13">
        <v>25.854725989999999</v>
      </c>
      <c r="C1880" s="13">
        <v>88.517720990000001</v>
      </c>
      <c r="D1880" s="13" t="s">
        <v>6</v>
      </c>
      <c r="E1880" s="13" t="s">
        <v>5000</v>
      </c>
      <c r="F1880" s="13" t="s">
        <v>171</v>
      </c>
      <c r="G1880" s="13" t="s">
        <v>4802</v>
      </c>
      <c r="H1880" s="13" t="s">
        <v>4816</v>
      </c>
      <c r="I1880" s="13">
        <f>(Brick_Kilns_EF!$B$13*Brick_Kilns_EF!$B$11*Brick_Kilns_EF!$B$12)</f>
        <v>8886.81</v>
      </c>
      <c r="J1880" s="13">
        <f>IF(D1880="ZZ",Brick_Kilns_EF!$E$9*(0.75),Brick_Kilns_EF!$E$9)</f>
        <v>7.4740000000000006E-4</v>
      </c>
      <c r="K1880" s="13">
        <f t="shared" si="116"/>
        <v>6.6420017940000005</v>
      </c>
      <c r="L1880" s="13">
        <f>IF(D1880="ZZ", Brick_Kilns_EF!$E$6*(0.75),Brick_Kilns_EF!$E$6)</f>
        <v>4.0400000000000001E-4</v>
      </c>
      <c r="M1880" s="13">
        <f t="shared" si="117"/>
        <v>3.5902712399999999</v>
      </c>
      <c r="N1880" s="13">
        <f>IF(D1880="ZZ",Brick_Kilns_EF!$E$7*(0.75),Brick_Kilns_EF!$E$7)</f>
        <v>3.1900000000000001E-3</v>
      </c>
      <c r="O1880" s="13">
        <f t="shared" si="118"/>
        <v>28.348923899999999</v>
      </c>
      <c r="P1880" s="13">
        <f>IF(D1880="ZZ",Brick_Kilns_EF!$E$8*(0.75),Brick_Kilns_EF!$E$8)</f>
        <v>7.1999999999999994E-4</v>
      </c>
      <c r="Q1880" s="13">
        <f t="shared" si="119"/>
        <v>6.3985031999999995</v>
      </c>
    </row>
    <row r="1881" spans="1:17">
      <c r="A1881" s="13" t="s">
        <v>1891</v>
      </c>
      <c r="B1881" s="13">
        <v>25.323507920000001</v>
      </c>
      <c r="C1881" s="13">
        <v>89.339878150000004</v>
      </c>
      <c r="D1881" s="13" t="s">
        <v>6</v>
      </c>
      <c r="E1881" s="13" t="s">
        <v>5000</v>
      </c>
      <c r="F1881" s="13" t="s">
        <v>171</v>
      </c>
      <c r="G1881" s="13" t="s">
        <v>4802</v>
      </c>
      <c r="H1881" s="13" t="s">
        <v>4816</v>
      </c>
      <c r="I1881" s="13">
        <f>(Brick_Kilns_EF!$B$13*Brick_Kilns_EF!$B$11*Brick_Kilns_EF!$B$12)</f>
        <v>8886.81</v>
      </c>
      <c r="J1881" s="13">
        <f>IF(D1881="ZZ",Brick_Kilns_EF!$E$9*(0.75),Brick_Kilns_EF!$E$9)</f>
        <v>7.4740000000000006E-4</v>
      </c>
      <c r="K1881" s="13">
        <f t="shared" si="116"/>
        <v>6.6420017940000005</v>
      </c>
      <c r="L1881" s="13">
        <f>IF(D1881="ZZ", Brick_Kilns_EF!$E$6*(0.75),Brick_Kilns_EF!$E$6)</f>
        <v>4.0400000000000001E-4</v>
      </c>
      <c r="M1881" s="13">
        <f t="shared" si="117"/>
        <v>3.5902712399999999</v>
      </c>
      <c r="N1881" s="13">
        <f>IF(D1881="ZZ",Brick_Kilns_EF!$E$7*(0.75),Brick_Kilns_EF!$E$7)</f>
        <v>3.1900000000000001E-3</v>
      </c>
      <c r="O1881" s="13">
        <f t="shared" si="118"/>
        <v>28.348923899999999</v>
      </c>
      <c r="P1881" s="13">
        <f>IF(D1881="ZZ",Brick_Kilns_EF!$E$8*(0.75),Brick_Kilns_EF!$E$8)</f>
        <v>7.1999999999999994E-4</v>
      </c>
      <c r="Q1881" s="13">
        <f t="shared" si="119"/>
        <v>6.3985031999999995</v>
      </c>
    </row>
    <row r="1882" spans="1:17">
      <c r="A1882" s="13" t="s">
        <v>1892</v>
      </c>
      <c r="B1882" s="13">
        <v>25.33817531</v>
      </c>
      <c r="C1882" s="13">
        <v>89.318473909999994</v>
      </c>
      <c r="D1882" s="13" t="s">
        <v>6</v>
      </c>
      <c r="E1882" s="13" t="s">
        <v>5000</v>
      </c>
      <c r="F1882" s="13" t="s">
        <v>171</v>
      </c>
      <c r="G1882" s="13" t="s">
        <v>4802</v>
      </c>
      <c r="H1882" s="13" t="s">
        <v>4816</v>
      </c>
      <c r="I1882" s="13">
        <f>(Brick_Kilns_EF!$B$13*Brick_Kilns_EF!$B$11*Brick_Kilns_EF!$B$12)</f>
        <v>8886.81</v>
      </c>
      <c r="J1882" s="13">
        <f>IF(D1882="ZZ",Brick_Kilns_EF!$E$9*(0.75),Brick_Kilns_EF!$E$9)</f>
        <v>7.4740000000000006E-4</v>
      </c>
      <c r="K1882" s="13">
        <f t="shared" si="116"/>
        <v>6.6420017940000005</v>
      </c>
      <c r="L1882" s="13">
        <f>IF(D1882="ZZ", Brick_Kilns_EF!$E$6*(0.75),Brick_Kilns_EF!$E$6)</f>
        <v>4.0400000000000001E-4</v>
      </c>
      <c r="M1882" s="13">
        <f t="shared" si="117"/>
        <v>3.5902712399999999</v>
      </c>
      <c r="N1882" s="13">
        <f>IF(D1882="ZZ",Brick_Kilns_EF!$E$7*(0.75),Brick_Kilns_EF!$E$7)</f>
        <v>3.1900000000000001E-3</v>
      </c>
      <c r="O1882" s="13">
        <f t="shared" si="118"/>
        <v>28.348923899999999</v>
      </c>
      <c r="P1882" s="13">
        <f>IF(D1882="ZZ",Brick_Kilns_EF!$E$8*(0.75),Brick_Kilns_EF!$E$8)</f>
        <v>7.1999999999999994E-4</v>
      </c>
      <c r="Q1882" s="13">
        <f t="shared" si="119"/>
        <v>6.3985031999999995</v>
      </c>
    </row>
    <row r="1883" spans="1:17">
      <c r="A1883" s="13" t="s">
        <v>1893</v>
      </c>
      <c r="B1883" s="13">
        <v>24.896110239999999</v>
      </c>
      <c r="C1883" s="13">
        <v>88.402238109999999</v>
      </c>
      <c r="D1883" s="13" t="s">
        <v>6</v>
      </c>
      <c r="E1883" s="13" t="s">
        <v>5000</v>
      </c>
      <c r="F1883" s="13" t="s">
        <v>42</v>
      </c>
      <c r="G1883" s="13" t="s">
        <v>4802</v>
      </c>
      <c r="H1883" s="13" t="s">
        <v>4816</v>
      </c>
      <c r="I1883" s="13">
        <f>(Brick_Kilns_EF!$B$13*Brick_Kilns_EF!$B$11*Brick_Kilns_EF!$B$12)</f>
        <v>8886.81</v>
      </c>
      <c r="J1883" s="13">
        <f>IF(D1883="ZZ",Brick_Kilns_EF!$E$9*(0.75),Brick_Kilns_EF!$E$9)</f>
        <v>7.4740000000000006E-4</v>
      </c>
      <c r="K1883" s="13">
        <f t="shared" si="116"/>
        <v>6.6420017940000005</v>
      </c>
      <c r="L1883" s="13">
        <f>IF(D1883="ZZ", Brick_Kilns_EF!$E$6*(0.75),Brick_Kilns_EF!$E$6)</f>
        <v>4.0400000000000001E-4</v>
      </c>
      <c r="M1883" s="13">
        <f t="shared" si="117"/>
        <v>3.5902712399999999</v>
      </c>
      <c r="N1883" s="13">
        <f>IF(D1883="ZZ",Brick_Kilns_EF!$E$7*(0.75),Brick_Kilns_EF!$E$7)</f>
        <v>3.1900000000000001E-3</v>
      </c>
      <c r="O1883" s="13">
        <f t="shared" si="118"/>
        <v>28.348923899999999</v>
      </c>
      <c r="P1883" s="13">
        <f>IF(D1883="ZZ",Brick_Kilns_EF!$E$8*(0.75),Brick_Kilns_EF!$E$8)</f>
        <v>7.1999999999999994E-4</v>
      </c>
      <c r="Q1883" s="13">
        <f t="shared" si="119"/>
        <v>6.3985031999999995</v>
      </c>
    </row>
    <row r="1884" spans="1:17">
      <c r="A1884" s="13" t="s">
        <v>1894</v>
      </c>
      <c r="B1884" s="13">
        <v>25.290955230000002</v>
      </c>
      <c r="C1884" s="13">
        <v>89.178632820000004</v>
      </c>
      <c r="D1884" s="13" t="s">
        <v>6</v>
      </c>
      <c r="E1884" s="13" t="s">
        <v>5000</v>
      </c>
      <c r="F1884" s="13" t="s">
        <v>171</v>
      </c>
      <c r="G1884" s="13" t="s">
        <v>4802</v>
      </c>
      <c r="H1884" s="13" t="s">
        <v>4816</v>
      </c>
      <c r="I1884" s="13">
        <f>(Brick_Kilns_EF!$B$13*Brick_Kilns_EF!$B$11*Brick_Kilns_EF!$B$12)</f>
        <v>8886.81</v>
      </c>
      <c r="J1884" s="13">
        <f>IF(D1884="ZZ",Brick_Kilns_EF!$E$9*(0.75),Brick_Kilns_EF!$E$9)</f>
        <v>7.4740000000000006E-4</v>
      </c>
      <c r="K1884" s="13">
        <f t="shared" si="116"/>
        <v>6.6420017940000005</v>
      </c>
      <c r="L1884" s="13">
        <f>IF(D1884="ZZ", Brick_Kilns_EF!$E$6*(0.75),Brick_Kilns_EF!$E$6)</f>
        <v>4.0400000000000001E-4</v>
      </c>
      <c r="M1884" s="13">
        <f t="shared" si="117"/>
        <v>3.5902712399999999</v>
      </c>
      <c r="N1884" s="13">
        <f>IF(D1884="ZZ",Brick_Kilns_EF!$E$7*(0.75),Brick_Kilns_EF!$E$7)</f>
        <v>3.1900000000000001E-3</v>
      </c>
      <c r="O1884" s="13">
        <f t="shared" si="118"/>
        <v>28.348923899999999</v>
      </c>
      <c r="P1884" s="13">
        <f>IF(D1884="ZZ",Brick_Kilns_EF!$E$8*(0.75),Brick_Kilns_EF!$E$8)</f>
        <v>7.1999999999999994E-4</v>
      </c>
      <c r="Q1884" s="13">
        <f t="shared" si="119"/>
        <v>6.3985031999999995</v>
      </c>
    </row>
    <row r="1885" spans="1:17">
      <c r="A1885" s="13" t="s">
        <v>1895</v>
      </c>
      <c r="B1885" s="13">
        <v>25.201403540000001</v>
      </c>
      <c r="C1885" s="13">
        <v>89.885020800000007</v>
      </c>
      <c r="D1885" s="13" t="s">
        <v>6</v>
      </c>
      <c r="E1885" s="13" t="s">
        <v>5000</v>
      </c>
      <c r="F1885" s="13" t="s">
        <v>248</v>
      </c>
      <c r="G1885" s="13" t="s">
        <v>4802</v>
      </c>
      <c r="H1885" s="13" t="s">
        <v>4816</v>
      </c>
      <c r="I1885" s="13">
        <f>(Brick_Kilns_EF!$B$13*Brick_Kilns_EF!$B$11*Brick_Kilns_EF!$B$12)</f>
        <v>8886.81</v>
      </c>
      <c r="J1885" s="13">
        <f>IF(D1885="ZZ",Brick_Kilns_EF!$E$9*(0.75),Brick_Kilns_EF!$E$9)</f>
        <v>7.4740000000000006E-4</v>
      </c>
      <c r="K1885" s="13">
        <f t="shared" si="116"/>
        <v>6.6420017940000005</v>
      </c>
      <c r="L1885" s="13">
        <f>IF(D1885="ZZ", Brick_Kilns_EF!$E$6*(0.75),Brick_Kilns_EF!$E$6)</f>
        <v>4.0400000000000001E-4</v>
      </c>
      <c r="M1885" s="13">
        <f t="shared" si="117"/>
        <v>3.5902712399999999</v>
      </c>
      <c r="N1885" s="13">
        <f>IF(D1885="ZZ",Brick_Kilns_EF!$E$7*(0.75),Brick_Kilns_EF!$E$7)</f>
        <v>3.1900000000000001E-3</v>
      </c>
      <c r="O1885" s="13">
        <f t="shared" si="118"/>
        <v>28.348923899999999</v>
      </c>
      <c r="P1885" s="13">
        <f>IF(D1885="ZZ",Brick_Kilns_EF!$E$8*(0.75),Brick_Kilns_EF!$E$8)</f>
        <v>7.1999999999999994E-4</v>
      </c>
      <c r="Q1885" s="13">
        <f t="shared" si="119"/>
        <v>6.3985031999999995</v>
      </c>
    </row>
    <row r="1886" spans="1:17">
      <c r="A1886" s="13" t="s">
        <v>1896</v>
      </c>
      <c r="B1886" s="13">
        <v>25.613044179999999</v>
      </c>
      <c r="C1886" s="13">
        <v>88.495005879999994</v>
      </c>
      <c r="D1886" s="13" t="s">
        <v>6</v>
      </c>
      <c r="E1886" s="13" t="s">
        <v>5000</v>
      </c>
      <c r="F1886" s="13" t="s">
        <v>171</v>
      </c>
      <c r="G1886" s="13" t="s">
        <v>4802</v>
      </c>
      <c r="H1886" s="13" t="s">
        <v>4816</v>
      </c>
      <c r="I1886" s="13">
        <f>(Brick_Kilns_EF!$B$13*Brick_Kilns_EF!$B$11*Brick_Kilns_EF!$B$12)</f>
        <v>8886.81</v>
      </c>
      <c r="J1886" s="13">
        <f>IF(D1886="ZZ",Brick_Kilns_EF!$E$9*(0.75),Brick_Kilns_EF!$E$9)</f>
        <v>7.4740000000000006E-4</v>
      </c>
      <c r="K1886" s="13">
        <f t="shared" si="116"/>
        <v>6.6420017940000005</v>
      </c>
      <c r="L1886" s="13">
        <f>IF(D1886="ZZ", Brick_Kilns_EF!$E$6*(0.75),Brick_Kilns_EF!$E$6)</f>
        <v>4.0400000000000001E-4</v>
      </c>
      <c r="M1886" s="13">
        <f t="shared" si="117"/>
        <v>3.5902712399999999</v>
      </c>
      <c r="N1886" s="13">
        <f>IF(D1886="ZZ",Brick_Kilns_EF!$E$7*(0.75),Brick_Kilns_EF!$E$7)</f>
        <v>3.1900000000000001E-3</v>
      </c>
      <c r="O1886" s="13">
        <f t="shared" si="118"/>
        <v>28.348923899999999</v>
      </c>
      <c r="P1886" s="13">
        <f>IF(D1886="ZZ",Brick_Kilns_EF!$E$8*(0.75),Brick_Kilns_EF!$E$8)</f>
        <v>7.1999999999999994E-4</v>
      </c>
      <c r="Q1886" s="13">
        <f t="shared" si="119"/>
        <v>6.3985031999999995</v>
      </c>
    </row>
    <row r="1887" spans="1:17">
      <c r="A1887" s="13" t="s">
        <v>1897</v>
      </c>
      <c r="B1887" s="13">
        <v>25.568333580000001</v>
      </c>
      <c r="C1887" s="13">
        <v>89.053624830000004</v>
      </c>
      <c r="D1887" s="13" t="s">
        <v>6</v>
      </c>
      <c r="E1887" s="13" t="s">
        <v>5000</v>
      </c>
      <c r="F1887" s="13" t="s">
        <v>171</v>
      </c>
      <c r="G1887" s="13" t="s">
        <v>4802</v>
      </c>
      <c r="H1887" s="13" t="s">
        <v>4816</v>
      </c>
      <c r="I1887" s="13">
        <f>(Brick_Kilns_EF!$B$13*Brick_Kilns_EF!$B$11*Brick_Kilns_EF!$B$12)</f>
        <v>8886.81</v>
      </c>
      <c r="J1887" s="13">
        <f>IF(D1887="ZZ",Brick_Kilns_EF!$E$9*(0.75),Brick_Kilns_EF!$E$9)</f>
        <v>7.4740000000000006E-4</v>
      </c>
      <c r="K1887" s="13">
        <f t="shared" si="116"/>
        <v>6.6420017940000005</v>
      </c>
      <c r="L1887" s="13">
        <f>IF(D1887="ZZ", Brick_Kilns_EF!$E$6*(0.75),Brick_Kilns_EF!$E$6)</f>
        <v>4.0400000000000001E-4</v>
      </c>
      <c r="M1887" s="13">
        <f t="shared" si="117"/>
        <v>3.5902712399999999</v>
      </c>
      <c r="N1887" s="13">
        <f>IF(D1887="ZZ",Brick_Kilns_EF!$E$7*(0.75),Brick_Kilns_EF!$E$7)</f>
        <v>3.1900000000000001E-3</v>
      </c>
      <c r="O1887" s="13">
        <f t="shared" si="118"/>
        <v>28.348923899999999</v>
      </c>
      <c r="P1887" s="13">
        <f>IF(D1887="ZZ",Brick_Kilns_EF!$E$8*(0.75),Brick_Kilns_EF!$E$8)</f>
        <v>7.1999999999999994E-4</v>
      </c>
      <c r="Q1887" s="13">
        <f t="shared" si="119"/>
        <v>6.3985031999999995</v>
      </c>
    </row>
    <row r="1888" spans="1:17">
      <c r="A1888" s="13" t="s">
        <v>1898</v>
      </c>
      <c r="B1888" s="13">
        <v>26.11671376</v>
      </c>
      <c r="C1888" s="13">
        <v>88.309333690000003</v>
      </c>
      <c r="D1888" s="13" t="s">
        <v>6</v>
      </c>
      <c r="E1888" s="13" t="s">
        <v>5000</v>
      </c>
      <c r="F1888" s="13" t="s">
        <v>171</v>
      </c>
      <c r="G1888" s="13" t="s">
        <v>4802</v>
      </c>
      <c r="H1888" s="13" t="s">
        <v>4816</v>
      </c>
      <c r="I1888" s="13">
        <f>(Brick_Kilns_EF!$B$13*Brick_Kilns_EF!$B$11*Brick_Kilns_EF!$B$12)</f>
        <v>8886.81</v>
      </c>
      <c r="J1888" s="13">
        <f>IF(D1888="ZZ",Brick_Kilns_EF!$E$9*(0.75),Brick_Kilns_EF!$E$9)</f>
        <v>7.4740000000000006E-4</v>
      </c>
      <c r="K1888" s="13">
        <f t="shared" si="116"/>
        <v>6.6420017940000005</v>
      </c>
      <c r="L1888" s="13">
        <f>IF(D1888="ZZ", Brick_Kilns_EF!$E$6*(0.75),Brick_Kilns_EF!$E$6)</f>
        <v>4.0400000000000001E-4</v>
      </c>
      <c r="M1888" s="13">
        <f t="shared" si="117"/>
        <v>3.5902712399999999</v>
      </c>
      <c r="N1888" s="13">
        <f>IF(D1888="ZZ",Brick_Kilns_EF!$E$7*(0.75),Brick_Kilns_EF!$E$7)</f>
        <v>3.1900000000000001E-3</v>
      </c>
      <c r="O1888" s="13">
        <f t="shared" si="118"/>
        <v>28.348923899999999</v>
      </c>
      <c r="P1888" s="13">
        <f>IF(D1888="ZZ",Brick_Kilns_EF!$E$8*(0.75),Brick_Kilns_EF!$E$8)</f>
        <v>7.1999999999999994E-4</v>
      </c>
      <c r="Q1888" s="13">
        <f t="shared" si="119"/>
        <v>6.3985031999999995</v>
      </c>
    </row>
    <row r="1889" spans="1:17">
      <c r="A1889" s="13" t="s">
        <v>1899</v>
      </c>
      <c r="B1889" s="13">
        <v>25.415973000000001</v>
      </c>
      <c r="C1889" s="13">
        <v>89.355900079999998</v>
      </c>
      <c r="D1889" s="13" t="s">
        <v>6</v>
      </c>
      <c r="E1889" s="13" t="s">
        <v>5000</v>
      </c>
      <c r="F1889" s="13" t="s">
        <v>171</v>
      </c>
      <c r="G1889" s="13" t="s">
        <v>4802</v>
      </c>
      <c r="H1889" s="13" t="s">
        <v>4816</v>
      </c>
      <c r="I1889" s="13">
        <f>(Brick_Kilns_EF!$B$13*Brick_Kilns_EF!$B$11*Brick_Kilns_EF!$B$12)</f>
        <v>8886.81</v>
      </c>
      <c r="J1889" s="13">
        <f>IF(D1889="ZZ",Brick_Kilns_EF!$E$9*(0.75),Brick_Kilns_EF!$E$9)</f>
        <v>7.4740000000000006E-4</v>
      </c>
      <c r="K1889" s="13">
        <f t="shared" si="116"/>
        <v>6.6420017940000005</v>
      </c>
      <c r="L1889" s="13">
        <f>IF(D1889="ZZ", Brick_Kilns_EF!$E$6*(0.75),Brick_Kilns_EF!$E$6)</f>
        <v>4.0400000000000001E-4</v>
      </c>
      <c r="M1889" s="13">
        <f t="shared" si="117"/>
        <v>3.5902712399999999</v>
      </c>
      <c r="N1889" s="13">
        <f>IF(D1889="ZZ",Brick_Kilns_EF!$E$7*(0.75),Brick_Kilns_EF!$E$7)</f>
        <v>3.1900000000000001E-3</v>
      </c>
      <c r="O1889" s="13">
        <f t="shared" si="118"/>
        <v>28.348923899999999</v>
      </c>
      <c r="P1889" s="13">
        <f>IF(D1889="ZZ",Brick_Kilns_EF!$E$8*(0.75),Brick_Kilns_EF!$E$8)</f>
        <v>7.1999999999999994E-4</v>
      </c>
      <c r="Q1889" s="13">
        <f t="shared" si="119"/>
        <v>6.3985031999999995</v>
      </c>
    </row>
    <row r="1890" spans="1:17">
      <c r="A1890" s="13" t="s">
        <v>1900</v>
      </c>
      <c r="B1890" s="13">
        <v>25.418094830000001</v>
      </c>
      <c r="C1890" s="13">
        <v>89.335091520000006</v>
      </c>
      <c r="D1890" s="13" t="s">
        <v>6</v>
      </c>
      <c r="E1890" s="13" t="s">
        <v>5000</v>
      </c>
      <c r="F1890" s="13" t="s">
        <v>171</v>
      </c>
      <c r="G1890" s="13" t="s">
        <v>4802</v>
      </c>
      <c r="H1890" s="13" t="s">
        <v>4816</v>
      </c>
      <c r="I1890" s="13">
        <f>(Brick_Kilns_EF!$B$13*Brick_Kilns_EF!$B$11*Brick_Kilns_EF!$B$12)</f>
        <v>8886.81</v>
      </c>
      <c r="J1890" s="13">
        <f>IF(D1890="ZZ",Brick_Kilns_EF!$E$9*(0.75),Brick_Kilns_EF!$E$9)</f>
        <v>7.4740000000000006E-4</v>
      </c>
      <c r="K1890" s="13">
        <f t="shared" si="116"/>
        <v>6.6420017940000005</v>
      </c>
      <c r="L1890" s="13">
        <f>IF(D1890="ZZ", Brick_Kilns_EF!$E$6*(0.75),Brick_Kilns_EF!$E$6)</f>
        <v>4.0400000000000001E-4</v>
      </c>
      <c r="M1890" s="13">
        <f t="shared" si="117"/>
        <v>3.5902712399999999</v>
      </c>
      <c r="N1890" s="13">
        <f>IF(D1890="ZZ",Brick_Kilns_EF!$E$7*(0.75),Brick_Kilns_EF!$E$7)</f>
        <v>3.1900000000000001E-3</v>
      </c>
      <c r="O1890" s="13">
        <f t="shared" si="118"/>
        <v>28.348923899999999</v>
      </c>
      <c r="P1890" s="13">
        <f>IF(D1890="ZZ",Brick_Kilns_EF!$E$8*(0.75),Brick_Kilns_EF!$E$8)</f>
        <v>7.1999999999999994E-4</v>
      </c>
      <c r="Q1890" s="13">
        <f t="shared" si="119"/>
        <v>6.3985031999999995</v>
      </c>
    </row>
    <row r="1891" spans="1:17">
      <c r="A1891" s="13" t="s">
        <v>1901</v>
      </c>
      <c r="B1891" s="13">
        <v>25.040774219999999</v>
      </c>
      <c r="C1891" s="13">
        <v>88.453865210000004</v>
      </c>
      <c r="D1891" s="13" t="s">
        <v>6</v>
      </c>
      <c r="E1891" s="13" t="s">
        <v>5000</v>
      </c>
      <c r="F1891" s="13" t="s">
        <v>42</v>
      </c>
      <c r="G1891" s="13" t="s">
        <v>4802</v>
      </c>
      <c r="H1891" s="13" t="s">
        <v>4816</v>
      </c>
      <c r="I1891" s="13">
        <f>(Brick_Kilns_EF!$B$13*Brick_Kilns_EF!$B$11*Brick_Kilns_EF!$B$12)</f>
        <v>8886.81</v>
      </c>
      <c r="J1891" s="13">
        <f>IF(D1891="ZZ",Brick_Kilns_EF!$E$9*(0.75),Brick_Kilns_EF!$E$9)</f>
        <v>7.4740000000000006E-4</v>
      </c>
      <c r="K1891" s="13">
        <f t="shared" si="116"/>
        <v>6.6420017940000005</v>
      </c>
      <c r="L1891" s="13">
        <f>IF(D1891="ZZ", Brick_Kilns_EF!$E$6*(0.75),Brick_Kilns_EF!$E$6)</f>
        <v>4.0400000000000001E-4</v>
      </c>
      <c r="M1891" s="13">
        <f t="shared" si="117"/>
        <v>3.5902712399999999</v>
      </c>
      <c r="N1891" s="13">
        <f>IF(D1891="ZZ",Brick_Kilns_EF!$E$7*(0.75),Brick_Kilns_EF!$E$7)</f>
        <v>3.1900000000000001E-3</v>
      </c>
      <c r="O1891" s="13">
        <f t="shared" si="118"/>
        <v>28.348923899999999</v>
      </c>
      <c r="P1891" s="13">
        <f>IF(D1891="ZZ",Brick_Kilns_EF!$E$8*(0.75),Brick_Kilns_EF!$E$8)</f>
        <v>7.1999999999999994E-4</v>
      </c>
      <c r="Q1891" s="13">
        <f t="shared" si="119"/>
        <v>6.3985031999999995</v>
      </c>
    </row>
    <row r="1892" spans="1:17">
      <c r="A1892" s="13" t="s">
        <v>1902</v>
      </c>
      <c r="B1892" s="13">
        <v>25.612329330000001</v>
      </c>
      <c r="C1892" s="13">
        <v>89.417991540000003</v>
      </c>
      <c r="D1892" s="13" t="s">
        <v>6</v>
      </c>
      <c r="E1892" s="13" t="s">
        <v>5000</v>
      </c>
      <c r="F1892" s="13" t="s">
        <v>171</v>
      </c>
      <c r="G1892" s="13" t="s">
        <v>4802</v>
      </c>
      <c r="H1892" s="13" t="s">
        <v>4816</v>
      </c>
      <c r="I1892" s="13">
        <f>(Brick_Kilns_EF!$B$13*Brick_Kilns_EF!$B$11*Brick_Kilns_EF!$B$12)</f>
        <v>8886.81</v>
      </c>
      <c r="J1892" s="13">
        <f>IF(D1892="ZZ",Brick_Kilns_EF!$E$9*(0.75),Brick_Kilns_EF!$E$9)</f>
        <v>7.4740000000000006E-4</v>
      </c>
      <c r="K1892" s="13">
        <f t="shared" si="116"/>
        <v>6.6420017940000005</v>
      </c>
      <c r="L1892" s="13">
        <f>IF(D1892="ZZ", Brick_Kilns_EF!$E$6*(0.75),Brick_Kilns_EF!$E$6)</f>
        <v>4.0400000000000001E-4</v>
      </c>
      <c r="M1892" s="13">
        <f t="shared" si="117"/>
        <v>3.5902712399999999</v>
      </c>
      <c r="N1892" s="13">
        <f>IF(D1892="ZZ",Brick_Kilns_EF!$E$7*(0.75),Brick_Kilns_EF!$E$7)</f>
        <v>3.1900000000000001E-3</v>
      </c>
      <c r="O1892" s="13">
        <f t="shared" si="118"/>
        <v>28.348923899999999</v>
      </c>
      <c r="P1892" s="13">
        <f>IF(D1892="ZZ",Brick_Kilns_EF!$E$8*(0.75),Brick_Kilns_EF!$E$8)</f>
        <v>7.1999999999999994E-4</v>
      </c>
      <c r="Q1892" s="13">
        <f t="shared" si="119"/>
        <v>6.3985031999999995</v>
      </c>
    </row>
    <row r="1893" spans="1:17">
      <c r="A1893" s="13" t="s">
        <v>1903</v>
      </c>
      <c r="B1893" s="13">
        <v>25.33038883</v>
      </c>
      <c r="C1893" s="13">
        <v>89.341763040000004</v>
      </c>
      <c r="D1893" s="13" t="s">
        <v>6</v>
      </c>
      <c r="E1893" s="13" t="s">
        <v>5000</v>
      </c>
      <c r="F1893" s="13" t="s">
        <v>171</v>
      </c>
      <c r="G1893" s="13" t="s">
        <v>4802</v>
      </c>
      <c r="H1893" s="13" t="s">
        <v>4816</v>
      </c>
      <c r="I1893" s="13">
        <f>(Brick_Kilns_EF!$B$13*Brick_Kilns_EF!$B$11*Brick_Kilns_EF!$B$12)</f>
        <v>8886.81</v>
      </c>
      <c r="J1893" s="13">
        <f>IF(D1893="ZZ",Brick_Kilns_EF!$E$9*(0.75),Brick_Kilns_EF!$E$9)</f>
        <v>7.4740000000000006E-4</v>
      </c>
      <c r="K1893" s="13">
        <f t="shared" si="116"/>
        <v>6.6420017940000005</v>
      </c>
      <c r="L1893" s="13">
        <f>IF(D1893="ZZ", Brick_Kilns_EF!$E$6*(0.75),Brick_Kilns_EF!$E$6)</f>
        <v>4.0400000000000001E-4</v>
      </c>
      <c r="M1893" s="13">
        <f t="shared" si="117"/>
        <v>3.5902712399999999</v>
      </c>
      <c r="N1893" s="13">
        <f>IF(D1893="ZZ",Brick_Kilns_EF!$E$7*(0.75),Brick_Kilns_EF!$E$7)</f>
        <v>3.1900000000000001E-3</v>
      </c>
      <c r="O1893" s="13">
        <f t="shared" si="118"/>
        <v>28.348923899999999</v>
      </c>
      <c r="P1893" s="13">
        <f>IF(D1893="ZZ",Brick_Kilns_EF!$E$8*(0.75),Brick_Kilns_EF!$E$8)</f>
        <v>7.1999999999999994E-4</v>
      </c>
      <c r="Q1893" s="13">
        <f t="shared" si="119"/>
        <v>6.3985031999999995</v>
      </c>
    </row>
    <row r="1894" spans="1:17">
      <c r="A1894" s="13" t="s">
        <v>1904</v>
      </c>
      <c r="B1894" s="13">
        <v>25.616591700000001</v>
      </c>
      <c r="C1894" s="13">
        <v>88.705218380000005</v>
      </c>
      <c r="D1894" s="13" t="s">
        <v>6</v>
      </c>
      <c r="E1894" s="13" t="s">
        <v>5000</v>
      </c>
      <c r="F1894" s="13" t="s">
        <v>171</v>
      </c>
      <c r="G1894" s="13" t="s">
        <v>4802</v>
      </c>
      <c r="H1894" s="13" t="s">
        <v>4816</v>
      </c>
      <c r="I1894" s="13">
        <f>(Brick_Kilns_EF!$B$13*Brick_Kilns_EF!$B$11*Brick_Kilns_EF!$B$12)</f>
        <v>8886.81</v>
      </c>
      <c r="J1894" s="13">
        <f>IF(D1894="ZZ",Brick_Kilns_EF!$E$9*(0.75),Brick_Kilns_EF!$E$9)</f>
        <v>7.4740000000000006E-4</v>
      </c>
      <c r="K1894" s="13">
        <f t="shared" si="116"/>
        <v>6.6420017940000005</v>
      </c>
      <c r="L1894" s="13">
        <f>IF(D1894="ZZ", Brick_Kilns_EF!$E$6*(0.75),Brick_Kilns_EF!$E$6)</f>
        <v>4.0400000000000001E-4</v>
      </c>
      <c r="M1894" s="13">
        <f t="shared" si="117"/>
        <v>3.5902712399999999</v>
      </c>
      <c r="N1894" s="13">
        <f>IF(D1894="ZZ",Brick_Kilns_EF!$E$7*(0.75),Brick_Kilns_EF!$E$7)</f>
        <v>3.1900000000000001E-3</v>
      </c>
      <c r="O1894" s="13">
        <f t="shared" si="118"/>
        <v>28.348923899999999</v>
      </c>
      <c r="P1894" s="13">
        <f>IF(D1894="ZZ",Brick_Kilns_EF!$E$8*(0.75),Brick_Kilns_EF!$E$8)</f>
        <v>7.1999999999999994E-4</v>
      </c>
      <c r="Q1894" s="13">
        <f t="shared" si="119"/>
        <v>6.3985031999999995</v>
      </c>
    </row>
    <row r="1895" spans="1:17">
      <c r="A1895" s="13" t="s">
        <v>1905</v>
      </c>
      <c r="B1895" s="13">
        <v>21.843871629999999</v>
      </c>
      <c r="C1895" s="13">
        <v>90.164394830000006</v>
      </c>
      <c r="D1895" s="13" t="s">
        <v>6</v>
      </c>
      <c r="E1895" s="13" t="s">
        <v>5000</v>
      </c>
      <c r="F1895" s="13" t="s">
        <v>11</v>
      </c>
      <c r="G1895" s="13" t="s">
        <v>4802</v>
      </c>
      <c r="H1895" s="13" t="s">
        <v>4816</v>
      </c>
      <c r="I1895" s="13">
        <f>(Brick_Kilns_EF!$B$13*Brick_Kilns_EF!$B$11*Brick_Kilns_EF!$B$12)</f>
        <v>8886.81</v>
      </c>
      <c r="J1895" s="13">
        <f>IF(D1895="ZZ",Brick_Kilns_EF!$E$9*(0.75),Brick_Kilns_EF!$E$9)</f>
        <v>7.4740000000000006E-4</v>
      </c>
      <c r="K1895" s="13">
        <f t="shared" si="116"/>
        <v>6.6420017940000005</v>
      </c>
      <c r="L1895" s="13">
        <f>IF(D1895="ZZ", Brick_Kilns_EF!$E$6*(0.75),Brick_Kilns_EF!$E$6)</f>
        <v>4.0400000000000001E-4</v>
      </c>
      <c r="M1895" s="13">
        <f t="shared" si="117"/>
        <v>3.5902712399999999</v>
      </c>
      <c r="N1895" s="13">
        <f>IF(D1895="ZZ",Brick_Kilns_EF!$E$7*(0.75),Brick_Kilns_EF!$E$7)</f>
        <v>3.1900000000000001E-3</v>
      </c>
      <c r="O1895" s="13">
        <f t="shared" si="118"/>
        <v>28.348923899999999</v>
      </c>
      <c r="P1895" s="13">
        <f>IF(D1895="ZZ",Brick_Kilns_EF!$E$8*(0.75),Brick_Kilns_EF!$E$8)</f>
        <v>7.1999999999999994E-4</v>
      </c>
      <c r="Q1895" s="13">
        <f t="shared" si="119"/>
        <v>6.3985031999999995</v>
      </c>
    </row>
    <row r="1896" spans="1:17">
      <c r="A1896" s="13" t="s">
        <v>1906</v>
      </c>
      <c r="B1896" s="13">
        <v>25.201996149999999</v>
      </c>
      <c r="C1896" s="13">
        <v>88.500505520000004</v>
      </c>
      <c r="D1896" s="13" t="s">
        <v>6</v>
      </c>
      <c r="E1896" s="13" t="s">
        <v>5000</v>
      </c>
      <c r="F1896" s="13" t="s">
        <v>42</v>
      </c>
      <c r="G1896" s="13" t="s">
        <v>4802</v>
      </c>
      <c r="H1896" s="13" t="s">
        <v>4816</v>
      </c>
      <c r="I1896" s="13">
        <f>(Brick_Kilns_EF!$B$13*Brick_Kilns_EF!$B$11*Brick_Kilns_EF!$B$12)</f>
        <v>8886.81</v>
      </c>
      <c r="J1896" s="13">
        <f>IF(D1896="ZZ",Brick_Kilns_EF!$E$9*(0.75),Brick_Kilns_EF!$E$9)</f>
        <v>7.4740000000000006E-4</v>
      </c>
      <c r="K1896" s="13">
        <f t="shared" si="116"/>
        <v>6.6420017940000005</v>
      </c>
      <c r="L1896" s="13">
        <f>IF(D1896="ZZ", Brick_Kilns_EF!$E$6*(0.75),Brick_Kilns_EF!$E$6)</f>
        <v>4.0400000000000001E-4</v>
      </c>
      <c r="M1896" s="13">
        <f t="shared" si="117"/>
        <v>3.5902712399999999</v>
      </c>
      <c r="N1896" s="13">
        <f>IF(D1896="ZZ",Brick_Kilns_EF!$E$7*(0.75),Brick_Kilns_EF!$E$7)</f>
        <v>3.1900000000000001E-3</v>
      </c>
      <c r="O1896" s="13">
        <f t="shared" si="118"/>
        <v>28.348923899999999</v>
      </c>
      <c r="P1896" s="13">
        <f>IF(D1896="ZZ",Brick_Kilns_EF!$E$8*(0.75),Brick_Kilns_EF!$E$8)</f>
        <v>7.1999999999999994E-4</v>
      </c>
      <c r="Q1896" s="13">
        <f t="shared" si="119"/>
        <v>6.3985031999999995</v>
      </c>
    </row>
    <row r="1897" spans="1:17">
      <c r="A1897" s="13" t="s">
        <v>1907</v>
      </c>
      <c r="B1897" s="13">
        <v>25.085324100000001</v>
      </c>
      <c r="C1897" s="13">
        <v>88.763000320000003</v>
      </c>
      <c r="D1897" s="13" t="s">
        <v>6</v>
      </c>
      <c r="E1897" s="13" t="s">
        <v>5000</v>
      </c>
      <c r="F1897" s="13" t="s">
        <v>42</v>
      </c>
      <c r="G1897" s="13" t="s">
        <v>4802</v>
      </c>
      <c r="H1897" s="13" t="s">
        <v>4816</v>
      </c>
      <c r="I1897" s="13">
        <f>(Brick_Kilns_EF!$B$13*Brick_Kilns_EF!$B$11*Brick_Kilns_EF!$B$12)</f>
        <v>8886.81</v>
      </c>
      <c r="J1897" s="13">
        <f>IF(D1897="ZZ",Brick_Kilns_EF!$E$9*(0.75),Brick_Kilns_EF!$E$9)</f>
        <v>7.4740000000000006E-4</v>
      </c>
      <c r="K1897" s="13">
        <f t="shared" si="116"/>
        <v>6.6420017940000005</v>
      </c>
      <c r="L1897" s="13">
        <f>IF(D1897="ZZ", Brick_Kilns_EF!$E$6*(0.75),Brick_Kilns_EF!$E$6)</f>
        <v>4.0400000000000001E-4</v>
      </c>
      <c r="M1897" s="13">
        <f t="shared" si="117"/>
        <v>3.5902712399999999</v>
      </c>
      <c r="N1897" s="13">
        <f>IF(D1897="ZZ",Brick_Kilns_EF!$E$7*(0.75),Brick_Kilns_EF!$E$7)</f>
        <v>3.1900000000000001E-3</v>
      </c>
      <c r="O1897" s="13">
        <f t="shared" si="118"/>
        <v>28.348923899999999</v>
      </c>
      <c r="P1897" s="13">
        <f>IF(D1897="ZZ",Brick_Kilns_EF!$E$8*(0.75),Brick_Kilns_EF!$E$8)</f>
        <v>7.1999999999999994E-4</v>
      </c>
      <c r="Q1897" s="13">
        <f t="shared" si="119"/>
        <v>6.3985031999999995</v>
      </c>
    </row>
    <row r="1898" spans="1:17">
      <c r="A1898" s="13" t="s">
        <v>1908</v>
      </c>
      <c r="B1898" s="13">
        <v>25.08454467</v>
      </c>
      <c r="C1898" s="13">
        <v>88.764731080000004</v>
      </c>
      <c r="D1898" s="13" t="s">
        <v>6</v>
      </c>
      <c r="E1898" s="13" t="s">
        <v>5000</v>
      </c>
      <c r="F1898" s="13" t="s">
        <v>42</v>
      </c>
      <c r="G1898" s="13" t="s">
        <v>4802</v>
      </c>
      <c r="H1898" s="13" t="s">
        <v>4816</v>
      </c>
      <c r="I1898" s="13">
        <f>(Brick_Kilns_EF!$B$13*Brick_Kilns_EF!$B$11*Brick_Kilns_EF!$B$12)</f>
        <v>8886.81</v>
      </c>
      <c r="J1898" s="13">
        <f>IF(D1898="ZZ",Brick_Kilns_EF!$E$9*(0.75),Brick_Kilns_EF!$E$9)</f>
        <v>7.4740000000000006E-4</v>
      </c>
      <c r="K1898" s="13">
        <f t="shared" si="116"/>
        <v>6.6420017940000005</v>
      </c>
      <c r="L1898" s="13">
        <f>IF(D1898="ZZ", Brick_Kilns_EF!$E$6*(0.75),Brick_Kilns_EF!$E$6)</f>
        <v>4.0400000000000001E-4</v>
      </c>
      <c r="M1898" s="13">
        <f t="shared" si="117"/>
        <v>3.5902712399999999</v>
      </c>
      <c r="N1898" s="13">
        <f>IF(D1898="ZZ",Brick_Kilns_EF!$E$7*(0.75),Brick_Kilns_EF!$E$7)</f>
        <v>3.1900000000000001E-3</v>
      </c>
      <c r="O1898" s="13">
        <f t="shared" si="118"/>
        <v>28.348923899999999</v>
      </c>
      <c r="P1898" s="13">
        <f>IF(D1898="ZZ",Brick_Kilns_EF!$E$8*(0.75),Brick_Kilns_EF!$E$8)</f>
        <v>7.1999999999999994E-4</v>
      </c>
      <c r="Q1898" s="13">
        <f t="shared" si="119"/>
        <v>6.3985031999999995</v>
      </c>
    </row>
    <row r="1899" spans="1:17">
      <c r="A1899" s="13" t="s">
        <v>1909</v>
      </c>
      <c r="B1899" s="13">
        <v>25.30638763</v>
      </c>
      <c r="C1899" s="13">
        <v>89.367071679999995</v>
      </c>
      <c r="D1899" s="13" t="s">
        <v>6</v>
      </c>
      <c r="E1899" s="13" t="s">
        <v>5000</v>
      </c>
      <c r="F1899" s="13" t="s">
        <v>171</v>
      </c>
      <c r="G1899" s="13" t="s">
        <v>4802</v>
      </c>
      <c r="H1899" s="13" t="s">
        <v>4816</v>
      </c>
      <c r="I1899" s="13">
        <f>(Brick_Kilns_EF!$B$13*Brick_Kilns_EF!$B$11*Brick_Kilns_EF!$B$12)</f>
        <v>8886.81</v>
      </c>
      <c r="J1899" s="13">
        <f>IF(D1899="ZZ",Brick_Kilns_EF!$E$9*(0.75),Brick_Kilns_EF!$E$9)</f>
        <v>7.4740000000000006E-4</v>
      </c>
      <c r="K1899" s="13">
        <f t="shared" si="116"/>
        <v>6.6420017940000005</v>
      </c>
      <c r="L1899" s="13">
        <f>IF(D1899="ZZ", Brick_Kilns_EF!$E$6*(0.75),Brick_Kilns_EF!$E$6)</f>
        <v>4.0400000000000001E-4</v>
      </c>
      <c r="M1899" s="13">
        <f t="shared" si="117"/>
        <v>3.5902712399999999</v>
      </c>
      <c r="N1899" s="13">
        <f>IF(D1899="ZZ",Brick_Kilns_EF!$E$7*(0.75),Brick_Kilns_EF!$E$7)</f>
        <v>3.1900000000000001E-3</v>
      </c>
      <c r="O1899" s="13">
        <f t="shared" si="118"/>
        <v>28.348923899999999</v>
      </c>
      <c r="P1899" s="13">
        <f>IF(D1899="ZZ",Brick_Kilns_EF!$E$8*(0.75),Brick_Kilns_EF!$E$8)</f>
        <v>7.1999999999999994E-4</v>
      </c>
      <c r="Q1899" s="13">
        <f t="shared" si="119"/>
        <v>6.3985031999999995</v>
      </c>
    </row>
    <row r="1900" spans="1:17">
      <c r="A1900" s="13" t="s">
        <v>1910</v>
      </c>
      <c r="B1900" s="13">
        <v>25.347463699999999</v>
      </c>
      <c r="C1900" s="13">
        <v>88.993758139999997</v>
      </c>
      <c r="D1900" s="13" t="s">
        <v>6</v>
      </c>
      <c r="E1900" s="13" t="s">
        <v>5000</v>
      </c>
      <c r="F1900" s="13" t="s">
        <v>171</v>
      </c>
      <c r="G1900" s="13" t="s">
        <v>4802</v>
      </c>
      <c r="H1900" s="13" t="s">
        <v>4816</v>
      </c>
      <c r="I1900" s="13">
        <f>(Brick_Kilns_EF!$B$13*Brick_Kilns_EF!$B$11*Brick_Kilns_EF!$B$12)</f>
        <v>8886.81</v>
      </c>
      <c r="J1900" s="13">
        <f>IF(D1900="ZZ",Brick_Kilns_EF!$E$9*(0.75),Brick_Kilns_EF!$E$9)</f>
        <v>7.4740000000000006E-4</v>
      </c>
      <c r="K1900" s="13">
        <f t="shared" si="116"/>
        <v>6.6420017940000005</v>
      </c>
      <c r="L1900" s="13">
        <f>IF(D1900="ZZ", Brick_Kilns_EF!$E$6*(0.75),Brick_Kilns_EF!$E$6)</f>
        <v>4.0400000000000001E-4</v>
      </c>
      <c r="M1900" s="13">
        <f t="shared" si="117"/>
        <v>3.5902712399999999</v>
      </c>
      <c r="N1900" s="13">
        <f>IF(D1900="ZZ",Brick_Kilns_EF!$E$7*(0.75),Brick_Kilns_EF!$E$7)</f>
        <v>3.1900000000000001E-3</v>
      </c>
      <c r="O1900" s="13">
        <f t="shared" si="118"/>
        <v>28.348923899999999</v>
      </c>
      <c r="P1900" s="13">
        <f>IF(D1900="ZZ",Brick_Kilns_EF!$E$8*(0.75),Brick_Kilns_EF!$E$8)</f>
        <v>7.1999999999999994E-4</v>
      </c>
      <c r="Q1900" s="13">
        <f t="shared" si="119"/>
        <v>6.3985031999999995</v>
      </c>
    </row>
    <row r="1901" spans="1:17">
      <c r="A1901" s="13" t="s">
        <v>1911</v>
      </c>
      <c r="B1901" s="13">
        <v>25.457545809999999</v>
      </c>
      <c r="C1901" s="13">
        <v>89.046588479999997</v>
      </c>
      <c r="D1901" s="13" t="s">
        <v>6</v>
      </c>
      <c r="E1901" s="13" t="s">
        <v>5000</v>
      </c>
      <c r="F1901" s="13" t="s">
        <v>171</v>
      </c>
      <c r="G1901" s="13" t="s">
        <v>4802</v>
      </c>
      <c r="H1901" s="13" t="s">
        <v>4816</v>
      </c>
      <c r="I1901" s="13">
        <f>(Brick_Kilns_EF!$B$13*Brick_Kilns_EF!$B$11*Brick_Kilns_EF!$B$12)</f>
        <v>8886.81</v>
      </c>
      <c r="J1901" s="13">
        <f>IF(D1901="ZZ",Brick_Kilns_EF!$E$9*(0.75),Brick_Kilns_EF!$E$9)</f>
        <v>7.4740000000000006E-4</v>
      </c>
      <c r="K1901" s="13">
        <f t="shared" si="116"/>
        <v>6.6420017940000005</v>
      </c>
      <c r="L1901" s="13">
        <f>IF(D1901="ZZ", Brick_Kilns_EF!$E$6*(0.75),Brick_Kilns_EF!$E$6)</f>
        <v>4.0400000000000001E-4</v>
      </c>
      <c r="M1901" s="13">
        <f t="shared" si="117"/>
        <v>3.5902712399999999</v>
      </c>
      <c r="N1901" s="13">
        <f>IF(D1901="ZZ",Brick_Kilns_EF!$E$7*(0.75),Brick_Kilns_EF!$E$7)</f>
        <v>3.1900000000000001E-3</v>
      </c>
      <c r="O1901" s="13">
        <f t="shared" si="118"/>
        <v>28.348923899999999</v>
      </c>
      <c r="P1901" s="13">
        <f>IF(D1901="ZZ",Brick_Kilns_EF!$E$8*(0.75),Brick_Kilns_EF!$E$8)</f>
        <v>7.1999999999999994E-4</v>
      </c>
      <c r="Q1901" s="13">
        <f t="shared" si="119"/>
        <v>6.3985031999999995</v>
      </c>
    </row>
    <row r="1902" spans="1:17">
      <c r="A1902" s="13" t="s">
        <v>1912</v>
      </c>
      <c r="B1902" s="13">
        <v>25.66413215</v>
      </c>
      <c r="C1902" s="13">
        <v>88.574048079999997</v>
      </c>
      <c r="D1902" s="13" t="s">
        <v>6</v>
      </c>
      <c r="E1902" s="13" t="s">
        <v>5000</v>
      </c>
      <c r="F1902" s="13" t="s">
        <v>171</v>
      </c>
      <c r="G1902" s="13" t="s">
        <v>4802</v>
      </c>
      <c r="H1902" s="13" t="s">
        <v>4816</v>
      </c>
      <c r="I1902" s="13">
        <f>(Brick_Kilns_EF!$B$13*Brick_Kilns_EF!$B$11*Brick_Kilns_EF!$B$12)</f>
        <v>8886.81</v>
      </c>
      <c r="J1902" s="13">
        <f>IF(D1902="ZZ",Brick_Kilns_EF!$E$9*(0.75),Brick_Kilns_EF!$E$9)</f>
        <v>7.4740000000000006E-4</v>
      </c>
      <c r="K1902" s="13">
        <f t="shared" si="116"/>
        <v>6.6420017940000005</v>
      </c>
      <c r="L1902" s="13">
        <f>IF(D1902="ZZ", Brick_Kilns_EF!$E$6*(0.75),Brick_Kilns_EF!$E$6)</f>
        <v>4.0400000000000001E-4</v>
      </c>
      <c r="M1902" s="13">
        <f t="shared" si="117"/>
        <v>3.5902712399999999</v>
      </c>
      <c r="N1902" s="13">
        <f>IF(D1902="ZZ",Brick_Kilns_EF!$E$7*(0.75),Brick_Kilns_EF!$E$7)</f>
        <v>3.1900000000000001E-3</v>
      </c>
      <c r="O1902" s="13">
        <f t="shared" si="118"/>
        <v>28.348923899999999</v>
      </c>
      <c r="P1902" s="13">
        <f>IF(D1902="ZZ",Brick_Kilns_EF!$E$8*(0.75),Brick_Kilns_EF!$E$8)</f>
        <v>7.1999999999999994E-4</v>
      </c>
      <c r="Q1902" s="13">
        <f t="shared" si="119"/>
        <v>6.3985031999999995</v>
      </c>
    </row>
    <row r="1903" spans="1:17">
      <c r="A1903" s="13" t="s">
        <v>1913</v>
      </c>
      <c r="B1903" s="13">
        <v>24.945956150000001</v>
      </c>
      <c r="C1903" s="13">
        <v>88.438836820000006</v>
      </c>
      <c r="D1903" s="13" t="s">
        <v>6</v>
      </c>
      <c r="E1903" s="13" t="s">
        <v>5000</v>
      </c>
      <c r="F1903" s="13" t="s">
        <v>42</v>
      </c>
      <c r="G1903" s="13" t="s">
        <v>4802</v>
      </c>
      <c r="H1903" s="13" t="s">
        <v>4816</v>
      </c>
      <c r="I1903" s="13">
        <f>(Brick_Kilns_EF!$B$13*Brick_Kilns_EF!$B$11*Brick_Kilns_EF!$B$12)</f>
        <v>8886.81</v>
      </c>
      <c r="J1903" s="13">
        <f>IF(D1903="ZZ",Brick_Kilns_EF!$E$9*(0.75),Brick_Kilns_EF!$E$9)</f>
        <v>7.4740000000000006E-4</v>
      </c>
      <c r="K1903" s="13">
        <f t="shared" si="116"/>
        <v>6.6420017940000005</v>
      </c>
      <c r="L1903" s="13">
        <f>IF(D1903="ZZ", Brick_Kilns_EF!$E$6*(0.75),Brick_Kilns_EF!$E$6)</f>
        <v>4.0400000000000001E-4</v>
      </c>
      <c r="M1903" s="13">
        <f t="shared" si="117"/>
        <v>3.5902712399999999</v>
      </c>
      <c r="N1903" s="13">
        <f>IF(D1903="ZZ",Brick_Kilns_EF!$E$7*(0.75),Brick_Kilns_EF!$E$7)</f>
        <v>3.1900000000000001E-3</v>
      </c>
      <c r="O1903" s="13">
        <f t="shared" si="118"/>
        <v>28.348923899999999</v>
      </c>
      <c r="P1903" s="13">
        <f>IF(D1903="ZZ",Brick_Kilns_EF!$E$8*(0.75),Brick_Kilns_EF!$E$8)</f>
        <v>7.1999999999999994E-4</v>
      </c>
      <c r="Q1903" s="13">
        <f t="shared" si="119"/>
        <v>6.3985031999999995</v>
      </c>
    </row>
    <row r="1904" spans="1:17">
      <c r="A1904" s="13" t="s">
        <v>1914</v>
      </c>
      <c r="B1904" s="13">
        <v>25.185997279999999</v>
      </c>
      <c r="C1904" s="13">
        <v>88.586443950000003</v>
      </c>
      <c r="D1904" s="13" t="s">
        <v>6</v>
      </c>
      <c r="E1904" s="13" t="s">
        <v>5000</v>
      </c>
      <c r="F1904" s="13" t="s">
        <v>42</v>
      </c>
      <c r="G1904" s="13" t="s">
        <v>4802</v>
      </c>
      <c r="H1904" s="13" t="s">
        <v>4816</v>
      </c>
      <c r="I1904" s="13">
        <f>(Brick_Kilns_EF!$B$13*Brick_Kilns_EF!$B$11*Brick_Kilns_EF!$B$12)</f>
        <v>8886.81</v>
      </c>
      <c r="J1904" s="13">
        <f>IF(D1904="ZZ",Brick_Kilns_EF!$E$9*(0.75),Brick_Kilns_EF!$E$9)</f>
        <v>7.4740000000000006E-4</v>
      </c>
      <c r="K1904" s="13">
        <f t="shared" si="116"/>
        <v>6.6420017940000005</v>
      </c>
      <c r="L1904" s="13">
        <f>IF(D1904="ZZ", Brick_Kilns_EF!$E$6*(0.75),Brick_Kilns_EF!$E$6)</f>
        <v>4.0400000000000001E-4</v>
      </c>
      <c r="M1904" s="13">
        <f t="shared" si="117"/>
        <v>3.5902712399999999</v>
      </c>
      <c r="N1904" s="13">
        <f>IF(D1904="ZZ",Brick_Kilns_EF!$E$7*(0.75),Brick_Kilns_EF!$E$7)</f>
        <v>3.1900000000000001E-3</v>
      </c>
      <c r="O1904" s="13">
        <f t="shared" si="118"/>
        <v>28.348923899999999</v>
      </c>
      <c r="P1904" s="13">
        <f>IF(D1904="ZZ",Brick_Kilns_EF!$E$8*(0.75),Brick_Kilns_EF!$E$8)</f>
        <v>7.1999999999999994E-4</v>
      </c>
      <c r="Q1904" s="13">
        <f t="shared" si="119"/>
        <v>6.3985031999999995</v>
      </c>
    </row>
    <row r="1905" spans="1:17">
      <c r="A1905" s="13" t="s">
        <v>1915</v>
      </c>
      <c r="B1905" s="13">
        <v>25.271066919999999</v>
      </c>
      <c r="C1905" s="13">
        <v>89.241103699999996</v>
      </c>
      <c r="D1905" s="13" t="s">
        <v>6</v>
      </c>
      <c r="E1905" s="13" t="s">
        <v>5000</v>
      </c>
      <c r="F1905" s="13" t="s">
        <v>171</v>
      </c>
      <c r="G1905" s="13" t="s">
        <v>4802</v>
      </c>
      <c r="H1905" s="13" t="s">
        <v>4816</v>
      </c>
      <c r="I1905" s="13">
        <f>(Brick_Kilns_EF!$B$13*Brick_Kilns_EF!$B$11*Brick_Kilns_EF!$B$12)</f>
        <v>8886.81</v>
      </c>
      <c r="J1905" s="13">
        <f>IF(D1905="ZZ",Brick_Kilns_EF!$E$9*(0.75),Brick_Kilns_EF!$E$9)</f>
        <v>7.4740000000000006E-4</v>
      </c>
      <c r="K1905" s="13">
        <f t="shared" si="116"/>
        <v>6.6420017940000005</v>
      </c>
      <c r="L1905" s="13">
        <f>IF(D1905="ZZ", Brick_Kilns_EF!$E$6*(0.75),Brick_Kilns_EF!$E$6)</f>
        <v>4.0400000000000001E-4</v>
      </c>
      <c r="M1905" s="13">
        <f t="shared" si="117"/>
        <v>3.5902712399999999</v>
      </c>
      <c r="N1905" s="13">
        <f>IF(D1905="ZZ",Brick_Kilns_EF!$E$7*(0.75),Brick_Kilns_EF!$E$7)</f>
        <v>3.1900000000000001E-3</v>
      </c>
      <c r="O1905" s="13">
        <f t="shared" si="118"/>
        <v>28.348923899999999</v>
      </c>
      <c r="P1905" s="13">
        <f>IF(D1905="ZZ",Brick_Kilns_EF!$E$8*(0.75),Brick_Kilns_EF!$E$8)</f>
        <v>7.1999999999999994E-4</v>
      </c>
      <c r="Q1905" s="13">
        <f t="shared" si="119"/>
        <v>6.3985031999999995</v>
      </c>
    </row>
    <row r="1906" spans="1:17">
      <c r="A1906" s="13" t="s">
        <v>1916</v>
      </c>
      <c r="B1906" s="13">
        <v>25.44559829</v>
      </c>
      <c r="C1906" s="13">
        <v>89.190221050000005</v>
      </c>
      <c r="D1906" s="13" t="s">
        <v>6</v>
      </c>
      <c r="E1906" s="13" t="s">
        <v>5000</v>
      </c>
      <c r="F1906" s="13" t="s">
        <v>171</v>
      </c>
      <c r="G1906" s="13" t="s">
        <v>4802</v>
      </c>
      <c r="H1906" s="13" t="s">
        <v>4816</v>
      </c>
      <c r="I1906" s="13">
        <f>(Brick_Kilns_EF!$B$13*Brick_Kilns_EF!$B$11*Brick_Kilns_EF!$B$12)</f>
        <v>8886.81</v>
      </c>
      <c r="J1906" s="13">
        <f>IF(D1906="ZZ",Brick_Kilns_EF!$E$9*(0.75),Brick_Kilns_EF!$E$9)</f>
        <v>7.4740000000000006E-4</v>
      </c>
      <c r="K1906" s="13">
        <f t="shared" si="116"/>
        <v>6.6420017940000005</v>
      </c>
      <c r="L1906" s="13">
        <f>IF(D1906="ZZ", Brick_Kilns_EF!$E$6*(0.75),Brick_Kilns_EF!$E$6)</f>
        <v>4.0400000000000001E-4</v>
      </c>
      <c r="M1906" s="13">
        <f t="shared" si="117"/>
        <v>3.5902712399999999</v>
      </c>
      <c r="N1906" s="13">
        <f>IF(D1906="ZZ",Brick_Kilns_EF!$E$7*(0.75),Brick_Kilns_EF!$E$7)</f>
        <v>3.1900000000000001E-3</v>
      </c>
      <c r="O1906" s="13">
        <f t="shared" si="118"/>
        <v>28.348923899999999</v>
      </c>
      <c r="P1906" s="13">
        <f>IF(D1906="ZZ",Brick_Kilns_EF!$E$8*(0.75),Brick_Kilns_EF!$E$8)</f>
        <v>7.1999999999999994E-4</v>
      </c>
      <c r="Q1906" s="13">
        <f t="shared" si="119"/>
        <v>6.3985031999999995</v>
      </c>
    </row>
    <row r="1907" spans="1:17">
      <c r="A1907" s="13" t="s">
        <v>1917</v>
      </c>
      <c r="B1907" s="13">
        <v>25.268729130000001</v>
      </c>
      <c r="C1907" s="13">
        <v>89.364737779999999</v>
      </c>
      <c r="D1907" s="13" t="s">
        <v>6</v>
      </c>
      <c r="E1907" s="13" t="s">
        <v>5000</v>
      </c>
      <c r="F1907" s="13" t="s">
        <v>171</v>
      </c>
      <c r="G1907" s="13" t="s">
        <v>4802</v>
      </c>
      <c r="H1907" s="13" t="s">
        <v>4816</v>
      </c>
      <c r="I1907" s="13">
        <f>(Brick_Kilns_EF!$B$13*Brick_Kilns_EF!$B$11*Brick_Kilns_EF!$B$12)</f>
        <v>8886.81</v>
      </c>
      <c r="J1907" s="13">
        <f>IF(D1907="ZZ",Brick_Kilns_EF!$E$9*(0.75),Brick_Kilns_EF!$E$9)</f>
        <v>7.4740000000000006E-4</v>
      </c>
      <c r="K1907" s="13">
        <f t="shared" si="116"/>
        <v>6.6420017940000005</v>
      </c>
      <c r="L1907" s="13">
        <f>IF(D1907="ZZ", Brick_Kilns_EF!$E$6*(0.75),Brick_Kilns_EF!$E$6)</f>
        <v>4.0400000000000001E-4</v>
      </c>
      <c r="M1907" s="13">
        <f t="shared" si="117"/>
        <v>3.5902712399999999</v>
      </c>
      <c r="N1907" s="13">
        <f>IF(D1907="ZZ",Brick_Kilns_EF!$E$7*(0.75),Brick_Kilns_EF!$E$7)</f>
        <v>3.1900000000000001E-3</v>
      </c>
      <c r="O1907" s="13">
        <f t="shared" si="118"/>
        <v>28.348923899999999</v>
      </c>
      <c r="P1907" s="13">
        <f>IF(D1907="ZZ",Brick_Kilns_EF!$E$8*(0.75),Brick_Kilns_EF!$E$8)</f>
        <v>7.1999999999999994E-4</v>
      </c>
      <c r="Q1907" s="13">
        <f t="shared" si="119"/>
        <v>6.3985031999999995</v>
      </c>
    </row>
    <row r="1908" spans="1:17">
      <c r="A1908" s="13" t="s">
        <v>1918</v>
      </c>
      <c r="B1908" s="13">
        <v>25.265343810000001</v>
      </c>
      <c r="C1908" s="13">
        <v>89.361668660000007</v>
      </c>
      <c r="D1908" s="13" t="s">
        <v>6</v>
      </c>
      <c r="E1908" s="13" t="s">
        <v>5000</v>
      </c>
      <c r="F1908" s="13" t="s">
        <v>171</v>
      </c>
      <c r="G1908" s="13" t="s">
        <v>4802</v>
      </c>
      <c r="H1908" s="13" t="s">
        <v>4816</v>
      </c>
      <c r="I1908" s="13">
        <f>(Brick_Kilns_EF!$B$13*Brick_Kilns_EF!$B$11*Brick_Kilns_EF!$B$12)</f>
        <v>8886.81</v>
      </c>
      <c r="J1908" s="13">
        <f>IF(D1908="ZZ",Brick_Kilns_EF!$E$9*(0.75),Brick_Kilns_EF!$E$9)</f>
        <v>7.4740000000000006E-4</v>
      </c>
      <c r="K1908" s="13">
        <f t="shared" si="116"/>
        <v>6.6420017940000005</v>
      </c>
      <c r="L1908" s="13">
        <f>IF(D1908="ZZ", Brick_Kilns_EF!$E$6*(0.75),Brick_Kilns_EF!$E$6)</f>
        <v>4.0400000000000001E-4</v>
      </c>
      <c r="M1908" s="13">
        <f t="shared" si="117"/>
        <v>3.5902712399999999</v>
      </c>
      <c r="N1908" s="13">
        <f>IF(D1908="ZZ",Brick_Kilns_EF!$E$7*(0.75),Brick_Kilns_EF!$E$7)</f>
        <v>3.1900000000000001E-3</v>
      </c>
      <c r="O1908" s="13">
        <f t="shared" si="118"/>
        <v>28.348923899999999</v>
      </c>
      <c r="P1908" s="13">
        <f>IF(D1908="ZZ",Brick_Kilns_EF!$E$8*(0.75),Brick_Kilns_EF!$E$8)</f>
        <v>7.1999999999999994E-4</v>
      </c>
      <c r="Q1908" s="13">
        <f t="shared" si="119"/>
        <v>6.3985031999999995</v>
      </c>
    </row>
    <row r="1909" spans="1:17">
      <c r="A1909" s="13" t="s">
        <v>1919</v>
      </c>
      <c r="B1909" s="13">
        <v>24.964425550000001</v>
      </c>
      <c r="C1909" s="13">
        <v>88.56113809</v>
      </c>
      <c r="D1909" s="13" t="s">
        <v>6</v>
      </c>
      <c r="E1909" s="13" t="s">
        <v>5000</v>
      </c>
      <c r="F1909" s="13" t="s">
        <v>42</v>
      </c>
      <c r="G1909" s="13" t="s">
        <v>4802</v>
      </c>
      <c r="H1909" s="13" t="s">
        <v>4816</v>
      </c>
      <c r="I1909" s="13">
        <f>(Brick_Kilns_EF!$B$13*Brick_Kilns_EF!$B$11*Brick_Kilns_EF!$B$12)</f>
        <v>8886.81</v>
      </c>
      <c r="J1909" s="13">
        <f>IF(D1909="ZZ",Brick_Kilns_EF!$E$9*(0.75),Brick_Kilns_EF!$E$9)</f>
        <v>7.4740000000000006E-4</v>
      </c>
      <c r="K1909" s="13">
        <f t="shared" si="116"/>
        <v>6.6420017940000005</v>
      </c>
      <c r="L1909" s="13">
        <f>IF(D1909="ZZ", Brick_Kilns_EF!$E$6*(0.75),Brick_Kilns_EF!$E$6)</f>
        <v>4.0400000000000001E-4</v>
      </c>
      <c r="M1909" s="13">
        <f t="shared" si="117"/>
        <v>3.5902712399999999</v>
      </c>
      <c r="N1909" s="13">
        <f>IF(D1909="ZZ",Brick_Kilns_EF!$E$7*(0.75),Brick_Kilns_EF!$E$7)</f>
        <v>3.1900000000000001E-3</v>
      </c>
      <c r="O1909" s="13">
        <f t="shared" si="118"/>
        <v>28.348923899999999</v>
      </c>
      <c r="P1909" s="13">
        <f>IF(D1909="ZZ",Brick_Kilns_EF!$E$8*(0.75),Brick_Kilns_EF!$E$8)</f>
        <v>7.1999999999999994E-4</v>
      </c>
      <c r="Q1909" s="13">
        <f t="shared" si="119"/>
        <v>6.3985031999999995</v>
      </c>
    </row>
    <row r="1910" spans="1:17">
      <c r="A1910" s="13" t="s">
        <v>1920</v>
      </c>
      <c r="B1910" s="13">
        <v>25.522892939999998</v>
      </c>
      <c r="C1910" s="13">
        <v>89.287483480000006</v>
      </c>
      <c r="D1910" s="13" t="s">
        <v>6</v>
      </c>
      <c r="E1910" s="13" t="s">
        <v>5000</v>
      </c>
      <c r="F1910" s="13" t="s">
        <v>171</v>
      </c>
      <c r="G1910" s="13" t="s">
        <v>4802</v>
      </c>
      <c r="H1910" s="13" t="s">
        <v>4816</v>
      </c>
      <c r="I1910" s="13">
        <f>(Brick_Kilns_EF!$B$13*Brick_Kilns_EF!$B$11*Brick_Kilns_EF!$B$12)</f>
        <v>8886.81</v>
      </c>
      <c r="J1910" s="13">
        <f>IF(D1910="ZZ",Brick_Kilns_EF!$E$9*(0.75),Brick_Kilns_EF!$E$9)</f>
        <v>7.4740000000000006E-4</v>
      </c>
      <c r="K1910" s="13">
        <f t="shared" si="116"/>
        <v>6.6420017940000005</v>
      </c>
      <c r="L1910" s="13">
        <f>IF(D1910="ZZ", Brick_Kilns_EF!$E$6*(0.75),Brick_Kilns_EF!$E$6)</f>
        <v>4.0400000000000001E-4</v>
      </c>
      <c r="M1910" s="13">
        <f t="shared" si="117"/>
        <v>3.5902712399999999</v>
      </c>
      <c r="N1910" s="13">
        <f>IF(D1910="ZZ",Brick_Kilns_EF!$E$7*(0.75),Brick_Kilns_EF!$E$7)</f>
        <v>3.1900000000000001E-3</v>
      </c>
      <c r="O1910" s="13">
        <f t="shared" si="118"/>
        <v>28.348923899999999</v>
      </c>
      <c r="P1910" s="13">
        <f>IF(D1910="ZZ",Brick_Kilns_EF!$E$8*(0.75),Brick_Kilns_EF!$E$8)</f>
        <v>7.1999999999999994E-4</v>
      </c>
      <c r="Q1910" s="13">
        <f t="shared" si="119"/>
        <v>6.3985031999999995</v>
      </c>
    </row>
    <row r="1911" spans="1:17">
      <c r="A1911" s="13" t="s">
        <v>1921</v>
      </c>
      <c r="B1911" s="13">
        <v>22.318186019999999</v>
      </c>
      <c r="C1911" s="13">
        <v>90.339893070000002</v>
      </c>
      <c r="D1911" s="13" t="s">
        <v>6</v>
      </c>
      <c r="E1911" s="13" t="s">
        <v>5000</v>
      </c>
      <c r="F1911" s="13" t="s">
        <v>11</v>
      </c>
      <c r="G1911" s="13" t="s">
        <v>4802</v>
      </c>
      <c r="H1911" s="13" t="s">
        <v>4816</v>
      </c>
      <c r="I1911" s="13">
        <f>(Brick_Kilns_EF!$B$13*Brick_Kilns_EF!$B$11*Brick_Kilns_EF!$B$12)</f>
        <v>8886.81</v>
      </c>
      <c r="J1911" s="13">
        <f>IF(D1911="ZZ",Brick_Kilns_EF!$E$9*(0.75),Brick_Kilns_EF!$E$9)</f>
        <v>7.4740000000000006E-4</v>
      </c>
      <c r="K1911" s="13">
        <f t="shared" si="116"/>
        <v>6.6420017940000005</v>
      </c>
      <c r="L1911" s="13">
        <f>IF(D1911="ZZ", Brick_Kilns_EF!$E$6*(0.75),Brick_Kilns_EF!$E$6)</f>
        <v>4.0400000000000001E-4</v>
      </c>
      <c r="M1911" s="13">
        <f t="shared" si="117"/>
        <v>3.5902712399999999</v>
      </c>
      <c r="N1911" s="13">
        <f>IF(D1911="ZZ",Brick_Kilns_EF!$E$7*(0.75),Brick_Kilns_EF!$E$7)</f>
        <v>3.1900000000000001E-3</v>
      </c>
      <c r="O1911" s="13">
        <f t="shared" si="118"/>
        <v>28.348923899999999</v>
      </c>
      <c r="P1911" s="13">
        <f>IF(D1911="ZZ",Brick_Kilns_EF!$E$8*(0.75),Brick_Kilns_EF!$E$8)</f>
        <v>7.1999999999999994E-4</v>
      </c>
      <c r="Q1911" s="13">
        <f t="shared" si="119"/>
        <v>6.3985031999999995</v>
      </c>
    </row>
    <row r="1912" spans="1:17">
      <c r="A1912" s="13" t="s">
        <v>1922</v>
      </c>
      <c r="B1912" s="13">
        <v>26.185103789999999</v>
      </c>
      <c r="C1912" s="13">
        <v>89.015453359999995</v>
      </c>
      <c r="D1912" s="13" t="s">
        <v>6</v>
      </c>
      <c r="E1912" s="13" t="s">
        <v>5000</v>
      </c>
      <c r="F1912" s="13" t="s">
        <v>171</v>
      </c>
      <c r="G1912" s="13" t="s">
        <v>4802</v>
      </c>
      <c r="H1912" s="13" t="s">
        <v>4816</v>
      </c>
      <c r="I1912" s="13">
        <f>(Brick_Kilns_EF!$B$13*Brick_Kilns_EF!$B$11*Brick_Kilns_EF!$B$12)</f>
        <v>8886.81</v>
      </c>
      <c r="J1912" s="13">
        <f>IF(D1912="ZZ",Brick_Kilns_EF!$E$9*(0.75),Brick_Kilns_EF!$E$9)</f>
        <v>7.4740000000000006E-4</v>
      </c>
      <c r="K1912" s="13">
        <f t="shared" si="116"/>
        <v>6.6420017940000005</v>
      </c>
      <c r="L1912" s="13">
        <f>IF(D1912="ZZ", Brick_Kilns_EF!$E$6*(0.75),Brick_Kilns_EF!$E$6)</f>
        <v>4.0400000000000001E-4</v>
      </c>
      <c r="M1912" s="13">
        <f t="shared" si="117"/>
        <v>3.5902712399999999</v>
      </c>
      <c r="N1912" s="13">
        <f>IF(D1912="ZZ",Brick_Kilns_EF!$E$7*(0.75),Brick_Kilns_EF!$E$7)</f>
        <v>3.1900000000000001E-3</v>
      </c>
      <c r="O1912" s="13">
        <f t="shared" si="118"/>
        <v>28.348923899999999</v>
      </c>
      <c r="P1912" s="13">
        <f>IF(D1912="ZZ",Brick_Kilns_EF!$E$8*(0.75),Brick_Kilns_EF!$E$8)</f>
        <v>7.1999999999999994E-4</v>
      </c>
      <c r="Q1912" s="13">
        <f t="shared" si="119"/>
        <v>6.3985031999999995</v>
      </c>
    </row>
    <row r="1913" spans="1:17">
      <c r="A1913" s="13" t="s">
        <v>1923</v>
      </c>
      <c r="B1913" s="13">
        <v>25.672227169999999</v>
      </c>
      <c r="C1913" s="13">
        <v>88.578518529999997</v>
      </c>
      <c r="D1913" s="13" t="s">
        <v>6</v>
      </c>
      <c r="E1913" s="13" t="s">
        <v>5000</v>
      </c>
      <c r="F1913" s="13" t="s">
        <v>171</v>
      </c>
      <c r="G1913" s="13" t="s">
        <v>4802</v>
      </c>
      <c r="H1913" s="13" t="s">
        <v>4816</v>
      </c>
      <c r="I1913" s="13">
        <f>(Brick_Kilns_EF!$B$13*Brick_Kilns_EF!$B$11*Brick_Kilns_EF!$B$12)</f>
        <v>8886.81</v>
      </c>
      <c r="J1913" s="13">
        <f>IF(D1913="ZZ",Brick_Kilns_EF!$E$9*(0.75),Brick_Kilns_EF!$E$9)</f>
        <v>7.4740000000000006E-4</v>
      </c>
      <c r="K1913" s="13">
        <f t="shared" si="116"/>
        <v>6.6420017940000005</v>
      </c>
      <c r="L1913" s="13">
        <f>IF(D1913="ZZ", Brick_Kilns_EF!$E$6*(0.75),Brick_Kilns_EF!$E$6)</f>
        <v>4.0400000000000001E-4</v>
      </c>
      <c r="M1913" s="13">
        <f t="shared" si="117"/>
        <v>3.5902712399999999</v>
      </c>
      <c r="N1913" s="13">
        <f>IF(D1913="ZZ",Brick_Kilns_EF!$E$7*(0.75),Brick_Kilns_EF!$E$7)</f>
        <v>3.1900000000000001E-3</v>
      </c>
      <c r="O1913" s="13">
        <f t="shared" si="118"/>
        <v>28.348923899999999</v>
      </c>
      <c r="P1913" s="13">
        <f>IF(D1913="ZZ",Brick_Kilns_EF!$E$8*(0.75),Brick_Kilns_EF!$E$8)</f>
        <v>7.1999999999999994E-4</v>
      </c>
      <c r="Q1913" s="13">
        <f t="shared" si="119"/>
        <v>6.3985031999999995</v>
      </c>
    </row>
    <row r="1914" spans="1:17">
      <c r="A1914" s="13" t="s">
        <v>1924</v>
      </c>
      <c r="B1914" s="13">
        <v>25.640729480000001</v>
      </c>
      <c r="C1914" s="13">
        <v>89.237982639999998</v>
      </c>
      <c r="D1914" s="13" t="s">
        <v>6</v>
      </c>
      <c r="E1914" s="13" t="s">
        <v>5000</v>
      </c>
      <c r="F1914" s="13" t="s">
        <v>171</v>
      </c>
      <c r="G1914" s="13" t="s">
        <v>4802</v>
      </c>
      <c r="H1914" s="13" t="s">
        <v>4816</v>
      </c>
      <c r="I1914" s="13">
        <f>(Brick_Kilns_EF!$B$13*Brick_Kilns_EF!$B$11*Brick_Kilns_EF!$B$12)</f>
        <v>8886.81</v>
      </c>
      <c r="J1914" s="13">
        <f>IF(D1914="ZZ",Brick_Kilns_EF!$E$9*(0.75),Brick_Kilns_EF!$E$9)</f>
        <v>7.4740000000000006E-4</v>
      </c>
      <c r="K1914" s="13">
        <f t="shared" si="116"/>
        <v>6.6420017940000005</v>
      </c>
      <c r="L1914" s="13">
        <f>IF(D1914="ZZ", Brick_Kilns_EF!$E$6*(0.75),Brick_Kilns_EF!$E$6)</f>
        <v>4.0400000000000001E-4</v>
      </c>
      <c r="M1914" s="13">
        <f t="shared" si="117"/>
        <v>3.5902712399999999</v>
      </c>
      <c r="N1914" s="13">
        <f>IF(D1914="ZZ",Brick_Kilns_EF!$E$7*(0.75),Brick_Kilns_EF!$E$7)</f>
        <v>3.1900000000000001E-3</v>
      </c>
      <c r="O1914" s="13">
        <f t="shared" si="118"/>
        <v>28.348923899999999</v>
      </c>
      <c r="P1914" s="13">
        <f>IF(D1914="ZZ",Brick_Kilns_EF!$E$8*(0.75),Brick_Kilns_EF!$E$8)</f>
        <v>7.1999999999999994E-4</v>
      </c>
      <c r="Q1914" s="13">
        <f t="shared" si="119"/>
        <v>6.3985031999999995</v>
      </c>
    </row>
    <row r="1915" spans="1:17">
      <c r="A1915" s="13" t="s">
        <v>1925</v>
      </c>
      <c r="B1915" s="13">
        <v>25.794962219999999</v>
      </c>
      <c r="C1915" s="13">
        <v>89.371737069999995</v>
      </c>
      <c r="D1915" s="13" t="s">
        <v>6</v>
      </c>
      <c r="E1915" s="13" t="s">
        <v>5000</v>
      </c>
      <c r="F1915" s="13" t="s">
        <v>171</v>
      </c>
      <c r="G1915" s="13" t="s">
        <v>4802</v>
      </c>
      <c r="H1915" s="13" t="s">
        <v>4816</v>
      </c>
      <c r="I1915" s="13">
        <f>(Brick_Kilns_EF!$B$13*Brick_Kilns_EF!$B$11*Brick_Kilns_EF!$B$12)</f>
        <v>8886.81</v>
      </c>
      <c r="J1915" s="13">
        <f>IF(D1915="ZZ",Brick_Kilns_EF!$E$9*(0.75),Brick_Kilns_EF!$E$9)</f>
        <v>7.4740000000000006E-4</v>
      </c>
      <c r="K1915" s="13">
        <f t="shared" si="116"/>
        <v>6.6420017940000005</v>
      </c>
      <c r="L1915" s="13">
        <f>IF(D1915="ZZ", Brick_Kilns_EF!$E$6*(0.75),Brick_Kilns_EF!$E$6)</f>
        <v>4.0400000000000001E-4</v>
      </c>
      <c r="M1915" s="13">
        <f t="shared" si="117"/>
        <v>3.5902712399999999</v>
      </c>
      <c r="N1915" s="13">
        <f>IF(D1915="ZZ",Brick_Kilns_EF!$E$7*(0.75),Brick_Kilns_EF!$E$7)</f>
        <v>3.1900000000000001E-3</v>
      </c>
      <c r="O1915" s="13">
        <f t="shared" si="118"/>
        <v>28.348923899999999</v>
      </c>
      <c r="P1915" s="13">
        <f>IF(D1915="ZZ",Brick_Kilns_EF!$E$8*(0.75),Brick_Kilns_EF!$E$8)</f>
        <v>7.1999999999999994E-4</v>
      </c>
      <c r="Q1915" s="13">
        <f t="shared" si="119"/>
        <v>6.3985031999999995</v>
      </c>
    </row>
    <row r="1916" spans="1:17">
      <c r="A1916" s="13" t="s">
        <v>1926</v>
      </c>
      <c r="B1916" s="13">
        <v>22.365247350000001</v>
      </c>
      <c r="C1916" s="13">
        <v>90.359003470000005</v>
      </c>
      <c r="D1916" s="13" t="s">
        <v>6</v>
      </c>
      <c r="E1916" s="13" t="s">
        <v>5000</v>
      </c>
      <c r="F1916" s="13" t="s">
        <v>11</v>
      </c>
      <c r="G1916" s="13" t="s">
        <v>4802</v>
      </c>
      <c r="H1916" s="13" t="s">
        <v>4816</v>
      </c>
      <c r="I1916" s="13">
        <f>(Brick_Kilns_EF!$B$13*Brick_Kilns_EF!$B$11*Brick_Kilns_EF!$B$12)</f>
        <v>8886.81</v>
      </c>
      <c r="J1916" s="13">
        <f>IF(D1916="ZZ",Brick_Kilns_EF!$E$9*(0.75),Brick_Kilns_EF!$E$9)</f>
        <v>7.4740000000000006E-4</v>
      </c>
      <c r="K1916" s="13">
        <f t="shared" si="116"/>
        <v>6.6420017940000005</v>
      </c>
      <c r="L1916" s="13">
        <f>IF(D1916="ZZ", Brick_Kilns_EF!$E$6*(0.75),Brick_Kilns_EF!$E$6)</f>
        <v>4.0400000000000001E-4</v>
      </c>
      <c r="M1916" s="13">
        <f t="shared" si="117"/>
        <v>3.5902712399999999</v>
      </c>
      <c r="N1916" s="13">
        <f>IF(D1916="ZZ",Brick_Kilns_EF!$E$7*(0.75),Brick_Kilns_EF!$E$7)</f>
        <v>3.1900000000000001E-3</v>
      </c>
      <c r="O1916" s="13">
        <f t="shared" si="118"/>
        <v>28.348923899999999</v>
      </c>
      <c r="P1916" s="13">
        <f>IF(D1916="ZZ",Brick_Kilns_EF!$E$8*(0.75),Brick_Kilns_EF!$E$8)</f>
        <v>7.1999999999999994E-4</v>
      </c>
      <c r="Q1916" s="13">
        <f t="shared" si="119"/>
        <v>6.3985031999999995</v>
      </c>
    </row>
    <row r="1917" spans="1:17">
      <c r="A1917" s="13" t="s">
        <v>1927</v>
      </c>
      <c r="B1917" s="13">
        <v>25.34913701</v>
      </c>
      <c r="C1917" s="13">
        <v>89.377282980000004</v>
      </c>
      <c r="D1917" s="13" t="s">
        <v>6</v>
      </c>
      <c r="E1917" s="13" t="s">
        <v>5000</v>
      </c>
      <c r="F1917" s="13" t="s">
        <v>171</v>
      </c>
      <c r="G1917" s="13" t="s">
        <v>4802</v>
      </c>
      <c r="H1917" s="13" t="s">
        <v>4816</v>
      </c>
      <c r="I1917" s="13">
        <f>(Brick_Kilns_EF!$B$13*Brick_Kilns_EF!$B$11*Brick_Kilns_EF!$B$12)</f>
        <v>8886.81</v>
      </c>
      <c r="J1917" s="13">
        <f>IF(D1917="ZZ",Brick_Kilns_EF!$E$9*(0.75),Brick_Kilns_EF!$E$9)</f>
        <v>7.4740000000000006E-4</v>
      </c>
      <c r="K1917" s="13">
        <f t="shared" si="116"/>
        <v>6.6420017940000005</v>
      </c>
      <c r="L1917" s="13">
        <f>IF(D1917="ZZ", Brick_Kilns_EF!$E$6*(0.75),Brick_Kilns_EF!$E$6)</f>
        <v>4.0400000000000001E-4</v>
      </c>
      <c r="M1917" s="13">
        <f t="shared" si="117"/>
        <v>3.5902712399999999</v>
      </c>
      <c r="N1917" s="13">
        <f>IF(D1917="ZZ",Brick_Kilns_EF!$E$7*(0.75),Brick_Kilns_EF!$E$7)</f>
        <v>3.1900000000000001E-3</v>
      </c>
      <c r="O1917" s="13">
        <f t="shared" si="118"/>
        <v>28.348923899999999</v>
      </c>
      <c r="P1917" s="13">
        <f>IF(D1917="ZZ",Brick_Kilns_EF!$E$8*(0.75),Brick_Kilns_EF!$E$8)</f>
        <v>7.1999999999999994E-4</v>
      </c>
      <c r="Q1917" s="13">
        <f t="shared" si="119"/>
        <v>6.3985031999999995</v>
      </c>
    </row>
    <row r="1918" spans="1:17">
      <c r="A1918" s="13" t="s">
        <v>1928</v>
      </c>
      <c r="B1918" s="13">
        <v>25.319614269999999</v>
      </c>
      <c r="C1918" s="13">
        <v>88.991207970000005</v>
      </c>
      <c r="D1918" s="13" t="s">
        <v>6</v>
      </c>
      <c r="E1918" s="13" t="s">
        <v>5000</v>
      </c>
      <c r="F1918" s="13" t="s">
        <v>171</v>
      </c>
      <c r="G1918" s="13" t="s">
        <v>4802</v>
      </c>
      <c r="H1918" s="13" t="s">
        <v>4816</v>
      </c>
      <c r="I1918" s="13">
        <f>(Brick_Kilns_EF!$B$13*Brick_Kilns_EF!$B$11*Brick_Kilns_EF!$B$12)</f>
        <v>8886.81</v>
      </c>
      <c r="J1918" s="13">
        <f>IF(D1918="ZZ",Brick_Kilns_EF!$E$9*(0.75),Brick_Kilns_EF!$E$9)</f>
        <v>7.4740000000000006E-4</v>
      </c>
      <c r="K1918" s="13">
        <f t="shared" si="116"/>
        <v>6.6420017940000005</v>
      </c>
      <c r="L1918" s="13">
        <f>IF(D1918="ZZ", Brick_Kilns_EF!$E$6*(0.75),Brick_Kilns_EF!$E$6)</f>
        <v>4.0400000000000001E-4</v>
      </c>
      <c r="M1918" s="13">
        <f t="shared" si="117"/>
        <v>3.5902712399999999</v>
      </c>
      <c r="N1918" s="13">
        <f>IF(D1918="ZZ",Brick_Kilns_EF!$E$7*(0.75),Brick_Kilns_EF!$E$7)</f>
        <v>3.1900000000000001E-3</v>
      </c>
      <c r="O1918" s="13">
        <f t="shared" si="118"/>
        <v>28.348923899999999</v>
      </c>
      <c r="P1918" s="13">
        <f>IF(D1918="ZZ",Brick_Kilns_EF!$E$8*(0.75),Brick_Kilns_EF!$E$8)</f>
        <v>7.1999999999999994E-4</v>
      </c>
      <c r="Q1918" s="13">
        <f t="shared" si="119"/>
        <v>6.3985031999999995</v>
      </c>
    </row>
    <row r="1919" spans="1:17">
      <c r="A1919" s="13" t="s">
        <v>1929</v>
      </c>
      <c r="B1919" s="13">
        <v>25.445949949999999</v>
      </c>
      <c r="C1919" s="13">
        <v>89.068946850000003</v>
      </c>
      <c r="D1919" s="13" t="s">
        <v>6</v>
      </c>
      <c r="E1919" s="13" t="s">
        <v>5000</v>
      </c>
      <c r="F1919" s="13" t="s">
        <v>171</v>
      </c>
      <c r="G1919" s="13" t="s">
        <v>4802</v>
      </c>
      <c r="H1919" s="13" t="s">
        <v>4816</v>
      </c>
      <c r="I1919" s="13">
        <f>(Brick_Kilns_EF!$B$13*Brick_Kilns_EF!$B$11*Brick_Kilns_EF!$B$12)</f>
        <v>8886.81</v>
      </c>
      <c r="J1919" s="13">
        <f>IF(D1919="ZZ",Brick_Kilns_EF!$E$9*(0.75),Brick_Kilns_EF!$E$9)</f>
        <v>7.4740000000000006E-4</v>
      </c>
      <c r="K1919" s="13">
        <f t="shared" si="116"/>
        <v>6.6420017940000005</v>
      </c>
      <c r="L1919" s="13">
        <f>IF(D1919="ZZ", Brick_Kilns_EF!$E$6*(0.75),Brick_Kilns_EF!$E$6)</f>
        <v>4.0400000000000001E-4</v>
      </c>
      <c r="M1919" s="13">
        <f t="shared" si="117"/>
        <v>3.5902712399999999</v>
      </c>
      <c r="N1919" s="13">
        <f>IF(D1919="ZZ",Brick_Kilns_EF!$E$7*(0.75),Brick_Kilns_EF!$E$7)</f>
        <v>3.1900000000000001E-3</v>
      </c>
      <c r="O1919" s="13">
        <f t="shared" si="118"/>
        <v>28.348923899999999</v>
      </c>
      <c r="P1919" s="13">
        <f>IF(D1919="ZZ",Brick_Kilns_EF!$E$8*(0.75),Brick_Kilns_EF!$E$8)</f>
        <v>7.1999999999999994E-4</v>
      </c>
      <c r="Q1919" s="13">
        <f t="shared" si="119"/>
        <v>6.3985031999999995</v>
      </c>
    </row>
    <row r="1920" spans="1:17">
      <c r="A1920" s="13" t="s">
        <v>1930</v>
      </c>
      <c r="B1920" s="13">
        <v>25.6407691</v>
      </c>
      <c r="C1920" s="13">
        <v>89.717535609999999</v>
      </c>
      <c r="D1920" s="13" t="s">
        <v>6</v>
      </c>
      <c r="E1920" s="13" t="s">
        <v>5000</v>
      </c>
      <c r="F1920" s="13" t="s">
        <v>171</v>
      </c>
      <c r="G1920" s="13" t="s">
        <v>4802</v>
      </c>
      <c r="H1920" s="13" t="s">
        <v>4816</v>
      </c>
      <c r="I1920" s="13">
        <f>(Brick_Kilns_EF!$B$13*Brick_Kilns_EF!$B$11*Brick_Kilns_EF!$B$12)</f>
        <v>8886.81</v>
      </c>
      <c r="J1920" s="13">
        <f>IF(D1920="ZZ",Brick_Kilns_EF!$E$9*(0.75),Brick_Kilns_EF!$E$9)</f>
        <v>7.4740000000000006E-4</v>
      </c>
      <c r="K1920" s="13">
        <f t="shared" si="116"/>
        <v>6.6420017940000005</v>
      </c>
      <c r="L1920" s="13">
        <f>IF(D1920="ZZ", Brick_Kilns_EF!$E$6*(0.75),Brick_Kilns_EF!$E$6)</f>
        <v>4.0400000000000001E-4</v>
      </c>
      <c r="M1920" s="13">
        <f t="shared" si="117"/>
        <v>3.5902712399999999</v>
      </c>
      <c r="N1920" s="13">
        <f>IF(D1920="ZZ",Brick_Kilns_EF!$E$7*(0.75),Brick_Kilns_EF!$E$7)</f>
        <v>3.1900000000000001E-3</v>
      </c>
      <c r="O1920" s="13">
        <f t="shared" si="118"/>
        <v>28.348923899999999</v>
      </c>
      <c r="P1920" s="13">
        <f>IF(D1920="ZZ",Brick_Kilns_EF!$E$8*(0.75),Brick_Kilns_EF!$E$8)</f>
        <v>7.1999999999999994E-4</v>
      </c>
      <c r="Q1920" s="13">
        <f t="shared" si="119"/>
        <v>6.3985031999999995</v>
      </c>
    </row>
    <row r="1921" spans="1:17">
      <c r="A1921" s="13" t="s">
        <v>1931</v>
      </c>
      <c r="B1921" s="13">
        <v>25.427969860000001</v>
      </c>
      <c r="C1921" s="13">
        <v>89.307540950000003</v>
      </c>
      <c r="D1921" s="13" t="s">
        <v>6</v>
      </c>
      <c r="E1921" s="13" t="s">
        <v>5000</v>
      </c>
      <c r="F1921" s="13" t="s">
        <v>171</v>
      </c>
      <c r="G1921" s="13" t="s">
        <v>4802</v>
      </c>
      <c r="H1921" s="13" t="s">
        <v>4816</v>
      </c>
      <c r="I1921" s="13">
        <f>(Brick_Kilns_EF!$B$13*Brick_Kilns_EF!$B$11*Brick_Kilns_EF!$B$12)</f>
        <v>8886.81</v>
      </c>
      <c r="J1921" s="13">
        <f>IF(D1921="ZZ",Brick_Kilns_EF!$E$9*(0.75),Brick_Kilns_EF!$E$9)</f>
        <v>7.4740000000000006E-4</v>
      </c>
      <c r="K1921" s="13">
        <f t="shared" si="116"/>
        <v>6.6420017940000005</v>
      </c>
      <c r="L1921" s="13">
        <f>IF(D1921="ZZ", Brick_Kilns_EF!$E$6*(0.75),Brick_Kilns_EF!$E$6)</f>
        <v>4.0400000000000001E-4</v>
      </c>
      <c r="M1921" s="13">
        <f t="shared" si="117"/>
        <v>3.5902712399999999</v>
      </c>
      <c r="N1921" s="13">
        <f>IF(D1921="ZZ",Brick_Kilns_EF!$E$7*(0.75),Brick_Kilns_EF!$E$7)</f>
        <v>3.1900000000000001E-3</v>
      </c>
      <c r="O1921" s="13">
        <f t="shared" si="118"/>
        <v>28.348923899999999</v>
      </c>
      <c r="P1921" s="13">
        <f>IF(D1921="ZZ",Brick_Kilns_EF!$E$8*(0.75),Brick_Kilns_EF!$E$8)</f>
        <v>7.1999999999999994E-4</v>
      </c>
      <c r="Q1921" s="13">
        <f t="shared" si="119"/>
        <v>6.3985031999999995</v>
      </c>
    </row>
    <row r="1922" spans="1:17">
      <c r="A1922" s="13" t="s">
        <v>1932</v>
      </c>
      <c r="B1922" s="13">
        <v>25.932766390000001</v>
      </c>
      <c r="C1922" s="13">
        <v>88.453759199999993</v>
      </c>
      <c r="D1922" s="13" t="s">
        <v>6</v>
      </c>
      <c r="E1922" s="13" t="s">
        <v>5000</v>
      </c>
      <c r="F1922" s="13" t="s">
        <v>171</v>
      </c>
      <c r="G1922" s="13" t="s">
        <v>4802</v>
      </c>
      <c r="H1922" s="13" t="s">
        <v>4816</v>
      </c>
      <c r="I1922" s="13">
        <f>(Brick_Kilns_EF!$B$13*Brick_Kilns_EF!$B$11*Brick_Kilns_EF!$B$12)</f>
        <v>8886.81</v>
      </c>
      <c r="J1922" s="13">
        <f>IF(D1922="ZZ",Brick_Kilns_EF!$E$9*(0.75),Brick_Kilns_EF!$E$9)</f>
        <v>7.4740000000000006E-4</v>
      </c>
      <c r="K1922" s="13">
        <f t="shared" si="116"/>
        <v>6.6420017940000005</v>
      </c>
      <c r="L1922" s="13">
        <f>IF(D1922="ZZ", Brick_Kilns_EF!$E$6*(0.75),Brick_Kilns_EF!$E$6)</f>
        <v>4.0400000000000001E-4</v>
      </c>
      <c r="M1922" s="13">
        <f t="shared" si="117"/>
        <v>3.5902712399999999</v>
      </c>
      <c r="N1922" s="13">
        <f>IF(D1922="ZZ",Brick_Kilns_EF!$E$7*(0.75),Brick_Kilns_EF!$E$7)</f>
        <v>3.1900000000000001E-3</v>
      </c>
      <c r="O1922" s="13">
        <f t="shared" si="118"/>
        <v>28.348923899999999</v>
      </c>
      <c r="P1922" s="13">
        <f>IF(D1922="ZZ",Brick_Kilns_EF!$E$8*(0.75),Brick_Kilns_EF!$E$8)</f>
        <v>7.1999999999999994E-4</v>
      </c>
      <c r="Q1922" s="13">
        <f t="shared" si="119"/>
        <v>6.3985031999999995</v>
      </c>
    </row>
    <row r="1923" spans="1:17">
      <c r="A1923" s="13" t="s">
        <v>1933</v>
      </c>
      <c r="B1923" s="13">
        <v>25.6659431</v>
      </c>
      <c r="C1923" s="13">
        <v>88.699550790000004</v>
      </c>
      <c r="D1923" s="13" t="s">
        <v>6</v>
      </c>
      <c r="E1923" s="13" t="s">
        <v>5000</v>
      </c>
      <c r="F1923" s="13" t="s">
        <v>171</v>
      </c>
      <c r="G1923" s="13" t="s">
        <v>4802</v>
      </c>
      <c r="H1923" s="13" t="s">
        <v>4816</v>
      </c>
      <c r="I1923" s="13">
        <f>(Brick_Kilns_EF!$B$13*Brick_Kilns_EF!$B$11*Brick_Kilns_EF!$B$12)</f>
        <v>8886.81</v>
      </c>
      <c r="J1923" s="13">
        <f>IF(D1923="ZZ",Brick_Kilns_EF!$E$9*(0.75),Brick_Kilns_EF!$E$9)</f>
        <v>7.4740000000000006E-4</v>
      </c>
      <c r="K1923" s="13">
        <f t="shared" ref="K1923:K1986" si="120">I1923*J1923</f>
        <v>6.6420017940000005</v>
      </c>
      <c r="L1923" s="13">
        <f>IF(D1923="ZZ", Brick_Kilns_EF!$E$6*(0.75),Brick_Kilns_EF!$E$6)</f>
        <v>4.0400000000000001E-4</v>
      </c>
      <c r="M1923" s="13">
        <f t="shared" ref="M1923:M1986" si="121">L1923*I1923</f>
        <v>3.5902712399999999</v>
      </c>
      <c r="N1923" s="13">
        <f>IF(D1923="ZZ",Brick_Kilns_EF!$E$7*(0.75),Brick_Kilns_EF!$E$7)</f>
        <v>3.1900000000000001E-3</v>
      </c>
      <c r="O1923" s="13">
        <f t="shared" ref="O1923:O1986" si="122">I1923*N1923</f>
        <v>28.348923899999999</v>
      </c>
      <c r="P1923" s="13">
        <f>IF(D1923="ZZ",Brick_Kilns_EF!$E$8*(0.75),Brick_Kilns_EF!$E$8)</f>
        <v>7.1999999999999994E-4</v>
      </c>
      <c r="Q1923" s="13">
        <f t="shared" ref="Q1923:Q1986" si="123">I1923*P1923</f>
        <v>6.3985031999999995</v>
      </c>
    </row>
    <row r="1924" spans="1:17">
      <c r="A1924" s="13" t="s">
        <v>1934</v>
      </c>
      <c r="B1924" s="13">
        <v>26.08922304</v>
      </c>
      <c r="C1924" s="13">
        <v>88.629927679999994</v>
      </c>
      <c r="D1924" s="13" t="s">
        <v>6</v>
      </c>
      <c r="E1924" s="13" t="s">
        <v>5000</v>
      </c>
      <c r="F1924" s="13" t="s">
        <v>171</v>
      </c>
      <c r="G1924" s="13" t="s">
        <v>4802</v>
      </c>
      <c r="H1924" s="13" t="s">
        <v>4816</v>
      </c>
      <c r="I1924" s="13">
        <f>(Brick_Kilns_EF!$B$13*Brick_Kilns_EF!$B$11*Brick_Kilns_EF!$B$12)</f>
        <v>8886.81</v>
      </c>
      <c r="J1924" s="13">
        <f>IF(D1924="ZZ",Brick_Kilns_EF!$E$9*(0.75),Brick_Kilns_EF!$E$9)</f>
        <v>7.4740000000000006E-4</v>
      </c>
      <c r="K1924" s="13">
        <f t="shared" si="120"/>
        <v>6.6420017940000005</v>
      </c>
      <c r="L1924" s="13">
        <f>IF(D1924="ZZ", Brick_Kilns_EF!$E$6*(0.75),Brick_Kilns_EF!$E$6)</f>
        <v>4.0400000000000001E-4</v>
      </c>
      <c r="M1924" s="13">
        <f t="shared" si="121"/>
        <v>3.5902712399999999</v>
      </c>
      <c r="N1924" s="13">
        <f>IF(D1924="ZZ",Brick_Kilns_EF!$E$7*(0.75),Brick_Kilns_EF!$E$7)</f>
        <v>3.1900000000000001E-3</v>
      </c>
      <c r="O1924" s="13">
        <f t="shared" si="122"/>
        <v>28.348923899999999</v>
      </c>
      <c r="P1924" s="13">
        <f>IF(D1924="ZZ",Brick_Kilns_EF!$E$8*(0.75),Brick_Kilns_EF!$E$8)</f>
        <v>7.1999999999999994E-4</v>
      </c>
      <c r="Q1924" s="13">
        <f t="shared" si="123"/>
        <v>6.3985031999999995</v>
      </c>
    </row>
    <row r="1925" spans="1:17">
      <c r="A1925" s="13" t="s">
        <v>1935</v>
      </c>
      <c r="B1925" s="13">
        <v>25.52134783</v>
      </c>
      <c r="C1925" s="13">
        <v>89.296185089999994</v>
      </c>
      <c r="D1925" s="13" t="s">
        <v>6</v>
      </c>
      <c r="E1925" s="13" t="s">
        <v>5000</v>
      </c>
      <c r="F1925" s="13" t="s">
        <v>171</v>
      </c>
      <c r="G1925" s="13" t="s">
        <v>4802</v>
      </c>
      <c r="H1925" s="13" t="s">
        <v>4816</v>
      </c>
      <c r="I1925" s="13">
        <f>(Brick_Kilns_EF!$B$13*Brick_Kilns_EF!$B$11*Brick_Kilns_EF!$B$12)</f>
        <v>8886.81</v>
      </c>
      <c r="J1925" s="13">
        <f>IF(D1925="ZZ",Brick_Kilns_EF!$E$9*(0.75),Brick_Kilns_EF!$E$9)</f>
        <v>7.4740000000000006E-4</v>
      </c>
      <c r="K1925" s="13">
        <f t="shared" si="120"/>
        <v>6.6420017940000005</v>
      </c>
      <c r="L1925" s="13">
        <f>IF(D1925="ZZ", Brick_Kilns_EF!$E$6*(0.75),Brick_Kilns_EF!$E$6)</f>
        <v>4.0400000000000001E-4</v>
      </c>
      <c r="M1925" s="13">
        <f t="shared" si="121"/>
        <v>3.5902712399999999</v>
      </c>
      <c r="N1925" s="13">
        <f>IF(D1925="ZZ",Brick_Kilns_EF!$E$7*(0.75),Brick_Kilns_EF!$E$7)</f>
        <v>3.1900000000000001E-3</v>
      </c>
      <c r="O1925" s="13">
        <f t="shared" si="122"/>
        <v>28.348923899999999</v>
      </c>
      <c r="P1925" s="13">
        <f>IF(D1925="ZZ",Brick_Kilns_EF!$E$8*(0.75),Brick_Kilns_EF!$E$8)</f>
        <v>7.1999999999999994E-4</v>
      </c>
      <c r="Q1925" s="13">
        <f t="shared" si="123"/>
        <v>6.3985031999999995</v>
      </c>
    </row>
    <row r="1926" spans="1:17">
      <c r="A1926" s="13" t="s">
        <v>1936</v>
      </c>
      <c r="B1926" s="13">
        <v>25.998005169999999</v>
      </c>
      <c r="C1926" s="13">
        <v>89.039054809999996</v>
      </c>
      <c r="D1926" s="13" t="s">
        <v>6</v>
      </c>
      <c r="E1926" s="13" t="s">
        <v>5000</v>
      </c>
      <c r="F1926" s="13" t="s">
        <v>171</v>
      </c>
      <c r="G1926" s="13" t="s">
        <v>4802</v>
      </c>
      <c r="H1926" s="13" t="s">
        <v>4816</v>
      </c>
      <c r="I1926" s="13">
        <f>(Brick_Kilns_EF!$B$13*Brick_Kilns_EF!$B$11*Brick_Kilns_EF!$B$12)</f>
        <v>8886.81</v>
      </c>
      <c r="J1926" s="13">
        <f>IF(D1926="ZZ",Brick_Kilns_EF!$E$9*(0.75),Brick_Kilns_EF!$E$9)</f>
        <v>7.4740000000000006E-4</v>
      </c>
      <c r="K1926" s="13">
        <f t="shared" si="120"/>
        <v>6.6420017940000005</v>
      </c>
      <c r="L1926" s="13">
        <f>IF(D1926="ZZ", Brick_Kilns_EF!$E$6*(0.75),Brick_Kilns_EF!$E$6)</f>
        <v>4.0400000000000001E-4</v>
      </c>
      <c r="M1926" s="13">
        <f t="shared" si="121"/>
        <v>3.5902712399999999</v>
      </c>
      <c r="N1926" s="13">
        <f>IF(D1926="ZZ",Brick_Kilns_EF!$E$7*(0.75),Brick_Kilns_EF!$E$7)</f>
        <v>3.1900000000000001E-3</v>
      </c>
      <c r="O1926" s="13">
        <f t="shared" si="122"/>
        <v>28.348923899999999</v>
      </c>
      <c r="P1926" s="13">
        <f>IF(D1926="ZZ",Brick_Kilns_EF!$E$8*(0.75),Brick_Kilns_EF!$E$8)</f>
        <v>7.1999999999999994E-4</v>
      </c>
      <c r="Q1926" s="13">
        <f t="shared" si="123"/>
        <v>6.3985031999999995</v>
      </c>
    </row>
    <row r="1927" spans="1:17">
      <c r="A1927" s="13" t="s">
        <v>1937</v>
      </c>
      <c r="B1927" s="13">
        <v>25.639829689999999</v>
      </c>
      <c r="C1927" s="13">
        <v>88.556758799999997</v>
      </c>
      <c r="D1927" s="13" t="s">
        <v>6</v>
      </c>
      <c r="E1927" s="13" t="s">
        <v>5000</v>
      </c>
      <c r="F1927" s="13" t="s">
        <v>171</v>
      </c>
      <c r="G1927" s="13" t="s">
        <v>4802</v>
      </c>
      <c r="H1927" s="13" t="s">
        <v>4816</v>
      </c>
      <c r="I1927" s="13">
        <f>(Brick_Kilns_EF!$B$13*Brick_Kilns_EF!$B$11*Brick_Kilns_EF!$B$12)</f>
        <v>8886.81</v>
      </c>
      <c r="J1927" s="13">
        <f>IF(D1927="ZZ",Brick_Kilns_EF!$E$9*(0.75),Brick_Kilns_EF!$E$9)</f>
        <v>7.4740000000000006E-4</v>
      </c>
      <c r="K1927" s="13">
        <f t="shared" si="120"/>
        <v>6.6420017940000005</v>
      </c>
      <c r="L1927" s="13">
        <f>IF(D1927="ZZ", Brick_Kilns_EF!$E$6*(0.75),Brick_Kilns_EF!$E$6)</f>
        <v>4.0400000000000001E-4</v>
      </c>
      <c r="M1927" s="13">
        <f t="shared" si="121"/>
        <v>3.5902712399999999</v>
      </c>
      <c r="N1927" s="13">
        <f>IF(D1927="ZZ",Brick_Kilns_EF!$E$7*(0.75),Brick_Kilns_EF!$E$7)</f>
        <v>3.1900000000000001E-3</v>
      </c>
      <c r="O1927" s="13">
        <f t="shared" si="122"/>
        <v>28.348923899999999</v>
      </c>
      <c r="P1927" s="13">
        <f>IF(D1927="ZZ",Brick_Kilns_EF!$E$8*(0.75),Brick_Kilns_EF!$E$8)</f>
        <v>7.1999999999999994E-4</v>
      </c>
      <c r="Q1927" s="13">
        <f t="shared" si="123"/>
        <v>6.3985031999999995</v>
      </c>
    </row>
    <row r="1928" spans="1:17">
      <c r="A1928" s="13" t="s">
        <v>1938</v>
      </c>
      <c r="B1928" s="13">
        <v>25.488329839999999</v>
      </c>
      <c r="C1928" s="13">
        <v>88.872195590000004</v>
      </c>
      <c r="D1928" s="13" t="s">
        <v>6</v>
      </c>
      <c r="E1928" s="13" t="s">
        <v>5000</v>
      </c>
      <c r="F1928" s="13" t="s">
        <v>171</v>
      </c>
      <c r="G1928" s="13" t="s">
        <v>4802</v>
      </c>
      <c r="H1928" s="13" t="s">
        <v>4816</v>
      </c>
      <c r="I1928" s="13">
        <f>(Brick_Kilns_EF!$B$13*Brick_Kilns_EF!$B$11*Brick_Kilns_EF!$B$12)</f>
        <v>8886.81</v>
      </c>
      <c r="J1928" s="13">
        <f>IF(D1928="ZZ",Brick_Kilns_EF!$E$9*(0.75),Brick_Kilns_EF!$E$9)</f>
        <v>7.4740000000000006E-4</v>
      </c>
      <c r="K1928" s="13">
        <f t="shared" si="120"/>
        <v>6.6420017940000005</v>
      </c>
      <c r="L1928" s="13">
        <f>IF(D1928="ZZ", Brick_Kilns_EF!$E$6*(0.75),Brick_Kilns_EF!$E$6)</f>
        <v>4.0400000000000001E-4</v>
      </c>
      <c r="M1928" s="13">
        <f t="shared" si="121"/>
        <v>3.5902712399999999</v>
      </c>
      <c r="N1928" s="13">
        <f>IF(D1928="ZZ",Brick_Kilns_EF!$E$7*(0.75),Brick_Kilns_EF!$E$7)</f>
        <v>3.1900000000000001E-3</v>
      </c>
      <c r="O1928" s="13">
        <f t="shared" si="122"/>
        <v>28.348923899999999</v>
      </c>
      <c r="P1928" s="13">
        <f>IF(D1928="ZZ",Brick_Kilns_EF!$E$8*(0.75),Brick_Kilns_EF!$E$8)</f>
        <v>7.1999999999999994E-4</v>
      </c>
      <c r="Q1928" s="13">
        <f t="shared" si="123"/>
        <v>6.3985031999999995</v>
      </c>
    </row>
    <row r="1929" spans="1:17">
      <c r="A1929" s="13" t="s">
        <v>1939</v>
      </c>
      <c r="B1929" s="13">
        <v>25.467532510000002</v>
      </c>
      <c r="C1929" s="13">
        <v>89.257776120000003</v>
      </c>
      <c r="D1929" s="13" t="s">
        <v>6</v>
      </c>
      <c r="E1929" s="13" t="s">
        <v>5000</v>
      </c>
      <c r="F1929" s="13" t="s">
        <v>171</v>
      </c>
      <c r="G1929" s="13" t="s">
        <v>4802</v>
      </c>
      <c r="H1929" s="13" t="s">
        <v>4816</v>
      </c>
      <c r="I1929" s="13">
        <f>(Brick_Kilns_EF!$B$13*Brick_Kilns_EF!$B$11*Brick_Kilns_EF!$B$12)</f>
        <v>8886.81</v>
      </c>
      <c r="J1929" s="13">
        <f>IF(D1929="ZZ",Brick_Kilns_EF!$E$9*(0.75),Brick_Kilns_EF!$E$9)</f>
        <v>7.4740000000000006E-4</v>
      </c>
      <c r="K1929" s="13">
        <f t="shared" si="120"/>
        <v>6.6420017940000005</v>
      </c>
      <c r="L1929" s="13">
        <f>IF(D1929="ZZ", Brick_Kilns_EF!$E$6*(0.75),Brick_Kilns_EF!$E$6)</f>
        <v>4.0400000000000001E-4</v>
      </c>
      <c r="M1929" s="13">
        <f t="shared" si="121"/>
        <v>3.5902712399999999</v>
      </c>
      <c r="N1929" s="13">
        <f>IF(D1929="ZZ",Brick_Kilns_EF!$E$7*(0.75),Brick_Kilns_EF!$E$7)</f>
        <v>3.1900000000000001E-3</v>
      </c>
      <c r="O1929" s="13">
        <f t="shared" si="122"/>
        <v>28.348923899999999</v>
      </c>
      <c r="P1929" s="13">
        <f>IF(D1929="ZZ",Brick_Kilns_EF!$E$8*(0.75),Brick_Kilns_EF!$E$8)</f>
        <v>7.1999999999999994E-4</v>
      </c>
      <c r="Q1929" s="13">
        <f t="shared" si="123"/>
        <v>6.3985031999999995</v>
      </c>
    </row>
    <row r="1930" spans="1:17">
      <c r="A1930" s="13" t="s">
        <v>1940</v>
      </c>
      <c r="B1930" s="13">
        <v>26.43744328</v>
      </c>
      <c r="C1930" s="13">
        <v>88.536738690000007</v>
      </c>
      <c r="D1930" s="13" t="s">
        <v>6</v>
      </c>
      <c r="E1930" s="13" t="s">
        <v>5000</v>
      </c>
      <c r="F1930" s="13" t="s">
        <v>171</v>
      </c>
      <c r="G1930" s="13" t="s">
        <v>4802</v>
      </c>
      <c r="H1930" s="13" t="s">
        <v>4816</v>
      </c>
      <c r="I1930" s="13">
        <f>(Brick_Kilns_EF!$B$13*Brick_Kilns_EF!$B$11*Brick_Kilns_EF!$B$12)</f>
        <v>8886.81</v>
      </c>
      <c r="J1930" s="13">
        <f>IF(D1930="ZZ",Brick_Kilns_EF!$E$9*(0.75),Brick_Kilns_EF!$E$9)</f>
        <v>7.4740000000000006E-4</v>
      </c>
      <c r="K1930" s="13">
        <f t="shared" si="120"/>
        <v>6.6420017940000005</v>
      </c>
      <c r="L1930" s="13">
        <f>IF(D1930="ZZ", Brick_Kilns_EF!$E$6*(0.75),Brick_Kilns_EF!$E$6)</f>
        <v>4.0400000000000001E-4</v>
      </c>
      <c r="M1930" s="13">
        <f t="shared" si="121"/>
        <v>3.5902712399999999</v>
      </c>
      <c r="N1930" s="13">
        <f>IF(D1930="ZZ",Brick_Kilns_EF!$E$7*(0.75),Brick_Kilns_EF!$E$7)</f>
        <v>3.1900000000000001E-3</v>
      </c>
      <c r="O1930" s="13">
        <f t="shared" si="122"/>
        <v>28.348923899999999</v>
      </c>
      <c r="P1930" s="13">
        <f>IF(D1930="ZZ",Brick_Kilns_EF!$E$8*(0.75),Brick_Kilns_EF!$E$8)</f>
        <v>7.1999999999999994E-4</v>
      </c>
      <c r="Q1930" s="13">
        <f t="shared" si="123"/>
        <v>6.3985031999999995</v>
      </c>
    </row>
    <row r="1931" spans="1:17">
      <c r="A1931" s="13" t="s">
        <v>1941</v>
      </c>
      <c r="B1931" s="13">
        <v>26.07533591</v>
      </c>
      <c r="C1931" s="13">
        <v>88.311027080000002</v>
      </c>
      <c r="D1931" s="13" t="s">
        <v>6</v>
      </c>
      <c r="E1931" s="13" t="s">
        <v>5000</v>
      </c>
      <c r="F1931" s="13" t="s">
        <v>171</v>
      </c>
      <c r="G1931" s="13" t="s">
        <v>4802</v>
      </c>
      <c r="H1931" s="13" t="s">
        <v>4816</v>
      </c>
      <c r="I1931" s="13">
        <f>(Brick_Kilns_EF!$B$13*Brick_Kilns_EF!$B$11*Brick_Kilns_EF!$B$12)</f>
        <v>8886.81</v>
      </c>
      <c r="J1931" s="13">
        <f>IF(D1931="ZZ",Brick_Kilns_EF!$E$9*(0.75),Brick_Kilns_EF!$E$9)</f>
        <v>7.4740000000000006E-4</v>
      </c>
      <c r="K1931" s="13">
        <f t="shared" si="120"/>
        <v>6.6420017940000005</v>
      </c>
      <c r="L1931" s="13">
        <f>IF(D1931="ZZ", Brick_Kilns_EF!$E$6*(0.75),Brick_Kilns_EF!$E$6)</f>
        <v>4.0400000000000001E-4</v>
      </c>
      <c r="M1931" s="13">
        <f t="shared" si="121"/>
        <v>3.5902712399999999</v>
      </c>
      <c r="N1931" s="13">
        <f>IF(D1931="ZZ",Brick_Kilns_EF!$E$7*(0.75),Brick_Kilns_EF!$E$7)</f>
        <v>3.1900000000000001E-3</v>
      </c>
      <c r="O1931" s="13">
        <f t="shared" si="122"/>
        <v>28.348923899999999</v>
      </c>
      <c r="P1931" s="13">
        <f>IF(D1931="ZZ",Brick_Kilns_EF!$E$8*(0.75),Brick_Kilns_EF!$E$8)</f>
        <v>7.1999999999999994E-4</v>
      </c>
      <c r="Q1931" s="13">
        <f t="shared" si="123"/>
        <v>6.3985031999999995</v>
      </c>
    </row>
    <row r="1932" spans="1:17">
      <c r="A1932" s="13" t="s">
        <v>1942</v>
      </c>
      <c r="B1932" s="13">
        <v>25.978402110000001</v>
      </c>
      <c r="C1932" s="13">
        <v>88.747633359999995</v>
      </c>
      <c r="D1932" s="13" t="s">
        <v>6</v>
      </c>
      <c r="E1932" s="13" t="s">
        <v>5000</v>
      </c>
      <c r="F1932" s="13" t="s">
        <v>171</v>
      </c>
      <c r="G1932" s="13" t="s">
        <v>4802</v>
      </c>
      <c r="H1932" s="13" t="s">
        <v>4816</v>
      </c>
      <c r="I1932" s="13">
        <f>(Brick_Kilns_EF!$B$13*Brick_Kilns_EF!$B$11*Brick_Kilns_EF!$B$12)</f>
        <v>8886.81</v>
      </c>
      <c r="J1932" s="13">
        <f>IF(D1932="ZZ",Brick_Kilns_EF!$E$9*(0.75),Brick_Kilns_EF!$E$9)</f>
        <v>7.4740000000000006E-4</v>
      </c>
      <c r="K1932" s="13">
        <f t="shared" si="120"/>
        <v>6.6420017940000005</v>
      </c>
      <c r="L1932" s="13">
        <f>IF(D1932="ZZ", Brick_Kilns_EF!$E$6*(0.75),Brick_Kilns_EF!$E$6)</f>
        <v>4.0400000000000001E-4</v>
      </c>
      <c r="M1932" s="13">
        <f t="shared" si="121"/>
        <v>3.5902712399999999</v>
      </c>
      <c r="N1932" s="13">
        <f>IF(D1932="ZZ",Brick_Kilns_EF!$E$7*(0.75),Brick_Kilns_EF!$E$7)</f>
        <v>3.1900000000000001E-3</v>
      </c>
      <c r="O1932" s="13">
        <f t="shared" si="122"/>
        <v>28.348923899999999</v>
      </c>
      <c r="P1932" s="13">
        <f>IF(D1932="ZZ",Brick_Kilns_EF!$E$8*(0.75),Brick_Kilns_EF!$E$8)</f>
        <v>7.1999999999999994E-4</v>
      </c>
      <c r="Q1932" s="13">
        <f t="shared" si="123"/>
        <v>6.3985031999999995</v>
      </c>
    </row>
    <row r="1933" spans="1:17">
      <c r="A1933" s="13" t="s">
        <v>1943</v>
      </c>
      <c r="B1933" s="13">
        <v>25.070041020000001</v>
      </c>
      <c r="C1933" s="13">
        <v>88.735741430000004</v>
      </c>
      <c r="D1933" s="13" t="s">
        <v>6</v>
      </c>
      <c r="E1933" s="13" t="s">
        <v>5000</v>
      </c>
      <c r="F1933" s="13" t="s">
        <v>42</v>
      </c>
      <c r="G1933" s="13" t="s">
        <v>4802</v>
      </c>
      <c r="H1933" s="13" t="s">
        <v>4816</v>
      </c>
      <c r="I1933" s="13">
        <f>(Brick_Kilns_EF!$B$13*Brick_Kilns_EF!$B$11*Brick_Kilns_EF!$B$12)</f>
        <v>8886.81</v>
      </c>
      <c r="J1933" s="13">
        <f>IF(D1933="ZZ",Brick_Kilns_EF!$E$9*(0.75),Brick_Kilns_EF!$E$9)</f>
        <v>7.4740000000000006E-4</v>
      </c>
      <c r="K1933" s="13">
        <f t="shared" si="120"/>
        <v>6.6420017940000005</v>
      </c>
      <c r="L1933" s="13">
        <f>IF(D1933="ZZ", Brick_Kilns_EF!$E$6*(0.75),Brick_Kilns_EF!$E$6)</f>
        <v>4.0400000000000001E-4</v>
      </c>
      <c r="M1933" s="13">
        <f t="shared" si="121"/>
        <v>3.5902712399999999</v>
      </c>
      <c r="N1933" s="13">
        <f>IF(D1933="ZZ",Brick_Kilns_EF!$E$7*(0.75),Brick_Kilns_EF!$E$7)</f>
        <v>3.1900000000000001E-3</v>
      </c>
      <c r="O1933" s="13">
        <f t="shared" si="122"/>
        <v>28.348923899999999</v>
      </c>
      <c r="P1933" s="13">
        <f>IF(D1933="ZZ",Brick_Kilns_EF!$E$8*(0.75),Brick_Kilns_EF!$E$8)</f>
        <v>7.1999999999999994E-4</v>
      </c>
      <c r="Q1933" s="13">
        <f t="shared" si="123"/>
        <v>6.3985031999999995</v>
      </c>
    </row>
    <row r="1934" spans="1:17">
      <c r="A1934" s="13" t="s">
        <v>1944</v>
      </c>
      <c r="B1934" s="13">
        <v>25.61135487</v>
      </c>
      <c r="C1934" s="13">
        <v>89.521720450000004</v>
      </c>
      <c r="D1934" s="13" t="s">
        <v>6</v>
      </c>
      <c r="E1934" s="13" t="s">
        <v>5000</v>
      </c>
      <c r="F1934" s="13" t="s">
        <v>171</v>
      </c>
      <c r="G1934" s="13" t="s">
        <v>4802</v>
      </c>
      <c r="H1934" s="13" t="s">
        <v>4816</v>
      </c>
      <c r="I1934" s="13">
        <f>(Brick_Kilns_EF!$B$13*Brick_Kilns_EF!$B$11*Brick_Kilns_EF!$B$12)</f>
        <v>8886.81</v>
      </c>
      <c r="J1934" s="13">
        <f>IF(D1934="ZZ",Brick_Kilns_EF!$E$9*(0.75),Brick_Kilns_EF!$E$9)</f>
        <v>7.4740000000000006E-4</v>
      </c>
      <c r="K1934" s="13">
        <f t="shared" si="120"/>
        <v>6.6420017940000005</v>
      </c>
      <c r="L1934" s="13">
        <f>IF(D1934="ZZ", Brick_Kilns_EF!$E$6*(0.75),Brick_Kilns_EF!$E$6)</f>
        <v>4.0400000000000001E-4</v>
      </c>
      <c r="M1934" s="13">
        <f t="shared" si="121"/>
        <v>3.5902712399999999</v>
      </c>
      <c r="N1934" s="13">
        <f>IF(D1934="ZZ",Brick_Kilns_EF!$E$7*(0.75),Brick_Kilns_EF!$E$7)</f>
        <v>3.1900000000000001E-3</v>
      </c>
      <c r="O1934" s="13">
        <f t="shared" si="122"/>
        <v>28.348923899999999</v>
      </c>
      <c r="P1934" s="13">
        <f>IF(D1934="ZZ",Brick_Kilns_EF!$E$8*(0.75),Brick_Kilns_EF!$E$8)</f>
        <v>7.1999999999999994E-4</v>
      </c>
      <c r="Q1934" s="13">
        <f t="shared" si="123"/>
        <v>6.3985031999999995</v>
      </c>
    </row>
    <row r="1935" spans="1:17">
      <c r="A1935" s="13" t="s">
        <v>1945</v>
      </c>
      <c r="B1935" s="13">
        <v>25.42171274</v>
      </c>
      <c r="C1935" s="13">
        <v>89.079269530000005</v>
      </c>
      <c r="D1935" s="13" t="s">
        <v>6</v>
      </c>
      <c r="E1935" s="13" t="s">
        <v>5000</v>
      </c>
      <c r="F1935" s="13" t="s">
        <v>171</v>
      </c>
      <c r="G1935" s="13" t="s">
        <v>4802</v>
      </c>
      <c r="H1935" s="13" t="s">
        <v>4816</v>
      </c>
      <c r="I1935" s="13">
        <f>(Brick_Kilns_EF!$B$13*Brick_Kilns_EF!$B$11*Brick_Kilns_EF!$B$12)</f>
        <v>8886.81</v>
      </c>
      <c r="J1935" s="13">
        <f>IF(D1935="ZZ",Brick_Kilns_EF!$E$9*(0.75),Brick_Kilns_EF!$E$9)</f>
        <v>7.4740000000000006E-4</v>
      </c>
      <c r="K1935" s="13">
        <f t="shared" si="120"/>
        <v>6.6420017940000005</v>
      </c>
      <c r="L1935" s="13">
        <f>IF(D1935="ZZ", Brick_Kilns_EF!$E$6*(0.75),Brick_Kilns_EF!$E$6)</f>
        <v>4.0400000000000001E-4</v>
      </c>
      <c r="M1935" s="13">
        <f t="shared" si="121"/>
        <v>3.5902712399999999</v>
      </c>
      <c r="N1935" s="13">
        <f>IF(D1935="ZZ",Brick_Kilns_EF!$E$7*(0.75),Brick_Kilns_EF!$E$7)</f>
        <v>3.1900000000000001E-3</v>
      </c>
      <c r="O1935" s="13">
        <f t="shared" si="122"/>
        <v>28.348923899999999</v>
      </c>
      <c r="P1935" s="13">
        <f>IF(D1935="ZZ",Brick_Kilns_EF!$E$8*(0.75),Brick_Kilns_EF!$E$8)</f>
        <v>7.1999999999999994E-4</v>
      </c>
      <c r="Q1935" s="13">
        <f t="shared" si="123"/>
        <v>6.3985031999999995</v>
      </c>
    </row>
    <row r="1936" spans="1:17">
      <c r="A1936" s="13" t="s">
        <v>1946</v>
      </c>
      <c r="B1936" s="13">
        <v>25.898392250000001</v>
      </c>
      <c r="C1936" s="13">
        <v>88.189142059999995</v>
      </c>
      <c r="D1936" s="13" t="s">
        <v>6</v>
      </c>
      <c r="E1936" s="13" t="s">
        <v>5000</v>
      </c>
      <c r="F1936" s="13" t="s">
        <v>171</v>
      </c>
      <c r="G1936" s="13" t="s">
        <v>4802</v>
      </c>
      <c r="H1936" s="13" t="s">
        <v>4816</v>
      </c>
      <c r="I1936" s="13">
        <f>(Brick_Kilns_EF!$B$13*Brick_Kilns_EF!$B$11*Brick_Kilns_EF!$B$12)</f>
        <v>8886.81</v>
      </c>
      <c r="J1936" s="13">
        <f>IF(D1936="ZZ",Brick_Kilns_EF!$E$9*(0.75),Brick_Kilns_EF!$E$9)</f>
        <v>7.4740000000000006E-4</v>
      </c>
      <c r="K1936" s="13">
        <f t="shared" si="120"/>
        <v>6.6420017940000005</v>
      </c>
      <c r="L1936" s="13">
        <f>IF(D1936="ZZ", Brick_Kilns_EF!$E$6*(0.75),Brick_Kilns_EF!$E$6)</f>
        <v>4.0400000000000001E-4</v>
      </c>
      <c r="M1936" s="13">
        <f t="shared" si="121"/>
        <v>3.5902712399999999</v>
      </c>
      <c r="N1936" s="13">
        <f>IF(D1936="ZZ",Brick_Kilns_EF!$E$7*(0.75),Brick_Kilns_EF!$E$7)</f>
        <v>3.1900000000000001E-3</v>
      </c>
      <c r="O1936" s="13">
        <f t="shared" si="122"/>
        <v>28.348923899999999</v>
      </c>
      <c r="P1936" s="13">
        <f>IF(D1936="ZZ",Brick_Kilns_EF!$E$8*(0.75),Brick_Kilns_EF!$E$8)</f>
        <v>7.1999999999999994E-4</v>
      </c>
      <c r="Q1936" s="13">
        <f t="shared" si="123"/>
        <v>6.3985031999999995</v>
      </c>
    </row>
    <row r="1937" spans="1:17">
      <c r="A1937" s="13" t="s">
        <v>1947</v>
      </c>
      <c r="B1937" s="13">
        <v>25.931961250000001</v>
      </c>
      <c r="C1937" s="13">
        <v>89.475659710000002</v>
      </c>
      <c r="D1937" s="13" t="s">
        <v>6</v>
      </c>
      <c r="E1937" s="13" t="s">
        <v>5000</v>
      </c>
      <c r="F1937" s="13" t="s">
        <v>171</v>
      </c>
      <c r="G1937" s="13" t="s">
        <v>4802</v>
      </c>
      <c r="H1937" s="13" t="s">
        <v>4816</v>
      </c>
      <c r="I1937" s="13">
        <f>(Brick_Kilns_EF!$B$13*Brick_Kilns_EF!$B$11*Brick_Kilns_EF!$B$12)</f>
        <v>8886.81</v>
      </c>
      <c r="J1937" s="13">
        <f>IF(D1937="ZZ",Brick_Kilns_EF!$E$9*(0.75),Brick_Kilns_EF!$E$9)</f>
        <v>7.4740000000000006E-4</v>
      </c>
      <c r="K1937" s="13">
        <f t="shared" si="120"/>
        <v>6.6420017940000005</v>
      </c>
      <c r="L1937" s="13">
        <f>IF(D1937="ZZ", Brick_Kilns_EF!$E$6*(0.75),Brick_Kilns_EF!$E$6)</f>
        <v>4.0400000000000001E-4</v>
      </c>
      <c r="M1937" s="13">
        <f t="shared" si="121"/>
        <v>3.5902712399999999</v>
      </c>
      <c r="N1937" s="13">
        <f>IF(D1937="ZZ",Brick_Kilns_EF!$E$7*(0.75),Brick_Kilns_EF!$E$7)</f>
        <v>3.1900000000000001E-3</v>
      </c>
      <c r="O1937" s="13">
        <f t="shared" si="122"/>
        <v>28.348923899999999</v>
      </c>
      <c r="P1937" s="13">
        <f>IF(D1937="ZZ",Brick_Kilns_EF!$E$8*(0.75),Brick_Kilns_EF!$E$8)</f>
        <v>7.1999999999999994E-4</v>
      </c>
      <c r="Q1937" s="13">
        <f t="shared" si="123"/>
        <v>6.3985031999999995</v>
      </c>
    </row>
    <row r="1938" spans="1:17">
      <c r="A1938" s="13" t="s">
        <v>1948</v>
      </c>
      <c r="B1938" s="13">
        <v>22.30605048</v>
      </c>
      <c r="C1938" s="13">
        <v>90.785045010000005</v>
      </c>
      <c r="D1938" s="13" t="s">
        <v>6</v>
      </c>
      <c r="E1938" s="13" t="s">
        <v>5000</v>
      </c>
      <c r="F1938" s="13" t="s">
        <v>11</v>
      </c>
      <c r="G1938" s="13" t="s">
        <v>4802</v>
      </c>
      <c r="H1938" s="13" t="s">
        <v>4816</v>
      </c>
      <c r="I1938" s="13">
        <f>(Brick_Kilns_EF!$B$13*Brick_Kilns_EF!$B$11*Brick_Kilns_EF!$B$12)</f>
        <v>8886.81</v>
      </c>
      <c r="J1938" s="13">
        <f>IF(D1938="ZZ",Brick_Kilns_EF!$E$9*(0.75),Brick_Kilns_EF!$E$9)</f>
        <v>7.4740000000000006E-4</v>
      </c>
      <c r="K1938" s="13">
        <f t="shared" si="120"/>
        <v>6.6420017940000005</v>
      </c>
      <c r="L1938" s="13">
        <f>IF(D1938="ZZ", Brick_Kilns_EF!$E$6*(0.75),Brick_Kilns_EF!$E$6)</f>
        <v>4.0400000000000001E-4</v>
      </c>
      <c r="M1938" s="13">
        <f t="shared" si="121"/>
        <v>3.5902712399999999</v>
      </c>
      <c r="N1938" s="13">
        <f>IF(D1938="ZZ",Brick_Kilns_EF!$E$7*(0.75),Brick_Kilns_EF!$E$7)</f>
        <v>3.1900000000000001E-3</v>
      </c>
      <c r="O1938" s="13">
        <f t="shared" si="122"/>
        <v>28.348923899999999</v>
      </c>
      <c r="P1938" s="13">
        <f>IF(D1938="ZZ",Brick_Kilns_EF!$E$8*(0.75),Brick_Kilns_EF!$E$8)</f>
        <v>7.1999999999999994E-4</v>
      </c>
      <c r="Q1938" s="13">
        <f t="shared" si="123"/>
        <v>6.3985031999999995</v>
      </c>
    </row>
    <row r="1939" spans="1:17">
      <c r="A1939" s="13" t="s">
        <v>1949</v>
      </c>
      <c r="B1939" s="13">
        <v>25.745926730000001</v>
      </c>
      <c r="C1939" s="13">
        <v>89.056562650000004</v>
      </c>
      <c r="D1939" s="13" t="s">
        <v>6</v>
      </c>
      <c r="E1939" s="13" t="s">
        <v>5000</v>
      </c>
      <c r="F1939" s="13" t="s">
        <v>171</v>
      </c>
      <c r="G1939" s="13" t="s">
        <v>4802</v>
      </c>
      <c r="H1939" s="13" t="s">
        <v>4816</v>
      </c>
      <c r="I1939" s="13">
        <f>(Brick_Kilns_EF!$B$13*Brick_Kilns_EF!$B$11*Brick_Kilns_EF!$B$12)</f>
        <v>8886.81</v>
      </c>
      <c r="J1939" s="13">
        <f>IF(D1939="ZZ",Brick_Kilns_EF!$E$9*(0.75),Brick_Kilns_EF!$E$9)</f>
        <v>7.4740000000000006E-4</v>
      </c>
      <c r="K1939" s="13">
        <f t="shared" si="120"/>
        <v>6.6420017940000005</v>
      </c>
      <c r="L1939" s="13">
        <f>IF(D1939="ZZ", Brick_Kilns_EF!$E$6*(0.75),Brick_Kilns_EF!$E$6)</f>
        <v>4.0400000000000001E-4</v>
      </c>
      <c r="M1939" s="13">
        <f t="shared" si="121"/>
        <v>3.5902712399999999</v>
      </c>
      <c r="N1939" s="13">
        <f>IF(D1939="ZZ",Brick_Kilns_EF!$E$7*(0.75),Brick_Kilns_EF!$E$7)</f>
        <v>3.1900000000000001E-3</v>
      </c>
      <c r="O1939" s="13">
        <f t="shared" si="122"/>
        <v>28.348923899999999</v>
      </c>
      <c r="P1939" s="13">
        <f>IF(D1939="ZZ",Brick_Kilns_EF!$E$8*(0.75),Brick_Kilns_EF!$E$8)</f>
        <v>7.1999999999999994E-4</v>
      </c>
      <c r="Q1939" s="13">
        <f t="shared" si="123"/>
        <v>6.3985031999999995</v>
      </c>
    </row>
    <row r="1940" spans="1:17">
      <c r="A1940" s="13" t="s">
        <v>1950</v>
      </c>
      <c r="B1940" s="13">
        <v>25.91321018</v>
      </c>
      <c r="C1940" s="13">
        <v>89.50534931</v>
      </c>
      <c r="D1940" s="13" t="s">
        <v>6</v>
      </c>
      <c r="E1940" s="13" t="s">
        <v>5000</v>
      </c>
      <c r="F1940" s="13" t="s">
        <v>171</v>
      </c>
      <c r="G1940" s="13" t="s">
        <v>4802</v>
      </c>
      <c r="H1940" s="13" t="s">
        <v>4816</v>
      </c>
      <c r="I1940" s="13">
        <f>(Brick_Kilns_EF!$B$13*Brick_Kilns_EF!$B$11*Brick_Kilns_EF!$B$12)</f>
        <v>8886.81</v>
      </c>
      <c r="J1940" s="13">
        <f>IF(D1940="ZZ",Brick_Kilns_EF!$E$9*(0.75),Brick_Kilns_EF!$E$9)</f>
        <v>7.4740000000000006E-4</v>
      </c>
      <c r="K1940" s="13">
        <f t="shared" si="120"/>
        <v>6.6420017940000005</v>
      </c>
      <c r="L1940" s="13">
        <f>IF(D1940="ZZ", Brick_Kilns_EF!$E$6*(0.75),Brick_Kilns_EF!$E$6)</f>
        <v>4.0400000000000001E-4</v>
      </c>
      <c r="M1940" s="13">
        <f t="shared" si="121"/>
        <v>3.5902712399999999</v>
      </c>
      <c r="N1940" s="13">
        <f>IF(D1940="ZZ",Brick_Kilns_EF!$E$7*(0.75),Brick_Kilns_EF!$E$7)</f>
        <v>3.1900000000000001E-3</v>
      </c>
      <c r="O1940" s="13">
        <f t="shared" si="122"/>
        <v>28.348923899999999</v>
      </c>
      <c r="P1940" s="13">
        <f>IF(D1940="ZZ",Brick_Kilns_EF!$E$8*(0.75),Brick_Kilns_EF!$E$8)</f>
        <v>7.1999999999999994E-4</v>
      </c>
      <c r="Q1940" s="13">
        <f t="shared" si="123"/>
        <v>6.3985031999999995</v>
      </c>
    </row>
    <row r="1941" spans="1:17">
      <c r="A1941" s="13" t="s">
        <v>1951</v>
      </c>
      <c r="B1941" s="13">
        <v>25.16759897</v>
      </c>
      <c r="C1941" s="13">
        <v>88.742869830000004</v>
      </c>
      <c r="D1941" s="13" t="s">
        <v>6</v>
      </c>
      <c r="E1941" s="13" t="s">
        <v>5000</v>
      </c>
      <c r="F1941" s="13" t="s">
        <v>42</v>
      </c>
      <c r="G1941" s="13" t="s">
        <v>4802</v>
      </c>
      <c r="H1941" s="13" t="s">
        <v>4816</v>
      </c>
      <c r="I1941" s="13">
        <f>(Brick_Kilns_EF!$B$13*Brick_Kilns_EF!$B$11*Brick_Kilns_EF!$B$12)</f>
        <v>8886.81</v>
      </c>
      <c r="J1941" s="13">
        <f>IF(D1941="ZZ",Brick_Kilns_EF!$E$9*(0.75),Brick_Kilns_EF!$E$9)</f>
        <v>7.4740000000000006E-4</v>
      </c>
      <c r="K1941" s="13">
        <f t="shared" si="120"/>
        <v>6.6420017940000005</v>
      </c>
      <c r="L1941" s="13">
        <f>IF(D1941="ZZ", Brick_Kilns_EF!$E$6*(0.75),Brick_Kilns_EF!$E$6)</f>
        <v>4.0400000000000001E-4</v>
      </c>
      <c r="M1941" s="13">
        <f t="shared" si="121"/>
        <v>3.5902712399999999</v>
      </c>
      <c r="N1941" s="13">
        <f>IF(D1941="ZZ",Brick_Kilns_EF!$E$7*(0.75),Brick_Kilns_EF!$E$7)</f>
        <v>3.1900000000000001E-3</v>
      </c>
      <c r="O1941" s="13">
        <f t="shared" si="122"/>
        <v>28.348923899999999</v>
      </c>
      <c r="P1941" s="13">
        <f>IF(D1941="ZZ",Brick_Kilns_EF!$E$8*(0.75),Brick_Kilns_EF!$E$8)</f>
        <v>7.1999999999999994E-4</v>
      </c>
      <c r="Q1941" s="13">
        <f t="shared" si="123"/>
        <v>6.3985031999999995</v>
      </c>
    </row>
    <row r="1942" spans="1:17">
      <c r="A1942" s="13" t="s">
        <v>1952</v>
      </c>
      <c r="B1942" s="13">
        <v>25.425669710000001</v>
      </c>
      <c r="C1942" s="13">
        <v>89.206456239999994</v>
      </c>
      <c r="D1942" s="13" t="s">
        <v>6</v>
      </c>
      <c r="E1942" s="13" t="s">
        <v>5000</v>
      </c>
      <c r="F1942" s="13" t="s">
        <v>171</v>
      </c>
      <c r="G1942" s="13" t="s">
        <v>4802</v>
      </c>
      <c r="H1942" s="13" t="s">
        <v>4816</v>
      </c>
      <c r="I1942" s="13">
        <f>(Brick_Kilns_EF!$B$13*Brick_Kilns_EF!$B$11*Brick_Kilns_EF!$B$12)</f>
        <v>8886.81</v>
      </c>
      <c r="J1942" s="13">
        <f>IF(D1942="ZZ",Brick_Kilns_EF!$E$9*(0.75),Brick_Kilns_EF!$E$9)</f>
        <v>7.4740000000000006E-4</v>
      </c>
      <c r="K1942" s="13">
        <f t="shared" si="120"/>
        <v>6.6420017940000005</v>
      </c>
      <c r="L1942" s="13">
        <f>IF(D1942="ZZ", Brick_Kilns_EF!$E$6*(0.75),Brick_Kilns_EF!$E$6)</f>
        <v>4.0400000000000001E-4</v>
      </c>
      <c r="M1942" s="13">
        <f t="shared" si="121"/>
        <v>3.5902712399999999</v>
      </c>
      <c r="N1942" s="13">
        <f>IF(D1942="ZZ",Brick_Kilns_EF!$E$7*(0.75),Brick_Kilns_EF!$E$7)</f>
        <v>3.1900000000000001E-3</v>
      </c>
      <c r="O1942" s="13">
        <f t="shared" si="122"/>
        <v>28.348923899999999</v>
      </c>
      <c r="P1942" s="13">
        <f>IF(D1942="ZZ",Brick_Kilns_EF!$E$8*(0.75),Brick_Kilns_EF!$E$8)</f>
        <v>7.1999999999999994E-4</v>
      </c>
      <c r="Q1942" s="13">
        <f t="shared" si="123"/>
        <v>6.3985031999999995</v>
      </c>
    </row>
    <row r="1943" spans="1:17">
      <c r="A1943" s="13" t="s">
        <v>1953</v>
      </c>
      <c r="B1943" s="13">
        <v>25.433352240000001</v>
      </c>
      <c r="C1943" s="13">
        <v>89.301596939999996</v>
      </c>
      <c r="D1943" s="13" t="s">
        <v>6</v>
      </c>
      <c r="E1943" s="13" t="s">
        <v>5000</v>
      </c>
      <c r="F1943" s="13" t="s">
        <v>171</v>
      </c>
      <c r="G1943" s="13" t="s">
        <v>4802</v>
      </c>
      <c r="H1943" s="13" t="s">
        <v>4816</v>
      </c>
      <c r="I1943" s="13">
        <f>(Brick_Kilns_EF!$B$13*Brick_Kilns_EF!$B$11*Brick_Kilns_EF!$B$12)</f>
        <v>8886.81</v>
      </c>
      <c r="J1943" s="13">
        <f>IF(D1943="ZZ",Brick_Kilns_EF!$E$9*(0.75),Brick_Kilns_EF!$E$9)</f>
        <v>7.4740000000000006E-4</v>
      </c>
      <c r="K1943" s="13">
        <f t="shared" si="120"/>
        <v>6.6420017940000005</v>
      </c>
      <c r="L1943" s="13">
        <f>IF(D1943="ZZ", Brick_Kilns_EF!$E$6*(0.75),Brick_Kilns_EF!$E$6)</f>
        <v>4.0400000000000001E-4</v>
      </c>
      <c r="M1943" s="13">
        <f t="shared" si="121"/>
        <v>3.5902712399999999</v>
      </c>
      <c r="N1943" s="13">
        <f>IF(D1943="ZZ",Brick_Kilns_EF!$E$7*(0.75),Brick_Kilns_EF!$E$7)</f>
        <v>3.1900000000000001E-3</v>
      </c>
      <c r="O1943" s="13">
        <f t="shared" si="122"/>
        <v>28.348923899999999</v>
      </c>
      <c r="P1943" s="13">
        <f>IF(D1943="ZZ",Brick_Kilns_EF!$E$8*(0.75),Brick_Kilns_EF!$E$8)</f>
        <v>7.1999999999999994E-4</v>
      </c>
      <c r="Q1943" s="13">
        <f t="shared" si="123"/>
        <v>6.3985031999999995</v>
      </c>
    </row>
    <row r="1944" spans="1:17">
      <c r="A1944" s="13" t="s">
        <v>1954</v>
      </c>
      <c r="B1944" s="13">
        <v>25.792651410000001</v>
      </c>
      <c r="C1944" s="13">
        <v>89.353292190000005</v>
      </c>
      <c r="D1944" s="13" t="s">
        <v>6</v>
      </c>
      <c r="E1944" s="13" t="s">
        <v>5000</v>
      </c>
      <c r="F1944" s="13" t="s">
        <v>171</v>
      </c>
      <c r="G1944" s="13" t="s">
        <v>4802</v>
      </c>
      <c r="H1944" s="13" t="s">
        <v>4816</v>
      </c>
      <c r="I1944" s="13">
        <f>(Brick_Kilns_EF!$B$13*Brick_Kilns_EF!$B$11*Brick_Kilns_EF!$B$12)</f>
        <v>8886.81</v>
      </c>
      <c r="J1944" s="13">
        <f>IF(D1944="ZZ",Brick_Kilns_EF!$E$9*(0.75),Brick_Kilns_EF!$E$9)</f>
        <v>7.4740000000000006E-4</v>
      </c>
      <c r="K1944" s="13">
        <f t="shared" si="120"/>
        <v>6.6420017940000005</v>
      </c>
      <c r="L1944" s="13">
        <f>IF(D1944="ZZ", Brick_Kilns_EF!$E$6*(0.75),Brick_Kilns_EF!$E$6)</f>
        <v>4.0400000000000001E-4</v>
      </c>
      <c r="M1944" s="13">
        <f t="shared" si="121"/>
        <v>3.5902712399999999</v>
      </c>
      <c r="N1944" s="13">
        <f>IF(D1944="ZZ",Brick_Kilns_EF!$E$7*(0.75),Brick_Kilns_EF!$E$7)</f>
        <v>3.1900000000000001E-3</v>
      </c>
      <c r="O1944" s="13">
        <f t="shared" si="122"/>
        <v>28.348923899999999</v>
      </c>
      <c r="P1944" s="13">
        <f>IF(D1944="ZZ",Brick_Kilns_EF!$E$8*(0.75),Brick_Kilns_EF!$E$8)</f>
        <v>7.1999999999999994E-4</v>
      </c>
      <c r="Q1944" s="13">
        <f t="shared" si="123"/>
        <v>6.3985031999999995</v>
      </c>
    </row>
    <row r="1945" spans="1:17">
      <c r="A1945" s="13" t="s">
        <v>1955</v>
      </c>
      <c r="B1945" s="13">
        <v>25.240785710000001</v>
      </c>
      <c r="C1945" s="13">
        <v>89.016812130000005</v>
      </c>
      <c r="D1945" s="13" t="s">
        <v>6</v>
      </c>
      <c r="E1945" s="13" t="s">
        <v>5000</v>
      </c>
      <c r="F1945" s="13" t="s">
        <v>42</v>
      </c>
      <c r="G1945" s="13" t="s">
        <v>4802</v>
      </c>
      <c r="H1945" s="13" t="s">
        <v>4816</v>
      </c>
      <c r="I1945" s="13">
        <f>(Brick_Kilns_EF!$B$13*Brick_Kilns_EF!$B$11*Brick_Kilns_EF!$B$12)</f>
        <v>8886.81</v>
      </c>
      <c r="J1945" s="13">
        <f>IF(D1945="ZZ",Brick_Kilns_EF!$E$9*(0.75),Brick_Kilns_EF!$E$9)</f>
        <v>7.4740000000000006E-4</v>
      </c>
      <c r="K1945" s="13">
        <f t="shared" si="120"/>
        <v>6.6420017940000005</v>
      </c>
      <c r="L1945" s="13">
        <f>IF(D1945="ZZ", Brick_Kilns_EF!$E$6*(0.75),Brick_Kilns_EF!$E$6)</f>
        <v>4.0400000000000001E-4</v>
      </c>
      <c r="M1945" s="13">
        <f t="shared" si="121"/>
        <v>3.5902712399999999</v>
      </c>
      <c r="N1945" s="13">
        <f>IF(D1945="ZZ",Brick_Kilns_EF!$E$7*(0.75),Brick_Kilns_EF!$E$7)</f>
        <v>3.1900000000000001E-3</v>
      </c>
      <c r="O1945" s="13">
        <f t="shared" si="122"/>
        <v>28.348923899999999</v>
      </c>
      <c r="P1945" s="13">
        <f>IF(D1945="ZZ",Brick_Kilns_EF!$E$8*(0.75),Brick_Kilns_EF!$E$8)</f>
        <v>7.1999999999999994E-4</v>
      </c>
      <c r="Q1945" s="13">
        <f t="shared" si="123"/>
        <v>6.3985031999999995</v>
      </c>
    </row>
    <row r="1946" spans="1:17">
      <c r="A1946" s="13" t="s">
        <v>1956</v>
      </c>
      <c r="B1946" s="13">
        <v>25.325415020000001</v>
      </c>
      <c r="C1946" s="13">
        <v>89.489621839999998</v>
      </c>
      <c r="D1946" s="13" t="s">
        <v>6</v>
      </c>
      <c r="E1946" s="13" t="s">
        <v>5000</v>
      </c>
      <c r="F1946" s="13" t="s">
        <v>171</v>
      </c>
      <c r="G1946" s="13" t="s">
        <v>4802</v>
      </c>
      <c r="H1946" s="13" t="s">
        <v>4816</v>
      </c>
      <c r="I1946" s="13">
        <f>(Brick_Kilns_EF!$B$13*Brick_Kilns_EF!$B$11*Brick_Kilns_EF!$B$12)</f>
        <v>8886.81</v>
      </c>
      <c r="J1946" s="13">
        <f>IF(D1946="ZZ",Brick_Kilns_EF!$E$9*(0.75),Brick_Kilns_EF!$E$9)</f>
        <v>7.4740000000000006E-4</v>
      </c>
      <c r="K1946" s="13">
        <f t="shared" si="120"/>
        <v>6.6420017940000005</v>
      </c>
      <c r="L1946" s="13">
        <f>IF(D1946="ZZ", Brick_Kilns_EF!$E$6*(0.75),Brick_Kilns_EF!$E$6)</f>
        <v>4.0400000000000001E-4</v>
      </c>
      <c r="M1946" s="13">
        <f t="shared" si="121"/>
        <v>3.5902712399999999</v>
      </c>
      <c r="N1946" s="13">
        <f>IF(D1946="ZZ",Brick_Kilns_EF!$E$7*(0.75),Brick_Kilns_EF!$E$7)</f>
        <v>3.1900000000000001E-3</v>
      </c>
      <c r="O1946" s="13">
        <f t="shared" si="122"/>
        <v>28.348923899999999</v>
      </c>
      <c r="P1946" s="13">
        <f>IF(D1946="ZZ",Brick_Kilns_EF!$E$8*(0.75),Brick_Kilns_EF!$E$8)</f>
        <v>7.1999999999999994E-4</v>
      </c>
      <c r="Q1946" s="13">
        <f t="shared" si="123"/>
        <v>6.3985031999999995</v>
      </c>
    </row>
    <row r="1947" spans="1:17">
      <c r="A1947" s="13" t="s">
        <v>1957</v>
      </c>
      <c r="B1947" s="13">
        <v>25.41639305</v>
      </c>
      <c r="C1947" s="13">
        <v>89.355951809999993</v>
      </c>
      <c r="D1947" s="13" t="s">
        <v>6</v>
      </c>
      <c r="E1947" s="13" t="s">
        <v>5000</v>
      </c>
      <c r="F1947" s="13" t="s">
        <v>171</v>
      </c>
      <c r="G1947" s="13" t="s">
        <v>4802</v>
      </c>
      <c r="H1947" s="13" t="s">
        <v>4816</v>
      </c>
      <c r="I1947" s="13">
        <f>(Brick_Kilns_EF!$B$13*Brick_Kilns_EF!$B$11*Brick_Kilns_EF!$B$12)</f>
        <v>8886.81</v>
      </c>
      <c r="J1947" s="13">
        <f>IF(D1947="ZZ",Brick_Kilns_EF!$E$9*(0.75),Brick_Kilns_EF!$E$9)</f>
        <v>7.4740000000000006E-4</v>
      </c>
      <c r="K1947" s="13">
        <f t="shared" si="120"/>
        <v>6.6420017940000005</v>
      </c>
      <c r="L1947" s="13">
        <f>IF(D1947="ZZ", Brick_Kilns_EF!$E$6*(0.75),Brick_Kilns_EF!$E$6)</f>
        <v>4.0400000000000001E-4</v>
      </c>
      <c r="M1947" s="13">
        <f t="shared" si="121"/>
        <v>3.5902712399999999</v>
      </c>
      <c r="N1947" s="13">
        <f>IF(D1947="ZZ",Brick_Kilns_EF!$E$7*(0.75),Brick_Kilns_EF!$E$7)</f>
        <v>3.1900000000000001E-3</v>
      </c>
      <c r="O1947" s="13">
        <f t="shared" si="122"/>
        <v>28.348923899999999</v>
      </c>
      <c r="P1947" s="13">
        <f>IF(D1947="ZZ",Brick_Kilns_EF!$E$8*(0.75),Brick_Kilns_EF!$E$8)</f>
        <v>7.1999999999999994E-4</v>
      </c>
      <c r="Q1947" s="13">
        <f t="shared" si="123"/>
        <v>6.3985031999999995</v>
      </c>
    </row>
    <row r="1948" spans="1:17">
      <c r="A1948" s="13" t="s">
        <v>1958</v>
      </c>
      <c r="B1948" s="13">
        <v>25.421345330000001</v>
      </c>
      <c r="C1948" s="13">
        <v>89.186517280000004</v>
      </c>
      <c r="D1948" s="13" t="s">
        <v>6</v>
      </c>
      <c r="E1948" s="13" t="s">
        <v>5000</v>
      </c>
      <c r="F1948" s="13" t="s">
        <v>171</v>
      </c>
      <c r="G1948" s="13" t="s">
        <v>4802</v>
      </c>
      <c r="H1948" s="13" t="s">
        <v>4816</v>
      </c>
      <c r="I1948" s="13">
        <f>(Brick_Kilns_EF!$B$13*Brick_Kilns_EF!$B$11*Brick_Kilns_EF!$B$12)</f>
        <v>8886.81</v>
      </c>
      <c r="J1948" s="13">
        <f>IF(D1948="ZZ",Brick_Kilns_EF!$E$9*(0.75),Brick_Kilns_EF!$E$9)</f>
        <v>7.4740000000000006E-4</v>
      </c>
      <c r="K1948" s="13">
        <f t="shared" si="120"/>
        <v>6.6420017940000005</v>
      </c>
      <c r="L1948" s="13">
        <f>IF(D1948="ZZ", Brick_Kilns_EF!$E$6*(0.75),Brick_Kilns_EF!$E$6)</f>
        <v>4.0400000000000001E-4</v>
      </c>
      <c r="M1948" s="13">
        <f t="shared" si="121"/>
        <v>3.5902712399999999</v>
      </c>
      <c r="N1948" s="13">
        <f>IF(D1948="ZZ",Brick_Kilns_EF!$E$7*(0.75),Brick_Kilns_EF!$E$7)</f>
        <v>3.1900000000000001E-3</v>
      </c>
      <c r="O1948" s="13">
        <f t="shared" si="122"/>
        <v>28.348923899999999</v>
      </c>
      <c r="P1948" s="13">
        <f>IF(D1948="ZZ",Brick_Kilns_EF!$E$8*(0.75),Brick_Kilns_EF!$E$8)</f>
        <v>7.1999999999999994E-4</v>
      </c>
      <c r="Q1948" s="13">
        <f t="shared" si="123"/>
        <v>6.3985031999999995</v>
      </c>
    </row>
    <row r="1949" spans="1:17">
      <c r="A1949" s="13" t="s">
        <v>1959</v>
      </c>
      <c r="B1949" s="13">
        <v>25.625281959999999</v>
      </c>
      <c r="C1949" s="13">
        <v>89.30815647</v>
      </c>
      <c r="D1949" s="13" t="s">
        <v>6</v>
      </c>
      <c r="E1949" s="13" t="s">
        <v>5000</v>
      </c>
      <c r="F1949" s="13" t="s">
        <v>171</v>
      </c>
      <c r="G1949" s="13" t="s">
        <v>4802</v>
      </c>
      <c r="H1949" s="13" t="s">
        <v>4816</v>
      </c>
      <c r="I1949" s="13">
        <f>(Brick_Kilns_EF!$B$13*Brick_Kilns_EF!$B$11*Brick_Kilns_EF!$B$12)</f>
        <v>8886.81</v>
      </c>
      <c r="J1949" s="13">
        <f>IF(D1949="ZZ",Brick_Kilns_EF!$E$9*(0.75),Brick_Kilns_EF!$E$9)</f>
        <v>7.4740000000000006E-4</v>
      </c>
      <c r="K1949" s="13">
        <f t="shared" si="120"/>
        <v>6.6420017940000005</v>
      </c>
      <c r="L1949" s="13">
        <f>IF(D1949="ZZ", Brick_Kilns_EF!$E$6*(0.75),Brick_Kilns_EF!$E$6)</f>
        <v>4.0400000000000001E-4</v>
      </c>
      <c r="M1949" s="13">
        <f t="shared" si="121"/>
        <v>3.5902712399999999</v>
      </c>
      <c r="N1949" s="13">
        <f>IF(D1949="ZZ",Brick_Kilns_EF!$E$7*(0.75),Brick_Kilns_EF!$E$7)</f>
        <v>3.1900000000000001E-3</v>
      </c>
      <c r="O1949" s="13">
        <f t="shared" si="122"/>
        <v>28.348923899999999</v>
      </c>
      <c r="P1949" s="13">
        <f>IF(D1949="ZZ",Brick_Kilns_EF!$E$8*(0.75),Brick_Kilns_EF!$E$8)</f>
        <v>7.1999999999999994E-4</v>
      </c>
      <c r="Q1949" s="13">
        <f t="shared" si="123"/>
        <v>6.3985031999999995</v>
      </c>
    </row>
    <row r="1950" spans="1:17">
      <c r="A1950" s="13" t="s">
        <v>1960</v>
      </c>
      <c r="B1950" s="13">
        <v>25.551562560000001</v>
      </c>
      <c r="C1950" s="13">
        <v>89.522131389999998</v>
      </c>
      <c r="D1950" s="13" t="s">
        <v>6</v>
      </c>
      <c r="E1950" s="13" t="s">
        <v>5000</v>
      </c>
      <c r="F1950" s="13" t="s">
        <v>171</v>
      </c>
      <c r="G1950" s="13" t="s">
        <v>4802</v>
      </c>
      <c r="H1950" s="13" t="s">
        <v>4816</v>
      </c>
      <c r="I1950" s="13">
        <f>(Brick_Kilns_EF!$B$13*Brick_Kilns_EF!$B$11*Brick_Kilns_EF!$B$12)</f>
        <v>8886.81</v>
      </c>
      <c r="J1950" s="13">
        <f>IF(D1950="ZZ",Brick_Kilns_EF!$E$9*(0.75),Brick_Kilns_EF!$E$9)</f>
        <v>7.4740000000000006E-4</v>
      </c>
      <c r="K1950" s="13">
        <f t="shared" si="120"/>
        <v>6.6420017940000005</v>
      </c>
      <c r="L1950" s="13">
        <f>IF(D1950="ZZ", Brick_Kilns_EF!$E$6*(0.75),Brick_Kilns_EF!$E$6)</f>
        <v>4.0400000000000001E-4</v>
      </c>
      <c r="M1950" s="13">
        <f t="shared" si="121"/>
        <v>3.5902712399999999</v>
      </c>
      <c r="N1950" s="13">
        <f>IF(D1950="ZZ",Brick_Kilns_EF!$E$7*(0.75),Brick_Kilns_EF!$E$7)</f>
        <v>3.1900000000000001E-3</v>
      </c>
      <c r="O1950" s="13">
        <f t="shared" si="122"/>
        <v>28.348923899999999</v>
      </c>
      <c r="P1950" s="13">
        <f>IF(D1950="ZZ",Brick_Kilns_EF!$E$8*(0.75),Brick_Kilns_EF!$E$8)</f>
        <v>7.1999999999999994E-4</v>
      </c>
      <c r="Q1950" s="13">
        <f t="shared" si="123"/>
        <v>6.3985031999999995</v>
      </c>
    </row>
    <row r="1951" spans="1:17">
      <c r="A1951" s="13" t="s">
        <v>1961</v>
      </c>
      <c r="B1951" s="13">
        <v>25.79460001</v>
      </c>
      <c r="C1951" s="13">
        <v>88.953427930000004</v>
      </c>
      <c r="D1951" s="13" t="s">
        <v>6</v>
      </c>
      <c r="E1951" s="13" t="s">
        <v>5000</v>
      </c>
      <c r="F1951" s="13" t="s">
        <v>171</v>
      </c>
      <c r="G1951" s="13" t="s">
        <v>4802</v>
      </c>
      <c r="H1951" s="13" t="s">
        <v>4816</v>
      </c>
      <c r="I1951" s="13">
        <f>(Brick_Kilns_EF!$B$13*Brick_Kilns_EF!$B$11*Brick_Kilns_EF!$B$12)</f>
        <v>8886.81</v>
      </c>
      <c r="J1951" s="13">
        <f>IF(D1951="ZZ",Brick_Kilns_EF!$E$9*(0.75),Brick_Kilns_EF!$E$9)</f>
        <v>7.4740000000000006E-4</v>
      </c>
      <c r="K1951" s="13">
        <f t="shared" si="120"/>
        <v>6.6420017940000005</v>
      </c>
      <c r="L1951" s="13">
        <f>IF(D1951="ZZ", Brick_Kilns_EF!$E$6*(0.75),Brick_Kilns_EF!$E$6)</f>
        <v>4.0400000000000001E-4</v>
      </c>
      <c r="M1951" s="13">
        <f t="shared" si="121"/>
        <v>3.5902712399999999</v>
      </c>
      <c r="N1951" s="13">
        <f>IF(D1951="ZZ",Brick_Kilns_EF!$E$7*(0.75),Brick_Kilns_EF!$E$7)</f>
        <v>3.1900000000000001E-3</v>
      </c>
      <c r="O1951" s="13">
        <f t="shared" si="122"/>
        <v>28.348923899999999</v>
      </c>
      <c r="P1951" s="13">
        <f>IF(D1951="ZZ",Brick_Kilns_EF!$E$8*(0.75),Brick_Kilns_EF!$E$8)</f>
        <v>7.1999999999999994E-4</v>
      </c>
      <c r="Q1951" s="13">
        <f t="shared" si="123"/>
        <v>6.3985031999999995</v>
      </c>
    </row>
    <row r="1952" spans="1:17">
      <c r="A1952" s="13" t="s">
        <v>1962</v>
      </c>
      <c r="B1952" s="13">
        <v>25.721405229999998</v>
      </c>
      <c r="C1952" s="13">
        <v>88.724764660000005</v>
      </c>
      <c r="D1952" s="13" t="s">
        <v>6</v>
      </c>
      <c r="E1952" s="13" t="s">
        <v>5000</v>
      </c>
      <c r="F1952" s="13" t="s">
        <v>171</v>
      </c>
      <c r="G1952" s="13" t="s">
        <v>4802</v>
      </c>
      <c r="H1952" s="13" t="s">
        <v>4816</v>
      </c>
      <c r="I1952" s="13">
        <f>(Brick_Kilns_EF!$B$13*Brick_Kilns_EF!$B$11*Brick_Kilns_EF!$B$12)</f>
        <v>8886.81</v>
      </c>
      <c r="J1952" s="13">
        <f>IF(D1952="ZZ",Brick_Kilns_EF!$E$9*(0.75),Brick_Kilns_EF!$E$9)</f>
        <v>7.4740000000000006E-4</v>
      </c>
      <c r="K1952" s="13">
        <f t="shared" si="120"/>
        <v>6.6420017940000005</v>
      </c>
      <c r="L1952" s="13">
        <f>IF(D1952="ZZ", Brick_Kilns_EF!$E$6*(0.75),Brick_Kilns_EF!$E$6)</f>
        <v>4.0400000000000001E-4</v>
      </c>
      <c r="M1952" s="13">
        <f t="shared" si="121"/>
        <v>3.5902712399999999</v>
      </c>
      <c r="N1952" s="13">
        <f>IF(D1952="ZZ",Brick_Kilns_EF!$E$7*(0.75),Brick_Kilns_EF!$E$7)</f>
        <v>3.1900000000000001E-3</v>
      </c>
      <c r="O1952" s="13">
        <f t="shared" si="122"/>
        <v>28.348923899999999</v>
      </c>
      <c r="P1952" s="13">
        <f>IF(D1952="ZZ",Brick_Kilns_EF!$E$8*(0.75),Brick_Kilns_EF!$E$8)</f>
        <v>7.1999999999999994E-4</v>
      </c>
      <c r="Q1952" s="13">
        <f t="shared" si="123"/>
        <v>6.3985031999999995</v>
      </c>
    </row>
    <row r="1953" spans="1:17">
      <c r="A1953" s="13" t="s">
        <v>1963</v>
      </c>
      <c r="B1953" s="13">
        <v>25.559023830000001</v>
      </c>
      <c r="C1953" s="13">
        <v>88.989485130000006</v>
      </c>
      <c r="D1953" s="13" t="s">
        <v>6</v>
      </c>
      <c r="E1953" s="13" t="s">
        <v>5000</v>
      </c>
      <c r="F1953" s="13" t="s">
        <v>171</v>
      </c>
      <c r="G1953" s="13" t="s">
        <v>4802</v>
      </c>
      <c r="H1953" s="13" t="s">
        <v>4816</v>
      </c>
      <c r="I1953" s="13">
        <f>(Brick_Kilns_EF!$B$13*Brick_Kilns_EF!$B$11*Brick_Kilns_EF!$B$12)</f>
        <v>8886.81</v>
      </c>
      <c r="J1953" s="13">
        <f>IF(D1953="ZZ",Brick_Kilns_EF!$E$9*(0.75),Brick_Kilns_EF!$E$9)</f>
        <v>7.4740000000000006E-4</v>
      </c>
      <c r="K1953" s="13">
        <f t="shared" si="120"/>
        <v>6.6420017940000005</v>
      </c>
      <c r="L1953" s="13">
        <f>IF(D1953="ZZ", Brick_Kilns_EF!$E$6*(0.75),Brick_Kilns_EF!$E$6)</f>
        <v>4.0400000000000001E-4</v>
      </c>
      <c r="M1953" s="13">
        <f t="shared" si="121"/>
        <v>3.5902712399999999</v>
      </c>
      <c r="N1953" s="13">
        <f>IF(D1953="ZZ",Brick_Kilns_EF!$E$7*(0.75),Brick_Kilns_EF!$E$7)</f>
        <v>3.1900000000000001E-3</v>
      </c>
      <c r="O1953" s="13">
        <f t="shared" si="122"/>
        <v>28.348923899999999</v>
      </c>
      <c r="P1953" s="13">
        <f>IF(D1953="ZZ",Brick_Kilns_EF!$E$8*(0.75),Brick_Kilns_EF!$E$8)</f>
        <v>7.1999999999999994E-4</v>
      </c>
      <c r="Q1953" s="13">
        <f t="shared" si="123"/>
        <v>6.3985031999999995</v>
      </c>
    </row>
    <row r="1954" spans="1:17">
      <c r="A1954" s="13" t="s">
        <v>1964</v>
      </c>
      <c r="B1954" s="13">
        <v>22.19173863</v>
      </c>
      <c r="C1954" s="13">
        <v>90.940161840000002</v>
      </c>
      <c r="D1954" s="13" t="s">
        <v>6</v>
      </c>
      <c r="E1954" s="13" t="s">
        <v>5000</v>
      </c>
      <c r="F1954" s="13" t="s">
        <v>11</v>
      </c>
      <c r="G1954" s="13" t="s">
        <v>4802</v>
      </c>
      <c r="H1954" s="13" t="s">
        <v>4816</v>
      </c>
      <c r="I1954" s="13">
        <f>(Brick_Kilns_EF!$B$13*Brick_Kilns_EF!$B$11*Brick_Kilns_EF!$B$12)</f>
        <v>8886.81</v>
      </c>
      <c r="J1954" s="13">
        <f>IF(D1954="ZZ",Brick_Kilns_EF!$E$9*(0.75),Brick_Kilns_EF!$E$9)</f>
        <v>7.4740000000000006E-4</v>
      </c>
      <c r="K1954" s="13">
        <f t="shared" si="120"/>
        <v>6.6420017940000005</v>
      </c>
      <c r="L1954" s="13">
        <f>IF(D1954="ZZ", Brick_Kilns_EF!$E$6*(0.75),Brick_Kilns_EF!$E$6)</f>
        <v>4.0400000000000001E-4</v>
      </c>
      <c r="M1954" s="13">
        <f t="shared" si="121"/>
        <v>3.5902712399999999</v>
      </c>
      <c r="N1954" s="13">
        <f>IF(D1954="ZZ",Brick_Kilns_EF!$E$7*(0.75),Brick_Kilns_EF!$E$7)</f>
        <v>3.1900000000000001E-3</v>
      </c>
      <c r="O1954" s="13">
        <f t="shared" si="122"/>
        <v>28.348923899999999</v>
      </c>
      <c r="P1954" s="13">
        <f>IF(D1954="ZZ",Brick_Kilns_EF!$E$8*(0.75),Brick_Kilns_EF!$E$8)</f>
        <v>7.1999999999999994E-4</v>
      </c>
      <c r="Q1954" s="13">
        <f t="shared" si="123"/>
        <v>6.3985031999999995</v>
      </c>
    </row>
    <row r="1955" spans="1:17">
      <c r="A1955" s="13" t="s">
        <v>1965</v>
      </c>
      <c r="B1955" s="13">
        <v>25.730039690000002</v>
      </c>
      <c r="C1955" s="13">
        <v>89.284318940000006</v>
      </c>
      <c r="D1955" s="13" t="s">
        <v>6</v>
      </c>
      <c r="E1955" s="13" t="s">
        <v>5000</v>
      </c>
      <c r="F1955" s="13" t="s">
        <v>171</v>
      </c>
      <c r="G1955" s="13" t="s">
        <v>4802</v>
      </c>
      <c r="H1955" s="13" t="s">
        <v>4816</v>
      </c>
      <c r="I1955" s="13">
        <f>(Brick_Kilns_EF!$B$13*Brick_Kilns_EF!$B$11*Brick_Kilns_EF!$B$12)</f>
        <v>8886.81</v>
      </c>
      <c r="J1955" s="13">
        <f>IF(D1955="ZZ",Brick_Kilns_EF!$E$9*(0.75),Brick_Kilns_EF!$E$9)</f>
        <v>7.4740000000000006E-4</v>
      </c>
      <c r="K1955" s="13">
        <f t="shared" si="120"/>
        <v>6.6420017940000005</v>
      </c>
      <c r="L1955" s="13">
        <f>IF(D1955="ZZ", Brick_Kilns_EF!$E$6*(0.75),Brick_Kilns_EF!$E$6)</f>
        <v>4.0400000000000001E-4</v>
      </c>
      <c r="M1955" s="13">
        <f t="shared" si="121"/>
        <v>3.5902712399999999</v>
      </c>
      <c r="N1955" s="13">
        <f>IF(D1955="ZZ",Brick_Kilns_EF!$E$7*(0.75),Brick_Kilns_EF!$E$7)</f>
        <v>3.1900000000000001E-3</v>
      </c>
      <c r="O1955" s="13">
        <f t="shared" si="122"/>
        <v>28.348923899999999</v>
      </c>
      <c r="P1955" s="13">
        <f>IF(D1955="ZZ",Brick_Kilns_EF!$E$8*(0.75),Brick_Kilns_EF!$E$8)</f>
        <v>7.1999999999999994E-4</v>
      </c>
      <c r="Q1955" s="13">
        <f t="shared" si="123"/>
        <v>6.3985031999999995</v>
      </c>
    </row>
    <row r="1956" spans="1:17">
      <c r="A1956" s="13" t="s">
        <v>1966</v>
      </c>
      <c r="B1956" s="13">
        <v>25.43127196</v>
      </c>
      <c r="C1956" s="13">
        <v>89.234924930000005</v>
      </c>
      <c r="D1956" s="13" t="s">
        <v>6</v>
      </c>
      <c r="E1956" s="13" t="s">
        <v>5000</v>
      </c>
      <c r="F1956" s="13" t="s">
        <v>171</v>
      </c>
      <c r="G1956" s="13" t="s">
        <v>4802</v>
      </c>
      <c r="H1956" s="13" t="s">
        <v>4816</v>
      </c>
      <c r="I1956" s="13">
        <f>(Brick_Kilns_EF!$B$13*Brick_Kilns_EF!$B$11*Brick_Kilns_EF!$B$12)</f>
        <v>8886.81</v>
      </c>
      <c r="J1956" s="13">
        <f>IF(D1956="ZZ",Brick_Kilns_EF!$E$9*(0.75),Brick_Kilns_EF!$E$9)</f>
        <v>7.4740000000000006E-4</v>
      </c>
      <c r="K1956" s="13">
        <f t="shared" si="120"/>
        <v>6.6420017940000005</v>
      </c>
      <c r="L1956" s="13">
        <f>IF(D1956="ZZ", Brick_Kilns_EF!$E$6*(0.75),Brick_Kilns_EF!$E$6)</f>
        <v>4.0400000000000001E-4</v>
      </c>
      <c r="M1956" s="13">
        <f t="shared" si="121"/>
        <v>3.5902712399999999</v>
      </c>
      <c r="N1956" s="13">
        <f>IF(D1956="ZZ",Brick_Kilns_EF!$E$7*(0.75),Brick_Kilns_EF!$E$7)</f>
        <v>3.1900000000000001E-3</v>
      </c>
      <c r="O1956" s="13">
        <f t="shared" si="122"/>
        <v>28.348923899999999</v>
      </c>
      <c r="P1956" s="13">
        <f>IF(D1956="ZZ",Brick_Kilns_EF!$E$8*(0.75),Brick_Kilns_EF!$E$8)</f>
        <v>7.1999999999999994E-4</v>
      </c>
      <c r="Q1956" s="13">
        <f t="shared" si="123"/>
        <v>6.3985031999999995</v>
      </c>
    </row>
    <row r="1957" spans="1:17">
      <c r="A1957" s="13" t="s">
        <v>1967</v>
      </c>
      <c r="B1957" s="13">
        <v>25.748012079999999</v>
      </c>
      <c r="C1957" s="13">
        <v>88.592179479999999</v>
      </c>
      <c r="D1957" s="13" t="s">
        <v>6</v>
      </c>
      <c r="E1957" s="13" t="s">
        <v>5000</v>
      </c>
      <c r="F1957" s="13" t="s">
        <v>171</v>
      </c>
      <c r="G1957" s="13" t="s">
        <v>4802</v>
      </c>
      <c r="H1957" s="13" t="s">
        <v>4816</v>
      </c>
      <c r="I1957" s="13">
        <f>(Brick_Kilns_EF!$B$13*Brick_Kilns_EF!$B$11*Brick_Kilns_EF!$B$12)</f>
        <v>8886.81</v>
      </c>
      <c r="J1957" s="13">
        <f>IF(D1957="ZZ",Brick_Kilns_EF!$E$9*(0.75),Brick_Kilns_EF!$E$9)</f>
        <v>7.4740000000000006E-4</v>
      </c>
      <c r="K1957" s="13">
        <f t="shared" si="120"/>
        <v>6.6420017940000005</v>
      </c>
      <c r="L1957" s="13">
        <f>IF(D1957="ZZ", Brick_Kilns_EF!$E$6*(0.75),Brick_Kilns_EF!$E$6)</f>
        <v>4.0400000000000001E-4</v>
      </c>
      <c r="M1957" s="13">
        <f t="shared" si="121"/>
        <v>3.5902712399999999</v>
      </c>
      <c r="N1957" s="13">
        <f>IF(D1957="ZZ",Brick_Kilns_EF!$E$7*(0.75),Brick_Kilns_EF!$E$7)</f>
        <v>3.1900000000000001E-3</v>
      </c>
      <c r="O1957" s="13">
        <f t="shared" si="122"/>
        <v>28.348923899999999</v>
      </c>
      <c r="P1957" s="13">
        <f>IF(D1957="ZZ",Brick_Kilns_EF!$E$8*(0.75),Brick_Kilns_EF!$E$8)</f>
        <v>7.1999999999999994E-4</v>
      </c>
      <c r="Q1957" s="13">
        <f t="shared" si="123"/>
        <v>6.3985031999999995</v>
      </c>
    </row>
    <row r="1958" spans="1:17">
      <c r="A1958" s="13" t="s">
        <v>1968</v>
      </c>
      <c r="B1958" s="13">
        <v>25.924503640000001</v>
      </c>
      <c r="C1958" s="13">
        <v>89.478979129999999</v>
      </c>
      <c r="D1958" s="13" t="s">
        <v>6</v>
      </c>
      <c r="E1958" s="13" t="s">
        <v>5000</v>
      </c>
      <c r="F1958" s="13" t="s">
        <v>171</v>
      </c>
      <c r="G1958" s="13" t="s">
        <v>4802</v>
      </c>
      <c r="H1958" s="13" t="s">
        <v>4816</v>
      </c>
      <c r="I1958" s="13">
        <f>(Brick_Kilns_EF!$B$13*Brick_Kilns_EF!$B$11*Brick_Kilns_EF!$B$12)</f>
        <v>8886.81</v>
      </c>
      <c r="J1958" s="13">
        <f>IF(D1958="ZZ",Brick_Kilns_EF!$E$9*(0.75),Brick_Kilns_EF!$E$9)</f>
        <v>7.4740000000000006E-4</v>
      </c>
      <c r="K1958" s="13">
        <f t="shared" si="120"/>
        <v>6.6420017940000005</v>
      </c>
      <c r="L1958" s="13">
        <f>IF(D1958="ZZ", Brick_Kilns_EF!$E$6*(0.75),Brick_Kilns_EF!$E$6)</f>
        <v>4.0400000000000001E-4</v>
      </c>
      <c r="M1958" s="13">
        <f t="shared" si="121"/>
        <v>3.5902712399999999</v>
      </c>
      <c r="N1958" s="13">
        <f>IF(D1958="ZZ",Brick_Kilns_EF!$E$7*(0.75),Brick_Kilns_EF!$E$7)</f>
        <v>3.1900000000000001E-3</v>
      </c>
      <c r="O1958" s="13">
        <f t="shared" si="122"/>
        <v>28.348923899999999</v>
      </c>
      <c r="P1958" s="13">
        <f>IF(D1958="ZZ",Brick_Kilns_EF!$E$8*(0.75),Brick_Kilns_EF!$E$8)</f>
        <v>7.1999999999999994E-4</v>
      </c>
      <c r="Q1958" s="13">
        <f t="shared" si="123"/>
        <v>6.3985031999999995</v>
      </c>
    </row>
    <row r="1959" spans="1:17">
      <c r="A1959" s="13" t="s">
        <v>1969</v>
      </c>
      <c r="B1959" s="13">
        <v>25.858700049999999</v>
      </c>
      <c r="C1959" s="13">
        <v>88.602327700000004</v>
      </c>
      <c r="D1959" s="13" t="s">
        <v>6</v>
      </c>
      <c r="E1959" s="13" t="s">
        <v>5000</v>
      </c>
      <c r="F1959" s="13" t="s">
        <v>171</v>
      </c>
      <c r="G1959" s="13" t="s">
        <v>4802</v>
      </c>
      <c r="H1959" s="13" t="s">
        <v>4816</v>
      </c>
      <c r="I1959" s="13">
        <f>(Brick_Kilns_EF!$B$13*Brick_Kilns_EF!$B$11*Brick_Kilns_EF!$B$12)</f>
        <v>8886.81</v>
      </c>
      <c r="J1959" s="13">
        <f>IF(D1959="ZZ",Brick_Kilns_EF!$E$9*(0.75),Brick_Kilns_EF!$E$9)</f>
        <v>7.4740000000000006E-4</v>
      </c>
      <c r="K1959" s="13">
        <f t="shared" si="120"/>
        <v>6.6420017940000005</v>
      </c>
      <c r="L1959" s="13">
        <f>IF(D1959="ZZ", Brick_Kilns_EF!$E$6*(0.75),Brick_Kilns_EF!$E$6)</f>
        <v>4.0400000000000001E-4</v>
      </c>
      <c r="M1959" s="13">
        <f t="shared" si="121"/>
        <v>3.5902712399999999</v>
      </c>
      <c r="N1959" s="13">
        <f>IF(D1959="ZZ",Brick_Kilns_EF!$E$7*(0.75),Brick_Kilns_EF!$E$7)</f>
        <v>3.1900000000000001E-3</v>
      </c>
      <c r="O1959" s="13">
        <f t="shared" si="122"/>
        <v>28.348923899999999</v>
      </c>
      <c r="P1959" s="13">
        <f>IF(D1959="ZZ",Brick_Kilns_EF!$E$8*(0.75),Brick_Kilns_EF!$E$8)</f>
        <v>7.1999999999999994E-4</v>
      </c>
      <c r="Q1959" s="13">
        <f t="shared" si="123"/>
        <v>6.3985031999999995</v>
      </c>
    </row>
    <row r="1960" spans="1:17">
      <c r="A1960" s="13" t="s">
        <v>1970</v>
      </c>
      <c r="B1960" s="13">
        <v>25.740331430000001</v>
      </c>
      <c r="C1960" s="13">
        <v>89.469828609999993</v>
      </c>
      <c r="D1960" s="13" t="s">
        <v>6</v>
      </c>
      <c r="E1960" s="13" t="s">
        <v>5000</v>
      </c>
      <c r="F1960" s="13" t="s">
        <v>171</v>
      </c>
      <c r="G1960" s="13" t="s">
        <v>4802</v>
      </c>
      <c r="H1960" s="13" t="s">
        <v>4816</v>
      </c>
      <c r="I1960" s="13">
        <f>(Brick_Kilns_EF!$B$13*Brick_Kilns_EF!$B$11*Brick_Kilns_EF!$B$12)</f>
        <v>8886.81</v>
      </c>
      <c r="J1960" s="13">
        <f>IF(D1960="ZZ",Brick_Kilns_EF!$E$9*(0.75),Brick_Kilns_EF!$E$9)</f>
        <v>7.4740000000000006E-4</v>
      </c>
      <c r="K1960" s="13">
        <f t="shared" si="120"/>
        <v>6.6420017940000005</v>
      </c>
      <c r="L1960" s="13">
        <f>IF(D1960="ZZ", Brick_Kilns_EF!$E$6*(0.75),Brick_Kilns_EF!$E$6)</f>
        <v>4.0400000000000001E-4</v>
      </c>
      <c r="M1960" s="13">
        <f t="shared" si="121"/>
        <v>3.5902712399999999</v>
      </c>
      <c r="N1960" s="13">
        <f>IF(D1960="ZZ",Brick_Kilns_EF!$E$7*(0.75),Brick_Kilns_EF!$E$7)</f>
        <v>3.1900000000000001E-3</v>
      </c>
      <c r="O1960" s="13">
        <f t="shared" si="122"/>
        <v>28.348923899999999</v>
      </c>
      <c r="P1960" s="13">
        <f>IF(D1960="ZZ",Brick_Kilns_EF!$E$8*(0.75),Brick_Kilns_EF!$E$8)</f>
        <v>7.1999999999999994E-4</v>
      </c>
      <c r="Q1960" s="13">
        <f t="shared" si="123"/>
        <v>6.3985031999999995</v>
      </c>
    </row>
    <row r="1961" spans="1:17">
      <c r="A1961" s="13" t="s">
        <v>1971</v>
      </c>
      <c r="B1961" s="13">
        <v>25.346689869999999</v>
      </c>
      <c r="C1961" s="13">
        <v>89.315466220000005</v>
      </c>
      <c r="D1961" s="13" t="s">
        <v>6</v>
      </c>
      <c r="E1961" s="13" t="s">
        <v>5000</v>
      </c>
      <c r="F1961" s="13" t="s">
        <v>171</v>
      </c>
      <c r="G1961" s="13" t="s">
        <v>4802</v>
      </c>
      <c r="H1961" s="13" t="s">
        <v>4816</v>
      </c>
      <c r="I1961" s="13">
        <f>(Brick_Kilns_EF!$B$13*Brick_Kilns_EF!$B$11*Brick_Kilns_EF!$B$12)</f>
        <v>8886.81</v>
      </c>
      <c r="J1961" s="13">
        <f>IF(D1961="ZZ",Brick_Kilns_EF!$E$9*(0.75),Brick_Kilns_EF!$E$9)</f>
        <v>7.4740000000000006E-4</v>
      </c>
      <c r="K1961" s="13">
        <f t="shared" si="120"/>
        <v>6.6420017940000005</v>
      </c>
      <c r="L1961" s="13">
        <f>IF(D1961="ZZ", Brick_Kilns_EF!$E$6*(0.75),Brick_Kilns_EF!$E$6)</f>
        <v>4.0400000000000001E-4</v>
      </c>
      <c r="M1961" s="13">
        <f t="shared" si="121"/>
        <v>3.5902712399999999</v>
      </c>
      <c r="N1961" s="13">
        <f>IF(D1961="ZZ",Brick_Kilns_EF!$E$7*(0.75),Brick_Kilns_EF!$E$7)</f>
        <v>3.1900000000000001E-3</v>
      </c>
      <c r="O1961" s="13">
        <f t="shared" si="122"/>
        <v>28.348923899999999</v>
      </c>
      <c r="P1961" s="13">
        <f>IF(D1961="ZZ",Brick_Kilns_EF!$E$8*(0.75),Brick_Kilns_EF!$E$8)</f>
        <v>7.1999999999999994E-4</v>
      </c>
      <c r="Q1961" s="13">
        <f t="shared" si="123"/>
        <v>6.3985031999999995</v>
      </c>
    </row>
    <row r="1962" spans="1:17">
      <c r="A1962" s="13" t="s">
        <v>1972</v>
      </c>
      <c r="B1962" s="13">
        <v>25.738128119999999</v>
      </c>
      <c r="C1962" s="13">
        <v>88.359071020000002</v>
      </c>
      <c r="D1962" s="13" t="s">
        <v>6</v>
      </c>
      <c r="E1962" s="13" t="s">
        <v>5000</v>
      </c>
      <c r="F1962" s="13" t="s">
        <v>171</v>
      </c>
      <c r="G1962" s="13" t="s">
        <v>4802</v>
      </c>
      <c r="H1962" s="13" t="s">
        <v>4816</v>
      </c>
      <c r="I1962" s="13">
        <f>(Brick_Kilns_EF!$B$13*Brick_Kilns_EF!$B$11*Brick_Kilns_EF!$B$12)</f>
        <v>8886.81</v>
      </c>
      <c r="J1962" s="13">
        <f>IF(D1962="ZZ",Brick_Kilns_EF!$E$9*(0.75),Brick_Kilns_EF!$E$9)</f>
        <v>7.4740000000000006E-4</v>
      </c>
      <c r="K1962" s="13">
        <f t="shared" si="120"/>
        <v>6.6420017940000005</v>
      </c>
      <c r="L1962" s="13">
        <f>IF(D1962="ZZ", Brick_Kilns_EF!$E$6*(0.75),Brick_Kilns_EF!$E$6)</f>
        <v>4.0400000000000001E-4</v>
      </c>
      <c r="M1962" s="13">
        <f t="shared" si="121"/>
        <v>3.5902712399999999</v>
      </c>
      <c r="N1962" s="13">
        <f>IF(D1962="ZZ",Brick_Kilns_EF!$E$7*(0.75),Brick_Kilns_EF!$E$7)</f>
        <v>3.1900000000000001E-3</v>
      </c>
      <c r="O1962" s="13">
        <f t="shared" si="122"/>
        <v>28.348923899999999</v>
      </c>
      <c r="P1962" s="13">
        <f>IF(D1962="ZZ",Brick_Kilns_EF!$E$8*(0.75),Brick_Kilns_EF!$E$8)</f>
        <v>7.1999999999999994E-4</v>
      </c>
      <c r="Q1962" s="13">
        <f t="shared" si="123"/>
        <v>6.3985031999999995</v>
      </c>
    </row>
    <row r="1963" spans="1:17">
      <c r="A1963" s="13" t="s">
        <v>1973</v>
      </c>
      <c r="B1963" s="13">
        <v>25.408009870000001</v>
      </c>
      <c r="C1963" s="13">
        <v>89.202660839999993</v>
      </c>
      <c r="D1963" s="13" t="s">
        <v>6</v>
      </c>
      <c r="E1963" s="13" t="s">
        <v>5000</v>
      </c>
      <c r="F1963" s="13" t="s">
        <v>171</v>
      </c>
      <c r="G1963" s="13" t="s">
        <v>4802</v>
      </c>
      <c r="H1963" s="13" t="s">
        <v>4816</v>
      </c>
      <c r="I1963" s="13">
        <f>(Brick_Kilns_EF!$B$13*Brick_Kilns_EF!$B$11*Brick_Kilns_EF!$B$12)</f>
        <v>8886.81</v>
      </c>
      <c r="J1963" s="13">
        <f>IF(D1963="ZZ",Brick_Kilns_EF!$E$9*(0.75),Brick_Kilns_EF!$E$9)</f>
        <v>7.4740000000000006E-4</v>
      </c>
      <c r="K1963" s="13">
        <f t="shared" si="120"/>
        <v>6.6420017940000005</v>
      </c>
      <c r="L1963" s="13">
        <f>IF(D1963="ZZ", Brick_Kilns_EF!$E$6*(0.75),Brick_Kilns_EF!$E$6)</f>
        <v>4.0400000000000001E-4</v>
      </c>
      <c r="M1963" s="13">
        <f t="shared" si="121"/>
        <v>3.5902712399999999</v>
      </c>
      <c r="N1963" s="13">
        <f>IF(D1963="ZZ",Brick_Kilns_EF!$E$7*(0.75),Brick_Kilns_EF!$E$7)</f>
        <v>3.1900000000000001E-3</v>
      </c>
      <c r="O1963" s="13">
        <f t="shared" si="122"/>
        <v>28.348923899999999</v>
      </c>
      <c r="P1963" s="13">
        <f>IF(D1963="ZZ",Brick_Kilns_EF!$E$8*(0.75),Brick_Kilns_EF!$E$8)</f>
        <v>7.1999999999999994E-4</v>
      </c>
      <c r="Q1963" s="13">
        <f t="shared" si="123"/>
        <v>6.3985031999999995</v>
      </c>
    </row>
    <row r="1964" spans="1:17">
      <c r="A1964" s="13" t="s">
        <v>1974</v>
      </c>
      <c r="B1964" s="13">
        <v>26.140145780000001</v>
      </c>
      <c r="C1964" s="13">
        <v>89.712552819999999</v>
      </c>
      <c r="D1964" s="13" t="s">
        <v>6</v>
      </c>
      <c r="E1964" s="13" t="s">
        <v>5000</v>
      </c>
      <c r="F1964" s="13" t="s">
        <v>171</v>
      </c>
      <c r="G1964" s="13" t="s">
        <v>4802</v>
      </c>
      <c r="H1964" s="13" t="s">
        <v>4816</v>
      </c>
      <c r="I1964" s="13">
        <f>(Brick_Kilns_EF!$B$13*Brick_Kilns_EF!$B$11*Brick_Kilns_EF!$B$12)</f>
        <v>8886.81</v>
      </c>
      <c r="J1964" s="13">
        <f>IF(D1964="ZZ",Brick_Kilns_EF!$E$9*(0.75),Brick_Kilns_EF!$E$9)</f>
        <v>7.4740000000000006E-4</v>
      </c>
      <c r="K1964" s="13">
        <f t="shared" si="120"/>
        <v>6.6420017940000005</v>
      </c>
      <c r="L1964" s="13">
        <f>IF(D1964="ZZ", Brick_Kilns_EF!$E$6*(0.75),Brick_Kilns_EF!$E$6)</f>
        <v>4.0400000000000001E-4</v>
      </c>
      <c r="M1964" s="13">
        <f t="shared" si="121"/>
        <v>3.5902712399999999</v>
      </c>
      <c r="N1964" s="13">
        <f>IF(D1964="ZZ",Brick_Kilns_EF!$E$7*(0.75),Brick_Kilns_EF!$E$7)</f>
        <v>3.1900000000000001E-3</v>
      </c>
      <c r="O1964" s="13">
        <f t="shared" si="122"/>
        <v>28.348923899999999</v>
      </c>
      <c r="P1964" s="13">
        <f>IF(D1964="ZZ",Brick_Kilns_EF!$E$8*(0.75),Brick_Kilns_EF!$E$8)</f>
        <v>7.1999999999999994E-4</v>
      </c>
      <c r="Q1964" s="13">
        <f t="shared" si="123"/>
        <v>6.3985031999999995</v>
      </c>
    </row>
    <row r="1965" spans="1:17">
      <c r="A1965" s="13" t="s">
        <v>1975</v>
      </c>
      <c r="B1965" s="13">
        <v>25.348382040000001</v>
      </c>
      <c r="C1965" s="13">
        <v>89.121866639999993</v>
      </c>
      <c r="D1965" s="13" t="s">
        <v>6</v>
      </c>
      <c r="E1965" s="13" t="s">
        <v>5000</v>
      </c>
      <c r="F1965" s="13" t="s">
        <v>171</v>
      </c>
      <c r="G1965" s="13" t="s">
        <v>4802</v>
      </c>
      <c r="H1965" s="13" t="s">
        <v>4816</v>
      </c>
      <c r="I1965" s="13">
        <f>(Brick_Kilns_EF!$B$13*Brick_Kilns_EF!$B$11*Brick_Kilns_EF!$B$12)</f>
        <v>8886.81</v>
      </c>
      <c r="J1965" s="13">
        <f>IF(D1965="ZZ",Brick_Kilns_EF!$E$9*(0.75),Brick_Kilns_EF!$E$9)</f>
        <v>7.4740000000000006E-4</v>
      </c>
      <c r="K1965" s="13">
        <f t="shared" si="120"/>
        <v>6.6420017940000005</v>
      </c>
      <c r="L1965" s="13">
        <f>IF(D1965="ZZ", Brick_Kilns_EF!$E$6*(0.75),Brick_Kilns_EF!$E$6)</f>
        <v>4.0400000000000001E-4</v>
      </c>
      <c r="M1965" s="13">
        <f t="shared" si="121"/>
        <v>3.5902712399999999</v>
      </c>
      <c r="N1965" s="13">
        <f>IF(D1965="ZZ",Brick_Kilns_EF!$E$7*(0.75),Brick_Kilns_EF!$E$7)</f>
        <v>3.1900000000000001E-3</v>
      </c>
      <c r="O1965" s="13">
        <f t="shared" si="122"/>
        <v>28.348923899999999</v>
      </c>
      <c r="P1965" s="13">
        <f>IF(D1965="ZZ",Brick_Kilns_EF!$E$8*(0.75),Brick_Kilns_EF!$E$8)</f>
        <v>7.1999999999999994E-4</v>
      </c>
      <c r="Q1965" s="13">
        <f t="shared" si="123"/>
        <v>6.3985031999999995</v>
      </c>
    </row>
    <row r="1966" spans="1:17">
      <c r="A1966" s="13" t="s">
        <v>1976</v>
      </c>
      <c r="B1966" s="13">
        <v>25.447223999999999</v>
      </c>
      <c r="C1966" s="13">
        <v>89.075646359999993</v>
      </c>
      <c r="D1966" s="13" t="s">
        <v>6</v>
      </c>
      <c r="E1966" s="13" t="s">
        <v>5000</v>
      </c>
      <c r="F1966" s="13" t="s">
        <v>171</v>
      </c>
      <c r="G1966" s="13" t="s">
        <v>4802</v>
      </c>
      <c r="H1966" s="13" t="s">
        <v>4816</v>
      </c>
      <c r="I1966" s="13">
        <f>(Brick_Kilns_EF!$B$13*Brick_Kilns_EF!$B$11*Brick_Kilns_EF!$B$12)</f>
        <v>8886.81</v>
      </c>
      <c r="J1966" s="13">
        <f>IF(D1966="ZZ",Brick_Kilns_EF!$E$9*(0.75),Brick_Kilns_EF!$E$9)</f>
        <v>7.4740000000000006E-4</v>
      </c>
      <c r="K1966" s="13">
        <f t="shared" si="120"/>
        <v>6.6420017940000005</v>
      </c>
      <c r="L1966" s="13">
        <f>IF(D1966="ZZ", Brick_Kilns_EF!$E$6*(0.75),Brick_Kilns_EF!$E$6)</f>
        <v>4.0400000000000001E-4</v>
      </c>
      <c r="M1966" s="13">
        <f t="shared" si="121"/>
        <v>3.5902712399999999</v>
      </c>
      <c r="N1966" s="13">
        <f>IF(D1966="ZZ",Brick_Kilns_EF!$E$7*(0.75),Brick_Kilns_EF!$E$7)</f>
        <v>3.1900000000000001E-3</v>
      </c>
      <c r="O1966" s="13">
        <f t="shared" si="122"/>
        <v>28.348923899999999</v>
      </c>
      <c r="P1966" s="13">
        <f>IF(D1966="ZZ",Brick_Kilns_EF!$E$8*(0.75),Brick_Kilns_EF!$E$8)</f>
        <v>7.1999999999999994E-4</v>
      </c>
      <c r="Q1966" s="13">
        <f t="shared" si="123"/>
        <v>6.3985031999999995</v>
      </c>
    </row>
    <row r="1967" spans="1:17">
      <c r="A1967" s="13" t="s">
        <v>1977</v>
      </c>
      <c r="B1967" s="13">
        <v>25.402773530000001</v>
      </c>
      <c r="C1967" s="13">
        <v>89.214185189999995</v>
      </c>
      <c r="D1967" s="13" t="s">
        <v>6</v>
      </c>
      <c r="E1967" s="13" t="s">
        <v>5000</v>
      </c>
      <c r="F1967" s="13" t="s">
        <v>171</v>
      </c>
      <c r="G1967" s="13" t="s">
        <v>4802</v>
      </c>
      <c r="H1967" s="13" t="s">
        <v>4816</v>
      </c>
      <c r="I1967" s="13">
        <f>(Brick_Kilns_EF!$B$13*Brick_Kilns_EF!$B$11*Brick_Kilns_EF!$B$12)</f>
        <v>8886.81</v>
      </c>
      <c r="J1967" s="13">
        <f>IF(D1967="ZZ",Brick_Kilns_EF!$E$9*(0.75),Brick_Kilns_EF!$E$9)</f>
        <v>7.4740000000000006E-4</v>
      </c>
      <c r="K1967" s="13">
        <f t="shared" si="120"/>
        <v>6.6420017940000005</v>
      </c>
      <c r="L1967" s="13">
        <f>IF(D1967="ZZ", Brick_Kilns_EF!$E$6*(0.75),Brick_Kilns_EF!$E$6)</f>
        <v>4.0400000000000001E-4</v>
      </c>
      <c r="M1967" s="13">
        <f t="shared" si="121"/>
        <v>3.5902712399999999</v>
      </c>
      <c r="N1967" s="13">
        <f>IF(D1967="ZZ",Brick_Kilns_EF!$E$7*(0.75),Brick_Kilns_EF!$E$7)</f>
        <v>3.1900000000000001E-3</v>
      </c>
      <c r="O1967" s="13">
        <f t="shared" si="122"/>
        <v>28.348923899999999</v>
      </c>
      <c r="P1967" s="13">
        <f>IF(D1967="ZZ",Brick_Kilns_EF!$E$8*(0.75),Brick_Kilns_EF!$E$8)</f>
        <v>7.1999999999999994E-4</v>
      </c>
      <c r="Q1967" s="13">
        <f t="shared" si="123"/>
        <v>6.3985031999999995</v>
      </c>
    </row>
    <row r="1968" spans="1:17">
      <c r="A1968" s="13" t="s">
        <v>1978</v>
      </c>
      <c r="B1968" s="13">
        <v>25.54247445</v>
      </c>
      <c r="C1968" s="13">
        <v>88.683255380000006</v>
      </c>
      <c r="D1968" s="13" t="s">
        <v>6</v>
      </c>
      <c r="E1968" s="13" t="s">
        <v>5000</v>
      </c>
      <c r="F1968" s="13" t="s">
        <v>171</v>
      </c>
      <c r="G1968" s="13" t="s">
        <v>4802</v>
      </c>
      <c r="H1968" s="13" t="s">
        <v>4816</v>
      </c>
      <c r="I1968" s="13">
        <f>(Brick_Kilns_EF!$B$13*Brick_Kilns_EF!$B$11*Brick_Kilns_EF!$B$12)</f>
        <v>8886.81</v>
      </c>
      <c r="J1968" s="13">
        <f>IF(D1968="ZZ",Brick_Kilns_EF!$E$9*(0.75),Brick_Kilns_EF!$E$9)</f>
        <v>7.4740000000000006E-4</v>
      </c>
      <c r="K1968" s="13">
        <f t="shared" si="120"/>
        <v>6.6420017940000005</v>
      </c>
      <c r="L1968" s="13">
        <f>IF(D1968="ZZ", Brick_Kilns_EF!$E$6*(0.75),Brick_Kilns_EF!$E$6)</f>
        <v>4.0400000000000001E-4</v>
      </c>
      <c r="M1968" s="13">
        <f t="shared" si="121"/>
        <v>3.5902712399999999</v>
      </c>
      <c r="N1968" s="13">
        <f>IF(D1968="ZZ",Brick_Kilns_EF!$E$7*(0.75),Brick_Kilns_EF!$E$7)</f>
        <v>3.1900000000000001E-3</v>
      </c>
      <c r="O1968" s="13">
        <f t="shared" si="122"/>
        <v>28.348923899999999</v>
      </c>
      <c r="P1968" s="13">
        <f>IF(D1968="ZZ",Brick_Kilns_EF!$E$8*(0.75),Brick_Kilns_EF!$E$8)</f>
        <v>7.1999999999999994E-4</v>
      </c>
      <c r="Q1968" s="13">
        <f t="shared" si="123"/>
        <v>6.3985031999999995</v>
      </c>
    </row>
    <row r="1969" spans="1:17">
      <c r="A1969" s="13" t="s">
        <v>1979</v>
      </c>
      <c r="B1969" s="13">
        <v>25.483088120000001</v>
      </c>
      <c r="C1969" s="13">
        <v>89.4810892</v>
      </c>
      <c r="D1969" s="13" t="s">
        <v>6</v>
      </c>
      <c r="E1969" s="13" t="s">
        <v>5000</v>
      </c>
      <c r="F1969" s="13" t="s">
        <v>171</v>
      </c>
      <c r="G1969" s="13" t="s">
        <v>4802</v>
      </c>
      <c r="H1969" s="13" t="s">
        <v>4816</v>
      </c>
      <c r="I1969" s="13">
        <f>(Brick_Kilns_EF!$B$13*Brick_Kilns_EF!$B$11*Brick_Kilns_EF!$B$12)</f>
        <v>8886.81</v>
      </c>
      <c r="J1969" s="13">
        <f>IF(D1969="ZZ",Brick_Kilns_EF!$E$9*(0.75),Brick_Kilns_EF!$E$9)</f>
        <v>7.4740000000000006E-4</v>
      </c>
      <c r="K1969" s="13">
        <f t="shared" si="120"/>
        <v>6.6420017940000005</v>
      </c>
      <c r="L1969" s="13">
        <f>IF(D1969="ZZ", Brick_Kilns_EF!$E$6*(0.75),Brick_Kilns_EF!$E$6)</f>
        <v>4.0400000000000001E-4</v>
      </c>
      <c r="M1969" s="13">
        <f t="shared" si="121"/>
        <v>3.5902712399999999</v>
      </c>
      <c r="N1969" s="13">
        <f>IF(D1969="ZZ",Brick_Kilns_EF!$E$7*(0.75),Brick_Kilns_EF!$E$7)</f>
        <v>3.1900000000000001E-3</v>
      </c>
      <c r="O1969" s="13">
        <f t="shared" si="122"/>
        <v>28.348923899999999</v>
      </c>
      <c r="P1969" s="13">
        <f>IF(D1969="ZZ",Brick_Kilns_EF!$E$8*(0.75),Brick_Kilns_EF!$E$8)</f>
        <v>7.1999999999999994E-4</v>
      </c>
      <c r="Q1969" s="13">
        <f t="shared" si="123"/>
        <v>6.3985031999999995</v>
      </c>
    </row>
    <row r="1970" spans="1:17">
      <c r="A1970" s="13" t="s">
        <v>1980</v>
      </c>
      <c r="B1970" s="13">
        <v>25.447549819999999</v>
      </c>
      <c r="C1970" s="13">
        <v>89.435962630000006</v>
      </c>
      <c r="D1970" s="13" t="s">
        <v>6</v>
      </c>
      <c r="E1970" s="13" t="s">
        <v>5000</v>
      </c>
      <c r="F1970" s="13" t="s">
        <v>171</v>
      </c>
      <c r="G1970" s="13" t="s">
        <v>4802</v>
      </c>
      <c r="H1970" s="13" t="s">
        <v>4816</v>
      </c>
      <c r="I1970" s="13">
        <f>(Brick_Kilns_EF!$B$13*Brick_Kilns_EF!$B$11*Brick_Kilns_EF!$B$12)</f>
        <v>8886.81</v>
      </c>
      <c r="J1970" s="13">
        <f>IF(D1970="ZZ",Brick_Kilns_EF!$E$9*(0.75),Brick_Kilns_EF!$E$9)</f>
        <v>7.4740000000000006E-4</v>
      </c>
      <c r="K1970" s="13">
        <f t="shared" si="120"/>
        <v>6.6420017940000005</v>
      </c>
      <c r="L1970" s="13">
        <f>IF(D1970="ZZ", Brick_Kilns_EF!$E$6*(0.75),Brick_Kilns_EF!$E$6)</f>
        <v>4.0400000000000001E-4</v>
      </c>
      <c r="M1970" s="13">
        <f t="shared" si="121"/>
        <v>3.5902712399999999</v>
      </c>
      <c r="N1970" s="13">
        <f>IF(D1970="ZZ",Brick_Kilns_EF!$E$7*(0.75),Brick_Kilns_EF!$E$7)</f>
        <v>3.1900000000000001E-3</v>
      </c>
      <c r="O1970" s="13">
        <f t="shared" si="122"/>
        <v>28.348923899999999</v>
      </c>
      <c r="P1970" s="13">
        <f>IF(D1970="ZZ",Brick_Kilns_EF!$E$8*(0.75),Brick_Kilns_EF!$E$8)</f>
        <v>7.1999999999999994E-4</v>
      </c>
      <c r="Q1970" s="13">
        <f t="shared" si="123"/>
        <v>6.3985031999999995</v>
      </c>
    </row>
    <row r="1971" spans="1:17">
      <c r="A1971" s="13" t="s">
        <v>1981</v>
      </c>
      <c r="B1971" s="13">
        <v>25.321499370000002</v>
      </c>
      <c r="C1971" s="13">
        <v>89.112031310000006</v>
      </c>
      <c r="D1971" s="13" t="s">
        <v>6</v>
      </c>
      <c r="E1971" s="13" t="s">
        <v>5000</v>
      </c>
      <c r="F1971" s="13" t="s">
        <v>171</v>
      </c>
      <c r="G1971" s="13" t="s">
        <v>4802</v>
      </c>
      <c r="H1971" s="13" t="s">
        <v>4816</v>
      </c>
      <c r="I1971" s="13">
        <f>(Brick_Kilns_EF!$B$13*Brick_Kilns_EF!$B$11*Brick_Kilns_EF!$B$12)</f>
        <v>8886.81</v>
      </c>
      <c r="J1971" s="13">
        <f>IF(D1971="ZZ",Brick_Kilns_EF!$E$9*(0.75),Brick_Kilns_EF!$E$9)</f>
        <v>7.4740000000000006E-4</v>
      </c>
      <c r="K1971" s="13">
        <f t="shared" si="120"/>
        <v>6.6420017940000005</v>
      </c>
      <c r="L1971" s="13">
        <f>IF(D1971="ZZ", Brick_Kilns_EF!$E$6*(0.75),Brick_Kilns_EF!$E$6)</f>
        <v>4.0400000000000001E-4</v>
      </c>
      <c r="M1971" s="13">
        <f t="shared" si="121"/>
        <v>3.5902712399999999</v>
      </c>
      <c r="N1971" s="13">
        <f>IF(D1971="ZZ",Brick_Kilns_EF!$E$7*(0.75),Brick_Kilns_EF!$E$7)</f>
        <v>3.1900000000000001E-3</v>
      </c>
      <c r="O1971" s="13">
        <f t="shared" si="122"/>
        <v>28.348923899999999</v>
      </c>
      <c r="P1971" s="13">
        <f>IF(D1971="ZZ",Brick_Kilns_EF!$E$8*(0.75),Brick_Kilns_EF!$E$8)</f>
        <v>7.1999999999999994E-4</v>
      </c>
      <c r="Q1971" s="13">
        <f t="shared" si="123"/>
        <v>6.3985031999999995</v>
      </c>
    </row>
    <row r="1972" spans="1:17">
      <c r="A1972" s="13" t="s">
        <v>1982</v>
      </c>
      <c r="B1972" s="13">
        <v>21.806154469999999</v>
      </c>
      <c r="C1972" s="13">
        <v>89.470596740000005</v>
      </c>
      <c r="D1972" s="13" t="s">
        <v>6</v>
      </c>
      <c r="E1972" s="13" t="s">
        <v>5000</v>
      </c>
      <c r="F1972" s="13" t="s">
        <v>9</v>
      </c>
      <c r="G1972" s="13" t="s">
        <v>4802</v>
      </c>
      <c r="H1972" s="13" t="s">
        <v>4816</v>
      </c>
      <c r="I1972" s="13">
        <f>(Brick_Kilns_EF!$B$13*Brick_Kilns_EF!$B$11*Brick_Kilns_EF!$B$12)</f>
        <v>8886.81</v>
      </c>
      <c r="J1972" s="13">
        <f>IF(D1972="ZZ",Brick_Kilns_EF!$E$9*(0.75),Brick_Kilns_EF!$E$9)</f>
        <v>7.4740000000000006E-4</v>
      </c>
      <c r="K1972" s="13">
        <f t="shared" si="120"/>
        <v>6.6420017940000005</v>
      </c>
      <c r="L1972" s="13">
        <f>IF(D1972="ZZ", Brick_Kilns_EF!$E$6*(0.75),Brick_Kilns_EF!$E$6)</f>
        <v>4.0400000000000001E-4</v>
      </c>
      <c r="M1972" s="13">
        <f t="shared" si="121"/>
        <v>3.5902712399999999</v>
      </c>
      <c r="N1972" s="13">
        <f>IF(D1972="ZZ",Brick_Kilns_EF!$E$7*(0.75),Brick_Kilns_EF!$E$7)</f>
        <v>3.1900000000000001E-3</v>
      </c>
      <c r="O1972" s="13">
        <f t="shared" si="122"/>
        <v>28.348923899999999</v>
      </c>
      <c r="P1972" s="13">
        <f>IF(D1972="ZZ",Brick_Kilns_EF!$E$8*(0.75),Brick_Kilns_EF!$E$8)</f>
        <v>7.1999999999999994E-4</v>
      </c>
      <c r="Q1972" s="13">
        <f t="shared" si="123"/>
        <v>6.3985031999999995</v>
      </c>
    </row>
    <row r="1973" spans="1:17">
      <c r="A1973" s="13" t="s">
        <v>1983</v>
      </c>
      <c r="B1973" s="13">
        <v>26.10370614</v>
      </c>
      <c r="C1973" s="13">
        <v>88.271973130000006</v>
      </c>
      <c r="D1973" s="13" t="s">
        <v>6</v>
      </c>
      <c r="E1973" s="13" t="s">
        <v>5000</v>
      </c>
      <c r="F1973" s="13" t="s">
        <v>171</v>
      </c>
      <c r="G1973" s="13" t="s">
        <v>4802</v>
      </c>
      <c r="H1973" s="13" t="s">
        <v>4816</v>
      </c>
      <c r="I1973" s="13">
        <f>(Brick_Kilns_EF!$B$13*Brick_Kilns_EF!$B$11*Brick_Kilns_EF!$B$12)</f>
        <v>8886.81</v>
      </c>
      <c r="J1973" s="13">
        <f>IF(D1973="ZZ",Brick_Kilns_EF!$E$9*(0.75),Brick_Kilns_EF!$E$9)</f>
        <v>7.4740000000000006E-4</v>
      </c>
      <c r="K1973" s="13">
        <f t="shared" si="120"/>
        <v>6.6420017940000005</v>
      </c>
      <c r="L1973" s="13">
        <f>IF(D1973="ZZ", Brick_Kilns_EF!$E$6*(0.75),Brick_Kilns_EF!$E$6)</f>
        <v>4.0400000000000001E-4</v>
      </c>
      <c r="M1973" s="13">
        <f t="shared" si="121"/>
        <v>3.5902712399999999</v>
      </c>
      <c r="N1973" s="13">
        <f>IF(D1973="ZZ",Brick_Kilns_EF!$E$7*(0.75),Brick_Kilns_EF!$E$7)</f>
        <v>3.1900000000000001E-3</v>
      </c>
      <c r="O1973" s="13">
        <f t="shared" si="122"/>
        <v>28.348923899999999</v>
      </c>
      <c r="P1973" s="13">
        <f>IF(D1973="ZZ",Brick_Kilns_EF!$E$8*(0.75),Brick_Kilns_EF!$E$8)</f>
        <v>7.1999999999999994E-4</v>
      </c>
      <c r="Q1973" s="13">
        <f t="shared" si="123"/>
        <v>6.3985031999999995</v>
      </c>
    </row>
    <row r="1974" spans="1:17">
      <c r="A1974" s="13" t="s">
        <v>1984</v>
      </c>
      <c r="B1974" s="13">
        <v>22.32435371</v>
      </c>
      <c r="C1974" s="13">
        <v>90.690632379999997</v>
      </c>
      <c r="D1974" s="13" t="s">
        <v>6</v>
      </c>
      <c r="E1974" s="13" t="s">
        <v>5000</v>
      </c>
      <c r="F1974" s="13" t="s">
        <v>11</v>
      </c>
      <c r="G1974" s="13" t="s">
        <v>4802</v>
      </c>
      <c r="H1974" s="13" t="s">
        <v>4816</v>
      </c>
      <c r="I1974" s="13">
        <f>(Brick_Kilns_EF!$B$13*Brick_Kilns_EF!$B$11*Brick_Kilns_EF!$B$12)</f>
        <v>8886.81</v>
      </c>
      <c r="J1974" s="13">
        <f>IF(D1974="ZZ",Brick_Kilns_EF!$E$9*(0.75),Brick_Kilns_EF!$E$9)</f>
        <v>7.4740000000000006E-4</v>
      </c>
      <c r="K1974" s="13">
        <f t="shared" si="120"/>
        <v>6.6420017940000005</v>
      </c>
      <c r="L1974" s="13">
        <f>IF(D1974="ZZ", Brick_Kilns_EF!$E$6*(0.75),Brick_Kilns_EF!$E$6)</f>
        <v>4.0400000000000001E-4</v>
      </c>
      <c r="M1974" s="13">
        <f t="shared" si="121"/>
        <v>3.5902712399999999</v>
      </c>
      <c r="N1974" s="13">
        <f>IF(D1974="ZZ",Brick_Kilns_EF!$E$7*(0.75),Brick_Kilns_EF!$E$7)</f>
        <v>3.1900000000000001E-3</v>
      </c>
      <c r="O1974" s="13">
        <f t="shared" si="122"/>
        <v>28.348923899999999</v>
      </c>
      <c r="P1974" s="13">
        <f>IF(D1974="ZZ",Brick_Kilns_EF!$E$8*(0.75),Brick_Kilns_EF!$E$8)</f>
        <v>7.1999999999999994E-4</v>
      </c>
      <c r="Q1974" s="13">
        <f t="shared" si="123"/>
        <v>6.3985031999999995</v>
      </c>
    </row>
    <row r="1975" spans="1:17">
      <c r="A1975" s="13" t="s">
        <v>1985</v>
      </c>
      <c r="B1975" s="13">
        <v>25.415314039999998</v>
      </c>
      <c r="C1975" s="13">
        <v>89.170632479999995</v>
      </c>
      <c r="D1975" s="13" t="s">
        <v>6</v>
      </c>
      <c r="E1975" s="13" t="s">
        <v>5000</v>
      </c>
      <c r="F1975" s="13" t="s">
        <v>171</v>
      </c>
      <c r="G1975" s="13" t="s">
        <v>4802</v>
      </c>
      <c r="H1975" s="13" t="s">
        <v>4816</v>
      </c>
      <c r="I1975" s="13">
        <f>(Brick_Kilns_EF!$B$13*Brick_Kilns_EF!$B$11*Brick_Kilns_EF!$B$12)</f>
        <v>8886.81</v>
      </c>
      <c r="J1975" s="13">
        <f>IF(D1975="ZZ",Brick_Kilns_EF!$E$9*(0.75),Brick_Kilns_EF!$E$9)</f>
        <v>7.4740000000000006E-4</v>
      </c>
      <c r="K1975" s="13">
        <f t="shared" si="120"/>
        <v>6.6420017940000005</v>
      </c>
      <c r="L1975" s="13">
        <f>IF(D1975="ZZ", Brick_Kilns_EF!$E$6*(0.75),Brick_Kilns_EF!$E$6)</f>
        <v>4.0400000000000001E-4</v>
      </c>
      <c r="M1975" s="13">
        <f t="shared" si="121"/>
        <v>3.5902712399999999</v>
      </c>
      <c r="N1975" s="13">
        <f>IF(D1975="ZZ",Brick_Kilns_EF!$E$7*(0.75),Brick_Kilns_EF!$E$7)</f>
        <v>3.1900000000000001E-3</v>
      </c>
      <c r="O1975" s="13">
        <f t="shared" si="122"/>
        <v>28.348923899999999</v>
      </c>
      <c r="P1975" s="13">
        <f>IF(D1975="ZZ",Brick_Kilns_EF!$E$8*(0.75),Brick_Kilns_EF!$E$8)</f>
        <v>7.1999999999999994E-4</v>
      </c>
      <c r="Q1975" s="13">
        <f t="shared" si="123"/>
        <v>6.3985031999999995</v>
      </c>
    </row>
    <row r="1976" spans="1:17">
      <c r="A1976" s="13" t="s">
        <v>1986</v>
      </c>
      <c r="B1976" s="13">
        <v>25.83345246</v>
      </c>
      <c r="C1976" s="13">
        <v>88.621862160000006</v>
      </c>
      <c r="D1976" s="13" t="s">
        <v>6</v>
      </c>
      <c r="E1976" s="13" t="s">
        <v>5000</v>
      </c>
      <c r="F1976" s="13" t="s">
        <v>171</v>
      </c>
      <c r="G1976" s="13" t="s">
        <v>4802</v>
      </c>
      <c r="H1976" s="13" t="s">
        <v>4816</v>
      </c>
      <c r="I1976" s="13">
        <f>(Brick_Kilns_EF!$B$13*Brick_Kilns_EF!$B$11*Brick_Kilns_EF!$B$12)</f>
        <v>8886.81</v>
      </c>
      <c r="J1976" s="13">
        <f>IF(D1976="ZZ",Brick_Kilns_EF!$E$9*(0.75),Brick_Kilns_EF!$E$9)</f>
        <v>7.4740000000000006E-4</v>
      </c>
      <c r="K1976" s="13">
        <f t="shared" si="120"/>
        <v>6.6420017940000005</v>
      </c>
      <c r="L1976" s="13">
        <f>IF(D1976="ZZ", Brick_Kilns_EF!$E$6*(0.75),Brick_Kilns_EF!$E$6)</f>
        <v>4.0400000000000001E-4</v>
      </c>
      <c r="M1976" s="13">
        <f t="shared" si="121"/>
        <v>3.5902712399999999</v>
      </c>
      <c r="N1976" s="13">
        <f>IF(D1976="ZZ",Brick_Kilns_EF!$E$7*(0.75),Brick_Kilns_EF!$E$7)</f>
        <v>3.1900000000000001E-3</v>
      </c>
      <c r="O1976" s="13">
        <f t="shared" si="122"/>
        <v>28.348923899999999</v>
      </c>
      <c r="P1976" s="13">
        <f>IF(D1976="ZZ",Brick_Kilns_EF!$E$8*(0.75),Brick_Kilns_EF!$E$8)</f>
        <v>7.1999999999999994E-4</v>
      </c>
      <c r="Q1976" s="13">
        <f t="shared" si="123"/>
        <v>6.3985031999999995</v>
      </c>
    </row>
    <row r="1977" spans="1:17">
      <c r="A1977" s="13" t="s">
        <v>1987</v>
      </c>
      <c r="B1977" s="13">
        <v>25.550384269999999</v>
      </c>
      <c r="C1977" s="13">
        <v>89.543457700000005</v>
      </c>
      <c r="D1977" s="13" t="s">
        <v>6</v>
      </c>
      <c r="E1977" s="13" t="s">
        <v>5000</v>
      </c>
      <c r="F1977" s="13" t="s">
        <v>171</v>
      </c>
      <c r="G1977" s="13" t="s">
        <v>4802</v>
      </c>
      <c r="H1977" s="13" t="s">
        <v>4816</v>
      </c>
      <c r="I1977" s="13">
        <f>(Brick_Kilns_EF!$B$13*Brick_Kilns_EF!$B$11*Brick_Kilns_EF!$B$12)</f>
        <v>8886.81</v>
      </c>
      <c r="J1977" s="13">
        <f>IF(D1977="ZZ",Brick_Kilns_EF!$E$9*(0.75),Brick_Kilns_EF!$E$9)</f>
        <v>7.4740000000000006E-4</v>
      </c>
      <c r="K1977" s="13">
        <f t="shared" si="120"/>
        <v>6.6420017940000005</v>
      </c>
      <c r="L1977" s="13">
        <f>IF(D1977="ZZ", Brick_Kilns_EF!$E$6*(0.75),Brick_Kilns_EF!$E$6)</f>
        <v>4.0400000000000001E-4</v>
      </c>
      <c r="M1977" s="13">
        <f t="shared" si="121"/>
        <v>3.5902712399999999</v>
      </c>
      <c r="N1977" s="13">
        <f>IF(D1977="ZZ",Brick_Kilns_EF!$E$7*(0.75),Brick_Kilns_EF!$E$7)</f>
        <v>3.1900000000000001E-3</v>
      </c>
      <c r="O1977" s="13">
        <f t="shared" si="122"/>
        <v>28.348923899999999</v>
      </c>
      <c r="P1977" s="13">
        <f>IF(D1977="ZZ",Brick_Kilns_EF!$E$8*(0.75),Brick_Kilns_EF!$E$8)</f>
        <v>7.1999999999999994E-4</v>
      </c>
      <c r="Q1977" s="13">
        <f t="shared" si="123"/>
        <v>6.3985031999999995</v>
      </c>
    </row>
    <row r="1978" spans="1:17">
      <c r="A1978" s="13" t="s">
        <v>1988</v>
      </c>
      <c r="B1978" s="13">
        <v>25.55604452</v>
      </c>
      <c r="C1978" s="13">
        <v>89.730162429999993</v>
      </c>
      <c r="D1978" s="13" t="s">
        <v>6</v>
      </c>
      <c r="E1978" s="13" t="s">
        <v>5000</v>
      </c>
      <c r="F1978" s="13" t="s">
        <v>171</v>
      </c>
      <c r="G1978" s="13" t="s">
        <v>4802</v>
      </c>
      <c r="H1978" s="13" t="s">
        <v>4816</v>
      </c>
      <c r="I1978" s="13">
        <f>(Brick_Kilns_EF!$B$13*Brick_Kilns_EF!$B$11*Brick_Kilns_EF!$B$12)</f>
        <v>8886.81</v>
      </c>
      <c r="J1978" s="13">
        <f>IF(D1978="ZZ",Brick_Kilns_EF!$E$9*(0.75),Brick_Kilns_EF!$E$9)</f>
        <v>7.4740000000000006E-4</v>
      </c>
      <c r="K1978" s="13">
        <f t="shared" si="120"/>
        <v>6.6420017940000005</v>
      </c>
      <c r="L1978" s="13">
        <f>IF(D1978="ZZ", Brick_Kilns_EF!$E$6*(0.75),Brick_Kilns_EF!$E$6)</f>
        <v>4.0400000000000001E-4</v>
      </c>
      <c r="M1978" s="13">
        <f t="shared" si="121"/>
        <v>3.5902712399999999</v>
      </c>
      <c r="N1978" s="13">
        <f>IF(D1978="ZZ",Brick_Kilns_EF!$E$7*(0.75),Brick_Kilns_EF!$E$7)</f>
        <v>3.1900000000000001E-3</v>
      </c>
      <c r="O1978" s="13">
        <f t="shared" si="122"/>
        <v>28.348923899999999</v>
      </c>
      <c r="P1978" s="13">
        <f>IF(D1978="ZZ",Brick_Kilns_EF!$E$8*(0.75),Brick_Kilns_EF!$E$8)</f>
        <v>7.1999999999999994E-4</v>
      </c>
      <c r="Q1978" s="13">
        <f t="shared" si="123"/>
        <v>6.3985031999999995</v>
      </c>
    </row>
    <row r="1979" spans="1:17">
      <c r="A1979" s="13" t="s">
        <v>1989</v>
      </c>
      <c r="B1979" s="13">
        <v>25.614537210000002</v>
      </c>
      <c r="C1979" s="13">
        <v>88.744778519999997</v>
      </c>
      <c r="D1979" s="13" t="s">
        <v>6</v>
      </c>
      <c r="E1979" s="13" t="s">
        <v>5000</v>
      </c>
      <c r="F1979" s="13" t="s">
        <v>171</v>
      </c>
      <c r="G1979" s="13" t="s">
        <v>4802</v>
      </c>
      <c r="H1979" s="13" t="s">
        <v>4816</v>
      </c>
      <c r="I1979" s="13">
        <f>(Brick_Kilns_EF!$B$13*Brick_Kilns_EF!$B$11*Brick_Kilns_EF!$B$12)</f>
        <v>8886.81</v>
      </c>
      <c r="J1979" s="13">
        <f>IF(D1979="ZZ",Brick_Kilns_EF!$E$9*(0.75),Brick_Kilns_EF!$E$9)</f>
        <v>7.4740000000000006E-4</v>
      </c>
      <c r="K1979" s="13">
        <f t="shared" si="120"/>
        <v>6.6420017940000005</v>
      </c>
      <c r="L1979" s="13">
        <f>IF(D1979="ZZ", Brick_Kilns_EF!$E$6*(0.75),Brick_Kilns_EF!$E$6)</f>
        <v>4.0400000000000001E-4</v>
      </c>
      <c r="M1979" s="13">
        <f t="shared" si="121"/>
        <v>3.5902712399999999</v>
      </c>
      <c r="N1979" s="13">
        <f>IF(D1979="ZZ",Brick_Kilns_EF!$E$7*(0.75),Brick_Kilns_EF!$E$7)</f>
        <v>3.1900000000000001E-3</v>
      </c>
      <c r="O1979" s="13">
        <f t="shared" si="122"/>
        <v>28.348923899999999</v>
      </c>
      <c r="P1979" s="13">
        <f>IF(D1979="ZZ",Brick_Kilns_EF!$E$8*(0.75),Brick_Kilns_EF!$E$8)</f>
        <v>7.1999999999999994E-4</v>
      </c>
      <c r="Q1979" s="13">
        <f t="shared" si="123"/>
        <v>6.3985031999999995</v>
      </c>
    </row>
    <row r="1980" spans="1:17">
      <c r="A1980" s="13" t="s">
        <v>1990</v>
      </c>
      <c r="B1980" s="13">
        <v>25.966345100000002</v>
      </c>
      <c r="C1980" s="13">
        <v>89.350488150000004</v>
      </c>
      <c r="D1980" s="13" t="s">
        <v>6</v>
      </c>
      <c r="E1980" s="13" t="s">
        <v>5000</v>
      </c>
      <c r="F1980" s="13" t="s">
        <v>171</v>
      </c>
      <c r="G1980" s="13" t="s">
        <v>4802</v>
      </c>
      <c r="H1980" s="13" t="s">
        <v>4816</v>
      </c>
      <c r="I1980" s="13">
        <f>(Brick_Kilns_EF!$B$13*Brick_Kilns_EF!$B$11*Brick_Kilns_EF!$B$12)</f>
        <v>8886.81</v>
      </c>
      <c r="J1980" s="13">
        <f>IF(D1980="ZZ",Brick_Kilns_EF!$E$9*(0.75),Brick_Kilns_EF!$E$9)</f>
        <v>7.4740000000000006E-4</v>
      </c>
      <c r="K1980" s="13">
        <f t="shared" si="120"/>
        <v>6.6420017940000005</v>
      </c>
      <c r="L1980" s="13">
        <f>IF(D1980="ZZ", Brick_Kilns_EF!$E$6*(0.75),Brick_Kilns_EF!$E$6)</f>
        <v>4.0400000000000001E-4</v>
      </c>
      <c r="M1980" s="13">
        <f t="shared" si="121"/>
        <v>3.5902712399999999</v>
      </c>
      <c r="N1980" s="13">
        <f>IF(D1980="ZZ",Brick_Kilns_EF!$E$7*(0.75),Brick_Kilns_EF!$E$7)</f>
        <v>3.1900000000000001E-3</v>
      </c>
      <c r="O1980" s="13">
        <f t="shared" si="122"/>
        <v>28.348923899999999</v>
      </c>
      <c r="P1980" s="13">
        <f>IF(D1980="ZZ",Brick_Kilns_EF!$E$8*(0.75),Brick_Kilns_EF!$E$8)</f>
        <v>7.1999999999999994E-4</v>
      </c>
      <c r="Q1980" s="13">
        <f t="shared" si="123"/>
        <v>6.3985031999999995</v>
      </c>
    </row>
    <row r="1981" spans="1:17">
      <c r="A1981" s="13" t="s">
        <v>1991</v>
      </c>
      <c r="B1981" s="13">
        <v>26.179003000000002</v>
      </c>
      <c r="C1981" s="13">
        <v>88.990144529999995</v>
      </c>
      <c r="D1981" s="13" t="s">
        <v>6</v>
      </c>
      <c r="E1981" s="13" t="s">
        <v>5000</v>
      </c>
      <c r="F1981" s="13" t="s">
        <v>171</v>
      </c>
      <c r="G1981" s="13" t="s">
        <v>4802</v>
      </c>
      <c r="H1981" s="13" t="s">
        <v>4816</v>
      </c>
      <c r="I1981" s="13">
        <f>(Brick_Kilns_EF!$B$13*Brick_Kilns_EF!$B$11*Brick_Kilns_EF!$B$12)</f>
        <v>8886.81</v>
      </c>
      <c r="J1981" s="13">
        <f>IF(D1981="ZZ",Brick_Kilns_EF!$E$9*(0.75),Brick_Kilns_EF!$E$9)</f>
        <v>7.4740000000000006E-4</v>
      </c>
      <c r="K1981" s="13">
        <f t="shared" si="120"/>
        <v>6.6420017940000005</v>
      </c>
      <c r="L1981" s="13">
        <f>IF(D1981="ZZ", Brick_Kilns_EF!$E$6*(0.75),Brick_Kilns_EF!$E$6)</f>
        <v>4.0400000000000001E-4</v>
      </c>
      <c r="M1981" s="13">
        <f t="shared" si="121"/>
        <v>3.5902712399999999</v>
      </c>
      <c r="N1981" s="13">
        <f>IF(D1981="ZZ",Brick_Kilns_EF!$E$7*(0.75),Brick_Kilns_EF!$E$7)</f>
        <v>3.1900000000000001E-3</v>
      </c>
      <c r="O1981" s="13">
        <f t="shared" si="122"/>
        <v>28.348923899999999</v>
      </c>
      <c r="P1981" s="13">
        <f>IF(D1981="ZZ",Brick_Kilns_EF!$E$8*(0.75),Brick_Kilns_EF!$E$8)</f>
        <v>7.1999999999999994E-4</v>
      </c>
      <c r="Q1981" s="13">
        <f t="shared" si="123"/>
        <v>6.3985031999999995</v>
      </c>
    </row>
    <row r="1982" spans="1:17">
      <c r="A1982" s="13" t="s">
        <v>1992</v>
      </c>
      <c r="B1982" s="13">
        <v>26.170904830000001</v>
      </c>
      <c r="C1982" s="13">
        <v>88.305535070000005</v>
      </c>
      <c r="D1982" s="13" t="s">
        <v>6</v>
      </c>
      <c r="E1982" s="13" t="s">
        <v>5000</v>
      </c>
      <c r="F1982" s="13" t="s">
        <v>171</v>
      </c>
      <c r="G1982" s="13" t="s">
        <v>4802</v>
      </c>
      <c r="H1982" s="13" t="s">
        <v>4816</v>
      </c>
      <c r="I1982" s="13">
        <f>(Brick_Kilns_EF!$B$13*Brick_Kilns_EF!$B$11*Brick_Kilns_EF!$B$12)</f>
        <v>8886.81</v>
      </c>
      <c r="J1982" s="13">
        <f>IF(D1982="ZZ",Brick_Kilns_EF!$E$9*(0.75),Brick_Kilns_EF!$E$9)</f>
        <v>7.4740000000000006E-4</v>
      </c>
      <c r="K1982" s="13">
        <f t="shared" si="120"/>
        <v>6.6420017940000005</v>
      </c>
      <c r="L1982" s="13">
        <f>IF(D1982="ZZ", Brick_Kilns_EF!$E$6*(0.75),Brick_Kilns_EF!$E$6)</f>
        <v>4.0400000000000001E-4</v>
      </c>
      <c r="M1982" s="13">
        <f t="shared" si="121"/>
        <v>3.5902712399999999</v>
      </c>
      <c r="N1982" s="13">
        <f>IF(D1982="ZZ",Brick_Kilns_EF!$E$7*(0.75),Brick_Kilns_EF!$E$7)</f>
        <v>3.1900000000000001E-3</v>
      </c>
      <c r="O1982" s="13">
        <f t="shared" si="122"/>
        <v>28.348923899999999</v>
      </c>
      <c r="P1982" s="13">
        <f>IF(D1982="ZZ",Brick_Kilns_EF!$E$8*(0.75),Brick_Kilns_EF!$E$8)</f>
        <v>7.1999999999999994E-4</v>
      </c>
      <c r="Q1982" s="13">
        <f t="shared" si="123"/>
        <v>6.3985031999999995</v>
      </c>
    </row>
    <row r="1983" spans="1:17">
      <c r="A1983" s="13" t="s">
        <v>1993</v>
      </c>
      <c r="B1983" s="13">
        <v>25.61749202</v>
      </c>
      <c r="C1983" s="13">
        <v>89.643520469999999</v>
      </c>
      <c r="D1983" s="13" t="s">
        <v>6</v>
      </c>
      <c r="E1983" s="13" t="s">
        <v>5000</v>
      </c>
      <c r="F1983" s="13" t="s">
        <v>171</v>
      </c>
      <c r="G1983" s="13" t="s">
        <v>4802</v>
      </c>
      <c r="H1983" s="13" t="s">
        <v>4816</v>
      </c>
      <c r="I1983" s="13">
        <f>(Brick_Kilns_EF!$B$13*Brick_Kilns_EF!$B$11*Brick_Kilns_EF!$B$12)</f>
        <v>8886.81</v>
      </c>
      <c r="J1983" s="13">
        <f>IF(D1983="ZZ",Brick_Kilns_EF!$E$9*(0.75),Brick_Kilns_EF!$E$9)</f>
        <v>7.4740000000000006E-4</v>
      </c>
      <c r="K1983" s="13">
        <f t="shared" si="120"/>
        <v>6.6420017940000005</v>
      </c>
      <c r="L1983" s="13">
        <f>IF(D1983="ZZ", Brick_Kilns_EF!$E$6*(0.75),Brick_Kilns_EF!$E$6)</f>
        <v>4.0400000000000001E-4</v>
      </c>
      <c r="M1983" s="13">
        <f t="shared" si="121"/>
        <v>3.5902712399999999</v>
      </c>
      <c r="N1983" s="13">
        <f>IF(D1983="ZZ",Brick_Kilns_EF!$E$7*(0.75),Brick_Kilns_EF!$E$7)</f>
        <v>3.1900000000000001E-3</v>
      </c>
      <c r="O1983" s="13">
        <f t="shared" si="122"/>
        <v>28.348923899999999</v>
      </c>
      <c r="P1983" s="13">
        <f>IF(D1983="ZZ",Brick_Kilns_EF!$E$8*(0.75),Brick_Kilns_EF!$E$8)</f>
        <v>7.1999999999999994E-4</v>
      </c>
      <c r="Q1983" s="13">
        <f t="shared" si="123"/>
        <v>6.3985031999999995</v>
      </c>
    </row>
    <row r="1984" spans="1:17">
      <c r="A1984" s="13" t="s">
        <v>1994</v>
      </c>
      <c r="B1984" s="13">
        <v>22.391852329999999</v>
      </c>
      <c r="C1984" s="13">
        <v>90.585800570000004</v>
      </c>
      <c r="D1984" s="13" t="s">
        <v>6</v>
      </c>
      <c r="E1984" s="13" t="s">
        <v>5000</v>
      </c>
      <c r="F1984" s="13" t="s">
        <v>11</v>
      </c>
      <c r="G1984" s="13" t="s">
        <v>4802</v>
      </c>
      <c r="H1984" s="13" t="s">
        <v>4816</v>
      </c>
      <c r="I1984" s="13">
        <f>(Brick_Kilns_EF!$B$13*Brick_Kilns_EF!$B$11*Brick_Kilns_EF!$B$12)</f>
        <v>8886.81</v>
      </c>
      <c r="J1984" s="13">
        <f>IF(D1984="ZZ",Brick_Kilns_EF!$E$9*(0.75),Brick_Kilns_EF!$E$9)</f>
        <v>7.4740000000000006E-4</v>
      </c>
      <c r="K1984" s="13">
        <f t="shared" si="120"/>
        <v>6.6420017940000005</v>
      </c>
      <c r="L1984" s="13">
        <f>IF(D1984="ZZ", Brick_Kilns_EF!$E$6*(0.75),Brick_Kilns_EF!$E$6)</f>
        <v>4.0400000000000001E-4</v>
      </c>
      <c r="M1984" s="13">
        <f t="shared" si="121"/>
        <v>3.5902712399999999</v>
      </c>
      <c r="N1984" s="13">
        <f>IF(D1984="ZZ",Brick_Kilns_EF!$E$7*(0.75),Brick_Kilns_EF!$E$7)</f>
        <v>3.1900000000000001E-3</v>
      </c>
      <c r="O1984" s="13">
        <f t="shared" si="122"/>
        <v>28.348923899999999</v>
      </c>
      <c r="P1984" s="13">
        <f>IF(D1984="ZZ",Brick_Kilns_EF!$E$8*(0.75),Brick_Kilns_EF!$E$8)</f>
        <v>7.1999999999999994E-4</v>
      </c>
      <c r="Q1984" s="13">
        <f t="shared" si="123"/>
        <v>6.3985031999999995</v>
      </c>
    </row>
    <row r="1985" spans="1:17">
      <c r="A1985" s="13" t="s">
        <v>1995</v>
      </c>
      <c r="B1985" s="13">
        <v>25.880225970000001</v>
      </c>
      <c r="C1985" s="13">
        <v>88.863792849999996</v>
      </c>
      <c r="D1985" s="13" t="s">
        <v>6</v>
      </c>
      <c r="E1985" s="13" t="s">
        <v>5000</v>
      </c>
      <c r="F1985" s="13" t="s">
        <v>171</v>
      </c>
      <c r="G1985" s="13" t="s">
        <v>4802</v>
      </c>
      <c r="H1985" s="13" t="s">
        <v>4816</v>
      </c>
      <c r="I1985" s="13">
        <f>(Brick_Kilns_EF!$B$13*Brick_Kilns_EF!$B$11*Brick_Kilns_EF!$B$12)</f>
        <v>8886.81</v>
      </c>
      <c r="J1985" s="13">
        <f>IF(D1985="ZZ",Brick_Kilns_EF!$E$9*(0.75),Brick_Kilns_EF!$E$9)</f>
        <v>7.4740000000000006E-4</v>
      </c>
      <c r="K1985" s="13">
        <f t="shared" si="120"/>
        <v>6.6420017940000005</v>
      </c>
      <c r="L1985" s="13">
        <f>IF(D1985="ZZ", Brick_Kilns_EF!$E$6*(0.75),Brick_Kilns_EF!$E$6)</f>
        <v>4.0400000000000001E-4</v>
      </c>
      <c r="M1985" s="13">
        <f t="shared" si="121"/>
        <v>3.5902712399999999</v>
      </c>
      <c r="N1985" s="13">
        <f>IF(D1985="ZZ",Brick_Kilns_EF!$E$7*(0.75),Brick_Kilns_EF!$E$7)</f>
        <v>3.1900000000000001E-3</v>
      </c>
      <c r="O1985" s="13">
        <f t="shared" si="122"/>
        <v>28.348923899999999</v>
      </c>
      <c r="P1985" s="13">
        <f>IF(D1985="ZZ",Brick_Kilns_EF!$E$8*(0.75),Brick_Kilns_EF!$E$8)</f>
        <v>7.1999999999999994E-4</v>
      </c>
      <c r="Q1985" s="13">
        <f t="shared" si="123"/>
        <v>6.3985031999999995</v>
      </c>
    </row>
    <row r="1986" spans="1:17">
      <c r="A1986" s="13" t="s">
        <v>1996</v>
      </c>
      <c r="B1986" s="13">
        <v>25.44172429</v>
      </c>
      <c r="C1986" s="13">
        <v>89.066923299999999</v>
      </c>
      <c r="D1986" s="13" t="s">
        <v>6</v>
      </c>
      <c r="E1986" s="13" t="s">
        <v>5000</v>
      </c>
      <c r="F1986" s="13" t="s">
        <v>171</v>
      </c>
      <c r="G1986" s="13" t="s">
        <v>4802</v>
      </c>
      <c r="H1986" s="13" t="s">
        <v>4816</v>
      </c>
      <c r="I1986" s="13">
        <f>(Brick_Kilns_EF!$B$13*Brick_Kilns_EF!$B$11*Brick_Kilns_EF!$B$12)</f>
        <v>8886.81</v>
      </c>
      <c r="J1986" s="13">
        <f>IF(D1986="ZZ",Brick_Kilns_EF!$E$9*(0.75),Brick_Kilns_EF!$E$9)</f>
        <v>7.4740000000000006E-4</v>
      </c>
      <c r="K1986" s="13">
        <f t="shared" si="120"/>
        <v>6.6420017940000005</v>
      </c>
      <c r="L1986" s="13">
        <f>IF(D1986="ZZ", Brick_Kilns_EF!$E$6*(0.75),Brick_Kilns_EF!$E$6)</f>
        <v>4.0400000000000001E-4</v>
      </c>
      <c r="M1986" s="13">
        <f t="shared" si="121"/>
        <v>3.5902712399999999</v>
      </c>
      <c r="N1986" s="13">
        <f>IF(D1986="ZZ",Brick_Kilns_EF!$E$7*(0.75),Brick_Kilns_EF!$E$7)</f>
        <v>3.1900000000000001E-3</v>
      </c>
      <c r="O1986" s="13">
        <f t="shared" si="122"/>
        <v>28.348923899999999</v>
      </c>
      <c r="P1986" s="13">
        <f>IF(D1986="ZZ",Brick_Kilns_EF!$E$8*(0.75),Brick_Kilns_EF!$E$8)</f>
        <v>7.1999999999999994E-4</v>
      </c>
      <c r="Q1986" s="13">
        <f t="shared" si="123"/>
        <v>6.3985031999999995</v>
      </c>
    </row>
    <row r="1987" spans="1:17">
      <c r="A1987" s="13" t="s">
        <v>1997</v>
      </c>
      <c r="B1987" s="13">
        <v>25.758430709999999</v>
      </c>
      <c r="C1987" s="13">
        <v>89.185108920000005</v>
      </c>
      <c r="D1987" s="13" t="s">
        <v>6</v>
      </c>
      <c r="E1987" s="13" t="s">
        <v>5000</v>
      </c>
      <c r="F1987" s="13" t="s">
        <v>171</v>
      </c>
      <c r="G1987" s="13" t="s">
        <v>4802</v>
      </c>
      <c r="H1987" s="13" t="s">
        <v>4816</v>
      </c>
      <c r="I1987" s="13">
        <f>(Brick_Kilns_EF!$B$13*Brick_Kilns_EF!$B$11*Brick_Kilns_EF!$B$12)</f>
        <v>8886.81</v>
      </c>
      <c r="J1987" s="13">
        <f>IF(D1987="ZZ",Brick_Kilns_EF!$E$9*(0.75),Brick_Kilns_EF!$E$9)</f>
        <v>7.4740000000000006E-4</v>
      </c>
      <c r="K1987" s="13">
        <f t="shared" ref="K1987:K2050" si="124">I1987*J1987</f>
        <v>6.6420017940000005</v>
      </c>
      <c r="L1987" s="13">
        <f>IF(D1987="ZZ", Brick_Kilns_EF!$E$6*(0.75),Brick_Kilns_EF!$E$6)</f>
        <v>4.0400000000000001E-4</v>
      </c>
      <c r="M1987" s="13">
        <f t="shared" ref="M1987:M2050" si="125">L1987*I1987</f>
        <v>3.5902712399999999</v>
      </c>
      <c r="N1987" s="13">
        <f>IF(D1987="ZZ",Brick_Kilns_EF!$E$7*(0.75),Brick_Kilns_EF!$E$7)</f>
        <v>3.1900000000000001E-3</v>
      </c>
      <c r="O1987" s="13">
        <f t="shared" ref="O1987:O2050" si="126">I1987*N1987</f>
        <v>28.348923899999999</v>
      </c>
      <c r="P1987" s="13">
        <f>IF(D1987="ZZ",Brick_Kilns_EF!$E$8*(0.75),Brick_Kilns_EF!$E$8)</f>
        <v>7.1999999999999994E-4</v>
      </c>
      <c r="Q1987" s="13">
        <f t="shared" ref="Q1987:Q2050" si="127">I1987*P1987</f>
        <v>6.3985031999999995</v>
      </c>
    </row>
    <row r="1988" spans="1:17">
      <c r="A1988" s="13" t="s">
        <v>1998</v>
      </c>
      <c r="B1988" s="13">
        <v>25.444643450000001</v>
      </c>
      <c r="C1988" s="13">
        <v>89.268666800000005</v>
      </c>
      <c r="D1988" s="13" t="s">
        <v>6</v>
      </c>
      <c r="E1988" s="13" t="s">
        <v>5000</v>
      </c>
      <c r="F1988" s="13" t="s">
        <v>171</v>
      </c>
      <c r="G1988" s="13" t="s">
        <v>4802</v>
      </c>
      <c r="H1988" s="13" t="s">
        <v>4816</v>
      </c>
      <c r="I1988" s="13">
        <f>(Brick_Kilns_EF!$B$13*Brick_Kilns_EF!$B$11*Brick_Kilns_EF!$B$12)</f>
        <v>8886.81</v>
      </c>
      <c r="J1988" s="13">
        <f>IF(D1988="ZZ",Brick_Kilns_EF!$E$9*(0.75),Brick_Kilns_EF!$E$9)</f>
        <v>7.4740000000000006E-4</v>
      </c>
      <c r="K1988" s="13">
        <f t="shared" si="124"/>
        <v>6.6420017940000005</v>
      </c>
      <c r="L1988" s="13">
        <f>IF(D1988="ZZ", Brick_Kilns_EF!$E$6*(0.75),Brick_Kilns_EF!$E$6)</f>
        <v>4.0400000000000001E-4</v>
      </c>
      <c r="M1988" s="13">
        <f t="shared" si="125"/>
        <v>3.5902712399999999</v>
      </c>
      <c r="N1988" s="13">
        <f>IF(D1988="ZZ",Brick_Kilns_EF!$E$7*(0.75),Brick_Kilns_EF!$E$7)</f>
        <v>3.1900000000000001E-3</v>
      </c>
      <c r="O1988" s="13">
        <f t="shared" si="126"/>
        <v>28.348923899999999</v>
      </c>
      <c r="P1988" s="13">
        <f>IF(D1988="ZZ",Brick_Kilns_EF!$E$8*(0.75),Brick_Kilns_EF!$E$8)</f>
        <v>7.1999999999999994E-4</v>
      </c>
      <c r="Q1988" s="13">
        <f t="shared" si="127"/>
        <v>6.3985031999999995</v>
      </c>
    </row>
    <row r="1989" spans="1:17">
      <c r="A1989" s="13" t="s">
        <v>1999</v>
      </c>
      <c r="B1989" s="13">
        <v>26.335151549999999</v>
      </c>
      <c r="C1989" s="13">
        <v>88.456762029999993</v>
      </c>
      <c r="D1989" s="13" t="s">
        <v>6</v>
      </c>
      <c r="E1989" s="13" t="s">
        <v>5000</v>
      </c>
      <c r="F1989" s="13" t="s">
        <v>171</v>
      </c>
      <c r="G1989" s="13" t="s">
        <v>4802</v>
      </c>
      <c r="H1989" s="13" t="s">
        <v>4816</v>
      </c>
      <c r="I1989" s="13">
        <f>(Brick_Kilns_EF!$B$13*Brick_Kilns_EF!$B$11*Brick_Kilns_EF!$B$12)</f>
        <v>8886.81</v>
      </c>
      <c r="J1989" s="13">
        <f>IF(D1989="ZZ",Brick_Kilns_EF!$E$9*(0.75),Brick_Kilns_EF!$E$9)</f>
        <v>7.4740000000000006E-4</v>
      </c>
      <c r="K1989" s="13">
        <f t="shared" si="124"/>
        <v>6.6420017940000005</v>
      </c>
      <c r="L1989" s="13">
        <f>IF(D1989="ZZ", Brick_Kilns_EF!$E$6*(0.75),Brick_Kilns_EF!$E$6)</f>
        <v>4.0400000000000001E-4</v>
      </c>
      <c r="M1989" s="13">
        <f t="shared" si="125"/>
        <v>3.5902712399999999</v>
      </c>
      <c r="N1989" s="13">
        <f>IF(D1989="ZZ",Brick_Kilns_EF!$E$7*(0.75),Brick_Kilns_EF!$E$7)</f>
        <v>3.1900000000000001E-3</v>
      </c>
      <c r="O1989" s="13">
        <f t="shared" si="126"/>
        <v>28.348923899999999</v>
      </c>
      <c r="P1989" s="13">
        <f>IF(D1989="ZZ",Brick_Kilns_EF!$E$8*(0.75),Brick_Kilns_EF!$E$8)</f>
        <v>7.1999999999999994E-4</v>
      </c>
      <c r="Q1989" s="13">
        <f t="shared" si="127"/>
        <v>6.3985031999999995</v>
      </c>
    </row>
    <row r="1990" spans="1:17">
      <c r="A1990" s="13" t="s">
        <v>2000</v>
      </c>
      <c r="B1990" s="13">
        <v>25.786391219999999</v>
      </c>
      <c r="C1990" s="13">
        <v>88.315601939999993</v>
      </c>
      <c r="D1990" s="13" t="s">
        <v>6</v>
      </c>
      <c r="E1990" s="13" t="s">
        <v>5000</v>
      </c>
      <c r="F1990" s="13" t="s">
        <v>171</v>
      </c>
      <c r="G1990" s="13" t="s">
        <v>4802</v>
      </c>
      <c r="H1990" s="13" t="s">
        <v>4816</v>
      </c>
      <c r="I1990" s="13">
        <f>(Brick_Kilns_EF!$B$13*Brick_Kilns_EF!$B$11*Brick_Kilns_EF!$B$12)</f>
        <v>8886.81</v>
      </c>
      <c r="J1990" s="13">
        <f>IF(D1990="ZZ",Brick_Kilns_EF!$E$9*(0.75),Brick_Kilns_EF!$E$9)</f>
        <v>7.4740000000000006E-4</v>
      </c>
      <c r="K1990" s="13">
        <f t="shared" si="124"/>
        <v>6.6420017940000005</v>
      </c>
      <c r="L1990" s="13">
        <f>IF(D1990="ZZ", Brick_Kilns_EF!$E$6*(0.75),Brick_Kilns_EF!$E$6)</f>
        <v>4.0400000000000001E-4</v>
      </c>
      <c r="M1990" s="13">
        <f t="shared" si="125"/>
        <v>3.5902712399999999</v>
      </c>
      <c r="N1990" s="13">
        <f>IF(D1990="ZZ",Brick_Kilns_EF!$E$7*(0.75),Brick_Kilns_EF!$E$7)</f>
        <v>3.1900000000000001E-3</v>
      </c>
      <c r="O1990" s="13">
        <f t="shared" si="126"/>
        <v>28.348923899999999</v>
      </c>
      <c r="P1990" s="13">
        <f>IF(D1990="ZZ",Brick_Kilns_EF!$E$8*(0.75),Brick_Kilns_EF!$E$8)</f>
        <v>7.1999999999999994E-4</v>
      </c>
      <c r="Q1990" s="13">
        <f t="shared" si="127"/>
        <v>6.3985031999999995</v>
      </c>
    </row>
    <row r="1991" spans="1:17">
      <c r="A1991" s="13" t="s">
        <v>2001</v>
      </c>
      <c r="B1991" s="13">
        <v>25.588431780000001</v>
      </c>
      <c r="C1991" s="13">
        <v>88.809553050000005</v>
      </c>
      <c r="D1991" s="13" t="s">
        <v>6</v>
      </c>
      <c r="E1991" s="13" t="s">
        <v>5000</v>
      </c>
      <c r="F1991" s="13" t="s">
        <v>171</v>
      </c>
      <c r="G1991" s="13" t="s">
        <v>4802</v>
      </c>
      <c r="H1991" s="13" t="s">
        <v>4816</v>
      </c>
      <c r="I1991" s="13">
        <f>(Brick_Kilns_EF!$B$13*Brick_Kilns_EF!$B$11*Brick_Kilns_EF!$B$12)</f>
        <v>8886.81</v>
      </c>
      <c r="J1991" s="13">
        <f>IF(D1991="ZZ",Brick_Kilns_EF!$E$9*(0.75),Brick_Kilns_EF!$E$9)</f>
        <v>7.4740000000000006E-4</v>
      </c>
      <c r="K1991" s="13">
        <f t="shared" si="124"/>
        <v>6.6420017940000005</v>
      </c>
      <c r="L1991" s="13">
        <f>IF(D1991="ZZ", Brick_Kilns_EF!$E$6*(0.75),Brick_Kilns_EF!$E$6)</f>
        <v>4.0400000000000001E-4</v>
      </c>
      <c r="M1991" s="13">
        <f t="shared" si="125"/>
        <v>3.5902712399999999</v>
      </c>
      <c r="N1991" s="13">
        <f>IF(D1991="ZZ",Brick_Kilns_EF!$E$7*(0.75),Brick_Kilns_EF!$E$7)</f>
        <v>3.1900000000000001E-3</v>
      </c>
      <c r="O1991" s="13">
        <f t="shared" si="126"/>
        <v>28.348923899999999</v>
      </c>
      <c r="P1991" s="13">
        <f>IF(D1991="ZZ",Brick_Kilns_EF!$E$8*(0.75),Brick_Kilns_EF!$E$8)</f>
        <v>7.1999999999999994E-4</v>
      </c>
      <c r="Q1991" s="13">
        <f t="shared" si="127"/>
        <v>6.3985031999999995</v>
      </c>
    </row>
    <row r="1992" spans="1:17">
      <c r="A1992" s="13" t="s">
        <v>2002</v>
      </c>
      <c r="B1992" s="13">
        <v>25.678752159999998</v>
      </c>
      <c r="C1992" s="13">
        <v>89.370333020000004</v>
      </c>
      <c r="D1992" s="13" t="s">
        <v>6</v>
      </c>
      <c r="E1992" s="13" t="s">
        <v>5000</v>
      </c>
      <c r="F1992" s="13" t="s">
        <v>171</v>
      </c>
      <c r="G1992" s="13" t="s">
        <v>4802</v>
      </c>
      <c r="H1992" s="13" t="s">
        <v>4816</v>
      </c>
      <c r="I1992" s="13">
        <f>(Brick_Kilns_EF!$B$13*Brick_Kilns_EF!$B$11*Brick_Kilns_EF!$B$12)</f>
        <v>8886.81</v>
      </c>
      <c r="J1992" s="13">
        <f>IF(D1992="ZZ",Brick_Kilns_EF!$E$9*(0.75),Brick_Kilns_EF!$E$9)</f>
        <v>7.4740000000000006E-4</v>
      </c>
      <c r="K1992" s="13">
        <f t="shared" si="124"/>
        <v>6.6420017940000005</v>
      </c>
      <c r="L1992" s="13">
        <f>IF(D1992="ZZ", Brick_Kilns_EF!$E$6*(0.75),Brick_Kilns_EF!$E$6)</f>
        <v>4.0400000000000001E-4</v>
      </c>
      <c r="M1992" s="13">
        <f t="shared" si="125"/>
        <v>3.5902712399999999</v>
      </c>
      <c r="N1992" s="13">
        <f>IF(D1992="ZZ",Brick_Kilns_EF!$E$7*(0.75),Brick_Kilns_EF!$E$7)</f>
        <v>3.1900000000000001E-3</v>
      </c>
      <c r="O1992" s="13">
        <f t="shared" si="126"/>
        <v>28.348923899999999</v>
      </c>
      <c r="P1992" s="13">
        <f>IF(D1992="ZZ",Brick_Kilns_EF!$E$8*(0.75),Brick_Kilns_EF!$E$8)</f>
        <v>7.1999999999999994E-4</v>
      </c>
      <c r="Q1992" s="13">
        <f t="shared" si="127"/>
        <v>6.3985031999999995</v>
      </c>
    </row>
    <row r="1993" spans="1:17">
      <c r="A1993" s="13" t="s">
        <v>2003</v>
      </c>
      <c r="B1993" s="13">
        <v>25.739538240000002</v>
      </c>
      <c r="C1993" s="13">
        <v>88.771311639999993</v>
      </c>
      <c r="D1993" s="13" t="s">
        <v>6</v>
      </c>
      <c r="E1993" s="13" t="s">
        <v>5000</v>
      </c>
      <c r="F1993" s="13" t="s">
        <v>171</v>
      </c>
      <c r="G1993" s="13" t="s">
        <v>4802</v>
      </c>
      <c r="H1993" s="13" t="s">
        <v>4816</v>
      </c>
      <c r="I1993" s="13">
        <f>(Brick_Kilns_EF!$B$13*Brick_Kilns_EF!$B$11*Brick_Kilns_EF!$B$12)</f>
        <v>8886.81</v>
      </c>
      <c r="J1993" s="13">
        <f>IF(D1993="ZZ",Brick_Kilns_EF!$E$9*(0.75),Brick_Kilns_EF!$E$9)</f>
        <v>7.4740000000000006E-4</v>
      </c>
      <c r="K1993" s="13">
        <f t="shared" si="124"/>
        <v>6.6420017940000005</v>
      </c>
      <c r="L1993" s="13">
        <f>IF(D1993="ZZ", Brick_Kilns_EF!$E$6*(0.75),Brick_Kilns_EF!$E$6)</f>
        <v>4.0400000000000001E-4</v>
      </c>
      <c r="M1993" s="13">
        <f t="shared" si="125"/>
        <v>3.5902712399999999</v>
      </c>
      <c r="N1993" s="13">
        <f>IF(D1993="ZZ",Brick_Kilns_EF!$E$7*(0.75),Brick_Kilns_EF!$E$7)</f>
        <v>3.1900000000000001E-3</v>
      </c>
      <c r="O1993" s="13">
        <f t="shared" si="126"/>
        <v>28.348923899999999</v>
      </c>
      <c r="P1993" s="13">
        <f>IF(D1993="ZZ",Brick_Kilns_EF!$E$8*(0.75),Brick_Kilns_EF!$E$8)</f>
        <v>7.1999999999999994E-4</v>
      </c>
      <c r="Q1993" s="13">
        <f t="shared" si="127"/>
        <v>6.3985031999999995</v>
      </c>
    </row>
    <row r="1994" spans="1:17">
      <c r="A1994" s="13" t="s">
        <v>2004</v>
      </c>
      <c r="B1994" s="13">
        <v>25.745584260000001</v>
      </c>
      <c r="C1994" s="13">
        <v>89.436872460000004</v>
      </c>
      <c r="D1994" s="13" t="s">
        <v>6</v>
      </c>
      <c r="E1994" s="13" t="s">
        <v>5000</v>
      </c>
      <c r="F1994" s="13" t="s">
        <v>171</v>
      </c>
      <c r="G1994" s="13" t="s">
        <v>4802</v>
      </c>
      <c r="H1994" s="13" t="s">
        <v>4816</v>
      </c>
      <c r="I1994" s="13">
        <f>(Brick_Kilns_EF!$B$13*Brick_Kilns_EF!$B$11*Brick_Kilns_EF!$B$12)</f>
        <v>8886.81</v>
      </c>
      <c r="J1994" s="13">
        <f>IF(D1994="ZZ",Brick_Kilns_EF!$E$9*(0.75),Brick_Kilns_EF!$E$9)</f>
        <v>7.4740000000000006E-4</v>
      </c>
      <c r="K1994" s="13">
        <f t="shared" si="124"/>
        <v>6.6420017940000005</v>
      </c>
      <c r="L1994" s="13">
        <f>IF(D1994="ZZ", Brick_Kilns_EF!$E$6*(0.75),Brick_Kilns_EF!$E$6)</f>
        <v>4.0400000000000001E-4</v>
      </c>
      <c r="M1994" s="13">
        <f t="shared" si="125"/>
        <v>3.5902712399999999</v>
      </c>
      <c r="N1994" s="13">
        <f>IF(D1994="ZZ",Brick_Kilns_EF!$E$7*(0.75),Brick_Kilns_EF!$E$7)</f>
        <v>3.1900000000000001E-3</v>
      </c>
      <c r="O1994" s="13">
        <f t="shared" si="126"/>
        <v>28.348923899999999</v>
      </c>
      <c r="P1994" s="13">
        <f>IF(D1994="ZZ",Brick_Kilns_EF!$E$8*(0.75),Brick_Kilns_EF!$E$8)</f>
        <v>7.1999999999999994E-4</v>
      </c>
      <c r="Q1994" s="13">
        <f t="shared" si="127"/>
        <v>6.3985031999999995</v>
      </c>
    </row>
    <row r="1995" spans="1:17">
      <c r="A1995" s="13" t="s">
        <v>2005</v>
      </c>
      <c r="B1995" s="13">
        <v>25.808124400000001</v>
      </c>
      <c r="C1995" s="13">
        <v>88.216996640000005</v>
      </c>
      <c r="D1995" s="13" t="s">
        <v>6</v>
      </c>
      <c r="E1995" s="13" t="s">
        <v>5000</v>
      </c>
      <c r="F1995" s="13" t="s">
        <v>171</v>
      </c>
      <c r="G1995" s="13" t="s">
        <v>4802</v>
      </c>
      <c r="H1995" s="13" t="s">
        <v>4816</v>
      </c>
      <c r="I1995" s="13">
        <f>(Brick_Kilns_EF!$B$13*Brick_Kilns_EF!$B$11*Brick_Kilns_EF!$B$12)</f>
        <v>8886.81</v>
      </c>
      <c r="J1995" s="13">
        <f>IF(D1995="ZZ",Brick_Kilns_EF!$E$9*(0.75),Brick_Kilns_EF!$E$9)</f>
        <v>7.4740000000000006E-4</v>
      </c>
      <c r="K1995" s="13">
        <f t="shared" si="124"/>
        <v>6.6420017940000005</v>
      </c>
      <c r="L1995" s="13">
        <f>IF(D1995="ZZ", Brick_Kilns_EF!$E$6*(0.75),Brick_Kilns_EF!$E$6)</f>
        <v>4.0400000000000001E-4</v>
      </c>
      <c r="M1995" s="13">
        <f t="shared" si="125"/>
        <v>3.5902712399999999</v>
      </c>
      <c r="N1995" s="13">
        <f>IF(D1995="ZZ",Brick_Kilns_EF!$E$7*(0.75),Brick_Kilns_EF!$E$7)</f>
        <v>3.1900000000000001E-3</v>
      </c>
      <c r="O1995" s="13">
        <f t="shared" si="126"/>
        <v>28.348923899999999</v>
      </c>
      <c r="P1995" s="13">
        <f>IF(D1995="ZZ",Brick_Kilns_EF!$E$8*(0.75),Brick_Kilns_EF!$E$8)</f>
        <v>7.1999999999999994E-4</v>
      </c>
      <c r="Q1995" s="13">
        <f t="shared" si="127"/>
        <v>6.3985031999999995</v>
      </c>
    </row>
    <row r="1996" spans="1:17">
      <c r="A1996" s="13" t="s">
        <v>2006</v>
      </c>
      <c r="B1996" s="13">
        <v>22.12026389</v>
      </c>
      <c r="C1996" s="13">
        <v>90.790197950000007</v>
      </c>
      <c r="D1996" s="13" t="s">
        <v>6</v>
      </c>
      <c r="E1996" s="13" t="s">
        <v>5000</v>
      </c>
      <c r="F1996" s="13" t="s">
        <v>11</v>
      </c>
      <c r="G1996" s="13" t="s">
        <v>4802</v>
      </c>
      <c r="H1996" s="13" t="s">
        <v>4816</v>
      </c>
      <c r="I1996" s="13">
        <f>(Brick_Kilns_EF!$B$13*Brick_Kilns_EF!$B$11*Brick_Kilns_EF!$B$12)</f>
        <v>8886.81</v>
      </c>
      <c r="J1996" s="13">
        <f>IF(D1996="ZZ",Brick_Kilns_EF!$E$9*(0.75),Brick_Kilns_EF!$E$9)</f>
        <v>7.4740000000000006E-4</v>
      </c>
      <c r="K1996" s="13">
        <f t="shared" si="124"/>
        <v>6.6420017940000005</v>
      </c>
      <c r="L1996" s="13">
        <f>IF(D1996="ZZ", Brick_Kilns_EF!$E$6*(0.75),Brick_Kilns_EF!$E$6)</f>
        <v>4.0400000000000001E-4</v>
      </c>
      <c r="M1996" s="13">
        <f t="shared" si="125"/>
        <v>3.5902712399999999</v>
      </c>
      <c r="N1996" s="13">
        <f>IF(D1996="ZZ",Brick_Kilns_EF!$E$7*(0.75),Brick_Kilns_EF!$E$7)</f>
        <v>3.1900000000000001E-3</v>
      </c>
      <c r="O1996" s="13">
        <f t="shared" si="126"/>
        <v>28.348923899999999</v>
      </c>
      <c r="P1996" s="13">
        <f>IF(D1996="ZZ",Brick_Kilns_EF!$E$8*(0.75),Brick_Kilns_EF!$E$8)</f>
        <v>7.1999999999999994E-4</v>
      </c>
      <c r="Q1996" s="13">
        <f t="shared" si="127"/>
        <v>6.3985031999999995</v>
      </c>
    </row>
    <row r="1997" spans="1:17">
      <c r="A1997" s="13" t="s">
        <v>2007</v>
      </c>
      <c r="B1997" s="13">
        <v>25.61532188</v>
      </c>
      <c r="C1997" s="13">
        <v>89.477235780000001</v>
      </c>
      <c r="D1997" s="13" t="s">
        <v>6</v>
      </c>
      <c r="E1997" s="13" t="s">
        <v>5000</v>
      </c>
      <c r="F1997" s="13" t="s">
        <v>171</v>
      </c>
      <c r="G1997" s="13" t="s">
        <v>4802</v>
      </c>
      <c r="H1997" s="13" t="s">
        <v>4816</v>
      </c>
      <c r="I1997" s="13">
        <f>(Brick_Kilns_EF!$B$13*Brick_Kilns_EF!$B$11*Brick_Kilns_EF!$B$12)</f>
        <v>8886.81</v>
      </c>
      <c r="J1997" s="13">
        <f>IF(D1997="ZZ",Brick_Kilns_EF!$E$9*(0.75),Brick_Kilns_EF!$E$9)</f>
        <v>7.4740000000000006E-4</v>
      </c>
      <c r="K1997" s="13">
        <f t="shared" si="124"/>
        <v>6.6420017940000005</v>
      </c>
      <c r="L1997" s="13">
        <f>IF(D1997="ZZ", Brick_Kilns_EF!$E$6*(0.75),Brick_Kilns_EF!$E$6)</f>
        <v>4.0400000000000001E-4</v>
      </c>
      <c r="M1997" s="13">
        <f t="shared" si="125"/>
        <v>3.5902712399999999</v>
      </c>
      <c r="N1997" s="13">
        <f>IF(D1997="ZZ",Brick_Kilns_EF!$E$7*(0.75),Brick_Kilns_EF!$E$7)</f>
        <v>3.1900000000000001E-3</v>
      </c>
      <c r="O1997" s="13">
        <f t="shared" si="126"/>
        <v>28.348923899999999</v>
      </c>
      <c r="P1997" s="13">
        <f>IF(D1997="ZZ",Brick_Kilns_EF!$E$8*(0.75),Brick_Kilns_EF!$E$8)</f>
        <v>7.1999999999999994E-4</v>
      </c>
      <c r="Q1997" s="13">
        <f t="shared" si="127"/>
        <v>6.3985031999999995</v>
      </c>
    </row>
    <row r="1998" spans="1:17">
      <c r="A1998" s="13" t="s">
        <v>2008</v>
      </c>
      <c r="B1998" s="13">
        <v>25.580440419999999</v>
      </c>
      <c r="C1998" s="13">
        <v>89.077701279999999</v>
      </c>
      <c r="D1998" s="13" t="s">
        <v>6</v>
      </c>
      <c r="E1998" s="13" t="s">
        <v>5000</v>
      </c>
      <c r="F1998" s="13" t="s">
        <v>171</v>
      </c>
      <c r="G1998" s="13" t="s">
        <v>4802</v>
      </c>
      <c r="H1998" s="13" t="s">
        <v>4816</v>
      </c>
      <c r="I1998" s="13">
        <f>(Brick_Kilns_EF!$B$13*Brick_Kilns_EF!$B$11*Brick_Kilns_EF!$B$12)</f>
        <v>8886.81</v>
      </c>
      <c r="J1998" s="13">
        <f>IF(D1998="ZZ",Brick_Kilns_EF!$E$9*(0.75),Brick_Kilns_EF!$E$9)</f>
        <v>7.4740000000000006E-4</v>
      </c>
      <c r="K1998" s="13">
        <f t="shared" si="124"/>
        <v>6.6420017940000005</v>
      </c>
      <c r="L1998" s="13">
        <f>IF(D1998="ZZ", Brick_Kilns_EF!$E$6*(0.75),Brick_Kilns_EF!$E$6)</f>
        <v>4.0400000000000001E-4</v>
      </c>
      <c r="M1998" s="13">
        <f t="shared" si="125"/>
        <v>3.5902712399999999</v>
      </c>
      <c r="N1998" s="13">
        <f>IF(D1998="ZZ",Brick_Kilns_EF!$E$7*(0.75),Brick_Kilns_EF!$E$7)</f>
        <v>3.1900000000000001E-3</v>
      </c>
      <c r="O1998" s="13">
        <f t="shared" si="126"/>
        <v>28.348923899999999</v>
      </c>
      <c r="P1998" s="13">
        <f>IF(D1998="ZZ",Brick_Kilns_EF!$E$8*(0.75),Brick_Kilns_EF!$E$8)</f>
        <v>7.1999999999999994E-4</v>
      </c>
      <c r="Q1998" s="13">
        <f t="shared" si="127"/>
        <v>6.3985031999999995</v>
      </c>
    </row>
    <row r="1999" spans="1:17">
      <c r="A1999" s="13" t="s">
        <v>2009</v>
      </c>
      <c r="B1999" s="13">
        <v>25.65369381</v>
      </c>
      <c r="C1999" s="13">
        <v>89.473248299999995</v>
      </c>
      <c r="D1999" s="13" t="s">
        <v>6</v>
      </c>
      <c r="E1999" s="13" t="s">
        <v>5000</v>
      </c>
      <c r="F1999" s="13" t="s">
        <v>171</v>
      </c>
      <c r="G1999" s="13" t="s">
        <v>4802</v>
      </c>
      <c r="H1999" s="13" t="s">
        <v>4816</v>
      </c>
      <c r="I1999" s="13">
        <f>(Brick_Kilns_EF!$B$13*Brick_Kilns_EF!$B$11*Brick_Kilns_EF!$B$12)</f>
        <v>8886.81</v>
      </c>
      <c r="J1999" s="13">
        <f>IF(D1999="ZZ",Brick_Kilns_EF!$E$9*(0.75),Brick_Kilns_EF!$E$9)</f>
        <v>7.4740000000000006E-4</v>
      </c>
      <c r="K1999" s="13">
        <f t="shared" si="124"/>
        <v>6.6420017940000005</v>
      </c>
      <c r="L1999" s="13">
        <f>IF(D1999="ZZ", Brick_Kilns_EF!$E$6*(0.75),Brick_Kilns_EF!$E$6)</f>
        <v>4.0400000000000001E-4</v>
      </c>
      <c r="M1999" s="13">
        <f t="shared" si="125"/>
        <v>3.5902712399999999</v>
      </c>
      <c r="N1999" s="13">
        <f>IF(D1999="ZZ",Brick_Kilns_EF!$E$7*(0.75),Brick_Kilns_EF!$E$7)</f>
        <v>3.1900000000000001E-3</v>
      </c>
      <c r="O1999" s="13">
        <f t="shared" si="126"/>
        <v>28.348923899999999</v>
      </c>
      <c r="P1999" s="13">
        <f>IF(D1999="ZZ",Brick_Kilns_EF!$E$8*(0.75),Brick_Kilns_EF!$E$8)</f>
        <v>7.1999999999999994E-4</v>
      </c>
      <c r="Q1999" s="13">
        <f t="shared" si="127"/>
        <v>6.3985031999999995</v>
      </c>
    </row>
    <row r="2000" spans="1:17">
      <c r="A2000" s="13" t="s">
        <v>2010</v>
      </c>
      <c r="B2000" s="13">
        <v>25.747274900000001</v>
      </c>
      <c r="C2000" s="13">
        <v>89.742743160000003</v>
      </c>
      <c r="D2000" s="13" t="s">
        <v>6</v>
      </c>
      <c r="E2000" s="13" t="s">
        <v>5000</v>
      </c>
      <c r="F2000" s="13" t="s">
        <v>171</v>
      </c>
      <c r="G2000" s="13" t="s">
        <v>4802</v>
      </c>
      <c r="H2000" s="13" t="s">
        <v>4816</v>
      </c>
      <c r="I2000" s="13">
        <f>(Brick_Kilns_EF!$B$13*Brick_Kilns_EF!$B$11*Brick_Kilns_EF!$B$12)</f>
        <v>8886.81</v>
      </c>
      <c r="J2000" s="13">
        <f>IF(D2000="ZZ",Brick_Kilns_EF!$E$9*(0.75),Brick_Kilns_EF!$E$9)</f>
        <v>7.4740000000000006E-4</v>
      </c>
      <c r="K2000" s="13">
        <f t="shared" si="124"/>
        <v>6.6420017940000005</v>
      </c>
      <c r="L2000" s="13">
        <f>IF(D2000="ZZ", Brick_Kilns_EF!$E$6*(0.75),Brick_Kilns_EF!$E$6)</f>
        <v>4.0400000000000001E-4</v>
      </c>
      <c r="M2000" s="13">
        <f t="shared" si="125"/>
        <v>3.5902712399999999</v>
      </c>
      <c r="N2000" s="13">
        <f>IF(D2000="ZZ",Brick_Kilns_EF!$E$7*(0.75),Brick_Kilns_EF!$E$7)</f>
        <v>3.1900000000000001E-3</v>
      </c>
      <c r="O2000" s="13">
        <f t="shared" si="126"/>
        <v>28.348923899999999</v>
      </c>
      <c r="P2000" s="13">
        <f>IF(D2000="ZZ",Brick_Kilns_EF!$E$8*(0.75),Brick_Kilns_EF!$E$8)</f>
        <v>7.1999999999999994E-4</v>
      </c>
      <c r="Q2000" s="13">
        <f t="shared" si="127"/>
        <v>6.3985031999999995</v>
      </c>
    </row>
    <row r="2001" spans="1:17">
      <c r="A2001" s="13" t="s">
        <v>2011</v>
      </c>
      <c r="B2001" s="13">
        <v>25.95152169</v>
      </c>
      <c r="C2001" s="13">
        <v>89.026039870000005</v>
      </c>
      <c r="D2001" s="13" t="s">
        <v>6</v>
      </c>
      <c r="E2001" s="13" t="s">
        <v>5000</v>
      </c>
      <c r="F2001" s="13" t="s">
        <v>171</v>
      </c>
      <c r="G2001" s="13" t="s">
        <v>4802</v>
      </c>
      <c r="H2001" s="13" t="s">
        <v>4816</v>
      </c>
      <c r="I2001" s="13">
        <f>(Brick_Kilns_EF!$B$13*Brick_Kilns_EF!$B$11*Brick_Kilns_EF!$B$12)</f>
        <v>8886.81</v>
      </c>
      <c r="J2001" s="13">
        <f>IF(D2001="ZZ",Brick_Kilns_EF!$E$9*(0.75),Brick_Kilns_EF!$E$9)</f>
        <v>7.4740000000000006E-4</v>
      </c>
      <c r="K2001" s="13">
        <f t="shared" si="124"/>
        <v>6.6420017940000005</v>
      </c>
      <c r="L2001" s="13">
        <f>IF(D2001="ZZ", Brick_Kilns_EF!$E$6*(0.75),Brick_Kilns_EF!$E$6)</f>
        <v>4.0400000000000001E-4</v>
      </c>
      <c r="M2001" s="13">
        <f t="shared" si="125"/>
        <v>3.5902712399999999</v>
      </c>
      <c r="N2001" s="13">
        <f>IF(D2001="ZZ",Brick_Kilns_EF!$E$7*(0.75),Brick_Kilns_EF!$E$7)</f>
        <v>3.1900000000000001E-3</v>
      </c>
      <c r="O2001" s="13">
        <f t="shared" si="126"/>
        <v>28.348923899999999</v>
      </c>
      <c r="P2001" s="13">
        <f>IF(D2001="ZZ",Brick_Kilns_EF!$E$8*(0.75),Brick_Kilns_EF!$E$8)</f>
        <v>7.1999999999999994E-4</v>
      </c>
      <c r="Q2001" s="13">
        <f t="shared" si="127"/>
        <v>6.3985031999999995</v>
      </c>
    </row>
    <row r="2002" spans="1:17">
      <c r="A2002" s="13" t="s">
        <v>2012</v>
      </c>
      <c r="B2002" s="13">
        <v>25.779373339999999</v>
      </c>
      <c r="C2002" s="13">
        <v>88.917741140000004</v>
      </c>
      <c r="D2002" s="13" t="s">
        <v>6</v>
      </c>
      <c r="E2002" s="13" t="s">
        <v>5000</v>
      </c>
      <c r="F2002" s="13" t="s">
        <v>171</v>
      </c>
      <c r="G2002" s="13" t="s">
        <v>4802</v>
      </c>
      <c r="H2002" s="13" t="s">
        <v>4816</v>
      </c>
      <c r="I2002" s="13">
        <f>(Brick_Kilns_EF!$B$13*Brick_Kilns_EF!$B$11*Brick_Kilns_EF!$B$12)</f>
        <v>8886.81</v>
      </c>
      <c r="J2002" s="13">
        <f>IF(D2002="ZZ",Brick_Kilns_EF!$E$9*(0.75),Brick_Kilns_EF!$E$9)</f>
        <v>7.4740000000000006E-4</v>
      </c>
      <c r="K2002" s="13">
        <f t="shared" si="124"/>
        <v>6.6420017940000005</v>
      </c>
      <c r="L2002" s="13">
        <f>IF(D2002="ZZ", Brick_Kilns_EF!$E$6*(0.75),Brick_Kilns_EF!$E$6)</f>
        <v>4.0400000000000001E-4</v>
      </c>
      <c r="M2002" s="13">
        <f t="shared" si="125"/>
        <v>3.5902712399999999</v>
      </c>
      <c r="N2002" s="13">
        <f>IF(D2002="ZZ",Brick_Kilns_EF!$E$7*(0.75),Brick_Kilns_EF!$E$7)</f>
        <v>3.1900000000000001E-3</v>
      </c>
      <c r="O2002" s="13">
        <f t="shared" si="126"/>
        <v>28.348923899999999</v>
      </c>
      <c r="P2002" s="13">
        <f>IF(D2002="ZZ",Brick_Kilns_EF!$E$8*(0.75),Brick_Kilns_EF!$E$8)</f>
        <v>7.1999999999999994E-4</v>
      </c>
      <c r="Q2002" s="13">
        <f t="shared" si="127"/>
        <v>6.3985031999999995</v>
      </c>
    </row>
    <row r="2003" spans="1:17">
      <c r="A2003" s="13" t="s">
        <v>2013</v>
      </c>
      <c r="B2003" s="13">
        <v>25.535419600000001</v>
      </c>
      <c r="C2003" s="13">
        <v>89.044230150000004</v>
      </c>
      <c r="D2003" s="13" t="s">
        <v>6</v>
      </c>
      <c r="E2003" s="13" t="s">
        <v>5000</v>
      </c>
      <c r="F2003" s="13" t="s">
        <v>171</v>
      </c>
      <c r="G2003" s="13" t="s">
        <v>4802</v>
      </c>
      <c r="H2003" s="13" t="s">
        <v>4816</v>
      </c>
      <c r="I2003" s="13">
        <f>(Brick_Kilns_EF!$B$13*Brick_Kilns_EF!$B$11*Brick_Kilns_EF!$B$12)</f>
        <v>8886.81</v>
      </c>
      <c r="J2003" s="13">
        <f>IF(D2003="ZZ",Brick_Kilns_EF!$E$9*(0.75),Brick_Kilns_EF!$E$9)</f>
        <v>7.4740000000000006E-4</v>
      </c>
      <c r="K2003" s="13">
        <f t="shared" si="124"/>
        <v>6.6420017940000005</v>
      </c>
      <c r="L2003" s="13">
        <f>IF(D2003="ZZ", Brick_Kilns_EF!$E$6*(0.75),Brick_Kilns_EF!$E$6)</f>
        <v>4.0400000000000001E-4</v>
      </c>
      <c r="M2003" s="13">
        <f t="shared" si="125"/>
        <v>3.5902712399999999</v>
      </c>
      <c r="N2003" s="13">
        <f>IF(D2003="ZZ",Brick_Kilns_EF!$E$7*(0.75),Brick_Kilns_EF!$E$7)</f>
        <v>3.1900000000000001E-3</v>
      </c>
      <c r="O2003" s="13">
        <f t="shared" si="126"/>
        <v>28.348923899999999</v>
      </c>
      <c r="P2003" s="13">
        <f>IF(D2003="ZZ",Brick_Kilns_EF!$E$8*(0.75),Brick_Kilns_EF!$E$8)</f>
        <v>7.1999999999999994E-4</v>
      </c>
      <c r="Q2003" s="13">
        <f t="shared" si="127"/>
        <v>6.3985031999999995</v>
      </c>
    </row>
    <row r="2004" spans="1:17">
      <c r="A2004" s="13" t="s">
        <v>2014</v>
      </c>
      <c r="B2004" s="13">
        <v>25.768797500000002</v>
      </c>
      <c r="C2004" s="13">
        <v>89.307884229999999</v>
      </c>
      <c r="D2004" s="13" t="s">
        <v>6</v>
      </c>
      <c r="E2004" s="13" t="s">
        <v>5000</v>
      </c>
      <c r="F2004" s="13" t="s">
        <v>171</v>
      </c>
      <c r="G2004" s="13" t="s">
        <v>4802</v>
      </c>
      <c r="H2004" s="13" t="s">
        <v>4816</v>
      </c>
      <c r="I2004" s="13">
        <f>(Brick_Kilns_EF!$B$13*Brick_Kilns_EF!$B$11*Brick_Kilns_EF!$B$12)</f>
        <v>8886.81</v>
      </c>
      <c r="J2004" s="13">
        <f>IF(D2004="ZZ",Brick_Kilns_EF!$E$9*(0.75),Brick_Kilns_EF!$E$9)</f>
        <v>7.4740000000000006E-4</v>
      </c>
      <c r="K2004" s="13">
        <f t="shared" si="124"/>
        <v>6.6420017940000005</v>
      </c>
      <c r="L2004" s="13">
        <f>IF(D2004="ZZ", Brick_Kilns_EF!$E$6*(0.75),Brick_Kilns_EF!$E$6)</f>
        <v>4.0400000000000001E-4</v>
      </c>
      <c r="M2004" s="13">
        <f t="shared" si="125"/>
        <v>3.5902712399999999</v>
      </c>
      <c r="N2004" s="13">
        <f>IF(D2004="ZZ",Brick_Kilns_EF!$E$7*(0.75),Brick_Kilns_EF!$E$7)</f>
        <v>3.1900000000000001E-3</v>
      </c>
      <c r="O2004" s="13">
        <f t="shared" si="126"/>
        <v>28.348923899999999</v>
      </c>
      <c r="P2004" s="13">
        <f>IF(D2004="ZZ",Brick_Kilns_EF!$E$8*(0.75),Brick_Kilns_EF!$E$8)</f>
        <v>7.1999999999999994E-4</v>
      </c>
      <c r="Q2004" s="13">
        <f t="shared" si="127"/>
        <v>6.3985031999999995</v>
      </c>
    </row>
    <row r="2005" spans="1:17">
      <c r="A2005" s="13" t="s">
        <v>2015</v>
      </c>
      <c r="B2005" s="13">
        <v>26.120806550000001</v>
      </c>
      <c r="C2005" s="13">
        <v>89.098793409999999</v>
      </c>
      <c r="D2005" s="13" t="s">
        <v>6</v>
      </c>
      <c r="E2005" s="13" t="s">
        <v>5000</v>
      </c>
      <c r="F2005" s="13" t="s">
        <v>171</v>
      </c>
      <c r="G2005" s="13" t="s">
        <v>4802</v>
      </c>
      <c r="H2005" s="13" t="s">
        <v>4816</v>
      </c>
      <c r="I2005" s="13">
        <f>(Brick_Kilns_EF!$B$13*Brick_Kilns_EF!$B$11*Brick_Kilns_EF!$B$12)</f>
        <v>8886.81</v>
      </c>
      <c r="J2005" s="13">
        <f>IF(D2005="ZZ",Brick_Kilns_EF!$E$9*(0.75),Brick_Kilns_EF!$E$9)</f>
        <v>7.4740000000000006E-4</v>
      </c>
      <c r="K2005" s="13">
        <f t="shared" si="124"/>
        <v>6.6420017940000005</v>
      </c>
      <c r="L2005" s="13">
        <f>IF(D2005="ZZ", Brick_Kilns_EF!$E$6*(0.75),Brick_Kilns_EF!$E$6)</f>
        <v>4.0400000000000001E-4</v>
      </c>
      <c r="M2005" s="13">
        <f t="shared" si="125"/>
        <v>3.5902712399999999</v>
      </c>
      <c r="N2005" s="13">
        <f>IF(D2005="ZZ",Brick_Kilns_EF!$E$7*(0.75),Brick_Kilns_EF!$E$7)</f>
        <v>3.1900000000000001E-3</v>
      </c>
      <c r="O2005" s="13">
        <f t="shared" si="126"/>
        <v>28.348923899999999</v>
      </c>
      <c r="P2005" s="13">
        <f>IF(D2005="ZZ",Brick_Kilns_EF!$E$8*(0.75),Brick_Kilns_EF!$E$8)</f>
        <v>7.1999999999999994E-4</v>
      </c>
      <c r="Q2005" s="13">
        <f t="shared" si="127"/>
        <v>6.3985031999999995</v>
      </c>
    </row>
    <row r="2006" spans="1:17">
      <c r="A2006" s="13" t="s">
        <v>2016</v>
      </c>
      <c r="B2006" s="13">
        <v>25.47247638</v>
      </c>
      <c r="C2006" s="13">
        <v>89.161439090000002</v>
      </c>
      <c r="D2006" s="13" t="s">
        <v>6</v>
      </c>
      <c r="E2006" s="13" t="s">
        <v>5000</v>
      </c>
      <c r="F2006" s="13" t="s">
        <v>171</v>
      </c>
      <c r="G2006" s="13" t="s">
        <v>4802</v>
      </c>
      <c r="H2006" s="13" t="s">
        <v>4816</v>
      </c>
      <c r="I2006" s="13">
        <f>(Brick_Kilns_EF!$B$13*Brick_Kilns_EF!$B$11*Brick_Kilns_EF!$B$12)</f>
        <v>8886.81</v>
      </c>
      <c r="J2006" s="13">
        <f>IF(D2006="ZZ",Brick_Kilns_EF!$E$9*(0.75),Brick_Kilns_EF!$E$9)</f>
        <v>7.4740000000000006E-4</v>
      </c>
      <c r="K2006" s="13">
        <f t="shared" si="124"/>
        <v>6.6420017940000005</v>
      </c>
      <c r="L2006" s="13">
        <f>IF(D2006="ZZ", Brick_Kilns_EF!$E$6*(0.75),Brick_Kilns_EF!$E$6)</f>
        <v>4.0400000000000001E-4</v>
      </c>
      <c r="M2006" s="13">
        <f t="shared" si="125"/>
        <v>3.5902712399999999</v>
      </c>
      <c r="N2006" s="13">
        <f>IF(D2006="ZZ",Brick_Kilns_EF!$E$7*(0.75),Brick_Kilns_EF!$E$7)</f>
        <v>3.1900000000000001E-3</v>
      </c>
      <c r="O2006" s="13">
        <f t="shared" si="126"/>
        <v>28.348923899999999</v>
      </c>
      <c r="P2006" s="13">
        <f>IF(D2006="ZZ",Brick_Kilns_EF!$E$8*(0.75),Brick_Kilns_EF!$E$8)</f>
        <v>7.1999999999999994E-4</v>
      </c>
      <c r="Q2006" s="13">
        <f t="shared" si="127"/>
        <v>6.3985031999999995</v>
      </c>
    </row>
    <row r="2007" spans="1:17">
      <c r="A2007" s="13" t="s">
        <v>2017</v>
      </c>
      <c r="B2007" s="13">
        <v>25.945690519999999</v>
      </c>
      <c r="C2007" s="13">
        <v>88.399232569999995</v>
      </c>
      <c r="D2007" s="13" t="s">
        <v>6</v>
      </c>
      <c r="E2007" s="13" t="s">
        <v>5000</v>
      </c>
      <c r="F2007" s="13" t="s">
        <v>171</v>
      </c>
      <c r="G2007" s="13" t="s">
        <v>4802</v>
      </c>
      <c r="H2007" s="13" t="s">
        <v>4816</v>
      </c>
      <c r="I2007" s="13">
        <f>(Brick_Kilns_EF!$B$13*Brick_Kilns_EF!$B$11*Brick_Kilns_EF!$B$12)</f>
        <v>8886.81</v>
      </c>
      <c r="J2007" s="13">
        <f>IF(D2007="ZZ",Brick_Kilns_EF!$E$9*(0.75),Brick_Kilns_EF!$E$9)</f>
        <v>7.4740000000000006E-4</v>
      </c>
      <c r="K2007" s="13">
        <f t="shared" si="124"/>
        <v>6.6420017940000005</v>
      </c>
      <c r="L2007" s="13">
        <f>IF(D2007="ZZ", Brick_Kilns_EF!$E$6*(0.75),Brick_Kilns_EF!$E$6)</f>
        <v>4.0400000000000001E-4</v>
      </c>
      <c r="M2007" s="13">
        <f t="shared" si="125"/>
        <v>3.5902712399999999</v>
      </c>
      <c r="N2007" s="13">
        <f>IF(D2007="ZZ",Brick_Kilns_EF!$E$7*(0.75),Brick_Kilns_EF!$E$7)</f>
        <v>3.1900000000000001E-3</v>
      </c>
      <c r="O2007" s="13">
        <f t="shared" si="126"/>
        <v>28.348923899999999</v>
      </c>
      <c r="P2007" s="13">
        <f>IF(D2007="ZZ",Brick_Kilns_EF!$E$8*(0.75),Brick_Kilns_EF!$E$8)</f>
        <v>7.1999999999999994E-4</v>
      </c>
      <c r="Q2007" s="13">
        <f t="shared" si="127"/>
        <v>6.3985031999999995</v>
      </c>
    </row>
    <row r="2008" spans="1:17">
      <c r="A2008" s="13" t="s">
        <v>2018</v>
      </c>
      <c r="B2008" s="13">
        <v>25.77714692</v>
      </c>
      <c r="C2008" s="13">
        <v>89.703640640000003</v>
      </c>
      <c r="D2008" s="13" t="s">
        <v>6</v>
      </c>
      <c r="E2008" s="13" t="s">
        <v>5000</v>
      </c>
      <c r="F2008" s="13" t="s">
        <v>171</v>
      </c>
      <c r="G2008" s="13" t="s">
        <v>4802</v>
      </c>
      <c r="H2008" s="13" t="s">
        <v>4816</v>
      </c>
      <c r="I2008" s="13">
        <f>(Brick_Kilns_EF!$B$13*Brick_Kilns_EF!$B$11*Brick_Kilns_EF!$B$12)</f>
        <v>8886.81</v>
      </c>
      <c r="J2008" s="13">
        <f>IF(D2008="ZZ",Brick_Kilns_EF!$E$9*(0.75),Brick_Kilns_EF!$E$9)</f>
        <v>7.4740000000000006E-4</v>
      </c>
      <c r="K2008" s="13">
        <f t="shared" si="124"/>
        <v>6.6420017940000005</v>
      </c>
      <c r="L2008" s="13">
        <f>IF(D2008="ZZ", Brick_Kilns_EF!$E$6*(0.75),Brick_Kilns_EF!$E$6)</f>
        <v>4.0400000000000001E-4</v>
      </c>
      <c r="M2008" s="13">
        <f t="shared" si="125"/>
        <v>3.5902712399999999</v>
      </c>
      <c r="N2008" s="13">
        <f>IF(D2008="ZZ",Brick_Kilns_EF!$E$7*(0.75),Brick_Kilns_EF!$E$7)</f>
        <v>3.1900000000000001E-3</v>
      </c>
      <c r="O2008" s="13">
        <f t="shared" si="126"/>
        <v>28.348923899999999</v>
      </c>
      <c r="P2008" s="13">
        <f>IF(D2008="ZZ",Brick_Kilns_EF!$E$8*(0.75),Brick_Kilns_EF!$E$8)</f>
        <v>7.1999999999999994E-4</v>
      </c>
      <c r="Q2008" s="13">
        <f t="shared" si="127"/>
        <v>6.3985031999999995</v>
      </c>
    </row>
    <row r="2009" spans="1:17">
      <c r="A2009" s="13" t="s">
        <v>2019</v>
      </c>
      <c r="B2009" s="13">
        <v>25.501112719999998</v>
      </c>
      <c r="C2009" s="13">
        <v>88.900698610000006</v>
      </c>
      <c r="D2009" s="13" t="s">
        <v>6</v>
      </c>
      <c r="E2009" s="13" t="s">
        <v>5000</v>
      </c>
      <c r="F2009" s="13" t="s">
        <v>171</v>
      </c>
      <c r="G2009" s="13" t="s">
        <v>4802</v>
      </c>
      <c r="H2009" s="13" t="s">
        <v>4816</v>
      </c>
      <c r="I2009" s="13">
        <f>(Brick_Kilns_EF!$B$13*Brick_Kilns_EF!$B$11*Brick_Kilns_EF!$B$12)</f>
        <v>8886.81</v>
      </c>
      <c r="J2009" s="13">
        <f>IF(D2009="ZZ",Brick_Kilns_EF!$E$9*(0.75),Brick_Kilns_EF!$E$9)</f>
        <v>7.4740000000000006E-4</v>
      </c>
      <c r="K2009" s="13">
        <f t="shared" si="124"/>
        <v>6.6420017940000005</v>
      </c>
      <c r="L2009" s="13">
        <f>IF(D2009="ZZ", Brick_Kilns_EF!$E$6*(0.75),Brick_Kilns_EF!$E$6)</f>
        <v>4.0400000000000001E-4</v>
      </c>
      <c r="M2009" s="13">
        <f t="shared" si="125"/>
        <v>3.5902712399999999</v>
      </c>
      <c r="N2009" s="13">
        <f>IF(D2009="ZZ",Brick_Kilns_EF!$E$7*(0.75),Brick_Kilns_EF!$E$7)</f>
        <v>3.1900000000000001E-3</v>
      </c>
      <c r="O2009" s="13">
        <f t="shared" si="126"/>
        <v>28.348923899999999</v>
      </c>
      <c r="P2009" s="13">
        <f>IF(D2009="ZZ",Brick_Kilns_EF!$E$8*(0.75),Brick_Kilns_EF!$E$8)</f>
        <v>7.1999999999999994E-4</v>
      </c>
      <c r="Q2009" s="13">
        <f t="shared" si="127"/>
        <v>6.3985031999999995</v>
      </c>
    </row>
    <row r="2010" spans="1:17">
      <c r="A2010" s="13" t="s">
        <v>2020</v>
      </c>
      <c r="B2010" s="13">
        <v>25.982787210000001</v>
      </c>
      <c r="C2010" s="13">
        <v>89.010047369999995</v>
      </c>
      <c r="D2010" s="13" t="s">
        <v>6</v>
      </c>
      <c r="E2010" s="13" t="s">
        <v>5000</v>
      </c>
      <c r="F2010" s="13" t="s">
        <v>171</v>
      </c>
      <c r="G2010" s="13" t="s">
        <v>4802</v>
      </c>
      <c r="H2010" s="13" t="s">
        <v>4816</v>
      </c>
      <c r="I2010" s="13">
        <f>(Brick_Kilns_EF!$B$13*Brick_Kilns_EF!$B$11*Brick_Kilns_EF!$B$12)</f>
        <v>8886.81</v>
      </c>
      <c r="J2010" s="13">
        <f>IF(D2010="ZZ",Brick_Kilns_EF!$E$9*(0.75),Brick_Kilns_EF!$E$9)</f>
        <v>7.4740000000000006E-4</v>
      </c>
      <c r="K2010" s="13">
        <f t="shared" si="124"/>
        <v>6.6420017940000005</v>
      </c>
      <c r="L2010" s="13">
        <f>IF(D2010="ZZ", Brick_Kilns_EF!$E$6*(0.75),Brick_Kilns_EF!$E$6)</f>
        <v>4.0400000000000001E-4</v>
      </c>
      <c r="M2010" s="13">
        <f t="shared" si="125"/>
        <v>3.5902712399999999</v>
      </c>
      <c r="N2010" s="13">
        <f>IF(D2010="ZZ",Brick_Kilns_EF!$E$7*(0.75),Brick_Kilns_EF!$E$7)</f>
        <v>3.1900000000000001E-3</v>
      </c>
      <c r="O2010" s="13">
        <f t="shared" si="126"/>
        <v>28.348923899999999</v>
      </c>
      <c r="P2010" s="13">
        <f>IF(D2010="ZZ",Brick_Kilns_EF!$E$8*(0.75),Brick_Kilns_EF!$E$8)</f>
        <v>7.1999999999999994E-4</v>
      </c>
      <c r="Q2010" s="13">
        <f t="shared" si="127"/>
        <v>6.3985031999999995</v>
      </c>
    </row>
    <row r="2011" spans="1:17">
      <c r="A2011" s="13" t="s">
        <v>2021</v>
      </c>
      <c r="B2011" s="13">
        <v>25.912763590000001</v>
      </c>
      <c r="C2011" s="13">
        <v>89.293712979999995</v>
      </c>
      <c r="D2011" s="13" t="s">
        <v>6</v>
      </c>
      <c r="E2011" s="13" t="s">
        <v>5000</v>
      </c>
      <c r="F2011" s="13" t="s">
        <v>171</v>
      </c>
      <c r="G2011" s="13" t="s">
        <v>4802</v>
      </c>
      <c r="H2011" s="13" t="s">
        <v>4816</v>
      </c>
      <c r="I2011" s="13">
        <f>(Brick_Kilns_EF!$B$13*Brick_Kilns_EF!$B$11*Brick_Kilns_EF!$B$12)</f>
        <v>8886.81</v>
      </c>
      <c r="J2011" s="13">
        <f>IF(D2011="ZZ",Brick_Kilns_EF!$E$9*(0.75),Brick_Kilns_EF!$E$9)</f>
        <v>7.4740000000000006E-4</v>
      </c>
      <c r="K2011" s="13">
        <f t="shared" si="124"/>
        <v>6.6420017940000005</v>
      </c>
      <c r="L2011" s="13">
        <f>IF(D2011="ZZ", Brick_Kilns_EF!$E$6*(0.75),Brick_Kilns_EF!$E$6)</f>
        <v>4.0400000000000001E-4</v>
      </c>
      <c r="M2011" s="13">
        <f t="shared" si="125"/>
        <v>3.5902712399999999</v>
      </c>
      <c r="N2011" s="13">
        <f>IF(D2011="ZZ",Brick_Kilns_EF!$E$7*(0.75),Brick_Kilns_EF!$E$7)</f>
        <v>3.1900000000000001E-3</v>
      </c>
      <c r="O2011" s="13">
        <f t="shared" si="126"/>
        <v>28.348923899999999</v>
      </c>
      <c r="P2011" s="13">
        <f>IF(D2011="ZZ",Brick_Kilns_EF!$E$8*(0.75),Brick_Kilns_EF!$E$8)</f>
        <v>7.1999999999999994E-4</v>
      </c>
      <c r="Q2011" s="13">
        <f t="shared" si="127"/>
        <v>6.3985031999999995</v>
      </c>
    </row>
    <row r="2012" spans="1:17">
      <c r="A2012" s="13" t="s">
        <v>2022</v>
      </c>
      <c r="B2012" s="13">
        <v>25.542022500000002</v>
      </c>
      <c r="C2012" s="13">
        <v>89.125794999999997</v>
      </c>
      <c r="D2012" s="13" t="s">
        <v>6</v>
      </c>
      <c r="E2012" s="13" t="s">
        <v>5000</v>
      </c>
      <c r="F2012" s="13" t="s">
        <v>171</v>
      </c>
      <c r="G2012" s="13" t="s">
        <v>4802</v>
      </c>
      <c r="H2012" s="13" t="s">
        <v>4816</v>
      </c>
      <c r="I2012" s="13">
        <f>(Brick_Kilns_EF!$B$13*Brick_Kilns_EF!$B$11*Brick_Kilns_EF!$B$12)</f>
        <v>8886.81</v>
      </c>
      <c r="J2012" s="13">
        <f>IF(D2012="ZZ",Brick_Kilns_EF!$E$9*(0.75),Brick_Kilns_EF!$E$9)</f>
        <v>7.4740000000000006E-4</v>
      </c>
      <c r="K2012" s="13">
        <f t="shared" si="124"/>
        <v>6.6420017940000005</v>
      </c>
      <c r="L2012" s="13">
        <f>IF(D2012="ZZ", Brick_Kilns_EF!$E$6*(0.75),Brick_Kilns_EF!$E$6)</f>
        <v>4.0400000000000001E-4</v>
      </c>
      <c r="M2012" s="13">
        <f t="shared" si="125"/>
        <v>3.5902712399999999</v>
      </c>
      <c r="N2012" s="13">
        <f>IF(D2012="ZZ",Brick_Kilns_EF!$E$7*(0.75),Brick_Kilns_EF!$E$7)</f>
        <v>3.1900000000000001E-3</v>
      </c>
      <c r="O2012" s="13">
        <f t="shared" si="126"/>
        <v>28.348923899999999</v>
      </c>
      <c r="P2012" s="13">
        <f>IF(D2012="ZZ",Brick_Kilns_EF!$E$8*(0.75),Brick_Kilns_EF!$E$8)</f>
        <v>7.1999999999999994E-4</v>
      </c>
      <c r="Q2012" s="13">
        <f t="shared" si="127"/>
        <v>6.3985031999999995</v>
      </c>
    </row>
    <row r="2013" spans="1:17">
      <c r="A2013" s="13" t="s">
        <v>2023</v>
      </c>
      <c r="B2013" s="13">
        <v>25.506611249999999</v>
      </c>
      <c r="C2013" s="13">
        <v>88.693203479999994</v>
      </c>
      <c r="D2013" s="13" t="s">
        <v>6</v>
      </c>
      <c r="E2013" s="13" t="s">
        <v>5000</v>
      </c>
      <c r="F2013" s="13" t="s">
        <v>171</v>
      </c>
      <c r="G2013" s="13" t="s">
        <v>4802</v>
      </c>
      <c r="H2013" s="13" t="s">
        <v>4816</v>
      </c>
      <c r="I2013" s="13">
        <f>(Brick_Kilns_EF!$B$13*Brick_Kilns_EF!$B$11*Brick_Kilns_EF!$B$12)</f>
        <v>8886.81</v>
      </c>
      <c r="J2013" s="13">
        <f>IF(D2013="ZZ",Brick_Kilns_EF!$E$9*(0.75),Brick_Kilns_EF!$E$9)</f>
        <v>7.4740000000000006E-4</v>
      </c>
      <c r="K2013" s="13">
        <f t="shared" si="124"/>
        <v>6.6420017940000005</v>
      </c>
      <c r="L2013" s="13">
        <f>IF(D2013="ZZ", Brick_Kilns_EF!$E$6*(0.75),Brick_Kilns_EF!$E$6)</f>
        <v>4.0400000000000001E-4</v>
      </c>
      <c r="M2013" s="13">
        <f t="shared" si="125"/>
        <v>3.5902712399999999</v>
      </c>
      <c r="N2013" s="13">
        <f>IF(D2013="ZZ",Brick_Kilns_EF!$E$7*(0.75),Brick_Kilns_EF!$E$7)</f>
        <v>3.1900000000000001E-3</v>
      </c>
      <c r="O2013" s="13">
        <f t="shared" si="126"/>
        <v>28.348923899999999</v>
      </c>
      <c r="P2013" s="13">
        <f>IF(D2013="ZZ",Brick_Kilns_EF!$E$8*(0.75),Brick_Kilns_EF!$E$8)</f>
        <v>7.1999999999999994E-4</v>
      </c>
      <c r="Q2013" s="13">
        <f t="shared" si="127"/>
        <v>6.3985031999999995</v>
      </c>
    </row>
    <row r="2014" spans="1:17">
      <c r="A2014" s="13" t="s">
        <v>2024</v>
      </c>
      <c r="B2014" s="13">
        <v>25.623028340000001</v>
      </c>
      <c r="C2014" s="13">
        <v>88.846581420000007</v>
      </c>
      <c r="D2014" s="13" t="s">
        <v>6</v>
      </c>
      <c r="E2014" s="13" t="s">
        <v>5000</v>
      </c>
      <c r="F2014" s="13" t="s">
        <v>171</v>
      </c>
      <c r="G2014" s="13" t="s">
        <v>4802</v>
      </c>
      <c r="H2014" s="13" t="s">
        <v>4816</v>
      </c>
      <c r="I2014" s="13">
        <f>(Brick_Kilns_EF!$B$13*Brick_Kilns_EF!$B$11*Brick_Kilns_EF!$B$12)</f>
        <v>8886.81</v>
      </c>
      <c r="J2014" s="13">
        <f>IF(D2014="ZZ",Brick_Kilns_EF!$E$9*(0.75),Brick_Kilns_EF!$E$9)</f>
        <v>7.4740000000000006E-4</v>
      </c>
      <c r="K2014" s="13">
        <f t="shared" si="124"/>
        <v>6.6420017940000005</v>
      </c>
      <c r="L2014" s="13">
        <f>IF(D2014="ZZ", Brick_Kilns_EF!$E$6*(0.75),Brick_Kilns_EF!$E$6)</f>
        <v>4.0400000000000001E-4</v>
      </c>
      <c r="M2014" s="13">
        <f t="shared" si="125"/>
        <v>3.5902712399999999</v>
      </c>
      <c r="N2014" s="13">
        <f>IF(D2014="ZZ",Brick_Kilns_EF!$E$7*(0.75),Brick_Kilns_EF!$E$7)</f>
        <v>3.1900000000000001E-3</v>
      </c>
      <c r="O2014" s="13">
        <f t="shared" si="126"/>
        <v>28.348923899999999</v>
      </c>
      <c r="P2014" s="13">
        <f>IF(D2014="ZZ",Brick_Kilns_EF!$E$8*(0.75),Brick_Kilns_EF!$E$8)</f>
        <v>7.1999999999999994E-4</v>
      </c>
      <c r="Q2014" s="13">
        <f t="shared" si="127"/>
        <v>6.3985031999999995</v>
      </c>
    </row>
    <row r="2015" spans="1:17">
      <c r="A2015" s="13" t="s">
        <v>2025</v>
      </c>
      <c r="B2015" s="13">
        <v>25.783931119999998</v>
      </c>
      <c r="C2015" s="13">
        <v>88.432467939999995</v>
      </c>
      <c r="D2015" s="13" t="s">
        <v>6</v>
      </c>
      <c r="E2015" s="13" t="s">
        <v>5000</v>
      </c>
      <c r="F2015" s="13" t="s">
        <v>171</v>
      </c>
      <c r="G2015" s="13" t="s">
        <v>4802</v>
      </c>
      <c r="H2015" s="13" t="s">
        <v>4816</v>
      </c>
      <c r="I2015" s="13">
        <f>(Brick_Kilns_EF!$B$13*Brick_Kilns_EF!$B$11*Brick_Kilns_EF!$B$12)</f>
        <v>8886.81</v>
      </c>
      <c r="J2015" s="13">
        <f>IF(D2015="ZZ",Brick_Kilns_EF!$E$9*(0.75),Brick_Kilns_EF!$E$9)</f>
        <v>7.4740000000000006E-4</v>
      </c>
      <c r="K2015" s="13">
        <f t="shared" si="124"/>
        <v>6.6420017940000005</v>
      </c>
      <c r="L2015" s="13">
        <f>IF(D2015="ZZ", Brick_Kilns_EF!$E$6*(0.75),Brick_Kilns_EF!$E$6)</f>
        <v>4.0400000000000001E-4</v>
      </c>
      <c r="M2015" s="13">
        <f t="shared" si="125"/>
        <v>3.5902712399999999</v>
      </c>
      <c r="N2015" s="13">
        <f>IF(D2015="ZZ",Brick_Kilns_EF!$E$7*(0.75),Brick_Kilns_EF!$E$7)</f>
        <v>3.1900000000000001E-3</v>
      </c>
      <c r="O2015" s="13">
        <f t="shared" si="126"/>
        <v>28.348923899999999</v>
      </c>
      <c r="P2015" s="13">
        <f>IF(D2015="ZZ",Brick_Kilns_EF!$E$8*(0.75),Brick_Kilns_EF!$E$8)</f>
        <v>7.1999999999999994E-4</v>
      </c>
      <c r="Q2015" s="13">
        <f t="shared" si="127"/>
        <v>6.3985031999999995</v>
      </c>
    </row>
    <row r="2016" spans="1:17">
      <c r="A2016" s="13" t="s">
        <v>2026</v>
      </c>
      <c r="B2016" s="13">
        <v>25.887974790000001</v>
      </c>
      <c r="C2016" s="13">
        <v>89.012443450000006</v>
      </c>
      <c r="D2016" s="13" t="s">
        <v>6</v>
      </c>
      <c r="E2016" s="13" t="s">
        <v>5000</v>
      </c>
      <c r="F2016" s="13" t="s">
        <v>171</v>
      </c>
      <c r="G2016" s="13" t="s">
        <v>4802</v>
      </c>
      <c r="H2016" s="13" t="s">
        <v>4816</v>
      </c>
      <c r="I2016" s="13">
        <f>(Brick_Kilns_EF!$B$13*Brick_Kilns_EF!$B$11*Brick_Kilns_EF!$B$12)</f>
        <v>8886.81</v>
      </c>
      <c r="J2016" s="13">
        <f>IF(D2016="ZZ",Brick_Kilns_EF!$E$9*(0.75),Brick_Kilns_EF!$E$9)</f>
        <v>7.4740000000000006E-4</v>
      </c>
      <c r="K2016" s="13">
        <f t="shared" si="124"/>
        <v>6.6420017940000005</v>
      </c>
      <c r="L2016" s="13">
        <f>IF(D2016="ZZ", Brick_Kilns_EF!$E$6*(0.75),Brick_Kilns_EF!$E$6)</f>
        <v>4.0400000000000001E-4</v>
      </c>
      <c r="M2016" s="13">
        <f t="shared" si="125"/>
        <v>3.5902712399999999</v>
      </c>
      <c r="N2016" s="13">
        <f>IF(D2016="ZZ",Brick_Kilns_EF!$E$7*(0.75),Brick_Kilns_EF!$E$7)</f>
        <v>3.1900000000000001E-3</v>
      </c>
      <c r="O2016" s="13">
        <f t="shared" si="126"/>
        <v>28.348923899999999</v>
      </c>
      <c r="P2016" s="13">
        <f>IF(D2016="ZZ",Brick_Kilns_EF!$E$8*(0.75),Brick_Kilns_EF!$E$8)</f>
        <v>7.1999999999999994E-4</v>
      </c>
      <c r="Q2016" s="13">
        <f t="shared" si="127"/>
        <v>6.3985031999999995</v>
      </c>
    </row>
    <row r="2017" spans="1:17">
      <c r="A2017" s="13" t="s">
        <v>2027</v>
      </c>
      <c r="B2017" s="13">
        <v>25.774549279999999</v>
      </c>
      <c r="C2017" s="13">
        <v>89.633821659999995</v>
      </c>
      <c r="D2017" s="13" t="s">
        <v>6</v>
      </c>
      <c r="E2017" s="13" t="s">
        <v>5000</v>
      </c>
      <c r="F2017" s="13" t="s">
        <v>171</v>
      </c>
      <c r="G2017" s="13" t="s">
        <v>4802</v>
      </c>
      <c r="H2017" s="13" t="s">
        <v>4816</v>
      </c>
      <c r="I2017" s="13">
        <f>(Brick_Kilns_EF!$B$13*Brick_Kilns_EF!$B$11*Brick_Kilns_EF!$B$12)</f>
        <v>8886.81</v>
      </c>
      <c r="J2017" s="13">
        <f>IF(D2017="ZZ",Brick_Kilns_EF!$E$9*(0.75),Brick_Kilns_EF!$E$9)</f>
        <v>7.4740000000000006E-4</v>
      </c>
      <c r="K2017" s="13">
        <f t="shared" si="124"/>
        <v>6.6420017940000005</v>
      </c>
      <c r="L2017" s="13">
        <f>IF(D2017="ZZ", Brick_Kilns_EF!$E$6*(0.75),Brick_Kilns_EF!$E$6)</f>
        <v>4.0400000000000001E-4</v>
      </c>
      <c r="M2017" s="13">
        <f t="shared" si="125"/>
        <v>3.5902712399999999</v>
      </c>
      <c r="N2017" s="13">
        <f>IF(D2017="ZZ",Brick_Kilns_EF!$E$7*(0.75),Brick_Kilns_EF!$E$7)</f>
        <v>3.1900000000000001E-3</v>
      </c>
      <c r="O2017" s="13">
        <f t="shared" si="126"/>
        <v>28.348923899999999</v>
      </c>
      <c r="P2017" s="13">
        <f>IF(D2017="ZZ",Brick_Kilns_EF!$E$8*(0.75),Brick_Kilns_EF!$E$8)</f>
        <v>7.1999999999999994E-4</v>
      </c>
      <c r="Q2017" s="13">
        <f t="shared" si="127"/>
        <v>6.3985031999999995</v>
      </c>
    </row>
    <row r="2018" spans="1:17">
      <c r="A2018" s="13" t="s">
        <v>2028</v>
      </c>
      <c r="B2018" s="13">
        <v>25.502430180000001</v>
      </c>
      <c r="C2018" s="13">
        <v>89.017303830000003</v>
      </c>
      <c r="D2018" s="13" t="s">
        <v>6</v>
      </c>
      <c r="E2018" s="13" t="s">
        <v>5000</v>
      </c>
      <c r="F2018" s="13" t="s">
        <v>171</v>
      </c>
      <c r="G2018" s="13" t="s">
        <v>4802</v>
      </c>
      <c r="H2018" s="13" t="s">
        <v>4816</v>
      </c>
      <c r="I2018" s="13">
        <f>(Brick_Kilns_EF!$B$13*Brick_Kilns_EF!$B$11*Brick_Kilns_EF!$B$12)</f>
        <v>8886.81</v>
      </c>
      <c r="J2018" s="13">
        <f>IF(D2018="ZZ",Brick_Kilns_EF!$E$9*(0.75),Brick_Kilns_EF!$E$9)</f>
        <v>7.4740000000000006E-4</v>
      </c>
      <c r="K2018" s="13">
        <f t="shared" si="124"/>
        <v>6.6420017940000005</v>
      </c>
      <c r="L2018" s="13">
        <f>IF(D2018="ZZ", Brick_Kilns_EF!$E$6*(0.75),Brick_Kilns_EF!$E$6)</f>
        <v>4.0400000000000001E-4</v>
      </c>
      <c r="M2018" s="13">
        <f t="shared" si="125"/>
        <v>3.5902712399999999</v>
      </c>
      <c r="N2018" s="13">
        <f>IF(D2018="ZZ",Brick_Kilns_EF!$E$7*(0.75),Brick_Kilns_EF!$E$7)</f>
        <v>3.1900000000000001E-3</v>
      </c>
      <c r="O2018" s="13">
        <f t="shared" si="126"/>
        <v>28.348923899999999</v>
      </c>
      <c r="P2018" s="13">
        <f>IF(D2018="ZZ",Brick_Kilns_EF!$E$8*(0.75),Brick_Kilns_EF!$E$8)</f>
        <v>7.1999999999999994E-4</v>
      </c>
      <c r="Q2018" s="13">
        <f t="shared" si="127"/>
        <v>6.3985031999999995</v>
      </c>
    </row>
    <row r="2019" spans="1:17">
      <c r="A2019" s="13" t="s">
        <v>2029</v>
      </c>
      <c r="B2019" s="13">
        <v>21.73120338</v>
      </c>
      <c r="C2019" s="13">
        <v>89.448795509999997</v>
      </c>
      <c r="D2019" s="13" t="s">
        <v>6</v>
      </c>
      <c r="E2019" s="13" t="s">
        <v>5000</v>
      </c>
      <c r="F2019" s="13" t="s">
        <v>9</v>
      </c>
      <c r="G2019" s="13" t="s">
        <v>4802</v>
      </c>
      <c r="H2019" s="13" t="s">
        <v>4816</v>
      </c>
      <c r="I2019" s="13">
        <f>(Brick_Kilns_EF!$B$13*Brick_Kilns_EF!$B$11*Brick_Kilns_EF!$B$12)</f>
        <v>8886.81</v>
      </c>
      <c r="J2019" s="13">
        <f>IF(D2019="ZZ",Brick_Kilns_EF!$E$9*(0.75),Brick_Kilns_EF!$E$9)</f>
        <v>7.4740000000000006E-4</v>
      </c>
      <c r="K2019" s="13">
        <f t="shared" si="124"/>
        <v>6.6420017940000005</v>
      </c>
      <c r="L2019" s="13">
        <f>IF(D2019="ZZ", Brick_Kilns_EF!$E$6*(0.75),Brick_Kilns_EF!$E$6)</f>
        <v>4.0400000000000001E-4</v>
      </c>
      <c r="M2019" s="13">
        <f t="shared" si="125"/>
        <v>3.5902712399999999</v>
      </c>
      <c r="N2019" s="13">
        <f>IF(D2019="ZZ",Brick_Kilns_EF!$E$7*(0.75),Brick_Kilns_EF!$E$7)</f>
        <v>3.1900000000000001E-3</v>
      </c>
      <c r="O2019" s="13">
        <f t="shared" si="126"/>
        <v>28.348923899999999</v>
      </c>
      <c r="P2019" s="13">
        <f>IF(D2019="ZZ",Brick_Kilns_EF!$E$8*(0.75),Brick_Kilns_EF!$E$8)</f>
        <v>7.1999999999999994E-4</v>
      </c>
      <c r="Q2019" s="13">
        <f t="shared" si="127"/>
        <v>6.3985031999999995</v>
      </c>
    </row>
    <row r="2020" spans="1:17">
      <c r="A2020" s="13" t="s">
        <v>2030</v>
      </c>
      <c r="B2020" s="13">
        <v>25.675657600000001</v>
      </c>
      <c r="C2020" s="13">
        <v>88.702503759999999</v>
      </c>
      <c r="D2020" s="13" t="s">
        <v>6</v>
      </c>
      <c r="E2020" s="13" t="s">
        <v>5000</v>
      </c>
      <c r="F2020" s="13" t="s">
        <v>171</v>
      </c>
      <c r="G2020" s="13" t="s">
        <v>4802</v>
      </c>
      <c r="H2020" s="13" t="s">
        <v>4816</v>
      </c>
      <c r="I2020" s="13">
        <f>(Brick_Kilns_EF!$B$13*Brick_Kilns_EF!$B$11*Brick_Kilns_EF!$B$12)</f>
        <v>8886.81</v>
      </c>
      <c r="J2020" s="13">
        <f>IF(D2020="ZZ",Brick_Kilns_EF!$E$9*(0.75),Brick_Kilns_EF!$E$9)</f>
        <v>7.4740000000000006E-4</v>
      </c>
      <c r="K2020" s="13">
        <f t="shared" si="124"/>
        <v>6.6420017940000005</v>
      </c>
      <c r="L2020" s="13">
        <f>IF(D2020="ZZ", Brick_Kilns_EF!$E$6*(0.75),Brick_Kilns_EF!$E$6)</f>
        <v>4.0400000000000001E-4</v>
      </c>
      <c r="M2020" s="13">
        <f t="shared" si="125"/>
        <v>3.5902712399999999</v>
      </c>
      <c r="N2020" s="13">
        <f>IF(D2020="ZZ",Brick_Kilns_EF!$E$7*(0.75),Brick_Kilns_EF!$E$7)</f>
        <v>3.1900000000000001E-3</v>
      </c>
      <c r="O2020" s="13">
        <f t="shared" si="126"/>
        <v>28.348923899999999</v>
      </c>
      <c r="P2020" s="13">
        <f>IF(D2020="ZZ",Brick_Kilns_EF!$E$8*(0.75),Brick_Kilns_EF!$E$8)</f>
        <v>7.1999999999999994E-4</v>
      </c>
      <c r="Q2020" s="13">
        <f t="shared" si="127"/>
        <v>6.3985031999999995</v>
      </c>
    </row>
    <row r="2021" spans="1:17">
      <c r="A2021" s="13" t="s">
        <v>2031</v>
      </c>
      <c r="B2021" s="13">
        <v>25.909138980000002</v>
      </c>
      <c r="C2021" s="13">
        <v>88.258256729999999</v>
      </c>
      <c r="D2021" s="13" t="s">
        <v>6</v>
      </c>
      <c r="E2021" s="13" t="s">
        <v>5000</v>
      </c>
      <c r="F2021" s="13" t="s">
        <v>171</v>
      </c>
      <c r="G2021" s="13" t="s">
        <v>4802</v>
      </c>
      <c r="H2021" s="13" t="s">
        <v>4816</v>
      </c>
      <c r="I2021" s="13">
        <f>(Brick_Kilns_EF!$B$13*Brick_Kilns_EF!$B$11*Brick_Kilns_EF!$B$12)</f>
        <v>8886.81</v>
      </c>
      <c r="J2021" s="13">
        <f>IF(D2021="ZZ",Brick_Kilns_EF!$E$9*(0.75),Brick_Kilns_EF!$E$9)</f>
        <v>7.4740000000000006E-4</v>
      </c>
      <c r="K2021" s="13">
        <f t="shared" si="124"/>
        <v>6.6420017940000005</v>
      </c>
      <c r="L2021" s="13">
        <f>IF(D2021="ZZ", Brick_Kilns_EF!$E$6*(0.75),Brick_Kilns_EF!$E$6)</f>
        <v>4.0400000000000001E-4</v>
      </c>
      <c r="M2021" s="13">
        <f t="shared" si="125"/>
        <v>3.5902712399999999</v>
      </c>
      <c r="N2021" s="13">
        <f>IF(D2021="ZZ",Brick_Kilns_EF!$E$7*(0.75),Brick_Kilns_EF!$E$7)</f>
        <v>3.1900000000000001E-3</v>
      </c>
      <c r="O2021" s="13">
        <f t="shared" si="126"/>
        <v>28.348923899999999</v>
      </c>
      <c r="P2021" s="13">
        <f>IF(D2021="ZZ",Brick_Kilns_EF!$E$8*(0.75),Brick_Kilns_EF!$E$8)</f>
        <v>7.1999999999999994E-4</v>
      </c>
      <c r="Q2021" s="13">
        <f t="shared" si="127"/>
        <v>6.3985031999999995</v>
      </c>
    </row>
    <row r="2022" spans="1:17">
      <c r="A2022" s="13" t="s">
        <v>2032</v>
      </c>
      <c r="B2022" s="13">
        <v>25.553040419999999</v>
      </c>
      <c r="C2022" s="13">
        <v>88.797865619999996</v>
      </c>
      <c r="D2022" s="13" t="s">
        <v>6</v>
      </c>
      <c r="E2022" s="13" t="s">
        <v>5000</v>
      </c>
      <c r="F2022" s="13" t="s">
        <v>171</v>
      </c>
      <c r="G2022" s="13" t="s">
        <v>4802</v>
      </c>
      <c r="H2022" s="13" t="s">
        <v>4816</v>
      </c>
      <c r="I2022" s="13">
        <f>(Brick_Kilns_EF!$B$13*Brick_Kilns_EF!$B$11*Brick_Kilns_EF!$B$12)</f>
        <v>8886.81</v>
      </c>
      <c r="J2022" s="13">
        <f>IF(D2022="ZZ",Brick_Kilns_EF!$E$9*(0.75),Brick_Kilns_EF!$E$9)</f>
        <v>7.4740000000000006E-4</v>
      </c>
      <c r="K2022" s="13">
        <f t="shared" si="124"/>
        <v>6.6420017940000005</v>
      </c>
      <c r="L2022" s="13">
        <f>IF(D2022="ZZ", Brick_Kilns_EF!$E$6*(0.75),Brick_Kilns_EF!$E$6)</f>
        <v>4.0400000000000001E-4</v>
      </c>
      <c r="M2022" s="13">
        <f t="shared" si="125"/>
        <v>3.5902712399999999</v>
      </c>
      <c r="N2022" s="13">
        <f>IF(D2022="ZZ",Brick_Kilns_EF!$E$7*(0.75),Brick_Kilns_EF!$E$7)</f>
        <v>3.1900000000000001E-3</v>
      </c>
      <c r="O2022" s="13">
        <f t="shared" si="126"/>
        <v>28.348923899999999</v>
      </c>
      <c r="P2022" s="13">
        <f>IF(D2022="ZZ",Brick_Kilns_EF!$E$8*(0.75),Brick_Kilns_EF!$E$8)</f>
        <v>7.1999999999999994E-4</v>
      </c>
      <c r="Q2022" s="13">
        <f t="shared" si="127"/>
        <v>6.3985031999999995</v>
      </c>
    </row>
    <row r="2023" spans="1:17">
      <c r="A2023" s="13" t="s">
        <v>2033</v>
      </c>
      <c r="B2023" s="13">
        <v>25.484358029999999</v>
      </c>
      <c r="C2023" s="13">
        <v>88.678690329999995</v>
      </c>
      <c r="D2023" s="13" t="s">
        <v>6</v>
      </c>
      <c r="E2023" s="13" t="s">
        <v>5000</v>
      </c>
      <c r="F2023" s="13" t="s">
        <v>171</v>
      </c>
      <c r="G2023" s="13" t="s">
        <v>4802</v>
      </c>
      <c r="H2023" s="13" t="s">
        <v>4816</v>
      </c>
      <c r="I2023" s="13">
        <f>(Brick_Kilns_EF!$B$13*Brick_Kilns_EF!$B$11*Brick_Kilns_EF!$B$12)</f>
        <v>8886.81</v>
      </c>
      <c r="J2023" s="13">
        <f>IF(D2023="ZZ",Brick_Kilns_EF!$E$9*(0.75),Brick_Kilns_EF!$E$9)</f>
        <v>7.4740000000000006E-4</v>
      </c>
      <c r="K2023" s="13">
        <f t="shared" si="124"/>
        <v>6.6420017940000005</v>
      </c>
      <c r="L2023" s="13">
        <f>IF(D2023="ZZ", Brick_Kilns_EF!$E$6*(0.75),Brick_Kilns_EF!$E$6)</f>
        <v>4.0400000000000001E-4</v>
      </c>
      <c r="M2023" s="13">
        <f t="shared" si="125"/>
        <v>3.5902712399999999</v>
      </c>
      <c r="N2023" s="13">
        <f>IF(D2023="ZZ",Brick_Kilns_EF!$E$7*(0.75),Brick_Kilns_EF!$E$7)</f>
        <v>3.1900000000000001E-3</v>
      </c>
      <c r="O2023" s="13">
        <f t="shared" si="126"/>
        <v>28.348923899999999</v>
      </c>
      <c r="P2023" s="13">
        <f>IF(D2023="ZZ",Brick_Kilns_EF!$E$8*(0.75),Brick_Kilns_EF!$E$8)</f>
        <v>7.1999999999999994E-4</v>
      </c>
      <c r="Q2023" s="13">
        <f t="shared" si="127"/>
        <v>6.3985031999999995</v>
      </c>
    </row>
    <row r="2024" spans="1:17">
      <c r="A2024" s="13" t="s">
        <v>2034</v>
      </c>
      <c r="B2024" s="13">
        <v>22.01480857</v>
      </c>
      <c r="C2024" s="13">
        <v>90.293229909999994</v>
      </c>
      <c r="D2024" s="13" t="s">
        <v>6</v>
      </c>
      <c r="E2024" s="13" t="s">
        <v>5000</v>
      </c>
      <c r="F2024" s="13" t="s">
        <v>11</v>
      </c>
      <c r="G2024" s="13" t="s">
        <v>4802</v>
      </c>
      <c r="H2024" s="13" t="s">
        <v>4816</v>
      </c>
      <c r="I2024" s="13">
        <f>(Brick_Kilns_EF!$B$13*Brick_Kilns_EF!$B$11*Brick_Kilns_EF!$B$12)</f>
        <v>8886.81</v>
      </c>
      <c r="J2024" s="13">
        <f>IF(D2024="ZZ",Brick_Kilns_EF!$E$9*(0.75),Brick_Kilns_EF!$E$9)</f>
        <v>7.4740000000000006E-4</v>
      </c>
      <c r="K2024" s="13">
        <f t="shared" si="124"/>
        <v>6.6420017940000005</v>
      </c>
      <c r="L2024" s="13">
        <f>IF(D2024="ZZ", Brick_Kilns_EF!$E$6*(0.75),Brick_Kilns_EF!$E$6)</f>
        <v>4.0400000000000001E-4</v>
      </c>
      <c r="M2024" s="13">
        <f t="shared" si="125"/>
        <v>3.5902712399999999</v>
      </c>
      <c r="N2024" s="13">
        <f>IF(D2024="ZZ",Brick_Kilns_EF!$E$7*(0.75),Brick_Kilns_EF!$E$7)</f>
        <v>3.1900000000000001E-3</v>
      </c>
      <c r="O2024" s="13">
        <f t="shared" si="126"/>
        <v>28.348923899999999</v>
      </c>
      <c r="P2024" s="13">
        <f>IF(D2024="ZZ",Brick_Kilns_EF!$E$8*(0.75),Brick_Kilns_EF!$E$8)</f>
        <v>7.1999999999999994E-4</v>
      </c>
      <c r="Q2024" s="13">
        <f t="shared" si="127"/>
        <v>6.3985031999999995</v>
      </c>
    </row>
    <row r="2025" spans="1:17">
      <c r="A2025" s="13" t="s">
        <v>2035</v>
      </c>
      <c r="B2025" s="13">
        <v>26.18352689</v>
      </c>
      <c r="C2025" s="13">
        <v>88.959074459999997</v>
      </c>
      <c r="D2025" s="13" t="s">
        <v>6</v>
      </c>
      <c r="E2025" s="13" t="s">
        <v>5000</v>
      </c>
      <c r="F2025" s="13" t="s">
        <v>171</v>
      </c>
      <c r="G2025" s="13" t="s">
        <v>4802</v>
      </c>
      <c r="H2025" s="13" t="s">
        <v>4816</v>
      </c>
      <c r="I2025" s="13">
        <f>(Brick_Kilns_EF!$B$13*Brick_Kilns_EF!$B$11*Brick_Kilns_EF!$B$12)</f>
        <v>8886.81</v>
      </c>
      <c r="J2025" s="13">
        <f>IF(D2025="ZZ",Brick_Kilns_EF!$E$9*(0.75),Brick_Kilns_EF!$E$9)</f>
        <v>7.4740000000000006E-4</v>
      </c>
      <c r="K2025" s="13">
        <f t="shared" si="124"/>
        <v>6.6420017940000005</v>
      </c>
      <c r="L2025" s="13">
        <f>IF(D2025="ZZ", Brick_Kilns_EF!$E$6*(0.75),Brick_Kilns_EF!$E$6)</f>
        <v>4.0400000000000001E-4</v>
      </c>
      <c r="M2025" s="13">
        <f t="shared" si="125"/>
        <v>3.5902712399999999</v>
      </c>
      <c r="N2025" s="13">
        <f>IF(D2025="ZZ",Brick_Kilns_EF!$E$7*(0.75),Brick_Kilns_EF!$E$7)</f>
        <v>3.1900000000000001E-3</v>
      </c>
      <c r="O2025" s="13">
        <f t="shared" si="126"/>
        <v>28.348923899999999</v>
      </c>
      <c r="P2025" s="13">
        <f>IF(D2025="ZZ",Brick_Kilns_EF!$E$8*(0.75),Brick_Kilns_EF!$E$8)</f>
        <v>7.1999999999999994E-4</v>
      </c>
      <c r="Q2025" s="13">
        <f t="shared" si="127"/>
        <v>6.3985031999999995</v>
      </c>
    </row>
    <row r="2026" spans="1:17">
      <c r="A2026" s="13" t="s">
        <v>2036</v>
      </c>
      <c r="B2026" s="13">
        <v>25.729640979999999</v>
      </c>
      <c r="C2026" s="13">
        <v>88.561735709999994</v>
      </c>
      <c r="D2026" s="13" t="s">
        <v>6</v>
      </c>
      <c r="E2026" s="13" t="s">
        <v>5000</v>
      </c>
      <c r="F2026" s="13" t="s">
        <v>171</v>
      </c>
      <c r="G2026" s="13" t="s">
        <v>4802</v>
      </c>
      <c r="H2026" s="13" t="s">
        <v>4816</v>
      </c>
      <c r="I2026" s="13">
        <f>(Brick_Kilns_EF!$B$13*Brick_Kilns_EF!$B$11*Brick_Kilns_EF!$B$12)</f>
        <v>8886.81</v>
      </c>
      <c r="J2026" s="13">
        <f>IF(D2026="ZZ",Brick_Kilns_EF!$E$9*(0.75),Brick_Kilns_EF!$E$9)</f>
        <v>7.4740000000000006E-4</v>
      </c>
      <c r="K2026" s="13">
        <f t="shared" si="124"/>
        <v>6.6420017940000005</v>
      </c>
      <c r="L2026" s="13">
        <f>IF(D2026="ZZ", Brick_Kilns_EF!$E$6*(0.75),Brick_Kilns_EF!$E$6)</f>
        <v>4.0400000000000001E-4</v>
      </c>
      <c r="M2026" s="13">
        <f t="shared" si="125"/>
        <v>3.5902712399999999</v>
      </c>
      <c r="N2026" s="13">
        <f>IF(D2026="ZZ",Brick_Kilns_EF!$E$7*(0.75),Brick_Kilns_EF!$E$7)</f>
        <v>3.1900000000000001E-3</v>
      </c>
      <c r="O2026" s="13">
        <f t="shared" si="126"/>
        <v>28.348923899999999</v>
      </c>
      <c r="P2026" s="13">
        <f>IF(D2026="ZZ",Brick_Kilns_EF!$E$8*(0.75),Brick_Kilns_EF!$E$8)</f>
        <v>7.1999999999999994E-4</v>
      </c>
      <c r="Q2026" s="13">
        <f t="shared" si="127"/>
        <v>6.3985031999999995</v>
      </c>
    </row>
    <row r="2027" spans="1:17">
      <c r="A2027" s="13" t="s">
        <v>2037</v>
      </c>
      <c r="B2027" s="13">
        <v>26.07385734</v>
      </c>
      <c r="C2027" s="13">
        <v>88.455812300000005</v>
      </c>
      <c r="D2027" s="13" t="s">
        <v>6</v>
      </c>
      <c r="E2027" s="13" t="s">
        <v>5000</v>
      </c>
      <c r="F2027" s="13" t="s">
        <v>171</v>
      </c>
      <c r="G2027" s="13" t="s">
        <v>4802</v>
      </c>
      <c r="H2027" s="13" t="s">
        <v>4816</v>
      </c>
      <c r="I2027" s="13">
        <f>(Brick_Kilns_EF!$B$13*Brick_Kilns_EF!$B$11*Brick_Kilns_EF!$B$12)</f>
        <v>8886.81</v>
      </c>
      <c r="J2027" s="13">
        <f>IF(D2027="ZZ",Brick_Kilns_EF!$E$9*(0.75),Brick_Kilns_EF!$E$9)</f>
        <v>7.4740000000000006E-4</v>
      </c>
      <c r="K2027" s="13">
        <f t="shared" si="124"/>
        <v>6.6420017940000005</v>
      </c>
      <c r="L2027" s="13">
        <f>IF(D2027="ZZ", Brick_Kilns_EF!$E$6*(0.75),Brick_Kilns_EF!$E$6)</f>
        <v>4.0400000000000001E-4</v>
      </c>
      <c r="M2027" s="13">
        <f t="shared" si="125"/>
        <v>3.5902712399999999</v>
      </c>
      <c r="N2027" s="13">
        <f>IF(D2027="ZZ",Brick_Kilns_EF!$E$7*(0.75),Brick_Kilns_EF!$E$7)</f>
        <v>3.1900000000000001E-3</v>
      </c>
      <c r="O2027" s="13">
        <f t="shared" si="126"/>
        <v>28.348923899999999</v>
      </c>
      <c r="P2027" s="13">
        <f>IF(D2027="ZZ",Brick_Kilns_EF!$E$8*(0.75),Brick_Kilns_EF!$E$8)</f>
        <v>7.1999999999999994E-4</v>
      </c>
      <c r="Q2027" s="13">
        <f t="shared" si="127"/>
        <v>6.3985031999999995</v>
      </c>
    </row>
    <row r="2028" spans="1:17">
      <c r="A2028" s="13" t="s">
        <v>2038</v>
      </c>
      <c r="B2028" s="13">
        <v>22.101422700000001</v>
      </c>
      <c r="C2028" s="13">
        <v>90.681051339999996</v>
      </c>
      <c r="D2028" s="13" t="s">
        <v>6</v>
      </c>
      <c r="E2028" s="13" t="s">
        <v>5000</v>
      </c>
      <c r="F2028" s="13" t="s">
        <v>11</v>
      </c>
      <c r="G2028" s="13" t="s">
        <v>4802</v>
      </c>
      <c r="H2028" s="13" t="s">
        <v>4816</v>
      </c>
      <c r="I2028" s="13">
        <f>(Brick_Kilns_EF!$B$13*Brick_Kilns_EF!$B$11*Brick_Kilns_EF!$B$12)</f>
        <v>8886.81</v>
      </c>
      <c r="J2028" s="13">
        <f>IF(D2028="ZZ",Brick_Kilns_EF!$E$9*(0.75),Brick_Kilns_EF!$E$9)</f>
        <v>7.4740000000000006E-4</v>
      </c>
      <c r="K2028" s="13">
        <f t="shared" si="124"/>
        <v>6.6420017940000005</v>
      </c>
      <c r="L2028" s="13">
        <f>IF(D2028="ZZ", Brick_Kilns_EF!$E$6*(0.75),Brick_Kilns_EF!$E$6)</f>
        <v>4.0400000000000001E-4</v>
      </c>
      <c r="M2028" s="13">
        <f t="shared" si="125"/>
        <v>3.5902712399999999</v>
      </c>
      <c r="N2028" s="13">
        <f>IF(D2028="ZZ",Brick_Kilns_EF!$E$7*(0.75),Brick_Kilns_EF!$E$7)</f>
        <v>3.1900000000000001E-3</v>
      </c>
      <c r="O2028" s="13">
        <f t="shared" si="126"/>
        <v>28.348923899999999</v>
      </c>
      <c r="P2028" s="13">
        <f>IF(D2028="ZZ",Brick_Kilns_EF!$E$8*(0.75),Brick_Kilns_EF!$E$8)</f>
        <v>7.1999999999999994E-4</v>
      </c>
      <c r="Q2028" s="13">
        <f t="shared" si="127"/>
        <v>6.3985031999999995</v>
      </c>
    </row>
    <row r="2029" spans="1:17">
      <c r="A2029" s="13" t="s">
        <v>2039</v>
      </c>
      <c r="B2029" s="13">
        <v>22.101305320000002</v>
      </c>
      <c r="C2029" s="13">
        <v>90.681486719999995</v>
      </c>
      <c r="D2029" s="13" t="s">
        <v>6</v>
      </c>
      <c r="E2029" s="13" t="s">
        <v>5000</v>
      </c>
      <c r="F2029" s="13" t="s">
        <v>11</v>
      </c>
      <c r="G2029" s="13" t="s">
        <v>4802</v>
      </c>
      <c r="H2029" s="13" t="s">
        <v>4816</v>
      </c>
      <c r="I2029" s="13">
        <f>(Brick_Kilns_EF!$B$13*Brick_Kilns_EF!$B$11*Brick_Kilns_EF!$B$12)</f>
        <v>8886.81</v>
      </c>
      <c r="J2029" s="13">
        <f>IF(D2029="ZZ",Brick_Kilns_EF!$E$9*(0.75),Brick_Kilns_EF!$E$9)</f>
        <v>7.4740000000000006E-4</v>
      </c>
      <c r="K2029" s="13">
        <f t="shared" si="124"/>
        <v>6.6420017940000005</v>
      </c>
      <c r="L2029" s="13">
        <f>IF(D2029="ZZ", Brick_Kilns_EF!$E$6*(0.75),Brick_Kilns_EF!$E$6)</f>
        <v>4.0400000000000001E-4</v>
      </c>
      <c r="M2029" s="13">
        <f t="shared" si="125"/>
        <v>3.5902712399999999</v>
      </c>
      <c r="N2029" s="13">
        <f>IF(D2029="ZZ",Brick_Kilns_EF!$E$7*(0.75),Brick_Kilns_EF!$E$7)</f>
        <v>3.1900000000000001E-3</v>
      </c>
      <c r="O2029" s="13">
        <f t="shared" si="126"/>
        <v>28.348923899999999</v>
      </c>
      <c r="P2029" s="13">
        <f>IF(D2029="ZZ",Brick_Kilns_EF!$E$8*(0.75),Brick_Kilns_EF!$E$8)</f>
        <v>7.1999999999999994E-4</v>
      </c>
      <c r="Q2029" s="13">
        <f t="shared" si="127"/>
        <v>6.3985031999999995</v>
      </c>
    </row>
    <row r="2030" spans="1:17">
      <c r="A2030" s="13" t="s">
        <v>2040</v>
      </c>
      <c r="B2030" s="13">
        <v>22.101380450000001</v>
      </c>
      <c r="C2030" s="13">
        <v>90.681325470000004</v>
      </c>
      <c r="D2030" s="13" t="s">
        <v>6</v>
      </c>
      <c r="E2030" s="13" t="s">
        <v>5000</v>
      </c>
      <c r="F2030" s="13" t="s">
        <v>11</v>
      </c>
      <c r="G2030" s="13" t="s">
        <v>4802</v>
      </c>
      <c r="H2030" s="13" t="s">
        <v>4816</v>
      </c>
      <c r="I2030" s="13">
        <f>(Brick_Kilns_EF!$B$13*Brick_Kilns_EF!$B$11*Brick_Kilns_EF!$B$12)</f>
        <v>8886.81</v>
      </c>
      <c r="J2030" s="13">
        <f>IF(D2030="ZZ",Brick_Kilns_EF!$E$9*(0.75),Brick_Kilns_EF!$E$9)</f>
        <v>7.4740000000000006E-4</v>
      </c>
      <c r="K2030" s="13">
        <f t="shared" si="124"/>
        <v>6.6420017940000005</v>
      </c>
      <c r="L2030" s="13">
        <f>IF(D2030="ZZ", Brick_Kilns_EF!$E$6*(0.75),Brick_Kilns_EF!$E$6)</f>
        <v>4.0400000000000001E-4</v>
      </c>
      <c r="M2030" s="13">
        <f t="shared" si="125"/>
        <v>3.5902712399999999</v>
      </c>
      <c r="N2030" s="13">
        <f>IF(D2030="ZZ",Brick_Kilns_EF!$E$7*(0.75),Brick_Kilns_EF!$E$7)</f>
        <v>3.1900000000000001E-3</v>
      </c>
      <c r="O2030" s="13">
        <f t="shared" si="126"/>
        <v>28.348923899999999</v>
      </c>
      <c r="P2030" s="13">
        <f>IF(D2030="ZZ",Brick_Kilns_EF!$E$8*(0.75),Brick_Kilns_EF!$E$8)</f>
        <v>7.1999999999999994E-4</v>
      </c>
      <c r="Q2030" s="13">
        <f t="shared" si="127"/>
        <v>6.3985031999999995</v>
      </c>
    </row>
    <row r="2031" spans="1:17">
      <c r="A2031" s="13" t="s">
        <v>2041</v>
      </c>
      <c r="B2031" s="13">
        <v>25.821824289999999</v>
      </c>
      <c r="C2031" s="13">
        <v>89.736805689999997</v>
      </c>
      <c r="D2031" s="13" t="s">
        <v>6</v>
      </c>
      <c r="E2031" s="13" t="s">
        <v>5000</v>
      </c>
      <c r="F2031" s="13" t="s">
        <v>171</v>
      </c>
      <c r="G2031" s="13" t="s">
        <v>4802</v>
      </c>
      <c r="H2031" s="13" t="s">
        <v>4816</v>
      </c>
      <c r="I2031" s="13">
        <f>(Brick_Kilns_EF!$B$13*Brick_Kilns_EF!$B$11*Brick_Kilns_EF!$B$12)</f>
        <v>8886.81</v>
      </c>
      <c r="J2031" s="13">
        <f>IF(D2031="ZZ",Brick_Kilns_EF!$E$9*(0.75),Brick_Kilns_EF!$E$9)</f>
        <v>7.4740000000000006E-4</v>
      </c>
      <c r="K2031" s="13">
        <f t="shared" si="124"/>
        <v>6.6420017940000005</v>
      </c>
      <c r="L2031" s="13">
        <f>IF(D2031="ZZ", Brick_Kilns_EF!$E$6*(0.75),Brick_Kilns_EF!$E$6)</f>
        <v>4.0400000000000001E-4</v>
      </c>
      <c r="M2031" s="13">
        <f t="shared" si="125"/>
        <v>3.5902712399999999</v>
      </c>
      <c r="N2031" s="13">
        <f>IF(D2031="ZZ",Brick_Kilns_EF!$E$7*(0.75),Brick_Kilns_EF!$E$7)</f>
        <v>3.1900000000000001E-3</v>
      </c>
      <c r="O2031" s="13">
        <f t="shared" si="126"/>
        <v>28.348923899999999</v>
      </c>
      <c r="P2031" s="13">
        <f>IF(D2031="ZZ",Brick_Kilns_EF!$E$8*(0.75),Brick_Kilns_EF!$E$8)</f>
        <v>7.1999999999999994E-4</v>
      </c>
      <c r="Q2031" s="13">
        <f t="shared" si="127"/>
        <v>6.3985031999999995</v>
      </c>
    </row>
    <row r="2032" spans="1:17">
      <c r="A2032" s="13" t="s">
        <v>2042</v>
      </c>
      <c r="B2032" s="13">
        <v>25.95664451</v>
      </c>
      <c r="C2032" s="13">
        <v>89.413240439999996</v>
      </c>
      <c r="D2032" s="13" t="s">
        <v>6</v>
      </c>
      <c r="E2032" s="13" t="s">
        <v>5000</v>
      </c>
      <c r="F2032" s="13" t="s">
        <v>171</v>
      </c>
      <c r="G2032" s="13" t="s">
        <v>4802</v>
      </c>
      <c r="H2032" s="13" t="s">
        <v>4816</v>
      </c>
      <c r="I2032" s="13">
        <f>(Brick_Kilns_EF!$B$13*Brick_Kilns_EF!$B$11*Brick_Kilns_EF!$B$12)</f>
        <v>8886.81</v>
      </c>
      <c r="J2032" s="13">
        <f>IF(D2032="ZZ",Brick_Kilns_EF!$E$9*(0.75),Brick_Kilns_EF!$E$9)</f>
        <v>7.4740000000000006E-4</v>
      </c>
      <c r="K2032" s="13">
        <f t="shared" si="124"/>
        <v>6.6420017940000005</v>
      </c>
      <c r="L2032" s="13">
        <f>IF(D2032="ZZ", Brick_Kilns_EF!$E$6*(0.75),Brick_Kilns_EF!$E$6)</f>
        <v>4.0400000000000001E-4</v>
      </c>
      <c r="M2032" s="13">
        <f t="shared" si="125"/>
        <v>3.5902712399999999</v>
      </c>
      <c r="N2032" s="13">
        <f>IF(D2032="ZZ",Brick_Kilns_EF!$E$7*(0.75),Brick_Kilns_EF!$E$7)</f>
        <v>3.1900000000000001E-3</v>
      </c>
      <c r="O2032" s="13">
        <f t="shared" si="126"/>
        <v>28.348923899999999</v>
      </c>
      <c r="P2032" s="13">
        <f>IF(D2032="ZZ",Brick_Kilns_EF!$E$8*(0.75),Brick_Kilns_EF!$E$8)</f>
        <v>7.1999999999999994E-4</v>
      </c>
      <c r="Q2032" s="13">
        <f t="shared" si="127"/>
        <v>6.3985031999999995</v>
      </c>
    </row>
    <row r="2033" spans="1:17">
      <c r="A2033" s="13" t="s">
        <v>2043</v>
      </c>
      <c r="B2033" s="13">
        <v>25.57134602</v>
      </c>
      <c r="C2033" s="13">
        <v>88.735286380000005</v>
      </c>
      <c r="D2033" s="13" t="s">
        <v>6</v>
      </c>
      <c r="E2033" s="13" t="s">
        <v>5000</v>
      </c>
      <c r="F2033" s="13" t="s">
        <v>171</v>
      </c>
      <c r="G2033" s="13" t="s">
        <v>4802</v>
      </c>
      <c r="H2033" s="13" t="s">
        <v>4816</v>
      </c>
      <c r="I2033" s="13">
        <f>(Brick_Kilns_EF!$B$13*Brick_Kilns_EF!$B$11*Brick_Kilns_EF!$B$12)</f>
        <v>8886.81</v>
      </c>
      <c r="J2033" s="13">
        <f>IF(D2033="ZZ",Brick_Kilns_EF!$E$9*(0.75),Brick_Kilns_EF!$E$9)</f>
        <v>7.4740000000000006E-4</v>
      </c>
      <c r="K2033" s="13">
        <f t="shared" si="124"/>
        <v>6.6420017940000005</v>
      </c>
      <c r="L2033" s="13">
        <f>IF(D2033="ZZ", Brick_Kilns_EF!$E$6*(0.75),Brick_Kilns_EF!$E$6)</f>
        <v>4.0400000000000001E-4</v>
      </c>
      <c r="M2033" s="13">
        <f t="shared" si="125"/>
        <v>3.5902712399999999</v>
      </c>
      <c r="N2033" s="13">
        <f>IF(D2033="ZZ",Brick_Kilns_EF!$E$7*(0.75),Brick_Kilns_EF!$E$7)</f>
        <v>3.1900000000000001E-3</v>
      </c>
      <c r="O2033" s="13">
        <f t="shared" si="126"/>
        <v>28.348923899999999</v>
      </c>
      <c r="P2033" s="13">
        <f>IF(D2033="ZZ",Brick_Kilns_EF!$E$8*(0.75),Brick_Kilns_EF!$E$8)</f>
        <v>7.1999999999999994E-4</v>
      </c>
      <c r="Q2033" s="13">
        <f t="shared" si="127"/>
        <v>6.3985031999999995</v>
      </c>
    </row>
    <row r="2034" spans="1:17">
      <c r="A2034" s="13" t="s">
        <v>2044</v>
      </c>
      <c r="B2034" s="13">
        <v>21.9792782</v>
      </c>
      <c r="C2034" s="13">
        <v>90.135052540000004</v>
      </c>
      <c r="D2034" s="13" t="s">
        <v>6</v>
      </c>
      <c r="E2034" s="13" t="s">
        <v>5000</v>
      </c>
      <c r="F2034" s="13" t="s">
        <v>11</v>
      </c>
      <c r="G2034" s="13" t="s">
        <v>4802</v>
      </c>
      <c r="H2034" s="13" t="s">
        <v>4816</v>
      </c>
      <c r="I2034" s="13">
        <f>(Brick_Kilns_EF!$B$13*Brick_Kilns_EF!$B$11*Brick_Kilns_EF!$B$12)</f>
        <v>8886.81</v>
      </c>
      <c r="J2034" s="13">
        <f>IF(D2034="ZZ",Brick_Kilns_EF!$E$9*(0.75),Brick_Kilns_EF!$E$9)</f>
        <v>7.4740000000000006E-4</v>
      </c>
      <c r="K2034" s="13">
        <f t="shared" si="124"/>
        <v>6.6420017940000005</v>
      </c>
      <c r="L2034" s="13">
        <f>IF(D2034="ZZ", Brick_Kilns_EF!$E$6*(0.75),Brick_Kilns_EF!$E$6)</f>
        <v>4.0400000000000001E-4</v>
      </c>
      <c r="M2034" s="13">
        <f t="shared" si="125"/>
        <v>3.5902712399999999</v>
      </c>
      <c r="N2034" s="13">
        <f>IF(D2034="ZZ",Brick_Kilns_EF!$E$7*(0.75),Brick_Kilns_EF!$E$7)</f>
        <v>3.1900000000000001E-3</v>
      </c>
      <c r="O2034" s="13">
        <f t="shared" si="126"/>
        <v>28.348923899999999</v>
      </c>
      <c r="P2034" s="13">
        <f>IF(D2034="ZZ",Brick_Kilns_EF!$E$8*(0.75),Brick_Kilns_EF!$E$8)</f>
        <v>7.1999999999999994E-4</v>
      </c>
      <c r="Q2034" s="13">
        <f t="shared" si="127"/>
        <v>6.3985031999999995</v>
      </c>
    </row>
    <row r="2035" spans="1:17">
      <c r="A2035" s="13" t="s">
        <v>2045</v>
      </c>
      <c r="B2035" s="13">
        <v>25.715854740000001</v>
      </c>
      <c r="C2035" s="13">
        <v>89.260456919999996</v>
      </c>
      <c r="D2035" s="13" t="s">
        <v>6</v>
      </c>
      <c r="E2035" s="13" t="s">
        <v>5000</v>
      </c>
      <c r="F2035" s="13" t="s">
        <v>171</v>
      </c>
      <c r="G2035" s="13" t="s">
        <v>4802</v>
      </c>
      <c r="H2035" s="13" t="s">
        <v>4816</v>
      </c>
      <c r="I2035" s="13">
        <f>(Brick_Kilns_EF!$B$13*Brick_Kilns_EF!$B$11*Brick_Kilns_EF!$B$12)</f>
        <v>8886.81</v>
      </c>
      <c r="J2035" s="13">
        <f>IF(D2035="ZZ",Brick_Kilns_EF!$E$9*(0.75),Brick_Kilns_EF!$E$9)</f>
        <v>7.4740000000000006E-4</v>
      </c>
      <c r="K2035" s="13">
        <f t="shared" si="124"/>
        <v>6.6420017940000005</v>
      </c>
      <c r="L2035" s="13">
        <f>IF(D2035="ZZ", Brick_Kilns_EF!$E$6*(0.75),Brick_Kilns_EF!$E$6)</f>
        <v>4.0400000000000001E-4</v>
      </c>
      <c r="M2035" s="13">
        <f t="shared" si="125"/>
        <v>3.5902712399999999</v>
      </c>
      <c r="N2035" s="13">
        <f>IF(D2035="ZZ",Brick_Kilns_EF!$E$7*(0.75),Brick_Kilns_EF!$E$7)</f>
        <v>3.1900000000000001E-3</v>
      </c>
      <c r="O2035" s="13">
        <f t="shared" si="126"/>
        <v>28.348923899999999</v>
      </c>
      <c r="P2035" s="13">
        <f>IF(D2035="ZZ",Brick_Kilns_EF!$E$8*(0.75),Brick_Kilns_EF!$E$8)</f>
        <v>7.1999999999999994E-4</v>
      </c>
      <c r="Q2035" s="13">
        <f t="shared" si="127"/>
        <v>6.3985031999999995</v>
      </c>
    </row>
    <row r="2036" spans="1:17">
      <c r="A2036" s="13" t="s">
        <v>2046</v>
      </c>
      <c r="B2036" s="13">
        <v>25.962170390000001</v>
      </c>
      <c r="C2036" s="13">
        <v>88.289164240000005</v>
      </c>
      <c r="D2036" s="13" t="s">
        <v>6</v>
      </c>
      <c r="E2036" s="13" t="s">
        <v>5000</v>
      </c>
      <c r="F2036" s="13" t="s">
        <v>171</v>
      </c>
      <c r="G2036" s="13" t="s">
        <v>4802</v>
      </c>
      <c r="H2036" s="13" t="s">
        <v>4816</v>
      </c>
      <c r="I2036" s="13">
        <f>(Brick_Kilns_EF!$B$13*Brick_Kilns_EF!$B$11*Brick_Kilns_EF!$B$12)</f>
        <v>8886.81</v>
      </c>
      <c r="J2036" s="13">
        <f>IF(D2036="ZZ",Brick_Kilns_EF!$E$9*(0.75),Brick_Kilns_EF!$E$9)</f>
        <v>7.4740000000000006E-4</v>
      </c>
      <c r="K2036" s="13">
        <f t="shared" si="124"/>
        <v>6.6420017940000005</v>
      </c>
      <c r="L2036" s="13">
        <f>IF(D2036="ZZ", Brick_Kilns_EF!$E$6*(0.75),Brick_Kilns_EF!$E$6)</f>
        <v>4.0400000000000001E-4</v>
      </c>
      <c r="M2036" s="13">
        <f t="shared" si="125"/>
        <v>3.5902712399999999</v>
      </c>
      <c r="N2036" s="13">
        <f>IF(D2036="ZZ",Brick_Kilns_EF!$E$7*(0.75),Brick_Kilns_EF!$E$7)</f>
        <v>3.1900000000000001E-3</v>
      </c>
      <c r="O2036" s="13">
        <f t="shared" si="126"/>
        <v>28.348923899999999</v>
      </c>
      <c r="P2036" s="13">
        <f>IF(D2036="ZZ",Brick_Kilns_EF!$E$8*(0.75),Brick_Kilns_EF!$E$8)</f>
        <v>7.1999999999999994E-4</v>
      </c>
      <c r="Q2036" s="13">
        <f t="shared" si="127"/>
        <v>6.3985031999999995</v>
      </c>
    </row>
    <row r="2037" spans="1:17">
      <c r="A2037" s="13" t="s">
        <v>2047</v>
      </c>
      <c r="B2037" s="13">
        <v>25.746409629999999</v>
      </c>
      <c r="C2037" s="13">
        <v>89.081162539999994</v>
      </c>
      <c r="D2037" s="13" t="s">
        <v>6</v>
      </c>
      <c r="E2037" s="13" t="s">
        <v>5000</v>
      </c>
      <c r="F2037" s="13" t="s">
        <v>171</v>
      </c>
      <c r="G2037" s="13" t="s">
        <v>4802</v>
      </c>
      <c r="H2037" s="13" t="s">
        <v>4816</v>
      </c>
      <c r="I2037" s="13">
        <f>(Brick_Kilns_EF!$B$13*Brick_Kilns_EF!$B$11*Brick_Kilns_EF!$B$12)</f>
        <v>8886.81</v>
      </c>
      <c r="J2037" s="13">
        <f>IF(D2037="ZZ",Brick_Kilns_EF!$E$9*(0.75),Brick_Kilns_EF!$E$9)</f>
        <v>7.4740000000000006E-4</v>
      </c>
      <c r="K2037" s="13">
        <f t="shared" si="124"/>
        <v>6.6420017940000005</v>
      </c>
      <c r="L2037" s="13">
        <f>IF(D2037="ZZ", Brick_Kilns_EF!$E$6*(0.75),Brick_Kilns_EF!$E$6)</f>
        <v>4.0400000000000001E-4</v>
      </c>
      <c r="M2037" s="13">
        <f t="shared" si="125"/>
        <v>3.5902712399999999</v>
      </c>
      <c r="N2037" s="13">
        <f>IF(D2037="ZZ",Brick_Kilns_EF!$E$7*(0.75),Brick_Kilns_EF!$E$7)</f>
        <v>3.1900000000000001E-3</v>
      </c>
      <c r="O2037" s="13">
        <f t="shared" si="126"/>
        <v>28.348923899999999</v>
      </c>
      <c r="P2037" s="13">
        <f>IF(D2037="ZZ",Brick_Kilns_EF!$E$8*(0.75),Brick_Kilns_EF!$E$8)</f>
        <v>7.1999999999999994E-4</v>
      </c>
      <c r="Q2037" s="13">
        <f t="shared" si="127"/>
        <v>6.3985031999999995</v>
      </c>
    </row>
    <row r="2038" spans="1:17">
      <c r="A2038" s="13" t="s">
        <v>2048</v>
      </c>
      <c r="B2038" s="13">
        <v>25.995940730000001</v>
      </c>
      <c r="C2038" s="13">
        <v>88.531053029999995</v>
      </c>
      <c r="D2038" s="13" t="s">
        <v>6</v>
      </c>
      <c r="E2038" s="13" t="s">
        <v>5000</v>
      </c>
      <c r="F2038" s="13" t="s">
        <v>171</v>
      </c>
      <c r="G2038" s="13" t="s">
        <v>4802</v>
      </c>
      <c r="H2038" s="13" t="s">
        <v>4816</v>
      </c>
      <c r="I2038" s="13">
        <f>(Brick_Kilns_EF!$B$13*Brick_Kilns_EF!$B$11*Brick_Kilns_EF!$B$12)</f>
        <v>8886.81</v>
      </c>
      <c r="J2038" s="13">
        <f>IF(D2038="ZZ",Brick_Kilns_EF!$E$9*(0.75),Brick_Kilns_EF!$E$9)</f>
        <v>7.4740000000000006E-4</v>
      </c>
      <c r="K2038" s="13">
        <f t="shared" si="124"/>
        <v>6.6420017940000005</v>
      </c>
      <c r="L2038" s="13">
        <f>IF(D2038="ZZ", Brick_Kilns_EF!$E$6*(0.75),Brick_Kilns_EF!$E$6)</f>
        <v>4.0400000000000001E-4</v>
      </c>
      <c r="M2038" s="13">
        <f t="shared" si="125"/>
        <v>3.5902712399999999</v>
      </c>
      <c r="N2038" s="13">
        <f>IF(D2038="ZZ",Brick_Kilns_EF!$E$7*(0.75),Brick_Kilns_EF!$E$7)</f>
        <v>3.1900000000000001E-3</v>
      </c>
      <c r="O2038" s="13">
        <f t="shared" si="126"/>
        <v>28.348923899999999</v>
      </c>
      <c r="P2038" s="13">
        <f>IF(D2038="ZZ",Brick_Kilns_EF!$E$8*(0.75),Brick_Kilns_EF!$E$8)</f>
        <v>7.1999999999999994E-4</v>
      </c>
      <c r="Q2038" s="13">
        <f t="shared" si="127"/>
        <v>6.3985031999999995</v>
      </c>
    </row>
    <row r="2039" spans="1:17">
      <c r="A2039" s="13" t="s">
        <v>2049</v>
      </c>
      <c r="B2039" s="13">
        <v>25.945715239999998</v>
      </c>
      <c r="C2039" s="13">
        <v>88.323516269999999</v>
      </c>
      <c r="D2039" s="13" t="s">
        <v>6</v>
      </c>
      <c r="E2039" s="13" t="s">
        <v>5000</v>
      </c>
      <c r="F2039" s="13" t="s">
        <v>171</v>
      </c>
      <c r="G2039" s="13" t="s">
        <v>4802</v>
      </c>
      <c r="H2039" s="13" t="s">
        <v>4816</v>
      </c>
      <c r="I2039" s="13">
        <f>(Brick_Kilns_EF!$B$13*Brick_Kilns_EF!$B$11*Brick_Kilns_EF!$B$12)</f>
        <v>8886.81</v>
      </c>
      <c r="J2039" s="13">
        <f>IF(D2039="ZZ",Brick_Kilns_EF!$E$9*(0.75),Brick_Kilns_EF!$E$9)</f>
        <v>7.4740000000000006E-4</v>
      </c>
      <c r="K2039" s="13">
        <f t="shared" si="124"/>
        <v>6.6420017940000005</v>
      </c>
      <c r="L2039" s="13">
        <f>IF(D2039="ZZ", Brick_Kilns_EF!$E$6*(0.75),Brick_Kilns_EF!$E$6)</f>
        <v>4.0400000000000001E-4</v>
      </c>
      <c r="M2039" s="13">
        <f t="shared" si="125"/>
        <v>3.5902712399999999</v>
      </c>
      <c r="N2039" s="13">
        <f>IF(D2039="ZZ",Brick_Kilns_EF!$E$7*(0.75),Brick_Kilns_EF!$E$7)</f>
        <v>3.1900000000000001E-3</v>
      </c>
      <c r="O2039" s="13">
        <f t="shared" si="126"/>
        <v>28.348923899999999</v>
      </c>
      <c r="P2039" s="13">
        <f>IF(D2039="ZZ",Brick_Kilns_EF!$E$8*(0.75),Brick_Kilns_EF!$E$8)</f>
        <v>7.1999999999999994E-4</v>
      </c>
      <c r="Q2039" s="13">
        <f t="shared" si="127"/>
        <v>6.3985031999999995</v>
      </c>
    </row>
    <row r="2040" spans="1:17">
      <c r="A2040" s="13" t="s">
        <v>2050</v>
      </c>
      <c r="B2040" s="13">
        <v>25.66041572</v>
      </c>
      <c r="C2040" s="13">
        <v>88.659813580000005</v>
      </c>
      <c r="D2040" s="13" t="s">
        <v>6</v>
      </c>
      <c r="E2040" s="13" t="s">
        <v>5000</v>
      </c>
      <c r="F2040" s="13" t="s">
        <v>171</v>
      </c>
      <c r="G2040" s="13" t="s">
        <v>4802</v>
      </c>
      <c r="H2040" s="13" t="s">
        <v>4816</v>
      </c>
      <c r="I2040" s="13">
        <f>(Brick_Kilns_EF!$B$13*Brick_Kilns_EF!$B$11*Brick_Kilns_EF!$B$12)</f>
        <v>8886.81</v>
      </c>
      <c r="J2040" s="13">
        <f>IF(D2040="ZZ",Brick_Kilns_EF!$E$9*(0.75),Brick_Kilns_EF!$E$9)</f>
        <v>7.4740000000000006E-4</v>
      </c>
      <c r="K2040" s="13">
        <f t="shared" si="124"/>
        <v>6.6420017940000005</v>
      </c>
      <c r="L2040" s="13">
        <f>IF(D2040="ZZ", Brick_Kilns_EF!$E$6*(0.75),Brick_Kilns_EF!$E$6)</f>
        <v>4.0400000000000001E-4</v>
      </c>
      <c r="M2040" s="13">
        <f t="shared" si="125"/>
        <v>3.5902712399999999</v>
      </c>
      <c r="N2040" s="13">
        <f>IF(D2040="ZZ",Brick_Kilns_EF!$E$7*(0.75),Brick_Kilns_EF!$E$7)</f>
        <v>3.1900000000000001E-3</v>
      </c>
      <c r="O2040" s="13">
        <f t="shared" si="126"/>
        <v>28.348923899999999</v>
      </c>
      <c r="P2040" s="13">
        <f>IF(D2040="ZZ",Brick_Kilns_EF!$E$8*(0.75),Brick_Kilns_EF!$E$8)</f>
        <v>7.1999999999999994E-4</v>
      </c>
      <c r="Q2040" s="13">
        <f t="shared" si="127"/>
        <v>6.3985031999999995</v>
      </c>
    </row>
    <row r="2041" spans="1:17">
      <c r="A2041" s="13" t="s">
        <v>2051</v>
      </c>
      <c r="B2041" s="13">
        <v>25.565794619999998</v>
      </c>
      <c r="C2041" s="13">
        <v>88.634893020000007</v>
      </c>
      <c r="D2041" s="13" t="s">
        <v>6</v>
      </c>
      <c r="E2041" s="13" t="s">
        <v>5000</v>
      </c>
      <c r="F2041" s="13" t="s">
        <v>171</v>
      </c>
      <c r="G2041" s="13" t="s">
        <v>4802</v>
      </c>
      <c r="H2041" s="13" t="s">
        <v>4816</v>
      </c>
      <c r="I2041" s="13">
        <f>(Brick_Kilns_EF!$B$13*Brick_Kilns_EF!$B$11*Brick_Kilns_EF!$B$12)</f>
        <v>8886.81</v>
      </c>
      <c r="J2041" s="13">
        <f>IF(D2041="ZZ",Brick_Kilns_EF!$E$9*(0.75),Brick_Kilns_EF!$E$9)</f>
        <v>7.4740000000000006E-4</v>
      </c>
      <c r="K2041" s="13">
        <f t="shared" si="124"/>
        <v>6.6420017940000005</v>
      </c>
      <c r="L2041" s="13">
        <f>IF(D2041="ZZ", Brick_Kilns_EF!$E$6*(0.75),Brick_Kilns_EF!$E$6)</f>
        <v>4.0400000000000001E-4</v>
      </c>
      <c r="M2041" s="13">
        <f t="shared" si="125"/>
        <v>3.5902712399999999</v>
      </c>
      <c r="N2041" s="13">
        <f>IF(D2041="ZZ",Brick_Kilns_EF!$E$7*(0.75),Brick_Kilns_EF!$E$7)</f>
        <v>3.1900000000000001E-3</v>
      </c>
      <c r="O2041" s="13">
        <f t="shared" si="126"/>
        <v>28.348923899999999</v>
      </c>
      <c r="P2041" s="13">
        <f>IF(D2041="ZZ",Brick_Kilns_EF!$E$8*(0.75),Brick_Kilns_EF!$E$8)</f>
        <v>7.1999999999999994E-4</v>
      </c>
      <c r="Q2041" s="13">
        <f t="shared" si="127"/>
        <v>6.3985031999999995</v>
      </c>
    </row>
    <row r="2042" spans="1:17">
      <c r="A2042" s="13" t="s">
        <v>2052</v>
      </c>
      <c r="B2042" s="13">
        <v>26.12280681</v>
      </c>
      <c r="C2042" s="13">
        <v>89.724250799999993</v>
      </c>
      <c r="D2042" s="13" t="s">
        <v>6</v>
      </c>
      <c r="E2042" s="13" t="s">
        <v>5000</v>
      </c>
      <c r="F2042" s="13" t="s">
        <v>171</v>
      </c>
      <c r="G2042" s="13" t="s">
        <v>4802</v>
      </c>
      <c r="H2042" s="13" t="s">
        <v>4816</v>
      </c>
      <c r="I2042" s="13">
        <f>(Brick_Kilns_EF!$B$13*Brick_Kilns_EF!$B$11*Brick_Kilns_EF!$B$12)</f>
        <v>8886.81</v>
      </c>
      <c r="J2042" s="13">
        <f>IF(D2042="ZZ",Brick_Kilns_EF!$E$9*(0.75),Brick_Kilns_EF!$E$9)</f>
        <v>7.4740000000000006E-4</v>
      </c>
      <c r="K2042" s="13">
        <f t="shared" si="124"/>
        <v>6.6420017940000005</v>
      </c>
      <c r="L2042" s="13">
        <f>IF(D2042="ZZ", Brick_Kilns_EF!$E$6*(0.75),Brick_Kilns_EF!$E$6)</f>
        <v>4.0400000000000001E-4</v>
      </c>
      <c r="M2042" s="13">
        <f t="shared" si="125"/>
        <v>3.5902712399999999</v>
      </c>
      <c r="N2042" s="13">
        <f>IF(D2042="ZZ",Brick_Kilns_EF!$E$7*(0.75),Brick_Kilns_EF!$E$7)</f>
        <v>3.1900000000000001E-3</v>
      </c>
      <c r="O2042" s="13">
        <f t="shared" si="126"/>
        <v>28.348923899999999</v>
      </c>
      <c r="P2042" s="13">
        <f>IF(D2042="ZZ",Brick_Kilns_EF!$E$8*(0.75),Brick_Kilns_EF!$E$8)</f>
        <v>7.1999999999999994E-4</v>
      </c>
      <c r="Q2042" s="13">
        <f t="shared" si="127"/>
        <v>6.3985031999999995</v>
      </c>
    </row>
    <row r="2043" spans="1:17">
      <c r="A2043" s="13" t="s">
        <v>2053</v>
      </c>
      <c r="B2043" s="13">
        <v>25.692447479999998</v>
      </c>
      <c r="C2043" s="13">
        <v>89.076239869999995</v>
      </c>
      <c r="D2043" s="13" t="s">
        <v>6</v>
      </c>
      <c r="E2043" s="13" t="s">
        <v>5000</v>
      </c>
      <c r="F2043" s="13" t="s">
        <v>171</v>
      </c>
      <c r="G2043" s="13" t="s">
        <v>4802</v>
      </c>
      <c r="H2043" s="13" t="s">
        <v>4816</v>
      </c>
      <c r="I2043" s="13">
        <f>(Brick_Kilns_EF!$B$13*Brick_Kilns_EF!$B$11*Brick_Kilns_EF!$B$12)</f>
        <v>8886.81</v>
      </c>
      <c r="J2043" s="13">
        <f>IF(D2043="ZZ",Brick_Kilns_EF!$E$9*(0.75),Brick_Kilns_EF!$E$9)</f>
        <v>7.4740000000000006E-4</v>
      </c>
      <c r="K2043" s="13">
        <f t="shared" si="124"/>
        <v>6.6420017940000005</v>
      </c>
      <c r="L2043" s="13">
        <f>IF(D2043="ZZ", Brick_Kilns_EF!$E$6*(0.75),Brick_Kilns_EF!$E$6)</f>
        <v>4.0400000000000001E-4</v>
      </c>
      <c r="M2043" s="13">
        <f t="shared" si="125"/>
        <v>3.5902712399999999</v>
      </c>
      <c r="N2043" s="13">
        <f>IF(D2043="ZZ",Brick_Kilns_EF!$E$7*(0.75),Brick_Kilns_EF!$E$7)</f>
        <v>3.1900000000000001E-3</v>
      </c>
      <c r="O2043" s="13">
        <f t="shared" si="126"/>
        <v>28.348923899999999</v>
      </c>
      <c r="P2043" s="13">
        <f>IF(D2043="ZZ",Brick_Kilns_EF!$E$8*(0.75),Brick_Kilns_EF!$E$8)</f>
        <v>7.1999999999999994E-4</v>
      </c>
      <c r="Q2043" s="13">
        <f t="shared" si="127"/>
        <v>6.3985031999999995</v>
      </c>
    </row>
    <row r="2044" spans="1:17">
      <c r="A2044" s="13" t="s">
        <v>2054</v>
      </c>
      <c r="B2044" s="13">
        <v>25.949394269999999</v>
      </c>
      <c r="C2044" s="13">
        <v>89.416767379999996</v>
      </c>
      <c r="D2044" s="13" t="s">
        <v>6</v>
      </c>
      <c r="E2044" s="13" t="s">
        <v>5000</v>
      </c>
      <c r="F2044" s="13" t="s">
        <v>171</v>
      </c>
      <c r="G2044" s="13" t="s">
        <v>4802</v>
      </c>
      <c r="H2044" s="13" t="s">
        <v>4816</v>
      </c>
      <c r="I2044" s="13">
        <f>(Brick_Kilns_EF!$B$13*Brick_Kilns_EF!$B$11*Brick_Kilns_EF!$B$12)</f>
        <v>8886.81</v>
      </c>
      <c r="J2044" s="13">
        <f>IF(D2044="ZZ",Brick_Kilns_EF!$E$9*(0.75),Brick_Kilns_EF!$E$9)</f>
        <v>7.4740000000000006E-4</v>
      </c>
      <c r="K2044" s="13">
        <f t="shared" si="124"/>
        <v>6.6420017940000005</v>
      </c>
      <c r="L2044" s="13">
        <f>IF(D2044="ZZ", Brick_Kilns_EF!$E$6*(0.75),Brick_Kilns_EF!$E$6)</f>
        <v>4.0400000000000001E-4</v>
      </c>
      <c r="M2044" s="13">
        <f t="shared" si="125"/>
        <v>3.5902712399999999</v>
      </c>
      <c r="N2044" s="13">
        <f>IF(D2044="ZZ",Brick_Kilns_EF!$E$7*(0.75),Brick_Kilns_EF!$E$7)</f>
        <v>3.1900000000000001E-3</v>
      </c>
      <c r="O2044" s="13">
        <f t="shared" si="126"/>
        <v>28.348923899999999</v>
      </c>
      <c r="P2044" s="13">
        <f>IF(D2044="ZZ",Brick_Kilns_EF!$E$8*(0.75),Brick_Kilns_EF!$E$8)</f>
        <v>7.1999999999999994E-4</v>
      </c>
      <c r="Q2044" s="13">
        <f t="shared" si="127"/>
        <v>6.3985031999999995</v>
      </c>
    </row>
    <row r="2045" spans="1:17">
      <c r="A2045" s="13" t="s">
        <v>2055</v>
      </c>
      <c r="B2045" s="13">
        <v>26.045095419999999</v>
      </c>
      <c r="C2045" s="13">
        <v>88.697241579999996</v>
      </c>
      <c r="D2045" s="13" t="s">
        <v>6</v>
      </c>
      <c r="E2045" s="13" t="s">
        <v>5000</v>
      </c>
      <c r="F2045" s="13" t="s">
        <v>171</v>
      </c>
      <c r="G2045" s="13" t="s">
        <v>4802</v>
      </c>
      <c r="H2045" s="13" t="s">
        <v>4816</v>
      </c>
      <c r="I2045" s="13">
        <f>(Brick_Kilns_EF!$B$13*Brick_Kilns_EF!$B$11*Brick_Kilns_EF!$B$12)</f>
        <v>8886.81</v>
      </c>
      <c r="J2045" s="13">
        <f>IF(D2045="ZZ",Brick_Kilns_EF!$E$9*(0.75),Brick_Kilns_EF!$E$9)</f>
        <v>7.4740000000000006E-4</v>
      </c>
      <c r="K2045" s="13">
        <f t="shared" si="124"/>
        <v>6.6420017940000005</v>
      </c>
      <c r="L2045" s="13">
        <f>IF(D2045="ZZ", Brick_Kilns_EF!$E$6*(0.75),Brick_Kilns_EF!$E$6)</f>
        <v>4.0400000000000001E-4</v>
      </c>
      <c r="M2045" s="13">
        <f t="shared" si="125"/>
        <v>3.5902712399999999</v>
      </c>
      <c r="N2045" s="13">
        <f>IF(D2045="ZZ",Brick_Kilns_EF!$E$7*(0.75),Brick_Kilns_EF!$E$7)</f>
        <v>3.1900000000000001E-3</v>
      </c>
      <c r="O2045" s="13">
        <f t="shared" si="126"/>
        <v>28.348923899999999</v>
      </c>
      <c r="P2045" s="13">
        <f>IF(D2045="ZZ",Brick_Kilns_EF!$E$8*(0.75),Brick_Kilns_EF!$E$8)</f>
        <v>7.1999999999999994E-4</v>
      </c>
      <c r="Q2045" s="13">
        <f t="shared" si="127"/>
        <v>6.3985031999999995</v>
      </c>
    </row>
    <row r="2046" spans="1:17">
      <c r="A2046" s="13" t="s">
        <v>2056</v>
      </c>
      <c r="B2046" s="13">
        <v>22.201893519999999</v>
      </c>
      <c r="C2046" s="13">
        <v>90.644630919999997</v>
      </c>
      <c r="D2046" s="13" t="s">
        <v>6</v>
      </c>
      <c r="E2046" s="13" t="s">
        <v>5000</v>
      </c>
      <c r="F2046" s="13" t="s">
        <v>11</v>
      </c>
      <c r="G2046" s="13" t="s">
        <v>4802</v>
      </c>
      <c r="H2046" s="13" t="s">
        <v>4816</v>
      </c>
      <c r="I2046" s="13">
        <f>(Brick_Kilns_EF!$B$13*Brick_Kilns_EF!$B$11*Brick_Kilns_EF!$B$12)</f>
        <v>8886.81</v>
      </c>
      <c r="J2046" s="13">
        <f>IF(D2046="ZZ",Brick_Kilns_EF!$E$9*(0.75),Brick_Kilns_EF!$E$9)</f>
        <v>7.4740000000000006E-4</v>
      </c>
      <c r="K2046" s="13">
        <f t="shared" si="124"/>
        <v>6.6420017940000005</v>
      </c>
      <c r="L2046" s="13">
        <f>IF(D2046="ZZ", Brick_Kilns_EF!$E$6*(0.75),Brick_Kilns_EF!$E$6)</f>
        <v>4.0400000000000001E-4</v>
      </c>
      <c r="M2046" s="13">
        <f t="shared" si="125"/>
        <v>3.5902712399999999</v>
      </c>
      <c r="N2046" s="13">
        <f>IF(D2046="ZZ",Brick_Kilns_EF!$E$7*(0.75),Brick_Kilns_EF!$E$7)</f>
        <v>3.1900000000000001E-3</v>
      </c>
      <c r="O2046" s="13">
        <f t="shared" si="126"/>
        <v>28.348923899999999</v>
      </c>
      <c r="P2046" s="13">
        <f>IF(D2046="ZZ",Brick_Kilns_EF!$E$8*(0.75),Brick_Kilns_EF!$E$8)</f>
        <v>7.1999999999999994E-4</v>
      </c>
      <c r="Q2046" s="13">
        <f t="shared" si="127"/>
        <v>6.3985031999999995</v>
      </c>
    </row>
    <row r="2047" spans="1:17">
      <c r="A2047" s="13" t="s">
        <v>2057</v>
      </c>
      <c r="B2047" s="13">
        <v>25.651512159999999</v>
      </c>
      <c r="C2047" s="13">
        <v>89.029938900000005</v>
      </c>
      <c r="D2047" s="13" t="s">
        <v>6</v>
      </c>
      <c r="E2047" s="13" t="s">
        <v>5000</v>
      </c>
      <c r="F2047" s="13" t="s">
        <v>171</v>
      </c>
      <c r="G2047" s="13" t="s">
        <v>4802</v>
      </c>
      <c r="H2047" s="13" t="s">
        <v>4816</v>
      </c>
      <c r="I2047" s="13">
        <f>(Brick_Kilns_EF!$B$13*Brick_Kilns_EF!$B$11*Brick_Kilns_EF!$B$12)</f>
        <v>8886.81</v>
      </c>
      <c r="J2047" s="13">
        <f>IF(D2047="ZZ",Brick_Kilns_EF!$E$9*(0.75),Brick_Kilns_EF!$E$9)</f>
        <v>7.4740000000000006E-4</v>
      </c>
      <c r="K2047" s="13">
        <f t="shared" si="124"/>
        <v>6.6420017940000005</v>
      </c>
      <c r="L2047" s="13">
        <f>IF(D2047="ZZ", Brick_Kilns_EF!$E$6*(0.75),Brick_Kilns_EF!$E$6)</f>
        <v>4.0400000000000001E-4</v>
      </c>
      <c r="M2047" s="13">
        <f t="shared" si="125"/>
        <v>3.5902712399999999</v>
      </c>
      <c r="N2047" s="13">
        <f>IF(D2047="ZZ",Brick_Kilns_EF!$E$7*(0.75),Brick_Kilns_EF!$E$7)</f>
        <v>3.1900000000000001E-3</v>
      </c>
      <c r="O2047" s="13">
        <f t="shared" si="126"/>
        <v>28.348923899999999</v>
      </c>
      <c r="P2047" s="13">
        <f>IF(D2047="ZZ",Brick_Kilns_EF!$E$8*(0.75),Brick_Kilns_EF!$E$8)</f>
        <v>7.1999999999999994E-4</v>
      </c>
      <c r="Q2047" s="13">
        <f t="shared" si="127"/>
        <v>6.3985031999999995</v>
      </c>
    </row>
    <row r="2048" spans="1:17">
      <c r="A2048" s="13" t="s">
        <v>2058</v>
      </c>
      <c r="B2048" s="13">
        <v>25.6589901</v>
      </c>
      <c r="C2048" s="13">
        <v>88.758119930000007</v>
      </c>
      <c r="D2048" s="13" t="s">
        <v>6</v>
      </c>
      <c r="E2048" s="13" t="s">
        <v>5000</v>
      </c>
      <c r="F2048" s="13" t="s">
        <v>171</v>
      </c>
      <c r="G2048" s="13" t="s">
        <v>4802</v>
      </c>
      <c r="H2048" s="13" t="s">
        <v>4816</v>
      </c>
      <c r="I2048" s="13">
        <f>(Brick_Kilns_EF!$B$13*Brick_Kilns_EF!$B$11*Brick_Kilns_EF!$B$12)</f>
        <v>8886.81</v>
      </c>
      <c r="J2048" s="13">
        <f>IF(D2048="ZZ",Brick_Kilns_EF!$E$9*(0.75),Brick_Kilns_EF!$E$9)</f>
        <v>7.4740000000000006E-4</v>
      </c>
      <c r="K2048" s="13">
        <f t="shared" si="124"/>
        <v>6.6420017940000005</v>
      </c>
      <c r="L2048" s="13">
        <f>IF(D2048="ZZ", Brick_Kilns_EF!$E$6*(0.75),Brick_Kilns_EF!$E$6)</f>
        <v>4.0400000000000001E-4</v>
      </c>
      <c r="M2048" s="13">
        <f t="shared" si="125"/>
        <v>3.5902712399999999</v>
      </c>
      <c r="N2048" s="13">
        <f>IF(D2048="ZZ",Brick_Kilns_EF!$E$7*(0.75),Brick_Kilns_EF!$E$7)</f>
        <v>3.1900000000000001E-3</v>
      </c>
      <c r="O2048" s="13">
        <f t="shared" si="126"/>
        <v>28.348923899999999</v>
      </c>
      <c r="P2048" s="13">
        <f>IF(D2048="ZZ",Brick_Kilns_EF!$E$8*(0.75),Brick_Kilns_EF!$E$8)</f>
        <v>7.1999999999999994E-4</v>
      </c>
      <c r="Q2048" s="13">
        <f t="shared" si="127"/>
        <v>6.3985031999999995</v>
      </c>
    </row>
    <row r="2049" spans="1:17">
      <c r="A2049" s="13" t="s">
        <v>2059</v>
      </c>
      <c r="B2049" s="13">
        <v>26.024657690000002</v>
      </c>
      <c r="C2049" s="13">
        <v>88.801513459999995</v>
      </c>
      <c r="D2049" s="13" t="s">
        <v>6</v>
      </c>
      <c r="E2049" s="13" t="s">
        <v>5000</v>
      </c>
      <c r="F2049" s="13" t="s">
        <v>171</v>
      </c>
      <c r="G2049" s="13" t="s">
        <v>4802</v>
      </c>
      <c r="H2049" s="13" t="s">
        <v>4816</v>
      </c>
      <c r="I2049" s="13">
        <f>(Brick_Kilns_EF!$B$13*Brick_Kilns_EF!$B$11*Brick_Kilns_EF!$B$12)</f>
        <v>8886.81</v>
      </c>
      <c r="J2049" s="13">
        <f>IF(D2049="ZZ",Brick_Kilns_EF!$E$9*(0.75),Brick_Kilns_EF!$E$9)</f>
        <v>7.4740000000000006E-4</v>
      </c>
      <c r="K2049" s="13">
        <f t="shared" si="124"/>
        <v>6.6420017940000005</v>
      </c>
      <c r="L2049" s="13">
        <f>IF(D2049="ZZ", Brick_Kilns_EF!$E$6*(0.75),Brick_Kilns_EF!$E$6)</f>
        <v>4.0400000000000001E-4</v>
      </c>
      <c r="M2049" s="13">
        <f t="shared" si="125"/>
        <v>3.5902712399999999</v>
      </c>
      <c r="N2049" s="13">
        <f>IF(D2049="ZZ",Brick_Kilns_EF!$E$7*(0.75),Brick_Kilns_EF!$E$7)</f>
        <v>3.1900000000000001E-3</v>
      </c>
      <c r="O2049" s="13">
        <f t="shared" si="126"/>
        <v>28.348923899999999</v>
      </c>
      <c r="P2049" s="13">
        <f>IF(D2049="ZZ",Brick_Kilns_EF!$E$8*(0.75),Brick_Kilns_EF!$E$8)</f>
        <v>7.1999999999999994E-4</v>
      </c>
      <c r="Q2049" s="13">
        <f t="shared" si="127"/>
        <v>6.3985031999999995</v>
      </c>
    </row>
    <row r="2050" spans="1:17">
      <c r="A2050" s="13" t="s">
        <v>2060</v>
      </c>
      <c r="B2050" s="13">
        <v>22.345535250000001</v>
      </c>
      <c r="C2050" s="13">
        <v>90.361287880000006</v>
      </c>
      <c r="D2050" s="13" t="s">
        <v>6</v>
      </c>
      <c r="E2050" s="13" t="s">
        <v>5000</v>
      </c>
      <c r="F2050" s="13" t="s">
        <v>11</v>
      </c>
      <c r="G2050" s="13" t="s">
        <v>4802</v>
      </c>
      <c r="H2050" s="13" t="s">
        <v>4816</v>
      </c>
      <c r="I2050" s="13">
        <f>(Brick_Kilns_EF!$B$13*Brick_Kilns_EF!$B$11*Brick_Kilns_EF!$B$12)</f>
        <v>8886.81</v>
      </c>
      <c r="J2050" s="13">
        <f>IF(D2050="ZZ",Brick_Kilns_EF!$E$9*(0.75),Brick_Kilns_EF!$E$9)</f>
        <v>7.4740000000000006E-4</v>
      </c>
      <c r="K2050" s="13">
        <f t="shared" si="124"/>
        <v>6.6420017940000005</v>
      </c>
      <c r="L2050" s="13">
        <f>IF(D2050="ZZ", Brick_Kilns_EF!$E$6*(0.75),Brick_Kilns_EF!$E$6)</f>
        <v>4.0400000000000001E-4</v>
      </c>
      <c r="M2050" s="13">
        <f t="shared" si="125"/>
        <v>3.5902712399999999</v>
      </c>
      <c r="N2050" s="13">
        <f>IF(D2050="ZZ",Brick_Kilns_EF!$E$7*(0.75),Brick_Kilns_EF!$E$7)</f>
        <v>3.1900000000000001E-3</v>
      </c>
      <c r="O2050" s="13">
        <f t="shared" si="126"/>
        <v>28.348923899999999</v>
      </c>
      <c r="P2050" s="13">
        <f>IF(D2050="ZZ",Brick_Kilns_EF!$E$8*(0.75),Brick_Kilns_EF!$E$8)</f>
        <v>7.1999999999999994E-4</v>
      </c>
      <c r="Q2050" s="13">
        <f t="shared" si="127"/>
        <v>6.3985031999999995</v>
      </c>
    </row>
    <row r="2051" spans="1:17">
      <c r="A2051" s="13" t="s">
        <v>2061</v>
      </c>
      <c r="B2051" s="13">
        <v>22.384483660000001</v>
      </c>
      <c r="C2051" s="13">
        <v>90.372115160000007</v>
      </c>
      <c r="D2051" s="13" t="s">
        <v>6</v>
      </c>
      <c r="E2051" s="13" t="s">
        <v>5000</v>
      </c>
      <c r="F2051" s="13" t="s">
        <v>11</v>
      </c>
      <c r="G2051" s="13" t="s">
        <v>4802</v>
      </c>
      <c r="H2051" s="13" t="s">
        <v>4816</v>
      </c>
      <c r="I2051" s="13">
        <f>(Brick_Kilns_EF!$B$13*Brick_Kilns_EF!$B$11*Brick_Kilns_EF!$B$12)</f>
        <v>8886.81</v>
      </c>
      <c r="J2051" s="13">
        <f>IF(D2051="ZZ",Brick_Kilns_EF!$E$9*(0.75),Brick_Kilns_EF!$E$9)</f>
        <v>7.4740000000000006E-4</v>
      </c>
      <c r="K2051" s="13">
        <f t="shared" ref="K2051:K2114" si="128">I2051*J2051</f>
        <v>6.6420017940000005</v>
      </c>
      <c r="L2051" s="13">
        <f>IF(D2051="ZZ", Brick_Kilns_EF!$E$6*(0.75),Brick_Kilns_EF!$E$6)</f>
        <v>4.0400000000000001E-4</v>
      </c>
      <c r="M2051" s="13">
        <f t="shared" ref="M2051:M2114" si="129">L2051*I2051</f>
        <v>3.5902712399999999</v>
      </c>
      <c r="N2051" s="13">
        <f>IF(D2051="ZZ",Brick_Kilns_EF!$E$7*(0.75),Brick_Kilns_EF!$E$7)</f>
        <v>3.1900000000000001E-3</v>
      </c>
      <c r="O2051" s="13">
        <f t="shared" ref="O2051:O2114" si="130">I2051*N2051</f>
        <v>28.348923899999999</v>
      </c>
      <c r="P2051" s="13">
        <f>IF(D2051="ZZ",Brick_Kilns_EF!$E$8*(0.75),Brick_Kilns_EF!$E$8)</f>
        <v>7.1999999999999994E-4</v>
      </c>
      <c r="Q2051" s="13">
        <f t="shared" ref="Q2051:Q2114" si="131">I2051*P2051</f>
        <v>6.3985031999999995</v>
      </c>
    </row>
    <row r="2052" spans="1:17">
      <c r="A2052" s="13" t="s">
        <v>2062</v>
      </c>
      <c r="B2052" s="13">
        <v>22.383967169999998</v>
      </c>
      <c r="C2052" s="13">
        <v>90.370690780000004</v>
      </c>
      <c r="D2052" s="13" t="s">
        <v>6</v>
      </c>
      <c r="E2052" s="13" t="s">
        <v>5000</v>
      </c>
      <c r="F2052" s="13" t="s">
        <v>11</v>
      </c>
      <c r="G2052" s="13" t="s">
        <v>4802</v>
      </c>
      <c r="H2052" s="13" t="s">
        <v>4816</v>
      </c>
      <c r="I2052" s="13">
        <f>(Brick_Kilns_EF!$B$13*Brick_Kilns_EF!$B$11*Brick_Kilns_EF!$B$12)</f>
        <v>8886.81</v>
      </c>
      <c r="J2052" s="13">
        <f>IF(D2052="ZZ",Brick_Kilns_EF!$E$9*(0.75),Brick_Kilns_EF!$E$9)</f>
        <v>7.4740000000000006E-4</v>
      </c>
      <c r="K2052" s="13">
        <f t="shared" si="128"/>
        <v>6.6420017940000005</v>
      </c>
      <c r="L2052" s="13">
        <f>IF(D2052="ZZ", Brick_Kilns_EF!$E$6*(0.75),Brick_Kilns_EF!$E$6)</f>
        <v>4.0400000000000001E-4</v>
      </c>
      <c r="M2052" s="13">
        <f t="shared" si="129"/>
        <v>3.5902712399999999</v>
      </c>
      <c r="N2052" s="13">
        <f>IF(D2052="ZZ",Brick_Kilns_EF!$E$7*(0.75),Brick_Kilns_EF!$E$7)</f>
        <v>3.1900000000000001E-3</v>
      </c>
      <c r="O2052" s="13">
        <f t="shared" si="130"/>
        <v>28.348923899999999</v>
      </c>
      <c r="P2052" s="13">
        <f>IF(D2052="ZZ",Brick_Kilns_EF!$E$8*(0.75),Brick_Kilns_EF!$E$8)</f>
        <v>7.1999999999999994E-4</v>
      </c>
      <c r="Q2052" s="13">
        <f t="shared" si="131"/>
        <v>6.3985031999999995</v>
      </c>
    </row>
    <row r="2053" spans="1:17">
      <c r="A2053" s="13" t="s">
        <v>2063</v>
      </c>
      <c r="B2053" s="13">
        <v>25.835978539999999</v>
      </c>
      <c r="C2053" s="13">
        <v>89.181784469999997</v>
      </c>
      <c r="D2053" s="13" t="s">
        <v>6</v>
      </c>
      <c r="E2053" s="13" t="s">
        <v>5000</v>
      </c>
      <c r="F2053" s="13" t="s">
        <v>171</v>
      </c>
      <c r="G2053" s="13" t="s">
        <v>4802</v>
      </c>
      <c r="H2053" s="13" t="s">
        <v>4816</v>
      </c>
      <c r="I2053" s="13">
        <f>(Brick_Kilns_EF!$B$13*Brick_Kilns_EF!$B$11*Brick_Kilns_EF!$B$12)</f>
        <v>8886.81</v>
      </c>
      <c r="J2053" s="13">
        <f>IF(D2053="ZZ",Brick_Kilns_EF!$E$9*(0.75),Brick_Kilns_EF!$E$9)</f>
        <v>7.4740000000000006E-4</v>
      </c>
      <c r="K2053" s="13">
        <f t="shared" si="128"/>
        <v>6.6420017940000005</v>
      </c>
      <c r="L2053" s="13">
        <f>IF(D2053="ZZ", Brick_Kilns_EF!$E$6*(0.75),Brick_Kilns_EF!$E$6)</f>
        <v>4.0400000000000001E-4</v>
      </c>
      <c r="M2053" s="13">
        <f t="shared" si="129"/>
        <v>3.5902712399999999</v>
      </c>
      <c r="N2053" s="13">
        <f>IF(D2053="ZZ",Brick_Kilns_EF!$E$7*(0.75),Brick_Kilns_EF!$E$7)</f>
        <v>3.1900000000000001E-3</v>
      </c>
      <c r="O2053" s="13">
        <f t="shared" si="130"/>
        <v>28.348923899999999</v>
      </c>
      <c r="P2053" s="13">
        <f>IF(D2053="ZZ",Brick_Kilns_EF!$E$8*(0.75),Brick_Kilns_EF!$E$8)</f>
        <v>7.1999999999999994E-4</v>
      </c>
      <c r="Q2053" s="13">
        <f t="shared" si="131"/>
        <v>6.3985031999999995</v>
      </c>
    </row>
    <row r="2054" spans="1:17">
      <c r="A2054" s="13" t="s">
        <v>2064</v>
      </c>
      <c r="B2054" s="13">
        <v>26.163359509999999</v>
      </c>
      <c r="C2054" s="13">
        <v>89.010819710000007</v>
      </c>
      <c r="D2054" s="13" t="s">
        <v>6</v>
      </c>
      <c r="E2054" s="13" t="s">
        <v>5000</v>
      </c>
      <c r="F2054" s="13" t="s">
        <v>171</v>
      </c>
      <c r="G2054" s="13" t="s">
        <v>4802</v>
      </c>
      <c r="H2054" s="13" t="s">
        <v>4816</v>
      </c>
      <c r="I2054" s="13">
        <f>(Brick_Kilns_EF!$B$13*Brick_Kilns_EF!$B$11*Brick_Kilns_EF!$B$12)</f>
        <v>8886.81</v>
      </c>
      <c r="J2054" s="13">
        <f>IF(D2054="ZZ",Brick_Kilns_EF!$E$9*(0.75),Brick_Kilns_EF!$E$9)</f>
        <v>7.4740000000000006E-4</v>
      </c>
      <c r="K2054" s="13">
        <f t="shared" si="128"/>
        <v>6.6420017940000005</v>
      </c>
      <c r="L2054" s="13">
        <f>IF(D2054="ZZ", Brick_Kilns_EF!$E$6*(0.75),Brick_Kilns_EF!$E$6)</f>
        <v>4.0400000000000001E-4</v>
      </c>
      <c r="M2054" s="13">
        <f t="shared" si="129"/>
        <v>3.5902712399999999</v>
      </c>
      <c r="N2054" s="13">
        <f>IF(D2054="ZZ",Brick_Kilns_EF!$E$7*(0.75),Brick_Kilns_EF!$E$7)</f>
        <v>3.1900000000000001E-3</v>
      </c>
      <c r="O2054" s="13">
        <f t="shared" si="130"/>
        <v>28.348923899999999</v>
      </c>
      <c r="P2054" s="13">
        <f>IF(D2054="ZZ",Brick_Kilns_EF!$E$8*(0.75),Brick_Kilns_EF!$E$8)</f>
        <v>7.1999999999999994E-4</v>
      </c>
      <c r="Q2054" s="13">
        <f t="shared" si="131"/>
        <v>6.3985031999999995</v>
      </c>
    </row>
    <row r="2055" spans="1:17">
      <c r="A2055" s="13" t="s">
        <v>2065</v>
      </c>
      <c r="B2055" s="13">
        <v>25.725237499999999</v>
      </c>
      <c r="C2055" s="13">
        <v>88.773905009999993</v>
      </c>
      <c r="D2055" s="13" t="s">
        <v>6</v>
      </c>
      <c r="E2055" s="13" t="s">
        <v>5000</v>
      </c>
      <c r="F2055" s="13" t="s">
        <v>171</v>
      </c>
      <c r="G2055" s="13" t="s">
        <v>4802</v>
      </c>
      <c r="H2055" s="13" t="s">
        <v>4816</v>
      </c>
      <c r="I2055" s="13">
        <f>(Brick_Kilns_EF!$B$13*Brick_Kilns_EF!$B$11*Brick_Kilns_EF!$B$12)</f>
        <v>8886.81</v>
      </c>
      <c r="J2055" s="13">
        <f>IF(D2055="ZZ",Brick_Kilns_EF!$E$9*(0.75),Brick_Kilns_EF!$E$9)</f>
        <v>7.4740000000000006E-4</v>
      </c>
      <c r="K2055" s="13">
        <f t="shared" si="128"/>
        <v>6.6420017940000005</v>
      </c>
      <c r="L2055" s="13">
        <f>IF(D2055="ZZ", Brick_Kilns_EF!$E$6*(0.75),Brick_Kilns_EF!$E$6)</f>
        <v>4.0400000000000001E-4</v>
      </c>
      <c r="M2055" s="13">
        <f t="shared" si="129"/>
        <v>3.5902712399999999</v>
      </c>
      <c r="N2055" s="13">
        <f>IF(D2055="ZZ",Brick_Kilns_EF!$E$7*(0.75),Brick_Kilns_EF!$E$7)</f>
        <v>3.1900000000000001E-3</v>
      </c>
      <c r="O2055" s="13">
        <f t="shared" si="130"/>
        <v>28.348923899999999</v>
      </c>
      <c r="P2055" s="13">
        <f>IF(D2055="ZZ",Brick_Kilns_EF!$E$8*(0.75),Brick_Kilns_EF!$E$8)</f>
        <v>7.1999999999999994E-4</v>
      </c>
      <c r="Q2055" s="13">
        <f t="shared" si="131"/>
        <v>6.3985031999999995</v>
      </c>
    </row>
    <row r="2056" spans="1:17">
      <c r="A2056" s="13" t="s">
        <v>2066</v>
      </c>
      <c r="B2056" s="13">
        <v>25.72480083</v>
      </c>
      <c r="C2056" s="13">
        <v>88.77381364</v>
      </c>
      <c r="D2056" s="13" t="s">
        <v>6</v>
      </c>
      <c r="E2056" s="13" t="s">
        <v>5000</v>
      </c>
      <c r="F2056" s="13" t="s">
        <v>171</v>
      </c>
      <c r="G2056" s="13" t="s">
        <v>4802</v>
      </c>
      <c r="H2056" s="13" t="s">
        <v>4816</v>
      </c>
      <c r="I2056" s="13">
        <f>(Brick_Kilns_EF!$B$13*Brick_Kilns_EF!$B$11*Brick_Kilns_EF!$B$12)</f>
        <v>8886.81</v>
      </c>
      <c r="J2056" s="13">
        <f>IF(D2056="ZZ",Brick_Kilns_EF!$E$9*(0.75),Brick_Kilns_EF!$E$9)</f>
        <v>7.4740000000000006E-4</v>
      </c>
      <c r="K2056" s="13">
        <f t="shared" si="128"/>
        <v>6.6420017940000005</v>
      </c>
      <c r="L2056" s="13">
        <f>IF(D2056="ZZ", Brick_Kilns_EF!$E$6*(0.75),Brick_Kilns_EF!$E$6)</f>
        <v>4.0400000000000001E-4</v>
      </c>
      <c r="M2056" s="13">
        <f t="shared" si="129"/>
        <v>3.5902712399999999</v>
      </c>
      <c r="N2056" s="13">
        <f>IF(D2056="ZZ",Brick_Kilns_EF!$E$7*(0.75),Brick_Kilns_EF!$E$7)</f>
        <v>3.1900000000000001E-3</v>
      </c>
      <c r="O2056" s="13">
        <f t="shared" si="130"/>
        <v>28.348923899999999</v>
      </c>
      <c r="P2056" s="13">
        <f>IF(D2056="ZZ",Brick_Kilns_EF!$E$8*(0.75),Brick_Kilns_EF!$E$8)</f>
        <v>7.1999999999999994E-4</v>
      </c>
      <c r="Q2056" s="13">
        <f t="shared" si="131"/>
        <v>6.3985031999999995</v>
      </c>
    </row>
    <row r="2057" spans="1:17">
      <c r="A2057" s="13" t="s">
        <v>2067</v>
      </c>
      <c r="B2057" s="13">
        <v>22.159520489999998</v>
      </c>
      <c r="C2057" s="13">
        <v>90.119355729999995</v>
      </c>
      <c r="D2057" s="13" t="s">
        <v>6</v>
      </c>
      <c r="E2057" s="13" t="s">
        <v>5000</v>
      </c>
      <c r="F2057" s="13" t="s">
        <v>11</v>
      </c>
      <c r="G2057" s="13" t="s">
        <v>4802</v>
      </c>
      <c r="H2057" s="13" t="s">
        <v>4816</v>
      </c>
      <c r="I2057" s="13">
        <f>(Brick_Kilns_EF!$B$13*Brick_Kilns_EF!$B$11*Brick_Kilns_EF!$B$12)</f>
        <v>8886.81</v>
      </c>
      <c r="J2057" s="13">
        <f>IF(D2057="ZZ",Brick_Kilns_EF!$E$9*(0.75),Brick_Kilns_EF!$E$9)</f>
        <v>7.4740000000000006E-4</v>
      </c>
      <c r="K2057" s="13">
        <f t="shared" si="128"/>
        <v>6.6420017940000005</v>
      </c>
      <c r="L2057" s="13">
        <f>IF(D2057="ZZ", Brick_Kilns_EF!$E$6*(0.75),Brick_Kilns_EF!$E$6)</f>
        <v>4.0400000000000001E-4</v>
      </c>
      <c r="M2057" s="13">
        <f t="shared" si="129"/>
        <v>3.5902712399999999</v>
      </c>
      <c r="N2057" s="13">
        <f>IF(D2057="ZZ",Brick_Kilns_EF!$E$7*(0.75),Brick_Kilns_EF!$E$7)</f>
        <v>3.1900000000000001E-3</v>
      </c>
      <c r="O2057" s="13">
        <f t="shared" si="130"/>
        <v>28.348923899999999</v>
      </c>
      <c r="P2057" s="13">
        <f>IF(D2057="ZZ",Brick_Kilns_EF!$E$8*(0.75),Brick_Kilns_EF!$E$8)</f>
        <v>7.1999999999999994E-4</v>
      </c>
      <c r="Q2057" s="13">
        <f t="shared" si="131"/>
        <v>6.3985031999999995</v>
      </c>
    </row>
    <row r="2058" spans="1:17">
      <c r="A2058" s="13" t="s">
        <v>2068</v>
      </c>
      <c r="B2058" s="13">
        <v>25.776224320000001</v>
      </c>
      <c r="C2058" s="13">
        <v>89.028472179999994</v>
      </c>
      <c r="D2058" s="13" t="s">
        <v>6</v>
      </c>
      <c r="E2058" s="13" t="s">
        <v>5000</v>
      </c>
      <c r="F2058" s="13" t="s">
        <v>171</v>
      </c>
      <c r="G2058" s="13" t="s">
        <v>4802</v>
      </c>
      <c r="H2058" s="13" t="s">
        <v>4816</v>
      </c>
      <c r="I2058" s="13">
        <f>(Brick_Kilns_EF!$B$13*Brick_Kilns_EF!$B$11*Brick_Kilns_EF!$B$12)</f>
        <v>8886.81</v>
      </c>
      <c r="J2058" s="13">
        <f>IF(D2058="ZZ",Brick_Kilns_EF!$E$9*(0.75),Brick_Kilns_EF!$E$9)</f>
        <v>7.4740000000000006E-4</v>
      </c>
      <c r="K2058" s="13">
        <f t="shared" si="128"/>
        <v>6.6420017940000005</v>
      </c>
      <c r="L2058" s="13">
        <f>IF(D2058="ZZ", Brick_Kilns_EF!$E$6*(0.75),Brick_Kilns_EF!$E$6)</f>
        <v>4.0400000000000001E-4</v>
      </c>
      <c r="M2058" s="13">
        <f t="shared" si="129"/>
        <v>3.5902712399999999</v>
      </c>
      <c r="N2058" s="13">
        <f>IF(D2058="ZZ",Brick_Kilns_EF!$E$7*(0.75),Brick_Kilns_EF!$E$7)</f>
        <v>3.1900000000000001E-3</v>
      </c>
      <c r="O2058" s="13">
        <f t="shared" si="130"/>
        <v>28.348923899999999</v>
      </c>
      <c r="P2058" s="13">
        <f>IF(D2058="ZZ",Brick_Kilns_EF!$E$8*(0.75),Brick_Kilns_EF!$E$8)</f>
        <v>7.1999999999999994E-4</v>
      </c>
      <c r="Q2058" s="13">
        <f t="shared" si="131"/>
        <v>6.3985031999999995</v>
      </c>
    </row>
    <row r="2059" spans="1:17">
      <c r="A2059" s="13" t="s">
        <v>2069</v>
      </c>
      <c r="B2059" s="13">
        <v>26.105755049999999</v>
      </c>
      <c r="C2059" s="13">
        <v>88.402399959999997</v>
      </c>
      <c r="D2059" s="13" t="s">
        <v>6</v>
      </c>
      <c r="E2059" s="13" t="s">
        <v>5000</v>
      </c>
      <c r="F2059" s="13" t="s">
        <v>171</v>
      </c>
      <c r="G2059" s="13" t="s">
        <v>4802</v>
      </c>
      <c r="H2059" s="13" t="s">
        <v>4816</v>
      </c>
      <c r="I2059" s="13">
        <f>(Brick_Kilns_EF!$B$13*Brick_Kilns_EF!$B$11*Brick_Kilns_EF!$B$12)</f>
        <v>8886.81</v>
      </c>
      <c r="J2059" s="13">
        <f>IF(D2059="ZZ",Brick_Kilns_EF!$E$9*(0.75),Brick_Kilns_EF!$E$9)</f>
        <v>7.4740000000000006E-4</v>
      </c>
      <c r="K2059" s="13">
        <f t="shared" si="128"/>
        <v>6.6420017940000005</v>
      </c>
      <c r="L2059" s="13">
        <f>IF(D2059="ZZ", Brick_Kilns_EF!$E$6*(0.75),Brick_Kilns_EF!$E$6)</f>
        <v>4.0400000000000001E-4</v>
      </c>
      <c r="M2059" s="13">
        <f t="shared" si="129"/>
        <v>3.5902712399999999</v>
      </c>
      <c r="N2059" s="13">
        <f>IF(D2059="ZZ",Brick_Kilns_EF!$E$7*(0.75),Brick_Kilns_EF!$E$7)</f>
        <v>3.1900000000000001E-3</v>
      </c>
      <c r="O2059" s="13">
        <f t="shared" si="130"/>
        <v>28.348923899999999</v>
      </c>
      <c r="P2059" s="13">
        <f>IF(D2059="ZZ",Brick_Kilns_EF!$E$8*(0.75),Brick_Kilns_EF!$E$8)</f>
        <v>7.1999999999999994E-4</v>
      </c>
      <c r="Q2059" s="13">
        <f t="shared" si="131"/>
        <v>6.3985031999999995</v>
      </c>
    </row>
    <row r="2060" spans="1:17">
      <c r="A2060" s="13" t="s">
        <v>2070</v>
      </c>
      <c r="B2060" s="13">
        <v>25.865366819999998</v>
      </c>
      <c r="C2060" s="13">
        <v>88.464351250000007</v>
      </c>
      <c r="D2060" s="13" t="s">
        <v>6</v>
      </c>
      <c r="E2060" s="13" t="s">
        <v>5000</v>
      </c>
      <c r="F2060" s="13" t="s">
        <v>171</v>
      </c>
      <c r="G2060" s="13" t="s">
        <v>4802</v>
      </c>
      <c r="H2060" s="13" t="s">
        <v>4816</v>
      </c>
      <c r="I2060" s="13">
        <f>(Brick_Kilns_EF!$B$13*Brick_Kilns_EF!$B$11*Brick_Kilns_EF!$B$12)</f>
        <v>8886.81</v>
      </c>
      <c r="J2060" s="13">
        <f>IF(D2060="ZZ",Brick_Kilns_EF!$E$9*(0.75),Brick_Kilns_EF!$E$9)</f>
        <v>7.4740000000000006E-4</v>
      </c>
      <c r="K2060" s="13">
        <f t="shared" si="128"/>
        <v>6.6420017940000005</v>
      </c>
      <c r="L2060" s="13">
        <f>IF(D2060="ZZ", Brick_Kilns_EF!$E$6*(0.75),Brick_Kilns_EF!$E$6)</f>
        <v>4.0400000000000001E-4</v>
      </c>
      <c r="M2060" s="13">
        <f t="shared" si="129"/>
        <v>3.5902712399999999</v>
      </c>
      <c r="N2060" s="13">
        <f>IF(D2060="ZZ",Brick_Kilns_EF!$E$7*(0.75),Brick_Kilns_EF!$E$7)</f>
        <v>3.1900000000000001E-3</v>
      </c>
      <c r="O2060" s="13">
        <f t="shared" si="130"/>
        <v>28.348923899999999</v>
      </c>
      <c r="P2060" s="13">
        <f>IF(D2060="ZZ",Brick_Kilns_EF!$E$8*(0.75),Brick_Kilns_EF!$E$8)</f>
        <v>7.1999999999999994E-4</v>
      </c>
      <c r="Q2060" s="13">
        <f t="shared" si="131"/>
        <v>6.3985031999999995</v>
      </c>
    </row>
    <row r="2061" spans="1:17">
      <c r="A2061" s="13" t="s">
        <v>2071</v>
      </c>
      <c r="B2061" s="13">
        <v>25.730401839999999</v>
      </c>
      <c r="C2061" s="13">
        <v>88.500831529999999</v>
      </c>
      <c r="D2061" s="13" t="s">
        <v>6</v>
      </c>
      <c r="E2061" s="13" t="s">
        <v>5000</v>
      </c>
      <c r="F2061" s="13" t="s">
        <v>171</v>
      </c>
      <c r="G2061" s="13" t="s">
        <v>4802</v>
      </c>
      <c r="H2061" s="13" t="s">
        <v>4816</v>
      </c>
      <c r="I2061" s="13">
        <f>(Brick_Kilns_EF!$B$13*Brick_Kilns_EF!$B$11*Brick_Kilns_EF!$B$12)</f>
        <v>8886.81</v>
      </c>
      <c r="J2061" s="13">
        <f>IF(D2061="ZZ",Brick_Kilns_EF!$E$9*(0.75),Brick_Kilns_EF!$E$9)</f>
        <v>7.4740000000000006E-4</v>
      </c>
      <c r="K2061" s="13">
        <f t="shared" si="128"/>
        <v>6.6420017940000005</v>
      </c>
      <c r="L2061" s="13">
        <f>IF(D2061="ZZ", Brick_Kilns_EF!$E$6*(0.75),Brick_Kilns_EF!$E$6)</f>
        <v>4.0400000000000001E-4</v>
      </c>
      <c r="M2061" s="13">
        <f t="shared" si="129"/>
        <v>3.5902712399999999</v>
      </c>
      <c r="N2061" s="13">
        <f>IF(D2061="ZZ",Brick_Kilns_EF!$E$7*(0.75),Brick_Kilns_EF!$E$7)</f>
        <v>3.1900000000000001E-3</v>
      </c>
      <c r="O2061" s="13">
        <f t="shared" si="130"/>
        <v>28.348923899999999</v>
      </c>
      <c r="P2061" s="13">
        <f>IF(D2061="ZZ",Brick_Kilns_EF!$E$8*(0.75),Brick_Kilns_EF!$E$8)</f>
        <v>7.1999999999999994E-4</v>
      </c>
      <c r="Q2061" s="13">
        <f t="shared" si="131"/>
        <v>6.3985031999999995</v>
      </c>
    </row>
    <row r="2062" spans="1:17">
      <c r="A2062" s="13" t="s">
        <v>2072</v>
      </c>
      <c r="B2062" s="13">
        <v>26.07893434</v>
      </c>
      <c r="C2062" s="13">
        <v>88.798312109999998</v>
      </c>
      <c r="D2062" s="13" t="s">
        <v>6</v>
      </c>
      <c r="E2062" s="13" t="s">
        <v>5000</v>
      </c>
      <c r="F2062" s="13" t="s">
        <v>171</v>
      </c>
      <c r="G2062" s="13" t="s">
        <v>4802</v>
      </c>
      <c r="H2062" s="13" t="s">
        <v>4816</v>
      </c>
      <c r="I2062" s="13">
        <f>(Brick_Kilns_EF!$B$13*Brick_Kilns_EF!$B$11*Brick_Kilns_EF!$B$12)</f>
        <v>8886.81</v>
      </c>
      <c r="J2062" s="13">
        <f>IF(D2062="ZZ",Brick_Kilns_EF!$E$9*(0.75),Brick_Kilns_EF!$E$9)</f>
        <v>7.4740000000000006E-4</v>
      </c>
      <c r="K2062" s="13">
        <f t="shared" si="128"/>
        <v>6.6420017940000005</v>
      </c>
      <c r="L2062" s="13">
        <f>IF(D2062="ZZ", Brick_Kilns_EF!$E$6*(0.75),Brick_Kilns_EF!$E$6)</f>
        <v>4.0400000000000001E-4</v>
      </c>
      <c r="M2062" s="13">
        <f t="shared" si="129"/>
        <v>3.5902712399999999</v>
      </c>
      <c r="N2062" s="13">
        <f>IF(D2062="ZZ",Brick_Kilns_EF!$E$7*(0.75),Brick_Kilns_EF!$E$7)</f>
        <v>3.1900000000000001E-3</v>
      </c>
      <c r="O2062" s="13">
        <f t="shared" si="130"/>
        <v>28.348923899999999</v>
      </c>
      <c r="P2062" s="13">
        <f>IF(D2062="ZZ",Brick_Kilns_EF!$E$8*(0.75),Brick_Kilns_EF!$E$8)</f>
        <v>7.1999999999999994E-4</v>
      </c>
      <c r="Q2062" s="13">
        <f t="shared" si="131"/>
        <v>6.3985031999999995</v>
      </c>
    </row>
    <row r="2063" spans="1:17">
      <c r="A2063" s="13" t="s">
        <v>2073</v>
      </c>
      <c r="B2063" s="13">
        <v>26.029071380000001</v>
      </c>
      <c r="C2063" s="13">
        <v>88.270244129999995</v>
      </c>
      <c r="D2063" s="13" t="s">
        <v>6</v>
      </c>
      <c r="E2063" s="13" t="s">
        <v>5000</v>
      </c>
      <c r="F2063" s="13" t="s">
        <v>171</v>
      </c>
      <c r="G2063" s="13" t="s">
        <v>4802</v>
      </c>
      <c r="H2063" s="13" t="s">
        <v>4816</v>
      </c>
      <c r="I2063" s="13">
        <f>(Brick_Kilns_EF!$B$13*Brick_Kilns_EF!$B$11*Brick_Kilns_EF!$B$12)</f>
        <v>8886.81</v>
      </c>
      <c r="J2063" s="13">
        <f>IF(D2063="ZZ",Brick_Kilns_EF!$E$9*(0.75),Brick_Kilns_EF!$E$9)</f>
        <v>7.4740000000000006E-4</v>
      </c>
      <c r="K2063" s="13">
        <f t="shared" si="128"/>
        <v>6.6420017940000005</v>
      </c>
      <c r="L2063" s="13">
        <f>IF(D2063="ZZ", Brick_Kilns_EF!$E$6*(0.75),Brick_Kilns_EF!$E$6)</f>
        <v>4.0400000000000001E-4</v>
      </c>
      <c r="M2063" s="13">
        <f t="shared" si="129"/>
        <v>3.5902712399999999</v>
      </c>
      <c r="N2063" s="13">
        <f>IF(D2063="ZZ",Brick_Kilns_EF!$E$7*(0.75),Brick_Kilns_EF!$E$7)</f>
        <v>3.1900000000000001E-3</v>
      </c>
      <c r="O2063" s="13">
        <f t="shared" si="130"/>
        <v>28.348923899999999</v>
      </c>
      <c r="P2063" s="13">
        <f>IF(D2063="ZZ",Brick_Kilns_EF!$E$8*(0.75),Brick_Kilns_EF!$E$8)</f>
        <v>7.1999999999999994E-4</v>
      </c>
      <c r="Q2063" s="13">
        <f t="shared" si="131"/>
        <v>6.3985031999999995</v>
      </c>
    </row>
    <row r="2064" spans="1:17">
      <c r="A2064" s="13" t="s">
        <v>2074</v>
      </c>
      <c r="B2064" s="13">
        <v>26.029249799999999</v>
      </c>
      <c r="C2064" s="13">
        <v>88.270271010000002</v>
      </c>
      <c r="D2064" s="13" t="s">
        <v>6</v>
      </c>
      <c r="E2064" s="13" t="s">
        <v>5000</v>
      </c>
      <c r="F2064" s="13" t="s">
        <v>171</v>
      </c>
      <c r="G2064" s="13" t="s">
        <v>4802</v>
      </c>
      <c r="H2064" s="13" t="s">
        <v>4816</v>
      </c>
      <c r="I2064" s="13">
        <f>(Brick_Kilns_EF!$B$13*Brick_Kilns_EF!$B$11*Brick_Kilns_EF!$B$12)</f>
        <v>8886.81</v>
      </c>
      <c r="J2064" s="13">
        <f>IF(D2064="ZZ",Brick_Kilns_EF!$E$9*(0.75),Brick_Kilns_EF!$E$9)</f>
        <v>7.4740000000000006E-4</v>
      </c>
      <c r="K2064" s="13">
        <f t="shared" si="128"/>
        <v>6.6420017940000005</v>
      </c>
      <c r="L2064" s="13">
        <f>IF(D2064="ZZ", Brick_Kilns_EF!$E$6*(0.75),Brick_Kilns_EF!$E$6)</f>
        <v>4.0400000000000001E-4</v>
      </c>
      <c r="M2064" s="13">
        <f t="shared" si="129"/>
        <v>3.5902712399999999</v>
      </c>
      <c r="N2064" s="13">
        <f>IF(D2064="ZZ",Brick_Kilns_EF!$E$7*(0.75),Brick_Kilns_EF!$E$7)</f>
        <v>3.1900000000000001E-3</v>
      </c>
      <c r="O2064" s="13">
        <f t="shared" si="130"/>
        <v>28.348923899999999</v>
      </c>
      <c r="P2064" s="13">
        <f>IF(D2064="ZZ",Brick_Kilns_EF!$E$8*(0.75),Brick_Kilns_EF!$E$8)</f>
        <v>7.1999999999999994E-4</v>
      </c>
      <c r="Q2064" s="13">
        <f t="shared" si="131"/>
        <v>6.3985031999999995</v>
      </c>
    </row>
    <row r="2065" spans="1:17">
      <c r="A2065" s="13" t="s">
        <v>2075</v>
      </c>
      <c r="B2065" s="13">
        <v>25.925131629999999</v>
      </c>
      <c r="C2065" s="13">
        <v>88.270100069999998</v>
      </c>
      <c r="D2065" s="13" t="s">
        <v>6</v>
      </c>
      <c r="E2065" s="13" t="s">
        <v>5000</v>
      </c>
      <c r="F2065" s="13" t="s">
        <v>171</v>
      </c>
      <c r="G2065" s="13" t="s">
        <v>4802</v>
      </c>
      <c r="H2065" s="13" t="s">
        <v>4816</v>
      </c>
      <c r="I2065" s="13">
        <f>(Brick_Kilns_EF!$B$13*Brick_Kilns_EF!$B$11*Brick_Kilns_EF!$B$12)</f>
        <v>8886.81</v>
      </c>
      <c r="J2065" s="13">
        <f>IF(D2065="ZZ",Brick_Kilns_EF!$E$9*(0.75),Brick_Kilns_EF!$E$9)</f>
        <v>7.4740000000000006E-4</v>
      </c>
      <c r="K2065" s="13">
        <f t="shared" si="128"/>
        <v>6.6420017940000005</v>
      </c>
      <c r="L2065" s="13">
        <f>IF(D2065="ZZ", Brick_Kilns_EF!$E$6*(0.75),Brick_Kilns_EF!$E$6)</f>
        <v>4.0400000000000001E-4</v>
      </c>
      <c r="M2065" s="13">
        <f t="shared" si="129"/>
        <v>3.5902712399999999</v>
      </c>
      <c r="N2065" s="13">
        <f>IF(D2065="ZZ",Brick_Kilns_EF!$E$7*(0.75),Brick_Kilns_EF!$E$7)</f>
        <v>3.1900000000000001E-3</v>
      </c>
      <c r="O2065" s="13">
        <f t="shared" si="130"/>
        <v>28.348923899999999</v>
      </c>
      <c r="P2065" s="13">
        <f>IF(D2065="ZZ",Brick_Kilns_EF!$E$8*(0.75),Brick_Kilns_EF!$E$8)</f>
        <v>7.1999999999999994E-4</v>
      </c>
      <c r="Q2065" s="13">
        <f t="shared" si="131"/>
        <v>6.3985031999999995</v>
      </c>
    </row>
    <row r="2066" spans="1:17">
      <c r="A2066" s="13" t="s">
        <v>2076</v>
      </c>
      <c r="B2066" s="13">
        <v>25.918684169999999</v>
      </c>
      <c r="C2066" s="13">
        <v>89.405168070000002</v>
      </c>
      <c r="D2066" s="13" t="s">
        <v>6</v>
      </c>
      <c r="E2066" s="13" t="s">
        <v>5000</v>
      </c>
      <c r="F2066" s="13" t="s">
        <v>171</v>
      </c>
      <c r="G2066" s="13" t="s">
        <v>4802</v>
      </c>
      <c r="H2066" s="13" t="s">
        <v>4816</v>
      </c>
      <c r="I2066" s="13">
        <f>(Brick_Kilns_EF!$B$13*Brick_Kilns_EF!$B$11*Brick_Kilns_EF!$B$12)</f>
        <v>8886.81</v>
      </c>
      <c r="J2066" s="13">
        <f>IF(D2066="ZZ",Brick_Kilns_EF!$E$9*(0.75),Brick_Kilns_EF!$E$9)</f>
        <v>7.4740000000000006E-4</v>
      </c>
      <c r="K2066" s="13">
        <f t="shared" si="128"/>
        <v>6.6420017940000005</v>
      </c>
      <c r="L2066" s="13">
        <f>IF(D2066="ZZ", Brick_Kilns_EF!$E$6*(0.75),Brick_Kilns_EF!$E$6)</f>
        <v>4.0400000000000001E-4</v>
      </c>
      <c r="M2066" s="13">
        <f t="shared" si="129"/>
        <v>3.5902712399999999</v>
      </c>
      <c r="N2066" s="13">
        <f>IF(D2066="ZZ",Brick_Kilns_EF!$E$7*(0.75),Brick_Kilns_EF!$E$7)</f>
        <v>3.1900000000000001E-3</v>
      </c>
      <c r="O2066" s="13">
        <f t="shared" si="130"/>
        <v>28.348923899999999</v>
      </c>
      <c r="P2066" s="13">
        <f>IF(D2066="ZZ",Brick_Kilns_EF!$E$8*(0.75),Brick_Kilns_EF!$E$8)</f>
        <v>7.1999999999999994E-4</v>
      </c>
      <c r="Q2066" s="13">
        <f t="shared" si="131"/>
        <v>6.3985031999999995</v>
      </c>
    </row>
    <row r="2067" spans="1:17">
      <c r="A2067" s="13" t="s">
        <v>2077</v>
      </c>
      <c r="B2067" s="13">
        <v>25.925408919999999</v>
      </c>
      <c r="C2067" s="13">
        <v>88.609875040000006</v>
      </c>
      <c r="D2067" s="13" t="s">
        <v>6</v>
      </c>
      <c r="E2067" s="13" t="s">
        <v>5000</v>
      </c>
      <c r="F2067" s="13" t="s">
        <v>171</v>
      </c>
      <c r="G2067" s="13" t="s">
        <v>4802</v>
      </c>
      <c r="H2067" s="13" t="s">
        <v>4816</v>
      </c>
      <c r="I2067" s="13">
        <f>(Brick_Kilns_EF!$B$13*Brick_Kilns_EF!$B$11*Brick_Kilns_EF!$B$12)</f>
        <v>8886.81</v>
      </c>
      <c r="J2067" s="13">
        <f>IF(D2067="ZZ",Brick_Kilns_EF!$E$9*(0.75),Brick_Kilns_EF!$E$9)</f>
        <v>7.4740000000000006E-4</v>
      </c>
      <c r="K2067" s="13">
        <f t="shared" si="128"/>
        <v>6.6420017940000005</v>
      </c>
      <c r="L2067" s="13">
        <f>IF(D2067="ZZ", Brick_Kilns_EF!$E$6*(0.75),Brick_Kilns_EF!$E$6)</f>
        <v>4.0400000000000001E-4</v>
      </c>
      <c r="M2067" s="13">
        <f t="shared" si="129"/>
        <v>3.5902712399999999</v>
      </c>
      <c r="N2067" s="13">
        <f>IF(D2067="ZZ",Brick_Kilns_EF!$E$7*(0.75),Brick_Kilns_EF!$E$7)</f>
        <v>3.1900000000000001E-3</v>
      </c>
      <c r="O2067" s="13">
        <f t="shared" si="130"/>
        <v>28.348923899999999</v>
      </c>
      <c r="P2067" s="13">
        <f>IF(D2067="ZZ",Brick_Kilns_EF!$E$8*(0.75),Brick_Kilns_EF!$E$8)</f>
        <v>7.1999999999999994E-4</v>
      </c>
      <c r="Q2067" s="13">
        <f t="shared" si="131"/>
        <v>6.3985031999999995</v>
      </c>
    </row>
    <row r="2068" spans="1:17">
      <c r="A2068" s="13" t="s">
        <v>2078</v>
      </c>
      <c r="B2068" s="13">
        <v>22.41650477</v>
      </c>
      <c r="C2068" s="13">
        <v>90.454695900000004</v>
      </c>
      <c r="D2068" s="13" t="s">
        <v>6</v>
      </c>
      <c r="E2068" s="13" t="s">
        <v>5000</v>
      </c>
      <c r="F2068" s="13" t="s">
        <v>11</v>
      </c>
      <c r="G2068" s="13" t="s">
        <v>4802</v>
      </c>
      <c r="H2068" s="13" t="s">
        <v>4816</v>
      </c>
      <c r="I2068" s="13">
        <f>(Brick_Kilns_EF!$B$13*Brick_Kilns_EF!$B$11*Brick_Kilns_EF!$B$12)</f>
        <v>8886.81</v>
      </c>
      <c r="J2068" s="13">
        <f>IF(D2068="ZZ",Brick_Kilns_EF!$E$9*(0.75),Brick_Kilns_EF!$E$9)</f>
        <v>7.4740000000000006E-4</v>
      </c>
      <c r="K2068" s="13">
        <f t="shared" si="128"/>
        <v>6.6420017940000005</v>
      </c>
      <c r="L2068" s="13">
        <f>IF(D2068="ZZ", Brick_Kilns_EF!$E$6*(0.75),Brick_Kilns_EF!$E$6)</f>
        <v>4.0400000000000001E-4</v>
      </c>
      <c r="M2068" s="13">
        <f t="shared" si="129"/>
        <v>3.5902712399999999</v>
      </c>
      <c r="N2068" s="13">
        <f>IF(D2068="ZZ",Brick_Kilns_EF!$E$7*(0.75),Brick_Kilns_EF!$E$7)</f>
        <v>3.1900000000000001E-3</v>
      </c>
      <c r="O2068" s="13">
        <f t="shared" si="130"/>
        <v>28.348923899999999</v>
      </c>
      <c r="P2068" s="13">
        <f>IF(D2068="ZZ",Brick_Kilns_EF!$E$8*(0.75),Brick_Kilns_EF!$E$8)</f>
        <v>7.1999999999999994E-4</v>
      </c>
      <c r="Q2068" s="13">
        <f t="shared" si="131"/>
        <v>6.3985031999999995</v>
      </c>
    </row>
    <row r="2069" spans="1:17">
      <c r="A2069" s="13" t="s">
        <v>2079</v>
      </c>
      <c r="B2069" s="13">
        <v>25.851273840000001</v>
      </c>
      <c r="C2069" s="13">
        <v>88.199062369999993</v>
      </c>
      <c r="D2069" s="13" t="s">
        <v>6</v>
      </c>
      <c r="E2069" s="13" t="s">
        <v>5000</v>
      </c>
      <c r="F2069" s="13" t="s">
        <v>171</v>
      </c>
      <c r="G2069" s="13" t="s">
        <v>4802</v>
      </c>
      <c r="H2069" s="13" t="s">
        <v>4816</v>
      </c>
      <c r="I2069" s="13">
        <f>(Brick_Kilns_EF!$B$13*Brick_Kilns_EF!$B$11*Brick_Kilns_EF!$B$12)</f>
        <v>8886.81</v>
      </c>
      <c r="J2069" s="13">
        <f>IF(D2069="ZZ",Brick_Kilns_EF!$E$9*(0.75),Brick_Kilns_EF!$E$9)</f>
        <v>7.4740000000000006E-4</v>
      </c>
      <c r="K2069" s="13">
        <f t="shared" si="128"/>
        <v>6.6420017940000005</v>
      </c>
      <c r="L2069" s="13">
        <f>IF(D2069="ZZ", Brick_Kilns_EF!$E$6*(0.75),Brick_Kilns_EF!$E$6)</f>
        <v>4.0400000000000001E-4</v>
      </c>
      <c r="M2069" s="13">
        <f t="shared" si="129"/>
        <v>3.5902712399999999</v>
      </c>
      <c r="N2069" s="13">
        <f>IF(D2069="ZZ",Brick_Kilns_EF!$E$7*(0.75),Brick_Kilns_EF!$E$7)</f>
        <v>3.1900000000000001E-3</v>
      </c>
      <c r="O2069" s="13">
        <f t="shared" si="130"/>
        <v>28.348923899999999</v>
      </c>
      <c r="P2069" s="13">
        <f>IF(D2069="ZZ",Brick_Kilns_EF!$E$8*(0.75),Brick_Kilns_EF!$E$8)</f>
        <v>7.1999999999999994E-4</v>
      </c>
      <c r="Q2069" s="13">
        <f t="shared" si="131"/>
        <v>6.3985031999999995</v>
      </c>
    </row>
    <row r="2070" spans="1:17">
      <c r="A2070" s="13" t="s">
        <v>2080</v>
      </c>
      <c r="B2070" s="13">
        <v>22.143536080000001</v>
      </c>
      <c r="C2070" s="13">
        <v>90.374809709999994</v>
      </c>
      <c r="D2070" s="13" t="s">
        <v>6</v>
      </c>
      <c r="E2070" s="13" t="s">
        <v>5000</v>
      </c>
      <c r="F2070" s="13" t="s">
        <v>11</v>
      </c>
      <c r="G2070" s="13" t="s">
        <v>4802</v>
      </c>
      <c r="H2070" s="13" t="s">
        <v>4816</v>
      </c>
      <c r="I2070" s="13">
        <f>(Brick_Kilns_EF!$B$13*Brick_Kilns_EF!$B$11*Brick_Kilns_EF!$B$12)</f>
        <v>8886.81</v>
      </c>
      <c r="J2070" s="13">
        <f>IF(D2070="ZZ",Brick_Kilns_EF!$E$9*(0.75),Brick_Kilns_EF!$E$9)</f>
        <v>7.4740000000000006E-4</v>
      </c>
      <c r="K2070" s="13">
        <f t="shared" si="128"/>
        <v>6.6420017940000005</v>
      </c>
      <c r="L2070" s="13">
        <f>IF(D2070="ZZ", Brick_Kilns_EF!$E$6*(0.75),Brick_Kilns_EF!$E$6)</f>
        <v>4.0400000000000001E-4</v>
      </c>
      <c r="M2070" s="13">
        <f t="shared" si="129"/>
        <v>3.5902712399999999</v>
      </c>
      <c r="N2070" s="13">
        <f>IF(D2070="ZZ",Brick_Kilns_EF!$E$7*(0.75),Brick_Kilns_EF!$E$7)</f>
        <v>3.1900000000000001E-3</v>
      </c>
      <c r="O2070" s="13">
        <f t="shared" si="130"/>
        <v>28.348923899999999</v>
      </c>
      <c r="P2070" s="13">
        <f>IF(D2070="ZZ",Brick_Kilns_EF!$E$8*(0.75),Brick_Kilns_EF!$E$8)</f>
        <v>7.1999999999999994E-4</v>
      </c>
      <c r="Q2070" s="13">
        <f t="shared" si="131"/>
        <v>6.3985031999999995</v>
      </c>
    </row>
    <row r="2071" spans="1:17">
      <c r="A2071" s="13" t="s">
        <v>2081</v>
      </c>
      <c r="B2071" s="13">
        <v>25.856303780000001</v>
      </c>
      <c r="C2071" s="13">
        <v>88.258956780000005</v>
      </c>
      <c r="D2071" s="13" t="s">
        <v>6</v>
      </c>
      <c r="E2071" s="13" t="s">
        <v>5000</v>
      </c>
      <c r="F2071" s="13" t="s">
        <v>171</v>
      </c>
      <c r="G2071" s="13" t="s">
        <v>4802</v>
      </c>
      <c r="H2071" s="13" t="s">
        <v>4816</v>
      </c>
      <c r="I2071" s="13">
        <f>(Brick_Kilns_EF!$B$13*Brick_Kilns_EF!$B$11*Brick_Kilns_EF!$B$12)</f>
        <v>8886.81</v>
      </c>
      <c r="J2071" s="13">
        <f>IF(D2071="ZZ",Brick_Kilns_EF!$E$9*(0.75),Brick_Kilns_EF!$E$9)</f>
        <v>7.4740000000000006E-4</v>
      </c>
      <c r="K2071" s="13">
        <f t="shared" si="128"/>
        <v>6.6420017940000005</v>
      </c>
      <c r="L2071" s="13">
        <f>IF(D2071="ZZ", Brick_Kilns_EF!$E$6*(0.75),Brick_Kilns_EF!$E$6)</f>
        <v>4.0400000000000001E-4</v>
      </c>
      <c r="M2071" s="13">
        <f t="shared" si="129"/>
        <v>3.5902712399999999</v>
      </c>
      <c r="N2071" s="13">
        <f>IF(D2071="ZZ",Brick_Kilns_EF!$E$7*(0.75),Brick_Kilns_EF!$E$7)</f>
        <v>3.1900000000000001E-3</v>
      </c>
      <c r="O2071" s="13">
        <f t="shared" si="130"/>
        <v>28.348923899999999</v>
      </c>
      <c r="P2071" s="13">
        <f>IF(D2071="ZZ",Brick_Kilns_EF!$E$8*(0.75),Brick_Kilns_EF!$E$8)</f>
        <v>7.1999999999999994E-4</v>
      </c>
      <c r="Q2071" s="13">
        <f t="shared" si="131"/>
        <v>6.3985031999999995</v>
      </c>
    </row>
    <row r="2072" spans="1:17">
      <c r="A2072" s="13" t="s">
        <v>2082</v>
      </c>
      <c r="B2072" s="13">
        <v>25.989228650000001</v>
      </c>
      <c r="C2072" s="13">
        <v>88.72125226</v>
      </c>
      <c r="D2072" s="13" t="s">
        <v>6</v>
      </c>
      <c r="E2072" s="13" t="s">
        <v>5000</v>
      </c>
      <c r="F2072" s="13" t="s">
        <v>171</v>
      </c>
      <c r="G2072" s="13" t="s">
        <v>4802</v>
      </c>
      <c r="H2072" s="13" t="s">
        <v>4816</v>
      </c>
      <c r="I2072" s="13">
        <f>(Brick_Kilns_EF!$B$13*Brick_Kilns_EF!$B$11*Brick_Kilns_EF!$B$12)</f>
        <v>8886.81</v>
      </c>
      <c r="J2072" s="13">
        <f>IF(D2072="ZZ",Brick_Kilns_EF!$E$9*(0.75),Brick_Kilns_EF!$E$9)</f>
        <v>7.4740000000000006E-4</v>
      </c>
      <c r="K2072" s="13">
        <f t="shared" si="128"/>
        <v>6.6420017940000005</v>
      </c>
      <c r="L2072" s="13">
        <f>IF(D2072="ZZ", Brick_Kilns_EF!$E$6*(0.75),Brick_Kilns_EF!$E$6)</f>
        <v>4.0400000000000001E-4</v>
      </c>
      <c r="M2072" s="13">
        <f t="shared" si="129"/>
        <v>3.5902712399999999</v>
      </c>
      <c r="N2072" s="13">
        <f>IF(D2072="ZZ",Brick_Kilns_EF!$E$7*(0.75),Brick_Kilns_EF!$E$7)</f>
        <v>3.1900000000000001E-3</v>
      </c>
      <c r="O2072" s="13">
        <f t="shared" si="130"/>
        <v>28.348923899999999</v>
      </c>
      <c r="P2072" s="13">
        <f>IF(D2072="ZZ",Brick_Kilns_EF!$E$8*(0.75),Brick_Kilns_EF!$E$8)</f>
        <v>7.1999999999999994E-4</v>
      </c>
      <c r="Q2072" s="13">
        <f t="shared" si="131"/>
        <v>6.3985031999999995</v>
      </c>
    </row>
    <row r="2073" spans="1:17">
      <c r="A2073" s="13" t="s">
        <v>2083</v>
      </c>
      <c r="B2073" s="13">
        <v>25.970513969999999</v>
      </c>
      <c r="C2073" s="13">
        <v>88.844241819999993</v>
      </c>
      <c r="D2073" s="13" t="s">
        <v>6</v>
      </c>
      <c r="E2073" s="13" t="s">
        <v>5000</v>
      </c>
      <c r="F2073" s="13" t="s">
        <v>171</v>
      </c>
      <c r="G2073" s="13" t="s">
        <v>4802</v>
      </c>
      <c r="H2073" s="13" t="s">
        <v>4816</v>
      </c>
      <c r="I2073" s="13">
        <f>(Brick_Kilns_EF!$B$13*Brick_Kilns_EF!$B$11*Brick_Kilns_EF!$B$12)</f>
        <v>8886.81</v>
      </c>
      <c r="J2073" s="13">
        <f>IF(D2073="ZZ",Brick_Kilns_EF!$E$9*(0.75),Brick_Kilns_EF!$E$9)</f>
        <v>7.4740000000000006E-4</v>
      </c>
      <c r="K2073" s="13">
        <f t="shared" si="128"/>
        <v>6.6420017940000005</v>
      </c>
      <c r="L2073" s="13">
        <f>IF(D2073="ZZ", Brick_Kilns_EF!$E$6*(0.75),Brick_Kilns_EF!$E$6)</f>
        <v>4.0400000000000001E-4</v>
      </c>
      <c r="M2073" s="13">
        <f t="shared" si="129"/>
        <v>3.5902712399999999</v>
      </c>
      <c r="N2073" s="13">
        <f>IF(D2073="ZZ",Brick_Kilns_EF!$E$7*(0.75),Brick_Kilns_EF!$E$7)</f>
        <v>3.1900000000000001E-3</v>
      </c>
      <c r="O2073" s="13">
        <f t="shared" si="130"/>
        <v>28.348923899999999</v>
      </c>
      <c r="P2073" s="13">
        <f>IF(D2073="ZZ",Brick_Kilns_EF!$E$8*(0.75),Brick_Kilns_EF!$E$8)</f>
        <v>7.1999999999999994E-4</v>
      </c>
      <c r="Q2073" s="13">
        <f t="shared" si="131"/>
        <v>6.3985031999999995</v>
      </c>
    </row>
    <row r="2074" spans="1:17">
      <c r="A2074" s="13" t="s">
        <v>2084</v>
      </c>
      <c r="B2074" s="13">
        <v>25.971897729999998</v>
      </c>
      <c r="C2074" s="13">
        <v>88.274572809999995</v>
      </c>
      <c r="D2074" s="13" t="s">
        <v>6</v>
      </c>
      <c r="E2074" s="13" t="s">
        <v>5000</v>
      </c>
      <c r="F2074" s="13" t="s">
        <v>171</v>
      </c>
      <c r="G2074" s="13" t="s">
        <v>4802</v>
      </c>
      <c r="H2074" s="13" t="s">
        <v>4816</v>
      </c>
      <c r="I2074" s="13">
        <f>(Brick_Kilns_EF!$B$13*Brick_Kilns_EF!$B$11*Brick_Kilns_EF!$B$12)</f>
        <v>8886.81</v>
      </c>
      <c r="J2074" s="13">
        <f>IF(D2074="ZZ",Brick_Kilns_EF!$E$9*(0.75),Brick_Kilns_EF!$E$9)</f>
        <v>7.4740000000000006E-4</v>
      </c>
      <c r="K2074" s="13">
        <f t="shared" si="128"/>
        <v>6.6420017940000005</v>
      </c>
      <c r="L2074" s="13">
        <f>IF(D2074="ZZ", Brick_Kilns_EF!$E$6*(0.75),Brick_Kilns_EF!$E$6)</f>
        <v>4.0400000000000001E-4</v>
      </c>
      <c r="M2074" s="13">
        <f t="shared" si="129"/>
        <v>3.5902712399999999</v>
      </c>
      <c r="N2074" s="13">
        <f>IF(D2074="ZZ",Brick_Kilns_EF!$E$7*(0.75),Brick_Kilns_EF!$E$7)</f>
        <v>3.1900000000000001E-3</v>
      </c>
      <c r="O2074" s="13">
        <f t="shared" si="130"/>
        <v>28.348923899999999</v>
      </c>
      <c r="P2074" s="13">
        <f>IF(D2074="ZZ",Brick_Kilns_EF!$E$8*(0.75),Brick_Kilns_EF!$E$8)</f>
        <v>7.1999999999999994E-4</v>
      </c>
      <c r="Q2074" s="13">
        <f t="shared" si="131"/>
        <v>6.3985031999999995</v>
      </c>
    </row>
    <row r="2075" spans="1:17">
      <c r="A2075" s="13" t="s">
        <v>2085</v>
      </c>
      <c r="B2075" s="13">
        <v>26.13402237</v>
      </c>
      <c r="C2075" s="13">
        <v>89.721461770000005</v>
      </c>
      <c r="D2075" s="13" t="s">
        <v>6</v>
      </c>
      <c r="E2075" s="13" t="s">
        <v>5000</v>
      </c>
      <c r="F2075" s="13" t="s">
        <v>171</v>
      </c>
      <c r="G2075" s="13" t="s">
        <v>4802</v>
      </c>
      <c r="H2075" s="13" t="s">
        <v>4816</v>
      </c>
      <c r="I2075" s="13">
        <f>(Brick_Kilns_EF!$B$13*Brick_Kilns_EF!$B$11*Brick_Kilns_EF!$B$12)</f>
        <v>8886.81</v>
      </c>
      <c r="J2075" s="13">
        <f>IF(D2075="ZZ",Brick_Kilns_EF!$E$9*(0.75),Brick_Kilns_EF!$E$9)</f>
        <v>7.4740000000000006E-4</v>
      </c>
      <c r="K2075" s="13">
        <f t="shared" si="128"/>
        <v>6.6420017940000005</v>
      </c>
      <c r="L2075" s="13">
        <f>IF(D2075="ZZ", Brick_Kilns_EF!$E$6*(0.75),Brick_Kilns_EF!$E$6)</f>
        <v>4.0400000000000001E-4</v>
      </c>
      <c r="M2075" s="13">
        <f t="shared" si="129"/>
        <v>3.5902712399999999</v>
      </c>
      <c r="N2075" s="13">
        <f>IF(D2075="ZZ",Brick_Kilns_EF!$E$7*(0.75),Brick_Kilns_EF!$E$7)</f>
        <v>3.1900000000000001E-3</v>
      </c>
      <c r="O2075" s="13">
        <f t="shared" si="130"/>
        <v>28.348923899999999</v>
      </c>
      <c r="P2075" s="13">
        <f>IF(D2075="ZZ",Brick_Kilns_EF!$E$8*(0.75),Brick_Kilns_EF!$E$8)</f>
        <v>7.1999999999999994E-4</v>
      </c>
      <c r="Q2075" s="13">
        <f t="shared" si="131"/>
        <v>6.3985031999999995</v>
      </c>
    </row>
    <row r="2076" spans="1:17">
      <c r="A2076" s="13" t="s">
        <v>2086</v>
      </c>
      <c r="B2076" s="13">
        <v>25.68238479</v>
      </c>
      <c r="C2076" s="13">
        <v>88.615906570000007</v>
      </c>
      <c r="D2076" s="13" t="s">
        <v>6</v>
      </c>
      <c r="E2076" s="13" t="s">
        <v>5000</v>
      </c>
      <c r="F2076" s="13" t="s">
        <v>171</v>
      </c>
      <c r="G2076" s="13" t="s">
        <v>4802</v>
      </c>
      <c r="H2076" s="13" t="s">
        <v>4816</v>
      </c>
      <c r="I2076" s="13">
        <f>(Brick_Kilns_EF!$B$13*Brick_Kilns_EF!$B$11*Brick_Kilns_EF!$B$12)</f>
        <v>8886.81</v>
      </c>
      <c r="J2076" s="13">
        <f>IF(D2076="ZZ",Brick_Kilns_EF!$E$9*(0.75),Brick_Kilns_EF!$E$9)</f>
        <v>7.4740000000000006E-4</v>
      </c>
      <c r="K2076" s="13">
        <f t="shared" si="128"/>
        <v>6.6420017940000005</v>
      </c>
      <c r="L2076" s="13">
        <f>IF(D2076="ZZ", Brick_Kilns_EF!$E$6*(0.75),Brick_Kilns_EF!$E$6)</f>
        <v>4.0400000000000001E-4</v>
      </c>
      <c r="M2076" s="13">
        <f t="shared" si="129"/>
        <v>3.5902712399999999</v>
      </c>
      <c r="N2076" s="13">
        <f>IF(D2076="ZZ",Brick_Kilns_EF!$E$7*(0.75),Brick_Kilns_EF!$E$7)</f>
        <v>3.1900000000000001E-3</v>
      </c>
      <c r="O2076" s="13">
        <f t="shared" si="130"/>
        <v>28.348923899999999</v>
      </c>
      <c r="P2076" s="13">
        <f>IF(D2076="ZZ",Brick_Kilns_EF!$E$8*(0.75),Brick_Kilns_EF!$E$8)</f>
        <v>7.1999999999999994E-4</v>
      </c>
      <c r="Q2076" s="13">
        <f t="shared" si="131"/>
        <v>6.3985031999999995</v>
      </c>
    </row>
    <row r="2077" spans="1:17">
      <c r="A2077" s="13" t="s">
        <v>2087</v>
      </c>
      <c r="B2077" s="13">
        <v>25.96417172</v>
      </c>
      <c r="C2077" s="13">
        <v>88.254385260000006</v>
      </c>
      <c r="D2077" s="13" t="s">
        <v>6</v>
      </c>
      <c r="E2077" s="13" t="s">
        <v>5000</v>
      </c>
      <c r="F2077" s="13" t="s">
        <v>171</v>
      </c>
      <c r="G2077" s="13" t="s">
        <v>4802</v>
      </c>
      <c r="H2077" s="13" t="s">
        <v>4816</v>
      </c>
      <c r="I2077" s="13">
        <f>(Brick_Kilns_EF!$B$13*Brick_Kilns_EF!$B$11*Brick_Kilns_EF!$B$12)</f>
        <v>8886.81</v>
      </c>
      <c r="J2077" s="13">
        <f>IF(D2077="ZZ",Brick_Kilns_EF!$E$9*(0.75),Brick_Kilns_EF!$E$9)</f>
        <v>7.4740000000000006E-4</v>
      </c>
      <c r="K2077" s="13">
        <f t="shared" si="128"/>
        <v>6.6420017940000005</v>
      </c>
      <c r="L2077" s="13">
        <f>IF(D2077="ZZ", Brick_Kilns_EF!$E$6*(0.75),Brick_Kilns_EF!$E$6)</f>
        <v>4.0400000000000001E-4</v>
      </c>
      <c r="M2077" s="13">
        <f t="shared" si="129"/>
        <v>3.5902712399999999</v>
      </c>
      <c r="N2077" s="13">
        <f>IF(D2077="ZZ",Brick_Kilns_EF!$E$7*(0.75),Brick_Kilns_EF!$E$7)</f>
        <v>3.1900000000000001E-3</v>
      </c>
      <c r="O2077" s="13">
        <f t="shared" si="130"/>
        <v>28.348923899999999</v>
      </c>
      <c r="P2077" s="13">
        <f>IF(D2077="ZZ",Brick_Kilns_EF!$E$8*(0.75),Brick_Kilns_EF!$E$8)</f>
        <v>7.1999999999999994E-4</v>
      </c>
      <c r="Q2077" s="13">
        <f t="shared" si="131"/>
        <v>6.3985031999999995</v>
      </c>
    </row>
    <row r="2078" spans="1:17">
      <c r="A2078" s="13" t="s">
        <v>2088</v>
      </c>
      <c r="B2078" s="13">
        <v>25.9117465</v>
      </c>
      <c r="C2078" s="13">
        <v>89.561140530000003</v>
      </c>
      <c r="D2078" s="13" t="s">
        <v>6</v>
      </c>
      <c r="E2078" s="13" t="s">
        <v>5000</v>
      </c>
      <c r="F2078" s="13" t="s">
        <v>171</v>
      </c>
      <c r="G2078" s="13" t="s">
        <v>4802</v>
      </c>
      <c r="H2078" s="13" t="s">
        <v>4816</v>
      </c>
      <c r="I2078" s="13">
        <f>(Brick_Kilns_EF!$B$13*Brick_Kilns_EF!$B$11*Brick_Kilns_EF!$B$12)</f>
        <v>8886.81</v>
      </c>
      <c r="J2078" s="13">
        <f>IF(D2078="ZZ",Brick_Kilns_EF!$E$9*(0.75),Brick_Kilns_EF!$E$9)</f>
        <v>7.4740000000000006E-4</v>
      </c>
      <c r="K2078" s="13">
        <f t="shared" si="128"/>
        <v>6.6420017940000005</v>
      </c>
      <c r="L2078" s="13">
        <f>IF(D2078="ZZ", Brick_Kilns_EF!$E$6*(0.75),Brick_Kilns_EF!$E$6)</f>
        <v>4.0400000000000001E-4</v>
      </c>
      <c r="M2078" s="13">
        <f t="shared" si="129"/>
        <v>3.5902712399999999</v>
      </c>
      <c r="N2078" s="13">
        <f>IF(D2078="ZZ",Brick_Kilns_EF!$E$7*(0.75),Brick_Kilns_EF!$E$7)</f>
        <v>3.1900000000000001E-3</v>
      </c>
      <c r="O2078" s="13">
        <f t="shared" si="130"/>
        <v>28.348923899999999</v>
      </c>
      <c r="P2078" s="13">
        <f>IF(D2078="ZZ",Brick_Kilns_EF!$E$8*(0.75),Brick_Kilns_EF!$E$8)</f>
        <v>7.1999999999999994E-4</v>
      </c>
      <c r="Q2078" s="13">
        <f t="shared" si="131"/>
        <v>6.3985031999999995</v>
      </c>
    </row>
    <row r="2079" spans="1:17">
      <c r="A2079" s="13" t="s">
        <v>2089</v>
      </c>
      <c r="B2079" s="13">
        <v>26.129472119999999</v>
      </c>
      <c r="C2079" s="13">
        <v>88.939404390000007</v>
      </c>
      <c r="D2079" s="13" t="s">
        <v>6</v>
      </c>
      <c r="E2079" s="13" t="s">
        <v>5000</v>
      </c>
      <c r="F2079" s="13" t="s">
        <v>171</v>
      </c>
      <c r="G2079" s="13" t="s">
        <v>4802</v>
      </c>
      <c r="H2079" s="13" t="s">
        <v>4816</v>
      </c>
      <c r="I2079" s="13">
        <f>(Brick_Kilns_EF!$B$13*Brick_Kilns_EF!$B$11*Brick_Kilns_EF!$B$12)</f>
        <v>8886.81</v>
      </c>
      <c r="J2079" s="13">
        <f>IF(D2079="ZZ",Brick_Kilns_EF!$E$9*(0.75),Brick_Kilns_EF!$E$9)</f>
        <v>7.4740000000000006E-4</v>
      </c>
      <c r="K2079" s="13">
        <f t="shared" si="128"/>
        <v>6.6420017940000005</v>
      </c>
      <c r="L2079" s="13">
        <f>IF(D2079="ZZ", Brick_Kilns_EF!$E$6*(0.75),Brick_Kilns_EF!$E$6)</f>
        <v>4.0400000000000001E-4</v>
      </c>
      <c r="M2079" s="13">
        <f t="shared" si="129"/>
        <v>3.5902712399999999</v>
      </c>
      <c r="N2079" s="13">
        <f>IF(D2079="ZZ",Brick_Kilns_EF!$E$7*(0.75),Brick_Kilns_EF!$E$7)</f>
        <v>3.1900000000000001E-3</v>
      </c>
      <c r="O2079" s="13">
        <f t="shared" si="130"/>
        <v>28.348923899999999</v>
      </c>
      <c r="P2079" s="13">
        <f>IF(D2079="ZZ",Brick_Kilns_EF!$E$8*(0.75),Brick_Kilns_EF!$E$8)</f>
        <v>7.1999999999999994E-4</v>
      </c>
      <c r="Q2079" s="13">
        <f t="shared" si="131"/>
        <v>6.3985031999999995</v>
      </c>
    </row>
    <row r="2080" spans="1:17">
      <c r="A2080" s="13" t="s">
        <v>2090</v>
      </c>
      <c r="B2080" s="13">
        <v>25.971594570000001</v>
      </c>
      <c r="C2080" s="13">
        <v>89.507125189999996</v>
      </c>
      <c r="D2080" s="13" t="s">
        <v>6</v>
      </c>
      <c r="E2080" s="13" t="s">
        <v>5000</v>
      </c>
      <c r="F2080" s="13" t="s">
        <v>171</v>
      </c>
      <c r="G2080" s="13" t="s">
        <v>4802</v>
      </c>
      <c r="H2080" s="13" t="s">
        <v>4816</v>
      </c>
      <c r="I2080" s="13">
        <f>(Brick_Kilns_EF!$B$13*Brick_Kilns_EF!$B$11*Brick_Kilns_EF!$B$12)</f>
        <v>8886.81</v>
      </c>
      <c r="J2080" s="13">
        <f>IF(D2080="ZZ",Brick_Kilns_EF!$E$9*(0.75),Brick_Kilns_EF!$E$9)</f>
        <v>7.4740000000000006E-4</v>
      </c>
      <c r="K2080" s="13">
        <f t="shared" si="128"/>
        <v>6.6420017940000005</v>
      </c>
      <c r="L2080" s="13">
        <f>IF(D2080="ZZ", Brick_Kilns_EF!$E$6*(0.75),Brick_Kilns_EF!$E$6)</f>
        <v>4.0400000000000001E-4</v>
      </c>
      <c r="M2080" s="13">
        <f t="shared" si="129"/>
        <v>3.5902712399999999</v>
      </c>
      <c r="N2080" s="13">
        <f>IF(D2080="ZZ",Brick_Kilns_EF!$E$7*(0.75),Brick_Kilns_EF!$E$7)</f>
        <v>3.1900000000000001E-3</v>
      </c>
      <c r="O2080" s="13">
        <f t="shared" si="130"/>
        <v>28.348923899999999</v>
      </c>
      <c r="P2080" s="13">
        <f>IF(D2080="ZZ",Brick_Kilns_EF!$E$8*(0.75),Brick_Kilns_EF!$E$8)</f>
        <v>7.1999999999999994E-4</v>
      </c>
      <c r="Q2080" s="13">
        <f t="shared" si="131"/>
        <v>6.3985031999999995</v>
      </c>
    </row>
    <row r="2081" spans="1:17">
      <c r="A2081" s="13" t="s">
        <v>2091</v>
      </c>
      <c r="B2081" s="13">
        <v>25.9340036</v>
      </c>
      <c r="C2081" s="13">
        <v>88.269126650000004</v>
      </c>
      <c r="D2081" s="13" t="s">
        <v>6</v>
      </c>
      <c r="E2081" s="13" t="s">
        <v>5000</v>
      </c>
      <c r="F2081" s="13" t="s">
        <v>171</v>
      </c>
      <c r="G2081" s="13" t="s">
        <v>4802</v>
      </c>
      <c r="H2081" s="13" t="s">
        <v>4816</v>
      </c>
      <c r="I2081" s="13">
        <f>(Brick_Kilns_EF!$B$13*Brick_Kilns_EF!$B$11*Brick_Kilns_EF!$B$12)</f>
        <v>8886.81</v>
      </c>
      <c r="J2081" s="13">
        <f>IF(D2081="ZZ",Brick_Kilns_EF!$E$9*(0.75),Brick_Kilns_EF!$E$9)</f>
        <v>7.4740000000000006E-4</v>
      </c>
      <c r="K2081" s="13">
        <f t="shared" si="128"/>
        <v>6.6420017940000005</v>
      </c>
      <c r="L2081" s="13">
        <f>IF(D2081="ZZ", Brick_Kilns_EF!$E$6*(0.75),Brick_Kilns_EF!$E$6)</f>
        <v>4.0400000000000001E-4</v>
      </c>
      <c r="M2081" s="13">
        <f t="shared" si="129"/>
        <v>3.5902712399999999</v>
      </c>
      <c r="N2081" s="13">
        <f>IF(D2081="ZZ",Brick_Kilns_EF!$E$7*(0.75),Brick_Kilns_EF!$E$7)</f>
        <v>3.1900000000000001E-3</v>
      </c>
      <c r="O2081" s="13">
        <f t="shared" si="130"/>
        <v>28.348923899999999</v>
      </c>
      <c r="P2081" s="13">
        <f>IF(D2081="ZZ",Brick_Kilns_EF!$E$8*(0.75),Brick_Kilns_EF!$E$8)</f>
        <v>7.1999999999999994E-4</v>
      </c>
      <c r="Q2081" s="13">
        <f t="shared" si="131"/>
        <v>6.3985031999999995</v>
      </c>
    </row>
    <row r="2082" spans="1:17">
      <c r="A2082" s="13" t="s">
        <v>2092</v>
      </c>
      <c r="B2082" s="13">
        <v>22.293182210000001</v>
      </c>
      <c r="C2082" s="13">
        <v>90.391753809999997</v>
      </c>
      <c r="D2082" s="13" t="s">
        <v>6</v>
      </c>
      <c r="E2082" s="13" t="s">
        <v>5000</v>
      </c>
      <c r="F2082" s="13" t="s">
        <v>11</v>
      </c>
      <c r="G2082" s="13" t="s">
        <v>4802</v>
      </c>
      <c r="H2082" s="13" t="s">
        <v>4816</v>
      </c>
      <c r="I2082" s="13">
        <f>(Brick_Kilns_EF!$B$13*Brick_Kilns_EF!$B$11*Brick_Kilns_EF!$B$12)</f>
        <v>8886.81</v>
      </c>
      <c r="J2082" s="13">
        <f>IF(D2082="ZZ",Brick_Kilns_EF!$E$9*(0.75),Brick_Kilns_EF!$E$9)</f>
        <v>7.4740000000000006E-4</v>
      </c>
      <c r="K2082" s="13">
        <f t="shared" si="128"/>
        <v>6.6420017940000005</v>
      </c>
      <c r="L2082" s="13">
        <f>IF(D2082="ZZ", Brick_Kilns_EF!$E$6*(0.75),Brick_Kilns_EF!$E$6)</f>
        <v>4.0400000000000001E-4</v>
      </c>
      <c r="M2082" s="13">
        <f t="shared" si="129"/>
        <v>3.5902712399999999</v>
      </c>
      <c r="N2082" s="13">
        <f>IF(D2082="ZZ",Brick_Kilns_EF!$E$7*(0.75),Brick_Kilns_EF!$E$7)</f>
        <v>3.1900000000000001E-3</v>
      </c>
      <c r="O2082" s="13">
        <f t="shared" si="130"/>
        <v>28.348923899999999</v>
      </c>
      <c r="P2082" s="13">
        <f>IF(D2082="ZZ",Brick_Kilns_EF!$E$8*(0.75),Brick_Kilns_EF!$E$8)</f>
        <v>7.1999999999999994E-4</v>
      </c>
      <c r="Q2082" s="13">
        <f t="shared" si="131"/>
        <v>6.3985031999999995</v>
      </c>
    </row>
    <row r="2083" spans="1:17">
      <c r="A2083" s="13" t="s">
        <v>2093</v>
      </c>
      <c r="B2083" s="13">
        <v>25.902102589999998</v>
      </c>
      <c r="C2083" s="13">
        <v>88.649873459999995</v>
      </c>
      <c r="D2083" s="13" t="s">
        <v>6</v>
      </c>
      <c r="E2083" s="13" t="s">
        <v>5000</v>
      </c>
      <c r="F2083" s="13" t="s">
        <v>171</v>
      </c>
      <c r="G2083" s="13" t="s">
        <v>4802</v>
      </c>
      <c r="H2083" s="13" t="s">
        <v>4816</v>
      </c>
      <c r="I2083" s="13">
        <f>(Brick_Kilns_EF!$B$13*Brick_Kilns_EF!$B$11*Brick_Kilns_EF!$B$12)</f>
        <v>8886.81</v>
      </c>
      <c r="J2083" s="13">
        <f>IF(D2083="ZZ",Brick_Kilns_EF!$E$9*(0.75),Brick_Kilns_EF!$E$9)</f>
        <v>7.4740000000000006E-4</v>
      </c>
      <c r="K2083" s="13">
        <f t="shared" si="128"/>
        <v>6.6420017940000005</v>
      </c>
      <c r="L2083" s="13">
        <f>IF(D2083="ZZ", Brick_Kilns_EF!$E$6*(0.75),Brick_Kilns_EF!$E$6)</f>
        <v>4.0400000000000001E-4</v>
      </c>
      <c r="M2083" s="13">
        <f t="shared" si="129"/>
        <v>3.5902712399999999</v>
      </c>
      <c r="N2083" s="13">
        <f>IF(D2083="ZZ",Brick_Kilns_EF!$E$7*(0.75),Brick_Kilns_EF!$E$7)</f>
        <v>3.1900000000000001E-3</v>
      </c>
      <c r="O2083" s="13">
        <f t="shared" si="130"/>
        <v>28.348923899999999</v>
      </c>
      <c r="P2083" s="13">
        <f>IF(D2083="ZZ",Brick_Kilns_EF!$E$8*(0.75),Brick_Kilns_EF!$E$8)</f>
        <v>7.1999999999999994E-4</v>
      </c>
      <c r="Q2083" s="13">
        <f t="shared" si="131"/>
        <v>6.3985031999999995</v>
      </c>
    </row>
    <row r="2084" spans="1:17">
      <c r="A2084" s="13" t="s">
        <v>2094</v>
      </c>
      <c r="B2084" s="13">
        <v>22.04336434</v>
      </c>
      <c r="C2084" s="13">
        <v>89.973816619999994</v>
      </c>
      <c r="D2084" s="13" t="s">
        <v>6</v>
      </c>
      <c r="E2084" s="13" t="s">
        <v>5000</v>
      </c>
      <c r="F2084" s="13" t="s">
        <v>11</v>
      </c>
      <c r="G2084" s="13" t="s">
        <v>4802</v>
      </c>
      <c r="H2084" s="13" t="s">
        <v>4816</v>
      </c>
      <c r="I2084" s="13">
        <f>(Brick_Kilns_EF!$B$13*Brick_Kilns_EF!$B$11*Brick_Kilns_EF!$B$12)</f>
        <v>8886.81</v>
      </c>
      <c r="J2084" s="13">
        <f>IF(D2084="ZZ",Brick_Kilns_EF!$E$9*(0.75),Brick_Kilns_EF!$E$9)</f>
        <v>7.4740000000000006E-4</v>
      </c>
      <c r="K2084" s="13">
        <f t="shared" si="128"/>
        <v>6.6420017940000005</v>
      </c>
      <c r="L2084" s="13">
        <f>IF(D2084="ZZ", Brick_Kilns_EF!$E$6*(0.75),Brick_Kilns_EF!$E$6)</f>
        <v>4.0400000000000001E-4</v>
      </c>
      <c r="M2084" s="13">
        <f t="shared" si="129"/>
        <v>3.5902712399999999</v>
      </c>
      <c r="N2084" s="13">
        <f>IF(D2084="ZZ",Brick_Kilns_EF!$E$7*(0.75),Brick_Kilns_EF!$E$7)</f>
        <v>3.1900000000000001E-3</v>
      </c>
      <c r="O2084" s="13">
        <f t="shared" si="130"/>
        <v>28.348923899999999</v>
      </c>
      <c r="P2084" s="13">
        <f>IF(D2084="ZZ",Brick_Kilns_EF!$E$8*(0.75),Brick_Kilns_EF!$E$8)</f>
        <v>7.1999999999999994E-4</v>
      </c>
      <c r="Q2084" s="13">
        <f t="shared" si="131"/>
        <v>6.3985031999999995</v>
      </c>
    </row>
    <row r="2085" spans="1:17">
      <c r="A2085" s="13" t="s">
        <v>2095</v>
      </c>
      <c r="B2085" s="13">
        <v>22.043369030000001</v>
      </c>
      <c r="C2085" s="13">
        <v>89.973886500000006</v>
      </c>
      <c r="D2085" s="13" t="s">
        <v>6</v>
      </c>
      <c r="E2085" s="13" t="s">
        <v>5000</v>
      </c>
      <c r="F2085" s="13" t="s">
        <v>11</v>
      </c>
      <c r="G2085" s="13" t="s">
        <v>4802</v>
      </c>
      <c r="H2085" s="13" t="s">
        <v>4816</v>
      </c>
      <c r="I2085" s="13">
        <f>(Brick_Kilns_EF!$B$13*Brick_Kilns_EF!$B$11*Brick_Kilns_EF!$B$12)</f>
        <v>8886.81</v>
      </c>
      <c r="J2085" s="13">
        <f>IF(D2085="ZZ",Brick_Kilns_EF!$E$9*(0.75),Brick_Kilns_EF!$E$9)</f>
        <v>7.4740000000000006E-4</v>
      </c>
      <c r="K2085" s="13">
        <f t="shared" si="128"/>
        <v>6.6420017940000005</v>
      </c>
      <c r="L2085" s="13">
        <f>IF(D2085="ZZ", Brick_Kilns_EF!$E$6*(0.75),Brick_Kilns_EF!$E$6)</f>
        <v>4.0400000000000001E-4</v>
      </c>
      <c r="M2085" s="13">
        <f t="shared" si="129"/>
        <v>3.5902712399999999</v>
      </c>
      <c r="N2085" s="13">
        <f>IF(D2085="ZZ",Brick_Kilns_EF!$E$7*(0.75),Brick_Kilns_EF!$E$7)</f>
        <v>3.1900000000000001E-3</v>
      </c>
      <c r="O2085" s="13">
        <f t="shared" si="130"/>
        <v>28.348923899999999</v>
      </c>
      <c r="P2085" s="13">
        <f>IF(D2085="ZZ",Brick_Kilns_EF!$E$8*(0.75),Brick_Kilns_EF!$E$8)</f>
        <v>7.1999999999999994E-4</v>
      </c>
      <c r="Q2085" s="13">
        <f t="shared" si="131"/>
        <v>6.3985031999999995</v>
      </c>
    </row>
    <row r="2086" spans="1:17">
      <c r="A2086" s="13" t="s">
        <v>2096</v>
      </c>
      <c r="B2086" s="13">
        <v>26.134157389999999</v>
      </c>
      <c r="C2086" s="13">
        <v>88.647618460000004</v>
      </c>
      <c r="D2086" s="13" t="s">
        <v>6</v>
      </c>
      <c r="E2086" s="13" t="s">
        <v>5000</v>
      </c>
      <c r="F2086" s="13" t="s">
        <v>171</v>
      </c>
      <c r="G2086" s="13" t="s">
        <v>4802</v>
      </c>
      <c r="H2086" s="13" t="s">
        <v>4816</v>
      </c>
      <c r="I2086" s="13">
        <f>(Brick_Kilns_EF!$B$13*Brick_Kilns_EF!$B$11*Brick_Kilns_EF!$B$12)</f>
        <v>8886.81</v>
      </c>
      <c r="J2086" s="13">
        <f>IF(D2086="ZZ",Brick_Kilns_EF!$E$9*(0.75),Brick_Kilns_EF!$E$9)</f>
        <v>7.4740000000000006E-4</v>
      </c>
      <c r="K2086" s="13">
        <f t="shared" si="128"/>
        <v>6.6420017940000005</v>
      </c>
      <c r="L2086" s="13">
        <f>IF(D2086="ZZ", Brick_Kilns_EF!$E$6*(0.75),Brick_Kilns_EF!$E$6)</f>
        <v>4.0400000000000001E-4</v>
      </c>
      <c r="M2086" s="13">
        <f t="shared" si="129"/>
        <v>3.5902712399999999</v>
      </c>
      <c r="N2086" s="13">
        <f>IF(D2086="ZZ",Brick_Kilns_EF!$E$7*(0.75),Brick_Kilns_EF!$E$7)</f>
        <v>3.1900000000000001E-3</v>
      </c>
      <c r="O2086" s="13">
        <f t="shared" si="130"/>
        <v>28.348923899999999</v>
      </c>
      <c r="P2086" s="13">
        <f>IF(D2086="ZZ",Brick_Kilns_EF!$E$8*(0.75),Brick_Kilns_EF!$E$8)</f>
        <v>7.1999999999999994E-4</v>
      </c>
      <c r="Q2086" s="13">
        <f t="shared" si="131"/>
        <v>6.3985031999999995</v>
      </c>
    </row>
    <row r="2087" spans="1:17">
      <c r="A2087" s="13" t="s">
        <v>2097</v>
      </c>
      <c r="B2087" s="13">
        <v>25.981914060000001</v>
      </c>
      <c r="C2087" s="13">
        <v>88.443793920000005</v>
      </c>
      <c r="D2087" s="13" t="s">
        <v>6</v>
      </c>
      <c r="E2087" s="13" t="s">
        <v>5000</v>
      </c>
      <c r="F2087" s="13" t="s">
        <v>171</v>
      </c>
      <c r="G2087" s="13" t="s">
        <v>4802</v>
      </c>
      <c r="H2087" s="13" t="s">
        <v>4816</v>
      </c>
      <c r="I2087" s="13">
        <f>(Brick_Kilns_EF!$B$13*Brick_Kilns_EF!$B$11*Brick_Kilns_EF!$B$12)</f>
        <v>8886.81</v>
      </c>
      <c r="J2087" s="13">
        <f>IF(D2087="ZZ",Brick_Kilns_EF!$E$9*(0.75),Brick_Kilns_EF!$E$9)</f>
        <v>7.4740000000000006E-4</v>
      </c>
      <c r="K2087" s="13">
        <f t="shared" si="128"/>
        <v>6.6420017940000005</v>
      </c>
      <c r="L2087" s="13">
        <f>IF(D2087="ZZ", Brick_Kilns_EF!$E$6*(0.75),Brick_Kilns_EF!$E$6)</f>
        <v>4.0400000000000001E-4</v>
      </c>
      <c r="M2087" s="13">
        <f t="shared" si="129"/>
        <v>3.5902712399999999</v>
      </c>
      <c r="N2087" s="13">
        <f>IF(D2087="ZZ",Brick_Kilns_EF!$E$7*(0.75),Brick_Kilns_EF!$E$7)</f>
        <v>3.1900000000000001E-3</v>
      </c>
      <c r="O2087" s="13">
        <f t="shared" si="130"/>
        <v>28.348923899999999</v>
      </c>
      <c r="P2087" s="13">
        <f>IF(D2087="ZZ",Brick_Kilns_EF!$E$8*(0.75),Brick_Kilns_EF!$E$8)</f>
        <v>7.1999999999999994E-4</v>
      </c>
      <c r="Q2087" s="13">
        <f t="shared" si="131"/>
        <v>6.3985031999999995</v>
      </c>
    </row>
    <row r="2088" spans="1:17">
      <c r="A2088" s="13" t="s">
        <v>2098</v>
      </c>
      <c r="B2088" s="13">
        <v>25.905837479999999</v>
      </c>
      <c r="C2088" s="13">
        <v>88.266949510000003</v>
      </c>
      <c r="D2088" s="13" t="s">
        <v>6</v>
      </c>
      <c r="E2088" s="13" t="s">
        <v>5000</v>
      </c>
      <c r="F2088" s="13" t="s">
        <v>171</v>
      </c>
      <c r="G2088" s="13" t="s">
        <v>4802</v>
      </c>
      <c r="H2088" s="13" t="s">
        <v>4816</v>
      </c>
      <c r="I2088" s="13">
        <f>(Brick_Kilns_EF!$B$13*Brick_Kilns_EF!$B$11*Brick_Kilns_EF!$B$12)</f>
        <v>8886.81</v>
      </c>
      <c r="J2088" s="13">
        <f>IF(D2088="ZZ",Brick_Kilns_EF!$E$9*(0.75),Brick_Kilns_EF!$E$9)</f>
        <v>7.4740000000000006E-4</v>
      </c>
      <c r="K2088" s="13">
        <f t="shared" si="128"/>
        <v>6.6420017940000005</v>
      </c>
      <c r="L2088" s="13">
        <f>IF(D2088="ZZ", Brick_Kilns_EF!$E$6*(0.75),Brick_Kilns_EF!$E$6)</f>
        <v>4.0400000000000001E-4</v>
      </c>
      <c r="M2088" s="13">
        <f t="shared" si="129"/>
        <v>3.5902712399999999</v>
      </c>
      <c r="N2088" s="13">
        <f>IF(D2088="ZZ",Brick_Kilns_EF!$E$7*(0.75),Brick_Kilns_EF!$E$7)</f>
        <v>3.1900000000000001E-3</v>
      </c>
      <c r="O2088" s="13">
        <f t="shared" si="130"/>
        <v>28.348923899999999</v>
      </c>
      <c r="P2088" s="13">
        <f>IF(D2088="ZZ",Brick_Kilns_EF!$E$8*(0.75),Brick_Kilns_EF!$E$8)</f>
        <v>7.1999999999999994E-4</v>
      </c>
      <c r="Q2088" s="13">
        <f t="shared" si="131"/>
        <v>6.3985031999999995</v>
      </c>
    </row>
    <row r="2089" spans="1:17">
      <c r="A2089" s="13" t="s">
        <v>2099</v>
      </c>
      <c r="B2089" s="13">
        <v>26.095768369999998</v>
      </c>
      <c r="C2089" s="13">
        <v>88.284324780000006</v>
      </c>
      <c r="D2089" s="13" t="s">
        <v>6</v>
      </c>
      <c r="E2089" s="13" t="s">
        <v>5000</v>
      </c>
      <c r="F2089" s="13" t="s">
        <v>171</v>
      </c>
      <c r="G2089" s="13" t="s">
        <v>4802</v>
      </c>
      <c r="H2089" s="13" t="s">
        <v>4816</v>
      </c>
      <c r="I2089" s="13">
        <f>(Brick_Kilns_EF!$B$13*Brick_Kilns_EF!$B$11*Brick_Kilns_EF!$B$12)</f>
        <v>8886.81</v>
      </c>
      <c r="J2089" s="13">
        <f>IF(D2089="ZZ",Brick_Kilns_EF!$E$9*(0.75),Brick_Kilns_EF!$E$9)</f>
        <v>7.4740000000000006E-4</v>
      </c>
      <c r="K2089" s="13">
        <f t="shared" si="128"/>
        <v>6.6420017940000005</v>
      </c>
      <c r="L2089" s="13">
        <f>IF(D2089="ZZ", Brick_Kilns_EF!$E$6*(0.75),Brick_Kilns_EF!$E$6)</f>
        <v>4.0400000000000001E-4</v>
      </c>
      <c r="M2089" s="13">
        <f t="shared" si="129"/>
        <v>3.5902712399999999</v>
      </c>
      <c r="N2089" s="13">
        <f>IF(D2089="ZZ",Brick_Kilns_EF!$E$7*(0.75),Brick_Kilns_EF!$E$7)</f>
        <v>3.1900000000000001E-3</v>
      </c>
      <c r="O2089" s="13">
        <f t="shared" si="130"/>
        <v>28.348923899999999</v>
      </c>
      <c r="P2089" s="13">
        <f>IF(D2089="ZZ",Brick_Kilns_EF!$E$8*(0.75),Brick_Kilns_EF!$E$8)</f>
        <v>7.1999999999999994E-4</v>
      </c>
      <c r="Q2089" s="13">
        <f t="shared" si="131"/>
        <v>6.3985031999999995</v>
      </c>
    </row>
    <row r="2090" spans="1:17">
      <c r="A2090" s="13" t="s">
        <v>2100</v>
      </c>
      <c r="B2090" s="13">
        <v>21.85410044</v>
      </c>
      <c r="C2090" s="13">
        <v>90.117016789999994</v>
      </c>
      <c r="D2090" s="13" t="s">
        <v>6</v>
      </c>
      <c r="E2090" s="13" t="s">
        <v>5000</v>
      </c>
      <c r="F2090" s="13" t="s">
        <v>11</v>
      </c>
      <c r="G2090" s="13" t="s">
        <v>4802</v>
      </c>
      <c r="H2090" s="13" t="s">
        <v>4816</v>
      </c>
      <c r="I2090" s="13">
        <f>(Brick_Kilns_EF!$B$13*Brick_Kilns_EF!$B$11*Brick_Kilns_EF!$B$12)</f>
        <v>8886.81</v>
      </c>
      <c r="J2090" s="13">
        <f>IF(D2090="ZZ",Brick_Kilns_EF!$E$9*(0.75),Brick_Kilns_EF!$E$9)</f>
        <v>7.4740000000000006E-4</v>
      </c>
      <c r="K2090" s="13">
        <f t="shared" si="128"/>
        <v>6.6420017940000005</v>
      </c>
      <c r="L2090" s="13">
        <f>IF(D2090="ZZ", Brick_Kilns_EF!$E$6*(0.75),Brick_Kilns_EF!$E$6)</f>
        <v>4.0400000000000001E-4</v>
      </c>
      <c r="M2090" s="13">
        <f t="shared" si="129"/>
        <v>3.5902712399999999</v>
      </c>
      <c r="N2090" s="13">
        <f>IF(D2090="ZZ",Brick_Kilns_EF!$E$7*(0.75),Brick_Kilns_EF!$E$7)</f>
        <v>3.1900000000000001E-3</v>
      </c>
      <c r="O2090" s="13">
        <f t="shared" si="130"/>
        <v>28.348923899999999</v>
      </c>
      <c r="P2090" s="13">
        <f>IF(D2090="ZZ",Brick_Kilns_EF!$E$8*(0.75),Brick_Kilns_EF!$E$8)</f>
        <v>7.1999999999999994E-4</v>
      </c>
      <c r="Q2090" s="13">
        <f t="shared" si="131"/>
        <v>6.3985031999999995</v>
      </c>
    </row>
    <row r="2091" spans="1:17">
      <c r="A2091" s="13" t="s">
        <v>2101</v>
      </c>
      <c r="B2091" s="13">
        <v>25.995315789999999</v>
      </c>
      <c r="C2091" s="13">
        <v>88.480947810000004</v>
      </c>
      <c r="D2091" s="13" t="s">
        <v>6</v>
      </c>
      <c r="E2091" s="13" t="s">
        <v>5000</v>
      </c>
      <c r="F2091" s="13" t="s">
        <v>171</v>
      </c>
      <c r="G2091" s="13" t="s">
        <v>4802</v>
      </c>
      <c r="H2091" s="13" t="s">
        <v>4816</v>
      </c>
      <c r="I2091" s="13">
        <f>(Brick_Kilns_EF!$B$13*Brick_Kilns_EF!$B$11*Brick_Kilns_EF!$B$12)</f>
        <v>8886.81</v>
      </c>
      <c r="J2091" s="13">
        <f>IF(D2091="ZZ",Brick_Kilns_EF!$E$9*(0.75),Brick_Kilns_EF!$E$9)</f>
        <v>7.4740000000000006E-4</v>
      </c>
      <c r="K2091" s="13">
        <f t="shared" si="128"/>
        <v>6.6420017940000005</v>
      </c>
      <c r="L2091" s="13">
        <f>IF(D2091="ZZ", Brick_Kilns_EF!$E$6*(0.75),Brick_Kilns_EF!$E$6)</f>
        <v>4.0400000000000001E-4</v>
      </c>
      <c r="M2091" s="13">
        <f t="shared" si="129"/>
        <v>3.5902712399999999</v>
      </c>
      <c r="N2091" s="13">
        <f>IF(D2091="ZZ",Brick_Kilns_EF!$E$7*(0.75),Brick_Kilns_EF!$E$7)</f>
        <v>3.1900000000000001E-3</v>
      </c>
      <c r="O2091" s="13">
        <f t="shared" si="130"/>
        <v>28.348923899999999</v>
      </c>
      <c r="P2091" s="13">
        <f>IF(D2091="ZZ",Brick_Kilns_EF!$E$8*(0.75),Brick_Kilns_EF!$E$8)</f>
        <v>7.1999999999999994E-4</v>
      </c>
      <c r="Q2091" s="13">
        <f t="shared" si="131"/>
        <v>6.3985031999999995</v>
      </c>
    </row>
    <row r="2092" spans="1:17">
      <c r="A2092" s="13" t="s">
        <v>2102</v>
      </c>
      <c r="B2092" s="13">
        <v>25.996541270000002</v>
      </c>
      <c r="C2092" s="13">
        <v>88.480464049999995</v>
      </c>
      <c r="D2092" s="13" t="s">
        <v>6</v>
      </c>
      <c r="E2092" s="13" t="s">
        <v>5000</v>
      </c>
      <c r="F2092" s="13" t="s">
        <v>171</v>
      </c>
      <c r="G2092" s="13" t="s">
        <v>4802</v>
      </c>
      <c r="H2092" s="13" t="s">
        <v>4816</v>
      </c>
      <c r="I2092" s="13">
        <f>(Brick_Kilns_EF!$B$13*Brick_Kilns_EF!$B$11*Brick_Kilns_EF!$B$12)</f>
        <v>8886.81</v>
      </c>
      <c r="J2092" s="13">
        <f>IF(D2092="ZZ",Brick_Kilns_EF!$E$9*(0.75),Brick_Kilns_EF!$E$9)</f>
        <v>7.4740000000000006E-4</v>
      </c>
      <c r="K2092" s="13">
        <f t="shared" si="128"/>
        <v>6.6420017940000005</v>
      </c>
      <c r="L2092" s="13">
        <f>IF(D2092="ZZ", Brick_Kilns_EF!$E$6*(0.75),Brick_Kilns_EF!$E$6)</f>
        <v>4.0400000000000001E-4</v>
      </c>
      <c r="M2092" s="13">
        <f t="shared" si="129"/>
        <v>3.5902712399999999</v>
      </c>
      <c r="N2092" s="13">
        <f>IF(D2092="ZZ",Brick_Kilns_EF!$E$7*(0.75),Brick_Kilns_EF!$E$7)</f>
        <v>3.1900000000000001E-3</v>
      </c>
      <c r="O2092" s="13">
        <f t="shared" si="130"/>
        <v>28.348923899999999</v>
      </c>
      <c r="P2092" s="13">
        <f>IF(D2092="ZZ",Brick_Kilns_EF!$E$8*(0.75),Brick_Kilns_EF!$E$8)</f>
        <v>7.1999999999999994E-4</v>
      </c>
      <c r="Q2092" s="13">
        <f t="shared" si="131"/>
        <v>6.3985031999999995</v>
      </c>
    </row>
    <row r="2093" spans="1:17">
      <c r="A2093" s="13" t="s">
        <v>2103</v>
      </c>
      <c r="B2093" s="13">
        <v>22.167062009999999</v>
      </c>
      <c r="C2093" s="13">
        <v>90.125659119999995</v>
      </c>
      <c r="D2093" s="13" t="s">
        <v>6</v>
      </c>
      <c r="E2093" s="13" t="s">
        <v>5000</v>
      </c>
      <c r="F2093" s="13" t="s">
        <v>11</v>
      </c>
      <c r="G2093" s="13" t="s">
        <v>4802</v>
      </c>
      <c r="H2093" s="13" t="s">
        <v>4816</v>
      </c>
      <c r="I2093" s="13">
        <f>(Brick_Kilns_EF!$B$13*Brick_Kilns_EF!$B$11*Brick_Kilns_EF!$B$12)</f>
        <v>8886.81</v>
      </c>
      <c r="J2093" s="13">
        <f>IF(D2093="ZZ",Brick_Kilns_EF!$E$9*(0.75),Brick_Kilns_EF!$E$9)</f>
        <v>7.4740000000000006E-4</v>
      </c>
      <c r="K2093" s="13">
        <f t="shared" si="128"/>
        <v>6.6420017940000005</v>
      </c>
      <c r="L2093" s="13">
        <f>IF(D2093="ZZ", Brick_Kilns_EF!$E$6*(0.75),Brick_Kilns_EF!$E$6)</f>
        <v>4.0400000000000001E-4</v>
      </c>
      <c r="M2093" s="13">
        <f t="shared" si="129"/>
        <v>3.5902712399999999</v>
      </c>
      <c r="N2093" s="13">
        <f>IF(D2093="ZZ",Brick_Kilns_EF!$E$7*(0.75),Brick_Kilns_EF!$E$7)</f>
        <v>3.1900000000000001E-3</v>
      </c>
      <c r="O2093" s="13">
        <f t="shared" si="130"/>
        <v>28.348923899999999</v>
      </c>
      <c r="P2093" s="13">
        <f>IF(D2093="ZZ",Brick_Kilns_EF!$E$8*(0.75),Brick_Kilns_EF!$E$8)</f>
        <v>7.1999999999999994E-4</v>
      </c>
      <c r="Q2093" s="13">
        <f t="shared" si="131"/>
        <v>6.3985031999999995</v>
      </c>
    </row>
    <row r="2094" spans="1:17">
      <c r="A2094" s="13" t="s">
        <v>2104</v>
      </c>
      <c r="B2094" s="13">
        <v>25.957391170000001</v>
      </c>
      <c r="C2094" s="13">
        <v>88.366533739999994</v>
      </c>
      <c r="D2094" s="13" t="s">
        <v>6</v>
      </c>
      <c r="E2094" s="13" t="s">
        <v>5000</v>
      </c>
      <c r="F2094" s="13" t="s">
        <v>171</v>
      </c>
      <c r="G2094" s="13" t="s">
        <v>4802</v>
      </c>
      <c r="H2094" s="13" t="s">
        <v>4816</v>
      </c>
      <c r="I2094" s="13">
        <f>(Brick_Kilns_EF!$B$13*Brick_Kilns_EF!$B$11*Brick_Kilns_EF!$B$12)</f>
        <v>8886.81</v>
      </c>
      <c r="J2094" s="13">
        <f>IF(D2094="ZZ",Brick_Kilns_EF!$E$9*(0.75),Brick_Kilns_EF!$E$9)</f>
        <v>7.4740000000000006E-4</v>
      </c>
      <c r="K2094" s="13">
        <f t="shared" si="128"/>
        <v>6.6420017940000005</v>
      </c>
      <c r="L2094" s="13">
        <f>IF(D2094="ZZ", Brick_Kilns_EF!$E$6*(0.75),Brick_Kilns_EF!$E$6)</f>
        <v>4.0400000000000001E-4</v>
      </c>
      <c r="M2094" s="13">
        <f t="shared" si="129"/>
        <v>3.5902712399999999</v>
      </c>
      <c r="N2094" s="13">
        <f>IF(D2094="ZZ",Brick_Kilns_EF!$E$7*(0.75),Brick_Kilns_EF!$E$7)</f>
        <v>3.1900000000000001E-3</v>
      </c>
      <c r="O2094" s="13">
        <f t="shared" si="130"/>
        <v>28.348923899999999</v>
      </c>
      <c r="P2094" s="13">
        <f>IF(D2094="ZZ",Brick_Kilns_EF!$E$8*(0.75),Brick_Kilns_EF!$E$8)</f>
        <v>7.1999999999999994E-4</v>
      </c>
      <c r="Q2094" s="13">
        <f t="shared" si="131"/>
        <v>6.3985031999999995</v>
      </c>
    </row>
    <row r="2095" spans="1:17">
      <c r="A2095" s="13" t="s">
        <v>2105</v>
      </c>
      <c r="B2095" s="13">
        <v>26.171756769999998</v>
      </c>
      <c r="C2095" s="13">
        <v>88.369867729999996</v>
      </c>
      <c r="D2095" s="13" t="s">
        <v>6</v>
      </c>
      <c r="E2095" s="13" t="s">
        <v>5000</v>
      </c>
      <c r="F2095" s="13" t="s">
        <v>171</v>
      </c>
      <c r="G2095" s="13" t="s">
        <v>4802</v>
      </c>
      <c r="H2095" s="13" t="s">
        <v>4816</v>
      </c>
      <c r="I2095" s="13">
        <f>(Brick_Kilns_EF!$B$13*Brick_Kilns_EF!$B$11*Brick_Kilns_EF!$B$12)</f>
        <v>8886.81</v>
      </c>
      <c r="J2095" s="13">
        <f>IF(D2095="ZZ",Brick_Kilns_EF!$E$9*(0.75),Brick_Kilns_EF!$E$9)</f>
        <v>7.4740000000000006E-4</v>
      </c>
      <c r="K2095" s="13">
        <f t="shared" si="128"/>
        <v>6.6420017940000005</v>
      </c>
      <c r="L2095" s="13">
        <f>IF(D2095="ZZ", Brick_Kilns_EF!$E$6*(0.75),Brick_Kilns_EF!$E$6)</f>
        <v>4.0400000000000001E-4</v>
      </c>
      <c r="M2095" s="13">
        <f t="shared" si="129"/>
        <v>3.5902712399999999</v>
      </c>
      <c r="N2095" s="13">
        <f>IF(D2095="ZZ",Brick_Kilns_EF!$E$7*(0.75),Brick_Kilns_EF!$E$7)</f>
        <v>3.1900000000000001E-3</v>
      </c>
      <c r="O2095" s="13">
        <f t="shared" si="130"/>
        <v>28.348923899999999</v>
      </c>
      <c r="P2095" s="13">
        <f>IF(D2095="ZZ",Brick_Kilns_EF!$E$8*(0.75),Brick_Kilns_EF!$E$8)</f>
        <v>7.1999999999999994E-4</v>
      </c>
      <c r="Q2095" s="13">
        <f t="shared" si="131"/>
        <v>6.3985031999999995</v>
      </c>
    </row>
    <row r="2096" spans="1:17">
      <c r="A2096" s="13" t="s">
        <v>2106</v>
      </c>
      <c r="B2096" s="13">
        <v>25.951530930000001</v>
      </c>
      <c r="C2096" s="13">
        <v>88.999124890000004</v>
      </c>
      <c r="D2096" s="13" t="s">
        <v>6</v>
      </c>
      <c r="E2096" s="13" t="s">
        <v>5000</v>
      </c>
      <c r="F2096" s="13" t="s">
        <v>171</v>
      </c>
      <c r="G2096" s="13" t="s">
        <v>4802</v>
      </c>
      <c r="H2096" s="13" t="s">
        <v>4816</v>
      </c>
      <c r="I2096" s="13">
        <f>(Brick_Kilns_EF!$B$13*Brick_Kilns_EF!$B$11*Brick_Kilns_EF!$B$12)</f>
        <v>8886.81</v>
      </c>
      <c r="J2096" s="13">
        <f>IF(D2096="ZZ",Brick_Kilns_EF!$E$9*(0.75),Brick_Kilns_EF!$E$9)</f>
        <v>7.4740000000000006E-4</v>
      </c>
      <c r="K2096" s="13">
        <f t="shared" si="128"/>
        <v>6.6420017940000005</v>
      </c>
      <c r="L2096" s="13">
        <f>IF(D2096="ZZ", Brick_Kilns_EF!$E$6*(0.75),Brick_Kilns_EF!$E$6)</f>
        <v>4.0400000000000001E-4</v>
      </c>
      <c r="M2096" s="13">
        <f t="shared" si="129"/>
        <v>3.5902712399999999</v>
      </c>
      <c r="N2096" s="13">
        <f>IF(D2096="ZZ",Brick_Kilns_EF!$E$7*(0.75),Brick_Kilns_EF!$E$7)</f>
        <v>3.1900000000000001E-3</v>
      </c>
      <c r="O2096" s="13">
        <f t="shared" si="130"/>
        <v>28.348923899999999</v>
      </c>
      <c r="P2096" s="13">
        <f>IF(D2096="ZZ",Brick_Kilns_EF!$E$8*(0.75),Brick_Kilns_EF!$E$8)</f>
        <v>7.1999999999999994E-4</v>
      </c>
      <c r="Q2096" s="13">
        <f t="shared" si="131"/>
        <v>6.3985031999999995</v>
      </c>
    </row>
    <row r="2097" spans="1:17">
      <c r="A2097" s="13" t="s">
        <v>2107</v>
      </c>
      <c r="B2097" s="13">
        <v>26.048977140000002</v>
      </c>
      <c r="C2097" s="13">
        <v>88.297125300000005</v>
      </c>
      <c r="D2097" s="13" t="s">
        <v>6</v>
      </c>
      <c r="E2097" s="13" t="s">
        <v>5000</v>
      </c>
      <c r="F2097" s="13" t="s">
        <v>171</v>
      </c>
      <c r="G2097" s="13" t="s">
        <v>4802</v>
      </c>
      <c r="H2097" s="13" t="s">
        <v>4816</v>
      </c>
      <c r="I2097" s="13">
        <f>(Brick_Kilns_EF!$B$13*Brick_Kilns_EF!$B$11*Brick_Kilns_EF!$B$12)</f>
        <v>8886.81</v>
      </c>
      <c r="J2097" s="13">
        <f>IF(D2097="ZZ",Brick_Kilns_EF!$E$9*(0.75),Brick_Kilns_EF!$E$9)</f>
        <v>7.4740000000000006E-4</v>
      </c>
      <c r="K2097" s="13">
        <f t="shared" si="128"/>
        <v>6.6420017940000005</v>
      </c>
      <c r="L2097" s="13">
        <f>IF(D2097="ZZ", Brick_Kilns_EF!$E$6*(0.75),Brick_Kilns_EF!$E$6)</f>
        <v>4.0400000000000001E-4</v>
      </c>
      <c r="M2097" s="13">
        <f t="shared" si="129"/>
        <v>3.5902712399999999</v>
      </c>
      <c r="N2097" s="13">
        <f>IF(D2097="ZZ",Brick_Kilns_EF!$E$7*(0.75),Brick_Kilns_EF!$E$7)</f>
        <v>3.1900000000000001E-3</v>
      </c>
      <c r="O2097" s="13">
        <f t="shared" si="130"/>
        <v>28.348923899999999</v>
      </c>
      <c r="P2097" s="13">
        <f>IF(D2097="ZZ",Brick_Kilns_EF!$E$8*(0.75),Brick_Kilns_EF!$E$8)</f>
        <v>7.1999999999999994E-4</v>
      </c>
      <c r="Q2097" s="13">
        <f t="shared" si="131"/>
        <v>6.3985031999999995</v>
      </c>
    </row>
    <row r="2098" spans="1:17">
      <c r="A2098" s="13" t="s">
        <v>2108</v>
      </c>
      <c r="B2098" s="13">
        <v>25.877891250000001</v>
      </c>
      <c r="C2098" s="13">
        <v>88.2558042</v>
      </c>
      <c r="D2098" s="13" t="s">
        <v>6</v>
      </c>
      <c r="E2098" s="13" t="s">
        <v>5000</v>
      </c>
      <c r="F2098" s="13" t="s">
        <v>171</v>
      </c>
      <c r="G2098" s="13" t="s">
        <v>4802</v>
      </c>
      <c r="H2098" s="13" t="s">
        <v>4816</v>
      </c>
      <c r="I2098" s="13">
        <f>(Brick_Kilns_EF!$B$13*Brick_Kilns_EF!$B$11*Brick_Kilns_EF!$B$12)</f>
        <v>8886.81</v>
      </c>
      <c r="J2098" s="13">
        <f>IF(D2098="ZZ",Brick_Kilns_EF!$E$9*(0.75),Brick_Kilns_EF!$E$9)</f>
        <v>7.4740000000000006E-4</v>
      </c>
      <c r="K2098" s="13">
        <f t="shared" si="128"/>
        <v>6.6420017940000005</v>
      </c>
      <c r="L2098" s="13">
        <f>IF(D2098="ZZ", Brick_Kilns_EF!$E$6*(0.75),Brick_Kilns_EF!$E$6)</f>
        <v>4.0400000000000001E-4</v>
      </c>
      <c r="M2098" s="13">
        <f t="shared" si="129"/>
        <v>3.5902712399999999</v>
      </c>
      <c r="N2098" s="13">
        <f>IF(D2098="ZZ",Brick_Kilns_EF!$E$7*(0.75),Brick_Kilns_EF!$E$7)</f>
        <v>3.1900000000000001E-3</v>
      </c>
      <c r="O2098" s="13">
        <f t="shared" si="130"/>
        <v>28.348923899999999</v>
      </c>
      <c r="P2098" s="13">
        <f>IF(D2098="ZZ",Brick_Kilns_EF!$E$8*(0.75),Brick_Kilns_EF!$E$8)</f>
        <v>7.1999999999999994E-4</v>
      </c>
      <c r="Q2098" s="13">
        <f t="shared" si="131"/>
        <v>6.3985031999999995</v>
      </c>
    </row>
    <row r="2099" spans="1:17">
      <c r="A2099" s="13" t="s">
        <v>2109</v>
      </c>
      <c r="B2099" s="13">
        <v>25.965315019999998</v>
      </c>
      <c r="C2099" s="13">
        <v>88.407804679999998</v>
      </c>
      <c r="D2099" s="13" t="s">
        <v>6</v>
      </c>
      <c r="E2099" s="13" t="s">
        <v>5000</v>
      </c>
      <c r="F2099" s="13" t="s">
        <v>171</v>
      </c>
      <c r="G2099" s="13" t="s">
        <v>4802</v>
      </c>
      <c r="H2099" s="13" t="s">
        <v>4816</v>
      </c>
      <c r="I2099" s="13">
        <f>(Brick_Kilns_EF!$B$13*Brick_Kilns_EF!$B$11*Brick_Kilns_EF!$B$12)</f>
        <v>8886.81</v>
      </c>
      <c r="J2099" s="13">
        <f>IF(D2099="ZZ",Brick_Kilns_EF!$E$9*(0.75),Brick_Kilns_EF!$E$9)</f>
        <v>7.4740000000000006E-4</v>
      </c>
      <c r="K2099" s="13">
        <f t="shared" si="128"/>
        <v>6.6420017940000005</v>
      </c>
      <c r="L2099" s="13">
        <f>IF(D2099="ZZ", Brick_Kilns_EF!$E$6*(0.75),Brick_Kilns_EF!$E$6)</f>
        <v>4.0400000000000001E-4</v>
      </c>
      <c r="M2099" s="13">
        <f t="shared" si="129"/>
        <v>3.5902712399999999</v>
      </c>
      <c r="N2099" s="13">
        <f>IF(D2099="ZZ",Brick_Kilns_EF!$E$7*(0.75),Brick_Kilns_EF!$E$7)</f>
        <v>3.1900000000000001E-3</v>
      </c>
      <c r="O2099" s="13">
        <f t="shared" si="130"/>
        <v>28.348923899999999</v>
      </c>
      <c r="P2099" s="13">
        <f>IF(D2099="ZZ",Brick_Kilns_EF!$E$8*(0.75),Brick_Kilns_EF!$E$8)</f>
        <v>7.1999999999999994E-4</v>
      </c>
      <c r="Q2099" s="13">
        <f t="shared" si="131"/>
        <v>6.3985031999999995</v>
      </c>
    </row>
    <row r="2100" spans="1:17">
      <c r="A2100" s="13" t="s">
        <v>2110</v>
      </c>
      <c r="B2100" s="13">
        <v>25.96537137</v>
      </c>
      <c r="C2100" s="13">
        <v>88.407869180000006</v>
      </c>
      <c r="D2100" s="13" t="s">
        <v>6</v>
      </c>
      <c r="E2100" s="13" t="s">
        <v>5000</v>
      </c>
      <c r="F2100" s="13" t="s">
        <v>171</v>
      </c>
      <c r="G2100" s="13" t="s">
        <v>4802</v>
      </c>
      <c r="H2100" s="13" t="s">
        <v>4816</v>
      </c>
      <c r="I2100" s="13">
        <f>(Brick_Kilns_EF!$B$13*Brick_Kilns_EF!$B$11*Brick_Kilns_EF!$B$12)</f>
        <v>8886.81</v>
      </c>
      <c r="J2100" s="13">
        <f>IF(D2100="ZZ",Brick_Kilns_EF!$E$9*(0.75),Brick_Kilns_EF!$E$9)</f>
        <v>7.4740000000000006E-4</v>
      </c>
      <c r="K2100" s="13">
        <f t="shared" si="128"/>
        <v>6.6420017940000005</v>
      </c>
      <c r="L2100" s="13">
        <f>IF(D2100="ZZ", Brick_Kilns_EF!$E$6*(0.75),Brick_Kilns_EF!$E$6)</f>
        <v>4.0400000000000001E-4</v>
      </c>
      <c r="M2100" s="13">
        <f t="shared" si="129"/>
        <v>3.5902712399999999</v>
      </c>
      <c r="N2100" s="13">
        <f>IF(D2100="ZZ",Brick_Kilns_EF!$E$7*(0.75),Brick_Kilns_EF!$E$7)</f>
        <v>3.1900000000000001E-3</v>
      </c>
      <c r="O2100" s="13">
        <f t="shared" si="130"/>
        <v>28.348923899999999</v>
      </c>
      <c r="P2100" s="13">
        <f>IF(D2100="ZZ",Brick_Kilns_EF!$E$8*(0.75),Brick_Kilns_EF!$E$8)</f>
        <v>7.1999999999999994E-4</v>
      </c>
      <c r="Q2100" s="13">
        <f t="shared" si="131"/>
        <v>6.3985031999999995</v>
      </c>
    </row>
    <row r="2101" spans="1:17">
      <c r="A2101" s="13" t="s">
        <v>2111</v>
      </c>
      <c r="B2101" s="13">
        <v>26.069649089999999</v>
      </c>
      <c r="C2101" s="13">
        <v>89.64720604</v>
      </c>
      <c r="D2101" s="13" t="s">
        <v>6</v>
      </c>
      <c r="E2101" s="13" t="s">
        <v>5000</v>
      </c>
      <c r="F2101" s="13" t="s">
        <v>171</v>
      </c>
      <c r="G2101" s="13" t="s">
        <v>4802</v>
      </c>
      <c r="H2101" s="13" t="s">
        <v>4816</v>
      </c>
      <c r="I2101" s="13">
        <f>(Brick_Kilns_EF!$B$13*Brick_Kilns_EF!$B$11*Brick_Kilns_EF!$B$12)</f>
        <v>8886.81</v>
      </c>
      <c r="J2101" s="13">
        <f>IF(D2101="ZZ",Brick_Kilns_EF!$E$9*(0.75),Brick_Kilns_EF!$E$9)</f>
        <v>7.4740000000000006E-4</v>
      </c>
      <c r="K2101" s="13">
        <f t="shared" si="128"/>
        <v>6.6420017940000005</v>
      </c>
      <c r="L2101" s="13">
        <f>IF(D2101="ZZ", Brick_Kilns_EF!$E$6*(0.75),Brick_Kilns_EF!$E$6)</f>
        <v>4.0400000000000001E-4</v>
      </c>
      <c r="M2101" s="13">
        <f t="shared" si="129"/>
        <v>3.5902712399999999</v>
      </c>
      <c r="N2101" s="13">
        <f>IF(D2101="ZZ",Brick_Kilns_EF!$E$7*(0.75),Brick_Kilns_EF!$E$7)</f>
        <v>3.1900000000000001E-3</v>
      </c>
      <c r="O2101" s="13">
        <f t="shared" si="130"/>
        <v>28.348923899999999</v>
      </c>
      <c r="P2101" s="13">
        <f>IF(D2101="ZZ",Brick_Kilns_EF!$E$8*(0.75),Brick_Kilns_EF!$E$8)</f>
        <v>7.1999999999999994E-4</v>
      </c>
      <c r="Q2101" s="13">
        <f t="shared" si="131"/>
        <v>6.3985031999999995</v>
      </c>
    </row>
    <row r="2102" spans="1:17">
      <c r="A2102" s="13" t="s">
        <v>2112</v>
      </c>
      <c r="B2102" s="13">
        <v>25.890507509999999</v>
      </c>
      <c r="C2102" s="13">
        <v>88.151034550000006</v>
      </c>
      <c r="D2102" s="13" t="s">
        <v>6</v>
      </c>
      <c r="E2102" s="13" t="s">
        <v>5000</v>
      </c>
      <c r="F2102" s="13" t="s">
        <v>171</v>
      </c>
      <c r="G2102" s="13" t="s">
        <v>4802</v>
      </c>
      <c r="H2102" s="13" t="s">
        <v>4816</v>
      </c>
      <c r="I2102" s="13">
        <f>(Brick_Kilns_EF!$B$13*Brick_Kilns_EF!$B$11*Brick_Kilns_EF!$B$12)</f>
        <v>8886.81</v>
      </c>
      <c r="J2102" s="13">
        <f>IF(D2102="ZZ",Brick_Kilns_EF!$E$9*(0.75),Brick_Kilns_EF!$E$9)</f>
        <v>7.4740000000000006E-4</v>
      </c>
      <c r="K2102" s="13">
        <f t="shared" si="128"/>
        <v>6.6420017940000005</v>
      </c>
      <c r="L2102" s="13">
        <f>IF(D2102="ZZ", Brick_Kilns_EF!$E$6*(0.75),Brick_Kilns_EF!$E$6)</f>
        <v>4.0400000000000001E-4</v>
      </c>
      <c r="M2102" s="13">
        <f t="shared" si="129"/>
        <v>3.5902712399999999</v>
      </c>
      <c r="N2102" s="13">
        <f>IF(D2102="ZZ",Brick_Kilns_EF!$E$7*(0.75),Brick_Kilns_EF!$E$7)</f>
        <v>3.1900000000000001E-3</v>
      </c>
      <c r="O2102" s="13">
        <f t="shared" si="130"/>
        <v>28.348923899999999</v>
      </c>
      <c r="P2102" s="13">
        <f>IF(D2102="ZZ",Brick_Kilns_EF!$E$8*(0.75),Brick_Kilns_EF!$E$8)</f>
        <v>7.1999999999999994E-4</v>
      </c>
      <c r="Q2102" s="13">
        <f t="shared" si="131"/>
        <v>6.3985031999999995</v>
      </c>
    </row>
    <row r="2103" spans="1:17">
      <c r="A2103" s="13" t="s">
        <v>2113</v>
      </c>
      <c r="B2103" s="13">
        <v>22.106237790000002</v>
      </c>
      <c r="C2103" s="13">
        <v>90.623155010000005</v>
      </c>
      <c r="D2103" s="13" t="s">
        <v>6</v>
      </c>
      <c r="E2103" s="13" t="s">
        <v>5000</v>
      </c>
      <c r="F2103" s="13" t="s">
        <v>11</v>
      </c>
      <c r="G2103" s="13" t="s">
        <v>4802</v>
      </c>
      <c r="H2103" s="13" t="s">
        <v>4816</v>
      </c>
      <c r="I2103" s="13">
        <f>(Brick_Kilns_EF!$B$13*Brick_Kilns_EF!$B$11*Brick_Kilns_EF!$B$12)</f>
        <v>8886.81</v>
      </c>
      <c r="J2103" s="13">
        <f>IF(D2103="ZZ",Brick_Kilns_EF!$E$9*(0.75),Brick_Kilns_EF!$E$9)</f>
        <v>7.4740000000000006E-4</v>
      </c>
      <c r="K2103" s="13">
        <f t="shared" si="128"/>
        <v>6.6420017940000005</v>
      </c>
      <c r="L2103" s="13">
        <f>IF(D2103="ZZ", Brick_Kilns_EF!$E$6*(0.75),Brick_Kilns_EF!$E$6)</f>
        <v>4.0400000000000001E-4</v>
      </c>
      <c r="M2103" s="13">
        <f t="shared" si="129"/>
        <v>3.5902712399999999</v>
      </c>
      <c r="N2103" s="13">
        <f>IF(D2103="ZZ",Brick_Kilns_EF!$E$7*(0.75),Brick_Kilns_EF!$E$7)</f>
        <v>3.1900000000000001E-3</v>
      </c>
      <c r="O2103" s="13">
        <f t="shared" si="130"/>
        <v>28.348923899999999</v>
      </c>
      <c r="P2103" s="13">
        <f>IF(D2103="ZZ",Brick_Kilns_EF!$E$8*(0.75),Brick_Kilns_EF!$E$8)</f>
        <v>7.1999999999999994E-4</v>
      </c>
      <c r="Q2103" s="13">
        <f t="shared" si="131"/>
        <v>6.3985031999999995</v>
      </c>
    </row>
    <row r="2104" spans="1:17">
      <c r="A2104" s="13" t="s">
        <v>2114</v>
      </c>
      <c r="B2104" s="13">
        <v>26.09041903</v>
      </c>
      <c r="C2104" s="13">
        <v>88.424686840000007</v>
      </c>
      <c r="D2104" s="13" t="s">
        <v>6</v>
      </c>
      <c r="E2104" s="13" t="s">
        <v>5000</v>
      </c>
      <c r="F2104" s="13" t="s">
        <v>171</v>
      </c>
      <c r="G2104" s="13" t="s">
        <v>4802</v>
      </c>
      <c r="H2104" s="13" t="s">
        <v>4816</v>
      </c>
      <c r="I2104" s="13">
        <f>(Brick_Kilns_EF!$B$13*Brick_Kilns_EF!$B$11*Brick_Kilns_EF!$B$12)</f>
        <v>8886.81</v>
      </c>
      <c r="J2104" s="13">
        <f>IF(D2104="ZZ",Brick_Kilns_EF!$E$9*(0.75),Brick_Kilns_EF!$E$9)</f>
        <v>7.4740000000000006E-4</v>
      </c>
      <c r="K2104" s="13">
        <f t="shared" si="128"/>
        <v>6.6420017940000005</v>
      </c>
      <c r="L2104" s="13">
        <f>IF(D2104="ZZ", Brick_Kilns_EF!$E$6*(0.75),Brick_Kilns_EF!$E$6)</f>
        <v>4.0400000000000001E-4</v>
      </c>
      <c r="M2104" s="13">
        <f t="shared" si="129"/>
        <v>3.5902712399999999</v>
      </c>
      <c r="N2104" s="13">
        <f>IF(D2104="ZZ",Brick_Kilns_EF!$E$7*(0.75),Brick_Kilns_EF!$E$7)</f>
        <v>3.1900000000000001E-3</v>
      </c>
      <c r="O2104" s="13">
        <f t="shared" si="130"/>
        <v>28.348923899999999</v>
      </c>
      <c r="P2104" s="13">
        <f>IF(D2104="ZZ",Brick_Kilns_EF!$E$8*(0.75),Brick_Kilns_EF!$E$8)</f>
        <v>7.1999999999999994E-4</v>
      </c>
      <c r="Q2104" s="13">
        <f t="shared" si="131"/>
        <v>6.3985031999999995</v>
      </c>
    </row>
    <row r="2105" spans="1:17">
      <c r="A2105" s="13" t="s">
        <v>2115</v>
      </c>
      <c r="B2105" s="13">
        <v>25.895180480000001</v>
      </c>
      <c r="C2105" s="13">
        <v>88.726790179999995</v>
      </c>
      <c r="D2105" s="13" t="s">
        <v>6</v>
      </c>
      <c r="E2105" s="13" t="s">
        <v>5000</v>
      </c>
      <c r="F2105" s="13" t="s">
        <v>171</v>
      </c>
      <c r="G2105" s="13" t="s">
        <v>4802</v>
      </c>
      <c r="H2105" s="13" t="s">
        <v>4816</v>
      </c>
      <c r="I2105" s="13">
        <f>(Brick_Kilns_EF!$B$13*Brick_Kilns_EF!$B$11*Brick_Kilns_EF!$B$12)</f>
        <v>8886.81</v>
      </c>
      <c r="J2105" s="13">
        <f>IF(D2105="ZZ",Brick_Kilns_EF!$E$9*(0.75),Brick_Kilns_EF!$E$9)</f>
        <v>7.4740000000000006E-4</v>
      </c>
      <c r="K2105" s="13">
        <f t="shared" si="128"/>
        <v>6.6420017940000005</v>
      </c>
      <c r="L2105" s="13">
        <f>IF(D2105="ZZ", Brick_Kilns_EF!$E$6*(0.75),Brick_Kilns_EF!$E$6)</f>
        <v>4.0400000000000001E-4</v>
      </c>
      <c r="M2105" s="13">
        <f t="shared" si="129"/>
        <v>3.5902712399999999</v>
      </c>
      <c r="N2105" s="13">
        <f>IF(D2105="ZZ",Brick_Kilns_EF!$E$7*(0.75),Brick_Kilns_EF!$E$7)</f>
        <v>3.1900000000000001E-3</v>
      </c>
      <c r="O2105" s="13">
        <f t="shared" si="130"/>
        <v>28.348923899999999</v>
      </c>
      <c r="P2105" s="13">
        <f>IF(D2105="ZZ",Brick_Kilns_EF!$E$8*(0.75),Brick_Kilns_EF!$E$8)</f>
        <v>7.1999999999999994E-4</v>
      </c>
      <c r="Q2105" s="13">
        <f t="shared" si="131"/>
        <v>6.3985031999999995</v>
      </c>
    </row>
    <row r="2106" spans="1:17">
      <c r="A2106" s="13" t="s">
        <v>2116</v>
      </c>
      <c r="B2106" s="13">
        <v>25.852747310000002</v>
      </c>
      <c r="C2106" s="13">
        <v>88.655697829999994</v>
      </c>
      <c r="D2106" s="13" t="s">
        <v>6</v>
      </c>
      <c r="E2106" s="13" t="s">
        <v>5000</v>
      </c>
      <c r="F2106" s="13" t="s">
        <v>171</v>
      </c>
      <c r="G2106" s="13" t="s">
        <v>4802</v>
      </c>
      <c r="H2106" s="13" t="s">
        <v>4816</v>
      </c>
      <c r="I2106" s="13">
        <f>(Brick_Kilns_EF!$B$13*Brick_Kilns_EF!$B$11*Brick_Kilns_EF!$B$12)</f>
        <v>8886.81</v>
      </c>
      <c r="J2106" s="13">
        <f>IF(D2106="ZZ",Brick_Kilns_EF!$E$9*(0.75),Brick_Kilns_EF!$E$9)</f>
        <v>7.4740000000000006E-4</v>
      </c>
      <c r="K2106" s="13">
        <f t="shared" si="128"/>
        <v>6.6420017940000005</v>
      </c>
      <c r="L2106" s="13">
        <f>IF(D2106="ZZ", Brick_Kilns_EF!$E$6*(0.75),Brick_Kilns_EF!$E$6)</f>
        <v>4.0400000000000001E-4</v>
      </c>
      <c r="M2106" s="13">
        <f t="shared" si="129"/>
        <v>3.5902712399999999</v>
      </c>
      <c r="N2106" s="13">
        <f>IF(D2106="ZZ",Brick_Kilns_EF!$E$7*(0.75),Brick_Kilns_EF!$E$7)</f>
        <v>3.1900000000000001E-3</v>
      </c>
      <c r="O2106" s="13">
        <f t="shared" si="130"/>
        <v>28.348923899999999</v>
      </c>
      <c r="P2106" s="13">
        <f>IF(D2106="ZZ",Brick_Kilns_EF!$E$8*(0.75),Brick_Kilns_EF!$E$8)</f>
        <v>7.1999999999999994E-4</v>
      </c>
      <c r="Q2106" s="13">
        <f t="shared" si="131"/>
        <v>6.3985031999999995</v>
      </c>
    </row>
    <row r="2107" spans="1:17">
      <c r="A2107" s="13" t="s">
        <v>2117</v>
      </c>
      <c r="B2107" s="13">
        <v>22.0999102</v>
      </c>
      <c r="C2107" s="13">
        <v>90.206521330000001</v>
      </c>
      <c r="D2107" s="13" t="s">
        <v>6</v>
      </c>
      <c r="E2107" s="13" t="s">
        <v>5000</v>
      </c>
      <c r="F2107" s="13" t="s">
        <v>11</v>
      </c>
      <c r="G2107" s="13" t="s">
        <v>4802</v>
      </c>
      <c r="H2107" s="13" t="s">
        <v>4816</v>
      </c>
      <c r="I2107" s="13">
        <f>(Brick_Kilns_EF!$B$13*Brick_Kilns_EF!$B$11*Brick_Kilns_EF!$B$12)</f>
        <v>8886.81</v>
      </c>
      <c r="J2107" s="13">
        <f>IF(D2107="ZZ",Brick_Kilns_EF!$E$9*(0.75),Brick_Kilns_EF!$E$9)</f>
        <v>7.4740000000000006E-4</v>
      </c>
      <c r="K2107" s="13">
        <f t="shared" si="128"/>
        <v>6.6420017940000005</v>
      </c>
      <c r="L2107" s="13">
        <f>IF(D2107="ZZ", Brick_Kilns_EF!$E$6*(0.75),Brick_Kilns_EF!$E$6)</f>
        <v>4.0400000000000001E-4</v>
      </c>
      <c r="M2107" s="13">
        <f t="shared" si="129"/>
        <v>3.5902712399999999</v>
      </c>
      <c r="N2107" s="13">
        <f>IF(D2107="ZZ",Brick_Kilns_EF!$E$7*(0.75),Brick_Kilns_EF!$E$7)</f>
        <v>3.1900000000000001E-3</v>
      </c>
      <c r="O2107" s="13">
        <f t="shared" si="130"/>
        <v>28.348923899999999</v>
      </c>
      <c r="P2107" s="13">
        <f>IF(D2107="ZZ",Brick_Kilns_EF!$E$8*(0.75),Brick_Kilns_EF!$E$8)</f>
        <v>7.1999999999999994E-4</v>
      </c>
      <c r="Q2107" s="13">
        <f t="shared" si="131"/>
        <v>6.3985031999999995</v>
      </c>
    </row>
    <row r="2108" spans="1:17">
      <c r="A2108" s="13" t="s">
        <v>2118</v>
      </c>
      <c r="B2108" s="13">
        <v>26.023835600000002</v>
      </c>
      <c r="C2108" s="13">
        <v>88.474363960000005</v>
      </c>
      <c r="D2108" s="13" t="s">
        <v>6</v>
      </c>
      <c r="E2108" s="13" t="s">
        <v>5000</v>
      </c>
      <c r="F2108" s="13" t="s">
        <v>171</v>
      </c>
      <c r="G2108" s="13" t="s">
        <v>4802</v>
      </c>
      <c r="H2108" s="13" t="s">
        <v>4816</v>
      </c>
      <c r="I2108" s="13">
        <f>(Brick_Kilns_EF!$B$13*Brick_Kilns_EF!$B$11*Brick_Kilns_EF!$B$12)</f>
        <v>8886.81</v>
      </c>
      <c r="J2108" s="13">
        <f>IF(D2108="ZZ",Brick_Kilns_EF!$E$9*(0.75),Brick_Kilns_EF!$E$9)</f>
        <v>7.4740000000000006E-4</v>
      </c>
      <c r="K2108" s="13">
        <f t="shared" si="128"/>
        <v>6.6420017940000005</v>
      </c>
      <c r="L2108" s="13">
        <f>IF(D2108="ZZ", Brick_Kilns_EF!$E$6*(0.75),Brick_Kilns_EF!$E$6)</f>
        <v>4.0400000000000001E-4</v>
      </c>
      <c r="M2108" s="13">
        <f t="shared" si="129"/>
        <v>3.5902712399999999</v>
      </c>
      <c r="N2108" s="13">
        <f>IF(D2108="ZZ",Brick_Kilns_EF!$E$7*(0.75),Brick_Kilns_EF!$E$7)</f>
        <v>3.1900000000000001E-3</v>
      </c>
      <c r="O2108" s="13">
        <f t="shared" si="130"/>
        <v>28.348923899999999</v>
      </c>
      <c r="P2108" s="13">
        <f>IF(D2108="ZZ",Brick_Kilns_EF!$E$8*(0.75),Brick_Kilns_EF!$E$8)</f>
        <v>7.1999999999999994E-4</v>
      </c>
      <c r="Q2108" s="13">
        <f t="shared" si="131"/>
        <v>6.3985031999999995</v>
      </c>
    </row>
    <row r="2109" spans="1:17">
      <c r="A2109" s="13" t="s">
        <v>2119</v>
      </c>
      <c r="B2109" s="13">
        <v>25.911392880000001</v>
      </c>
      <c r="C2109" s="13">
        <v>88.321669470000003</v>
      </c>
      <c r="D2109" s="13" t="s">
        <v>6</v>
      </c>
      <c r="E2109" s="13" t="s">
        <v>5000</v>
      </c>
      <c r="F2109" s="13" t="s">
        <v>171</v>
      </c>
      <c r="G2109" s="13" t="s">
        <v>4802</v>
      </c>
      <c r="H2109" s="13" t="s">
        <v>4816</v>
      </c>
      <c r="I2109" s="13">
        <f>(Brick_Kilns_EF!$B$13*Brick_Kilns_EF!$B$11*Brick_Kilns_EF!$B$12)</f>
        <v>8886.81</v>
      </c>
      <c r="J2109" s="13">
        <f>IF(D2109="ZZ",Brick_Kilns_EF!$E$9*(0.75),Brick_Kilns_EF!$E$9)</f>
        <v>7.4740000000000006E-4</v>
      </c>
      <c r="K2109" s="13">
        <f t="shared" si="128"/>
        <v>6.6420017940000005</v>
      </c>
      <c r="L2109" s="13">
        <f>IF(D2109="ZZ", Brick_Kilns_EF!$E$6*(0.75),Brick_Kilns_EF!$E$6)</f>
        <v>4.0400000000000001E-4</v>
      </c>
      <c r="M2109" s="13">
        <f t="shared" si="129"/>
        <v>3.5902712399999999</v>
      </c>
      <c r="N2109" s="13">
        <f>IF(D2109="ZZ",Brick_Kilns_EF!$E$7*(0.75),Brick_Kilns_EF!$E$7)</f>
        <v>3.1900000000000001E-3</v>
      </c>
      <c r="O2109" s="13">
        <f t="shared" si="130"/>
        <v>28.348923899999999</v>
      </c>
      <c r="P2109" s="13">
        <f>IF(D2109="ZZ",Brick_Kilns_EF!$E$8*(0.75),Brick_Kilns_EF!$E$8)</f>
        <v>7.1999999999999994E-4</v>
      </c>
      <c r="Q2109" s="13">
        <f t="shared" si="131"/>
        <v>6.3985031999999995</v>
      </c>
    </row>
    <row r="2110" spans="1:17">
      <c r="A2110" s="13" t="s">
        <v>2120</v>
      </c>
      <c r="B2110" s="13">
        <v>22.489999180000002</v>
      </c>
      <c r="C2110" s="13">
        <v>90.779471079999993</v>
      </c>
      <c r="D2110" s="13" t="s">
        <v>6</v>
      </c>
      <c r="E2110" s="13" t="s">
        <v>5000</v>
      </c>
      <c r="F2110" s="13" t="s">
        <v>11</v>
      </c>
      <c r="G2110" s="13" t="s">
        <v>4802</v>
      </c>
      <c r="H2110" s="13" t="s">
        <v>4816</v>
      </c>
      <c r="I2110" s="13">
        <f>(Brick_Kilns_EF!$B$13*Brick_Kilns_EF!$B$11*Brick_Kilns_EF!$B$12)</f>
        <v>8886.81</v>
      </c>
      <c r="J2110" s="13">
        <f>IF(D2110="ZZ",Brick_Kilns_EF!$E$9*(0.75),Brick_Kilns_EF!$E$9)</f>
        <v>7.4740000000000006E-4</v>
      </c>
      <c r="K2110" s="13">
        <f t="shared" si="128"/>
        <v>6.6420017940000005</v>
      </c>
      <c r="L2110" s="13">
        <f>IF(D2110="ZZ", Brick_Kilns_EF!$E$6*(0.75),Brick_Kilns_EF!$E$6)</f>
        <v>4.0400000000000001E-4</v>
      </c>
      <c r="M2110" s="13">
        <f t="shared" si="129"/>
        <v>3.5902712399999999</v>
      </c>
      <c r="N2110" s="13">
        <f>IF(D2110="ZZ",Brick_Kilns_EF!$E$7*(0.75),Brick_Kilns_EF!$E$7)</f>
        <v>3.1900000000000001E-3</v>
      </c>
      <c r="O2110" s="13">
        <f t="shared" si="130"/>
        <v>28.348923899999999</v>
      </c>
      <c r="P2110" s="13">
        <f>IF(D2110="ZZ",Brick_Kilns_EF!$E$8*(0.75),Brick_Kilns_EF!$E$8)</f>
        <v>7.1999999999999994E-4</v>
      </c>
      <c r="Q2110" s="13">
        <f t="shared" si="131"/>
        <v>6.3985031999999995</v>
      </c>
    </row>
    <row r="2111" spans="1:17">
      <c r="A2111" s="13" t="s">
        <v>2121</v>
      </c>
      <c r="B2111" s="13">
        <v>25.887303559999999</v>
      </c>
      <c r="C2111" s="13">
        <v>88.245606929999994</v>
      </c>
      <c r="D2111" s="13" t="s">
        <v>6</v>
      </c>
      <c r="E2111" s="13" t="s">
        <v>5000</v>
      </c>
      <c r="F2111" s="13" t="s">
        <v>171</v>
      </c>
      <c r="G2111" s="13" t="s">
        <v>4802</v>
      </c>
      <c r="H2111" s="13" t="s">
        <v>4816</v>
      </c>
      <c r="I2111" s="13">
        <f>(Brick_Kilns_EF!$B$13*Brick_Kilns_EF!$B$11*Brick_Kilns_EF!$B$12)</f>
        <v>8886.81</v>
      </c>
      <c r="J2111" s="13">
        <f>IF(D2111="ZZ",Brick_Kilns_EF!$E$9*(0.75),Brick_Kilns_EF!$E$9)</f>
        <v>7.4740000000000006E-4</v>
      </c>
      <c r="K2111" s="13">
        <f t="shared" si="128"/>
        <v>6.6420017940000005</v>
      </c>
      <c r="L2111" s="13">
        <f>IF(D2111="ZZ", Brick_Kilns_EF!$E$6*(0.75),Brick_Kilns_EF!$E$6)</f>
        <v>4.0400000000000001E-4</v>
      </c>
      <c r="M2111" s="13">
        <f t="shared" si="129"/>
        <v>3.5902712399999999</v>
      </c>
      <c r="N2111" s="13">
        <f>IF(D2111="ZZ",Brick_Kilns_EF!$E$7*(0.75),Brick_Kilns_EF!$E$7)</f>
        <v>3.1900000000000001E-3</v>
      </c>
      <c r="O2111" s="13">
        <f t="shared" si="130"/>
        <v>28.348923899999999</v>
      </c>
      <c r="P2111" s="13">
        <f>IF(D2111="ZZ",Brick_Kilns_EF!$E$8*(0.75),Brick_Kilns_EF!$E$8)</f>
        <v>7.1999999999999994E-4</v>
      </c>
      <c r="Q2111" s="13">
        <f t="shared" si="131"/>
        <v>6.3985031999999995</v>
      </c>
    </row>
    <row r="2112" spans="1:17">
      <c r="A2112" s="13" t="s">
        <v>2122</v>
      </c>
      <c r="B2112" s="13">
        <v>26.142933150000001</v>
      </c>
      <c r="C2112" s="13">
        <v>89.065081660000004</v>
      </c>
      <c r="D2112" s="13" t="s">
        <v>6</v>
      </c>
      <c r="E2112" s="13" t="s">
        <v>5000</v>
      </c>
      <c r="F2112" s="13" t="s">
        <v>171</v>
      </c>
      <c r="G2112" s="13" t="s">
        <v>4802</v>
      </c>
      <c r="H2112" s="13" t="s">
        <v>4816</v>
      </c>
      <c r="I2112" s="13">
        <f>(Brick_Kilns_EF!$B$13*Brick_Kilns_EF!$B$11*Brick_Kilns_EF!$B$12)</f>
        <v>8886.81</v>
      </c>
      <c r="J2112" s="13">
        <f>IF(D2112="ZZ",Brick_Kilns_EF!$E$9*(0.75),Brick_Kilns_EF!$E$9)</f>
        <v>7.4740000000000006E-4</v>
      </c>
      <c r="K2112" s="13">
        <f t="shared" si="128"/>
        <v>6.6420017940000005</v>
      </c>
      <c r="L2112" s="13">
        <f>IF(D2112="ZZ", Brick_Kilns_EF!$E$6*(0.75),Brick_Kilns_EF!$E$6)</f>
        <v>4.0400000000000001E-4</v>
      </c>
      <c r="M2112" s="13">
        <f t="shared" si="129"/>
        <v>3.5902712399999999</v>
      </c>
      <c r="N2112" s="13">
        <f>IF(D2112="ZZ",Brick_Kilns_EF!$E$7*(0.75),Brick_Kilns_EF!$E$7)</f>
        <v>3.1900000000000001E-3</v>
      </c>
      <c r="O2112" s="13">
        <f t="shared" si="130"/>
        <v>28.348923899999999</v>
      </c>
      <c r="P2112" s="13">
        <f>IF(D2112="ZZ",Brick_Kilns_EF!$E$8*(0.75),Brick_Kilns_EF!$E$8)</f>
        <v>7.1999999999999994E-4</v>
      </c>
      <c r="Q2112" s="13">
        <f t="shared" si="131"/>
        <v>6.3985031999999995</v>
      </c>
    </row>
    <row r="2113" spans="1:17">
      <c r="A2113" s="13" t="s">
        <v>2123</v>
      </c>
      <c r="B2113" s="13">
        <v>26.332298869999999</v>
      </c>
      <c r="C2113" s="13">
        <v>88.551587530000006</v>
      </c>
      <c r="D2113" s="13" t="s">
        <v>6</v>
      </c>
      <c r="E2113" s="13" t="s">
        <v>5000</v>
      </c>
      <c r="F2113" s="13" t="s">
        <v>171</v>
      </c>
      <c r="G2113" s="13" t="s">
        <v>4802</v>
      </c>
      <c r="H2113" s="13" t="s">
        <v>4816</v>
      </c>
      <c r="I2113" s="13">
        <f>(Brick_Kilns_EF!$B$13*Brick_Kilns_EF!$B$11*Brick_Kilns_EF!$B$12)</f>
        <v>8886.81</v>
      </c>
      <c r="J2113" s="13">
        <f>IF(D2113="ZZ",Brick_Kilns_EF!$E$9*(0.75),Brick_Kilns_EF!$E$9)</f>
        <v>7.4740000000000006E-4</v>
      </c>
      <c r="K2113" s="13">
        <f t="shared" si="128"/>
        <v>6.6420017940000005</v>
      </c>
      <c r="L2113" s="13">
        <f>IF(D2113="ZZ", Brick_Kilns_EF!$E$6*(0.75),Brick_Kilns_EF!$E$6)</f>
        <v>4.0400000000000001E-4</v>
      </c>
      <c r="M2113" s="13">
        <f t="shared" si="129"/>
        <v>3.5902712399999999</v>
      </c>
      <c r="N2113" s="13">
        <f>IF(D2113="ZZ",Brick_Kilns_EF!$E$7*(0.75),Brick_Kilns_EF!$E$7)</f>
        <v>3.1900000000000001E-3</v>
      </c>
      <c r="O2113" s="13">
        <f t="shared" si="130"/>
        <v>28.348923899999999</v>
      </c>
      <c r="P2113" s="13">
        <f>IF(D2113="ZZ",Brick_Kilns_EF!$E$8*(0.75),Brick_Kilns_EF!$E$8)</f>
        <v>7.1999999999999994E-4</v>
      </c>
      <c r="Q2113" s="13">
        <f t="shared" si="131"/>
        <v>6.3985031999999995</v>
      </c>
    </row>
    <row r="2114" spans="1:17">
      <c r="A2114" s="13" t="s">
        <v>2124</v>
      </c>
      <c r="B2114" s="13">
        <v>25.97921187</v>
      </c>
      <c r="C2114" s="13">
        <v>88.967882090000003</v>
      </c>
      <c r="D2114" s="13" t="s">
        <v>6</v>
      </c>
      <c r="E2114" s="13" t="s">
        <v>5000</v>
      </c>
      <c r="F2114" s="13" t="s">
        <v>171</v>
      </c>
      <c r="G2114" s="13" t="s">
        <v>4802</v>
      </c>
      <c r="H2114" s="13" t="s">
        <v>4816</v>
      </c>
      <c r="I2114" s="13">
        <f>(Brick_Kilns_EF!$B$13*Brick_Kilns_EF!$B$11*Brick_Kilns_EF!$B$12)</f>
        <v>8886.81</v>
      </c>
      <c r="J2114" s="13">
        <f>IF(D2114="ZZ",Brick_Kilns_EF!$E$9*(0.75),Brick_Kilns_EF!$E$9)</f>
        <v>7.4740000000000006E-4</v>
      </c>
      <c r="K2114" s="13">
        <f t="shared" si="128"/>
        <v>6.6420017940000005</v>
      </c>
      <c r="L2114" s="13">
        <f>IF(D2114="ZZ", Brick_Kilns_EF!$E$6*(0.75),Brick_Kilns_EF!$E$6)</f>
        <v>4.0400000000000001E-4</v>
      </c>
      <c r="M2114" s="13">
        <f t="shared" si="129"/>
        <v>3.5902712399999999</v>
      </c>
      <c r="N2114" s="13">
        <f>IF(D2114="ZZ",Brick_Kilns_EF!$E$7*(0.75),Brick_Kilns_EF!$E$7)</f>
        <v>3.1900000000000001E-3</v>
      </c>
      <c r="O2114" s="13">
        <f t="shared" si="130"/>
        <v>28.348923899999999</v>
      </c>
      <c r="P2114" s="13">
        <f>IF(D2114="ZZ",Brick_Kilns_EF!$E$8*(0.75),Brick_Kilns_EF!$E$8)</f>
        <v>7.1999999999999994E-4</v>
      </c>
      <c r="Q2114" s="13">
        <f t="shared" si="131"/>
        <v>6.3985031999999995</v>
      </c>
    </row>
    <row r="2115" spans="1:17">
      <c r="A2115" s="13" t="s">
        <v>2125</v>
      </c>
      <c r="B2115" s="13">
        <v>25.888284800000001</v>
      </c>
      <c r="C2115" s="13">
        <v>88.647596840000006</v>
      </c>
      <c r="D2115" s="13" t="s">
        <v>6</v>
      </c>
      <c r="E2115" s="13" t="s">
        <v>5000</v>
      </c>
      <c r="F2115" s="13" t="s">
        <v>171</v>
      </c>
      <c r="G2115" s="13" t="s">
        <v>4802</v>
      </c>
      <c r="H2115" s="13" t="s">
        <v>4816</v>
      </c>
      <c r="I2115" s="13">
        <f>(Brick_Kilns_EF!$B$13*Brick_Kilns_EF!$B$11*Brick_Kilns_EF!$B$12)</f>
        <v>8886.81</v>
      </c>
      <c r="J2115" s="13">
        <f>IF(D2115="ZZ",Brick_Kilns_EF!$E$9*(0.75),Brick_Kilns_EF!$E$9)</f>
        <v>7.4740000000000006E-4</v>
      </c>
      <c r="K2115" s="13">
        <f t="shared" ref="K2115:K2178" si="132">I2115*J2115</f>
        <v>6.6420017940000005</v>
      </c>
      <c r="L2115" s="13">
        <f>IF(D2115="ZZ", Brick_Kilns_EF!$E$6*(0.75),Brick_Kilns_EF!$E$6)</f>
        <v>4.0400000000000001E-4</v>
      </c>
      <c r="M2115" s="13">
        <f t="shared" ref="M2115:M2178" si="133">L2115*I2115</f>
        <v>3.5902712399999999</v>
      </c>
      <c r="N2115" s="13">
        <f>IF(D2115="ZZ",Brick_Kilns_EF!$E$7*(0.75),Brick_Kilns_EF!$E$7)</f>
        <v>3.1900000000000001E-3</v>
      </c>
      <c r="O2115" s="13">
        <f t="shared" ref="O2115:O2178" si="134">I2115*N2115</f>
        <v>28.348923899999999</v>
      </c>
      <c r="P2115" s="13">
        <f>IF(D2115="ZZ",Brick_Kilns_EF!$E$8*(0.75),Brick_Kilns_EF!$E$8)</f>
        <v>7.1999999999999994E-4</v>
      </c>
      <c r="Q2115" s="13">
        <f t="shared" ref="Q2115:Q2178" si="135">I2115*P2115</f>
        <v>6.3985031999999995</v>
      </c>
    </row>
    <row r="2116" spans="1:17">
      <c r="A2116" s="13" t="s">
        <v>2126</v>
      </c>
      <c r="B2116" s="13">
        <v>25.87494942</v>
      </c>
      <c r="C2116" s="13">
        <v>88.366614499999997</v>
      </c>
      <c r="D2116" s="13" t="s">
        <v>6</v>
      </c>
      <c r="E2116" s="13" t="s">
        <v>5000</v>
      </c>
      <c r="F2116" s="13" t="s">
        <v>171</v>
      </c>
      <c r="G2116" s="13" t="s">
        <v>4802</v>
      </c>
      <c r="H2116" s="13" t="s">
        <v>4816</v>
      </c>
      <c r="I2116" s="13">
        <f>(Brick_Kilns_EF!$B$13*Brick_Kilns_EF!$B$11*Brick_Kilns_EF!$B$12)</f>
        <v>8886.81</v>
      </c>
      <c r="J2116" s="13">
        <f>IF(D2116="ZZ",Brick_Kilns_EF!$E$9*(0.75),Brick_Kilns_EF!$E$9)</f>
        <v>7.4740000000000006E-4</v>
      </c>
      <c r="K2116" s="13">
        <f t="shared" si="132"/>
        <v>6.6420017940000005</v>
      </c>
      <c r="L2116" s="13">
        <f>IF(D2116="ZZ", Brick_Kilns_EF!$E$6*(0.75),Brick_Kilns_EF!$E$6)</f>
        <v>4.0400000000000001E-4</v>
      </c>
      <c r="M2116" s="13">
        <f t="shared" si="133"/>
        <v>3.5902712399999999</v>
      </c>
      <c r="N2116" s="13">
        <f>IF(D2116="ZZ",Brick_Kilns_EF!$E$7*(0.75),Brick_Kilns_EF!$E$7)</f>
        <v>3.1900000000000001E-3</v>
      </c>
      <c r="O2116" s="13">
        <f t="shared" si="134"/>
        <v>28.348923899999999</v>
      </c>
      <c r="P2116" s="13">
        <f>IF(D2116="ZZ",Brick_Kilns_EF!$E$8*(0.75),Brick_Kilns_EF!$E$8)</f>
        <v>7.1999999999999994E-4</v>
      </c>
      <c r="Q2116" s="13">
        <f t="shared" si="135"/>
        <v>6.3985031999999995</v>
      </c>
    </row>
    <row r="2117" spans="1:17">
      <c r="A2117" s="13" t="s">
        <v>2127</v>
      </c>
      <c r="B2117" s="13">
        <v>25.873085379999999</v>
      </c>
      <c r="C2117" s="13">
        <v>88.368135620000004</v>
      </c>
      <c r="D2117" s="13" t="s">
        <v>6</v>
      </c>
      <c r="E2117" s="13" t="s">
        <v>5000</v>
      </c>
      <c r="F2117" s="13" t="s">
        <v>171</v>
      </c>
      <c r="G2117" s="13" t="s">
        <v>4802</v>
      </c>
      <c r="H2117" s="13" t="s">
        <v>4816</v>
      </c>
      <c r="I2117" s="13">
        <f>(Brick_Kilns_EF!$B$13*Brick_Kilns_EF!$B$11*Brick_Kilns_EF!$B$12)</f>
        <v>8886.81</v>
      </c>
      <c r="J2117" s="13">
        <f>IF(D2117="ZZ",Brick_Kilns_EF!$E$9*(0.75),Brick_Kilns_EF!$E$9)</f>
        <v>7.4740000000000006E-4</v>
      </c>
      <c r="K2117" s="13">
        <f t="shared" si="132"/>
        <v>6.6420017940000005</v>
      </c>
      <c r="L2117" s="13">
        <f>IF(D2117="ZZ", Brick_Kilns_EF!$E$6*(0.75),Brick_Kilns_EF!$E$6)</f>
        <v>4.0400000000000001E-4</v>
      </c>
      <c r="M2117" s="13">
        <f t="shared" si="133"/>
        <v>3.5902712399999999</v>
      </c>
      <c r="N2117" s="13">
        <f>IF(D2117="ZZ",Brick_Kilns_EF!$E$7*(0.75),Brick_Kilns_EF!$E$7)</f>
        <v>3.1900000000000001E-3</v>
      </c>
      <c r="O2117" s="13">
        <f t="shared" si="134"/>
        <v>28.348923899999999</v>
      </c>
      <c r="P2117" s="13">
        <f>IF(D2117="ZZ",Brick_Kilns_EF!$E$8*(0.75),Brick_Kilns_EF!$E$8)</f>
        <v>7.1999999999999994E-4</v>
      </c>
      <c r="Q2117" s="13">
        <f t="shared" si="135"/>
        <v>6.3985031999999995</v>
      </c>
    </row>
    <row r="2118" spans="1:17">
      <c r="A2118" s="13" t="s">
        <v>2128</v>
      </c>
      <c r="B2118" s="13">
        <v>25.938702750000001</v>
      </c>
      <c r="C2118" s="13">
        <v>88.256312980000004</v>
      </c>
      <c r="D2118" s="13" t="s">
        <v>6</v>
      </c>
      <c r="E2118" s="13" t="s">
        <v>5000</v>
      </c>
      <c r="F2118" s="13" t="s">
        <v>171</v>
      </c>
      <c r="G2118" s="13" t="s">
        <v>4802</v>
      </c>
      <c r="H2118" s="13" t="s">
        <v>4816</v>
      </c>
      <c r="I2118" s="13">
        <f>(Brick_Kilns_EF!$B$13*Brick_Kilns_EF!$B$11*Brick_Kilns_EF!$B$12)</f>
        <v>8886.81</v>
      </c>
      <c r="J2118" s="13">
        <f>IF(D2118="ZZ",Brick_Kilns_EF!$E$9*(0.75),Brick_Kilns_EF!$E$9)</f>
        <v>7.4740000000000006E-4</v>
      </c>
      <c r="K2118" s="13">
        <f t="shared" si="132"/>
        <v>6.6420017940000005</v>
      </c>
      <c r="L2118" s="13">
        <f>IF(D2118="ZZ", Brick_Kilns_EF!$E$6*(0.75),Brick_Kilns_EF!$E$6)</f>
        <v>4.0400000000000001E-4</v>
      </c>
      <c r="M2118" s="13">
        <f t="shared" si="133"/>
        <v>3.5902712399999999</v>
      </c>
      <c r="N2118" s="13">
        <f>IF(D2118="ZZ",Brick_Kilns_EF!$E$7*(0.75),Brick_Kilns_EF!$E$7)</f>
        <v>3.1900000000000001E-3</v>
      </c>
      <c r="O2118" s="13">
        <f t="shared" si="134"/>
        <v>28.348923899999999</v>
      </c>
      <c r="P2118" s="13">
        <f>IF(D2118="ZZ",Brick_Kilns_EF!$E$8*(0.75),Brick_Kilns_EF!$E$8)</f>
        <v>7.1999999999999994E-4</v>
      </c>
      <c r="Q2118" s="13">
        <f t="shared" si="135"/>
        <v>6.3985031999999995</v>
      </c>
    </row>
    <row r="2119" spans="1:17">
      <c r="A2119" s="13" t="s">
        <v>2129</v>
      </c>
      <c r="B2119" s="13">
        <v>25.831814300000001</v>
      </c>
      <c r="C2119" s="13">
        <v>88.239120249999999</v>
      </c>
      <c r="D2119" s="13" t="s">
        <v>6</v>
      </c>
      <c r="E2119" s="13" t="s">
        <v>5000</v>
      </c>
      <c r="F2119" s="13" t="s">
        <v>171</v>
      </c>
      <c r="G2119" s="13" t="s">
        <v>4802</v>
      </c>
      <c r="H2119" s="13" t="s">
        <v>4816</v>
      </c>
      <c r="I2119" s="13">
        <f>(Brick_Kilns_EF!$B$13*Brick_Kilns_EF!$B$11*Brick_Kilns_EF!$B$12)</f>
        <v>8886.81</v>
      </c>
      <c r="J2119" s="13">
        <f>IF(D2119="ZZ",Brick_Kilns_EF!$E$9*(0.75),Brick_Kilns_EF!$E$9)</f>
        <v>7.4740000000000006E-4</v>
      </c>
      <c r="K2119" s="13">
        <f t="shared" si="132"/>
        <v>6.6420017940000005</v>
      </c>
      <c r="L2119" s="13">
        <f>IF(D2119="ZZ", Brick_Kilns_EF!$E$6*(0.75),Brick_Kilns_EF!$E$6)</f>
        <v>4.0400000000000001E-4</v>
      </c>
      <c r="M2119" s="13">
        <f t="shared" si="133"/>
        <v>3.5902712399999999</v>
      </c>
      <c r="N2119" s="13">
        <f>IF(D2119="ZZ",Brick_Kilns_EF!$E$7*(0.75),Brick_Kilns_EF!$E$7)</f>
        <v>3.1900000000000001E-3</v>
      </c>
      <c r="O2119" s="13">
        <f t="shared" si="134"/>
        <v>28.348923899999999</v>
      </c>
      <c r="P2119" s="13">
        <f>IF(D2119="ZZ",Brick_Kilns_EF!$E$8*(0.75),Brick_Kilns_EF!$E$8)</f>
        <v>7.1999999999999994E-4</v>
      </c>
      <c r="Q2119" s="13">
        <f t="shared" si="135"/>
        <v>6.3985031999999995</v>
      </c>
    </row>
    <row r="2120" spans="1:17">
      <c r="A2120" s="13" t="s">
        <v>2130</v>
      </c>
      <c r="B2120" s="13">
        <v>25.924140550000001</v>
      </c>
      <c r="C2120" s="13">
        <v>88.150423129999993</v>
      </c>
      <c r="D2120" s="13" t="s">
        <v>6</v>
      </c>
      <c r="E2120" s="13" t="s">
        <v>5000</v>
      </c>
      <c r="F2120" s="13" t="s">
        <v>171</v>
      </c>
      <c r="G2120" s="13" t="s">
        <v>4802</v>
      </c>
      <c r="H2120" s="13" t="s">
        <v>4816</v>
      </c>
      <c r="I2120" s="13">
        <f>(Brick_Kilns_EF!$B$13*Brick_Kilns_EF!$B$11*Brick_Kilns_EF!$B$12)</f>
        <v>8886.81</v>
      </c>
      <c r="J2120" s="13">
        <f>IF(D2120="ZZ",Brick_Kilns_EF!$E$9*(0.75),Brick_Kilns_EF!$E$9)</f>
        <v>7.4740000000000006E-4</v>
      </c>
      <c r="K2120" s="13">
        <f t="shared" si="132"/>
        <v>6.6420017940000005</v>
      </c>
      <c r="L2120" s="13">
        <f>IF(D2120="ZZ", Brick_Kilns_EF!$E$6*(0.75),Brick_Kilns_EF!$E$6)</f>
        <v>4.0400000000000001E-4</v>
      </c>
      <c r="M2120" s="13">
        <f t="shared" si="133"/>
        <v>3.5902712399999999</v>
      </c>
      <c r="N2120" s="13">
        <f>IF(D2120="ZZ",Brick_Kilns_EF!$E$7*(0.75),Brick_Kilns_EF!$E$7)</f>
        <v>3.1900000000000001E-3</v>
      </c>
      <c r="O2120" s="13">
        <f t="shared" si="134"/>
        <v>28.348923899999999</v>
      </c>
      <c r="P2120" s="13">
        <f>IF(D2120="ZZ",Brick_Kilns_EF!$E$8*(0.75),Brick_Kilns_EF!$E$8)</f>
        <v>7.1999999999999994E-4</v>
      </c>
      <c r="Q2120" s="13">
        <f t="shared" si="135"/>
        <v>6.3985031999999995</v>
      </c>
    </row>
    <row r="2121" spans="1:17">
      <c r="A2121" s="13" t="s">
        <v>2131</v>
      </c>
      <c r="B2121" s="13">
        <v>26.160324920000001</v>
      </c>
      <c r="C2121" s="13">
        <v>88.531821350000001</v>
      </c>
      <c r="D2121" s="13" t="s">
        <v>6</v>
      </c>
      <c r="E2121" s="13" t="s">
        <v>5000</v>
      </c>
      <c r="F2121" s="13" t="s">
        <v>171</v>
      </c>
      <c r="G2121" s="13" t="s">
        <v>4802</v>
      </c>
      <c r="H2121" s="13" t="s">
        <v>4816</v>
      </c>
      <c r="I2121" s="13">
        <f>(Brick_Kilns_EF!$B$13*Brick_Kilns_EF!$B$11*Brick_Kilns_EF!$B$12)</f>
        <v>8886.81</v>
      </c>
      <c r="J2121" s="13">
        <f>IF(D2121="ZZ",Brick_Kilns_EF!$E$9*(0.75),Brick_Kilns_EF!$E$9)</f>
        <v>7.4740000000000006E-4</v>
      </c>
      <c r="K2121" s="13">
        <f t="shared" si="132"/>
        <v>6.6420017940000005</v>
      </c>
      <c r="L2121" s="13">
        <f>IF(D2121="ZZ", Brick_Kilns_EF!$E$6*(0.75),Brick_Kilns_EF!$E$6)</f>
        <v>4.0400000000000001E-4</v>
      </c>
      <c r="M2121" s="13">
        <f t="shared" si="133"/>
        <v>3.5902712399999999</v>
      </c>
      <c r="N2121" s="13">
        <f>IF(D2121="ZZ",Brick_Kilns_EF!$E$7*(0.75),Brick_Kilns_EF!$E$7)</f>
        <v>3.1900000000000001E-3</v>
      </c>
      <c r="O2121" s="13">
        <f t="shared" si="134"/>
        <v>28.348923899999999</v>
      </c>
      <c r="P2121" s="13">
        <f>IF(D2121="ZZ",Brick_Kilns_EF!$E$8*(0.75),Brick_Kilns_EF!$E$8)</f>
        <v>7.1999999999999994E-4</v>
      </c>
      <c r="Q2121" s="13">
        <f t="shared" si="135"/>
        <v>6.3985031999999995</v>
      </c>
    </row>
    <row r="2122" spans="1:17">
      <c r="A2122" s="13" t="s">
        <v>2132</v>
      </c>
      <c r="B2122" s="13">
        <v>26.0378024</v>
      </c>
      <c r="C2122" s="13">
        <v>88.301642040000004</v>
      </c>
      <c r="D2122" s="13" t="s">
        <v>6</v>
      </c>
      <c r="E2122" s="13" t="s">
        <v>5000</v>
      </c>
      <c r="F2122" s="13" t="s">
        <v>171</v>
      </c>
      <c r="G2122" s="13" t="s">
        <v>4802</v>
      </c>
      <c r="H2122" s="13" t="s">
        <v>4816</v>
      </c>
      <c r="I2122" s="13">
        <f>(Brick_Kilns_EF!$B$13*Brick_Kilns_EF!$B$11*Brick_Kilns_EF!$B$12)</f>
        <v>8886.81</v>
      </c>
      <c r="J2122" s="13">
        <f>IF(D2122="ZZ",Brick_Kilns_EF!$E$9*(0.75),Brick_Kilns_EF!$E$9)</f>
        <v>7.4740000000000006E-4</v>
      </c>
      <c r="K2122" s="13">
        <f t="shared" si="132"/>
        <v>6.6420017940000005</v>
      </c>
      <c r="L2122" s="13">
        <f>IF(D2122="ZZ", Brick_Kilns_EF!$E$6*(0.75),Brick_Kilns_EF!$E$6)</f>
        <v>4.0400000000000001E-4</v>
      </c>
      <c r="M2122" s="13">
        <f t="shared" si="133"/>
        <v>3.5902712399999999</v>
      </c>
      <c r="N2122" s="13">
        <f>IF(D2122="ZZ",Brick_Kilns_EF!$E$7*(0.75),Brick_Kilns_EF!$E$7)</f>
        <v>3.1900000000000001E-3</v>
      </c>
      <c r="O2122" s="13">
        <f t="shared" si="134"/>
        <v>28.348923899999999</v>
      </c>
      <c r="P2122" s="13">
        <f>IF(D2122="ZZ",Brick_Kilns_EF!$E$8*(0.75),Brick_Kilns_EF!$E$8)</f>
        <v>7.1999999999999994E-4</v>
      </c>
      <c r="Q2122" s="13">
        <f t="shared" si="135"/>
        <v>6.3985031999999995</v>
      </c>
    </row>
    <row r="2123" spans="1:17">
      <c r="A2123" s="13" t="s">
        <v>2133</v>
      </c>
      <c r="B2123" s="13">
        <v>22.397282929999999</v>
      </c>
      <c r="C2123" s="13">
        <v>90.774464690000002</v>
      </c>
      <c r="D2123" s="13" t="s">
        <v>6</v>
      </c>
      <c r="E2123" s="13" t="s">
        <v>5000</v>
      </c>
      <c r="F2123" s="13" t="s">
        <v>11</v>
      </c>
      <c r="G2123" s="13" t="s">
        <v>4802</v>
      </c>
      <c r="H2123" s="13" t="s">
        <v>4816</v>
      </c>
      <c r="I2123" s="13">
        <f>(Brick_Kilns_EF!$B$13*Brick_Kilns_EF!$B$11*Brick_Kilns_EF!$B$12)</f>
        <v>8886.81</v>
      </c>
      <c r="J2123" s="13">
        <f>IF(D2123="ZZ",Brick_Kilns_EF!$E$9*(0.75),Brick_Kilns_EF!$E$9)</f>
        <v>7.4740000000000006E-4</v>
      </c>
      <c r="K2123" s="13">
        <f t="shared" si="132"/>
        <v>6.6420017940000005</v>
      </c>
      <c r="L2123" s="13">
        <f>IF(D2123="ZZ", Brick_Kilns_EF!$E$6*(0.75),Brick_Kilns_EF!$E$6)</f>
        <v>4.0400000000000001E-4</v>
      </c>
      <c r="M2123" s="13">
        <f t="shared" si="133"/>
        <v>3.5902712399999999</v>
      </c>
      <c r="N2123" s="13">
        <f>IF(D2123="ZZ",Brick_Kilns_EF!$E$7*(0.75),Brick_Kilns_EF!$E$7)</f>
        <v>3.1900000000000001E-3</v>
      </c>
      <c r="O2123" s="13">
        <f t="shared" si="134"/>
        <v>28.348923899999999</v>
      </c>
      <c r="P2123" s="13">
        <f>IF(D2123="ZZ",Brick_Kilns_EF!$E$8*(0.75),Brick_Kilns_EF!$E$8)</f>
        <v>7.1999999999999994E-4</v>
      </c>
      <c r="Q2123" s="13">
        <f t="shared" si="135"/>
        <v>6.3985031999999995</v>
      </c>
    </row>
    <row r="2124" spans="1:17">
      <c r="A2124" s="13" t="s">
        <v>2134</v>
      </c>
      <c r="B2124" s="13">
        <v>25.891743600000002</v>
      </c>
      <c r="C2124" s="13">
        <v>88.316717389999994</v>
      </c>
      <c r="D2124" s="13" t="s">
        <v>6</v>
      </c>
      <c r="E2124" s="13" t="s">
        <v>5000</v>
      </c>
      <c r="F2124" s="13" t="s">
        <v>171</v>
      </c>
      <c r="G2124" s="13" t="s">
        <v>4802</v>
      </c>
      <c r="H2124" s="13" t="s">
        <v>4816</v>
      </c>
      <c r="I2124" s="13">
        <f>(Brick_Kilns_EF!$B$13*Brick_Kilns_EF!$B$11*Brick_Kilns_EF!$B$12)</f>
        <v>8886.81</v>
      </c>
      <c r="J2124" s="13">
        <f>IF(D2124="ZZ",Brick_Kilns_EF!$E$9*(0.75),Brick_Kilns_EF!$E$9)</f>
        <v>7.4740000000000006E-4</v>
      </c>
      <c r="K2124" s="13">
        <f t="shared" si="132"/>
        <v>6.6420017940000005</v>
      </c>
      <c r="L2124" s="13">
        <f>IF(D2124="ZZ", Brick_Kilns_EF!$E$6*(0.75),Brick_Kilns_EF!$E$6)</f>
        <v>4.0400000000000001E-4</v>
      </c>
      <c r="M2124" s="13">
        <f t="shared" si="133"/>
        <v>3.5902712399999999</v>
      </c>
      <c r="N2124" s="13">
        <f>IF(D2124="ZZ",Brick_Kilns_EF!$E$7*(0.75),Brick_Kilns_EF!$E$7)</f>
        <v>3.1900000000000001E-3</v>
      </c>
      <c r="O2124" s="13">
        <f t="shared" si="134"/>
        <v>28.348923899999999</v>
      </c>
      <c r="P2124" s="13">
        <f>IF(D2124="ZZ",Brick_Kilns_EF!$E$8*(0.75),Brick_Kilns_EF!$E$8)</f>
        <v>7.1999999999999994E-4</v>
      </c>
      <c r="Q2124" s="13">
        <f t="shared" si="135"/>
        <v>6.3985031999999995</v>
      </c>
    </row>
    <row r="2125" spans="1:17">
      <c r="A2125" s="13" t="s">
        <v>2135</v>
      </c>
      <c r="B2125" s="13">
        <v>26.170928719999999</v>
      </c>
      <c r="C2125" s="13">
        <v>88.305219260000001</v>
      </c>
      <c r="D2125" s="13" t="s">
        <v>6</v>
      </c>
      <c r="E2125" s="13" t="s">
        <v>5000</v>
      </c>
      <c r="F2125" s="13" t="s">
        <v>171</v>
      </c>
      <c r="G2125" s="13" t="s">
        <v>4802</v>
      </c>
      <c r="H2125" s="13" t="s">
        <v>4816</v>
      </c>
      <c r="I2125" s="13">
        <f>(Brick_Kilns_EF!$B$13*Brick_Kilns_EF!$B$11*Brick_Kilns_EF!$B$12)</f>
        <v>8886.81</v>
      </c>
      <c r="J2125" s="13">
        <f>IF(D2125="ZZ",Brick_Kilns_EF!$E$9*(0.75),Brick_Kilns_EF!$E$9)</f>
        <v>7.4740000000000006E-4</v>
      </c>
      <c r="K2125" s="13">
        <f t="shared" si="132"/>
        <v>6.6420017940000005</v>
      </c>
      <c r="L2125" s="13">
        <f>IF(D2125="ZZ", Brick_Kilns_EF!$E$6*(0.75),Brick_Kilns_EF!$E$6)</f>
        <v>4.0400000000000001E-4</v>
      </c>
      <c r="M2125" s="13">
        <f t="shared" si="133"/>
        <v>3.5902712399999999</v>
      </c>
      <c r="N2125" s="13">
        <f>IF(D2125="ZZ",Brick_Kilns_EF!$E$7*(0.75),Brick_Kilns_EF!$E$7)</f>
        <v>3.1900000000000001E-3</v>
      </c>
      <c r="O2125" s="13">
        <f t="shared" si="134"/>
        <v>28.348923899999999</v>
      </c>
      <c r="P2125" s="13">
        <f>IF(D2125="ZZ",Brick_Kilns_EF!$E$8*(0.75),Brick_Kilns_EF!$E$8)</f>
        <v>7.1999999999999994E-4</v>
      </c>
      <c r="Q2125" s="13">
        <f t="shared" si="135"/>
        <v>6.3985031999999995</v>
      </c>
    </row>
    <row r="2126" spans="1:17">
      <c r="A2126" s="13" t="s">
        <v>2136</v>
      </c>
      <c r="B2126" s="13">
        <v>25.906610449999999</v>
      </c>
      <c r="C2126" s="13">
        <v>88.259757269999994</v>
      </c>
      <c r="D2126" s="13" t="s">
        <v>6</v>
      </c>
      <c r="E2126" s="13" t="s">
        <v>5000</v>
      </c>
      <c r="F2126" s="13" t="s">
        <v>171</v>
      </c>
      <c r="G2126" s="13" t="s">
        <v>4802</v>
      </c>
      <c r="H2126" s="13" t="s">
        <v>4816</v>
      </c>
      <c r="I2126" s="13">
        <f>(Brick_Kilns_EF!$B$13*Brick_Kilns_EF!$B$11*Brick_Kilns_EF!$B$12)</f>
        <v>8886.81</v>
      </c>
      <c r="J2126" s="13">
        <f>IF(D2126="ZZ",Brick_Kilns_EF!$E$9*(0.75),Brick_Kilns_EF!$E$9)</f>
        <v>7.4740000000000006E-4</v>
      </c>
      <c r="K2126" s="13">
        <f t="shared" si="132"/>
        <v>6.6420017940000005</v>
      </c>
      <c r="L2126" s="13">
        <f>IF(D2126="ZZ", Brick_Kilns_EF!$E$6*(0.75),Brick_Kilns_EF!$E$6)</f>
        <v>4.0400000000000001E-4</v>
      </c>
      <c r="M2126" s="13">
        <f t="shared" si="133"/>
        <v>3.5902712399999999</v>
      </c>
      <c r="N2126" s="13">
        <f>IF(D2126="ZZ",Brick_Kilns_EF!$E$7*(0.75),Brick_Kilns_EF!$E$7)</f>
        <v>3.1900000000000001E-3</v>
      </c>
      <c r="O2126" s="13">
        <f t="shared" si="134"/>
        <v>28.348923899999999</v>
      </c>
      <c r="P2126" s="13">
        <f>IF(D2126="ZZ",Brick_Kilns_EF!$E$8*(0.75),Brick_Kilns_EF!$E$8)</f>
        <v>7.1999999999999994E-4</v>
      </c>
      <c r="Q2126" s="13">
        <f t="shared" si="135"/>
        <v>6.3985031999999995</v>
      </c>
    </row>
    <row r="2127" spans="1:17">
      <c r="A2127" s="13" t="s">
        <v>2137</v>
      </c>
      <c r="B2127" s="13">
        <v>22.13499916</v>
      </c>
      <c r="C2127" s="13">
        <v>90.644098369999995</v>
      </c>
      <c r="D2127" s="13" t="s">
        <v>6</v>
      </c>
      <c r="E2127" s="13" t="s">
        <v>5000</v>
      </c>
      <c r="F2127" s="13" t="s">
        <v>11</v>
      </c>
      <c r="G2127" s="13" t="s">
        <v>4802</v>
      </c>
      <c r="H2127" s="13" t="s">
        <v>4816</v>
      </c>
      <c r="I2127" s="13">
        <f>(Brick_Kilns_EF!$B$13*Brick_Kilns_EF!$B$11*Brick_Kilns_EF!$B$12)</f>
        <v>8886.81</v>
      </c>
      <c r="J2127" s="13">
        <f>IF(D2127="ZZ",Brick_Kilns_EF!$E$9*(0.75),Brick_Kilns_EF!$E$9)</f>
        <v>7.4740000000000006E-4</v>
      </c>
      <c r="K2127" s="13">
        <f t="shared" si="132"/>
        <v>6.6420017940000005</v>
      </c>
      <c r="L2127" s="13">
        <f>IF(D2127="ZZ", Brick_Kilns_EF!$E$6*(0.75),Brick_Kilns_EF!$E$6)</f>
        <v>4.0400000000000001E-4</v>
      </c>
      <c r="M2127" s="13">
        <f t="shared" si="133"/>
        <v>3.5902712399999999</v>
      </c>
      <c r="N2127" s="13">
        <f>IF(D2127="ZZ",Brick_Kilns_EF!$E$7*(0.75),Brick_Kilns_EF!$E$7)</f>
        <v>3.1900000000000001E-3</v>
      </c>
      <c r="O2127" s="13">
        <f t="shared" si="134"/>
        <v>28.348923899999999</v>
      </c>
      <c r="P2127" s="13">
        <f>IF(D2127="ZZ",Brick_Kilns_EF!$E$8*(0.75),Brick_Kilns_EF!$E$8)</f>
        <v>7.1999999999999994E-4</v>
      </c>
      <c r="Q2127" s="13">
        <f t="shared" si="135"/>
        <v>6.3985031999999995</v>
      </c>
    </row>
    <row r="2128" spans="1:17">
      <c r="A2128" s="13" t="s">
        <v>2138</v>
      </c>
      <c r="B2128" s="13">
        <v>22.134994460000001</v>
      </c>
      <c r="C2128" s="13">
        <v>90.643539369999999</v>
      </c>
      <c r="D2128" s="13" t="s">
        <v>6</v>
      </c>
      <c r="E2128" s="13" t="s">
        <v>5000</v>
      </c>
      <c r="F2128" s="13" t="s">
        <v>11</v>
      </c>
      <c r="G2128" s="13" t="s">
        <v>4802</v>
      </c>
      <c r="H2128" s="13" t="s">
        <v>4816</v>
      </c>
      <c r="I2128" s="13">
        <f>(Brick_Kilns_EF!$B$13*Brick_Kilns_EF!$B$11*Brick_Kilns_EF!$B$12)</f>
        <v>8886.81</v>
      </c>
      <c r="J2128" s="13">
        <f>IF(D2128="ZZ",Brick_Kilns_EF!$E$9*(0.75),Brick_Kilns_EF!$E$9)</f>
        <v>7.4740000000000006E-4</v>
      </c>
      <c r="K2128" s="13">
        <f t="shared" si="132"/>
        <v>6.6420017940000005</v>
      </c>
      <c r="L2128" s="13">
        <f>IF(D2128="ZZ", Brick_Kilns_EF!$E$6*(0.75),Brick_Kilns_EF!$E$6)</f>
        <v>4.0400000000000001E-4</v>
      </c>
      <c r="M2128" s="13">
        <f t="shared" si="133"/>
        <v>3.5902712399999999</v>
      </c>
      <c r="N2128" s="13">
        <f>IF(D2128="ZZ",Brick_Kilns_EF!$E$7*(0.75),Brick_Kilns_EF!$E$7)</f>
        <v>3.1900000000000001E-3</v>
      </c>
      <c r="O2128" s="13">
        <f t="shared" si="134"/>
        <v>28.348923899999999</v>
      </c>
      <c r="P2128" s="13">
        <f>IF(D2128="ZZ",Brick_Kilns_EF!$E$8*(0.75),Brick_Kilns_EF!$E$8)</f>
        <v>7.1999999999999994E-4</v>
      </c>
      <c r="Q2128" s="13">
        <f t="shared" si="135"/>
        <v>6.3985031999999995</v>
      </c>
    </row>
    <row r="2129" spans="1:17">
      <c r="A2129" s="13" t="s">
        <v>2139</v>
      </c>
      <c r="B2129" s="13">
        <v>22.133614040000001</v>
      </c>
      <c r="C2129" s="13">
        <v>90.641813999999997</v>
      </c>
      <c r="D2129" s="13" t="s">
        <v>6</v>
      </c>
      <c r="E2129" s="13" t="s">
        <v>5000</v>
      </c>
      <c r="F2129" s="13" t="s">
        <v>11</v>
      </c>
      <c r="G2129" s="13" t="s">
        <v>4802</v>
      </c>
      <c r="H2129" s="13" t="s">
        <v>4816</v>
      </c>
      <c r="I2129" s="13">
        <f>(Brick_Kilns_EF!$B$13*Brick_Kilns_EF!$B$11*Brick_Kilns_EF!$B$12)</f>
        <v>8886.81</v>
      </c>
      <c r="J2129" s="13">
        <f>IF(D2129="ZZ",Brick_Kilns_EF!$E$9*(0.75),Brick_Kilns_EF!$E$9)</f>
        <v>7.4740000000000006E-4</v>
      </c>
      <c r="K2129" s="13">
        <f t="shared" si="132"/>
        <v>6.6420017940000005</v>
      </c>
      <c r="L2129" s="13">
        <f>IF(D2129="ZZ", Brick_Kilns_EF!$E$6*(0.75),Brick_Kilns_EF!$E$6)</f>
        <v>4.0400000000000001E-4</v>
      </c>
      <c r="M2129" s="13">
        <f t="shared" si="133"/>
        <v>3.5902712399999999</v>
      </c>
      <c r="N2129" s="13">
        <f>IF(D2129="ZZ",Brick_Kilns_EF!$E$7*(0.75),Brick_Kilns_EF!$E$7)</f>
        <v>3.1900000000000001E-3</v>
      </c>
      <c r="O2129" s="13">
        <f t="shared" si="134"/>
        <v>28.348923899999999</v>
      </c>
      <c r="P2129" s="13">
        <f>IF(D2129="ZZ",Brick_Kilns_EF!$E$8*(0.75),Brick_Kilns_EF!$E$8)</f>
        <v>7.1999999999999994E-4</v>
      </c>
      <c r="Q2129" s="13">
        <f t="shared" si="135"/>
        <v>6.3985031999999995</v>
      </c>
    </row>
    <row r="2130" spans="1:17">
      <c r="A2130" s="13" t="s">
        <v>2140</v>
      </c>
      <c r="B2130" s="13">
        <v>26.057470479999999</v>
      </c>
      <c r="C2130" s="13">
        <v>88.472165050000001</v>
      </c>
      <c r="D2130" s="13" t="s">
        <v>6</v>
      </c>
      <c r="E2130" s="13" t="s">
        <v>5000</v>
      </c>
      <c r="F2130" s="13" t="s">
        <v>171</v>
      </c>
      <c r="G2130" s="13" t="s">
        <v>4802</v>
      </c>
      <c r="H2130" s="13" t="s">
        <v>4816</v>
      </c>
      <c r="I2130" s="13">
        <f>(Brick_Kilns_EF!$B$13*Brick_Kilns_EF!$B$11*Brick_Kilns_EF!$B$12)</f>
        <v>8886.81</v>
      </c>
      <c r="J2130" s="13">
        <f>IF(D2130="ZZ",Brick_Kilns_EF!$E$9*(0.75),Brick_Kilns_EF!$E$9)</f>
        <v>7.4740000000000006E-4</v>
      </c>
      <c r="K2130" s="13">
        <f t="shared" si="132"/>
        <v>6.6420017940000005</v>
      </c>
      <c r="L2130" s="13">
        <f>IF(D2130="ZZ", Brick_Kilns_EF!$E$6*(0.75),Brick_Kilns_EF!$E$6)</f>
        <v>4.0400000000000001E-4</v>
      </c>
      <c r="M2130" s="13">
        <f t="shared" si="133"/>
        <v>3.5902712399999999</v>
      </c>
      <c r="N2130" s="13">
        <f>IF(D2130="ZZ",Brick_Kilns_EF!$E$7*(0.75),Brick_Kilns_EF!$E$7)</f>
        <v>3.1900000000000001E-3</v>
      </c>
      <c r="O2130" s="13">
        <f t="shared" si="134"/>
        <v>28.348923899999999</v>
      </c>
      <c r="P2130" s="13">
        <f>IF(D2130="ZZ",Brick_Kilns_EF!$E$8*(0.75),Brick_Kilns_EF!$E$8)</f>
        <v>7.1999999999999994E-4</v>
      </c>
      <c r="Q2130" s="13">
        <f t="shared" si="135"/>
        <v>6.3985031999999995</v>
      </c>
    </row>
    <row r="2131" spans="1:17">
      <c r="A2131" s="13" t="s">
        <v>2141</v>
      </c>
      <c r="B2131" s="13">
        <v>26.077912489999999</v>
      </c>
      <c r="C2131" s="13">
        <v>88.511166630000005</v>
      </c>
      <c r="D2131" s="13" t="s">
        <v>6</v>
      </c>
      <c r="E2131" s="13" t="s">
        <v>5000</v>
      </c>
      <c r="F2131" s="13" t="s">
        <v>171</v>
      </c>
      <c r="G2131" s="13" t="s">
        <v>4802</v>
      </c>
      <c r="H2131" s="13" t="s">
        <v>4816</v>
      </c>
      <c r="I2131" s="13">
        <f>(Brick_Kilns_EF!$B$13*Brick_Kilns_EF!$B$11*Brick_Kilns_EF!$B$12)</f>
        <v>8886.81</v>
      </c>
      <c r="J2131" s="13">
        <f>IF(D2131="ZZ",Brick_Kilns_EF!$E$9*(0.75),Brick_Kilns_EF!$E$9)</f>
        <v>7.4740000000000006E-4</v>
      </c>
      <c r="K2131" s="13">
        <f t="shared" si="132"/>
        <v>6.6420017940000005</v>
      </c>
      <c r="L2131" s="13">
        <f>IF(D2131="ZZ", Brick_Kilns_EF!$E$6*(0.75),Brick_Kilns_EF!$E$6)</f>
        <v>4.0400000000000001E-4</v>
      </c>
      <c r="M2131" s="13">
        <f t="shared" si="133"/>
        <v>3.5902712399999999</v>
      </c>
      <c r="N2131" s="13">
        <f>IF(D2131="ZZ",Brick_Kilns_EF!$E$7*(0.75),Brick_Kilns_EF!$E$7)</f>
        <v>3.1900000000000001E-3</v>
      </c>
      <c r="O2131" s="13">
        <f t="shared" si="134"/>
        <v>28.348923899999999</v>
      </c>
      <c r="P2131" s="13">
        <f>IF(D2131="ZZ",Brick_Kilns_EF!$E$8*(0.75),Brick_Kilns_EF!$E$8)</f>
        <v>7.1999999999999994E-4</v>
      </c>
      <c r="Q2131" s="13">
        <f t="shared" si="135"/>
        <v>6.3985031999999995</v>
      </c>
    </row>
    <row r="2132" spans="1:17">
      <c r="A2132" s="13" t="s">
        <v>2142</v>
      </c>
      <c r="B2132" s="13">
        <v>22.121947710000001</v>
      </c>
      <c r="C2132" s="13">
        <v>90.795202090000004</v>
      </c>
      <c r="D2132" s="13" t="s">
        <v>6</v>
      </c>
      <c r="E2132" s="13" t="s">
        <v>5000</v>
      </c>
      <c r="F2132" s="13" t="s">
        <v>11</v>
      </c>
      <c r="G2132" s="13" t="s">
        <v>4802</v>
      </c>
      <c r="H2132" s="13" t="s">
        <v>4816</v>
      </c>
      <c r="I2132" s="13">
        <f>(Brick_Kilns_EF!$B$13*Brick_Kilns_EF!$B$11*Brick_Kilns_EF!$B$12)</f>
        <v>8886.81</v>
      </c>
      <c r="J2132" s="13">
        <f>IF(D2132="ZZ",Brick_Kilns_EF!$E$9*(0.75),Brick_Kilns_EF!$E$9)</f>
        <v>7.4740000000000006E-4</v>
      </c>
      <c r="K2132" s="13">
        <f t="shared" si="132"/>
        <v>6.6420017940000005</v>
      </c>
      <c r="L2132" s="13">
        <f>IF(D2132="ZZ", Brick_Kilns_EF!$E$6*(0.75),Brick_Kilns_EF!$E$6)</f>
        <v>4.0400000000000001E-4</v>
      </c>
      <c r="M2132" s="13">
        <f t="shared" si="133"/>
        <v>3.5902712399999999</v>
      </c>
      <c r="N2132" s="13">
        <f>IF(D2132="ZZ",Brick_Kilns_EF!$E$7*(0.75),Brick_Kilns_EF!$E$7)</f>
        <v>3.1900000000000001E-3</v>
      </c>
      <c r="O2132" s="13">
        <f t="shared" si="134"/>
        <v>28.348923899999999</v>
      </c>
      <c r="P2132" s="13">
        <f>IF(D2132="ZZ",Brick_Kilns_EF!$E$8*(0.75),Brick_Kilns_EF!$E$8)</f>
        <v>7.1999999999999994E-4</v>
      </c>
      <c r="Q2132" s="13">
        <f t="shared" si="135"/>
        <v>6.3985031999999995</v>
      </c>
    </row>
    <row r="2133" spans="1:17">
      <c r="A2133" s="13" t="s">
        <v>2143</v>
      </c>
      <c r="B2133" s="13">
        <v>25.981227570000001</v>
      </c>
      <c r="C2133" s="13">
        <v>88.639145029999995</v>
      </c>
      <c r="D2133" s="13" t="s">
        <v>6</v>
      </c>
      <c r="E2133" s="13" t="s">
        <v>5000</v>
      </c>
      <c r="F2133" s="13" t="s">
        <v>171</v>
      </c>
      <c r="G2133" s="13" t="s">
        <v>4802</v>
      </c>
      <c r="H2133" s="13" t="s">
        <v>4816</v>
      </c>
      <c r="I2133" s="13">
        <f>(Brick_Kilns_EF!$B$13*Brick_Kilns_EF!$B$11*Brick_Kilns_EF!$B$12)</f>
        <v>8886.81</v>
      </c>
      <c r="J2133" s="13">
        <f>IF(D2133="ZZ",Brick_Kilns_EF!$E$9*(0.75),Brick_Kilns_EF!$E$9)</f>
        <v>7.4740000000000006E-4</v>
      </c>
      <c r="K2133" s="13">
        <f t="shared" si="132"/>
        <v>6.6420017940000005</v>
      </c>
      <c r="L2133" s="13">
        <f>IF(D2133="ZZ", Brick_Kilns_EF!$E$6*(0.75),Brick_Kilns_EF!$E$6)</f>
        <v>4.0400000000000001E-4</v>
      </c>
      <c r="M2133" s="13">
        <f t="shared" si="133"/>
        <v>3.5902712399999999</v>
      </c>
      <c r="N2133" s="13">
        <f>IF(D2133="ZZ",Brick_Kilns_EF!$E$7*(0.75),Brick_Kilns_EF!$E$7)</f>
        <v>3.1900000000000001E-3</v>
      </c>
      <c r="O2133" s="13">
        <f t="shared" si="134"/>
        <v>28.348923899999999</v>
      </c>
      <c r="P2133" s="13">
        <f>IF(D2133="ZZ",Brick_Kilns_EF!$E$8*(0.75),Brick_Kilns_EF!$E$8)</f>
        <v>7.1999999999999994E-4</v>
      </c>
      <c r="Q2133" s="13">
        <f t="shared" si="135"/>
        <v>6.3985031999999995</v>
      </c>
    </row>
    <row r="2134" spans="1:17">
      <c r="A2134" s="13" t="s">
        <v>2144</v>
      </c>
      <c r="B2134" s="13">
        <v>22.212787729999999</v>
      </c>
      <c r="C2134" s="13">
        <v>90.651332069999995</v>
      </c>
      <c r="D2134" s="13" t="s">
        <v>6</v>
      </c>
      <c r="E2134" s="13" t="s">
        <v>5000</v>
      </c>
      <c r="F2134" s="13" t="s">
        <v>11</v>
      </c>
      <c r="G2134" s="13" t="s">
        <v>4802</v>
      </c>
      <c r="H2134" s="13" t="s">
        <v>4816</v>
      </c>
      <c r="I2134" s="13">
        <f>(Brick_Kilns_EF!$B$13*Brick_Kilns_EF!$B$11*Brick_Kilns_EF!$B$12)</f>
        <v>8886.81</v>
      </c>
      <c r="J2134" s="13">
        <f>IF(D2134="ZZ",Brick_Kilns_EF!$E$9*(0.75),Brick_Kilns_EF!$E$9)</f>
        <v>7.4740000000000006E-4</v>
      </c>
      <c r="K2134" s="13">
        <f t="shared" si="132"/>
        <v>6.6420017940000005</v>
      </c>
      <c r="L2134" s="13">
        <f>IF(D2134="ZZ", Brick_Kilns_EF!$E$6*(0.75),Brick_Kilns_EF!$E$6)</f>
        <v>4.0400000000000001E-4</v>
      </c>
      <c r="M2134" s="13">
        <f t="shared" si="133"/>
        <v>3.5902712399999999</v>
      </c>
      <c r="N2134" s="13">
        <f>IF(D2134="ZZ",Brick_Kilns_EF!$E$7*(0.75),Brick_Kilns_EF!$E$7)</f>
        <v>3.1900000000000001E-3</v>
      </c>
      <c r="O2134" s="13">
        <f t="shared" si="134"/>
        <v>28.348923899999999</v>
      </c>
      <c r="P2134" s="13">
        <f>IF(D2134="ZZ",Brick_Kilns_EF!$E$8*(0.75),Brick_Kilns_EF!$E$8)</f>
        <v>7.1999999999999994E-4</v>
      </c>
      <c r="Q2134" s="13">
        <f t="shared" si="135"/>
        <v>6.3985031999999995</v>
      </c>
    </row>
    <row r="2135" spans="1:17">
      <c r="A2135" s="13" t="s">
        <v>2145</v>
      </c>
      <c r="B2135" s="13">
        <v>22.212825299999999</v>
      </c>
      <c r="C2135" s="13">
        <v>90.651267579999995</v>
      </c>
      <c r="D2135" s="13" t="s">
        <v>6</v>
      </c>
      <c r="E2135" s="13" t="s">
        <v>5000</v>
      </c>
      <c r="F2135" s="13" t="s">
        <v>11</v>
      </c>
      <c r="G2135" s="13" t="s">
        <v>4802</v>
      </c>
      <c r="H2135" s="13" t="s">
        <v>4816</v>
      </c>
      <c r="I2135" s="13">
        <f>(Brick_Kilns_EF!$B$13*Brick_Kilns_EF!$B$11*Brick_Kilns_EF!$B$12)</f>
        <v>8886.81</v>
      </c>
      <c r="J2135" s="13">
        <f>IF(D2135="ZZ",Brick_Kilns_EF!$E$9*(0.75),Brick_Kilns_EF!$E$9)</f>
        <v>7.4740000000000006E-4</v>
      </c>
      <c r="K2135" s="13">
        <f t="shared" si="132"/>
        <v>6.6420017940000005</v>
      </c>
      <c r="L2135" s="13">
        <f>IF(D2135="ZZ", Brick_Kilns_EF!$E$6*(0.75),Brick_Kilns_EF!$E$6)</f>
        <v>4.0400000000000001E-4</v>
      </c>
      <c r="M2135" s="13">
        <f t="shared" si="133"/>
        <v>3.5902712399999999</v>
      </c>
      <c r="N2135" s="13">
        <f>IF(D2135="ZZ",Brick_Kilns_EF!$E$7*(0.75),Brick_Kilns_EF!$E$7)</f>
        <v>3.1900000000000001E-3</v>
      </c>
      <c r="O2135" s="13">
        <f t="shared" si="134"/>
        <v>28.348923899999999</v>
      </c>
      <c r="P2135" s="13">
        <f>IF(D2135="ZZ",Brick_Kilns_EF!$E$8*(0.75),Brick_Kilns_EF!$E$8)</f>
        <v>7.1999999999999994E-4</v>
      </c>
      <c r="Q2135" s="13">
        <f t="shared" si="135"/>
        <v>6.3985031999999995</v>
      </c>
    </row>
    <row r="2136" spans="1:17">
      <c r="A2136" s="13" t="s">
        <v>2146</v>
      </c>
      <c r="B2136" s="13">
        <v>26.054148420000001</v>
      </c>
      <c r="C2136" s="13">
        <v>88.441518259999995</v>
      </c>
      <c r="D2136" s="13" t="s">
        <v>6</v>
      </c>
      <c r="E2136" s="13" t="s">
        <v>5000</v>
      </c>
      <c r="F2136" s="13" t="s">
        <v>171</v>
      </c>
      <c r="G2136" s="13" t="s">
        <v>4802</v>
      </c>
      <c r="H2136" s="13" t="s">
        <v>4816</v>
      </c>
      <c r="I2136" s="13">
        <f>(Brick_Kilns_EF!$B$13*Brick_Kilns_EF!$B$11*Brick_Kilns_EF!$B$12)</f>
        <v>8886.81</v>
      </c>
      <c r="J2136" s="13">
        <f>IF(D2136="ZZ",Brick_Kilns_EF!$E$9*(0.75),Brick_Kilns_EF!$E$9)</f>
        <v>7.4740000000000006E-4</v>
      </c>
      <c r="K2136" s="13">
        <f t="shared" si="132"/>
        <v>6.6420017940000005</v>
      </c>
      <c r="L2136" s="13">
        <f>IF(D2136="ZZ", Brick_Kilns_EF!$E$6*(0.75),Brick_Kilns_EF!$E$6)</f>
        <v>4.0400000000000001E-4</v>
      </c>
      <c r="M2136" s="13">
        <f t="shared" si="133"/>
        <v>3.5902712399999999</v>
      </c>
      <c r="N2136" s="13">
        <f>IF(D2136="ZZ",Brick_Kilns_EF!$E$7*(0.75),Brick_Kilns_EF!$E$7)</f>
        <v>3.1900000000000001E-3</v>
      </c>
      <c r="O2136" s="13">
        <f t="shared" si="134"/>
        <v>28.348923899999999</v>
      </c>
      <c r="P2136" s="13">
        <f>IF(D2136="ZZ",Brick_Kilns_EF!$E$8*(0.75),Brick_Kilns_EF!$E$8)</f>
        <v>7.1999999999999994E-4</v>
      </c>
      <c r="Q2136" s="13">
        <f t="shared" si="135"/>
        <v>6.3985031999999995</v>
      </c>
    </row>
    <row r="2137" spans="1:17">
      <c r="A2137" s="13" t="s">
        <v>2147</v>
      </c>
      <c r="B2137" s="13">
        <v>26.01162184</v>
      </c>
      <c r="C2137" s="13">
        <v>88.475392819999996</v>
      </c>
      <c r="D2137" s="13" t="s">
        <v>6</v>
      </c>
      <c r="E2137" s="13" t="s">
        <v>5000</v>
      </c>
      <c r="F2137" s="13" t="s">
        <v>171</v>
      </c>
      <c r="G2137" s="13" t="s">
        <v>4802</v>
      </c>
      <c r="H2137" s="13" t="s">
        <v>4816</v>
      </c>
      <c r="I2137" s="13">
        <f>(Brick_Kilns_EF!$B$13*Brick_Kilns_EF!$B$11*Brick_Kilns_EF!$B$12)</f>
        <v>8886.81</v>
      </c>
      <c r="J2137" s="13">
        <f>IF(D2137="ZZ",Brick_Kilns_EF!$E$9*(0.75),Brick_Kilns_EF!$E$9)</f>
        <v>7.4740000000000006E-4</v>
      </c>
      <c r="K2137" s="13">
        <f t="shared" si="132"/>
        <v>6.6420017940000005</v>
      </c>
      <c r="L2137" s="13">
        <f>IF(D2137="ZZ", Brick_Kilns_EF!$E$6*(0.75),Brick_Kilns_EF!$E$6)</f>
        <v>4.0400000000000001E-4</v>
      </c>
      <c r="M2137" s="13">
        <f t="shared" si="133"/>
        <v>3.5902712399999999</v>
      </c>
      <c r="N2137" s="13">
        <f>IF(D2137="ZZ",Brick_Kilns_EF!$E$7*(0.75),Brick_Kilns_EF!$E$7)</f>
        <v>3.1900000000000001E-3</v>
      </c>
      <c r="O2137" s="13">
        <f t="shared" si="134"/>
        <v>28.348923899999999</v>
      </c>
      <c r="P2137" s="13">
        <f>IF(D2137="ZZ",Brick_Kilns_EF!$E$8*(0.75),Brick_Kilns_EF!$E$8)</f>
        <v>7.1999999999999994E-4</v>
      </c>
      <c r="Q2137" s="13">
        <f t="shared" si="135"/>
        <v>6.3985031999999995</v>
      </c>
    </row>
    <row r="2138" spans="1:17">
      <c r="A2138" s="13" t="s">
        <v>2148</v>
      </c>
      <c r="B2138" s="13">
        <v>26.04293573</v>
      </c>
      <c r="C2138" s="13">
        <v>89.038825540000005</v>
      </c>
      <c r="D2138" s="13" t="s">
        <v>6</v>
      </c>
      <c r="E2138" s="13" t="s">
        <v>5000</v>
      </c>
      <c r="F2138" s="13" t="s">
        <v>171</v>
      </c>
      <c r="G2138" s="13" t="s">
        <v>4802</v>
      </c>
      <c r="H2138" s="13" t="s">
        <v>4816</v>
      </c>
      <c r="I2138" s="13">
        <f>(Brick_Kilns_EF!$B$13*Brick_Kilns_EF!$B$11*Brick_Kilns_EF!$B$12)</f>
        <v>8886.81</v>
      </c>
      <c r="J2138" s="13">
        <f>IF(D2138="ZZ",Brick_Kilns_EF!$E$9*(0.75),Brick_Kilns_EF!$E$9)</f>
        <v>7.4740000000000006E-4</v>
      </c>
      <c r="K2138" s="13">
        <f t="shared" si="132"/>
        <v>6.6420017940000005</v>
      </c>
      <c r="L2138" s="13">
        <f>IF(D2138="ZZ", Brick_Kilns_EF!$E$6*(0.75),Brick_Kilns_EF!$E$6)</f>
        <v>4.0400000000000001E-4</v>
      </c>
      <c r="M2138" s="13">
        <f t="shared" si="133"/>
        <v>3.5902712399999999</v>
      </c>
      <c r="N2138" s="13">
        <f>IF(D2138="ZZ",Brick_Kilns_EF!$E$7*(0.75),Brick_Kilns_EF!$E$7)</f>
        <v>3.1900000000000001E-3</v>
      </c>
      <c r="O2138" s="13">
        <f t="shared" si="134"/>
        <v>28.348923899999999</v>
      </c>
      <c r="P2138" s="13">
        <f>IF(D2138="ZZ",Brick_Kilns_EF!$E$8*(0.75),Brick_Kilns_EF!$E$8)</f>
        <v>7.1999999999999994E-4</v>
      </c>
      <c r="Q2138" s="13">
        <f t="shared" si="135"/>
        <v>6.3985031999999995</v>
      </c>
    </row>
    <row r="2139" spans="1:17">
      <c r="A2139" s="13" t="s">
        <v>2149</v>
      </c>
      <c r="B2139" s="13">
        <v>26.051778169999999</v>
      </c>
      <c r="C2139" s="13">
        <v>88.5026747</v>
      </c>
      <c r="D2139" s="13" t="s">
        <v>6</v>
      </c>
      <c r="E2139" s="13" t="s">
        <v>5000</v>
      </c>
      <c r="F2139" s="13" t="s">
        <v>171</v>
      </c>
      <c r="G2139" s="13" t="s">
        <v>4802</v>
      </c>
      <c r="H2139" s="13" t="s">
        <v>4816</v>
      </c>
      <c r="I2139" s="13">
        <f>(Brick_Kilns_EF!$B$13*Brick_Kilns_EF!$B$11*Brick_Kilns_EF!$B$12)</f>
        <v>8886.81</v>
      </c>
      <c r="J2139" s="13">
        <f>IF(D2139="ZZ",Brick_Kilns_EF!$E$9*(0.75),Brick_Kilns_EF!$E$9)</f>
        <v>7.4740000000000006E-4</v>
      </c>
      <c r="K2139" s="13">
        <f t="shared" si="132"/>
        <v>6.6420017940000005</v>
      </c>
      <c r="L2139" s="13">
        <f>IF(D2139="ZZ", Brick_Kilns_EF!$E$6*(0.75),Brick_Kilns_EF!$E$6)</f>
        <v>4.0400000000000001E-4</v>
      </c>
      <c r="M2139" s="13">
        <f t="shared" si="133"/>
        <v>3.5902712399999999</v>
      </c>
      <c r="N2139" s="13">
        <f>IF(D2139="ZZ",Brick_Kilns_EF!$E$7*(0.75),Brick_Kilns_EF!$E$7)</f>
        <v>3.1900000000000001E-3</v>
      </c>
      <c r="O2139" s="13">
        <f t="shared" si="134"/>
        <v>28.348923899999999</v>
      </c>
      <c r="P2139" s="13">
        <f>IF(D2139="ZZ",Brick_Kilns_EF!$E$8*(0.75),Brick_Kilns_EF!$E$8)</f>
        <v>7.1999999999999994E-4</v>
      </c>
      <c r="Q2139" s="13">
        <f t="shared" si="135"/>
        <v>6.3985031999999995</v>
      </c>
    </row>
    <row r="2140" spans="1:17">
      <c r="A2140" s="13" t="s">
        <v>2150</v>
      </c>
      <c r="B2140" s="13">
        <v>25.97447966</v>
      </c>
      <c r="C2140" s="13">
        <v>88.312192920000001</v>
      </c>
      <c r="D2140" s="13" t="s">
        <v>6</v>
      </c>
      <c r="E2140" s="13" t="s">
        <v>5000</v>
      </c>
      <c r="F2140" s="13" t="s">
        <v>171</v>
      </c>
      <c r="G2140" s="13" t="s">
        <v>4802</v>
      </c>
      <c r="H2140" s="13" t="s">
        <v>4816</v>
      </c>
      <c r="I2140" s="13">
        <f>(Brick_Kilns_EF!$B$13*Brick_Kilns_EF!$B$11*Brick_Kilns_EF!$B$12)</f>
        <v>8886.81</v>
      </c>
      <c r="J2140" s="13">
        <f>IF(D2140="ZZ",Brick_Kilns_EF!$E$9*(0.75),Brick_Kilns_EF!$E$9)</f>
        <v>7.4740000000000006E-4</v>
      </c>
      <c r="K2140" s="13">
        <f t="shared" si="132"/>
        <v>6.6420017940000005</v>
      </c>
      <c r="L2140" s="13">
        <f>IF(D2140="ZZ", Brick_Kilns_EF!$E$6*(0.75),Brick_Kilns_EF!$E$6)</f>
        <v>4.0400000000000001E-4</v>
      </c>
      <c r="M2140" s="13">
        <f t="shared" si="133"/>
        <v>3.5902712399999999</v>
      </c>
      <c r="N2140" s="13">
        <f>IF(D2140="ZZ",Brick_Kilns_EF!$E$7*(0.75),Brick_Kilns_EF!$E$7)</f>
        <v>3.1900000000000001E-3</v>
      </c>
      <c r="O2140" s="13">
        <f t="shared" si="134"/>
        <v>28.348923899999999</v>
      </c>
      <c r="P2140" s="13">
        <f>IF(D2140="ZZ",Brick_Kilns_EF!$E$8*(0.75),Brick_Kilns_EF!$E$8)</f>
        <v>7.1999999999999994E-4</v>
      </c>
      <c r="Q2140" s="13">
        <f t="shared" si="135"/>
        <v>6.3985031999999995</v>
      </c>
    </row>
    <row r="2141" spans="1:17">
      <c r="A2141" s="13" t="s">
        <v>2151</v>
      </c>
      <c r="B2141" s="13">
        <v>25.989121919999999</v>
      </c>
      <c r="C2141" s="13">
        <v>88.664492899999999</v>
      </c>
      <c r="D2141" s="13" t="s">
        <v>6</v>
      </c>
      <c r="E2141" s="13" t="s">
        <v>5000</v>
      </c>
      <c r="F2141" s="13" t="s">
        <v>171</v>
      </c>
      <c r="G2141" s="13" t="s">
        <v>4802</v>
      </c>
      <c r="H2141" s="13" t="s">
        <v>4816</v>
      </c>
      <c r="I2141" s="13">
        <f>(Brick_Kilns_EF!$B$13*Brick_Kilns_EF!$B$11*Brick_Kilns_EF!$B$12)</f>
        <v>8886.81</v>
      </c>
      <c r="J2141" s="13">
        <f>IF(D2141="ZZ",Brick_Kilns_EF!$E$9*(0.75),Brick_Kilns_EF!$E$9)</f>
        <v>7.4740000000000006E-4</v>
      </c>
      <c r="K2141" s="13">
        <f t="shared" si="132"/>
        <v>6.6420017940000005</v>
      </c>
      <c r="L2141" s="13">
        <f>IF(D2141="ZZ", Brick_Kilns_EF!$E$6*(0.75),Brick_Kilns_EF!$E$6)</f>
        <v>4.0400000000000001E-4</v>
      </c>
      <c r="M2141" s="13">
        <f t="shared" si="133"/>
        <v>3.5902712399999999</v>
      </c>
      <c r="N2141" s="13">
        <f>IF(D2141="ZZ",Brick_Kilns_EF!$E$7*(0.75),Brick_Kilns_EF!$E$7)</f>
        <v>3.1900000000000001E-3</v>
      </c>
      <c r="O2141" s="13">
        <f t="shared" si="134"/>
        <v>28.348923899999999</v>
      </c>
      <c r="P2141" s="13">
        <f>IF(D2141="ZZ",Brick_Kilns_EF!$E$8*(0.75),Brick_Kilns_EF!$E$8)</f>
        <v>7.1999999999999994E-4</v>
      </c>
      <c r="Q2141" s="13">
        <f t="shared" si="135"/>
        <v>6.3985031999999995</v>
      </c>
    </row>
    <row r="2142" spans="1:17">
      <c r="A2142" s="13" t="s">
        <v>2152</v>
      </c>
      <c r="B2142" s="13">
        <v>25.976827310000001</v>
      </c>
      <c r="C2142" s="13">
        <v>88.253616160000007</v>
      </c>
      <c r="D2142" s="13" t="s">
        <v>6</v>
      </c>
      <c r="E2142" s="13" t="s">
        <v>5000</v>
      </c>
      <c r="F2142" s="13" t="s">
        <v>171</v>
      </c>
      <c r="G2142" s="13" t="s">
        <v>4802</v>
      </c>
      <c r="H2142" s="13" t="s">
        <v>4816</v>
      </c>
      <c r="I2142" s="13">
        <f>(Brick_Kilns_EF!$B$13*Brick_Kilns_EF!$B$11*Brick_Kilns_EF!$B$12)</f>
        <v>8886.81</v>
      </c>
      <c r="J2142" s="13">
        <f>IF(D2142="ZZ",Brick_Kilns_EF!$E$9*(0.75),Brick_Kilns_EF!$E$9)</f>
        <v>7.4740000000000006E-4</v>
      </c>
      <c r="K2142" s="13">
        <f t="shared" si="132"/>
        <v>6.6420017940000005</v>
      </c>
      <c r="L2142" s="13">
        <f>IF(D2142="ZZ", Brick_Kilns_EF!$E$6*(0.75),Brick_Kilns_EF!$E$6)</f>
        <v>4.0400000000000001E-4</v>
      </c>
      <c r="M2142" s="13">
        <f t="shared" si="133"/>
        <v>3.5902712399999999</v>
      </c>
      <c r="N2142" s="13">
        <f>IF(D2142="ZZ",Brick_Kilns_EF!$E$7*(0.75),Brick_Kilns_EF!$E$7)</f>
        <v>3.1900000000000001E-3</v>
      </c>
      <c r="O2142" s="13">
        <f t="shared" si="134"/>
        <v>28.348923899999999</v>
      </c>
      <c r="P2142" s="13">
        <f>IF(D2142="ZZ",Brick_Kilns_EF!$E$8*(0.75),Brick_Kilns_EF!$E$8)</f>
        <v>7.1999999999999994E-4</v>
      </c>
      <c r="Q2142" s="13">
        <f t="shared" si="135"/>
        <v>6.3985031999999995</v>
      </c>
    </row>
    <row r="2143" spans="1:17">
      <c r="A2143" s="13" t="s">
        <v>2153</v>
      </c>
      <c r="B2143" s="13">
        <v>26.061952040000001</v>
      </c>
      <c r="C2143" s="13">
        <v>88.364344189999997</v>
      </c>
      <c r="D2143" s="13" t="s">
        <v>6</v>
      </c>
      <c r="E2143" s="13" t="s">
        <v>5000</v>
      </c>
      <c r="F2143" s="13" t="s">
        <v>171</v>
      </c>
      <c r="G2143" s="13" t="s">
        <v>4802</v>
      </c>
      <c r="H2143" s="13" t="s">
        <v>4816</v>
      </c>
      <c r="I2143" s="13">
        <f>(Brick_Kilns_EF!$B$13*Brick_Kilns_EF!$B$11*Brick_Kilns_EF!$B$12)</f>
        <v>8886.81</v>
      </c>
      <c r="J2143" s="13">
        <f>IF(D2143="ZZ",Brick_Kilns_EF!$E$9*(0.75),Brick_Kilns_EF!$E$9)</f>
        <v>7.4740000000000006E-4</v>
      </c>
      <c r="K2143" s="13">
        <f t="shared" si="132"/>
        <v>6.6420017940000005</v>
      </c>
      <c r="L2143" s="13">
        <f>IF(D2143="ZZ", Brick_Kilns_EF!$E$6*(0.75),Brick_Kilns_EF!$E$6)</f>
        <v>4.0400000000000001E-4</v>
      </c>
      <c r="M2143" s="13">
        <f t="shared" si="133"/>
        <v>3.5902712399999999</v>
      </c>
      <c r="N2143" s="13">
        <f>IF(D2143="ZZ",Brick_Kilns_EF!$E$7*(0.75),Brick_Kilns_EF!$E$7)</f>
        <v>3.1900000000000001E-3</v>
      </c>
      <c r="O2143" s="13">
        <f t="shared" si="134"/>
        <v>28.348923899999999</v>
      </c>
      <c r="P2143" s="13">
        <f>IF(D2143="ZZ",Brick_Kilns_EF!$E$8*(0.75),Brick_Kilns_EF!$E$8)</f>
        <v>7.1999999999999994E-4</v>
      </c>
      <c r="Q2143" s="13">
        <f t="shared" si="135"/>
        <v>6.3985031999999995</v>
      </c>
    </row>
    <row r="2144" spans="1:17">
      <c r="A2144" s="13" t="s">
        <v>2154</v>
      </c>
      <c r="B2144" s="13">
        <v>26.063363349999999</v>
      </c>
      <c r="C2144" s="13">
        <v>88.305826890000006</v>
      </c>
      <c r="D2144" s="13" t="s">
        <v>6</v>
      </c>
      <c r="E2144" s="13" t="s">
        <v>5000</v>
      </c>
      <c r="F2144" s="13" t="s">
        <v>171</v>
      </c>
      <c r="G2144" s="13" t="s">
        <v>4802</v>
      </c>
      <c r="H2144" s="13" t="s">
        <v>4816</v>
      </c>
      <c r="I2144" s="13">
        <f>(Brick_Kilns_EF!$B$13*Brick_Kilns_EF!$B$11*Brick_Kilns_EF!$B$12)</f>
        <v>8886.81</v>
      </c>
      <c r="J2144" s="13">
        <f>IF(D2144="ZZ",Brick_Kilns_EF!$E$9*(0.75),Brick_Kilns_EF!$E$9)</f>
        <v>7.4740000000000006E-4</v>
      </c>
      <c r="K2144" s="13">
        <f t="shared" si="132"/>
        <v>6.6420017940000005</v>
      </c>
      <c r="L2144" s="13">
        <f>IF(D2144="ZZ", Brick_Kilns_EF!$E$6*(0.75),Brick_Kilns_EF!$E$6)</f>
        <v>4.0400000000000001E-4</v>
      </c>
      <c r="M2144" s="13">
        <f t="shared" si="133"/>
        <v>3.5902712399999999</v>
      </c>
      <c r="N2144" s="13">
        <f>IF(D2144="ZZ",Brick_Kilns_EF!$E$7*(0.75),Brick_Kilns_EF!$E$7)</f>
        <v>3.1900000000000001E-3</v>
      </c>
      <c r="O2144" s="13">
        <f t="shared" si="134"/>
        <v>28.348923899999999</v>
      </c>
      <c r="P2144" s="13">
        <f>IF(D2144="ZZ",Brick_Kilns_EF!$E$8*(0.75),Brick_Kilns_EF!$E$8)</f>
        <v>7.1999999999999994E-4</v>
      </c>
      <c r="Q2144" s="13">
        <f t="shared" si="135"/>
        <v>6.3985031999999995</v>
      </c>
    </row>
    <row r="2145" spans="1:17">
      <c r="A2145" s="13" t="s">
        <v>2155</v>
      </c>
      <c r="B2145" s="13">
        <v>26.11913719</v>
      </c>
      <c r="C2145" s="13">
        <v>89.006241029999998</v>
      </c>
      <c r="D2145" s="13" t="s">
        <v>6</v>
      </c>
      <c r="E2145" s="13" t="s">
        <v>5000</v>
      </c>
      <c r="F2145" s="13" t="s">
        <v>171</v>
      </c>
      <c r="G2145" s="13" t="s">
        <v>4802</v>
      </c>
      <c r="H2145" s="13" t="s">
        <v>4816</v>
      </c>
      <c r="I2145" s="13">
        <f>(Brick_Kilns_EF!$B$13*Brick_Kilns_EF!$B$11*Brick_Kilns_EF!$B$12)</f>
        <v>8886.81</v>
      </c>
      <c r="J2145" s="13">
        <f>IF(D2145="ZZ",Brick_Kilns_EF!$E$9*(0.75),Brick_Kilns_EF!$E$9)</f>
        <v>7.4740000000000006E-4</v>
      </c>
      <c r="K2145" s="13">
        <f t="shared" si="132"/>
        <v>6.6420017940000005</v>
      </c>
      <c r="L2145" s="13">
        <f>IF(D2145="ZZ", Brick_Kilns_EF!$E$6*(0.75),Brick_Kilns_EF!$E$6)</f>
        <v>4.0400000000000001E-4</v>
      </c>
      <c r="M2145" s="13">
        <f t="shared" si="133"/>
        <v>3.5902712399999999</v>
      </c>
      <c r="N2145" s="13">
        <f>IF(D2145="ZZ",Brick_Kilns_EF!$E$7*(0.75),Brick_Kilns_EF!$E$7)</f>
        <v>3.1900000000000001E-3</v>
      </c>
      <c r="O2145" s="13">
        <f t="shared" si="134"/>
        <v>28.348923899999999</v>
      </c>
      <c r="P2145" s="13">
        <f>IF(D2145="ZZ",Brick_Kilns_EF!$E$8*(0.75),Brick_Kilns_EF!$E$8)</f>
        <v>7.1999999999999994E-4</v>
      </c>
      <c r="Q2145" s="13">
        <f t="shared" si="135"/>
        <v>6.3985031999999995</v>
      </c>
    </row>
    <row r="2146" spans="1:17">
      <c r="A2146" s="13" t="s">
        <v>2156</v>
      </c>
      <c r="B2146" s="13">
        <v>25.961906859999999</v>
      </c>
      <c r="C2146" s="13">
        <v>88.284258469999997</v>
      </c>
      <c r="D2146" s="13" t="s">
        <v>6</v>
      </c>
      <c r="E2146" s="13" t="s">
        <v>5000</v>
      </c>
      <c r="F2146" s="13" t="s">
        <v>171</v>
      </c>
      <c r="G2146" s="13" t="s">
        <v>4802</v>
      </c>
      <c r="H2146" s="13" t="s">
        <v>4816</v>
      </c>
      <c r="I2146" s="13">
        <f>(Brick_Kilns_EF!$B$13*Brick_Kilns_EF!$B$11*Brick_Kilns_EF!$B$12)</f>
        <v>8886.81</v>
      </c>
      <c r="J2146" s="13">
        <f>IF(D2146="ZZ",Brick_Kilns_EF!$E$9*(0.75),Brick_Kilns_EF!$E$9)</f>
        <v>7.4740000000000006E-4</v>
      </c>
      <c r="K2146" s="13">
        <f t="shared" si="132"/>
        <v>6.6420017940000005</v>
      </c>
      <c r="L2146" s="13">
        <f>IF(D2146="ZZ", Brick_Kilns_EF!$E$6*(0.75),Brick_Kilns_EF!$E$6)</f>
        <v>4.0400000000000001E-4</v>
      </c>
      <c r="M2146" s="13">
        <f t="shared" si="133"/>
        <v>3.5902712399999999</v>
      </c>
      <c r="N2146" s="13">
        <f>IF(D2146="ZZ",Brick_Kilns_EF!$E$7*(0.75),Brick_Kilns_EF!$E$7)</f>
        <v>3.1900000000000001E-3</v>
      </c>
      <c r="O2146" s="13">
        <f t="shared" si="134"/>
        <v>28.348923899999999</v>
      </c>
      <c r="P2146" s="13">
        <f>IF(D2146="ZZ",Brick_Kilns_EF!$E$8*(0.75),Brick_Kilns_EF!$E$8)</f>
        <v>7.1999999999999994E-4</v>
      </c>
      <c r="Q2146" s="13">
        <f t="shared" si="135"/>
        <v>6.3985031999999995</v>
      </c>
    </row>
    <row r="2147" spans="1:17">
      <c r="A2147" s="13" t="s">
        <v>2157</v>
      </c>
      <c r="B2147" s="13">
        <v>25.964315559999999</v>
      </c>
      <c r="C2147" s="13">
        <v>88.287295349999994</v>
      </c>
      <c r="D2147" s="13" t="s">
        <v>6</v>
      </c>
      <c r="E2147" s="13" t="s">
        <v>5000</v>
      </c>
      <c r="F2147" s="13" t="s">
        <v>171</v>
      </c>
      <c r="G2147" s="13" t="s">
        <v>4802</v>
      </c>
      <c r="H2147" s="13" t="s">
        <v>4816</v>
      </c>
      <c r="I2147" s="13">
        <f>(Brick_Kilns_EF!$B$13*Brick_Kilns_EF!$B$11*Brick_Kilns_EF!$B$12)</f>
        <v>8886.81</v>
      </c>
      <c r="J2147" s="13">
        <f>IF(D2147="ZZ",Brick_Kilns_EF!$E$9*(0.75),Brick_Kilns_EF!$E$9)</f>
        <v>7.4740000000000006E-4</v>
      </c>
      <c r="K2147" s="13">
        <f t="shared" si="132"/>
        <v>6.6420017940000005</v>
      </c>
      <c r="L2147" s="13">
        <f>IF(D2147="ZZ", Brick_Kilns_EF!$E$6*(0.75),Brick_Kilns_EF!$E$6)</f>
        <v>4.0400000000000001E-4</v>
      </c>
      <c r="M2147" s="13">
        <f t="shared" si="133"/>
        <v>3.5902712399999999</v>
      </c>
      <c r="N2147" s="13">
        <f>IF(D2147="ZZ",Brick_Kilns_EF!$E$7*(0.75),Brick_Kilns_EF!$E$7)</f>
        <v>3.1900000000000001E-3</v>
      </c>
      <c r="O2147" s="13">
        <f t="shared" si="134"/>
        <v>28.348923899999999</v>
      </c>
      <c r="P2147" s="13">
        <f>IF(D2147="ZZ",Brick_Kilns_EF!$E$8*(0.75),Brick_Kilns_EF!$E$8)</f>
        <v>7.1999999999999994E-4</v>
      </c>
      <c r="Q2147" s="13">
        <f t="shared" si="135"/>
        <v>6.3985031999999995</v>
      </c>
    </row>
    <row r="2148" spans="1:17">
      <c r="A2148" s="13" t="s">
        <v>2158</v>
      </c>
      <c r="B2148" s="13">
        <v>21.860488780000001</v>
      </c>
      <c r="C2148" s="13">
        <v>90.370105620000004</v>
      </c>
      <c r="D2148" s="13" t="s">
        <v>6</v>
      </c>
      <c r="E2148" s="13" t="s">
        <v>5000</v>
      </c>
      <c r="F2148" s="13" t="s">
        <v>11</v>
      </c>
      <c r="G2148" s="13" t="s">
        <v>4802</v>
      </c>
      <c r="H2148" s="13" t="s">
        <v>4816</v>
      </c>
      <c r="I2148" s="13">
        <f>(Brick_Kilns_EF!$B$13*Brick_Kilns_EF!$B$11*Brick_Kilns_EF!$B$12)</f>
        <v>8886.81</v>
      </c>
      <c r="J2148" s="13">
        <f>IF(D2148="ZZ",Brick_Kilns_EF!$E$9*(0.75),Brick_Kilns_EF!$E$9)</f>
        <v>7.4740000000000006E-4</v>
      </c>
      <c r="K2148" s="13">
        <f t="shared" si="132"/>
        <v>6.6420017940000005</v>
      </c>
      <c r="L2148" s="13">
        <f>IF(D2148="ZZ", Brick_Kilns_EF!$E$6*(0.75),Brick_Kilns_EF!$E$6)</f>
        <v>4.0400000000000001E-4</v>
      </c>
      <c r="M2148" s="13">
        <f t="shared" si="133"/>
        <v>3.5902712399999999</v>
      </c>
      <c r="N2148" s="13">
        <f>IF(D2148="ZZ",Brick_Kilns_EF!$E$7*(0.75),Brick_Kilns_EF!$E$7)</f>
        <v>3.1900000000000001E-3</v>
      </c>
      <c r="O2148" s="13">
        <f t="shared" si="134"/>
        <v>28.348923899999999</v>
      </c>
      <c r="P2148" s="13">
        <f>IF(D2148="ZZ",Brick_Kilns_EF!$E$8*(0.75),Brick_Kilns_EF!$E$8)</f>
        <v>7.1999999999999994E-4</v>
      </c>
      <c r="Q2148" s="13">
        <f t="shared" si="135"/>
        <v>6.3985031999999995</v>
      </c>
    </row>
    <row r="2149" spans="1:17">
      <c r="A2149" s="13" t="s">
        <v>2159</v>
      </c>
      <c r="B2149" s="13">
        <v>26.05749599</v>
      </c>
      <c r="C2149" s="13">
        <v>88.472423180000007</v>
      </c>
      <c r="D2149" s="13" t="s">
        <v>6</v>
      </c>
      <c r="E2149" s="13" t="s">
        <v>5000</v>
      </c>
      <c r="F2149" s="13" t="s">
        <v>171</v>
      </c>
      <c r="G2149" s="13" t="s">
        <v>4802</v>
      </c>
      <c r="H2149" s="13" t="s">
        <v>4816</v>
      </c>
      <c r="I2149" s="13">
        <f>(Brick_Kilns_EF!$B$13*Brick_Kilns_EF!$B$11*Brick_Kilns_EF!$B$12)</f>
        <v>8886.81</v>
      </c>
      <c r="J2149" s="13">
        <f>IF(D2149="ZZ",Brick_Kilns_EF!$E$9*(0.75),Brick_Kilns_EF!$E$9)</f>
        <v>7.4740000000000006E-4</v>
      </c>
      <c r="K2149" s="13">
        <f t="shared" si="132"/>
        <v>6.6420017940000005</v>
      </c>
      <c r="L2149" s="13">
        <f>IF(D2149="ZZ", Brick_Kilns_EF!$E$6*(0.75),Brick_Kilns_EF!$E$6)</f>
        <v>4.0400000000000001E-4</v>
      </c>
      <c r="M2149" s="13">
        <f t="shared" si="133"/>
        <v>3.5902712399999999</v>
      </c>
      <c r="N2149" s="13">
        <f>IF(D2149="ZZ",Brick_Kilns_EF!$E$7*(0.75),Brick_Kilns_EF!$E$7)</f>
        <v>3.1900000000000001E-3</v>
      </c>
      <c r="O2149" s="13">
        <f t="shared" si="134"/>
        <v>28.348923899999999</v>
      </c>
      <c r="P2149" s="13">
        <f>IF(D2149="ZZ",Brick_Kilns_EF!$E$8*(0.75),Brick_Kilns_EF!$E$8)</f>
        <v>7.1999999999999994E-4</v>
      </c>
      <c r="Q2149" s="13">
        <f t="shared" si="135"/>
        <v>6.3985031999999995</v>
      </c>
    </row>
    <row r="2150" spans="1:17">
      <c r="A2150" s="13" t="s">
        <v>2160</v>
      </c>
      <c r="B2150" s="13">
        <v>26.057153240000002</v>
      </c>
      <c r="C2150" s="13">
        <v>88.473508929999994</v>
      </c>
      <c r="D2150" s="13" t="s">
        <v>6</v>
      </c>
      <c r="E2150" s="13" t="s">
        <v>5000</v>
      </c>
      <c r="F2150" s="13" t="s">
        <v>171</v>
      </c>
      <c r="G2150" s="13" t="s">
        <v>4802</v>
      </c>
      <c r="H2150" s="13" t="s">
        <v>4816</v>
      </c>
      <c r="I2150" s="13">
        <f>(Brick_Kilns_EF!$B$13*Brick_Kilns_EF!$B$11*Brick_Kilns_EF!$B$12)</f>
        <v>8886.81</v>
      </c>
      <c r="J2150" s="13">
        <f>IF(D2150="ZZ",Brick_Kilns_EF!$E$9*(0.75),Brick_Kilns_EF!$E$9)</f>
        <v>7.4740000000000006E-4</v>
      </c>
      <c r="K2150" s="13">
        <f t="shared" si="132"/>
        <v>6.6420017940000005</v>
      </c>
      <c r="L2150" s="13">
        <f>IF(D2150="ZZ", Brick_Kilns_EF!$E$6*(0.75),Brick_Kilns_EF!$E$6)</f>
        <v>4.0400000000000001E-4</v>
      </c>
      <c r="M2150" s="13">
        <f t="shared" si="133"/>
        <v>3.5902712399999999</v>
      </c>
      <c r="N2150" s="13">
        <f>IF(D2150="ZZ",Brick_Kilns_EF!$E$7*(0.75),Brick_Kilns_EF!$E$7)</f>
        <v>3.1900000000000001E-3</v>
      </c>
      <c r="O2150" s="13">
        <f t="shared" si="134"/>
        <v>28.348923899999999</v>
      </c>
      <c r="P2150" s="13">
        <f>IF(D2150="ZZ",Brick_Kilns_EF!$E$8*(0.75),Brick_Kilns_EF!$E$8)</f>
        <v>7.1999999999999994E-4</v>
      </c>
      <c r="Q2150" s="13">
        <f t="shared" si="135"/>
        <v>6.3985031999999995</v>
      </c>
    </row>
    <row r="2151" spans="1:17">
      <c r="A2151" s="13" t="s">
        <v>2161</v>
      </c>
      <c r="B2151" s="13">
        <v>22.24897107</v>
      </c>
      <c r="C2151" s="13">
        <v>90.207113770000007</v>
      </c>
      <c r="D2151" s="13" t="s">
        <v>6</v>
      </c>
      <c r="E2151" s="13" t="s">
        <v>5000</v>
      </c>
      <c r="F2151" s="13" t="s">
        <v>11</v>
      </c>
      <c r="G2151" s="13" t="s">
        <v>4802</v>
      </c>
      <c r="H2151" s="13" t="s">
        <v>4816</v>
      </c>
      <c r="I2151" s="13">
        <f>(Brick_Kilns_EF!$B$13*Brick_Kilns_EF!$B$11*Brick_Kilns_EF!$B$12)</f>
        <v>8886.81</v>
      </c>
      <c r="J2151" s="13">
        <f>IF(D2151="ZZ",Brick_Kilns_EF!$E$9*(0.75),Brick_Kilns_EF!$E$9)</f>
        <v>7.4740000000000006E-4</v>
      </c>
      <c r="K2151" s="13">
        <f t="shared" si="132"/>
        <v>6.6420017940000005</v>
      </c>
      <c r="L2151" s="13">
        <f>IF(D2151="ZZ", Brick_Kilns_EF!$E$6*(0.75),Brick_Kilns_EF!$E$6)</f>
        <v>4.0400000000000001E-4</v>
      </c>
      <c r="M2151" s="13">
        <f t="shared" si="133"/>
        <v>3.5902712399999999</v>
      </c>
      <c r="N2151" s="13">
        <f>IF(D2151="ZZ",Brick_Kilns_EF!$E$7*(0.75),Brick_Kilns_EF!$E$7)</f>
        <v>3.1900000000000001E-3</v>
      </c>
      <c r="O2151" s="13">
        <f t="shared" si="134"/>
        <v>28.348923899999999</v>
      </c>
      <c r="P2151" s="13">
        <f>IF(D2151="ZZ",Brick_Kilns_EF!$E$8*(0.75),Brick_Kilns_EF!$E$8)</f>
        <v>7.1999999999999994E-4</v>
      </c>
      <c r="Q2151" s="13">
        <f t="shared" si="135"/>
        <v>6.3985031999999995</v>
      </c>
    </row>
    <row r="2152" spans="1:17">
      <c r="A2152" s="13" t="s">
        <v>2162</v>
      </c>
      <c r="B2152" s="13">
        <v>22.194275869999998</v>
      </c>
      <c r="C2152" s="13">
        <v>90.747367890000007</v>
      </c>
      <c r="D2152" s="13" t="s">
        <v>6</v>
      </c>
      <c r="E2152" s="13" t="s">
        <v>5000</v>
      </c>
      <c r="F2152" s="13" t="s">
        <v>11</v>
      </c>
      <c r="G2152" s="13" t="s">
        <v>4802</v>
      </c>
      <c r="H2152" s="13" t="s">
        <v>4816</v>
      </c>
      <c r="I2152" s="13">
        <f>(Brick_Kilns_EF!$B$13*Brick_Kilns_EF!$B$11*Brick_Kilns_EF!$B$12)</f>
        <v>8886.81</v>
      </c>
      <c r="J2152" s="13">
        <f>IF(D2152="ZZ",Brick_Kilns_EF!$E$9*(0.75),Brick_Kilns_EF!$E$9)</f>
        <v>7.4740000000000006E-4</v>
      </c>
      <c r="K2152" s="13">
        <f t="shared" si="132"/>
        <v>6.6420017940000005</v>
      </c>
      <c r="L2152" s="13">
        <f>IF(D2152="ZZ", Brick_Kilns_EF!$E$6*(0.75),Brick_Kilns_EF!$E$6)</f>
        <v>4.0400000000000001E-4</v>
      </c>
      <c r="M2152" s="13">
        <f t="shared" si="133"/>
        <v>3.5902712399999999</v>
      </c>
      <c r="N2152" s="13">
        <f>IF(D2152="ZZ",Brick_Kilns_EF!$E$7*(0.75),Brick_Kilns_EF!$E$7)</f>
        <v>3.1900000000000001E-3</v>
      </c>
      <c r="O2152" s="13">
        <f t="shared" si="134"/>
        <v>28.348923899999999</v>
      </c>
      <c r="P2152" s="13">
        <f>IF(D2152="ZZ",Brick_Kilns_EF!$E$8*(0.75),Brick_Kilns_EF!$E$8)</f>
        <v>7.1999999999999994E-4</v>
      </c>
      <c r="Q2152" s="13">
        <f t="shared" si="135"/>
        <v>6.3985031999999995</v>
      </c>
    </row>
    <row r="2153" spans="1:17">
      <c r="A2153" s="13" t="s">
        <v>2163</v>
      </c>
      <c r="B2153" s="13">
        <v>26.05849576</v>
      </c>
      <c r="C2153" s="13">
        <v>88.463302979999995</v>
      </c>
      <c r="D2153" s="13" t="s">
        <v>6</v>
      </c>
      <c r="E2153" s="13" t="s">
        <v>5000</v>
      </c>
      <c r="F2153" s="13" t="s">
        <v>171</v>
      </c>
      <c r="G2153" s="13" t="s">
        <v>4802</v>
      </c>
      <c r="H2153" s="13" t="s">
        <v>4816</v>
      </c>
      <c r="I2153" s="13">
        <f>(Brick_Kilns_EF!$B$13*Brick_Kilns_EF!$B$11*Brick_Kilns_EF!$B$12)</f>
        <v>8886.81</v>
      </c>
      <c r="J2153" s="13">
        <f>IF(D2153="ZZ",Brick_Kilns_EF!$E$9*(0.75),Brick_Kilns_EF!$E$9)</f>
        <v>7.4740000000000006E-4</v>
      </c>
      <c r="K2153" s="13">
        <f t="shared" si="132"/>
        <v>6.6420017940000005</v>
      </c>
      <c r="L2153" s="13">
        <f>IF(D2153="ZZ", Brick_Kilns_EF!$E$6*(0.75),Brick_Kilns_EF!$E$6)</f>
        <v>4.0400000000000001E-4</v>
      </c>
      <c r="M2153" s="13">
        <f t="shared" si="133"/>
        <v>3.5902712399999999</v>
      </c>
      <c r="N2153" s="13">
        <f>IF(D2153="ZZ",Brick_Kilns_EF!$E$7*(0.75),Brick_Kilns_EF!$E$7)</f>
        <v>3.1900000000000001E-3</v>
      </c>
      <c r="O2153" s="13">
        <f t="shared" si="134"/>
        <v>28.348923899999999</v>
      </c>
      <c r="P2153" s="13">
        <f>IF(D2153="ZZ",Brick_Kilns_EF!$E$8*(0.75),Brick_Kilns_EF!$E$8)</f>
        <v>7.1999999999999994E-4</v>
      </c>
      <c r="Q2153" s="13">
        <f t="shared" si="135"/>
        <v>6.3985031999999995</v>
      </c>
    </row>
    <row r="2154" spans="1:17">
      <c r="A2154" s="13" t="s">
        <v>2164</v>
      </c>
      <c r="B2154" s="13">
        <v>26.21979932</v>
      </c>
      <c r="C2154" s="13">
        <v>88.554931159999995</v>
      </c>
      <c r="D2154" s="13" t="s">
        <v>6</v>
      </c>
      <c r="E2154" s="13" t="s">
        <v>5000</v>
      </c>
      <c r="F2154" s="13" t="s">
        <v>171</v>
      </c>
      <c r="G2154" s="13" t="s">
        <v>4802</v>
      </c>
      <c r="H2154" s="13" t="s">
        <v>4816</v>
      </c>
      <c r="I2154" s="13">
        <f>(Brick_Kilns_EF!$B$13*Brick_Kilns_EF!$B$11*Brick_Kilns_EF!$B$12)</f>
        <v>8886.81</v>
      </c>
      <c r="J2154" s="13">
        <f>IF(D2154="ZZ",Brick_Kilns_EF!$E$9*(0.75),Brick_Kilns_EF!$E$9)</f>
        <v>7.4740000000000006E-4</v>
      </c>
      <c r="K2154" s="13">
        <f t="shared" si="132"/>
        <v>6.6420017940000005</v>
      </c>
      <c r="L2154" s="13">
        <f>IF(D2154="ZZ", Brick_Kilns_EF!$E$6*(0.75),Brick_Kilns_EF!$E$6)</f>
        <v>4.0400000000000001E-4</v>
      </c>
      <c r="M2154" s="13">
        <f t="shared" si="133"/>
        <v>3.5902712399999999</v>
      </c>
      <c r="N2154" s="13">
        <f>IF(D2154="ZZ",Brick_Kilns_EF!$E$7*(0.75),Brick_Kilns_EF!$E$7)</f>
        <v>3.1900000000000001E-3</v>
      </c>
      <c r="O2154" s="13">
        <f t="shared" si="134"/>
        <v>28.348923899999999</v>
      </c>
      <c r="P2154" s="13">
        <f>IF(D2154="ZZ",Brick_Kilns_EF!$E$8*(0.75),Brick_Kilns_EF!$E$8)</f>
        <v>7.1999999999999994E-4</v>
      </c>
      <c r="Q2154" s="13">
        <f t="shared" si="135"/>
        <v>6.3985031999999995</v>
      </c>
    </row>
    <row r="2155" spans="1:17">
      <c r="A2155" s="13" t="s">
        <v>2165</v>
      </c>
      <c r="B2155" s="13">
        <v>22.373805350000001</v>
      </c>
      <c r="C2155" s="13">
        <v>90.364097319999999</v>
      </c>
      <c r="D2155" s="13" t="s">
        <v>6</v>
      </c>
      <c r="E2155" s="13" t="s">
        <v>5000</v>
      </c>
      <c r="F2155" s="13" t="s">
        <v>11</v>
      </c>
      <c r="G2155" s="13" t="s">
        <v>4802</v>
      </c>
      <c r="H2155" s="13" t="s">
        <v>4816</v>
      </c>
      <c r="I2155" s="13">
        <f>(Brick_Kilns_EF!$B$13*Brick_Kilns_EF!$B$11*Brick_Kilns_EF!$B$12)</f>
        <v>8886.81</v>
      </c>
      <c r="J2155" s="13">
        <f>IF(D2155="ZZ",Brick_Kilns_EF!$E$9*(0.75),Brick_Kilns_EF!$E$9)</f>
        <v>7.4740000000000006E-4</v>
      </c>
      <c r="K2155" s="13">
        <f t="shared" si="132"/>
        <v>6.6420017940000005</v>
      </c>
      <c r="L2155" s="13">
        <f>IF(D2155="ZZ", Brick_Kilns_EF!$E$6*(0.75),Brick_Kilns_EF!$E$6)</f>
        <v>4.0400000000000001E-4</v>
      </c>
      <c r="M2155" s="13">
        <f t="shared" si="133"/>
        <v>3.5902712399999999</v>
      </c>
      <c r="N2155" s="13">
        <f>IF(D2155="ZZ",Brick_Kilns_EF!$E$7*(0.75),Brick_Kilns_EF!$E$7)</f>
        <v>3.1900000000000001E-3</v>
      </c>
      <c r="O2155" s="13">
        <f t="shared" si="134"/>
        <v>28.348923899999999</v>
      </c>
      <c r="P2155" s="13">
        <f>IF(D2155="ZZ",Brick_Kilns_EF!$E$8*(0.75),Brick_Kilns_EF!$E$8)</f>
        <v>7.1999999999999994E-4</v>
      </c>
      <c r="Q2155" s="13">
        <f t="shared" si="135"/>
        <v>6.3985031999999995</v>
      </c>
    </row>
    <row r="2156" spans="1:17">
      <c r="A2156" s="13" t="s">
        <v>2166</v>
      </c>
      <c r="B2156" s="13">
        <v>26.067332820000001</v>
      </c>
      <c r="C2156" s="13">
        <v>88.309834550000005</v>
      </c>
      <c r="D2156" s="13" t="s">
        <v>6</v>
      </c>
      <c r="E2156" s="13" t="s">
        <v>5000</v>
      </c>
      <c r="F2156" s="13" t="s">
        <v>171</v>
      </c>
      <c r="G2156" s="13" t="s">
        <v>4802</v>
      </c>
      <c r="H2156" s="13" t="s">
        <v>4816</v>
      </c>
      <c r="I2156" s="13">
        <f>(Brick_Kilns_EF!$B$13*Brick_Kilns_EF!$B$11*Brick_Kilns_EF!$B$12)</f>
        <v>8886.81</v>
      </c>
      <c r="J2156" s="13">
        <f>IF(D2156="ZZ",Brick_Kilns_EF!$E$9*(0.75),Brick_Kilns_EF!$E$9)</f>
        <v>7.4740000000000006E-4</v>
      </c>
      <c r="K2156" s="13">
        <f t="shared" si="132"/>
        <v>6.6420017940000005</v>
      </c>
      <c r="L2156" s="13">
        <f>IF(D2156="ZZ", Brick_Kilns_EF!$E$6*(0.75),Brick_Kilns_EF!$E$6)</f>
        <v>4.0400000000000001E-4</v>
      </c>
      <c r="M2156" s="13">
        <f t="shared" si="133"/>
        <v>3.5902712399999999</v>
      </c>
      <c r="N2156" s="13">
        <f>IF(D2156="ZZ",Brick_Kilns_EF!$E$7*(0.75),Brick_Kilns_EF!$E$7)</f>
        <v>3.1900000000000001E-3</v>
      </c>
      <c r="O2156" s="13">
        <f t="shared" si="134"/>
        <v>28.348923899999999</v>
      </c>
      <c r="P2156" s="13">
        <f>IF(D2156="ZZ",Brick_Kilns_EF!$E$8*(0.75),Brick_Kilns_EF!$E$8)</f>
        <v>7.1999999999999994E-4</v>
      </c>
      <c r="Q2156" s="13">
        <f t="shared" si="135"/>
        <v>6.3985031999999995</v>
      </c>
    </row>
    <row r="2157" spans="1:17">
      <c r="A2157" s="13" t="s">
        <v>2167</v>
      </c>
      <c r="B2157" s="13">
        <v>22.352849249999998</v>
      </c>
      <c r="C2157" s="13">
        <v>90.447602919999994</v>
      </c>
      <c r="D2157" s="13" t="s">
        <v>6</v>
      </c>
      <c r="E2157" s="13" t="s">
        <v>5000</v>
      </c>
      <c r="F2157" s="13" t="s">
        <v>11</v>
      </c>
      <c r="G2157" s="13" t="s">
        <v>4802</v>
      </c>
      <c r="H2157" s="13" t="s">
        <v>4816</v>
      </c>
      <c r="I2157" s="13">
        <f>(Brick_Kilns_EF!$B$13*Brick_Kilns_EF!$B$11*Brick_Kilns_EF!$B$12)</f>
        <v>8886.81</v>
      </c>
      <c r="J2157" s="13">
        <f>IF(D2157="ZZ",Brick_Kilns_EF!$E$9*(0.75),Brick_Kilns_EF!$E$9)</f>
        <v>7.4740000000000006E-4</v>
      </c>
      <c r="K2157" s="13">
        <f t="shared" si="132"/>
        <v>6.6420017940000005</v>
      </c>
      <c r="L2157" s="13">
        <f>IF(D2157="ZZ", Brick_Kilns_EF!$E$6*(0.75),Brick_Kilns_EF!$E$6)</f>
        <v>4.0400000000000001E-4</v>
      </c>
      <c r="M2157" s="13">
        <f t="shared" si="133"/>
        <v>3.5902712399999999</v>
      </c>
      <c r="N2157" s="13">
        <f>IF(D2157="ZZ",Brick_Kilns_EF!$E$7*(0.75),Brick_Kilns_EF!$E$7)</f>
        <v>3.1900000000000001E-3</v>
      </c>
      <c r="O2157" s="13">
        <f t="shared" si="134"/>
        <v>28.348923899999999</v>
      </c>
      <c r="P2157" s="13">
        <f>IF(D2157="ZZ",Brick_Kilns_EF!$E$8*(0.75),Brick_Kilns_EF!$E$8)</f>
        <v>7.1999999999999994E-4</v>
      </c>
      <c r="Q2157" s="13">
        <f t="shared" si="135"/>
        <v>6.3985031999999995</v>
      </c>
    </row>
    <row r="2158" spans="1:17">
      <c r="A2158" s="13" t="s">
        <v>2168</v>
      </c>
      <c r="B2158" s="13">
        <v>22.356274729999999</v>
      </c>
      <c r="C2158" s="13">
        <v>90.399448410000005</v>
      </c>
      <c r="D2158" s="13" t="s">
        <v>6</v>
      </c>
      <c r="E2158" s="13" t="s">
        <v>5000</v>
      </c>
      <c r="F2158" s="13" t="s">
        <v>11</v>
      </c>
      <c r="G2158" s="13" t="s">
        <v>4802</v>
      </c>
      <c r="H2158" s="13" t="s">
        <v>4816</v>
      </c>
      <c r="I2158" s="13">
        <f>(Brick_Kilns_EF!$B$13*Brick_Kilns_EF!$B$11*Brick_Kilns_EF!$B$12)</f>
        <v>8886.81</v>
      </c>
      <c r="J2158" s="13">
        <f>IF(D2158="ZZ",Brick_Kilns_EF!$E$9*(0.75),Brick_Kilns_EF!$E$9)</f>
        <v>7.4740000000000006E-4</v>
      </c>
      <c r="K2158" s="13">
        <f t="shared" si="132"/>
        <v>6.6420017940000005</v>
      </c>
      <c r="L2158" s="13">
        <f>IF(D2158="ZZ", Brick_Kilns_EF!$E$6*(0.75),Brick_Kilns_EF!$E$6)</f>
        <v>4.0400000000000001E-4</v>
      </c>
      <c r="M2158" s="13">
        <f t="shared" si="133"/>
        <v>3.5902712399999999</v>
      </c>
      <c r="N2158" s="13">
        <f>IF(D2158="ZZ",Brick_Kilns_EF!$E$7*(0.75),Brick_Kilns_EF!$E$7)</f>
        <v>3.1900000000000001E-3</v>
      </c>
      <c r="O2158" s="13">
        <f t="shared" si="134"/>
        <v>28.348923899999999</v>
      </c>
      <c r="P2158" s="13">
        <f>IF(D2158="ZZ",Brick_Kilns_EF!$E$8*(0.75),Brick_Kilns_EF!$E$8)</f>
        <v>7.1999999999999994E-4</v>
      </c>
      <c r="Q2158" s="13">
        <f t="shared" si="135"/>
        <v>6.3985031999999995</v>
      </c>
    </row>
    <row r="2159" spans="1:17">
      <c r="A2159" s="13" t="s">
        <v>2169</v>
      </c>
      <c r="B2159" s="13">
        <v>22.355866240000001</v>
      </c>
      <c r="C2159" s="13">
        <v>90.399405419999994</v>
      </c>
      <c r="D2159" s="13" t="s">
        <v>6</v>
      </c>
      <c r="E2159" s="13" t="s">
        <v>5000</v>
      </c>
      <c r="F2159" s="13" t="s">
        <v>11</v>
      </c>
      <c r="G2159" s="13" t="s">
        <v>4802</v>
      </c>
      <c r="H2159" s="13" t="s">
        <v>4816</v>
      </c>
      <c r="I2159" s="13">
        <f>(Brick_Kilns_EF!$B$13*Brick_Kilns_EF!$B$11*Brick_Kilns_EF!$B$12)</f>
        <v>8886.81</v>
      </c>
      <c r="J2159" s="13">
        <f>IF(D2159="ZZ",Brick_Kilns_EF!$E$9*(0.75),Brick_Kilns_EF!$E$9)</f>
        <v>7.4740000000000006E-4</v>
      </c>
      <c r="K2159" s="13">
        <f t="shared" si="132"/>
        <v>6.6420017940000005</v>
      </c>
      <c r="L2159" s="13">
        <f>IF(D2159="ZZ", Brick_Kilns_EF!$E$6*(0.75),Brick_Kilns_EF!$E$6)</f>
        <v>4.0400000000000001E-4</v>
      </c>
      <c r="M2159" s="13">
        <f t="shared" si="133"/>
        <v>3.5902712399999999</v>
      </c>
      <c r="N2159" s="13">
        <f>IF(D2159="ZZ",Brick_Kilns_EF!$E$7*(0.75),Brick_Kilns_EF!$E$7)</f>
        <v>3.1900000000000001E-3</v>
      </c>
      <c r="O2159" s="13">
        <f t="shared" si="134"/>
        <v>28.348923899999999</v>
      </c>
      <c r="P2159" s="13">
        <f>IF(D2159="ZZ",Brick_Kilns_EF!$E$8*(0.75),Brick_Kilns_EF!$E$8)</f>
        <v>7.1999999999999994E-4</v>
      </c>
      <c r="Q2159" s="13">
        <f t="shared" si="135"/>
        <v>6.3985031999999995</v>
      </c>
    </row>
    <row r="2160" spans="1:17">
      <c r="A2160" s="13" t="s">
        <v>2170</v>
      </c>
      <c r="B2160" s="13">
        <v>26.36988607</v>
      </c>
      <c r="C2160" s="13">
        <v>88.539395880000001</v>
      </c>
      <c r="D2160" s="13" t="s">
        <v>6</v>
      </c>
      <c r="E2160" s="13" t="s">
        <v>5000</v>
      </c>
      <c r="F2160" s="13" t="s">
        <v>171</v>
      </c>
      <c r="G2160" s="13" t="s">
        <v>4802</v>
      </c>
      <c r="H2160" s="13" t="s">
        <v>4816</v>
      </c>
      <c r="I2160" s="13">
        <f>(Brick_Kilns_EF!$B$13*Brick_Kilns_EF!$B$11*Brick_Kilns_EF!$B$12)</f>
        <v>8886.81</v>
      </c>
      <c r="J2160" s="13">
        <f>IF(D2160="ZZ",Brick_Kilns_EF!$E$9*(0.75),Brick_Kilns_EF!$E$9)</f>
        <v>7.4740000000000006E-4</v>
      </c>
      <c r="K2160" s="13">
        <f t="shared" si="132"/>
        <v>6.6420017940000005</v>
      </c>
      <c r="L2160" s="13">
        <f>IF(D2160="ZZ", Brick_Kilns_EF!$E$6*(0.75),Brick_Kilns_EF!$E$6)</f>
        <v>4.0400000000000001E-4</v>
      </c>
      <c r="M2160" s="13">
        <f t="shared" si="133"/>
        <v>3.5902712399999999</v>
      </c>
      <c r="N2160" s="13">
        <f>IF(D2160="ZZ",Brick_Kilns_EF!$E$7*(0.75),Brick_Kilns_EF!$E$7)</f>
        <v>3.1900000000000001E-3</v>
      </c>
      <c r="O2160" s="13">
        <f t="shared" si="134"/>
        <v>28.348923899999999</v>
      </c>
      <c r="P2160" s="13">
        <f>IF(D2160="ZZ",Brick_Kilns_EF!$E$8*(0.75),Brick_Kilns_EF!$E$8)</f>
        <v>7.1999999999999994E-4</v>
      </c>
      <c r="Q2160" s="13">
        <f t="shared" si="135"/>
        <v>6.3985031999999995</v>
      </c>
    </row>
    <row r="2161" spans="1:17">
      <c r="A2161" s="13" t="s">
        <v>2171</v>
      </c>
      <c r="B2161" s="13">
        <v>22.13936245</v>
      </c>
      <c r="C2161" s="13">
        <v>90.253282659999996</v>
      </c>
      <c r="D2161" s="13" t="s">
        <v>6</v>
      </c>
      <c r="E2161" s="13" t="s">
        <v>5000</v>
      </c>
      <c r="F2161" s="13" t="s">
        <v>11</v>
      </c>
      <c r="G2161" s="13" t="s">
        <v>4802</v>
      </c>
      <c r="H2161" s="13" t="s">
        <v>4816</v>
      </c>
      <c r="I2161" s="13">
        <f>(Brick_Kilns_EF!$B$13*Brick_Kilns_EF!$B$11*Brick_Kilns_EF!$B$12)</f>
        <v>8886.81</v>
      </c>
      <c r="J2161" s="13">
        <f>IF(D2161="ZZ",Brick_Kilns_EF!$E$9*(0.75),Brick_Kilns_EF!$E$9)</f>
        <v>7.4740000000000006E-4</v>
      </c>
      <c r="K2161" s="13">
        <f t="shared" si="132"/>
        <v>6.6420017940000005</v>
      </c>
      <c r="L2161" s="13">
        <f>IF(D2161="ZZ", Brick_Kilns_EF!$E$6*(0.75),Brick_Kilns_EF!$E$6)</f>
        <v>4.0400000000000001E-4</v>
      </c>
      <c r="M2161" s="13">
        <f t="shared" si="133"/>
        <v>3.5902712399999999</v>
      </c>
      <c r="N2161" s="13">
        <f>IF(D2161="ZZ",Brick_Kilns_EF!$E$7*(0.75),Brick_Kilns_EF!$E$7)</f>
        <v>3.1900000000000001E-3</v>
      </c>
      <c r="O2161" s="13">
        <f t="shared" si="134"/>
        <v>28.348923899999999</v>
      </c>
      <c r="P2161" s="13">
        <f>IF(D2161="ZZ",Brick_Kilns_EF!$E$8*(0.75),Brick_Kilns_EF!$E$8)</f>
        <v>7.1999999999999994E-4</v>
      </c>
      <c r="Q2161" s="13">
        <f t="shared" si="135"/>
        <v>6.3985031999999995</v>
      </c>
    </row>
    <row r="2162" spans="1:17">
      <c r="A2162" s="13" t="s">
        <v>2172</v>
      </c>
      <c r="B2162" s="13">
        <v>22.199014479999999</v>
      </c>
      <c r="C2162" s="13">
        <v>90.818858449999993</v>
      </c>
      <c r="D2162" s="13" t="s">
        <v>6</v>
      </c>
      <c r="E2162" s="13" t="s">
        <v>5000</v>
      </c>
      <c r="F2162" s="13" t="s">
        <v>11</v>
      </c>
      <c r="G2162" s="13" t="s">
        <v>4802</v>
      </c>
      <c r="H2162" s="13" t="s">
        <v>4816</v>
      </c>
      <c r="I2162" s="13">
        <f>(Brick_Kilns_EF!$B$13*Brick_Kilns_EF!$B$11*Brick_Kilns_EF!$B$12)</f>
        <v>8886.81</v>
      </c>
      <c r="J2162" s="13">
        <f>IF(D2162="ZZ",Brick_Kilns_EF!$E$9*(0.75),Brick_Kilns_EF!$E$9)</f>
        <v>7.4740000000000006E-4</v>
      </c>
      <c r="K2162" s="13">
        <f t="shared" si="132"/>
        <v>6.6420017940000005</v>
      </c>
      <c r="L2162" s="13">
        <f>IF(D2162="ZZ", Brick_Kilns_EF!$E$6*(0.75),Brick_Kilns_EF!$E$6)</f>
        <v>4.0400000000000001E-4</v>
      </c>
      <c r="M2162" s="13">
        <f t="shared" si="133"/>
        <v>3.5902712399999999</v>
      </c>
      <c r="N2162" s="13">
        <f>IF(D2162="ZZ",Brick_Kilns_EF!$E$7*(0.75),Brick_Kilns_EF!$E$7)</f>
        <v>3.1900000000000001E-3</v>
      </c>
      <c r="O2162" s="13">
        <f t="shared" si="134"/>
        <v>28.348923899999999</v>
      </c>
      <c r="P2162" s="13">
        <f>IF(D2162="ZZ",Brick_Kilns_EF!$E$8*(0.75),Brick_Kilns_EF!$E$8)</f>
        <v>7.1999999999999994E-4</v>
      </c>
      <c r="Q2162" s="13">
        <f t="shared" si="135"/>
        <v>6.3985031999999995</v>
      </c>
    </row>
    <row r="2163" spans="1:17">
      <c r="A2163" s="13" t="s">
        <v>2173</v>
      </c>
      <c r="B2163" s="13">
        <v>26.1266946</v>
      </c>
      <c r="C2163" s="13">
        <v>88.349672889999994</v>
      </c>
      <c r="D2163" s="13" t="s">
        <v>6</v>
      </c>
      <c r="E2163" s="13" t="s">
        <v>5000</v>
      </c>
      <c r="F2163" s="13" t="s">
        <v>171</v>
      </c>
      <c r="G2163" s="13" t="s">
        <v>4802</v>
      </c>
      <c r="H2163" s="13" t="s">
        <v>4816</v>
      </c>
      <c r="I2163" s="13">
        <f>(Brick_Kilns_EF!$B$13*Brick_Kilns_EF!$B$11*Brick_Kilns_EF!$B$12)</f>
        <v>8886.81</v>
      </c>
      <c r="J2163" s="13">
        <f>IF(D2163="ZZ",Brick_Kilns_EF!$E$9*(0.75),Brick_Kilns_EF!$E$9)</f>
        <v>7.4740000000000006E-4</v>
      </c>
      <c r="K2163" s="13">
        <f t="shared" si="132"/>
        <v>6.6420017940000005</v>
      </c>
      <c r="L2163" s="13">
        <f>IF(D2163="ZZ", Brick_Kilns_EF!$E$6*(0.75),Brick_Kilns_EF!$E$6)</f>
        <v>4.0400000000000001E-4</v>
      </c>
      <c r="M2163" s="13">
        <f t="shared" si="133"/>
        <v>3.5902712399999999</v>
      </c>
      <c r="N2163" s="13">
        <f>IF(D2163="ZZ",Brick_Kilns_EF!$E$7*(0.75),Brick_Kilns_EF!$E$7)</f>
        <v>3.1900000000000001E-3</v>
      </c>
      <c r="O2163" s="13">
        <f t="shared" si="134"/>
        <v>28.348923899999999</v>
      </c>
      <c r="P2163" s="13">
        <f>IF(D2163="ZZ",Brick_Kilns_EF!$E$8*(0.75),Brick_Kilns_EF!$E$8)</f>
        <v>7.1999999999999994E-4</v>
      </c>
      <c r="Q2163" s="13">
        <f t="shared" si="135"/>
        <v>6.3985031999999995</v>
      </c>
    </row>
    <row r="2164" spans="1:17">
      <c r="A2164" s="13" t="s">
        <v>2174</v>
      </c>
      <c r="B2164" s="13">
        <v>26.131046250000001</v>
      </c>
      <c r="C2164" s="13">
        <v>88.280654620000007</v>
      </c>
      <c r="D2164" s="13" t="s">
        <v>6</v>
      </c>
      <c r="E2164" s="13" t="s">
        <v>5000</v>
      </c>
      <c r="F2164" s="13" t="s">
        <v>171</v>
      </c>
      <c r="G2164" s="13" t="s">
        <v>4802</v>
      </c>
      <c r="H2164" s="13" t="s">
        <v>4816</v>
      </c>
      <c r="I2164" s="13">
        <f>(Brick_Kilns_EF!$B$13*Brick_Kilns_EF!$B$11*Brick_Kilns_EF!$B$12)</f>
        <v>8886.81</v>
      </c>
      <c r="J2164" s="13">
        <f>IF(D2164="ZZ",Brick_Kilns_EF!$E$9*(0.75),Brick_Kilns_EF!$E$9)</f>
        <v>7.4740000000000006E-4</v>
      </c>
      <c r="K2164" s="13">
        <f t="shared" si="132"/>
        <v>6.6420017940000005</v>
      </c>
      <c r="L2164" s="13">
        <f>IF(D2164="ZZ", Brick_Kilns_EF!$E$6*(0.75),Brick_Kilns_EF!$E$6)</f>
        <v>4.0400000000000001E-4</v>
      </c>
      <c r="M2164" s="13">
        <f t="shared" si="133"/>
        <v>3.5902712399999999</v>
      </c>
      <c r="N2164" s="13">
        <f>IF(D2164="ZZ",Brick_Kilns_EF!$E$7*(0.75),Brick_Kilns_EF!$E$7)</f>
        <v>3.1900000000000001E-3</v>
      </c>
      <c r="O2164" s="13">
        <f t="shared" si="134"/>
        <v>28.348923899999999</v>
      </c>
      <c r="P2164" s="13">
        <f>IF(D2164="ZZ",Brick_Kilns_EF!$E$8*(0.75),Brick_Kilns_EF!$E$8)</f>
        <v>7.1999999999999994E-4</v>
      </c>
      <c r="Q2164" s="13">
        <f t="shared" si="135"/>
        <v>6.3985031999999995</v>
      </c>
    </row>
    <row r="2165" spans="1:17">
      <c r="A2165" s="13" t="s">
        <v>2175</v>
      </c>
      <c r="B2165" s="13">
        <v>22.37286486</v>
      </c>
      <c r="C2165" s="13">
        <v>90.705290520000005</v>
      </c>
      <c r="D2165" s="13" t="s">
        <v>6</v>
      </c>
      <c r="E2165" s="13" t="s">
        <v>5000</v>
      </c>
      <c r="F2165" s="13" t="s">
        <v>11</v>
      </c>
      <c r="G2165" s="13" t="s">
        <v>4802</v>
      </c>
      <c r="H2165" s="13" t="s">
        <v>4816</v>
      </c>
      <c r="I2165" s="13">
        <f>(Brick_Kilns_EF!$B$13*Brick_Kilns_EF!$B$11*Brick_Kilns_EF!$B$12)</f>
        <v>8886.81</v>
      </c>
      <c r="J2165" s="13">
        <f>IF(D2165="ZZ",Brick_Kilns_EF!$E$9*(0.75),Brick_Kilns_EF!$E$9)</f>
        <v>7.4740000000000006E-4</v>
      </c>
      <c r="K2165" s="13">
        <f t="shared" si="132"/>
        <v>6.6420017940000005</v>
      </c>
      <c r="L2165" s="13">
        <f>IF(D2165="ZZ", Brick_Kilns_EF!$E$6*(0.75),Brick_Kilns_EF!$E$6)</f>
        <v>4.0400000000000001E-4</v>
      </c>
      <c r="M2165" s="13">
        <f t="shared" si="133"/>
        <v>3.5902712399999999</v>
      </c>
      <c r="N2165" s="13">
        <f>IF(D2165="ZZ",Brick_Kilns_EF!$E$7*(0.75),Brick_Kilns_EF!$E$7)</f>
        <v>3.1900000000000001E-3</v>
      </c>
      <c r="O2165" s="13">
        <f t="shared" si="134"/>
        <v>28.348923899999999</v>
      </c>
      <c r="P2165" s="13">
        <f>IF(D2165="ZZ",Brick_Kilns_EF!$E$8*(0.75),Brick_Kilns_EF!$E$8)</f>
        <v>7.1999999999999994E-4</v>
      </c>
      <c r="Q2165" s="13">
        <f t="shared" si="135"/>
        <v>6.3985031999999995</v>
      </c>
    </row>
    <row r="2166" spans="1:17">
      <c r="A2166" s="13" t="s">
        <v>2176</v>
      </c>
      <c r="B2166" s="13">
        <v>26.045492809999999</v>
      </c>
      <c r="C2166" s="13">
        <v>88.231130960000002</v>
      </c>
      <c r="D2166" s="13" t="s">
        <v>6</v>
      </c>
      <c r="E2166" s="13" t="s">
        <v>5000</v>
      </c>
      <c r="F2166" s="13" t="s">
        <v>171</v>
      </c>
      <c r="G2166" s="13" t="s">
        <v>4802</v>
      </c>
      <c r="H2166" s="13" t="s">
        <v>4816</v>
      </c>
      <c r="I2166" s="13">
        <f>(Brick_Kilns_EF!$B$13*Brick_Kilns_EF!$B$11*Brick_Kilns_EF!$B$12)</f>
        <v>8886.81</v>
      </c>
      <c r="J2166" s="13">
        <f>IF(D2166="ZZ",Brick_Kilns_EF!$E$9*(0.75),Brick_Kilns_EF!$E$9)</f>
        <v>7.4740000000000006E-4</v>
      </c>
      <c r="K2166" s="13">
        <f t="shared" si="132"/>
        <v>6.6420017940000005</v>
      </c>
      <c r="L2166" s="13">
        <f>IF(D2166="ZZ", Brick_Kilns_EF!$E$6*(0.75),Brick_Kilns_EF!$E$6)</f>
        <v>4.0400000000000001E-4</v>
      </c>
      <c r="M2166" s="13">
        <f t="shared" si="133"/>
        <v>3.5902712399999999</v>
      </c>
      <c r="N2166" s="13">
        <f>IF(D2166="ZZ",Brick_Kilns_EF!$E$7*(0.75),Brick_Kilns_EF!$E$7)</f>
        <v>3.1900000000000001E-3</v>
      </c>
      <c r="O2166" s="13">
        <f t="shared" si="134"/>
        <v>28.348923899999999</v>
      </c>
      <c r="P2166" s="13">
        <f>IF(D2166="ZZ",Brick_Kilns_EF!$E$8*(0.75),Brick_Kilns_EF!$E$8)</f>
        <v>7.1999999999999994E-4</v>
      </c>
      <c r="Q2166" s="13">
        <f t="shared" si="135"/>
        <v>6.3985031999999995</v>
      </c>
    </row>
    <row r="2167" spans="1:17">
      <c r="A2167" s="13" t="s">
        <v>2177</v>
      </c>
      <c r="B2167" s="13">
        <v>22.376469289999999</v>
      </c>
      <c r="C2167" s="13">
        <v>90.290047849999993</v>
      </c>
      <c r="D2167" s="13" t="s">
        <v>6</v>
      </c>
      <c r="E2167" s="13" t="s">
        <v>5000</v>
      </c>
      <c r="F2167" s="13" t="s">
        <v>11</v>
      </c>
      <c r="G2167" s="13" t="s">
        <v>4802</v>
      </c>
      <c r="H2167" s="13" t="s">
        <v>4816</v>
      </c>
      <c r="I2167" s="13">
        <f>(Brick_Kilns_EF!$B$13*Brick_Kilns_EF!$B$11*Brick_Kilns_EF!$B$12)</f>
        <v>8886.81</v>
      </c>
      <c r="J2167" s="13">
        <f>IF(D2167="ZZ",Brick_Kilns_EF!$E$9*(0.75),Brick_Kilns_EF!$E$9)</f>
        <v>7.4740000000000006E-4</v>
      </c>
      <c r="K2167" s="13">
        <f t="shared" si="132"/>
        <v>6.6420017940000005</v>
      </c>
      <c r="L2167" s="13">
        <f>IF(D2167="ZZ", Brick_Kilns_EF!$E$6*(0.75),Brick_Kilns_EF!$E$6)</f>
        <v>4.0400000000000001E-4</v>
      </c>
      <c r="M2167" s="13">
        <f t="shared" si="133"/>
        <v>3.5902712399999999</v>
      </c>
      <c r="N2167" s="13">
        <f>IF(D2167="ZZ",Brick_Kilns_EF!$E$7*(0.75),Brick_Kilns_EF!$E$7)</f>
        <v>3.1900000000000001E-3</v>
      </c>
      <c r="O2167" s="13">
        <f t="shared" si="134"/>
        <v>28.348923899999999</v>
      </c>
      <c r="P2167" s="13">
        <f>IF(D2167="ZZ",Brick_Kilns_EF!$E$8*(0.75),Brick_Kilns_EF!$E$8)</f>
        <v>7.1999999999999994E-4</v>
      </c>
      <c r="Q2167" s="13">
        <f t="shared" si="135"/>
        <v>6.3985031999999995</v>
      </c>
    </row>
    <row r="2168" spans="1:17">
      <c r="A2168" s="13" t="s">
        <v>2178</v>
      </c>
      <c r="B2168" s="13">
        <v>26.06506108</v>
      </c>
      <c r="C2168" s="13">
        <v>88.27499401</v>
      </c>
      <c r="D2168" s="13" t="s">
        <v>6</v>
      </c>
      <c r="E2168" s="13" t="s">
        <v>5000</v>
      </c>
      <c r="F2168" s="13" t="s">
        <v>171</v>
      </c>
      <c r="G2168" s="13" t="s">
        <v>4802</v>
      </c>
      <c r="H2168" s="13" t="s">
        <v>4816</v>
      </c>
      <c r="I2168" s="13">
        <f>(Brick_Kilns_EF!$B$13*Brick_Kilns_EF!$B$11*Brick_Kilns_EF!$B$12)</f>
        <v>8886.81</v>
      </c>
      <c r="J2168" s="13">
        <f>IF(D2168="ZZ",Brick_Kilns_EF!$E$9*(0.75),Brick_Kilns_EF!$E$9)</f>
        <v>7.4740000000000006E-4</v>
      </c>
      <c r="K2168" s="13">
        <f t="shared" si="132"/>
        <v>6.6420017940000005</v>
      </c>
      <c r="L2168" s="13">
        <f>IF(D2168="ZZ", Brick_Kilns_EF!$E$6*(0.75),Brick_Kilns_EF!$E$6)</f>
        <v>4.0400000000000001E-4</v>
      </c>
      <c r="M2168" s="13">
        <f t="shared" si="133"/>
        <v>3.5902712399999999</v>
      </c>
      <c r="N2168" s="13">
        <f>IF(D2168="ZZ",Brick_Kilns_EF!$E$7*(0.75),Brick_Kilns_EF!$E$7)</f>
        <v>3.1900000000000001E-3</v>
      </c>
      <c r="O2168" s="13">
        <f t="shared" si="134"/>
        <v>28.348923899999999</v>
      </c>
      <c r="P2168" s="13">
        <f>IF(D2168="ZZ",Brick_Kilns_EF!$E$8*(0.75),Brick_Kilns_EF!$E$8)</f>
        <v>7.1999999999999994E-4</v>
      </c>
      <c r="Q2168" s="13">
        <f t="shared" si="135"/>
        <v>6.3985031999999995</v>
      </c>
    </row>
    <row r="2169" spans="1:17">
      <c r="A2169" s="13" t="s">
        <v>2179</v>
      </c>
      <c r="B2169" s="13">
        <v>26.126974260000001</v>
      </c>
      <c r="C2169" s="13">
        <v>88.448448010000007</v>
      </c>
      <c r="D2169" s="13" t="s">
        <v>6</v>
      </c>
      <c r="E2169" s="13" t="s">
        <v>5000</v>
      </c>
      <c r="F2169" s="13" t="s">
        <v>171</v>
      </c>
      <c r="G2169" s="13" t="s">
        <v>4802</v>
      </c>
      <c r="H2169" s="13" t="s">
        <v>4816</v>
      </c>
      <c r="I2169" s="13">
        <f>(Brick_Kilns_EF!$B$13*Brick_Kilns_EF!$B$11*Brick_Kilns_EF!$B$12)</f>
        <v>8886.81</v>
      </c>
      <c r="J2169" s="13">
        <f>IF(D2169="ZZ",Brick_Kilns_EF!$E$9*(0.75),Brick_Kilns_EF!$E$9)</f>
        <v>7.4740000000000006E-4</v>
      </c>
      <c r="K2169" s="13">
        <f t="shared" si="132"/>
        <v>6.6420017940000005</v>
      </c>
      <c r="L2169" s="13">
        <f>IF(D2169="ZZ", Brick_Kilns_EF!$E$6*(0.75),Brick_Kilns_EF!$E$6)</f>
        <v>4.0400000000000001E-4</v>
      </c>
      <c r="M2169" s="13">
        <f t="shared" si="133"/>
        <v>3.5902712399999999</v>
      </c>
      <c r="N2169" s="13">
        <f>IF(D2169="ZZ",Brick_Kilns_EF!$E$7*(0.75),Brick_Kilns_EF!$E$7)</f>
        <v>3.1900000000000001E-3</v>
      </c>
      <c r="O2169" s="13">
        <f t="shared" si="134"/>
        <v>28.348923899999999</v>
      </c>
      <c r="P2169" s="13">
        <f>IF(D2169="ZZ",Brick_Kilns_EF!$E$8*(0.75),Brick_Kilns_EF!$E$8)</f>
        <v>7.1999999999999994E-4</v>
      </c>
      <c r="Q2169" s="13">
        <f t="shared" si="135"/>
        <v>6.3985031999999995</v>
      </c>
    </row>
    <row r="2170" spans="1:17">
      <c r="A2170" s="13" t="s">
        <v>2180</v>
      </c>
      <c r="B2170" s="13">
        <v>22.37704811</v>
      </c>
      <c r="C2170" s="13">
        <v>90.365601209999994</v>
      </c>
      <c r="D2170" s="13" t="s">
        <v>6</v>
      </c>
      <c r="E2170" s="13" t="s">
        <v>5000</v>
      </c>
      <c r="F2170" s="13" t="s">
        <v>11</v>
      </c>
      <c r="G2170" s="13" t="s">
        <v>4802</v>
      </c>
      <c r="H2170" s="13" t="s">
        <v>4816</v>
      </c>
      <c r="I2170" s="13">
        <f>(Brick_Kilns_EF!$B$13*Brick_Kilns_EF!$B$11*Brick_Kilns_EF!$B$12)</f>
        <v>8886.81</v>
      </c>
      <c r="J2170" s="13">
        <f>IF(D2170="ZZ",Brick_Kilns_EF!$E$9*(0.75),Brick_Kilns_EF!$E$9)</f>
        <v>7.4740000000000006E-4</v>
      </c>
      <c r="K2170" s="13">
        <f t="shared" si="132"/>
        <v>6.6420017940000005</v>
      </c>
      <c r="L2170" s="13">
        <f>IF(D2170="ZZ", Brick_Kilns_EF!$E$6*(0.75),Brick_Kilns_EF!$E$6)</f>
        <v>4.0400000000000001E-4</v>
      </c>
      <c r="M2170" s="13">
        <f t="shared" si="133"/>
        <v>3.5902712399999999</v>
      </c>
      <c r="N2170" s="13">
        <f>IF(D2170="ZZ",Brick_Kilns_EF!$E$7*(0.75),Brick_Kilns_EF!$E$7)</f>
        <v>3.1900000000000001E-3</v>
      </c>
      <c r="O2170" s="13">
        <f t="shared" si="134"/>
        <v>28.348923899999999</v>
      </c>
      <c r="P2170" s="13">
        <f>IF(D2170="ZZ",Brick_Kilns_EF!$E$8*(0.75),Brick_Kilns_EF!$E$8)</f>
        <v>7.1999999999999994E-4</v>
      </c>
      <c r="Q2170" s="13">
        <f t="shared" si="135"/>
        <v>6.3985031999999995</v>
      </c>
    </row>
    <row r="2171" spans="1:17">
      <c r="A2171" s="13" t="s">
        <v>2181</v>
      </c>
      <c r="B2171" s="13">
        <v>22.375677079999999</v>
      </c>
      <c r="C2171" s="13">
        <v>90.365031470000005</v>
      </c>
      <c r="D2171" s="13" t="s">
        <v>6</v>
      </c>
      <c r="E2171" s="13" t="s">
        <v>5000</v>
      </c>
      <c r="F2171" s="13" t="s">
        <v>11</v>
      </c>
      <c r="G2171" s="13" t="s">
        <v>4802</v>
      </c>
      <c r="H2171" s="13" t="s">
        <v>4816</v>
      </c>
      <c r="I2171" s="13">
        <f>(Brick_Kilns_EF!$B$13*Brick_Kilns_EF!$B$11*Brick_Kilns_EF!$B$12)</f>
        <v>8886.81</v>
      </c>
      <c r="J2171" s="13">
        <f>IF(D2171="ZZ",Brick_Kilns_EF!$E$9*(0.75),Brick_Kilns_EF!$E$9)</f>
        <v>7.4740000000000006E-4</v>
      </c>
      <c r="K2171" s="13">
        <f t="shared" si="132"/>
        <v>6.6420017940000005</v>
      </c>
      <c r="L2171" s="13">
        <f>IF(D2171="ZZ", Brick_Kilns_EF!$E$6*(0.75),Brick_Kilns_EF!$E$6)</f>
        <v>4.0400000000000001E-4</v>
      </c>
      <c r="M2171" s="13">
        <f t="shared" si="133"/>
        <v>3.5902712399999999</v>
      </c>
      <c r="N2171" s="13">
        <f>IF(D2171="ZZ",Brick_Kilns_EF!$E$7*(0.75),Brick_Kilns_EF!$E$7)</f>
        <v>3.1900000000000001E-3</v>
      </c>
      <c r="O2171" s="13">
        <f t="shared" si="134"/>
        <v>28.348923899999999</v>
      </c>
      <c r="P2171" s="13">
        <f>IF(D2171="ZZ",Brick_Kilns_EF!$E$8*(0.75),Brick_Kilns_EF!$E$8)</f>
        <v>7.1999999999999994E-4</v>
      </c>
      <c r="Q2171" s="13">
        <f t="shared" si="135"/>
        <v>6.3985031999999995</v>
      </c>
    </row>
    <row r="2172" spans="1:17">
      <c r="A2172" s="13" t="s">
        <v>2182</v>
      </c>
      <c r="B2172" s="13">
        <v>22.376714740000001</v>
      </c>
      <c r="C2172" s="13">
        <v>90.366230090000002</v>
      </c>
      <c r="D2172" s="13" t="s">
        <v>6</v>
      </c>
      <c r="E2172" s="13" t="s">
        <v>5000</v>
      </c>
      <c r="F2172" s="13" t="s">
        <v>11</v>
      </c>
      <c r="G2172" s="13" t="s">
        <v>4802</v>
      </c>
      <c r="H2172" s="13" t="s">
        <v>4816</v>
      </c>
      <c r="I2172" s="13">
        <f>(Brick_Kilns_EF!$B$13*Brick_Kilns_EF!$B$11*Brick_Kilns_EF!$B$12)</f>
        <v>8886.81</v>
      </c>
      <c r="J2172" s="13">
        <f>IF(D2172="ZZ",Brick_Kilns_EF!$E$9*(0.75),Brick_Kilns_EF!$E$9)</f>
        <v>7.4740000000000006E-4</v>
      </c>
      <c r="K2172" s="13">
        <f t="shared" si="132"/>
        <v>6.6420017940000005</v>
      </c>
      <c r="L2172" s="13">
        <f>IF(D2172="ZZ", Brick_Kilns_EF!$E$6*(0.75),Brick_Kilns_EF!$E$6)</f>
        <v>4.0400000000000001E-4</v>
      </c>
      <c r="M2172" s="13">
        <f t="shared" si="133"/>
        <v>3.5902712399999999</v>
      </c>
      <c r="N2172" s="13">
        <f>IF(D2172="ZZ",Brick_Kilns_EF!$E$7*(0.75),Brick_Kilns_EF!$E$7)</f>
        <v>3.1900000000000001E-3</v>
      </c>
      <c r="O2172" s="13">
        <f t="shared" si="134"/>
        <v>28.348923899999999</v>
      </c>
      <c r="P2172" s="13">
        <f>IF(D2172="ZZ",Brick_Kilns_EF!$E$8*(0.75),Brick_Kilns_EF!$E$8)</f>
        <v>7.1999999999999994E-4</v>
      </c>
      <c r="Q2172" s="13">
        <f t="shared" si="135"/>
        <v>6.3985031999999995</v>
      </c>
    </row>
    <row r="2173" spans="1:17">
      <c r="A2173" s="13" t="s">
        <v>2183</v>
      </c>
      <c r="B2173" s="13">
        <v>26.075340059999998</v>
      </c>
      <c r="C2173" s="13">
        <v>88.311424059999993</v>
      </c>
      <c r="D2173" s="13" t="s">
        <v>6</v>
      </c>
      <c r="E2173" s="13" t="s">
        <v>5000</v>
      </c>
      <c r="F2173" s="13" t="s">
        <v>171</v>
      </c>
      <c r="G2173" s="13" t="s">
        <v>4802</v>
      </c>
      <c r="H2173" s="13" t="s">
        <v>4816</v>
      </c>
      <c r="I2173" s="13">
        <f>(Brick_Kilns_EF!$B$13*Brick_Kilns_EF!$B$11*Brick_Kilns_EF!$B$12)</f>
        <v>8886.81</v>
      </c>
      <c r="J2173" s="13">
        <f>IF(D2173="ZZ",Brick_Kilns_EF!$E$9*(0.75),Brick_Kilns_EF!$E$9)</f>
        <v>7.4740000000000006E-4</v>
      </c>
      <c r="K2173" s="13">
        <f t="shared" si="132"/>
        <v>6.6420017940000005</v>
      </c>
      <c r="L2173" s="13">
        <f>IF(D2173="ZZ", Brick_Kilns_EF!$E$6*(0.75),Brick_Kilns_EF!$E$6)</f>
        <v>4.0400000000000001E-4</v>
      </c>
      <c r="M2173" s="13">
        <f t="shared" si="133"/>
        <v>3.5902712399999999</v>
      </c>
      <c r="N2173" s="13">
        <f>IF(D2173="ZZ",Brick_Kilns_EF!$E$7*(0.75),Brick_Kilns_EF!$E$7)</f>
        <v>3.1900000000000001E-3</v>
      </c>
      <c r="O2173" s="13">
        <f t="shared" si="134"/>
        <v>28.348923899999999</v>
      </c>
      <c r="P2173" s="13">
        <f>IF(D2173="ZZ",Brick_Kilns_EF!$E$8*(0.75),Brick_Kilns_EF!$E$8)</f>
        <v>7.1999999999999994E-4</v>
      </c>
      <c r="Q2173" s="13">
        <f t="shared" si="135"/>
        <v>6.3985031999999995</v>
      </c>
    </row>
    <row r="2174" spans="1:17">
      <c r="A2174" s="13" t="s">
        <v>2184</v>
      </c>
      <c r="B2174" s="13">
        <v>26.07956115</v>
      </c>
      <c r="C2174" s="13">
        <v>88.313837430000007</v>
      </c>
      <c r="D2174" s="13" t="s">
        <v>6</v>
      </c>
      <c r="E2174" s="13" t="s">
        <v>5000</v>
      </c>
      <c r="F2174" s="13" t="s">
        <v>171</v>
      </c>
      <c r="G2174" s="13" t="s">
        <v>4802</v>
      </c>
      <c r="H2174" s="13" t="s">
        <v>4816</v>
      </c>
      <c r="I2174" s="13">
        <f>(Brick_Kilns_EF!$B$13*Brick_Kilns_EF!$B$11*Brick_Kilns_EF!$B$12)</f>
        <v>8886.81</v>
      </c>
      <c r="J2174" s="13">
        <f>IF(D2174="ZZ",Brick_Kilns_EF!$E$9*(0.75),Brick_Kilns_EF!$E$9)</f>
        <v>7.4740000000000006E-4</v>
      </c>
      <c r="K2174" s="13">
        <f t="shared" si="132"/>
        <v>6.6420017940000005</v>
      </c>
      <c r="L2174" s="13">
        <f>IF(D2174="ZZ", Brick_Kilns_EF!$E$6*(0.75),Brick_Kilns_EF!$E$6)</f>
        <v>4.0400000000000001E-4</v>
      </c>
      <c r="M2174" s="13">
        <f t="shared" si="133"/>
        <v>3.5902712399999999</v>
      </c>
      <c r="N2174" s="13">
        <f>IF(D2174="ZZ",Brick_Kilns_EF!$E$7*(0.75),Brick_Kilns_EF!$E$7)</f>
        <v>3.1900000000000001E-3</v>
      </c>
      <c r="O2174" s="13">
        <f t="shared" si="134"/>
        <v>28.348923899999999</v>
      </c>
      <c r="P2174" s="13">
        <f>IF(D2174="ZZ",Brick_Kilns_EF!$E$8*(0.75),Brick_Kilns_EF!$E$8)</f>
        <v>7.1999999999999994E-4</v>
      </c>
      <c r="Q2174" s="13">
        <f t="shared" si="135"/>
        <v>6.3985031999999995</v>
      </c>
    </row>
    <row r="2175" spans="1:17">
      <c r="A2175" s="13" t="s">
        <v>2185</v>
      </c>
      <c r="B2175" s="13">
        <v>22.396218000000001</v>
      </c>
      <c r="C2175" s="13">
        <v>90.758909419999995</v>
      </c>
      <c r="D2175" s="13" t="s">
        <v>6</v>
      </c>
      <c r="E2175" s="13" t="s">
        <v>5000</v>
      </c>
      <c r="F2175" s="13" t="s">
        <v>11</v>
      </c>
      <c r="G2175" s="13" t="s">
        <v>4802</v>
      </c>
      <c r="H2175" s="13" t="s">
        <v>4816</v>
      </c>
      <c r="I2175" s="13">
        <f>(Brick_Kilns_EF!$B$13*Brick_Kilns_EF!$B$11*Brick_Kilns_EF!$B$12)</f>
        <v>8886.81</v>
      </c>
      <c r="J2175" s="13">
        <f>IF(D2175="ZZ",Brick_Kilns_EF!$E$9*(0.75),Brick_Kilns_EF!$E$9)</f>
        <v>7.4740000000000006E-4</v>
      </c>
      <c r="K2175" s="13">
        <f t="shared" si="132"/>
        <v>6.6420017940000005</v>
      </c>
      <c r="L2175" s="13">
        <f>IF(D2175="ZZ", Brick_Kilns_EF!$E$6*(0.75),Brick_Kilns_EF!$E$6)</f>
        <v>4.0400000000000001E-4</v>
      </c>
      <c r="M2175" s="13">
        <f t="shared" si="133"/>
        <v>3.5902712399999999</v>
      </c>
      <c r="N2175" s="13">
        <f>IF(D2175="ZZ",Brick_Kilns_EF!$E$7*(0.75),Brick_Kilns_EF!$E$7)</f>
        <v>3.1900000000000001E-3</v>
      </c>
      <c r="O2175" s="13">
        <f t="shared" si="134"/>
        <v>28.348923899999999</v>
      </c>
      <c r="P2175" s="13">
        <f>IF(D2175="ZZ",Brick_Kilns_EF!$E$8*(0.75),Brick_Kilns_EF!$E$8)</f>
        <v>7.1999999999999994E-4</v>
      </c>
      <c r="Q2175" s="13">
        <f t="shared" si="135"/>
        <v>6.3985031999999995</v>
      </c>
    </row>
    <row r="2176" spans="1:17">
      <c r="A2176" s="13" t="s">
        <v>2186</v>
      </c>
      <c r="B2176" s="13">
        <v>22.17288649</v>
      </c>
      <c r="C2176" s="13">
        <v>90.166342040000004</v>
      </c>
      <c r="D2176" s="13" t="s">
        <v>6</v>
      </c>
      <c r="E2176" s="13" t="s">
        <v>5000</v>
      </c>
      <c r="F2176" s="13" t="s">
        <v>11</v>
      </c>
      <c r="G2176" s="13" t="s">
        <v>4802</v>
      </c>
      <c r="H2176" s="13" t="s">
        <v>4816</v>
      </c>
      <c r="I2176" s="13">
        <f>(Brick_Kilns_EF!$B$13*Brick_Kilns_EF!$B$11*Brick_Kilns_EF!$B$12)</f>
        <v>8886.81</v>
      </c>
      <c r="J2176" s="13">
        <f>IF(D2176="ZZ",Brick_Kilns_EF!$E$9*(0.75),Brick_Kilns_EF!$E$9)</f>
        <v>7.4740000000000006E-4</v>
      </c>
      <c r="K2176" s="13">
        <f t="shared" si="132"/>
        <v>6.6420017940000005</v>
      </c>
      <c r="L2176" s="13">
        <f>IF(D2176="ZZ", Brick_Kilns_EF!$E$6*(0.75),Brick_Kilns_EF!$E$6)</f>
        <v>4.0400000000000001E-4</v>
      </c>
      <c r="M2176" s="13">
        <f t="shared" si="133"/>
        <v>3.5902712399999999</v>
      </c>
      <c r="N2176" s="13">
        <f>IF(D2176="ZZ",Brick_Kilns_EF!$E$7*(0.75),Brick_Kilns_EF!$E$7)</f>
        <v>3.1900000000000001E-3</v>
      </c>
      <c r="O2176" s="13">
        <f t="shared" si="134"/>
        <v>28.348923899999999</v>
      </c>
      <c r="P2176" s="13">
        <f>IF(D2176="ZZ",Brick_Kilns_EF!$E$8*(0.75),Brick_Kilns_EF!$E$8)</f>
        <v>7.1999999999999994E-4</v>
      </c>
      <c r="Q2176" s="13">
        <f t="shared" si="135"/>
        <v>6.3985031999999995</v>
      </c>
    </row>
    <row r="2177" spans="1:17">
      <c r="A2177" s="13" t="s">
        <v>2187</v>
      </c>
      <c r="B2177" s="13">
        <v>22.187523039999999</v>
      </c>
      <c r="C2177" s="13">
        <v>90.810904249999993</v>
      </c>
      <c r="D2177" s="13" t="s">
        <v>6</v>
      </c>
      <c r="E2177" s="13" t="s">
        <v>5000</v>
      </c>
      <c r="F2177" s="13" t="s">
        <v>11</v>
      </c>
      <c r="G2177" s="13" t="s">
        <v>4802</v>
      </c>
      <c r="H2177" s="13" t="s">
        <v>4816</v>
      </c>
      <c r="I2177" s="13">
        <f>(Brick_Kilns_EF!$B$13*Brick_Kilns_EF!$B$11*Brick_Kilns_EF!$B$12)</f>
        <v>8886.81</v>
      </c>
      <c r="J2177" s="13">
        <f>IF(D2177="ZZ",Brick_Kilns_EF!$E$9*(0.75),Brick_Kilns_EF!$E$9)</f>
        <v>7.4740000000000006E-4</v>
      </c>
      <c r="K2177" s="13">
        <f t="shared" si="132"/>
        <v>6.6420017940000005</v>
      </c>
      <c r="L2177" s="13">
        <f>IF(D2177="ZZ", Brick_Kilns_EF!$E$6*(0.75),Brick_Kilns_EF!$E$6)</f>
        <v>4.0400000000000001E-4</v>
      </c>
      <c r="M2177" s="13">
        <f t="shared" si="133"/>
        <v>3.5902712399999999</v>
      </c>
      <c r="N2177" s="13">
        <f>IF(D2177="ZZ",Brick_Kilns_EF!$E$7*(0.75),Brick_Kilns_EF!$E$7)</f>
        <v>3.1900000000000001E-3</v>
      </c>
      <c r="O2177" s="13">
        <f t="shared" si="134"/>
        <v>28.348923899999999</v>
      </c>
      <c r="P2177" s="13">
        <f>IF(D2177="ZZ",Brick_Kilns_EF!$E$8*(0.75),Brick_Kilns_EF!$E$8)</f>
        <v>7.1999999999999994E-4</v>
      </c>
      <c r="Q2177" s="13">
        <f t="shared" si="135"/>
        <v>6.3985031999999995</v>
      </c>
    </row>
    <row r="2178" spans="1:17">
      <c r="A2178" s="13" t="s">
        <v>2188</v>
      </c>
      <c r="B2178" s="13">
        <v>22.273370629999999</v>
      </c>
      <c r="C2178" s="13">
        <v>90.113450150000006</v>
      </c>
      <c r="D2178" s="13" t="s">
        <v>6</v>
      </c>
      <c r="E2178" s="13" t="s">
        <v>5000</v>
      </c>
      <c r="F2178" s="13" t="s">
        <v>11</v>
      </c>
      <c r="G2178" s="13" t="s">
        <v>4802</v>
      </c>
      <c r="H2178" s="13" t="s">
        <v>4816</v>
      </c>
      <c r="I2178" s="13">
        <f>(Brick_Kilns_EF!$B$13*Brick_Kilns_EF!$B$11*Brick_Kilns_EF!$B$12)</f>
        <v>8886.81</v>
      </c>
      <c r="J2178" s="13">
        <f>IF(D2178="ZZ",Brick_Kilns_EF!$E$9*(0.75),Brick_Kilns_EF!$E$9)</f>
        <v>7.4740000000000006E-4</v>
      </c>
      <c r="K2178" s="13">
        <f t="shared" si="132"/>
        <v>6.6420017940000005</v>
      </c>
      <c r="L2178" s="13">
        <f>IF(D2178="ZZ", Brick_Kilns_EF!$E$6*(0.75),Brick_Kilns_EF!$E$6)</f>
        <v>4.0400000000000001E-4</v>
      </c>
      <c r="M2178" s="13">
        <f t="shared" si="133"/>
        <v>3.5902712399999999</v>
      </c>
      <c r="N2178" s="13">
        <f>IF(D2178="ZZ",Brick_Kilns_EF!$E$7*(0.75),Brick_Kilns_EF!$E$7)</f>
        <v>3.1900000000000001E-3</v>
      </c>
      <c r="O2178" s="13">
        <f t="shared" si="134"/>
        <v>28.348923899999999</v>
      </c>
      <c r="P2178" s="13">
        <f>IF(D2178="ZZ",Brick_Kilns_EF!$E$8*(0.75),Brick_Kilns_EF!$E$8)</f>
        <v>7.1999999999999994E-4</v>
      </c>
      <c r="Q2178" s="13">
        <f t="shared" si="135"/>
        <v>6.3985031999999995</v>
      </c>
    </row>
    <row r="2179" spans="1:17">
      <c r="A2179" s="13" t="s">
        <v>2189</v>
      </c>
      <c r="B2179" s="13">
        <v>26.401302080000001</v>
      </c>
      <c r="C2179" s="13">
        <v>88.607460669999995</v>
      </c>
      <c r="D2179" s="13" t="s">
        <v>6</v>
      </c>
      <c r="E2179" s="13" t="s">
        <v>5000</v>
      </c>
      <c r="F2179" s="13" t="s">
        <v>171</v>
      </c>
      <c r="G2179" s="13" t="s">
        <v>4802</v>
      </c>
      <c r="H2179" s="13" t="s">
        <v>4816</v>
      </c>
      <c r="I2179" s="13">
        <f>(Brick_Kilns_EF!$B$13*Brick_Kilns_EF!$B$11*Brick_Kilns_EF!$B$12)</f>
        <v>8886.81</v>
      </c>
      <c r="J2179" s="13">
        <f>IF(D2179="ZZ",Brick_Kilns_EF!$E$9*(0.75),Brick_Kilns_EF!$E$9)</f>
        <v>7.4740000000000006E-4</v>
      </c>
      <c r="K2179" s="13">
        <f t="shared" ref="K2179:K2242" si="136">I2179*J2179</f>
        <v>6.6420017940000005</v>
      </c>
      <c r="L2179" s="13">
        <f>IF(D2179="ZZ", Brick_Kilns_EF!$E$6*(0.75),Brick_Kilns_EF!$E$6)</f>
        <v>4.0400000000000001E-4</v>
      </c>
      <c r="M2179" s="13">
        <f t="shared" ref="M2179:M2242" si="137">L2179*I2179</f>
        <v>3.5902712399999999</v>
      </c>
      <c r="N2179" s="13">
        <f>IF(D2179="ZZ",Brick_Kilns_EF!$E$7*(0.75),Brick_Kilns_EF!$E$7)</f>
        <v>3.1900000000000001E-3</v>
      </c>
      <c r="O2179" s="13">
        <f t="shared" ref="O2179:O2242" si="138">I2179*N2179</f>
        <v>28.348923899999999</v>
      </c>
      <c r="P2179" s="13">
        <f>IF(D2179="ZZ",Brick_Kilns_EF!$E$8*(0.75),Brick_Kilns_EF!$E$8)</f>
        <v>7.1999999999999994E-4</v>
      </c>
      <c r="Q2179" s="13">
        <f t="shared" ref="Q2179:Q2242" si="139">I2179*P2179</f>
        <v>6.3985031999999995</v>
      </c>
    </row>
    <row r="2180" spans="1:17">
      <c r="A2180" s="13" t="s">
        <v>2190</v>
      </c>
      <c r="B2180" s="13">
        <v>22.065927609999999</v>
      </c>
      <c r="C2180" s="13">
        <v>90.208631499999996</v>
      </c>
      <c r="D2180" s="13" t="s">
        <v>6</v>
      </c>
      <c r="E2180" s="13" t="s">
        <v>5000</v>
      </c>
      <c r="F2180" s="13" t="s">
        <v>11</v>
      </c>
      <c r="G2180" s="13" t="s">
        <v>4802</v>
      </c>
      <c r="H2180" s="13" t="s">
        <v>4816</v>
      </c>
      <c r="I2180" s="13">
        <f>(Brick_Kilns_EF!$B$13*Brick_Kilns_EF!$B$11*Brick_Kilns_EF!$B$12)</f>
        <v>8886.81</v>
      </c>
      <c r="J2180" s="13">
        <f>IF(D2180="ZZ",Brick_Kilns_EF!$E$9*(0.75),Brick_Kilns_EF!$E$9)</f>
        <v>7.4740000000000006E-4</v>
      </c>
      <c r="K2180" s="13">
        <f t="shared" si="136"/>
        <v>6.6420017940000005</v>
      </c>
      <c r="L2180" s="13">
        <f>IF(D2180="ZZ", Brick_Kilns_EF!$E$6*(0.75),Brick_Kilns_EF!$E$6)</f>
        <v>4.0400000000000001E-4</v>
      </c>
      <c r="M2180" s="13">
        <f t="shared" si="137"/>
        <v>3.5902712399999999</v>
      </c>
      <c r="N2180" s="13">
        <f>IF(D2180="ZZ",Brick_Kilns_EF!$E$7*(0.75),Brick_Kilns_EF!$E$7)</f>
        <v>3.1900000000000001E-3</v>
      </c>
      <c r="O2180" s="13">
        <f t="shared" si="138"/>
        <v>28.348923899999999</v>
      </c>
      <c r="P2180" s="13">
        <f>IF(D2180="ZZ",Brick_Kilns_EF!$E$8*(0.75),Brick_Kilns_EF!$E$8)</f>
        <v>7.1999999999999994E-4</v>
      </c>
      <c r="Q2180" s="13">
        <f t="shared" si="139"/>
        <v>6.3985031999999995</v>
      </c>
    </row>
    <row r="2181" spans="1:17">
      <c r="A2181" s="13" t="s">
        <v>2191</v>
      </c>
      <c r="B2181" s="13">
        <v>22.211818610000002</v>
      </c>
      <c r="C2181" s="13">
        <v>90.798531980000007</v>
      </c>
      <c r="D2181" s="13" t="s">
        <v>6</v>
      </c>
      <c r="E2181" s="13" t="s">
        <v>5000</v>
      </c>
      <c r="F2181" s="13" t="s">
        <v>11</v>
      </c>
      <c r="G2181" s="13" t="s">
        <v>4802</v>
      </c>
      <c r="H2181" s="13" t="s">
        <v>4816</v>
      </c>
      <c r="I2181" s="13">
        <f>(Brick_Kilns_EF!$B$13*Brick_Kilns_EF!$B$11*Brick_Kilns_EF!$B$12)</f>
        <v>8886.81</v>
      </c>
      <c r="J2181" s="13">
        <f>IF(D2181="ZZ",Brick_Kilns_EF!$E$9*(0.75),Brick_Kilns_EF!$E$9)</f>
        <v>7.4740000000000006E-4</v>
      </c>
      <c r="K2181" s="13">
        <f t="shared" si="136"/>
        <v>6.6420017940000005</v>
      </c>
      <c r="L2181" s="13">
        <f>IF(D2181="ZZ", Brick_Kilns_EF!$E$6*(0.75),Brick_Kilns_EF!$E$6)</f>
        <v>4.0400000000000001E-4</v>
      </c>
      <c r="M2181" s="13">
        <f t="shared" si="137"/>
        <v>3.5902712399999999</v>
      </c>
      <c r="N2181" s="13">
        <f>IF(D2181="ZZ",Brick_Kilns_EF!$E$7*(0.75),Brick_Kilns_EF!$E$7)</f>
        <v>3.1900000000000001E-3</v>
      </c>
      <c r="O2181" s="13">
        <f t="shared" si="138"/>
        <v>28.348923899999999</v>
      </c>
      <c r="P2181" s="13">
        <f>IF(D2181="ZZ",Brick_Kilns_EF!$E$8*(0.75),Brick_Kilns_EF!$E$8)</f>
        <v>7.1999999999999994E-4</v>
      </c>
      <c r="Q2181" s="13">
        <f t="shared" si="139"/>
        <v>6.3985031999999995</v>
      </c>
    </row>
    <row r="2182" spans="1:17">
      <c r="A2182" s="13" t="s">
        <v>2192</v>
      </c>
      <c r="B2182" s="13">
        <v>22.26536059</v>
      </c>
      <c r="C2182" s="13">
        <v>90.838047239999995</v>
      </c>
      <c r="D2182" s="13" t="s">
        <v>6</v>
      </c>
      <c r="E2182" s="13" t="s">
        <v>5000</v>
      </c>
      <c r="F2182" s="13" t="s">
        <v>11</v>
      </c>
      <c r="G2182" s="13" t="s">
        <v>4802</v>
      </c>
      <c r="H2182" s="13" t="s">
        <v>4816</v>
      </c>
      <c r="I2182" s="13">
        <f>(Brick_Kilns_EF!$B$13*Brick_Kilns_EF!$B$11*Brick_Kilns_EF!$B$12)</f>
        <v>8886.81</v>
      </c>
      <c r="J2182" s="13">
        <f>IF(D2182="ZZ",Brick_Kilns_EF!$E$9*(0.75),Brick_Kilns_EF!$E$9)</f>
        <v>7.4740000000000006E-4</v>
      </c>
      <c r="K2182" s="13">
        <f t="shared" si="136"/>
        <v>6.6420017940000005</v>
      </c>
      <c r="L2182" s="13">
        <f>IF(D2182="ZZ", Brick_Kilns_EF!$E$6*(0.75),Brick_Kilns_EF!$E$6)</f>
        <v>4.0400000000000001E-4</v>
      </c>
      <c r="M2182" s="13">
        <f t="shared" si="137"/>
        <v>3.5902712399999999</v>
      </c>
      <c r="N2182" s="13">
        <f>IF(D2182="ZZ",Brick_Kilns_EF!$E$7*(0.75),Brick_Kilns_EF!$E$7)</f>
        <v>3.1900000000000001E-3</v>
      </c>
      <c r="O2182" s="13">
        <f t="shared" si="138"/>
        <v>28.348923899999999</v>
      </c>
      <c r="P2182" s="13">
        <f>IF(D2182="ZZ",Brick_Kilns_EF!$E$8*(0.75),Brick_Kilns_EF!$E$8)</f>
        <v>7.1999999999999994E-4</v>
      </c>
      <c r="Q2182" s="13">
        <f t="shared" si="139"/>
        <v>6.3985031999999995</v>
      </c>
    </row>
    <row r="2183" spans="1:17">
      <c r="A2183" s="13" t="s">
        <v>2193</v>
      </c>
      <c r="B2183" s="13">
        <v>22.078021360000001</v>
      </c>
      <c r="C2183" s="13">
        <v>90.224781750000005</v>
      </c>
      <c r="D2183" s="13" t="s">
        <v>6</v>
      </c>
      <c r="E2183" s="13" t="s">
        <v>5000</v>
      </c>
      <c r="F2183" s="13" t="s">
        <v>11</v>
      </c>
      <c r="G2183" s="13" t="s">
        <v>4802</v>
      </c>
      <c r="H2183" s="13" t="s">
        <v>4816</v>
      </c>
      <c r="I2183" s="13">
        <f>(Brick_Kilns_EF!$B$13*Brick_Kilns_EF!$B$11*Brick_Kilns_EF!$B$12)</f>
        <v>8886.81</v>
      </c>
      <c r="J2183" s="13">
        <f>IF(D2183="ZZ",Brick_Kilns_EF!$E$9*(0.75),Brick_Kilns_EF!$E$9)</f>
        <v>7.4740000000000006E-4</v>
      </c>
      <c r="K2183" s="13">
        <f t="shared" si="136"/>
        <v>6.6420017940000005</v>
      </c>
      <c r="L2183" s="13">
        <f>IF(D2183="ZZ", Brick_Kilns_EF!$E$6*(0.75),Brick_Kilns_EF!$E$6)</f>
        <v>4.0400000000000001E-4</v>
      </c>
      <c r="M2183" s="13">
        <f t="shared" si="137"/>
        <v>3.5902712399999999</v>
      </c>
      <c r="N2183" s="13">
        <f>IF(D2183="ZZ",Brick_Kilns_EF!$E$7*(0.75),Brick_Kilns_EF!$E$7)</f>
        <v>3.1900000000000001E-3</v>
      </c>
      <c r="O2183" s="13">
        <f t="shared" si="138"/>
        <v>28.348923899999999</v>
      </c>
      <c r="P2183" s="13">
        <f>IF(D2183="ZZ",Brick_Kilns_EF!$E$8*(0.75),Brick_Kilns_EF!$E$8)</f>
        <v>7.1999999999999994E-4</v>
      </c>
      <c r="Q2183" s="13">
        <f t="shared" si="139"/>
        <v>6.3985031999999995</v>
      </c>
    </row>
    <row r="2184" spans="1:17">
      <c r="A2184" s="13" t="s">
        <v>2194</v>
      </c>
      <c r="B2184" s="13">
        <v>22.078119959999999</v>
      </c>
      <c r="C2184" s="13">
        <v>90.224787129999996</v>
      </c>
      <c r="D2184" s="13" t="s">
        <v>6</v>
      </c>
      <c r="E2184" s="13" t="s">
        <v>5000</v>
      </c>
      <c r="F2184" s="13" t="s">
        <v>11</v>
      </c>
      <c r="G2184" s="13" t="s">
        <v>4802</v>
      </c>
      <c r="H2184" s="13" t="s">
        <v>4816</v>
      </c>
      <c r="I2184" s="13">
        <f>(Brick_Kilns_EF!$B$13*Brick_Kilns_EF!$B$11*Brick_Kilns_EF!$B$12)</f>
        <v>8886.81</v>
      </c>
      <c r="J2184" s="13">
        <f>IF(D2184="ZZ",Brick_Kilns_EF!$E$9*(0.75),Brick_Kilns_EF!$E$9)</f>
        <v>7.4740000000000006E-4</v>
      </c>
      <c r="K2184" s="13">
        <f t="shared" si="136"/>
        <v>6.6420017940000005</v>
      </c>
      <c r="L2184" s="13">
        <f>IF(D2184="ZZ", Brick_Kilns_EF!$E$6*(0.75),Brick_Kilns_EF!$E$6)</f>
        <v>4.0400000000000001E-4</v>
      </c>
      <c r="M2184" s="13">
        <f t="shared" si="137"/>
        <v>3.5902712399999999</v>
      </c>
      <c r="N2184" s="13">
        <f>IF(D2184="ZZ",Brick_Kilns_EF!$E$7*(0.75),Brick_Kilns_EF!$E$7)</f>
        <v>3.1900000000000001E-3</v>
      </c>
      <c r="O2184" s="13">
        <f t="shared" si="138"/>
        <v>28.348923899999999</v>
      </c>
      <c r="P2184" s="13">
        <f>IF(D2184="ZZ",Brick_Kilns_EF!$E$8*(0.75),Brick_Kilns_EF!$E$8)</f>
        <v>7.1999999999999994E-4</v>
      </c>
      <c r="Q2184" s="13">
        <f t="shared" si="139"/>
        <v>6.3985031999999995</v>
      </c>
    </row>
    <row r="2185" spans="1:17">
      <c r="A2185" s="13" t="s">
        <v>2195</v>
      </c>
      <c r="B2185" s="13">
        <v>22.215667740000001</v>
      </c>
      <c r="C2185" s="13">
        <v>90.823265480000003</v>
      </c>
      <c r="D2185" s="13" t="s">
        <v>6</v>
      </c>
      <c r="E2185" s="13" t="s">
        <v>5000</v>
      </c>
      <c r="F2185" s="13" t="s">
        <v>11</v>
      </c>
      <c r="G2185" s="13" t="s">
        <v>4802</v>
      </c>
      <c r="H2185" s="13" t="s">
        <v>4816</v>
      </c>
      <c r="I2185" s="13">
        <f>(Brick_Kilns_EF!$B$13*Brick_Kilns_EF!$B$11*Brick_Kilns_EF!$B$12)</f>
        <v>8886.81</v>
      </c>
      <c r="J2185" s="13">
        <f>IF(D2185="ZZ",Brick_Kilns_EF!$E$9*(0.75),Brick_Kilns_EF!$E$9)</f>
        <v>7.4740000000000006E-4</v>
      </c>
      <c r="K2185" s="13">
        <f t="shared" si="136"/>
        <v>6.6420017940000005</v>
      </c>
      <c r="L2185" s="13">
        <f>IF(D2185="ZZ", Brick_Kilns_EF!$E$6*(0.75),Brick_Kilns_EF!$E$6)</f>
        <v>4.0400000000000001E-4</v>
      </c>
      <c r="M2185" s="13">
        <f t="shared" si="137"/>
        <v>3.5902712399999999</v>
      </c>
      <c r="N2185" s="13">
        <f>IF(D2185="ZZ",Brick_Kilns_EF!$E$7*(0.75),Brick_Kilns_EF!$E$7)</f>
        <v>3.1900000000000001E-3</v>
      </c>
      <c r="O2185" s="13">
        <f t="shared" si="138"/>
        <v>28.348923899999999</v>
      </c>
      <c r="P2185" s="13">
        <f>IF(D2185="ZZ",Brick_Kilns_EF!$E$8*(0.75),Brick_Kilns_EF!$E$8)</f>
        <v>7.1999999999999994E-4</v>
      </c>
      <c r="Q2185" s="13">
        <f t="shared" si="139"/>
        <v>6.3985031999999995</v>
      </c>
    </row>
    <row r="2186" spans="1:17">
      <c r="A2186" s="13" t="s">
        <v>2196</v>
      </c>
      <c r="B2186" s="13">
        <v>26.393782689999998</v>
      </c>
      <c r="C2186" s="13">
        <v>88.675154969999994</v>
      </c>
      <c r="D2186" s="13" t="s">
        <v>6</v>
      </c>
      <c r="E2186" s="13" t="s">
        <v>5000</v>
      </c>
      <c r="F2186" s="13" t="s">
        <v>171</v>
      </c>
      <c r="G2186" s="13" t="s">
        <v>4802</v>
      </c>
      <c r="H2186" s="13" t="s">
        <v>4816</v>
      </c>
      <c r="I2186" s="13">
        <f>(Brick_Kilns_EF!$B$13*Brick_Kilns_EF!$B$11*Brick_Kilns_EF!$B$12)</f>
        <v>8886.81</v>
      </c>
      <c r="J2186" s="13">
        <f>IF(D2186="ZZ",Brick_Kilns_EF!$E$9*(0.75),Brick_Kilns_EF!$E$9)</f>
        <v>7.4740000000000006E-4</v>
      </c>
      <c r="K2186" s="13">
        <f t="shared" si="136"/>
        <v>6.6420017940000005</v>
      </c>
      <c r="L2186" s="13">
        <f>IF(D2186="ZZ", Brick_Kilns_EF!$E$6*(0.75),Brick_Kilns_EF!$E$6)</f>
        <v>4.0400000000000001E-4</v>
      </c>
      <c r="M2186" s="13">
        <f t="shared" si="137"/>
        <v>3.5902712399999999</v>
      </c>
      <c r="N2186" s="13">
        <f>IF(D2186="ZZ",Brick_Kilns_EF!$E$7*(0.75),Brick_Kilns_EF!$E$7)</f>
        <v>3.1900000000000001E-3</v>
      </c>
      <c r="O2186" s="13">
        <f t="shared" si="138"/>
        <v>28.348923899999999</v>
      </c>
      <c r="P2186" s="13">
        <f>IF(D2186="ZZ",Brick_Kilns_EF!$E$8*(0.75),Brick_Kilns_EF!$E$8)</f>
        <v>7.1999999999999994E-4</v>
      </c>
      <c r="Q2186" s="13">
        <f t="shared" si="139"/>
        <v>6.3985031999999995</v>
      </c>
    </row>
    <row r="2187" spans="1:17">
      <c r="A2187" s="13" t="s">
        <v>2197</v>
      </c>
      <c r="B2187" s="13">
        <v>22.22569566</v>
      </c>
      <c r="C2187" s="13">
        <v>90.656769260000004</v>
      </c>
      <c r="D2187" s="13" t="s">
        <v>6</v>
      </c>
      <c r="E2187" s="13" t="s">
        <v>5000</v>
      </c>
      <c r="F2187" s="13" t="s">
        <v>11</v>
      </c>
      <c r="G2187" s="13" t="s">
        <v>4802</v>
      </c>
      <c r="H2187" s="13" t="s">
        <v>4816</v>
      </c>
      <c r="I2187" s="13">
        <f>(Brick_Kilns_EF!$B$13*Brick_Kilns_EF!$B$11*Brick_Kilns_EF!$B$12)</f>
        <v>8886.81</v>
      </c>
      <c r="J2187" s="13">
        <f>IF(D2187="ZZ",Brick_Kilns_EF!$E$9*(0.75),Brick_Kilns_EF!$E$9)</f>
        <v>7.4740000000000006E-4</v>
      </c>
      <c r="K2187" s="13">
        <f t="shared" si="136"/>
        <v>6.6420017940000005</v>
      </c>
      <c r="L2187" s="13">
        <f>IF(D2187="ZZ", Brick_Kilns_EF!$E$6*(0.75),Brick_Kilns_EF!$E$6)</f>
        <v>4.0400000000000001E-4</v>
      </c>
      <c r="M2187" s="13">
        <f t="shared" si="137"/>
        <v>3.5902712399999999</v>
      </c>
      <c r="N2187" s="13">
        <f>IF(D2187="ZZ",Brick_Kilns_EF!$E$7*(0.75),Brick_Kilns_EF!$E$7)</f>
        <v>3.1900000000000001E-3</v>
      </c>
      <c r="O2187" s="13">
        <f t="shared" si="138"/>
        <v>28.348923899999999</v>
      </c>
      <c r="P2187" s="13">
        <f>IF(D2187="ZZ",Brick_Kilns_EF!$E$8*(0.75),Brick_Kilns_EF!$E$8)</f>
        <v>7.1999999999999994E-4</v>
      </c>
      <c r="Q2187" s="13">
        <f t="shared" si="139"/>
        <v>6.3985031999999995</v>
      </c>
    </row>
    <row r="2188" spans="1:17">
      <c r="A2188" s="13" t="s">
        <v>2198</v>
      </c>
      <c r="B2188" s="13">
        <v>22.105599689999998</v>
      </c>
      <c r="C2188" s="13">
        <v>90.781658179999994</v>
      </c>
      <c r="D2188" s="13" t="s">
        <v>6</v>
      </c>
      <c r="E2188" s="13" t="s">
        <v>5000</v>
      </c>
      <c r="F2188" s="13" t="s">
        <v>11</v>
      </c>
      <c r="G2188" s="13" t="s">
        <v>4802</v>
      </c>
      <c r="H2188" s="13" t="s">
        <v>4816</v>
      </c>
      <c r="I2188" s="13">
        <f>(Brick_Kilns_EF!$B$13*Brick_Kilns_EF!$B$11*Brick_Kilns_EF!$B$12)</f>
        <v>8886.81</v>
      </c>
      <c r="J2188" s="13">
        <f>IF(D2188="ZZ",Brick_Kilns_EF!$E$9*(0.75),Brick_Kilns_EF!$E$9)</f>
        <v>7.4740000000000006E-4</v>
      </c>
      <c r="K2188" s="13">
        <f t="shared" si="136"/>
        <v>6.6420017940000005</v>
      </c>
      <c r="L2188" s="13">
        <f>IF(D2188="ZZ", Brick_Kilns_EF!$E$6*(0.75),Brick_Kilns_EF!$E$6)</f>
        <v>4.0400000000000001E-4</v>
      </c>
      <c r="M2188" s="13">
        <f t="shared" si="137"/>
        <v>3.5902712399999999</v>
      </c>
      <c r="N2188" s="13">
        <f>IF(D2188="ZZ",Brick_Kilns_EF!$E$7*(0.75),Brick_Kilns_EF!$E$7)</f>
        <v>3.1900000000000001E-3</v>
      </c>
      <c r="O2188" s="13">
        <f t="shared" si="138"/>
        <v>28.348923899999999</v>
      </c>
      <c r="P2188" s="13">
        <f>IF(D2188="ZZ",Brick_Kilns_EF!$E$8*(0.75),Brick_Kilns_EF!$E$8)</f>
        <v>7.1999999999999994E-4</v>
      </c>
      <c r="Q2188" s="13">
        <f t="shared" si="139"/>
        <v>6.3985031999999995</v>
      </c>
    </row>
    <row r="2189" spans="1:17">
      <c r="A2189" s="13" t="s">
        <v>2199</v>
      </c>
      <c r="B2189" s="13">
        <v>22.287909209999999</v>
      </c>
      <c r="C2189" s="13">
        <v>90.83307714</v>
      </c>
      <c r="D2189" s="13" t="s">
        <v>6</v>
      </c>
      <c r="E2189" s="13" t="s">
        <v>5000</v>
      </c>
      <c r="F2189" s="13" t="s">
        <v>11</v>
      </c>
      <c r="G2189" s="13" t="s">
        <v>4802</v>
      </c>
      <c r="H2189" s="13" t="s">
        <v>4816</v>
      </c>
      <c r="I2189" s="13">
        <f>(Brick_Kilns_EF!$B$13*Brick_Kilns_EF!$B$11*Brick_Kilns_EF!$B$12)</f>
        <v>8886.81</v>
      </c>
      <c r="J2189" s="13">
        <f>IF(D2189="ZZ",Brick_Kilns_EF!$E$9*(0.75),Brick_Kilns_EF!$E$9)</f>
        <v>7.4740000000000006E-4</v>
      </c>
      <c r="K2189" s="13">
        <f t="shared" si="136"/>
        <v>6.6420017940000005</v>
      </c>
      <c r="L2189" s="13">
        <f>IF(D2189="ZZ", Brick_Kilns_EF!$E$6*(0.75),Brick_Kilns_EF!$E$6)</f>
        <v>4.0400000000000001E-4</v>
      </c>
      <c r="M2189" s="13">
        <f t="shared" si="137"/>
        <v>3.5902712399999999</v>
      </c>
      <c r="N2189" s="13">
        <f>IF(D2189="ZZ",Brick_Kilns_EF!$E$7*(0.75),Brick_Kilns_EF!$E$7)</f>
        <v>3.1900000000000001E-3</v>
      </c>
      <c r="O2189" s="13">
        <f t="shared" si="138"/>
        <v>28.348923899999999</v>
      </c>
      <c r="P2189" s="13">
        <f>IF(D2189="ZZ",Brick_Kilns_EF!$E$8*(0.75),Brick_Kilns_EF!$E$8)</f>
        <v>7.1999999999999994E-4</v>
      </c>
      <c r="Q2189" s="13">
        <f t="shared" si="139"/>
        <v>6.3985031999999995</v>
      </c>
    </row>
    <row r="2190" spans="1:17">
      <c r="A2190" s="13" t="s">
        <v>2200</v>
      </c>
      <c r="B2190" s="13">
        <v>22.352063449999999</v>
      </c>
      <c r="C2190" s="13">
        <v>90.417680200000007</v>
      </c>
      <c r="D2190" s="13" t="s">
        <v>6</v>
      </c>
      <c r="E2190" s="13" t="s">
        <v>5000</v>
      </c>
      <c r="F2190" s="13" t="s">
        <v>11</v>
      </c>
      <c r="G2190" s="13" t="s">
        <v>4802</v>
      </c>
      <c r="H2190" s="13" t="s">
        <v>4816</v>
      </c>
      <c r="I2190" s="13">
        <f>(Brick_Kilns_EF!$B$13*Brick_Kilns_EF!$B$11*Brick_Kilns_EF!$B$12)</f>
        <v>8886.81</v>
      </c>
      <c r="J2190" s="13">
        <f>IF(D2190="ZZ",Brick_Kilns_EF!$E$9*(0.75),Brick_Kilns_EF!$E$9)</f>
        <v>7.4740000000000006E-4</v>
      </c>
      <c r="K2190" s="13">
        <f t="shared" si="136"/>
        <v>6.6420017940000005</v>
      </c>
      <c r="L2190" s="13">
        <f>IF(D2190="ZZ", Brick_Kilns_EF!$E$6*(0.75),Brick_Kilns_EF!$E$6)</f>
        <v>4.0400000000000001E-4</v>
      </c>
      <c r="M2190" s="13">
        <f t="shared" si="137"/>
        <v>3.5902712399999999</v>
      </c>
      <c r="N2190" s="13">
        <f>IF(D2190="ZZ",Brick_Kilns_EF!$E$7*(0.75),Brick_Kilns_EF!$E$7)</f>
        <v>3.1900000000000001E-3</v>
      </c>
      <c r="O2190" s="13">
        <f t="shared" si="138"/>
        <v>28.348923899999999</v>
      </c>
      <c r="P2190" s="13">
        <f>IF(D2190="ZZ",Brick_Kilns_EF!$E$8*(0.75),Brick_Kilns_EF!$E$8)</f>
        <v>7.1999999999999994E-4</v>
      </c>
      <c r="Q2190" s="13">
        <f t="shared" si="139"/>
        <v>6.3985031999999995</v>
      </c>
    </row>
    <row r="2191" spans="1:17">
      <c r="A2191" s="13" t="s">
        <v>2201</v>
      </c>
      <c r="B2191" s="13">
        <v>22.31580349</v>
      </c>
      <c r="C2191" s="13">
        <v>90.511019289999993</v>
      </c>
      <c r="D2191" s="13" t="s">
        <v>6</v>
      </c>
      <c r="E2191" s="13" t="s">
        <v>5000</v>
      </c>
      <c r="F2191" s="13" t="s">
        <v>11</v>
      </c>
      <c r="G2191" s="13" t="s">
        <v>4802</v>
      </c>
      <c r="H2191" s="13" t="s">
        <v>4816</v>
      </c>
      <c r="I2191" s="13">
        <f>(Brick_Kilns_EF!$B$13*Brick_Kilns_EF!$B$11*Brick_Kilns_EF!$B$12)</f>
        <v>8886.81</v>
      </c>
      <c r="J2191" s="13">
        <f>IF(D2191="ZZ",Brick_Kilns_EF!$E$9*(0.75),Brick_Kilns_EF!$E$9)</f>
        <v>7.4740000000000006E-4</v>
      </c>
      <c r="K2191" s="13">
        <f t="shared" si="136"/>
        <v>6.6420017940000005</v>
      </c>
      <c r="L2191" s="13">
        <f>IF(D2191="ZZ", Brick_Kilns_EF!$E$6*(0.75),Brick_Kilns_EF!$E$6)</f>
        <v>4.0400000000000001E-4</v>
      </c>
      <c r="M2191" s="13">
        <f t="shared" si="137"/>
        <v>3.5902712399999999</v>
      </c>
      <c r="N2191" s="13">
        <f>IF(D2191="ZZ",Brick_Kilns_EF!$E$7*(0.75),Brick_Kilns_EF!$E$7)</f>
        <v>3.1900000000000001E-3</v>
      </c>
      <c r="O2191" s="13">
        <f t="shared" si="138"/>
        <v>28.348923899999999</v>
      </c>
      <c r="P2191" s="13">
        <f>IF(D2191="ZZ",Brick_Kilns_EF!$E$8*(0.75),Brick_Kilns_EF!$E$8)</f>
        <v>7.1999999999999994E-4</v>
      </c>
      <c r="Q2191" s="13">
        <f t="shared" si="139"/>
        <v>6.3985031999999995</v>
      </c>
    </row>
    <row r="2192" spans="1:17">
      <c r="A2192" s="13" t="s">
        <v>2202</v>
      </c>
      <c r="B2192" s="13">
        <v>22.198705700000001</v>
      </c>
      <c r="C2192" s="13">
        <v>89.892788620000005</v>
      </c>
      <c r="D2192" s="13" t="s">
        <v>6</v>
      </c>
      <c r="E2192" s="13" t="s">
        <v>5000</v>
      </c>
      <c r="F2192" s="13" t="s">
        <v>11</v>
      </c>
      <c r="G2192" s="13" t="s">
        <v>4802</v>
      </c>
      <c r="H2192" s="13" t="s">
        <v>4816</v>
      </c>
      <c r="I2192" s="13">
        <f>(Brick_Kilns_EF!$B$13*Brick_Kilns_EF!$B$11*Brick_Kilns_EF!$B$12)</f>
        <v>8886.81</v>
      </c>
      <c r="J2192" s="13">
        <f>IF(D2192="ZZ",Brick_Kilns_EF!$E$9*(0.75),Brick_Kilns_EF!$E$9)</f>
        <v>7.4740000000000006E-4</v>
      </c>
      <c r="K2192" s="13">
        <f t="shared" si="136"/>
        <v>6.6420017940000005</v>
      </c>
      <c r="L2192" s="13">
        <f>IF(D2192="ZZ", Brick_Kilns_EF!$E$6*(0.75),Brick_Kilns_EF!$E$6)</f>
        <v>4.0400000000000001E-4</v>
      </c>
      <c r="M2192" s="13">
        <f t="shared" si="137"/>
        <v>3.5902712399999999</v>
      </c>
      <c r="N2192" s="13">
        <f>IF(D2192="ZZ",Brick_Kilns_EF!$E$7*(0.75),Brick_Kilns_EF!$E$7)</f>
        <v>3.1900000000000001E-3</v>
      </c>
      <c r="O2192" s="13">
        <f t="shared" si="138"/>
        <v>28.348923899999999</v>
      </c>
      <c r="P2192" s="13">
        <f>IF(D2192="ZZ",Brick_Kilns_EF!$E$8*(0.75),Brick_Kilns_EF!$E$8)</f>
        <v>7.1999999999999994E-4</v>
      </c>
      <c r="Q2192" s="13">
        <f t="shared" si="139"/>
        <v>6.3985031999999995</v>
      </c>
    </row>
    <row r="2193" spans="1:17">
      <c r="A2193" s="13" t="s">
        <v>2203</v>
      </c>
      <c r="B2193" s="13">
        <v>22.20380552</v>
      </c>
      <c r="C2193" s="13">
        <v>90.820539769999996</v>
      </c>
      <c r="D2193" s="13" t="s">
        <v>6</v>
      </c>
      <c r="E2193" s="13" t="s">
        <v>5000</v>
      </c>
      <c r="F2193" s="13" t="s">
        <v>11</v>
      </c>
      <c r="G2193" s="13" t="s">
        <v>4802</v>
      </c>
      <c r="H2193" s="13" t="s">
        <v>4816</v>
      </c>
      <c r="I2193" s="13">
        <f>(Brick_Kilns_EF!$B$13*Brick_Kilns_EF!$B$11*Brick_Kilns_EF!$B$12)</f>
        <v>8886.81</v>
      </c>
      <c r="J2193" s="13">
        <f>IF(D2193="ZZ",Brick_Kilns_EF!$E$9*(0.75),Brick_Kilns_EF!$E$9)</f>
        <v>7.4740000000000006E-4</v>
      </c>
      <c r="K2193" s="13">
        <f t="shared" si="136"/>
        <v>6.6420017940000005</v>
      </c>
      <c r="L2193" s="13">
        <f>IF(D2193="ZZ", Brick_Kilns_EF!$E$6*(0.75),Brick_Kilns_EF!$E$6)</f>
        <v>4.0400000000000001E-4</v>
      </c>
      <c r="M2193" s="13">
        <f t="shared" si="137"/>
        <v>3.5902712399999999</v>
      </c>
      <c r="N2193" s="13">
        <f>IF(D2193="ZZ",Brick_Kilns_EF!$E$7*(0.75),Brick_Kilns_EF!$E$7)</f>
        <v>3.1900000000000001E-3</v>
      </c>
      <c r="O2193" s="13">
        <f t="shared" si="138"/>
        <v>28.348923899999999</v>
      </c>
      <c r="P2193" s="13">
        <f>IF(D2193="ZZ",Brick_Kilns_EF!$E$8*(0.75),Brick_Kilns_EF!$E$8)</f>
        <v>7.1999999999999994E-4</v>
      </c>
      <c r="Q2193" s="13">
        <f t="shared" si="139"/>
        <v>6.3985031999999995</v>
      </c>
    </row>
    <row r="2194" spans="1:17">
      <c r="A2194" s="13" t="s">
        <v>2204</v>
      </c>
      <c r="B2194" s="13">
        <v>22.203814909999998</v>
      </c>
      <c r="C2194" s="13">
        <v>90.820362399999993</v>
      </c>
      <c r="D2194" s="13" t="s">
        <v>6</v>
      </c>
      <c r="E2194" s="13" t="s">
        <v>5000</v>
      </c>
      <c r="F2194" s="13" t="s">
        <v>11</v>
      </c>
      <c r="G2194" s="13" t="s">
        <v>4802</v>
      </c>
      <c r="H2194" s="13" t="s">
        <v>4816</v>
      </c>
      <c r="I2194" s="13">
        <f>(Brick_Kilns_EF!$B$13*Brick_Kilns_EF!$B$11*Brick_Kilns_EF!$B$12)</f>
        <v>8886.81</v>
      </c>
      <c r="J2194" s="13">
        <f>IF(D2194="ZZ",Brick_Kilns_EF!$E$9*(0.75),Brick_Kilns_EF!$E$9)</f>
        <v>7.4740000000000006E-4</v>
      </c>
      <c r="K2194" s="13">
        <f t="shared" si="136"/>
        <v>6.6420017940000005</v>
      </c>
      <c r="L2194" s="13">
        <f>IF(D2194="ZZ", Brick_Kilns_EF!$E$6*(0.75),Brick_Kilns_EF!$E$6)</f>
        <v>4.0400000000000001E-4</v>
      </c>
      <c r="M2194" s="13">
        <f t="shared" si="137"/>
        <v>3.5902712399999999</v>
      </c>
      <c r="N2194" s="13">
        <f>IF(D2194="ZZ",Brick_Kilns_EF!$E$7*(0.75),Brick_Kilns_EF!$E$7)</f>
        <v>3.1900000000000001E-3</v>
      </c>
      <c r="O2194" s="13">
        <f t="shared" si="138"/>
        <v>28.348923899999999</v>
      </c>
      <c r="P2194" s="13">
        <f>IF(D2194="ZZ",Brick_Kilns_EF!$E$8*(0.75),Brick_Kilns_EF!$E$8)</f>
        <v>7.1999999999999994E-4</v>
      </c>
      <c r="Q2194" s="13">
        <f t="shared" si="139"/>
        <v>6.3985031999999995</v>
      </c>
    </row>
    <row r="2195" spans="1:17">
      <c r="A2195" s="13" t="s">
        <v>2205</v>
      </c>
      <c r="B2195" s="13">
        <v>22.204185840000001</v>
      </c>
      <c r="C2195" s="13">
        <v>90.820932150000004</v>
      </c>
      <c r="D2195" s="13" t="s">
        <v>6</v>
      </c>
      <c r="E2195" s="13" t="s">
        <v>5000</v>
      </c>
      <c r="F2195" s="13" t="s">
        <v>11</v>
      </c>
      <c r="G2195" s="13" t="s">
        <v>4802</v>
      </c>
      <c r="H2195" s="13" t="s">
        <v>4816</v>
      </c>
      <c r="I2195" s="13">
        <f>(Brick_Kilns_EF!$B$13*Brick_Kilns_EF!$B$11*Brick_Kilns_EF!$B$12)</f>
        <v>8886.81</v>
      </c>
      <c r="J2195" s="13">
        <f>IF(D2195="ZZ",Brick_Kilns_EF!$E$9*(0.75),Brick_Kilns_EF!$E$9)</f>
        <v>7.4740000000000006E-4</v>
      </c>
      <c r="K2195" s="13">
        <f t="shared" si="136"/>
        <v>6.6420017940000005</v>
      </c>
      <c r="L2195" s="13">
        <f>IF(D2195="ZZ", Brick_Kilns_EF!$E$6*(0.75),Brick_Kilns_EF!$E$6)</f>
        <v>4.0400000000000001E-4</v>
      </c>
      <c r="M2195" s="13">
        <f t="shared" si="137"/>
        <v>3.5902712399999999</v>
      </c>
      <c r="N2195" s="13">
        <f>IF(D2195="ZZ",Brick_Kilns_EF!$E$7*(0.75),Brick_Kilns_EF!$E$7)</f>
        <v>3.1900000000000001E-3</v>
      </c>
      <c r="O2195" s="13">
        <f t="shared" si="138"/>
        <v>28.348923899999999</v>
      </c>
      <c r="P2195" s="13">
        <f>IF(D2195="ZZ",Brick_Kilns_EF!$E$8*(0.75),Brick_Kilns_EF!$E$8)</f>
        <v>7.1999999999999994E-4</v>
      </c>
      <c r="Q2195" s="13">
        <f t="shared" si="139"/>
        <v>6.3985031999999995</v>
      </c>
    </row>
    <row r="2196" spans="1:17">
      <c r="A2196" s="13" t="s">
        <v>2206</v>
      </c>
      <c r="B2196" s="13">
        <v>22.248574510000001</v>
      </c>
      <c r="C2196" s="13">
        <v>90.669336979999997</v>
      </c>
      <c r="D2196" s="13" t="s">
        <v>6</v>
      </c>
      <c r="E2196" s="13" t="s">
        <v>5000</v>
      </c>
      <c r="F2196" s="13" t="s">
        <v>11</v>
      </c>
      <c r="G2196" s="13" t="s">
        <v>4802</v>
      </c>
      <c r="H2196" s="13" t="s">
        <v>4816</v>
      </c>
      <c r="I2196" s="13">
        <f>(Brick_Kilns_EF!$B$13*Brick_Kilns_EF!$B$11*Brick_Kilns_EF!$B$12)</f>
        <v>8886.81</v>
      </c>
      <c r="J2196" s="13">
        <f>IF(D2196="ZZ",Brick_Kilns_EF!$E$9*(0.75),Brick_Kilns_EF!$E$9)</f>
        <v>7.4740000000000006E-4</v>
      </c>
      <c r="K2196" s="13">
        <f t="shared" si="136"/>
        <v>6.6420017940000005</v>
      </c>
      <c r="L2196" s="13">
        <f>IF(D2196="ZZ", Brick_Kilns_EF!$E$6*(0.75),Brick_Kilns_EF!$E$6)</f>
        <v>4.0400000000000001E-4</v>
      </c>
      <c r="M2196" s="13">
        <f t="shared" si="137"/>
        <v>3.5902712399999999</v>
      </c>
      <c r="N2196" s="13">
        <f>IF(D2196="ZZ",Brick_Kilns_EF!$E$7*(0.75),Brick_Kilns_EF!$E$7)</f>
        <v>3.1900000000000001E-3</v>
      </c>
      <c r="O2196" s="13">
        <f t="shared" si="138"/>
        <v>28.348923899999999</v>
      </c>
      <c r="P2196" s="13">
        <f>IF(D2196="ZZ",Brick_Kilns_EF!$E$8*(0.75),Brick_Kilns_EF!$E$8)</f>
        <v>7.1999999999999994E-4</v>
      </c>
      <c r="Q2196" s="13">
        <f t="shared" si="139"/>
        <v>6.3985031999999995</v>
      </c>
    </row>
    <row r="2197" spans="1:17">
      <c r="A2197" s="13" t="s">
        <v>2207</v>
      </c>
      <c r="B2197" s="13">
        <v>22.480742320000001</v>
      </c>
      <c r="C2197" s="13">
        <v>90.757961519999995</v>
      </c>
      <c r="D2197" s="13" t="s">
        <v>6</v>
      </c>
      <c r="E2197" s="13" t="s">
        <v>5000</v>
      </c>
      <c r="F2197" s="13" t="s">
        <v>11</v>
      </c>
      <c r="G2197" s="13" t="s">
        <v>4802</v>
      </c>
      <c r="H2197" s="13" t="s">
        <v>4816</v>
      </c>
      <c r="I2197" s="13">
        <f>(Brick_Kilns_EF!$B$13*Brick_Kilns_EF!$B$11*Brick_Kilns_EF!$B$12)</f>
        <v>8886.81</v>
      </c>
      <c r="J2197" s="13">
        <f>IF(D2197="ZZ",Brick_Kilns_EF!$E$9*(0.75),Brick_Kilns_EF!$E$9)</f>
        <v>7.4740000000000006E-4</v>
      </c>
      <c r="K2197" s="13">
        <f t="shared" si="136"/>
        <v>6.6420017940000005</v>
      </c>
      <c r="L2197" s="13">
        <f>IF(D2197="ZZ", Brick_Kilns_EF!$E$6*(0.75),Brick_Kilns_EF!$E$6)</f>
        <v>4.0400000000000001E-4</v>
      </c>
      <c r="M2197" s="13">
        <f t="shared" si="137"/>
        <v>3.5902712399999999</v>
      </c>
      <c r="N2197" s="13">
        <f>IF(D2197="ZZ",Brick_Kilns_EF!$E$7*(0.75),Brick_Kilns_EF!$E$7)</f>
        <v>3.1900000000000001E-3</v>
      </c>
      <c r="O2197" s="13">
        <f t="shared" si="138"/>
        <v>28.348923899999999</v>
      </c>
      <c r="P2197" s="13">
        <f>IF(D2197="ZZ",Brick_Kilns_EF!$E$8*(0.75),Brick_Kilns_EF!$E$8)</f>
        <v>7.1999999999999994E-4</v>
      </c>
      <c r="Q2197" s="13">
        <f t="shared" si="139"/>
        <v>6.3985031999999995</v>
      </c>
    </row>
    <row r="2198" spans="1:17">
      <c r="A2198" s="13" t="s">
        <v>2208</v>
      </c>
      <c r="B2198" s="13">
        <v>22.394832690000001</v>
      </c>
      <c r="C2198" s="13">
        <v>90.749256459999998</v>
      </c>
      <c r="D2198" s="13" t="s">
        <v>6</v>
      </c>
      <c r="E2198" s="13" t="s">
        <v>5000</v>
      </c>
      <c r="F2198" s="13" t="s">
        <v>11</v>
      </c>
      <c r="G2198" s="13" t="s">
        <v>4802</v>
      </c>
      <c r="H2198" s="13" t="s">
        <v>4816</v>
      </c>
      <c r="I2198" s="13">
        <f>(Brick_Kilns_EF!$B$13*Brick_Kilns_EF!$B$11*Brick_Kilns_EF!$B$12)</f>
        <v>8886.81</v>
      </c>
      <c r="J2198" s="13">
        <f>IF(D2198="ZZ",Brick_Kilns_EF!$E$9*(0.75),Brick_Kilns_EF!$E$9)</f>
        <v>7.4740000000000006E-4</v>
      </c>
      <c r="K2198" s="13">
        <f t="shared" si="136"/>
        <v>6.6420017940000005</v>
      </c>
      <c r="L2198" s="13">
        <f>IF(D2198="ZZ", Brick_Kilns_EF!$E$6*(0.75),Brick_Kilns_EF!$E$6)</f>
        <v>4.0400000000000001E-4</v>
      </c>
      <c r="M2198" s="13">
        <f t="shared" si="137"/>
        <v>3.5902712399999999</v>
      </c>
      <c r="N2198" s="13">
        <f>IF(D2198="ZZ",Brick_Kilns_EF!$E$7*(0.75),Brick_Kilns_EF!$E$7)</f>
        <v>3.1900000000000001E-3</v>
      </c>
      <c r="O2198" s="13">
        <f t="shared" si="138"/>
        <v>28.348923899999999</v>
      </c>
      <c r="P2198" s="13">
        <f>IF(D2198="ZZ",Brick_Kilns_EF!$E$8*(0.75),Brick_Kilns_EF!$E$8)</f>
        <v>7.1999999999999994E-4</v>
      </c>
      <c r="Q2198" s="13">
        <f t="shared" si="139"/>
        <v>6.3985031999999995</v>
      </c>
    </row>
    <row r="2199" spans="1:17">
      <c r="A2199" s="13" t="s">
        <v>2209</v>
      </c>
      <c r="B2199" s="13">
        <v>22.395128499999998</v>
      </c>
      <c r="C2199" s="13">
        <v>90.747762210000005</v>
      </c>
      <c r="D2199" s="13" t="s">
        <v>6</v>
      </c>
      <c r="E2199" s="13" t="s">
        <v>5000</v>
      </c>
      <c r="F2199" s="13" t="s">
        <v>11</v>
      </c>
      <c r="G2199" s="13" t="s">
        <v>4802</v>
      </c>
      <c r="H2199" s="13" t="s">
        <v>4816</v>
      </c>
      <c r="I2199" s="13">
        <f>(Brick_Kilns_EF!$B$13*Brick_Kilns_EF!$B$11*Brick_Kilns_EF!$B$12)</f>
        <v>8886.81</v>
      </c>
      <c r="J2199" s="13">
        <f>IF(D2199="ZZ",Brick_Kilns_EF!$E$9*(0.75),Brick_Kilns_EF!$E$9)</f>
        <v>7.4740000000000006E-4</v>
      </c>
      <c r="K2199" s="13">
        <f t="shared" si="136"/>
        <v>6.6420017940000005</v>
      </c>
      <c r="L2199" s="13">
        <f>IF(D2199="ZZ", Brick_Kilns_EF!$E$6*(0.75),Brick_Kilns_EF!$E$6)</f>
        <v>4.0400000000000001E-4</v>
      </c>
      <c r="M2199" s="13">
        <f t="shared" si="137"/>
        <v>3.5902712399999999</v>
      </c>
      <c r="N2199" s="13">
        <f>IF(D2199="ZZ",Brick_Kilns_EF!$E$7*(0.75),Brick_Kilns_EF!$E$7)</f>
        <v>3.1900000000000001E-3</v>
      </c>
      <c r="O2199" s="13">
        <f t="shared" si="138"/>
        <v>28.348923899999999</v>
      </c>
      <c r="P2199" s="13">
        <f>IF(D2199="ZZ",Brick_Kilns_EF!$E$8*(0.75),Brick_Kilns_EF!$E$8)</f>
        <v>7.1999999999999994E-4</v>
      </c>
      <c r="Q2199" s="13">
        <f t="shared" si="139"/>
        <v>6.3985031999999995</v>
      </c>
    </row>
    <row r="2200" spans="1:17">
      <c r="A2200" s="13" t="s">
        <v>2210</v>
      </c>
      <c r="B2200" s="13">
        <v>22.394846780000002</v>
      </c>
      <c r="C2200" s="13">
        <v>90.749186589999994</v>
      </c>
      <c r="D2200" s="13" t="s">
        <v>6</v>
      </c>
      <c r="E2200" s="13" t="s">
        <v>5000</v>
      </c>
      <c r="F2200" s="13" t="s">
        <v>11</v>
      </c>
      <c r="G2200" s="13" t="s">
        <v>4802</v>
      </c>
      <c r="H2200" s="13" t="s">
        <v>4816</v>
      </c>
      <c r="I2200" s="13">
        <f>(Brick_Kilns_EF!$B$13*Brick_Kilns_EF!$B$11*Brick_Kilns_EF!$B$12)</f>
        <v>8886.81</v>
      </c>
      <c r="J2200" s="13">
        <f>IF(D2200="ZZ",Brick_Kilns_EF!$E$9*(0.75),Brick_Kilns_EF!$E$9)</f>
        <v>7.4740000000000006E-4</v>
      </c>
      <c r="K2200" s="13">
        <f t="shared" si="136"/>
        <v>6.6420017940000005</v>
      </c>
      <c r="L2200" s="13">
        <f>IF(D2200="ZZ", Brick_Kilns_EF!$E$6*(0.75),Brick_Kilns_EF!$E$6)</f>
        <v>4.0400000000000001E-4</v>
      </c>
      <c r="M2200" s="13">
        <f t="shared" si="137"/>
        <v>3.5902712399999999</v>
      </c>
      <c r="N2200" s="13">
        <f>IF(D2200="ZZ",Brick_Kilns_EF!$E$7*(0.75),Brick_Kilns_EF!$E$7)</f>
        <v>3.1900000000000001E-3</v>
      </c>
      <c r="O2200" s="13">
        <f t="shared" si="138"/>
        <v>28.348923899999999</v>
      </c>
      <c r="P2200" s="13">
        <f>IF(D2200="ZZ",Brick_Kilns_EF!$E$8*(0.75),Brick_Kilns_EF!$E$8)</f>
        <v>7.1999999999999994E-4</v>
      </c>
      <c r="Q2200" s="13">
        <f t="shared" si="139"/>
        <v>6.3985031999999995</v>
      </c>
    </row>
    <row r="2201" spans="1:17">
      <c r="A2201" s="13" t="s">
        <v>2211</v>
      </c>
      <c r="B2201" s="13">
        <v>22.263497569999998</v>
      </c>
      <c r="C2201" s="13">
        <v>90.078682099999995</v>
      </c>
      <c r="D2201" s="13" t="s">
        <v>6</v>
      </c>
      <c r="E2201" s="13" t="s">
        <v>5000</v>
      </c>
      <c r="F2201" s="13" t="s">
        <v>11</v>
      </c>
      <c r="G2201" s="13" t="s">
        <v>4802</v>
      </c>
      <c r="H2201" s="13" t="s">
        <v>4816</v>
      </c>
      <c r="I2201" s="13">
        <f>(Brick_Kilns_EF!$B$13*Brick_Kilns_EF!$B$11*Brick_Kilns_EF!$B$12)</f>
        <v>8886.81</v>
      </c>
      <c r="J2201" s="13">
        <f>IF(D2201="ZZ",Brick_Kilns_EF!$E$9*(0.75),Brick_Kilns_EF!$E$9)</f>
        <v>7.4740000000000006E-4</v>
      </c>
      <c r="K2201" s="13">
        <f t="shared" si="136"/>
        <v>6.6420017940000005</v>
      </c>
      <c r="L2201" s="13">
        <f>IF(D2201="ZZ", Brick_Kilns_EF!$E$6*(0.75),Brick_Kilns_EF!$E$6)</f>
        <v>4.0400000000000001E-4</v>
      </c>
      <c r="M2201" s="13">
        <f t="shared" si="137"/>
        <v>3.5902712399999999</v>
      </c>
      <c r="N2201" s="13">
        <f>IF(D2201="ZZ",Brick_Kilns_EF!$E$7*(0.75),Brick_Kilns_EF!$E$7)</f>
        <v>3.1900000000000001E-3</v>
      </c>
      <c r="O2201" s="13">
        <f t="shared" si="138"/>
        <v>28.348923899999999</v>
      </c>
      <c r="P2201" s="13">
        <f>IF(D2201="ZZ",Brick_Kilns_EF!$E$8*(0.75),Brick_Kilns_EF!$E$8)</f>
        <v>7.1999999999999994E-4</v>
      </c>
      <c r="Q2201" s="13">
        <f t="shared" si="139"/>
        <v>6.3985031999999995</v>
      </c>
    </row>
    <row r="2202" spans="1:17">
      <c r="A2202" s="13" t="s">
        <v>2212</v>
      </c>
      <c r="B2202" s="13">
        <v>22.23744937</v>
      </c>
      <c r="C2202" s="13">
        <v>90.670135599999995</v>
      </c>
      <c r="D2202" s="13" t="s">
        <v>6</v>
      </c>
      <c r="E2202" s="13" t="s">
        <v>5000</v>
      </c>
      <c r="F2202" s="13" t="s">
        <v>11</v>
      </c>
      <c r="G2202" s="13" t="s">
        <v>4802</v>
      </c>
      <c r="H2202" s="13" t="s">
        <v>4816</v>
      </c>
      <c r="I2202" s="13">
        <f>(Brick_Kilns_EF!$B$13*Brick_Kilns_EF!$B$11*Brick_Kilns_EF!$B$12)</f>
        <v>8886.81</v>
      </c>
      <c r="J2202" s="13">
        <f>IF(D2202="ZZ",Brick_Kilns_EF!$E$9*(0.75),Brick_Kilns_EF!$E$9)</f>
        <v>7.4740000000000006E-4</v>
      </c>
      <c r="K2202" s="13">
        <f t="shared" si="136"/>
        <v>6.6420017940000005</v>
      </c>
      <c r="L2202" s="13">
        <f>IF(D2202="ZZ", Brick_Kilns_EF!$E$6*(0.75),Brick_Kilns_EF!$E$6)</f>
        <v>4.0400000000000001E-4</v>
      </c>
      <c r="M2202" s="13">
        <f t="shared" si="137"/>
        <v>3.5902712399999999</v>
      </c>
      <c r="N2202" s="13">
        <f>IF(D2202="ZZ",Brick_Kilns_EF!$E$7*(0.75),Brick_Kilns_EF!$E$7)</f>
        <v>3.1900000000000001E-3</v>
      </c>
      <c r="O2202" s="13">
        <f t="shared" si="138"/>
        <v>28.348923899999999</v>
      </c>
      <c r="P2202" s="13">
        <f>IF(D2202="ZZ",Brick_Kilns_EF!$E$8*(0.75),Brick_Kilns_EF!$E$8)</f>
        <v>7.1999999999999994E-4</v>
      </c>
      <c r="Q2202" s="13">
        <f t="shared" si="139"/>
        <v>6.3985031999999995</v>
      </c>
    </row>
    <row r="2203" spans="1:17">
      <c r="A2203" s="13" t="s">
        <v>2213</v>
      </c>
      <c r="B2203" s="13">
        <v>22.360104809999999</v>
      </c>
      <c r="C2203" s="13">
        <v>90.834073239999995</v>
      </c>
      <c r="D2203" s="13" t="s">
        <v>6</v>
      </c>
      <c r="E2203" s="13" t="s">
        <v>5000</v>
      </c>
      <c r="F2203" s="13" t="s">
        <v>11</v>
      </c>
      <c r="G2203" s="13" t="s">
        <v>4802</v>
      </c>
      <c r="H2203" s="13" t="s">
        <v>4816</v>
      </c>
      <c r="I2203" s="13">
        <f>(Brick_Kilns_EF!$B$13*Brick_Kilns_EF!$B$11*Brick_Kilns_EF!$B$12)</f>
        <v>8886.81</v>
      </c>
      <c r="J2203" s="13">
        <f>IF(D2203="ZZ",Brick_Kilns_EF!$E$9*(0.75),Brick_Kilns_EF!$E$9)</f>
        <v>7.4740000000000006E-4</v>
      </c>
      <c r="K2203" s="13">
        <f t="shared" si="136"/>
        <v>6.6420017940000005</v>
      </c>
      <c r="L2203" s="13">
        <f>IF(D2203="ZZ", Brick_Kilns_EF!$E$6*(0.75),Brick_Kilns_EF!$E$6)</f>
        <v>4.0400000000000001E-4</v>
      </c>
      <c r="M2203" s="13">
        <f t="shared" si="137"/>
        <v>3.5902712399999999</v>
      </c>
      <c r="N2203" s="13">
        <f>IF(D2203="ZZ",Brick_Kilns_EF!$E$7*(0.75),Brick_Kilns_EF!$E$7)</f>
        <v>3.1900000000000001E-3</v>
      </c>
      <c r="O2203" s="13">
        <f t="shared" si="138"/>
        <v>28.348923899999999</v>
      </c>
      <c r="P2203" s="13">
        <f>IF(D2203="ZZ",Brick_Kilns_EF!$E$8*(0.75),Brick_Kilns_EF!$E$8)</f>
        <v>7.1999999999999994E-4</v>
      </c>
      <c r="Q2203" s="13">
        <f t="shared" si="139"/>
        <v>6.3985031999999995</v>
      </c>
    </row>
    <row r="2204" spans="1:17">
      <c r="A2204" s="13" t="s">
        <v>2214</v>
      </c>
      <c r="B2204" s="13">
        <v>22.234911310000001</v>
      </c>
      <c r="C2204" s="13">
        <v>90.004565560000003</v>
      </c>
      <c r="D2204" s="13" t="s">
        <v>6</v>
      </c>
      <c r="E2204" s="13" t="s">
        <v>5000</v>
      </c>
      <c r="F2204" s="13" t="s">
        <v>11</v>
      </c>
      <c r="G2204" s="13" t="s">
        <v>4802</v>
      </c>
      <c r="H2204" s="13" t="s">
        <v>4816</v>
      </c>
      <c r="I2204" s="13">
        <f>(Brick_Kilns_EF!$B$13*Brick_Kilns_EF!$B$11*Brick_Kilns_EF!$B$12)</f>
        <v>8886.81</v>
      </c>
      <c r="J2204" s="13">
        <f>IF(D2204="ZZ",Brick_Kilns_EF!$E$9*(0.75),Brick_Kilns_EF!$E$9)</f>
        <v>7.4740000000000006E-4</v>
      </c>
      <c r="K2204" s="13">
        <f t="shared" si="136"/>
        <v>6.6420017940000005</v>
      </c>
      <c r="L2204" s="13">
        <f>IF(D2204="ZZ", Brick_Kilns_EF!$E$6*(0.75),Brick_Kilns_EF!$E$6)</f>
        <v>4.0400000000000001E-4</v>
      </c>
      <c r="M2204" s="13">
        <f t="shared" si="137"/>
        <v>3.5902712399999999</v>
      </c>
      <c r="N2204" s="13">
        <f>IF(D2204="ZZ",Brick_Kilns_EF!$E$7*(0.75),Brick_Kilns_EF!$E$7)</f>
        <v>3.1900000000000001E-3</v>
      </c>
      <c r="O2204" s="13">
        <f t="shared" si="138"/>
        <v>28.348923899999999</v>
      </c>
      <c r="P2204" s="13">
        <f>IF(D2204="ZZ",Brick_Kilns_EF!$E$8*(0.75),Brick_Kilns_EF!$E$8)</f>
        <v>7.1999999999999994E-4</v>
      </c>
      <c r="Q2204" s="13">
        <f t="shared" si="139"/>
        <v>6.3985031999999995</v>
      </c>
    </row>
    <row r="2205" spans="1:17">
      <c r="A2205" s="13" t="s">
        <v>2215</v>
      </c>
      <c r="B2205" s="13">
        <v>22.09793702</v>
      </c>
      <c r="C2205" s="13">
        <v>90.684956830000004</v>
      </c>
      <c r="D2205" s="13" t="s">
        <v>6</v>
      </c>
      <c r="E2205" s="13" t="s">
        <v>5000</v>
      </c>
      <c r="F2205" s="13" t="s">
        <v>11</v>
      </c>
      <c r="G2205" s="13" t="s">
        <v>4802</v>
      </c>
      <c r="H2205" s="13" t="s">
        <v>4816</v>
      </c>
      <c r="I2205" s="13">
        <f>(Brick_Kilns_EF!$B$13*Brick_Kilns_EF!$B$11*Brick_Kilns_EF!$B$12)</f>
        <v>8886.81</v>
      </c>
      <c r="J2205" s="13">
        <f>IF(D2205="ZZ",Brick_Kilns_EF!$E$9*(0.75),Brick_Kilns_EF!$E$9)</f>
        <v>7.4740000000000006E-4</v>
      </c>
      <c r="K2205" s="13">
        <f t="shared" si="136"/>
        <v>6.6420017940000005</v>
      </c>
      <c r="L2205" s="13">
        <f>IF(D2205="ZZ", Brick_Kilns_EF!$E$6*(0.75),Brick_Kilns_EF!$E$6)</f>
        <v>4.0400000000000001E-4</v>
      </c>
      <c r="M2205" s="13">
        <f t="shared" si="137"/>
        <v>3.5902712399999999</v>
      </c>
      <c r="N2205" s="13">
        <f>IF(D2205="ZZ",Brick_Kilns_EF!$E$7*(0.75),Brick_Kilns_EF!$E$7)</f>
        <v>3.1900000000000001E-3</v>
      </c>
      <c r="O2205" s="13">
        <f t="shared" si="138"/>
        <v>28.348923899999999</v>
      </c>
      <c r="P2205" s="13">
        <f>IF(D2205="ZZ",Brick_Kilns_EF!$E$8*(0.75),Brick_Kilns_EF!$E$8)</f>
        <v>7.1999999999999994E-4</v>
      </c>
      <c r="Q2205" s="13">
        <f t="shared" si="139"/>
        <v>6.3985031999999995</v>
      </c>
    </row>
    <row r="2206" spans="1:17">
      <c r="A2206" s="13" t="s">
        <v>2216</v>
      </c>
      <c r="B2206" s="13">
        <v>22.425064299999999</v>
      </c>
      <c r="C2206" s="13">
        <v>90.835019869999996</v>
      </c>
      <c r="D2206" s="13" t="s">
        <v>6</v>
      </c>
      <c r="E2206" s="13" t="s">
        <v>5000</v>
      </c>
      <c r="F2206" s="13" t="s">
        <v>11</v>
      </c>
      <c r="G2206" s="13" t="s">
        <v>4802</v>
      </c>
      <c r="H2206" s="13" t="s">
        <v>4816</v>
      </c>
      <c r="I2206" s="13">
        <f>(Brick_Kilns_EF!$B$13*Brick_Kilns_EF!$B$11*Brick_Kilns_EF!$B$12)</f>
        <v>8886.81</v>
      </c>
      <c r="J2206" s="13">
        <f>IF(D2206="ZZ",Brick_Kilns_EF!$E$9*(0.75),Brick_Kilns_EF!$E$9)</f>
        <v>7.4740000000000006E-4</v>
      </c>
      <c r="K2206" s="13">
        <f t="shared" si="136"/>
        <v>6.6420017940000005</v>
      </c>
      <c r="L2206" s="13">
        <f>IF(D2206="ZZ", Brick_Kilns_EF!$E$6*(0.75),Brick_Kilns_EF!$E$6)</f>
        <v>4.0400000000000001E-4</v>
      </c>
      <c r="M2206" s="13">
        <f t="shared" si="137"/>
        <v>3.5902712399999999</v>
      </c>
      <c r="N2206" s="13">
        <f>IF(D2206="ZZ",Brick_Kilns_EF!$E$7*(0.75),Brick_Kilns_EF!$E$7)</f>
        <v>3.1900000000000001E-3</v>
      </c>
      <c r="O2206" s="13">
        <f t="shared" si="138"/>
        <v>28.348923899999999</v>
      </c>
      <c r="P2206" s="13">
        <f>IF(D2206="ZZ",Brick_Kilns_EF!$E$8*(0.75),Brick_Kilns_EF!$E$8)</f>
        <v>7.1999999999999994E-4</v>
      </c>
      <c r="Q2206" s="13">
        <f t="shared" si="139"/>
        <v>6.3985031999999995</v>
      </c>
    </row>
    <row r="2207" spans="1:17">
      <c r="A2207" s="13" t="s">
        <v>2217</v>
      </c>
      <c r="B2207" s="13">
        <v>21.967251050000002</v>
      </c>
      <c r="C2207" s="13">
        <v>90.239949980000006</v>
      </c>
      <c r="D2207" s="13" t="s">
        <v>6</v>
      </c>
      <c r="E2207" s="13" t="s">
        <v>5000</v>
      </c>
      <c r="F2207" s="13" t="s">
        <v>11</v>
      </c>
      <c r="G2207" s="13" t="s">
        <v>4802</v>
      </c>
      <c r="H2207" s="13" t="s">
        <v>4816</v>
      </c>
      <c r="I2207" s="13">
        <f>(Brick_Kilns_EF!$B$13*Brick_Kilns_EF!$B$11*Brick_Kilns_EF!$B$12)</f>
        <v>8886.81</v>
      </c>
      <c r="J2207" s="13">
        <f>IF(D2207="ZZ",Brick_Kilns_EF!$E$9*(0.75),Brick_Kilns_EF!$E$9)</f>
        <v>7.4740000000000006E-4</v>
      </c>
      <c r="K2207" s="13">
        <f t="shared" si="136"/>
        <v>6.6420017940000005</v>
      </c>
      <c r="L2207" s="13">
        <f>IF(D2207="ZZ", Brick_Kilns_EF!$E$6*(0.75),Brick_Kilns_EF!$E$6)</f>
        <v>4.0400000000000001E-4</v>
      </c>
      <c r="M2207" s="13">
        <f t="shared" si="137"/>
        <v>3.5902712399999999</v>
      </c>
      <c r="N2207" s="13">
        <f>IF(D2207="ZZ",Brick_Kilns_EF!$E$7*(0.75),Brick_Kilns_EF!$E$7)</f>
        <v>3.1900000000000001E-3</v>
      </c>
      <c r="O2207" s="13">
        <f t="shared" si="138"/>
        <v>28.348923899999999</v>
      </c>
      <c r="P2207" s="13">
        <f>IF(D2207="ZZ",Brick_Kilns_EF!$E$8*(0.75),Brick_Kilns_EF!$E$8)</f>
        <v>7.1999999999999994E-4</v>
      </c>
      <c r="Q2207" s="13">
        <f t="shared" si="139"/>
        <v>6.3985031999999995</v>
      </c>
    </row>
    <row r="2208" spans="1:17">
      <c r="A2208" s="13" t="s">
        <v>2218</v>
      </c>
      <c r="B2208" s="13">
        <v>22.29617927</v>
      </c>
      <c r="C2208" s="13">
        <v>89.101961680000002</v>
      </c>
      <c r="D2208" s="13" t="s">
        <v>2219</v>
      </c>
      <c r="E2208" s="13" t="s">
        <v>5000</v>
      </c>
      <c r="F2208" s="13" t="s">
        <v>9</v>
      </c>
      <c r="G2208" s="13" t="s">
        <v>4802</v>
      </c>
      <c r="H2208" s="13" t="s">
        <v>4816</v>
      </c>
      <c r="I2208" s="13">
        <f>(Brick_Kilns_EF!$B$13*Brick_Kilns_EF!$B$11*Brick_Kilns_EF!$B$12)</f>
        <v>8886.81</v>
      </c>
      <c r="J2208" s="13">
        <f>IF(D2208="ZZ",Brick_Kilns_EF!$E$9*(0.75),Brick_Kilns_EF!$E$9)</f>
        <v>5.6055000000000005E-4</v>
      </c>
      <c r="K2208" s="13">
        <f t="shared" si="136"/>
        <v>4.9815013454999999</v>
      </c>
      <c r="L2208" s="13">
        <f>IF(D2208="ZZ", Brick_Kilns_EF!$E$6*(0.75),Brick_Kilns_EF!$E$6)</f>
        <v>3.0299999999999999E-4</v>
      </c>
      <c r="M2208" s="13">
        <f t="shared" si="137"/>
        <v>2.6927034299999999</v>
      </c>
      <c r="N2208" s="13">
        <f>IF(D2208="ZZ",Brick_Kilns_EF!$E$7*(0.75),Brick_Kilns_EF!$E$7)</f>
        <v>2.3925000000000001E-3</v>
      </c>
      <c r="O2208" s="13">
        <f t="shared" si="138"/>
        <v>21.261692924999998</v>
      </c>
      <c r="P2208" s="13">
        <f>IF(D2208="ZZ",Brick_Kilns_EF!$E$8*(0.75),Brick_Kilns_EF!$E$8)</f>
        <v>5.399999999999999E-4</v>
      </c>
      <c r="Q2208" s="13">
        <f t="shared" si="139"/>
        <v>4.7988773999999985</v>
      </c>
    </row>
    <row r="2209" spans="1:17">
      <c r="A2209" s="13" t="s">
        <v>2220</v>
      </c>
      <c r="B2209" s="13">
        <v>23.42542139</v>
      </c>
      <c r="C2209" s="13">
        <v>89.010212659999993</v>
      </c>
      <c r="D2209" s="13" t="s">
        <v>2219</v>
      </c>
      <c r="E2209" s="13" t="s">
        <v>5000</v>
      </c>
      <c r="F2209" s="13" t="s">
        <v>9</v>
      </c>
      <c r="G2209" s="13" t="s">
        <v>4802</v>
      </c>
      <c r="H2209" s="13" t="s">
        <v>4816</v>
      </c>
      <c r="I2209" s="13">
        <f>(Brick_Kilns_EF!$B$13*Brick_Kilns_EF!$B$11*Brick_Kilns_EF!$B$12)</f>
        <v>8886.81</v>
      </c>
      <c r="J2209" s="13">
        <f>IF(D2209="ZZ",Brick_Kilns_EF!$E$9*(0.75),Brick_Kilns_EF!$E$9)</f>
        <v>5.6055000000000005E-4</v>
      </c>
      <c r="K2209" s="13">
        <f t="shared" si="136"/>
        <v>4.9815013454999999</v>
      </c>
      <c r="L2209" s="13">
        <f>IF(D2209="ZZ", Brick_Kilns_EF!$E$6*(0.75),Brick_Kilns_EF!$E$6)</f>
        <v>3.0299999999999999E-4</v>
      </c>
      <c r="M2209" s="13">
        <f t="shared" si="137"/>
        <v>2.6927034299999999</v>
      </c>
      <c r="N2209" s="13">
        <f>IF(D2209="ZZ",Brick_Kilns_EF!$E$7*(0.75),Brick_Kilns_EF!$E$7)</f>
        <v>2.3925000000000001E-3</v>
      </c>
      <c r="O2209" s="13">
        <f t="shared" si="138"/>
        <v>21.261692924999998</v>
      </c>
      <c r="P2209" s="13">
        <f>IF(D2209="ZZ",Brick_Kilns_EF!$E$8*(0.75),Brick_Kilns_EF!$E$8)</f>
        <v>5.399999999999999E-4</v>
      </c>
      <c r="Q2209" s="13">
        <f t="shared" si="139"/>
        <v>4.7988773999999985</v>
      </c>
    </row>
    <row r="2210" spans="1:17">
      <c r="A2210" s="13" t="s">
        <v>2221</v>
      </c>
      <c r="B2210" s="13">
        <v>22.470425339999998</v>
      </c>
      <c r="C2210" s="13">
        <v>90.053581390000005</v>
      </c>
      <c r="D2210" s="13" t="s">
        <v>2219</v>
      </c>
      <c r="E2210" s="13" t="s">
        <v>5000</v>
      </c>
      <c r="F2210" s="13" t="s">
        <v>11</v>
      </c>
      <c r="G2210" s="13" t="s">
        <v>4802</v>
      </c>
      <c r="H2210" s="13" t="s">
        <v>4816</v>
      </c>
      <c r="I2210" s="13">
        <f>(Brick_Kilns_EF!$B$13*Brick_Kilns_EF!$B$11*Brick_Kilns_EF!$B$12)</f>
        <v>8886.81</v>
      </c>
      <c r="J2210" s="13">
        <f>IF(D2210="ZZ",Brick_Kilns_EF!$E$9*(0.75),Brick_Kilns_EF!$E$9)</f>
        <v>5.6055000000000005E-4</v>
      </c>
      <c r="K2210" s="13">
        <f t="shared" si="136"/>
        <v>4.9815013454999999</v>
      </c>
      <c r="L2210" s="13">
        <f>IF(D2210="ZZ", Brick_Kilns_EF!$E$6*(0.75),Brick_Kilns_EF!$E$6)</f>
        <v>3.0299999999999999E-4</v>
      </c>
      <c r="M2210" s="13">
        <f t="shared" si="137"/>
        <v>2.6927034299999999</v>
      </c>
      <c r="N2210" s="13">
        <f>IF(D2210="ZZ",Brick_Kilns_EF!$E$7*(0.75),Brick_Kilns_EF!$E$7)</f>
        <v>2.3925000000000001E-3</v>
      </c>
      <c r="O2210" s="13">
        <f t="shared" si="138"/>
        <v>21.261692924999998</v>
      </c>
      <c r="P2210" s="13">
        <f>IF(D2210="ZZ",Brick_Kilns_EF!$E$8*(0.75),Brick_Kilns_EF!$E$8)</f>
        <v>5.399999999999999E-4</v>
      </c>
      <c r="Q2210" s="13">
        <f t="shared" si="139"/>
        <v>4.7988773999999985</v>
      </c>
    </row>
    <row r="2211" spans="1:17">
      <c r="A2211" s="13" t="s">
        <v>2222</v>
      </c>
      <c r="B2211" s="13">
        <v>22.345493699999999</v>
      </c>
      <c r="C2211" s="13">
        <v>89.90440993</v>
      </c>
      <c r="D2211" s="13" t="s">
        <v>2219</v>
      </c>
      <c r="E2211" s="13" t="s">
        <v>5000</v>
      </c>
      <c r="F2211" s="13" t="s">
        <v>11</v>
      </c>
      <c r="G2211" s="13" t="s">
        <v>4802</v>
      </c>
      <c r="H2211" s="13" t="s">
        <v>4816</v>
      </c>
      <c r="I2211" s="13">
        <f>(Brick_Kilns_EF!$B$13*Brick_Kilns_EF!$B$11*Brick_Kilns_EF!$B$12)</f>
        <v>8886.81</v>
      </c>
      <c r="J2211" s="13">
        <f>IF(D2211="ZZ",Brick_Kilns_EF!$E$9*(0.75),Brick_Kilns_EF!$E$9)</f>
        <v>5.6055000000000005E-4</v>
      </c>
      <c r="K2211" s="13">
        <f t="shared" si="136"/>
        <v>4.9815013454999999</v>
      </c>
      <c r="L2211" s="13">
        <f>IF(D2211="ZZ", Brick_Kilns_EF!$E$6*(0.75),Brick_Kilns_EF!$E$6)</f>
        <v>3.0299999999999999E-4</v>
      </c>
      <c r="M2211" s="13">
        <f t="shared" si="137"/>
        <v>2.6927034299999999</v>
      </c>
      <c r="N2211" s="13">
        <f>IF(D2211="ZZ",Brick_Kilns_EF!$E$7*(0.75),Brick_Kilns_EF!$E$7)</f>
        <v>2.3925000000000001E-3</v>
      </c>
      <c r="O2211" s="13">
        <f t="shared" si="138"/>
        <v>21.261692924999998</v>
      </c>
      <c r="P2211" s="13">
        <f>IF(D2211="ZZ",Brick_Kilns_EF!$E$8*(0.75),Brick_Kilns_EF!$E$8)</f>
        <v>5.399999999999999E-4</v>
      </c>
      <c r="Q2211" s="13">
        <f t="shared" si="139"/>
        <v>4.7988773999999985</v>
      </c>
    </row>
    <row r="2212" spans="1:17">
      <c r="A2212" s="13" t="s">
        <v>2223</v>
      </c>
      <c r="B2212" s="13">
        <v>23.1318533</v>
      </c>
      <c r="C2212" s="13">
        <v>89.249665320000005</v>
      </c>
      <c r="D2212" s="13" t="s">
        <v>2219</v>
      </c>
      <c r="E2212" s="13" t="s">
        <v>5000</v>
      </c>
      <c r="F2212" s="13" t="s">
        <v>9</v>
      </c>
      <c r="G2212" s="13" t="s">
        <v>4802</v>
      </c>
      <c r="H2212" s="13" t="s">
        <v>4816</v>
      </c>
      <c r="I2212" s="13">
        <f>(Brick_Kilns_EF!$B$13*Brick_Kilns_EF!$B$11*Brick_Kilns_EF!$B$12)</f>
        <v>8886.81</v>
      </c>
      <c r="J2212" s="13">
        <f>IF(D2212="ZZ",Brick_Kilns_EF!$E$9*(0.75),Brick_Kilns_EF!$E$9)</f>
        <v>5.6055000000000005E-4</v>
      </c>
      <c r="K2212" s="13">
        <f t="shared" si="136"/>
        <v>4.9815013454999999</v>
      </c>
      <c r="L2212" s="13">
        <f>IF(D2212="ZZ", Brick_Kilns_EF!$E$6*(0.75),Brick_Kilns_EF!$E$6)</f>
        <v>3.0299999999999999E-4</v>
      </c>
      <c r="M2212" s="13">
        <f t="shared" si="137"/>
        <v>2.6927034299999999</v>
      </c>
      <c r="N2212" s="13">
        <f>IF(D2212="ZZ",Brick_Kilns_EF!$E$7*(0.75),Brick_Kilns_EF!$E$7)</f>
        <v>2.3925000000000001E-3</v>
      </c>
      <c r="O2212" s="13">
        <f t="shared" si="138"/>
        <v>21.261692924999998</v>
      </c>
      <c r="P2212" s="13">
        <f>IF(D2212="ZZ",Brick_Kilns_EF!$E$8*(0.75),Brick_Kilns_EF!$E$8)</f>
        <v>5.399999999999999E-4</v>
      </c>
      <c r="Q2212" s="13">
        <f t="shared" si="139"/>
        <v>4.7988773999999985</v>
      </c>
    </row>
    <row r="2213" spans="1:17">
      <c r="A2213" s="13" t="s">
        <v>2224</v>
      </c>
      <c r="B2213" s="13">
        <v>23.16984716</v>
      </c>
      <c r="C2213" s="13">
        <v>89.782948219999994</v>
      </c>
      <c r="D2213" s="13" t="s">
        <v>2219</v>
      </c>
      <c r="E2213" s="13" t="s">
        <v>5000</v>
      </c>
      <c r="F2213" s="13" t="s">
        <v>7</v>
      </c>
      <c r="G2213" s="13" t="s">
        <v>4802</v>
      </c>
      <c r="H2213" s="13" t="s">
        <v>4816</v>
      </c>
      <c r="I2213" s="13">
        <f>(Brick_Kilns_EF!$B$13*Brick_Kilns_EF!$B$11*Brick_Kilns_EF!$B$12)</f>
        <v>8886.81</v>
      </c>
      <c r="J2213" s="13">
        <f>IF(D2213="ZZ",Brick_Kilns_EF!$E$9*(0.75),Brick_Kilns_EF!$E$9)</f>
        <v>5.6055000000000005E-4</v>
      </c>
      <c r="K2213" s="13">
        <f t="shared" si="136"/>
        <v>4.9815013454999999</v>
      </c>
      <c r="L2213" s="13">
        <f>IF(D2213="ZZ", Brick_Kilns_EF!$E$6*(0.75),Brick_Kilns_EF!$E$6)</f>
        <v>3.0299999999999999E-4</v>
      </c>
      <c r="M2213" s="13">
        <f t="shared" si="137"/>
        <v>2.6927034299999999</v>
      </c>
      <c r="N2213" s="13">
        <f>IF(D2213="ZZ",Brick_Kilns_EF!$E$7*(0.75),Brick_Kilns_EF!$E$7)</f>
        <v>2.3925000000000001E-3</v>
      </c>
      <c r="O2213" s="13">
        <f t="shared" si="138"/>
        <v>21.261692924999998</v>
      </c>
      <c r="P2213" s="13">
        <f>IF(D2213="ZZ",Brick_Kilns_EF!$E$8*(0.75),Brick_Kilns_EF!$E$8)</f>
        <v>5.399999999999999E-4</v>
      </c>
      <c r="Q2213" s="13">
        <f t="shared" si="139"/>
        <v>4.7988773999999985</v>
      </c>
    </row>
    <row r="2214" spans="1:17">
      <c r="A2214" s="13" t="s">
        <v>2225</v>
      </c>
      <c r="B2214" s="13">
        <v>24.11635382</v>
      </c>
      <c r="C2214" s="13">
        <v>90.165696659999995</v>
      </c>
      <c r="D2214" s="13" t="s">
        <v>2219</v>
      </c>
      <c r="E2214" s="13" t="s">
        <v>5000</v>
      </c>
      <c r="F2214" s="13" t="s">
        <v>7</v>
      </c>
      <c r="G2214" s="13" t="s">
        <v>4802</v>
      </c>
      <c r="H2214" s="13" t="s">
        <v>4816</v>
      </c>
      <c r="I2214" s="13">
        <f>(Brick_Kilns_EF!$B$13*Brick_Kilns_EF!$B$11*Brick_Kilns_EF!$B$12)</f>
        <v>8886.81</v>
      </c>
      <c r="J2214" s="13">
        <f>IF(D2214="ZZ",Brick_Kilns_EF!$E$9*(0.75),Brick_Kilns_EF!$E$9)</f>
        <v>5.6055000000000005E-4</v>
      </c>
      <c r="K2214" s="13">
        <f t="shared" si="136"/>
        <v>4.9815013454999999</v>
      </c>
      <c r="L2214" s="13">
        <f>IF(D2214="ZZ", Brick_Kilns_EF!$E$6*(0.75),Brick_Kilns_EF!$E$6)</f>
        <v>3.0299999999999999E-4</v>
      </c>
      <c r="M2214" s="13">
        <f t="shared" si="137"/>
        <v>2.6927034299999999</v>
      </c>
      <c r="N2214" s="13">
        <f>IF(D2214="ZZ",Brick_Kilns_EF!$E$7*(0.75),Brick_Kilns_EF!$E$7)</f>
        <v>2.3925000000000001E-3</v>
      </c>
      <c r="O2214" s="13">
        <f t="shared" si="138"/>
        <v>21.261692924999998</v>
      </c>
      <c r="P2214" s="13">
        <f>IF(D2214="ZZ",Brick_Kilns_EF!$E$8*(0.75),Brick_Kilns_EF!$E$8)</f>
        <v>5.399999999999999E-4</v>
      </c>
      <c r="Q2214" s="13">
        <f t="shared" si="139"/>
        <v>4.7988773999999985</v>
      </c>
    </row>
    <row r="2215" spans="1:17">
      <c r="A2215" s="13" t="s">
        <v>2226</v>
      </c>
      <c r="B2215" s="13">
        <v>22.53394158</v>
      </c>
      <c r="C2215" s="13">
        <v>90.386323489999995</v>
      </c>
      <c r="D2215" s="13" t="s">
        <v>2219</v>
      </c>
      <c r="E2215" s="13" t="s">
        <v>5000</v>
      </c>
      <c r="F2215" s="13" t="s">
        <v>11</v>
      </c>
      <c r="G2215" s="13" t="s">
        <v>4802</v>
      </c>
      <c r="H2215" s="13" t="s">
        <v>4816</v>
      </c>
      <c r="I2215" s="13">
        <f>(Brick_Kilns_EF!$B$13*Brick_Kilns_EF!$B$11*Brick_Kilns_EF!$B$12)</f>
        <v>8886.81</v>
      </c>
      <c r="J2215" s="13">
        <f>IF(D2215="ZZ",Brick_Kilns_EF!$E$9*(0.75),Brick_Kilns_EF!$E$9)</f>
        <v>5.6055000000000005E-4</v>
      </c>
      <c r="K2215" s="13">
        <f t="shared" si="136"/>
        <v>4.9815013454999999</v>
      </c>
      <c r="L2215" s="13">
        <f>IF(D2215="ZZ", Brick_Kilns_EF!$E$6*(0.75),Brick_Kilns_EF!$E$6)</f>
        <v>3.0299999999999999E-4</v>
      </c>
      <c r="M2215" s="13">
        <f t="shared" si="137"/>
        <v>2.6927034299999999</v>
      </c>
      <c r="N2215" s="13">
        <f>IF(D2215="ZZ",Brick_Kilns_EF!$E$7*(0.75),Brick_Kilns_EF!$E$7)</f>
        <v>2.3925000000000001E-3</v>
      </c>
      <c r="O2215" s="13">
        <f t="shared" si="138"/>
        <v>21.261692924999998</v>
      </c>
      <c r="P2215" s="13">
        <f>IF(D2215="ZZ",Brick_Kilns_EF!$E$8*(0.75),Brick_Kilns_EF!$E$8)</f>
        <v>5.399999999999999E-4</v>
      </c>
      <c r="Q2215" s="13">
        <f t="shared" si="139"/>
        <v>4.7988773999999985</v>
      </c>
    </row>
    <row r="2216" spans="1:17">
      <c r="A2216" s="13" t="s">
        <v>2227</v>
      </c>
      <c r="B2216" s="13">
        <v>22.463124990000001</v>
      </c>
      <c r="C2216" s="13">
        <v>89.049997379999994</v>
      </c>
      <c r="D2216" s="13" t="s">
        <v>2219</v>
      </c>
      <c r="E2216" s="13" t="s">
        <v>5000</v>
      </c>
      <c r="F2216" s="13" t="s">
        <v>9</v>
      </c>
      <c r="G2216" s="13" t="s">
        <v>4802</v>
      </c>
      <c r="H2216" s="13" t="s">
        <v>4816</v>
      </c>
      <c r="I2216" s="13">
        <f>(Brick_Kilns_EF!$B$13*Brick_Kilns_EF!$B$11*Brick_Kilns_EF!$B$12)</f>
        <v>8886.81</v>
      </c>
      <c r="J2216" s="13">
        <f>IF(D2216="ZZ",Brick_Kilns_EF!$E$9*(0.75),Brick_Kilns_EF!$E$9)</f>
        <v>5.6055000000000005E-4</v>
      </c>
      <c r="K2216" s="13">
        <f t="shared" si="136"/>
        <v>4.9815013454999999</v>
      </c>
      <c r="L2216" s="13">
        <f>IF(D2216="ZZ", Brick_Kilns_EF!$E$6*(0.75),Brick_Kilns_EF!$E$6)</f>
        <v>3.0299999999999999E-4</v>
      </c>
      <c r="M2216" s="13">
        <f t="shared" si="137"/>
        <v>2.6927034299999999</v>
      </c>
      <c r="N2216" s="13">
        <f>IF(D2216="ZZ",Brick_Kilns_EF!$E$7*(0.75),Brick_Kilns_EF!$E$7)</f>
        <v>2.3925000000000001E-3</v>
      </c>
      <c r="O2216" s="13">
        <f t="shared" si="138"/>
        <v>21.261692924999998</v>
      </c>
      <c r="P2216" s="13">
        <f>IF(D2216="ZZ",Brick_Kilns_EF!$E$8*(0.75),Brick_Kilns_EF!$E$8)</f>
        <v>5.399999999999999E-4</v>
      </c>
      <c r="Q2216" s="13">
        <f t="shared" si="139"/>
        <v>4.7988773999999985</v>
      </c>
    </row>
    <row r="2217" spans="1:17">
      <c r="A2217" s="13" t="s">
        <v>2228</v>
      </c>
      <c r="B2217" s="13">
        <v>22.974655819999999</v>
      </c>
      <c r="C2217" s="13">
        <v>89.465396159999997</v>
      </c>
      <c r="D2217" s="13" t="s">
        <v>2219</v>
      </c>
      <c r="E2217" s="13" t="s">
        <v>5000</v>
      </c>
      <c r="F2217" s="13" t="s">
        <v>9</v>
      </c>
      <c r="G2217" s="13" t="s">
        <v>4802</v>
      </c>
      <c r="H2217" s="13" t="s">
        <v>4816</v>
      </c>
      <c r="I2217" s="13">
        <f>(Brick_Kilns_EF!$B$13*Brick_Kilns_EF!$B$11*Brick_Kilns_EF!$B$12)</f>
        <v>8886.81</v>
      </c>
      <c r="J2217" s="13">
        <f>IF(D2217="ZZ",Brick_Kilns_EF!$E$9*(0.75),Brick_Kilns_EF!$E$9)</f>
        <v>5.6055000000000005E-4</v>
      </c>
      <c r="K2217" s="13">
        <f t="shared" si="136"/>
        <v>4.9815013454999999</v>
      </c>
      <c r="L2217" s="13">
        <f>IF(D2217="ZZ", Brick_Kilns_EF!$E$6*(0.75),Brick_Kilns_EF!$E$6)</f>
        <v>3.0299999999999999E-4</v>
      </c>
      <c r="M2217" s="13">
        <f t="shared" si="137"/>
        <v>2.6927034299999999</v>
      </c>
      <c r="N2217" s="13">
        <f>IF(D2217="ZZ",Brick_Kilns_EF!$E$7*(0.75),Brick_Kilns_EF!$E$7)</f>
        <v>2.3925000000000001E-3</v>
      </c>
      <c r="O2217" s="13">
        <f t="shared" si="138"/>
        <v>21.261692924999998</v>
      </c>
      <c r="P2217" s="13">
        <f>IF(D2217="ZZ",Brick_Kilns_EF!$E$8*(0.75),Brick_Kilns_EF!$E$8)</f>
        <v>5.399999999999999E-4</v>
      </c>
      <c r="Q2217" s="13">
        <f t="shared" si="139"/>
        <v>4.7988773999999985</v>
      </c>
    </row>
    <row r="2218" spans="1:17">
      <c r="A2218" s="13" t="s">
        <v>2229</v>
      </c>
      <c r="B2218" s="13">
        <v>22.524667959999999</v>
      </c>
      <c r="C2218" s="13">
        <v>89.771841539999997</v>
      </c>
      <c r="D2218" s="13" t="s">
        <v>2219</v>
      </c>
      <c r="E2218" s="13" t="s">
        <v>5000</v>
      </c>
      <c r="F2218" s="13" t="s">
        <v>9</v>
      </c>
      <c r="G2218" s="13" t="s">
        <v>4802</v>
      </c>
      <c r="H2218" s="13" t="s">
        <v>4816</v>
      </c>
      <c r="I2218" s="13">
        <f>(Brick_Kilns_EF!$B$13*Brick_Kilns_EF!$B$11*Brick_Kilns_EF!$B$12)</f>
        <v>8886.81</v>
      </c>
      <c r="J2218" s="13">
        <f>IF(D2218="ZZ",Brick_Kilns_EF!$E$9*(0.75),Brick_Kilns_EF!$E$9)</f>
        <v>5.6055000000000005E-4</v>
      </c>
      <c r="K2218" s="13">
        <f t="shared" si="136"/>
        <v>4.9815013454999999</v>
      </c>
      <c r="L2218" s="13">
        <f>IF(D2218="ZZ", Brick_Kilns_EF!$E$6*(0.75),Brick_Kilns_EF!$E$6)</f>
        <v>3.0299999999999999E-4</v>
      </c>
      <c r="M2218" s="13">
        <f t="shared" si="137"/>
        <v>2.6927034299999999</v>
      </c>
      <c r="N2218" s="13">
        <f>IF(D2218="ZZ",Brick_Kilns_EF!$E$7*(0.75),Brick_Kilns_EF!$E$7)</f>
        <v>2.3925000000000001E-3</v>
      </c>
      <c r="O2218" s="13">
        <f t="shared" si="138"/>
        <v>21.261692924999998</v>
      </c>
      <c r="P2218" s="13">
        <f>IF(D2218="ZZ",Brick_Kilns_EF!$E$8*(0.75),Brick_Kilns_EF!$E$8)</f>
        <v>5.399999999999999E-4</v>
      </c>
      <c r="Q2218" s="13">
        <f t="shared" si="139"/>
        <v>4.7988773999999985</v>
      </c>
    </row>
    <row r="2219" spans="1:17">
      <c r="A2219" s="13" t="s">
        <v>2230</v>
      </c>
      <c r="B2219" s="13">
        <v>23.311676009999999</v>
      </c>
      <c r="C2219" s="13">
        <v>89.720490159999997</v>
      </c>
      <c r="D2219" s="13" t="s">
        <v>2219</v>
      </c>
      <c r="E2219" s="13" t="s">
        <v>5000</v>
      </c>
      <c r="F2219" s="13" t="s">
        <v>7</v>
      </c>
      <c r="G2219" s="13" t="s">
        <v>4802</v>
      </c>
      <c r="H2219" s="13" t="s">
        <v>4816</v>
      </c>
      <c r="I2219" s="13">
        <f>(Brick_Kilns_EF!$B$13*Brick_Kilns_EF!$B$11*Brick_Kilns_EF!$B$12)</f>
        <v>8886.81</v>
      </c>
      <c r="J2219" s="13">
        <f>IF(D2219="ZZ",Brick_Kilns_EF!$E$9*(0.75),Brick_Kilns_EF!$E$9)</f>
        <v>5.6055000000000005E-4</v>
      </c>
      <c r="K2219" s="13">
        <f t="shared" si="136"/>
        <v>4.9815013454999999</v>
      </c>
      <c r="L2219" s="13">
        <f>IF(D2219="ZZ", Brick_Kilns_EF!$E$6*(0.75),Brick_Kilns_EF!$E$6)</f>
        <v>3.0299999999999999E-4</v>
      </c>
      <c r="M2219" s="13">
        <f t="shared" si="137"/>
        <v>2.6927034299999999</v>
      </c>
      <c r="N2219" s="13">
        <f>IF(D2219="ZZ",Brick_Kilns_EF!$E$7*(0.75),Brick_Kilns_EF!$E$7)</f>
        <v>2.3925000000000001E-3</v>
      </c>
      <c r="O2219" s="13">
        <f t="shared" si="138"/>
        <v>21.261692924999998</v>
      </c>
      <c r="P2219" s="13">
        <f>IF(D2219="ZZ",Brick_Kilns_EF!$E$8*(0.75),Brick_Kilns_EF!$E$8)</f>
        <v>5.399999999999999E-4</v>
      </c>
      <c r="Q2219" s="13">
        <f t="shared" si="139"/>
        <v>4.7988773999999985</v>
      </c>
    </row>
    <row r="2220" spans="1:17">
      <c r="A2220" s="13" t="s">
        <v>2231</v>
      </c>
      <c r="B2220" s="13">
        <v>22.386526509999999</v>
      </c>
      <c r="C2220" s="13">
        <v>89.92087214</v>
      </c>
      <c r="D2220" s="13" t="s">
        <v>2219</v>
      </c>
      <c r="E2220" s="13" t="s">
        <v>5000</v>
      </c>
      <c r="F2220" s="13" t="s">
        <v>11</v>
      </c>
      <c r="G2220" s="13" t="s">
        <v>4802</v>
      </c>
      <c r="H2220" s="13" t="s">
        <v>4816</v>
      </c>
      <c r="I2220" s="13">
        <f>(Brick_Kilns_EF!$B$13*Brick_Kilns_EF!$B$11*Brick_Kilns_EF!$B$12)</f>
        <v>8886.81</v>
      </c>
      <c r="J2220" s="13">
        <f>IF(D2220="ZZ",Brick_Kilns_EF!$E$9*(0.75),Brick_Kilns_EF!$E$9)</f>
        <v>5.6055000000000005E-4</v>
      </c>
      <c r="K2220" s="13">
        <f t="shared" si="136"/>
        <v>4.9815013454999999</v>
      </c>
      <c r="L2220" s="13">
        <f>IF(D2220="ZZ", Brick_Kilns_EF!$E$6*(0.75),Brick_Kilns_EF!$E$6)</f>
        <v>3.0299999999999999E-4</v>
      </c>
      <c r="M2220" s="13">
        <f t="shared" si="137"/>
        <v>2.6927034299999999</v>
      </c>
      <c r="N2220" s="13">
        <f>IF(D2220="ZZ",Brick_Kilns_EF!$E$7*(0.75),Brick_Kilns_EF!$E$7)</f>
        <v>2.3925000000000001E-3</v>
      </c>
      <c r="O2220" s="13">
        <f t="shared" si="138"/>
        <v>21.261692924999998</v>
      </c>
      <c r="P2220" s="13">
        <f>IF(D2220="ZZ",Brick_Kilns_EF!$E$8*(0.75),Brick_Kilns_EF!$E$8)</f>
        <v>5.399999999999999E-4</v>
      </c>
      <c r="Q2220" s="13">
        <f t="shared" si="139"/>
        <v>4.7988773999999985</v>
      </c>
    </row>
    <row r="2221" spans="1:17">
      <c r="A2221" s="13" t="s">
        <v>2232</v>
      </c>
      <c r="B2221" s="13">
        <v>22.755178090000001</v>
      </c>
      <c r="C2221" s="13">
        <v>89.103754050000006</v>
      </c>
      <c r="D2221" s="13" t="s">
        <v>2219</v>
      </c>
      <c r="E2221" s="13" t="s">
        <v>5000</v>
      </c>
      <c r="F2221" s="13" t="s">
        <v>9</v>
      </c>
      <c r="G2221" s="13" t="s">
        <v>4802</v>
      </c>
      <c r="H2221" s="13" t="s">
        <v>4816</v>
      </c>
      <c r="I2221" s="13">
        <f>(Brick_Kilns_EF!$B$13*Brick_Kilns_EF!$B$11*Brick_Kilns_EF!$B$12)</f>
        <v>8886.81</v>
      </c>
      <c r="J2221" s="13">
        <f>IF(D2221="ZZ",Brick_Kilns_EF!$E$9*(0.75),Brick_Kilns_EF!$E$9)</f>
        <v>5.6055000000000005E-4</v>
      </c>
      <c r="K2221" s="13">
        <f t="shared" si="136"/>
        <v>4.9815013454999999</v>
      </c>
      <c r="L2221" s="13">
        <f>IF(D2221="ZZ", Brick_Kilns_EF!$E$6*(0.75),Brick_Kilns_EF!$E$6)</f>
        <v>3.0299999999999999E-4</v>
      </c>
      <c r="M2221" s="13">
        <f t="shared" si="137"/>
        <v>2.6927034299999999</v>
      </c>
      <c r="N2221" s="13">
        <f>IF(D2221="ZZ",Brick_Kilns_EF!$E$7*(0.75),Brick_Kilns_EF!$E$7)</f>
        <v>2.3925000000000001E-3</v>
      </c>
      <c r="O2221" s="13">
        <f t="shared" si="138"/>
        <v>21.261692924999998</v>
      </c>
      <c r="P2221" s="13">
        <f>IF(D2221="ZZ",Brick_Kilns_EF!$E$8*(0.75),Brick_Kilns_EF!$E$8)</f>
        <v>5.399999999999999E-4</v>
      </c>
      <c r="Q2221" s="13">
        <f t="shared" si="139"/>
        <v>4.7988773999999985</v>
      </c>
    </row>
    <row r="2222" spans="1:17">
      <c r="A2222" s="13" t="s">
        <v>2233</v>
      </c>
      <c r="B2222" s="13">
        <v>22.810913530000001</v>
      </c>
      <c r="C2222" s="13">
        <v>89.621691260000006</v>
      </c>
      <c r="D2222" s="13" t="s">
        <v>2219</v>
      </c>
      <c r="E2222" s="13" t="s">
        <v>5000</v>
      </c>
      <c r="F2222" s="13" t="s">
        <v>9</v>
      </c>
      <c r="G2222" s="13" t="s">
        <v>4802</v>
      </c>
      <c r="H2222" s="13" t="s">
        <v>4816</v>
      </c>
      <c r="I2222" s="13">
        <f>(Brick_Kilns_EF!$B$13*Brick_Kilns_EF!$B$11*Brick_Kilns_EF!$B$12)</f>
        <v>8886.81</v>
      </c>
      <c r="J2222" s="13">
        <f>IF(D2222="ZZ",Brick_Kilns_EF!$E$9*(0.75),Brick_Kilns_EF!$E$9)</f>
        <v>5.6055000000000005E-4</v>
      </c>
      <c r="K2222" s="13">
        <f t="shared" si="136"/>
        <v>4.9815013454999999</v>
      </c>
      <c r="L2222" s="13">
        <f>IF(D2222="ZZ", Brick_Kilns_EF!$E$6*(0.75),Brick_Kilns_EF!$E$6)</f>
        <v>3.0299999999999999E-4</v>
      </c>
      <c r="M2222" s="13">
        <f t="shared" si="137"/>
        <v>2.6927034299999999</v>
      </c>
      <c r="N2222" s="13">
        <f>IF(D2222="ZZ",Brick_Kilns_EF!$E$7*(0.75),Brick_Kilns_EF!$E$7)</f>
        <v>2.3925000000000001E-3</v>
      </c>
      <c r="O2222" s="13">
        <f t="shared" si="138"/>
        <v>21.261692924999998</v>
      </c>
      <c r="P2222" s="13">
        <f>IF(D2222="ZZ",Brick_Kilns_EF!$E$8*(0.75),Brick_Kilns_EF!$E$8)</f>
        <v>5.399999999999999E-4</v>
      </c>
      <c r="Q2222" s="13">
        <f t="shared" si="139"/>
        <v>4.7988773999999985</v>
      </c>
    </row>
    <row r="2223" spans="1:17">
      <c r="A2223" s="13" t="s">
        <v>2234</v>
      </c>
      <c r="B2223" s="13">
        <v>22.81329874</v>
      </c>
      <c r="C2223" s="13">
        <v>89.621540769999996</v>
      </c>
      <c r="D2223" s="13" t="s">
        <v>2219</v>
      </c>
      <c r="E2223" s="13" t="s">
        <v>5000</v>
      </c>
      <c r="F2223" s="13" t="s">
        <v>9</v>
      </c>
      <c r="G2223" s="13" t="s">
        <v>4802</v>
      </c>
      <c r="H2223" s="13" t="s">
        <v>4816</v>
      </c>
      <c r="I2223" s="13">
        <f>(Brick_Kilns_EF!$B$13*Brick_Kilns_EF!$B$11*Brick_Kilns_EF!$B$12)</f>
        <v>8886.81</v>
      </c>
      <c r="J2223" s="13">
        <f>IF(D2223="ZZ",Brick_Kilns_EF!$E$9*(0.75),Brick_Kilns_EF!$E$9)</f>
        <v>5.6055000000000005E-4</v>
      </c>
      <c r="K2223" s="13">
        <f t="shared" si="136"/>
        <v>4.9815013454999999</v>
      </c>
      <c r="L2223" s="13">
        <f>IF(D2223="ZZ", Brick_Kilns_EF!$E$6*(0.75),Brick_Kilns_EF!$E$6)</f>
        <v>3.0299999999999999E-4</v>
      </c>
      <c r="M2223" s="13">
        <f t="shared" si="137"/>
        <v>2.6927034299999999</v>
      </c>
      <c r="N2223" s="13">
        <f>IF(D2223="ZZ",Brick_Kilns_EF!$E$7*(0.75),Brick_Kilns_EF!$E$7)</f>
        <v>2.3925000000000001E-3</v>
      </c>
      <c r="O2223" s="13">
        <f t="shared" si="138"/>
        <v>21.261692924999998</v>
      </c>
      <c r="P2223" s="13">
        <f>IF(D2223="ZZ",Brick_Kilns_EF!$E$8*(0.75),Brick_Kilns_EF!$E$8)</f>
        <v>5.399999999999999E-4</v>
      </c>
      <c r="Q2223" s="13">
        <f t="shared" si="139"/>
        <v>4.7988773999999985</v>
      </c>
    </row>
    <row r="2224" spans="1:17">
      <c r="A2224" s="13" t="s">
        <v>2235</v>
      </c>
      <c r="B2224" s="13">
        <v>22.81144879</v>
      </c>
      <c r="C2224" s="13">
        <v>89.619208009999994</v>
      </c>
      <c r="D2224" s="13" t="s">
        <v>2219</v>
      </c>
      <c r="E2224" s="13" t="s">
        <v>5000</v>
      </c>
      <c r="F2224" s="13" t="s">
        <v>9</v>
      </c>
      <c r="G2224" s="13" t="s">
        <v>4802</v>
      </c>
      <c r="H2224" s="13" t="s">
        <v>4816</v>
      </c>
      <c r="I2224" s="13">
        <f>(Brick_Kilns_EF!$B$13*Brick_Kilns_EF!$B$11*Brick_Kilns_EF!$B$12)</f>
        <v>8886.81</v>
      </c>
      <c r="J2224" s="13">
        <f>IF(D2224="ZZ",Brick_Kilns_EF!$E$9*(0.75),Brick_Kilns_EF!$E$9)</f>
        <v>5.6055000000000005E-4</v>
      </c>
      <c r="K2224" s="13">
        <f t="shared" si="136"/>
        <v>4.9815013454999999</v>
      </c>
      <c r="L2224" s="13">
        <f>IF(D2224="ZZ", Brick_Kilns_EF!$E$6*(0.75),Brick_Kilns_EF!$E$6)</f>
        <v>3.0299999999999999E-4</v>
      </c>
      <c r="M2224" s="13">
        <f t="shared" si="137"/>
        <v>2.6927034299999999</v>
      </c>
      <c r="N2224" s="13">
        <f>IF(D2224="ZZ",Brick_Kilns_EF!$E$7*(0.75),Brick_Kilns_EF!$E$7)</f>
        <v>2.3925000000000001E-3</v>
      </c>
      <c r="O2224" s="13">
        <f t="shared" si="138"/>
        <v>21.261692924999998</v>
      </c>
      <c r="P2224" s="13">
        <f>IF(D2224="ZZ",Brick_Kilns_EF!$E$8*(0.75),Brick_Kilns_EF!$E$8)</f>
        <v>5.399999999999999E-4</v>
      </c>
      <c r="Q2224" s="13">
        <f t="shared" si="139"/>
        <v>4.7988773999999985</v>
      </c>
    </row>
    <row r="2225" spans="1:17">
      <c r="A2225" s="13" t="s">
        <v>2236</v>
      </c>
      <c r="B2225" s="13">
        <v>23.21958686</v>
      </c>
      <c r="C2225" s="13">
        <v>89.559818000000007</v>
      </c>
      <c r="D2225" s="13" t="s">
        <v>2219</v>
      </c>
      <c r="E2225" s="13" t="s">
        <v>5000</v>
      </c>
      <c r="F2225" s="13" t="s">
        <v>9</v>
      </c>
      <c r="G2225" s="13" t="s">
        <v>4802</v>
      </c>
      <c r="H2225" s="13" t="s">
        <v>4816</v>
      </c>
      <c r="I2225" s="13">
        <f>(Brick_Kilns_EF!$B$13*Brick_Kilns_EF!$B$11*Brick_Kilns_EF!$B$12)</f>
        <v>8886.81</v>
      </c>
      <c r="J2225" s="13">
        <f>IF(D2225="ZZ",Brick_Kilns_EF!$E$9*(0.75),Brick_Kilns_EF!$E$9)</f>
        <v>5.6055000000000005E-4</v>
      </c>
      <c r="K2225" s="13">
        <f t="shared" si="136"/>
        <v>4.9815013454999999</v>
      </c>
      <c r="L2225" s="13">
        <f>IF(D2225="ZZ", Brick_Kilns_EF!$E$6*(0.75),Brick_Kilns_EF!$E$6)</f>
        <v>3.0299999999999999E-4</v>
      </c>
      <c r="M2225" s="13">
        <f t="shared" si="137"/>
        <v>2.6927034299999999</v>
      </c>
      <c r="N2225" s="13">
        <f>IF(D2225="ZZ",Brick_Kilns_EF!$E$7*(0.75),Brick_Kilns_EF!$E$7)</f>
        <v>2.3925000000000001E-3</v>
      </c>
      <c r="O2225" s="13">
        <f t="shared" si="138"/>
        <v>21.261692924999998</v>
      </c>
      <c r="P2225" s="13">
        <f>IF(D2225="ZZ",Brick_Kilns_EF!$E$8*(0.75),Brick_Kilns_EF!$E$8)</f>
        <v>5.399999999999999E-4</v>
      </c>
      <c r="Q2225" s="13">
        <f t="shared" si="139"/>
        <v>4.7988773999999985</v>
      </c>
    </row>
    <row r="2226" spans="1:17">
      <c r="A2226" s="13" t="s">
        <v>2237</v>
      </c>
      <c r="B2226" s="13">
        <v>23.566803369999999</v>
      </c>
      <c r="C2226" s="13">
        <v>89.756416560000005</v>
      </c>
      <c r="D2226" s="13" t="s">
        <v>2219</v>
      </c>
      <c r="E2226" s="13" t="s">
        <v>5000</v>
      </c>
      <c r="F2226" s="13" t="s">
        <v>7</v>
      </c>
      <c r="G2226" s="13" t="s">
        <v>4802</v>
      </c>
      <c r="H2226" s="13" t="s">
        <v>4816</v>
      </c>
      <c r="I2226" s="13">
        <f>(Brick_Kilns_EF!$B$13*Brick_Kilns_EF!$B$11*Brick_Kilns_EF!$B$12)</f>
        <v>8886.81</v>
      </c>
      <c r="J2226" s="13">
        <f>IF(D2226="ZZ",Brick_Kilns_EF!$E$9*(0.75),Brick_Kilns_EF!$E$9)</f>
        <v>5.6055000000000005E-4</v>
      </c>
      <c r="K2226" s="13">
        <f t="shared" si="136"/>
        <v>4.9815013454999999</v>
      </c>
      <c r="L2226" s="13">
        <f>IF(D2226="ZZ", Brick_Kilns_EF!$E$6*(0.75),Brick_Kilns_EF!$E$6)</f>
        <v>3.0299999999999999E-4</v>
      </c>
      <c r="M2226" s="13">
        <f t="shared" si="137"/>
        <v>2.6927034299999999</v>
      </c>
      <c r="N2226" s="13">
        <f>IF(D2226="ZZ",Brick_Kilns_EF!$E$7*(0.75),Brick_Kilns_EF!$E$7)</f>
        <v>2.3925000000000001E-3</v>
      </c>
      <c r="O2226" s="13">
        <f t="shared" si="138"/>
        <v>21.261692924999998</v>
      </c>
      <c r="P2226" s="13">
        <f>IF(D2226="ZZ",Brick_Kilns_EF!$E$8*(0.75),Brick_Kilns_EF!$E$8)</f>
        <v>5.399999999999999E-4</v>
      </c>
      <c r="Q2226" s="13">
        <f t="shared" si="139"/>
        <v>4.7988773999999985</v>
      </c>
    </row>
    <row r="2227" spans="1:17">
      <c r="A2227" s="13" t="s">
        <v>2238</v>
      </c>
      <c r="B2227" s="13">
        <v>22.92625524</v>
      </c>
      <c r="C2227" s="13">
        <v>89.490348539999999</v>
      </c>
      <c r="D2227" s="13" t="s">
        <v>2219</v>
      </c>
      <c r="E2227" s="13" t="s">
        <v>5000</v>
      </c>
      <c r="F2227" s="13" t="s">
        <v>9</v>
      </c>
      <c r="G2227" s="13" t="s">
        <v>4802</v>
      </c>
      <c r="H2227" s="13" t="s">
        <v>4816</v>
      </c>
      <c r="I2227" s="13">
        <f>(Brick_Kilns_EF!$B$13*Brick_Kilns_EF!$B$11*Brick_Kilns_EF!$B$12)</f>
        <v>8886.81</v>
      </c>
      <c r="J2227" s="13">
        <f>IF(D2227="ZZ",Brick_Kilns_EF!$E$9*(0.75),Brick_Kilns_EF!$E$9)</f>
        <v>5.6055000000000005E-4</v>
      </c>
      <c r="K2227" s="13">
        <f t="shared" si="136"/>
        <v>4.9815013454999999</v>
      </c>
      <c r="L2227" s="13">
        <f>IF(D2227="ZZ", Brick_Kilns_EF!$E$6*(0.75),Brick_Kilns_EF!$E$6)</f>
        <v>3.0299999999999999E-4</v>
      </c>
      <c r="M2227" s="13">
        <f t="shared" si="137"/>
        <v>2.6927034299999999</v>
      </c>
      <c r="N2227" s="13">
        <f>IF(D2227="ZZ",Brick_Kilns_EF!$E$7*(0.75),Brick_Kilns_EF!$E$7)</f>
        <v>2.3925000000000001E-3</v>
      </c>
      <c r="O2227" s="13">
        <f t="shared" si="138"/>
        <v>21.261692924999998</v>
      </c>
      <c r="P2227" s="13">
        <f>IF(D2227="ZZ",Brick_Kilns_EF!$E$8*(0.75),Brick_Kilns_EF!$E$8)</f>
        <v>5.399999999999999E-4</v>
      </c>
      <c r="Q2227" s="13">
        <f t="shared" si="139"/>
        <v>4.7988773999999985</v>
      </c>
    </row>
    <row r="2228" spans="1:17">
      <c r="A2228" s="13" t="s">
        <v>2239</v>
      </c>
      <c r="B2228" s="13">
        <v>24.64139664</v>
      </c>
      <c r="C2228" s="13">
        <v>88.938512790000004</v>
      </c>
      <c r="D2228" s="13" t="s">
        <v>2219</v>
      </c>
      <c r="E2228" s="13" t="s">
        <v>5000</v>
      </c>
      <c r="F2228" s="13" t="s">
        <v>42</v>
      </c>
      <c r="G2228" s="13" t="s">
        <v>4802</v>
      </c>
      <c r="H2228" s="13" t="s">
        <v>4816</v>
      </c>
      <c r="I2228" s="13">
        <f>(Brick_Kilns_EF!$B$13*Brick_Kilns_EF!$B$11*Brick_Kilns_EF!$B$12)</f>
        <v>8886.81</v>
      </c>
      <c r="J2228" s="13">
        <f>IF(D2228="ZZ",Brick_Kilns_EF!$E$9*(0.75),Brick_Kilns_EF!$E$9)</f>
        <v>5.6055000000000005E-4</v>
      </c>
      <c r="K2228" s="13">
        <f t="shared" si="136"/>
        <v>4.9815013454999999</v>
      </c>
      <c r="L2228" s="13">
        <f>IF(D2228="ZZ", Brick_Kilns_EF!$E$6*(0.75),Brick_Kilns_EF!$E$6)</f>
        <v>3.0299999999999999E-4</v>
      </c>
      <c r="M2228" s="13">
        <f t="shared" si="137"/>
        <v>2.6927034299999999</v>
      </c>
      <c r="N2228" s="13">
        <f>IF(D2228="ZZ",Brick_Kilns_EF!$E$7*(0.75),Brick_Kilns_EF!$E$7)</f>
        <v>2.3925000000000001E-3</v>
      </c>
      <c r="O2228" s="13">
        <f t="shared" si="138"/>
        <v>21.261692924999998</v>
      </c>
      <c r="P2228" s="13">
        <f>IF(D2228="ZZ",Brick_Kilns_EF!$E$8*(0.75),Brick_Kilns_EF!$E$8)</f>
        <v>5.399999999999999E-4</v>
      </c>
      <c r="Q2228" s="13">
        <f t="shared" si="139"/>
        <v>4.7988773999999985</v>
      </c>
    </row>
    <row r="2229" spans="1:17">
      <c r="A2229" s="13" t="s">
        <v>2240</v>
      </c>
      <c r="B2229" s="13">
        <v>23.952898390000001</v>
      </c>
      <c r="C2229" s="13">
        <v>90.201314589999996</v>
      </c>
      <c r="D2229" s="13" t="s">
        <v>2219</v>
      </c>
      <c r="E2229" s="13" t="s">
        <v>5000</v>
      </c>
      <c r="F2229" s="13" t="s">
        <v>7</v>
      </c>
      <c r="G2229" s="13" t="s">
        <v>4802</v>
      </c>
      <c r="H2229" s="13" t="s">
        <v>4816</v>
      </c>
      <c r="I2229" s="13">
        <f>(Brick_Kilns_EF!$B$13*Brick_Kilns_EF!$B$11*Brick_Kilns_EF!$B$12)</f>
        <v>8886.81</v>
      </c>
      <c r="J2229" s="13">
        <f>IF(D2229="ZZ",Brick_Kilns_EF!$E$9*(0.75),Brick_Kilns_EF!$E$9)</f>
        <v>5.6055000000000005E-4</v>
      </c>
      <c r="K2229" s="13">
        <f t="shared" si="136"/>
        <v>4.9815013454999999</v>
      </c>
      <c r="L2229" s="13">
        <f>IF(D2229="ZZ", Brick_Kilns_EF!$E$6*(0.75),Brick_Kilns_EF!$E$6)</f>
        <v>3.0299999999999999E-4</v>
      </c>
      <c r="M2229" s="13">
        <f t="shared" si="137"/>
        <v>2.6927034299999999</v>
      </c>
      <c r="N2229" s="13">
        <f>IF(D2229="ZZ",Brick_Kilns_EF!$E$7*(0.75),Brick_Kilns_EF!$E$7)</f>
        <v>2.3925000000000001E-3</v>
      </c>
      <c r="O2229" s="13">
        <f t="shared" si="138"/>
        <v>21.261692924999998</v>
      </c>
      <c r="P2229" s="13">
        <f>IF(D2229="ZZ",Brick_Kilns_EF!$E$8*(0.75),Brick_Kilns_EF!$E$8)</f>
        <v>5.399999999999999E-4</v>
      </c>
      <c r="Q2229" s="13">
        <f t="shared" si="139"/>
        <v>4.7988773999999985</v>
      </c>
    </row>
    <row r="2230" spans="1:17">
      <c r="A2230" s="13" t="s">
        <v>2241</v>
      </c>
      <c r="B2230" s="13">
        <v>23.94016135</v>
      </c>
      <c r="C2230" s="13">
        <v>90.086647940000006</v>
      </c>
      <c r="D2230" s="13" t="s">
        <v>2219</v>
      </c>
      <c r="E2230" s="13" t="s">
        <v>5000</v>
      </c>
      <c r="F2230" s="13" t="s">
        <v>7</v>
      </c>
      <c r="G2230" s="13" t="s">
        <v>4802</v>
      </c>
      <c r="H2230" s="13" t="s">
        <v>4816</v>
      </c>
      <c r="I2230" s="13">
        <f>(Brick_Kilns_EF!$B$13*Brick_Kilns_EF!$B$11*Brick_Kilns_EF!$B$12)</f>
        <v>8886.81</v>
      </c>
      <c r="J2230" s="13">
        <f>IF(D2230="ZZ",Brick_Kilns_EF!$E$9*(0.75),Brick_Kilns_EF!$E$9)</f>
        <v>5.6055000000000005E-4</v>
      </c>
      <c r="K2230" s="13">
        <f t="shared" si="136"/>
        <v>4.9815013454999999</v>
      </c>
      <c r="L2230" s="13">
        <f>IF(D2230="ZZ", Brick_Kilns_EF!$E$6*(0.75),Brick_Kilns_EF!$E$6)</f>
        <v>3.0299999999999999E-4</v>
      </c>
      <c r="M2230" s="13">
        <f t="shared" si="137"/>
        <v>2.6927034299999999</v>
      </c>
      <c r="N2230" s="13">
        <f>IF(D2230="ZZ",Brick_Kilns_EF!$E$7*(0.75),Brick_Kilns_EF!$E$7)</f>
        <v>2.3925000000000001E-3</v>
      </c>
      <c r="O2230" s="13">
        <f t="shared" si="138"/>
        <v>21.261692924999998</v>
      </c>
      <c r="P2230" s="13">
        <f>IF(D2230="ZZ",Brick_Kilns_EF!$E$8*(0.75),Brick_Kilns_EF!$E$8)</f>
        <v>5.399999999999999E-4</v>
      </c>
      <c r="Q2230" s="13">
        <f t="shared" si="139"/>
        <v>4.7988773999999985</v>
      </c>
    </row>
    <row r="2231" spans="1:17">
      <c r="A2231" s="13" t="s">
        <v>2242</v>
      </c>
      <c r="B2231" s="13">
        <v>22.63048873</v>
      </c>
      <c r="C2231" s="13">
        <v>90.364770980000003</v>
      </c>
      <c r="D2231" s="13" t="s">
        <v>2219</v>
      </c>
      <c r="E2231" s="13" t="s">
        <v>5000</v>
      </c>
      <c r="F2231" s="13" t="s">
        <v>11</v>
      </c>
      <c r="G2231" s="13" t="s">
        <v>4802</v>
      </c>
      <c r="H2231" s="13" t="s">
        <v>4816</v>
      </c>
      <c r="I2231" s="13">
        <f>(Brick_Kilns_EF!$B$13*Brick_Kilns_EF!$B$11*Brick_Kilns_EF!$B$12)</f>
        <v>8886.81</v>
      </c>
      <c r="J2231" s="13">
        <f>IF(D2231="ZZ",Brick_Kilns_EF!$E$9*(0.75),Brick_Kilns_EF!$E$9)</f>
        <v>5.6055000000000005E-4</v>
      </c>
      <c r="K2231" s="13">
        <f t="shared" si="136"/>
        <v>4.9815013454999999</v>
      </c>
      <c r="L2231" s="13">
        <f>IF(D2231="ZZ", Brick_Kilns_EF!$E$6*(0.75),Brick_Kilns_EF!$E$6)</f>
        <v>3.0299999999999999E-4</v>
      </c>
      <c r="M2231" s="13">
        <f t="shared" si="137"/>
        <v>2.6927034299999999</v>
      </c>
      <c r="N2231" s="13">
        <f>IF(D2231="ZZ",Brick_Kilns_EF!$E$7*(0.75),Brick_Kilns_EF!$E$7)</f>
        <v>2.3925000000000001E-3</v>
      </c>
      <c r="O2231" s="13">
        <f t="shared" si="138"/>
        <v>21.261692924999998</v>
      </c>
      <c r="P2231" s="13">
        <f>IF(D2231="ZZ",Brick_Kilns_EF!$E$8*(0.75),Brick_Kilns_EF!$E$8)</f>
        <v>5.399999999999999E-4</v>
      </c>
      <c r="Q2231" s="13">
        <f t="shared" si="139"/>
        <v>4.7988773999999985</v>
      </c>
    </row>
    <row r="2232" spans="1:17">
      <c r="A2232" s="13" t="s">
        <v>2243</v>
      </c>
      <c r="B2232" s="13">
        <v>22.47409231</v>
      </c>
      <c r="C2232" s="13">
        <v>89.845529799999994</v>
      </c>
      <c r="D2232" s="13" t="s">
        <v>2219</v>
      </c>
      <c r="E2232" s="13" t="s">
        <v>5000</v>
      </c>
      <c r="F2232" s="13" t="s">
        <v>9</v>
      </c>
      <c r="G2232" s="13" t="s">
        <v>4802</v>
      </c>
      <c r="H2232" s="13" t="s">
        <v>4816</v>
      </c>
      <c r="I2232" s="13">
        <f>(Brick_Kilns_EF!$B$13*Brick_Kilns_EF!$B$11*Brick_Kilns_EF!$B$12)</f>
        <v>8886.81</v>
      </c>
      <c r="J2232" s="13">
        <f>IF(D2232="ZZ",Brick_Kilns_EF!$E$9*(0.75),Brick_Kilns_EF!$E$9)</f>
        <v>5.6055000000000005E-4</v>
      </c>
      <c r="K2232" s="13">
        <f t="shared" si="136"/>
        <v>4.9815013454999999</v>
      </c>
      <c r="L2232" s="13">
        <f>IF(D2232="ZZ", Brick_Kilns_EF!$E$6*(0.75),Brick_Kilns_EF!$E$6)</f>
        <v>3.0299999999999999E-4</v>
      </c>
      <c r="M2232" s="13">
        <f t="shared" si="137"/>
        <v>2.6927034299999999</v>
      </c>
      <c r="N2232" s="13">
        <f>IF(D2232="ZZ",Brick_Kilns_EF!$E$7*(0.75),Brick_Kilns_EF!$E$7)</f>
        <v>2.3925000000000001E-3</v>
      </c>
      <c r="O2232" s="13">
        <f t="shared" si="138"/>
        <v>21.261692924999998</v>
      </c>
      <c r="P2232" s="13">
        <f>IF(D2232="ZZ",Brick_Kilns_EF!$E$8*(0.75),Brick_Kilns_EF!$E$8)</f>
        <v>5.399999999999999E-4</v>
      </c>
      <c r="Q2232" s="13">
        <f t="shared" si="139"/>
        <v>4.7988773999999985</v>
      </c>
    </row>
    <row r="2233" spans="1:17">
      <c r="A2233" s="13" t="s">
        <v>2244</v>
      </c>
      <c r="B2233" s="13">
        <v>22.93262532</v>
      </c>
      <c r="C2233" s="13">
        <v>89.074025489999997</v>
      </c>
      <c r="D2233" s="13" t="s">
        <v>2219</v>
      </c>
      <c r="E2233" s="13" t="s">
        <v>5000</v>
      </c>
      <c r="F2233" s="13" t="s">
        <v>9</v>
      </c>
      <c r="G2233" s="13" t="s">
        <v>4802</v>
      </c>
      <c r="H2233" s="13" t="s">
        <v>4816</v>
      </c>
      <c r="I2233" s="13">
        <f>(Brick_Kilns_EF!$B$13*Brick_Kilns_EF!$B$11*Brick_Kilns_EF!$B$12)</f>
        <v>8886.81</v>
      </c>
      <c r="J2233" s="13">
        <f>IF(D2233="ZZ",Brick_Kilns_EF!$E$9*(0.75),Brick_Kilns_EF!$E$9)</f>
        <v>5.6055000000000005E-4</v>
      </c>
      <c r="K2233" s="13">
        <f t="shared" si="136"/>
        <v>4.9815013454999999</v>
      </c>
      <c r="L2233" s="13">
        <f>IF(D2233="ZZ", Brick_Kilns_EF!$E$6*(0.75),Brick_Kilns_EF!$E$6)</f>
        <v>3.0299999999999999E-4</v>
      </c>
      <c r="M2233" s="13">
        <f t="shared" si="137"/>
        <v>2.6927034299999999</v>
      </c>
      <c r="N2233" s="13">
        <f>IF(D2233="ZZ",Brick_Kilns_EF!$E$7*(0.75),Brick_Kilns_EF!$E$7)</f>
        <v>2.3925000000000001E-3</v>
      </c>
      <c r="O2233" s="13">
        <f t="shared" si="138"/>
        <v>21.261692924999998</v>
      </c>
      <c r="P2233" s="13">
        <f>IF(D2233="ZZ",Brick_Kilns_EF!$E$8*(0.75),Brick_Kilns_EF!$E$8)</f>
        <v>5.399999999999999E-4</v>
      </c>
      <c r="Q2233" s="13">
        <f t="shared" si="139"/>
        <v>4.7988773999999985</v>
      </c>
    </row>
    <row r="2234" spans="1:17">
      <c r="A2234" s="13" t="s">
        <v>2245</v>
      </c>
      <c r="B2234" s="13">
        <v>22.849222139999998</v>
      </c>
      <c r="C2234" s="13">
        <v>89.937471599999995</v>
      </c>
      <c r="D2234" s="13" t="s">
        <v>2219</v>
      </c>
      <c r="E2234" s="13" t="s">
        <v>5000</v>
      </c>
      <c r="F2234" s="13" t="s">
        <v>9</v>
      </c>
      <c r="G2234" s="13" t="s">
        <v>4802</v>
      </c>
      <c r="H2234" s="13" t="s">
        <v>4816</v>
      </c>
      <c r="I2234" s="13">
        <f>(Brick_Kilns_EF!$B$13*Brick_Kilns_EF!$B$11*Brick_Kilns_EF!$B$12)</f>
        <v>8886.81</v>
      </c>
      <c r="J2234" s="13">
        <f>IF(D2234="ZZ",Brick_Kilns_EF!$E$9*(0.75),Brick_Kilns_EF!$E$9)</f>
        <v>5.6055000000000005E-4</v>
      </c>
      <c r="K2234" s="13">
        <f t="shared" si="136"/>
        <v>4.9815013454999999</v>
      </c>
      <c r="L2234" s="13">
        <f>IF(D2234="ZZ", Brick_Kilns_EF!$E$6*(0.75),Brick_Kilns_EF!$E$6)</f>
        <v>3.0299999999999999E-4</v>
      </c>
      <c r="M2234" s="13">
        <f t="shared" si="137"/>
        <v>2.6927034299999999</v>
      </c>
      <c r="N2234" s="13">
        <f>IF(D2234="ZZ",Brick_Kilns_EF!$E$7*(0.75),Brick_Kilns_EF!$E$7)</f>
        <v>2.3925000000000001E-3</v>
      </c>
      <c r="O2234" s="13">
        <f t="shared" si="138"/>
        <v>21.261692924999998</v>
      </c>
      <c r="P2234" s="13">
        <f>IF(D2234="ZZ",Brick_Kilns_EF!$E$8*(0.75),Brick_Kilns_EF!$E$8)</f>
        <v>5.399999999999999E-4</v>
      </c>
      <c r="Q2234" s="13">
        <f t="shared" si="139"/>
        <v>4.7988773999999985</v>
      </c>
    </row>
    <row r="2235" spans="1:17">
      <c r="A2235" s="13" t="s">
        <v>2246</v>
      </c>
      <c r="B2235" s="13">
        <v>22.447414519999999</v>
      </c>
      <c r="C2235" s="13">
        <v>90.167251960000002</v>
      </c>
      <c r="D2235" s="13" t="s">
        <v>2219</v>
      </c>
      <c r="E2235" s="13" t="s">
        <v>5000</v>
      </c>
      <c r="F2235" s="13" t="s">
        <v>11</v>
      </c>
      <c r="G2235" s="13" t="s">
        <v>4802</v>
      </c>
      <c r="H2235" s="13" t="s">
        <v>4816</v>
      </c>
      <c r="I2235" s="13">
        <f>(Brick_Kilns_EF!$B$13*Brick_Kilns_EF!$B$11*Brick_Kilns_EF!$B$12)</f>
        <v>8886.81</v>
      </c>
      <c r="J2235" s="13">
        <f>IF(D2235="ZZ",Brick_Kilns_EF!$E$9*(0.75),Brick_Kilns_EF!$E$9)</f>
        <v>5.6055000000000005E-4</v>
      </c>
      <c r="K2235" s="13">
        <f t="shared" si="136"/>
        <v>4.9815013454999999</v>
      </c>
      <c r="L2235" s="13">
        <f>IF(D2235="ZZ", Brick_Kilns_EF!$E$6*(0.75),Brick_Kilns_EF!$E$6)</f>
        <v>3.0299999999999999E-4</v>
      </c>
      <c r="M2235" s="13">
        <f t="shared" si="137"/>
        <v>2.6927034299999999</v>
      </c>
      <c r="N2235" s="13">
        <f>IF(D2235="ZZ",Brick_Kilns_EF!$E$7*(0.75),Brick_Kilns_EF!$E$7)</f>
        <v>2.3925000000000001E-3</v>
      </c>
      <c r="O2235" s="13">
        <f t="shared" si="138"/>
        <v>21.261692924999998</v>
      </c>
      <c r="P2235" s="13">
        <f>IF(D2235="ZZ",Brick_Kilns_EF!$E$8*(0.75),Brick_Kilns_EF!$E$8)</f>
        <v>5.399999999999999E-4</v>
      </c>
      <c r="Q2235" s="13">
        <f t="shared" si="139"/>
        <v>4.7988773999999985</v>
      </c>
    </row>
    <row r="2236" spans="1:17">
      <c r="A2236" s="13" t="s">
        <v>2247</v>
      </c>
      <c r="B2236" s="13">
        <v>22.611749960000001</v>
      </c>
      <c r="C2236" s="13">
        <v>90.56207732</v>
      </c>
      <c r="D2236" s="13" t="s">
        <v>2219</v>
      </c>
      <c r="E2236" s="13" t="s">
        <v>5000</v>
      </c>
      <c r="F2236" s="13" t="s">
        <v>11</v>
      </c>
      <c r="G2236" s="13" t="s">
        <v>4802</v>
      </c>
      <c r="H2236" s="13" t="s">
        <v>4816</v>
      </c>
      <c r="I2236" s="13">
        <f>(Brick_Kilns_EF!$B$13*Brick_Kilns_EF!$B$11*Brick_Kilns_EF!$B$12)</f>
        <v>8886.81</v>
      </c>
      <c r="J2236" s="13">
        <f>IF(D2236="ZZ",Brick_Kilns_EF!$E$9*(0.75),Brick_Kilns_EF!$E$9)</f>
        <v>5.6055000000000005E-4</v>
      </c>
      <c r="K2236" s="13">
        <f t="shared" si="136"/>
        <v>4.9815013454999999</v>
      </c>
      <c r="L2236" s="13">
        <f>IF(D2236="ZZ", Brick_Kilns_EF!$E$6*(0.75),Brick_Kilns_EF!$E$6)</f>
        <v>3.0299999999999999E-4</v>
      </c>
      <c r="M2236" s="13">
        <f t="shared" si="137"/>
        <v>2.6927034299999999</v>
      </c>
      <c r="N2236" s="13">
        <f>IF(D2236="ZZ",Brick_Kilns_EF!$E$7*(0.75),Brick_Kilns_EF!$E$7)</f>
        <v>2.3925000000000001E-3</v>
      </c>
      <c r="O2236" s="13">
        <f t="shared" si="138"/>
        <v>21.261692924999998</v>
      </c>
      <c r="P2236" s="13">
        <f>IF(D2236="ZZ",Brick_Kilns_EF!$E$8*(0.75),Brick_Kilns_EF!$E$8)</f>
        <v>5.399999999999999E-4</v>
      </c>
      <c r="Q2236" s="13">
        <f t="shared" si="139"/>
        <v>4.7988773999999985</v>
      </c>
    </row>
    <row r="2237" spans="1:17">
      <c r="A2237" s="13" t="s">
        <v>2248</v>
      </c>
      <c r="B2237" s="13">
        <v>22.496902039999998</v>
      </c>
      <c r="C2237" s="13">
        <v>90.730013670000005</v>
      </c>
      <c r="D2237" s="13" t="s">
        <v>2219</v>
      </c>
      <c r="E2237" s="13" t="s">
        <v>5000</v>
      </c>
      <c r="F2237" s="13" t="s">
        <v>11</v>
      </c>
      <c r="G2237" s="13" t="s">
        <v>4802</v>
      </c>
      <c r="H2237" s="13" t="s">
        <v>4816</v>
      </c>
      <c r="I2237" s="13">
        <f>(Brick_Kilns_EF!$B$13*Brick_Kilns_EF!$B$11*Brick_Kilns_EF!$B$12)</f>
        <v>8886.81</v>
      </c>
      <c r="J2237" s="13">
        <f>IF(D2237="ZZ",Brick_Kilns_EF!$E$9*(0.75),Brick_Kilns_EF!$E$9)</f>
        <v>5.6055000000000005E-4</v>
      </c>
      <c r="K2237" s="13">
        <f t="shared" si="136"/>
        <v>4.9815013454999999</v>
      </c>
      <c r="L2237" s="13">
        <f>IF(D2237="ZZ", Brick_Kilns_EF!$E$6*(0.75),Brick_Kilns_EF!$E$6)</f>
        <v>3.0299999999999999E-4</v>
      </c>
      <c r="M2237" s="13">
        <f t="shared" si="137"/>
        <v>2.6927034299999999</v>
      </c>
      <c r="N2237" s="13">
        <f>IF(D2237="ZZ",Brick_Kilns_EF!$E$7*(0.75),Brick_Kilns_EF!$E$7)</f>
        <v>2.3925000000000001E-3</v>
      </c>
      <c r="O2237" s="13">
        <f t="shared" si="138"/>
        <v>21.261692924999998</v>
      </c>
      <c r="P2237" s="13">
        <f>IF(D2237="ZZ",Brick_Kilns_EF!$E$8*(0.75),Brick_Kilns_EF!$E$8)</f>
        <v>5.399999999999999E-4</v>
      </c>
      <c r="Q2237" s="13">
        <f t="shared" si="139"/>
        <v>4.7988773999999985</v>
      </c>
    </row>
    <row r="2238" spans="1:17">
      <c r="A2238" s="13" t="s">
        <v>2249</v>
      </c>
      <c r="B2238" s="13">
        <v>22.358616340000001</v>
      </c>
      <c r="C2238" s="13">
        <v>89.907566380000006</v>
      </c>
      <c r="D2238" s="13" t="s">
        <v>2219</v>
      </c>
      <c r="E2238" s="13" t="s">
        <v>5000</v>
      </c>
      <c r="F2238" s="13" t="s">
        <v>11</v>
      </c>
      <c r="G2238" s="13" t="s">
        <v>4802</v>
      </c>
      <c r="H2238" s="13" t="s">
        <v>4816</v>
      </c>
      <c r="I2238" s="13">
        <f>(Brick_Kilns_EF!$B$13*Brick_Kilns_EF!$B$11*Brick_Kilns_EF!$B$12)</f>
        <v>8886.81</v>
      </c>
      <c r="J2238" s="13">
        <f>IF(D2238="ZZ",Brick_Kilns_EF!$E$9*(0.75),Brick_Kilns_EF!$E$9)</f>
        <v>5.6055000000000005E-4</v>
      </c>
      <c r="K2238" s="13">
        <f t="shared" si="136"/>
        <v>4.9815013454999999</v>
      </c>
      <c r="L2238" s="13">
        <f>IF(D2238="ZZ", Brick_Kilns_EF!$E$6*(0.75),Brick_Kilns_EF!$E$6)</f>
        <v>3.0299999999999999E-4</v>
      </c>
      <c r="M2238" s="13">
        <f t="shared" si="137"/>
        <v>2.6927034299999999</v>
      </c>
      <c r="N2238" s="13">
        <f>IF(D2238="ZZ",Brick_Kilns_EF!$E$7*(0.75),Brick_Kilns_EF!$E$7)</f>
        <v>2.3925000000000001E-3</v>
      </c>
      <c r="O2238" s="13">
        <f t="shared" si="138"/>
        <v>21.261692924999998</v>
      </c>
      <c r="P2238" s="13">
        <f>IF(D2238="ZZ",Brick_Kilns_EF!$E$8*(0.75),Brick_Kilns_EF!$E$8)</f>
        <v>5.399999999999999E-4</v>
      </c>
      <c r="Q2238" s="13">
        <f t="shared" si="139"/>
        <v>4.7988773999999985</v>
      </c>
    </row>
    <row r="2239" spans="1:17">
      <c r="A2239" s="13" t="s">
        <v>2250</v>
      </c>
      <c r="B2239" s="13">
        <v>23.621754169999999</v>
      </c>
      <c r="C2239" s="13">
        <v>89.848942570000006</v>
      </c>
      <c r="D2239" s="13" t="s">
        <v>2219</v>
      </c>
      <c r="E2239" s="13" t="s">
        <v>5000</v>
      </c>
      <c r="F2239" s="13" t="s">
        <v>7</v>
      </c>
      <c r="G2239" s="13" t="s">
        <v>4802</v>
      </c>
      <c r="H2239" s="13" t="s">
        <v>4816</v>
      </c>
      <c r="I2239" s="13">
        <f>(Brick_Kilns_EF!$B$13*Brick_Kilns_EF!$B$11*Brick_Kilns_EF!$B$12)</f>
        <v>8886.81</v>
      </c>
      <c r="J2239" s="13">
        <f>IF(D2239="ZZ",Brick_Kilns_EF!$E$9*(0.75),Brick_Kilns_EF!$E$9)</f>
        <v>5.6055000000000005E-4</v>
      </c>
      <c r="K2239" s="13">
        <f t="shared" si="136"/>
        <v>4.9815013454999999</v>
      </c>
      <c r="L2239" s="13">
        <f>IF(D2239="ZZ", Brick_Kilns_EF!$E$6*(0.75),Brick_Kilns_EF!$E$6)</f>
        <v>3.0299999999999999E-4</v>
      </c>
      <c r="M2239" s="13">
        <f t="shared" si="137"/>
        <v>2.6927034299999999</v>
      </c>
      <c r="N2239" s="13">
        <f>IF(D2239="ZZ",Brick_Kilns_EF!$E$7*(0.75),Brick_Kilns_EF!$E$7)</f>
        <v>2.3925000000000001E-3</v>
      </c>
      <c r="O2239" s="13">
        <f t="shared" si="138"/>
        <v>21.261692924999998</v>
      </c>
      <c r="P2239" s="13">
        <f>IF(D2239="ZZ",Brick_Kilns_EF!$E$8*(0.75),Brick_Kilns_EF!$E$8)</f>
        <v>5.399999999999999E-4</v>
      </c>
      <c r="Q2239" s="13">
        <f t="shared" si="139"/>
        <v>4.7988773999999985</v>
      </c>
    </row>
    <row r="2240" spans="1:17">
      <c r="A2240" s="13" t="s">
        <v>2251</v>
      </c>
      <c r="B2240" s="13">
        <v>22.437481170000002</v>
      </c>
      <c r="C2240" s="13">
        <v>89.001787590000006</v>
      </c>
      <c r="D2240" s="13" t="s">
        <v>2219</v>
      </c>
      <c r="E2240" s="13" t="s">
        <v>5000</v>
      </c>
      <c r="F2240" s="13" t="s">
        <v>9</v>
      </c>
      <c r="G2240" s="13" t="s">
        <v>4802</v>
      </c>
      <c r="H2240" s="13" t="s">
        <v>4816</v>
      </c>
      <c r="I2240" s="13">
        <f>(Brick_Kilns_EF!$B$13*Brick_Kilns_EF!$B$11*Brick_Kilns_EF!$B$12)</f>
        <v>8886.81</v>
      </c>
      <c r="J2240" s="13">
        <f>IF(D2240="ZZ",Brick_Kilns_EF!$E$9*(0.75),Brick_Kilns_EF!$E$9)</f>
        <v>5.6055000000000005E-4</v>
      </c>
      <c r="K2240" s="13">
        <f t="shared" si="136"/>
        <v>4.9815013454999999</v>
      </c>
      <c r="L2240" s="13">
        <f>IF(D2240="ZZ", Brick_Kilns_EF!$E$6*(0.75),Brick_Kilns_EF!$E$6)</f>
        <v>3.0299999999999999E-4</v>
      </c>
      <c r="M2240" s="13">
        <f t="shared" si="137"/>
        <v>2.6927034299999999</v>
      </c>
      <c r="N2240" s="13">
        <f>IF(D2240="ZZ",Brick_Kilns_EF!$E$7*(0.75),Brick_Kilns_EF!$E$7)</f>
        <v>2.3925000000000001E-3</v>
      </c>
      <c r="O2240" s="13">
        <f t="shared" si="138"/>
        <v>21.261692924999998</v>
      </c>
      <c r="P2240" s="13">
        <f>IF(D2240="ZZ",Brick_Kilns_EF!$E$8*(0.75),Brick_Kilns_EF!$E$8)</f>
        <v>5.399999999999999E-4</v>
      </c>
      <c r="Q2240" s="13">
        <f t="shared" si="139"/>
        <v>4.7988773999999985</v>
      </c>
    </row>
    <row r="2241" spans="1:17">
      <c r="A2241" s="13" t="s">
        <v>2252</v>
      </c>
      <c r="B2241" s="13">
        <v>22.429307170000001</v>
      </c>
      <c r="C2241" s="13">
        <v>90.452679849999996</v>
      </c>
      <c r="D2241" s="13" t="s">
        <v>2219</v>
      </c>
      <c r="E2241" s="13" t="s">
        <v>5000</v>
      </c>
      <c r="F2241" s="13" t="s">
        <v>11</v>
      </c>
      <c r="G2241" s="13" t="s">
        <v>4802</v>
      </c>
      <c r="H2241" s="13" t="s">
        <v>4816</v>
      </c>
      <c r="I2241" s="13">
        <f>(Brick_Kilns_EF!$B$13*Brick_Kilns_EF!$B$11*Brick_Kilns_EF!$B$12)</f>
        <v>8886.81</v>
      </c>
      <c r="J2241" s="13">
        <f>IF(D2241="ZZ",Brick_Kilns_EF!$E$9*(0.75),Brick_Kilns_EF!$E$9)</f>
        <v>5.6055000000000005E-4</v>
      </c>
      <c r="K2241" s="13">
        <f t="shared" si="136"/>
        <v>4.9815013454999999</v>
      </c>
      <c r="L2241" s="13">
        <f>IF(D2241="ZZ", Brick_Kilns_EF!$E$6*(0.75),Brick_Kilns_EF!$E$6)</f>
        <v>3.0299999999999999E-4</v>
      </c>
      <c r="M2241" s="13">
        <f t="shared" si="137"/>
        <v>2.6927034299999999</v>
      </c>
      <c r="N2241" s="13">
        <f>IF(D2241="ZZ",Brick_Kilns_EF!$E$7*(0.75),Brick_Kilns_EF!$E$7)</f>
        <v>2.3925000000000001E-3</v>
      </c>
      <c r="O2241" s="13">
        <f t="shared" si="138"/>
        <v>21.261692924999998</v>
      </c>
      <c r="P2241" s="13">
        <f>IF(D2241="ZZ",Brick_Kilns_EF!$E$8*(0.75),Brick_Kilns_EF!$E$8)</f>
        <v>5.399999999999999E-4</v>
      </c>
      <c r="Q2241" s="13">
        <f t="shared" si="139"/>
        <v>4.7988773999999985</v>
      </c>
    </row>
    <row r="2242" spans="1:17">
      <c r="A2242" s="13" t="s">
        <v>2253</v>
      </c>
      <c r="B2242" s="13">
        <v>23.23410646</v>
      </c>
      <c r="C2242" s="13">
        <v>89.343238830000004</v>
      </c>
      <c r="D2242" s="13" t="s">
        <v>2219</v>
      </c>
      <c r="E2242" s="13" t="s">
        <v>5000</v>
      </c>
      <c r="F2242" s="13" t="s">
        <v>9</v>
      </c>
      <c r="G2242" s="13" t="s">
        <v>4802</v>
      </c>
      <c r="H2242" s="13" t="s">
        <v>4816</v>
      </c>
      <c r="I2242" s="13">
        <f>(Brick_Kilns_EF!$B$13*Brick_Kilns_EF!$B$11*Brick_Kilns_EF!$B$12)</f>
        <v>8886.81</v>
      </c>
      <c r="J2242" s="13">
        <f>IF(D2242="ZZ",Brick_Kilns_EF!$E$9*(0.75),Brick_Kilns_EF!$E$9)</f>
        <v>5.6055000000000005E-4</v>
      </c>
      <c r="K2242" s="13">
        <f t="shared" si="136"/>
        <v>4.9815013454999999</v>
      </c>
      <c r="L2242" s="13">
        <f>IF(D2242="ZZ", Brick_Kilns_EF!$E$6*(0.75),Brick_Kilns_EF!$E$6)</f>
        <v>3.0299999999999999E-4</v>
      </c>
      <c r="M2242" s="13">
        <f t="shared" si="137"/>
        <v>2.6927034299999999</v>
      </c>
      <c r="N2242" s="13">
        <f>IF(D2242="ZZ",Brick_Kilns_EF!$E$7*(0.75),Brick_Kilns_EF!$E$7)</f>
        <v>2.3925000000000001E-3</v>
      </c>
      <c r="O2242" s="13">
        <f t="shared" si="138"/>
        <v>21.261692924999998</v>
      </c>
      <c r="P2242" s="13">
        <f>IF(D2242="ZZ",Brick_Kilns_EF!$E$8*(0.75),Brick_Kilns_EF!$E$8)</f>
        <v>5.399999999999999E-4</v>
      </c>
      <c r="Q2242" s="13">
        <f t="shared" si="139"/>
        <v>4.7988773999999985</v>
      </c>
    </row>
    <row r="2243" spans="1:17">
      <c r="A2243" s="13" t="s">
        <v>2254</v>
      </c>
      <c r="B2243" s="13">
        <v>23.11082863</v>
      </c>
      <c r="C2243" s="13">
        <v>90.433853249999999</v>
      </c>
      <c r="D2243" s="13" t="s">
        <v>2219</v>
      </c>
      <c r="E2243" s="13" t="s">
        <v>5000</v>
      </c>
      <c r="F2243" s="13" t="s">
        <v>7</v>
      </c>
      <c r="G2243" s="13" t="s">
        <v>4802</v>
      </c>
      <c r="H2243" s="13" t="s">
        <v>4816</v>
      </c>
      <c r="I2243" s="13">
        <f>(Brick_Kilns_EF!$B$13*Brick_Kilns_EF!$B$11*Brick_Kilns_EF!$B$12)</f>
        <v>8886.81</v>
      </c>
      <c r="J2243" s="13">
        <f>IF(D2243="ZZ",Brick_Kilns_EF!$E$9*(0.75),Brick_Kilns_EF!$E$9)</f>
        <v>5.6055000000000005E-4</v>
      </c>
      <c r="K2243" s="13">
        <f t="shared" ref="K2243:K2306" si="140">I2243*J2243</f>
        <v>4.9815013454999999</v>
      </c>
      <c r="L2243" s="13">
        <f>IF(D2243="ZZ", Brick_Kilns_EF!$E$6*(0.75),Brick_Kilns_EF!$E$6)</f>
        <v>3.0299999999999999E-4</v>
      </c>
      <c r="M2243" s="13">
        <f t="shared" ref="M2243:M2306" si="141">L2243*I2243</f>
        <v>2.6927034299999999</v>
      </c>
      <c r="N2243" s="13">
        <f>IF(D2243="ZZ",Brick_Kilns_EF!$E$7*(0.75),Brick_Kilns_EF!$E$7)</f>
        <v>2.3925000000000001E-3</v>
      </c>
      <c r="O2243" s="13">
        <f t="shared" ref="O2243:O2306" si="142">I2243*N2243</f>
        <v>21.261692924999998</v>
      </c>
      <c r="P2243" s="13">
        <f>IF(D2243="ZZ",Brick_Kilns_EF!$E$8*(0.75),Brick_Kilns_EF!$E$8)</f>
        <v>5.399999999999999E-4</v>
      </c>
      <c r="Q2243" s="13">
        <f t="shared" ref="Q2243:Q2306" si="143">I2243*P2243</f>
        <v>4.7988773999999985</v>
      </c>
    </row>
    <row r="2244" spans="1:17">
      <c r="A2244" s="13" t="s">
        <v>2255</v>
      </c>
      <c r="B2244" s="13">
        <v>23.111434330000002</v>
      </c>
      <c r="C2244" s="13">
        <v>90.435782880000005</v>
      </c>
      <c r="D2244" s="13" t="s">
        <v>2219</v>
      </c>
      <c r="E2244" s="13" t="s">
        <v>5000</v>
      </c>
      <c r="F2244" s="13" t="s">
        <v>7</v>
      </c>
      <c r="G2244" s="13" t="s">
        <v>4802</v>
      </c>
      <c r="H2244" s="13" t="s">
        <v>4816</v>
      </c>
      <c r="I2244" s="13">
        <f>(Brick_Kilns_EF!$B$13*Brick_Kilns_EF!$B$11*Brick_Kilns_EF!$B$12)</f>
        <v>8886.81</v>
      </c>
      <c r="J2244" s="13">
        <f>IF(D2244="ZZ",Brick_Kilns_EF!$E$9*(0.75),Brick_Kilns_EF!$E$9)</f>
        <v>5.6055000000000005E-4</v>
      </c>
      <c r="K2244" s="13">
        <f t="shared" si="140"/>
        <v>4.9815013454999999</v>
      </c>
      <c r="L2244" s="13">
        <f>IF(D2244="ZZ", Brick_Kilns_EF!$E$6*(0.75),Brick_Kilns_EF!$E$6)</f>
        <v>3.0299999999999999E-4</v>
      </c>
      <c r="M2244" s="13">
        <f t="shared" si="141"/>
        <v>2.6927034299999999</v>
      </c>
      <c r="N2244" s="13">
        <f>IF(D2244="ZZ",Brick_Kilns_EF!$E$7*(0.75),Brick_Kilns_EF!$E$7)</f>
        <v>2.3925000000000001E-3</v>
      </c>
      <c r="O2244" s="13">
        <f t="shared" si="142"/>
        <v>21.261692924999998</v>
      </c>
      <c r="P2244" s="13">
        <f>IF(D2244="ZZ",Brick_Kilns_EF!$E$8*(0.75),Brick_Kilns_EF!$E$8)</f>
        <v>5.399999999999999E-4</v>
      </c>
      <c r="Q2244" s="13">
        <f t="shared" si="143"/>
        <v>4.7988773999999985</v>
      </c>
    </row>
    <row r="2245" spans="1:17">
      <c r="A2245" s="13" t="s">
        <v>2256</v>
      </c>
      <c r="B2245" s="13">
        <v>22.612530920000001</v>
      </c>
      <c r="C2245" s="13">
        <v>90.36644081</v>
      </c>
      <c r="D2245" s="13" t="s">
        <v>2219</v>
      </c>
      <c r="E2245" s="13" t="s">
        <v>5000</v>
      </c>
      <c r="F2245" s="13" t="s">
        <v>11</v>
      </c>
      <c r="G2245" s="13" t="s">
        <v>4802</v>
      </c>
      <c r="H2245" s="13" t="s">
        <v>4816</v>
      </c>
      <c r="I2245" s="13">
        <f>(Brick_Kilns_EF!$B$13*Brick_Kilns_EF!$B$11*Brick_Kilns_EF!$B$12)</f>
        <v>8886.81</v>
      </c>
      <c r="J2245" s="13">
        <f>IF(D2245="ZZ",Brick_Kilns_EF!$E$9*(0.75),Brick_Kilns_EF!$E$9)</f>
        <v>5.6055000000000005E-4</v>
      </c>
      <c r="K2245" s="13">
        <f t="shared" si="140"/>
        <v>4.9815013454999999</v>
      </c>
      <c r="L2245" s="13">
        <f>IF(D2245="ZZ", Brick_Kilns_EF!$E$6*(0.75),Brick_Kilns_EF!$E$6)</f>
        <v>3.0299999999999999E-4</v>
      </c>
      <c r="M2245" s="13">
        <f t="shared" si="141"/>
        <v>2.6927034299999999</v>
      </c>
      <c r="N2245" s="13">
        <f>IF(D2245="ZZ",Brick_Kilns_EF!$E$7*(0.75),Brick_Kilns_EF!$E$7)</f>
        <v>2.3925000000000001E-3</v>
      </c>
      <c r="O2245" s="13">
        <f t="shared" si="142"/>
        <v>21.261692924999998</v>
      </c>
      <c r="P2245" s="13">
        <f>IF(D2245="ZZ",Brick_Kilns_EF!$E$8*(0.75),Brick_Kilns_EF!$E$8)</f>
        <v>5.399999999999999E-4</v>
      </c>
      <c r="Q2245" s="13">
        <f t="shared" si="143"/>
        <v>4.7988773999999985</v>
      </c>
    </row>
    <row r="2246" spans="1:17">
      <c r="A2246" s="13" t="s">
        <v>2257</v>
      </c>
      <c r="B2246" s="13">
        <v>22.86897368</v>
      </c>
      <c r="C2246" s="13">
        <v>89.012391500000007</v>
      </c>
      <c r="D2246" s="13" t="s">
        <v>2219</v>
      </c>
      <c r="E2246" s="13" t="s">
        <v>5000</v>
      </c>
      <c r="F2246" s="13" t="s">
        <v>9</v>
      </c>
      <c r="G2246" s="13" t="s">
        <v>4802</v>
      </c>
      <c r="H2246" s="13" t="s">
        <v>4816</v>
      </c>
      <c r="I2246" s="13">
        <f>(Brick_Kilns_EF!$B$13*Brick_Kilns_EF!$B$11*Brick_Kilns_EF!$B$12)</f>
        <v>8886.81</v>
      </c>
      <c r="J2246" s="13">
        <f>IF(D2246="ZZ",Brick_Kilns_EF!$E$9*(0.75),Brick_Kilns_EF!$E$9)</f>
        <v>5.6055000000000005E-4</v>
      </c>
      <c r="K2246" s="13">
        <f t="shared" si="140"/>
        <v>4.9815013454999999</v>
      </c>
      <c r="L2246" s="13">
        <f>IF(D2246="ZZ", Brick_Kilns_EF!$E$6*(0.75),Brick_Kilns_EF!$E$6)</f>
        <v>3.0299999999999999E-4</v>
      </c>
      <c r="M2246" s="13">
        <f t="shared" si="141"/>
        <v>2.6927034299999999</v>
      </c>
      <c r="N2246" s="13">
        <f>IF(D2246="ZZ",Brick_Kilns_EF!$E$7*(0.75),Brick_Kilns_EF!$E$7)</f>
        <v>2.3925000000000001E-3</v>
      </c>
      <c r="O2246" s="13">
        <f t="shared" si="142"/>
        <v>21.261692924999998</v>
      </c>
      <c r="P2246" s="13">
        <f>IF(D2246="ZZ",Brick_Kilns_EF!$E$8*(0.75),Brick_Kilns_EF!$E$8)</f>
        <v>5.399999999999999E-4</v>
      </c>
      <c r="Q2246" s="13">
        <f t="shared" si="143"/>
        <v>4.7988773999999985</v>
      </c>
    </row>
    <row r="2247" spans="1:17">
      <c r="A2247" s="13" t="s">
        <v>2258</v>
      </c>
      <c r="B2247" s="13">
        <v>22.781096170000001</v>
      </c>
      <c r="C2247" s="13">
        <v>89.334633839999995</v>
      </c>
      <c r="D2247" s="13" t="s">
        <v>2219</v>
      </c>
      <c r="E2247" s="13" t="s">
        <v>5000</v>
      </c>
      <c r="F2247" s="13" t="s">
        <v>9</v>
      </c>
      <c r="G2247" s="13" t="s">
        <v>4802</v>
      </c>
      <c r="H2247" s="13" t="s">
        <v>4816</v>
      </c>
      <c r="I2247" s="13">
        <f>(Brick_Kilns_EF!$B$13*Brick_Kilns_EF!$B$11*Brick_Kilns_EF!$B$12)</f>
        <v>8886.81</v>
      </c>
      <c r="J2247" s="13">
        <f>IF(D2247="ZZ",Brick_Kilns_EF!$E$9*(0.75),Brick_Kilns_EF!$E$9)</f>
        <v>5.6055000000000005E-4</v>
      </c>
      <c r="K2247" s="13">
        <f t="shared" si="140"/>
        <v>4.9815013454999999</v>
      </c>
      <c r="L2247" s="13">
        <f>IF(D2247="ZZ", Brick_Kilns_EF!$E$6*(0.75),Brick_Kilns_EF!$E$6)</f>
        <v>3.0299999999999999E-4</v>
      </c>
      <c r="M2247" s="13">
        <f t="shared" si="141"/>
        <v>2.6927034299999999</v>
      </c>
      <c r="N2247" s="13">
        <f>IF(D2247="ZZ",Brick_Kilns_EF!$E$7*(0.75),Brick_Kilns_EF!$E$7)</f>
        <v>2.3925000000000001E-3</v>
      </c>
      <c r="O2247" s="13">
        <f t="shared" si="142"/>
        <v>21.261692924999998</v>
      </c>
      <c r="P2247" s="13">
        <f>IF(D2247="ZZ",Brick_Kilns_EF!$E$8*(0.75),Brick_Kilns_EF!$E$8)</f>
        <v>5.399999999999999E-4</v>
      </c>
      <c r="Q2247" s="13">
        <f t="shared" si="143"/>
        <v>4.7988773999999985</v>
      </c>
    </row>
    <row r="2248" spans="1:17">
      <c r="A2248" s="13" t="s">
        <v>2259</v>
      </c>
      <c r="B2248" s="13">
        <v>22.655176430000001</v>
      </c>
      <c r="C2248" s="13">
        <v>90.207868050000002</v>
      </c>
      <c r="D2248" s="13" t="s">
        <v>2219</v>
      </c>
      <c r="E2248" s="13" t="s">
        <v>5000</v>
      </c>
      <c r="F2248" s="13" t="s">
        <v>11</v>
      </c>
      <c r="G2248" s="13" t="s">
        <v>4802</v>
      </c>
      <c r="H2248" s="13" t="s">
        <v>4816</v>
      </c>
      <c r="I2248" s="13">
        <f>(Brick_Kilns_EF!$B$13*Brick_Kilns_EF!$B$11*Brick_Kilns_EF!$B$12)</f>
        <v>8886.81</v>
      </c>
      <c r="J2248" s="13">
        <f>IF(D2248="ZZ",Brick_Kilns_EF!$E$9*(0.75),Brick_Kilns_EF!$E$9)</f>
        <v>5.6055000000000005E-4</v>
      </c>
      <c r="K2248" s="13">
        <f t="shared" si="140"/>
        <v>4.9815013454999999</v>
      </c>
      <c r="L2248" s="13">
        <f>IF(D2248="ZZ", Brick_Kilns_EF!$E$6*(0.75),Brick_Kilns_EF!$E$6)</f>
        <v>3.0299999999999999E-4</v>
      </c>
      <c r="M2248" s="13">
        <f t="shared" si="141"/>
        <v>2.6927034299999999</v>
      </c>
      <c r="N2248" s="13">
        <f>IF(D2248="ZZ",Brick_Kilns_EF!$E$7*(0.75),Brick_Kilns_EF!$E$7)</f>
        <v>2.3925000000000001E-3</v>
      </c>
      <c r="O2248" s="13">
        <f t="shared" si="142"/>
        <v>21.261692924999998</v>
      </c>
      <c r="P2248" s="13">
        <f>IF(D2248="ZZ",Brick_Kilns_EF!$E$8*(0.75),Brick_Kilns_EF!$E$8)</f>
        <v>5.399999999999999E-4</v>
      </c>
      <c r="Q2248" s="13">
        <f t="shared" si="143"/>
        <v>4.7988773999999985</v>
      </c>
    </row>
    <row r="2249" spans="1:17">
      <c r="A2249" s="13" t="s">
        <v>2260</v>
      </c>
      <c r="B2249" s="13">
        <v>23.292409559999999</v>
      </c>
      <c r="C2249" s="13">
        <v>90.389726850000002</v>
      </c>
      <c r="D2249" s="13" t="s">
        <v>2219</v>
      </c>
      <c r="E2249" s="13" t="s">
        <v>5000</v>
      </c>
      <c r="F2249" s="13" t="s">
        <v>7</v>
      </c>
      <c r="G2249" s="13" t="s">
        <v>4802</v>
      </c>
      <c r="H2249" s="13" t="s">
        <v>4816</v>
      </c>
      <c r="I2249" s="13">
        <f>(Brick_Kilns_EF!$B$13*Brick_Kilns_EF!$B$11*Brick_Kilns_EF!$B$12)</f>
        <v>8886.81</v>
      </c>
      <c r="J2249" s="13">
        <f>IF(D2249="ZZ",Brick_Kilns_EF!$E$9*(0.75),Brick_Kilns_EF!$E$9)</f>
        <v>5.6055000000000005E-4</v>
      </c>
      <c r="K2249" s="13">
        <f t="shared" si="140"/>
        <v>4.9815013454999999</v>
      </c>
      <c r="L2249" s="13">
        <f>IF(D2249="ZZ", Brick_Kilns_EF!$E$6*(0.75),Brick_Kilns_EF!$E$6)</f>
        <v>3.0299999999999999E-4</v>
      </c>
      <c r="M2249" s="13">
        <f t="shared" si="141"/>
        <v>2.6927034299999999</v>
      </c>
      <c r="N2249" s="13">
        <f>IF(D2249="ZZ",Brick_Kilns_EF!$E$7*(0.75),Brick_Kilns_EF!$E$7)</f>
        <v>2.3925000000000001E-3</v>
      </c>
      <c r="O2249" s="13">
        <f t="shared" si="142"/>
        <v>21.261692924999998</v>
      </c>
      <c r="P2249" s="13">
        <f>IF(D2249="ZZ",Brick_Kilns_EF!$E$8*(0.75),Brick_Kilns_EF!$E$8)</f>
        <v>5.399999999999999E-4</v>
      </c>
      <c r="Q2249" s="13">
        <f t="shared" si="143"/>
        <v>4.7988773999999985</v>
      </c>
    </row>
    <row r="2250" spans="1:17">
      <c r="A2250" s="13" t="s">
        <v>2261</v>
      </c>
      <c r="B2250" s="13">
        <v>22.826810550000001</v>
      </c>
      <c r="C2250" s="13">
        <v>90.286692579999993</v>
      </c>
      <c r="D2250" s="13" t="s">
        <v>2219</v>
      </c>
      <c r="E2250" s="13" t="s">
        <v>5000</v>
      </c>
      <c r="F2250" s="13" t="s">
        <v>11</v>
      </c>
      <c r="G2250" s="13" t="s">
        <v>4802</v>
      </c>
      <c r="H2250" s="13" t="s">
        <v>4816</v>
      </c>
      <c r="I2250" s="13">
        <f>(Brick_Kilns_EF!$B$13*Brick_Kilns_EF!$B$11*Brick_Kilns_EF!$B$12)</f>
        <v>8886.81</v>
      </c>
      <c r="J2250" s="13">
        <f>IF(D2250="ZZ",Brick_Kilns_EF!$E$9*(0.75),Brick_Kilns_EF!$E$9)</f>
        <v>5.6055000000000005E-4</v>
      </c>
      <c r="K2250" s="13">
        <f t="shared" si="140"/>
        <v>4.9815013454999999</v>
      </c>
      <c r="L2250" s="13">
        <f>IF(D2250="ZZ", Brick_Kilns_EF!$E$6*(0.75),Brick_Kilns_EF!$E$6)</f>
        <v>3.0299999999999999E-4</v>
      </c>
      <c r="M2250" s="13">
        <f t="shared" si="141"/>
        <v>2.6927034299999999</v>
      </c>
      <c r="N2250" s="13">
        <f>IF(D2250="ZZ",Brick_Kilns_EF!$E$7*(0.75),Brick_Kilns_EF!$E$7)</f>
        <v>2.3925000000000001E-3</v>
      </c>
      <c r="O2250" s="13">
        <f t="shared" si="142"/>
        <v>21.261692924999998</v>
      </c>
      <c r="P2250" s="13">
        <f>IF(D2250="ZZ",Brick_Kilns_EF!$E$8*(0.75),Brick_Kilns_EF!$E$8)</f>
        <v>5.399999999999999E-4</v>
      </c>
      <c r="Q2250" s="13">
        <f t="shared" si="143"/>
        <v>4.7988773999999985</v>
      </c>
    </row>
    <row r="2251" spans="1:17">
      <c r="A2251" s="13" t="s">
        <v>2262</v>
      </c>
      <c r="B2251" s="13">
        <v>22.881196159999998</v>
      </c>
      <c r="C2251" s="13">
        <v>89.883073780000004</v>
      </c>
      <c r="D2251" s="13" t="s">
        <v>2219</v>
      </c>
      <c r="E2251" s="13" t="s">
        <v>5000</v>
      </c>
      <c r="F2251" s="13" t="s">
        <v>9</v>
      </c>
      <c r="G2251" s="13" t="s">
        <v>4802</v>
      </c>
      <c r="H2251" s="13" t="s">
        <v>4816</v>
      </c>
      <c r="I2251" s="13">
        <f>(Brick_Kilns_EF!$B$13*Brick_Kilns_EF!$B$11*Brick_Kilns_EF!$B$12)</f>
        <v>8886.81</v>
      </c>
      <c r="J2251" s="13">
        <f>IF(D2251="ZZ",Brick_Kilns_EF!$E$9*(0.75),Brick_Kilns_EF!$E$9)</f>
        <v>5.6055000000000005E-4</v>
      </c>
      <c r="K2251" s="13">
        <f t="shared" si="140"/>
        <v>4.9815013454999999</v>
      </c>
      <c r="L2251" s="13">
        <f>IF(D2251="ZZ", Brick_Kilns_EF!$E$6*(0.75),Brick_Kilns_EF!$E$6)</f>
        <v>3.0299999999999999E-4</v>
      </c>
      <c r="M2251" s="13">
        <f t="shared" si="141"/>
        <v>2.6927034299999999</v>
      </c>
      <c r="N2251" s="13">
        <f>IF(D2251="ZZ",Brick_Kilns_EF!$E$7*(0.75),Brick_Kilns_EF!$E$7)</f>
        <v>2.3925000000000001E-3</v>
      </c>
      <c r="O2251" s="13">
        <f t="shared" si="142"/>
        <v>21.261692924999998</v>
      </c>
      <c r="P2251" s="13">
        <f>IF(D2251="ZZ",Brick_Kilns_EF!$E$8*(0.75),Brick_Kilns_EF!$E$8)</f>
        <v>5.399999999999999E-4</v>
      </c>
      <c r="Q2251" s="13">
        <f t="shared" si="143"/>
        <v>4.7988773999999985</v>
      </c>
    </row>
    <row r="2252" spans="1:17">
      <c r="A2252" s="13" t="s">
        <v>2263</v>
      </c>
      <c r="B2252" s="13">
        <v>24.439263400000002</v>
      </c>
      <c r="C2252" s="13">
        <v>88.863001370000006</v>
      </c>
      <c r="D2252" s="13" t="s">
        <v>2219</v>
      </c>
      <c r="E2252" s="13" t="s">
        <v>5000</v>
      </c>
      <c r="F2252" s="13" t="s">
        <v>42</v>
      </c>
      <c r="G2252" s="13" t="s">
        <v>4802</v>
      </c>
      <c r="H2252" s="13" t="s">
        <v>4816</v>
      </c>
      <c r="I2252" s="13">
        <f>(Brick_Kilns_EF!$B$13*Brick_Kilns_EF!$B$11*Brick_Kilns_EF!$B$12)</f>
        <v>8886.81</v>
      </c>
      <c r="J2252" s="13">
        <f>IF(D2252="ZZ",Brick_Kilns_EF!$E$9*(0.75),Brick_Kilns_EF!$E$9)</f>
        <v>5.6055000000000005E-4</v>
      </c>
      <c r="K2252" s="13">
        <f t="shared" si="140"/>
        <v>4.9815013454999999</v>
      </c>
      <c r="L2252" s="13">
        <f>IF(D2252="ZZ", Brick_Kilns_EF!$E$6*(0.75),Brick_Kilns_EF!$E$6)</f>
        <v>3.0299999999999999E-4</v>
      </c>
      <c r="M2252" s="13">
        <f t="shared" si="141"/>
        <v>2.6927034299999999</v>
      </c>
      <c r="N2252" s="13">
        <f>IF(D2252="ZZ",Brick_Kilns_EF!$E$7*(0.75),Brick_Kilns_EF!$E$7)</f>
        <v>2.3925000000000001E-3</v>
      </c>
      <c r="O2252" s="13">
        <f t="shared" si="142"/>
        <v>21.261692924999998</v>
      </c>
      <c r="P2252" s="13">
        <f>IF(D2252="ZZ",Brick_Kilns_EF!$E$8*(0.75),Brick_Kilns_EF!$E$8)</f>
        <v>5.399999999999999E-4</v>
      </c>
      <c r="Q2252" s="13">
        <f t="shared" si="143"/>
        <v>4.7988773999999985</v>
      </c>
    </row>
    <row r="2253" spans="1:17">
      <c r="A2253" s="13" t="s">
        <v>2264</v>
      </c>
      <c r="B2253" s="13">
        <v>22.529074949999998</v>
      </c>
      <c r="C2253" s="13">
        <v>89.247159839999995</v>
      </c>
      <c r="D2253" s="13" t="s">
        <v>2219</v>
      </c>
      <c r="E2253" s="13" t="s">
        <v>5000</v>
      </c>
      <c r="F2253" s="13" t="s">
        <v>9</v>
      </c>
      <c r="G2253" s="13" t="s">
        <v>4802</v>
      </c>
      <c r="H2253" s="13" t="s">
        <v>4816</v>
      </c>
      <c r="I2253" s="13">
        <f>(Brick_Kilns_EF!$B$13*Brick_Kilns_EF!$B$11*Brick_Kilns_EF!$B$12)</f>
        <v>8886.81</v>
      </c>
      <c r="J2253" s="13">
        <f>IF(D2253="ZZ",Brick_Kilns_EF!$E$9*(0.75),Brick_Kilns_EF!$E$9)</f>
        <v>5.6055000000000005E-4</v>
      </c>
      <c r="K2253" s="13">
        <f t="shared" si="140"/>
        <v>4.9815013454999999</v>
      </c>
      <c r="L2253" s="13">
        <f>IF(D2253="ZZ", Brick_Kilns_EF!$E$6*(0.75),Brick_Kilns_EF!$E$6)</f>
        <v>3.0299999999999999E-4</v>
      </c>
      <c r="M2253" s="13">
        <f t="shared" si="141"/>
        <v>2.6927034299999999</v>
      </c>
      <c r="N2253" s="13">
        <f>IF(D2253="ZZ",Brick_Kilns_EF!$E$7*(0.75),Brick_Kilns_EF!$E$7)</f>
        <v>2.3925000000000001E-3</v>
      </c>
      <c r="O2253" s="13">
        <f t="shared" si="142"/>
        <v>21.261692924999998</v>
      </c>
      <c r="P2253" s="13">
        <f>IF(D2253="ZZ",Brick_Kilns_EF!$E$8*(0.75),Brick_Kilns_EF!$E$8)</f>
        <v>5.399999999999999E-4</v>
      </c>
      <c r="Q2253" s="13">
        <f t="shared" si="143"/>
        <v>4.7988773999999985</v>
      </c>
    </row>
    <row r="2254" spans="1:17">
      <c r="A2254" s="13" t="s">
        <v>2265</v>
      </c>
      <c r="B2254" s="13">
        <v>22.504113230000002</v>
      </c>
      <c r="C2254" s="13">
        <v>90.381945169999995</v>
      </c>
      <c r="D2254" s="13" t="s">
        <v>2219</v>
      </c>
      <c r="E2254" s="13" t="s">
        <v>5000</v>
      </c>
      <c r="F2254" s="13" t="s">
        <v>11</v>
      </c>
      <c r="G2254" s="13" t="s">
        <v>4802</v>
      </c>
      <c r="H2254" s="13" t="s">
        <v>4816</v>
      </c>
      <c r="I2254" s="13">
        <f>(Brick_Kilns_EF!$B$13*Brick_Kilns_EF!$B$11*Brick_Kilns_EF!$B$12)</f>
        <v>8886.81</v>
      </c>
      <c r="J2254" s="13">
        <f>IF(D2254="ZZ",Brick_Kilns_EF!$E$9*(0.75),Brick_Kilns_EF!$E$9)</f>
        <v>5.6055000000000005E-4</v>
      </c>
      <c r="K2254" s="13">
        <f t="shared" si="140"/>
        <v>4.9815013454999999</v>
      </c>
      <c r="L2254" s="13">
        <f>IF(D2254="ZZ", Brick_Kilns_EF!$E$6*(0.75),Brick_Kilns_EF!$E$6)</f>
        <v>3.0299999999999999E-4</v>
      </c>
      <c r="M2254" s="13">
        <f t="shared" si="141"/>
        <v>2.6927034299999999</v>
      </c>
      <c r="N2254" s="13">
        <f>IF(D2254="ZZ",Brick_Kilns_EF!$E$7*(0.75),Brick_Kilns_EF!$E$7)</f>
        <v>2.3925000000000001E-3</v>
      </c>
      <c r="O2254" s="13">
        <f t="shared" si="142"/>
        <v>21.261692924999998</v>
      </c>
      <c r="P2254" s="13">
        <f>IF(D2254="ZZ",Brick_Kilns_EF!$E$8*(0.75),Brick_Kilns_EF!$E$8)</f>
        <v>5.399999999999999E-4</v>
      </c>
      <c r="Q2254" s="13">
        <f t="shared" si="143"/>
        <v>4.7988773999999985</v>
      </c>
    </row>
    <row r="2255" spans="1:17">
      <c r="A2255" s="13" t="s">
        <v>2266</v>
      </c>
      <c r="B2255" s="13">
        <v>22.72003745</v>
      </c>
      <c r="C2255" s="13">
        <v>89.262151560000007</v>
      </c>
      <c r="D2255" s="13" t="s">
        <v>2219</v>
      </c>
      <c r="E2255" s="13" t="s">
        <v>5000</v>
      </c>
      <c r="F2255" s="13" t="s">
        <v>9</v>
      </c>
      <c r="G2255" s="13" t="s">
        <v>4802</v>
      </c>
      <c r="H2255" s="13" t="s">
        <v>4816</v>
      </c>
      <c r="I2255" s="13">
        <f>(Brick_Kilns_EF!$B$13*Brick_Kilns_EF!$B$11*Brick_Kilns_EF!$B$12)</f>
        <v>8886.81</v>
      </c>
      <c r="J2255" s="13">
        <f>IF(D2255="ZZ",Brick_Kilns_EF!$E$9*(0.75),Brick_Kilns_EF!$E$9)</f>
        <v>5.6055000000000005E-4</v>
      </c>
      <c r="K2255" s="13">
        <f t="shared" si="140"/>
        <v>4.9815013454999999</v>
      </c>
      <c r="L2255" s="13">
        <f>IF(D2255="ZZ", Brick_Kilns_EF!$E$6*(0.75),Brick_Kilns_EF!$E$6)</f>
        <v>3.0299999999999999E-4</v>
      </c>
      <c r="M2255" s="13">
        <f t="shared" si="141"/>
        <v>2.6927034299999999</v>
      </c>
      <c r="N2255" s="13">
        <f>IF(D2255="ZZ",Brick_Kilns_EF!$E$7*(0.75),Brick_Kilns_EF!$E$7)</f>
        <v>2.3925000000000001E-3</v>
      </c>
      <c r="O2255" s="13">
        <f t="shared" si="142"/>
        <v>21.261692924999998</v>
      </c>
      <c r="P2255" s="13">
        <f>IF(D2255="ZZ",Brick_Kilns_EF!$E$8*(0.75),Brick_Kilns_EF!$E$8)</f>
        <v>5.399999999999999E-4</v>
      </c>
      <c r="Q2255" s="13">
        <f t="shared" si="143"/>
        <v>4.7988773999999985</v>
      </c>
    </row>
    <row r="2256" spans="1:17">
      <c r="A2256" s="13" t="s">
        <v>2267</v>
      </c>
      <c r="B2256" s="13">
        <v>22.337493899999998</v>
      </c>
      <c r="C2256" s="13">
        <v>89.901073929999995</v>
      </c>
      <c r="D2256" s="13" t="s">
        <v>2219</v>
      </c>
      <c r="E2256" s="13" t="s">
        <v>5000</v>
      </c>
      <c r="F2256" s="13" t="s">
        <v>11</v>
      </c>
      <c r="G2256" s="13" t="s">
        <v>4802</v>
      </c>
      <c r="H2256" s="13" t="s">
        <v>4816</v>
      </c>
      <c r="I2256" s="13">
        <f>(Brick_Kilns_EF!$B$13*Brick_Kilns_EF!$B$11*Brick_Kilns_EF!$B$12)</f>
        <v>8886.81</v>
      </c>
      <c r="J2256" s="13">
        <f>IF(D2256="ZZ",Brick_Kilns_EF!$E$9*(0.75),Brick_Kilns_EF!$E$9)</f>
        <v>5.6055000000000005E-4</v>
      </c>
      <c r="K2256" s="13">
        <f t="shared" si="140"/>
        <v>4.9815013454999999</v>
      </c>
      <c r="L2256" s="13">
        <f>IF(D2256="ZZ", Brick_Kilns_EF!$E$6*(0.75),Brick_Kilns_EF!$E$6)</f>
        <v>3.0299999999999999E-4</v>
      </c>
      <c r="M2256" s="13">
        <f t="shared" si="141"/>
        <v>2.6927034299999999</v>
      </c>
      <c r="N2256" s="13">
        <f>IF(D2256="ZZ",Brick_Kilns_EF!$E$7*(0.75),Brick_Kilns_EF!$E$7)</f>
        <v>2.3925000000000001E-3</v>
      </c>
      <c r="O2256" s="13">
        <f t="shared" si="142"/>
        <v>21.261692924999998</v>
      </c>
      <c r="P2256" s="13">
        <f>IF(D2256="ZZ",Brick_Kilns_EF!$E$8*(0.75),Brick_Kilns_EF!$E$8)</f>
        <v>5.399999999999999E-4</v>
      </c>
      <c r="Q2256" s="13">
        <f t="shared" si="143"/>
        <v>4.7988773999999985</v>
      </c>
    </row>
    <row r="2257" spans="1:17">
      <c r="A2257" s="13" t="s">
        <v>2268</v>
      </c>
      <c r="B2257" s="13">
        <v>22.820826960000002</v>
      </c>
      <c r="C2257" s="13">
        <v>89.586016369999996</v>
      </c>
      <c r="D2257" s="13" t="s">
        <v>2219</v>
      </c>
      <c r="E2257" s="13" t="s">
        <v>5000</v>
      </c>
      <c r="F2257" s="13" t="s">
        <v>9</v>
      </c>
      <c r="G2257" s="13" t="s">
        <v>4802</v>
      </c>
      <c r="H2257" s="13" t="s">
        <v>4816</v>
      </c>
      <c r="I2257" s="13">
        <f>(Brick_Kilns_EF!$B$13*Brick_Kilns_EF!$B$11*Brick_Kilns_EF!$B$12)</f>
        <v>8886.81</v>
      </c>
      <c r="J2257" s="13">
        <f>IF(D2257="ZZ",Brick_Kilns_EF!$E$9*(0.75),Brick_Kilns_EF!$E$9)</f>
        <v>5.6055000000000005E-4</v>
      </c>
      <c r="K2257" s="13">
        <f t="shared" si="140"/>
        <v>4.9815013454999999</v>
      </c>
      <c r="L2257" s="13">
        <f>IF(D2257="ZZ", Brick_Kilns_EF!$E$6*(0.75),Brick_Kilns_EF!$E$6)</f>
        <v>3.0299999999999999E-4</v>
      </c>
      <c r="M2257" s="13">
        <f t="shared" si="141"/>
        <v>2.6927034299999999</v>
      </c>
      <c r="N2257" s="13">
        <f>IF(D2257="ZZ",Brick_Kilns_EF!$E$7*(0.75),Brick_Kilns_EF!$E$7)</f>
        <v>2.3925000000000001E-3</v>
      </c>
      <c r="O2257" s="13">
        <f t="shared" si="142"/>
        <v>21.261692924999998</v>
      </c>
      <c r="P2257" s="13">
        <f>IF(D2257="ZZ",Brick_Kilns_EF!$E$8*(0.75),Brick_Kilns_EF!$E$8)</f>
        <v>5.399999999999999E-4</v>
      </c>
      <c r="Q2257" s="13">
        <f t="shared" si="143"/>
        <v>4.7988773999999985</v>
      </c>
    </row>
    <row r="2258" spans="1:17">
      <c r="A2258" s="13" t="s">
        <v>2269</v>
      </c>
      <c r="B2258" s="13">
        <v>22.655744030000001</v>
      </c>
      <c r="C2258" s="13">
        <v>90.217556189999996</v>
      </c>
      <c r="D2258" s="13" t="s">
        <v>2219</v>
      </c>
      <c r="E2258" s="13" t="s">
        <v>5000</v>
      </c>
      <c r="F2258" s="13" t="s">
        <v>11</v>
      </c>
      <c r="G2258" s="13" t="s">
        <v>4802</v>
      </c>
      <c r="H2258" s="13" t="s">
        <v>4816</v>
      </c>
      <c r="I2258" s="13">
        <f>(Brick_Kilns_EF!$B$13*Brick_Kilns_EF!$B$11*Brick_Kilns_EF!$B$12)</f>
        <v>8886.81</v>
      </c>
      <c r="J2258" s="13">
        <f>IF(D2258="ZZ",Brick_Kilns_EF!$E$9*(0.75),Brick_Kilns_EF!$E$9)</f>
        <v>5.6055000000000005E-4</v>
      </c>
      <c r="K2258" s="13">
        <f t="shared" si="140"/>
        <v>4.9815013454999999</v>
      </c>
      <c r="L2258" s="13">
        <f>IF(D2258="ZZ", Brick_Kilns_EF!$E$6*(0.75),Brick_Kilns_EF!$E$6)</f>
        <v>3.0299999999999999E-4</v>
      </c>
      <c r="M2258" s="13">
        <f t="shared" si="141"/>
        <v>2.6927034299999999</v>
      </c>
      <c r="N2258" s="13">
        <f>IF(D2258="ZZ",Brick_Kilns_EF!$E$7*(0.75),Brick_Kilns_EF!$E$7)</f>
        <v>2.3925000000000001E-3</v>
      </c>
      <c r="O2258" s="13">
        <f t="shared" si="142"/>
        <v>21.261692924999998</v>
      </c>
      <c r="P2258" s="13">
        <f>IF(D2258="ZZ",Brick_Kilns_EF!$E$8*(0.75),Brick_Kilns_EF!$E$8)</f>
        <v>5.399999999999999E-4</v>
      </c>
      <c r="Q2258" s="13">
        <f t="shared" si="143"/>
        <v>4.7988773999999985</v>
      </c>
    </row>
    <row r="2259" spans="1:17">
      <c r="A2259" s="13" t="s">
        <v>2270</v>
      </c>
      <c r="B2259" s="13">
        <v>22.64619939</v>
      </c>
      <c r="C2259" s="13">
        <v>90.221248990000007</v>
      </c>
      <c r="D2259" s="13" t="s">
        <v>2219</v>
      </c>
      <c r="E2259" s="13" t="s">
        <v>5000</v>
      </c>
      <c r="F2259" s="13" t="s">
        <v>11</v>
      </c>
      <c r="G2259" s="13" t="s">
        <v>4802</v>
      </c>
      <c r="H2259" s="13" t="s">
        <v>4816</v>
      </c>
      <c r="I2259" s="13">
        <f>(Brick_Kilns_EF!$B$13*Brick_Kilns_EF!$B$11*Brick_Kilns_EF!$B$12)</f>
        <v>8886.81</v>
      </c>
      <c r="J2259" s="13">
        <f>IF(D2259="ZZ",Brick_Kilns_EF!$E$9*(0.75),Brick_Kilns_EF!$E$9)</f>
        <v>5.6055000000000005E-4</v>
      </c>
      <c r="K2259" s="13">
        <f t="shared" si="140"/>
        <v>4.9815013454999999</v>
      </c>
      <c r="L2259" s="13">
        <f>IF(D2259="ZZ", Brick_Kilns_EF!$E$6*(0.75),Brick_Kilns_EF!$E$6)</f>
        <v>3.0299999999999999E-4</v>
      </c>
      <c r="M2259" s="13">
        <f t="shared" si="141"/>
        <v>2.6927034299999999</v>
      </c>
      <c r="N2259" s="13">
        <f>IF(D2259="ZZ",Brick_Kilns_EF!$E$7*(0.75),Brick_Kilns_EF!$E$7)</f>
        <v>2.3925000000000001E-3</v>
      </c>
      <c r="O2259" s="13">
        <f t="shared" si="142"/>
        <v>21.261692924999998</v>
      </c>
      <c r="P2259" s="13">
        <f>IF(D2259="ZZ",Brick_Kilns_EF!$E$8*(0.75),Brick_Kilns_EF!$E$8)</f>
        <v>5.399999999999999E-4</v>
      </c>
      <c r="Q2259" s="13">
        <f t="shared" si="143"/>
        <v>4.7988773999999985</v>
      </c>
    </row>
    <row r="2260" spans="1:17">
      <c r="A2260" s="13" t="s">
        <v>2271</v>
      </c>
      <c r="B2260" s="13">
        <v>23.567953790000001</v>
      </c>
      <c r="C2260" s="13">
        <v>90.479887860000005</v>
      </c>
      <c r="D2260" s="13" t="s">
        <v>2219</v>
      </c>
      <c r="E2260" s="13" t="s">
        <v>5000</v>
      </c>
      <c r="F2260" s="13" t="s">
        <v>7</v>
      </c>
      <c r="G2260" s="13" t="s">
        <v>4802</v>
      </c>
      <c r="H2260" s="13" t="s">
        <v>4816</v>
      </c>
      <c r="I2260" s="13">
        <f>(Brick_Kilns_EF!$B$13*Brick_Kilns_EF!$B$11*Brick_Kilns_EF!$B$12)</f>
        <v>8886.81</v>
      </c>
      <c r="J2260" s="13">
        <f>IF(D2260="ZZ",Brick_Kilns_EF!$E$9*(0.75),Brick_Kilns_EF!$E$9)</f>
        <v>5.6055000000000005E-4</v>
      </c>
      <c r="K2260" s="13">
        <f t="shared" si="140"/>
        <v>4.9815013454999999</v>
      </c>
      <c r="L2260" s="13">
        <f>IF(D2260="ZZ", Brick_Kilns_EF!$E$6*(0.75),Brick_Kilns_EF!$E$6)</f>
        <v>3.0299999999999999E-4</v>
      </c>
      <c r="M2260" s="13">
        <f t="shared" si="141"/>
        <v>2.6927034299999999</v>
      </c>
      <c r="N2260" s="13">
        <f>IF(D2260="ZZ",Brick_Kilns_EF!$E$7*(0.75),Brick_Kilns_EF!$E$7)</f>
        <v>2.3925000000000001E-3</v>
      </c>
      <c r="O2260" s="13">
        <f t="shared" si="142"/>
        <v>21.261692924999998</v>
      </c>
      <c r="P2260" s="13">
        <f>IF(D2260="ZZ",Brick_Kilns_EF!$E$8*(0.75),Brick_Kilns_EF!$E$8)</f>
        <v>5.399999999999999E-4</v>
      </c>
      <c r="Q2260" s="13">
        <f t="shared" si="143"/>
        <v>4.7988773999999985</v>
      </c>
    </row>
    <row r="2261" spans="1:17">
      <c r="A2261" s="13" t="s">
        <v>2272</v>
      </c>
      <c r="B2261" s="13">
        <v>23.007160259999999</v>
      </c>
      <c r="C2261" s="13">
        <v>89.123117410000006</v>
      </c>
      <c r="D2261" s="13" t="s">
        <v>2219</v>
      </c>
      <c r="E2261" s="13" t="s">
        <v>5000</v>
      </c>
      <c r="F2261" s="13" t="s">
        <v>9</v>
      </c>
      <c r="G2261" s="13" t="s">
        <v>4802</v>
      </c>
      <c r="H2261" s="13" t="s">
        <v>4816</v>
      </c>
      <c r="I2261" s="13">
        <f>(Brick_Kilns_EF!$B$13*Brick_Kilns_EF!$B$11*Brick_Kilns_EF!$B$12)</f>
        <v>8886.81</v>
      </c>
      <c r="J2261" s="13">
        <f>IF(D2261="ZZ",Brick_Kilns_EF!$E$9*(0.75),Brick_Kilns_EF!$E$9)</f>
        <v>5.6055000000000005E-4</v>
      </c>
      <c r="K2261" s="13">
        <f t="shared" si="140"/>
        <v>4.9815013454999999</v>
      </c>
      <c r="L2261" s="13">
        <f>IF(D2261="ZZ", Brick_Kilns_EF!$E$6*(0.75),Brick_Kilns_EF!$E$6)</f>
        <v>3.0299999999999999E-4</v>
      </c>
      <c r="M2261" s="13">
        <f t="shared" si="141"/>
        <v>2.6927034299999999</v>
      </c>
      <c r="N2261" s="13">
        <f>IF(D2261="ZZ",Brick_Kilns_EF!$E$7*(0.75),Brick_Kilns_EF!$E$7)</f>
        <v>2.3925000000000001E-3</v>
      </c>
      <c r="O2261" s="13">
        <f t="shared" si="142"/>
        <v>21.261692924999998</v>
      </c>
      <c r="P2261" s="13">
        <f>IF(D2261="ZZ",Brick_Kilns_EF!$E$8*(0.75),Brick_Kilns_EF!$E$8)</f>
        <v>5.399999999999999E-4</v>
      </c>
      <c r="Q2261" s="13">
        <f t="shared" si="143"/>
        <v>4.7988773999999985</v>
      </c>
    </row>
    <row r="2262" spans="1:17">
      <c r="A2262" s="13" t="s">
        <v>2273</v>
      </c>
      <c r="B2262" s="13">
        <v>23.007164960000001</v>
      </c>
      <c r="C2262" s="13">
        <v>89.123009909999993</v>
      </c>
      <c r="D2262" s="13" t="s">
        <v>2219</v>
      </c>
      <c r="E2262" s="13" t="s">
        <v>5000</v>
      </c>
      <c r="F2262" s="13" t="s">
        <v>9</v>
      </c>
      <c r="G2262" s="13" t="s">
        <v>4802</v>
      </c>
      <c r="H2262" s="13" t="s">
        <v>4816</v>
      </c>
      <c r="I2262" s="13">
        <f>(Brick_Kilns_EF!$B$13*Brick_Kilns_EF!$B$11*Brick_Kilns_EF!$B$12)</f>
        <v>8886.81</v>
      </c>
      <c r="J2262" s="13">
        <f>IF(D2262="ZZ",Brick_Kilns_EF!$E$9*(0.75),Brick_Kilns_EF!$E$9)</f>
        <v>5.6055000000000005E-4</v>
      </c>
      <c r="K2262" s="13">
        <f t="shared" si="140"/>
        <v>4.9815013454999999</v>
      </c>
      <c r="L2262" s="13">
        <f>IF(D2262="ZZ", Brick_Kilns_EF!$E$6*(0.75),Brick_Kilns_EF!$E$6)</f>
        <v>3.0299999999999999E-4</v>
      </c>
      <c r="M2262" s="13">
        <f t="shared" si="141"/>
        <v>2.6927034299999999</v>
      </c>
      <c r="N2262" s="13">
        <f>IF(D2262="ZZ",Brick_Kilns_EF!$E$7*(0.75),Brick_Kilns_EF!$E$7)</f>
        <v>2.3925000000000001E-3</v>
      </c>
      <c r="O2262" s="13">
        <f t="shared" si="142"/>
        <v>21.261692924999998</v>
      </c>
      <c r="P2262" s="13">
        <f>IF(D2262="ZZ",Brick_Kilns_EF!$E$8*(0.75),Brick_Kilns_EF!$E$8)</f>
        <v>5.399999999999999E-4</v>
      </c>
      <c r="Q2262" s="13">
        <f t="shared" si="143"/>
        <v>4.7988773999999985</v>
      </c>
    </row>
    <row r="2263" spans="1:17">
      <c r="A2263" s="13" t="s">
        <v>2274</v>
      </c>
      <c r="B2263" s="13">
        <v>22.379813859999999</v>
      </c>
      <c r="C2263" s="13">
        <v>89.086970300000004</v>
      </c>
      <c r="D2263" s="13" t="s">
        <v>2219</v>
      </c>
      <c r="E2263" s="13" t="s">
        <v>5000</v>
      </c>
      <c r="F2263" s="13" t="s">
        <v>9</v>
      </c>
      <c r="G2263" s="13" t="s">
        <v>4802</v>
      </c>
      <c r="H2263" s="13" t="s">
        <v>4816</v>
      </c>
      <c r="I2263" s="13">
        <f>(Brick_Kilns_EF!$B$13*Brick_Kilns_EF!$B$11*Brick_Kilns_EF!$B$12)</f>
        <v>8886.81</v>
      </c>
      <c r="J2263" s="13">
        <f>IF(D2263="ZZ",Brick_Kilns_EF!$E$9*(0.75),Brick_Kilns_EF!$E$9)</f>
        <v>5.6055000000000005E-4</v>
      </c>
      <c r="K2263" s="13">
        <f t="shared" si="140"/>
        <v>4.9815013454999999</v>
      </c>
      <c r="L2263" s="13">
        <f>IF(D2263="ZZ", Brick_Kilns_EF!$E$6*(0.75),Brick_Kilns_EF!$E$6)</f>
        <v>3.0299999999999999E-4</v>
      </c>
      <c r="M2263" s="13">
        <f t="shared" si="141"/>
        <v>2.6927034299999999</v>
      </c>
      <c r="N2263" s="13">
        <f>IF(D2263="ZZ",Brick_Kilns_EF!$E$7*(0.75),Brick_Kilns_EF!$E$7)</f>
        <v>2.3925000000000001E-3</v>
      </c>
      <c r="O2263" s="13">
        <f t="shared" si="142"/>
        <v>21.261692924999998</v>
      </c>
      <c r="P2263" s="13">
        <f>IF(D2263="ZZ",Brick_Kilns_EF!$E$8*(0.75),Brick_Kilns_EF!$E$8)</f>
        <v>5.399999999999999E-4</v>
      </c>
      <c r="Q2263" s="13">
        <f t="shared" si="143"/>
        <v>4.7988773999999985</v>
      </c>
    </row>
    <row r="2264" spans="1:17">
      <c r="A2264" s="13" t="s">
        <v>2275</v>
      </c>
      <c r="B2264" s="13">
        <v>24.47404629</v>
      </c>
      <c r="C2264" s="13">
        <v>90.094986950000006</v>
      </c>
      <c r="D2264" s="13" t="s">
        <v>2219</v>
      </c>
      <c r="E2264" s="13" t="s">
        <v>5000</v>
      </c>
      <c r="F2264" s="13" t="s">
        <v>7</v>
      </c>
      <c r="G2264" s="13" t="s">
        <v>4802</v>
      </c>
      <c r="H2264" s="13" t="s">
        <v>4816</v>
      </c>
      <c r="I2264" s="13">
        <f>(Brick_Kilns_EF!$B$13*Brick_Kilns_EF!$B$11*Brick_Kilns_EF!$B$12)</f>
        <v>8886.81</v>
      </c>
      <c r="J2264" s="13">
        <f>IF(D2264="ZZ",Brick_Kilns_EF!$E$9*(0.75),Brick_Kilns_EF!$E$9)</f>
        <v>5.6055000000000005E-4</v>
      </c>
      <c r="K2264" s="13">
        <f t="shared" si="140"/>
        <v>4.9815013454999999</v>
      </c>
      <c r="L2264" s="13">
        <f>IF(D2264="ZZ", Brick_Kilns_EF!$E$6*(0.75),Brick_Kilns_EF!$E$6)</f>
        <v>3.0299999999999999E-4</v>
      </c>
      <c r="M2264" s="13">
        <f t="shared" si="141"/>
        <v>2.6927034299999999</v>
      </c>
      <c r="N2264" s="13">
        <f>IF(D2264="ZZ",Brick_Kilns_EF!$E$7*(0.75),Brick_Kilns_EF!$E$7)</f>
        <v>2.3925000000000001E-3</v>
      </c>
      <c r="O2264" s="13">
        <f t="shared" si="142"/>
        <v>21.261692924999998</v>
      </c>
      <c r="P2264" s="13">
        <f>IF(D2264="ZZ",Brick_Kilns_EF!$E$8*(0.75),Brick_Kilns_EF!$E$8)</f>
        <v>5.399999999999999E-4</v>
      </c>
      <c r="Q2264" s="13">
        <f t="shared" si="143"/>
        <v>4.7988773999999985</v>
      </c>
    </row>
    <row r="2265" spans="1:17">
      <c r="A2265" s="13" t="s">
        <v>2276</v>
      </c>
      <c r="B2265" s="13">
        <v>24.47349694</v>
      </c>
      <c r="C2265" s="13">
        <v>90.093390580000005</v>
      </c>
      <c r="D2265" s="13" t="s">
        <v>2219</v>
      </c>
      <c r="E2265" s="13" t="s">
        <v>5000</v>
      </c>
      <c r="F2265" s="13" t="s">
        <v>7</v>
      </c>
      <c r="G2265" s="13" t="s">
        <v>4802</v>
      </c>
      <c r="H2265" s="13" t="s">
        <v>4816</v>
      </c>
      <c r="I2265" s="13">
        <f>(Brick_Kilns_EF!$B$13*Brick_Kilns_EF!$B$11*Brick_Kilns_EF!$B$12)</f>
        <v>8886.81</v>
      </c>
      <c r="J2265" s="13">
        <f>IF(D2265="ZZ",Brick_Kilns_EF!$E$9*(0.75),Brick_Kilns_EF!$E$9)</f>
        <v>5.6055000000000005E-4</v>
      </c>
      <c r="K2265" s="13">
        <f t="shared" si="140"/>
        <v>4.9815013454999999</v>
      </c>
      <c r="L2265" s="13">
        <f>IF(D2265="ZZ", Brick_Kilns_EF!$E$6*(0.75),Brick_Kilns_EF!$E$6)</f>
        <v>3.0299999999999999E-4</v>
      </c>
      <c r="M2265" s="13">
        <f t="shared" si="141"/>
        <v>2.6927034299999999</v>
      </c>
      <c r="N2265" s="13">
        <f>IF(D2265="ZZ",Brick_Kilns_EF!$E$7*(0.75),Brick_Kilns_EF!$E$7)</f>
        <v>2.3925000000000001E-3</v>
      </c>
      <c r="O2265" s="13">
        <f t="shared" si="142"/>
        <v>21.261692924999998</v>
      </c>
      <c r="P2265" s="13">
        <f>IF(D2265="ZZ",Brick_Kilns_EF!$E$8*(0.75),Brick_Kilns_EF!$E$8)</f>
        <v>5.399999999999999E-4</v>
      </c>
      <c r="Q2265" s="13">
        <f t="shared" si="143"/>
        <v>4.7988773999999985</v>
      </c>
    </row>
    <row r="2266" spans="1:17">
      <c r="A2266" s="13" t="s">
        <v>2277</v>
      </c>
      <c r="B2266" s="13">
        <v>23.547439229999998</v>
      </c>
      <c r="C2266" s="13">
        <v>89.122634309999995</v>
      </c>
      <c r="D2266" s="13" t="s">
        <v>2219</v>
      </c>
      <c r="E2266" s="13" t="s">
        <v>5000</v>
      </c>
      <c r="F2266" s="13" t="s">
        <v>9</v>
      </c>
      <c r="G2266" s="13" t="s">
        <v>4802</v>
      </c>
      <c r="H2266" s="13" t="s">
        <v>4816</v>
      </c>
      <c r="I2266" s="13">
        <f>(Brick_Kilns_EF!$B$13*Brick_Kilns_EF!$B$11*Brick_Kilns_EF!$B$12)</f>
        <v>8886.81</v>
      </c>
      <c r="J2266" s="13">
        <f>IF(D2266="ZZ",Brick_Kilns_EF!$E$9*(0.75),Brick_Kilns_EF!$E$9)</f>
        <v>5.6055000000000005E-4</v>
      </c>
      <c r="K2266" s="13">
        <f t="shared" si="140"/>
        <v>4.9815013454999999</v>
      </c>
      <c r="L2266" s="13">
        <f>IF(D2266="ZZ", Brick_Kilns_EF!$E$6*(0.75),Brick_Kilns_EF!$E$6)</f>
        <v>3.0299999999999999E-4</v>
      </c>
      <c r="M2266" s="13">
        <f t="shared" si="141"/>
        <v>2.6927034299999999</v>
      </c>
      <c r="N2266" s="13">
        <f>IF(D2266="ZZ",Brick_Kilns_EF!$E$7*(0.75),Brick_Kilns_EF!$E$7)</f>
        <v>2.3925000000000001E-3</v>
      </c>
      <c r="O2266" s="13">
        <f t="shared" si="142"/>
        <v>21.261692924999998</v>
      </c>
      <c r="P2266" s="13">
        <f>IF(D2266="ZZ",Brick_Kilns_EF!$E$8*(0.75),Brick_Kilns_EF!$E$8)</f>
        <v>5.399999999999999E-4</v>
      </c>
      <c r="Q2266" s="13">
        <f t="shared" si="143"/>
        <v>4.7988773999999985</v>
      </c>
    </row>
    <row r="2267" spans="1:17">
      <c r="A2267" s="13" t="s">
        <v>2278</v>
      </c>
      <c r="B2267" s="13">
        <v>23.351700529999999</v>
      </c>
      <c r="C2267" s="13">
        <v>89.628864859999993</v>
      </c>
      <c r="D2267" s="13" t="s">
        <v>2219</v>
      </c>
      <c r="E2267" s="13" t="s">
        <v>5000</v>
      </c>
      <c r="F2267" s="13" t="s">
        <v>7</v>
      </c>
      <c r="G2267" s="13" t="s">
        <v>4802</v>
      </c>
      <c r="H2267" s="13" t="s">
        <v>4816</v>
      </c>
      <c r="I2267" s="13">
        <f>(Brick_Kilns_EF!$B$13*Brick_Kilns_EF!$B$11*Brick_Kilns_EF!$B$12)</f>
        <v>8886.81</v>
      </c>
      <c r="J2267" s="13">
        <f>IF(D2267="ZZ",Brick_Kilns_EF!$E$9*(0.75),Brick_Kilns_EF!$E$9)</f>
        <v>5.6055000000000005E-4</v>
      </c>
      <c r="K2267" s="13">
        <f t="shared" si="140"/>
        <v>4.9815013454999999</v>
      </c>
      <c r="L2267" s="13">
        <f>IF(D2267="ZZ", Brick_Kilns_EF!$E$6*(0.75),Brick_Kilns_EF!$E$6)</f>
        <v>3.0299999999999999E-4</v>
      </c>
      <c r="M2267" s="13">
        <f t="shared" si="141"/>
        <v>2.6927034299999999</v>
      </c>
      <c r="N2267" s="13">
        <f>IF(D2267="ZZ",Brick_Kilns_EF!$E$7*(0.75),Brick_Kilns_EF!$E$7)</f>
        <v>2.3925000000000001E-3</v>
      </c>
      <c r="O2267" s="13">
        <f t="shared" si="142"/>
        <v>21.261692924999998</v>
      </c>
      <c r="P2267" s="13">
        <f>IF(D2267="ZZ",Brick_Kilns_EF!$E$8*(0.75),Brick_Kilns_EF!$E$8)</f>
        <v>5.399999999999999E-4</v>
      </c>
      <c r="Q2267" s="13">
        <f t="shared" si="143"/>
        <v>4.7988773999999985</v>
      </c>
    </row>
    <row r="2268" spans="1:17">
      <c r="A2268" s="13" t="s">
        <v>2279</v>
      </c>
      <c r="B2268" s="13">
        <v>22.91805871</v>
      </c>
      <c r="C2268" s="13">
        <v>88.991026719999994</v>
      </c>
      <c r="D2268" s="13" t="s">
        <v>2219</v>
      </c>
      <c r="E2268" s="13" t="s">
        <v>5000</v>
      </c>
      <c r="F2268" s="13" t="s">
        <v>9</v>
      </c>
      <c r="G2268" s="13" t="s">
        <v>4802</v>
      </c>
      <c r="H2268" s="13" t="s">
        <v>4816</v>
      </c>
      <c r="I2268" s="13">
        <f>(Brick_Kilns_EF!$B$13*Brick_Kilns_EF!$B$11*Brick_Kilns_EF!$B$12)</f>
        <v>8886.81</v>
      </c>
      <c r="J2268" s="13">
        <f>IF(D2268="ZZ",Brick_Kilns_EF!$E$9*(0.75),Brick_Kilns_EF!$E$9)</f>
        <v>5.6055000000000005E-4</v>
      </c>
      <c r="K2268" s="13">
        <f t="shared" si="140"/>
        <v>4.9815013454999999</v>
      </c>
      <c r="L2268" s="13">
        <f>IF(D2268="ZZ", Brick_Kilns_EF!$E$6*(0.75),Brick_Kilns_EF!$E$6)</f>
        <v>3.0299999999999999E-4</v>
      </c>
      <c r="M2268" s="13">
        <f t="shared" si="141"/>
        <v>2.6927034299999999</v>
      </c>
      <c r="N2268" s="13">
        <f>IF(D2268="ZZ",Brick_Kilns_EF!$E$7*(0.75),Brick_Kilns_EF!$E$7)</f>
        <v>2.3925000000000001E-3</v>
      </c>
      <c r="O2268" s="13">
        <f t="shared" si="142"/>
        <v>21.261692924999998</v>
      </c>
      <c r="P2268" s="13">
        <f>IF(D2268="ZZ",Brick_Kilns_EF!$E$8*(0.75),Brick_Kilns_EF!$E$8)</f>
        <v>5.399999999999999E-4</v>
      </c>
      <c r="Q2268" s="13">
        <f t="shared" si="143"/>
        <v>4.7988773999999985</v>
      </c>
    </row>
    <row r="2269" spans="1:17">
      <c r="A2269" s="13" t="s">
        <v>2280</v>
      </c>
      <c r="B2269" s="13">
        <v>22.600775980000002</v>
      </c>
      <c r="C2269" s="13">
        <v>90.337004350000001</v>
      </c>
      <c r="D2269" s="13" t="s">
        <v>2219</v>
      </c>
      <c r="E2269" s="13" t="s">
        <v>5000</v>
      </c>
      <c r="F2269" s="13" t="s">
        <v>11</v>
      </c>
      <c r="G2269" s="13" t="s">
        <v>4802</v>
      </c>
      <c r="H2269" s="13" t="s">
        <v>4816</v>
      </c>
      <c r="I2269" s="13">
        <f>(Brick_Kilns_EF!$B$13*Brick_Kilns_EF!$B$11*Brick_Kilns_EF!$B$12)</f>
        <v>8886.81</v>
      </c>
      <c r="J2269" s="13">
        <f>IF(D2269="ZZ",Brick_Kilns_EF!$E$9*(0.75),Brick_Kilns_EF!$E$9)</f>
        <v>5.6055000000000005E-4</v>
      </c>
      <c r="K2269" s="13">
        <f t="shared" si="140"/>
        <v>4.9815013454999999</v>
      </c>
      <c r="L2269" s="13">
        <f>IF(D2269="ZZ", Brick_Kilns_EF!$E$6*(0.75),Brick_Kilns_EF!$E$6)</f>
        <v>3.0299999999999999E-4</v>
      </c>
      <c r="M2269" s="13">
        <f t="shared" si="141"/>
        <v>2.6927034299999999</v>
      </c>
      <c r="N2269" s="13">
        <f>IF(D2269="ZZ",Brick_Kilns_EF!$E$7*(0.75),Brick_Kilns_EF!$E$7)</f>
        <v>2.3925000000000001E-3</v>
      </c>
      <c r="O2269" s="13">
        <f t="shared" si="142"/>
        <v>21.261692924999998</v>
      </c>
      <c r="P2269" s="13">
        <f>IF(D2269="ZZ",Brick_Kilns_EF!$E$8*(0.75),Brick_Kilns_EF!$E$8)</f>
        <v>5.399999999999999E-4</v>
      </c>
      <c r="Q2269" s="13">
        <f t="shared" si="143"/>
        <v>4.7988773999999985</v>
      </c>
    </row>
    <row r="2270" spans="1:17">
      <c r="A2270" s="13" t="s">
        <v>2281</v>
      </c>
      <c r="B2270" s="13">
        <v>22.555867849999998</v>
      </c>
      <c r="C2270" s="13">
        <v>89.238322929999995</v>
      </c>
      <c r="D2270" s="13" t="s">
        <v>2219</v>
      </c>
      <c r="E2270" s="13" t="s">
        <v>5000</v>
      </c>
      <c r="F2270" s="13" t="s">
        <v>9</v>
      </c>
      <c r="G2270" s="13" t="s">
        <v>4802</v>
      </c>
      <c r="H2270" s="13" t="s">
        <v>4816</v>
      </c>
      <c r="I2270" s="13">
        <f>(Brick_Kilns_EF!$B$13*Brick_Kilns_EF!$B$11*Brick_Kilns_EF!$B$12)</f>
        <v>8886.81</v>
      </c>
      <c r="J2270" s="13">
        <f>IF(D2270="ZZ",Brick_Kilns_EF!$E$9*(0.75),Brick_Kilns_EF!$E$9)</f>
        <v>5.6055000000000005E-4</v>
      </c>
      <c r="K2270" s="13">
        <f t="shared" si="140"/>
        <v>4.9815013454999999</v>
      </c>
      <c r="L2270" s="13">
        <f>IF(D2270="ZZ", Brick_Kilns_EF!$E$6*(0.75),Brick_Kilns_EF!$E$6)</f>
        <v>3.0299999999999999E-4</v>
      </c>
      <c r="M2270" s="13">
        <f t="shared" si="141"/>
        <v>2.6927034299999999</v>
      </c>
      <c r="N2270" s="13">
        <f>IF(D2270="ZZ",Brick_Kilns_EF!$E$7*(0.75),Brick_Kilns_EF!$E$7)</f>
        <v>2.3925000000000001E-3</v>
      </c>
      <c r="O2270" s="13">
        <f t="shared" si="142"/>
        <v>21.261692924999998</v>
      </c>
      <c r="P2270" s="13">
        <f>IF(D2270="ZZ",Brick_Kilns_EF!$E$8*(0.75),Brick_Kilns_EF!$E$8)</f>
        <v>5.399999999999999E-4</v>
      </c>
      <c r="Q2270" s="13">
        <f t="shared" si="143"/>
        <v>4.7988773999999985</v>
      </c>
    </row>
    <row r="2271" spans="1:17">
      <c r="A2271" s="13" t="s">
        <v>2282</v>
      </c>
      <c r="B2271" s="13">
        <v>22.985582659999999</v>
      </c>
      <c r="C2271" s="13">
        <v>89.438059679999995</v>
      </c>
      <c r="D2271" s="13" t="s">
        <v>2219</v>
      </c>
      <c r="E2271" s="13" t="s">
        <v>5000</v>
      </c>
      <c r="F2271" s="13" t="s">
        <v>9</v>
      </c>
      <c r="G2271" s="13" t="s">
        <v>4802</v>
      </c>
      <c r="H2271" s="13" t="s">
        <v>4816</v>
      </c>
      <c r="I2271" s="13">
        <f>(Brick_Kilns_EF!$B$13*Brick_Kilns_EF!$B$11*Brick_Kilns_EF!$B$12)</f>
        <v>8886.81</v>
      </c>
      <c r="J2271" s="13">
        <f>IF(D2271="ZZ",Brick_Kilns_EF!$E$9*(0.75),Brick_Kilns_EF!$E$9)</f>
        <v>5.6055000000000005E-4</v>
      </c>
      <c r="K2271" s="13">
        <f t="shared" si="140"/>
        <v>4.9815013454999999</v>
      </c>
      <c r="L2271" s="13">
        <f>IF(D2271="ZZ", Brick_Kilns_EF!$E$6*(0.75),Brick_Kilns_EF!$E$6)</f>
        <v>3.0299999999999999E-4</v>
      </c>
      <c r="M2271" s="13">
        <f t="shared" si="141"/>
        <v>2.6927034299999999</v>
      </c>
      <c r="N2271" s="13">
        <f>IF(D2271="ZZ",Brick_Kilns_EF!$E$7*(0.75),Brick_Kilns_EF!$E$7)</f>
        <v>2.3925000000000001E-3</v>
      </c>
      <c r="O2271" s="13">
        <f t="shared" si="142"/>
        <v>21.261692924999998</v>
      </c>
      <c r="P2271" s="13">
        <f>IF(D2271="ZZ",Brick_Kilns_EF!$E$8*(0.75),Brick_Kilns_EF!$E$8)</f>
        <v>5.399999999999999E-4</v>
      </c>
      <c r="Q2271" s="13">
        <f t="shared" si="143"/>
        <v>4.7988773999999985</v>
      </c>
    </row>
    <row r="2272" spans="1:17">
      <c r="A2272" s="13" t="s">
        <v>2283</v>
      </c>
      <c r="B2272" s="13">
        <v>22.552536239999998</v>
      </c>
      <c r="C2272" s="13">
        <v>89.16761056</v>
      </c>
      <c r="D2272" s="13" t="s">
        <v>2219</v>
      </c>
      <c r="E2272" s="13" t="s">
        <v>5000</v>
      </c>
      <c r="F2272" s="13" t="s">
        <v>9</v>
      </c>
      <c r="G2272" s="13" t="s">
        <v>4802</v>
      </c>
      <c r="H2272" s="13" t="s">
        <v>4816</v>
      </c>
      <c r="I2272" s="13">
        <f>(Brick_Kilns_EF!$B$13*Brick_Kilns_EF!$B$11*Brick_Kilns_EF!$B$12)</f>
        <v>8886.81</v>
      </c>
      <c r="J2272" s="13">
        <f>IF(D2272="ZZ",Brick_Kilns_EF!$E$9*(0.75),Brick_Kilns_EF!$E$9)</f>
        <v>5.6055000000000005E-4</v>
      </c>
      <c r="K2272" s="13">
        <f t="shared" si="140"/>
        <v>4.9815013454999999</v>
      </c>
      <c r="L2272" s="13">
        <f>IF(D2272="ZZ", Brick_Kilns_EF!$E$6*(0.75),Brick_Kilns_EF!$E$6)</f>
        <v>3.0299999999999999E-4</v>
      </c>
      <c r="M2272" s="13">
        <f t="shared" si="141"/>
        <v>2.6927034299999999</v>
      </c>
      <c r="N2272" s="13">
        <f>IF(D2272="ZZ",Brick_Kilns_EF!$E$7*(0.75),Brick_Kilns_EF!$E$7)</f>
        <v>2.3925000000000001E-3</v>
      </c>
      <c r="O2272" s="13">
        <f t="shared" si="142"/>
        <v>21.261692924999998</v>
      </c>
      <c r="P2272" s="13">
        <f>IF(D2272="ZZ",Brick_Kilns_EF!$E$8*(0.75),Brick_Kilns_EF!$E$8)</f>
        <v>5.399999999999999E-4</v>
      </c>
      <c r="Q2272" s="13">
        <f t="shared" si="143"/>
        <v>4.7988773999999985</v>
      </c>
    </row>
    <row r="2273" spans="1:17">
      <c r="A2273" s="13" t="s">
        <v>2284</v>
      </c>
      <c r="B2273" s="13">
        <v>22.701584889999999</v>
      </c>
      <c r="C2273" s="13">
        <v>90.200590770000005</v>
      </c>
      <c r="D2273" s="13" t="s">
        <v>2219</v>
      </c>
      <c r="E2273" s="13" t="s">
        <v>5000</v>
      </c>
      <c r="F2273" s="13" t="s">
        <v>11</v>
      </c>
      <c r="G2273" s="13" t="s">
        <v>4802</v>
      </c>
      <c r="H2273" s="13" t="s">
        <v>4816</v>
      </c>
      <c r="I2273" s="13">
        <f>(Brick_Kilns_EF!$B$13*Brick_Kilns_EF!$B$11*Brick_Kilns_EF!$B$12)</f>
        <v>8886.81</v>
      </c>
      <c r="J2273" s="13">
        <f>IF(D2273="ZZ",Brick_Kilns_EF!$E$9*(0.75),Brick_Kilns_EF!$E$9)</f>
        <v>5.6055000000000005E-4</v>
      </c>
      <c r="K2273" s="13">
        <f t="shared" si="140"/>
        <v>4.9815013454999999</v>
      </c>
      <c r="L2273" s="13">
        <f>IF(D2273="ZZ", Brick_Kilns_EF!$E$6*(0.75),Brick_Kilns_EF!$E$6)</f>
        <v>3.0299999999999999E-4</v>
      </c>
      <c r="M2273" s="13">
        <f t="shared" si="141"/>
        <v>2.6927034299999999</v>
      </c>
      <c r="N2273" s="13">
        <f>IF(D2273="ZZ",Brick_Kilns_EF!$E$7*(0.75),Brick_Kilns_EF!$E$7)</f>
        <v>2.3925000000000001E-3</v>
      </c>
      <c r="O2273" s="13">
        <f t="shared" si="142"/>
        <v>21.261692924999998</v>
      </c>
      <c r="P2273" s="13">
        <f>IF(D2273="ZZ",Brick_Kilns_EF!$E$8*(0.75),Brick_Kilns_EF!$E$8)</f>
        <v>5.399999999999999E-4</v>
      </c>
      <c r="Q2273" s="13">
        <f t="shared" si="143"/>
        <v>4.7988773999999985</v>
      </c>
    </row>
    <row r="2274" spans="1:17">
      <c r="A2274" s="13" t="s">
        <v>2285</v>
      </c>
      <c r="B2274" s="13">
        <v>22.87085544</v>
      </c>
      <c r="C2274" s="13">
        <v>89.049227880000004</v>
      </c>
      <c r="D2274" s="13" t="s">
        <v>2219</v>
      </c>
      <c r="E2274" s="13" t="s">
        <v>5000</v>
      </c>
      <c r="F2274" s="13" t="s">
        <v>9</v>
      </c>
      <c r="G2274" s="13" t="s">
        <v>4802</v>
      </c>
      <c r="H2274" s="13" t="s">
        <v>4816</v>
      </c>
      <c r="I2274" s="13">
        <f>(Brick_Kilns_EF!$B$13*Brick_Kilns_EF!$B$11*Brick_Kilns_EF!$B$12)</f>
        <v>8886.81</v>
      </c>
      <c r="J2274" s="13">
        <f>IF(D2274="ZZ",Brick_Kilns_EF!$E$9*(0.75),Brick_Kilns_EF!$E$9)</f>
        <v>5.6055000000000005E-4</v>
      </c>
      <c r="K2274" s="13">
        <f t="shared" si="140"/>
        <v>4.9815013454999999</v>
      </c>
      <c r="L2274" s="13">
        <f>IF(D2274="ZZ", Brick_Kilns_EF!$E$6*(0.75),Brick_Kilns_EF!$E$6)</f>
        <v>3.0299999999999999E-4</v>
      </c>
      <c r="M2274" s="13">
        <f t="shared" si="141"/>
        <v>2.6927034299999999</v>
      </c>
      <c r="N2274" s="13">
        <f>IF(D2274="ZZ",Brick_Kilns_EF!$E$7*(0.75),Brick_Kilns_EF!$E$7)</f>
        <v>2.3925000000000001E-3</v>
      </c>
      <c r="O2274" s="13">
        <f t="shared" si="142"/>
        <v>21.261692924999998</v>
      </c>
      <c r="P2274" s="13">
        <f>IF(D2274="ZZ",Brick_Kilns_EF!$E$8*(0.75),Brick_Kilns_EF!$E$8)</f>
        <v>5.399999999999999E-4</v>
      </c>
      <c r="Q2274" s="13">
        <f t="shared" si="143"/>
        <v>4.7988773999999985</v>
      </c>
    </row>
    <row r="2275" spans="1:17">
      <c r="A2275" s="13" t="s">
        <v>2286</v>
      </c>
      <c r="B2275" s="13">
        <v>22.713287709999999</v>
      </c>
      <c r="C2275" s="13">
        <v>89.266734639999996</v>
      </c>
      <c r="D2275" s="13" t="s">
        <v>2219</v>
      </c>
      <c r="E2275" s="13" t="s">
        <v>5000</v>
      </c>
      <c r="F2275" s="13" t="s">
        <v>9</v>
      </c>
      <c r="G2275" s="13" t="s">
        <v>4802</v>
      </c>
      <c r="H2275" s="13" t="s">
        <v>4816</v>
      </c>
      <c r="I2275" s="13">
        <f>(Brick_Kilns_EF!$B$13*Brick_Kilns_EF!$B$11*Brick_Kilns_EF!$B$12)</f>
        <v>8886.81</v>
      </c>
      <c r="J2275" s="13">
        <f>IF(D2275="ZZ",Brick_Kilns_EF!$E$9*(0.75),Brick_Kilns_EF!$E$9)</f>
        <v>5.6055000000000005E-4</v>
      </c>
      <c r="K2275" s="13">
        <f t="shared" si="140"/>
        <v>4.9815013454999999</v>
      </c>
      <c r="L2275" s="13">
        <f>IF(D2275="ZZ", Brick_Kilns_EF!$E$6*(0.75),Brick_Kilns_EF!$E$6)</f>
        <v>3.0299999999999999E-4</v>
      </c>
      <c r="M2275" s="13">
        <f t="shared" si="141"/>
        <v>2.6927034299999999</v>
      </c>
      <c r="N2275" s="13">
        <f>IF(D2275="ZZ",Brick_Kilns_EF!$E$7*(0.75),Brick_Kilns_EF!$E$7)</f>
        <v>2.3925000000000001E-3</v>
      </c>
      <c r="O2275" s="13">
        <f t="shared" si="142"/>
        <v>21.261692924999998</v>
      </c>
      <c r="P2275" s="13">
        <f>IF(D2275="ZZ",Brick_Kilns_EF!$E$8*(0.75),Brick_Kilns_EF!$E$8)</f>
        <v>5.399999999999999E-4</v>
      </c>
      <c r="Q2275" s="13">
        <f t="shared" si="143"/>
        <v>4.7988773999999985</v>
      </c>
    </row>
    <row r="2276" spans="1:17">
      <c r="A2276" s="13" t="s">
        <v>2287</v>
      </c>
      <c r="B2276" s="13">
        <v>22.55764177</v>
      </c>
      <c r="C2276" s="13">
        <v>90.457403639999995</v>
      </c>
      <c r="D2276" s="13" t="s">
        <v>2219</v>
      </c>
      <c r="E2276" s="13" t="s">
        <v>5000</v>
      </c>
      <c r="F2276" s="13" t="s">
        <v>11</v>
      </c>
      <c r="G2276" s="13" t="s">
        <v>4802</v>
      </c>
      <c r="H2276" s="13" t="s">
        <v>4816</v>
      </c>
      <c r="I2276" s="13">
        <f>(Brick_Kilns_EF!$B$13*Brick_Kilns_EF!$B$11*Brick_Kilns_EF!$B$12)</f>
        <v>8886.81</v>
      </c>
      <c r="J2276" s="13">
        <f>IF(D2276="ZZ",Brick_Kilns_EF!$E$9*(0.75),Brick_Kilns_EF!$E$9)</f>
        <v>5.6055000000000005E-4</v>
      </c>
      <c r="K2276" s="13">
        <f t="shared" si="140"/>
        <v>4.9815013454999999</v>
      </c>
      <c r="L2276" s="13">
        <f>IF(D2276="ZZ", Brick_Kilns_EF!$E$6*(0.75),Brick_Kilns_EF!$E$6)</f>
        <v>3.0299999999999999E-4</v>
      </c>
      <c r="M2276" s="13">
        <f t="shared" si="141"/>
        <v>2.6927034299999999</v>
      </c>
      <c r="N2276" s="13">
        <f>IF(D2276="ZZ",Brick_Kilns_EF!$E$7*(0.75),Brick_Kilns_EF!$E$7)</f>
        <v>2.3925000000000001E-3</v>
      </c>
      <c r="O2276" s="13">
        <f t="shared" si="142"/>
        <v>21.261692924999998</v>
      </c>
      <c r="P2276" s="13">
        <f>IF(D2276="ZZ",Brick_Kilns_EF!$E$8*(0.75),Brick_Kilns_EF!$E$8)</f>
        <v>5.399999999999999E-4</v>
      </c>
      <c r="Q2276" s="13">
        <f t="shared" si="143"/>
        <v>4.7988773999999985</v>
      </c>
    </row>
    <row r="2277" spans="1:17">
      <c r="A2277" s="13" t="s">
        <v>2288</v>
      </c>
      <c r="B2277" s="13">
        <v>22.583810710000002</v>
      </c>
      <c r="C2277" s="13">
        <v>88.945804010000003</v>
      </c>
      <c r="D2277" s="13" t="s">
        <v>2219</v>
      </c>
      <c r="E2277" s="13" t="s">
        <v>5000</v>
      </c>
      <c r="F2277" s="13" t="s">
        <v>9</v>
      </c>
      <c r="G2277" s="13" t="s">
        <v>4802</v>
      </c>
      <c r="H2277" s="13" t="s">
        <v>4816</v>
      </c>
      <c r="I2277" s="13">
        <f>(Brick_Kilns_EF!$B$13*Brick_Kilns_EF!$B$11*Brick_Kilns_EF!$B$12)</f>
        <v>8886.81</v>
      </c>
      <c r="J2277" s="13">
        <f>IF(D2277="ZZ",Brick_Kilns_EF!$E$9*(0.75),Brick_Kilns_EF!$E$9)</f>
        <v>5.6055000000000005E-4</v>
      </c>
      <c r="K2277" s="13">
        <f t="shared" si="140"/>
        <v>4.9815013454999999</v>
      </c>
      <c r="L2277" s="13">
        <f>IF(D2277="ZZ", Brick_Kilns_EF!$E$6*(0.75),Brick_Kilns_EF!$E$6)</f>
        <v>3.0299999999999999E-4</v>
      </c>
      <c r="M2277" s="13">
        <f t="shared" si="141"/>
        <v>2.6927034299999999</v>
      </c>
      <c r="N2277" s="13">
        <f>IF(D2277="ZZ",Brick_Kilns_EF!$E$7*(0.75),Brick_Kilns_EF!$E$7)</f>
        <v>2.3925000000000001E-3</v>
      </c>
      <c r="O2277" s="13">
        <f t="shared" si="142"/>
        <v>21.261692924999998</v>
      </c>
      <c r="P2277" s="13">
        <f>IF(D2277="ZZ",Brick_Kilns_EF!$E$8*(0.75),Brick_Kilns_EF!$E$8)</f>
        <v>5.399999999999999E-4</v>
      </c>
      <c r="Q2277" s="13">
        <f t="shared" si="143"/>
        <v>4.7988773999999985</v>
      </c>
    </row>
    <row r="2278" spans="1:17">
      <c r="A2278" s="13" t="s">
        <v>2289</v>
      </c>
      <c r="B2278" s="13">
        <v>24.107069469999999</v>
      </c>
      <c r="C2278" s="13">
        <v>90.143218000000005</v>
      </c>
      <c r="D2278" s="13" t="s">
        <v>2219</v>
      </c>
      <c r="E2278" s="13" t="s">
        <v>5000</v>
      </c>
      <c r="F2278" s="13" t="s">
        <v>7</v>
      </c>
      <c r="G2278" s="13" t="s">
        <v>4802</v>
      </c>
      <c r="H2278" s="13" t="s">
        <v>4816</v>
      </c>
      <c r="I2278" s="13">
        <f>(Brick_Kilns_EF!$B$13*Brick_Kilns_EF!$B$11*Brick_Kilns_EF!$B$12)</f>
        <v>8886.81</v>
      </c>
      <c r="J2278" s="13">
        <f>IF(D2278="ZZ",Brick_Kilns_EF!$E$9*(0.75),Brick_Kilns_EF!$E$9)</f>
        <v>5.6055000000000005E-4</v>
      </c>
      <c r="K2278" s="13">
        <f t="shared" si="140"/>
        <v>4.9815013454999999</v>
      </c>
      <c r="L2278" s="13">
        <f>IF(D2278="ZZ", Brick_Kilns_EF!$E$6*(0.75),Brick_Kilns_EF!$E$6)</f>
        <v>3.0299999999999999E-4</v>
      </c>
      <c r="M2278" s="13">
        <f t="shared" si="141"/>
        <v>2.6927034299999999</v>
      </c>
      <c r="N2278" s="13">
        <f>IF(D2278="ZZ",Brick_Kilns_EF!$E$7*(0.75),Brick_Kilns_EF!$E$7)</f>
        <v>2.3925000000000001E-3</v>
      </c>
      <c r="O2278" s="13">
        <f t="shared" si="142"/>
        <v>21.261692924999998</v>
      </c>
      <c r="P2278" s="13">
        <f>IF(D2278="ZZ",Brick_Kilns_EF!$E$8*(0.75),Brick_Kilns_EF!$E$8)</f>
        <v>5.399999999999999E-4</v>
      </c>
      <c r="Q2278" s="13">
        <f t="shared" si="143"/>
        <v>4.7988773999999985</v>
      </c>
    </row>
    <row r="2279" spans="1:17">
      <c r="A2279" s="13" t="s">
        <v>2290</v>
      </c>
      <c r="B2279" s="13">
        <v>22.794220030000002</v>
      </c>
      <c r="C2279" s="13">
        <v>89.476167720000007</v>
      </c>
      <c r="D2279" s="13" t="s">
        <v>2219</v>
      </c>
      <c r="E2279" s="13" t="s">
        <v>5000</v>
      </c>
      <c r="F2279" s="13" t="s">
        <v>9</v>
      </c>
      <c r="G2279" s="13" t="s">
        <v>4802</v>
      </c>
      <c r="H2279" s="13" t="s">
        <v>4816</v>
      </c>
      <c r="I2279" s="13">
        <f>(Brick_Kilns_EF!$B$13*Brick_Kilns_EF!$B$11*Brick_Kilns_EF!$B$12)</f>
        <v>8886.81</v>
      </c>
      <c r="J2279" s="13">
        <f>IF(D2279="ZZ",Brick_Kilns_EF!$E$9*(0.75),Brick_Kilns_EF!$E$9)</f>
        <v>5.6055000000000005E-4</v>
      </c>
      <c r="K2279" s="13">
        <f t="shared" si="140"/>
        <v>4.9815013454999999</v>
      </c>
      <c r="L2279" s="13">
        <f>IF(D2279="ZZ", Brick_Kilns_EF!$E$6*(0.75),Brick_Kilns_EF!$E$6)</f>
        <v>3.0299999999999999E-4</v>
      </c>
      <c r="M2279" s="13">
        <f t="shared" si="141"/>
        <v>2.6927034299999999</v>
      </c>
      <c r="N2279" s="13">
        <f>IF(D2279="ZZ",Brick_Kilns_EF!$E$7*(0.75),Brick_Kilns_EF!$E$7)</f>
        <v>2.3925000000000001E-3</v>
      </c>
      <c r="O2279" s="13">
        <f t="shared" si="142"/>
        <v>21.261692924999998</v>
      </c>
      <c r="P2279" s="13">
        <f>IF(D2279="ZZ",Brick_Kilns_EF!$E$8*(0.75),Brick_Kilns_EF!$E$8)</f>
        <v>5.399999999999999E-4</v>
      </c>
      <c r="Q2279" s="13">
        <f t="shared" si="143"/>
        <v>4.7988773999999985</v>
      </c>
    </row>
    <row r="2280" spans="1:17">
      <c r="A2280" s="13" t="s">
        <v>2291</v>
      </c>
      <c r="B2280" s="13">
        <v>22.794060389999999</v>
      </c>
      <c r="C2280" s="13">
        <v>89.480064589999998</v>
      </c>
      <c r="D2280" s="13" t="s">
        <v>2219</v>
      </c>
      <c r="E2280" s="13" t="s">
        <v>5000</v>
      </c>
      <c r="F2280" s="13" t="s">
        <v>9</v>
      </c>
      <c r="G2280" s="13" t="s">
        <v>4802</v>
      </c>
      <c r="H2280" s="13" t="s">
        <v>4816</v>
      </c>
      <c r="I2280" s="13">
        <f>(Brick_Kilns_EF!$B$13*Brick_Kilns_EF!$B$11*Brick_Kilns_EF!$B$12)</f>
        <v>8886.81</v>
      </c>
      <c r="J2280" s="13">
        <f>IF(D2280="ZZ",Brick_Kilns_EF!$E$9*(0.75),Brick_Kilns_EF!$E$9)</f>
        <v>5.6055000000000005E-4</v>
      </c>
      <c r="K2280" s="13">
        <f t="shared" si="140"/>
        <v>4.9815013454999999</v>
      </c>
      <c r="L2280" s="13">
        <f>IF(D2280="ZZ", Brick_Kilns_EF!$E$6*(0.75),Brick_Kilns_EF!$E$6)</f>
        <v>3.0299999999999999E-4</v>
      </c>
      <c r="M2280" s="13">
        <f t="shared" si="141"/>
        <v>2.6927034299999999</v>
      </c>
      <c r="N2280" s="13">
        <f>IF(D2280="ZZ",Brick_Kilns_EF!$E$7*(0.75),Brick_Kilns_EF!$E$7)</f>
        <v>2.3925000000000001E-3</v>
      </c>
      <c r="O2280" s="13">
        <f t="shared" si="142"/>
        <v>21.261692924999998</v>
      </c>
      <c r="P2280" s="13">
        <f>IF(D2280="ZZ",Brick_Kilns_EF!$E$8*(0.75),Brick_Kilns_EF!$E$8)</f>
        <v>5.399999999999999E-4</v>
      </c>
      <c r="Q2280" s="13">
        <f t="shared" si="143"/>
        <v>4.7988773999999985</v>
      </c>
    </row>
    <row r="2281" spans="1:17">
      <c r="A2281" s="13" t="s">
        <v>2292</v>
      </c>
      <c r="B2281" s="13">
        <v>25.327852589999999</v>
      </c>
      <c r="C2281" s="13">
        <v>89.199359439999995</v>
      </c>
      <c r="D2281" s="13" t="s">
        <v>2219</v>
      </c>
      <c r="E2281" s="13" t="s">
        <v>5000</v>
      </c>
      <c r="F2281" s="13" t="s">
        <v>171</v>
      </c>
      <c r="G2281" s="13" t="s">
        <v>4802</v>
      </c>
      <c r="H2281" s="13" t="s">
        <v>4816</v>
      </c>
      <c r="I2281" s="13">
        <f>(Brick_Kilns_EF!$B$13*Brick_Kilns_EF!$B$11*Brick_Kilns_EF!$B$12)</f>
        <v>8886.81</v>
      </c>
      <c r="J2281" s="13">
        <f>IF(D2281="ZZ",Brick_Kilns_EF!$E$9*(0.75),Brick_Kilns_EF!$E$9)</f>
        <v>5.6055000000000005E-4</v>
      </c>
      <c r="K2281" s="13">
        <f t="shared" si="140"/>
        <v>4.9815013454999999</v>
      </c>
      <c r="L2281" s="13">
        <f>IF(D2281="ZZ", Brick_Kilns_EF!$E$6*(0.75),Brick_Kilns_EF!$E$6)</f>
        <v>3.0299999999999999E-4</v>
      </c>
      <c r="M2281" s="13">
        <f t="shared" si="141"/>
        <v>2.6927034299999999</v>
      </c>
      <c r="N2281" s="13">
        <f>IF(D2281="ZZ",Brick_Kilns_EF!$E$7*(0.75),Brick_Kilns_EF!$E$7)</f>
        <v>2.3925000000000001E-3</v>
      </c>
      <c r="O2281" s="13">
        <f t="shared" si="142"/>
        <v>21.261692924999998</v>
      </c>
      <c r="P2281" s="13">
        <f>IF(D2281="ZZ",Brick_Kilns_EF!$E$8*(0.75),Brick_Kilns_EF!$E$8)</f>
        <v>5.399999999999999E-4</v>
      </c>
      <c r="Q2281" s="13">
        <f t="shared" si="143"/>
        <v>4.7988773999999985</v>
      </c>
    </row>
    <row r="2282" spans="1:17">
      <c r="A2282" s="13" t="s">
        <v>2293</v>
      </c>
      <c r="B2282" s="13">
        <v>22.483817250000001</v>
      </c>
      <c r="C2282" s="13">
        <v>90.385908119999996</v>
      </c>
      <c r="D2282" s="13" t="s">
        <v>2219</v>
      </c>
      <c r="E2282" s="13" t="s">
        <v>5000</v>
      </c>
      <c r="F2282" s="13" t="s">
        <v>11</v>
      </c>
      <c r="G2282" s="13" t="s">
        <v>4802</v>
      </c>
      <c r="H2282" s="13" t="s">
        <v>4816</v>
      </c>
      <c r="I2282" s="13">
        <f>(Brick_Kilns_EF!$B$13*Brick_Kilns_EF!$B$11*Brick_Kilns_EF!$B$12)</f>
        <v>8886.81</v>
      </c>
      <c r="J2282" s="13">
        <f>IF(D2282="ZZ",Brick_Kilns_EF!$E$9*(0.75),Brick_Kilns_EF!$E$9)</f>
        <v>5.6055000000000005E-4</v>
      </c>
      <c r="K2282" s="13">
        <f t="shared" si="140"/>
        <v>4.9815013454999999</v>
      </c>
      <c r="L2282" s="13">
        <f>IF(D2282="ZZ", Brick_Kilns_EF!$E$6*(0.75),Brick_Kilns_EF!$E$6)</f>
        <v>3.0299999999999999E-4</v>
      </c>
      <c r="M2282" s="13">
        <f t="shared" si="141"/>
        <v>2.6927034299999999</v>
      </c>
      <c r="N2282" s="13">
        <f>IF(D2282="ZZ",Brick_Kilns_EF!$E$7*(0.75),Brick_Kilns_EF!$E$7)</f>
        <v>2.3925000000000001E-3</v>
      </c>
      <c r="O2282" s="13">
        <f t="shared" si="142"/>
        <v>21.261692924999998</v>
      </c>
      <c r="P2282" s="13">
        <f>IF(D2282="ZZ",Brick_Kilns_EF!$E$8*(0.75),Brick_Kilns_EF!$E$8)</f>
        <v>5.399999999999999E-4</v>
      </c>
      <c r="Q2282" s="13">
        <f t="shared" si="143"/>
        <v>4.7988773999999985</v>
      </c>
    </row>
    <row r="2283" spans="1:17">
      <c r="A2283" s="13" t="s">
        <v>2294</v>
      </c>
      <c r="B2283" s="13">
        <v>22.738517869999999</v>
      </c>
      <c r="C2283" s="13">
        <v>89.103876459999995</v>
      </c>
      <c r="D2283" s="13" t="s">
        <v>2219</v>
      </c>
      <c r="E2283" s="13" t="s">
        <v>5000</v>
      </c>
      <c r="F2283" s="13" t="s">
        <v>9</v>
      </c>
      <c r="G2283" s="13" t="s">
        <v>4802</v>
      </c>
      <c r="H2283" s="13" t="s">
        <v>4816</v>
      </c>
      <c r="I2283" s="13">
        <f>(Brick_Kilns_EF!$B$13*Brick_Kilns_EF!$B$11*Brick_Kilns_EF!$B$12)</f>
        <v>8886.81</v>
      </c>
      <c r="J2283" s="13">
        <f>IF(D2283="ZZ",Brick_Kilns_EF!$E$9*(0.75),Brick_Kilns_EF!$E$9)</f>
        <v>5.6055000000000005E-4</v>
      </c>
      <c r="K2283" s="13">
        <f t="shared" si="140"/>
        <v>4.9815013454999999</v>
      </c>
      <c r="L2283" s="13">
        <f>IF(D2283="ZZ", Brick_Kilns_EF!$E$6*(0.75),Brick_Kilns_EF!$E$6)</f>
        <v>3.0299999999999999E-4</v>
      </c>
      <c r="M2283" s="13">
        <f t="shared" si="141"/>
        <v>2.6927034299999999</v>
      </c>
      <c r="N2283" s="13">
        <f>IF(D2283="ZZ",Brick_Kilns_EF!$E$7*(0.75),Brick_Kilns_EF!$E$7)</f>
        <v>2.3925000000000001E-3</v>
      </c>
      <c r="O2283" s="13">
        <f t="shared" si="142"/>
        <v>21.261692924999998</v>
      </c>
      <c r="P2283" s="13">
        <f>IF(D2283="ZZ",Brick_Kilns_EF!$E$8*(0.75),Brick_Kilns_EF!$E$8)</f>
        <v>5.399999999999999E-4</v>
      </c>
      <c r="Q2283" s="13">
        <f t="shared" si="143"/>
        <v>4.7988773999999985</v>
      </c>
    </row>
    <row r="2284" spans="1:17">
      <c r="A2284" s="13" t="s">
        <v>2295</v>
      </c>
      <c r="B2284" s="13">
        <v>23.70538788</v>
      </c>
      <c r="C2284" s="13">
        <v>89.021292259999996</v>
      </c>
      <c r="D2284" s="13" t="s">
        <v>2219</v>
      </c>
      <c r="E2284" s="13" t="s">
        <v>5000</v>
      </c>
      <c r="F2284" s="13" t="s">
        <v>9</v>
      </c>
      <c r="G2284" s="13" t="s">
        <v>4802</v>
      </c>
      <c r="H2284" s="13" t="s">
        <v>4816</v>
      </c>
      <c r="I2284" s="13">
        <f>(Brick_Kilns_EF!$B$13*Brick_Kilns_EF!$B$11*Brick_Kilns_EF!$B$12)</f>
        <v>8886.81</v>
      </c>
      <c r="J2284" s="13">
        <f>IF(D2284="ZZ",Brick_Kilns_EF!$E$9*(0.75),Brick_Kilns_EF!$E$9)</f>
        <v>5.6055000000000005E-4</v>
      </c>
      <c r="K2284" s="13">
        <f t="shared" si="140"/>
        <v>4.9815013454999999</v>
      </c>
      <c r="L2284" s="13">
        <f>IF(D2284="ZZ", Brick_Kilns_EF!$E$6*(0.75),Brick_Kilns_EF!$E$6)</f>
        <v>3.0299999999999999E-4</v>
      </c>
      <c r="M2284" s="13">
        <f t="shared" si="141"/>
        <v>2.6927034299999999</v>
      </c>
      <c r="N2284" s="13">
        <f>IF(D2284="ZZ",Brick_Kilns_EF!$E$7*(0.75),Brick_Kilns_EF!$E$7)</f>
        <v>2.3925000000000001E-3</v>
      </c>
      <c r="O2284" s="13">
        <f t="shared" si="142"/>
        <v>21.261692924999998</v>
      </c>
      <c r="P2284" s="13">
        <f>IF(D2284="ZZ",Brick_Kilns_EF!$E$8*(0.75),Brick_Kilns_EF!$E$8)</f>
        <v>5.399999999999999E-4</v>
      </c>
      <c r="Q2284" s="13">
        <f t="shared" si="143"/>
        <v>4.7988773999999985</v>
      </c>
    </row>
    <row r="2285" spans="1:17">
      <c r="A2285" s="13" t="s">
        <v>2296</v>
      </c>
      <c r="B2285" s="13">
        <v>22.738452150000001</v>
      </c>
      <c r="C2285" s="13">
        <v>89.103687660000006</v>
      </c>
      <c r="D2285" s="13" t="s">
        <v>2219</v>
      </c>
      <c r="E2285" s="13" t="s">
        <v>5000</v>
      </c>
      <c r="F2285" s="13" t="s">
        <v>9</v>
      </c>
      <c r="G2285" s="13" t="s">
        <v>4802</v>
      </c>
      <c r="H2285" s="13" t="s">
        <v>4816</v>
      </c>
      <c r="I2285" s="13">
        <f>(Brick_Kilns_EF!$B$13*Brick_Kilns_EF!$B$11*Brick_Kilns_EF!$B$12)</f>
        <v>8886.81</v>
      </c>
      <c r="J2285" s="13">
        <f>IF(D2285="ZZ",Brick_Kilns_EF!$E$9*(0.75),Brick_Kilns_EF!$E$9)</f>
        <v>5.6055000000000005E-4</v>
      </c>
      <c r="K2285" s="13">
        <f t="shared" si="140"/>
        <v>4.9815013454999999</v>
      </c>
      <c r="L2285" s="13">
        <f>IF(D2285="ZZ", Brick_Kilns_EF!$E$6*(0.75),Brick_Kilns_EF!$E$6)</f>
        <v>3.0299999999999999E-4</v>
      </c>
      <c r="M2285" s="13">
        <f t="shared" si="141"/>
        <v>2.6927034299999999</v>
      </c>
      <c r="N2285" s="13">
        <f>IF(D2285="ZZ",Brick_Kilns_EF!$E$7*(0.75),Brick_Kilns_EF!$E$7)</f>
        <v>2.3925000000000001E-3</v>
      </c>
      <c r="O2285" s="13">
        <f t="shared" si="142"/>
        <v>21.261692924999998</v>
      </c>
      <c r="P2285" s="13">
        <f>IF(D2285="ZZ",Brick_Kilns_EF!$E$8*(0.75),Brick_Kilns_EF!$E$8)</f>
        <v>5.399999999999999E-4</v>
      </c>
      <c r="Q2285" s="13">
        <f t="shared" si="143"/>
        <v>4.7988773999999985</v>
      </c>
    </row>
    <row r="2286" spans="1:17">
      <c r="A2286" s="13" t="s">
        <v>2297</v>
      </c>
      <c r="B2286" s="13">
        <v>23.051154360000002</v>
      </c>
      <c r="C2286" s="13">
        <v>89.193005569999997</v>
      </c>
      <c r="D2286" s="13" t="s">
        <v>2219</v>
      </c>
      <c r="E2286" s="13" t="s">
        <v>5000</v>
      </c>
      <c r="F2286" s="13" t="s">
        <v>9</v>
      </c>
      <c r="G2286" s="13" t="s">
        <v>4802</v>
      </c>
      <c r="H2286" s="13" t="s">
        <v>4816</v>
      </c>
      <c r="I2286" s="13">
        <f>(Brick_Kilns_EF!$B$13*Brick_Kilns_EF!$B$11*Brick_Kilns_EF!$B$12)</f>
        <v>8886.81</v>
      </c>
      <c r="J2286" s="13">
        <f>IF(D2286="ZZ",Brick_Kilns_EF!$E$9*(0.75),Brick_Kilns_EF!$E$9)</f>
        <v>5.6055000000000005E-4</v>
      </c>
      <c r="K2286" s="13">
        <f t="shared" si="140"/>
        <v>4.9815013454999999</v>
      </c>
      <c r="L2286" s="13">
        <f>IF(D2286="ZZ", Brick_Kilns_EF!$E$6*(0.75),Brick_Kilns_EF!$E$6)</f>
        <v>3.0299999999999999E-4</v>
      </c>
      <c r="M2286" s="13">
        <f t="shared" si="141"/>
        <v>2.6927034299999999</v>
      </c>
      <c r="N2286" s="13">
        <f>IF(D2286="ZZ",Brick_Kilns_EF!$E$7*(0.75),Brick_Kilns_EF!$E$7)</f>
        <v>2.3925000000000001E-3</v>
      </c>
      <c r="O2286" s="13">
        <f t="shared" si="142"/>
        <v>21.261692924999998</v>
      </c>
      <c r="P2286" s="13">
        <f>IF(D2286="ZZ",Brick_Kilns_EF!$E$8*(0.75),Brick_Kilns_EF!$E$8)</f>
        <v>5.399999999999999E-4</v>
      </c>
      <c r="Q2286" s="13">
        <f t="shared" si="143"/>
        <v>4.7988773999999985</v>
      </c>
    </row>
    <row r="2287" spans="1:17">
      <c r="A2287" s="13" t="s">
        <v>2298</v>
      </c>
      <c r="B2287" s="13">
        <v>23.051267039999999</v>
      </c>
      <c r="C2287" s="13">
        <v>89.191785440000004</v>
      </c>
      <c r="D2287" s="13" t="s">
        <v>2219</v>
      </c>
      <c r="E2287" s="13" t="s">
        <v>5000</v>
      </c>
      <c r="F2287" s="13" t="s">
        <v>9</v>
      </c>
      <c r="G2287" s="13" t="s">
        <v>4802</v>
      </c>
      <c r="H2287" s="13" t="s">
        <v>4816</v>
      </c>
      <c r="I2287" s="13">
        <f>(Brick_Kilns_EF!$B$13*Brick_Kilns_EF!$B$11*Brick_Kilns_EF!$B$12)</f>
        <v>8886.81</v>
      </c>
      <c r="J2287" s="13">
        <f>IF(D2287="ZZ",Brick_Kilns_EF!$E$9*(0.75),Brick_Kilns_EF!$E$9)</f>
        <v>5.6055000000000005E-4</v>
      </c>
      <c r="K2287" s="13">
        <f t="shared" si="140"/>
        <v>4.9815013454999999</v>
      </c>
      <c r="L2287" s="13">
        <f>IF(D2287="ZZ", Brick_Kilns_EF!$E$6*(0.75),Brick_Kilns_EF!$E$6)</f>
        <v>3.0299999999999999E-4</v>
      </c>
      <c r="M2287" s="13">
        <f t="shared" si="141"/>
        <v>2.6927034299999999</v>
      </c>
      <c r="N2287" s="13">
        <f>IF(D2287="ZZ",Brick_Kilns_EF!$E$7*(0.75),Brick_Kilns_EF!$E$7)</f>
        <v>2.3925000000000001E-3</v>
      </c>
      <c r="O2287" s="13">
        <f t="shared" si="142"/>
        <v>21.261692924999998</v>
      </c>
      <c r="P2287" s="13">
        <f>IF(D2287="ZZ",Brick_Kilns_EF!$E$8*(0.75),Brick_Kilns_EF!$E$8)</f>
        <v>5.399999999999999E-4</v>
      </c>
      <c r="Q2287" s="13">
        <f t="shared" si="143"/>
        <v>4.7988773999999985</v>
      </c>
    </row>
    <row r="2288" spans="1:17">
      <c r="A2288" s="13" t="s">
        <v>2299</v>
      </c>
      <c r="B2288" s="13">
        <v>23.64869401</v>
      </c>
      <c r="C2288" s="13">
        <v>89.378224130000007</v>
      </c>
      <c r="D2288" s="13" t="s">
        <v>2219</v>
      </c>
      <c r="E2288" s="13" t="s">
        <v>5000</v>
      </c>
      <c r="F2288" s="13" t="s">
        <v>9</v>
      </c>
      <c r="G2288" s="13" t="s">
        <v>4802</v>
      </c>
      <c r="H2288" s="13" t="s">
        <v>4816</v>
      </c>
      <c r="I2288" s="13">
        <f>(Brick_Kilns_EF!$B$13*Brick_Kilns_EF!$B$11*Brick_Kilns_EF!$B$12)</f>
        <v>8886.81</v>
      </c>
      <c r="J2288" s="13">
        <f>IF(D2288="ZZ",Brick_Kilns_EF!$E$9*(0.75),Brick_Kilns_EF!$E$9)</f>
        <v>5.6055000000000005E-4</v>
      </c>
      <c r="K2288" s="13">
        <f t="shared" si="140"/>
        <v>4.9815013454999999</v>
      </c>
      <c r="L2288" s="13">
        <f>IF(D2288="ZZ", Brick_Kilns_EF!$E$6*(0.75),Brick_Kilns_EF!$E$6)</f>
        <v>3.0299999999999999E-4</v>
      </c>
      <c r="M2288" s="13">
        <f t="shared" si="141"/>
        <v>2.6927034299999999</v>
      </c>
      <c r="N2288" s="13">
        <f>IF(D2288="ZZ",Brick_Kilns_EF!$E$7*(0.75),Brick_Kilns_EF!$E$7)</f>
        <v>2.3925000000000001E-3</v>
      </c>
      <c r="O2288" s="13">
        <f t="shared" si="142"/>
        <v>21.261692924999998</v>
      </c>
      <c r="P2288" s="13">
        <f>IF(D2288="ZZ",Brick_Kilns_EF!$E$8*(0.75),Brick_Kilns_EF!$E$8)</f>
        <v>5.399999999999999E-4</v>
      </c>
      <c r="Q2288" s="13">
        <f t="shared" si="143"/>
        <v>4.7988773999999985</v>
      </c>
    </row>
    <row r="2289" spans="1:17">
      <c r="A2289" s="13" t="s">
        <v>2300</v>
      </c>
      <c r="B2289" s="13">
        <v>23.495905109999999</v>
      </c>
      <c r="C2289" s="13">
        <v>88.911227429999997</v>
      </c>
      <c r="D2289" s="13" t="s">
        <v>2219</v>
      </c>
      <c r="E2289" s="13" t="s">
        <v>5000</v>
      </c>
      <c r="F2289" s="13" t="s">
        <v>9</v>
      </c>
      <c r="G2289" s="13" t="s">
        <v>4802</v>
      </c>
      <c r="H2289" s="13" t="s">
        <v>4816</v>
      </c>
      <c r="I2289" s="13">
        <f>(Brick_Kilns_EF!$B$13*Brick_Kilns_EF!$B$11*Brick_Kilns_EF!$B$12)</f>
        <v>8886.81</v>
      </c>
      <c r="J2289" s="13">
        <f>IF(D2289="ZZ",Brick_Kilns_EF!$E$9*(0.75),Brick_Kilns_EF!$E$9)</f>
        <v>5.6055000000000005E-4</v>
      </c>
      <c r="K2289" s="13">
        <f t="shared" si="140"/>
        <v>4.9815013454999999</v>
      </c>
      <c r="L2289" s="13">
        <f>IF(D2289="ZZ", Brick_Kilns_EF!$E$6*(0.75),Brick_Kilns_EF!$E$6)</f>
        <v>3.0299999999999999E-4</v>
      </c>
      <c r="M2289" s="13">
        <f t="shared" si="141"/>
        <v>2.6927034299999999</v>
      </c>
      <c r="N2289" s="13">
        <f>IF(D2289="ZZ",Brick_Kilns_EF!$E$7*(0.75),Brick_Kilns_EF!$E$7)</f>
        <v>2.3925000000000001E-3</v>
      </c>
      <c r="O2289" s="13">
        <f t="shared" si="142"/>
        <v>21.261692924999998</v>
      </c>
      <c r="P2289" s="13">
        <f>IF(D2289="ZZ",Brick_Kilns_EF!$E$8*(0.75),Brick_Kilns_EF!$E$8)</f>
        <v>5.399999999999999E-4</v>
      </c>
      <c r="Q2289" s="13">
        <f t="shared" si="143"/>
        <v>4.7988773999999985</v>
      </c>
    </row>
    <row r="2290" spans="1:17">
      <c r="A2290" s="13" t="s">
        <v>2301</v>
      </c>
      <c r="B2290" s="13">
        <v>22.661822820000001</v>
      </c>
      <c r="C2290" s="13">
        <v>90.229991510000005</v>
      </c>
      <c r="D2290" s="13" t="s">
        <v>2219</v>
      </c>
      <c r="E2290" s="13" t="s">
        <v>5000</v>
      </c>
      <c r="F2290" s="13" t="s">
        <v>11</v>
      </c>
      <c r="G2290" s="13" t="s">
        <v>4802</v>
      </c>
      <c r="H2290" s="13" t="s">
        <v>4816</v>
      </c>
      <c r="I2290" s="13">
        <f>(Brick_Kilns_EF!$B$13*Brick_Kilns_EF!$B$11*Brick_Kilns_EF!$B$12)</f>
        <v>8886.81</v>
      </c>
      <c r="J2290" s="13">
        <f>IF(D2290="ZZ",Brick_Kilns_EF!$E$9*(0.75),Brick_Kilns_EF!$E$9)</f>
        <v>5.6055000000000005E-4</v>
      </c>
      <c r="K2290" s="13">
        <f t="shared" si="140"/>
        <v>4.9815013454999999</v>
      </c>
      <c r="L2290" s="13">
        <f>IF(D2290="ZZ", Brick_Kilns_EF!$E$6*(0.75),Brick_Kilns_EF!$E$6)</f>
        <v>3.0299999999999999E-4</v>
      </c>
      <c r="M2290" s="13">
        <f t="shared" si="141"/>
        <v>2.6927034299999999</v>
      </c>
      <c r="N2290" s="13">
        <f>IF(D2290="ZZ",Brick_Kilns_EF!$E$7*(0.75),Brick_Kilns_EF!$E$7)</f>
        <v>2.3925000000000001E-3</v>
      </c>
      <c r="O2290" s="13">
        <f t="shared" si="142"/>
        <v>21.261692924999998</v>
      </c>
      <c r="P2290" s="13">
        <f>IF(D2290="ZZ",Brick_Kilns_EF!$E$8*(0.75),Brick_Kilns_EF!$E$8)</f>
        <v>5.399999999999999E-4</v>
      </c>
      <c r="Q2290" s="13">
        <f t="shared" si="143"/>
        <v>4.7988773999999985</v>
      </c>
    </row>
    <row r="2291" spans="1:17">
      <c r="A2291" s="13" t="s">
        <v>2302</v>
      </c>
      <c r="B2291" s="13">
        <v>22.498981189999999</v>
      </c>
      <c r="C2291" s="13">
        <v>90.359577180000002</v>
      </c>
      <c r="D2291" s="13" t="s">
        <v>2219</v>
      </c>
      <c r="E2291" s="13" t="s">
        <v>5000</v>
      </c>
      <c r="F2291" s="13" t="s">
        <v>11</v>
      </c>
      <c r="G2291" s="13" t="s">
        <v>4802</v>
      </c>
      <c r="H2291" s="13" t="s">
        <v>4816</v>
      </c>
      <c r="I2291" s="13">
        <f>(Brick_Kilns_EF!$B$13*Brick_Kilns_EF!$B$11*Brick_Kilns_EF!$B$12)</f>
        <v>8886.81</v>
      </c>
      <c r="J2291" s="13">
        <f>IF(D2291="ZZ",Brick_Kilns_EF!$E$9*(0.75),Brick_Kilns_EF!$E$9)</f>
        <v>5.6055000000000005E-4</v>
      </c>
      <c r="K2291" s="13">
        <f t="shared" si="140"/>
        <v>4.9815013454999999</v>
      </c>
      <c r="L2291" s="13">
        <f>IF(D2291="ZZ", Brick_Kilns_EF!$E$6*(0.75),Brick_Kilns_EF!$E$6)</f>
        <v>3.0299999999999999E-4</v>
      </c>
      <c r="M2291" s="13">
        <f t="shared" si="141"/>
        <v>2.6927034299999999</v>
      </c>
      <c r="N2291" s="13">
        <f>IF(D2291="ZZ",Brick_Kilns_EF!$E$7*(0.75),Brick_Kilns_EF!$E$7)</f>
        <v>2.3925000000000001E-3</v>
      </c>
      <c r="O2291" s="13">
        <f t="shared" si="142"/>
        <v>21.261692924999998</v>
      </c>
      <c r="P2291" s="13">
        <f>IF(D2291="ZZ",Brick_Kilns_EF!$E$8*(0.75),Brick_Kilns_EF!$E$8)</f>
        <v>5.399999999999999E-4</v>
      </c>
      <c r="Q2291" s="13">
        <f t="shared" si="143"/>
        <v>4.7988773999999985</v>
      </c>
    </row>
    <row r="2292" spans="1:17">
      <c r="A2292" s="13" t="s">
        <v>2303</v>
      </c>
      <c r="B2292" s="13">
        <v>23.522540790000001</v>
      </c>
      <c r="C2292" s="13">
        <v>89.494239429999993</v>
      </c>
      <c r="D2292" s="13" t="s">
        <v>2219</v>
      </c>
      <c r="E2292" s="13" t="s">
        <v>5000</v>
      </c>
      <c r="F2292" s="13" t="s">
        <v>9</v>
      </c>
      <c r="G2292" s="13" t="s">
        <v>4802</v>
      </c>
      <c r="H2292" s="13" t="s">
        <v>4816</v>
      </c>
      <c r="I2292" s="13">
        <f>(Brick_Kilns_EF!$B$13*Brick_Kilns_EF!$B$11*Brick_Kilns_EF!$B$12)</f>
        <v>8886.81</v>
      </c>
      <c r="J2292" s="13">
        <f>IF(D2292="ZZ",Brick_Kilns_EF!$E$9*(0.75),Brick_Kilns_EF!$E$9)</f>
        <v>5.6055000000000005E-4</v>
      </c>
      <c r="K2292" s="13">
        <f t="shared" si="140"/>
        <v>4.9815013454999999</v>
      </c>
      <c r="L2292" s="13">
        <f>IF(D2292="ZZ", Brick_Kilns_EF!$E$6*(0.75),Brick_Kilns_EF!$E$6)</f>
        <v>3.0299999999999999E-4</v>
      </c>
      <c r="M2292" s="13">
        <f t="shared" si="141"/>
        <v>2.6927034299999999</v>
      </c>
      <c r="N2292" s="13">
        <f>IF(D2292="ZZ",Brick_Kilns_EF!$E$7*(0.75),Brick_Kilns_EF!$E$7)</f>
        <v>2.3925000000000001E-3</v>
      </c>
      <c r="O2292" s="13">
        <f t="shared" si="142"/>
        <v>21.261692924999998</v>
      </c>
      <c r="P2292" s="13">
        <f>IF(D2292="ZZ",Brick_Kilns_EF!$E$8*(0.75),Brick_Kilns_EF!$E$8)</f>
        <v>5.399999999999999E-4</v>
      </c>
      <c r="Q2292" s="13">
        <f t="shared" si="143"/>
        <v>4.7988773999999985</v>
      </c>
    </row>
    <row r="2293" spans="1:17">
      <c r="A2293" s="13" t="s">
        <v>2304</v>
      </c>
      <c r="B2293" s="13">
        <v>23.011211759999998</v>
      </c>
      <c r="C2293" s="13">
        <v>89.215411250000002</v>
      </c>
      <c r="D2293" s="13" t="s">
        <v>2219</v>
      </c>
      <c r="E2293" s="13" t="s">
        <v>5000</v>
      </c>
      <c r="F2293" s="13" t="s">
        <v>9</v>
      </c>
      <c r="G2293" s="13" t="s">
        <v>4802</v>
      </c>
      <c r="H2293" s="13" t="s">
        <v>4816</v>
      </c>
      <c r="I2293" s="13">
        <f>(Brick_Kilns_EF!$B$13*Brick_Kilns_EF!$B$11*Brick_Kilns_EF!$B$12)</f>
        <v>8886.81</v>
      </c>
      <c r="J2293" s="13">
        <f>IF(D2293="ZZ",Brick_Kilns_EF!$E$9*(0.75),Brick_Kilns_EF!$E$9)</f>
        <v>5.6055000000000005E-4</v>
      </c>
      <c r="K2293" s="13">
        <f t="shared" si="140"/>
        <v>4.9815013454999999</v>
      </c>
      <c r="L2293" s="13">
        <f>IF(D2293="ZZ", Brick_Kilns_EF!$E$6*(0.75),Brick_Kilns_EF!$E$6)</f>
        <v>3.0299999999999999E-4</v>
      </c>
      <c r="M2293" s="13">
        <f t="shared" si="141"/>
        <v>2.6927034299999999</v>
      </c>
      <c r="N2293" s="13">
        <f>IF(D2293="ZZ",Brick_Kilns_EF!$E$7*(0.75),Brick_Kilns_EF!$E$7)</f>
        <v>2.3925000000000001E-3</v>
      </c>
      <c r="O2293" s="13">
        <f t="shared" si="142"/>
        <v>21.261692924999998</v>
      </c>
      <c r="P2293" s="13">
        <f>IF(D2293="ZZ",Brick_Kilns_EF!$E$8*(0.75),Brick_Kilns_EF!$E$8)</f>
        <v>5.399999999999999E-4</v>
      </c>
      <c r="Q2293" s="13">
        <f t="shared" si="143"/>
        <v>4.7988773999999985</v>
      </c>
    </row>
    <row r="2294" spans="1:17">
      <c r="A2294" s="13" t="s">
        <v>2305</v>
      </c>
      <c r="B2294" s="13">
        <v>22.707106190000001</v>
      </c>
      <c r="C2294" s="13">
        <v>90.484715429999994</v>
      </c>
      <c r="D2294" s="13" t="s">
        <v>2219</v>
      </c>
      <c r="E2294" s="13" t="s">
        <v>5000</v>
      </c>
      <c r="F2294" s="13" t="s">
        <v>11</v>
      </c>
      <c r="G2294" s="13" t="s">
        <v>4802</v>
      </c>
      <c r="H2294" s="13" t="s">
        <v>4816</v>
      </c>
      <c r="I2294" s="13">
        <f>(Brick_Kilns_EF!$B$13*Brick_Kilns_EF!$B$11*Brick_Kilns_EF!$B$12)</f>
        <v>8886.81</v>
      </c>
      <c r="J2294" s="13">
        <f>IF(D2294="ZZ",Brick_Kilns_EF!$E$9*(0.75),Brick_Kilns_EF!$E$9)</f>
        <v>5.6055000000000005E-4</v>
      </c>
      <c r="K2294" s="13">
        <f t="shared" si="140"/>
        <v>4.9815013454999999</v>
      </c>
      <c r="L2294" s="13">
        <f>IF(D2294="ZZ", Brick_Kilns_EF!$E$6*(0.75),Brick_Kilns_EF!$E$6)</f>
        <v>3.0299999999999999E-4</v>
      </c>
      <c r="M2294" s="13">
        <f t="shared" si="141"/>
        <v>2.6927034299999999</v>
      </c>
      <c r="N2294" s="13">
        <f>IF(D2294="ZZ",Brick_Kilns_EF!$E$7*(0.75),Brick_Kilns_EF!$E$7)</f>
        <v>2.3925000000000001E-3</v>
      </c>
      <c r="O2294" s="13">
        <f t="shared" si="142"/>
        <v>21.261692924999998</v>
      </c>
      <c r="P2294" s="13">
        <f>IF(D2294="ZZ",Brick_Kilns_EF!$E$8*(0.75),Brick_Kilns_EF!$E$8)</f>
        <v>5.399999999999999E-4</v>
      </c>
      <c r="Q2294" s="13">
        <f t="shared" si="143"/>
        <v>4.7988773999999985</v>
      </c>
    </row>
    <row r="2295" spans="1:17">
      <c r="A2295" s="13" t="s">
        <v>2306</v>
      </c>
      <c r="B2295" s="13">
        <v>23.207566</v>
      </c>
      <c r="C2295" s="13">
        <v>89.802888460000005</v>
      </c>
      <c r="D2295" s="13" t="s">
        <v>2219</v>
      </c>
      <c r="E2295" s="13" t="s">
        <v>5000</v>
      </c>
      <c r="F2295" s="13" t="s">
        <v>7</v>
      </c>
      <c r="G2295" s="13" t="s">
        <v>4802</v>
      </c>
      <c r="H2295" s="13" t="s">
        <v>4816</v>
      </c>
      <c r="I2295" s="13">
        <f>(Brick_Kilns_EF!$B$13*Brick_Kilns_EF!$B$11*Brick_Kilns_EF!$B$12)</f>
        <v>8886.81</v>
      </c>
      <c r="J2295" s="13">
        <f>IF(D2295="ZZ",Brick_Kilns_EF!$E$9*(0.75),Brick_Kilns_EF!$E$9)</f>
        <v>5.6055000000000005E-4</v>
      </c>
      <c r="K2295" s="13">
        <f t="shared" si="140"/>
        <v>4.9815013454999999</v>
      </c>
      <c r="L2295" s="13">
        <f>IF(D2295="ZZ", Brick_Kilns_EF!$E$6*(0.75),Brick_Kilns_EF!$E$6)</f>
        <v>3.0299999999999999E-4</v>
      </c>
      <c r="M2295" s="13">
        <f t="shared" si="141"/>
        <v>2.6927034299999999</v>
      </c>
      <c r="N2295" s="13">
        <f>IF(D2295="ZZ",Brick_Kilns_EF!$E$7*(0.75),Brick_Kilns_EF!$E$7)</f>
        <v>2.3925000000000001E-3</v>
      </c>
      <c r="O2295" s="13">
        <f t="shared" si="142"/>
        <v>21.261692924999998</v>
      </c>
      <c r="P2295" s="13">
        <f>IF(D2295="ZZ",Brick_Kilns_EF!$E$8*(0.75),Brick_Kilns_EF!$E$8)</f>
        <v>5.399999999999999E-4</v>
      </c>
      <c r="Q2295" s="13">
        <f t="shared" si="143"/>
        <v>4.7988773999999985</v>
      </c>
    </row>
    <row r="2296" spans="1:17">
      <c r="A2296" s="13" t="s">
        <v>2307</v>
      </c>
      <c r="B2296" s="13">
        <v>23.156167669999999</v>
      </c>
      <c r="C2296" s="13">
        <v>89.944175990000005</v>
      </c>
      <c r="D2296" s="13" t="s">
        <v>2219</v>
      </c>
      <c r="E2296" s="13" t="s">
        <v>5000</v>
      </c>
      <c r="F2296" s="13" t="s">
        <v>7</v>
      </c>
      <c r="G2296" s="13" t="s">
        <v>4802</v>
      </c>
      <c r="H2296" s="13" t="s">
        <v>4816</v>
      </c>
      <c r="I2296" s="13">
        <f>(Brick_Kilns_EF!$B$13*Brick_Kilns_EF!$B$11*Brick_Kilns_EF!$B$12)</f>
        <v>8886.81</v>
      </c>
      <c r="J2296" s="13">
        <f>IF(D2296="ZZ",Brick_Kilns_EF!$E$9*(0.75),Brick_Kilns_EF!$E$9)</f>
        <v>5.6055000000000005E-4</v>
      </c>
      <c r="K2296" s="13">
        <f t="shared" si="140"/>
        <v>4.9815013454999999</v>
      </c>
      <c r="L2296" s="13">
        <f>IF(D2296="ZZ", Brick_Kilns_EF!$E$6*(0.75),Brick_Kilns_EF!$E$6)</f>
        <v>3.0299999999999999E-4</v>
      </c>
      <c r="M2296" s="13">
        <f t="shared" si="141"/>
        <v>2.6927034299999999</v>
      </c>
      <c r="N2296" s="13">
        <f>IF(D2296="ZZ",Brick_Kilns_EF!$E$7*(0.75),Brick_Kilns_EF!$E$7)</f>
        <v>2.3925000000000001E-3</v>
      </c>
      <c r="O2296" s="13">
        <f t="shared" si="142"/>
        <v>21.261692924999998</v>
      </c>
      <c r="P2296" s="13">
        <f>IF(D2296="ZZ",Brick_Kilns_EF!$E$8*(0.75),Brick_Kilns_EF!$E$8)</f>
        <v>5.399999999999999E-4</v>
      </c>
      <c r="Q2296" s="13">
        <f t="shared" si="143"/>
        <v>4.7988773999999985</v>
      </c>
    </row>
    <row r="2297" spans="1:17">
      <c r="A2297" s="13" t="s">
        <v>2308</v>
      </c>
      <c r="B2297" s="13">
        <v>22.366309179999998</v>
      </c>
      <c r="C2297" s="13">
        <v>90.210773639999999</v>
      </c>
      <c r="D2297" s="13" t="s">
        <v>2219</v>
      </c>
      <c r="E2297" s="13" t="s">
        <v>5000</v>
      </c>
      <c r="F2297" s="13" t="s">
        <v>11</v>
      </c>
      <c r="G2297" s="13" t="s">
        <v>4802</v>
      </c>
      <c r="H2297" s="13" t="s">
        <v>4816</v>
      </c>
      <c r="I2297" s="13">
        <f>(Brick_Kilns_EF!$B$13*Brick_Kilns_EF!$B$11*Brick_Kilns_EF!$B$12)</f>
        <v>8886.81</v>
      </c>
      <c r="J2297" s="13">
        <f>IF(D2297="ZZ",Brick_Kilns_EF!$E$9*(0.75),Brick_Kilns_EF!$E$9)</f>
        <v>5.6055000000000005E-4</v>
      </c>
      <c r="K2297" s="13">
        <f t="shared" si="140"/>
        <v>4.9815013454999999</v>
      </c>
      <c r="L2297" s="13">
        <f>IF(D2297="ZZ", Brick_Kilns_EF!$E$6*(0.75),Brick_Kilns_EF!$E$6)</f>
        <v>3.0299999999999999E-4</v>
      </c>
      <c r="M2297" s="13">
        <f t="shared" si="141"/>
        <v>2.6927034299999999</v>
      </c>
      <c r="N2297" s="13">
        <f>IF(D2297="ZZ",Brick_Kilns_EF!$E$7*(0.75),Brick_Kilns_EF!$E$7)</f>
        <v>2.3925000000000001E-3</v>
      </c>
      <c r="O2297" s="13">
        <f t="shared" si="142"/>
        <v>21.261692924999998</v>
      </c>
      <c r="P2297" s="13">
        <f>IF(D2297="ZZ",Brick_Kilns_EF!$E$8*(0.75),Brick_Kilns_EF!$E$8)</f>
        <v>5.399999999999999E-4</v>
      </c>
      <c r="Q2297" s="13">
        <f t="shared" si="143"/>
        <v>4.7988773999999985</v>
      </c>
    </row>
    <row r="2298" spans="1:17">
      <c r="A2298" s="13" t="s">
        <v>2309</v>
      </c>
      <c r="B2298" s="13">
        <v>22.402291000000002</v>
      </c>
      <c r="C2298" s="13">
        <v>89.207419990000005</v>
      </c>
      <c r="D2298" s="13" t="s">
        <v>2219</v>
      </c>
      <c r="E2298" s="13" t="s">
        <v>5000</v>
      </c>
      <c r="F2298" s="13" t="s">
        <v>9</v>
      </c>
      <c r="G2298" s="13" t="s">
        <v>4802</v>
      </c>
      <c r="H2298" s="13" t="s">
        <v>4816</v>
      </c>
      <c r="I2298" s="13">
        <f>(Brick_Kilns_EF!$B$13*Brick_Kilns_EF!$B$11*Brick_Kilns_EF!$B$12)</f>
        <v>8886.81</v>
      </c>
      <c r="J2298" s="13">
        <f>IF(D2298="ZZ",Brick_Kilns_EF!$E$9*(0.75),Brick_Kilns_EF!$E$9)</f>
        <v>5.6055000000000005E-4</v>
      </c>
      <c r="K2298" s="13">
        <f t="shared" si="140"/>
        <v>4.9815013454999999</v>
      </c>
      <c r="L2298" s="13">
        <f>IF(D2298="ZZ", Brick_Kilns_EF!$E$6*(0.75),Brick_Kilns_EF!$E$6)</f>
        <v>3.0299999999999999E-4</v>
      </c>
      <c r="M2298" s="13">
        <f t="shared" si="141"/>
        <v>2.6927034299999999</v>
      </c>
      <c r="N2298" s="13">
        <f>IF(D2298="ZZ",Brick_Kilns_EF!$E$7*(0.75),Brick_Kilns_EF!$E$7)</f>
        <v>2.3925000000000001E-3</v>
      </c>
      <c r="O2298" s="13">
        <f t="shared" si="142"/>
        <v>21.261692924999998</v>
      </c>
      <c r="P2298" s="13">
        <f>IF(D2298="ZZ",Brick_Kilns_EF!$E$8*(0.75),Brick_Kilns_EF!$E$8)</f>
        <v>5.399999999999999E-4</v>
      </c>
      <c r="Q2298" s="13">
        <f t="shared" si="143"/>
        <v>4.7988773999999985</v>
      </c>
    </row>
    <row r="2299" spans="1:17">
      <c r="A2299" s="13" t="s">
        <v>2310</v>
      </c>
      <c r="B2299" s="13">
        <v>23.62723523</v>
      </c>
      <c r="C2299" s="13">
        <v>88.804965109999998</v>
      </c>
      <c r="D2299" s="13" t="s">
        <v>2219</v>
      </c>
      <c r="E2299" s="13" t="s">
        <v>5000</v>
      </c>
      <c r="F2299" s="13" t="s">
        <v>9</v>
      </c>
      <c r="G2299" s="13" t="s">
        <v>4802</v>
      </c>
      <c r="H2299" s="13" t="s">
        <v>4816</v>
      </c>
      <c r="I2299" s="13">
        <f>(Brick_Kilns_EF!$B$13*Brick_Kilns_EF!$B$11*Brick_Kilns_EF!$B$12)</f>
        <v>8886.81</v>
      </c>
      <c r="J2299" s="13">
        <f>IF(D2299="ZZ",Brick_Kilns_EF!$E$9*(0.75),Brick_Kilns_EF!$E$9)</f>
        <v>5.6055000000000005E-4</v>
      </c>
      <c r="K2299" s="13">
        <f t="shared" si="140"/>
        <v>4.9815013454999999</v>
      </c>
      <c r="L2299" s="13">
        <f>IF(D2299="ZZ", Brick_Kilns_EF!$E$6*(0.75),Brick_Kilns_EF!$E$6)</f>
        <v>3.0299999999999999E-4</v>
      </c>
      <c r="M2299" s="13">
        <f t="shared" si="141"/>
        <v>2.6927034299999999</v>
      </c>
      <c r="N2299" s="13">
        <f>IF(D2299="ZZ",Brick_Kilns_EF!$E$7*(0.75),Brick_Kilns_EF!$E$7)</f>
        <v>2.3925000000000001E-3</v>
      </c>
      <c r="O2299" s="13">
        <f t="shared" si="142"/>
        <v>21.261692924999998</v>
      </c>
      <c r="P2299" s="13">
        <f>IF(D2299="ZZ",Brick_Kilns_EF!$E$8*(0.75),Brick_Kilns_EF!$E$8)</f>
        <v>5.399999999999999E-4</v>
      </c>
      <c r="Q2299" s="13">
        <f t="shared" si="143"/>
        <v>4.7988773999999985</v>
      </c>
    </row>
    <row r="2300" spans="1:17">
      <c r="A2300" s="13" t="s">
        <v>2311</v>
      </c>
      <c r="B2300" s="13">
        <v>23.860305759999999</v>
      </c>
      <c r="C2300" s="13">
        <v>90.207076439999994</v>
      </c>
      <c r="D2300" s="13" t="s">
        <v>2219</v>
      </c>
      <c r="E2300" s="13" t="s">
        <v>5000</v>
      </c>
      <c r="F2300" s="13" t="s">
        <v>7</v>
      </c>
      <c r="G2300" s="13" t="s">
        <v>4802</v>
      </c>
      <c r="H2300" s="13" t="s">
        <v>4816</v>
      </c>
      <c r="I2300" s="13">
        <f>(Brick_Kilns_EF!$B$13*Brick_Kilns_EF!$B$11*Brick_Kilns_EF!$B$12)</f>
        <v>8886.81</v>
      </c>
      <c r="J2300" s="13">
        <f>IF(D2300="ZZ",Brick_Kilns_EF!$E$9*(0.75),Brick_Kilns_EF!$E$9)</f>
        <v>5.6055000000000005E-4</v>
      </c>
      <c r="K2300" s="13">
        <f t="shared" si="140"/>
        <v>4.9815013454999999</v>
      </c>
      <c r="L2300" s="13">
        <f>IF(D2300="ZZ", Brick_Kilns_EF!$E$6*(0.75),Brick_Kilns_EF!$E$6)</f>
        <v>3.0299999999999999E-4</v>
      </c>
      <c r="M2300" s="13">
        <f t="shared" si="141"/>
        <v>2.6927034299999999</v>
      </c>
      <c r="N2300" s="13">
        <f>IF(D2300="ZZ",Brick_Kilns_EF!$E$7*(0.75),Brick_Kilns_EF!$E$7)</f>
        <v>2.3925000000000001E-3</v>
      </c>
      <c r="O2300" s="13">
        <f t="shared" si="142"/>
        <v>21.261692924999998</v>
      </c>
      <c r="P2300" s="13">
        <f>IF(D2300="ZZ",Brick_Kilns_EF!$E$8*(0.75),Brick_Kilns_EF!$E$8)</f>
        <v>5.399999999999999E-4</v>
      </c>
      <c r="Q2300" s="13">
        <f t="shared" si="143"/>
        <v>4.7988773999999985</v>
      </c>
    </row>
    <row r="2301" spans="1:17">
      <c r="A2301" s="13" t="s">
        <v>2312</v>
      </c>
      <c r="B2301" s="13">
        <v>22.7665863</v>
      </c>
      <c r="C2301" s="13">
        <v>89.472696189999994</v>
      </c>
      <c r="D2301" s="13" t="s">
        <v>2219</v>
      </c>
      <c r="E2301" s="13" t="s">
        <v>5000</v>
      </c>
      <c r="F2301" s="13" t="s">
        <v>9</v>
      </c>
      <c r="G2301" s="13" t="s">
        <v>4802</v>
      </c>
      <c r="H2301" s="13" t="s">
        <v>4816</v>
      </c>
      <c r="I2301" s="13">
        <f>(Brick_Kilns_EF!$B$13*Brick_Kilns_EF!$B$11*Brick_Kilns_EF!$B$12)</f>
        <v>8886.81</v>
      </c>
      <c r="J2301" s="13">
        <f>IF(D2301="ZZ",Brick_Kilns_EF!$E$9*(0.75),Brick_Kilns_EF!$E$9)</f>
        <v>5.6055000000000005E-4</v>
      </c>
      <c r="K2301" s="13">
        <f t="shared" si="140"/>
        <v>4.9815013454999999</v>
      </c>
      <c r="L2301" s="13">
        <f>IF(D2301="ZZ", Brick_Kilns_EF!$E$6*(0.75),Brick_Kilns_EF!$E$6)</f>
        <v>3.0299999999999999E-4</v>
      </c>
      <c r="M2301" s="13">
        <f t="shared" si="141"/>
        <v>2.6927034299999999</v>
      </c>
      <c r="N2301" s="13">
        <f>IF(D2301="ZZ",Brick_Kilns_EF!$E$7*(0.75),Brick_Kilns_EF!$E$7)</f>
        <v>2.3925000000000001E-3</v>
      </c>
      <c r="O2301" s="13">
        <f t="shared" si="142"/>
        <v>21.261692924999998</v>
      </c>
      <c r="P2301" s="13">
        <f>IF(D2301="ZZ",Brick_Kilns_EF!$E$8*(0.75),Brick_Kilns_EF!$E$8)</f>
        <v>5.399999999999999E-4</v>
      </c>
      <c r="Q2301" s="13">
        <f t="shared" si="143"/>
        <v>4.7988773999999985</v>
      </c>
    </row>
    <row r="2302" spans="1:17">
      <c r="A2302" s="13" t="s">
        <v>2313</v>
      </c>
      <c r="B2302" s="13">
        <v>23.062098500000001</v>
      </c>
      <c r="C2302" s="13">
        <v>89.116170729999993</v>
      </c>
      <c r="D2302" s="13" t="s">
        <v>2219</v>
      </c>
      <c r="E2302" s="13" t="s">
        <v>5000</v>
      </c>
      <c r="F2302" s="13" t="s">
        <v>9</v>
      </c>
      <c r="G2302" s="13" t="s">
        <v>4802</v>
      </c>
      <c r="H2302" s="13" t="s">
        <v>4816</v>
      </c>
      <c r="I2302" s="13">
        <f>(Brick_Kilns_EF!$B$13*Brick_Kilns_EF!$B$11*Brick_Kilns_EF!$B$12)</f>
        <v>8886.81</v>
      </c>
      <c r="J2302" s="13">
        <f>IF(D2302="ZZ",Brick_Kilns_EF!$E$9*(0.75),Brick_Kilns_EF!$E$9)</f>
        <v>5.6055000000000005E-4</v>
      </c>
      <c r="K2302" s="13">
        <f t="shared" si="140"/>
        <v>4.9815013454999999</v>
      </c>
      <c r="L2302" s="13">
        <f>IF(D2302="ZZ", Brick_Kilns_EF!$E$6*(0.75),Brick_Kilns_EF!$E$6)</f>
        <v>3.0299999999999999E-4</v>
      </c>
      <c r="M2302" s="13">
        <f t="shared" si="141"/>
        <v>2.6927034299999999</v>
      </c>
      <c r="N2302" s="13">
        <f>IF(D2302="ZZ",Brick_Kilns_EF!$E$7*(0.75),Brick_Kilns_EF!$E$7)</f>
        <v>2.3925000000000001E-3</v>
      </c>
      <c r="O2302" s="13">
        <f t="shared" si="142"/>
        <v>21.261692924999998</v>
      </c>
      <c r="P2302" s="13">
        <f>IF(D2302="ZZ",Brick_Kilns_EF!$E$8*(0.75),Brick_Kilns_EF!$E$8)</f>
        <v>5.399999999999999E-4</v>
      </c>
      <c r="Q2302" s="13">
        <f t="shared" si="143"/>
        <v>4.7988773999999985</v>
      </c>
    </row>
    <row r="2303" spans="1:17">
      <c r="A2303" s="13" t="s">
        <v>2314</v>
      </c>
      <c r="B2303" s="13">
        <v>22.531886409999998</v>
      </c>
      <c r="C2303" s="13">
        <v>90.471981729999996</v>
      </c>
      <c r="D2303" s="13" t="s">
        <v>2219</v>
      </c>
      <c r="E2303" s="13" t="s">
        <v>5000</v>
      </c>
      <c r="F2303" s="13" t="s">
        <v>11</v>
      </c>
      <c r="G2303" s="13" t="s">
        <v>4802</v>
      </c>
      <c r="H2303" s="13" t="s">
        <v>4816</v>
      </c>
      <c r="I2303" s="13">
        <f>(Brick_Kilns_EF!$B$13*Brick_Kilns_EF!$B$11*Brick_Kilns_EF!$B$12)</f>
        <v>8886.81</v>
      </c>
      <c r="J2303" s="13">
        <f>IF(D2303="ZZ",Brick_Kilns_EF!$E$9*(0.75),Brick_Kilns_EF!$E$9)</f>
        <v>5.6055000000000005E-4</v>
      </c>
      <c r="K2303" s="13">
        <f t="shared" si="140"/>
        <v>4.9815013454999999</v>
      </c>
      <c r="L2303" s="13">
        <f>IF(D2303="ZZ", Brick_Kilns_EF!$E$6*(0.75),Brick_Kilns_EF!$E$6)</f>
        <v>3.0299999999999999E-4</v>
      </c>
      <c r="M2303" s="13">
        <f t="shared" si="141"/>
        <v>2.6927034299999999</v>
      </c>
      <c r="N2303" s="13">
        <f>IF(D2303="ZZ",Brick_Kilns_EF!$E$7*(0.75),Brick_Kilns_EF!$E$7)</f>
        <v>2.3925000000000001E-3</v>
      </c>
      <c r="O2303" s="13">
        <f t="shared" si="142"/>
        <v>21.261692924999998</v>
      </c>
      <c r="P2303" s="13">
        <f>IF(D2303="ZZ",Brick_Kilns_EF!$E$8*(0.75),Brick_Kilns_EF!$E$8)</f>
        <v>5.399999999999999E-4</v>
      </c>
      <c r="Q2303" s="13">
        <f t="shared" si="143"/>
        <v>4.7988773999999985</v>
      </c>
    </row>
    <row r="2304" spans="1:17">
      <c r="A2304" s="13" t="s">
        <v>2315</v>
      </c>
      <c r="B2304" s="13">
        <v>22.53135584</v>
      </c>
      <c r="C2304" s="13">
        <v>90.470670229999996</v>
      </c>
      <c r="D2304" s="13" t="s">
        <v>2219</v>
      </c>
      <c r="E2304" s="13" t="s">
        <v>5000</v>
      </c>
      <c r="F2304" s="13" t="s">
        <v>11</v>
      </c>
      <c r="G2304" s="13" t="s">
        <v>4802</v>
      </c>
      <c r="H2304" s="13" t="s">
        <v>4816</v>
      </c>
      <c r="I2304" s="13">
        <f>(Brick_Kilns_EF!$B$13*Brick_Kilns_EF!$B$11*Brick_Kilns_EF!$B$12)</f>
        <v>8886.81</v>
      </c>
      <c r="J2304" s="13">
        <f>IF(D2304="ZZ",Brick_Kilns_EF!$E$9*(0.75),Brick_Kilns_EF!$E$9)</f>
        <v>5.6055000000000005E-4</v>
      </c>
      <c r="K2304" s="13">
        <f t="shared" si="140"/>
        <v>4.9815013454999999</v>
      </c>
      <c r="L2304" s="13">
        <f>IF(D2304="ZZ", Brick_Kilns_EF!$E$6*(0.75),Brick_Kilns_EF!$E$6)</f>
        <v>3.0299999999999999E-4</v>
      </c>
      <c r="M2304" s="13">
        <f t="shared" si="141"/>
        <v>2.6927034299999999</v>
      </c>
      <c r="N2304" s="13">
        <f>IF(D2304="ZZ",Brick_Kilns_EF!$E$7*(0.75),Brick_Kilns_EF!$E$7)</f>
        <v>2.3925000000000001E-3</v>
      </c>
      <c r="O2304" s="13">
        <f t="shared" si="142"/>
        <v>21.261692924999998</v>
      </c>
      <c r="P2304" s="13">
        <f>IF(D2304="ZZ",Brick_Kilns_EF!$E$8*(0.75),Brick_Kilns_EF!$E$8)</f>
        <v>5.399999999999999E-4</v>
      </c>
      <c r="Q2304" s="13">
        <f t="shared" si="143"/>
        <v>4.7988773999999985</v>
      </c>
    </row>
    <row r="2305" spans="1:17">
      <c r="A2305" s="13" t="s">
        <v>2316</v>
      </c>
      <c r="B2305" s="13">
        <v>23.179569269999998</v>
      </c>
      <c r="C2305" s="13">
        <v>90.350773669999995</v>
      </c>
      <c r="D2305" s="13" t="s">
        <v>2219</v>
      </c>
      <c r="E2305" s="13" t="s">
        <v>5000</v>
      </c>
      <c r="F2305" s="13" t="s">
        <v>7</v>
      </c>
      <c r="G2305" s="13" t="s">
        <v>4802</v>
      </c>
      <c r="H2305" s="13" t="s">
        <v>4816</v>
      </c>
      <c r="I2305" s="13">
        <f>(Brick_Kilns_EF!$B$13*Brick_Kilns_EF!$B$11*Brick_Kilns_EF!$B$12)</f>
        <v>8886.81</v>
      </c>
      <c r="J2305" s="13">
        <f>IF(D2305="ZZ",Brick_Kilns_EF!$E$9*(0.75),Brick_Kilns_EF!$E$9)</f>
        <v>5.6055000000000005E-4</v>
      </c>
      <c r="K2305" s="13">
        <f t="shared" si="140"/>
        <v>4.9815013454999999</v>
      </c>
      <c r="L2305" s="13">
        <f>IF(D2305="ZZ", Brick_Kilns_EF!$E$6*(0.75),Brick_Kilns_EF!$E$6)</f>
        <v>3.0299999999999999E-4</v>
      </c>
      <c r="M2305" s="13">
        <f t="shared" si="141"/>
        <v>2.6927034299999999</v>
      </c>
      <c r="N2305" s="13">
        <f>IF(D2305="ZZ",Brick_Kilns_EF!$E$7*(0.75),Brick_Kilns_EF!$E$7)</f>
        <v>2.3925000000000001E-3</v>
      </c>
      <c r="O2305" s="13">
        <f t="shared" si="142"/>
        <v>21.261692924999998</v>
      </c>
      <c r="P2305" s="13">
        <f>IF(D2305="ZZ",Brick_Kilns_EF!$E$8*(0.75),Brick_Kilns_EF!$E$8)</f>
        <v>5.399999999999999E-4</v>
      </c>
      <c r="Q2305" s="13">
        <f t="shared" si="143"/>
        <v>4.7988773999999985</v>
      </c>
    </row>
    <row r="2306" spans="1:17">
      <c r="A2306" s="13" t="s">
        <v>2317</v>
      </c>
      <c r="B2306" s="13">
        <v>23.178911920000001</v>
      </c>
      <c r="C2306" s="13">
        <v>90.348978419999995</v>
      </c>
      <c r="D2306" s="13" t="s">
        <v>2219</v>
      </c>
      <c r="E2306" s="13" t="s">
        <v>5000</v>
      </c>
      <c r="F2306" s="13" t="s">
        <v>7</v>
      </c>
      <c r="G2306" s="13" t="s">
        <v>4802</v>
      </c>
      <c r="H2306" s="13" t="s">
        <v>4816</v>
      </c>
      <c r="I2306" s="13">
        <f>(Brick_Kilns_EF!$B$13*Brick_Kilns_EF!$B$11*Brick_Kilns_EF!$B$12)</f>
        <v>8886.81</v>
      </c>
      <c r="J2306" s="13">
        <f>IF(D2306="ZZ",Brick_Kilns_EF!$E$9*(0.75),Brick_Kilns_EF!$E$9)</f>
        <v>5.6055000000000005E-4</v>
      </c>
      <c r="K2306" s="13">
        <f t="shared" si="140"/>
        <v>4.9815013454999999</v>
      </c>
      <c r="L2306" s="13">
        <f>IF(D2306="ZZ", Brick_Kilns_EF!$E$6*(0.75),Brick_Kilns_EF!$E$6)</f>
        <v>3.0299999999999999E-4</v>
      </c>
      <c r="M2306" s="13">
        <f t="shared" si="141"/>
        <v>2.6927034299999999</v>
      </c>
      <c r="N2306" s="13">
        <f>IF(D2306="ZZ",Brick_Kilns_EF!$E$7*(0.75),Brick_Kilns_EF!$E$7)</f>
        <v>2.3925000000000001E-3</v>
      </c>
      <c r="O2306" s="13">
        <f t="shared" si="142"/>
        <v>21.261692924999998</v>
      </c>
      <c r="P2306" s="13">
        <f>IF(D2306="ZZ",Brick_Kilns_EF!$E$8*(0.75),Brick_Kilns_EF!$E$8)</f>
        <v>5.399999999999999E-4</v>
      </c>
      <c r="Q2306" s="13">
        <f t="shared" si="143"/>
        <v>4.7988773999999985</v>
      </c>
    </row>
    <row r="2307" spans="1:17">
      <c r="A2307" s="13" t="s">
        <v>2318</v>
      </c>
      <c r="B2307" s="13">
        <v>24.148286809999998</v>
      </c>
      <c r="C2307" s="13">
        <v>89.496867859999995</v>
      </c>
      <c r="D2307" s="13" t="s">
        <v>2219</v>
      </c>
      <c r="E2307" s="13" t="s">
        <v>5000</v>
      </c>
      <c r="F2307" s="13" t="s">
        <v>42</v>
      </c>
      <c r="G2307" s="13" t="s">
        <v>4802</v>
      </c>
      <c r="H2307" s="13" t="s">
        <v>4816</v>
      </c>
      <c r="I2307" s="13">
        <f>(Brick_Kilns_EF!$B$13*Brick_Kilns_EF!$B$11*Brick_Kilns_EF!$B$12)</f>
        <v>8886.81</v>
      </c>
      <c r="J2307" s="13">
        <f>IF(D2307="ZZ",Brick_Kilns_EF!$E$9*(0.75),Brick_Kilns_EF!$E$9)</f>
        <v>5.6055000000000005E-4</v>
      </c>
      <c r="K2307" s="13">
        <f t="shared" ref="K2307:K2370" si="144">I2307*J2307</f>
        <v>4.9815013454999999</v>
      </c>
      <c r="L2307" s="13">
        <f>IF(D2307="ZZ", Brick_Kilns_EF!$E$6*(0.75),Brick_Kilns_EF!$E$6)</f>
        <v>3.0299999999999999E-4</v>
      </c>
      <c r="M2307" s="13">
        <f t="shared" ref="M2307:M2370" si="145">L2307*I2307</f>
        <v>2.6927034299999999</v>
      </c>
      <c r="N2307" s="13">
        <f>IF(D2307="ZZ",Brick_Kilns_EF!$E$7*(0.75),Brick_Kilns_EF!$E$7)</f>
        <v>2.3925000000000001E-3</v>
      </c>
      <c r="O2307" s="13">
        <f t="shared" ref="O2307:O2370" si="146">I2307*N2307</f>
        <v>21.261692924999998</v>
      </c>
      <c r="P2307" s="13">
        <f>IF(D2307="ZZ",Brick_Kilns_EF!$E$8*(0.75),Brick_Kilns_EF!$E$8)</f>
        <v>5.399999999999999E-4</v>
      </c>
      <c r="Q2307" s="13">
        <f t="shared" ref="Q2307:Q2370" si="147">I2307*P2307</f>
        <v>4.7988773999999985</v>
      </c>
    </row>
    <row r="2308" spans="1:17">
      <c r="A2308" s="13" t="s">
        <v>2319</v>
      </c>
      <c r="B2308" s="13">
        <v>23.629496670000002</v>
      </c>
      <c r="C2308" s="13">
        <v>90.408393750000002</v>
      </c>
      <c r="D2308" s="13" t="s">
        <v>2219</v>
      </c>
      <c r="E2308" s="13" t="s">
        <v>5000</v>
      </c>
      <c r="F2308" s="13" t="s">
        <v>7</v>
      </c>
      <c r="G2308" s="13" t="s">
        <v>4802</v>
      </c>
      <c r="H2308" s="13" t="s">
        <v>4816</v>
      </c>
      <c r="I2308" s="13">
        <f>(Brick_Kilns_EF!$B$13*Brick_Kilns_EF!$B$11*Brick_Kilns_EF!$B$12)</f>
        <v>8886.81</v>
      </c>
      <c r="J2308" s="13">
        <f>IF(D2308="ZZ",Brick_Kilns_EF!$E$9*(0.75),Brick_Kilns_EF!$E$9)</f>
        <v>5.6055000000000005E-4</v>
      </c>
      <c r="K2308" s="13">
        <f t="shared" si="144"/>
        <v>4.9815013454999999</v>
      </c>
      <c r="L2308" s="13">
        <f>IF(D2308="ZZ", Brick_Kilns_EF!$E$6*(0.75),Brick_Kilns_EF!$E$6)</f>
        <v>3.0299999999999999E-4</v>
      </c>
      <c r="M2308" s="13">
        <f t="shared" si="145"/>
        <v>2.6927034299999999</v>
      </c>
      <c r="N2308" s="13">
        <f>IF(D2308="ZZ",Brick_Kilns_EF!$E$7*(0.75),Brick_Kilns_EF!$E$7)</f>
        <v>2.3925000000000001E-3</v>
      </c>
      <c r="O2308" s="13">
        <f t="shared" si="146"/>
        <v>21.261692924999998</v>
      </c>
      <c r="P2308" s="13">
        <f>IF(D2308="ZZ",Brick_Kilns_EF!$E$8*(0.75),Brick_Kilns_EF!$E$8)</f>
        <v>5.399999999999999E-4</v>
      </c>
      <c r="Q2308" s="13">
        <f t="shared" si="147"/>
        <v>4.7988773999999985</v>
      </c>
    </row>
    <row r="2309" spans="1:17">
      <c r="A2309" s="13" t="s">
        <v>2320</v>
      </c>
      <c r="B2309" s="13">
        <v>23.79794085</v>
      </c>
      <c r="C2309" s="13">
        <v>90.313255999999996</v>
      </c>
      <c r="D2309" s="13" t="s">
        <v>2219</v>
      </c>
      <c r="E2309" s="13" t="s">
        <v>5000</v>
      </c>
      <c r="F2309" s="13" t="s">
        <v>7</v>
      </c>
      <c r="G2309" s="13" t="s">
        <v>4802</v>
      </c>
      <c r="H2309" s="13" t="s">
        <v>4816</v>
      </c>
      <c r="I2309" s="13">
        <f>(Brick_Kilns_EF!$B$13*Brick_Kilns_EF!$B$11*Brick_Kilns_EF!$B$12)</f>
        <v>8886.81</v>
      </c>
      <c r="J2309" s="13">
        <f>IF(D2309="ZZ",Brick_Kilns_EF!$E$9*(0.75),Brick_Kilns_EF!$E$9)</f>
        <v>5.6055000000000005E-4</v>
      </c>
      <c r="K2309" s="13">
        <f t="shared" si="144"/>
        <v>4.9815013454999999</v>
      </c>
      <c r="L2309" s="13">
        <f>IF(D2309="ZZ", Brick_Kilns_EF!$E$6*(0.75),Brick_Kilns_EF!$E$6)</f>
        <v>3.0299999999999999E-4</v>
      </c>
      <c r="M2309" s="13">
        <f t="shared" si="145"/>
        <v>2.6927034299999999</v>
      </c>
      <c r="N2309" s="13">
        <f>IF(D2309="ZZ",Brick_Kilns_EF!$E$7*(0.75),Brick_Kilns_EF!$E$7)</f>
        <v>2.3925000000000001E-3</v>
      </c>
      <c r="O2309" s="13">
        <f t="shared" si="146"/>
        <v>21.261692924999998</v>
      </c>
      <c r="P2309" s="13">
        <f>IF(D2309="ZZ",Brick_Kilns_EF!$E$8*(0.75),Brick_Kilns_EF!$E$8)</f>
        <v>5.399999999999999E-4</v>
      </c>
      <c r="Q2309" s="13">
        <f t="shared" si="147"/>
        <v>4.7988773999999985</v>
      </c>
    </row>
    <row r="2310" spans="1:17">
      <c r="A2310" s="13" t="s">
        <v>2321</v>
      </c>
      <c r="B2310" s="13">
        <v>23.932598580000001</v>
      </c>
      <c r="C2310" s="13">
        <v>90.147574309999996</v>
      </c>
      <c r="D2310" s="13" t="s">
        <v>2219</v>
      </c>
      <c r="E2310" s="13" t="s">
        <v>5000</v>
      </c>
      <c r="F2310" s="13" t="s">
        <v>7</v>
      </c>
      <c r="G2310" s="13" t="s">
        <v>4802</v>
      </c>
      <c r="H2310" s="13" t="s">
        <v>4816</v>
      </c>
      <c r="I2310" s="13">
        <f>(Brick_Kilns_EF!$B$13*Brick_Kilns_EF!$B$11*Brick_Kilns_EF!$B$12)</f>
        <v>8886.81</v>
      </c>
      <c r="J2310" s="13">
        <f>IF(D2310="ZZ",Brick_Kilns_EF!$E$9*(0.75),Brick_Kilns_EF!$E$9)</f>
        <v>5.6055000000000005E-4</v>
      </c>
      <c r="K2310" s="13">
        <f t="shared" si="144"/>
        <v>4.9815013454999999</v>
      </c>
      <c r="L2310" s="13">
        <f>IF(D2310="ZZ", Brick_Kilns_EF!$E$6*(0.75),Brick_Kilns_EF!$E$6)</f>
        <v>3.0299999999999999E-4</v>
      </c>
      <c r="M2310" s="13">
        <f t="shared" si="145"/>
        <v>2.6927034299999999</v>
      </c>
      <c r="N2310" s="13">
        <f>IF(D2310="ZZ",Brick_Kilns_EF!$E$7*(0.75),Brick_Kilns_EF!$E$7)</f>
        <v>2.3925000000000001E-3</v>
      </c>
      <c r="O2310" s="13">
        <f t="shared" si="146"/>
        <v>21.261692924999998</v>
      </c>
      <c r="P2310" s="13">
        <f>IF(D2310="ZZ",Brick_Kilns_EF!$E$8*(0.75),Brick_Kilns_EF!$E$8)</f>
        <v>5.399999999999999E-4</v>
      </c>
      <c r="Q2310" s="13">
        <f t="shared" si="147"/>
        <v>4.7988773999999985</v>
      </c>
    </row>
    <row r="2311" spans="1:17">
      <c r="A2311" s="13" t="s">
        <v>2322</v>
      </c>
      <c r="B2311" s="13">
        <v>23.93453774</v>
      </c>
      <c r="C2311" s="13">
        <v>90.148144060000007</v>
      </c>
      <c r="D2311" s="13" t="s">
        <v>2219</v>
      </c>
      <c r="E2311" s="13" t="s">
        <v>5000</v>
      </c>
      <c r="F2311" s="13" t="s">
        <v>7</v>
      </c>
      <c r="G2311" s="13" t="s">
        <v>4802</v>
      </c>
      <c r="H2311" s="13" t="s">
        <v>4816</v>
      </c>
      <c r="I2311" s="13">
        <f>(Brick_Kilns_EF!$B$13*Brick_Kilns_EF!$B$11*Brick_Kilns_EF!$B$12)</f>
        <v>8886.81</v>
      </c>
      <c r="J2311" s="13">
        <f>IF(D2311="ZZ",Brick_Kilns_EF!$E$9*(0.75),Brick_Kilns_EF!$E$9)</f>
        <v>5.6055000000000005E-4</v>
      </c>
      <c r="K2311" s="13">
        <f t="shared" si="144"/>
        <v>4.9815013454999999</v>
      </c>
      <c r="L2311" s="13">
        <f>IF(D2311="ZZ", Brick_Kilns_EF!$E$6*(0.75),Brick_Kilns_EF!$E$6)</f>
        <v>3.0299999999999999E-4</v>
      </c>
      <c r="M2311" s="13">
        <f t="shared" si="145"/>
        <v>2.6927034299999999</v>
      </c>
      <c r="N2311" s="13">
        <f>IF(D2311="ZZ",Brick_Kilns_EF!$E$7*(0.75),Brick_Kilns_EF!$E$7)</f>
        <v>2.3925000000000001E-3</v>
      </c>
      <c r="O2311" s="13">
        <f t="shared" si="146"/>
        <v>21.261692924999998</v>
      </c>
      <c r="P2311" s="13">
        <f>IF(D2311="ZZ",Brick_Kilns_EF!$E$8*(0.75),Brick_Kilns_EF!$E$8)</f>
        <v>5.399999999999999E-4</v>
      </c>
      <c r="Q2311" s="13">
        <f t="shared" si="147"/>
        <v>4.7988773999999985</v>
      </c>
    </row>
    <row r="2312" spans="1:17">
      <c r="A2312" s="13" t="s">
        <v>2323</v>
      </c>
      <c r="B2312" s="13">
        <v>22.816042769999999</v>
      </c>
      <c r="C2312" s="13">
        <v>89.180289239999993</v>
      </c>
      <c r="D2312" s="13" t="s">
        <v>2219</v>
      </c>
      <c r="E2312" s="13" t="s">
        <v>5000</v>
      </c>
      <c r="F2312" s="13" t="s">
        <v>9</v>
      </c>
      <c r="G2312" s="13" t="s">
        <v>4802</v>
      </c>
      <c r="H2312" s="13" t="s">
        <v>4816</v>
      </c>
      <c r="I2312" s="13">
        <f>(Brick_Kilns_EF!$B$13*Brick_Kilns_EF!$B$11*Brick_Kilns_EF!$B$12)</f>
        <v>8886.81</v>
      </c>
      <c r="J2312" s="13">
        <f>IF(D2312="ZZ",Brick_Kilns_EF!$E$9*(0.75),Brick_Kilns_EF!$E$9)</f>
        <v>5.6055000000000005E-4</v>
      </c>
      <c r="K2312" s="13">
        <f t="shared" si="144"/>
        <v>4.9815013454999999</v>
      </c>
      <c r="L2312" s="13">
        <f>IF(D2312="ZZ", Brick_Kilns_EF!$E$6*(0.75),Brick_Kilns_EF!$E$6)</f>
        <v>3.0299999999999999E-4</v>
      </c>
      <c r="M2312" s="13">
        <f t="shared" si="145"/>
        <v>2.6927034299999999</v>
      </c>
      <c r="N2312" s="13">
        <f>IF(D2312="ZZ",Brick_Kilns_EF!$E$7*(0.75),Brick_Kilns_EF!$E$7)</f>
        <v>2.3925000000000001E-3</v>
      </c>
      <c r="O2312" s="13">
        <f t="shared" si="146"/>
        <v>21.261692924999998</v>
      </c>
      <c r="P2312" s="13">
        <f>IF(D2312="ZZ",Brick_Kilns_EF!$E$8*(0.75),Brick_Kilns_EF!$E$8)</f>
        <v>5.399999999999999E-4</v>
      </c>
      <c r="Q2312" s="13">
        <f t="shared" si="147"/>
        <v>4.7988773999999985</v>
      </c>
    </row>
    <row r="2313" spans="1:17">
      <c r="A2313" s="13" t="s">
        <v>2324</v>
      </c>
      <c r="B2313" s="13">
        <v>23.627391939999999</v>
      </c>
      <c r="C2313" s="13">
        <v>90.438029760000006</v>
      </c>
      <c r="D2313" s="13" t="s">
        <v>2219</v>
      </c>
      <c r="E2313" s="13" t="s">
        <v>5000</v>
      </c>
      <c r="F2313" s="13" t="s">
        <v>7</v>
      </c>
      <c r="G2313" s="13" t="s">
        <v>4802</v>
      </c>
      <c r="H2313" s="13" t="s">
        <v>4816</v>
      </c>
      <c r="I2313" s="13">
        <f>(Brick_Kilns_EF!$B$13*Brick_Kilns_EF!$B$11*Brick_Kilns_EF!$B$12)</f>
        <v>8886.81</v>
      </c>
      <c r="J2313" s="13">
        <f>IF(D2313="ZZ",Brick_Kilns_EF!$E$9*(0.75),Brick_Kilns_EF!$E$9)</f>
        <v>5.6055000000000005E-4</v>
      </c>
      <c r="K2313" s="13">
        <f t="shared" si="144"/>
        <v>4.9815013454999999</v>
      </c>
      <c r="L2313" s="13">
        <f>IF(D2313="ZZ", Brick_Kilns_EF!$E$6*(0.75),Brick_Kilns_EF!$E$6)</f>
        <v>3.0299999999999999E-4</v>
      </c>
      <c r="M2313" s="13">
        <f t="shared" si="145"/>
        <v>2.6927034299999999</v>
      </c>
      <c r="N2313" s="13">
        <f>IF(D2313="ZZ",Brick_Kilns_EF!$E$7*(0.75),Brick_Kilns_EF!$E$7)</f>
        <v>2.3925000000000001E-3</v>
      </c>
      <c r="O2313" s="13">
        <f t="shared" si="146"/>
        <v>21.261692924999998</v>
      </c>
      <c r="P2313" s="13">
        <f>IF(D2313="ZZ",Brick_Kilns_EF!$E$8*(0.75),Brick_Kilns_EF!$E$8)</f>
        <v>5.399999999999999E-4</v>
      </c>
      <c r="Q2313" s="13">
        <f t="shared" si="147"/>
        <v>4.7988773999999985</v>
      </c>
    </row>
    <row r="2314" spans="1:17">
      <c r="A2314" s="13" t="s">
        <v>2325</v>
      </c>
      <c r="B2314" s="13">
        <v>23.626945889999998</v>
      </c>
      <c r="C2314" s="13">
        <v>90.440749499999995</v>
      </c>
      <c r="D2314" s="13" t="s">
        <v>2219</v>
      </c>
      <c r="E2314" s="13" t="s">
        <v>5000</v>
      </c>
      <c r="F2314" s="13" t="s">
        <v>7</v>
      </c>
      <c r="G2314" s="13" t="s">
        <v>4802</v>
      </c>
      <c r="H2314" s="13" t="s">
        <v>4816</v>
      </c>
      <c r="I2314" s="13">
        <f>(Brick_Kilns_EF!$B$13*Brick_Kilns_EF!$B$11*Brick_Kilns_EF!$B$12)</f>
        <v>8886.81</v>
      </c>
      <c r="J2314" s="13">
        <f>IF(D2314="ZZ",Brick_Kilns_EF!$E$9*(0.75),Brick_Kilns_EF!$E$9)</f>
        <v>5.6055000000000005E-4</v>
      </c>
      <c r="K2314" s="13">
        <f t="shared" si="144"/>
        <v>4.9815013454999999</v>
      </c>
      <c r="L2314" s="13">
        <f>IF(D2314="ZZ", Brick_Kilns_EF!$E$6*(0.75),Brick_Kilns_EF!$E$6)</f>
        <v>3.0299999999999999E-4</v>
      </c>
      <c r="M2314" s="13">
        <f t="shared" si="145"/>
        <v>2.6927034299999999</v>
      </c>
      <c r="N2314" s="13">
        <f>IF(D2314="ZZ",Brick_Kilns_EF!$E$7*(0.75),Brick_Kilns_EF!$E$7)</f>
        <v>2.3925000000000001E-3</v>
      </c>
      <c r="O2314" s="13">
        <f t="shared" si="146"/>
        <v>21.261692924999998</v>
      </c>
      <c r="P2314" s="13">
        <f>IF(D2314="ZZ",Brick_Kilns_EF!$E$8*(0.75),Brick_Kilns_EF!$E$8)</f>
        <v>5.399999999999999E-4</v>
      </c>
      <c r="Q2314" s="13">
        <f t="shared" si="147"/>
        <v>4.7988773999999985</v>
      </c>
    </row>
    <row r="2315" spans="1:17">
      <c r="A2315" s="13" t="s">
        <v>2326</v>
      </c>
      <c r="B2315" s="13">
        <v>22.721436220000001</v>
      </c>
      <c r="C2315" s="13">
        <v>90.478254230000005</v>
      </c>
      <c r="D2315" s="13" t="s">
        <v>2219</v>
      </c>
      <c r="E2315" s="13" t="s">
        <v>5000</v>
      </c>
      <c r="F2315" s="13" t="s">
        <v>11</v>
      </c>
      <c r="G2315" s="13" t="s">
        <v>4802</v>
      </c>
      <c r="H2315" s="13" t="s">
        <v>4816</v>
      </c>
      <c r="I2315" s="13">
        <f>(Brick_Kilns_EF!$B$13*Brick_Kilns_EF!$B$11*Brick_Kilns_EF!$B$12)</f>
        <v>8886.81</v>
      </c>
      <c r="J2315" s="13">
        <f>IF(D2315="ZZ",Brick_Kilns_EF!$E$9*(0.75),Brick_Kilns_EF!$E$9)</f>
        <v>5.6055000000000005E-4</v>
      </c>
      <c r="K2315" s="13">
        <f t="shared" si="144"/>
        <v>4.9815013454999999</v>
      </c>
      <c r="L2315" s="13">
        <f>IF(D2315="ZZ", Brick_Kilns_EF!$E$6*(0.75),Brick_Kilns_EF!$E$6)</f>
        <v>3.0299999999999999E-4</v>
      </c>
      <c r="M2315" s="13">
        <f t="shared" si="145"/>
        <v>2.6927034299999999</v>
      </c>
      <c r="N2315" s="13">
        <f>IF(D2315="ZZ",Brick_Kilns_EF!$E$7*(0.75),Brick_Kilns_EF!$E$7)</f>
        <v>2.3925000000000001E-3</v>
      </c>
      <c r="O2315" s="13">
        <f t="shared" si="146"/>
        <v>21.261692924999998</v>
      </c>
      <c r="P2315" s="13">
        <f>IF(D2315="ZZ",Brick_Kilns_EF!$E$8*(0.75),Brick_Kilns_EF!$E$8)</f>
        <v>5.399999999999999E-4</v>
      </c>
      <c r="Q2315" s="13">
        <f t="shared" si="147"/>
        <v>4.7988773999999985</v>
      </c>
    </row>
    <row r="2316" spans="1:17">
      <c r="A2316" s="13" t="s">
        <v>2327</v>
      </c>
      <c r="B2316" s="13">
        <v>22.501790280000002</v>
      </c>
      <c r="C2316" s="13">
        <v>90.008563839999994</v>
      </c>
      <c r="D2316" s="13" t="s">
        <v>2219</v>
      </c>
      <c r="E2316" s="13" t="s">
        <v>5000</v>
      </c>
      <c r="F2316" s="13" t="s">
        <v>11</v>
      </c>
      <c r="G2316" s="13" t="s">
        <v>4802</v>
      </c>
      <c r="H2316" s="13" t="s">
        <v>4816</v>
      </c>
      <c r="I2316" s="13">
        <f>(Brick_Kilns_EF!$B$13*Brick_Kilns_EF!$B$11*Brick_Kilns_EF!$B$12)</f>
        <v>8886.81</v>
      </c>
      <c r="J2316" s="13">
        <f>IF(D2316="ZZ",Brick_Kilns_EF!$E$9*(0.75),Brick_Kilns_EF!$E$9)</f>
        <v>5.6055000000000005E-4</v>
      </c>
      <c r="K2316" s="13">
        <f t="shared" si="144"/>
        <v>4.9815013454999999</v>
      </c>
      <c r="L2316" s="13">
        <f>IF(D2316="ZZ", Brick_Kilns_EF!$E$6*(0.75),Brick_Kilns_EF!$E$6)</f>
        <v>3.0299999999999999E-4</v>
      </c>
      <c r="M2316" s="13">
        <f t="shared" si="145"/>
        <v>2.6927034299999999</v>
      </c>
      <c r="N2316" s="13">
        <f>IF(D2316="ZZ",Brick_Kilns_EF!$E$7*(0.75),Brick_Kilns_EF!$E$7)</f>
        <v>2.3925000000000001E-3</v>
      </c>
      <c r="O2316" s="13">
        <f t="shared" si="146"/>
        <v>21.261692924999998</v>
      </c>
      <c r="P2316" s="13">
        <f>IF(D2316="ZZ",Brick_Kilns_EF!$E$8*(0.75),Brick_Kilns_EF!$E$8)</f>
        <v>5.399999999999999E-4</v>
      </c>
      <c r="Q2316" s="13">
        <f t="shared" si="147"/>
        <v>4.7988773999999985</v>
      </c>
    </row>
    <row r="2317" spans="1:17">
      <c r="A2317" s="13" t="s">
        <v>2328</v>
      </c>
      <c r="B2317" s="13">
        <v>23.62066501</v>
      </c>
      <c r="C2317" s="13">
        <v>90.397025330000005</v>
      </c>
      <c r="D2317" s="13" t="s">
        <v>2219</v>
      </c>
      <c r="E2317" s="13" t="s">
        <v>5000</v>
      </c>
      <c r="F2317" s="13" t="s">
        <v>7</v>
      </c>
      <c r="G2317" s="13" t="s">
        <v>4802</v>
      </c>
      <c r="H2317" s="13" t="s">
        <v>4816</v>
      </c>
      <c r="I2317" s="13">
        <f>(Brick_Kilns_EF!$B$13*Brick_Kilns_EF!$B$11*Brick_Kilns_EF!$B$12)</f>
        <v>8886.81</v>
      </c>
      <c r="J2317" s="13">
        <f>IF(D2317="ZZ",Brick_Kilns_EF!$E$9*(0.75),Brick_Kilns_EF!$E$9)</f>
        <v>5.6055000000000005E-4</v>
      </c>
      <c r="K2317" s="13">
        <f t="shared" si="144"/>
        <v>4.9815013454999999</v>
      </c>
      <c r="L2317" s="13">
        <f>IF(D2317="ZZ", Brick_Kilns_EF!$E$6*(0.75),Brick_Kilns_EF!$E$6)</f>
        <v>3.0299999999999999E-4</v>
      </c>
      <c r="M2317" s="13">
        <f t="shared" si="145"/>
        <v>2.6927034299999999</v>
      </c>
      <c r="N2317" s="13">
        <f>IF(D2317="ZZ",Brick_Kilns_EF!$E$7*(0.75),Brick_Kilns_EF!$E$7)</f>
        <v>2.3925000000000001E-3</v>
      </c>
      <c r="O2317" s="13">
        <f t="shared" si="146"/>
        <v>21.261692924999998</v>
      </c>
      <c r="P2317" s="13">
        <f>IF(D2317="ZZ",Brick_Kilns_EF!$E$8*(0.75),Brick_Kilns_EF!$E$8)</f>
        <v>5.399999999999999E-4</v>
      </c>
      <c r="Q2317" s="13">
        <f t="shared" si="147"/>
        <v>4.7988773999999985</v>
      </c>
    </row>
    <row r="2318" spans="1:17">
      <c r="A2318" s="13" t="s">
        <v>2329</v>
      </c>
      <c r="B2318" s="13">
        <v>23.620956119999999</v>
      </c>
      <c r="C2318" s="13">
        <v>90.395944959999994</v>
      </c>
      <c r="D2318" s="13" t="s">
        <v>2219</v>
      </c>
      <c r="E2318" s="13" t="s">
        <v>5000</v>
      </c>
      <c r="F2318" s="13" t="s">
        <v>7</v>
      </c>
      <c r="G2318" s="13" t="s">
        <v>4802</v>
      </c>
      <c r="H2318" s="13" t="s">
        <v>4816</v>
      </c>
      <c r="I2318" s="13">
        <f>(Brick_Kilns_EF!$B$13*Brick_Kilns_EF!$B$11*Brick_Kilns_EF!$B$12)</f>
        <v>8886.81</v>
      </c>
      <c r="J2318" s="13">
        <f>IF(D2318="ZZ",Brick_Kilns_EF!$E$9*(0.75),Brick_Kilns_EF!$E$9)</f>
        <v>5.6055000000000005E-4</v>
      </c>
      <c r="K2318" s="13">
        <f t="shared" si="144"/>
        <v>4.9815013454999999</v>
      </c>
      <c r="L2318" s="13">
        <f>IF(D2318="ZZ", Brick_Kilns_EF!$E$6*(0.75),Brick_Kilns_EF!$E$6)</f>
        <v>3.0299999999999999E-4</v>
      </c>
      <c r="M2318" s="13">
        <f t="shared" si="145"/>
        <v>2.6927034299999999</v>
      </c>
      <c r="N2318" s="13">
        <f>IF(D2318="ZZ",Brick_Kilns_EF!$E$7*(0.75),Brick_Kilns_EF!$E$7)</f>
        <v>2.3925000000000001E-3</v>
      </c>
      <c r="O2318" s="13">
        <f t="shared" si="146"/>
        <v>21.261692924999998</v>
      </c>
      <c r="P2318" s="13">
        <f>IF(D2318="ZZ",Brick_Kilns_EF!$E$8*(0.75),Brick_Kilns_EF!$E$8)</f>
        <v>5.399999999999999E-4</v>
      </c>
      <c r="Q2318" s="13">
        <f t="shared" si="147"/>
        <v>4.7988773999999985</v>
      </c>
    </row>
    <row r="2319" spans="1:17">
      <c r="A2319" s="13" t="s">
        <v>2330</v>
      </c>
      <c r="B2319" s="13">
        <v>22.822793740000002</v>
      </c>
      <c r="C2319" s="13">
        <v>89.618552050000005</v>
      </c>
      <c r="D2319" s="13" t="s">
        <v>2219</v>
      </c>
      <c r="E2319" s="13" t="s">
        <v>5000</v>
      </c>
      <c r="F2319" s="13" t="s">
        <v>9</v>
      </c>
      <c r="G2319" s="13" t="s">
        <v>4802</v>
      </c>
      <c r="H2319" s="13" t="s">
        <v>4816</v>
      </c>
      <c r="I2319" s="13">
        <f>(Brick_Kilns_EF!$B$13*Brick_Kilns_EF!$B$11*Brick_Kilns_EF!$B$12)</f>
        <v>8886.81</v>
      </c>
      <c r="J2319" s="13">
        <f>IF(D2319="ZZ",Brick_Kilns_EF!$E$9*(0.75),Brick_Kilns_EF!$E$9)</f>
        <v>5.6055000000000005E-4</v>
      </c>
      <c r="K2319" s="13">
        <f t="shared" si="144"/>
        <v>4.9815013454999999</v>
      </c>
      <c r="L2319" s="13">
        <f>IF(D2319="ZZ", Brick_Kilns_EF!$E$6*(0.75),Brick_Kilns_EF!$E$6)</f>
        <v>3.0299999999999999E-4</v>
      </c>
      <c r="M2319" s="13">
        <f t="shared" si="145"/>
        <v>2.6927034299999999</v>
      </c>
      <c r="N2319" s="13">
        <f>IF(D2319="ZZ",Brick_Kilns_EF!$E$7*(0.75),Brick_Kilns_EF!$E$7)</f>
        <v>2.3925000000000001E-3</v>
      </c>
      <c r="O2319" s="13">
        <f t="shared" si="146"/>
        <v>21.261692924999998</v>
      </c>
      <c r="P2319" s="13">
        <f>IF(D2319="ZZ",Brick_Kilns_EF!$E$8*(0.75),Brick_Kilns_EF!$E$8)</f>
        <v>5.399999999999999E-4</v>
      </c>
      <c r="Q2319" s="13">
        <f t="shared" si="147"/>
        <v>4.7988773999999985</v>
      </c>
    </row>
    <row r="2320" spans="1:17">
      <c r="A2320" s="13" t="s">
        <v>2331</v>
      </c>
      <c r="B2320" s="13">
        <v>22.828413489999999</v>
      </c>
      <c r="C2320" s="13">
        <v>89.645084979999993</v>
      </c>
      <c r="D2320" s="13" t="s">
        <v>2219</v>
      </c>
      <c r="E2320" s="13" t="s">
        <v>5000</v>
      </c>
      <c r="F2320" s="13" t="s">
        <v>9</v>
      </c>
      <c r="G2320" s="13" t="s">
        <v>4802</v>
      </c>
      <c r="H2320" s="13" t="s">
        <v>4816</v>
      </c>
      <c r="I2320" s="13">
        <f>(Brick_Kilns_EF!$B$13*Brick_Kilns_EF!$B$11*Brick_Kilns_EF!$B$12)</f>
        <v>8886.81</v>
      </c>
      <c r="J2320" s="13">
        <f>IF(D2320="ZZ",Brick_Kilns_EF!$E$9*(0.75),Brick_Kilns_EF!$E$9)</f>
        <v>5.6055000000000005E-4</v>
      </c>
      <c r="K2320" s="13">
        <f t="shared" si="144"/>
        <v>4.9815013454999999</v>
      </c>
      <c r="L2320" s="13">
        <f>IF(D2320="ZZ", Brick_Kilns_EF!$E$6*(0.75),Brick_Kilns_EF!$E$6)</f>
        <v>3.0299999999999999E-4</v>
      </c>
      <c r="M2320" s="13">
        <f t="shared" si="145"/>
        <v>2.6927034299999999</v>
      </c>
      <c r="N2320" s="13">
        <f>IF(D2320="ZZ",Brick_Kilns_EF!$E$7*(0.75),Brick_Kilns_EF!$E$7)</f>
        <v>2.3925000000000001E-3</v>
      </c>
      <c r="O2320" s="13">
        <f t="shared" si="146"/>
        <v>21.261692924999998</v>
      </c>
      <c r="P2320" s="13">
        <f>IF(D2320="ZZ",Brick_Kilns_EF!$E$8*(0.75),Brick_Kilns_EF!$E$8)</f>
        <v>5.399999999999999E-4</v>
      </c>
      <c r="Q2320" s="13">
        <f t="shared" si="147"/>
        <v>4.7988773999999985</v>
      </c>
    </row>
    <row r="2321" spans="1:17">
      <c r="A2321" s="13" t="s">
        <v>2332</v>
      </c>
      <c r="B2321" s="13">
        <v>23.092876369999999</v>
      </c>
      <c r="C2321" s="13">
        <v>89.770954160000002</v>
      </c>
      <c r="D2321" s="13" t="s">
        <v>2219</v>
      </c>
      <c r="E2321" s="13" t="s">
        <v>5000</v>
      </c>
      <c r="F2321" s="13" t="s">
        <v>7</v>
      </c>
      <c r="G2321" s="13" t="s">
        <v>4802</v>
      </c>
      <c r="H2321" s="13" t="s">
        <v>4816</v>
      </c>
      <c r="I2321" s="13">
        <f>(Brick_Kilns_EF!$B$13*Brick_Kilns_EF!$B$11*Brick_Kilns_EF!$B$12)</f>
        <v>8886.81</v>
      </c>
      <c r="J2321" s="13">
        <f>IF(D2321="ZZ",Brick_Kilns_EF!$E$9*(0.75),Brick_Kilns_EF!$E$9)</f>
        <v>5.6055000000000005E-4</v>
      </c>
      <c r="K2321" s="13">
        <f t="shared" si="144"/>
        <v>4.9815013454999999</v>
      </c>
      <c r="L2321" s="13">
        <f>IF(D2321="ZZ", Brick_Kilns_EF!$E$6*(0.75),Brick_Kilns_EF!$E$6)</f>
        <v>3.0299999999999999E-4</v>
      </c>
      <c r="M2321" s="13">
        <f t="shared" si="145"/>
        <v>2.6927034299999999</v>
      </c>
      <c r="N2321" s="13">
        <f>IF(D2321="ZZ",Brick_Kilns_EF!$E$7*(0.75),Brick_Kilns_EF!$E$7)</f>
        <v>2.3925000000000001E-3</v>
      </c>
      <c r="O2321" s="13">
        <f t="shared" si="146"/>
        <v>21.261692924999998</v>
      </c>
      <c r="P2321" s="13">
        <f>IF(D2321="ZZ",Brick_Kilns_EF!$E$8*(0.75),Brick_Kilns_EF!$E$8)</f>
        <v>5.399999999999999E-4</v>
      </c>
      <c r="Q2321" s="13">
        <f t="shared" si="147"/>
        <v>4.7988773999999985</v>
      </c>
    </row>
    <row r="2322" spans="1:17">
      <c r="A2322" s="13" t="s">
        <v>2333</v>
      </c>
      <c r="B2322" s="13">
        <v>22.815490359999998</v>
      </c>
      <c r="C2322" s="13">
        <v>90.292411569999999</v>
      </c>
      <c r="D2322" s="13" t="s">
        <v>2219</v>
      </c>
      <c r="E2322" s="13" t="s">
        <v>5000</v>
      </c>
      <c r="F2322" s="13" t="s">
        <v>11</v>
      </c>
      <c r="G2322" s="13" t="s">
        <v>4802</v>
      </c>
      <c r="H2322" s="13" t="s">
        <v>4816</v>
      </c>
      <c r="I2322" s="13">
        <f>(Brick_Kilns_EF!$B$13*Brick_Kilns_EF!$B$11*Brick_Kilns_EF!$B$12)</f>
        <v>8886.81</v>
      </c>
      <c r="J2322" s="13">
        <f>IF(D2322="ZZ",Brick_Kilns_EF!$E$9*(0.75),Brick_Kilns_EF!$E$9)</f>
        <v>5.6055000000000005E-4</v>
      </c>
      <c r="K2322" s="13">
        <f t="shared" si="144"/>
        <v>4.9815013454999999</v>
      </c>
      <c r="L2322" s="13">
        <f>IF(D2322="ZZ", Brick_Kilns_EF!$E$6*(0.75),Brick_Kilns_EF!$E$6)</f>
        <v>3.0299999999999999E-4</v>
      </c>
      <c r="M2322" s="13">
        <f t="shared" si="145"/>
        <v>2.6927034299999999</v>
      </c>
      <c r="N2322" s="13">
        <f>IF(D2322="ZZ",Brick_Kilns_EF!$E$7*(0.75),Brick_Kilns_EF!$E$7)</f>
        <v>2.3925000000000001E-3</v>
      </c>
      <c r="O2322" s="13">
        <f t="shared" si="146"/>
        <v>21.261692924999998</v>
      </c>
      <c r="P2322" s="13">
        <f>IF(D2322="ZZ",Brick_Kilns_EF!$E$8*(0.75),Brick_Kilns_EF!$E$8)</f>
        <v>5.399999999999999E-4</v>
      </c>
      <c r="Q2322" s="13">
        <f t="shared" si="147"/>
        <v>4.7988773999999985</v>
      </c>
    </row>
    <row r="2323" spans="1:17">
      <c r="A2323" s="13" t="s">
        <v>2334</v>
      </c>
      <c r="B2323" s="13">
        <v>22.526584400000001</v>
      </c>
      <c r="C2323" s="13">
        <v>89.259428349999993</v>
      </c>
      <c r="D2323" s="13" t="s">
        <v>2219</v>
      </c>
      <c r="E2323" s="13" t="s">
        <v>5000</v>
      </c>
      <c r="F2323" s="13" t="s">
        <v>9</v>
      </c>
      <c r="G2323" s="13" t="s">
        <v>4802</v>
      </c>
      <c r="H2323" s="13" t="s">
        <v>4816</v>
      </c>
      <c r="I2323" s="13">
        <f>(Brick_Kilns_EF!$B$13*Brick_Kilns_EF!$B$11*Brick_Kilns_EF!$B$12)</f>
        <v>8886.81</v>
      </c>
      <c r="J2323" s="13">
        <f>IF(D2323="ZZ",Brick_Kilns_EF!$E$9*(0.75),Brick_Kilns_EF!$E$9)</f>
        <v>5.6055000000000005E-4</v>
      </c>
      <c r="K2323" s="13">
        <f t="shared" si="144"/>
        <v>4.9815013454999999</v>
      </c>
      <c r="L2323" s="13">
        <f>IF(D2323="ZZ", Brick_Kilns_EF!$E$6*(0.75),Brick_Kilns_EF!$E$6)</f>
        <v>3.0299999999999999E-4</v>
      </c>
      <c r="M2323" s="13">
        <f t="shared" si="145"/>
        <v>2.6927034299999999</v>
      </c>
      <c r="N2323" s="13">
        <f>IF(D2323="ZZ",Brick_Kilns_EF!$E$7*(0.75),Brick_Kilns_EF!$E$7)</f>
        <v>2.3925000000000001E-3</v>
      </c>
      <c r="O2323" s="13">
        <f t="shared" si="146"/>
        <v>21.261692924999998</v>
      </c>
      <c r="P2323" s="13">
        <f>IF(D2323="ZZ",Brick_Kilns_EF!$E$8*(0.75),Brick_Kilns_EF!$E$8)</f>
        <v>5.399999999999999E-4</v>
      </c>
      <c r="Q2323" s="13">
        <f t="shared" si="147"/>
        <v>4.7988773999999985</v>
      </c>
    </row>
    <row r="2324" spans="1:17">
      <c r="A2324" s="13" t="s">
        <v>2335</v>
      </c>
      <c r="B2324" s="13">
        <v>22.49383229</v>
      </c>
      <c r="C2324" s="13">
        <v>90.699325310000006</v>
      </c>
      <c r="D2324" s="13" t="s">
        <v>2219</v>
      </c>
      <c r="E2324" s="13" t="s">
        <v>5000</v>
      </c>
      <c r="F2324" s="13" t="s">
        <v>11</v>
      </c>
      <c r="G2324" s="13" t="s">
        <v>4802</v>
      </c>
      <c r="H2324" s="13" t="s">
        <v>4816</v>
      </c>
      <c r="I2324" s="13">
        <f>(Brick_Kilns_EF!$B$13*Brick_Kilns_EF!$B$11*Brick_Kilns_EF!$B$12)</f>
        <v>8886.81</v>
      </c>
      <c r="J2324" s="13">
        <f>IF(D2324="ZZ",Brick_Kilns_EF!$E$9*(0.75),Brick_Kilns_EF!$E$9)</f>
        <v>5.6055000000000005E-4</v>
      </c>
      <c r="K2324" s="13">
        <f t="shared" si="144"/>
        <v>4.9815013454999999</v>
      </c>
      <c r="L2324" s="13">
        <f>IF(D2324="ZZ", Brick_Kilns_EF!$E$6*(0.75),Brick_Kilns_EF!$E$6)</f>
        <v>3.0299999999999999E-4</v>
      </c>
      <c r="M2324" s="13">
        <f t="shared" si="145"/>
        <v>2.6927034299999999</v>
      </c>
      <c r="N2324" s="13">
        <f>IF(D2324="ZZ",Brick_Kilns_EF!$E$7*(0.75),Brick_Kilns_EF!$E$7)</f>
        <v>2.3925000000000001E-3</v>
      </c>
      <c r="O2324" s="13">
        <f t="shared" si="146"/>
        <v>21.261692924999998</v>
      </c>
      <c r="P2324" s="13">
        <f>IF(D2324="ZZ",Brick_Kilns_EF!$E$8*(0.75),Brick_Kilns_EF!$E$8)</f>
        <v>5.399999999999999E-4</v>
      </c>
      <c r="Q2324" s="13">
        <f t="shared" si="147"/>
        <v>4.7988773999999985</v>
      </c>
    </row>
    <row r="2325" spans="1:17">
      <c r="A2325" s="13" t="s">
        <v>2336</v>
      </c>
      <c r="B2325" s="13">
        <v>22.46006156</v>
      </c>
      <c r="C2325" s="13">
        <v>90.179694339999998</v>
      </c>
      <c r="D2325" s="13" t="s">
        <v>2219</v>
      </c>
      <c r="E2325" s="13" t="s">
        <v>5000</v>
      </c>
      <c r="F2325" s="13" t="s">
        <v>11</v>
      </c>
      <c r="G2325" s="13" t="s">
        <v>4802</v>
      </c>
      <c r="H2325" s="13" t="s">
        <v>4816</v>
      </c>
      <c r="I2325" s="13">
        <f>(Brick_Kilns_EF!$B$13*Brick_Kilns_EF!$B$11*Brick_Kilns_EF!$B$12)</f>
        <v>8886.81</v>
      </c>
      <c r="J2325" s="13">
        <f>IF(D2325="ZZ",Brick_Kilns_EF!$E$9*(0.75),Brick_Kilns_EF!$E$9)</f>
        <v>5.6055000000000005E-4</v>
      </c>
      <c r="K2325" s="13">
        <f t="shared" si="144"/>
        <v>4.9815013454999999</v>
      </c>
      <c r="L2325" s="13">
        <f>IF(D2325="ZZ", Brick_Kilns_EF!$E$6*(0.75),Brick_Kilns_EF!$E$6)</f>
        <v>3.0299999999999999E-4</v>
      </c>
      <c r="M2325" s="13">
        <f t="shared" si="145"/>
        <v>2.6927034299999999</v>
      </c>
      <c r="N2325" s="13">
        <f>IF(D2325="ZZ",Brick_Kilns_EF!$E$7*(0.75),Brick_Kilns_EF!$E$7)</f>
        <v>2.3925000000000001E-3</v>
      </c>
      <c r="O2325" s="13">
        <f t="shared" si="146"/>
        <v>21.261692924999998</v>
      </c>
      <c r="P2325" s="13">
        <f>IF(D2325="ZZ",Brick_Kilns_EF!$E$8*(0.75),Brick_Kilns_EF!$E$8)</f>
        <v>5.399999999999999E-4</v>
      </c>
      <c r="Q2325" s="13">
        <f t="shared" si="147"/>
        <v>4.7988773999999985</v>
      </c>
    </row>
    <row r="2326" spans="1:17">
      <c r="A2326" s="13" t="s">
        <v>2337</v>
      </c>
      <c r="B2326" s="13">
        <v>23.545261400000001</v>
      </c>
      <c r="C2326" s="13">
        <v>89.864905089999993</v>
      </c>
      <c r="D2326" s="13" t="s">
        <v>2219</v>
      </c>
      <c r="E2326" s="13" t="s">
        <v>5000</v>
      </c>
      <c r="F2326" s="13" t="s">
        <v>7</v>
      </c>
      <c r="G2326" s="13" t="s">
        <v>4802</v>
      </c>
      <c r="H2326" s="13" t="s">
        <v>4816</v>
      </c>
      <c r="I2326" s="13">
        <f>(Brick_Kilns_EF!$B$13*Brick_Kilns_EF!$B$11*Brick_Kilns_EF!$B$12)</f>
        <v>8886.81</v>
      </c>
      <c r="J2326" s="13">
        <f>IF(D2326="ZZ",Brick_Kilns_EF!$E$9*(0.75),Brick_Kilns_EF!$E$9)</f>
        <v>5.6055000000000005E-4</v>
      </c>
      <c r="K2326" s="13">
        <f t="shared" si="144"/>
        <v>4.9815013454999999</v>
      </c>
      <c r="L2326" s="13">
        <f>IF(D2326="ZZ", Brick_Kilns_EF!$E$6*(0.75),Brick_Kilns_EF!$E$6)</f>
        <v>3.0299999999999999E-4</v>
      </c>
      <c r="M2326" s="13">
        <f t="shared" si="145"/>
        <v>2.6927034299999999</v>
      </c>
      <c r="N2326" s="13">
        <f>IF(D2326="ZZ",Brick_Kilns_EF!$E$7*(0.75),Brick_Kilns_EF!$E$7)</f>
        <v>2.3925000000000001E-3</v>
      </c>
      <c r="O2326" s="13">
        <f t="shared" si="146"/>
        <v>21.261692924999998</v>
      </c>
      <c r="P2326" s="13">
        <f>IF(D2326="ZZ",Brick_Kilns_EF!$E$8*(0.75),Brick_Kilns_EF!$E$8)</f>
        <v>5.399999999999999E-4</v>
      </c>
      <c r="Q2326" s="13">
        <f t="shared" si="147"/>
        <v>4.7988773999999985</v>
      </c>
    </row>
    <row r="2327" spans="1:17">
      <c r="A2327" s="13" t="s">
        <v>2338</v>
      </c>
      <c r="B2327" s="13">
        <v>23.152948299999998</v>
      </c>
      <c r="C2327" s="13">
        <v>89.500068870000007</v>
      </c>
      <c r="D2327" s="13" t="s">
        <v>2219</v>
      </c>
      <c r="E2327" s="13" t="s">
        <v>5000</v>
      </c>
      <c r="F2327" s="13" t="s">
        <v>9</v>
      </c>
      <c r="G2327" s="13" t="s">
        <v>4802</v>
      </c>
      <c r="H2327" s="13" t="s">
        <v>4816</v>
      </c>
      <c r="I2327" s="13">
        <f>(Brick_Kilns_EF!$B$13*Brick_Kilns_EF!$B$11*Brick_Kilns_EF!$B$12)</f>
        <v>8886.81</v>
      </c>
      <c r="J2327" s="13">
        <f>IF(D2327="ZZ",Brick_Kilns_EF!$E$9*(0.75),Brick_Kilns_EF!$E$9)</f>
        <v>5.6055000000000005E-4</v>
      </c>
      <c r="K2327" s="13">
        <f t="shared" si="144"/>
        <v>4.9815013454999999</v>
      </c>
      <c r="L2327" s="13">
        <f>IF(D2327="ZZ", Brick_Kilns_EF!$E$6*(0.75),Brick_Kilns_EF!$E$6)</f>
        <v>3.0299999999999999E-4</v>
      </c>
      <c r="M2327" s="13">
        <f t="shared" si="145"/>
        <v>2.6927034299999999</v>
      </c>
      <c r="N2327" s="13">
        <f>IF(D2327="ZZ",Brick_Kilns_EF!$E$7*(0.75),Brick_Kilns_EF!$E$7)</f>
        <v>2.3925000000000001E-3</v>
      </c>
      <c r="O2327" s="13">
        <f t="shared" si="146"/>
        <v>21.261692924999998</v>
      </c>
      <c r="P2327" s="13">
        <f>IF(D2327="ZZ",Brick_Kilns_EF!$E$8*(0.75),Brick_Kilns_EF!$E$8)</f>
        <v>5.399999999999999E-4</v>
      </c>
      <c r="Q2327" s="13">
        <f t="shared" si="147"/>
        <v>4.7988773999999985</v>
      </c>
    </row>
    <row r="2328" spans="1:17">
      <c r="A2328" s="13" t="s">
        <v>2339</v>
      </c>
      <c r="B2328" s="13">
        <v>23.415661530000001</v>
      </c>
      <c r="C2328" s="13">
        <v>88.843270239999995</v>
      </c>
      <c r="D2328" s="13" t="s">
        <v>2219</v>
      </c>
      <c r="E2328" s="13" t="s">
        <v>5000</v>
      </c>
      <c r="F2328" s="13" t="s">
        <v>9</v>
      </c>
      <c r="G2328" s="13" t="s">
        <v>4802</v>
      </c>
      <c r="H2328" s="13" t="s">
        <v>4816</v>
      </c>
      <c r="I2328" s="13">
        <f>(Brick_Kilns_EF!$B$13*Brick_Kilns_EF!$B$11*Brick_Kilns_EF!$B$12)</f>
        <v>8886.81</v>
      </c>
      <c r="J2328" s="13">
        <f>IF(D2328="ZZ",Brick_Kilns_EF!$E$9*(0.75),Brick_Kilns_EF!$E$9)</f>
        <v>5.6055000000000005E-4</v>
      </c>
      <c r="K2328" s="13">
        <f t="shared" si="144"/>
        <v>4.9815013454999999</v>
      </c>
      <c r="L2328" s="13">
        <f>IF(D2328="ZZ", Brick_Kilns_EF!$E$6*(0.75),Brick_Kilns_EF!$E$6)</f>
        <v>3.0299999999999999E-4</v>
      </c>
      <c r="M2328" s="13">
        <f t="shared" si="145"/>
        <v>2.6927034299999999</v>
      </c>
      <c r="N2328" s="13">
        <f>IF(D2328="ZZ",Brick_Kilns_EF!$E$7*(0.75),Brick_Kilns_EF!$E$7)</f>
        <v>2.3925000000000001E-3</v>
      </c>
      <c r="O2328" s="13">
        <f t="shared" si="146"/>
        <v>21.261692924999998</v>
      </c>
      <c r="P2328" s="13">
        <f>IF(D2328="ZZ",Brick_Kilns_EF!$E$8*(0.75),Brick_Kilns_EF!$E$8)</f>
        <v>5.399999999999999E-4</v>
      </c>
      <c r="Q2328" s="13">
        <f t="shared" si="147"/>
        <v>4.7988773999999985</v>
      </c>
    </row>
    <row r="2329" spans="1:17">
      <c r="A2329" s="13" t="s">
        <v>2340</v>
      </c>
      <c r="B2329" s="13">
        <v>22.600017059999999</v>
      </c>
      <c r="C2329" s="13">
        <v>90.706930139999997</v>
      </c>
      <c r="D2329" s="13" t="s">
        <v>2219</v>
      </c>
      <c r="E2329" s="13" t="s">
        <v>5000</v>
      </c>
      <c r="F2329" s="13" t="s">
        <v>11</v>
      </c>
      <c r="G2329" s="13" t="s">
        <v>4802</v>
      </c>
      <c r="H2329" s="13" t="s">
        <v>4816</v>
      </c>
      <c r="I2329" s="13">
        <f>(Brick_Kilns_EF!$B$13*Brick_Kilns_EF!$B$11*Brick_Kilns_EF!$B$12)</f>
        <v>8886.81</v>
      </c>
      <c r="J2329" s="13">
        <f>IF(D2329="ZZ",Brick_Kilns_EF!$E$9*(0.75),Brick_Kilns_EF!$E$9)</f>
        <v>5.6055000000000005E-4</v>
      </c>
      <c r="K2329" s="13">
        <f t="shared" si="144"/>
        <v>4.9815013454999999</v>
      </c>
      <c r="L2329" s="13">
        <f>IF(D2329="ZZ", Brick_Kilns_EF!$E$6*(0.75),Brick_Kilns_EF!$E$6)</f>
        <v>3.0299999999999999E-4</v>
      </c>
      <c r="M2329" s="13">
        <f t="shared" si="145"/>
        <v>2.6927034299999999</v>
      </c>
      <c r="N2329" s="13">
        <f>IF(D2329="ZZ",Brick_Kilns_EF!$E$7*(0.75),Brick_Kilns_EF!$E$7)</f>
        <v>2.3925000000000001E-3</v>
      </c>
      <c r="O2329" s="13">
        <f t="shared" si="146"/>
        <v>21.261692924999998</v>
      </c>
      <c r="P2329" s="13">
        <f>IF(D2329="ZZ",Brick_Kilns_EF!$E$8*(0.75),Brick_Kilns_EF!$E$8)</f>
        <v>5.399999999999999E-4</v>
      </c>
      <c r="Q2329" s="13">
        <f t="shared" si="147"/>
        <v>4.7988773999999985</v>
      </c>
    </row>
    <row r="2330" spans="1:17">
      <c r="A2330" s="13" t="s">
        <v>2341</v>
      </c>
      <c r="B2330" s="13">
        <v>22.60015323</v>
      </c>
      <c r="C2330" s="13">
        <v>90.706118520000004</v>
      </c>
      <c r="D2330" s="13" t="s">
        <v>2219</v>
      </c>
      <c r="E2330" s="13" t="s">
        <v>5000</v>
      </c>
      <c r="F2330" s="13" t="s">
        <v>11</v>
      </c>
      <c r="G2330" s="13" t="s">
        <v>4802</v>
      </c>
      <c r="H2330" s="13" t="s">
        <v>4816</v>
      </c>
      <c r="I2330" s="13">
        <f>(Brick_Kilns_EF!$B$13*Brick_Kilns_EF!$B$11*Brick_Kilns_EF!$B$12)</f>
        <v>8886.81</v>
      </c>
      <c r="J2330" s="13">
        <f>IF(D2330="ZZ",Brick_Kilns_EF!$E$9*(0.75),Brick_Kilns_EF!$E$9)</f>
        <v>5.6055000000000005E-4</v>
      </c>
      <c r="K2330" s="13">
        <f t="shared" si="144"/>
        <v>4.9815013454999999</v>
      </c>
      <c r="L2330" s="13">
        <f>IF(D2330="ZZ", Brick_Kilns_EF!$E$6*(0.75),Brick_Kilns_EF!$E$6)</f>
        <v>3.0299999999999999E-4</v>
      </c>
      <c r="M2330" s="13">
        <f t="shared" si="145"/>
        <v>2.6927034299999999</v>
      </c>
      <c r="N2330" s="13">
        <f>IF(D2330="ZZ",Brick_Kilns_EF!$E$7*(0.75),Brick_Kilns_EF!$E$7)</f>
        <v>2.3925000000000001E-3</v>
      </c>
      <c r="O2330" s="13">
        <f t="shared" si="146"/>
        <v>21.261692924999998</v>
      </c>
      <c r="P2330" s="13">
        <f>IF(D2330="ZZ",Brick_Kilns_EF!$E$8*(0.75),Brick_Kilns_EF!$E$8)</f>
        <v>5.399999999999999E-4</v>
      </c>
      <c r="Q2330" s="13">
        <f t="shared" si="147"/>
        <v>4.7988773999999985</v>
      </c>
    </row>
    <row r="2331" spans="1:17">
      <c r="A2331" s="13" t="s">
        <v>2342</v>
      </c>
      <c r="B2331" s="13">
        <v>22.93958082</v>
      </c>
      <c r="C2331" s="13">
        <v>90.501084610000007</v>
      </c>
      <c r="D2331" s="13" t="s">
        <v>2219</v>
      </c>
      <c r="E2331" s="13" t="s">
        <v>5000</v>
      </c>
      <c r="F2331" s="13" t="s">
        <v>11</v>
      </c>
      <c r="G2331" s="13" t="s">
        <v>4802</v>
      </c>
      <c r="H2331" s="13" t="s">
        <v>4816</v>
      </c>
      <c r="I2331" s="13">
        <f>(Brick_Kilns_EF!$B$13*Brick_Kilns_EF!$B$11*Brick_Kilns_EF!$B$12)</f>
        <v>8886.81</v>
      </c>
      <c r="J2331" s="13">
        <f>IF(D2331="ZZ",Brick_Kilns_EF!$E$9*(0.75),Brick_Kilns_EF!$E$9)</f>
        <v>5.6055000000000005E-4</v>
      </c>
      <c r="K2331" s="13">
        <f t="shared" si="144"/>
        <v>4.9815013454999999</v>
      </c>
      <c r="L2331" s="13">
        <f>IF(D2331="ZZ", Brick_Kilns_EF!$E$6*(0.75),Brick_Kilns_EF!$E$6)</f>
        <v>3.0299999999999999E-4</v>
      </c>
      <c r="M2331" s="13">
        <f t="shared" si="145"/>
        <v>2.6927034299999999</v>
      </c>
      <c r="N2331" s="13">
        <f>IF(D2331="ZZ",Brick_Kilns_EF!$E$7*(0.75),Brick_Kilns_EF!$E$7)</f>
        <v>2.3925000000000001E-3</v>
      </c>
      <c r="O2331" s="13">
        <f t="shared" si="146"/>
        <v>21.261692924999998</v>
      </c>
      <c r="P2331" s="13">
        <f>IF(D2331="ZZ",Brick_Kilns_EF!$E$8*(0.75),Brick_Kilns_EF!$E$8)</f>
        <v>5.399999999999999E-4</v>
      </c>
      <c r="Q2331" s="13">
        <f t="shared" si="147"/>
        <v>4.7988773999999985</v>
      </c>
    </row>
    <row r="2332" spans="1:17">
      <c r="A2332" s="13" t="s">
        <v>2343</v>
      </c>
      <c r="B2332" s="13">
        <v>23.636671410000002</v>
      </c>
      <c r="C2332" s="13">
        <v>90.448885619999999</v>
      </c>
      <c r="D2332" s="13" t="s">
        <v>2219</v>
      </c>
      <c r="E2332" s="13" t="s">
        <v>5000</v>
      </c>
      <c r="F2332" s="13" t="s">
        <v>7</v>
      </c>
      <c r="G2332" s="13" t="s">
        <v>4802</v>
      </c>
      <c r="H2332" s="13" t="s">
        <v>4816</v>
      </c>
      <c r="I2332" s="13">
        <f>(Brick_Kilns_EF!$B$13*Brick_Kilns_EF!$B$11*Brick_Kilns_EF!$B$12)</f>
        <v>8886.81</v>
      </c>
      <c r="J2332" s="13">
        <f>IF(D2332="ZZ",Brick_Kilns_EF!$E$9*(0.75),Brick_Kilns_EF!$E$9)</f>
        <v>5.6055000000000005E-4</v>
      </c>
      <c r="K2332" s="13">
        <f t="shared" si="144"/>
        <v>4.9815013454999999</v>
      </c>
      <c r="L2332" s="13">
        <f>IF(D2332="ZZ", Brick_Kilns_EF!$E$6*(0.75),Brick_Kilns_EF!$E$6)</f>
        <v>3.0299999999999999E-4</v>
      </c>
      <c r="M2332" s="13">
        <f t="shared" si="145"/>
        <v>2.6927034299999999</v>
      </c>
      <c r="N2332" s="13">
        <f>IF(D2332="ZZ",Brick_Kilns_EF!$E$7*(0.75),Brick_Kilns_EF!$E$7)</f>
        <v>2.3925000000000001E-3</v>
      </c>
      <c r="O2332" s="13">
        <f t="shared" si="146"/>
        <v>21.261692924999998</v>
      </c>
      <c r="P2332" s="13">
        <f>IF(D2332="ZZ",Brick_Kilns_EF!$E$8*(0.75),Brick_Kilns_EF!$E$8)</f>
        <v>5.399999999999999E-4</v>
      </c>
      <c r="Q2332" s="13">
        <f t="shared" si="147"/>
        <v>4.7988773999999985</v>
      </c>
    </row>
    <row r="2333" spans="1:17">
      <c r="A2333" s="13" t="s">
        <v>2344</v>
      </c>
      <c r="B2333" s="13">
        <v>22.822458659999999</v>
      </c>
      <c r="C2333" s="13">
        <v>89.613526320000005</v>
      </c>
      <c r="D2333" s="13" t="s">
        <v>2219</v>
      </c>
      <c r="E2333" s="13" t="s">
        <v>5000</v>
      </c>
      <c r="F2333" s="13" t="s">
        <v>9</v>
      </c>
      <c r="G2333" s="13" t="s">
        <v>4802</v>
      </c>
      <c r="H2333" s="13" t="s">
        <v>4816</v>
      </c>
      <c r="I2333" s="13">
        <f>(Brick_Kilns_EF!$B$13*Brick_Kilns_EF!$B$11*Brick_Kilns_EF!$B$12)</f>
        <v>8886.81</v>
      </c>
      <c r="J2333" s="13">
        <f>IF(D2333="ZZ",Brick_Kilns_EF!$E$9*(0.75),Brick_Kilns_EF!$E$9)</f>
        <v>5.6055000000000005E-4</v>
      </c>
      <c r="K2333" s="13">
        <f t="shared" si="144"/>
        <v>4.9815013454999999</v>
      </c>
      <c r="L2333" s="13">
        <f>IF(D2333="ZZ", Brick_Kilns_EF!$E$6*(0.75),Brick_Kilns_EF!$E$6)</f>
        <v>3.0299999999999999E-4</v>
      </c>
      <c r="M2333" s="13">
        <f t="shared" si="145"/>
        <v>2.6927034299999999</v>
      </c>
      <c r="N2333" s="13">
        <f>IF(D2333="ZZ",Brick_Kilns_EF!$E$7*(0.75),Brick_Kilns_EF!$E$7)</f>
        <v>2.3925000000000001E-3</v>
      </c>
      <c r="O2333" s="13">
        <f t="shared" si="146"/>
        <v>21.261692924999998</v>
      </c>
      <c r="P2333" s="13">
        <f>IF(D2333="ZZ",Brick_Kilns_EF!$E$8*(0.75),Brick_Kilns_EF!$E$8)</f>
        <v>5.399999999999999E-4</v>
      </c>
      <c r="Q2333" s="13">
        <f t="shared" si="147"/>
        <v>4.7988773999999985</v>
      </c>
    </row>
    <row r="2334" spans="1:17">
      <c r="A2334" s="13" t="s">
        <v>2345</v>
      </c>
      <c r="B2334" s="13">
        <v>22.5219591</v>
      </c>
      <c r="C2334" s="13">
        <v>90.365405550000006</v>
      </c>
      <c r="D2334" s="13" t="s">
        <v>2219</v>
      </c>
      <c r="E2334" s="13" t="s">
        <v>5000</v>
      </c>
      <c r="F2334" s="13" t="s">
        <v>11</v>
      </c>
      <c r="G2334" s="13" t="s">
        <v>4802</v>
      </c>
      <c r="H2334" s="13" t="s">
        <v>4816</v>
      </c>
      <c r="I2334" s="13">
        <f>(Brick_Kilns_EF!$B$13*Brick_Kilns_EF!$B$11*Brick_Kilns_EF!$B$12)</f>
        <v>8886.81</v>
      </c>
      <c r="J2334" s="13">
        <f>IF(D2334="ZZ",Brick_Kilns_EF!$E$9*(0.75),Brick_Kilns_EF!$E$9)</f>
        <v>5.6055000000000005E-4</v>
      </c>
      <c r="K2334" s="13">
        <f t="shared" si="144"/>
        <v>4.9815013454999999</v>
      </c>
      <c r="L2334" s="13">
        <f>IF(D2334="ZZ", Brick_Kilns_EF!$E$6*(0.75),Brick_Kilns_EF!$E$6)</f>
        <v>3.0299999999999999E-4</v>
      </c>
      <c r="M2334" s="13">
        <f t="shared" si="145"/>
        <v>2.6927034299999999</v>
      </c>
      <c r="N2334" s="13">
        <f>IF(D2334="ZZ",Brick_Kilns_EF!$E$7*(0.75),Brick_Kilns_EF!$E$7)</f>
        <v>2.3925000000000001E-3</v>
      </c>
      <c r="O2334" s="13">
        <f t="shared" si="146"/>
        <v>21.261692924999998</v>
      </c>
      <c r="P2334" s="13">
        <f>IF(D2334="ZZ",Brick_Kilns_EF!$E$8*(0.75),Brick_Kilns_EF!$E$8)</f>
        <v>5.399999999999999E-4</v>
      </c>
      <c r="Q2334" s="13">
        <f t="shared" si="147"/>
        <v>4.7988773999999985</v>
      </c>
    </row>
    <row r="2335" spans="1:17">
      <c r="A2335" s="13" t="s">
        <v>2346</v>
      </c>
      <c r="B2335" s="13">
        <v>22.82679194</v>
      </c>
      <c r="C2335" s="13">
        <v>89.349133050000006</v>
      </c>
      <c r="D2335" s="13" t="s">
        <v>2219</v>
      </c>
      <c r="E2335" s="13" t="s">
        <v>5000</v>
      </c>
      <c r="F2335" s="13" t="s">
        <v>9</v>
      </c>
      <c r="G2335" s="13" t="s">
        <v>4802</v>
      </c>
      <c r="H2335" s="13" t="s">
        <v>4816</v>
      </c>
      <c r="I2335" s="13">
        <f>(Brick_Kilns_EF!$B$13*Brick_Kilns_EF!$B$11*Brick_Kilns_EF!$B$12)</f>
        <v>8886.81</v>
      </c>
      <c r="J2335" s="13">
        <f>IF(D2335="ZZ",Brick_Kilns_EF!$E$9*(0.75),Brick_Kilns_EF!$E$9)</f>
        <v>5.6055000000000005E-4</v>
      </c>
      <c r="K2335" s="13">
        <f t="shared" si="144"/>
        <v>4.9815013454999999</v>
      </c>
      <c r="L2335" s="13">
        <f>IF(D2335="ZZ", Brick_Kilns_EF!$E$6*(0.75),Brick_Kilns_EF!$E$6)</f>
        <v>3.0299999999999999E-4</v>
      </c>
      <c r="M2335" s="13">
        <f t="shared" si="145"/>
        <v>2.6927034299999999</v>
      </c>
      <c r="N2335" s="13">
        <f>IF(D2335="ZZ",Brick_Kilns_EF!$E$7*(0.75),Brick_Kilns_EF!$E$7)</f>
        <v>2.3925000000000001E-3</v>
      </c>
      <c r="O2335" s="13">
        <f t="shared" si="146"/>
        <v>21.261692924999998</v>
      </c>
      <c r="P2335" s="13">
        <f>IF(D2335="ZZ",Brick_Kilns_EF!$E$8*(0.75),Brick_Kilns_EF!$E$8)</f>
        <v>5.399999999999999E-4</v>
      </c>
      <c r="Q2335" s="13">
        <f t="shared" si="147"/>
        <v>4.7988773999999985</v>
      </c>
    </row>
    <row r="2336" spans="1:17">
      <c r="A2336" s="13" t="s">
        <v>2347</v>
      </c>
      <c r="B2336" s="13">
        <v>22.82423769</v>
      </c>
      <c r="C2336" s="13">
        <v>89.349245929999995</v>
      </c>
      <c r="D2336" s="13" t="s">
        <v>2219</v>
      </c>
      <c r="E2336" s="13" t="s">
        <v>5000</v>
      </c>
      <c r="F2336" s="13" t="s">
        <v>9</v>
      </c>
      <c r="G2336" s="13" t="s">
        <v>4802</v>
      </c>
      <c r="H2336" s="13" t="s">
        <v>4816</v>
      </c>
      <c r="I2336" s="13">
        <f>(Brick_Kilns_EF!$B$13*Brick_Kilns_EF!$B$11*Brick_Kilns_EF!$B$12)</f>
        <v>8886.81</v>
      </c>
      <c r="J2336" s="13">
        <f>IF(D2336="ZZ",Brick_Kilns_EF!$E$9*(0.75),Brick_Kilns_EF!$E$9)</f>
        <v>5.6055000000000005E-4</v>
      </c>
      <c r="K2336" s="13">
        <f t="shared" si="144"/>
        <v>4.9815013454999999</v>
      </c>
      <c r="L2336" s="13">
        <f>IF(D2336="ZZ", Brick_Kilns_EF!$E$6*(0.75),Brick_Kilns_EF!$E$6)</f>
        <v>3.0299999999999999E-4</v>
      </c>
      <c r="M2336" s="13">
        <f t="shared" si="145"/>
        <v>2.6927034299999999</v>
      </c>
      <c r="N2336" s="13">
        <f>IF(D2336="ZZ",Brick_Kilns_EF!$E$7*(0.75),Brick_Kilns_EF!$E$7)</f>
        <v>2.3925000000000001E-3</v>
      </c>
      <c r="O2336" s="13">
        <f t="shared" si="146"/>
        <v>21.261692924999998</v>
      </c>
      <c r="P2336" s="13">
        <f>IF(D2336="ZZ",Brick_Kilns_EF!$E$8*(0.75),Brick_Kilns_EF!$E$8)</f>
        <v>5.399999999999999E-4</v>
      </c>
      <c r="Q2336" s="13">
        <f t="shared" si="147"/>
        <v>4.7988773999999985</v>
      </c>
    </row>
    <row r="2337" spans="1:17">
      <c r="A2337" s="13" t="s">
        <v>2348</v>
      </c>
      <c r="B2337" s="13">
        <v>23.192656979999999</v>
      </c>
      <c r="C2337" s="13">
        <v>90.252381209999996</v>
      </c>
      <c r="D2337" s="13" t="s">
        <v>2219</v>
      </c>
      <c r="E2337" s="13" t="s">
        <v>5000</v>
      </c>
      <c r="F2337" s="13" t="s">
        <v>7</v>
      </c>
      <c r="G2337" s="13" t="s">
        <v>4802</v>
      </c>
      <c r="H2337" s="13" t="s">
        <v>4816</v>
      </c>
      <c r="I2337" s="13">
        <f>(Brick_Kilns_EF!$B$13*Brick_Kilns_EF!$B$11*Brick_Kilns_EF!$B$12)</f>
        <v>8886.81</v>
      </c>
      <c r="J2337" s="13">
        <f>IF(D2337="ZZ",Brick_Kilns_EF!$E$9*(0.75),Brick_Kilns_EF!$E$9)</f>
        <v>5.6055000000000005E-4</v>
      </c>
      <c r="K2337" s="13">
        <f t="shared" si="144"/>
        <v>4.9815013454999999</v>
      </c>
      <c r="L2337" s="13">
        <f>IF(D2337="ZZ", Brick_Kilns_EF!$E$6*(0.75),Brick_Kilns_EF!$E$6)</f>
        <v>3.0299999999999999E-4</v>
      </c>
      <c r="M2337" s="13">
        <f t="shared" si="145"/>
        <v>2.6927034299999999</v>
      </c>
      <c r="N2337" s="13">
        <f>IF(D2337="ZZ",Brick_Kilns_EF!$E$7*(0.75),Brick_Kilns_EF!$E$7)</f>
        <v>2.3925000000000001E-3</v>
      </c>
      <c r="O2337" s="13">
        <f t="shared" si="146"/>
        <v>21.261692924999998</v>
      </c>
      <c r="P2337" s="13">
        <f>IF(D2337="ZZ",Brick_Kilns_EF!$E$8*(0.75),Brick_Kilns_EF!$E$8)</f>
        <v>5.399999999999999E-4</v>
      </c>
      <c r="Q2337" s="13">
        <f t="shared" si="147"/>
        <v>4.7988773999999985</v>
      </c>
    </row>
    <row r="2338" spans="1:17">
      <c r="A2338" s="13" t="s">
        <v>2349</v>
      </c>
      <c r="B2338" s="13">
        <v>23.155510020000001</v>
      </c>
      <c r="C2338" s="13">
        <v>90.238947659999994</v>
      </c>
      <c r="D2338" s="13" t="s">
        <v>2219</v>
      </c>
      <c r="E2338" s="13" t="s">
        <v>5000</v>
      </c>
      <c r="F2338" s="13" t="s">
        <v>7</v>
      </c>
      <c r="G2338" s="13" t="s">
        <v>4802</v>
      </c>
      <c r="H2338" s="13" t="s">
        <v>4816</v>
      </c>
      <c r="I2338" s="13">
        <f>(Brick_Kilns_EF!$B$13*Brick_Kilns_EF!$B$11*Brick_Kilns_EF!$B$12)</f>
        <v>8886.81</v>
      </c>
      <c r="J2338" s="13">
        <f>IF(D2338="ZZ",Brick_Kilns_EF!$E$9*(0.75),Brick_Kilns_EF!$E$9)</f>
        <v>5.6055000000000005E-4</v>
      </c>
      <c r="K2338" s="13">
        <f t="shared" si="144"/>
        <v>4.9815013454999999</v>
      </c>
      <c r="L2338" s="13">
        <f>IF(D2338="ZZ", Brick_Kilns_EF!$E$6*(0.75),Brick_Kilns_EF!$E$6)</f>
        <v>3.0299999999999999E-4</v>
      </c>
      <c r="M2338" s="13">
        <f t="shared" si="145"/>
        <v>2.6927034299999999</v>
      </c>
      <c r="N2338" s="13">
        <f>IF(D2338="ZZ",Brick_Kilns_EF!$E$7*(0.75),Brick_Kilns_EF!$E$7)</f>
        <v>2.3925000000000001E-3</v>
      </c>
      <c r="O2338" s="13">
        <f t="shared" si="146"/>
        <v>21.261692924999998</v>
      </c>
      <c r="P2338" s="13">
        <f>IF(D2338="ZZ",Brick_Kilns_EF!$E$8*(0.75),Brick_Kilns_EF!$E$8)</f>
        <v>5.399999999999999E-4</v>
      </c>
      <c r="Q2338" s="13">
        <f t="shared" si="147"/>
        <v>4.7988773999999985</v>
      </c>
    </row>
    <row r="2339" spans="1:17">
      <c r="A2339" s="13" t="s">
        <v>2350</v>
      </c>
      <c r="B2339" s="13">
        <v>22.857024809999999</v>
      </c>
      <c r="C2339" s="13">
        <v>90.38420678</v>
      </c>
      <c r="D2339" s="13" t="s">
        <v>2219</v>
      </c>
      <c r="E2339" s="13" t="s">
        <v>5000</v>
      </c>
      <c r="F2339" s="13" t="s">
        <v>11</v>
      </c>
      <c r="G2339" s="13" t="s">
        <v>4802</v>
      </c>
      <c r="H2339" s="13" t="s">
        <v>4816</v>
      </c>
      <c r="I2339" s="13">
        <f>(Brick_Kilns_EF!$B$13*Brick_Kilns_EF!$B$11*Brick_Kilns_EF!$B$12)</f>
        <v>8886.81</v>
      </c>
      <c r="J2339" s="13">
        <f>IF(D2339="ZZ",Brick_Kilns_EF!$E$9*(0.75),Brick_Kilns_EF!$E$9)</f>
        <v>5.6055000000000005E-4</v>
      </c>
      <c r="K2339" s="13">
        <f t="shared" si="144"/>
        <v>4.9815013454999999</v>
      </c>
      <c r="L2339" s="13">
        <f>IF(D2339="ZZ", Brick_Kilns_EF!$E$6*(0.75),Brick_Kilns_EF!$E$6)</f>
        <v>3.0299999999999999E-4</v>
      </c>
      <c r="M2339" s="13">
        <f t="shared" si="145"/>
        <v>2.6927034299999999</v>
      </c>
      <c r="N2339" s="13">
        <f>IF(D2339="ZZ",Brick_Kilns_EF!$E$7*(0.75),Brick_Kilns_EF!$E$7)</f>
        <v>2.3925000000000001E-3</v>
      </c>
      <c r="O2339" s="13">
        <f t="shared" si="146"/>
        <v>21.261692924999998</v>
      </c>
      <c r="P2339" s="13">
        <f>IF(D2339="ZZ",Brick_Kilns_EF!$E$8*(0.75),Brick_Kilns_EF!$E$8)</f>
        <v>5.399999999999999E-4</v>
      </c>
      <c r="Q2339" s="13">
        <f t="shared" si="147"/>
        <v>4.7988773999999985</v>
      </c>
    </row>
    <row r="2340" spans="1:17">
      <c r="A2340" s="13" t="s">
        <v>2351</v>
      </c>
      <c r="B2340" s="13">
        <v>22.74341707</v>
      </c>
      <c r="C2340" s="13">
        <v>89.103165720000007</v>
      </c>
      <c r="D2340" s="13" t="s">
        <v>2219</v>
      </c>
      <c r="E2340" s="13" t="s">
        <v>5000</v>
      </c>
      <c r="F2340" s="13" t="s">
        <v>9</v>
      </c>
      <c r="G2340" s="13" t="s">
        <v>4802</v>
      </c>
      <c r="H2340" s="13" t="s">
        <v>4816</v>
      </c>
      <c r="I2340" s="13">
        <f>(Brick_Kilns_EF!$B$13*Brick_Kilns_EF!$B$11*Brick_Kilns_EF!$B$12)</f>
        <v>8886.81</v>
      </c>
      <c r="J2340" s="13">
        <f>IF(D2340="ZZ",Brick_Kilns_EF!$E$9*(0.75),Brick_Kilns_EF!$E$9)</f>
        <v>5.6055000000000005E-4</v>
      </c>
      <c r="K2340" s="13">
        <f t="shared" si="144"/>
        <v>4.9815013454999999</v>
      </c>
      <c r="L2340" s="13">
        <f>IF(D2340="ZZ", Brick_Kilns_EF!$E$6*(0.75),Brick_Kilns_EF!$E$6)</f>
        <v>3.0299999999999999E-4</v>
      </c>
      <c r="M2340" s="13">
        <f t="shared" si="145"/>
        <v>2.6927034299999999</v>
      </c>
      <c r="N2340" s="13">
        <f>IF(D2340="ZZ",Brick_Kilns_EF!$E$7*(0.75),Brick_Kilns_EF!$E$7)</f>
        <v>2.3925000000000001E-3</v>
      </c>
      <c r="O2340" s="13">
        <f t="shared" si="146"/>
        <v>21.261692924999998</v>
      </c>
      <c r="P2340" s="13">
        <f>IF(D2340="ZZ",Brick_Kilns_EF!$E$8*(0.75),Brick_Kilns_EF!$E$8)</f>
        <v>5.399999999999999E-4</v>
      </c>
      <c r="Q2340" s="13">
        <f t="shared" si="147"/>
        <v>4.7988773999999985</v>
      </c>
    </row>
    <row r="2341" spans="1:17">
      <c r="A2341" s="13" t="s">
        <v>2352</v>
      </c>
      <c r="B2341" s="13">
        <v>22.537916259999999</v>
      </c>
      <c r="C2341" s="13">
        <v>90.824367210000005</v>
      </c>
      <c r="D2341" s="13" t="s">
        <v>2219</v>
      </c>
      <c r="E2341" s="13" t="s">
        <v>5000</v>
      </c>
      <c r="F2341" s="13" t="s">
        <v>11</v>
      </c>
      <c r="G2341" s="13" t="s">
        <v>4802</v>
      </c>
      <c r="H2341" s="13" t="s">
        <v>4816</v>
      </c>
      <c r="I2341" s="13">
        <f>(Brick_Kilns_EF!$B$13*Brick_Kilns_EF!$B$11*Brick_Kilns_EF!$B$12)</f>
        <v>8886.81</v>
      </c>
      <c r="J2341" s="13">
        <f>IF(D2341="ZZ",Brick_Kilns_EF!$E$9*(0.75),Brick_Kilns_EF!$E$9)</f>
        <v>5.6055000000000005E-4</v>
      </c>
      <c r="K2341" s="13">
        <f t="shared" si="144"/>
        <v>4.9815013454999999</v>
      </c>
      <c r="L2341" s="13">
        <f>IF(D2341="ZZ", Brick_Kilns_EF!$E$6*(0.75),Brick_Kilns_EF!$E$6)</f>
        <v>3.0299999999999999E-4</v>
      </c>
      <c r="M2341" s="13">
        <f t="shared" si="145"/>
        <v>2.6927034299999999</v>
      </c>
      <c r="N2341" s="13">
        <f>IF(D2341="ZZ",Brick_Kilns_EF!$E$7*(0.75),Brick_Kilns_EF!$E$7)</f>
        <v>2.3925000000000001E-3</v>
      </c>
      <c r="O2341" s="13">
        <f t="shared" si="146"/>
        <v>21.261692924999998</v>
      </c>
      <c r="P2341" s="13">
        <f>IF(D2341="ZZ",Brick_Kilns_EF!$E$8*(0.75),Brick_Kilns_EF!$E$8)</f>
        <v>5.399999999999999E-4</v>
      </c>
      <c r="Q2341" s="13">
        <f t="shared" si="147"/>
        <v>4.7988773999999985</v>
      </c>
    </row>
    <row r="2342" spans="1:17">
      <c r="A2342" s="13" t="s">
        <v>2353</v>
      </c>
      <c r="B2342" s="13">
        <v>23.54460284</v>
      </c>
      <c r="C2342" s="13">
        <v>90.173620310000004</v>
      </c>
      <c r="D2342" s="13" t="s">
        <v>2219</v>
      </c>
      <c r="E2342" s="13" t="s">
        <v>5000</v>
      </c>
      <c r="F2342" s="13" t="s">
        <v>7</v>
      </c>
      <c r="G2342" s="13" t="s">
        <v>4802</v>
      </c>
      <c r="H2342" s="13" t="s">
        <v>4816</v>
      </c>
      <c r="I2342" s="13">
        <f>(Brick_Kilns_EF!$B$13*Brick_Kilns_EF!$B$11*Brick_Kilns_EF!$B$12)</f>
        <v>8886.81</v>
      </c>
      <c r="J2342" s="13">
        <f>IF(D2342="ZZ",Brick_Kilns_EF!$E$9*(0.75),Brick_Kilns_EF!$E$9)</f>
        <v>5.6055000000000005E-4</v>
      </c>
      <c r="K2342" s="13">
        <f t="shared" si="144"/>
        <v>4.9815013454999999</v>
      </c>
      <c r="L2342" s="13">
        <f>IF(D2342="ZZ", Brick_Kilns_EF!$E$6*(0.75),Brick_Kilns_EF!$E$6)</f>
        <v>3.0299999999999999E-4</v>
      </c>
      <c r="M2342" s="13">
        <f t="shared" si="145"/>
        <v>2.6927034299999999</v>
      </c>
      <c r="N2342" s="13">
        <f>IF(D2342="ZZ",Brick_Kilns_EF!$E$7*(0.75),Brick_Kilns_EF!$E$7)</f>
        <v>2.3925000000000001E-3</v>
      </c>
      <c r="O2342" s="13">
        <f t="shared" si="146"/>
        <v>21.261692924999998</v>
      </c>
      <c r="P2342" s="13">
        <f>IF(D2342="ZZ",Brick_Kilns_EF!$E$8*(0.75),Brick_Kilns_EF!$E$8)</f>
        <v>5.399999999999999E-4</v>
      </c>
      <c r="Q2342" s="13">
        <f t="shared" si="147"/>
        <v>4.7988773999999985</v>
      </c>
    </row>
    <row r="2343" spans="1:17">
      <c r="A2343" s="13" t="s">
        <v>2354</v>
      </c>
      <c r="B2343" s="13">
        <v>22.6421299</v>
      </c>
      <c r="C2343" s="13">
        <v>90.340329639999993</v>
      </c>
      <c r="D2343" s="13" t="s">
        <v>2219</v>
      </c>
      <c r="E2343" s="13" t="s">
        <v>5000</v>
      </c>
      <c r="F2343" s="13" t="s">
        <v>11</v>
      </c>
      <c r="G2343" s="13" t="s">
        <v>4802</v>
      </c>
      <c r="H2343" s="13" t="s">
        <v>4816</v>
      </c>
      <c r="I2343" s="13">
        <f>(Brick_Kilns_EF!$B$13*Brick_Kilns_EF!$B$11*Brick_Kilns_EF!$B$12)</f>
        <v>8886.81</v>
      </c>
      <c r="J2343" s="13">
        <f>IF(D2343="ZZ",Brick_Kilns_EF!$E$9*(0.75),Brick_Kilns_EF!$E$9)</f>
        <v>5.6055000000000005E-4</v>
      </c>
      <c r="K2343" s="13">
        <f t="shared" si="144"/>
        <v>4.9815013454999999</v>
      </c>
      <c r="L2343" s="13">
        <f>IF(D2343="ZZ", Brick_Kilns_EF!$E$6*(0.75),Brick_Kilns_EF!$E$6)</f>
        <v>3.0299999999999999E-4</v>
      </c>
      <c r="M2343" s="13">
        <f t="shared" si="145"/>
        <v>2.6927034299999999</v>
      </c>
      <c r="N2343" s="13">
        <f>IF(D2343="ZZ",Brick_Kilns_EF!$E$7*(0.75),Brick_Kilns_EF!$E$7)</f>
        <v>2.3925000000000001E-3</v>
      </c>
      <c r="O2343" s="13">
        <f t="shared" si="146"/>
        <v>21.261692924999998</v>
      </c>
      <c r="P2343" s="13">
        <f>IF(D2343="ZZ",Brick_Kilns_EF!$E$8*(0.75),Brick_Kilns_EF!$E$8)</f>
        <v>5.399999999999999E-4</v>
      </c>
      <c r="Q2343" s="13">
        <f t="shared" si="147"/>
        <v>4.7988773999999985</v>
      </c>
    </row>
    <row r="2344" spans="1:17">
      <c r="A2344" s="13" t="s">
        <v>2355</v>
      </c>
      <c r="B2344" s="13">
        <v>22.572959350000001</v>
      </c>
      <c r="C2344" s="13">
        <v>90.357220940000005</v>
      </c>
      <c r="D2344" s="13" t="s">
        <v>2219</v>
      </c>
      <c r="E2344" s="13" t="s">
        <v>5000</v>
      </c>
      <c r="F2344" s="13" t="s">
        <v>11</v>
      </c>
      <c r="G2344" s="13" t="s">
        <v>4802</v>
      </c>
      <c r="H2344" s="13" t="s">
        <v>4816</v>
      </c>
      <c r="I2344" s="13">
        <f>(Brick_Kilns_EF!$B$13*Brick_Kilns_EF!$B$11*Brick_Kilns_EF!$B$12)</f>
        <v>8886.81</v>
      </c>
      <c r="J2344" s="13">
        <f>IF(D2344="ZZ",Brick_Kilns_EF!$E$9*(0.75),Brick_Kilns_EF!$E$9)</f>
        <v>5.6055000000000005E-4</v>
      </c>
      <c r="K2344" s="13">
        <f t="shared" si="144"/>
        <v>4.9815013454999999</v>
      </c>
      <c r="L2344" s="13">
        <f>IF(D2344="ZZ", Brick_Kilns_EF!$E$6*(0.75),Brick_Kilns_EF!$E$6)</f>
        <v>3.0299999999999999E-4</v>
      </c>
      <c r="M2344" s="13">
        <f t="shared" si="145"/>
        <v>2.6927034299999999</v>
      </c>
      <c r="N2344" s="13">
        <f>IF(D2344="ZZ",Brick_Kilns_EF!$E$7*(0.75),Brick_Kilns_EF!$E$7)</f>
        <v>2.3925000000000001E-3</v>
      </c>
      <c r="O2344" s="13">
        <f t="shared" si="146"/>
        <v>21.261692924999998</v>
      </c>
      <c r="P2344" s="13">
        <f>IF(D2344="ZZ",Brick_Kilns_EF!$E$8*(0.75),Brick_Kilns_EF!$E$8)</f>
        <v>5.399999999999999E-4</v>
      </c>
      <c r="Q2344" s="13">
        <f t="shared" si="147"/>
        <v>4.7988773999999985</v>
      </c>
    </row>
    <row r="2345" spans="1:17">
      <c r="A2345" s="13" t="s">
        <v>2356</v>
      </c>
      <c r="B2345" s="13">
        <v>23.292615519999998</v>
      </c>
      <c r="C2345" s="13">
        <v>89.018848410000004</v>
      </c>
      <c r="D2345" s="13" t="s">
        <v>2219</v>
      </c>
      <c r="E2345" s="13" t="s">
        <v>5000</v>
      </c>
      <c r="F2345" s="13" t="s">
        <v>9</v>
      </c>
      <c r="G2345" s="13" t="s">
        <v>4802</v>
      </c>
      <c r="H2345" s="13" t="s">
        <v>4816</v>
      </c>
      <c r="I2345" s="13">
        <f>(Brick_Kilns_EF!$B$13*Brick_Kilns_EF!$B$11*Brick_Kilns_EF!$B$12)</f>
        <v>8886.81</v>
      </c>
      <c r="J2345" s="13">
        <f>IF(D2345="ZZ",Brick_Kilns_EF!$E$9*(0.75),Brick_Kilns_EF!$E$9)</f>
        <v>5.6055000000000005E-4</v>
      </c>
      <c r="K2345" s="13">
        <f t="shared" si="144"/>
        <v>4.9815013454999999</v>
      </c>
      <c r="L2345" s="13">
        <f>IF(D2345="ZZ", Brick_Kilns_EF!$E$6*(0.75),Brick_Kilns_EF!$E$6)</f>
        <v>3.0299999999999999E-4</v>
      </c>
      <c r="M2345" s="13">
        <f t="shared" si="145"/>
        <v>2.6927034299999999</v>
      </c>
      <c r="N2345" s="13">
        <f>IF(D2345="ZZ",Brick_Kilns_EF!$E$7*(0.75),Brick_Kilns_EF!$E$7)</f>
        <v>2.3925000000000001E-3</v>
      </c>
      <c r="O2345" s="13">
        <f t="shared" si="146"/>
        <v>21.261692924999998</v>
      </c>
      <c r="P2345" s="13">
        <f>IF(D2345="ZZ",Brick_Kilns_EF!$E$8*(0.75),Brick_Kilns_EF!$E$8)</f>
        <v>5.399999999999999E-4</v>
      </c>
      <c r="Q2345" s="13">
        <f t="shared" si="147"/>
        <v>4.7988773999999985</v>
      </c>
    </row>
    <row r="2346" spans="1:17">
      <c r="A2346" s="13" t="s">
        <v>2357</v>
      </c>
      <c r="B2346" s="13">
        <v>22.88488306</v>
      </c>
      <c r="C2346" s="13">
        <v>89.869592389999994</v>
      </c>
      <c r="D2346" s="13" t="s">
        <v>2219</v>
      </c>
      <c r="E2346" s="13" t="s">
        <v>5000</v>
      </c>
      <c r="F2346" s="13" t="s">
        <v>9</v>
      </c>
      <c r="G2346" s="13" t="s">
        <v>4802</v>
      </c>
      <c r="H2346" s="13" t="s">
        <v>4816</v>
      </c>
      <c r="I2346" s="13">
        <f>(Brick_Kilns_EF!$B$13*Brick_Kilns_EF!$B$11*Brick_Kilns_EF!$B$12)</f>
        <v>8886.81</v>
      </c>
      <c r="J2346" s="13">
        <f>IF(D2346="ZZ",Brick_Kilns_EF!$E$9*(0.75),Brick_Kilns_EF!$E$9)</f>
        <v>5.6055000000000005E-4</v>
      </c>
      <c r="K2346" s="13">
        <f t="shared" si="144"/>
        <v>4.9815013454999999</v>
      </c>
      <c r="L2346" s="13">
        <f>IF(D2346="ZZ", Brick_Kilns_EF!$E$6*(0.75),Brick_Kilns_EF!$E$6)</f>
        <v>3.0299999999999999E-4</v>
      </c>
      <c r="M2346" s="13">
        <f t="shared" si="145"/>
        <v>2.6927034299999999</v>
      </c>
      <c r="N2346" s="13">
        <f>IF(D2346="ZZ",Brick_Kilns_EF!$E$7*(0.75),Brick_Kilns_EF!$E$7)</f>
        <v>2.3925000000000001E-3</v>
      </c>
      <c r="O2346" s="13">
        <f t="shared" si="146"/>
        <v>21.261692924999998</v>
      </c>
      <c r="P2346" s="13">
        <f>IF(D2346="ZZ",Brick_Kilns_EF!$E$8*(0.75),Brick_Kilns_EF!$E$8)</f>
        <v>5.399999999999999E-4</v>
      </c>
      <c r="Q2346" s="13">
        <f t="shared" si="147"/>
        <v>4.7988773999999985</v>
      </c>
    </row>
    <row r="2347" spans="1:17">
      <c r="A2347" s="13" t="s">
        <v>2358</v>
      </c>
      <c r="B2347" s="13">
        <v>23.388281469999999</v>
      </c>
      <c r="C2347" s="13">
        <v>89.694966930000007</v>
      </c>
      <c r="D2347" s="13" t="s">
        <v>2219</v>
      </c>
      <c r="E2347" s="13" t="s">
        <v>5000</v>
      </c>
      <c r="F2347" s="13" t="s">
        <v>7</v>
      </c>
      <c r="G2347" s="13" t="s">
        <v>4802</v>
      </c>
      <c r="H2347" s="13" t="s">
        <v>4816</v>
      </c>
      <c r="I2347" s="13">
        <f>(Brick_Kilns_EF!$B$13*Brick_Kilns_EF!$B$11*Brick_Kilns_EF!$B$12)</f>
        <v>8886.81</v>
      </c>
      <c r="J2347" s="13">
        <f>IF(D2347="ZZ",Brick_Kilns_EF!$E$9*(0.75),Brick_Kilns_EF!$E$9)</f>
        <v>5.6055000000000005E-4</v>
      </c>
      <c r="K2347" s="13">
        <f t="shared" si="144"/>
        <v>4.9815013454999999</v>
      </c>
      <c r="L2347" s="13">
        <f>IF(D2347="ZZ", Brick_Kilns_EF!$E$6*(0.75),Brick_Kilns_EF!$E$6)</f>
        <v>3.0299999999999999E-4</v>
      </c>
      <c r="M2347" s="13">
        <f t="shared" si="145"/>
        <v>2.6927034299999999</v>
      </c>
      <c r="N2347" s="13">
        <f>IF(D2347="ZZ",Brick_Kilns_EF!$E$7*(0.75),Brick_Kilns_EF!$E$7)</f>
        <v>2.3925000000000001E-3</v>
      </c>
      <c r="O2347" s="13">
        <f t="shared" si="146"/>
        <v>21.261692924999998</v>
      </c>
      <c r="P2347" s="13">
        <f>IF(D2347="ZZ",Brick_Kilns_EF!$E$8*(0.75),Brick_Kilns_EF!$E$8)</f>
        <v>5.399999999999999E-4</v>
      </c>
      <c r="Q2347" s="13">
        <f t="shared" si="147"/>
        <v>4.7988773999999985</v>
      </c>
    </row>
    <row r="2348" spans="1:17">
      <c r="A2348" s="13" t="s">
        <v>2359</v>
      </c>
      <c r="B2348" s="13">
        <v>23.624780269999999</v>
      </c>
      <c r="C2348" s="13">
        <v>89.858665169999995</v>
      </c>
      <c r="D2348" s="13" t="s">
        <v>2219</v>
      </c>
      <c r="E2348" s="13" t="s">
        <v>5000</v>
      </c>
      <c r="F2348" s="13" t="s">
        <v>7</v>
      </c>
      <c r="G2348" s="13" t="s">
        <v>4802</v>
      </c>
      <c r="H2348" s="13" t="s">
        <v>4816</v>
      </c>
      <c r="I2348" s="13">
        <f>(Brick_Kilns_EF!$B$13*Brick_Kilns_EF!$B$11*Brick_Kilns_EF!$B$12)</f>
        <v>8886.81</v>
      </c>
      <c r="J2348" s="13">
        <f>IF(D2348="ZZ",Brick_Kilns_EF!$E$9*(0.75),Brick_Kilns_EF!$E$9)</f>
        <v>5.6055000000000005E-4</v>
      </c>
      <c r="K2348" s="13">
        <f t="shared" si="144"/>
        <v>4.9815013454999999</v>
      </c>
      <c r="L2348" s="13">
        <f>IF(D2348="ZZ", Brick_Kilns_EF!$E$6*(0.75),Brick_Kilns_EF!$E$6)</f>
        <v>3.0299999999999999E-4</v>
      </c>
      <c r="M2348" s="13">
        <f t="shared" si="145"/>
        <v>2.6927034299999999</v>
      </c>
      <c r="N2348" s="13">
        <f>IF(D2348="ZZ",Brick_Kilns_EF!$E$7*(0.75),Brick_Kilns_EF!$E$7)</f>
        <v>2.3925000000000001E-3</v>
      </c>
      <c r="O2348" s="13">
        <f t="shared" si="146"/>
        <v>21.261692924999998</v>
      </c>
      <c r="P2348" s="13">
        <f>IF(D2348="ZZ",Brick_Kilns_EF!$E$8*(0.75),Brick_Kilns_EF!$E$8)</f>
        <v>5.399999999999999E-4</v>
      </c>
      <c r="Q2348" s="13">
        <f t="shared" si="147"/>
        <v>4.7988773999999985</v>
      </c>
    </row>
    <row r="2349" spans="1:17">
      <c r="A2349" s="13" t="s">
        <v>2360</v>
      </c>
      <c r="B2349" s="13">
        <v>23.62155928</v>
      </c>
      <c r="C2349" s="13">
        <v>89.856520540000005</v>
      </c>
      <c r="D2349" s="13" t="s">
        <v>2219</v>
      </c>
      <c r="E2349" s="13" t="s">
        <v>5000</v>
      </c>
      <c r="F2349" s="13" t="s">
        <v>7</v>
      </c>
      <c r="G2349" s="13" t="s">
        <v>4802</v>
      </c>
      <c r="H2349" s="13" t="s">
        <v>4816</v>
      </c>
      <c r="I2349" s="13">
        <f>(Brick_Kilns_EF!$B$13*Brick_Kilns_EF!$B$11*Brick_Kilns_EF!$B$12)</f>
        <v>8886.81</v>
      </c>
      <c r="J2349" s="13">
        <f>IF(D2349="ZZ",Brick_Kilns_EF!$E$9*(0.75),Brick_Kilns_EF!$E$9)</f>
        <v>5.6055000000000005E-4</v>
      </c>
      <c r="K2349" s="13">
        <f t="shared" si="144"/>
        <v>4.9815013454999999</v>
      </c>
      <c r="L2349" s="13">
        <f>IF(D2349="ZZ", Brick_Kilns_EF!$E$6*(0.75),Brick_Kilns_EF!$E$6)</f>
        <v>3.0299999999999999E-4</v>
      </c>
      <c r="M2349" s="13">
        <f t="shared" si="145"/>
        <v>2.6927034299999999</v>
      </c>
      <c r="N2349" s="13">
        <f>IF(D2349="ZZ",Brick_Kilns_EF!$E$7*(0.75),Brick_Kilns_EF!$E$7)</f>
        <v>2.3925000000000001E-3</v>
      </c>
      <c r="O2349" s="13">
        <f t="shared" si="146"/>
        <v>21.261692924999998</v>
      </c>
      <c r="P2349" s="13">
        <f>IF(D2349="ZZ",Brick_Kilns_EF!$E$8*(0.75),Brick_Kilns_EF!$E$8)</f>
        <v>5.399999999999999E-4</v>
      </c>
      <c r="Q2349" s="13">
        <f t="shared" si="147"/>
        <v>4.7988773999999985</v>
      </c>
    </row>
    <row r="2350" spans="1:17">
      <c r="A2350" s="13" t="s">
        <v>2361</v>
      </c>
      <c r="B2350" s="13">
        <v>23.624831919999998</v>
      </c>
      <c r="C2350" s="13">
        <v>89.856359299999994</v>
      </c>
      <c r="D2350" s="13" t="s">
        <v>2219</v>
      </c>
      <c r="E2350" s="13" t="s">
        <v>5000</v>
      </c>
      <c r="F2350" s="13" t="s">
        <v>7</v>
      </c>
      <c r="G2350" s="13" t="s">
        <v>4802</v>
      </c>
      <c r="H2350" s="13" t="s">
        <v>4816</v>
      </c>
      <c r="I2350" s="13">
        <f>(Brick_Kilns_EF!$B$13*Brick_Kilns_EF!$B$11*Brick_Kilns_EF!$B$12)</f>
        <v>8886.81</v>
      </c>
      <c r="J2350" s="13">
        <f>IF(D2350="ZZ",Brick_Kilns_EF!$E$9*(0.75),Brick_Kilns_EF!$E$9)</f>
        <v>5.6055000000000005E-4</v>
      </c>
      <c r="K2350" s="13">
        <f t="shared" si="144"/>
        <v>4.9815013454999999</v>
      </c>
      <c r="L2350" s="13">
        <f>IF(D2350="ZZ", Brick_Kilns_EF!$E$6*(0.75),Brick_Kilns_EF!$E$6)</f>
        <v>3.0299999999999999E-4</v>
      </c>
      <c r="M2350" s="13">
        <f t="shared" si="145"/>
        <v>2.6927034299999999</v>
      </c>
      <c r="N2350" s="13">
        <f>IF(D2350="ZZ",Brick_Kilns_EF!$E$7*(0.75),Brick_Kilns_EF!$E$7)</f>
        <v>2.3925000000000001E-3</v>
      </c>
      <c r="O2350" s="13">
        <f t="shared" si="146"/>
        <v>21.261692924999998</v>
      </c>
      <c r="P2350" s="13">
        <f>IF(D2350="ZZ",Brick_Kilns_EF!$E$8*(0.75),Brick_Kilns_EF!$E$8)</f>
        <v>5.399999999999999E-4</v>
      </c>
      <c r="Q2350" s="13">
        <f t="shared" si="147"/>
        <v>4.7988773999999985</v>
      </c>
    </row>
    <row r="2351" spans="1:17">
      <c r="A2351" s="13" t="s">
        <v>2362</v>
      </c>
      <c r="B2351" s="13">
        <v>23.621470070000001</v>
      </c>
      <c r="C2351" s="13">
        <v>89.858401799999996</v>
      </c>
      <c r="D2351" s="13" t="s">
        <v>2219</v>
      </c>
      <c r="E2351" s="13" t="s">
        <v>5000</v>
      </c>
      <c r="F2351" s="13" t="s">
        <v>7</v>
      </c>
      <c r="G2351" s="13" t="s">
        <v>4802</v>
      </c>
      <c r="H2351" s="13" t="s">
        <v>4816</v>
      </c>
      <c r="I2351" s="13">
        <f>(Brick_Kilns_EF!$B$13*Brick_Kilns_EF!$B$11*Brick_Kilns_EF!$B$12)</f>
        <v>8886.81</v>
      </c>
      <c r="J2351" s="13">
        <f>IF(D2351="ZZ",Brick_Kilns_EF!$E$9*(0.75),Brick_Kilns_EF!$E$9)</f>
        <v>5.6055000000000005E-4</v>
      </c>
      <c r="K2351" s="13">
        <f t="shared" si="144"/>
        <v>4.9815013454999999</v>
      </c>
      <c r="L2351" s="13">
        <f>IF(D2351="ZZ", Brick_Kilns_EF!$E$6*(0.75),Brick_Kilns_EF!$E$6)</f>
        <v>3.0299999999999999E-4</v>
      </c>
      <c r="M2351" s="13">
        <f t="shared" si="145"/>
        <v>2.6927034299999999</v>
      </c>
      <c r="N2351" s="13">
        <f>IF(D2351="ZZ",Brick_Kilns_EF!$E$7*(0.75),Brick_Kilns_EF!$E$7)</f>
        <v>2.3925000000000001E-3</v>
      </c>
      <c r="O2351" s="13">
        <f t="shared" si="146"/>
        <v>21.261692924999998</v>
      </c>
      <c r="P2351" s="13">
        <f>IF(D2351="ZZ",Brick_Kilns_EF!$E$8*(0.75),Brick_Kilns_EF!$E$8)</f>
        <v>5.399999999999999E-4</v>
      </c>
      <c r="Q2351" s="13">
        <f t="shared" si="147"/>
        <v>4.7988773999999985</v>
      </c>
    </row>
    <row r="2352" spans="1:17">
      <c r="A2352" s="13" t="s">
        <v>2363</v>
      </c>
      <c r="B2352" s="13">
        <v>23.623963280000002</v>
      </c>
      <c r="C2352" s="13">
        <v>89.856101300000006</v>
      </c>
      <c r="D2352" s="13" t="s">
        <v>2219</v>
      </c>
      <c r="E2352" s="13" t="s">
        <v>5000</v>
      </c>
      <c r="F2352" s="13" t="s">
        <v>7</v>
      </c>
      <c r="G2352" s="13" t="s">
        <v>4802</v>
      </c>
      <c r="H2352" s="13" t="s">
        <v>4816</v>
      </c>
      <c r="I2352" s="13">
        <f>(Brick_Kilns_EF!$B$13*Brick_Kilns_EF!$B$11*Brick_Kilns_EF!$B$12)</f>
        <v>8886.81</v>
      </c>
      <c r="J2352" s="13">
        <f>IF(D2352="ZZ",Brick_Kilns_EF!$E$9*(0.75),Brick_Kilns_EF!$E$9)</f>
        <v>5.6055000000000005E-4</v>
      </c>
      <c r="K2352" s="13">
        <f t="shared" si="144"/>
        <v>4.9815013454999999</v>
      </c>
      <c r="L2352" s="13">
        <f>IF(D2352="ZZ", Brick_Kilns_EF!$E$6*(0.75),Brick_Kilns_EF!$E$6)</f>
        <v>3.0299999999999999E-4</v>
      </c>
      <c r="M2352" s="13">
        <f t="shared" si="145"/>
        <v>2.6927034299999999</v>
      </c>
      <c r="N2352" s="13">
        <f>IF(D2352="ZZ",Brick_Kilns_EF!$E$7*(0.75),Brick_Kilns_EF!$E$7)</f>
        <v>2.3925000000000001E-3</v>
      </c>
      <c r="O2352" s="13">
        <f t="shared" si="146"/>
        <v>21.261692924999998</v>
      </c>
      <c r="P2352" s="13">
        <f>IF(D2352="ZZ",Brick_Kilns_EF!$E$8*(0.75),Brick_Kilns_EF!$E$8)</f>
        <v>5.399999999999999E-4</v>
      </c>
      <c r="Q2352" s="13">
        <f t="shared" si="147"/>
        <v>4.7988773999999985</v>
      </c>
    </row>
    <row r="2353" spans="1:17">
      <c r="A2353" s="13" t="s">
        <v>2364</v>
      </c>
      <c r="B2353" s="13">
        <v>23.811796309999998</v>
      </c>
      <c r="C2353" s="13">
        <v>90.073957269999994</v>
      </c>
      <c r="D2353" s="13" t="s">
        <v>2219</v>
      </c>
      <c r="E2353" s="13" t="s">
        <v>5000</v>
      </c>
      <c r="F2353" s="13" t="s">
        <v>7</v>
      </c>
      <c r="G2353" s="13" t="s">
        <v>4802</v>
      </c>
      <c r="H2353" s="13" t="s">
        <v>4816</v>
      </c>
      <c r="I2353" s="13">
        <f>(Brick_Kilns_EF!$B$13*Brick_Kilns_EF!$B$11*Brick_Kilns_EF!$B$12)</f>
        <v>8886.81</v>
      </c>
      <c r="J2353" s="13">
        <f>IF(D2353="ZZ",Brick_Kilns_EF!$E$9*(0.75),Brick_Kilns_EF!$E$9)</f>
        <v>5.6055000000000005E-4</v>
      </c>
      <c r="K2353" s="13">
        <f t="shared" si="144"/>
        <v>4.9815013454999999</v>
      </c>
      <c r="L2353" s="13">
        <f>IF(D2353="ZZ", Brick_Kilns_EF!$E$6*(0.75),Brick_Kilns_EF!$E$6)</f>
        <v>3.0299999999999999E-4</v>
      </c>
      <c r="M2353" s="13">
        <f t="shared" si="145"/>
        <v>2.6927034299999999</v>
      </c>
      <c r="N2353" s="13">
        <f>IF(D2353="ZZ",Brick_Kilns_EF!$E$7*(0.75),Brick_Kilns_EF!$E$7)</f>
        <v>2.3925000000000001E-3</v>
      </c>
      <c r="O2353" s="13">
        <f t="shared" si="146"/>
        <v>21.261692924999998</v>
      </c>
      <c r="P2353" s="13">
        <f>IF(D2353="ZZ",Brick_Kilns_EF!$E$8*(0.75),Brick_Kilns_EF!$E$8)</f>
        <v>5.399999999999999E-4</v>
      </c>
      <c r="Q2353" s="13">
        <f t="shared" si="147"/>
        <v>4.7988773999999985</v>
      </c>
    </row>
    <row r="2354" spans="1:17">
      <c r="A2354" s="13" t="s">
        <v>2365</v>
      </c>
      <c r="B2354" s="13">
        <v>23.814899910000001</v>
      </c>
      <c r="C2354" s="13">
        <v>90.074822650000002</v>
      </c>
      <c r="D2354" s="13" t="s">
        <v>2219</v>
      </c>
      <c r="E2354" s="13" t="s">
        <v>5000</v>
      </c>
      <c r="F2354" s="13" t="s">
        <v>7</v>
      </c>
      <c r="G2354" s="13" t="s">
        <v>4802</v>
      </c>
      <c r="H2354" s="13" t="s">
        <v>4816</v>
      </c>
      <c r="I2354" s="13">
        <f>(Brick_Kilns_EF!$B$13*Brick_Kilns_EF!$B$11*Brick_Kilns_EF!$B$12)</f>
        <v>8886.81</v>
      </c>
      <c r="J2354" s="13">
        <f>IF(D2354="ZZ",Brick_Kilns_EF!$E$9*(0.75),Brick_Kilns_EF!$E$9)</f>
        <v>5.6055000000000005E-4</v>
      </c>
      <c r="K2354" s="13">
        <f t="shared" si="144"/>
        <v>4.9815013454999999</v>
      </c>
      <c r="L2354" s="13">
        <f>IF(D2354="ZZ", Brick_Kilns_EF!$E$6*(0.75),Brick_Kilns_EF!$E$6)</f>
        <v>3.0299999999999999E-4</v>
      </c>
      <c r="M2354" s="13">
        <f t="shared" si="145"/>
        <v>2.6927034299999999</v>
      </c>
      <c r="N2354" s="13">
        <f>IF(D2354="ZZ",Brick_Kilns_EF!$E$7*(0.75),Brick_Kilns_EF!$E$7)</f>
        <v>2.3925000000000001E-3</v>
      </c>
      <c r="O2354" s="13">
        <f t="shared" si="146"/>
        <v>21.261692924999998</v>
      </c>
      <c r="P2354" s="13">
        <f>IF(D2354="ZZ",Brick_Kilns_EF!$E$8*(0.75),Brick_Kilns_EF!$E$8)</f>
        <v>5.399999999999999E-4</v>
      </c>
      <c r="Q2354" s="13">
        <f t="shared" si="147"/>
        <v>4.7988773999999985</v>
      </c>
    </row>
    <row r="2355" spans="1:17">
      <c r="A2355" s="13" t="s">
        <v>2366</v>
      </c>
      <c r="B2355" s="13">
        <v>22.85843367</v>
      </c>
      <c r="C2355" s="13">
        <v>89.568634970000005</v>
      </c>
      <c r="D2355" s="13" t="s">
        <v>2219</v>
      </c>
      <c r="E2355" s="13" t="s">
        <v>5000</v>
      </c>
      <c r="F2355" s="13" t="s">
        <v>9</v>
      </c>
      <c r="G2355" s="13" t="s">
        <v>4802</v>
      </c>
      <c r="H2355" s="13" t="s">
        <v>4816</v>
      </c>
      <c r="I2355" s="13">
        <f>(Brick_Kilns_EF!$B$13*Brick_Kilns_EF!$B$11*Brick_Kilns_EF!$B$12)</f>
        <v>8886.81</v>
      </c>
      <c r="J2355" s="13">
        <f>IF(D2355="ZZ",Brick_Kilns_EF!$E$9*(0.75),Brick_Kilns_EF!$E$9)</f>
        <v>5.6055000000000005E-4</v>
      </c>
      <c r="K2355" s="13">
        <f t="shared" si="144"/>
        <v>4.9815013454999999</v>
      </c>
      <c r="L2355" s="13">
        <f>IF(D2355="ZZ", Brick_Kilns_EF!$E$6*(0.75),Brick_Kilns_EF!$E$6)</f>
        <v>3.0299999999999999E-4</v>
      </c>
      <c r="M2355" s="13">
        <f t="shared" si="145"/>
        <v>2.6927034299999999</v>
      </c>
      <c r="N2355" s="13">
        <f>IF(D2355="ZZ",Brick_Kilns_EF!$E$7*(0.75),Brick_Kilns_EF!$E$7)</f>
        <v>2.3925000000000001E-3</v>
      </c>
      <c r="O2355" s="13">
        <f t="shared" si="146"/>
        <v>21.261692924999998</v>
      </c>
      <c r="P2355" s="13">
        <f>IF(D2355="ZZ",Brick_Kilns_EF!$E$8*(0.75),Brick_Kilns_EF!$E$8)</f>
        <v>5.399999999999999E-4</v>
      </c>
      <c r="Q2355" s="13">
        <f t="shared" si="147"/>
        <v>4.7988773999999985</v>
      </c>
    </row>
    <row r="2356" spans="1:17">
      <c r="A2356" s="13" t="s">
        <v>2367</v>
      </c>
      <c r="B2356" s="13">
        <v>22.887504589999999</v>
      </c>
      <c r="C2356" s="13">
        <v>90.437904630000006</v>
      </c>
      <c r="D2356" s="13" t="s">
        <v>2219</v>
      </c>
      <c r="E2356" s="13" t="s">
        <v>5000</v>
      </c>
      <c r="F2356" s="13" t="s">
        <v>11</v>
      </c>
      <c r="G2356" s="13" t="s">
        <v>4802</v>
      </c>
      <c r="H2356" s="13" t="s">
        <v>4816</v>
      </c>
      <c r="I2356" s="13">
        <f>(Brick_Kilns_EF!$B$13*Brick_Kilns_EF!$B$11*Brick_Kilns_EF!$B$12)</f>
        <v>8886.81</v>
      </c>
      <c r="J2356" s="13">
        <f>IF(D2356="ZZ",Brick_Kilns_EF!$E$9*(0.75),Brick_Kilns_EF!$E$9)</f>
        <v>5.6055000000000005E-4</v>
      </c>
      <c r="K2356" s="13">
        <f t="shared" si="144"/>
        <v>4.9815013454999999</v>
      </c>
      <c r="L2356" s="13">
        <f>IF(D2356="ZZ", Brick_Kilns_EF!$E$6*(0.75),Brick_Kilns_EF!$E$6)</f>
        <v>3.0299999999999999E-4</v>
      </c>
      <c r="M2356" s="13">
        <f t="shared" si="145"/>
        <v>2.6927034299999999</v>
      </c>
      <c r="N2356" s="13">
        <f>IF(D2356="ZZ",Brick_Kilns_EF!$E$7*(0.75),Brick_Kilns_EF!$E$7)</f>
        <v>2.3925000000000001E-3</v>
      </c>
      <c r="O2356" s="13">
        <f t="shared" si="146"/>
        <v>21.261692924999998</v>
      </c>
      <c r="P2356" s="13">
        <f>IF(D2356="ZZ",Brick_Kilns_EF!$E$8*(0.75),Brick_Kilns_EF!$E$8)</f>
        <v>5.399999999999999E-4</v>
      </c>
      <c r="Q2356" s="13">
        <f t="shared" si="147"/>
        <v>4.7988773999999985</v>
      </c>
    </row>
    <row r="2357" spans="1:17">
      <c r="A2357" s="13" t="s">
        <v>2368</v>
      </c>
      <c r="B2357" s="13">
        <v>23.948596680000001</v>
      </c>
      <c r="C2357" s="13">
        <v>89.407090289999999</v>
      </c>
      <c r="D2357" s="13" t="s">
        <v>2219</v>
      </c>
      <c r="E2357" s="13" t="s">
        <v>5000</v>
      </c>
      <c r="F2357" s="13" t="s">
        <v>42</v>
      </c>
      <c r="G2357" s="13" t="s">
        <v>4802</v>
      </c>
      <c r="H2357" s="13" t="s">
        <v>4816</v>
      </c>
      <c r="I2357" s="13">
        <f>(Brick_Kilns_EF!$B$13*Brick_Kilns_EF!$B$11*Brick_Kilns_EF!$B$12)</f>
        <v>8886.81</v>
      </c>
      <c r="J2357" s="13">
        <f>IF(D2357="ZZ",Brick_Kilns_EF!$E$9*(0.75),Brick_Kilns_EF!$E$9)</f>
        <v>5.6055000000000005E-4</v>
      </c>
      <c r="K2357" s="13">
        <f t="shared" si="144"/>
        <v>4.9815013454999999</v>
      </c>
      <c r="L2357" s="13">
        <f>IF(D2357="ZZ", Brick_Kilns_EF!$E$6*(0.75),Brick_Kilns_EF!$E$6)</f>
        <v>3.0299999999999999E-4</v>
      </c>
      <c r="M2357" s="13">
        <f t="shared" si="145"/>
        <v>2.6927034299999999</v>
      </c>
      <c r="N2357" s="13">
        <f>IF(D2357="ZZ",Brick_Kilns_EF!$E$7*(0.75),Brick_Kilns_EF!$E$7)</f>
        <v>2.3925000000000001E-3</v>
      </c>
      <c r="O2357" s="13">
        <f t="shared" si="146"/>
        <v>21.261692924999998</v>
      </c>
      <c r="P2357" s="13">
        <f>IF(D2357="ZZ",Brick_Kilns_EF!$E$8*(0.75),Brick_Kilns_EF!$E$8)</f>
        <v>5.399999999999999E-4</v>
      </c>
      <c r="Q2357" s="13">
        <f t="shared" si="147"/>
        <v>4.7988773999999985</v>
      </c>
    </row>
    <row r="2358" spans="1:17">
      <c r="A2358" s="13" t="s">
        <v>2369</v>
      </c>
      <c r="B2358" s="13">
        <v>22.939136619999999</v>
      </c>
      <c r="C2358" s="13">
        <v>90.501051090000004</v>
      </c>
      <c r="D2358" s="13" t="s">
        <v>2219</v>
      </c>
      <c r="E2358" s="13" t="s">
        <v>5000</v>
      </c>
      <c r="F2358" s="13" t="s">
        <v>11</v>
      </c>
      <c r="G2358" s="13" t="s">
        <v>4802</v>
      </c>
      <c r="H2358" s="13" t="s">
        <v>4816</v>
      </c>
      <c r="I2358" s="13">
        <f>(Brick_Kilns_EF!$B$13*Brick_Kilns_EF!$B$11*Brick_Kilns_EF!$B$12)</f>
        <v>8886.81</v>
      </c>
      <c r="J2358" s="13">
        <f>IF(D2358="ZZ",Brick_Kilns_EF!$E$9*(0.75),Brick_Kilns_EF!$E$9)</f>
        <v>5.6055000000000005E-4</v>
      </c>
      <c r="K2358" s="13">
        <f t="shared" si="144"/>
        <v>4.9815013454999999</v>
      </c>
      <c r="L2358" s="13">
        <f>IF(D2358="ZZ", Brick_Kilns_EF!$E$6*(0.75),Brick_Kilns_EF!$E$6)</f>
        <v>3.0299999999999999E-4</v>
      </c>
      <c r="M2358" s="13">
        <f t="shared" si="145"/>
        <v>2.6927034299999999</v>
      </c>
      <c r="N2358" s="13">
        <f>IF(D2358="ZZ",Brick_Kilns_EF!$E$7*(0.75),Brick_Kilns_EF!$E$7)</f>
        <v>2.3925000000000001E-3</v>
      </c>
      <c r="O2358" s="13">
        <f t="shared" si="146"/>
        <v>21.261692924999998</v>
      </c>
      <c r="P2358" s="13">
        <f>IF(D2358="ZZ",Brick_Kilns_EF!$E$8*(0.75),Brick_Kilns_EF!$E$8)</f>
        <v>5.399999999999999E-4</v>
      </c>
      <c r="Q2358" s="13">
        <f t="shared" si="147"/>
        <v>4.7988773999999985</v>
      </c>
    </row>
    <row r="2359" spans="1:17">
      <c r="A2359" s="13" t="s">
        <v>2370</v>
      </c>
      <c r="B2359" s="13">
        <v>22.935427319999999</v>
      </c>
      <c r="C2359" s="13">
        <v>90.504039590000005</v>
      </c>
      <c r="D2359" s="13" t="s">
        <v>2219</v>
      </c>
      <c r="E2359" s="13" t="s">
        <v>5000</v>
      </c>
      <c r="F2359" s="13" t="s">
        <v>11</v>
      </c>
      <c r="G2359" s="13" t="s">
        <v>4802</v>
      </c>
      <c r="H2359" s="13" t="s">
        <v>4816</v>
      </c>
      <c r="I2359" s="13">
        <f>(Brick_Kilns_EF!$B$13*Brick_Kilns_EF!$B$11*Brick_Kilns_EF!$B$12)</f>
        <v>8886.81</v>
      </c>
      <c r="J2359" s="13">
        <f>IF(D2359="ZZ",Brick_Kilns_EF!$E$9*(0.75),Brick_Kilns_EF!$E$9)</f>
        <v>5.6055000000000005E-4</v>
      </c>
      <c r="K2359" s="13">
        <f t="shared" si="144"/>
        <v>4.9815013454999999</v>
      </c>
      <c r="L2359" s="13">
        <f>IF(D2359="ZZ", Brick_Kilns_EF!$E$6*(0.75),Brick_Kilns_EF!$E$6)</f>
        <v>3.0299999999999999E-4</v>
      </c>
      <c r="M2359" s="13">
        <f t="shared" si="145"/>
        <v>2.6927034299999999</v>
      </c>
      <c r="N2359" s="13">
        <f>IF(D2359="ZZ",Brick_Kilns_EF!$E$7*(0.75),Brick_Kilns_EF!$E$7)</f>
        <v>2.3925000000000001E-3</v>
      </c>
      <c r="O2359" s="13">
        <f t="shared" si="146"/>
        <v>21.261692924999998</v>
      </c>
      <c r="P2359" s="13">
        <f>IF(D2359="ZZ",Brick_Kilns_EF!$E$8*(0.75),Brick_Kilns_EF!$E$8)</f>
        <v>5.399999999999999E-4</v>
      </c>
      <c r="Q2359" s="13">
        <f t="shared" si="147"/>
        <v>4.7988773999999985</v>
      </c>
    </row>
    <row r="2360" spans="1:17">
      <c r="A2360" s="13" t="s">
        <v>2371</v>
      </c>
      <c r="B2360" s="13">
        <v>22.336897350000001</v>
      </c>
      <c r="C2360" s="13">
        <v>89.061662510000005</v>
      </c>
      <c r="D2360" s="13" t="s">
        <v>2219</v>
      </c>
      <c r="E2360" s="13" t="s">
        <v>5000</v>
      </c>
      <c r="F2360" s="13" t="s">
        <v>9</v>
      </c>
      <c r="G2360" s="13" t="s">
        <v>4802</v>
      </c>
      <c r="H2360" s="13" t="s">
        <v>4816</v>
      </c>
      <c r="I2360" s="13">
        <f>(Brick_Kilns_EF!$B$13*Brick_Kilns_EF!$B$11*Brick_Kilns_EF!$B$12)</f>
        <v>8886.81</v>
      </c>
      <c r="J2360" s="13">
        <f>IF(D2360="ZZ",Brick_Kilns_EF!$E$9*(0.75),Brick_Kilns_EF!$E$9)</f>
        <v>5.6055000000000005E-4</v>
      </c>
      <c r="K2360" s="13">
        <f t="shared" si="144"/>
        <v>4.9815013454999999</v>
      </c>
      <c r="L2360" s="13">
        <f>IF(D2360="ZZ", Brick_Kilns_EF!$E$6*(0.75),Brick_Kilns_EF!$E$6)</f>
        <v>3.0299999999999999E-4</v>
      </c>
      <c r="M2360" s="13">
        <f t="shared" si="145"/>
        <v>2.6927034299999999</v>
      </c>
      <c r="N2360" s="13">
        <f>IF(D2360="ZZ",Brick_Kilns_EF!$E$7*(0.75),Brick_Kilns_EF!$E$7)</f>
        <v>2.3925000000000001E-3</v>
      </c>
      <c r="O2360" s="13">
        <f t="shared" si="146"/>
        <v>21.261692924999998</v>
      </c>
      <c r="P2360" s="13">
        <f>IF(D2360="ZZ",Brick_Kilns_EF!$E$8*(0.75),Brick_Kilns_EF!$E$8)</f>
        <v>5.399999999999999E-4</v>
      </c>
      <c r="Q2360" s="13">
        <f t="shared" si="147"/>
        <v>4.7988773999999985</v>
      </c>
    </row>
    <row r="2361" spans="1:17">
      <c r="A2361" s="13" t="s">
        <v>2372</v>
      </c>
      <c r="B2361" s="13">
        <v>22.822686090000001</v>
      </c>
      <c r="C2361" s="13">
        <v>90.310063400000004</v>
      </c>
      <c r="D2361" s="13" t="s">
        <v>2219</v>
      </c>
      <c r="E2361" s="13" t="s">
        <v>5000</v>
      </c>
      <c r="F2361" s="13" t="s">
        <v>11</v>
      </c>
      <c r="G2361" s="13" t="s">
        <v>4802</v>
      </c>
      <c r="H2361" s="13" t="s">
        <v>4816</v>
      </c>
      <c r="I2361" s="13">
        <f>(Brick_Kilns_EF!$B$13*Brick_Kilns_EF!$B$11*Brick_Kilns_EF!$B$12)</f>
        <v>8886.81</v>
      </c>
      <c r="J2361" s="13">
        <f>IF(D2361="ZZ",Brick_Kilns_EF!$E$9*(0.75),Brick_Kilns_EF!$E$9)</f>
        <v>5.6055000000000005E-4</v>
      </c>
      <c r="K2361" s="13">
        <f t="shared" si="144"/>
        <v>4.9815013454999999</v>
      </c>
      <c r="L2361" s="13">
        <f>IF(D2361="ZZ", Brick_Kilns_EF!$E$6*(0.75),Brick_Kilns_EF!$E$6)</f>
        <v>3.0299999999999999E-4</v>
      </c>
      <c r="M2361" s="13">
        <f t="shared" si="145"/>
        <v>2.6927034299999999</v>
      </c>
      <c r="N2361" s="13">
        <f>IF(D2361="ZZ",Brick_Kilns_EF!$E$7*(0.75),Brick_Kilns_EF!$E$7)</f>
        <v>2.3925000000000001E-3</v>
      </c>
      <c r="O2361" s="13">
        <f t="shared" si="146"/>
        <v>21.261692924999998</v>
      </c>
      <c r="P2361" s="13">
        <f>IF(D2361="ZZ",Brick_Kilns_EF!$E$8*(0.75),Brick_Kilns_EF!$E$8)</f>
        <v>5.399999999999999E-4</v>
      </c>
      <c r="Q2361" s="13">
        <f t="shared" si="147"/>
        <v>4.7988773999999985</v>
      </c>
    </row>
    <row r="2362" spans="1:17">
      <c r="A2362" s="13" t="s">
        <v>2373</v>
      </c>
      <c r="B2362" s="13">
        <v>22.678372750000001</v>
      </c>
      <c r="C2362" s="13">
        <v>90.22707054</v>
      </c>
      <c r="D2362" s="13" t="s">
        <v>2219</v>
      </c>
      <c r="E2362" s="13" t="s">
        <v>5000</v>
      </c>
      <c r="F2362" s="13" t="s">
        <v>11</v>
      </c>
      <c r="G2362" s="13" t="s">
        <v>4802</v>
      </c>
      <c r="H2362" s="13" t="s">
        <v>4816</v>
      </c>
      <c r="I2362" s="13">
        <f>(Brick_Kilns_EF!$B$13*Brick_Kilns_EF!$B$11*Brick_Kilns_EF!$B$12)</f>
        <v>8886.81</v>
      </c>
      <c r="J2362" s="13">
        <f>IF(D2362="ZZ",Brick_Kilns_EF!$E$9*(0.75),Brick_Kilns_EF!$E$9)</f>
        <v>5.6055000000000005E-4</v>
      </c>
      <c r="K2362" s="13">
        <f t="shared" si="144"/>
        <v>4.9815013454999999</v>
      </c>
      <c r="L2362" s="13">
        <f>IF(D2362="ZZ", Brick_Kilns_EF!$E$6*(0.75),Brick_Kilns_EF!$E$6)</f>
        <v>3.0299999999999999E-4</v>
      </c>
      <c r="M2362" s="13">
        <f t="shared" si="145"/>
        <v>2.6927034299999999</v>
      </c>
      <c r="N2362" s="13">
        <f>IF(D2362="ZZ",Brick_Kilns_EF!$E$7*(0.75),Brick_Kilns_EF!$E$7)</f>
        <v>2.3925000000000001E-3</v>
      </c>
      <c r="O2362" s="13">
        <f t="shared" si="146"/>
        <v>21.261692924999998</v>
      </c>
      <c r="P2362" s="13">
        <f>IF(D2362="ZZ",Brick_Kilns_EF!$E$8*(0.75),Brick_Kilns_EF!$E$8)</f>
        <v>5.399999999999999E-4</v>
      </c>
      <c r="Q2362" s="13">
        <f t="shared" si="147"/>
        <v>4.7988773999999985</v>
      </c>
    </row>
    <row r="2363" spans="1:17">
      <c r="A2363" s="13" t="s">
        <v>2374</v>
      </c>
      <c r="B2363" s="13">
        <v>23.72248626</v>
      </c>
      <c r="C2363" s="13">
        <v>90.407396539999993</v>
      </c>
      <c r="D2363" s="13" t="s">
        <v>2219</v>
      </c>
      <c r="E2363" s="13" t="s">
        <v>5000</v>
      </c>
      <c r="F2363" s="13" t="s">
        <v>7</v>
      </c>
      <c r="G2363" s="13" t="s">
        <v>4802</v>
      </c>
      <c r="H2363" s="13" t="s">
        <v>4816</v>
      </c>
      <c r="I2363" s="13">
        <f>(Brick_Kilns_EF!$B$13*Brick_Kilns_EF!$B$11*Brick_Kilns_EF!$B$12)</f>
        <v>8886.81</v>
      </c>
      <c r="J2363" s="13">
        <f>IF(D2363="ZZ",Brick_Kilns_EF!$E$9*(0.75),Brick_Kilns_EF!$E$9)</f>
        <v>5.6055000000000005E-4</v>
      </c>
      <c r="K2363" s="13">
        <f t="shared" si="144"/>
        <v>4.9815013454999999</v>
      </c>
      <c r="L2363" s="13">
        <f>IF(D2363="ZZ", Brick_Kilns_EF!$E$6*(0.75),Brick_Kilns_EF!$E$6)</f>
        <v>3.0299999999999999E-4</v>
      </c>
      <c r="M2363" s="13">
        <f t="shared" si="145"/>
        <v>2.6927034299999999</v>
      </c>
      <c r="N2363" s="13">
        <f>IF(D2363="ZZ",Brick_Kilns_EF!$E$7*(0.75),Brick_Kilns_EF!$E$7)</f>
        <v>2.3925000000000001E-3</v>
      </c>
      <c r="O2363" s="13">
        <f t="shared" si="146"/>
        <v>21.261692924999998</v>
      </c>
      <c r="P2363" s="13">
        <f>IF(D2363="ZZ",Brick_Kilns_EF!$E$8*(0.75),Brick_Kilns_EF!$E$8)</f>
        <v>5.399999999999999E-4</v>
      </c>
      <c r="Q2363" s="13">
        <f t="shared" si="147"/>
        <v>4.7988773999999985</v>
      </c>
    </row>
    <row r="2364" spans="1:17">
      <c r="A2364" s="13" t="s">
        <v>2375</v>
      </c>
      <c r="B2364" s="13">
        <v>23.42078665</v>
      </c>
      <c r="C2364" s="13">
        <v>88.839750039999998</v>
      </c>
      <c r="D2364" s="13" t="s">
        <v>2219</v>
      </c>
      <c r="E2364" s="13" t="s">
        <v>5000</v>
      </c>
      <c r="F2364" s="13" t="s">
        <v>9</v>
      </c>
      <c r="G2364" s="13" t="s">
        <v>4802</v>
      </c>
      <c r="H2364" s="13" t="s">
        <v>4816</v>
      </c>
      <c r="I2364" s="13">
        <f>(Brick_Kilns_EF!$B$13*Brick_Kilns_EF!$B$11*Brick_Kilns_EF!$B$12)</f>
        <v>8886.81</v>
      </c>
      <c r="J2364" s="13">
        <f>IF(D2364="ZZ",Brick_Kilns_EF!$E$9*(0.75),Brick_Kilns_EF!$E$9)</f>
        <v>5.6055000000000005E-4</v>
      </c>
      <c r="K2364" s="13">
        <f t="shared" si="144"/>
        <v>4.9815013454999999</v>
      </c>
      <c r="L2364" s="13">
        <f>IF(D2364="ZZ", Brick_Kilns_EF!$E$6*(0.75),Brick_Kilns_EF!$E$6)</f>
        <v>3.0299999999999999E-4</v>
      </c>
      <c r="M2364" s="13">
        <f t="shared" si="145"/>
        <v>2.6927034299999999</v>
      </c>
      <c r="N2364" s="13">
        <f>IF(D2364="ZZ",Brick_Kilns_EF!$E$7*(0.75),Brick_Kilns_EF!$E$7)</f>
        <v>2.3925000000000001E-3</v>
      </c>
      <c r="O2364" s="13">
        <f t="shared" si="146"/>
        <v>21.261692924999998</v>
      </c>
      <c r="P2364" s="13">
        <f>IF(D2364="ZZ",Brick_Kilns_EF!$E$8*(0.75),Brick_Kilns_EF!$E$8)</f>
        <v>5.399999999999999E-4</v>
      </c>
      <c r="Q2364" s="13">
        <f t="shared" si="147"/>
        <v>4.7988773999999985</v>
      </c>
    </row>
    <row r="2365" spans="1:17">
      <c r="A2365" s="13" t="s">
        <v>2376</v>
      </c>
      <c r="B2365" s="13">
        <v>22.988846720000002</v>
      </c>
      <c r="C2365" s="13">
        <v>89.067041489999994</v>
      </c>
      <c r="D2365" s="13" t="s">
        <v>2219</v>
      </c>
      <c r="E2365" s="13" t="s">
        <v>5000</v>
      </c>
      <c r="F2365" s="13" t="s">
        <v>9</v>
      </c>
      <c r="G2365" s="13" t="s">
        <v>4802</v>
      </c>
      <c r="H2365" s="13" t="s">
        <v>4816</v>
      </c>
      <c r="I2365" s="13">
        <f>(Brick_Kilns_EF!$B$13*Brick_Kilns_EF!$B$11*Brick_Kilns_EF!$B$12)</f>
        <v>8886.81</v>
      </c>
      <c r="J2365" s="13">
        <f>IF(D2365="ZZ",Brick_Kilns_EF!$E$9*(0.75),Brick_Kilns_EF!$E$9)</f>
        <v>5.6055000000000005E-4</v>
      </c>
      <c r="K2365" s="13">
        <f t="shared" si="144"/>
        <v>4.9815013454999999</v>
      </c>
      <c r="L2365" s="13">
        <f>IF(D2365="ZZ", Brick_Kilns_EF!$E$6*(0.75),Brick_Kilns_EF!$E$6)</f>
        <v>3.0299999999999999E-4</v>
      </c>
      <c r="M2365" s="13">
        <f t="shared" si="145"/>
        <v>2.6927034299999999</v>
      </c>
      <c r="N2365" s="13">
        <f>IF(D2365="ZZ",Brick_Kilns_EF!$E$7*(0.75),Brick_Kilns_EF!$E$7)</f>
        <v>2.3925000000000001E-3</v>
      </c>
      <c r="O2365" s="13">
        <f t="shared" si="146"/>
        <v>21.261692924999998</v>
      </c>
      <c r="P2365" s="13">
        <f>IF(D2365="ZZ",Brick_Kilns_EF!$E$8*(0.75),Brick_Kilns_EF!$E$8)</f>
        <v>5.399999999999999E-4</v>
      </c>
      <c r="Q2365" s="13">
        <f t="shared" si="147"/>
        <v>4.7988773999999985</v>
      </c>
    </row>
    <row r="2366" spans="1:17">
      <c r="A2366" s="13" t="s">
        <v>2377</v>
      </c>
      <c r="B2366" s="13">
        <v>23.305454749999999</v>
      </c>
      <c r="C2366" s="13">
        <v>90.299637099999998</v>
      </c>
      <c r="D2366" s="13" t="s">
        <v>2219</v>
      </c>
      <c r="E2366" s="13" t="s">
        <v>5000</v>
      </c>
      <c r="F2366" s="13" t="s">
        <v>7</v>
      </c>
      <c r="G2366" s="13" t="s">
        <v>4802</v>
      </c>
      <c r="H2366" s="13" t="s">
        <v>4816</v>
      </c>
      <c r="I2366" s="13">
        <f>(Brick_Kilns_EF!$B$13*Brick_Kilns_EF!$B$11*Brick_Kilns_EF!$B$12)</f>
        <v>8886.81</v>
      </c>
      <c r="J2366" s="13">
        <f>IF(D2366="ZZ",Brick_Kilns_EF!$E$9*(0.75),Brick_Kilns_EF!$E$9)</f>
        <v>5.6055000000000005E-4</v>
      </c>
      <c r="K2366" s="13">
        <f t="shared" si="144"/>
        <v>4.9815013454999999</v>
      </c>
      <c r="L2366" s="13">
        <f>IF(D2366="ZZ", Brick_Kilns_EF!$E$6*(0.75),Brick_Kilns_EF!$E$6)</f>
        <v>3.0299999999999999E-4</v>
      </c>
      <c r="M2366" s="13">
        <f t="shared" si="145"/>
        <v>2.6927034299999999</v>
      </c>
      <c r="N2366" s="13">
        <f>IF(D2366="ZZ",Brick_Kilns_EF!$E$7*(0.75),Brick_Kilns_EF!$E$7)</f>
        <v>2.3925000000000001E-3</v>
      </c>
      <c r="O2366" s="13">
        <f t="shared" si="146"/>
        <v>21.261692924999998</v>
      </c>
      <c r="P2366" s="13">
        <f>IF(D2366="ZZ",Brick_Kilns_EF!$E$8*(0.75),Brick_Kilns_EF!$E$8)</f>
        <v>5.399999999999999E-4</v>
      </c>
      <c r="Q2366" s="13">
        <f t="shared" si="147"/>
        <v>4.7988773999999985</v>
      </c>
    </row>
    <row r="2367" spans="1:17">
      <c r="A2367" s="13" t="s">
        <v>2378</v>
      </c>
      <c r="B2367" s="13">
        <v>23.828844449999998</v>
      </c>
      <c r="C2367" s="13">
        <v>90.024089720000006</v>
      </c>
      <c r="D2367" s="13" t="s">
        <v>2219</v>
      </c>
      <c r="E2367" s="13" t="s">
        <v>5000</v>
      </c>
      <c r="F2367" s="13" t="s">
        <v>7</v>
      </c>
      <c r="G2367" s="13" t="s">
        <v>4802</v>
      </c>
      <c r="H2367" s="13" t="s">
        <v>4816</v>
      </c>
      <c r="I2367" s="13">
        <f>(Brick_Kilns_EF!$B$13*Brick_Kilns_EF!$B$11*Brick_Kilns_EF!$B$12)</f>
        <v>8886.81</v>
      </c>
      <c r="J2367" s="13">
        <f>IF(D2367="ZZ",Brick_Kilns_EF!$E$9*(0.75),Brick_Kilns_EF!$E$9)</f>
        <v>5.6055000000000005E-4</v>
      </c>
      <c r="K2367" s="13">
        <f t="shared" si="144"/>
        <v>4.9815013454999999</v>
      </c>
      <c r="L2367" s="13">
        <f>IF(D2367="ZZ", Brick_Kilns_EF!$E$6*(0.75),Brick_Kilns_EF!$E$6)</f>
        <v>3.0299999999999999E-4</v>
      </c>
      <c r="M2367" s="13">
        <f t="shared" si="145"/>
        <v>2.6927034299999999</v>
      </c>
      <c r="N2367" s="13">
        <f>IF(D2367="ZZ",Brick_Kilns_EF!$E$7*(0.75),Brick_Kilns_EF!$E$7)</f>
        <v>2.3925000000000001E-3</v>
      </c>
      <c r="O2367" s="13">
        <f t="shared" si="146"/>
        <v>21.261692924999998</v>
      </c>
      <c r="P2367" s="13">
        <f>IF(D2367="ZZ",Brick_Kilns_EF!$E$8*(0.75),Brick_Kilns_EF!$E$8)</f>
        <v>5.399999999999999E-4</v>
      </c>
      <c r="Q2367" s="13">
        <f t="shared" si="147"/>
        <v>4.7988773999999985</v>
      </c>
    </row>
    <row r="2368" spans="1:17">
      <c r="A2368" s="13" t="s">
        <v>2379</v>
      </c>
      <c r="B2368" s="13">
        <v>23.3066198</v>
      </c>
      <c r="C2368" s="13">
        <v>89.260012189999998</v>
      </c>
      <c r="D2368" s="13" t="s">
        <v>2219</v>
      </c>
      <c r="E2368" s="13" t="s">
        <v>5000</v>
      </c>
      <c r="F2368" s="13" t="s">
        <v>9</v>
      </c>
      <c r="G2368" s="13" t="s">
        <v>4802</v>
      </c>
      <c r="H2368" s="13" t="s">
        <v>4816</v>
      </c>
      <c r="I2368" s="13">
        <f>(Brick_Kilns_EF!$B$13*Brick_Kilns_EF!$B$11*Brick_Kilns_EF!$B$12)</f>
        <v>8886.81</v>
      </c>
      <c r="J2368" s="13">
        <f>IF(D2368="ZZ",Brick_Kilns_EF!$E$9*(0.75),Brick_Kilns_EF!$E$9)</f>
        <v>5.6055000000000005E-4</v>
      </c>
      <c r="K2368" s="13">
        <f t="shared" si="144"/>
        <v>4.9815013454999999</v>
      </c>
      <c r="L2368" s="13">
        <f>IF(D2368="ZZ", Brick_Kilns_EF!$E$6*(0.75),Brick_Kilns_EF!$E$6)</f>
        <v>3.0299999999999999E-4</v>
      </c>
      <c r="M2368" s="13">
        <f t="shared" si="145"/>
        <v>2.6927034299999999</v>
      </c>
      <c r="N2368" s="13">
        <f>IF(D2368="ZZ",Brick_Kilns_EF!$E$7*(0.75),Brick_Kilns_EF!$E$7)</f>
        <v>2.3925000000000001E-3</v>
      </c>
      <c r="O2368" s="13">
        <f t="shared" si="146"/>
        <v>21.261692924999998</v>
      </c>
      <c r="P2368" s="13">
        <f>IF(D2368="ZZ",Brick_Kilns_EF!$E$8*(0.75),Brick_Kilns_EF!$E$8)</f>
        <v>5.399999999999999E-4</v>
      </c>
      <c r="Q2368" s="13">
        <f t="shared" si="147"/>
        <v>4.7988773999999985</v>
      </c>
    </row>
    <row r="2369" spans="1:17">
      <c r="A2369" s="13" t="s">
        <v>2380</v>
      </c>
      <c r="B2369" s="13">
        <v>22.758582579999999</v>
      </c>
      <c r="C2369" s="13">
        <v>89.402767389999994</v>
      </c>
      <c r="D2369" s="13" t="s">
        <v>2219</v>
      </c>
      <c r="E2369" s="13" t="s">
        <v>5000</v>
      </c>
      <c r="F2369" s="13" t="s">
        <v>9</v>
      </c>
      <c r="G2369" s="13" t="s">
        <v>4802</v>
      </c>
      <c r="H2369" s="13" t="s">
        <v>4816</v>
      </c>
      <c r="I2369" s="13">
        <f>(Brick_Kilns_EF!$B$13*Brick_Kilns_EF!$B$11*Brick_Kilns_EF!$B$12)</f>
        <v>8886.81</v>
      </c>
      <c r="J2369" s="13">
        <f>IF(D2369="ZZ",Brick_Kilns_EF!$E$9*(0.75),Brick_Kilns_EF!$E$9)</f>
        <v>5.6055000000000005E-4</v>
      </c>
      <c r="K2369" s="13">
        <f t="shared" si="144"/>
        <v>4.9815013454999999</v>
      </c>
      <c r="L2369" s="13">
        <f>IF(D2369="ZZ", Brick_Kilns_EF!$E$6*(0.75),Brick_Kilns_EF!$E$6)</f>
        <v>3.0299999999999999E-4</v>
      </c>
      <c r="M2369" s="13">
        <f t="shared" si="145"/>
        <v>2.6927034299999999</v>
      </c>
      <c r="N2369" s="13">
        <f>IF(D2369="ZZ",Brick_Kilns_EF!$E$7*(0.75),Brick_Kilns_EF!$E$7)</f>
        <v>2.3925000000000001E-3</v>
      </c>
      <c r="O2369" s="13">
        <f t="shared" si="146"/>
        <v>21.261692924999998</v>
      </c>
      <c r="P2369" s="13">
        <f>IF(D2369="ZZ",Brick_Kilns_EF!$E$8*(0.75),Brick_Kilns_EF!$E$8)</f>
        <v>5.399999999999999E-4</v>
      </c>
      <c r="Q2369" s="13">
        <f t="shared" si="147"/>
        <v>4.7988773999999985</v>
      </c>
    </row>
    <row r="2370" spans="1:17">
      <c r="A2370" s="13" t="s">
        <v>2381</v>
      </c>
      <c r="B2370" s="13">
        <v>22.533511430000001</v>
      </c>
      <c r="C2370" s="13">
        <v>90.458182109999996</v>
      </c>
      <c r="D2370" s="13" t="s">
        <v>2219</v>
      </c>
      <c r="E2370" s="13" t="s">
        <v>5000</v>
      </c>
      <c r="F2370" s="13" t="s">
        <v>11</v>
      </c>
      <c r="G2370" s="13" t="s">
        <v>4802</v>
      </c>
      <c r="H2370" s="13" t="s">
        <v>4816</v>
      </c>
      <c r="I2370" s="13">
        <f>(Brick_Kilns_EF!$B$13*Brick_Kilns_EF!$B$11*Brick_Kilns_EF!$B$12)</f>
        <v>8886.81</v>
      </c>
      <c r="J2370" s="13">
        <f>IF(D2370="ZZ",Brick_Kilns_EF!$E$9*(0.75),Brick_Kilns_EF!$E$9)</f>
        <v>5.6055000000000005E-4</v>
      </c>
      <c r="K2370" s="13">
        <f t="shared" si="144"/>
        <v>4.9815013454999999</v>
      </c>
      <c r="L2370" s="13">
        <f>IF(D2370="ZZ", Brick_Kilns_EF!$E$6*(0.75),Brick_Kilns_EF!$E$6)</f>
        <v>3.0299999999999999E-4</v>
      </c>
      <c r="M2370" s="13">
        <f t="shared" si="145"/>
        <v>2.6927034299999999</v>
      </c>
      <c r="N2370" s="13">
        <f>IF(D2370="ZZ",Brick_Kilns_EF!$E$7*(0.75),Brick_Kilns_EF!$E$7)</f>
        <v>2.3925000000000001E-3</v>
      </c>
      <c r="O2370" s="13">
        <f t="shared" si="146"/>
        <v>21.261692924999998</v>
      </c>
      <c r="P2370" s="13">
        <f>IF(D2370="ZZ",Brick_Kilns_EF!$E$8*(0.75),Brick_Kilns_EF!$E$8)</f>
        <v>5.399999999999999E-4</v>
      </c>
      <c r="Q2370" s="13">
        <f t="shared" si="147"/>
        <v>4.7988773999999985</v>
      </c>
    </row>
    <row r="2371" spans="1:17">
      <c r="A2371" s="13" t="s">
        <v>2382</v>
      </c>
      <c r="B2371" s="13">
        <v>24.16447286</v>
      </c>
      <c r="C2371" s="13">
        <v>90.168458400000006</v>
      </c>
      <c r="D2371" s="13" t="s">
        <v>2219</v>
      </c>
      <c r="E2371" s="13" t="s">
        <v>5000</v>
      </c>
      <c r="F2371" s="13" t="s">
        <v>7</v>
      </c>
      <c r="G2371" s="13" t="s">
        <v>4802</v>
      </c>
      <c r="H2371" s="13" t="s">
        <v>4816</v>
      </c>
      <c r="I2371" s="13">
        <f>(Brick_Kilns_EF!$B$13*Brick_Kilns_EF!$B$11*Brick_Kilns_EF!$B$12)</f>
        <v>8886.81</v>
      </c>
      <c r="J2371" s="13">
        <f>IF(D2371="ZZ",Brick_Kilns_EF!$E$9*(0.75),Brick_Kilns_EF!$E$9)</f>
        <v>5.6055000000000005E-4</v>
      </c>
      <c r="K2371" s="13">
        <f t="shared" ref="K2371:K2434" si="148">I2371*J2371</f>
        <v>4.9815013454999999</v>
      </c>
      <c r="L2371" s="13">
        <f>IF(D2371="ZZ", Brick_Kilns_EF!$E$6*(0.75),Brick_Kilns_EF!$E$6)</f>
        <v>3.0299999999999999E-4</v>
      </c>
      <c r="M2371" s="13">
        <f t="shared" ref="M2371:M2434" si="149">L2371*I2371</f>
        <v>2.6927034299999999</v>
      </c>
      <c r="N2371" s="13">
        <f>IF(D2371="ZZ",Brick_Kilns_EF!$E$7*(0.75),Brick_Kilns_EF!$E$7)</f>
        <v>2.3925000000000001E-3</v>
      </c>
      <c r="O2371" s="13">
        <f t="shared" ref="O2371:O2434" si="150">I2371*N2371</f>
        <v>21.261692924999998</v>
      </c>
      <c r="P2371" s="13">
        <f>IF(D2371="ZZ",Brick_Kilns_EF!$E$8*(0.75),Brick_Kilns_EF!$E$8)</f>
        <v>5.399999999999999E-4</v>
      </c>
      <c r="Q2371" s="13">
        <f t="shared" ref="Q2371:Q2434" si="151">I2371*P2371</f>
        <v>4.7988773999999985</v>
      </c>
    </row>
    <row r="2372" spans="1:17">
      <c r="A2372" s="13" t="s">
        <v>2383</v>
      </c>
      <c r="B2372" s="13">
        <v>24.163773259999999</v>
      </c>
      <c r="C2372" s="13">
        <v>90.172269279999995</v>
      </c>
      <c r="D2372" s="13" t="s">
        <v>2219</v>
      </c>
      <c r="E2372" s="13" t="s">
        <v>5000</v>
      </c>
      <c r="F2372" s="13" t="s">
        <v>7</v>
      </c>
      <c r="G2372" s="13" t="s">
        <v>4802</v>
      </c>
      <c r="H2372" s="13" t="s">
        <v>4816</v>
      </c>
      <c r="I2372" s="13">
        <f>(Brick_Kilns_EF!$B$13*Brick_Kilns_EF!$B$11*Brick_Kilns_EF!$B$12)</f>
        <v>8886.81</v>
      </c>
      <c r="J2372" s="13">
        <f>IF(D2372="ZZ",Brick_Kilns_EF!$E$9*(0.75),Brick_Kilns_EF!$E$9)</f>
        <v>5.6055000000000005E-4</v>
      </c>
      <c r="K2372" s="13">
        <f t="shared" si="148"/>
        <v>4.9815013454999999</v>
      </c>
      <c r="L2372" s="13">
        <f>IF(D2372="ZZ", Brick_Kilns_EF!$E$6*(0.75),Brick_Kilns_EF!$E$6)</f>
        <v>3.0299999999999999E-4</v>
      </c>
      <c r="M2372" s="13">
        <f t="shared" si="149"/>
        <v>2.6927034299999999</v>
      </c>
      <c r="N2372" s="13">
        <f>IF(D2372="ZZ",Brick_Kilns_EF!$E$7*(0.75),Brick_Kilns_EF!$E$7)</f>
        <v>2.3925000000000001E-3</v>
      </c>
      <c r="O2372" s="13">
        <f t="shared" si="150"/>
        <v>21.261692924999998</v>
      </c>
      <c r="P2372" s="13">
        <f>IF(D2372="ZZ",Brick_Kilns_EF!$E$8*(0.75),Brick_Kilns_EF!$E$8)</f>
        <v>5.399999999999999E-4</v>
      </c>
      <c r="Q2372" s="13">
        <f t="shared" si="151"/>
        <v>4.7988773999999985</v>
      </c>
    </row>
    <row r="2373" spans="1:17">
      <c r="A2373" s="13" t="s">
        <v>2384</v>
      </c>
      <c r="B2373" s="13">
        <v>22.525663739999999</v>
      </c>
      <c r="C2373" s="13">
        <v>90.377852489999995</v>
      </c>
      <c r="D2373" s="13" t="s">
        <v>2219</v>
      </c>
      <c r="E2373" s="13" t="s">
        <v>5000</v>
      </c>
      <c r="F2373" s="13" t="s">
        <v>11</v>
      </c>
      <c r="G2373" s="13" t="s">
        <v>4802</v>
      </c>
      <c r="H2373" s="13" t="s">
        <v>4816</v>
      </c>
      <c r="I2373" s="13">
        <f>(Brick_Kilns_EF!$B$13*Brick_Kilns_EF!$B$11*Brick_Kilns_EF!$B$12)</f>
        <v>8886.81</v>
      </c>
      <c r="J2373" s="13">
        <f>IF(D2373="ZZ",Brick_Kilns_EF!$E$9*(0.75),Brick_Kilns_EF!$E$9)</f>
        <v>5.6055000000000005E-4</v>
      </c>
      <c r="K2373" s="13">
        <f t="shared" si="148"/>
        <v>4.9815013454999999</v>
      </c>
      <c r="L2373" s="13">
        <f>IF(D2373="ZZ", Brick_Kilns_EF!$E$6*(0.75),Brick_Kilns_EF!$E$6)</f>
        <v>3.0299999999999999E-4</v>
      </c>
      <c r="M2373" s="13">
        <f t="shared" si="149"/>
        <v>2.6927034299999999</v>
      </c>
      <c r="N2373" s="13">
        <f>IF(D2373="ZZ",Brick_Kilns_EF!$E$7*(0.75),Brick_Kilns_EF!$E$7)</f>
        <v>2.3925000000000001E-3</v>
      </c>
      <c r="O2373" s="13">
        <f t="shared" si="150"/>
        <v>21.261692924999998</v>
      </c>
      <c r="P2373" s="13">
        <f>IF(D2373="ZZ",Brick_Kilns_EF!$E$8*(0.75),Brick_Kilns_EF!$E$8)</f>
        <v>5.399999999999999E-4</v>
      </c>
      <c r="Q2373" s="13">
        <f t="shared" si="151"/>
        <v>4.7988773999999985</v>
      </c>
    </row>
    <row r="2374" spans="1:17">
      <c r="A2374" s="13" t="s">
        <v>2385</v>
      </c>
      <c r="B2374" s="13">
        <v>22.525771729999999</v>
      </c>
      <c r="C2374" s="13">
        <v>90.379744489999993</v>
      </c>
      <c r="D2374" s="13" t="s">
        <v>2219</v>
      </c>
      <c r="E2374" s="13" t="s">
        <v>5000</v>
      </c>
      <c r="F2374" s="13" t="s">
        <v>11</v>
      </c>
      <c r="G2374" s="13" t="s">
        <v>4802</v>
      </c>
      <c r="H2374" s="13" t="s">
        <v>4816</v>
      </c>
      <c r="I2374" s="13">
        <f>(Brick_Kilns_EF!$B$13*Brick_Kilns_EF!$B$11*Brick_Kilns_EF!$B$12)</f>
        <v>8886.81</v>
      </c>
      <c r="J2374" s="13">
        <f>IF(D2374="ZZ",Brick_Kilns_EF!$E$9*(0.75),Brick_Kilns_EF!$E$9)</f>
        <v>5.6055000000000005E-4</v>
      </c>
      <c r="K2374" s="13">
        <f t="shared" si="148"/>
        <v>4.9815013454999999</v>
      </c>
      <c r="L2374" s="13">
        <f>IF(D2374="ZZ", Brick_Kilns_EF!$E$6*(0.75),Brick_Kilns_EF!$E$6)</f>
        <v>3.0299999999999999E-4</v>
      </c>
      <c r="M2374" s="13">
        <f t="shared" si="149"/>
        <v>2.6927034299999999</v>
      </c>
      <c r="N2374" s="13">
        <f>IF(D2374="ZZ",Brick_Kilns_EF!$E$7*(0.75),Brick_Kilns_EF!$E$7)</f>
        <v>2.3925000000000001E-3</v>
      </c>
      <c r="O2374" s="13">
        <f t="shared" si="150"/>
        <v>21.261692924999998</v>
      </c>
      <c r="P2374" s="13">
        <f>IF(D2374="ZZ",Brick_Kilns_EF!$E$8*(0.75),Brick_Kilns_EF!$E$8)</f>
        <v>5.399999999999999E-4</v>
      </c>
      <c r="Q2374" s="13">
        <f t="shared" si="151"/>
        <v>4.7988773999999985</v>
      </c>
    </row>
    <row r="2375" spans="1:17">
      <c r="A2375" s="13" t="s">
        <v>2386</v>
      </c>
      <c r="B2375" s="13">
        <v>23.615100959999999</v>
      </c>
      <c r="C2375" s="13">
        <v>90.410539080000007</v>
      </c>
      <c r="D2375" s="13" t="s">
        <v>2219</v>
      </c>
      <c r="E2375" s="13" t="s">
        <v>5000</v>
      </c>
      <c r="F2375" s="13" t="s">
        <v>7</v>
      </c>
      <c r="G2375" s="13" t="s">
        <v>4802</v>
      </c>
      <c r="H2375" s="13" t="s">
        <v>4816</v>
      </c>
      <c r="I2375" s="13">
        <f>(Brick_Kilns_EF!$B$13*Brick_Kilns_EF!$B$11*Brick_Kilns_EF!$B$12)</f>
        <v>8886.81</v>
      </c>
      <c r="J2375" s="13">
        <f>IF(D2375="ZZ",Brick_Kilns_EF!$E$9*(0.75),Brick_Kilns_EF!$E$9)</f>
        <v>5.6055000000000005E-4</v>
      </c>
      <c r="K2375" s="13">
        <f t="shared" si="148"/>
        <v>4.9815013454999999</v>
      </c>
      <c r="L2375" s="13">
        <f>IF(D2375="ZZ", Brick_Kilns_EF!$E$6*(0.75),Brick_Kilns_EF!$E$6)</f>
        <v>3.0299999999999999E-4</v>
      </c>
      <c r="M2375" s="13">
        <f t="shared" si="149"/>
        <v>2.6927034299999999</v>
      </c>
      <c r="N2375" s="13">
        <f>IF(D2375="ZZ",Brick_Kilns_EF!$E$7*(0.75),Brick_Kilns_EF!$E$7)</f>
        <v>2.3925000000000001E-3</v>
      </c>
      <c r="O2375" s="13">
        <f t="shared" si="150"/>
        <v>21.261692924999998</v>
      </c>
      <c r="P2375" s="13">
        <f>IF(D2375="ZZ",Brick_Kilns_EF!$E$8*(0.75),Brick_Kilns_EF!$E$8)</f>
        <v>5.399999999999999E-4</v>
      </c>
      <c r="Q2375" s="13">
        <f t="shared" si="151"/>
        <v>4.7988773999999985</v>
      </c>
    </row>
    <row r="2376" spans="1:17">
      <c r="A2376" s="13" t="s">
        <v>2387</v>
      </c>
      <c r="B2376" s="13">
        <v>23.615936730000001</v>
      </c>
      <c r="C2376" s="13">
        <v>90.415919459999998</v>
      </c>
      <c r="D2376" s="13" t="s">
        <v>2219</v>
      </c>
      <c r="E2376" s="13" t="s">
        <v>5000</v>
      </c>
      <c r="F2376" s="13" t="s">
        <v>7</v>
      </c>
      <c r="G2376" s="13" t="s">
        <v>4802</v>
      </c>
      <c r="H2376" s="13" t="s">
        <v>4816</v>
      </c>
      <c r="I2376" s="13">
        <f>(Brick_Kilns_EF!$B$13*Brick_Kilns_EF!$B$11*Brick_Kilns_EF!$B$12)</f>
        <v>8886.81</v>
      </c>
      <c r="J2376" s="13">
        <f>IF(D2376="ZZ",Brick_Kilns_EF!$E$9*(0.75),Brick_Kilns_EF!$E$9)</f>
        <v>5.6055000000000005E-4</v>
      </c>
      <c r="K2376" s="13">
        <f t="shared" si="148"/>
        <v>4.9815013454999999</v>
      </c>
      <c r="L2376" s="13">
        <f>IF(D2376="ZZ", Brick_Kilns_EF!$E$6*(0.75),Brick_Kilns_EF!$E$6)</f>
        <v>3.0299999999999999E-4</v>
      </c>
      <c r="M2376" s="13">
        <f t="shared" si="149"/>
        <v>2.6927034299999999</v>
      </c>
      <c r="N2376" s="13">
        <f>IF(D2376="ZZ",Brick_Kilns_EF!$E$7*(0.75),Brick_Kilns_EF!$E$7)</f>
        <v>2.3925000000000001E-3</v>
      </c>
      <c r="O2376" s="13">
        <f t="shared" si="150"/>
        <v>21.261692924999998</v>
      </c>
      <c r="P2376" s="13">
        <f>IF(D2376="ZZ",Brick_Kilns_EF!$E$8*(0.75),Brick_Kilns_EF!$E$8)</f>
        <v>5.399999999999999E-4</v>
      </c>
      <c r="Q2376" s="13">
        <f t="shared" si="151"/>
        <v>4.7988773999999985</v>
      </c>
    </row>
    <row r="2377" spans="1:17">
      <c r="A2377" s="13" t="s">
        <v>2388</v>
      </c>
      <c r="B2377" s="13">
        <v>23.301885160000001</v>
      </c>
      <c r="C2377" s="13">
        <v>89.602185640000002</v>
      </c>
      <c r="D2377" s="13" t="s">
        <v>2219</v>
      </c>
      <c r="E2377" s="13" t="s">
        <v>5000</v>
      </c>
      <c r="F2377" s="13" t="s">
        <v>9</v>
      </c>
      <c r="G2377" s="13" t="s">
        <v>4802</v>
      </c>
      <c r="H2377" s="13" t="s">
        <v>4816</v>
      </c>
      <c r="I2377" s="13">
        <f>(Brick_Kilns_EF!$B$13*Brick_Kilns_EF!$B$11*Brick_Kilns_EF!$B$12)</f>
        <v>8886.81</v>
      </c>
      <c r="J2377" s="13">
        <f>IF(D2377="ZZ",Brick_Kilns_EF!$E$9*(0.75),Brick_Kilns_EF!$E$9)</f>
        <v>5.6055000000000005E-4</v>
      </c>
      <c r="K2377" s="13">
        <f t="shared" si="148"/>
        <v>4.9815013454999999</v>
      </c>
      <c r="L2377" s="13">
        <f>IF(D2377="ZZ", Brick_Kilns_EF!$E$6*(0.75),Brick_Kilns_EF!$E$6)</f>
        <v>3.0299999999999999E-4</v>
      </c>
      <c r="M2377" s="13">
        <f t="shared" si="149"/>
        <v>2.6927034299999999</v>
      </c>
      <c r="N2377" s="13">
        <f>IF(D2377="ZZ",Brick_Kilns_EF!$E$7*(0.75),Brick_Kilns_EF!$E$7)</f>
        <v>2.3925000000000001E-3</v>
      </c>
      <c r="O2377" s="13">
        <f t="shared" si="150"/>
        <v>21.261692924999998</v>
      </c>
      <c r="P2377" s="13">
        <f>IF(D2377="ZZ",Brick_Kilns_EF!$E$8*(0.75),Brick_Kilns_EF!$E$8)</f>
        <v>5.399999999999999E-4</v>
      </c>
      <c r="Q2377" s="13">
        <f t="shared" si="151"/>
        <v>4.7988773999999985</v>
      </c>
    </row>
    <row r="2378" spans="1:17">
      <c r="A2378" s="13" t="s">
        <v>2389</v>
      </c>
      <c r="B2378" s="13">
        <v>23.058214249999999</v>
      </c>
      <c r="C2378" s="13">
        <v>89.667290449999996</v>
      </c>
      <c r="D2378" s="13" t="s">
        <v>2219</v>
      </c>
      <c r="E2378" s="13" t="s">
        <v>5000</v>
      </c>
      <c r="F2378" s="13" t="s">
        <v>9</v>
      </c>
      <c r="G2378" s="13" t="s">
        <v>4802</v>
      </c>
      <c r="H2378" s="13" t="s">
        <v>4816</v>
      </c>
      <c r="I2378" s="13">
        <f>(Brick_Kilns_EF!$B$13*Brick_Kilns_EF!$B$11*Brick_Kilns_EF!$B$12)</f>
        <v>8886.81</v>
      </c>
      <c r="J2378" s="13">
        <f>IF(D2378="ZZ",Brick_Kilns_EF!$E$9*(0.75),Brick_Kilns_EF!$E$9)</f>
        <v>5.6055000000000005E-4</v>
      </c>
      <c r="K2378" s="13">
        <f t="shared" si="148"/>
        <v>4.9815013454999999</v>
      </c>
      <c r="L2378" s="13">
        <f>IF(D2378="ZZ", Brick_Kilns_EF!$E$6*(0.75),Brick_Kilns_EF!$E$6)</f>
        <v>3.0299999999999999E-4</v>
      </c>
      <c r="M2378" s="13">
        <f t="shared" si="149"/>
        <v>2.6927034299999999</v>
      </c>
      <c r="N2378" s="13">
        <f>IF(D2378="ZZ",Brick_Kilns_EF!$E$7*(0.75),Brick_Kilns_EF!$E$7)</f>
        <v>2.3925000000000001E-3</v>
      </c>
      <c r="O2378" s="13">
        <f t="shared" si="150"/>
        <v>21.261692924999998</v>
      </c>
      <c r="P2378" s="13">
        <f>IF(D2378="ZZ",Brick_Kilns_EF!$E$8*(0.75),Brick_Kilns_EF!$E$8)</f>
        <v>5.399999999999999E-4</v>
      </c>
      <c r="Q2378" s="13">
        <f t="shared" si="151"/>
        <v>4.7988773999999985</v>
      </c>
    </row>
    <row r="2379" spans="1:17">
      <c r="A2379" s="13" t="s">
        <v>2390</v>
      </c>
      <c r="B2379" s="13">
        <v>24.102536520000001</v>
      </c>
      <c r="C2379" s="13">
        <v>90.185660819999995</v>
      </c>
      <c r="D2379" s="13" t="s">
        <v>2219</v>
      </c>
      <c r="E2379" s="13" t="s">
        <v>5000</v>
      </c>
      <c r="F2379" s="13" t="s">
        <v>7</v>
      </c>
      <c r="G2379" s="13" t="s">
        <v>4802</v>
      </c>
      <c r="H2379" s="13" t="s">
        <v>4816</v>
      </c>
      <c r="I2379" s="13">
        <f>(Brick_Kilns_EF!$B$13*Brick_Kilns_EF!$B$11*Brick_Kilns_EF!$B$12)</f>
        <v>8886.81</v>
      </c>
      <c r="J2379" s="13">
        <f>IF(D2379="ZZ",Brick_Kilns_EF!$E$9*(0.75),Brick_Kilns_EF!$E$9)</f>
        <v>5.6055000000000005E-4</v>
      </c>
      <c r="K2379" s="13">
        <f t="shared" si="148"/>
        <v>4.9815013454999999</v>
      </c>
      <c r="L2379" s="13">
        <f>IF(D2379="ZZ", Brick_Kilns_EF!$E$6*(0.75),Brick_Kilns_EF!$E$6)</f>
        <v>3.0299999999999999E-4</v>
      </c>
      <c r="M2379" s="13">
        <f t="shared" si="149"/>
        <v>2.6927034299999999</v>
      </c>
      <c r="N2379" s="13">
        <f>IF(D2379="ZZ",Brick_Kilns_EF!$E$7*(0.75),Brick_Kilns_EF!$E$7)</f>
        <v>2.3925000000000001E-3</v>
      </c>
      <c r="O2379" s="13">
        <f t="shared" si="150"/>
        <v>21.261692924999998</v>
      </c>
      <c r="P2379" s="13">
        <f>IF(D2379="ZZ",Brick_Kilns_EF!$E$8*(0.75),Brick_Kilns_EF!$E$8)</f>
        <v>5.399999999999999E-4</v>
      </c>
      <c r="Q2379" s="13">
        <f t="shared" si="151"/>
        <v>4.7988773999999985</v>
      </c>
    </row>
    <row r="2380" spans="1:17">
      <c r="A2380" s="13" t="s">
        <v>2391</v>
      </c>
      <c r="B2380" s="13">
        <v>24.10392633</v>
      </c>
      <c r="C2380" s="13">
        <v>90.19034782</v>
      </c>
      <c r="D2380" s="13" t="s">
        <v>2219</v>
      </c>
      <c r="E2380" s="13" t="s">
        <v>5000</v>
      </c>
      <c r="F2380" s="13" t="s">
        <v>7</v>
      </c>
      <c r="G2380" s="13" t="s">
        <v>4802</v>
      </c>
      <c r="H2380" s="13" t="s">
        <v>4816</v>
      </c>
      <c r="I2380" s="13">
        <f>(Brick_Kilns_EF!$B$13*Brick_Kilns_EF!$B$11*Brick_Kilns_EF!$B$12)</f>
        <v>8886.81</v>
      </c>
      <c r="J2380" s="13">
        <f>IF(D2380="ZZ",Brick_Kilns_EF!$E$9*(0.75),Brick_Kilns_EF!$E$9)</f>
        <v>5.6055000000000005E-4</v>
      </c>
      <c r="K2380" s="13">
        <f t="shared" si="148"/>
        <v>4.9815013454999999</v>
      </c>
      <c r="L2380" s="13">
        <f>IF(D2380="ZZ", Brick_Kilns_EF!$E$6*(0.75),Brick_Kilns_EF!$E$6)</f>
        <v>3.0299999999999999E-4</v>
      </c>
      <c r="M2380" s="13">
        <f t="shared" si="149"/>
        <v>2.6927034299999999</v>
      </c>
      <c r="N2380" s="13">
        <f>IF(D2380="ZZ",Brick_Kilns_EF!$E$7*(0.75),Brick_Kilns_EF!$E$7)</f>
        <v>2.3925000000000001E-3</v>
      </c>
      <c r="O2380" s="13">
        <f t="shared" si="150"/>
        <v>21.261692924999998</v>
      </c>
      <c r="P2380" s="13">
        <f>IF(D2380="ZZ",Brick_Kilns_EF!$E$8*(0.75),Brick_Kilns_EF!$E$8)</f>
        <v>5.399999999999999E-4</v>
      </c>
      <c r="Q2380" s="13">
        <f t="shared" si="151"/>
        <v>4.7988773999999985</v>
      </c>
    </row>
    <row r="2381" spans="1:17">
      <c r="A2381" s="13" t="s">
        <v>2392</v>
      </c>
      <c r="B2381" s="13">
        <v>22.805994640000002</v>
      </c>
      <c r="C2381" s="13">
        <v>89.623454159999994</v>
      </c>
      <c r="D2381" s="13" t="s">
        <v>2219</v>
      </c>
      <c r="E2381" s="13" t="s">
        <v>5000</v>
      </c>
      <c r="F2381" s="13" t="s">
        <v>9</v>
      </c>
      <c r="G2381" s="13" t="s">
        <v>4802</v>
      </c>
      <c r="H2381" s="13" t="s">
        <v>4816</v>
      </c>
      <c r="I2381" s="13">
        <f>(Brick_Kilns_EF!$B$13*Brick_Kilns_EF!$B$11*Brick_Kilns_EF!$B$12)</f>
        <v>8886.81</v>
      </c>
      <c r="J2381" s="13">
        <f>IF(D2381="ZZ",Brick_Kilns_EF!$E$9*(0.75),Brick_Kilns_EF!$E$9)</f>
        <v>5.6055000000000005E-4</v>
      </c>
      <c r="K2381" s="13">
        <f t="shared" si="148"/>
        <v>4.9815013454999999</v>
      </c>
      <c r="L2381" s="13">
        <f>IF(D2381="ZZ", Brick_Kilns_EF!$E$6*(0.75),Brick_Kilns_EF!$E$6)</f>
        <v>3.0299999999999999E-4</v>
      </c>
      <c r="M2381" s="13">
        <f t="shared" si="149"/>
        <v>2.6927034299999999</v>
      </c>
      <c r="N2381" s="13">
        <f>IF(D2381="ZZ",Brick_Kilns_EF!$E$7*(0.75),Brick_Kilns_EF!$E$7)</f>
        <v>2.3925000000000001E-3</v>
      </c>
      <c r="O2381" s="13">
        <f t="shared" si="150"/>
        <v>21.261692924999998</v>
      </c>
      <c r="P2381" s="13">
        <f>IF(D2381="ZZ",Brick_Kilns_EF!$E$8*(0.75),Brick_Kilns_EF!$E$8)</f>
        <v>5.399999999999999E-4</v>
      </c>
      <c r="Q2381" s="13">
        <f t="shared" si="151"/>
        <v>4.7988773999999985</v>
      </c>
    </row>
    <row r="2382" spans="1:17">
      <c r="A2382" s="13" t="s">
        <v>2393</v>
      </c>
      <c r="B2382" s="13">
        <v>22.806426609999999</v>
      </c>
      <c r="C2382" s="13">
        <v>89.623357409999997</v>
      </c>
      <c r="D2382" s="13" t="s">
        <v>2219</v>
      </c>
      <c r="E2382" s="13" t="s">
        <v>5000</v>
      </c>
      <c r="F2382" s="13" t="s">
        <v>9</v>
      </c>
      <c r="G2382" s="13" t="s">
        <v>4802</v>
      </c>
      <c r="H2382" s="13" t="s">
        <v>4816</v>
      </c>
      <c r="I2382" s="13">
        <f>(Brick_Kilns_EF!$B$13*Brick_Kilns_EF!$B$11*Brick_Kilns_EF!$B$12)</f>
        <v>8886.81</v>
      </c>
      <c r="J2382" s="13">
        <f>IF(D2382="ZZ",Brick_Kilns_EF!$E$9*(0.75),Brick_Kilns_EF!$E$9)</f>
        <v>5.6055000000000005E-4</v>
      </c>
      <c r="K2382" s="13">
        <f t="shared" si="148"/>
        <v>4.9815013454999999</v>
      </c>
      <c r="L2382" s="13">
        <f>IF(D2382="ZZ", Brick_Kilns_EF!$E$6*(0.75),Brick_Kilns_EF!$E$6)</f>
        <v>3.0299999999999999E-4</v>
      </c>
      <c r="M2382" s="13">
        <f t="shared" si="149"/>
        <v>2.6927034299999999</v>
      </c>
      <c r="N2382" s="13">
        <f>IF(D2382="ZZ",Brick_Kilns_EF!$E$7*(0.75),Brick_Kilns_EF!$E$7)</f>
        <v>2.3925000000000001E-3</v>
      </c>
      <c r="O2382" s="13">
        <f t="shared" si="150"/>
        <v>21.261692924999998</v>
      </c>
      <c r="P2382" s="13">
        <f>IF(D2382="ZZ",Brick_Kilns_EF!$E$8*(0.75),Brick_Kilns_EF!$E$8)</f>
        <v>5.399999999999999E-4</v>
      </c>
      <c r="Q2382" s="13">
        <f t="shared" si="151"/>
        <v>4.7988773999999985</v>
      </c>
    </row>
    <row r="2383" spans="1:17">
      <c r="A2383" s="13" t="s">
        <v>2394</v>
      </c>
      <c r="B2383" s="13">
        <v>22.80808875</v>
      </c>
      <c r="C2383" s="13">
        <v>89.623029540000005</v>
      </c>
      <c r="D2383" s="13" t="s">
        <v>2219</v>
      </c>
      <c r="E2383" s="13" t="s">
        <v>5000</v>
      </c>
      <c r="F2383" s="13" t="s">
        <v>9</v>
      </c>
      <c r="G2383" s="13" t="s">
        <v>4802</v>
      </c>
      <c r="H2383" s="13" t="s">
        <v>4816</v>
      </c>
      <c r="I2383" s="13">
        <f>(Brick_Kilns_EF!$B$13*Brick_Kilns_EF!$B$11*Brick_Kilns_EF!$B$12)</f>
        <v>8886.81</v>
      </c>
      <c r="J2383" s="13">
        <f>IF(D2383="ZZ",Brick_Kilns_EF!$E$9*(0.75),Brick_Kilns_EF!$E$9)</f>
        <v>5.6055000000000005E-4</v>
      </c>
      <c r="K2383" s="13">
        <f t="shared" si="148"/>
        <v>4.9815013454999999</v>
      </c>
      <c r="L2383" s="13">
        <f>IF(D2383="ZZ", Brick_Kilns_EF!$E$6*(0.75),Brick_Kilns_EF!$E$6)</f>
        <v>3.0299999999999999E-4</v>
      </c>
      <c r="M2383" s="13">
        <f t="shared" si="149"/>
        <v>2.6927034299999999</v>
      </c>
      <c r="N2383" s="13">
        <f>IF(D2383="ZZ",Brick_Kilns_EF!$E$7*(0.75),Brick_Kilns_EF!$E$7)</f>
        <v>2.3925000000000001E-3</v>
      </c>
      <c r="O2383" s="13">
        <f t="shared" si="150"/>
        <v>21.261692924999998</v>
      </c>
      <c r="P2383" s="13">
        <f>IF(D2383="ZZ",Brick_Kilns_EF!$E$8*(0.75),Brick_Kilns_EF!$E$8)</f>
        <v>5.399999999999999E-4</v>
      </c>
      <c r="Q2383" s="13">
        <f t="shared" si="151"/>
        <v>4.7988773999999985</v>
      </c>
    </row>
    <row r="2384" spans="1:17">
      <c r="A2384" s="13" t="s">
        <v>2395</v>
      </c>
      <c r="B2384" s="13">
        <v>22.456451730000001</v>
      </c>
      <c r="C2384" s="13">
        <v>89.27681595</v>
      </c>
      <c r="D2384" s="13" t="s">
        <v>2219</v>
      </c>
      <c r="E2384" s="13" t="s">
        <v>5000</v>
      </c>
      <c r="F2384" s="13" t="s">
        <v>9</v>
      </c>
      <c r="G2384" s="13" t="s">
        <v>4802</v>
      </c>
      <c r="H2384" s="13" t="s">
        <v>4816</v>
      </c>
      <c r="I2384" s="13">
        <f>(Brick_Kilns_EF!$B$13*Brick_Kilns_EF!$B$11*Brick_Kilns_EF!$B$12)</f>
        <v>8886.81</v>
      </c>
      <c r="J2384" s="13">
        <f>IF(D2384="ZZ",Brick_Kilns_EF!$E$9*(0.75),Brick_Kilns_EF!$E$9)</f>
        <v>5.6055000000000005E-4</v>
      </c>
      <c r="K2384" s="13">
        <f t="shared" si="148"/>
        <v>4.9815013454999999</v>
      </c>
      <c r="L2384" s="13">
        <f>IF(D2384="ZZ", Brick_Kilns_EF!$E$6*(0.75),Brick_Kilns_EF!$E$6)</f>
        <v>3.0299999999999999E-4</v>
      </c>
      <c r="M2384" s="13">
        <f t="shared" si="149"/>
        <v>2.6927034299999999</v>
      </c>
      <c r="N2384" s="13">
        <f>IF(D2384="ZZ",Brick_Kilns_EF!$E$7*(0.75),Brick_Kilns_EF!$E$7)</f>
        <v>2.3925000000000001E-3</v>
      </c>
      <c r="O2384" s="13">
        <f t="shared" si="150"/>
        <v>21.261692924999998</v>
      </c>
      <c r="P2384" s="13">
        <f>IF(D2384="ZZ",Brick_Kilns_EF!$E$8*(0.75),Brick_Kilns_EF!$E$8)</f>
        <v>5.399999999999999E-4</v>
      </c>
      <c r="Q2384" s="13">
        <f t="shared" si="151"/>
        <v>4.7988773999999985</v>
      </c>
    </row>
    <row r="2385" spans="1:17">
      <c r="A2385" s="13" t="s">
        <v>2396</v>
      </c>
      <c r="B2385" s="13">
        <v>24.43633298</v>
      </c>
      <c r="C2385" s="13">
        <v>89.548604440000005</v>
      </c>
      <c r="D2385" s="13" t="s">
        <v>2219</v>
      </c>
      <c r="E2385" s="13" t="s">
        <v>5000</v>
      </c>
      <c r="F2385" s="13" t="s">
        <v>42</v>
      </c>
      <c r="G2385" s="13" t="s">
        <v>4802</v>
      </c>
      <c r="H2385" s="13" t="s">
        <v>4816</v>
      </c>
      <c r="I2385" s="13">
        <f>(Brick_Kilns_EF!$B$13*Brick_Kilns_EF!$B$11*Brick_Kilns_EF!$B$12)</f>
        <v>8886.81</v>
      </c>
      <c r="J2385" s="13">
        <f>IF(D2385="ZZ",Brick_Kilns_EF!$E$9*(0.75),Brick_Kilns_EF!$E$9)</f>
        <v>5.6055000000000005E-4</v>
      </c>
      <c r="K2385" s="13">
        <f t="shared" si="148"/>
        <v>4.9815013454999999</v>
      </c>
      <c r="L2385" s="13">
        <f>IF(D2385="ZZ", Brick_Kilns_EF!$E$6*(0.75),Brick_Kilns_EF!$E$6)</f>
        <v>3.0299999999999999E-4</v>
      </c>
      <c r="M2385" s="13">
        <f t="shared" si="149"/>
        <v>2.6927034299999999</v>
      </c>
      <c r="N2385" s="13">
        <f>IF(D2385="ZZ",Brick_Kilns_EF!$E$7*(0.75),Brick_Kilns_EF!$E$7)</f>
        <v>2.3925000000000001E-3</v>
      </c>
      <c r="O2385" s="13">
        <f t="shared" si="150"/>
        <v>21.261692924999998</v>
      </c>
      <c r="P2385" s="13">
        <f>IF(D2385="ZZ",Brick_Kilns_EF!$E$8*(0.75),Brick_Kilns_EF!$E$8)</f>
        <v>5.399999999999999E-4</v>
      </c>
      <c r="Q2385" s="13">
        <f t="shared" si="151"/>
        <v>4.7988773999999985</v>
      </c>
    </row>
    <row r="2386" spans="1:17">
      <c r="A2386" s="13" t="s">
        <v>2397</v>
      </c>
      <c r="B2386" s="13">
        <v>22.8237208</v>
      </c>
      <c r="C2386" s="13">
        <v>89.580270839999997</v>
      </c>
      <c r="D2386" s="13" t="s">
        <v>2219</v>
      </c>
      <c r="E2386" s="13" t="s">
        <v>5000</v>
      </c>
      <c r="F2386" s="13" t="s">
        <v>9</v>
      </c>
      <c r="G2386" s="13" t="s">
        <v>4802</v>
      </c>
      <c r="H2386" s="13" t="s">
        <v>4816</v>
      </c>
      <c r="I2386" s="13">
        <f>(Brick_Kilns_EF!$B$13*Brick_Kilns_EF!$B$11*Brick_Kilns_EF!$B$12)</f>
        <v>8886.81</v>
      </c>
      <c r="J2386" s="13">
        <f>IF(D2386="ZZ",Brick_Kilns_EF!$E$9*(0.75),Brick_Kilns_EF!$E$9)</f>
        <v>5.6055000000000005E-4</v>
      </c>
      <c r="K2386" s="13">
        <f t="shared" si="148"/>
        <v>4.9815013454999999</v>
      </c>
      <c r="L2386" s="13">
        <f>IF(D2386="ZZ", Brick_Kilns_EF!$E$6*(0.75),Brick_Kilns_EF!$E$6)</f>
        <v>3.0299999999999999E-4</v>
      </c>
      <c r="M2386" s="13">
        <f t="shared" si="149"/>
        <v>2.6927034299999999</v>
      </c>
      <c r="N2386" s="13">
        <f>IF(D2386="ZZ",Brick_Kilns_EF!$E$7*(0.75),Brick_Kilns_EF!$E$7)</f>
        <v>2.3925000000000001E-3</v>
      </c>
      <c r="O2386" s="13">
        <f t="shared" si="150"/>
        <v>21.261692924999998</v>
      </c>
      <c r="P2386" s="13">
        <f>IF(D2386="ZZ",Brick_Kilns_EF!$E$8*(0.75),Brick_Kilns_EF!$E$8)</f>
        <v>5.399999999999999E-4</v>
      </c>
      <c r="Q2386" s="13">
        <f t="shared" si="151"/>
        <v>4.7988773999999985</v>
      </c>
    </row>
    <row r="2387" spans="1:17">
      <c r="A2387" s="13" t="s">
        <v>2398</v>
      </c>
      <c r="B2387" s="13">
        <v>22.51234402</v>
      </c>
      <c r="C2387" s="13">
        <v>89.130674690000006</v>
      </c>
      <c r="D2387" s="13" t="s">
        <v>2219</v>
      </c>
      <c r="E2387" s="13" t="s">
        <v>5000</v>
      </c>
      <c r="F2387" s="13" t="s">
        <v>9</v>
      </c>
      <c r="G2387" s="13" t="s">
        <v>4802</v>
      </c>
      <c r="H2387" s="13" t="s">
        <v>4816</v>
      </c>
      <c r="I2387" s="13">
        <f>(Brick_Kilns_EF!$B$13*Brick_Kilns_EF!$B$11*Brick_Kilns_EF!$B$12)</f>
        <v>8886.81</v>
      </c>
      <c r="J2387" s="13">
        <f>IF(D2387="ZZ",Brick_Kilns_EF!$E$9*(0.75),Brick_Kilns_EF!$E$9)</f>
        <v>5.6055000000000005E-4</v>
      </c>
      <c r="K2387" s="13">
        <f t="shared" si="148"/>
        <v>4.9815013454999999</v>
      </c>
      <c r="L2387" s="13">
        <f>IF(D2387="ZZ", Brick_Kilns_EF!$E$6*(0.75),Brick_Kilns_EF!$E$6)</f>
        <v>3.0299999999999999E-4</v>
      </c>
      <c r="M2387" s="13">
        <f t="shared" si="149"/>
        <v>2.6927034299999999</v>
      </c>
      <c r="N2387" s="13">
        <f>IF(D2387="ZZ",Brick_Kilns_EF!$E$7*(0.75),Brick_Kilns_EF!$E$7)</f>
        <v>2.3925000000000001E-3</v>
      </c>
      <c r="O2387" s="13">
        <f t="shared" si="150"/>
        <v>21.261692924999998</v>
      </c>
      <c r="P2387" s="13">
        <f>IF(D2387="ZZ",Brick_Kilns_EF!$E$8*(0.75),Brick_Kilns_EF!$E$8)</f>
        <v>5.399999999999999E-4</v>
      </c>
      <c r="Q2387" s="13">
        <f t="shared" si="151"/>
        <v>4.7988773999999985</v>
      </c>
    </row>
    <row r="2388" spans="1:17">
      <c r="A2388" s="13" t="s">
        <v>2399</v>
      </c>
      <c r="B2388" s="13">
        <v>23.483429000000001</v>
      </c>
      <c r="C2388" s="13">
        <v>89.049298660000005</v>
      </c>
      <c r="D2388" s="13" t="s">
        <v>2219</v>
      </c>
      <c r="E2388" s="13" t="s">
        <v>5000</v>
      </c>
      <c r="F2388" s="13" t="s">
        <v>9</v>
      </c>
      <c r="G2388" s="13" t="s">
        <v>4802</v>
      </c>
      <c r="H2388" s="13" t="s">
        <v>4816</v>
      </c>
      <c r="I2388" s="13">
        <f>(Brick_Kilns_EF!$B$13*Brick_Kilns_EF!$B$11*Brick_Kilns_EF!$B$12)</f>
        <v>8886.81</v>
      </c>
      <c r="J2388" s="13">
        <f>IF(D2388="ZZ",Brick_Kilns_EF!$E$9*(0.75),Brick_Kilns_EF!$E$9)</f>
        <v>5.6055000000000005E-4</v>
      </c>
      <c r="K2388" s="13">
        <f t="shared" si="148"/>
        <v>4.9815013454999999</v>
      </c>
      <c r="L2388" s="13">
        <f>IF(D2388="ZZ", Brick_Kilns_EF!$E$6*(0.75),Brick_Kilns_EF!$E$6)</f>
        <v>3.0299999999999999E-4</v>
      </c>
      <c r="M2388" s="13">
        <f t="shared" si="149"/>
        <v>2.6927034299999999</v>
      </c>
      <c r="N2388" s="13">
        <f>IF(D2388="ZZ",Brick_Kilns_EF!$E$7*(0.75),Brick_Kilns_EF!$E$7)</f>
        <v>2.3925000000000001E-3</v>
      </c>
      <c r="O2388" s="13">
        <f t="shared" si="150"/>
        <v>21.261692924999998</v>
      </c>
      <c r="P2388" s="13">
        <f>IF(D2388="ZZ",Brick_Kilns_EF!$E$8*(0.75),Brick_Kilns_EF!$E$8)</f>
        <v>5.399999999999999E-4</v>
      </c>
      <c r="Q2388" s="13">
        <f t="shared" si="151"/>
        <v>4.7988773999999985</v>
      </c>
    </row>
    <row r="2389" spans="1:17">
      <c r="A2389" s="13" t="s">
        <v>2400</v>
      </c>
      <c r="B2389" s="13">
        <v>22.611857530000002</v>
      </c>
      <c r="C2389" s="13">
        <v>89.292108330000005</v>
      </c>
      <c r="D2389" s="13" t="s">
        <v>2219</v>
      </c>
      <c r="E2389" s="13" t="s">
        <v>5000</v>
      </c>
      <c r="F2389" s="13" t="s">
        <v>9</v>
      </c>
      <c r="G2389" s="13" t="s">
        <v>4802</v>
      </c>
      <c r="H2389" s="13" t="s">
        <v>4816</v>
      </c>
      <c r="I2389" s="13">
        <f>(Brick_Kilns_EF!$B$13*Brick_Kilns_EF!$B$11*Brick_Kilns_EF!$B$12)</f>
        <v>8886.81</v>
      </c>
      <c r="J2389" s="13">
        <f>IF(D2389="ZZ",Brick_Kilns_EF!$E$9*(0.75),Brick_Kilns_EF!$E$9)</f>
        <v>5.6055000000000005E-4</v>
      </c>
      <c r="K2389" s="13">
        <f t="shared" si="148"/>
        <v>4.9815013454999999</v>
      </c>
      <c r="L2389" s="13">
        <f>IF(D2389="ZZ", Brick_Kilns_EF!$E$6*(0.75),Brick_Kilns_EF!$E$6)</f>
        <v>3.0299999999999999E-4</v>
      </c>
      <c r="M2389" s="13">
        <f t="shared" si="149"/>
        <v>2.6927034299999999</v>
      </c>
      <c r="N2389" s="13">
        <f>IF(D2389="ZZ",Brick_Kilns_EF!$E$7*(0.75),Brick_Kilns_EF!$E$7)</f>
        <v>2.3925000000000001E-3</v>
      </c>
      <c r="O2389" s="13">
        <f t="shared" si="150"/>
        <v>21.261692924999998</v>
      </c>
      <c r="P2389" s="13">
        <f>IF(D2389="ZZ",Brick_Kilns_EF!$E$8*(0.75),Brick_Kilns_EF!$E$8)</f>
        <v>5.399999999999999E-4</v>
      </c>
      <c r="Q2389" s="13">
        <f t="shared" si="151"/>
        <v>4.7988773999999985</v>
      </c>
    </row>
    <row r="2390" spans="1:17">
      <c r="A2390" s="13" t="s">
        <v>2401</v>
      </c>
      <c r="B2390" s="13">
        <v>22.335998929999999</v>
      </c>
      <c r="C2390" s="13">
        <v>89.0593492</v>
      </c>
      <c r="D2390" s="13" t="s">
        <v>2219</v>
      </c>
      <c r="E2390" s="13" t="s">
        <v>5000</v>
      </c>
      <c r="F2390" s="13" t="s">
        <v>9</v>
      </c>
      <c r="G2390" s="13" t="s">
        <v>4802</v>
      </c>
      <c r="H2390" s="13" t="s">
        <v>4816</v>
      </c>
      <c r="I2390" s="13">
        <f>(Brick_Kilns_EF!$B$13*Brick_Kilns_EF!$B$11*Brick_Kilns_EF!$B$12)</f>
        <v>8886.81</v>
      </c>
      <c r="J2390" s="13">
        <f>IF(D2390="ZZ",Brick_Kilns_EF!$E$9*(0.75),Brick_Kilns_EF!$E$9)</f>
        <v>5.6055000000000005E-4</v>
      </c>
      <c r="K2390" s="13">
        <f t="shared" si="148"/>
        <v>4.9815013454999999</v>
      </c>
      <c r="L2390" s="13">
        <f>IF(D2390="ZZ", Brick_Kilns_EF!$E$6*(0.75),Brick_Kilns_EF!$E$6)</f>
        <v>3.0299999999999999E-4</v>
      </c>
      <c r="M2390" s="13">
        <f t="shared" si="149"/>
        <v>2.6927034299999999</v>
      </c>
      <c r="N2390" s="13">
        <f>IF(D2390="ZZ",Brick_Kilns_EF!$E$7*(0.75),Brick_Kilns_EF!$E$7)</f>
        <v>2.3925000000000001E-3</v>
      </c>
      <c r="O2390" s="13">
        <f t="shared" si="150"/>
        <v>21.261692924999998</v>
      </c>
      <c r="P2390" s="13">
        <f>IF(D2390="ZZ",Brick_Kilns_EF!$E$8*(0.75),Brick_Kilns_EF!$E$8)</f>
        <v>5.399999999999999E-4</v>
      </c>
      <c r="Q2390" s="13">
        <f t="shared" si="151"/>
        <v>4.7988773999999985</v>
      </c>
    </row>
    <row r="2391" spans="1:17">
      <c r="A2391" s="13" t="s">
        <v>2402</v>
      </c>
      <c r="B2391" s="13">
        <v>23.9011472</v>
      </c>
      <c r="C2391" s="13">
        <v>90.055146890000003</v>
      </c>
      <c r="D2391" s="13" t="s">
        <v>2219</v>
      </c>
      <c r="E2391" s="13" t="s">
        <v>5000</v>
      </c>
      <c r="F2391" s="13" t="s">
        <v>7</v>
      </c>
      <c r="G2391" s="13" t="s">
        <v>4802</v>
      </c>
      <c r="H2391" s="13" t="s">
        <v>4816</v>
      </c>
      <c r="I2391" s="13">
        <f>(Brick_Kilns_EF!$B$13*Brick_Kilns_EF!$B$11*Brick_Kilns_EF!$B$12)</f>
        <v>8886.81</v>
      </c>
      <c r="J2391" s="13">
        <f>IF(D2391="ZZ",Brick_Kilns_EF!$E$9*(0.75),Brick_Kilns_EF!$E$9)</f>
        <v>5.6055000000000005E-4</v>
      </c>
      <c r="K2391" s="13">
        <f t="shared" si="148"/>
        <v>4.9815013454999999</v>
      </c>
      <c r="L2391" s="13">
        <f>IF(D2391="ZZ", Brick_Kilns_EF!$E$6*(0.75),Brick_Kilns_EF!$E$6)</f>
        <v>3.0299999999999999E-4</v>
      </c>
      <c r="M2391" s="13">
        <f t="shared" si="149"/>
        <v>2.6927034299999999</v>
      </c>
      <c r="N2391" s="13">
        <f>IF(D2391="ZZ",Brick_Kilns_EF!$E$7*(0.75),Brick_Kilns_EF!$E$7)</f>
        <v>2.3925000000000001E-3</v>
      </c>
      <c r="O2391" s="13">
        <f t="shared" si="150"/>
        <v>21.261692924999998</v>
      </c>
      <c r="P2391" s="13">
        <f>IF(D2391="ZZ",Brick_Kilns_EF!$E$8*(0.75),Brick_Kilns_EF!$E$8)</f>
        <v>5.399999999999999E-4</v>
      </c>
      <c r="Q2391" s="13">
        <f t="shared" si="151"/>
        <v>4.7988773999999985</v>
      </c>
    </row>
    <row r="2392" spans="1:17">
      <c r="A2392" s="13" t="s">
        <v>2403</v>
      </c>
      <c r="B2392" s="13">
        <v>22.48765697</v>
      </c>
      <c r="C2392" s="13">
        <v>89.265742900000006</v>
      </c>
      <c r="D2392" s="13" t="s">
        <v>2219</v>
      </c>
      <c r="E2392" s="13" t="s">
        <v>5000</v>
      </c>
      <c r="F2392" s="13" t="s">
        <v>9</v>
      </c>
      <c r="G2392" s="13" t="s">
        <v>4802</v>
      </c>
      <c r="H2392" s="13" t="s">
        <v>4816</v>
      </c>
      <c r="I2392" s="13">
        <f>(Brick_Kilns_EF!$B$13*Brick_Kilns_EF!$B$11*Brick_Kilns_EF!$B$12)</f>
        <v>8886.81</v>
      </c>
      <c r="J2392" s="13">
        <f>IF(D2392="ZZ",Brick_Kilns_EF!$E$9*(0.75),Brick_Kilns_EF!$E$9)</f>
        <v>5.6055000000000005E-4</v>
      </c>
      <c r="K2392" s="13">
        <f t="shared" si="148"/>
        <v>4.9815013454999999</v>
      </c>
      <c r="L2392" s="13">
        <f>IF(D2392="ZZ", Brick_Kilns_EF!$E$6*(0.75),Brick_Kilns_EF!$E$6)</f>
        <v>3.0299999999999999E-4</v>
      </c>
      <c r="M2392" s="13">
        <f t="shared" si="149"/>
        <v>2.6927034299999999</v>
      </c>
      <c r="N2392" s="13">
        <f>IF(D2392="ZZ",Brick_Kilns_EF!$E$7*(0.75),Brick_Kilns_EF!$E$7)</f>
        <v>2.3925000000000001E-3</v>
      </c>
      <c r="O2392" s="13">
        <f t="shared" si="150"/>
        <v>21.261692924999998</v>
      </c>
      <c r="P2392" s="13">
        <f>IF(D2392="ZZ",Brick_Kilns_EF!$E$8*(0.75),Brick_Kilns_EF!$E$8)</f>
        <v>5.399999999999999E-4</v>
      </c>
      <c r="Q2392" s="13">
        <f t="shared" si="151"/>
        <v>4.7988773999999985</v>
      </c>
    </row>
    <row r="2393" spans="1:17">
      <c r="A2393" s="13" t="s">
        <v>2404</v>
      </c>
      <c r="B2393" s="13">
        <v>22.81649191</v>
      </c>
      <c r="C2393" s="13">
        <v>90.309604870000001</v>
      </c>
      <c r="D2393" s="13" t="s">
        <v>2219</v>
      </c>
      <c r="E2393" s="13" t="s">
        <v>5000</v>
      </c>
      <c r="F2393" s="13" t="s">
        <v>11</v>
      </c>
      <c r="G2393" s="13" t="s">
        <v>4802</v>
      </c>
      <c r="H2393" s="13" t="s">
        <v>4816</v>
      </c>
      <c r="I2393" s="13">
        <f>(Brick_Kilns_EF!$B$13*Brick_Kilns_EF!$B$11*Brick_Kilns_EF!$B$12)</f>
        <v>8886.81</v>
      </c>
      <c r="J2393" s="13">
        <f>IF(D2393="ZZ",Brick_Kilns_EF!$E$9*(0.75),Brick_Kilns_EF!$E$9)</f>
        <v>5.6055000000000005E-4</v>
      </c>
      <c r="K2393" s="13">
        <f t="shared" si="148"/>
        <v>4.9815013454999999</v>
      </c>
      <c r="L2393" s="13">
        <f>IF(D2393="ZZ", Brick_Kilns_EF!$E$6*(0.75),Brick_Kilns_EF!$E$6)</f>
        <v>3.0299999999999999E-4</v>
      </c>
      <c r="M2393" s="13">
        <f t="shared" si="149"/>
        <v>2.6927034299999999</v>
      </c>
      <c r="N2393" s="13">
        <f>IF(D2393="ZZ",Brick_Kilns_EF!$E$7*(0.75),Brick_Kilns_EF!$E$7)</f>
        <v>2.3925000000000001E-3</v>
      </c>
      <c r="O2393" s="13">
        <f t="shared" si="150"/>
        <v>21.261692924999998</v>
      </c>
      <c r="P2393" s="13">
        <f>IF(D2393="ZZ",Brick_Kilns_EF!$E$8*(0.75),Brick_Kilns_EF!$E$8)</f>
        <v>5.399999999999999E-4</v>
      </c>
      <c r="Q2393" s="13">
        <f t="shared" si="151"/>
        <v>4.7988773999999985</v>
      </c>
    </row>
    <row r="2394" spans="1:17">
      <c r="A2394" s="13" t="s">
        <v>2405</v>
      </c>
      <c r="B2394" s="13">
        <v>23.263123589999999</v>
      </c>
      <c r="C2394" s="13">
        <v>88.910070680000004</v>
      </c>
      <c r="D2394" s="13" t="s">
        <v>2219</v>
      </c>
      <c r="E2394" s="13" t="s">
        <v>5000</v>
      </c>
      <c r="F2394" s="13" t="s">
        <v>9</v>
      </c>
      <c r="G2394" s="13" t="s">
        <v>4802</v>
      </c>
      <c r="H2394" s="13" t="s">
        <v>4816</v>
      </c>
      <c r="I2394" s="13">
        <f>(Brick_Kilns_EF!$B$13*Brick_Kilns_EF!$B$11*Brick_Kilns_EF!$B$12)</f>
        <v>8886.81</v>
      </c>
      <c r="J2394" s="13">
        <f>IF(D2394="ZZ",Brick_Kilns_EF!$E$9*(0.75),Brick_Kilns_EF!$E$9)</f>
        <v>5.6055000000000005E-4</v>
      </c>
      <c r="K2394" s="13">
        <f t="shared" si="148"/>
        <v>4.9815013454999999</v>
      </c>
      <c r="L2394" s="13">
        <f>IF(D2394="ZZ", Brick_Kilns_EF!$E$6*(0.75),Brick_Kilns_EF!$E$6)</f>
        <v>3.0299999999999999E-4</v>
      </c>
      <c r="M2394" s="13">
        <f t="shared" si="149"/>
        <v>2.6927034299999999</v>
      </c>
      <c r="N2394" s="13">
        <f>IF(D2394="ZZ",Brick_Kilns_EF!$E$7*(0.75),Brick_Kilns_EF!$E$7)</f>
        <v>2.3925000000000001E-3</v>
      </c>
      <c r="O2394" s="13">
        <f t="shared" si="150"/>
        <v>21.261692924999998</v>
      </c>
      <c r="P2394" s="13">
        <f>IF(D2394="ZZ",Brick_Kilns_EF!$E$8*(0.75),Brick_Kilns_EF!$E$8)</f>
        <v>5.399999999999999E-4</v>
      </c>
      <c r="Q2394" s="13">
        <f t="shared" si="151"/>
        <v>4.7988773999999985</v>
      </c>
    </row>
    <row r="2395" spans="1:17">
      <c r="A2395" s="13" t="s">
        <v>2406</v>
      </c>
      <c r="B2395" s="13">
        <v>22.445047479999999</v>
      </c>
      <c r="C2395" s="13">
        <v>90.181043669999994</v>
      </c>
      <c r="D2395" s="13" t="s">
        <v>2219</v>
      </c>
      <c r="E2395" s="13" t="s">
        <v>5000</v>
      </c>
      <c r="F2395" s="13" t="s">
        <v>11</v>
      </c>
      <c r="G2395" s="13" t="s">
        <v>4802</v>
      </c>
      <c r="H2395" s="13" t="s">
        <v>4816</v>
      </c>
      <c r="I2395" s="13">
        <f>(Brick_Kilns_EF!$B$13*Brick_Kilns_EF!$B$11*Brick_Kilns_EF!$B$12)</f>
        <v>8886.81</v>
      </c>
      <c r="J2395" s="13">
        <f>IF(D2395="ZZ",Brick_Kilns_EF!$E$9*(0.75),Brick_Kilns_EF!$E$9)</f>
        <v>5.6055000000000005E-4</v>
      </c>
      <c r="K2395" s="13">
        <f t="shared" si="148"/>
        <v>4.9815013454999999</v>
      </c>
      <c r="L2395" s="13">
        <f>IF(D2395="ZZ", Brick_Kilns_EF!$E$6*(0.75),Brick_Kilns_EF!$E$6)</f>
        <v>3.0299999999999999E-4</v>
      </c>
      <c r="M2395" s="13">
        <f t="shared" si="149"/>
        <v>2.6927034299999999</v>
      </c>
      <c r="N2395" s="13">
        <f>IF(D2395="ZZ",Brick_Kilns_EF!$E$7*(0.75),Brick_Kilns_EF!$E$7)</f>
        <v>2.3925000000000001E-3</v>
      </c>
      <c r="O2395" s="13">
        <f t="shared" si="150"/>
        <v>21.261692924999998</v>
      </c>
      <c r="P2395" s="13">
        <f>IF(D2395="ZZ",Brick_Kilns_EF!$E$8*(0.75),Brick_Kilns_EF!$E$8)</f>
        <v>5.399999999999999E-4</v>
      </c>
      <c r="Q2395" s="13">
        <f t="shared" si="151"/>
        <v>4.7988773999999985</v>
      </c>
    </row>
    <row r="2396" spans="1:17">
      <c r="A2396" s="13" t="s">
        <v>2407</v>
      </c>
      <c r="B2396" s="13">
        <v>22.442056569999998</v>
      </c>
      <c r="C2396" s="13">
        <v>90.179683789999999</v>
      </c>
      <c r="D2396" s="13" t="s">
        <v>2219</v>
      </c>
      <c r="E2396" s="13" t="s">
        <v>5000</v>
      </c>
      <c r="F2396" s="13" t="s">
        <v>11</v>
      </c>
      <c r="G2396" s="13" t="s">
        <v>4802</v>
      </c>
      <c r="H2396" s="13" t="s">
        <v>4816</v>
      </c>
      <c r="I2396" s="13">
        <f>(Brick_Kilns_EF!$B$13*Brick_Kilns_EF!$B$11*Brick_Kilns_EF!$B$12)</f>
        <v>8886.81</v>
      </c>
      <c r="J2396" s="13">
        <f>IF(D2396="ZZ",Brick_Kilns_EF!$E$9*(0.75),Brick_Kilns_EF!$E$9)</f>
        <v>5.6055000000000005E-4</v>
      </c>
      <c r="K2396" s="13">
        <f t="shared" si="148"/>
        <v>4.9815013454999999</v>
      </c>
      <c r="L2396" s="13">
        <f>IF(D2396="ZZ", Brick_Kilns_EF!$E$6*(0.75),Brick_Kilns_EF!$E$6)</f>
        <v>3.0299999999999999E-4</v>
      </c>
      <c r="M2396" s="13">
        <f t="shared" si="149"/>
        <v>2.6927034299999999</v>
      </c>
      <c r="N2396" s="13">
        <f>IF(D2396="ZZ",Brick_Kilns_EF!$E$7*(0.75),Brick_Kilns_EF!$E$7)</f>
        <v>2.3925000000000001E-3</v>
      </c>
      <c r="O2396" s="13">
        <f t="shared" si="150"/>
        <v>21.261692924999998</v>
      </c>
      <c r="P2396" s="13">
        <f>IF(D2396="ZZ",Brick_Kilns_EF!$E$8*(0.75),Brick_Kilns_EF!$E$8)</f>
        <v>5.399999999999999E-4</v>
      </c>
      <c r="Q2396" s="13">
        <f t="shared" si="151"/>
        <v>4.7988773999999985</v>
      </c>
    </row>
    <row r="2397" spans="1:17">
      <c r="A2397" s="13" t="s">
        <v>2408</v>
      </c>
      <c r="B2397" s="13">
        <v>22.830150620000001</v>
      </c>
      <c r="C2397" s="13">
        <v>89.597737670000001</v>
      </c>
      <c r="D2397" s="13" t="s">
        <v>2219</v>
      </c>
      <c r="E2397" s="13" t="s">
        <v>5000</v>
      </c>
      <c r="F2397" s="13" t="s">
        <v>9</v>
      </c>
      <c r="G2397" s="13" t="s">
        <v>4802</v>
      </c>
      <c r="H2397" s="13" t="s">
        <v>4816</v>
      </c>
      <c r="I2397" s="13">
        <f>(Brick_Kilns_EF!$B$13*Brick_Kilns_EF!$B$11*Brick_Kilns_EF!$B$12)</f>
        <v>8886.81</v>
      </c>
      <c r="J2397" s="13">
        <f>IF(D2397="ZZ",Brick_Kilns_EF!$E$9*(0.75),Brick_Kilns_EF!$E$9)</f>
        <v>5.6055000000000005E-4</v>
      </c>
      <c r="K2397" s="13">
        <f t="shared" si="148"/>
        <v>4.9815013454999999</v>
      </c>
      <c r="L2397" s="13">
        <f>IF(D2397="ZZ", Brick_Kilns_EF!$E$6*(0.75),Brick_Kilns_EF!$E$6)</f>
        <v>3.0299999999999999E-4</v>
      </c>
      <c r="M2397" s="13">
        <f t="shared" si="149"/>
        <v>2.6927034299999999</v>
      </c>
      <c r="N2397" s="13">
        <f>IF(D2397="ZZ",Brick_Kilns_EF!$E$7*(0.75),Brick_Kilns_EF!$E$7)</f>
        <v>2.3925000000000001E-3</v>
      </c>
      <c r="O2397" s="13">
        <f t="shared" si="150"/>
        <v>21.261692924999998</v>
      </c>
      <c r="P2397" s="13">
        <f>IF(D2397="ZZ",Brick_Kilns_EF!$E$8*(0.75),Brick_Kilns_EF!$E$8)</f>
        <v>5.399999999999999E-4</v>
      </c>
      <c r="Q2397" s="13">
        <f t="shared" si="151"/>
        <v>4.7988773999999985</v>
      </c>
    </row>
    <row r="2398" spans="1:17">
      <c r="A2398" s="13" t="s">
        <v>2409</v>
      </c>
      <c r="B2398" s="13">
        <v>22.462676699999999</v>
      </c>
      <c r="C2398" s="13">
        <v>89.044877749999998</v>
      </c>
      <c r="D2398" s="13" t="s">
        <v>2219</v>
      </c>
      <c r="E2398" s="13" t="s">
        <v>5000</v>
      </c>
      <c r="F2398" s="13" t="s">
        <v>9</v>
      </c>
      <c r="G2398" s="13" t="s">
        <v>4802</v>
      </c>
      <c r="H2398" s="13" t="s">
        <v>4816</v>
      </c>
      <c r="I2398" s="13">
        <f>(Brick_Kilns_EF!$B$13*Brick_Kilns_EF!$B$11*Brick_Kilns_EF!$B$12)</f>
        <v>8886.81</v>
      </c>
      <c r="J2398" s="13">
        <f>IF(D2398="ZZ",Brick_Kilns_EF!$E$9*(0.75),Brick_Kilns_EF!$E$9)</f>
        <v>5.6055000000000005E-4</v>
      </c>
      <c r="K2398" s="13">
        <f t="shared" si="148"/>
        <v>4.9815013454999999</v>
      </c>
      <c r="L2398" s="13">
        <f>IF(D2398="ZZ", Brick_Kilns_EF!$E$6*(0.75),Brick_Kilns_EF!$E$6)</f>
        <v>3.0299999999999999E-4</v>
      </c>
      <c r="M2398" s="13">
        <f t="shared" si="149"/>
        <v>2.6927034299999999</v>
      </c>
      <c r="N2398" s="13">
        <f>IF(D2398="ZZ",Brick_Kilns_EF!$E$7*(0.75),Brick_Kilns_EF!$E$7)</f>
        <v>2.3925000000000001E-3</v>
      </c>
      <c r="O2398" s="13">
        <f t="shared" si="150"/>
        <v>21.261692924999998</v>
      </c>
      <c r="P2398" s="13">
        <f>IF(D2398="ZZ",Brick_Kilns_EF!$E$8*(0.75),Brick_Kilns_EF!$E$8)</f>
        <v>5.399999999999999E-4</v>
      </c>
      <c r="Q2398" s="13">
        <f t="shared" si="151"/>
        <v>4.7988773999999985</v>
      </c>
    </row>
    <row r="2399" spans="1:17">
      <c r="A2399" s="13" t="s">
        <v>2410</v>
      </c>
      <c r="B2399" s="13">
        <v>22.314973089999999</v>
      </c>
      <c r="C2399" s="13">
        <v>89.102329609999998</v>
      </c>
      <c r="D2399" s="13" t="s">
        <v>2219</v>
      </c>
      <c r="E2399" s="13" t="s">
        <v>5000</v>
      </c>
      <c r="F2399" s="13" t="s">
        <v>9</v>
      </c>
      <c r="G2399" s="13" t="s">
        <v>4802</v>
      </c>
      <c r="H2399" s="13" t="s">
        <v>4816</v>
      </c>
      <c r="I2399" s="13">
        <f>(Brick_Kilns_EF!$B$13*Brick_Kilns_EF!$B$11*Brick_Kilns_EF!$B$12)</f>
        <v>8886.81</v>
      </c>
      <c r="J2399" s="13">
        <f>IF(D2399="ZZ",Brick_Kilns_EF!$E$9*(0.75),Brick_Kilns_EF!$E$9)</f>
        <v>5.6055000000000005E-4</v>
      </c>
      <c r="K2399" s="13">
        <f t="shared" si="148"/>
        <v>4.9815013454999999</v>
      </c>
      <c r="L2399" s="13">
        <f>IF(D2399="ZZ", Brick_Kilns_EF!$E$6*(0.75),Brick_Kilns_EF!$E$6)</f>
        <v>3.0299999999999999E-4</v>
      </c>
      <c r="M2399" s="13">
        <f t="shared" si="149"/>
        <v>2.6927034299999999</v>
      </c>
      <c r="N2399" s="13">
        <f>IF(D2399="ZZ",Brick_Kilns_EF!$E$7*(0.75),Brick_Kilns_EF!$E$7)</f>
        <v>2.3925000000000001E-3</v>
      </c>
      <c r="O2399" s="13">
        <f t="shared" si="150"/>
        <v>21.261692924999998</v>
      </c>
      <c r="P2399" s="13">
        <f>IF(D2399="ZZ",Brick_Kilns_EF!$E$8*(0.75),Brick_Kilns_EF!$E$8)</f>
        <v>5.399999999999999E-4</v>
      </c>
      <c r="Q2399" s="13">
        <f t="shared" si="151"/>
        <v>4.7988773999999985</v>
      </c>
    </row>
    <row r="2400" spans="1:17">
      <c r="A2400" s="13" t="s">
        <v>2411</v>
      </c>
      <c r="B2400" s="13">
        <v>22.860276939999999</v>
      </c>
      <c r="C2400" s="13">
        <v>89.358756839999998</v>
      </c>
      <c r="D2400" s="13" t="s">
        <v>2219</v>
      </c>
      <c r="E2400" s="13" t="s">
        <v>5000</v>
      </c>
      <c r="F2400" s="13" t="s">
        <v>9</v>
      </c>
      <c r="G2400" s="13" t="s">
        <v>4802</v>
      </c>
      <c r="H2400" s="13" t="s">
        <v>4816</v>
      </c>
      <c r="I2400" s="13">
        <f>(Brick_Kilns_EF!$B$13*Brick_Kilns_EF!$B$11*Brick_Kilns_EF!$B$12)</f>
        <v>8886.81</v>
      </c>
      <c r="J2400" s="13">
        <f>IF(D2400="ZZ",Brick_Kilns_EF!$E$9*(0.75),Brick_Kilns_EF!$E$9)</f>
        <v>5.6055000000000005E-4</v>
      </c>
      <c r="K2400" s="13">
        <f t="shared" si="148"/>
        <v>4.9815013454999999</v>
      </c>
      <c r="L2400" s="13">
        <f>IF(D2400="ZZ", Brick_Kilns_EF!$E$6*(0.75),Brick_Kilns_EF!$E$6)</f>
        <v>3.0299999999999999E-4</v>
      </c>
      <c r="M2400" s="13">
        <f t="shared" si="149"/>
        <v>2.6927034299999999</v>
      </c>
      <c r="N2400" s="13">
        <f>IF(D2400="ZZ",Brick_Kilns_EF!$E$7*(0.75),Brick_Kilns_EF!$E$7)</f>
        <v>2.3925000000000001E-3</v>
      </c>
      <c r="O2400" s="13">
        <f t="shared" si="150"/>
        <v>21.261692924999998</v>
      </c>
      <c r="P2400" s="13">
        <f>IF(D2400="ZZ",Brick_Kilns_EF!$E$8*(0.75),Brick_Kilns_EF!$E$8)</f>
        <v>5.399999999999999E-4</v>
      </c>
      <c r="Q2400" s="13">
        <f t="shared" si="151"/>
        <v>4.7988773999999985</v>
      </c>
    </row>
    <row r="2401" spans="1:17">
      <c r="A2401" s="13" t="s">
        <v>2412</v>
      </c>
      <c r="B2401" s="13">
        <v>22.86038963</v>
      </c>
      <c r="C2401" s="13">
        <v>89.356870220000005</v>
      </c>
      <c r="D2401" s="13" t="s">
        <v>2219</v>
      </c>
      <c r="E2401" s="13" t="s">
        <v>5000</v>
      </c>
      <c r="F2401" s="13" t="s">
        <v>9</v>
      </c>
      <c r="G2401" s="13" t="s">
        <v>4802</v>
      </c>
      <c r="H2401" s="13" t="s">
        <v>4816</v>
      </c>
      <c r="I2401" s="13">
        <f>(Brick_Kilns_EF!$B$13*Brick_Kilns_EF!$B$11*Brick_Kilns_EF!$B$12)</f>
        <v>8886.81</v>
      </c>
      <c r="J2401" s="13">
        <f>IF(D2401="ZZ",Brick_Kilns_EF!$E$9*(0.75),Brick_Kilns_EF!$E$9)</f>
        <v>5.6055000000000005E-4</v>
      </c>
      <c r="K2401" s="13">
        <f t="shared" si="148"/>
        <v>4.9815013454999999</v>
      </c>
      <c r="L2401" s="13">
        <f>IF(D2401="ZZ", Brick_Kilns_EF!$E$6*(0.75),Brick_Kilns_EF!$E$6)</f>
        <v>3.0299999999999999E-4</v>
      </c>
      <c r="M2401" s="13">
        <f t="shared" si="149"/>
        <v>2.6927034299999999</v>
      </c>
      <c r="N2401" s="13">
        <f>IF(D2401="ZZ",Brick_Kilns_EF!$E$7*(0.75),Brick_Kilns_EF!$E$7)</f>
        <v>2.3925000000000001E-3</v>
      </c>
      <c r="O2401" s="13">
        <f t="shared" si="150"/>
        <v>21.261692924999998</v>
      </c>
      <c r="P2401" s="13">
        <f>IF(D2401="ZZ",Brick_Kilns_EF!$E$8*(0.75),Brick_Kilns_EF!$E$8)</f>
        <v>5.399999999999999E-4</v>
      </c>
      <c r="Q2401" s="13">
        <f t="shared" si="151"/>
        <v>4.7988773999999985</v>
      </c>
    </row>
    <row r="2402" spans="1:17">
      <c r="A2402" s="13" t="s">
        <v>2413</v>
      </c>
      <c r="B2402" s="13">
        <v>25.073332600000001</v>
      </c>
      <c r="C2402" s="13">
        <v>90.034841060000005</v>
      </c>
      <c r="D2402" s="13" t="s">
        <v>2219</v>
      </c>
      <c r="E2402" s="13" t="s">
        <v>5000</v>
      </c>
      <c r="F2402" s="13" t="s">
        <v>248</v>
      </c>
      <c r="G2402" s="13" t="s">
        <v>4802</v>
      </c>
      <c r="H2402" s="13" t="s">
        <v>4816</v>
      </c>
      <c r="I2402" s="13">
        <f>(Brick_Kilns_EF!$B$13*Brick_Kilns_EF!$B$11*Brick_Kilns_EF!$B$12)</f>
        <v>8886.81</v>
      </c>
      <c r="J2402" s="13">
        <f>IF(D2402="ZZ",Brick_Kilns_EF!$E$9*(0.75),Brick_Kilns_EF!$E$9)</f>
        <v>5.6055000000000005E-4</v>
      </c>
      <c r="K2402" s="13">
        <f t="shared" si="148"/>
        <v>4.9815013454999999</v>
      </c>
      <c r="L2402" s="13">
        <f>IF(D2402="ZZ", Brick_Kilns_EF!$E$6*(0.75),Brick_Kilns_EF!$E$6)</f>
        <v>3.0299999999999999E-4</v>
      </c>
      <c r="M2402" s="13">
        <f t="shared" si="149"/>
        <v>2.6927034299999999</v>
      </c>
      <c r="N2402" s="13">
        <f>IF(D2402="ZZ",Brick_Kilns_EF!$E$7*(0.75),Brick_Kilns_EF!$E$7)</f>
        <v>2.3925000000000001E-3</v>
      </c>
      <c r="O2402" s="13">
        <f t="shared" si="150"/>
        <v>21.261692924999998</v>
      </c>
      <c r="P2402" s="13">
        <f>IF(D2402="ZZ",Brick_Kilns_EF!$E$8*(0.75),Brick_Kilns_EF!$E$8)</f>
        <v>5.399999999999999E-4</v>
      </c>
      <c r="Q2402" s="13">
        <f t="shared" si="151"/>
        <v>4.7988773999999985</v>
      </c>
    </row>
    <row r="2403" spans="1:17">
      <c r="A2403" s="13" t="s">
        <v>2414</v>
      </c>
      <c r="B2403" s="13">
        <v>24.48141214</v>
      </c>
      <c r="C2403" s="13">
        <v>89.470529690000006</v>
      </c>
      <c r="D2403" s="13" t="s">
        <v>2219</v>
      </c>
      <c r="E2403" s="13" t="s">
        <v>5000</v>
      </c>
      <c r="F2403" s="13" t="s">
        <v>42</v>
      </c>
      <c r="G2403" s="13" t="s">
        <v>4802</v>
      </c>
      <c r="H2403" s="13" t="s">
        <v>4816</v>
      </c>
      <c r="I2403" s="13">
        <f>(Brick_Kilns_EF!$B$13*Brick_Kilns_EF!$B$11*Brick_Kilns_EF!$B$12)</f>
        <v>8886.81</v>
      </c>
      <c r="J2403" s="13">
        <f>IF(D2403="ZZ",Brick_Kilns_EF!$E$9*(0.75),Brick_Kilns_EF!$E$9)</f>
        <v>5.6055000000000005E-4</v>
      </c>
      <c r="K2403" s="13">
        <f t="shared" si="148"/>
        <v>4.9815013454999999</v>
      </c>
      <c r="L2403" s="13">
        <f>IF(D2403="ZZ", Brick_Kilns_EF!$E$6*(0.75),Brick_Kilns_EF!$E$6)</f>
        <v>3.0299999999999999E-4</v>
      </c>
      <c r="M2403" s="13">
        <f t="shared" si="149"/>
        <v>2.6927034299999999</v>
      </c>
      <c r="N2403" s="13">
        <f>IF(D2403="ZZ",Brick_Kilns_EF!$E$7*(0.75),Brick_Kilns_EF!$E$7)</f>
        <v>2.3925000000000001E-3</v>
      </c>
      <c r="O2403" s="13">
        <f t="shared" si="150"/>
        <v>21.261692924999998</v>
      </c>
      <c r="P2403" s="13">
        <f>IF(D2403="ZZ",Brick_Kilns_EF!$E$8*(0.75),Brick_Kilns_EF!$E$8)</f>
        <v>5.399999999999999E-4</v>
      </c>
      <c r="Q2403" s="13">
        <f t="shared" si="151"/>
        <v>4.7988773999999985</v>
      </c>
    </row>
    <row r="2404" spans="1:17">
      <c r="A2404" s="13" t="s">
        <v>2415</v>
      </c>
      <c r="B2404" s="13">
        <v>22.990425510000001</v>
      </c>
      <c r="C2404" s="13">
        <v>89.805181360000006</v>
      </c>
      <c r="D2404" s="13" t="s">
        <v>2219</v>
      </c>
      <c r="E2404" s="13" t="s">
        <v>5000</v>
      </c>
      <c r="F2404" s="13" t="s">
        <v>7</v>
      </c>
      <c r="G2404" s="13" t="s">
        <v>4802</v>
      </c>
      <c r="H2404" s="13" t="s">
        <v>4816</v>
      </c>
      <c r="I2404" s="13">
        <f>(Brick_Kilns_EF!$B$13*Brick_Kilns_EF!$B$11*Brick_Kilns_EF!$B$12)</f>
        <v>8886.81</v>
      </c>
      <c r="J2404" s="13">
        <f>IF(D2404="ZZ",Brick_Kilns_EF!$E$9*(0.75),Brick_Kilns_EF!$E$9)</f>
        <v>5.6055000000000005E-4</v>
      </c>
      <c r="K2404" s="13">
        <f t="shared" si="148"/>
        <v>4.9815013454999999</v>
      </c>
      <c r="L2404" s="13">
        <f>IF(D2404="ZZ", Brick_Kilns_EF!$E$6*(0.75),Brick_Kilns_EF!$E$6)</f>
        <v>3.0299999999999999E-4</v>
      </c>
      <c r="M2404" s="13">
        <f t="shared" si="149"/>
        <v>2.6927034299999999</v>
      </c>
      <c r="N2404" s="13">
        <f>IF(D2404="ZZ",Brick_Kilns_EF!$E$7*(0.75),Brick_Kilns_EF!$E$7)</f>
        <v>2.3925000000000001E-3</v>
      </c>
      <c r="O2404" s="13">
        <f t="shared" si="150"/>
        <v>21.261692924999998</v>
      </c>
      <c r="P2404" s="13">
        <f>IF(D2404="ZZ",Brick_Kilns_EF!$E$8*(0.75),Brick_Kilns_EF!$E$8)</f>
        <v>5.399999999999999E-4</v>
      </c>
      <c r="Q2404" s="13">
        <f t="shared" si="151"/>
        <v>4.7988773999999985</v>
      </c>
    </row>
    <row r="2405" spans="1:17">
      <c r="A2405" s="13" t="s">
        <v>2416</v>
      </c>
      <c r="B2405" s="13">
        <v>22.655110090000001</v>
      </c>
      <c r="C2405" s="13">
        <v>90.354868800000006</v>
      </c>
      <c r="D2405" s="13" t="s">
        <v>2219</v>
      </c>
      <c r="E2405" s="13" t="s">
        <v>5000</v>
      </c>
      <c r="F2405" s="13" t="s">
        <v>11</v>
      </c>
      <c r="G2405" s="13" t="s">
        <v>4802</v>
      </c>
      <c r="H2405" s="13" t="s">
        <v>4816</v>
      </c>
      <c r="I2405" s="13">
        <f>(Brick_Kilns_EF!$B$13*Brick_Kilns_EF!$B$11*Brick_Kilns_EF!$B$12)</f>
        <v>8886.81</v>
      </c>
      <c r="J2405" s="13">
        <f>IF(D2405="ZZ",Brick_Kilns_EF!$E$9*(0.75),Brick_Kilns_EF!$E$9)</f>
        <v>5.6055000000000005E-4</v>
      </c>
      <c r="K2405" s="13">
        <f t="shared" si="148"/>
        <v>4.9815013454999999</v>
      </c>
      <c r="L2405" s="13">
        <f>IF(D2405="ZZ", Brick_Kilns_EF!$E$6*(0.75),Brick_Kilns_EF!$E$6)</f>
        <v>3.0299999999999999E-4</v>
      </c>
      <c r="M2405" s="13">
        <f t="shared" si="149"/>
        <v>2.6927034299999999</v>
      </c>
      <c r="N2405" s="13">
        <f>IF(D2405="ZZ",Brick_Kilns_EF!$E$7*(0.75),Brick_Kilns_EF!$E$7)</f>
        <v>2.3925000000000001E-3</v>
      </c>
      <c r="O2405" s="13">
        <f t="shared" si="150"/>
        <v>21.261692924999998</v>
      </c>
      <c r="P2405" s="13">
        <f>IF(D2405="ZZ",Brick_Kilns_EF!$E$8*(0.75),Brick_Kilns_EF!$E$8)</f>
        <v>5.399999999999999E-4</v>
      </c>
      <c r="Q2405" s="13">
        <f t="shared" si="151"/>
        <v>4.7988773999999985</v>
      </c>
    </row>
    <row r="2406" spans="1:17">
      <c r="A2406" s="13" t="s">
        <v>2417</v>
      </c>
      <c r="B2406" s="13">
        <v>22.668732689999999</v>
      </c>
      <c r="C2406" s="13">
        <v>90.608744970000004</v>
      </c>
      <c r="D2406" s="13" t="s">
        <v>2219</v>
      </c>
      <c r="E2406" s="13" t="s">
        <v>5000</v>
      </c>
      <c r="F2406" s="13" t="s">
        <v>11</v>
      </c>
      <c r="G2406" s="13" t="s">
        <v>4802</v>
      </c>
      <c r="H2406" s="13" t="s">
        <v>4816</v>
      </c>
      <c r="I2406" s="13">
        <f>(Brick_Kilns_EF!$B$13*Brick_Kilns_EF!$B$11*Brick_Kilns_EF!$B$12)</f>
        <v>8886.81</v>
      </c>
      <c r="J2406" s="13">
        <f>IF(D2406="ZZ",Brick_Kilns_EF!$E$9*(0.75),Brick_Kilns_EF!$E$9)</f>
        <v>5.6055000000000005E-4</v>
      </c>
      <c r="K2406" s="13">
        <f t="shared" si="148"/>
        <v>4.9815013454999999</v>
      </c>
      <c r="L2406" s="13">
        <f>IF(D2406="ZZ", Brick_Kilns_EF!$E$6*(0.75),Brick_Kilns_EF!$E$6)</f>
        <v>3.0299999999999999E-4</v>
      </c>
      <c r="M2406" s="13">
        <f t="shared" si="149"/>
        <v>2.6927034299999999</v>
      </c>
      <c r="N2406" s="13">
        <f>IF(D2406="ZZ",Brick_Kilns_EF!$E$7*(0.75),Brick_Kilns_EF!$E$7)</f>
        <v>2.3925000000000001E-3</v>
      </c>
      <c r="O2406" s="13">
        <f t="shared" si="150"/>
        <v>21.261692924999998</v>
      </c>
      <c r="P2406" s="13">
        <f>IF(D2406="ZZ",Brick_Kilns_EF!$E$8*(0.75),Brick_Kilns_EF!$E$8)</f>
        <v>5.399999999999999E-4</v>
      </c>
      <c r="Q2406" s="13">
        <f t="shared" si="151"/>
        <v>4.7988773999999985</v>
      </c>
    </row>
    <row r="2407" spans="1:17">
      <c r="A2407" s="13" t="s">
        <v>2418</v>
      </c>
      <c r="B2407" s="13">
        <v>24.96868993</v>
      </c>
      <c r="C2407" s="13">
        <v>89.570753600000003</v>
      </c>
      <c r="D2407" s="13" t="s">
        <v>2219</v>
      </c>
      <c r="E2407" s="13" t="s">
        <v>5000</v>
      </c>
      <c r="F2407" s="13" t="s">
        <v>42</v>
      </c>
      <c r="G2407" s="13" t="s">
        <v>4802</v>
      </c>
      <c r="H2407" s="13" t="s">
        <v>4816</v>
      </c>
      <c r="I2407" s="13">
        <f>(Brick_Kilns_EF!$B$13*Brick_Kilns_EF!$B$11*Brick_Kilns_EF!$B$12)</f>
        <v>8886.81</v>
      </c>
      <c r="J2407" s="13">
        <f>IF(D2407="ZZ",Brick_Kilns_EF!$E$9*(0.75),Brick_Kilns_EF!$E$9)</f>
        <v>5.6055000000000005E-4</v>
      </c>
      <c r="K2407" s="13">
        <f t="shared" si="148"/>
        <v>4.9815013454999999</v>
      </c>
      <c r="L2407" s="13">
        <f>IF(D2407="ZZ", Brick_Kilns_EF!$E$6*(0.75),Brick_Kilns_EF!$E$6)</f>
        <v>3.0299999999999999E-4</v>
      </c>
      <c r="M2407" s="13">
        <f t="shared" si="149"/>
        <v>2.6927034299999999</v>
      </c>
      <c r="N2407" s="13">
        <f>IF(D2407="ZZ",Brick_Kilns_EF!$E$7*(0.75),Brick_Kilns_EF!$E$7)</f>
        <v>2.3925000000000001E-3</v>
      </c>
      <c r="O2407" s="13">
        <f t="shared" si="150"/>
        <v>21.261692924999998</v>
      </c>
      <c r="P2407" s="13">
        <f>IF(D2407="ZZ",Brick_Kilns_EF!$E$8*(0.75),Brick_Kilns_EF!$E$8)</f>
        <v>5.399999999999999E-4</v>
      </c>
      <c r="Q2407" s="13">
        <f t="shared" si="151"/>
        <v>4.7988773999999985</v>
      </c>
    </row>
    <row r="2408" spans="1:17">
      <c r="A2408" s="13" t="s">
        <v>2419</v>
      </c>
      <c r="B2408" s="13">
        <v>22.669265020000001</v>
      </c>
      <c r="C2408" s="13">
        <v>90.224294959999995</v>
      </c>
      <c r="D2408" s="13" t="s">
        <v>2219</v>
      </c>
      <c r="E2408" s="13" t="s">
        <v>5000</v>
      </c>
      <c r="F2408" s="13" t="s">
        <v>11</v>
      </c>
      <c r="G2408" s="13" t="s">
        <v>4802</v>
      </c>
      <c r="H2408" s="13" t="s">
        <v>4816</v>
      </c>
      <c r="I2408" s="13">
        <f>(Brick_Kilns_EF!$B$13*Brick_Kilns_EF!$B$11*Brick_Kilns_EF!$B$12)</f>
        <v>8886.81</v>
      </c>
      <c r="J2408" s="13">
        <f>IF(D2408="ZZ",Brick_Kilns_EF!$E$9*(0.75),Brick_Kilns_EF!$E$9)</f>
        <v>5.6055000000000005E-4</v>
      </c>
      <c r="K2408" s="13">
        <f t="shared" si="148"/>
        <v>4.9815013454999999</v>
      </c>
      <c r="L2408" s="13">
        <f>IF(D2408="ZZ", Brick_Kilns_EF!$E$6*(0.75),Brick_Kilns_EF!$E$6)</f>
        <v>3.0299999999999999E-4</v>
      </c>
      <c r="M2408" s="13">
        <f t="shared" si="149"/>
        <v>2.6927034299999999</v>
      </c>
      <c r="N2408" s="13">
        <f>IF(D2408="ZZ",Brick_Kilns_EF!$E$7*(0.75),Brick_Kilns_EF!$E$7)</f>
        <v>2.3925000000000001E-3</v>
      </c>
      <c r="O2408" s="13">
        <f t="shared" si="150"/>
        <v>21.261692924999998</v>
      </c>
      <c r="P2408" s="13">
        <f>IF(D2408="ZZ",Brick_Kilns_EF!$E$8*(0.75),Brick_Kilns_EF!$E$8)</f>
        <v>5.399999999999999E-4</v>
      </c>
      <c r="Q2408" s="13">
        <f t="shared" si="151"/>
        <v>4.7988773999999985</v>
      </c>
    </row>
    <row r="2409" spans="1:17">
      <c r="A2409" s="13" t="s">
        <v>2420</v>
      </c>
      <c r="B2409" s="13">
        <v>22.82567998</v>
      </c>
      <c r="C2409" s="13">
        <v>90.002317180000006</v>
      </c>
      <c r="D2409" s="13" t="s">
        <v>2219</v>
      </c>
      <c r="E2409" s="13" t="s">
        <v>5000</v>
      </c>
      <c r="F2409" s="13" t="s">
        <v>11</v>
      </c>
      <c r="G2409" s="13" t="s">
        <v>4802</v>
      </c>
      <c r="H2409" s="13" t="s">
        <v>4816</v>
      </c>
      <c r="I2409" s="13">
        <f>(Brick_Kilns_EF!$B$13*Brick_Kilns_EF!$B$11*Brick_Kilns_EF!$B$12)</f>
        <v>8886.81</v>
      </c>
      <c r="J2409" s="13">
        <f>IF(D2409="ZZ",Brick_Kilns_EF!$E$9*(0.75),Brick_Kilns_EF!$E$9)</f>
        <v>5.6055000000000005E-4</v>
      </c>
      <c r="K2409" s="13">
        <f t="shared" si="148"/>
        <v>4.9815013454999999</v>
      </c>
      <c r="L2409" s="13">
        <f>IF(D2409="ZZ", Brick_Kilns_EF!$E$6*(0.75),Brick_Kilns_EF!$E$6)</f>
        <v>3.0299999999999999E-4</v>
      </c>
      <c r="M2409" s="13">
        <f t="shared" si="149"/>
        <v>2.6927034299999999</v>
      </c>
      <c r="N2409" s="13">
        <f>IF(D2409="ZZ",Brick_Kilns_EF!$E$7*(0.75),Brick_Kilns_EF!$E$7)</f>
        <v>2.3925000000000001E-3</v>
      </c>
      <c r="O2409" s="13">
        <f t="shared" si="150"/>
        <v>21.261692924999998</v>
      </c>
      <c r="P2409" s="13">
        <f>IF(D2409="ZZ",Brick_Kilns_EF!$E$8*(0.75),Brick_Kilns_EF!$E$8)</f>
        <v>5.399999999999999E-4</v>
      </c>
      <c r="Q2409" s="13">
        <f t="shared" si="151"/>
        <v>4.7988773999999985</v>
      </c>
    </row>
    <row r="2410" spans="1:17">
      <c r="A2410" s="13" t="s">
        <v>2421</v>
      </c>
      <c r="B2410" s="13">
        <v>23.649380229999998</v>
      </c>
      <c r="C2410" s="13">
        <v>90.123710329999994</v>
      </c>
      <c r="D2410" s="13" t="s">
        <v>2219</v>
      </c>
      <c r="E2410" s="13" t="s">
        <v>5000</v>
      </c>
      <c r="F2410" s="13" t="s">
        <v>7</v>
      </c>
      <c r="G2410" s="13" t="s">
        <v>4802</v>
      </c>
      <c r="H2410" s="13" t="s">
        <v>4816</v>
      </c>
      <c r="I2410" s="13">
        <f>(Brick_Kilns_EF!$B$13*Brick_Kilns_EF!$B$11*Brick_Kilns_EF!$B$12)</f>
        <v>8886.81</v>
      </c>
      <c r="J2410" s="13">
        <f>IF(D2410="ZZ",Brick_Kilns_EF!$E$9*(0.75),Brick_Kilns_EF!$E$9)</f>
        <v>5.6055000000000005E-4</v>
      </c>
      <c r="K2410" s="13">
        <f t="shared" si="148"/>
        <v>4.9815013454999999</v>
      </c>
      <c r="L2410" s="13">
        <f>IF(D2410="ZZ", Brick_Kilns_EF!$E$6*(0.75),Brick_Kilns_EF!$E$6)</f>
        <v>3.0299999999999999E-4</v>
      </c>
      <c r="M2410" s="13">
        <f t="shared" si="149"/>
        <v>2.6927034299999999</v>
      </c>
      <c r="N2410" s="13">
        <f>IF(D2410="ZZ",Brick_Kilns_EF!$E$7*(0.75),Brick_Kilns_EF!$E$7)</f>
        <v>2.3925000000000001E-3</v>
      </c>
      <c r="O2410" s="13">
        <f t="shared" si="150"/>
        <v>21.261692924999998</v>
      </c>
      <c r="P2410" s="13">
        <f>IF(D2410="ZZ",Brick_Kilns_EF!$E$8*(0.75),Brick_Kilns_EF!$E$8)</f>
        <v>5.399999999999999E-4</v>
      </c>
      <c r="Q2410" s="13">
        <f t="shared" si="151"/>
        <v>4.7988773999999985</v>
      </c>
    </row>
    <row r="2411" spans="1:17">
      <c r="A2411" s="13" t="s">
        <v>2422</v>
      </c>
      <c r="B2411" s="13">
        <v>22.724261039999998</v>
      </c>
      <c r="C2411" s="13">
        <v>90.579708080000003</v>
      </c>
      <c r="D2411" s="13" t="s">
        <v>2219</v>
      </c>
      <c r="E2411" s="13" t="s">
        <v>5000</v>
      </c>
      <c r="F2411" s="13" t="s">
        <v>11</v>
      </c>
      <c r="G2411" s="13" t="s">
        <v>4802</v>
      </c>
      <c r="H2411" s="13" t="s">
        <v>4816</v>
      </c>
      <c r="I2411" s="13">
        <f>(Brick_Kilns_EF!$B$13*Brick_Kilns_EF!$B$11*Brick_Kilns_EF!$B$12)</f>
        <v>8886.81</v>
      </c>
      <c r="J2411" s="13">
        <f>IF(D2411="ZZ",Brick_Kilns_EF!$E$9*(0.75),Brick_Kilns_EF!$E$9)</f>
        <v>5.6055000000000005E-4</v>
      </c>
      <c r="K2411" s="13">
        <f t="shared" si="148"/>
        <v>4.9815013454999999</v>
      </c>
      <c r="L2411" s="13">
        <f>IF(D2411="ZZ", Brick_Kilns_EF!$E$6*(0.75),Brick_Kilns_EF!$E$6)</f>
        <v>3.0299999999999999E-4</v>
      </c>
      <c r="M2411" s="13">
        <f t="shared" si="149"/>
        <v>2.6927034299999999</v>
      </c>
      <c r="N2411" s="13">
        <f>IF(D2411="ZZ",Brick_Kilns_EF!$E$7*(0.75),Brick_Kilns_EF!$E$7)</f>
        <v>2.3925000000000001E-3</v>
      </c>
      <c r="O2411" s="13">
        <f t="shared" si="150"/>
        <v>21.261692924999998</v>
      </c>
      <c r="P2411" s="13">
        <f>IF(D2411="ZZ",Brick_Kilns_EF!$E$8*(0.75),Brick_Kilns_EF!$E$8)</f>
        <v>5.399999999999999E-4</v>
      </c>
      <c r="Q2411" s="13">
        <f t="shared" si="151"/>
        <v>4.7988773999999985</v>
      </c>
    </row>
    <row r="2412" spans="1:17">
      <c r="A2412" s="13" t="s">
        <v>2423</v>
      </c>
      <c r="B2412" s="13">
        <v>23.019011540000001</v>
      </c>
      <c r="C2412" s="13">
        <v>89.252261540000006</v>
      </c>
      <c r="D2412" s="13" t="s">
        <v>2219</v>
      </c>
      <c r="E2412" s="13" t="s">
        <v>5000</v>
      </c>
      <c r="F2412" s="13" t="s">
        <v>9</v>
      </c>
      <c r="G2412" s="13" t="s">
        <v>4802</v>
      </c>
      <c r="H2412" s="13" t="s">
        <v>4816</v>
      </c>
      <c r="I2412" s="13">
        <f>(Brick_Kilns_EF!$B$13*Brick_Kilns_EF!$B$11*Brick_Kilns_EF!$B$12)</f>
        <v>8886.81</v>
      </c>
      <c r="J2412" s="13">
        <f>IF(D2412="ZZ",Brick_Kilns_EF!$E$9*(0.75),Brick_Kilns_EF!$E$9)</f>
        <v>5.6055000000000005E-4</v>
      </c>
      <c r="K2412" s="13">
        <f t="shared" si="148"/>
        <v>4.9815013454999999</v>
      </c>
      <c r="L2412" s="13">
        <f>IF(D2412="ZZ", Brick_Kilns_EF!$E$6*(0.75),Brick_Kilns_EF!$E$6)</f>
        <v>3.0299999999999999E-4</v>
      </c>
      <c r="M2412" s="13">
        <f t="shared" si="149"/>
        <v>2.6927034299999999</v>
      </c>
      <c r="N2412" s="13">
        <f>IF(D2412="ZZ",Brick_Kilns_EF!$E$7*(0.75),Brick_Kilns_EF!$E$7)</f>
        <v>2.3925000000000001E-3</v>
      </c>
      <c r="O2412" s="13">
        <f t="shared" si="150"/>
        <v>21.261692924999998</v>
      </c>
      <c r="P2412" s="13">
        <f>IF(D2412="ZZ",Brick_Kilns_EF!$E$8*(0.75),Brick_Kilns_EF!$E$8)</f>
        <v>5.399999999999999E-4</v>
      </c>
      <c r="Q2412" s="13">
        <f t="shared" si="151"/>
        <v>4.7988773999999985</v>
      </c>
    </row>
    <row r="2413" spans="1:17">
      <c r="A2413" s="13" t="s">
        <v>2424</v>
      </c>
      <c r="B2413" s="13">
        <v>23.9638241</v>
      </c>
      <c r="C2413" s="13">
        <v>89.425163370000007</v>
      </c>
      <c r="D2413" s="13" t="s">
        <v>2219</v>
      </c>
      <c r="E2413" s="13" t="s">
        <v>5000</v>
      </c>
      <c r="F2413" s="13" t="s">
        <v>42</v>
      </c>
      <c r="G2413" s="13" t="s">
        <v>4802</v>
      </c>
      <c r="H2413" s="13" t="s">
        <v>4816</v>
      </c>
      <c r="I2413" s="13">
        <f>(Brick_Kilns_EF!$B$13*Brick_Kilns_EF!$B$11*Brick_Kilns_EF!$B$12)</f>
        <v>8886.81</v>
      </c>
      <c r="J2413" s="13">
        <f>IF(D2413="ZZ",Brick_Kilns_EF!$E$9*(0.75),Brick_Kilns_EF!$E$9)</f>
        <v>5.6055000000000005E-4</v>
      </c>
      <c r="K2413" s="13">
        <f t="shared" si="148"/>
        <v>4.9815013454999999</v>
      </c>
      <c r="L2413" s="13">
        <f>IF(D2413="ZZ", Brick_Kilns_EF!$E$6*(0.75),Brick_Kilns_EF!$E$6)</f>
        <v>3.0299999999999999E-4</v>
      </c>
      <c r="M2413" s="13">
        <f t="shared" si="149"/>
        <v>2.6927034299999999</v>
      </c>
      <c r="N2413" s="13">
        <f>IF(D2413="ZZ",Brick_Kilns_EF!$E$7*(0.75),Brick_Kilns_EF!$E$7)</f>
        <v>2.3925000000000001E-3</v>
      </c>
      <c r="O2413" s="13">
        <f t="shared" si="150"/>
        <v>21.261692924999998</v>
      </c>
      <c r="P2413" s="13">
        <f>IF(D2413="ZZ",Brick_Kilns_EF!$E$8*(0.75),Brick_Kilns_EF!$E$8)</f>
        <v>5.399999999999999E-4</v>
      </c>
      <c r="Q2413" s="13">
        <f t="shared" si="151"/>
        <v>4.7988773999999985</v>
      </c>
    </row>
    <row r="2414" spans="1:17">
      <c r="A2414" s="13" t="s">
        <v>2425</v>
      </c>
      <c r="B2414" s="13">
        <v>22.637641739999999</v>
      </c>
      <c r="C2414" s="13">
        <v>90.246644059999994</v>
      </c>
      <c r="D2414" s="13" t="s">
        <v>2219</v>
      </c>
      <c r="E2414" s="13" t="s">
        <v>5000</v>
      </c>
      <c r="F2414" s="13" t="s">
        <v>11</v>
      </c>
      <c r="G2414" s="13" t="s">
        <v>4802</v>
      </c>
      <c r="H2414" s="13" t="s">
        <v>4816</v>
      </c>
      <c r="I2414" s="13">
        <f>(Brick_Kilns_EF!$B$13*Brick_Kilns_EF!$B$11*Brick_Kilns_EF!$B$12)</f>
        <v>8886.81</v>
      </c>
      <c r="J2414" s="13">
        <f>IF(D2414="ZZ",Brick_Kilns_EF!$E$9*(0.75),Brick_Kilns_EF!$E$9)</f>
        <v>5.6055000000000005E-4</v>
      </c>
      <c r="K2414" s="13">
        <f t="shared" si="148"/>
        <v>4.9815013454999999</v>
      </c>
      <c r="L2414" s="13">
        <f>IF(D2414="ZZ", Brick_Kilns_EF!$E$6*(0.75),Brick_Kilns_EF!$E$6)</f>
        <v>3.0299999999999999E-4</v>
      </c>
      <c r="M2414" s="13">
        <f t="shared" si="149"/>
        <v>2.6927034299999999</v>
      </c>
      <c r="N2414" s="13">
        <f>IF(D2414="ZZ",Brick_Kilns_EF!$E$7*(0.75),Brick_Kilns_EF!$E$7)</f>
        <v>2.3925000000000001E-3</v>
      </c>
      <c r="O2414" s="13">
        <f t="shared" si="150"/>
        <v>21.261692924999998</v>
      </c>
      <c r="P2414" s="13">
        <f>IF(D2414="ZZ",Brick_Kilns_EF!$E$8*(0.75),Brick_Kilns_EF!$E$8)</f>
        <v>5.399999999999999E-4</v>
      </c>
      <c r="Q2414" s="13">
        <f t="shared" si="151"/>
        <v>4.7988773999999985</v>
      </c>
    </row>
    <row r="2415" spans="1:17">
      <c r="A2415" s="13" t="s">
        <v>2426</v>
      </c>
      <c r="B2415" s="13">
        <v>24.57257392</v>
      </c>
      <c r="C2415" s="13">
        <v>88.188377419999995</v>
      </c>
      <c r="D2415" s="13" t="s">
        <v>2219</v>
      </c>
      <c r="E2415" s="13" t="s">
        <v>5000</v>
      </c>
      <c r="F2415" s="13" t="s">
        <v>42</v>
      </c>
      <c r="G2415" s="13" t="s">
        <v>4802</v>
      </c>
      <c r="H2415" s="13" t="s">
        <v>4816</v>
      </c>
      <c r="I2415" s="13">
        <f>(Brick_Kilns_EF!$B$13*Brick_Kilns_EF!$B$11*Brick_Kilns_EF!$B$12)</f>
        <v>8886.81</v>
      </c>
      <c r="J2415" s="13">
        <f>IF(D2415="ZZ",Brick_Kilns_EF!$E$9*(0.75),Brick_Kilns_EF!$E$9)</f>
        <v>5.6055000000000005E-4</v>
      </c>
      <c r="K2415" s="13">
        <f t="shared" si="148"/>
        <v>4.9815013454999999</v>
      </c>
      <c r="L2415" s="13">
        <f>IF(D2415="ZZ", Brick_Kilns_EF!$E$6*(0.75),Brick_Kilns_EF!$E$6)</f>
        <v>3.0299999999999999E-4</v>
      </c>
      <c r="M2415" s="13">
        <f t="shared" si="149"/>
        <v>2.6927034299999999</v>
      </c>
      <c r="N2415" s="13">
        <f>IF(D2415="ZZ",Brick_Kilns_EF!$E$7*(0.75),Brick_Kilns_EF!$E$7)</f>
        <v>2.3925000000000001E-3</v>
      </c>
      <c r="O2415" s="13">
        <f t="shared" si="150"/>
        <v>21.261692924999998</v>
      </c>
      <c r="P2415" s="13">
        <f>IF(D2415="ZZ",Brick_Kilns_EF!$E$8*(0.75),Brick_Kilns_EF!$E$8)</f>
        <v>5.399999999999999E-4</v>
      </c>
      <c r="Q2415" s="13">
        <f t="shared" si="151"/>
        <v>4.7988773999999985</v>
      </c>
    </row>
    <row r="2416" spans="1:17">
      <c r="A2416" s="13" t="s">
        <v>2427</v>
      </c>
      <c r="B2416" s="13">
        <v>24.57548031</v>
      </c>
      <c r="C2416" s="13">
        <v>88.187022920000004</v>
      </c>
      <c r="D2416" s="13" t="s">
        <v>2219</v>
      </c>
      <c r="E2416" s="13" t="s">
        <v>5000</v>
      </c>
      <c r="F2416" s="13" t="s">
        <v>42</v>
      </c>
      <c r="G2416" s="13" t="s">
        <v>4802</v>
      </c>
      <c r="H2416" s="13" t="s">
        <v>4816</v>
      </c>
      <c r="I2416" s="13">
        <f>(Brick_Kilns_EF!$B$13*Brick_Kilns_EF!$B$11*Brick_Kilns_EF!$B$12)</f>
        <v>8886.81</v>
      </c>
      <c r="J2416" s="13">
        <f>IF(D2416="ZZ",Brick_Kilns_EF!$E$9*(0.75),Brick_Kilns_EF!$E$9)</f>
        <v>5.6055000000000005E-4</v>
      </c>
      <c r="K2416" s="13">
        <f t="shared" si="148"/>
        <v>4.9815013454999999</v>
      </c>
      <c r="L2416" s="13">
        <f>IF(D2416="ZZ", Brick_Kilns_EF!$E$6*(0.75),Brick_Kilns_EF!$E$6)</f>
        <v>3.0299999999999999E-4</v>
      </c>
      <c r="M2416" s="13">
        <f t="shared" si="149"/>
        <v>2.6927034299999999</v>
      </c>
      <c r="N2416" s="13">
        <f>IF(D2416="ZZ",Brick_Kilns_EF!$E$7*(0.75),Brick_Kilns_EF!$E$7)</f>
        <v>2.3925000000000001E-3</v>
      </c>
      <c r="O2416" s="13">
        <f t="shared" si="150"/>
        <v>21.261692924999998</v>
      </c>
      <c r="P2416" s="13">
        <f>IF(D2416="ZZ",Brick_Kilns_EF!$E$8*(0.75),Brick_Kilns_EF!$E$8)</f>
        <v>5.399999999999999E-4</v>
      </c>
      <c r="Q2416" s="13">
        <f t="shared" si="151"/>
        <v>4.7988773999999985</v>
      </c>
    </row>
    <row r="2417" spans="1:17">
      <c r="A2417" s="13" t="s">
        <v>2428</v>
      </c>
      <c r="B2417" s="13">
        <v>22.827215469999999</v>
      </c>
      <c r="C2417" s="13">
        <v>89.593568039999994</v>
      </c>
      <c r="D2417" s="13" t="s">
        <v>2219</v>
      </c>
      <c r="E2417" s="13" t="s">
        <v>5000</v>
      </c>
      <c r="F2417" s="13" t="s">
        <v>9</v>
      </c>
      <c r="G2417" s="13" t="s">
        <v>4802</v>
      </c>
      <c r="H2417" s="13" t="s">
        <v>4816</v>
      </c>
      <c r="I2417" s="13">
        <f>(Brick_Kilns_EF!$B$13*Brick_Kilns_EF!$B$11*Brick_Kilns_EF!$B$12)</f>
        <v>8886.81</v>
      </c>
      <c r="J2417" s="13">
        <f>IF(D2417="ZZ",Brick_Kilns_EF!$E$9*(0.75),Brick_Kilns_EF!$E$9)</f>
        <v>5.6055000000000005E-4</v>
      </c>
      <c r="K2417" s="13">
        <f t="shared" si="148"/>
        <v>4.9815013454999999</v>
      </c>
      <c r="L2417" s="13">
        <f>IF(D2417="ZZ", Brick_Kilns_EF!$E$6*(0.75),Brick_Kilns_EF!$E$6)</f>
        <v>3.0299999999999999E-4</v>
      </c>
      <c r="M2417" s="13">
        <f t="shared" si="149"/>
        <v>2.6927034299999999</v>
      </c>
      <c r="N2417" s="13">
        <f>IF(D2417="ZZ",Brick_Kilns_EF!$E$7*(0.75),Brick_Kilns_EF!$E$7)</f>
        <v>2.3925000000000001E-3</v>
      </c>
      <c r="O2417" s="13">
        <f t="shared" si="150"/>
        <v>21.261692924999998</v>
      </c>
      <c r="P2417" s="13">
        <f>IF(D2417="ZZ",Brick_Kilns_EF!$E$8*(0.75),Brick_Kilns_EF!$E$8)</f>
        <v>5.399999999999999E-4</v>
      </c>
      <c r="Q2417" s="13">
        <f t="shared" si="151"/>
        <v>4.7988773999999985</v>
      </c>
    </row>
    <row r="2418" spans="1:17">
      <c r="A2418" s="13" t="s">
        <v>2429</v>
      </c>
      <c r="B2418" s="13">
        <v>23.44148144</v>
      </c>
      <c r="C2418" s="13">
        <v>89.397885970000004</v>
      </c>
      <c r="D2418" s="13" t="s">
        <v>2219</v>
      </c>
      <c r="E2418" s="13" t="s">
        <v>5000</v>
      </c>
      <c r="F2418" s="13" t="s">
        <v>9</v>
      </c>
      <c r="G2418" s="13" t="s">
        <v>4802</v>
      </c>
      <c r="H2418" s="13" t="s">
        <v>4816</v>
      </c>
      <c r="I2418" s="13">
        <f>(Brick_Kilns_EF!$B$13*Brick_Kilns_EF!$B$11*Brick_Kilns_EF!$B$12)</f>
        <v>8886.81</v>
      </c>
      <c r="J2418" s="13">
        <f>IF(D2418="ZZ",Brick_Kilns_EF!$E$9*(0.75),Brick_Kilns_EF!$E$9)</f>
        <v>5.6055000000000005E-4</v>
      </c>
      <c r="K2418" s="13">
        <f t="shared" si="148"/>
        <v>4.9815013454999999</v>
      </c>
      <c r="L2418" s="13">
        <f>IF(D2418="ZZ", Brick_Kilns_EF!$E$6*(0.75),Brick_Kilns_EF!$E$6)</f>
        <v>3.0299999999999999E-4</v>
      </c>
      <c r="M2418" s="13">
        <f t="shared" si="149"/>
        <v>2.6927034299999999</v>
      </c>
      <c r="N2418" s="13">
        <f>IF(D2418="ZZ",Brick_Kilns_EF!$E$7*(0.75),Brick_Kilns_EF!$E$7)</f>
        <v>2.3925000000000001E-3</v>
      </c>
      <c r="O2418" s="13">
        <f t="shared" si="150"/>
        <v>21.261692924999998</v>
      </c>
      <c r="P2418" s="13">
        <f>IF(D2418="ZZ",Brick_Kilns_EF!$E$8*(0.75),Brick_Kilns_EF!$E$8)</f>
        <v>5.399999999999999E-4</v>
      </c>
      <c r="Q2418" s="13">
        <f t="shared" si="151"/>
        <v>4.7988773999999985</v>
      </c>
    </row>
    <row r="2419" spans="1:17">
      <c r="A2419" s="13" t="s">
        <v>2430</v>
      </c>
      <c r="B2419" s="13">
        <v>23.906665180000001</v>
      </c>
      <c r="C2419" s="13">
        <v>90.047735700000004</v>
      </c>
      <c r="D2419" s="13" t="s">
        <v>2219</v>
      </c>
      <c r="E2419" s="13" t="s">
        <v>5000</v>
      </c>
      <c r="F2419" s="13" t="s">
        <v>7</v>
      </c>
      <c r="G2419" s="13" t="s">
        <v>4802</v>
      </c>
      <c r="H2419" s="13" t="s">
        <v>4816</v>
      </c>
      <c r="I2419" s="13">
        <f>(Brick_Kilns_EF!$B$13*Brick_Kilns_EF!$B$11*Brick_Kilns_EF!$B$12)</f>
        <v>8886.81</v>
      </c>
      <c r="J2419" s="13">
        <f>IF(D2419="ZZ",Brick_Kilns_EF!$E$9*(0.75),Brick_Kilns_EF!$E$9)</f>
        <v>5.6055000000000005E-4</v>
      </c>
      <c r="K2419" s="13">
        <f t="shared" si="148"/>
        <v>4.9815013454999999</v>
      </c>
      <c r="L2419" s="13">
        <f>IF(D2419="ZZ", Brick_Kilns_EF!$E$6*(0.75),Brick_Kilns_EF!$E$6)</f>
        <v>3.0299999999999999E-4</v>
      </c>
      <c r="M2419" s="13">
        <f t="shared" si="149"/>
        <v>2.6927034299999999</v>
      </c>
      <c r="N2419" s="13">
        <f>IF(D2419="ZZ",Brick_Kilns_EF!$E$7*(0.75),Brick_Kilns_EF!$E$7)</f>
        <v>2.3925000000000001E-3</v>
      </c>
      <c r="O2419" s="13">
        <f t="shared" si="150"/>
        <v>21.261692924999998</v>
      </c>
      <c r="P2419" s="13">
        <f>IF(D2419="ZZ",Brick_Kilns_EF!$E$8*(0.75),Brick_Kilns_EF!$E$8)</f>
        <v>5.399999999999999E-4</v>
      </c>
      <c r="Q2419" s="13">
        <f t="shared" si="151"/>
        <v>4.7988773999999985</v>
      </c>
    </row>
    <row r="2420" spans="1:17">
      <c r="A2420" s="13" t="s">
        <v>2431</v>
      </c>
      <c r="B2420" s="13">
        <v>23.37760604</v>
      </c>
      <c r="C2420" s="13">
        <v>90.066625459999997</v>
      </c>
      <c r="D2420" s="13" t="s">
        <v>2219</v>
      </c>
      <c r="E2420" s="13" t="s">
        <v>5000</v>
      </c>
      <c r="F2420" s="13" t="s">
        <v>7</v>
      </c>
      <c r="G2420" s="13" t="s">
        <v>4802</v>
      </c>
      <c r="H2420" s="13" t="s">
        <v>4816</v>
      </c>
      <c r="I2420" s="13">
        <f>(Brick_Kilns_EF!$B$13*Brick_Kilns_EF!$B$11*Brick_Kilns_EF!$B$12)</f>
        <v>8886.81</v>
      </c>
      <c r="J2420" s="13">
        <f>IF(D2420="ZZ",Brick_Kilns_EF!$E$9*(0.75),Brick_Kilns_EF!$E$9)</f>
        <v>5.6055000000000005E-4</v>
      </c>
      <c r="K2420" s="13">
        <f t="shared" si="148"/>
        <v>4.9815013454999999</v>
      </c>
      <c r="L2420" s="13">
        <f>IF(D2420="ZZ", Brick_Kilns_EF!$E$6*(0.75),Brick_Kilns_EF!$E$6)</f>
        <v>3.0299999999999999E-4</v>
      </c>
      <c r="M2420" s="13">
        <f t="shared" si="149"/>
        <v>2.6927034299999999</v>
      </c>
      <c r="N2420" s="13">
        <f>IF(D2420="ZZ",Brick_Kilns_EF!$E$7*(0.75),Brick_Kilns_EF!$E$7)</f>
        <v>2.3925000000000001E-3</v>
      </c>
      <c r="O2420" s="13">
        <f t="shared" si="150"/>
        <v>21.261692924999998</v>
      </c>
      <c r="P2420" s="13">
        <f>IF(D2420="ZZ",Brick_Kilns_EF!$E$8*(0.75),Brick_Kilns_EF!$E$8)</f>
        <v>5.399999999999999E-4</v>
      </c>
      <c r="Q2420" s="13">
        <f t="shared" si="151"/>
        <v>4.7988773999999985</v>
      </c>
    </row>
    <row r="2421" spans="1:17">
      <c r="A2421" s="13" t="s">
        <v>2432</v>
      </c>
      <c r="B2421" s="13">
        <v>22.67576287</v>
      </c>
      <c r="C2421" s="13">
        <v>90.197962989999994</v>
      </c>
      <c r="D2421" s="13" t="s">
        <v>2219</v>
      </c>
      <c r="E2421" s="13" t="s">
        <v>5000</v>
      </c>
      <c r="F2421" s="13" t="s">
        <v>11</v>
      </c>
      <c r="G2421" s="13" t="s">
        <v>4802</v>
      </c>
      <c r="H2421" s="13" t="s">
        <v>4816</v>
      </c>
      <c r="I2421" s="13">
        <f>(Brick_Kilns_EF!$B$13*Brick_Kilns_EF!$B$11*Brick_Kilns_EF!$B$12)</f>
        <v>8886.81</v>
      </c>
      <c r="J2421" s="13">
        <f>IF(D2421="ZZ",Brick_Kilns_EF!$E$9*(0.75),Brick_Kilns_EF!$E$9)</f>
        <v>5.6055000000000005E-4</v>
      </c>
      <c r="K2421" s="13">
        <f t="shared" si="148"/>
        <v>4.9815013454999999</v>
      </c>
      <c r="L2421" s="13">
        <f>IF(D2421="ZZ", Brick_Kilns_EF!$E$6*(0.75),Brick_Kilns_EF!$E$6)</f>
        <v>3.0299999999999999E-4</v>
      </c>
      <c r="M2421" s="13">
        <f t="shared" si="149"/>
        <v>2.6927034299999999</v>
      </c>
      <c r="N2421" s="13">
        <f>IF(D2421="ZZ",Brick_Kilns_EF!$E$7*(0.75),Brick_Kilns_EF!$E$7)</f>
        <v>2.3925000000000001E-3</v>
      </c>
      <c r="O2421" s="13">
        <f t="shared" si="150"/>
        <v>21.261692924999998</v>
      </c>
      <c r="P2421" s="13">
        <f>IF(D2421="ZZ",Brick_Kilns_EF!$E$8*(0.75),Brick_Kilns_EF!$E$8)</f>
        <v>5.399999999999999E-4</v>
      </c>
      <c r="Q2421" s="13">
        <f t="shared" si="151"/>
        <v>4.7988773999999985</v>
      </c>
    </row>
    <row r="2422" spans="1:17">
      <c r="A2422" s="13" t="s">
        <v>2433</v>
      </c>
      <c r="B2422" s="13">
        <v>22.770982700000001</v>
      </c>
      <c r="C2422" s="13">
        <v>90.522336440000004</v>
      </c>
      <c r="D2422" s="13" t="s">
        <v>2219</v>
      </c>
      <c r="E2422" s="13" t="s">
        <v>5000</v>
      </c>
      <c r="F2422" s="13" t="s">
        <v>11</v>
      </c>
      <c r="G2422" s="13" t="s">
        <v>4802</v>
      </c>
      <c r="H2422" s="13" t="s">
        <v>4816</v>
      </c>
      <c r="I2422" s="13">
        <f>(Brick_Kilns_EF!$B$13*Brick_Kilns_EF!$B$11*Brick_Kilns_EF!$B$12)</f>
        <v>8886.81</v>
      </c>
      <c r="J2422" s="13">
        <f>IF(D2422="ZZ",Brick_Kilns_EF!$E$9*(0.75),Brick_Kilns_EF!$E$9)</f>
        <v>5.6055000000000005E-4</v>
      </c>
      <c r="K2422" s="13">
        <f t="shared" si="148"/>
        <v>4.9815013454999999</v>
      </c>
      <c r="L2422" s="13">
        <f>IF(D2422="ZZ", Brick_Kilns_EF!$E$6*(0.75),Brick_Kilns_EF!$E$6)</f>
        <v>3.0299999999999999E-4</v>
      </c>
      <c r="M2422" s="13">
        <f t="shared" si="149"/>
        <v>2.6927034299999999</v>
      </c>
      <c r="N2422" s="13">
        <f>IF(D2422="ZZ",Brick_Kilns_EF!$E$7*(0.75),Brick_Kilns_EF!$E$7)</f>
        <v>2.3925000000000001E-3</v>
      </c>
      <c r="O2422" s="13">
        <f t="shared" si="150"/>
        <v>21.261692924999998</v>
      </c>
      <c r="P2422" s="13">
        <f>IF(D2422="ZZ",Brick_Kilns_EF!$E$8*(0.75),Brick_Kilns_EF!$E$8)</f>
        <v>5.399999999999999E-4</v>
      </c>
      <c r="Q2422" s="13">
        <f t="shared" si="151"/>
        <v>4.7988773999999985</v>
      </c>
    </row>
    <row r="2423" spans="1:17">
      <c r="A2423" s="13" t="s">
        <v>2434</v>
      </c>
      <c r="B2423" s="13">
        <v>22.551900740000001</v>
      </c>
      <c r="C2423" s="13">
        <v>90.463249340000004</v>
      </c>
      <c r="D2423" s="13" t="s">
        <v>2219</v>
      </c>
      <c r="E2423" s="13" t="s">
        <v>5000</v>
      </c>
      <c r="F2423" s="13" t="s">
        <v>11</v>
      </c>
      <c r="G2423" s="13" t="s">
        <v>4802</v>
      </c>
      <c r="H2423" s="13" t="s">
        <v>4816</v>
      </c>
      <c r="I2423" s="13">
        <f>(Brick_Kilns_EF!$B$13*Brick_Kilns_EF!$B$11*Brick_Kilns_EF!$B$12)</f>
        <v>8886.81</v>
      </c>
      <c r="J2423" s="13">
        <f>IF(D2423="ZZ",Brick_Kilns_EF!$E$9*(0.75),Brick_Kilns_EF!$E$9)</f>
        <v>5.6055000000000005E-4</v>
      </c>
      <c r="K2423" s="13">
        <f t="shared" si="148"/>
        <v>4.9815013454999999</v>
      </c>
      <c r="L2423" s="13">
        <f>IF(D2423="ZZ", Brick_Kilns_EF!$E$6*(0.75),Brick_Kilns_EF!$E$6)</f>
        <v>3.0299999999999999E-4</v>
      </c>
      <c r="M2423" s="13">
        <f t="shared" si="149"/>
        <v>2.6927034299999999</v>
      </c>
      <c r="N2423" s="13">
        <f>IF(D2423="ZZ",Brick_Kilns_EF!$E$7*(0.75),Brick_Kilns_EF!$E$7)</f>
        <v>2.3925000000000001E-3</v>
      </c>
      <c r="O2423" s="13">
        <f t="shared" si="150"/>
        <v>21.261692924999998</v>
      </c>
      <c r="P2423" s="13">
        <f>IF(D2423="ZZ",Brick_Kilns_EF!$E$8*(0.75),Brick_Kilns_EF!$E$8)</f>
        <v>5.399999999999999E-4</v>
      </c>
      <c r="Q2423" s="13">
        <f t="shared" si="151"/>
        <v>4.7988773999999985</v>
      </c>
    </row>
    <row r="2424" spans="1:17">
      <c r="A2424" s="13" t="s">
        <v>2435</v>
      </c>
      <c r="B2424" s="13">
        <v>23.612706240000001</v>
      </c>
      <c r="C2424" s="13">
        <v>90.087511449999994</v>
      </c>
      <c r="D2424" s="13" t="s">
        <v>2219</v>
      </c>
      <c r="E2424" s="13" t="s">
        <v>5000</v>
      </c>
      <c r="F2424" s="13" t="s">
        <v>7</v>
      </c>
      <c r="G2424" s="13" t="s">
        <v>4802</v>
      </c>
      <c r="H2424" s="13" t="s">
        <v>4816</v>
      </c>
      <c r="I2424" s="13">
        <f>(Brick_Kilns_EF!$B$13*Brick_Kilns_EF!$B$11*Brick_Kilns_EF!$B$12)</f>
        <v>8886.81</v>
      </c>
      <c r="J2424" s="13">
        <f>IF(D2424="ZZ",Brick_Kilns_EF!$E$9*(0.75),Brick_Kilns_EF!$E$9)</f>
        <v>5.6055000000000005E-4</v>
      </c>
      <c r="K2424" s="13">
        <f t="shared" si="148"/>
        <v>4.9815013454999999</v>
      </c>
      <c r="L2424" s="13">
        <f>IF(D2424="ZZ", Brick_Kilns_EF!$E$6*(0.75),Brick_Kilns_EF!$E$6)</f>
        <v>3.0299999999999999E-4</v>
      </c>
      <c r="M2424" s="13">
        <f t="shared" si="149"/>
        <v>2.6927034299999999</v>
      </c>
      <c r="N2424" s="13">
        <f>IF(D2424="ZZ",Brick_Kilns_EF!$E$7*(0.75),Brick_Kilns_EF!$E$7)</f>
        <v>2.3925000000000001E-3</v>
      </c>
      <c r="O2424" s="13">
        <f t="shared" si="150"/>
        <v>21.261692924999998</v>
      </c>
      <c r="P2424" s="13">
        <f>IF(D2424="ZZ",Brick_Kilns_EF!$E$8*(0.75),Brick_Kilns_EF!$E$8)</f>
        <v>5.399999999999999E-4</v>
      </c>
      <c r="Q2424" s="13">
        <f t="shared" si="151"/>
        <v>4.7988773999999985</v>
      </c>
    </row>
    <row r="2425" spans="1:17">
      <c r="A2425" s="13" t="s">
        <v>2436</v>
      </c>
      <c r="B2425" s="13">
        <v>23.043004629999999</v>
      </c>
      <c r="C2425" s="13">
        <v>89.249829109999993</v>
      </c>
      <c r="D2425" s="13" t="s">
        <v>2219</v>
      </c>
      <c r="E2425" s="13" t="s">
        <v>5000</v>
      </c>
      <c r="F2425" s="13" t="s">
        <v>9</v>
      </c>
      <c r="G2425" s="13" t="s">
        <v>4802</v>
      </c>
      <c r="H2425" s="13" t="s">
        <v>4816</v>
      </c>
      <c r="I2425" s="13">
        <f>(Brick_Kilns_EF!$B$13*Brick_Kilns_EF!$B$11*Brick_Kilns_EF!$B$12)</f>
        <v>8886.81</v>
      </c>
      <c r="J2425" s="13">
        <f>IF(D2425="ZZ",Brick_Kilns_EF!$E$9*(0.75),Brick_Kilns_EF!$E$9)</f>
        <v>5.6055000000000005E-4</v>
      </c>
      <c r="K2425" s="13">
        <f t="shared" si="148"/>
        <v>4.9815013454999999</v>
      </c>
      <c r="L2425" s="13">
        <f>IF(D2425="ZZ", Brick_Kilns_EF!$E$6*(0.75),Brick_Kilns_EF!$E$6)</f>
        <v>3.0299999999999999E-4</v>
      </c>
      <c r="M2425" s="13">
        <f t="shared" si="149"/>
        <v>2.6927034299999999</v>
      </c>
      <c r="N2425" s="13">
        <f>IF(D2425="ZZ",Brick_Kilns_EF!$E$7*(0.75),Brick_Kilns_EF!$E$7)</f>
        <v>2.3925000000000001E-3</v>
      </c>
      <c r="O2425" s="13">
        <f t="shared" si="150"/>
        <v>21.261692924999998</v>
      </c>
      <c r="P2425" s="13">
        <f>IF(D2425="ZZ",Brick_Kilns_EF!$E$8*(0.75),Brick_Kilns_EF!$E$8)</f>
        <v>5.399999999999999E-4</v>
      </c>
      <c r="Q2425" s="13">
        <f t="shared" si="151"/>
        <v>4.7988773999999985</v>
      </c>
    </row>
    <row r="2426" spans="1:17">
      <c r="A2426" s="13" t="s">
        <v>2437</v>
      </c>
      <c r="B2426" s="13">
        <v>23.607809339999999</v>
      </c>
      <c r="C2426" s="13">
        <v>90.172165230000004</v>
      </c>
      <c r="D2426" s="13" t="s">
        <v>2219</v>
      </c>
      <c r="E2426" s="13" t="s">
        <v>5000</v>
      </c>
      <c r="F2426" s="13" t="s">
        <v>7</v>
      </c>
      <c r="G2426" s="13" t="s">
        <v>4802</v>
      </c>
      <c r="H2426" s="13" t="s">
        <v>4816</v>
      </c>
      <c r="I2426" s="13">
        <f>(Brick_Kilns_EF!$B$13*Brick_Kilns_EF!$B$11*Brick_Kilns_EF!$B$12)</f>
        <v>8886.81</v>
      </c>
      <c r="J2426" s="13">
        <f>IF(D2426="ZZ",Brick_Kilns_EF!$E$9*(0.75),Brick_Kilns_EF!$E$9)</f>
        <v>5.6055000000000005E-4</v>
      </c>
      <c r="K2426" s="13">
        <f t="shared" si="148"/>
        <v>4.9815013454999999</v>
      </c>
      <c r="L2426" s="13">
        <f>IF(D2426="ZZ", Brick_Kilns_EF!$E$6*(0.75),Brick_Kilns_EF!$E$6)</f>
        <v>3.0299999999999999E-4</v>
      </c>
      <c r="M2426" s="13">
        <f t="shared" si="149"/>
        <v>2.6927034299999999</v>
      </c>
      <c r="N2426" s="13">
        <f>IF(D2426="ZZ",Brick_Kilns_EF!$E$7*(0.75),Brick_Kilns_EF!$E$7)</f>
        <v>2.3925000000000001E-3</v>
      </c>
      <c r="O2426" s="13">
        <f t="shared" si="150"/>
        <v>21.261692924999998</v>
      </c>
      <c r="P2426" s="13">
        <f>IF(D2426="ZZ",Brick_Kilns_EF!$E$8*(0.75),Brick_Kilns_EF!$E$8)</f>
        <v>5.399999999999999E-4</v>
      </c>
      <c r="Q2426" s="13">
        <f t="shared" si="151"/>
        <v>4.7988773999999985</v>
      </c>
    </row>
    <row r="2427" spans="1:17">
      <c r="A2427" s="13" t="s">
        <v>2438</v>
      </c>
      <c r="B2427" s="13">
        <v>23.60585609</v>
      </c>
      <c r="C2427" s="13">
        <v>90.171332109999994</v>
      </c>
      <c r="D2427" s="13" t="s">
        <v>2219</v>
      </c>
      <c r="E2427" s="13" t="s">
        <v>5000</v>
      </c>
      <c r="F2427" s="13" t="s">
        <v>7</v>
      </c>
      <c r="G2427" s="13" t="s">
        <v>4802</v>
      </c>
      <c r="H2427" s="13" t="s">
        <v>4816</v>
      </c>
      <c r="I2427" s="13">
        <f>(Brick_Kilns_EF!$B$13*Brick_Kilns_EF!$B$11*Brick_Kilns_EF!$B$12)</f>
        <v>8886.81</v>
      </c>
      <c r="J2427" s="13">
        <f>IF(D2427="ZZ",Brick_Kilns_EF!$E$9*(0.75),Brick_Kilns_EF!$E$9)</f>
        <v>5.6055000000000005E-4</v>
      </c>
      <c r="K2427" s="13">
        <f t="shared" si="148"/>
        <v>4.9815013454999999</v>
      </c>
      <c r="L2427" s="13">
        <f>IF(D2427="ZZ", Brick_Kilns_EF!$E$6*(0.75),Brick_Kilns_EF!$E$6)</f>
        <v>3.0299999999999999E-4</v>
      </c>
      <c r="M2427" s="13">
        <f t="shared" si="149"/>
        <v>2.6927034299999999</v>
      </c>
      <c r="N2427" s="13">
        <f>IF(D2427="ZZ",Brick_Kilns_EF!$E$7*(0.75),Brick_Kilns_EF!$E$7)</f>
        <v>2.3925000000000001E-3</v>
      </c>
      <c r="O2427" s="13">
        <f t="shared" si="150"/>
        <v>21.261692924999998</v>
      </c>
      <c r="P2427" s="13">
        <f>IF(D2427="ZZ",Brick_Kilns_EF!$E$8*(0.75),Brick_Kilns_EF!$E$8)</f>
        <v>5.399999999999999E-4</v>
      </c>
      <c r="Q2427" s="13">
        <f t="shared" si="151"/>
        <v>4.7988773999999985</v>
      </c>
    </row>
    <row r="2428" spans="1:17">
      <c r="A2428" s="13" t="s">
        <v>2439</v>
      </c>
      <c r="B2428" s="13">
        <v>22.624645900000001</v>
      </c>
      <c r="C2428" s="13">
        <v>89.277396429999996</v>
      </c>
      <c r="D2428" s="13" t="s">
        <v>2219</v>
      </c>
      <c r="E2428" s="13" t="s">
        <v>5000</v>
      </c>
      <c r="F2428" s="13" t="s">
        <v>9</v>
      </c>
      <c r="G2428" s="13" t="s">
        <v>4802</v>
      </c>
      <c r="H2428" s="13" t="s">
        <v>4816</v>
      </c>
      <c r="I2428" s="13">
        <f>(Brick_Kilns_EF!$B$13*Brick_Kilns_EF!$B$11*Brick_Kilns_EF!$B$12)</f>
        <v>8886.81</v>
      </c>
      <c r="J2428" s="13">
        <f>IF(D2428="ZZ",Brick_Kilns_EF!$E$9*(0.75),Brick_Kilns_EF!$E$9)</f>
        <v>5.6055000000000005E-4</v>
      </c>
      <c r="K2428" s="13">
        <f t="shared" si="148"/>
        <v>4.9815013454999999</v>
      </c>
      <c r="L2428" s="13">
        <f>IF(D2428="ZZ", Brick_Kilns_EF!$E$6*(0.75),Brick_Kilns_EF!$E$6)</f>
        <v>3.0299999999999999E-4</v>
      </c>
      <c r="M2428" s="13">
        <f t="shared" si="149"/>
        <v>2.6927034299999999</v>
      </c>
      <c r="N2428" s="13">
        <f>IF(D2428="ZZ",Brick_Kilns_EF!$E$7*(0.75),Brick_Kilns_EF!$E$7)</f>
        <v>2.3925000000000001E-3</v>
      </c>
      <c r="O2428" s="13">
        <f t="shared" si="150"/>
        <v>21.261692924999998</v>
      </c>
      <c r="P2428" s="13">
        <f>IF(D2428="ZZ",Brick_Kilns_EF!$E$8*(0.75),Brick_Kilns_EF!$E$8)</f>
        <v>5.399999999999999E-4</v>
      </c>
      <c r="Q2428" s="13">
        <f t="shared" si="151"/>
        <v>4.7988773999999985</v>
      </c>
    </row>
    <row r="2429" spans="1:17">
      <c r="A2429" s="13" t="s">
        <v>2440</v>
      </c>
      <c r="B2429" s="13">
        <v>22.624702249999999</v>
      </c>
      <c r="C2429" s="13">
        <v>89.277057799999994</v>
      </c>
      <c r="D2429" s="13" t="s">
        <v>2219</v>
      </c>
      <c r="E2429" s="13" t="s">
        <v>5000</v>
      </c>
      <c r="F2429" s="13" t="s">
        <v>9</v>
      </c>
      <c r="G2429" s="13" t="s">
        <v>4802</v>
      </c>
      <c r="H2429" s="13" t="s">
        <v>4816</v>
      </c>
      <c r="I2429" s="13">
        <f>(Brick_Kilns_EF!$B$13*Brick_Kilns_EF!$B$11*Brick_Kilns_EF!$B$12)</f>
        <v>8886.81</v>
      </c>
      <c r="J2429" s="13">
        <f>IF(D2429="ZZ",Brick_Kilns_EF!$E$9*(0.75),Brick_Kilns_EF!$E$9)</f>
        <v>5.6055000000000005E-4</v>
      </c>
      <c r="K2429" s="13">
        <f t="shared" si="148"/>
        <v>4.9815013454999999</v>
      </c>
      <c r="L2429" s="13">
        <f>IF(D2429="ZZ", Brick_Kilns_EF!$E$6*(0.75),Brick_Kilns_EF!$E$6)</f>
        <v>3.0299999999999999E-4</v>
      </c>
      <c r="M2429" s="13">
        <f t="shared" si="149"/>
        <v>2.6927034299999999</v>
      </c>
      <c r="N2429" s="13">
        <f>IF(D2429="ZZ",Brick_Kilns_EF!$E$7*(0.75),Brick_Kilns_EF!$E$7)</f>
        <v>2.3925000000000001E-3</v>
      </c>
      <c r="O2429" s="13">
        <f t="shared" si="150"/>
        <v>21.261692924999998</v>
      </c>
      <c r="P2429" s="13">
        <f>IF(D2429="ZZ",Brick_Kilns_EF!$E$8*(0.75),Brick_Kilns_EF!$E$8)</f>
        <v>5.399999999999999E-4</v>
      </c>
      <c r="Q2429" s="13">
        <f t="shared" si="151"/>
        <v>4.7988773999999985</v>
      </c>
    </row>
    <row r="2430" spans="1:17">
      <c r="A2430" s="13" t="s">
        <v>2441</v>
      </c>
      <c r="B2430" s="13">
        <v>22.818933789999999</v>
      </c>
      <c r="C2430" s="13">
        <v>90.316965479999993</v>
      </c>
      <c r="D2430" s="13" t="s">
        <v>2219</v>
      </c>
      <c r="E2430" s="13" t="s">
        <v>5000</v>
      </c>
      <c r="F2430" s="13" t="s">
        <v>11</v>
      </c>
      <c r="G2430" s="13" t="s">
        <v>4802</v>
      </c>
      <c r="H2430" s="13" t="s">
        <v>4816</v>
      </c>
      <c r="I2430" s="13">
        <f>(Brick_Kilns_EF!$B$13*Brick_Kilns_EF!$B$11*Brick_Kilns_EF!$B$12)</f>
        <v>8886.81</v>
      </c>
      <c r="J2430" s="13">
        <f>IF(D2430="ZZ",Brick_Kilns_EF!$E$9*(0.75),Brick_Kilns_EF!$E$9)</f>
        <v>5.6055000000000005E-4</v>
      </c>
      <c r="K2430" s="13">
        <f t="shared" si="148"/>
        <v>4.9815013454999999</v>
      </c>
      <c r="L2430" s="13">
        <f>IF(D2430="ZZ", Brick_Kilns_EF!$E$6*(0.75),Brick_Kilns_EF!$E$6)</f>
        <v>3.0299999999999999E-4</v>
      </c>
      <c r="M2430" s="13">
        <f t="shared" si="149"/>
        <v>2.6927034299999999</v>
      </c>
      <c r="N2430" s="13">
        <f>IF(D2430="ZZ",Brick_Kilns_EF!$E$7*(0.75),Brick_Kilns_EF!$E$7)</f>
        <v>2.3925000000000001E-3</v>
      </c>
      <c r="O2430" s="13">
        <f t="shared" si="150"/>
        <v>21.261692924999998</v>
      </c>
      <c r="P2430" s="13">
        <f>IF(D2430="ZZ",Brick_Kilns_EF!$E$8*(0.75),Brick_Kilns_EF!$E$8)</f>
        <v>5.399999999999999E-4</v>
      </c>
      <c r="Q2430" s="13">
        <f t="shared" si="151"/>
        <v>4.7988773999999985</v>
      </c>
    </row>
    <row r="2431" spans="1:17">
      <c r="A2431" s="13" t="s">
        <v>2442</v>
      </c>
      <c r="B2431" s="13">
        <v>23.007805980000001</v>
      </c>
      <c r="C2431" s="13">
        <v>89.757170549999998</v>
      </c>
      <c r="D2431" s="13" t="s">
        <v>2219</v>
      </c>
      <c r="E2431" s="13" t="s">
        <v>5000</v>
      </c>
      <c r="F2431" s="13" t="s">
        <v>9</v>
      </c>
      <c r="G2431" s="13" t="s">
        <v>4802</v>
      </c>
      <c r="H2431" s="13" t="s">
        <v>4816</v>
      </c>
      <c r="I2431" s="13">
        <f>(Brick_Kilns_EF!$B$13*Brick_Kilns_EF!$B$11*Brick_Kilns_EF!$B$12)</f>
        <v>8886.81</v>
      </c>
      <c r="J2431" s="13">
        <f>IF(D2431="ZZ",Brick_Kilns_EF!$E$9*(0.75),Brick_Kilns_EF!$E$9)</f>
        <v>5.6055000000000005E-4</v>
      </c>
      <c r="K2431" s="13">
        <f t="shared" si="148"/>
        <v>4.9815013454999999</v>
      </c>
      <c r="L2431" s="13">
        <f>IF(D2431="ZZ", Brick_Kilns_EF!$E$6*(0.75),Brick_Kilns_EF!$E$6)</f>
        <v>3.0299999999999999E-4</v>
      </c>
      <c r="M2431" s="13">
        <f t="shared" si="149"/>
        <v>2.6927034299999999</v>
      </c>
      <c r="N2431" s="13">
        <f>IF(D2431="ZZ",Brick_Kilns_EF!$E$7*(0.75),Brick_Kilns_EF!$E$7)</f>
        <v>2.3925000000000001E-3</v>
      </c>
      <c r="O2431" s="13">
        <f t="shared" si="150"/>
        <v>21.261692924999998</v>
      </c>
      <c r="P2431" s="13">
        <f>IF(D2431="ZZ",Brick_Kilns_EF!$E$8*(0.75),Brick_Kilns_EF!$E$8)</f>
        <v>5.399999999999999E-4</v>
      </c>
      <c r="Q2431" s="13">
        <f t="shared" si="151"/>
        <v>4.7988773999999985</v>
      </c>
    </row>
    <row r="2432" spans="1:17">
      <c r="A2432" s="13" t="s">
        <v>2443</v>
      </c>
      <c r="B2432" s="13">
        <v>23.666271519999999</v>
      </c>
      <c r="C2432" s="13">
        <v>90.217866330000007</v>
      </c>
      <c r="D2432" s="13" t="s">
        <v>2219</v>
      </c>
      <c r="E2432" s="13" t="s">
        <v>5000</v>
      </c>
      <c r="F2432" s="13" t="s">
        <v>7</v>
      </c>
      <c r="G2432" s="13" t="s">
        <v>4802</v>
      </c>
      <c r="H2432" s="13" t="s">
        <v>4816</v>
      </c>
      <c r="I2432" s="13">
        <f>(Brick_Kilns_EF!$B$13*Brick_Kilns_EF!$B$11*Brick_Kilns_EF!$B$12)</f>
        <v>8886.81</v>
      </c>
      <c r="J2432" s="13">
        <f>IF(D2432="ZZ",Brick_Kilns_EF!$E$9*(0.75),Brick_Kilns_EF!$E$9)</f>
        <v>5.6055000000000005E-4</v>
      </c>
      <c r="K2432" s="13">
        <f t="shared" si="148"/>
        <v>4.9815013454999999</v>
      </c>
      <c r="L2432" s="13">
        <f>IF(D2432="ZZ", Brick_Kilns_EF!$E$6*(0.75),Brick_Kilns_EF!$E$6)</f>
        <v>3.0299999999999999E-4</v>
      </c>
      <c r="M2432" s="13">
        <f t="shared" si="149"/>
        <v>2.6927034299999999</v>
      </c>
      <c r="N2432" s="13">
        <f>IF(D2432="ZZ",Brick_Kilns_EF!$E$7*(0.75),Brick_Kilns_EF!$E$7)</f>
        <v>2.3925000000000001E-3</v>
      </c>
      <c r="O2432" s="13">
        <f t="shared" si="150"/>
        <v>21.261692924999998</v>
      </c>
      <c r="P2432" s="13">
        <f>IF(D2432="ZZ",Brick_Kilns_EF!$E$8*(0.75),Brick_Kilns_EF!$E$8)</f>
        <v>5.399999999999999E-4</v>
      </c>
      <c r="Q2432" s="13">
        <f t="shared" si="151"/>
        <v>4.7988773999999985</v>
      </c>
    </row>
    <row r="2433" spans="1:17">
      <c r="A2433" s="13" t="s">
        <v>2444</v>
      </c>
      <c r="B2433" s="13">
        <v>22.379343209999998</v>
      </c>
      <c r="C2433" s="13">
        <v>89.087129149999996</v>
      </c>
      <c r="D2433" s="13" t="s">
        <v>2219</v>
      </c>
      <c r="E2433" s="13" t="s">
        <v>5000</v>
      </c>
      <c r="F2433" s="13" t="s">
        <v>9</v>
      </c>
      <c r="G2433" s="13" t="s">
        <v>4802</v>
      </c>
      <c r="H2433" s="13" t="s">
        <v>4816</v>
      </c>
      <c r="I2433" s="13">
        <f>(Brick_Kilns_EF!$B$13*Brick_Kilns_EF!$B$11*Brick_Kilns_EF!$B$12)</f>
        <v>8886.81</v>
      </c>
      <c r="J2433" s="13">
        <f>IF(D2433="ZZ",Brick_Kilns_EF!$E$9*(0.75),Brick_Kilns_EF!$E$9)</f>
        <v>5.6055000000000005E-4</v>
      </c>
      <c r="K2433" s="13">
        <f t="shared" si="148"/>
        <v>4.9815013454999999</v>
      </c>
      <c r="L2433" s="13">
        <f>IF(D2433="ZZ", Brick_Kilns_EF!$E$6*(0.75),Brick_Kilns_EF!$E$6)</f>
        <v>3.0299999999999999E-4</v>
      </c>
      <c r="M2433" s="13">
        <f t="shared" si="149"/>
        <v>2.6927034299999999</v>
      </c>
      <c r="N2433" s="13">
        <f>IF(D2433="ZZ",Brick_Kilns_EF!$E$7*(0.75),Brick_Kilns_EF!$E$7)</f>
        <v>2.3925000000000001E-3</v>
      </c>
      <c r="O2433" s="13">
        <f t="shared" si="150"/>
        <v>21.261692924999998</v>
      </c>
      <c r="P2433" s="13">
        <f>IF(D2433="ZZ",Brick_Kilns_EF!$E$8*(0.75),Brick_Kilns_EF!$E$8)</f>
        <v>5.399999999999999E-4</v>
      </c>
      <c r="Q2433" s="13">
        <f t="shared" si="151"/>
        <v>4.7988773999999985</v>
      </c>
    </row>
    <row r="2434" spans="1:17">
      <c r="A2434" s="13" t="s">
        <v>2445</v>
      </c>
      <c r="B2434" s="13">
        <v>23.638903030000002</v>
      </c>
      <c r="C2434" s="13">
        <v>89.809586019999998</v>
      </c>
      <c r="D2434" s="13" t="s">
        <v>2219</v>
      </c>
      <c r="E2434" s="13" t="s">
        <v>5000</v>
      </c>
      <c r="F2434" s="13" t="s">
        <v>7</v>
      </c>
      <c r="G2434" s="13" t="s">
        <v>4802</v>
      </c>
      <c r="H2434" s="13" t="s">
        <v>4816</v>
      </c>
      <c r="I2434" s="13">
        <f>(Brick_Kilns_EF!$B$13*Brick_Kilns_EF!$B$11*Brick_Kilns_EF!$B$12)</f>
        <v>8886.81</v>
      </c>
      <c r="J2434" s="13">
        <f>IF(D2434="ZZ",Brick_Kilns_EF!$E$9*(0.75),Brick_Kilns_EF!$E$9)</f>
        <v>5.6055000000000005E-4</v>
      </c>
      <c r="K2434" s="13">
        <f t="shared" si="148"/>
        <v>4.9815013454999999</v>
      </c>
      <c r="L2434" s="13">
        <f>IF(D2434="ZZ", Brick_Kilns_EF!$E$6*(0.75),Brick_Kilns_EF!$E$6)</f>
        <v>3.0299999999999999E-4</v>
      </c>
      <c r="M2434" s="13">
        <f t="shared" si="149"/>
        <v>2.6927034299999999</v>
      </c>
      <c r="N2434" s="13">
        <f>IF(D2434="ZZ",Brick_Kilns_EF!$E$7*(0.75),Brick_Kilns_EF!$E$7)</f>
        <v>2.3925000000000001E-3</v>
      </c>
      <c r="O2434" s="13">
        <f t="shared" si="150"/>
        <v>21.261692924999998</v>
      </c>
      <c r="P2434" s="13">
        <f>IF(D2434="ZZ",Brick_Kilns_EF!$E$8*(0.75),Brick_Kilns_EF!$E$8)</f>
        <v>5.399999999999999E-4</v>
      </c>
      <c r="Q2434" s="13">
        <f t="shared" si="151"/>
        <v>4.7988773999999985</v>
      </c>
    </row>
    <row r="2435" spans="1:17">
      <c r="A2435" s="13" t="s">
        <v>2446</v>
      </c>
      <c r="B2435" s="13">
        <v>23.693710830000001</v>
      </c>
      <c r="C2435" s="13">
        <v>89.693401399999999</v>
      </c>
      <c r="D2435" s="13" t="s">
        <v>2219</v>
      </c>
      <c r="E2435" s="13" t="s">
        <v>5000</v>
      </c>
      <c r="F2435" s="13" t="s">
        <v>7</v>
      </c>
      <c r="G2435" s="13" t="s">
        <v>4802</v>
      </c>
      <c r="H2435" s="13" t="s">
        <v>4816</v>
      </c>
      <c r="I2435" s="13">
        <f>(Brick_Kilns_EF!$B$13*Brick_Kilns_EF!$B$11*Brick_Kilns_EF!$B$12)</f>
        <v>8886.81</v>
      </c>
      <c r="J2435" s="13">
        <f>IF(D2435="ZZ",Brick_Kilns_EF!$E$9*(0.75),Brick_Kilns_EF!$E$9)</f>
        <v>5.6055000000000005E-4</v>
      </c>
      <c r="K2435" s="13">
        <f t="shared" ref="K2435:K2498" si="152">I2435*J2435</f>
        <v>4.9815013454999999</v>
      </c>
      <c r="L2435" s="13">
        <f>IF(D2435="ZZ", Brick_Kilns_EF!$E$6*(0.75),Brick_Kilns_EF!$E$6)</f>
        <v>3.0299999999999999E-4</v>
      </c>
      <c r="M2435" s="13">
        <f t="shared" ref="M2435:M2498" si="153">L2435*I2435</f>
        <v>2.6927034299999999</v>
      </c>
      <c r="N2435" s="13">
        <f>IF(D2435="ZZ",Brick_Kilns_EF!$E$7*(0.75),Brick_Kilns_EF!$E$7)</f>
        <v>2.3925000000000001E-3</v>
      </c>
      <c r="O2435" s="13">
        <f t="shared" ref="O2435:O2498" si="154">I2435*N2435</f>
        <v>21.261692924999998</v>
      </c>
      <c r="P2435" s="13">
        <f>IF(D2435="ZZ",Brick_Kilns_EF!$E$8*(0.75),Brick_Kilns_EF!$E$8)</f>
        <v>5.399999999999999E-4</v>
      </c>
      <c r="Q2435" s="13">
        <f t="shared" ref="Q2435:Q2498" si="155">I2435*P2435</f>
        <v>4.7988773999999985</v>
      </c>
    </row>
    <row r="2436" spans="1:17">
      <c r="A2436" s="13" t="s">
        <v>2447</v>
      </c>
      <c r="B2436" s="13">
        <v>23.019577559999998</v>
      </c>
      <c r="C2436" s="13">
        <v>89.774827549999998</v>
      </c>
      <c r="D2436" s="13" t="s">
        <v>2219</v>
      </c>
      <c r="E2436" s="13" t="s">
        <v>5000</v>
      </c>
      <c r="F2436" s="13" t="s">
        <v>7</v>
      </c>
      <c r="G2436" s="13" t="s">
        <v>4802</v>
      </c>
      <c r="H2436" s="13" t="s">
        <v>4816</v>
      </c>
      <c r="I2436" s="13">
        <f>(Brick_Kilns_EF!$B$13*Brick_Kilns_EF!$B$11*Brick_Kilns_EF!$B$12)</f>
        <v>8886.81</v>
      </c>
      <c r="J2436" s="13">
        <f>IF(D2436="ZZ",Brick_Kilns_EF!$E$9*(0.75),Brick_Kilns_EF!$E$9)</f>
        <v>5.6055000000000005E-4</v>
      </c>
      <c r="K2436" s="13">
        <f t="shared" si="152"/>
        <v>4.9815013454999999</v>
      </c>
      <c r="L2436" s="13">
        <f>IF(D2436="ZZ", Brick_Kilns_EF!$E$6*(0.75),Brick_Kilns_EF!$E$6)</f>
        <v>3.0299999999999999E-4</v>
      </c>
      <c r="M2436" s="13">
        <f t="shared" si="153"/>
        <v>2.6927034299999999</v>
      </c>
      <c r="N2436" s="13">
        <f>IF(D2436="ZZ",Brick_Kilns_EF!$E$7*(0.75),Brick_Kilns_EF!$E$7)</f>
        <v>2.3925000000000001E-3</v>
      </c>
      <c r="O2436" s="13">
        <f t="shared" si="154"/>
        <v>21.261692924999998</v>
      </c>
      <c r="P2436" s="13">
        <f>IF(D2436="ZZ",Brick_Kilns_EF!$E$8*(0.75),Brick_Kilns_EF!$E$8)</f>
        <v>5.399999999999999E-4</v>
      </c>
      <c r="Q2436" s="13">
        <f t="shared" si="155"/>
        <v>4.7988773999999985</v>
      </c>
    </row>
    <row r="2437" spans="1:17">
      <c r="A2437" s="13" t="s">
        <v>2448</v>
      </c>
      <c r="B2437" s="13">
        <v>22.611487489999998</v>
      </c>
      <c r="C2437" s="13">
        <v>89.533546479999998</v>
      </c>
      <c r="D2437" s="13" t="s">
        <v>2219</v>
      </c>
      <c r="E2437" s="13" t="s">
        <v>5000</v>
      </c>
      <c r="F2437" s="13" t="s">
        <v>9</v>
      </c>
      <c r="G2437" s="13" t="s">
        <v>4802</v>
      </c>
      <c r="H2437" s="13" t="s">
        <v>4816</v>
      </c>
      <c r="I2437" s="13">
        <f>(Brick_Kilns_EF!$B$13*Brick_Kilns_EF!$B$11*Brick_Kilns_EF!$B$12)</f>
        <v>8886.81</v>
      </c>
      <c r="J2437" s="13">
        <f>IF(D2437="ZZ",Brick_Kilns_EF!$E$9*(0.75),Brick_Kilns_EF!$E$9)</f>
        <v>5.6055000000000005E-4</v>
      </c>
      <c r="K2437" s="13">
        <f t="shared" si="152"/>
        <v>4.9815013454999999</v>
      </c>
      <c r="L2437" s="13">
        <f>IF(D2437="ZZ", Brick_Kilns_EF!$E$6*(0.75),Brick_Kilns_EF!$E$6)</f>
        <v>3.0299999999999999E-4</v>
      </c>
      <c r="M2437" s="13">
        <f t="shared" si="153"/>
        <v>2.6927034299999999</v>
      </c>
      <c r="N2437" s="13">
        <f>IF(D2437="ZZ",Brick_Kilns_EF!$E$7*(0.75),Brick_Kilns_EF!$E$7)</f>
        <v>2.3925000000000001E-3</v>
      </c>
      <c r="O2437" s="13">
        <f t="shared" si="154"/>
        <v>21.261692924999998</v>
      </c>
      <c r="P2437" s="13">
        <f>IF(D2437="ZZ",Brick_Kilns_EF!$E$8*(0.75),Brick_Kilns_EF!$E$8)</f>
        <v>5.399999999999999E-4</v>
      </c>
      <c r="Q2437" s="13">
        <f t="shared" si="155"/>
        <v>4.7988773999999985</v>
      </c>
    </row>
    <row r="2438" spans="1:17">
      <c r="A2438" s="13" t="s">
        <v>2449</v>
      </c>
      <c r="B2438" s="13">
        <v>22.6113748</v>
      </c>
      <c r="C2438" s="13">
        <v>89.533551849999995</v>
      </c>
      <c r="D2438" s="13" t="s">
        <v>2219</v>
      </c>
      <c r="E2438" s="13" t="s">
        <v>5000</v>
      </c>
      <c r="F2438" s="13" t="s">
        <v>9</v>
      </c>
      <c r="G2438" s="13" t="s">
        <v>4802</v>
      </c>
      <c r="H2438" s="13" t="s">
        <v>4816</v>
      </c>
      <c r="I2438" s="13">
        <f>(Brick_Kilns_EF!$B$13*Brick_Kilns_EF!$B$11*Brick_Kilns_EF!$B$12)</f>
        <v>8886.81</v>
      </c>
      <c r="J2438" s="13">
        <f>IF(D2438="ZZ",Brick_Kilns_EF!$E$9*(0.75),Brick_Kilns_EF!$E$9)</f>
        <v>5.6055000000000005E-4</v>
      </c>
      <c r="K2438" s="13">
        <f t="shared" si="152"/>
        <v>4.9815013454999999</v>
      </c>
      <c r="L2438" s="13">
        <f>IF(D2438="ZZ", Brick_Kilns_EF!$E$6*(0.75),Brick_Kilns_EF!$E$6)</f>
        <v>3.0299999999999999E-4</v>
      </c>
      <c r="M2438" s="13">
        <f t="shared" si="153"/>
        <v>2.6927034299999999</v>
      </c>
      <c r="N2438" s="13">
        <f>IF(D2438="ZZ",Brick_Kilns_EF!$E$7*(0.75),Brick_Kilns_EF!$E$7)</f>
        <v>2.3925000000000001E-3</v>
      </c>
      <c r="O2438" s="13">
        <f t="shared" si="154"/>
        <v>21.261692924999998</v>
      </c>
      <c r="P2438" s="13">
        <f>IF(D2438="ZZ",Brick_Kilns_EF!$E$8*(0.75),Brick_Kilns_EF!$E$8)</f>
        <v>5.399999999999999E-4</v>
      </c>
      <c r="Q2438" s="13">
        <f t="shared" si="155"/>
        <v>4.7988773999999985</v>
      </c>
    </row>
    <row r="2439" spans="1:17">
      <c r="A2439" s="13" t="s">
        <v>2450</v>
      </c>
      <c r="B2439" s="13">
        <v>22.611224549999999</v>
      </c>
      <c r="C2439" s="13">
        <v>89.53355723</v>
      </c>
      <c r="D2439" s="13" t="s">
        <v>2219</v>
      </c>
      <c r="E2439" s="13" t="s">
        <v>5000</v>
      </c>
      <c r="F2439" s="13" t="s">
        <v>9</v>
      </c>
      <c r="G2439" s="13" t="s">
        <v>4802</v>
      </c>
      <c r="H2439" s="13" t="s">
        <v>4816</v>
      </c>
      <c r="I2439" s="13">
        <f>(Brick_Kilns_EF!$B$13*Brick_Kilns_EF!$B$11*Brick_Kilns_EF!$B$12)</f>
        <v>8886.81</v>
      </c>
      <c r="J2439" s="13">
        <f>IF(D2439="ZZ",Brick_Kilns_EF!$E$9*(0.75),Brick_Kilns_EF!$E$9)</f>
        <v>5.6055000000000005E-4</v>
      </c>
      <c r="K2439" s="13">
        <f t="shared" si="152"/>
        <v>4.9815013454999999</v>
      </c>
      <c r="L2439" s="13">
        <f>IF(D2439="ZZ", Brick_Kilns_EF!$E$6*(0.75),Brick_Kilns_EF!$E$6)</f>
        <v>3.0299999999999999E-4</v>
      </c>
      <c r="M2439" s="13">
        <f t="shared" si="153"/>
        <v>2.6927034299999999</v>
      </c>
      <c r="N2439" s="13">
        <f>IF(D2439="ZZ",Brick_Kilns_EF!$E$7*(0.75),Brick_Kilns_EF!$E$7)</f>
        <v>2.3925000000000001E-3</v>
      </c>
      <c r="O2439" s="13">
        <f t="shared" si="154"/>
        <v>21.261692924999998</v>
      </c>
      <c r="P2439" s="13">
        <f>IF(D2439="ZZ",Brick_Kilns_EF!$E$8*(0.75),Brick_Kilns_EF!$E$8)</f>
        <v>5.399999999999999E-4</v>
      </c>
      <c r="Q2439" s="13">
        <f t="shared" si="155"/>
        <v>4.7988773999999985</v>
      </c>
    </row>
    <row r="2440" spans="1:17">
      <c r="A2440" s="13" t="s">
        <v>2451</v>
      </c>
      <c r="B2440" s="13">
        <v>23.105902050000001</v>
      </c>
      <c r="C2440" s="13">
        <v>89.267193539999994</v>
      </c>
      <c r="D2440" s="13" t="s">
        <v>2219</v>
      </c>
      <c r="E2440" s="13" t="s">
        <v>5000</v>
      </c>
      <c r="F2440" s="13" t="s">
        <v>9</v>
      </c>
      <c r="G2440" s="13" t="s">
        <v>4802</v>
      </c>
      <c r="H2440" s="13" t="s">
        <v>4816</v>
      </c>
      <c r="I2440" s="13">
        <f>(Brick_Kilns_EF!$B$13*Brick_Kilns_EF!$B$11*Brick_Kilns_EF!$B$12)</f>
        <v>8886.81</v>
      </c>
      <c r="J2440" s="13">
        <f>IF(D2440="ZZ",Brick_Kilns_EF!$E$9*(0.75),Brick_Kilns_EF!$E$9)</f>
        <v>5.6055000000000005E-4</v>
      </c>
      <c r="K2440" s="13">
        <f t="shared" si="152"/>
        <v>4.9815013454999999</v>
      </c>
      <c r="L2440" s="13">
        <f>IF(D2440="ZZ", Brick_Kilns_EF!$E$6*(0.75),Brick_Kilns_EF!$E$6)</f>
        <v>3.0299999999999999E-4</v>
      </c>
      <c r="M2440" s="13">
        <f t="shared" si="153"/>
        <v>2.6927034299999999</v>
      </c>
      <c r="N2440" s="13">
        <f>IF(D2440="ZZ",Brick_Kilns_EF!$E$7*(0.75),Brick_Kilns_EF!$E$7)</f>
        <v>2.3925000000000001E-3</v>
      </c>
      <c r="O2440" s="13">
        <f t="shared" si="154"/>
        <v>21.261692924999998</v>
      </c>
      <c r="P2440" s="13">
        <f>IF(D2440="ZZ",Brick_Kilns_EF!$E$8*(0.75),Brick_Kilns_EF!$E$8)</f>
        <v>5.399999999999999E-4</v>
      </c>
      <c r="Q2440" s="13">
        <f t="shared" si="155"/>
        <v>4.7988773999999985</v>
      </c>
    </row>
    <row r="2441" spans="1:17">
      <c r="A2441" s="13" t="s">
        <v>2452</v>
      </c>
      <c r="B2441" s="13">
        <v>23.17357269</v>
      </c>
      <c r="C2441" s="13">
        <v>90.240882350000007</v>
      </c>
      <c r="D2441" s="13" t="s">
        <v>2219</v>
      </c>
      <c r="E2441" s="13" t="s">
        <v>5000</v>
      </c>
      <c r="F2441" s="13" t="s">
        <v>7</v>
      </c>
      <c r="G2441" s="13" t="s">
        <v>4802</v>
      </c>
      <c r="H2441" s="13" t="s">
        <v>4816</v>
      </c>
      <c r="I2441" s="13">
        <f>(Brick_Kilns_EF!$B$13*Brick_Kilns_EF!$B$11*Brick_Kilns_EF!$B$12)</f>
        <v>8886.81</v>
      </c>
      <c r="J2441" s="13">
        <f>IF(D2441="ZZ",Brick_Kilns_EF!$E$9*(0.75),Brick_Kilns_EF!$E$9)</f>
        <v>5.6055000000000005E-4</v>
      </c>
      <c r="K2441" s="13">
        <f t="shared" si="152"/>
        <v>4.9815013454999999</v>
      </c>
      <c r="L2441" s="13">
        <f>IF(D2441="ZZ", Brick_Kilns_EF!$E$6*(0.75),Brick_Kilns_EF!$E$6)</f>
        <v>3.0299999999999999E-4</v>
      </c>
      <c r="M2441" s="13">
        <f t="shared" si="153"/>
        <v>2.6927034299999999</v>
      </c>
      <c r="N2441" s="13">
        <f>IF(D2441="ZZ",Brick_Kilns_EF!$E$7*(0.75),Brick_Kilns_EF!$E$7)</f>
        <v>2.3925000000000001E-3</v>
      </c>
      <c r="O2441" s="13">
        <f t="shared" si="154"/>
        <v>21.261692924999998</v>
      </c>
      <c r="P2441" s="13">
        <f>IF(D2441="ZZ",Brick_Kilns_EF!$E$8*(0.75),Brick_Kilns_EF!$E$8)</f>
        <v>5.399999999999999E-4</v>
      </c>
      <c r="Q2441" s="13">
        <f t="shared" si="155"/>
        <v>4.7988773999999985</v>
      </c>
    </row>
    <row r="2442" spans="1:17">
      <c r="A2442" s="13" t="s">
        <v>2453</v>
      </c>
      <c r="B2442" s="13">
        <v>23.178357210000001</v>
      </c>
      <c r="C2442" s="13">
        <v>90.237603590000006</v>
      </c>
      <c r="D2442" s="13" t="s">
        <v>2219</v>
      </c>
      <c r="E2442" s="13" t="s">
        <v>5000</v>
      </c>
      <c r="F2442" s="13" t="s">
        <v>7</v>
      </c>
      <c r="G2442" s="13" t="s">
        <v>4802</v>
      </c>
      <c r="H2442" s="13" t="s">
        <v>4816</v>
      </c>
      <c r="I2442" s="13">
        <f>(Brick_Kilns_EF!$B$13*Brick_Kilns_EF!$B$11*Brick_Kilns_EF!$B$12)</f>
        <v>8886.81</v>
      </c>
      <c r="J2442" s="13">
        <f>IF(D2442="ZZ",Brick_Kilns_EF!$E$9*(0.75),Brick_Kilns_EF!$E$9)</f>
        <v>5.6055000000000005E-4</v>
      </c>
      <c r="K2442" s="13">
        <f t="shared" si="152"/>
        <v>4.9815013454999999</v>
      </c>
      <c r="L2442" s="13">
        <f>IF(D2442="ZZ", Brick_Kilns_EF!$E$6*(0.75),Brick_Kilns_EF!$E$6)</f>
        <v>3.0299999999999999E-4</v>
      </c>
      <c r="M2442" s="13">
        <f t="shared" si="153"/>
        <v>2.6927034299999999</v>
      </c>
      <c r="N2442" s="13">
        <f>IF(D2442="ZZ",Brick_Kilns_EF!$E$7*(0.75),Brick_Kilns_EF!$E$7)</f>
        <v>2.3925000000000001E-3</v>
      </c>
      <c r="O2442" s="13">
        <f t="shared" si="154"/>
        <v>21.261692924999998</v>
      </c>
      <c r="P2442" s="13">
        <f>IF(D2442="ZZ",Brick_Kilns_EF!$E$8*(0.75),Brick_Kilns_EF!$E$8)</f>
        <v>5.399999999999999E-4</v>
      </c>
      <c r="Q2442" s="13">
        <f t="shared" si="155"/>
        <v>4.7988773999999985</v>
      </c>
    </row>
    <row r="2443" spans="1:17">
      <c r="A2443" s="13" t="s">
        <v>2454</v>
      </c>
      <c r="B2443" s="13">
        <v>22.77210054</v>
      </c>
      <c r="C2443" s="13">
        <v>90.129374999999996</v>
      </c>
      <c r="D2443" s="13" t="s">
        <v>2219</v>
      </c>
      <c r="E2443" s="13" t="s">
        <v>5000</v>
      </c>
      <c r="F2443" s="13" t="s">
        <v>11</v>
      </c>
      <c r="G2443" s="13" t="s">
        <v>4802</v>
      </c>
      <c r="H2443" s="13" t="s">
        <v>4816</v>
      </c>
      <c r="I2443" s="13">
        <f>(Brick_Kilns_EF!$B$13*Brick_Kilns_EF!$B$11*Brick_Kilns_EF!$B$12)</f>
        <v>8886.81</v>
      </c>
      <c r="J2443" s="13">
        <f>IF(D2443="ZZ",Brick_Kilns_EF!$E$9*(0.75),Brick_Kilns_EF!$E$9)</f>
        <v>5.6055000000000005E-4</v>
      </c>
      <c r="K2443" s="13">
        <f t="shared" si="152"/>
        <v>4.9815013454999999</v>
      </c>
      <c r="L2443" s="13">
        <f>IF(D2443="ZZ", Brick_Kilns_EF!$E$6*(0.75),Brick_Kilns_EF!$E$6)</f>
        <v>3.0299999999999999E-4</v>
      </c>
      <c r="M2443" s="13">
        <f t="shared" si="153"/>
        <v>2.6927034299999999</v>
      </c>
      <c r="N2443" s="13">
        <f>IF(D2443="ZZ",Brick_Kilns_EF!$E$7*(0.75),Brick_Kilns_EF!$E$7)</f>
        <v>2.3925000000000001E-3</v>
      </c>
      <c r="O2443" s="13">
        <f t="shared" si="154"/>
        <v>21.261692924999998</v>
      </c>
      <c r="P2443" s="13">
        <f>IF(D2443="ZZ",Brick_Kilns_EF!$E$8*(0.75),Brick_Kilns_EF!$E$8)</f>
        <v>5.399999999999999E-4</v>
      </c>
      <c r="Q2443" s="13">
        <f t="shared" si="155"/>
        <v>4.7988773999999985</v>
      </c>
    </row>
    <row r="2444" spans="1:17">
      <c r="A2444" s="13" t="s">
        <v>2455</v>
      </c>
      <c r="B2444" s="13">
        <v>23.629394300000001</v>
      </c>
      <c r="C2444" s="13">
        <v>90.382262170000004</v>
      </c>
      <c r="D2444" s="13" t="s">
        <v>2219</v>
      </c>
      <c r="E2444" s="13" t="s">
        <v>5000</v>
      </c>
      <c r="F2444" s="13" t="s">
        <v>7</v>
      </c>
      <c r="G2444" s="13" t="s">
        <v>4802</v>
      </c>
      <c r="H2444" s="13" t="s">
        <v>4816</v>
      </c>
      <c r="I2444" s="13">
        <f>(Brick_Kilns_EF!$B$13*Brick_Kilns_EF!$B$11*Brick_Kilns_EF!$B$12)</f>
        <v>8886.81</v>
      </c>
      <c r="J2444" s="13">
        <f>IF(D2444="ZZ",Brick_Kilns_EF!$E$9*(0.75),Brick_Kilns_EF!$E$9)</f>
        <v>5.6055000000000005E-4</v>
      </c>
      <c r="K2444" s="13">
        <f t="shared" si="152"/>
        <v>4.9815013454999999</v>
      </c>
      <c r="L2444" s="13">
        <f>IF(D2444="ZZ", Brick_Kilns_EF!$E$6*(0.75),Brick_Kilns_EF!$E$6)</f>
        <v>3.0299999999999999E-4</v>
      </c>
      <c r="M2444" s="13">
        <f t="shared" si="153"/>
        <v>2.6927034299999999</v>
      </c>
      <c r="N2444" s="13">
        <f>IF(D2444="ZZ",Brick_Kilns_EF!$E$7*(0.75),Brick_Kilns_EF!$E$7)</f>
        <v>2.3925000000000001E-3</v>
      </c>
      <c r="O2444" s="13">
        <f t="shared" si="154"/>
        <v>21.261692924999998</v>
      </c>
      <c r="P2444" s="13">
        <f>IF(D2444="ZZ",Brick_Kilns_EF!$E$8*(0.75),Brick_Kilns_EF!$E$8)</f>
        <v>5.399999999999999E-4</v>
      </c>
      <c r="Q2444" s="13">
        <f t="shared" si="155"/>
        <v>4.7988773999999985</v>
      </c>
    </row>
    <row r="2445" spans="1:17">
      <c r="A2445" s="13" t="s">
        <v>2456</v>
      </c>
      <c r="B2445" s="13">
        <v>23.630220680000001</v>
      </c>
      <c r="C2445" s="13">
        <v>90.380450789999998</v>
      </c>
      <c r="D2445" s="13" t="s">
        <v>2219</v>
      </c>
      <c r="E2445" s="13" t="s">
        <v>5000</v>
      </c>
      <c r="F2445" s="13" t="s">
        <v>7</v>
      </c>
      <c r="G2445" s="13" t="s">
        <v>4802</v>
      </c>
      <c r="H2445" s="13" t="s">
        <v>4816</v>
      </c>
      <c r="I2445" s="13">
        <f>(Brick_Kilns_EF!$B$13*Brick_Kilns_EF!$B$11*Brick_Kilns_EF!$B$12)</f>
        <v>8886.81</v>
      </c>
      <c r="J2445" s="13">
        <f>IF(D2445="ZZ",Brick_Kilns_EF!$E$9*(0.75),Brick_Kilns_EF!$E$9)</f>
        <v>5.6055000000000005E-4</v>
      </c>
      <c r="K2445" s="13">
        <f t="shared" si="152"/>
        <v>4.9815013454999999</v>
      </c>
      <c r="L2445" s="13">
        <f>IF(D2445="ZZ", Brick_Kilns_EF!$E$6*(0.75),Brick_Kilns_EF!$E$6)</f>
        <v>3.0299999999999999E-4</v>
      </c>
      <c r="M2445" s="13">
        <f t="shared" si="153"/>
        <v>2.6927034299999999</v>
      </c>
      <c r="N2445" s="13">
        <f>IF(D2445="ZZ",Brick_Kilns_EF!$E$7*(0.75),Brick_Kilns_EF!$E$7)</f>
        <v>2.3925000000000001E-3</v>
      </c>
      <c r="O2445" s="13">
        <f t="shared" si="154"/>
        <v>21.261692924999998</v>
      </c>
      <c r="P2445" s="13">
        <f>IF(D2445="ZZ",Brick_Kilns_EF!$E$8*(0.75),Brick_Kilns_EF!$E$8)</f>
        <v>5.399999999999999E-4</v>
      </c>
      <c r="Q2445" s="13">
        <f t="shared" si="155"/>
        <v>4.7988773999999985</v>
      </c>
    </row>
    <row r="2446" spans="1:17">
      <c r="A2446" s="13" t="s">
        <v>2457</v>
      </c>
      <c r="B2446" s="13">
        <v>23.62583995</v>
      </c>
      <c r="C2446" s="13">
        <v>90.385755919999994</v>
      </c>
      <c r="D2446" s="13" t="s">
        <v>2219</v>
      </c>
      <c r="E2446" s="13" t="s">
        <v>5000</v>
      </c>
      <c r="F2446" s="13" t="s">
        <v>7</v>
      </c>
      <c r="G2446" s="13" t="s">
        <v>4802</v>
      </c>
      <c r="H2446" s="13" t="s">
        <v>4816</v>
      </c>
      <c r="I2446" s="13">
        <f>(Brick_Kilns_EF!$B$13*Brick_Kilns_EF!$B$11*Brick_Kilns_EF!$B$12)</f>
        <v>8886.81</v>
      </c>
      <c r="J2446" s="13">
        <f>IF(D2446="ZZ",Brick_Kilns_EF!$E$9*(0.75),Brick_Kilns_EF!$E$9)</f>
        <v>5.6055000000000005E-4</v>
      </c>
      <c r="K2446" s="13">
        <f t="shared" si="152"/>
        <v>4.9815013454999999</v>
      </c>
      <c r="L2446" s="13">
        <f>IF(D2446="ZZ", Brick_Kilns_EF!$E$6*(0.75),Brick_Kilns_EF!$E$6)</f>
        <v>3.0299999999999999E-4</v>
      </c>
      <c r="M2446" s="13">
        <f t="shared" si="153"/>
        <v>2.6927034299999999</v>
      </c>
      <c r="N2446" s="13">
        <f>IF(D2446="ZZ",Brick_Kilns_EF!$E$7*(0.75),Brick_Kilns_EF!$E$7)</f>
        <v>2.3925000000000001E-3</v>
      </c>
      <c r="O2446" s="13">
        <f t="shared" si="154"/>
        <v>21.261692924999998</v>
      </c>
      <c r="P2446" s="13">
        <f>IF(D2446="ZZ",Brick_Kilns_EF!$E$8*(0.75),Brick_Kilns_EF!$E$8)</f>
        <v>5.399999999999999E-4</v>
      </c>
      <c r="Q2446" s="13">
        <f t="shared" si="155"/>
        <v>4.7988773999999985</v>
      </c>
    </row>
    <row r="2447" spans="1:17">
      <c r="A2447" s="13" t="s">
        <v>2458</v>
      </c>
      <c r="B2447" s="13">
        <v>22.549065679999998</v>
      </c>
      <c r="C2447" s="13">
        <v>90.474700600000006</v>
      </c>
      <c r="D2447" s="13" t="s">
        <v>2219</v>
      </c>
      <c r="E2447" s="13" t="s">
        <v>5000</v>
      </c>
      <c r="F2447" s="13" t="s">
        <v>11</v>
      </c>
      <c r="G2447" s="13" t="s">
        <v>4802</v>
      </c>
      <c r="H2447" s="13" t="s">
        <v>4816</v>
      </c>
      <c r="I2447" s="13">
        <f>(Brick_Kilns_EF!$B$13*Brick_Kilns_EF!$B$11*Brick_Kilns_EF!$B$12)</f>
        <v>8886.81</v>
      </c>
      <c r="J2447" s="13">
        <f>IF(D2447="ZZ",Brick_Kilns_EF!$E$9*(0.75),Brick_Kilns_EF!$E$9)</f>
        <v>5.6055000000000005E-4</v>
      </c>
      <c r="K2447" s="13">
        <f t="shared" si="152"/>
        <v>4.9815013454999999</v>
      </c>
      <c r="L2447" s="13">
        <f>IF(D2447="ZZ", Brick_Kilns_EF!$E$6*(0.75),Brick_Kilns_EF!$E$6)</f>
        <v>3.0299999999999999E-4</v>
      </c>
      <c r="M2447" s="13">
        <f t="shared" si="153"/>
        <v>2.6927034299999999</v>
      </c>
      <c r="N2447" s="13">
        <f>IF(D2447="ZZ",Brick_Kilns_EF!$E$7*(0.75),Brick_Kilns_EF!$E$7)</f>
        <v>2.3925000000000001E-3</v>
      </c>
      <c r="O2447" s="13">
        <f t="shared" si="154"/>
        <v>21.261692924999998</v>
      </c>
      <c r="P2447" s="13">
        <f>IF(D2447="ZZ",Brick_Kilns_EF!$E$8*(0.75),Brick_Kilns_EF!$E$8)</f>
        <v>5.399999999999999E-4</v>
      </c>
      <c r="Q2447" s="13">
        <f t="shared" si="155"/>
        <v>4.7988773999999985</v>
      </c>
    </row>
    <row r="2448" spans="1:17">
      <c r="A2448" s="13" t="s">
        <v>2459</v>
      </c>
      <c r="B2448" s="13">
        <v>23.0104261</v>
      </c>
      <c r="C2448" s="13">
        <v>88.991674410000002</v>
      </c>
      <c r="D2448" s="13" t="s">
        <v>2219</v>
      </c>
      <c r="E2448" s="13" t="s">
        <v>5000</v>
      </c>
      <c r="F2448" s="13" t="s">
        <v>9</v>
      </c>
      <c r="G2448" s="13" t="s">
        <v>4802</v>
      </c>
      <c r="H2448" s="13" t="s">
        <v>4816</v>
      </c>
      <c r="I2448" s="13">
        <f>(Brick_Kilns_EF!$B$13*Brick_Kilns_EF!$B$11*Brick_Kilns_EF!$B$12)</f>
        <v>8886.81</v>
      </c>
      <c r="J2448" s="13">
        <f>IF(D2448="ZZ",Brick_Kilns_EF!$E$9*(0.75),Brick_Kilns_EF!$E$9)</f>
        <v>5.6055000000000005E-4</v>
      </c>
      <c r="K2448" s="13">
        <f t="shared" si="152"/>
        <v>4.9815013454999999</v>
      </c>
      <c r="L2448" s="13">
        <f>IF(D2448="ZZ", Brick_Kilns_EF!$E$6*(0.75),Brick_Kilns_EF!$E$6)</f>
        <v>3.0299999999999999E-4</v>
      </c>
      <c r="M2448" s="13">
        <f t="shared" si="153"/>
        <v>2.6927034299999999</v>
      </c>
      <c r="N2448" s="13">
        <f>IF(D2448="ZZ",Brick_Kilns_EF!$E$7*(0.75),Brick_Kilns_EF!$E$7)</f>
        <v>2.3925000000000001E-3</v>
      </c>
      <c r="O2448" s="13">
        <f t="shared" si="154"/>
        <v>21.261692924999998</v>
      </c>
      <c r="P2448" s="13">
        <f>IF(D2448="ZZ",Brick_Kilns_EF!$E$8*(0.75),Brick_Kilns_EF!$E$8)</f>
        <v>5.399999999999999E-4</v>
      </c>
      <c r="Q2448" s="13">
        <f t="shared" si="155"/>
        <v>4.7988773999999985</v>
      </c>
    </row>
    <row r="2449" spans="1:17">
      <c r="A2449" s="13" t="s">
        <v>2460</v>
      </c>
      <c r="B2449" s="13">
        <v>23.009670150000002</v>
      </c>
      <c r="C2449" s="13">
        <v>88.993077279999994</v>
      </c>
      <c r="D2449" s="13" t="s">
        <v>2219</v>
      </c>
      <c r="E2449" s="13" t="s">
        <v>5000</v>
      </c>
      <c r="F2449" s="13" t="s">
        <v>9</v>
      </c>
      <c r="G2449" s="13" t="s">
        <v>4802</v>
      </c>
      <c r="H2449" s="13" t="s">
        <v>4816</v>
      </c>
      <c r="I2449" s="13">
        <f>(Brick_Kilns_EF!$B$13*Brick_Kilns_EF!$B$11*Brick_Kilns_EF!$B$12)</f>
        <v>8886.81</v>
      </c>
      <c r="J2449" s="13">
        <f>IF(D2449="ZZ",Brick_Kilns_EF!$E$9*(0.75),Brick_Kilns_EF!$E$9)</f>
        <v>5.6055000000000005E-4</v>
      </c>
      <c r="K2449" s="13">
        <f t="shared" si="152"/>
        <v>4.9815013454999999</v>
      </c>
      <c r="L2449" s="13">
        <f>IF(D2449="ZZ", Brick_Kilns_EF!$E$6*(0.75),Brick_Kilns_EF!$E$6)</f>
        <v>3.0299999999999999E-4</v>
      </c>
      <c r="M2449" s="13">
        <f t="shared" si="153"/>
        <v>2.6927034299999999</v>
      </c>
      <c r="N2449" s="13">
        <f>IF(D2449="ZZ",Brick_Kilns_EF!$E$7*(0.75),Brick_Kilns_EF!$E$7)</f>
        <v>2.3925000000000001E-3</v>
      </c>
      <c r="O2449" s="13">
        <f t="shared" si="154"/>
        <v>21.261692924999998</v>
      </c>
      <c r="P2449" s="13">
        <f>IF(D2449="ZZ",Brick_Kilns_EF!$E$8*(0.75),Brick_Kilns_EF!$E$8)</f>
        <v>5.399999999999999E-4</v>
      </c>
      <c r="Q2449" s="13">
        <f t="shared" si="155"/>
        <v>4.7988773999999985</v>
      </c>
    </row>
    <row r="2450" spans="1:17">
      <c r="A2450" s="13" t="s">
        <v>2461</v>
      </c>
      <c r="B2450" s="13">
        <v>22.625086119999999</v>
      </c>
      <c r="C2450" s="13">
        <v>89.289952260000007</v>
      </c>
      <c r="D2450" s="13" t="s">
        <v>2219</v>
      </c>
      <c r="E2450" s="13" t="s">
        <v>5000</v>
      </c>
      <c r="F2450" s="13" t="s">
        <v>9</v>
      </c>
      <c r="G2450" s="13" t="s">
        <v>4802</v>
      </c>
      <c r="H2450" s="13" t="s">
        <v>4816</v>
      </c>
      <c r="I2450" s="13">
        <f>(Brick_Kilns_EF!$B$13*Brick_Kilns_EF!$B$11*Brick_Kilns_EF!$B$12)</f>
        <v>8886.81</v>
      </c>
      <c r="J2450" s="13">
        <f>IF(D2450="ZZ",Brick_Kilns_EF!$E$9*(0.75),Brick_Kilns_EF!$E$9)</f>
        <v>5.6055000000000005E-4</v>
      </c>
      <c r="K2450" s="13">
        <f t="shared" si="152"/>
        <v>4.9815013454999999</v>
      </c>
      <c r="L2450" s="13">
        <f>IF(D2450="ZZ", Brick_Kilns_EF!$E$6*(0.75),Brick_Kilns_EF!$E$6)</f>
        <v>3.0299999999999999E-4</v>
      </c>
      <c r="M2450" s="13">
        <f t="shared" si="153"/>
        <v>2.6927034299999999</v>
      </c>
      <c r="N2450" s="13">
        <f>IF(D2450="ZZ",Brick_Kilns_EF!$E$7*(0.75),Brick_Kilns_EF!$E$7)</f>
        <v>2.3925000000000001E-3</v>
      </c>
      <c r="O2450" s="13">
        <f t="shared" si="154"/>
        <v>21.261692924999998</v>
      </c>
      <c r="P2450" s="13">
        <f>IF(D2450="ZZ",Brick_Kilns_EF!$E$8*(0.75),Brick_Kilns_EF!$E$8)</f>
        <v>5.399999999999999E-4</v>
      </c>
      <c r="Q2450" s="13">
        <f t="shared" si="155"/>
        <v>4.7988773999999985</v>
      </c>
    </row>
    <row r="2451" spans="1:17">
      <c r="A2451" s="13" t="s">
        <v>2462</v>
      </c>
      <c r="B2451" s="13">
        <v>23.252834830000001</v>
      </c>
      <c r="C2451" s="13">
        <v>89.100050890000006</v>
      </c>
      <c r="D2451" s="13" t="s">
        <v>2219</v>
      </c>
      <c r="E2451" s="13" t="s">
        <v>5000</v>
      </c>
      <c r="F2451" s="13" t="s">
        <v>9</v>
      </c>
      <c r="G2451" s="13" t="s">
        <v>4802</v>
      </c>
      <c r="H2451" s="13" t="s">
        <v>4816</v>
      </c>
      <c r="I2451" s="13">
        <f>(Brick_Kilns_EF!$B$13*Brick_Kilns_EF!$B$11*Brick_Kilns_EF!$B$12)</f>
        <v>8886.81</v>
      </c>
      <c r="J2451" s="13">
        <f>IF(D2451="ZZ",Brick_Kilns_EF!$E$9*(0.75),Brick_Kilns_EF!$E$9)</f>
        <v>5.6055000000000005E-4</v>
      </c>
      <c r="K2451" s="13">
        <f t="shared" si="152"/>
        <v>4.9815013454999999</v>
      </c>
      <c r="L2451" s="13">
        <f>IF(D2451="ZZ", Brick_Kilns_EF!$E$6*(0.75),Brick_Kilns_EF!$E$6)</f>
        <v>3.0299999999999999E-4</v>
      </c>
      <c r="M2451" s="13">
        <f t="shared" si="153"/>
        <v>2.6927034299999999</v>
      </c>
      <c r="N2451" s="13">
        <f>IF(D2451="ZZ",Brick_Kilns_EF!$E$7*(0.75),Brick_Kilns_EF!$E$7)</f>
        <v>2.3925000000000001E-3</v>
      </c>
      <c r="O2451" s="13">
        <f t="shared" si="154"/>
        <v>21.261692924999998</v>
      </c>
      <c r="P2451" s="13">
        <f>IF(D2451="ZZ",Brick_Kilns_EF!$E$8*(0.75),Brick_Kilns_EF!$E$8)</f>
        <v>5.399999999999999E-4</v>
      </c>
      <c r="Q2451" s="13">
        <f t="shared" si="155"/>
        <v>4.7988773999999985</v>
      </c>
    </row>
    <row r="2452" spans="1:17">
      <c r="A2452" s="13" t="s">
        <v>2463</v>
      </c>
      <c r="B2452" s="13">
        <v>23.609199879999998</v>
      </c>
      <c r="C2452" s="13">
        <v>90.156760210000002</v>
      </c>
      <c r="D2452" s="13" t="s">
        <v>2219</v>
      </c>
      <c r="E2452" s="13" t="s">
        <v>5000</v>
      </c>
      <c r="F2452" s="13" t="s">
        <v>7</v>
      </c>
      <c r="G2452" s="13" t="s">
        <v>4802</v>
      </c>
      <c r="H2452" s="13" t="s">
        <v>4816</v>
      </c>
      <c r="I2452" s="13">
        <f>(Brick_Kilns_EF!$B$13*Brick_Kilns_EF!$B$11*Brick_Kilns_EF!$B$12)</f>
        <v>8886.81</v>
      </c>
      <c r="J2452" s="13">
        <f>IF(D2452="ZZ",Brick_Kilns_EF!$E$9*(0.75),Brick_Kilns_EF!$E$9)</f>
        <v>5.6055000000000005E-4</v>
      </c>
      <c r="K2452" s="13">
        <f t="shared" si="152"/>
        <v>4.9815013454999999</v>
      </c>
      <c r="L2452" s="13">
        <f>IF(D2452="ZZ", Brick_Kilns_EF!$E$6*(0.75),Brick_Kilns_EF!$E$6)</f>
        <v>3.0299999999999999E-4</v>
      </c>
      <c r="M2452" s="13">
        <f t="shared" si="153"/>
        <v>2.6927034299999999</v>
      </c>
      <c r="N2452" s="13">
        <f>IF(D2452="ZZ",Brick_Kilns_EF!$E$7*(0.75),Brick_Kilns_EF!$E$7)</f>
        <v>2.3925000000000001E-3</v>
      </c>
      <c r="O2452" s="13">
        <f t="shared" si="154"/>
        <v>21.261692924999998</v>
      </c>
      <c r="P2452" s="13">
        <f>IF(D2452="ZZ",Brick_Kilns_EF!$E$8*(0.75),Brick_Kilns_EF!$E$8)</f>
        <v>5.399999999999999E-4</v>
      </c>
      <c r="Q2452" s="13">
        <f t="shared" si="155"/>
        <v>4.7988773999999985</v>
      </c>
    </row>
    <row r="2453" spans="1:17">
      <c r="A2453" s="13" t="s">
        <v>2464</v>
      </c>
      <c r="B2453" s="13">
        <v>23.018957010000001</v>
      </c>
      <c r="C2453" s="13">
        <v>89.754995480000005</v>
      </c>
      <c r="D2453" s="13" t="s">
        <v>2219</v>
      </c>
      <c r="E2453" s="13" t="s">
        <v>5000</v>
      </c>
      <c r="F2453" s="13" t="s">
        <v>9</v>
      </c>
      <c r="G2453" s="13" t="s">
        <v>4802</v>
      </c>
      <c r="H2453" s="13" t="s">
        <v>4816</v>
      </c>
      <c r="I2453" s="13">
        <f>(Brick_Kilns_EF!$B$13*Brick_Kilns_EF!$B$11*Brick_Kilns_EF!$B$12)</f>
        <v>8886.81</v>
      </c>
      <c r="J2453" s="13">
        <f>IF(D2453="ZZ",Brick_Kilns_EF!$E$9*(0.75),Brick_Kilns_EF!$E$9)</f>
        <v>5.6055000000000005E-4</v>
      </c>
      <c r="K2453" s="13">
        <f t="shared" si="152"/>
        <v>4.9815013454999999</v>
      </c>
      <c r="L2453" s="13">
        <f>IF(D2453="ZZ", Brick_Kilns_EF!$E$6*(0.75),Brick_Kilns_EF!$E$6)</f>
        <v>3.0299999999999999E-4</v>
      </c>
      <c r="M2453" s="13">
        <f t="shared" si="153"/>
        <v>2.6927034299999999</v>
      </c>
      <c r="N2453" s="13">
        <f>IF(D2453="ZZ",Brick_Kilns_EF!$E$7*(0.75),Brick_Kilns_EF!$E$7)</f>
        <v>2.3925000000000001E-3</v>
      </c>
      <c r="O2453" s="13">
        <f t="shared" si="154"/>
        <v>21.261692924999998</v>
      </c>
      <c r="P2453" s="13">
        <f>IF(D2453="ZZ",Brick_Kilns_EF!$E$8*(0.75),Brick_Kilns_EF!$E$8)</f>
        <v>5.399999999999999E-4</v>
      </c>
      <c r="Q2453" s="13">
        <f t="shared" si="155"/>
        <v>4.7988773999999985</v>
      </c>
    </row>
    <row r="2454" spans="1:17">
      <c r="A2454" s="13" t="s">
        <v>2465</v>
      </c>
      <c r="B2454" s="13">
        <v>23.022074700000001</v>
      </c>
      <c r="C2454" s="13">
        <v>89.753608729999996</v>
      </c>
      <c r="D2454" s="13" t="s">
        <v>2219</v>
      </c>
      <c r="E2454" s="13" t="s">
        <v>5000</v>
      </c>
      <c r="F2454" s="13" t="s">
        <v>9</v>
      </c>
      <c r="G2454" s="13" t="s">
        <v>4802</v>
      </c>
      <c r="H2454" s="13" t="s">
        <v>4816</v>
      </c>
      <c r="I2454" s="13">
        <f>(Brick_Kilns_EF!$B$13*Brick_Kilns_EF!$B$11*Brick_Kilns_EF!$B$12)</f>
        <v>8886.81</v>
      </c>
      <c r="J2454" s="13">
        <f>IF(D2454="ZZ",Brick_Kilns_EF!$E$9*(0.75),Brick_Kilns_EF!$E$9)</f>
        <v>5.6055000000000005E-4</v>
      </c>
      <c r="K2454" s="13">
        <f t="shared" si="152"/>
        <v>4.9815013454999999</v>
      </c>
      <c r="L2454" s="13">
        <f>IF(D2454="ZZ", Brick_Kilns_EF!$E$6*(0.75),Brick_Kilns_EF!$E$6)</f>
        <v>3.0299999999999999E-4</v>
      </c>
      <c r="M2454" s="13">
        <f t="shared" si="153"/>
        <v>2.6927034299999999</v>
      </c>
      <c r="N2454" s="13">
        <f>IF(D2454="ZZ",Brick_Kilns_EF!$E$7*(0.75),Brick_Kilns_EF!$E$7)</f>
        <v>2.3925000000000001E-3</v>
      </c>
      <c r="O2454" s="13">
        <f t="shared" si="154"/>
        <v>21.261692924999998</v>
      </c>
      <c r="P2454" s="13">
        <f>IF(D2454="ZZ",Brick_Kilns_EF!$E$8*(0.75),Brick_Kilns_EF!$E$8)</f>
        <v>5.399999999999999E-4</v>
      </c>
      <c r="Q2454" s="13">
        <f t="shared" si="155"/>
        <v>4.7988773999999985</v>
      </c>
    </row>
    <row r="2455" spans="1:17">
      <c r="A2455" s="13" t="s">
        <v>2466</v>
      </c>
      <c r="B2455" s="13">
        <v>23.911265740000001</v>
      </c>
      <c r="C2455" s="13">
        <v>90.138916339999994</v>
      </c>
      <c r="D2455" s="13" t="s">
        <v>2219</v>
      </c>
      <c r="E2455" s="13" t="s">
        <v>5000</v>
      </c>
      <c r="F2455" s="13" t="s">
        <v>7</v>
      </c>
      <c r="G2455" s="13" t="s">
        <v>4802</v>
      </c>
      <c r="H2455" s="13" t="s">
        <v>4816</v>
      </c>
      <c r="I2455" s="13">
        <f>(Brick_Kilns_EF!$B$13*Brick_Kilns_EF!$B$11*Brick_Kilns_EF!$B$12)</f>
        <v>8886.81</v>
      </c>
      <c r="J2455" s="13">
        <f>IF(D2455="ZZ",Brick_Kilns_EF!$E$9*(0.75),Brick_Kilns_EF!$E$9)</f>
        <v>5.6055000000000005E-4</v>
      </c>
      <c r="K2455" s="13">
        <f t="shared" si="152"/>
        <v>4.9815013454999999</v>
      </c>
      <c r="L2455" s="13">
        <f>IF(D2455="ZZ", Brick_Kilns_EF!$E$6*(0.75),Brick_Kilns_EF!$E$6)</f>
        <v>3.0299999999999999E-4</v>
      </c>
      <c r="M2455" s="13">
        <f t="shared" si="153"/>
        <v>2.6927034299999999</v>
      </c>
      <c r="N2455" s="13">
        <f>IF(D2455="ZZ",Brick_Kilns_EF!$E$7*(0.75),Brick_Kilns_EF!$E$7)</f>
        <v>2.3925000000000001E-3</v>
      </c>
      <c r="O2455" s="13">
        <f t="shared" si="154"/>
        <v>21.261692924999998</v>
      </c>
      <c r="P2455" s="13">
        <f>IF(D2455="ZZ",Brick_Kilns_EF!$E$8*(0.75),Brick_Kilns_EF!$E$8)</f>
        <v>5.399999999999999E-4</v>
      </c>
      <c r="Q2455" s="13">
        <f t="shared" si="155"/>
        <v>4.7988773999999985</v>
      </c>
    </row>
    <row r="2456" spans="1:17">
      <c r="A2456" s="13" t="s">
        <v>2467</v>
      </c>
      <c r="B2456" s="13">
        <v>22.551898099999999</v>
      </c>
      <c r="C2456" s="13">
        <v>89.129261709999994</v>
      </c>
      <c r="D2456" s="13" t="s">
        <v>2219</v>
      </c>
      <c r="E2456" s="13" t="s">
        <v>5000</v>
      </c>
      <c r="F2456" s="13" t="s">
        <v>9</v>
      </c>
      <c r="G2456" s="13" t="s">
        <v>4802</v>
      </c>
      <c r="H2456" s="13" t="s">
        <v>4816</v>
      </c>
      <c r="I2456" s="13">
        <f>(Brick_Kilns_EF!$B$13*Brick_Kilns_EF!$B$11*Brick_Kilns_EF!$B$12)</f>
        <v>8886.81</v>
      </c>
      <c r="J2456" s="13">
        <f>IF(D2456="ZZ",Brick_Kilns_EF!$E$9*(0.75),Brick_Kilns_EF!$E$9)</f>
        <v>5.6055000000000005E-4</v>
      </c>
      <c r="K2456" s="13">
        <f t="shared" si="152"/>
        <v>4.9815013454999999</v>
      </c>
      <c r="L2456" s="13">
        <f>IF(D2456="ZZ", Brick_Kilns_EF!$E$6*(0.75),Brick_Kilns_EF!$E$6)</f>
        <v>3.0299999999999999E-4</v>
      </c>
      <c r="M2456" s="13">
        <f t="shared" si="153"/>
        <v>2.6927034299999999</v>
      </c>
      <c r="N2456" s="13">
        <f>IF(D2456="ZZ",Brick_Kilns_EF!$E$7*(0.75),Brick_Kilns_EF!$E$7)</f>
        <v>2.3925000000000001E-3</v>
      </c>
      <c r="O2456" s="13">
        <f t="shared" si="154"/>
        <v>21.261692924999998</v>
      </c>
      <c r="P2456" s="13">
        <f>IF(D2456="ZZ",Brick_Kilns_EF!$E$8*(0.75),Brick_Kilns_EF!$E$8)</f>
        <v>5.399999999999999E-4</v>
      </c>
      <c r="Q2456" s="13">
        <f t="shared" si="155"/>
        <v>4.7988773999999985</v>
      </c>
    </row>
    <row r="2457" spans="1:17">
      <c r="A2457" s="13" t="s">
        <v>2468</v>
      </c>
      <c r="B2457" s="13">
        <v>23.645617699999999</v>
      </c>
      <c r="C2457" s="13">
        <v>90.402780079999999</v>
      </c>
      <c r="D2457" s="13" t="s">
        <v>2219</v>
      </c>
      <c r="E2457" s="13" t="s">
        <v>5000</v>
      </c>
      <c r="F2457" s="13" t="s">
        <v>7</v>
      </c>
      <c r="G2457" s="13" t="s">
        <v>4802</v>
      </c>
      <c r="H2457" s="13" t="s">
        <v>4816</v>
      </c>
      <c r="I2457" s="13">
        <f>(Brick_Kilns_EF!$B$13*Brick_Kilns_EF!$B$11*Brick_Kilns_EF!$B$12)</f>
        <v>8886.81</v>
      </c>
      <c r="J2457" s="13">
        <f>IF(D2457="ZZ",Brick_Kilns_EF!$E$9*(0.75),Brick_Kilns_EF!$E$9)</f>
        <v>5.6055000000000005E-4</v>
      </c>
      <c r="K2457" s="13">
        <f t="shared" si="152"/>
        <v>4.9815013454999999</v>
      </c>
      <c r="L2457" s="13">
        <f>IF(D2457="ZZ", Brick_Kilns_EF!$E$6*(0.75),Brick_Kilns_EF!$E$6)</f>
        <v>3.0299999999999999E-4</v>
      </c>
      <c r="M2457" s="13">
        <f t="shared" si="153"/>
        <v>2.6927034299999999</v>
      </c>
      <c r="N2457" s="13">
        <f>IF(D2457="ZZ",Brick_Kilns_EF!$E$7*(0.75),Brick_Kilns_EF!$E$7)</f>
        <v>2.3925000000000001E-3</v>
      </c>
      <c r="O2457" s="13">
        <f t="shared" si="154"/>
        <v>21.261692924999998</v>
      </c>
      <c r="P2457" s="13">
        <f>IF(D2457="ZZ",Brick_Kilns_EF!$E$8*(0.75),Brick_Kilns_EF!$E$8)</f>
        <v>5.399999999999999E-4</v>
      </c>
      <c r="Q2457" s="13">
        <f t="shared" si="155"/>
        <v>4.7988773999999985</v>
      </c>
    </row>
    <row r="2458" spans="1:17">
      <c r="A2458" s="13" t="s">
        <v>2469</v>
      </c>
      <c r="B2458" s="13">
        <v>23.00216193</v>
      </c>
      <c r="C2458" s="13">
        <v>89.781736679999995</v>
      </c>
      <c r="D2458" s="13" t="s">
        <v>2219</v>
      </c>
      <c r="E2458" s="13" t="s">
        <v>5000</v>
      </c>
      <c r="F2458" s="13" t="s">
        <v>9</v>
      </c>
      <c r="G2458" s="13" t="s">
        <v>4802</v>
      </c>
      <c r="H2458" s="13" t="s">
        <v>4816</v>
      </c>
      <c r="I2458" s="13">
        <f>(Brick_Kilns_EF!$B$13*Brick_Kilns_EF!$B$11*Brick_Kilns_EF!$B$12)</f>
        <v>8886.81</v>
      </c>
      <c r="J2458" s="13">
        <f>IF(D2458="ZZ",Brick_Kilns_EF!$E$9*(0.75),Brick_Kilns_EF!$E$9)</f>
        <v>5.6055000000000005E-4</v>
      </c>
      <c r="K2458" s="13">
        <f t="shared" si="152"/>
        <v>4.9815013454999999</v>
      </c>
      <c r="L2458" s="13">
        <f>IF(D2458="ZZ", Brick_Kilns_EF!$E$6*(0.75),Brick_Kilns_EF!$E$6)</f>
        <v>3.0299999999999999E-4</v>
      </c>
      <c r="M2458" s="13">
        <f t="shared" si="153"/>
        <v>2.6927034299999999</v>
      </c>
      <c r="N2458" s="13">
        <f>IF(D2458="ZZ",Brick_Kilns_EF!$E$7*(0.75),Brick_Kilns_EF!$E$7)</f>
        <v>2.3925000000000001E-3</v>
      </c>
      <c r="O2458" s="13">
        <f t="shared" si="154"/>
        <v>21.261692924999998</v>
      </c>
      <c r="P2458" s="13">
        <f>IF(D2458="ZZ",Brick_Kilns_EF!$E$8*(0.75),Brick_Kilns_EF!$E$8)</f>
        <v>5.399999999999999E-4</v>
      </c>
      <c r="Q2458" s="13">
        <f t="shared" si="155"/>
        <v>4.7988773999999985</v>
      </c>
    </row>
    <row r="2459" spans="1:17">
      <c r="A2459" s="13" t="s">
        <v>2470</v>
      </c>
      <c r="B2459" s="13">
        <v>22.890485309999999</v>
      </c>
      <c r="C2459" s="13">
        <v>89.712715919999994</v>
      </c>
      <c r="D2459" s="13" t="s">
        <v>2219</v>
      </c>
      <c r="E2459" s="13" t="s">
        <v>5000</v>
      </c>
      <c r="F2459" s="13" t="s">
        <v>9</v>
      </c>
      <c r="G2459" s="13" t="s">
        <v>4802</v>
      </c>
      <c r="H2459" s="13" t="s">
        <v>4816</v>
      </c>
      <c r="I2459" s="13">
        <f>(Brick_Kilns_EF!$B$13*Brick_Kilns_EF!$B$11*Brick_Kilns_EF!$B$12)</f>
        <v>8886.81</v>
      </c>
      <c r="J2459" s="13">
        <f>IF(D2459="ZZ",Brick_Kilns_EF!$E$9*(0.75),Brick_Kilns_EF!$E$9)</f>
        <v>5.6055000000000005E-4</v>
      </c>
      <c r="K2459" s="13">
        <f t="shared" si="152"/>
        <v>4.9815013454999999</v>
      </c>
      <c r="L2459" s="13">
        <f>IF(D2459="ZZ", Brick_Kilns_EF!$E$6*(0.75),Brick_Kilns_EF!$E$6)</f>
        <v>3.0299999999999999E-4</v>
      </c>
      <c r="M2459" s="13">
        <f t="shared" si="153"/>
        <v>2.6927034299999999</v>
      </c>
      <c r="N2459" s="13">
        <f>IF(D2459="ZZ",Brick_Kilns_EF!$E$7*(0.75),Brick_Kilns_EF!$E$7)</f>
        <v>2.3925000000000001E-3</v>
      </c>
      <c r="O2459" s="13">
        <f t="shared" si="154"/>
        <v>21.261692924999998</v>
      </c>
      <c r="P2459" s="13">
        <f>IF(D2459="ZZ",Brick_Kilns_EF!$E$8*(0.75),Brick_Kilns_EF!$E$8)</f>
        <v>5.399999999999999E-4</v>
      </c>
      <c r="Q2459" s="13">
        <f t="shared" si="155"/>
        <v>4.7988773999999985</v>
      </c>
    </row>
    <row r="2460" spans="1:17">
      <c r="A2460" s="13" t="s">
        <v>2471</v>
      </c>
      <c r="B2460" s="13">
        <v>24.423152009999999</v>
      </c>
      <c r="C2460" s="13">
        <v>89.465706729999994</v>
      </c>
      <c r="D2460" s="13" t="s">
        <v>2219</v>
      </c>
      <c r="E2460" s="13" t="s">
        <v>5000</v>
      </c>
      <c r="F2460" s="13" t="s">
        <v>42</v>
      </c>
      <c r="G2460" s="13" t="s">
        <v>4802</v>
      </c>
      <c r="H2460" s="13" t="s">
        <v>4816</v>
      </c>
      <c r="I2460" s="13">
        <f>(Brick_Kilns_EF!$B$13*Brick_Kilns_EF!$B$11*Brick_Kilns_EF!$B$12)</f>
        <v>8886.81</v>
      </c>
      <c r="J2460" s="13">
        <f>IF(D2460="ZZ",Brick_Kilns_EF!$E$9*(0.75),Brick_Kilns_EF!$E$9)</f>
        <v>5.6055000000000005E-4</v>
      </c>
      <c r="K2460" s="13">
        <f t="shared" si="152"/>
        <v>4.9815013454999999</v>
      </c>
      <c r="L2460" s="13">
        <f>IF(D2460="ZZ", Brick_Kilns_EF!$E$6*(0.75),Brick_Kilns_EF!$E$6)</f>
        <v>3.0299999999999999E-4</v>
      </c>
      <c r="M2460" s="13">
        <f t="shared" si="153"/>
        <v>2.6927034299999999</v>
      </c>
      <c r="N2460" s="13">
        <f>IF(D2460="ZZ",Brick_Kilns_EF!$E$7*(0.75),Brick_Kilns_EF!$E$7)</f>
        <v>2.3925000000000001E-3</v>
      </c>
      <c r="O2460" s="13">
        <f t="shared" si="154"/>
        <v>21.261692924999998</v>
      </c>
      <c r="P2460" s="13">
        <f>IF(D2460="ZZ",Brick_Kilns_EF!$E$8*(0.75),Brick_Kilns_EF!$E$8)</f>
        <v>5.399999999999999E-4</v>
      </c>
      <c r="Q2460" s="13">
        <f t="shared" si="155"/>
        <v>4.7988773999999985</v>
      </c>
    </row>
    <row r="2461" spans="1:17">
      <c r="A2461" s="13" t="s">
        <v>2472</v>
      </c>
      <c r="B2461" s="13">
        <v>22.612438820000001</v>
      </c>
      <c r="C2461" s="13">
        <v>89.292101079999995</v>
      </c>
      <c r="D2461" s="13" t="s">
        <v>2219</v>
      </c>
      <c r="E2461" s="13" t="s">
        <v>5000</v>
      </c>
      <c r="F2461" s="13" t="s">
        <v>9</v>
      </c>
      <c r="G2461" s="13" t="s">
        <v>4802</v>
      </c>
      <c r="H2461" s="13" t="s">
        <v>4816</v>
      </c>
      <c r="I2461" s="13">
        <f>(Brick_Kilns_EF!$B$13*Brick_Kilns_EF!$B$11*Brick_Kilns_EF!$B$12)</f>
        <v>8886.81</v>
      </c>
      <c r="J2461" s="13">
        <f>IF(D2461="ZZ",Brick_Kilns_EF!$E$9*(0.75),Brick_Kilns_EF!$E$9)</f>
        <v>5.6055000000000005E-4</v>
      </c>
      <c r="K2461" s="13">
        <f t="shared" si="152"/>
        <v>4.9815013454999999</v>
      </c>
      <c r="L2461" s="13">
        <f>IF(D2461="ZZ", Brick_Kilns_EF!$E$6*(0.75),Brick_Kilns_EF!$E$6)</f>
        <v>3.0299999999999999E-4</v>
      </c>
      <c r="M2461" s="13">
        <f t="shared" si="153"/>
        <v>2.6927034299999999</v>
      </c>
      <c r="N2461" s="13">
        <f>IF(D2461="ZZ",Brick_Kilns_EF!$E$7*(0.75),Brick_Kilns_EF!$E$7)</f>
        <v>2.3925000000000001E-3</v>
      </c>
      <c r="O2461" s="13">
        <f t="shared" si="154"/>
        <v>21.261692924999998</v>
      </c>
      <c r="P2461" s="13">
        <f>IF(D2461="ZZ",Brick_Kilns_EF!$E$8*(0.75),Brick_Kilns_EF!$E$8)</f>
        <v>5.399999999999999E-4</v>
      </c>
      <c r="Q2461" s="13">
        <f t="shared" si="155"/>
        <v>4.7988773999999985</v>
      </c>
    </row>
    <row r="2462" spans="1:17">
      <c r="A2462" s="13" t="s">
        <v>2473</v>
      </c>
      <c r="B2462" s="13">
        <v>24.06704852</v>
      </c>
      <c r="C2462" s="13">
        <v>90.125639050000004</v>
      </c>
      <c r="D2462" s="13" t="s">
        <v>2219</v>
      </c>
      <c r="E2462" s="13" t="s">
        <v>5000</v>
      </c>
      <c r="F2462" s="13" t="s">
        <v>7</v>
      </c>
      <c r="G2462" s="13" t="s">
        <v>4802</v>
      </c>
      <c r="H2462" s="13" t="s">
        <v>4816</v>
      </c>
      <c r="I2462" s="13">
        <f>(Brick_Kilns_EF!$B$13*Brick_Kilns_EF!$B$11*Brick_Kilns_EF!$B$12)</f>
        <v>8886.81</v>
      </c>
      <c r="J2462" s="13">
        <f>IF(D2462="ZZ",Brick_Kilns_EF!$E$9*(0.75),Brick_Kilns_EF!$E$9)</f>
        <v>5.6055000000000005E-4</v>
      </c>
      <c r="K2462" s="13">
        <f t="shared" si="152"/>
        <v>4.9815013454999999</v>
      </c>
      <c r="L2462" s="13">
        <f>IF(D2462="ZZ", Brick_Kilns_EF!$E$6*(0.75),Brick_Kilns_EF!$E$6)</f>
        <v>3.0299999999999999E-4</v>
      </c>
      <c r="M2462" s="13">
        <f t="shared" si="153"/>
        <v>2.6927034299999999</v>
      </c>
      <c r="N2462" s="13">
        <f>IF(D2462="ZZ",Brick_Kilns_EF!$E$7*(0.75),Brick_Kilns_EF!$E$7)</f>
        <v>2.3925000000000001E-3</v>
      </c>
      <c r="O2462" s="13">
        <f t="shared" si="154"/>
        <v>21.261692924999998</v>
      </c>
      <c r="P2462" s="13">
        <f>IF(D2462="ZZ",Brick_Kilns_EF!$E$8*(0.75),Brick_Kilns_EF!$E$8)</f>
        <v>5.399999999999999E-4</v>
      </c>
      <c r="Q2462" s="13">
        <f t="shared" si="155"/>
        <v>4.7988773999999985</v>
      </c>
    </row>
    <row r="2463" spans="1:17">
      <c r="A2463" s="13" t="s">
        <v>2474</v>
      </c>
      <c r="B2463" s="13">
        <v>23.460340129999999</v>
      </c>
      <c r="C2463" s="13">
        <v>89.142381490000005</v>
      </c>
      <c r="D2463" s="13" t="s">
        <v>2219</v>
      </c>
      <c r="E2463" s="13" t="s">
        <v>5000</v>
      </c>
      <c r="F2463" s="13" t="s">
        <v>9</v>
      </c>
      <c r="G2463" s="13" t="s">
        <v>4802</v>
      </c>
      <c r="H2463" s="13" t="s">
        <v>4816</v>
      </c>
      <c r="I2463" s="13">
        <f>(Brick_Kilns_EF!$B$13*Brick_Kilns_EF!$B$11*Brick_Kilns_EF!$B$12)</f>
        <v>8886.81</v>
      </c>
      <c r="J2463" s="13">
        <f>IF(D2463="ZZ",Brick_Kilns_EF!$E$9*(0.75),Brick_Kilns_EF!$E$9)</f>
        <v>5.6055000000000005E-4</v>
      </c>
      <c r="K2463" s="13">
        <f t="shared" si="152"/>
        <v>4.9815013454999999</v>
      </c>
      <c r="L2463" s="13">
        <f>IF(D2463="ZZ", Brick_Kilns_EF!$E$6*(0.75),Brick_Kilns_EF!$E$6)</f>
        <v>3.0299999999999999E-4</v>
      </c>
      <c r="M2463" s="13">
        <f t="shared" si="153"/>
        <v>2.6927034299999999</v>
      </c>
      <c r="N2463" s="13">
        <f>IF(D2463="ZZ",Brick_Kilns_EF!$E$7*(0.75),Brick_Kilns_EF!$E$7)</f>
        <v>2.3925000000000001E-3</v>
      </c>
      <c r="O2463" s="13">
        <f t="shared" si="154"/>
        <v>21.261692924999998</v>
      </c>
      <c r="P2463" s="13">
        <f>IF(D2463="ZZ",Brick_Kilns_EF!$E$8*(0.75),Brick_Kilns_EF!$E$8)</f>
        <v>5.399999999999999E-4</v>
      </c>
      <c r="Q2463" s="13">
        <f t="shared" si="155"/>
        <v>4.7988773999999985</v>
      </c>
    </row>
    <row r="2464" spans="1:17">
      <c r="A2464" s="13" t="s">
        <v>2475</v>
      </c>
      <c r="B2464" s="13">
        <v>22.816814000000001</v>
      </c>
      <c r="C2464" s="13">
        <v>89.451081419999994</v>
      </c>
      <c r="D2464" s="13" t="s">
        <v>2219</v>
      </c>
      <c r="E2464" s="13" t="s">
        <v>5000</v>
      </c>
      <c r="F2464" s="13" t="s">
        <v>9</v>
      </c>
      <c r="G2464" s="13" t="s">
        <v>4802</v>
      </c>
      <c r="H2464" s="13" t="s">
        <v>4816</v>
      </c>
      <c r="I2464" s="13">
        <f>(Brick_Kilns_EF!$B$13*Brick_Kilns_EF!$B$11*Brick_Kilns_EF!$B$12)</f>
        <v>8886.81</v>
      </c>
      <c r="J2464" s="13">
        <f>IF(D2464="ZZ",Brick_Kilns_EF!$E$9*(0.75),Brick_Kilns_EF!$E$9)</f>
        <v>5.6055000000000005E-4</v>
      </c>
      <c r="K2464" s="13">
        <f t="shared" si="152"/>
        <v>4.9815013454999999</v>
      </c>
      <c r="L2464" s="13">
        <f>IF(D2464="ZZ", Brick_Kilns_EF!$E$6*(0.75),Brick_Kilns_EF!$E$6)</f>
        <v>3.0299999999999999E-4</v>
      </c>
      <c r="M2464" s="13">
        <f t="shared" si="153"/>
        <v>2.6927034299999999</v>
      </c>
      <c r="N2464" s="13">
        <f>IF(D2464="ZZ",Brick_Kilns_EF!$E$7*(0.75),Brick_Kilns_EF!$E$7)</f>
        <v>2.3925000000000001E-3</v>
      </c>
      <c r="O2464" s="13">
        <f t="shared" si="154"/>
        <v>21.261692924999998</v>
      </c>
      <c r="P2464" s="13">
        <f>IF(D2464="ZZ",Brick_Kilns_EF!$E$8*(0.75),Brick_Kilns_EF!$E$8)</f>
        <v>5.399999999999999E-4</v>
      </c>
      <c r="Q2464" s="13">
        <f t="shared" si="155"/>
        <v>4.7988773999999985</v>
      </c>
    </row>
    <row r="2465" spans="1:17">
      <c r="A2465" s="13" t="s">
        <v>2476</v>
      </c>
      <c r="B2465" s="13">
        <v>22.66751447</v>
      </c>
      <c r="C2465" s="13">
        <v>90.211160050000004</v>
      </c>
      <c r="D2465" s="13" t="s">
        <v>2219</v>
      </c>
      <c r="E2465" s="13" t="s">
        <v>5000</v>
      </c>
      <c r="F2465" s="13" t="s">
        <v>11</v>
      </c>
      <c r="G2465" s="13" t="s">
        <v>4802</v>
      </c>
      <c r="H2465" s="13" t="s">
        <v>4816</v>
      </c>
      <c r="I2465" s="13">
        <f>(Brick_Kilns_EF!$B$13*Brick_Kilns_EF!$B$11*Brick_Kilns_EF!$B$12)</f>
        <v>8886.81</v>
      </c>
      <c r="J2465" s="13">
        <f>IF(D2465="ZZ",Brick_Kilns_EF!$E$9*(0.75),Brick_Kilns_EF!$E$9)</f>
        <v>5.6055000000000005E-4</v>
      </c>
      <c r="K2465" s="13">
        <f t="shared" si="152"/>
        <v>4.9815013454999999</v>
      </c>
      <c r="L2465" s="13">
        <f>IF(D2465="ZZ", Brick_Kilns_EF!$E$6*(0.75),Brick_Kilns_EF!$E$6)</f>
        <v>3.0299999999999999E-4</v>
      </c>
      <c r="M2465" s="13">
        <f t="shared" si="153"/>
        <v>2.6927034299999999</v>
      </c>
      <c r="N2465" s="13">
        <f>IF(D2465="ZZ",Brick_Kilns_EF!$E$7*(0.75),Brick_Kilns_EF!$E$7)</f>
        <v>2.3925000000000001E-3</v>
      </c>
      <c r="O2465" s="13">
        <f t="shared" si="154"/>
        <v>21.261692924999998</v>
      </c>
      <c r="P2465" s="13">
        <f>IF(D2465="ZZ",Brick_Kilns_EF!$E$8*(0.75),Brick_Kilns_EF!$E$8)</f>
        <v>5.399999999999999E-4</v>
      </c>
      <c r="Q2465" s="13">
        <f t="shared" si="155"/>
        <v>4.7988773999999985</v>
      </c>
    </row>
    <row r="2466" spans="1:17">
      <c r="A2466" s="13" t="s">
        <v>2477</v>
      </c>
      <c r="B2466" s="13">
        <v>24.420168990000001</v>
      </c>
      <c r="C2466" s="13">
        <v>89.890484439999994</v>
      </c>
      <c r="D2466" s="13" t="s">
        <v>2219</v>
      </c>
      <c r="E2466" s="13" t="s">
        <v>5000</v>
      </c>
      <c r="F2466" s="13" t="s">
        <v>7</v>
      </c>
      <c r="G2466" s="13" t="s">
        <v>4802</v>
      </c>
      <c r="H2466" s="13" t="s">
        <v>4816</v>
      </c>
      <c r="I2466" s="13">
        <f>(Brick_Kilns_EF!$B$13*Brick_Kilns_EF!$B$11*Brick_Kilns_EF!$B$12)</f>
        <v>8886.81</v>
      </c>
      <c r="J2466" s="13">
        <f>IF(D2466="ZZ",Brick_Kilns_EF!$E$9*(0.75),Brick_Kilns_EF!$E$9)</f>
        <v>5.6055000000000005E-4</v>
      </c>
      <c r="K2466" s="13">
        <f t="shared" si="152"/>
        <v>4.9815013454999999</v>
      </c>
      <c r="L2466" s="13">
        <f>IF(D2466="ZZ", Brick_Kilns_EF!$E$6*(0.75),Brick_Kilns_EF!$E$6)</f>
        <v>3.0299999999999999E-4</v>
      </c>
      <c r="M2466" s="13">
        <f t="shared" si="153"/>
        <v>2.6927034299999999</v>
      </c>
      <c r="N2466" s="13">
        <f>IF(D2466="ZZ",Brick_Kilns_EF!$E$7*(0.75),Brick_Kilns_EF!$E$7)</f>
        <v>2.3925000000000001E-3</v>
      </c>
      <c r="O2466" s="13">
        <f t="shared" si="154"/>
        <v>21.261692924999998</v>
      </c>
      <c r="P2466" s="13">
        <f>IF(D2466="ZZ",Brick_Kilns_EF!$E$8*(0.75),Brick_Kilns_EF!$E$8)</f>
        <v>5.399999999999999E-4</v>
      </c>
      <c r="Q2466" s="13">
        <f t="shared" si="155"/>
        <v>4.7988773999999985</v>
      </c>
    </row>
    <row r="2467" spans="1:17">
      <c r="A2467" s="13" t="s">
        <v>2478</v>
      </c>
      <c r="B2467" s="13">
        <v>22.750549960000001</v>
      </c>
      <c r="C2467" s="13">
        <v>89.913011240000003</v>
      </c>
      <c r="D2467" s="13" t="s">
        <v>2219</v>
      </c>
      <c r="E2467" s="13" t="s">
        <v>5000</v>
      </c>
      <c r="F2467" s="13" t="s">
        <v>9</v>
      </c>
      <c r="G2467" s="13" t="s">
        <v>4802</v>
      </c>
      <c r="H2467" s="13" t="s">
        <v>4816</v>
      </c>
      <c r="I2467" s="13">
        <f>(Brick_Kilns_EF!$B$13*Brick_Kilns_EF!$B$11*Brick_Kilns_EF!$B$12)</f>
        <v>8886.81</v>
      </c>
      <c r="J2467" s="13">
        <f>IF(D2467="ZZ",Brick_Kilns_EF!$E$9*(0.75),Brick_Kilns_EF!$E$9)</f>
        <v>5.6055000000000005E-4</v>
      </c>
      <c r="K2467" s="13">
        <f t="shared" si="152"/>
        <v>4.9815013454999999</v>
      </c>
      <c r="L2467" s="13">
        <f>IF(D2467="ZZ", Brick_Kilns_EF!$E$6*(0.75),Brick_Kilns_EF!$E$6)</f>
        <v>3.0299999999999999E-4</v>
      </c>
      <c r="M2467" s="13">
        <f t="shared" si="153"/>
        <v>2.6927034299999999</v>
      </c>
      <c r="N2467" s="13">
        <f>IF(D2467="ZZ",Brick_Kilns_EF!$E$7*(0.75),Brick_Kilns_EF!$E$7)</f>
        <v>2.3925000000000001E-3</v>
      </c>
      <c r="O2467" s="13">
        <f t="shared" si="154"/>
        <v>21.261692924999998</v>
      </c>
      <c r="P2467" s="13">
        <f>IF(D2467="ZZ",Brick_Kilns_EF!$E$8*(0.75),Brick_Kilns_EF!$E$8)</f>
        <v>5.399999999999999E-4</v>
      </c>
      <c r="Q2467" s="13">
        <f t="shared" si="155"/>
        <v>4.7988773999999985</v>
      </c>
    </row>
    <row r="2468" spans="1:17">
      <c r="A2468" s="13" t="s">
        <v>2479</v>
      </c>
      <c r="B2468" s="13">
        <v>22.803157819999999</v>
      </c>
      <c r="C2468" s="13">
        <v>89.636766210000005</v>
      </c>
      <c r="D2468" s="13" t="s">
        <v>2219</v>
      </c>
      <c r="E2468" s="13" t="s">
        <v>5000</v>
      </c>
      <c r="F2468" s="13" t="s">
        <v>9</v>
      </c>
      <c r="G2468" s="13" t="s">
        <v>4802</v>
      </c>
      <c r="H2468" s="13" t="s">
        <v>4816</v>
      </c>
      <c r="I2468" s="13">
        <f>(Brick_Kilns_EF!$B$13*Brick_Kilns_EF!$B$11*Brick_Kilns_EF!$B$12)</f>
        <v>8886.81</v>
      </c>
      <c r="J2468" s="13">
        <f>IF(D2468="ZZ",Brick_Kilns_EF!$E$9*(0.75),Brick_Kilns_EF!$E$9)</f>
        <v>5.6055000000000005E-4</v>
      </c>
      <c r="K2468" s="13">
        <f t="shared" si="152"/>
        <v>4.9815013454999999</v>
      </c>
      <c r="L2468" s="13">
        <f>IF(D2468="ZZ", Brick_Kilns_EF!$E$6*(0.75),Brick_Kilns_EF!$E$6)</f>
        <v>3.0299999999999999E-4</v>
      </c>
      <c r="M2468" s="13">
        <f t="shared" si="153"/>
        <v>2.6927034299999999</v>
      </c>
      <c r="N2468" s="13">
        <f>IF(D2468="ZZ",Brick_Kilns_EF!$E$7*(0.75),Brick_Kilns_EF!$E$7)</f>
        <v>2.3925000000000001E-3</v>
      </c>
      <c r="O2468" s="13">
        <f t="shared" si="154"/>
        <v>21.261692924999998</v>
      </c>
      <c r="P2468" s="13">
        <f>IF(D2468="ZZ",Brick_Kilns_EF!$E$8*(0.75),Brick_Kilns_EF!$E$8)</f>
        <v>5.399999999999999E-4</v>
      </c>
      <c r="Q2468" s="13">
        <f t="shared" si="155"/>
        <v>4.7988773999999985</v>
      </c>
    </row>
    <row r="2469" spans="1:17">
      <c r="A2469" s="13" t="s">
        <v>2480</v>
      </c>
      <c r="B2469" s="13">
        <v>23.73326805</v>
      </c>
      <c r="C2469" s="13">
        <v>89.379308609999995</v>
      </c>
      <c r="D2469" s="13" t="s">
        <v>2219</v>
      </c>
      <c r="E2469" s="13" t="s">
        <v>5000</v>
      </c>
      <c r="F2469" s="13" t="s">
        <v>7</v>
      </c>
      <c r="G2469" s="13" t="s">
        <v>4802</v>
      </c>
      <c r="H2469" s="13" t="s">
        <v>4816</v>
      </c>
      <c r="I2469" s="13">
        <f>(Brick_Kilns_EF!$B$13*Brick_Kilns_EF!$B$11*Brick_Kilns_EF!$B$12)</f>
        <v>8886.81</v>
      </c>
      <c r="J2469" s="13">
        <f>IF(D2469="ZZ",Brick_Kilns_EF!$E$9*(0.75),Brick_Kilns_EF!$E$9)</f>
        <v>5.6055000000000005E-4</v>
      </c>
      <c r="K2469" s="13">
        <f t="shared" si="152"/>
        <v>4.9815013454999999</v>
      </c>
      <c r="L2469" s="13">
        <f>IF(D2469="ZZ", Brick_Kilns_EF!$E$6*(0.75),Brick_Kilns_EF!$E$6)</f>
        <v>3.0299999999999999E-4</v>
      </c>
      <c r="M2469" s="13">
        <f t="shared" si="153"/>
        <v>2.6927034299999999</v>
      </c>
      <c r="N2469" s="13">
        <f>IF(D2469="ZZ",Brick_Kilns_EF!$E$7*(0.75),Brick_Kilns_EF!$E$7)</f>
        <v>2.3925000000000001E-3</v>
      </c>
      <c r="O2469" s="13">
        <f t="shared" si="154"/>
        <v>21.261692924999998</v>
      </c>
      <c r="P2469" s="13">
        <f>IF(D2469="ZZ",Brick_Kilns_EF!$E$8*(0.75),Brick_Kilns_EF!$E$8)</f>
        <v>5.399999999999999E-4</v>
      </c>
      <c r="Q2469" s="13">
        <f t="shared" si="155"/>
        <v>4.7988773999999985</v>
      </c>
    </row>
    <row r="2470" spans="1:17">
      <c r="A2470" s="13" t="s">
        <v>2481</v>
      </c>
      <c r="B2470" s="13">
        <v>23.233519770000001</v>
      </c>
      <c r="C2470" s="13">
        <v>90.342004410000001</v>
      </c>
      <c r="D2470" s="13" t="s">
        <v>2219</v>
      </c>
      <c r="E2470" s="13" t="s">
        <v>5000</v>
      </c>
      <c r="F2470" s="13" t="s">
        <v>7</v>
      </c>
      <c r="G2470" s="13" t="s">
        <v>4802</v>
      </c>
      <c r="H2470" s="13" t="s">
        <v>4816</v>
      </c>
      <c r="I2470" s="13">
        <f>(Brick_Kilns_EF!$B$13*Brick_Kilns_EF!$B$11*Brick_Kilns_EF!$B$12)</f>
        <v>8886.81</v>
      </c>
      <c r="J2470" s="13">
        <f>IF(D2470="ZZ",Brick_Kilns_EF!$E$9*(0.75),Brick_Kilns_EF!$E$9)</f>
        <v>5.6055000000000005E-4</v>
      </c>
      <c r="K2470" s="13">
        <f t="shared" si="152"/>
        <v>4.9815013454999999</v>
      </c>
      <c r="L2470" s="13">
        <f>IF(D2470="ZZ", Brick_Kilns_EF!$E$6*(0.75),Brick_Kilns_EF!$E$6)</f>
        <v>3.0299999999999999E-4</v>
      </c>
      <c r="M2470" s="13">
        <f t="shared" si="153"/>
        <v>2.6927034299999999</v>
      </c>
      <c r="N2470" s="13">
        <f>IF(D2470="ZZ",Brick_Kilns_EF!$E$7*(0.75),Brick_Kilns_EF!$E$7)</f>
        <v>2.3925000000000001E-3</v>
      </c>
      <c r="O2470" s="13">
        <f t="shared" si="154"/>
        <v>21.261692924999998</v>
      </c>
      <c r="P2470" s="13">
        <f>IF(D2470="ZZ",Brick_Kilns_EF!$E$8*(0.75),Brick_Kilns_EF!$E$8)</f>
        <v>5.399999999999999E-4</v>
      </c>
      <c r="Q2470" s="13">
        <f t="shared" si="155"/>
        <v>4.7988773999999985</v>
      </c>
    </row>
    <row r="2471" spans="1:17">
      <c r="A2471" s="13" t="s">
        <v>2482</v>
      </c>
      <c r="B2471" s="13">
        <v>23.231768420000002</v>
      </c>
      <c r="C2471" s="13">
        <v>90.340730539999996</v>
      </c>
      <c r="D2471" s="13" t="s">
        <v>2219</v>
      </c>
      <c r="E2471" s="13" t="s">
        <v>5000</v>
      </c>
      <c r="F2471" s="13" t="s">
        <v>7</v>
      </c>
      <c r="G2471" s="13" t="s">
        <v>4802</v>
      </c>
      <c r="H2471" s="13" t="s">
        <v>4816</v>
      </c>
      <c r="I2471" s="13">
        <f>(Brick_Kilns_EF!$B$13*Brick_Kilns_EF!$B$11*Brick_Kilns_EF!$B$12)</f>
        <v>8886.81</v>
      </c>
      <c r="J2471" s="13">
        <f>IF(D2471="ZZ",Brick_Kilns_EF!$E$9*(0.75),Brick_Kilns_EF!$E$9)</f>
        <v>5.6055000000000005E-4</v>
      </c>
      <c r="K2471" s="13">
        <f t="shared" si="152"/>
        <v>4.9815013454999999</v>
      </c>
      <c r="L2471" s="13">
        <f>IF(D2471="ZZ", Brick_Kilns_EF!$E$6*(0.75),Brick_Kilns_EF!$E$6)</f>
        <v>3.0299999999999999E-4</v>
      </c>
      <c r="M2471" s="13">
        <f t="shared" si="153"/>
        <v>2.6927034299999999</v>
      </c>
      <c r="N2471" s="13">
        <f>IF(D2471="ZZ",Brick_Kilns_EF!$E$7*(0.75),Brick_Kilns_EF!$E$7)</f>
        <v>2.3925000000000001E-3</v>
      </c>
      <c r="O2471" s="13">
        <f t="shared" si="154"/>
        <v>21.261692924999998</v>
      </c>
      <c r="P2471" s="13">
        <f>IF(D2471="ZZ",Brick_Kilns_EF!$E$8*(0.75),Brick_Kilns_EF!$E$8)</f>
        <v>5.399999999999999E-4</v>
      </c>
      <c r="Q2471" s="13">
        <f t="shared" si="155"/>
        <v>4.7988773999999985</v>
      </c>
    </row>
    <row r="2472" spans="1:17">
      <c r="A2472" s="13" t="s">
        <v>2483</v>
      </c>
      <c r="B2472" s="13">
        <v>23.52792625</v>
      </c>
      <c r="C2472" s="13">
        <v>89.708778100000004</v>
      </c>
      <c r="D2472" s="13" t="s">
        <v>2219</v>
      </c>
      <c r="E2472" s="13" t="s">
        <v>5000</v>
      </c>
      <c r="F2472" s="13" t="s">
        <v>7</v>
      </c>
      <c r="G2472" s="13" t="s">
        <v>4802</v>
      </c>
      <c r="H2472" s="13" t="s">
        <v>4816</v>
      </c>
      <c r="I2472" s="13">
        <f>(Brick_Kilns_EF!$B$13*Brick_Kilns_EF!$B$11*Brick_Kilns_EF!$B$12)</f>
        <v>8886.81</v>
      </c>
      <c r="J2472" s="13">
        <f>IF(D2472="ZZ",Brick_Kilns_EF!$E$9*(0.75),Brick_Kilns_EF!$E$9)</f>
        <v>5.6055000000000005E-4</v>
      </c>
      <c r="K2472" s="13">
        <f t="shared" si="152"/>
        <v>4.9815013454999999</v>
      </c>
      <c r="L2472" s="13">
        <f>IF(D2472="ZZ", Brick_Kilns_EF!$E$6*(0.75),Brick_Kilns_EF!$E$6)</f>
        <v>3.0299999999999999E-4</v>
      </c>
      <c r="M2472" s="13">
        <f t="shared" si="153"/>
        <v>2.6927034299999999</v>
      </c>
      <c r="N2472" s="13">
        <f>IF(D2472="ZZ",Brick_Kilns_EF!$E$7*(0.75),Brick_Kilns_EF!$E$7)</f>
        <v>2.3925000000000001E-3</v>
      </c>
      <c r="O2472" s="13">
        <f t="shared" si="154"/>
        <v>21.261692924999998</v>
      </c>
      <c r="P2472" s="13">
        <f>IF(D2472="ZZ",Brick_Kilns_EF!$E$8*(0.75),Brick_Kilns_EF!$E$8)</f>
        <v>5.399999999999999E-4</v>
      </c>
      <c r="Q2472" s="13">
        <f t="shared" si="155"/>
        <v>4.7988773999999985</v>
      </c>
    </row>
    <row r="2473" spans="1:17">
      <c r="A2473" s="13" t="s">
        <v>2484</v>
      </c>
      <c r="B2473" s="13">
        <v>22.813389229999999</v>
      </c>
      <c r="C2473" s="13">
        <v>89.587110800000005</v>
      </c>
      <c r="D2473" s="13" t="s">
        <v>2219</v>
      </c>
      <c r="E2473" s="13" t="s">
        <v>5000</v>
      </c>
      <c r="F2473" s="13" t="s">
        <v>9</v>
      </c>
      <c r="G2473" s="13" t="s">
        <v>4802</v>
      </c>
      <c r="H2473" s="13" t="s">
        <v>4816</v>
      </c>
      <c r="I2473" s="13">
        <f>(Brick_Kilns_EF!$B$13*Brick_Kilns_EF!$B$11*Brick_Kilns_EF!$B$12)</f>
        <v>8886.81</v>
      </c>
      <c r="J2473" s="13">
        <f>IF(D2473="ZZ",Brick_Kilns_EF!$E$9*(0.75),Brick_Kilns_EF!$E$9)</f>
        <v>5.6055000000000005E-4</v>
      </c>
      <c r="K2473" s="13">
        <f t="shared" si="152"/>
        <v>4.9815013454999999</v>
      </c>
      <c r="L2473" s="13">
        <f>IF(D2473="ZZ", Brick_Kilns_EF!$E$6*(0.75),Brick_Kilns_EF!$E$6)</f>
        <v>3.0299999999999999E-4</v>
      </c>
      <c r="M2473" s="13">
        <f t="shared" si="153"/>
        <v>2.6927034299999999</v>
      </c>
      <c r="N2473" s="13">
        <f>IF(D2473="ZZ",Brick_Kilns_EF!$E$7*(0.75),Brick_Kilns_EF!$E$7)</f>
        <v>2.3925000000000001E-3</v>
      </c>
      <c r="O2473" s="13">
        <f t="shared" si="154"/>
        <v>21.261692924999998</v>
      </c>
      <c r="P2473" s="13">
        <f>IF(D2473="ZZ",Brick_Kilns_EF!$E$8*(0.75),Brick_Kilns_EF!$E$8)</f>
        <v>5.399999999999999E-4</v>
      </c>
      <c r="Q2473" s="13">
        <f t="shared" si="155"/>
        <v>4.7988773999999985</v>
      </c>
    </row>
    <row r="2474" spans="1:17">
      <c r="A2474" s="13" t="s">
        <v>2485</v>
      </c>
      <c r="B2474" s="13">
        <v>22.812421990000001</v>
      </c>
      <c r="C2474" s="13">
        <v>89.591002290000006</v>
      </c>
      <c r="D2474" s="13" t="s">
        <v>2219</v>
      </c>
      <c r="E2474" s="13" t="s">
        <v>5000</v>
      </c>
      <c r="F2474" s="13" t="s">
        <v>9</v>
      </c>
      <c r="G2474" s="13" t="s">
        <v>4802</v>
      </c>
      <c r="H2474" s="13" t="s">
        <v>4816</v>
      </c>
      <c r="I2474" s="13">
        <f>(Brick_Kilns_EF!$B$13*Brick_Kilns_EF!$B$11*Brick_Kilns_EF!$B$12)</f>
        <v>8886.81</v>
      </c>
      <c r="J2474" s="13">
        <f>IF(D2474="ZZ",Brick_Kilns_EF!$E$9*(0.75),Brick_Kilns_EF!$E$9)</f>
        <v>5.6055000000000005E-4</v>
      </c>
      <c r="K2474" s="13">
        <f t="shared" si="152"/>
        <v>4.9815013454999999</v>
      </c>
      <c r="L2474" s="13">
        <f>IF(D2474="ZZ", Brick_Kilns_EF!$E$6*(0.75),Brick_Kilns_EF!$E$6)</f>
        <v>3.0299999999999999E-4</v>
      </c>
      <c r="M2474" s="13">
        <f t="shared" si="153"/>
        <v>2.6927034299999999</v>
      </c>
      <c r="N2474" s="13">
        <f>IF(D2474="ZZ",Brick_Kilns_EF!$E$7*(0.75),Brick_Kilns_EF!$E$7)</f>
        <v>2.3925000000000001E-3</v>
      </c>
      <c r="O2474" s="13">
        <f t="shared" si="154"/>
        <v>21.261692924999998</v>
      </c>
      <c r="P2474" s="13">
        <f>IF(D2474="ZZ",Brick_Kilns_EF!$E$8*(0.75),Brick_Kilns_EF!$E$8)</f>
        <v>5.399999999999999E-4</v>
      </c>
      <c r="Q2474" s="13">
        <f t="shared" si="155"/>
        <v>4.7988773999999985</v>
      </c>
    </row>
    <row r="2475" spans="1:17">
      <c r="A2475" s="13" t="s">
        <v>2486</v>
      </c>
      <c r="B2475" s="13">
        <v>22.811140170000002</v>
      </c>
      <c r="C2475" s="13">
        <v>89.588207299999993</v>
      </c>
      <c r="D2475" s="13" t="s">
        <v>2219</v>
      </c>
      <c r="E2475" s="13" t="s">
        <v>5000</v>
      </c>
      <c r="F2475" s="13" t="s">
        <v>9</v>
      </c>
      <c r="G2475" s="13" t="s">
        <v>4802</v>
      </c>
      <c r="H2475" s="13" t="s">
        <v>4816</v>
      </c>
      <c r="I2475" s="13">
        <f>(Brick_Kilns_EF!$B$13*Brick_Kilns_EF!$B$11*Brick_Kilns_EF!$B$12)</f>
        <v>8886.81</v>
      </c>
      <c r="J2475" s="13">
        <f>IF(D2475="ZZ",Brick_Kilns_EF!$E$9*(0.75),Brick_Kilns_EF!$E$9)</f>
        <v>5.6055000000000005E-4</v>
      </c>
      <c r="K2475" s="13">
        <f t="shared" si="152"/>
        <v>4.9815013454999999</v>
      </c>
      <c r="L2475" s="13">
        <f>IF(D2475="ZZ", Brick_Kilns_EF!$E$6*(0.75),Brick_Kilns_EF!$E$6)</f>
        <v>3.0299999999999999E-4</v>
      </c>
      <c r="M2475" s="13">
        <f t="shared" si="153"/>
        <v>2.6927034299999999</v>
      </c>
      <c r="N2475" s="13">
        <f>IF(D2475="ZZ",Brick_Kilns_EF!$E$7*(0.75),Brick_Kilns_EF!$E$7)</f>
        <v>2.3925000000000001E-3</v>
      </c>
      <c r="O2475" s="13">
        <f t="shared" si="154"/>
        <v>21.261692924999998</v>
      </c>
      <c r="P2475" s="13">
        <f>IF(D2475="ZZ",Brick_Kilns_EF!$E$8*(0.75),Brick_Kilns_EF!$E$8)</f>
        <v>5.399999999999999E-4</v>
      </c>
      <c r="Q2475" s="13">
        <f t="shared" si="155"/>
        <v>4.7988773999999985</v>
      </c>
    </row>
    <row r="2476" spans="1:17">
      <c r="A2476" s="13" t="s">
        <v>2487</v>
      </c>
      <c r="B2476" s="13">
        <v>22.415087020000001</v>
      </c>
      <c r="C2476" s="13">
        <v>89.242627400000003</v>
      </c>
      <c r="D2476" s="13" t="s">
        <v>2219</v>
      </c>
      <c r="E2476" s="13" t="s">
        <v>5000</v>
      </c>
      <c r="F2476" s="13" t="s">
        <v>9</v>
      </c>
      <c r="G2476" s="13" t="s">
        <v>4802</v>
      </c>
      <c r="H2476" s="13" t="s">
        <v>4816</v>
      </c>
      <c r="I2476" s="13">
        <f>(Brick_Kilns_EF!$B$13*Brick_Kilns_EF!$B$11*Brick_Kilns_EF!$B$12)</f>
        <v>8886.81</v>
      </c>
      <c r="J2476" s="13">
        <f>IF(D2476="ZZ",Brick_Kilns_EF!$E$9*(0.75),Brick_Kilns_EF!$E$9)</f>
        <v>5.6055000000000005E-4</v>
      </c>
      <c r="K2476" s="13">
        <f t="shared" si="152"/>
        <v>4.9815013454999999</v>
      </c>
      <c r="L2476" s="13">
        <f>IF(D2476="ZZ", Brick_Kilns_EF!$E$6*(0.75),Brick_Kilns_EF!$E$6)</f>
        <v>3.0299999999999999E-4</v>
      </c>
      <c r="M2476" s="13">
        <f t="shared" si="153"/>
        <v>2.6927034299999999</v>
      </c>
      <c r="N2476" s="13">
        <f>IF(D2476="ZZ",Brick_Kilns_EF!$E$7*(0.75),Brick_Kilns_EF!$E$7)</f>
        <v>2.3925000000000001E-3</v>
      </c>
      <c r="O2476" s="13">
        <f t="shared" si="154"/>
        <v>21.261692924999998</v>
      </c>
      <c r="P2476" s="13">
        <f>IF(D2476="ZZ",Brick_Kilns_EF!$E$8*(0.75),Brick_Kilns_EF!$E$8)</f>
        <v>5.399999999999999E-4</v>
      </c>
      <c r="Q2476" s="13">
        <f t="shared" si="155"/>
        <v>4.7988773999999985</v>
      </c>
    </row>
    <row r="2477" spans="1:17">
      <c r="A2477" s="13" t="s">
        <v>2488</v>
      </c>
      <c r="B2477" s="13">
        <v>25.1636022</v>
      </c>
      <c r="C2477" s="13">
        <v>88.760711349999994</v>
      </c>
      <c r="D2477" s="13" t="s">
        <v>2219</v>
      </c>
      <c r="E2477" s="13" t="s">
        <v>5000</v>
      </c>
      <c r="F2477" s="13" t="s">
        <v>42</v>
      </c>
      <c r="G2477" s="13" t="s">
        <v>4802</v>
      </c>
      <c r="H2477" s="13" t="s">
        <v>4816</v>
      </c>
      <c r="I2477" s="13">
        <f>(Brick_Kilns_EF!$B$13*Brick_Kilns_EF!$B$11*Brick_Kilns_EF!$B$12)</f>
        <v>8886.81</v>
      </c>
      <c r="J2477" s="13">
        <f>IF(D2477="ZZ",Brick_Kilns_EF!$E$9*(0.75),Brick_Kilns_EF!$E$9)</f>
        <v>5.6055000000000005E-4</v>
      </c>
      <c r="K2477" s="13">
        <f t="shared" si="152"/>
        <v>4.9815013454999999</v>
      </c>
      <c r="L2477" s="13">
        <f>IF(D2477="ZZ", Brick_Kilns_EF!$E$6*(0.75),Brick_Kilns_EF!$E$6)</f>
        <v>3.0299999999999999E-4</v>
      </c>
      <c r="M2477" s="13">
        <f t="shared" si="153"/>
        <v>2.6927034299999999</v>
      </c>
      <c r="N2477" s="13">
        <f>IF(D2477="ZZ",Brick_Kilns_EF!$E$7*(0.75),Brick_Kilns_EF!$E$7)</f>
        <v>2.3925000000000001E-3</v>
      </c>
      <c r="O2477" s="13">
        <f t="shared" si="154"/>
        <v>21.261692924999998</v>
      </c>
      <c r="P2477" s="13">
        <f>IF(D2477="ZZ",Brick_Kilns_EF!$E$8*(0.75),Brick_Kilns_EF!$E$8)</f>
        <v>5.399999999999999E-4</v>
      </c>
      <c r="Q2477" s="13">
        <f t="shared" si="155"/>
        <v>4.7988773999999985</v>
      </c>
    </row>
    <row r="2478" spans="1:17">
      <c r="A2478" s="13" t="s">
        <v>2489</v>
      </c>
      <c r="B2478" s="13">
        <v>25.162395499999999</v>
      </c>
      <c r="C2478" s="13">
        <v>88.762227100000004</v>
      </c>
      <c r="D2478" s="13" t="s">
        <v>2219</v>
      </c>
      <c r="E2478" s="13" t="s">
        <v>5000</v>
      </c>
      <c r="F2478" s="13" t="s">
        <v>42</v>
      </c>
      <c r="G2478" s="13" t="s">
        <v>4802</v>
      </c>
      <c r="H2478" s="13" t="s">
        <v>4816</v>
      </c>
      <c r="I2478" s="13">
        <f>(Brick_Kilns_EF!$B$13*Brick_Kilns_EF!$B$11*Brick_Kilns_EF!$B$12)</f>
        <v>8886.81</v>
      </c>
      <c r="J2478" s="13">
        <f>IF(D2478="ZZ",Brick_Kilns_EF!$E$9*(0.75),Brick_Kilns_EF!$E$9)</f>
        <v>5.6055000000000005E-4</v>
      </c>
      <c r="K2478" s="13">
        <f t="shared" si="152"/>
        <v>4.9815013454999999</v>
      </c>
      <c r="L2478" s="13">
        <f>IF(D2478="ZZ", Brick_Kilns_EF!$E$6*(0.75),Brick_Kilns_EF!$E$6)</f>
        <v>3.0299999999999999E-4</v>
      </c>
      <c r="M2478" s="13">
        <f t="shared" si="153"/>
        <v>2.6927034299999999</v>
      </c>
      <c r="N2478" s="13">
        <f>IF(D2478="ZZ",Brick_Kilns_EF!$E$7*(0.75),Brick_Kilns_EF!$E$7)</f>
        <v>2.3925000000000001E-3</v>
      </c>
      <c r="O2478" s="13">
        <f t="shared" si="154"/>
        <v>21.261692924999998</v>
      </c>
      <c r="P2478" s="13">
        <f>IF(D2478="ZZ",Brick_Kilns_EF!$E$8*(0.75),Brick_Kilns_EF!$E$8)</f>
        <v>5.399999999999999E-4</v>
      </c>
      <c r="Q2478" s="13">
        <f t="shared" si="155"/>
        <v>4.7988773999999985</v>
      </c>
    </row>
    <row r="2479" spans="1:17">
      <c r="A2479" s="13" t="s">
        <v>2490</v>
      </c>
      <c r="B2479" s="13">
        <v>25.16419381</v>
      </c>
      <c r="C2479" s="13">
        <v>88.762345350000004</v>
      </c>
      <c r="D2479" s="13" t="s">
        <v>2219</v>
      </c>
      <c r="E2479" s="13" t="s">
        <v>5000</v>
      </c>
      <c r="F2479" s="13" t="s">
        <v>42</v>
      </c>
      <c r="G2479" s="13" t="s">
        <v>4802</v>
      </c>
      <c r="H2479" s="13" t="s">
        <v>4816</v>
      </c>
      <c r="I2479" s="13">
        <f>(Brick_Kilns_EF!$B$13*Brick_Kilns_EF!$B$11*Brick_Kilns_EF!$B$12)</f>
        <v>8886.81</v>
      </c>
      <c r="J2479" s="13">
        <f>IF(D2479="ZZ",Brick_Kilns_EF!$E$9*(0.75),Brick_Kilns_EF!$E$9)</f>
        <v>5.6055000000000005E-4</v>
      </c>
      <c r="K2479" s="13">
        <f t="shared" si="152"/>
        <v>4.9815013454999999</v>
      </c>
      <c r="L2479" s="13">
        <f>IF(D2479="ZZ", Brick_Kilns_EF!$E$6*(0.75),Brick_Kilns_EF!$E$6)</f>
        <v>3.0299999999999999E-4</v>
      </c>
      <c r="M2479" s="13">
        <f t="shared" si="153"/>
        <v>2.6927034299999999</v>
      </c>
      <c r="N2479" s="13">
        <f>IF(D2479="ZZ",Brick_Kilns_EF!$E$7*(0.75),Brick_Kilns_EF!$E$7)</f>
        <v>2.3925000000000001E-3</v>
      </c>
      <c r="O2479" s="13">
        <f t="shared" si="154"/>
        <v>21.261692924999998</v>
      </c>
      <c r="P2479" s="13">
        <f>IF(D2479="ZZ",Brick_Kilns_EF!$E$8*(0.75),Brick_Kilns_EF!$E$8)</f>
        <v>5.399999999999999E-4</v>
      </c>
      <c r="Q2479" s="13">
        <f t="shared" si="155"/>
        <v>4.7988773999999985</v>
      </c>
    </row>
    <row r="2480" spans="1:17">
      <c r="A2480" s="13" t="s">
        <v>2491</v>
      </c>
      <c r="B2480" s="13">
        <v>24.235015870000002</v>
      </c>
      <c r="C2480" s="13">
        <v>89.579822719999996</v>
      </c>
      <c r="D2480" s="13" t="s">
        <v>2219</v>
      </c>
      <c r="E2480" s="13" t="s">
        <v>5000</v>
      </c>
      <c r="F2480" s="13" t="s">
        <v>42</v>
      </c>
      <c r="G2480" s="13" t="s">
        <v>4802</v>
      </c>
      <c r="H2480" s="13" t="s">
        <v>4816</v>
      </c>
      <c r="I2480" s="13">
        <f>(Brick_Kilns_EF!$B$13*Brick_Kilns_EF!$B$11*Brick_Kilns_EF!$B$12)</f>
        <v>8886.81</v>
      </c>
      <c r="J2480" s="13">
        <f>IF(D2480="ZZ",Brick_Kilns_EF!$E$9*(0.75),Brick_Kilns_EF!$E$9)</f>
        <v>5.6055000000000005E-4</v>
      </c>
      <c r="K2480" s="13">
        <f t="shared" si="152"/>
        <v>4.9815013454999999</v>
      </c>
      <c r="L2480" s="13">
        <f>IF(D2480="ZZ", Brick_Kilns_EF!$E$6*(0.75),Brick_Kilns_EF!$E$6)</f>
        <v>3.0299999999999999E-4</v>
      </c>
      <c r="M2480" s="13">
        <f t="shared" si="153"/>
        <v>2.6927034299999999</v>
      </c>
      <c r="N2480" s="13">
        <f>IF(D2480="ZZ",Brick_Kilns_EF!$E$7*(0.75),Brick_Kilns_EF!$E$7)</f>
        <v>2.3925000000000001E-3</v>
      </c>
      <c r="O2480" s="13">
        <f t="shared" si="154"/>
        <v>21.261692924999998</v>
      </c>
      <c r="P2480" s="13">
        <f>IF(D2480="ZZ",Brick_Kilns_EF!$E$8*(0.75),Brick_Kilns_EF!$E$8)</f>
        <v>5.399999999999999E-4</v>
      </c>
      <c r="Q2480" s="13">
        <f t="shared" si="155"/>
        <v>4.7988773999999985</v>
      </c>
    </row>
    <row r="2481" spans="1:17">
      <c r="A2481" s="13" t="s">
        <v>2492</v>
      </c>
      <c r="B2481" s="13">
        <v>23.032040689999999</v>
      </c>
      <c r="C2481" s="13">
        <v>89.124616020000005</v>
      </c>
      <c r="D2481" s="13" t="s">
        <v>2219</v>
      </c>
      <c r="E2481" s="13" t="s">
        <v>5000</v>
      </c>
      <c r="F2481" s="13" t="s">
        <v>9</v>
      </c>
      <c r="G2481" s="13" t="s">
        <v>4802</v>
      </c>
      <c r="H2481" s="13" t="s">
        <v>4816</v>
      </c>
      <c r="I2481" s="13">
        <f>(Brick_Kilns_EF!$B$13*Brick_Kilns_EF!$B$11*Brick_Kilns_EF!$B$12)</f>
        <v>8886.81</v>
      </c>
      <c r="J2481" s="13">
        <f>IF(D2481="ZZ",Brick_Kilns_EF!$E$9*(0.75),Brick_Kilns_EF!$E$9)</f>
        <v>5.6055000000000005E-4</v>
      </c>
      <c r="K2481" s="13">
        <f t="shared" si="152"/>
        <v>4.9815013454999999</v>
      </c>
      <c r="L2481" s="13">
        <f>IF(D2481="ZZ", Brick_Kilns_EF!$E$6*(0.75),Brick_Kilns_EF!$E$6)</f>
        <v>3.0299999999999999E-4</v>
      </c>
      <c r="M2481" s="13">
        <f t="shared" si="153"/>
        <v>2.6927034299999999</v>
      </c>
      <c r="N2481" s="13">
        <f>IF(D2481="ZZ",Brick_Kilns_EF!$E$7*(0.75),Brick_Kilns_EF!$E$7)</f>
        <v>2.3925000000000001E-3</v>
      </c>
      <c r="O2481" s="13">
        <f t="shared" si="154"/>
        <v>21.261692924999998</v>
      </c>
      <c r="P2481" s="13">
        <f>IF(D2481="ZZ",Brick_Kilns_EF!$E$8*(0.75),Brick_Kilns_EF!$E$8)</f>
        <v>5.399999999999999E-4</v>
      </c>
      <c r="Q2481" s="13">
        <f t="shared" si="155"/>
        <v>4.7988773999999985</v>
      </c>
    </row>
    <row r="2482" spans="1:17">
      <c r="A2482" s="13" t="s">
        <v>2493</v>
      </c>
      <c r="B2482" s="13">
        <v>22.824316</v>
      </c>
      <c r="C2482" s="13">
        <v>89.606936599999997</v>
      </c>
      <c r="D2482" s="13" t="s">
        <v>2219</v>
      </c>
      <c r="E2482" s="13" t="s">
        <v>5000</v>
      </c>
      <c r="F2482" s="13" t="s">
        <v>9</v>
      </c>
      <c r="G2482" s="13" t="s">
        <v>4802</v>
      </c>
      <c r="H2482" s="13" t="s">
        <v>4816</v>
      </c>
      <c r="I2482" s="13">
        <f>(Brick_Kilns_EF!$B$13*Brick_Kilns_EF!$B$11*Brick_Kilns_EF!$B$12)</f>
        <v>8886.81</v>
      </c>
      <c r="J2482" s="13">
        <f>IF(D2482="ZZ",Brick_Kilns_EF!$E$9*(0.75),Brick_Kilns_EF!$E$9)</f>
        <v>5.6055000000000005E-4</v>
      </c>
      <c r="K2482" s="13">
        <f t="shared" si="152"/>
        <v>4.9815013454999999</v>
      </c>
      <c r="L2482" s="13">
        <f>IF(D2482="ZZ", Brick_Kilns_EF!$E$6*(0.75),Brick_Kilns_EF!$E$6)</f>
        <v>3.0299999999999999E-4</v>
      </c>
      <c r="M2482" s="13">
        <f t="shared" si="153"/>
        <v>2.6927034299999999</v>
      </c>
      <c r="N2482" s="13">
        <f>IF(D2482="ZZ",Brick_Kilns_EF!$E$7*(0.75),Brick_Kilns_EF!$E$7)</f>
        <v>2.3925000000000001E-3</v>
      </c>
      <c r="O2482" s="13">
        <f t="shared" si="154"/>
        <v>21.261692924999998</v>
      </c>
      <c r="P2482" s="13">
        <f>IF(D2482="ZZ",Brick_Kilns_EF!$E$8*(0.75),Brick_Kilns_EF!$E$8)</f>
        <v>5.399999999999999E-4</v>
      </c>
      <c r="Q2482" s="13">
        <f t="shared" si="155"/>
        <v>4.7988773999999985</v>
      </c>
    </row>
    <row r="2483" spans="1:17">
      <c r="A2483" s="13" t="s">
        <v>2494</v>
      </c>
      <c r="B2483" s="13">
        <v>22.824006109999999</v>
      </c>
      <c r="C2483" s="13">
        <v>89.608205100000006</v>
      </c>
      <c r="D2483" s="13" t="s">
        <v>2219</v>
      </c>
      <c r="E2483" s="13" t="s">
        <v>5000</v>
      </c>
      <c r="F2483" s="13" t="s">
        <v>9</v>
      </c>
      <c r="G2483" s="13" t="s">
        <v>4802</v>
      </c>
      <c r="H2483" s="13" t="s">
        <v>4816</v>
      </c>
      <c r="I2483" s="13">
        <f>(Brick_Kilns_EF!$B$13*Brick_Kilns_EF!$B$11*Brick_Kilns_EF!$B$12)</f>
        <v>8886.81</v>
      </c>
      <c r="J2483" s="13">
        <f>IF(D2483="ZZ",Brick_Kilns_EF!$E$9*(0.75),Brick_Kilns_EF!$E$9)</f>
        <v>5.6055000000000005E-4</v>
      </c>
      <c r="K2483" s="13">
        <f t="shared" si="152"/>
        <v>4.9815013454999999</v>
      </c>
      <c r="L2483" s="13">
        <f>IF(D2483="ZZ", Brick_Kilns_EF!$E$6*(0.75),Brick_Kilns_EF!$E$6)</f>
        <v>3.0299999999999999E-4</v>
      </c>
      <c r="M2483" s="13">
        <f t="shared" si="153"/>
        <v>2.6927034299999999</v>
      </c>
      <c r="N2483" s="13">
        <f>IF(D2483="ZZ",Brick_Kilns_EF!$E$7*(0.75),Brick_Kilns_EF!$E$7)</f>
        <v>2.3925000000000001E-3</v>
      </c>
      <c r="O2483" s="13">
        <f t="shared" si="154"/>
        <v>21.261692924999998</v>
      </c>
      <c r="P2483" s="13">
        <f>IF(D2483="ZZ",Brick_Kilns_EF!$E$8*(0.75),Brick_Kilns_EF!$E$8)</f>
        <v>5.399999999999999E-4</v>
      </c>
      <c r="Q2483" s="13">
        <f t="shared" si="155"/>
        <v>4.7988773999999985</v>
      </c>
    </row>
    <row r="2484" spans="1:17">
      <c r="A2484" s="13" t="s">
        <v>2495</v>
      </c>
      <c r="B2484" s="13">
        <v>23.814560369999999</v>
      </c>
      <c r="C2484" s="13">
        <v>90.110311429999996</v>
      </c>
      <c r="D2484" s="13" t="s">
        <v>2219</v>
      </c>
      <c r="E2484" s="13" t="s">
        <v>5000</v>
      </c>
      <c r="F2484" s="13" t="s">
        <v>7</v>
      </c>
      <c r="G2484" s="13" t="s">
        <v>4802</v>
      </c>
      <c r="H2484" s="13" t="s">
        <v>4816</v>
      </c>
      <c r="I2484" s="13">
        <f>(Brick_Kilns_EF!$B$13*Brick_Kilns_EF!$B$11*Brick_Kilns_EF!$B$12)</f>
        <v>8886.81</v>
      </c>
      <c r="J2484" s="13">
        <f>IF(D2484="ZZ",Brick_Kilns_EF!$E$9*(0.75),Brick_Kilns_EF!$E$9)</f>
        <v>5.6055000000000005E-4</v>
      </c>
      <c r="K2484" s="13">
        <f t="shared" si="152"/>
        <v>4.9815013454999999</v>
      </c>
      <c r="L2484" s="13">
        <f>IF(D2484="ZZ", Brick_Kilns_EF!$E$6*(0.75),Brick_Kilns_EF!$E$6)</f>
        <v>3.0299999999999999E-4</v>
      </c>
      <c r="M2484" s="13">
        <f t="shared" si="153"/>
        <v>2.6927034299999999</v>
      </c>
      <c r="N2484" s="13">
        <f>IF(D2484="ZZ",Brick_Kilns_EF!$E$7*(0.75),Brick_Kilns_EF!$E$7)</f>
        <v>2.3925000000000001E-3</v>
      </c>
      <c r="O2484" s="13">
        <f t="shared" si="154"/>
        <v>21.261692924999998</v>
      </c>
      <c r="P2484" s="13">
        <f>IF(D2484="ZZ",Brick_Kilns_EF!$E$8*(0.75),Brick_Kilns_EF!$E$8)</f>
        <v>5.399999999999999E-4</v>
      </c>
      <c r="Q2484" s="13">
        <f t="shared" si="155"/>
        <v>4.7988773999999985</v>
      </c>
    </row>
    <row r="2485" spans="1:17">
      <c r="A2485" s="13" t="s">
        <v>2496</v>
      </c>
      <c r="B2485" s="13">
        <v>23.815818719999999</v>
      </c>
      <c r="C2485" s="13">
        <v>90.109859929999999</v>
      </c>
      <c r="D2485" s="13" t="s">
        <v>2219</v>
      </c>
      <c r="E2485" s="13" t="s">
        <v>5000</v>
      </c>
      <c r="F2485" s="13" t="s">
        <v>7</v>
      </c>
      <c r="G2485" s="13" t="s">
        <v>4802</v>
      </c>
      <c r="H2485" s="13" t="s">
        <v>4816</v>
      </c>
      <c r="I2485" s="13">
        <f>(Brick_Kilns_EF!$B$13*Brick_Kilns_EF!$B$11*Brick_Kilns_EF!$B$12)</f>
        <v>8886.81</v>
      </c>
      <c r="J2485" s="13">
        <f>IF(D2485="ZZ",Brick_Kilns_EF!$E$9*(0.75),Brick_Kilns_EF!$E$9)</f>
        <v>5.6055000000000005E-4</v>
      </c>
      <c r="K2485" s="13">
        <f t="shared" si="152"/>
        <v>4.9815013454999999</v>
      </c>
      <c r="L2485" s="13">
        <f>IF(D2485="ZZ", Brick_Kilns_EF!$E$6*(0.75),Brick_Kilns_EF!$E$6)</f>
        <v>3.0299999999999999E-4</v>
      </c>
      <c r="M2485" s="13">
        <f t="shared" si="153"/>
        <v>2.6927034299999999</v>
      </c>
      <c r="N2485" s="13">
        <f>IF(D2485="ZZ",Brick_Kilns_EF!$E$7*(0.75),Brick_Kilns_EF!$E$7)</f>
        <v>2.3925000000000001E-3</v>
      </c>
      <c r="O2485" s="13">
        <f t="shared" si="154"/>
        <v>21.261692924999998</v>
      </c>
      <c r="P2485" s="13">
        <f>IF(D2485="ZZ",Brick_Kilns_EF!$E$8*(0.75),Brick_Kilns_EF!$E$8)</f>
        <v>5.399999999999999E-4</v>
      </c>
      <c r="Q2485" s="13">
        <f t="shared" si="155"/>
        <v>4.7988773999999985</v>
      </c>
    </row>
    <row r="2486" spans="1:17">
      <c r="A2486" s="13" t="s">
        <v>2497</v>
      </c>
      <c r="B2486" s="13">
        <v>22.68565293</v>
      </c>
      <c r="C2486" s="13">
        <v>90.606089330000003</v>
      </c>
      <c r="D2486" s="13" t="s">
        <v>2219</v>
      </c>
      <c r="E2486" s="13" t="s">
        <v>5000</v>
      </c>
      <c r="F2486" s="13" t="s">
        <v>11</v>
      </c>
      <c r="G2486" s="13" t="s">
        <v>4802</v>
      </c>
      <c r="H2486" s="13" t="s">
        <v>4816</v>
      </c>
      <c r="I2486" s="13">
        <f>(Brick_Kilns_EF!$B$13*Brick_Kilns_EF!$B$11*Brick_Kilns_EF!$B$12)</f>
        <v>8886.81</v>
      </c>
      <c r="J2486" s="13">
        <f>IF(D2486="ZZ",Brick_Kilns_EF!$E$9*(0.75),Brick_Kilns_EF!$E$9)</f>
        <v>5.6055000000000005E-4</v>
      </c>
      <c r="K2486" s="13">
        <f t="shared" si="152"/>
        <v>4.9815013454999999</v>
      </c>
      <c r="L2486" s="13">
        <f>IF(D2486="ZZ", Brick_Kilns_EF!$E$6*(0.75),Brick_Kilns_EF!$E$6)</f>
        <v>3.0299999999999999E-4</v>
      </c>
      <c r="M2486" s="13">
        <f t="shared" si="153"/>
        <v>2.6927034299999999</v>
      </c>
      <c r="N2486" s="13">
        <f>IF(D2486="ZZ",Brick_Kilns_EF!$E$7*(0.75),Brick_Kilns_EF!$E$7)</f>
        <v>2.3925000000000001E-3</v>
      </c>
      <c r="O2486" s="13">
        <f t="shared" si="154"/>
        <v>21.261692924999998</v>
      </c>
      <c r="P2486" s="13">
        <f>IF(D2486="ZZ",Brick_Kilns_EF!$E$8*(0.75),Brick_Kilns_EF!$E$8)</f>
        <v>5.399999999999999E-4</v>
      </c>
      <c r="Q2486" s="13">
        <f t="shared" si="155"/>
        <v>4.7988773999999985</v>
      </c>
    </row>
    <row r="2487" spans="1:17">
      <c r="A2487" s="13" t="s">
        <v>2498</v>
      </c>
      <c r="B2487" s="13">
        <v>22.68800998</v>
      </c>
      <c r="C2487" s="13">
        <v>90.60582058</v>
      </c>
      <c r="D2487" s="13" t="s">
        <v>2219</v>
      </c>
      <c r="E2487" s="13" t="s">
        <v>5000</v>
      </c>
      <c r="F2487" s="13" t="s">
        <v>11</v>
      </c>
      <c r="G2487" s="13" t="s">
        <v>4802</v>
      </c>
      <c r="H2487" s="13" t="s">
        <v>4816</v>
      </c>
      <c r="I2487" s="13">
        <f>(Brick_Kilns_EF!$B$13*Brick_Kilns_EF!$B$11*Brick_Kilns_EF!$B$12)</f>
        <v>8886.81</v>
      </c>
      <c r="J2487" s="13">
        <f>IF(D2487="ZZ",Brick_Kilns_EF!$E$9*(0.75),Brick_Kilns_EF!$E$9)</f>
        <v>5.6055000000000005E-4</v>
      </c>
      <c r="K2487" s="13">
        <f t="shared" si="152"/>
        <v>4.9815013454999999</v>
      </c>
      <c r="L2487" s="13">
        <f>IF(D2487="ZZ", Brick_Kilns_EF!$E$6*(0.75),Brick_Kilns_EF!$E$6)</f>
        <v>3.0299999999999999E-4</v>
      </c>
      <c r="M2487" s="13">
        <f t="shared" si="153"/>
        <v>2.6927034299999999</v>
      </c>
      <c r="N2487" s="13">
        <f>IF(D2487="ZZ",Brick_Kilns_EF!$E$7*(0.75),Brick_Kilns_EF!$E$7)</f>
        <v>2.3925000000000001E-3</v>
      </c>
      <c r="O2487" s="13">
        <f t="shared" si="154"/>
        <v>21.261692924999998</v>
      </c>
      <c r="P2487" s="13">
        <f>IF(D2487="ZZ",Brick_Kilns_EF!$E$8*(0.75),Brick_Kilns_EF!$E$8)</f>
        <v>5.399999999999999E-4</v>
      </c>
      <c r="Q2487" s="13">
        <f t="shared" si="155"/>
        <v>4.7988773999999985</v>
      </c>
    </row>
    <row r="2488" spans="1:17">
      <c r="A2488" s="13" t="s">
        <v>2499</v>
      </c>
      <c r="B2488" s="13">
        <v>22.613463629999998</v>
      </c>
      <c r="C2488" s="13">
        <v>90.615388890000006</v>
      </c>
      <c r="D2488" s="13" t="s">
        <v>2219</v>
      </c>
      <c r="E2488" s="13" t="s">
        <v>5000</v>
      </c>
      <c r="F2488" s="13" t="s">
        <v>11</v>
      </c>
      <c r="G2488" s="13" t="s">
        <v>4802</v>
      </c>
      <c r="H2488" s="13" t="s">
        <v>4816</v>
      </c>
      <c r="I2488" s="13">
        <f>(Brick_Kilns_EF!$B$13*Brick_Kilns_EF!$B$11*Brick_Kilns_EF!$B$12)</f>
        <v>8886.81</v>
      </c>
      <c r="J2488" s="13">
        <f>IF(D2488="ZZ",Brick_Kilns_EF!$E$9*(0.75),Brick_Kilns_EF!$E$9)</f>
        <v>5.6055000000000005E-4</v>
      </c>
      <c r="K2488" s="13">
        <f t="shared" si="152"/>
        <v>4.9815013454999999</v>
      </c>
      <c r="L2488" s="13">
        <f>IF(D2488="ZZ", Brick_Kilns_EF!$E$6*(0.75),Brick_Kilns_EF!$E$6)</f>
        <v>3.0299999999999999E-4</v>
      </c>
      <c r="M2488" s="13">
        <f t="shared" si="153"/>
        <v>2.6927034299999999</v>
      </c>
      <c r="N2488" s="13">
        <f>IF(D2488="ZZ",Brick_Kilns_EF!$E$7*(0.75),Brick_Kilns_EF!$E$7)</f>
        <v>2.3925000000000001E-3</v>
      </c>
      <c r="O2488" s="13">
        <f t="shared" si="154"/>
        <v>21.261692924999998</v>
      </c>
      <c r="P2488" s="13">
        <f>IF(D2488="ZZ",Brick_Kilns_EF!$E$8*(0.75),Brick_Kilns_EF!$E$8)</f>
        <v>5.399999999999999E-4</v>
      </c>
      <c r="Q2488" s="13">
        <f t="shared" si="155"/>
        <v>4.7988773999999985</v>
      </c>
    </row>
    <row r="2489" spans="1:17">
      <c r="A2489" s="13" t="s">
        <v>2500</v>
      </c>
      <c r="B2489" s="13">
        <v>23.031932730000001</v>
      </c>
      <c r="C2489" s="13">
        <v>89.413309549999994</v>
      </c>
      <c r="D2489" s="13" t="s">
        <v>2219</v>
      </c>
      <c r="E2489" s="13" t="s">
        <v>5000</v>
      </c>
      <c r="F2489" s="13" t="s">
        <v>9</v>
      </c>
      <c r="G2489" s="13" t="s">
        <v>4802</v>
      </c>
      <c r="H2489" s="13" t="s">
        <v>4816</v>
      </c>
      <c r="I2489" s="13">
        <f>(Brick_Kilns_EF!$B$13*Brick_Kilns_EF!$B$11*Brick_Kilns_EF!$B$12)</f>
        <v>8886.81</v>
      </c>
      <c r="J2489" s="13">
        <f>IF(D2489="ZZ",Brick_Kilns_EF!$E$9*(0.75),Brick_Kilns_EF!$E$9)</f>
        <v>5.6055000000000005E-4</v>
      </c>
      <c r="K2489" s="13">
        <f t="shared" si="152"/>
        <v>4.9815013454999999</v>
      </c>
      <c r="L2489" s="13">
        <f>IF(D2489="ZZ", Brick_Kilns_EF!$E$6*(0.75),Brick_Kilns_EF!$E$6)</f>
        <v>3.0299999999999999E-4</v>
      </c>
      <c r="M2489" s="13">
        <f t="shared" si="153"/>
        <v>2.6927034299999999</v>
      </c>
      <c r="N2489" s="13">
        <f>IF(D2489="ZZ",Brick_Kilns_EF!$E$7*(0.75),Brick_Kilns_EF!$E$7)</f>
        <v>2.3925000000000001E-3</v>
      </c>
      <c r="O2489" s="13">
        <f t="shared" si="154"/>
        <v>21.261692924999998</v>
      </c>
      <c r="P2489" s="13">
        <f>IF(D2489="ZZ",Brick_Kilns_EF!$E$8*(0.75),Brick_Kilns_EF!$E$8)</f>
        <v>5.399999999999999E-4</v>
      </c>
      <c r="Q2489" s="13">
        <f t="shared" si="155"/>
        <v>4.7988773999999985</v>
      </c>
    </row>
    <row r="2490" spans="1:17">
      <c r="A2490" s="13" t="s">
        <v>2501</v>
      </c>
      <c r="B2490" s="13">
        <v>22.91556594</v>
      </c>
      <c r="C2490" s="13">
        <v>89.830404180000002</v>
      </c>
      <c r="D2490" s="13" t="s">
        <v>2219</v>
      </c>
      <c r="E2490" s="13" t="s">
        <v>5000</v>
      </c>
      <c r="F2490" s="13" t="s">
        <v>9</v>
      </c>
      <c r="G2490" s="13" t="s">
        <v>4802</v>
      </c>
      <c r="H2490" s="13" t="s">
        <v>4816</v>
      </c>
      <c r="I2490" s="13">
        <f>(Brick_Kilns_EF!$B$13*Brick_Kilns_EF!$B$11*Brick_Kilns_EF!$B$12)</f>
        <v>8886.81</v>
      </c>
      <c r="J2490" s="13">
        <f>IF(D2490="ZZ",Brick_Kilns_EF!$E$9*(0.75),Brick_Kilns_EF!$E$9)</f>
        <v>5.6055000000000005E-4</v>
      </c>
      <c r="K2490" s="13">
        <f t="shared" si="152"/>
        <v>4.9815013454999999</v>
      </c>
      <c r="L2490" s="13">
        <f>IF(D2490="ZZ", Brick_Kilns_EF!$E$6*(0.75),Brick_Kilns_EF!$E$6)</f>
        <v>3.0299999999999999E-4</v>
      </c>
      <c r="M2490" s="13">
        <f t="shared" si="153"/>
        <v>2.6927034299999999</v>
      </c>
      <c r="N2490" s="13">
        <f>IF(D2490="ZZ",Brick_Kilns_EF!$E$7*(0.75),Brick_Kilns_EF!$E$7)</f>
        <v>2.3925000000000001E-3</v>
      </c>
      <c r="O2490" s="13">
        <f t="shared" si="154"/>
        <v>21.261692924999998</v>
      </c>
      <c r="P2490" s="13">
        <f>IF(D2490="ZZ",Brick_Kilns_EF!$E$8*(0.75),Brick_Kilns_EF!$E$8)</f>
        <v>5.399999999999999E-4</v>
      </c>
      <c r="Q2490" s="13">
        <f t="shared" si="155"/>
        <v>4.7988773999999985</v>
      </c>
    </row>
    <row r="2491" spans="1:17">
      <c r="A2491" s="13" t="s">
        <v>2502</v>
      </c>
      <c r="B2491" s="13">
        <v>25.835992959999999</v>
      </c>
      <c r="C2491" s="13">
        <v>89.182050469999993</v>
      </c>
      <c r="D2491" s="13" t="s">
        <v>2219</v>
      </c>
      <c r="E2491" s="13" t="s">
        <v>5000</v>
      </c>
      <c r="F2491" s="13" t="s">
        <v>171</v>
      </c>
      <c r="G2491" s="13" t="s">
        <v>4802</v>
      </c>
      <c r="H2491" s="13" t="s">
        <v>4816</v>
      </c>
      <c r="I2491" s="13">
        <f>(Brick_Kilns_EF!$B$13*Brick_Kilns_EF!$B$11*Brick_Kilns_EF!$B$12)</f>
        <v>8886.81</v>
      </c>
      <c r="J2491" s="13">
        <f>IF(D2491="ZZ",Brick_Kilns_EF!$E$9*(0.75),Brick_Kilns_EF!$E$9)</f>
        <v>5.6055000000000005E-4</v>
      </c>
      <c r="K2491" s="13">
        <f t="shared" si="152"/>
        <v>4.9815013454999999</v>
      </c>
      <c r="L2491" s="13">
        <f>IF(D2491="ZZ", Brick_Kilns_EF!$E$6*(0.75),Brick_Kilns_EF!$E$6)</f>
        <v>3.0299999999999999E-4</v>
      </c>
      <c r="M2491" s="13">
        <f t="shared" si="153"/>
        <v>2.6927034299999999</v>
      </c>
      <c r="N2491" s="13">
        <f>IF(D2491="ZZ",Brick_Kilns_EF!$E$7*(0.75),Brick_Kilns_EF!$E$7)</f>
        <v>2.3925000000000001E-3</v>
      </c>
      <c r="O2491" s="13">
        <f t="shared" si="154"/>
        <v>21.261692924999998</v>
      </c>
      <c r="P2491" s="13">
        <f>IF(D2491="ZZ",Brick_Kilns_EF!$E$8*(0.75),Brick_Kilns_EF!$E$8)</f>
        <v>5.399999999999999E-4</v>
      </c>
      <c r="Q2491" s="13">
        <f t="shared" si="155"/>
        <v>4.7988773999999985</v>
      </c>
    </row>
    <row r="2492" spans="1:17">
      <c r="A2492" s="13" t="s">
        <v>2503</v>
      </c>
      <c r="B2492" s="13">
        <v>24.0096636</v>
      </c>
      <c r="C2492" s="13">
        <v>90.196779579999998</v>
      </c>
      <c r="D2492" s="13" t="s">
        <v>2219</v>
      </c>
      <c r="E2492" s="13" t="s">
        <v>5000</v>
      </c>
      <c r="F2492" s="13" t="s">
        <v>7</v>
      </c>
      <c r="G2492" s="13" t="s">
        <v>4802</v>
      </c>
      <c r="H2492" s="13" t="s">
        <v>4816</v>
      </c>
      <c r="I2492" s="13">
        <f>(Brick_Kilns_EF!$B$13*Brick_Kilns_EF!$B$11*Brick_Kilns_EF!$B$12)</f>
        <v>8886.81</v>
      </c>
      <c r="J2492" s="13">
        <f>IF(D2492="ZZ",Brick_Kilns_EF!$E$9*(0.75),Brick_Kilns_EF!$E$9)</f>
        <v>5.6055000000000005E-4</v>
      </c>
      <c r="K2492" s="13">
        <f t="shared" si="152"/>
        <v>4.9815013454999999</v>
      </c>
      <c r="L2492" s="13">
        <f>IF(D2492="ZZ", Brick_Kilns_EF!$E$6*(0.75),Brick_Kilns_EF!$E$6)</f>
        <v>3.0299999999999999E-4</v>
      </c>
      <c r="M2492" s="13">
        <f t="shared" si="153"/>
        <v>2.6927034299999999</v>
      </c>
      <c r="N2492" s="13">
        <f>IF(D2492="ZZ",Brick_Kilns_EF!$E$7*(0.75),Brick_Kilns_EF!$E$7)</f>
        <v>2.3925000000000001E-3</v>
      </c>
      <c r="O2492" s="13">
        <f t="shared" si="154"/>
        <v>21.261692924999998</v>
      </c>
      <c r="P2492" s="13">
        <f>IF(D2492="ZZ",Brick_Kilns_EF!$E$8*(0.75),Brick_Kilns_EF!$E$8)</f>
        <v>5.399999999999999E-4</v>
      </c>
      <c r="Q2492" s="13">
        <f t="shared" si="155"/>
        <v>4.7988773999999985</v>
      </c>
    </row>
    <row r="2493" spans="1:17">
      <c r="A2493" s="13" t="s">
        <v>2504</v>
      </c>
      <c r="B2493" s="13">
        <v>24.01143373</v>
      </c>
      <c r="C2493" s="13">
        <v>90.197795459999995</v>
      </c>
      <c r="D2493" s="13" t="s">
        <v>2219</v>
      </c>
      <c r="E2493" s="13" t="s">
        <v>5000</v>
      </c>
      <c r="F2493" s="13" t="s">
        <v>7</v>
      </c>
      <c r="G2493" s="13" t="s">
        <v>4802</v>
      </c>
      <c r="H2493" s="13" t="s">
        <v>4816</v>
      </c>
      <c r="I2493" s="13">
        <f>(Brick_Kilns_EF!$B$13*Brick_Kilns_EF!$B$11*Brick_Kilns_EF!$B$12)</f>
        <v>8886.81</v>
      </c>
      <c r="J2493" s="13">
        <f>IF(D2493="ZZ",Brick_Kilns_EF!$E$9*(0.75),Brick_Kilns_EF!$E$9)</f>
        <v>5.6055000000000005E-4</v>
      </c>
      <c r="K2493" s="13">
        <f t="shared" si="152"/>
        <v>4.9815013454999999</v>
      </c>
      <c r="L2493" s="13">
        <f>IF(D2493="ZZ", Brick_Kilns_EF!$E$6*(0.75),Brick_Kilns_EF!$E$6)</f>
        <v>3.0299999999999999E-4</v>
      </c>
      <c r="M2493" s="13">
        <f t="shared" si="153"/>
        <v>2.6927034299999999</v>
      </c>
      <c r="N2493" s="13">
        <f>IF(D2493="ZZ",Brick_Kilns_EF!$E$7*(0.75),Brick_Kilns_EF!$E$7)</f>
        <v>2.3925000000000001E-3</v>
      </c>
      <c r="O2493" s="13">
        <f t="shared" si="154"/>
        <v>21.261692924999998</v>
      </c>
      <c r="P2493" s="13">
        <f>IF(D2493="ZZ",Brick_Kilns_EF!$E$8*(0.75),Brick_Kilns_EF!$E$8)</f>
        <v>5.399999999999999E-4</v>
      </c>
      <c r="Q2493" s="13">
        <f t="shared" si="155"/>
        <v>4.7988773999999985</v>
      </c>
    </row>
    <row r="2494" spans="1:17">
      <c r="A2494" s="13" t="s">
        <v>2505</v>
      </c>
      <c r="B2494" s="13">
        <v>24.013100569999999</v>
      </c>
      <c r="C2494" s="13">
        <v>90.195742210000006</v>
      </c>
      <c r="D2494" s="13" t="s">
        <v>2219</v>
      </c>
      <c r="E2494" s="13" t="s">
        <v>5000</v>
      </c>
      <c r="F2494" s="13" t="s">
        <v>7</v>
      </c>
      <c r="G2494" s="13" t="s">
        <v>4802</v>
      </c>
      <c r="H2494" s="13" t="s">
        <v>4816</v>
      </c>
      <c r="I2494" s="13">
        <f>(Brick_Kilns_EF!$B$13*Brick_Kilns_EF!$B$11*Brick_Kilns_EF!$B$12)</f>
        <v>8886.81</v>
      </c>
      <c r="J2494" s="13">
        <f>IF(D2494="ZZ",Brick_Kilns_EF!$E$9*(0.75),Brick_Kilns_EF!$E$9)</f>
        <v>5.6055000000000005E-4</v>
      </c>
      <c r="K2494" s="13">
        <f t="shared" si="152"/>
        <v>4.9815013454999999</v>
      </c>
      <c r="L2494" s="13">
        <f>IF(D2494="ZZ", Brick_Kilns_EF!$E$6*(0.75),Brick_Kilns_EF!$E$6)</f>
        <v>3.0299999999999999E-4</v>
      </c>
      <c r="M2494" s="13">
        <f t="shared" si="153"/>
        <v>2.6927034299999999</v>
      </c>
      <c r="N2494" s="13">
        <f>IF(D2494="ZZ",Brick_Kilns_EF!$E$7*(0.75),Brick_Kilns_EF!$E$7)</f>
        <v>2.3925000000000001E-3</v>
      </c>
      <c r="O2494" s="13">
        <f t="shared" si="154"/>
        <v>21.261692924999998</v>
      </c>
      <c r="P2494" s="13">
        <f>IF(D2494="ZZ",Brick_Kilns_EF!$E$8*(0.75),Brick_Kilns_EF!$E$8)</f>
        <v>5.399999999999999E-4</v>
      </c>
      <c r="Q2494" s="13">
        <f t="shared" si="155"/>
        <v>4.7988773999999985</v>
      </c>
    </row>
    <row r="2495" spans="1:17">
      <c r="A2495" s="13" t="s">
        <v>2506</v>
      </c>
      <c r="B2495" s="13">
        <v>24.01168728</v>
      </c>
      <c r="C2495" s="13">
        <v>90.195661580000007</v>
      </c>
      <c r="D2495" s="13" t="s">
        <v>2219</v>
      </c>
      <c r="E2495" s="13" t="s">
        <v>5000</v>
      </c>
      <c r="F2495" s="13" t="s">
        <v>7</v>
      </c>
      <c r="G2495" s="13" t="s">
        <v>4802</v>
      </c>
      <c r="H2495" s="13" t="s">
        <v>4816</v>
      </c>
      <c r="I2495" s="13">
        <f>(Brick_Kilns_EF!$B$13*Brick_Kilns_EF!$B$11*Brick_Kilns_EF!$B$12)</f>
        <v>8886.81</v>
      </c>
      <c r="J2495" s="13">
        <f>IF(D2495="ZZ",Brick_Kilns_EF!$E$9*(0.75),Brick_Kilns_EF!$E$9)</f>
        <v>5.6055000000000005E-4</v>
      </c>
      <c r="K2495" s="13">
        <f t="shared" si="152"/>
        <v>4.9815013454999999</v>
      </c>
      <c r="L2495" s="13">
        <f>IF(D2495="ZZ", Brick_Kilns_EF!$E$6*(0.75),Brick_Kilns_EF!$E$6)</f>
        <v>3.0299999999999999E-4</v>
      </c>
      <c r="M2495" s="13">
        <f t="shared" si="153"/>
        <v>2.6927034299999999</v>
      </c>
      <c r="N2495" s="13">
        <f>IF(D2495="ZZ",Brick_Kilns_EF!$E$7*(0.75),Brick_Kilns_EF!$E$7)</f>
        <v>2.3925000000000001E-3</v>
      </c>
      <c r="O2495" s="13">
        <f t="shared" si="154"/>
        <v>21.261692924999998</v>
      </c>
      <c r="P2495" s="13">
        <f>IF(D2495="ZZ",Brick_Kilns_EF!$E$8*(0.75),Brick_Kilns_EF!$E$8)</f>
        <v>5.399999999999999E-4</v>
      </c>
      <c r="Q2495" s="13">
        <f t="shared" si="155"/>
        <v>4.7988773999999985</v>
      </c>
    </row>
    <row r="2496" spans="1:17">
      <c r="A2496" s="13" t="s">
        <v>2507</v>
      </c>
      <c r="B2496" s="13">
        <v>23.826480010000001</v>
      </c>
      <c r="C2496" s="13">
        <v>88.849260920000006</v>
      </c>
      <c r="D2496" s="13" t="s">
        <v>2219</v>
      </c>
      <c r="E2496" s="13" t="s">
        <v>5000</v>
      </c>
      <c r="F2496" s="13" t="s">
        <v>9</v>
      </c>
      <c r="G2496" s="13" t="s">
        <v>4802</v>
      </c>
      <c r="H2496" s="13" t="s">
        <v>4816</v>
      </c>
      <c r="I2496" s="13">
        <f>(Brick_Kilns_EF!$B$13*Brick_Kilns_EF!$B$11*Brick_Kilns_EF!$B$12)</f>
        <v>8886.81</v>
      </c>
      <c r="J2496" s="13">
        <f>IF(D2496="ZZ",Brick_Kilns_EF!$E$9*(0.75),Brick_Kilns_EF!$E$9)</f>
        <v>5.6055000000000005E-4</v>
      </c>
      <c r="K2496" s="13">
        <f t="shared" si="152"/>
        <v>4.9815013454999999</v>
      </c>
      <c r="L2496" s="13">
        <f>IF(D2496="ZZ", Brick_Kilns_EF!$E$6*(0.75),Brick_Kilns_EF!$E$6)</f>
        <v>3.0299999999999999E-4</v>
      </c>
      <c r="M2496" s="13">
        <f t="shared" si="153"/>
        <v>2.6927034299999999</v>
      </c>
      <c r="N2496" s="13">
        <f>IF(D2496="ZZ",Brick_Kilns_EF!$E$7*(0.75),Brick_Kilns_EF!$E$7)</f>
        <v>2.3925000000000001E-3</v>
      </c>
      <c r="O2496" s="13">
        <f t="shared" si="154"/>
        <v>21.261692924999998</v>
      </c>
      <c r="P2496" s="13">
        <f>IF(D2496="ZZ",Brick_Kilns_EF!$E$8*(0.75),Brick_Kilns_EF!$E$8)</f>
        <v>5.399999999999999E-4</v>
      </c>
      <c r="Q2496" s="13">
        <f t="shared" si="155"/>
        <v>4.7988773999999985</v>
      </c>
    </row>
    <row r="2497" spans="1:17">
      <c r="A2497" s="13" t="s">
        <v>2508</v>
      </c>
      <c r="B2497" s="13">
        <v>23.509862640000001</v>
      </c>
      <c r="C2497" s="13">
        <v>89.474025929999996</v>
      </c>
      <c r="D2497" s="13" t="s">
        <v>2219</v>
      </c>
      <c r="E2497" s="13" t="s">
        <v>5000</v>
      </c>
      <c r="F2497" s="13" t="s">
        <v>9</v>
      </c>
      <c r="G2497" s="13" t="s">
        <v>4802</v>
      </c>
      <c r="H2497" s="13" t="s">
        <v>4816</v>
      </c>
      <c r="I2497" s="13">
        <f>(Brick_Kilns_EF!$B$13*Brick_Kilns_EF!$B$11*Brick_Kilns_EF!$B$12)</f>
        <v>8886.81</v>
      </c>
      <c r="J2497" s="13">
        <f>IF(D2497="ZZ",Brick_Kilns_EF!$E$9*(0.75),Brick_Kilns_EF!$E$9)</f>
        <v>5.6055000000000005E-4</v>
      </c>
      <c r="K2497" s="13">
        <f t="shared" si="152"/>
        <v>4.9815013454999999</v>
      </c>
      <c r="L2497" s="13">
        <f>IF(D2497="ZZ", Brick_Kilns_EF!$E$6*(0.75),Brick_Kilns_EF!$E$6)</f>
        <v>3.0299999999999999E-4</v>
      </c>
      <c r="M2497" s="13">
        <f t="shared" si="153"/>
        <v>2.6927034299999999</v>
      </c>
      <c r="N2497" s="13">
        <f>IF(D2497="ZZ",Brick_Kilns_EF!$E$7*(0.75),Brick_Kilns_EF!$E$7)</f>
        <v>2.3925000000000001E-3</v>
      </c>
      <c r="O2497" s="13">
        <f t="shared" si="154"/>
        <v>21.261692924999998</v>
      </c>
      <c r="P2497" s="13">
        <f>IF(D2497="ZZ",Brick_Kilns_EF!$E$8*(0.75),Brick_Kilns_EF!$E$8)</f>
        <v>5.399999999999999E-4</v>
      </c>
      <c r="Q2497" s="13">
        <f t="shared" si="155"/>
        <v>4.7988773999999985</v>
      </c>
    </row>
    <row r="2498" spans="1:17">
      <c r="A2498" s="13" t="s">
        <v>2509</v>
      </c>
      <c r="B2498" s="13">
        <v>23.411147320000001</v>
      </c>
      <c r="C2498" s="13">
        <v>89.118224749999996</v>
      </c>
      <c r="D2498" s="13" t="s">
        <v>2219</v>
      </c>
      <c r="E2498" s="13" t="s">
        <v>5000</v>
      </c>
      <c r="F2498" s="13" t="s">
        <v>9</v>
      </c>
      <c r="G2498" s="13" t="s">
        <v>4802</v>
      </c>
      <c r="H2498" s="13" t="s">
        <v>4816</v>
      </c>
      <c r="I2498" s="13">
        <f>(Brick_Kilns_EF!$B$13*Brick_Kilns_EF!$B$11*Brick_Kilns_EF!$B$12)</f>
        <v>8886.81</v>
      </c>
      <c r="J2498" s="13">
        <f>IF(D2498="ZZ",Brick_Kilns_EF!$E$9*(0.75),Brick_Kilns_EF!$E$9)</f>
        <v>5.6055000000000005E-4</v>
      </c>
      <c r="K2498" s="13">
        <f t="shared" si="152"/>
        <v>4.9815013454999999</v>
      </c>
      <c r="L2498" s="13">
        <f>IF(D2498="ZZ", Brick_Kilns_EF!$E$6*(0.75),Brick_Kilns_EF!$E$6)</f>
        <v>3.0299999999999999E-4</v>
      </c>
      <c r="M2498" s="13">
        <f t="shared" si="153"/>
        <v>2.6927034299999999</v>
      </c>
      <c r="N2498" s="13">
        <f>IF(D2498="ZZ",Brick_Kilns_EF!$E$7*(0.75),Brick_Kilns_EF!$E$7)</f>
        <v>2.3925000000000001E-3</v>
      </c>
      <c r="O2498" s="13">
        <f t="shared" si="154"/>
        <v>21.261692924999998</v>
      </c>
      <c r="P2498" s="13">
        <f>IF(D2498="ZZ",Brick_Kilns_EF!$E$8*(0.75),Brick_Kilns_EF!$E$8)</f>
        <v>5.399999999999999E-4</v>
      </c>
      <c r="Q2498" s="13">
        <f t="shared" si="155"/>
        <v>4.7988773999999985</v>
      </c>
    </row>
    <row r="2499" spans="1:17">
      <c r="A2499" s="13" t="s">
        <v>2510</v>
      </c>
      <c r="B2499" s="13">
        <v>23.410306859999999</v>
      </c>
      <c r="C2499" s="13">
        <v>89.119955500000003</v>
      </c>
      <c r="D2499" s="13" t="s">
        <v>2219</v>
      </c>
      <c r="E2499" s="13" t="s">
        <v>5000</v>
      </c>
      <c r="F2499" s="13" t="s">
        <v>9</v>
      </c>
      <c r="G2499" s="13" t="s">
        <v>4802</v>
      </c>
      <c r="H2499" s="13" t="s">
        <v>4816</v>
      </c>
      <c r="I2499" s="13">
        <f>(Brick_Kilns_EF!$B$13*Brick_Kilns_EF!$B$11*Brick_Kilns_EF!$B$12)</f>
        <v>8886.81</v>
      </c>
      <c r="J2499" s="13">
        <f>IF(D2499="ZZ",Brick_Kilns_EF!$E$9*(0.75),Brick_Kilns_EF!$E$9)</f>
        <v>5.6055000000000005E-4</v>
      </c>
      <c r="K2499" s="13">
        <f t="shared" ref="K2499:K2562" si="156">I2499*J2499</f>
        <v>4.9815013454999999</v>
      </c>
      <c r="L2499" s="13">
        <f>IF(D2499="ZZ", Brick_Kilns_EF!$E$6*(0.75),Brick_Kilns_EF!$E$6)</f>
        <v>3.0299999999999999E-4</v>
      </c>
      <c r="M2499" s="13">
        <f t="shared" ref="M2499:M2562" si="157">L2499*I2499</f>
        <v>2.6927034299999999</v>
      </c>
      <c r="N2499" s="13">
        <f>IF(D2499="ZZ",Brick_Kilns_EF!$E$7*(0.75),Brick_Kilns_EF!$E$7)</f>
        <v>2.3925000000000001E-3</v>
      </c>
      <c r="O2499" s="13">
        <f t="shared" ref="O2499:O2562" si="158">I2499*N2499</f>
        <v>21.261692924999998</v>
      </c>
      <c r="P2499" s="13">
        <f>IF(D2499="ZZ",Brick_Kilns_EF!$E$8*(0.75),Brick_Kilns_EF!$E$8)</f>
        <v>5.399999999999999E-4</v>
      </c>
      <c r="Q2499" s="13">
        <f t="shared" ref="Q2499:Q2562" si="159">I2499*P2499</f>
        <v>4.7988773999999985</v>
      </c>
    </row>
    <row r="2500" spans="1:17">
      <c r="A2500" s="13" t="s">
        <v>2511</v>
      </c>
      <c r="B2500" s="13">
        <v>22.93324835</v>
      </c>
      <c r="C2500" s="13">
        <v>89.069462869999995</v>
      </c>
      <c r="D2500" s="13" t="s">
        <v>2219</v>
      </c>
      <c r="E2500" s="13" t="s">
        <v>5000</v>
      </c>
      <c r="F2500" s="13" t="s">
        <v>9</v>
      </c>
      <c r="G2500" s="13" t="s">
        <v>4802</v>
      </c>
      <c r="H2500" s="13" t="s">
        <v>4816</v>
      </c>
      <c r="I2500" s="13">
        <f>(Brick_Kilns_EF!$B$13*Brick_Kilns_EF!$B$11*Brick_Kilns_EF!$B$12)</f>
        <v>8886.81</v>
      </c>
      <c r="J2500" s="13">
        <f>IF(D2500="ZZ",Brick_Kilns_EF!$E$9*(0.75),Brick_Kilns_EF!$E$9)</f>
        <v>5.6055000000000005E-4</v>
      </c>
      <c r="K2500" s="13">
        <f t="shared" si="156"/>
        <v>4.9815013454999999</v>
      </c>
      <c r="L2500" s="13">
        <f>IF(D2500="ZZ", Brick_Kilns_EF!$E$6*(0.75),Brick_Kilns_EF!$E$6)</f>
        <v>3.0299999999999999E-4</v>
      </c>
      <c r="M2500" s="13">
        <f t="shared" si="157"/>
        <v>2.6927034299999999</v>
      </c>
      <c r="N2500" s="13">
        <f>IF(D2500="ZZ",Brick_Kilns_EF!$E$7*(0.75),Brick_Kilns_EF!$E$7)</f>
        <v>2.3925000000000001E-3</v>
      </c>
      <c r="O2500" s="13">
        <f t="shared" si="158"/>
        <v>21.261692924999998</v>
      </c>
      <c r="P2500" s="13">
        <f>IF(D2500="ZZ",Brick_Kilns_EF!$E$8*(0.75),Brick_Kilns_EF!$E$8)</f>
        <v>5.399999999999999E-4</v>
      </c>
      <c r="Q2500" s="13">
        <f t="shared" si="159"/>
        <v>4.7988773999999985</v>
      </c>
    </row>
    <row r="2501" spans="1:17">
      <c r="A2501" s="13" t="s">
        <v>2512</v>
      </c>
      <c r="B2501" s="13">
        <v>24.962915450000001</v>
      </c>
      <c r="C2501" s="13">
        <v>90.221691410000005</v>
      </c>
      <c r="D2501" s="13" t="s">
        <v>2219</v>
      </c>
      <c r="E2501" s="13" t="s">
        <v>5000</v>
      </c>
      <c r="F2501" s="13" t="s">
        <v>248</v>
      </c>
      <c r="G2501" s="13" t="s">
        <v>4802</v>
      </c>
      <c r="H2501" s="13" t="s">
        <v>4816</v>
      </c>
      <c r="I2501" s="13">
        <f>(Brick_Kilns_EF!$B$13*Brick_Kilns_EF!$B$11*Brick_Kilns_EF!$B$12)</f>
        <v>8886.81</v>
      </c>
      <c r="J2501" s="13">
        <f>IF(D2501="ZZ",Brick_Kilns_EF!$E$9*(0.75),Brick_Kilns_EF!$E$9)</f>
        <v>5.6055000000000005E-4</v>
      </c>
      <c r="K2501" s="13">
        <f t="shared" si="156"/>
        <v>4.9815013454999999</v>
      </c>
      <c r="L2501" s="13">
        <f>IF(D2501="ZZ", Brick_Kilns_EF!$E$6*(0.75),Brick_Kilns_EF!$E$6)</f>
        <v>3.0299999999999999E-4</v>
      </c>
      <c r="M2501" s="13">
        <f t="shared" si="157"/>
        <v>2.6927034299999999</v>
      </c>
      <c r="N2501" s="13">
        <f>IF(D2501="ZZ",Brick_Kilns_EF!$E$7*(0.75),Brick_Kilns_EF!$E$7)</f>
        <v>2.3925000000000001E-3</v>
      </c>
      <c r="O2501" s="13">
        <f t="shared" si="158"/>
        <v>21.261692924999998</v>
      </c>
      <c r="P2501" s="13">
        <f>IF(D2501="ZZ",Brick_Kilns_EF!$E$8*(0.75),Brick_Kilns_EF!$E$8)</f>
        <v>5.399999999999999E-4</v>
      </c>
      <c r="Q2501" s="13">
        <f t="shared" si="159"/>
        <v>4.7988773999999985</v>
      </c>
    </row>
    <row r="2502" spans="1:17">
      <c r="A2502" s="13" t="s">
        <v>2513</v>
      </c>
      <c r="B2502" s="13">
        <v>23.892541319999999</v>
      </c>
      <c r="C2502" s="13">
        <v>90.097505549999994</v>
      </c>
      <c r="D2502" s="13" t="s">
        <v>2219</v>
      </c>
      <c r="E2502" s="13" t="s">
        <v>5000</v>
      </c>
      <c r="F2502" s="13" t="s">
        <v>7</v>
      </c>
      <c r="G2502" s="13" t="s">
        <v>4802</v>
      </c>
      <c r="H2502" s="13" t="s">
        <v>4816</v>
      </c>
      <c r="I2502" s="13">
        <f>(Brick_Kilns_EF!$B$13*Brick_Kilns_EF!$B$11*Brick_Kilns_EF!$B$12)</f>
        <v>8886.81</v>
      </c>
      <c r="J2502" s="13">
        <f>IF(D2502="ZZ",Brick_Kilns_EF!$E$9*(0.75),Brick_Kilns_EF!$E$9)</f>
        <v>5.6055000000000005E-4</v>
      </c>
      <c r="K2502" s="13">
        <f t="shared" si="156"/>
        <v>4.9815013454999999</v>
      </c>
      <c r="L2502" s="13">
        <f>IF(D2502="ZZ", Brick_Kilns_EF!$E$6*(0.75),Brick_Kilns_EF!$E$6)</f>
        <v>3.0299999999999999E-4</v>
      </c>
      <c r="M2502" s="13">
        <f t="shared" si="157"/>
        <v>2.6927034299999999</v>
      </c>
      <c r="N2502" s="13">
        <f>IF(D2502="ZZ",Brick_Kilns_EF!$E$7*(0.75),Brick_Kilns_EF!$E$7)</f>
        <v>2.3925000000000001E-3</v>
      </c>
      <c r="O2502" s="13">
        <f t="shared" si="158"/>
        <v>21.261692924999998</v>
      </c>
      <c r="P2502" s="13">
        <f>IF(D2502="ZZ",Brick_Kilns_EF!$E$8*(0.75),Brick_Kilns_EF!$E$8)</f>
        <v>5.399999999999999E-4</v>
      </c>
      <c r="Q2502" s="13">
        <f t="shared" si="159"/>
        <v>4.7988773999999985</v>
      </c>
    </row>
    <row r="2503" spans="1:17">
      <c r="A2503" s="13" t="s">
        <v>2514</v>
      </c>
      <c r="B2503" s="13">
        <v>22.816996849999999</v>
      </c>
      <c r="C2503" s="13">
        <v>89.618643610000007</v>
      </c>
      <c r="D2503" s="13" t="s">
        <v>2219</v>
      </c>
      <c r="E2503" s="13" t="s">
        <v>5000</v>
      </c>
      <c r="F2503" s="13" t="s">
        <v>9</v>
      </c>
      <c r="G2503" s="13" t="s">
        <v>4802</v>
      </c>
      <c r="H2503" s="13" t="s">
        <v>4816</v>
      </c>
      <c r="I2503" s="13">
        <f>(Brick_Kilns_EF!$B$13*Brick_Kilns_EF!$B$11*Brick_Kilns_EF!$B$12)</f>
        <v>8886.81</v>
      </c>
      <c r="J2503" s="13">
        <f>IF(D2503="ZZ",Brick_Kilns_EF!$E$9*(0.75),Brick_Kilns_EF!$E$9)</f>
        <v>5.6055000000000005E-4</v>
      </c>
      <c r="K2503" s="13">
        <f t="shared" si="156"/>
        <v>4.9815013454999999</v>
      </c>
      <c r="L2503" s="13">
        <f>IF(D2503="ZZ", Brick_Kilns_EF!$E$6*(0.75),Brick_Kilns_EF!$E$6)</f>
        <v>3.0299999999999999E-4</v>
      </c>
      <c r="M2503" s="13">
        <f t="shared" si="157"/>
        <v>2.6927034299999999</v>
      </c>
      <c r="N2503" s="13">
        <f>IF(D2503="ZZ",Brick_Kilns_EF!$E$7*(0.75),Brick_Kilns_EF!$E$7)</f>
        <v>2.3925000000000001E-3</v>
      </c>
      <c r="O2503" s="13">
        <f t="shared" si="158"/>
        <v>21.261692924999998</v>
      </c>
      <c r="P2503" s="13">
        <f>IF(D2503="ZZ",Brick_Kilns_EF!$E$8*(0.75),Brick_Kilns_EF!$E$8)</f>
        <v>5.399999999999999E-4</v>
      </c>
      <c r="Q2503" s="13">
        <f t="shared" si="159"/>
        <v>4.7988773999999985</v>
      </c>
    </row>
    <row r="2504" spans="1:17">
      <c r="A2504" s="13" t="s">
        <v>2515</v>
      </c>
      <c r="B2504" s="13">
        <v>22.820180270000002</v>
      </c>
      <c r="C2504" s="13">
        <v>89.617853479999994</v>
      </c>
      <c r="D2504" s="13" t="s">
        <v>2219</v>
      </c>
      <c r="E2504" s="13" t="s">
        <v>5000</v>
      </c>
      <c r="F2504" s="13" t="s">
        <v>9</v>
      </c>
      <c r="G2504" s="13" t="s">
        <v>4802</v>
      </c>
      <c r="H2504" s="13" t="s">
        <v>4816</v>
      </c>
      <c r="I2504" s="13">
        <f>(Brick_Kilns_EF!$B$13*Brick_Kilns_EF!$B$11*Brick_Kilns_EF!$B$12)</f>
        <v>8886.81</v>
      </c>
      <c r="J2504" s="13">
        <f>IF(D2504="ZZ",Brick_Kilns_EF!$E$9*(0.75),Brick_Kilns_EF!$E$9)</f>
        <v>5.6055000000000005E-4</v>
      </c>
      <c r="K2504" s="13">
        <f t="shared" si="156"/>
        <v>4.9815013454999999</v>
      </c>
      <c r="L2504" s="13">
        <f>IF(D2504="ZZ", Brick_Kilns_EF!$E$6*(0.75),Brick_Kilns_EF!$E$6)</f>
        <v>3.0299999999999999E-4</v>
      </c>
      <c r="M2504" s="13">
        <f t="shared" si="157"/>
        <v>2.6927034299999999</v>
      </c>
      <c r="N2504" s="13">
        <f>IF(D2504="ZZ",Brick_Kilns_EF!$E$7*(0.75),Brick_Kilns_EF!$E$7)</f>
        <v>2.3925000000000001E-3</v>
      </c>
      <c r="O2504" s="13">
        <f t="shared" si="158"/>
        <v>21.261692924999998</v>
      </c>
      <c r="P2504" s="13">
        <f>IF(D2504="ZZ",Brick_Kilns_EF!$E$8*(0.75),Brick_Kilns_EF!$E$8)</f>
        <v>5.399999999999999E-4</v>
      </c>
      <c r="Q2504" s="13">
        <f t="shared" si="159"/>
        <v>4.7988773999999985</v>
      </c>
    </row>
    <row r="2505" spans="1:17">
      <c r="A2505" s="13" t="s">
        <v>2516</v>
      </c>
      <c r="B2505" s="13">
        <v>23.090530040000001</v>
      </c>
      <c r="C2505" s="13">
        <v>89.069564080000006</v>
      </c>
      <c r="D2505" s="13" t="s">
        <v>2219</v>
      </c>
      <c r="E2505" s="13" t="s">
        <v>5000</v>
      </c>
      <c r="F2505" s="13" t="s">
        <v>9</v>
      </c>
      <c r="G2505" s="13" t="s">
        <v>4802</v>
      </c>
      <c r="H2505" s="13" t="s">
        <v>4816</v>
      </c>
      <c r="I2505" s="13">
        <f>(Brick_Kilns_EF!$B$13*Brick_Kilns_EF!$B$11*Brick_Kilns_EF!$B$12)</f>
        <v>8886.81</v>
      </c>
      <c r="J2505" s="13">
        <f>IF(D2505="ZZ",Brick_Kilns_EF!$E$9*(0.75),Brick_Kilns_EF!$E$9)</f>
        <v>5.6055000000000005E-4</v>
      </c>
      <c r="K2505" s="13">
        <f t="shared" si="156"/>
        <v>4.9815013454999999</v>
      </c>
      <c r="L2505" s="13">
        <f>IF(D2505="ZZ", Brick_Kilns_EF!$E$6*(0.75),Brick_Kilns_EF!$E$6)</f>
        <v>3.0299999999999999E-4</v>
      </c>
      <c r="M2505" s="13">
        <f t="shared" si="157"/>
        <v>2.6927034299999999</v>
      </c>
      <c r="N2505" s="13">
        <f>IF(D2505="ZZ",Brick_Kilns_EF!$E$7*(0.75),Brick_Kilns_EF!$E$7)</f>
        <v>2.3925000000000001E-3</v>
      </c>
      <c r="O2505" s="13">
        <f t="shared" si="158"/>
        <v>21.261692924999998</v>
      </c>
      <c r="P2505" s="13">
        <f>IF(D2505="ZZ",Brick_Kilns_EF!$E$8*(0.75),Brick_Kilns_EF!$E$8)</f>
        <v>5.399999999999999E-4</v>
      </c>
      <c r="Q2505" s="13">
        <f t="shared" si="159"/>
        <v>4.7988773999999985</v>
      </c>
    </row>
    <row r="2506" spans="1:17">
      <c r="A2506" s="13" t="s">
        <v>2517</v>
      </c>
      <c r="B2506" s="13">
        <v>23.189049140000002</v>
      </c>
      <c r="C2506" s="13">
        <v>90.239672299999995</v>
      </c>
      <c r="D2506" s="13" t="s">
        <v>2219</v>
      </c>
      <c r="E2506" s="13" t="s">
        <v>5000</v>
      </c>
      <c r="F2506" s="13" t="s">
        <v>7</v>
      </c>
      <c r="G2506" s="13" t="s">
        <v>4802</v>
      </c>
      <c r="H2506" s="13" t="s">
        <v>4816</v>
      </c>
      <c r="I2506" s="13">
        <f>(Brick_Kilns_EF!$B$13*Brick_Kilns_EF!$B$11*Brick_Kilns_EF!$B$12)</f>
        <v>8886.81</v>
      </c>
      <c r="J2506" s="13">
        <f>IF(D2506="ZZ",Brick_Kilns_EF!$E$9*(0.75),Brick_Kilns_EF!$E$9)</f>
        <v>5.6055000000000005E-4</v>
      </c>
      <c r="K2506" s="13">
        <f t="shared" si="156"/>
        <v>4.9815013454999999</v>
      </c>
      <c r="L2506" s="13">
        <f>IF(D2506="ZZ", Brick_Kilns_EF!$E$6*(0.75),Brick_Kilns_EF!$E$6)</f>
        <v>3.0299999999999999E-4</v>
      </c>
      <c r="M2506" s="13">
        <f t="shared" si="157"/>
        <v>2.6927034299999999</v>
      </c>
      <c r="N2506" s="13">
        <f>IF(D2506="ZZ",Brick_Kilns_EF!$E$7*(0.75),Brick_Kilns_EF!$E$7)</f>
        <v>2.3925000000000001E-3</v>
      </c>
      <c r="O2506" s="13">
        <f t="shared" si="158"/>
        <v>21.261692924999998</v>
      </c>
      <c r="P2506" s="13">
        <f>IF(D2506="ZZ",Brick_Kilns_EF!$E$8*(0.75),Brick_Kilns_EF!$E$8)</f>
        <v>5.399999999999999E-4</v>
      </c>
      <c r="Q2506" s="13">
        <f t="shared" si="159"/>
        <v>4.7988773999999985</v>
      </c>
    </row>
    <row r="2507" spans="1:17">
      <c r="A2507" s="13" t="s">
        <v>2518</v>
      </c>
      <c r="B2507" s="13">
        <v>23.997099909999999</v>
      </c>
      <c r="C2507" s="13">
        <v>90.080683120000003</v>
      </c>
      <c r="D2507" s="13" t="s">
        <v>2219</v>
      </c>
      <c r="E2507" s="13" t="s">
        <v>5000</v>
      </c>
      <c r="F2507" s="13" t="s">
        <v>7</v>
      </c>
      <c r="G2507" s="13" t="s">
        <v>4802</v>
      </c>
      <c r="H2507" s="13" t="s">
        <v>4816</v>
      </c>
      <c r="I2507" s="13">
        <f>(Brick_Kilns_EF!$B$13*Brick_Kilns_EF!$B$11*Brick_Kilns_EF!$B$12)</f>
        <v>8886.81</v>
      </c>
      <c r="J2507" s="13">
        <f>IF(D2507="ZZ",Brick_Kilns_EF!$E$9*(0.75),Brick_Kilns_EF!$E$9)</f>
        <v>5.6055000000000005E-4</v>
      </c>
      <c r="K2507" s="13">
        <f t="shared" si="156"/>
        <v>4.9815013454999999</v>
      </c>
      <c r="L2507" s="13">
        <f>IF(D2507="ZZ", Brick_Kilns_EF!$E$6*(0.75),Brick_Kilns_EF!$E$6)</f>
        <v>3.0299999999999999E-4</v>
      </c>
      <c r="M2507" s="13">
        <f t="shared" si="157"/>
        <v>2.6927034299999999</v>
      </c>
      <c r="N2507" s="13">
        <f>IF(D2507="ZZ",Brick_Kilns_EF!$E$7*(0.75),Brick_Kilns_EF!$E$7)</f>
        <v>2.3925000000000001E-3</v>
      </c>
      <c r="O2507" s="13">
        <f t="shared" si="158"/>
        <v>21.261692924999998</v>
      </c>
      <c r="P2507" s="13">
        <f>IF(D2507="ZZ",Brick_Kilns_EF!$E$8*(0.75),Brick_Kilns_EF!$E$8)</f>
        <v>5.399999999999999E-4</v>
      </c>
      <c r="Q2507" s="13">
        <f t="shared" si="159"/>
        <v>4.7988773999999985</v>
      </c>
    </row>
    <row r="2508" spans="1:17">
      <c r="A2508" s="13" t="s">
        <v>2519</v>
      </c>
      <c r="B2508" s="13">
        <v>23.995329770000001</v>
      </c>
      <c r="C2508" s="13">
        <v>90.078092369999993</v>
      </c>
      <c r="D2508" s="13" t="s">
        <v>2219</v>
      </c>
      <c r="E2508" s="13" t="s">
        <v>5000</v>
      </c>
      <c r="F2508" s="13" t="s">
        <v>7</v>
      </c>
      <c r="G2508" s="13" t="s">
        <v>4802</v>
      </c>
      <c r="H2508" s="13" t="s">
        <v>4816</v>
      </c>
      <c r="I2508" s="13">
        <f>(Brick_Kilns_EF!$B$13*Brick_Kilns_EF!$B$11*Brick_Kilns_EF!$B$12)</f>
        <v>8886.81</v>
      </c>
      <c r="J2508" s="13">
        <f>IF(D2508="ZZ",Brick_Kilns_EF!$E$9*(0.75),Brick_Kilns_EF!$E$9)</f>
        <v>5.6055000000000005E-4</v>
      </c>
      <c r="K2508" s="13">
        <f t="shared" si="156"/>
        <v>4.9815013454999999</v>
      </c>
      <c r="L2508" s="13">
        <f>IF(D2508="ZZ", Brick_Kilns_EF!$E$6*(0.75),Brick_Kilns_EF!$E$6)</f>
        <v>3.0299999999999999E-4</v>
      </c>
      <c r="M2508" s="13">
        <f t="shared" si="157"/>
        <v>2.6927034299999999</v>
      </c>
      <c r="N2508" s="13">
        <f>IF(D2508="ZZ",Brick_Kilns_EF!$E$7*(0.75),Brick_Kilns_EF!$E$7)</f>
        <v>2.3925000000000001E-3</v>
      </c>
      <c r="O2508" s="13">
        <f t="shared" si="158"/>
        <v>21.261692924999998</v>
      </c>
      <c r="P2508" s="13">
        <f>IF(D2508="ZZ",Brick_Kilns_EF!$E$8*(0.75),Brick_Kilns_EF!$E$8)</f>
        <v>5.399999999999999E-4</v>
      </c>
      <c r="Q2508" s="13">
        <f t="shared" si="159"/>
        <v>4.7988773999999985</v>
      </c>
    </row>
    <row r="2509" spans="1:17">
      <c r="A2509" s="13" t="s">
        <v>2520</v>
      </c>
      <c r="B2509" s="13">
        <v>23.999316090000001</v>
      </c>
      <c r="C2509" s="13">
        <v>90.077581749999993</v>
      </c>
      <c r="D2509" s="13" t="s">
        <v>2219</v>
      </c>
      <c r="E2509" s="13" t="s">
        <v>5000</v>
      </c>
      <c r="F2509" s="13" t="s">
        <v>7</v>
      </c>
      <c r="G2509" s="13" t="s">
        <v>4802</v>
      </c>
      <c r="H2509" s="13" t="s">
        <v>4816</v>
      </c>
      <c r="I2509" s="13">
        <f>(Brick_Kilns_EF!$B$13*Brick_Kilns_EF!$B$11*Brick_Kilns_EF!$B$12)</f>
        <v>8886.81</v>
      </c>
      <c r="J2509" s="13">
        <f>IF(D2509="ZZ",Brick_Kilns_EF!$E$9*(0.75),Brick_Kilns_EF!$E$9)</f>
        <v>5.6055000000000005E-4</v>
      </c>
      <c r="K2509" s="13">
        <f t="shared" si="156"/>
        <v>4.9815013454999999</v>
      </c>
      <c r="L2509" s="13">
        <f>IF(D2509="ZZ", Brick_Kilns_EF!$E$6*(0.75),Brick_Kilns_EF!$E$6)</f>
        <v>3.0299999999999999E-4</v>
      </c>
      <c r="M2509" s="13">
        <f t="shared" si="157"/>
        <v>2.6927034299999999</v>
      </c>
      <c r="N2509" s="13">
        <f>IF(D2509="ZZ",Brick_Kilns_EF!$E$7*(0.75),Brick_Kilns_EF!$E$7)</f>
        <v>2.3925000000000001E-3</v>
      </c>
      <c r="O2509" s="13">
        <f t="shared" si="158"/>
        <v>21.261692924999998</v>
      </c>
      <c r="P2509" s="13">
        <f>IF(D2509="ZZ",Brick_Kilns_EF!$E$8*(0.75),Brick_Kilns_EF!$E$8)</f>
        <v>5.399999999999999E-4</v>
      </c>
      <c r="Q2509" s="13">
        <f t="shared" si="159"/>
        <v>4.7988773999999985</v>
      </c>
    </row>
    <row r="2510" spans="1:17">
      <c r="A2510" s="13" t="s">
        <v>2521</v>
      </c>
      <c r="B2510" s="13">
        <v>23.697679669999999</v>
      </c>
      <c r="C2510" s="13">
        <v>89.722987900000007</v>
      </c>
      <c r="D2510" s="13" t="s">
        <v>2219</v>
      </c>
      <c r="E2510" s="13" t="s">
        <v>5000</v>
      </c>
      <c r="F2510" s="13" t="s">
        <v>7</v>
      </c>
      <c r="G2510" s="13" t="s">
        <v>4802</v>
      </c>
      <c r="H2510" s="13" t="s">
        <v>4816</v>
      </c>
      <c r="I2510" s="13">
        <f>(Brick_Kilns_EF!$B$13*Brick_Kilns_EF!$B$11*Brick_Kilns_EF!$B$12)</f>
        <v>8886.81</v>
      </c>
      <c r="J2510" s="13">
        <f>IF(D2510="ZZ",Brick_Kilns_EF!$E$9*(0.75),Brick_Kilns_EF!$E$9)</f>
        <v>5.6055000000000005E-4</v>
      </c>
      <c r="K2510" s="13">
        <f t="shared" si="156"/>
        <v>4.9815013454999999</v>
      </c>
      <c r="L2510" s="13">
        <f>IF(D2510="ZZ", Brick_Kilns_EF!$E$6*(0.75),Brick_Kilns_EF!$E$6)</f>
        <v>3.0299999999999999E-4</v>
      </c>
      <c r="M2510" s="13">
        <f t="shared" si="157"/>
        <v>2.6927034299999999</v>
      </c>
      <c r="N2510" s="13">
        <f>IF(D2510="ZZ",Brick_Kilns_EF!$E$7*(0.75),Brick_Kilns_EF!$E$7)</f>
        <v>2.3925000000000001E-3</v>
      </c>
      <c r="O2510" s="13">
        <f t="shared" si="158"/>
        <v>21.261692924999998</v>
      </c>
      <c r="P2510" s="13">
        <f>IF(D2510="ZZ",Brick_Kilns_EF!$E$8*(0.75),Brick_Kilns_EF!$E$8)</f>
        <v>5.399999999999999E-4</v>
      </c>
      <c r="Q2510" s="13">
        <f t="shared" si="159"/>
        <v>4.7988773999999985</v>
      </c>
    </row>
    <row r="2511" spans="1:17">
      <c r="A2511" s="13" t="s">
        <v>2522</v>
      </c>
      <c r="B2511" s="13">
        <v>23.792210000000001</v>
      </c>
      <c r="C2511" s="13">
        <v>90.113918490000003</v>
      </c>
      <c r="D2511" s="13" t="s">
        <v>2219</v>
      </c>
      <c r="E2511" s="13" t="s">
        <v>5000</v>
      </c>
      <c r="F2511" s="13" t="s">
        <v>7</v>
      </c>
      <c r="G2511" s="13" t="s">
        <v>4802</v>
      </c>
      <c r="H2511" s="13" t="s">
        <v>4816</v>
      </c>
      <c r="I2511" s="13">
        <f>(Brick_Kilns_EF!$B$13*Brick_Kilns_EF!$B$11*Brick_Kilns_EF!$B$12)</f>
        <v>8886.81</v>
      </c>
      <c r="J2511" s="13">
        <f>IF(D2511="ZZ",Brick_Kilns_EF!$E$9*(0.75),Brick_Kilns_EF!$E$9)</f>
        <v>5.6055000000000005E-4</v>
      </c>
      <c r="K2511" s="13">
        <f t="shared" si="156"/>
        <v>4.9815013454999999</v>
      </c>
      <c r="L2511" s="13">
        <f>IF(D2511="ZZ", Brick_Kilns_EF!$E$6*(0.75),Brick_Kilns_EF!$E$6)</f>
        <v>3.0299999999999999E-4</v>
      </c>
      <c r="M2511" s="13">
        <f t="shared" si="157"/>
        <v>2.6927034299999999</v>
      </c>
      <c r="N2511" s="13">
        <f>IF(D2511="ZZ",Brick_Kilns_EF!$E$7*(0.75),Brick_Kilns_EF!$E$7)</f>
        <v>2.3925000000000001E-3</v>
      </c>
      <c r="O2511" s="13">
        <f t="shared" si="158"/>
        <v>21.261692924999998</v>
      </c>
      <c r="P2511" s="13">
        <f>IF(D2511="ZZ",Brick_Kilns_EF!$E$8*(0.75),Brick_Kilns_EF!$E$8)</f>
        <v>5.399999999999999E-4</v>
      </c>
      <c r="Q2511" s="13">
        <f t="shared" si="159"/>
        <v>4.7988773999999985</v>
      </c>
    </row>
    <row r="2512" spans="1:17">
      <c r="A2512" s="13" t="s">
        <v>2523</v>
      </c>
      <c r="B2512" s="13">
        <v>22.889229199999999</v>
      </c>
      <c r="C2512" s="13">
        <v>89.715397249999995</v>
      </c>
      <c r="D2512" s="13" t="s">
        <v>2219</v>
      </c>
      <c r="E2512" s="13" t="s">
        <v>5000</v>
      </c>
      <c r="F2512" s="13" t="s">
        <v>9</v>
      </c>
      <c r="G2512" s="13" t="s">
        <v>4802</v>
      </c>
      <c r="H2512" s="13" t="s">
        <v>4816</v>
      </c>
      <c r="I2512" s="13">
        <f>(Brick_Kilns_EF!$B$13*Brick_Kilns_EF!$B$11*Brick_Kilns_EF!$B$12)</f>
        <v>8886.81</v>
      </c>
      <c r="J2512" s="13">
        <f>IF(D2512="ZZ",Brick_Kilns_EF!$E$9*(0.75),Brick_Kilns_EF!$E$9)</f>
        <v>5.6055000000000005E-4</v>
      </c>
      <c r="K2512" s="13">
        <f t="shared" si="156"/>
        <v>4.9815013454999999</v>
      </c>
      <c r="L2512" s="13">
        <f>IF(D2512="ZZ", Brick_Kilns_EF!$E$6*(0.75),Brick_Kilns_EF!$E$6)</f>
        <v>3.0299999999999999E-4</v>
      </c>
      <c r="M2512" s="13">
        <f t="shared" si="157"/>
        <v>2.6927034299999999</v>
      </c>
      <c r="N2512" s="13">
        <f>IF(D2512="ZZ",Brick_Kilns_EF!$E$7*(0.75),Brick_Kilns_EF!$E$7)</f>
        <v>2.3925000000000001E-3</v>
      </c>
      <c r="O2512" s="13">
        <f t="shared" si="158"/>
        <v>21.261692924999998</v>
      </c>
      <c r="P2512" s="13">
        <f>IF(D2512="ZZ",Brick_Kilns_EF!$E$8*(0.75),Brick_Kilns_EF!$E$8)</f>
        <v>5.399999999999999E-4</v>
      </c>
      <c r="Q2512" s="13">
        <f t="shared" si="159"/>
        <v>4.7988773999999985</v>
      </c>
    </row>
    <row r="2513" spans="1:17">
      <c r="A2513" s="13" t="s">
        <v>2524</v>
      </c>
      <c r="B2513" s="13">
        <v>23.632003560000001</v>
      </c>
      <c r="C2513" s="13">
        <v>90.154964699999994</v>
      </c>
      <c r="D2513" s="13" t="s">
        <v>2219</v>
      </c>
      <c r="E2513" s="13" t="s">
        <v>5000</v>
      </c>
      <c r="F2513" s="13" t="s">
        <v>7</v>
      </c>
      <c r="G2513" s="13" t="s">
        <v>4802</v>
      </c>
      <c r="H2513" s="13" t="s">
        <v>4816</v>
      </c>
      <c r="I2513" s="13">
        <f>(Brick_Kilns_EF!$B$13*Brick_Kilns_EF!$B$11*Brick_Kilns_EF!$B$12)</f>
        <v>8886.81</v>
      </c>
      <c r="J2513" s="13">
        <f>IF(D2513="ZZ",Brick_Kilns_EF!$E$9*(0.75),Brick_Kilns_EF!$E$9)</f>
        <v>5.6055000000000005E-4</v>
      </c>
      <c r="K2513" s="13">
        <f t="shared" si="156"/>
        <v>4.9815013454999999</v>
      </c>
      <c r="L2513" s="13">
        <f>IF(D2513="ZZ", Brick_Kilns_EF!$E$6*(0.75),Brick_Kilns_EF!$E$6)</f>
        <v>3.0299999999999999E-4</v>
      </c>
      <c r="M2513" s="13">
        <f t="shared" si="157"/>
        <v>2.6927034299999999</v>
      </c>
      <c r="N2513" s="13">
        <f>IF(D2513="ZZ",Brick_Kilns_EF!$E$7*(0.75),Brick_Kilns_EF!$E$7)</f>
        <v>2.3925000000000001E-3</v>
      </c>
      <c r="O2513" s="13">
        <f t="shared" si="158"/>
        <v>21.261692924999998</v>
      </c>
      <c r="P2513" s="13">
        <f>IF(D2513="ZZ",Brick_Kilns_EF!$E$8*(0.75),Brick_Kilns_EF!$E$8)</f>
        <v>5.399999999999999E-4</v>
      </c>
      <c r="Q2513" s="13">
        <f t="shared" si="159"/>
        <v>4.7988773999999985</v>
      </c>
    </row>
    <row r="2514" spans="1:17">
      <c r="A2514" s="13" t="s">
        <v>2525</v>
      </c>
      <c r="B2514" s="13">
        <v>23.63209277</v>
      </c>
      <c r="C2514" s="13">
        <v>90.151148449999994</v>
      </c>
      <c r="D2514" s="13" t="s">
        <v>2219</v>
      </c>
      <c r="E2514" s="13" t="s">
        <v>5000</v>
      </c>
      <c r="F2514" s="13" t="s">
        <v>7</v>
      </c>
      <c r="G2514" s="13" t="s">
        <v>4802</v>
      </c>
      <c r="H2514" s="13" t="s">
        <v>4816</v>
      </c>
      <c r="I2514" s="13">
        <f>(Brick_Kilns_EF!$B$13*Brick_Kilns_EF!$B$11*Brick_Kilns_EF!$B$12)</f>
        <v>8886.81</v>
      </c>
      <c r="J2514" s="13">
        <f>IF(D2514="ZZ",Brick_Kilns_EF!$E$9*(0.75),Brick_Kilns_EF!$E$9)</f>
        <v>5.6055000000000005E-4</v>
      </c>
      <c r="K2514" s="13">
        <f t="shared" si="156"/>
        <v>4.9815013454999999</v>
      </c>
      <c r="L2514" s="13">
        <f>IF(D2514="ZZ", Brick_Kilns_EF!$E$6*(0.75),Brick_Kilns_EF!$E$6)</f>
        <v>3.0299999999999999E-4</v>
      </c>
      <c r="M2514" s="13">
        <f t="shared" si="157"/>
        <v>2.6927034299999999</v>
      </c>
      <c r="N2514" s="13">
        <f>IF(D2514="ZZ",Brick_Kilns_EF!$E$7*(0.75),Brick_Kilns_EF!$E$7)</f>
        <v>2.3925000000000001E-3</v>
      </c>
      <c r="O2514" s="13">
        <f t="shared" si="158"/>
        <v>21.261692924999998</v>
      </c>
      <c r="P2514" s="13">
        <f>IF(D2514="ZZ",Brick_Kilns_EF!$E$8*(0.75),Brick_Kilns_EF!$E$8)</f>
        <v>5.399999999999999E-4</v>
      </c>
      <c r="Q2514" s="13">
        <f t="shared" si="159"/>
        <v>4.7988773999999985</v>
      </c>
    </row>
    <row r="2515" spans="1:17">
      <c r="A2515" s="13" t="s">
        <v>2526</v>
      </c>
      <c r="B2515" s="13">
        <v>23.63575981</v>
      </c>
      <c r="C2515" s="13">
        <v>90.150659329999996</v>
      </c>
      <c r="D2515" s="13" t="s">
        <v>2219</v>
      </c>
      <c r="E2515" s="13" t="s">
        <v>5000</v>
      </c>
      <c r="F2515" s="13" t="s">
        <v>7</v>
      </c>
      <c r="G2515" s="13" t="s">
        <v>4802</v>
      </c>
      <c r="H2515" s="13" t="s">
        <v>4816</v>
      </c>
      <c r="I2515" s="13">
        <f>(Brick_Kilns_EF!$B$13*Brick_Kilns_EF!$B$11*Brick_Kilns_EF!$B$12)</f>
        <v>8886.81</v>
      </c>
      <c r="J2515" s="13">
        <f>IF(D2515="ZZ",Brick_Kilns_EF!$E$9*(0.75),Brick_Kilns_EF!$E$9)</f>
        <v>5.6055000000000005E-4</v>
      </c>
      <c r="K2515" s="13">
        <f t="shared" si="156"/>
        <v>4.9815013454999999</v>
      </c>
      <c r="L2515" s="13">
        <f>IF(D2515="ZZ", Brick_Kilns_EF!$E$6*(0.75),Brick_Kilns_EF!$E$6)</f>
        <v>3.0299999999999999E-4</v>
      </c>
      <c r="M2515" s="13">
        <f t="shared" si="157"/>
        <v>2.6927034299999999</v>
      </c>
      <c r="N2515" s="13">
        <f>IF(D2515="ZZ",Brick_Kilns_EF!$E$7*(0.75),Brick_Kilns_EF!$E$7)</f>
        <v>2.3925000000000001E-3</v>
      </c>
      <c r="O2515" s="13">
        <f t="shared" si="158"/>
        <v>21.261692924999998</v>
      </c>
      <c r="P2515" s="13">
        <f>IF(D2515="ZZ",Brick_Kilns_EF!$E$8*(0.75),Brick_Kilns_EF!$E$8)</f>
        <v>5.399999999999999E-4</v>
      </c>
      <c r="Q2515" s="13">
        <f t="shared" si="159"/>
        <v>4.7988773999999985</v>
      </c>
    </row>
    <row r="2516" spans="1:17">
      <c r="A2516" s="13" t="s">
        <v>2527</v>
      </c>
      <c r="B2516" s="13">
        <v>23.63388638</v>
      </c>
      <c r="C2516" s="13">
        <v>90.152363210000004</v>
      </c>
      <c r="D2516" s="13" t="s">
        <v>2219</v>
      </c>
      <c r="E2516" s="13" t="s">
        <v>5000</v>
      </c>
      <c r="F2516" s="13" t="s">
        <v>7</v>
      </c>
      <c r="G2516" s="13" t="s">
        <v>4802</v>
      </c>
      <c r="H2516" s="13" t="s">
        <v>4816</v>
      </c>
      <c r="I2516" s="13">
        <f>(Brick_Kilns_EF!$B$13*Brick_Kilns_EF!$B$11*Brick_Kilns_EF!$B$12)</f>
        <v>8886.81</v>
      </c>
      <c r="J2516" s="13">
        <f>IF(D2516="ZZ",Brick_Kilns_EF!$E$9*(0.75),Brick_Kilns_EF!$E$9)</f>
        <v>5.6055000000000005E-4</v>
      </c>
      <c r="K2516" s="13">
        <f t="shared" si="156"/>
        <v>4.9815013454999999</v>
      </c>
      <c r="L2516" s="13">
        <f>IF(D2516="ZZ", Brick_Kilns_EF!$E$6*(0.75),Brick_Kilns_EF!$E$6)</f>
        <v>3.0299999999999999E-4</v>
      </c>
      <c r="M2516" s="13">
        <f t="shared" si="157"/>
        <v>2.6927034299999999</v>
      </c>
      <c r="N2516" s="13">
        <f>IF(D2516="ZZ",Brick_Kilns_EF!$E$7*(0.75),Brick_Kilns_EF!$E$7)</f>
        <v>2.3925000000000001E-3</v>
      </c>
      <c r="O2516" s="13">
        <f t="shared" si="158"/>
        <v>21.261692924999998</v>
      </c>
      <c r="P2516" s="13">
        <f>IF(D2516="ZZ",Brick_Kilns_EF!$E$8*(0.75),Brick_Kilns_EF!$E$8)</f>
        <v>5.399999999999999E-4</v>
      </c>
      <c r="Q2516" s="13">
        <f t="shared" si="159"/>
        <v>4.7988773999999985</v>
      </c>
    </row>
    <row r="2517" spans="1:17">
      <c r="A2517" s="13" t="s">
        <v>2528</v>
      </c>
      <c r="B2517" s="13">
        <v>23.55373548</v>
      </c>
      <c r="C2517" s="13">
        <v>89.053111490000006</v>
      </c>
      <c r="D2517" s="13" t="s">
        <v>2219</v>
      </c>
      <c r="E2517" s="13" t="s">
        <v>5000</v>
      </c>
      <c r="F2517" s="13" t="s">
        <v>9</v>
      </c>
      <c r="G2517" s="13" t="s">
        <v>4802</v>
      </c>
      <c r="H2517" s="13" t="s">
        <v>4816</v>
      </c>
      <c r="I2517" s="13">
        <f>(Brick_Kilns_EF!$B$13*Brick_Kilns_EF!$B$11*Brick_Kilns_EF!$B$12)</f>
        <v>8886.81</v>
      </c>
      <c r="J2517" s="13">
        <f>IF(D2517="ZZ",Brick_Kilns_EF!$E$9*(0.75),Brick_Kilns_EF!$E$9)</f>
        <v>5.6055000000000005E-4</v>
      </c>
      <c r="K2517" s="13">
        <f t="shared" si="156"/>
        <v>4.9815013454999999</v>
      </c>
      <c r="L2517" s="13">
        <f>IF(D2517="ZZ", Brick_Kilns_EF!$E$6*(0.75),Brick_Kilns_EF!$E$6)</f>
        <v>3.0299999999999999E-4</v>
      </c>
      <c r="M2517" s="13">
        <f t="shared" si="157"/>
        <v>2.6927034299999999</v>
      </c>
      <c r="N2517" s="13">
        <f>IF(D2517="ZZ",Brick_Kilns_EF!$E$7*(0.75),Brick_Kilns_EF!$E$7)</f>
        <v>2.3925000000000001E-3</v>
      </c>
      <c r="O2517" s="13">
        <f t="shared" si="158"/>
        <v>21.261692924999998</v>
      </c>
      <c r="P2517" s="13">
        <f>IF(D2517="ZZ",Brick_Kilns_EF!$E$8*(0.75),Brick_Kilns_EF!$E$8)</f>
        <v>5.399999999999999E-4</v>
      </c>
      <c r="Q2517" s="13">
        <f t="shared" si="159"/>
        <v>4.7988773999999985</v>
      </c>
    </row>
    <row r="2518" spans="1:17">
      <c r="A2518" s="13" t="s">
        <v>2529</v>
      </c>
      <c r="B2518" s="13">
        <v>22.560229700000001</v>
      </c>
      <c r="C2518" s="13">
        <v>89.223244500000007</v>
      </c>
      <c r="D2518" s="13" t="s">
        <v>2219</v>
      </c>
      <c r="E2518" s="13" t="s">
        <v>5000</v>
      </c>
      <c r="F2518" s="13" t="s">
        <v>9</v>
      </c>
      <c r="G2518" s="13" t="s">
        <v>4802</v>
      </c>
      <c r="H2518" s="13" t="s">
        <v>4816</v>
      </c>
      <c r="I2518" s="13">
        <f>(Brick_Kilns_EF!$B$13*Brick_Kilns_EF!$B$11*Brick_Kilns_EF!$B$12)</f>
        <v>8886.81</v>
      </c>
      <c r="J2518" s="13">
        <f>IF(D2518="ZZ",Brick_Kilns_EF!$E$9*(0.75),Brick_Kilns_EF!$E$9)</f>
        <v>5.6055000000000005E-4</v>
      </c>
      <c r="K2518" s="13">
        <f t="shared" si="156"/>
        <v>4.9815013454999999</v>
      </c>
      <c r="L2518" s="13">
        <f>IF(D2518="ZZ", Brick_Kilns_EF!$E$6*(0.75),Brick_Kilns_EF!$E$6)</f>
        <v>3.0299999999999999E-4</v>
      </c>
      <c r="M2518" s="13">
        <f t="shared" si="157"/>
        <v>2.6927034299999999</v>
      </c>
      <c r="N2518" s="13">
        <f>IF(D2518="ZZ",Brick_Kilns_EF!$E$7*(0.75),Brick_Kilns_EF!$E$7)</f>
        <v>2.3925000000000001E-3</v>
      </c>
      <c r="O2518" s="13">
        <f t="shared" si="158"/>
        <v>21.261692924999998</v>
      </c>
      <c r="P2518" s="13">
        <f>IF(D2518="ZZ",Brick_Kilns_EF!$E$8*(0.75),Brick_Kilns_EF!$E$8)</f>
        <v>5.399999999999999E-4</v>
      </c>
      <c r="Q2518" s="13">
        <f t="shared" si="159"/>
        <v>4.7988773999999985</v>
      </c>
    </row>
    <row r="2519" spans="1:17">
      <c r="A2519" s="13" t="s">
        <v>2530</v>
      </c>
      <c r="B2519" s="13">
        <v>23.00299356</v>
      </c>
      <c r="C2519" s="13">
        <v>89.779462989999999</v>
      </c>
      <c r="D2519" s="13" t="s">
        <v>2219</v>
      </c>
      <c r="E2519" s="13" t="s">
        <v>5000</v>
      </c>
      <c r="F2519" s="13" t="s">
        <v>7</v>
      </c>
      <c r="G2519" s="13" t="s">
        <v>4802</v>
      </c>
      <c r="H2519" s="13" t="s">
        <v>4816</v>
      </c>
      <c r="I2519" s="13">
        <f>(Brick_Kilns_EF!$B$13*Brick_Kilns_EF!$B$11*Brick_Kilns_EF!$B$12)</f>
        <v>8886.81</v>
      </c>
      <c r="J2519" s="13">
        <f>IF(D2519="ZZ",Brick_Kilns_EF!$E$9*(0.75),Brick_Kilns_EF!$E$9)</f>
        <v>5.6055000000000005E-4</v>
      </c>
      <c r="K2519" s="13">
        <f t="shared" si="156"/>
        <v>4.9815013454999999</v>
      </c>
      <c r="L2519" s="13">
        <f>IF(D2519="ZZ", Brick_Kilns_EF!$E$6*(0.75),Brick_Kilns_EF!$E$6)</f>
        <v>3.0299999999999999E-4</v>
      </c>
      <c r="M2519" s="13">
        <f t="shared" si="157"/>
        <v>2.6927034299999999</v>
      </c>
      <c r="N2519" s="13">
        <f>IF(D2519="ZZ",Brick_Kilns_EF!$E$7*(0.75),Brick_Kilns_EF!$E$7)</f>
        <v>2.3925000000000001E-3</v>
      </c>
      <c r="O2519" s="13">
        <f t="shared" si="158"/>
        <v>21.261692924999998</v>
      </c>
      <c r="P2519" s="13">
        <f>IF(D2519="ZZ",Brick_Kilns_EF!$E$8*(0.75),Brick_Kilns_EF!$E$8)</f>
        <v>5.399999999999999E-4</v>
      </c>
      <c r="Q2519" s="13">
        <f t="shared" si="159"/>
        <v>4.7988773999999985</v>
      </c>
    </row>
    <row r="2520" spans="1:17">
      <c r="A2520" s="13" t="s">
        <v>2531</v>
      </c>
      <c r="B2520" s="13">
        <v>22.999500250000001</v>
      </c>
      <c r="C2520" s="13">
        <v>89.779027619999994</v>
      </c>
      <c r="D2520" s="13" t="s">
        <v>2219</v>
      </c>
      <c r="E2520" s="13" t="s">
        <v>5000</v>
      </c>
      <c r="F2520" s="13" t="s">
        <v>9</v>
      </c>
      <c r="G2520" s="13" t="s">
        <v>4802</v>
      </c>
      <c r="H2520" s="13" t="s">
        <v>4816</v>
      </c>
      <c r="I2520" s="13">
        <f>(Brick_Kilns_EF!$B$13*Brick_Kilns_EF!$B$11*Brick_Kilns_EF!$B$12)</f>
        <v>8886.81</v>
      </c>
      <c r="J2520" s="13">
        <f>IF(D2520="ZZ",Brick_Kilns_EF!$E$9*(0.75),Brick_Kilns_EF!$E$9)</f>
        <v>5.6055000000000005E-4</v>
      </c>
      <c r="K2520" s="13">
        <f t="shared" si="156"/>
        <v>4.9815013454999999</v>
      </c>
      <c r="L2520" s="13">
        <f>IF(D2520="ZZ", Brick_Kilns_EF!$E$6*(0.75),Brick_Kilns_EF!$E$6)</f>
        <v>3.0299999999999999E-4</v>
      </c>
      <c r="M2520" s="13">
        <f t="shared" si="157"/>
        <v>2.6927034299999999</v>
      </c>
      <c r="N2520" s="13">
        <f>IF(D2520="ZZ",Brick_Kilns_EF!$E$7*(0.75),Brick_Kilns_EF!$E$7)</f>
        <v>2.3925000000000001E-3</v>
      </c>
      <c r="O2520" s="13">
        <f t="shared" si="158"/>
        <v>21.261692924999998</v>
      </c>
      <c r="P2520" s="13">
        <f>IF(D2520="ZZ",Brick_Kilns_EF!$E$8*(0.75),Brick_Kilns_EF!$E$8)</f>
        <v>5.399999999999999E-4</v>
      </c>
      <c r="Q2520" s="13">
        <f t="shared" si="159"/>
        <v>4.7988773999999985</v>
      </c>
    </row>
    <row r="2521" spans="1:17">
      <c r="A2521" s="13" t="s">
        <v>2532</v>
      </c>
      <c r="B2521" s="13">
        <v>23.673470949999999</v>
      </c>
      <c r="C2521" s="13">
        <v>90.379029020000004</v>
      </c>
      <c r="D2521" s="13" t="s">
        <v>2219</v>
      </c>
      <c r="E2521" s="13" t="s">
        <v>5000</v>
      </c>
      <c r="F2521" s="13" t="s">
        <v>7</v>
      </c>
      <c r="G2521" s="13" t="s">
        <v>4802</v>
      </c>
      <c r="H2521" s="13" t="s">
        <v>4816</v>
      </c>
      <c r="I2521" s="13">
        <f>(Brick_Kilns_EF!$B$13*Brick_Kilns_EF!$B$11*Brick_Kilns_EF!$B$12)</f>
        <v>8886.81</v>
      </c>
      <c r="J2521" s="13">
        <f>IF(D2521="ZZ",Brick_Kilns_EF!$E$9*(0.75),Brick_Kilns_EF!$E$9)</f>
        <v>5.6055000000000005E-4</v>
      </c>
      <c r="K2521" s="13">
        <f t="shared" si="156"/>
        <v>4.9815013454999999</v>
      </c>
      <c r="L2521" s="13">
        <f>IF(D2521="ZZ", Brick_Kilns_EF!$E$6*(0.75),Brick_Kilns_EF!$E$6)</f>
        <v>3.0299999999999999E-4</v>
      </c>
      <c r="M2521" s="13">
        <f t="shared" si="157"/>
        <v>2.6927034299999999</v>
      </c>
      <c r="N2521" s="13">
        <f>IF(D2521="ZZ",Brick_Kilns_EF!$E$7*(0.75),Brick_Kilns_EF!$E$7)</f>
        <v>2.3925000000000001E-3</v>
      </c>
      <c r="O2521" s="13">
        <f t="shared" si="158"/>
        <v>21.261692924999998</v>
      </c>
      <c r="P2521" s="13">
        <f>IF(D2521="ZZ",Brick_Kilns_EF!$E$8*(0.75),Brick_Kilns_EF!$E$8)</f>
        <v>5.399999999999999E-4</v>
      </c>
      <c r="Q2521" s="13">
        <f t="shared" si="159"/>
        <v>4.7988773999999985</v>
      </c>
    </row>
    <row r="2522" spans="1:17">
      <c r="A2522" s="13" t="s">
        <v>2533</v>
      </c>
      <c r="B2522" s="13">
        <v>23.024822409999999</v>
      </c>
      <c r="C2522" s="13">
        <v>89.806067690000006</v>
      </c>
      <c r="D2522" s="13" t="s">
        <v>2219</v>
      </c>
      <c r="E2522" s="13" t="s">
        <v>5000</v>
      </c>
      <c r="F2522" s="13" t="s">
        <v>7</v>
      </c>
      <c r="G2522" s="13" t="s">
        <v>4802</v>
      </c>
      <c r="H2522" s="13" t="s">
        <v>4816</v>
      </c>
      <c r="I2522" s="13">
        <f>(Brick_Kilns_EF!$B$13*Brick_Kilns_EF!$B$11*Brick_Kilns_EF!$B$12)</f>
        <v>8886.81</v>
      </c>
      <c r="J2522" s="13">
        <f>IF(D2522="ZZ",Brick_Kilns_EF!$E$9*(0.75),Brick_Kilns_EF!$E$9)</f>
        <v>5.6055000000000005E-4</v>
      </c>
      <c r="K2522" s="13">
        <f t="shared" si="156"/>
        <v>4.9815013454999999</v>
      </c>
      <c r="L2522" s="13">
        <f>IF(D2522="ZZ", Brick_Kilns_EF!$E$6*(0.75),Brick_Kilns_EF!$E$6)</f>
        <v>3.0299999999999999E-4</v>
      </c>
      <c r="M2522" s="13">
        <f t="shared" si="157"/>
        <v>2.6927034299999999</v>
      </c>
      <c r="N2522" s="13">
        <f>IF(D2522="ZZ",Brick_Kilns_EF!$E$7*(0.75),Brick_Kilns_EF!$E$7)</f>
        <v>2.3925000000000001E-3</v>
      </c>
      <c r="O2522" s="13">
        <f t="shared" si="158"/>
        <v>21.261692924999998</v>
      </c>
      <c r="P2522" s="13">
        <f>IF(D2522="ZZ",Brick_Kilns_EF!$E$8*(0.75),Brick_Kilns_EF!$E$8)</f>
        <v>5.399999999999999E-4</v>
      </c>
      <c r="Q2522" s="13">
        <f t="shared" si="159"/>
        <v>4.7988773999999985</v>
      </c>
    </row>
    <row r="2523" spans="1:17">
      <c r="A2523" s="13" t="s">
        <v>2534</v>
      </c>
      <c r="B2523" s="13">
        <v>23.127352800000001</v>
      </c>
      <c r="C2523" s="13">
        <v>90.183699340000004</v>
      </c>
      <c r="D2523" s="13" t="s">
        <v>2219</v>
      </c>
      <c r="E2523" s="13" t="s">
        <v>5000</v>
      </c>
      <c r="F2523" s="13" t="s">
        <v>7</v>
      </c>
      <c r="G2523" s="13" t="s">
        <v>4802</v>
      </c>
      <c r="H2523" s="13" t="s">
        <v>4816</v>
      </c>
      <c r="I2523" s="13">
        <f>(Brick_Kilns_EF!$B$13*Brick_Kilns_EF!$B$11*Brick_Kilns_EF!$B$12)</f>
        <v>8886.81</v>
      </c>
      <c r="J2523" s="13">
        <f>IF(D2523="ZZ",Brick_Kilns_EF!$E$9*(0.75),Brick_Kilns_EF!$E$9)</f>
        <v>5.6055000000000005E-4</v>
      </c>
      <c r="K2523" s="13">
        <f t="shared" si="156"/>
        <v>4.9815013454999999</v>
      </c>
      <c r="L2523" s="13">
        <f>IF(D2523="ZZ", Brick_Kilns_EF!$E$6*(0.75),Brick_Kilns_EF!$E$6)</f>
        <v>3.0299999999999999E-4</v>
      </c>
      <c r="M2523" s="13">
        <f t="shared" si="157"/>
        <v>2.6927034299999999</v>
      </c>
      <c r="N2523" s="13">
        <f>IF(D2523="ZZ",Brick_Kilns_EF!$E$7*(0.75),Brick_Kilns_EF!$E$7)</f>
        <v>2.3925000000000001E-3</v>
      </c>
      <c r="O2523" s="13">
        <f t="shared" si="158"/>
        <v>21.261692924999998</v>
      </c>
      <c r="P2523" s="13">
        <f>IF(D2523="ZZ",Brick_Kilns_EF!$E$8*(0.75),Brick_Kilns_EF!$E$8)</f>
        <v>5.399999999999999E-4</v>
      </c>
      <c r="Q2523" s="13">
        <f t="shared" si="159"/>
        <v>4.7988773999999985</v>
      </c>
    </row>
    <row r="2524" spans="1:17">
      <c r="A2524" s="13" t="s">
        <v>2535</v>
      </c>
      <c r="B2524" s="13">
        <v>22.76864406</v>
      </c>
      <c r="C2524" s="13">
        <v>89.468594030000006</v>
      </c>
      <c r="D2524" s="13" t="s">
        <v>2219</v>
      </c>
      <c r="E2524" s="13" t="s">
        <v>5000</v>
      </c>
      <c r="F2524" s="13" t="s">
        <v>9</v>
      </c>
      <c r="G2524" s="13" t="s">
        <v>4802</v>
      </c>
      <c r="H2524" s="13" t="s">
        <v>4816</v>
      </c>
      <c r="I2524" s="13">
        <f>(Brick_Kilns_EF!$B$13*Brick_Kilns_EF!$B$11*Brick_Kilns_EF!$B$12)</f>
        <v>8886.81</v>
      </c>
      <c r="J2524" s="13">
        <f>IF(D2524="ZZ",Brick_Kilns_EF!$E$9*(0.75),Brick_Kilns_EF!$E$9)</f>
        <v>5.6055000000000005E-4</v>
      </c>
      <c r="K2524" s="13">
        <f t="shared" si="156"/>
        <v>4.9815013454999999</v>
      </c>
      <c r="L2524" s="13">
        <f>IF(D2524="ZZ", Brick_Kilns_EF!$E$6*(0.75),Brick_Kilns_EF!$E$6)</f>
        <v>3.0299999999999999E-4</v>
      </c>
      <c r="M2524" s="13">
        <f t="shared" si="157"/>
        <v>2.6927034299999999</v>
      </c>
      <c r="N2524" s="13">
        <f>IF(D2524="ZZ",Brick_Kilns_EF!$E$7*(0.75),Brick_Kilns_EF!$E$7)</f>
        <v>2.3925000000000001E-3</v>
      </c>
      <c r="O2524" s="13">
        <f t="shared" si="158"/>
        <v>21.261692924999998</v>
      </c>
      <c r="P2524" s="13">
        <f>IF(D2524="ZZ",Brick_Kilns_EF!$E$8*(0.75),Brick_Kilns_EF!$E$8)</f>
        <v>5.399999999999999E-4</v>
      </c>
      <c r="Q2524" s="13">
        <f t="shared" si="159"/>
        <v>4.7988773999999985</v>
      </c>
    </row>
    <row r="2525" spans="1:17">
      <c r="A2525" s="13" t="s">
        <v>2536</v>
      </c>
      <c r="B2525" s="13">
        <v>22.448616789999999</v>
      </c>
      <c r="C2525" s="13">
        <v>89.253250399999999</v>
      </c>
      <c r="D2525" s="13" t="s">
        <v>2219</v>
      </c>
      <c r="E2525" s="13" t="s">
        <v>5000</v>
      </c>
      <c r="F2525" s="13" t="s">
        <v>9</v>
      </c>
      <c r="G2525" s="13" t="s">
        <v>4802</v>
      </c>
      <c r="H2525" s="13" t="s">
        <v>4816</v>
      </c>
      <c r="I2525" s="13">
        <f>(Brick_Kilns_EF!$B$13*Brick_Kilns_EF!$B$11*Brick_Kilns_EF!$B$12)</f>
        <v>8886.81</v>
      </c>
      <c r="J2525" s="13">
        <f>IF(D2525="ZZ",Brick_Kilns_EF!$E$9*(0.75),Brick_Kilns_EF!$E$9)</f>
        <v>5.6055000000000005E-4</v>
      </c>
      <c r="K2525" s="13">
        <f t="shared" si="156"/>
        <v>4.9815013454999999</v>
      </c>
      <c r="L2525" s="13">
        <f>IF(D2525="ZZ", Brick_Kilns_EF!$E$6*(0.75),Brick_Kilns_EF!$E$6)</f>
        <v>3.0299999999999999E-4</v>
      </c>
      <c r="M2525" s="13">
        <f t="shared" si="157"/>
        <v>2.6927034299999999</v>
      </c>
      <c r="N2525" s="13">
        <f>IF(D2525="ZZ",Brick_Kilns_EF!$E$7*(0.75),Brick_Kilns_EF!$E$7)</f>
        <v>2.3925000000000001E-3</v>
      </c>
      <c r="O2525" s="13">
        <f t="shared" si="158"/>
        <v>21.261692924999998</v>
      </c>
      <c r="P2525" s="13">
        <f>IF(D2525="ZZ",Brick_Kilns_EF!$E$8*(0.75),Brick_Kilns_EF!$E$8)</f>
        <v>5.399999999999999E-4</v>
      </c>
      <c r="Q2525" s="13">
        <f t="shared" si="159"/>
        <v>4.7988773999999985</v>
      </c>
    </row>
    <row r="2526" spans="1:17">
      <c r="A2526" s="13" t="s">
        <v>2537</v>
      </c>
      <c r="B2526" s="13">
        <v>22.862754450000001</v>
      </c>
      <c r="C2526" s="13">
        <v>89.052786119999993</v>
      </c>
      <c r="D2526" s="13" t="s">
        <v>2219</v>
      </c>
      <c r="E2526" s="13" t="s">
        <v>5000</v>
      </c>
      <c r="F2526" s="13" t="s">
        <v>9</v>
      </c>
      <c r="G2526" s="13" t="s">
        <v>4802</v>
      </c>
      <c r="H2526" s="13" t="s">
        <v>4816</v>
      </c>
      <c r="I2526" s="13">
        <f>(Brick_Kilns_EF!$B$13*Brick_Kilns_EF!$B$11*Brick_Kilns_EF!$B$12)</f>
        <v>8886.81</v>
      </c>
      <c r="J2526" s="13">
        <f>IF(D2526="ZZ",Brick_Kilns_EF!$E$9*(0.75),Brick_Kilns_EF!$E$9)</f>
        <v>5.6055000000000005E-4</v>
      </c>
      <c r="K2526" s="13">
        <f t="shared" si="156"/>
        <v>4.9815013454999999</v>
      </c>
      <c r="L2526" s="13">
        <f>IF(D2526="ZZ", Brick_Kilns_EF!$E$6*(0.75),Brick_Kilns_EF!$E$6)</f>
        <v>3.0299999999999999E-4</v>
      </c>
      <c r="M2526" s="13">
        <f t="shared" si="157"/>
        <v>2.6927034299999999</v>
      </c>
      <c r="N2526" s="13">
        <f>IF(D2526="ZZ",Brick_Kilns_EF!$E$7*(0.75),Brick_Kilns_EF!$E$7)</f>
        <v>2.3925000000000001E-3</v>
      </c>
      <c r="O2526" s="13">
        <f t="shared" si="158"/>
        <v>21.261692924999998</v>
      </c>
      <c r="P2526" s="13">
        <f>IF(D2526="ZZ",Brick_Kilns_EF!$E$8*(0.75),Brick_Kilns_EF!$E$8)</f>
        <v>5.399999999999999E-4</v>
      </c>
      <c r="Q2526" s="13">
        <f t="shared" si="159"/>
        <v>4.7988773999999985</v>
      </c>
    </row>
    <row r="2527" spans="1:17">
      <c r="A2527" s="13" t="s">
        <v>2538</v>
      </c>
      <c r="B2527" s="13">
        <v>23.01837321</v>
      </c>
      <c r="C2527" s="13">
        <v>89.051853260000001</v>
      </c>
      <c r="D2527" s="13" t="s">
        <v>2219</v>
      </c>
      <c r="E2527" s="13" t="s">
        <v>5000</v>
      </c>
      <c r="F2527" s="13" t="s">
        <v>9</v>
      </c>
      <c r="G2527" s="13" t="s">
        <v>4802</v>
      </c>
      <c r="H2527" s="13" t="s">
        <v>4816</v>
      </c>
      <c r="I2527" s="13">
        <f>(Brick_Kilns_EF!$B$13*Brick_Kilns_EF!$B$11*Brick_Kilns_EF!$B$12)</f>
        <v>8886.81</v>
      </c>
      <c r="J2527" s="13">
        <f>IF(D2527="ZZ",Brick_Kilns_EF!$E$9*(0.75),Brick_Kilns_EF!$E$9)</f>
        <v>5.6055000000000005E-4</v>
      </c>
      <c r="K2527" s="13">
        <f t="shared" si="156"/>
        <v>4.9815013454999999</v>
      </c>
      <c r="L2527" s="13">
        <f>IF(D2527="ZZ", Brick_Kilns_EF!$E$6*(0.75),Brick_Kilns_EF!$E$6)</f>
        <v>3.0299999999999999E-4</v>
      </c>
      <c r="M2527" s="13">
        <f t="shared" si="157"/>
        <v>2.6927034299999999</v>
      </c>
      <c r="N2527" s="13">
        <f>IF(D2527="ZZ",Brick_Kilns_EF!$E$7*(0.75),Brick_Kilns_EF!$E$7)</f>
        <v>2.3925000000000001E-3</v>
      </c>
      <c r="O2527" s="13">
        <f t="shared" si="158"/>
        <v>21.261692924999998</v>
      </c>
      <c r="P2527" s="13">
        <f>IF(D2527="ZZ",Brick_Kilns_EF!$E$8*(0.75),Brick_Kilns_EF!$E$8)</f>
        <v>5.399999999999999E-4</v>
      </c>
      <c r="Q2527" s="13">
        <f t="shared" si="159"/>
        <v>4.7988773999999985</v>
      </c>
    </row>
    <row r="2528" spans="1:17">
      <c r="A2528" s="13" t="s">
        <v>2539</v>
      </c>
      <c r="B2528" s="13">
        <v>22.359375289999999</v>
      </c>
      <c r="C2528" s="13">
        <v>89.105897659999997</v>
      </c>
      <c r="D2528" s="13" t="s">
        <v>2219</v>
      </c>
      <c r="E2528" s="13" t="s">
        <v>5000</v>
      </c>
      <c r="F2528" s="13" t="s">
        <v>9</v>
      </c>
      <c r="G2528" s="13" t="s">
        <v>4802</v>
      </c>
      <c r="H2528" s="13" t="s">
        <v>4816</v>
      </c>
      <c r="I2528" s="13">
        <f>(Brick_Kilns_EF!$B$13*Brick_Kilns_EF!$B$11*Brick_Kilns_EF!$B$12)</f>
        <v>8886.81</v>
      </c>
      <c r="J2528" s="13">
        <f>IF(D2528="ZZ",Brick_Kilns_EF!$E$9*(0.75),Brick_Kilns_EF!$E$9)</f>
        <v>5.6055000000000005E-4</v>
      </c>
      <c r="K2528" s="13">
        <f t="shared" si="156"/>
        <v>4.9815013454999999</v>
      </c>
      <c r="L2528" s="13">
        <f>IF(D2528="ZZ", Brick_Kilns_EF!$E$6*(0.75),Brick_Kilns_EF!$E$6)</f>
        <v>3.0299999999999999E-4</v>
      </c>
      <c r="M2528" s="13">
        <f t="shared" si="157"/>
        <v>2.6927034299999999</v>
      </c>
      <c r="N2528" s="13">
        <f>IF(D2528="ZZ",Brick_Kilns_EF!$E$7*(0.75),Brick_Kilns_EF!$E$7)</f>
        <v>2.3925000000000001E-3</v>
      </c>
      <c r="O2528" s="13">
        <f t="shared" si="158"/>
        <v>21.261692924999998</v>
      </c>
      <c r="P2528" s="13">
        <f>IF(D2528="ZZ",Brick_Kilns_EF!$E$8*(0.75),Brick_Kilns_EF!$E$8)</f>
        <v>5.399999999999999E-4</v>
      </c>
      <c r="Q2528" s="13">
        <f t="shared" si="159"/>
        <v>4.7988773999999985</v>
      </c>
    </row>
    <row r="2529" spans="1:17">
      <c r="A2529" s="13" t="s">
        <v>2540</v>
      </c>
      <c r="B2529" s="13">
        <v>23.377203399999999</v>
      </c>
      <c r="C2529" s="13">
        <v>89.511818539999993</v>
      </c>
      <c r="D2529" s="13" t="s">
        <v>2219</v>
      </c>
      <c r="E2529" s="13" t="s">
        <v>5000</v>
      </c>
      <c r="F2529" s="13" t="s">
        <v>9</v>
      </c>
      <c r="G2529" s="13" t="s">
        <v>4802</v>
      </c>
      <c r="H2529" s="13" t="s">
        <v>4816</v>
      </c>
      <c r="I2529" s="13">
        <f>(Brick_Kilns_EF!$B$13*Brick_Kilns_EF!$B$11*Brick_Kilns_EF!$B$12)</f>
        <v>8886.81</v>
      </c>
      <c r="J2529" s="13">
        <f>IF(D2529="ZZ",Brick_Kilns_EF!$E$9*(0.75),Brick_Kilns_EF!$E$9)</f>
        <v>5.6055000000000005E-4</v>
      </c>
      <c r="K2529" s="13">
        <f t="shared" si="156"/>
        <v>4.9815013454999999</v>
      </c>
      <c r="L2529" s="13">
        <f>IF(D2529="ZZ", Brick_Kilns_EF!$E$6*(0.75),Brick_Kilns_EF!$E$6)</f>
        <v>3.0299999999999999E-4</v>
      </c>
      <c r="M2529" s="13">
        <f t="shared" si="157"/>
        <v>2.6927034299999999</v>
      </c>
      <c r="N2529" s="13">
        <f>IF(D2529="ZZ",Brick_Kilns_EF!$E$7*(0.75),Brick_Kilns_EF!$E$7)</f>
        <v>2.3925000000000001E-3</v>
      </c>
      <c r="O2529" s="13">
        <f t="shared" si="158"/>
        <v>21.261692924999998</v>
      </c>
      <c r="P2529" s="13">
        <f>IF(D2529="ZZ",Brick_Kilns_EF!$E$8*(0.75),Brick_Kilns_EF!$E$8)</f>
        <v>5.399999999999999E-4</v>
      </c>
      <c r="Q2529" s="13">
        <f t="shared" si="159"/>
        <v>4.7988773999999985</v>
      </c>
    </row>
    <row r="2530" spans="1:17">
      <c r="A2530" s="13" t="s">
        <v>2541</v>
      </c>
      <c r="B2530" s="13">
        <v>22.680136529999999</v>
      </c>
      <c r="C2530" s="13">
        <v>89.787240729999994</v>
      </c>
      <c r="D2530" s="13" t="s">
        <v>2219</v>
      </c>
      <c r="E2530" s="13" t="s">
        <v>5000</v>
      </c>
      <c r="F2530" s="13" t="s">
        <v>9</v>
      </c>
      <c r="G2530" s="13" t="s">
        <v>4802</v>
      </c>
      <c r="H2530" s="13" t="s">
        <v>4816</v>
      </c>
      <c r="I2530" s="13">
        <f>(Brick_Kilns_EF!$B$13*Brick_Kilns_EF!$B$11*Brick_Kilns_EF!$B$12)</f>
        <v>8886.81</v>
      </c>
      <c r="J2530" s="13">
        <f>IF(D2530="ZZ",Brick_Kilns_EF!$E$9*(0.75),Brick_Kilns_EF!$E$9)</f>
        <v>5.6055000000000005E-4</v>
      </c>
      <c r="K2530" s="13">
        <f t="shared" si="156"/>
        <v>4.9815013454999999</v>
      </c>
      <c r="L2530" s="13">
        <f>IF(D2530="ZZ", Brick_Kilns_EF!$E$6*(0.75),Brick_Kilns_EF!$E$6)</f>
        <v>3.0299999999999999E-4</v>
      </c>
      <c r="M2530" s="13">
        <f t="shared" si="157"/>
        <v>2.6927034299999999</v>
      </c>
      <c r="N2530" s="13">
        <f>IF(D2530="ZZ",Brick_Kilns_EF!$E$7*(0.75),Brick_Kilns_EF!$E$7)</f>
        <v>2.3925000000000001E-3</v>
      </c>
      <c r="O2530" s="13">
        <f t="shared" si="158"/>
        <v>21.261692924999998</v>
      </c>
      <c r="P2530" s="13">
        <f>IF(D2530="ZZ",Brick_Kilns_EF!$E$8*(0.75),Brick_Kilns_EF!$E$8)</f>
        <v>5.399999999999999E-4</v>
      </c>
      <c r="Q2530" s="13">
        <f t="shared" si="159"/>
        <v>4.7988773999999985</v>
      </c>
    </row>
    <row r="2531" spans="1:17">
      <c r="A2531" s="13" t="s">
        <v>2542</v>
      </c>
      <c r="B2531" s="13">
        <v>22.681502859999998</v>
      </c>
      <c r="C2531" s="13">
        <v>89.790632360000004</v>
      </c>
      <c r="D2531" s="13" t="s">
        <v>2219</v>
      </c>
      <c r="E2531" s="13" t="s">
        <v>5000</v>
      </c>
      <c r="F2531" s="13" t="s">
        <v>9</v>
      </c>
      <c r="G2531" s="13" t="s">
        <v>4802</v>
      </c>
      <c r="H2531" s="13" t="s">
        <v>4816</v>
      </c>
      <c r="I2531" s="13">
        <f>(Brick_Kilns_EF!$B$13*Brick_Kilns_EF!$B$11*Brick_Kilns_EF!$B$12)</f>
        <v>8886.81</v>
      </c>
      <c r="J2531" s="13">
        <f>IF(D2531="ZZ",Brick_Kilns_EF!$E$9*(0.75),Brick_Kilns_EF!$E$9)</f>
        <v>5.6055000000000005E-4</v>
      </c>
      <c r="K2531" s="13">
        <f t="shared" si="156"/>
        <v>4.9815013454999999</v>
      </c>
      <c r="L2531" s="13">
        <f>IF(D2531="ZZ", Brick_Kilns_EF!$E$6*(0.75),Brick_Kilns_EF!$E$6)</f>
        <v>3.0299999999999999E-4</v>
      </c>
      <c r="M2531" s="13">
        <f t="shared" si="157"/>
        <v>2.6927034299999999</v>
      </c>
      <c r="N2531" s="13">
        <f>IF(D2531="ZZ",Brick_Kilns_EF!$E$7*(0.75),Brick_Kilns_EF!$E$7)</f>
        <v>2.3925000000000001E-3</v>
      </c>
      <c r="O2531" s="13">
        <f t="shared" si="158"/>
        <v>21.261692924999998</v>
      </c>
      <c r="P2531" s="13">
        <f>IF(D2531="ZZ",Brick_Kilns_EF!$E$8*(0.75),Brick_Kilns_EF!$E$8)</f>
        <v>5.399999999999999E-4</v>
      </c>
      <c r="Q2531" s="13">
        <f t="shared" si="159"/>
        <v>4.7988773999999985</v>
      </c>
    </row>
    <row r="2532" spans="1:17">
      <c r="A2532" s="13" t="s">
        <v>2543</v>
      </c>
      <c r="B2532" s="13">
        <v>22.878118270000002</v>
      </c>
      <c r="C2532" s="13">
        <v>89.02564246</v>
      </c>
      <c r="D2532" s="13" t="s">
        <v>2219</v>
      </c>
      <c r="E2532" s="13" t="s">
        <v>5000</v>
      </c>
      <c r="F2532" s="13" t="s">
        <v>9</v>
      </c>
      <c r="G2532" s="13" t="s">
        <v>4802</v>
      </c>
      <c r="H2532" s="13" t="s">
        <v>4816</v>
      </c>
      <c r="I2532" s="13">
        <f>(Brick_Kilns_EF!$B$13*Brick_Kilns_EF!$B$11*Brick_Kilns_EF!$B$12)</f>
        <v>8886.81</v>
      </c>
      <c r="J2532" s="13">
        <f>IF(D2532="ZZ",Brick_Kilns_EF!$E$9*(0.75),Brick_Kilns_EF!$E$9)</f>
        <v>5.6055000000000005E-4</v>
      </c>
      <c r="K2532" s="13">
        <f t="shared" si="156"/>
        <v>4.9815013454999999</v>
      </c>
      <c r="L2532" s="13">
        <f>IF(D2532="ZZ", Brick_Kilns_EF!$E$6*(0.75),Brick_Kilns_EF!$E$6)</f>
        <v>3.0299999999999999E-4</v>
      </c>
      <c r="M2532" s="13">
        <f t="shared" si="157"/>
        <v>2.6927034299999999</v>
      </c>
      <c r="N2532" s="13">
        <f>IF(D2532="ZZ",Brick_Kilns_EF!$E$7*(0.75),Brick_Kilns_EF!$E$7)</f>
        <v>2.3925000000000001E-3</v>
      </c>
      <c r="O2532" s="13">
        <f t="shared" si="158"/>
        <v>21.261692924999998</v>
      </c>
      <c r="P2532" s="13">
        <f>IF(D2532="ZZ",Brick_Kilns_EF!$E$8*(0.75),Brick_Kilns_EF!$E$8)</f>
        <v>5.399999999999999E-4</v>
      </c>
      <c r="Q2532" s="13">
        <f t="shared" si="159"/>
        <v>4.7988773999999985</v>
      </c>
    </row>
    <row r="2533" spans="1:17">
      <c r="A2533" s="13" t="s">
        <v>2544</v>
      </c>
      <c r="B2533" s="13">
        <v>23.857415710000001</v>
      </c>
      <c r="C2533" s="13">
        <v>89.255116119999997</v>
      </c>
      <c r="D2533" s="13" t="s">
        <v>2219</v>
      </c>
      <c r="E2533" s="13" t="s">
        <v>5000</v>
      </c>
      <c r="F2533" s="13" t="s">
        <v>9</v>
      </c>
      <c r="G2533" s="13" t="s">
        <v>4802</v>
      </c>
      <c r="H2533" s="13" t="s">
        <v>4816</v>
      </c>
      <c r="I2533" s="13">
        <f>(Brick_Kilns_EF!$B$13*Brick_Kilns_EF!$B$11*Brick_Kilns_EF!$B$12)</f>
        <v>8886.81</v>
      </c>
      <c r="J2533" s="13">
        <f>IF(D2533="ZZ",Brick_Kilns_EF!$E$9*(0.75),Brick_Kilns_EF!$E$9)</f>
        <v>5.6055000000000005E-4</v>
      </c>
      <c r="K2533" s="13">
        <f t="shared" si="156"/>
        <v>4.9815013454999999</v>
      </c>
      <c r="L2533" s="13">
        <f>IF(D2533="ZZ", Brick_Kilns_EF!$E$6*(0.75),Brick_Kilns_EF!$E$6)</f>
        <v>3.0299999999999999E-4</v>
      </c>
      <c r="M2533" s="13">
        <f t="shared" si="157"/>
        <v>2.6927034299999999</v>
      </c>
      <c r="N2533" s="13">
        <f>IF(D2533="ZZ",Brick_Kilns_EF!$E$7*(0.75),Brick_Kilns_EF!$E$7)</f>
        <v>2.3925000000000001E-3</v>
      </c>
      <c r="O2533" s="13">
        <f t="shared" si="158"/>
        <v>21.261692924999998</v>
      </c>
      <c r="P2533" s="13">
        <f>IF(D2533="ZZ",Brick_Kilns_EF!$E$8*(0.75),Brick_Kilns_EF!$E$8)</f>
        <v>5.399999999999999E-4</v>
      </c>
      <c r="Q2533" s="13">
        <f t="shared" si="159"/>
        <v>4.7988773999999985</v>
      </c>
    </row>
    <row r="2534" spans="1:17">
      <c r="A2534" s="13" t="s">
        <v>2545</v>
      </c>
      <c r="B2534" s="13">
        <v>23.712367749999999</v>
      </c>
      <c r="C2534" s="13">
        <v>90.089056099999993</v>
      </c>
      <c r="D2534" s="13" t="s">
        <v>2219</v>
      </c>
      <c r="E2534" s="13" t="s">
        <v>5000</v>
      </c>
      <c r="F2534" s="13" t="s">
        <v>7</v>
      </c>
      <c r="G2534" s="13" t="s">
        <v>4802</v>
      </c>
      <c r="H2534" s="13" t="s">
        <v>4816</v>
      </c>
      <c r="I2534" s="13">
        <f>(Brick_Kilns_EF!$B$13*Brick_Kilns_EF!$B$11*Brick_Kilns_EF!$B$12)</f>
        <v>8886.81</v>
      </c>
      <c r="J2534" s="13">
        <f>IF(D2534="ZZ",Brick_Kilns_EF!$E$9*(0.75),Brick_Kilns_EF!$E$9)</f>
        <v>5.6055000000000005E-4</v>
      </c>
      <c r="K2534" s="13">
        <f t="shared" si="156"/>
        <v>4.9815013454999999</v>
      </c>
      <c r="L2534" s="13">
        <f>IF(D2534="ZZ", Brick_Kilns_EF!$E$6*(0.75),Brick_Kilns_EF!$E$6)</f>
        <v>3.0299999999999999E-4</v>
      </c>
      <c r="M2534" s="13">
        <f t="shared" si="157"/>
        <v>2.6927034299999999</v>
      </c>
      <c r="N2534" s="13">
        <f>IF(D2534="ZZ",Brick_Kilns_EF!$E$7*(0.75),Brick_Kilns_EF!$E$7)</f>
        <v>2.3925000000000001E-3</v>
      </c>
      <c r="O2534" s="13">
        <f t="shared" si="158"/>
        <v>21.261692924999998</v>
      </c>
      <c r="P2534" s="13">
        <f>IF(D2534="ZZ",Brick_Kilns_EF!$E$8*(0.75),Brick_Kilns_EF!$E$8)</f>
        <v>5.399999999999999E-4</v>
      </c>
      <c r="Q2534" s="13">
        <f t="shared" si="159"/>
        <v>4.7988773999999985</v>
      </c>
    </row>
    <row r="2535" spans="1:17">
      <c r="A2535" s="13" t="s">
        <v>2546</v>
      </c>
      <c r="B2535" s="13">
        <v>22.809023580000002</v>
      </c>
      <c r="C2535" s="13">
        <v>89.179406560000004</v>
      </c>
      <c r="D2535" s="13" t="s">
        <v>2219</v>
      </c>
      <c r="E2535" s="13" t="s">
        <v>5000</v>
      </c>
      <c r="F2535" s="13" t="s">
        <v>9</v>
      </c>
      <c r="G2535" s="13" t="s">
        <v>4802</v>
      </c>
      <c r="H2535" s="13" t="s">
        <v>4816</v>
      </c>
      <c r="I2535" s="13">
        <f>(Brick_Kilns_EF!$B$13*Brick_Kilns_EF!$B$11*Brick_Kilns_EF!$B$12)</f>
        <v>8886.81</v>
      </c>
      <c r="J2535" s="13">
        <f>IF(D2535="ZZ",Brick_Kilns_EF!$E$9*(0.75),Brick_Kilns_EF!$E$9)</f>
        <v>5.6055000000000005E-4</v>
      </c>
      <c r="K2535" s="13">
        <f t="shared" si="156"/>
        <v>4.9815013454999999</v>
      </c>
      <c r="L2535" s="13">
        <f>IF(D2535="ZZ", Brick_Kilns_EF!$E$6*(0.75),Brick_Kilns_EF!$E$6)</f>
        <v>3.0299999999999999E-4</v>
      </c>
      <c r="M2535" s="13">
        <f t="shared" si="157"/>
        <v>2.6927034299999999</v>
      </c>
      <c r="N2535" s="13">
        <f>IF(D2535="ZZ",Brick_Kilns_EF!$E$7*(0.75),Brick_Kilns_EF!$E$7)</f>
        <v>2.3925000000000001E-3</v>
      </c>
      <c r="O2535" s="13">
        <f t="shared" si="158"/>
        <v>21.261692924999998</v>
      </c>
      <c r="P2535" s="13">
        <f>IF(D2535="ZZ",Brick_Kilns_EF!$E$8*(0.75),Brick_Kilns_EF!$E$8)</f>
        <v>5.399999999999999E-4</v>
      </c>
      <c r="Q2535" s="13">
        <f t="shared" si="159"/>
        <v>4.7988773999999985</v>
      </c>
    </row>
    <row r="2536" spans="1:17">
      <c r="A2536" s="13" t="s">
        <v>2547</v>
      </c>
      <c r="B2536" s="13">
        <v>22.46912597</v>
      </c>
      <c r="C2536" s="13">
        <v>89.068936910000005</v>
      </c>
      <c r="D2536" s="13" t="s">
        <v>2219</v>
      </c>
      <c r="E2536" s="13" t="s">
        <v>5000</v>
      </c>
      <c r="F2536" s="13" t="s">
        <v>9</v>
      </c>
      <c r="G2536" s="13" t="s">
        <v>4802</v>
      </c>
      <c r="H2536" s="13" t="s">
        <v>4816</v>
      </c>
      <c r="I2536" s="13">
        <f>(Brick_Kilns_EF!$B$13*Brick_Kilns_EF!$B$11*Brick_Kilns_EF!$B$12)</f>
        <v>8886.81</v>
      </c>
      <c r="J2536" s="13">
        <f>IF(D2536="ZZ",Brick_Kilns_EF!$E$9*(0.75),Brick_Kilns_EF!$E$9)</f>
        <v>5.6055000000000005E-4</v>
      </c>
      <c r="K2536" s="13">
        <f t="shared" si="156"/>
        <v>4.9815013454999999</v>
      </c>
      <c r="L2536" s="13">
        <f>IF(D2536="ZZ", Brick_Kilns_EF!$E$6*(0.75),Brick_Kilns_EF!$E$6)</f>
        <v>3.0299999999999999E-4</v>
      </c>
      <c r="M2536" s="13">
        <f t="shared" si="157"/>
        <v>2.6927034299999999</v>
      </c>
      <c r="N2536" s="13">
        <f>IF(D2536="ZZ",Brick_Kilns_EF!$E$7*(0.75),Brick_Kilns_EF!$E$7)</f>
        <v>2.3925000000000001E-3</v>
      </c>
      <c r="O2536" s="13">
        <f t="shared" si="158"/>
        <v>21.261692924999998</v>
      </c>
      <c r="P2536" s="13">
        <f>IF(D2536="ZZ",Brick_Kilns_EF!$E$8*(0.75),Brick_Kilns_EF!$E$8)</f>
        <v>5.399999999999999E-4</v>
      </c>
      <c r="Q2536" s="13">
        <f t="shared" si="159"/>
        <v>4.7988773999999985</v>
      </c>
    </row>
    <row r="2537" spans="1:17">
      <c r="A2537" s="13" t="s">
        <v>2548</v>
      </c>
      <c r="B2537" s="13">
        <v>23.779915429999999</v>
      </c>
      <c r="C2537" s="13">
        <v>89.278387879999997</v>
      </c>
      <c r="D2537" s="13" t="s">
        <v>2219</v>
      </c>
      <c r="E2537" s="13" t="s">
        <v>5000</v>
      </c>
      <c r="F2537" s="13" t="s">
        <v>9</v>
      </c>
      <c r="G2537" s="13" t="s">
        <v>4802</v>
      </c>
      <c r="H2537" s="13" t="s">
        <v>4816</v>
      </c>
      <c r="I2537" s="13">
        <f>(Brick_Kilns_EF!$B$13*Brick_Kilns_EF!$B$11*Brick_Kilns_EF!$B$12)</f>
        <v>8886.81</v>
      </c>
      <c r="J2537" s="13">
        <f>IF(D2537="ZZ",Brick_Kilns_EF!$E$9*(0.75),Brick_Kilns_EF!$E$9)</f>
        <v>5.6055000000000005E-4</v>
      </c>
      <c r="K2537" s="13">
        <f t="shared" si="156"/>
        <v>4.9815013454999999</v>
      </c>
      <c r="L2537" s="13">
        <f>IF(D2537="ZZ", Brick_Kilns_EF!$E$6*(0.75),Brick_Kilns_EF!$E$6)</f>
        <v>3.0299999999999999E-4</v>
      </c>
      <c r="M2537" s="13">
        <f t="shared" si="157"/>
        <v>2.6927034299999999</v>
      </c>
      <c r="N2537" s="13">
        <f>IF(D2537="ZZ",Brick_Kilns_EF!$E$7*(0.75),Brick_Kilns_EF!$E$7)</f>
        <v>2.3925000000000001E-3</v>
      </c>
      <c r="O2537" s="13">
        <f t="shared" si="158"/>
        <v>21.261692924999998</v>
      </c>
      <c r="P2537" s="13">
        <f>IF(D2537="ZZ",Brick_Kilns_EF!$E$8*(0.75),Brick_Kilns_EF!$E$8)</f>
        <v>5.399999999999999E-4</v>
      </c>
      <c r="Q2537" s="13">
        <f t="shared" si="159"/>
        <v>4.7988773999999985</v>
      </c>
    </row>
    <row r="2538" spans="1:17">
      <c r="A2538" s="13" t="s">
        <v>2549</v>
      </c>
      <c r="B2538" s="13">
        <v>23.303515699999998</v>
      </c>
      <c r="C2538" s="13">
        <v>90.089746919999996</v>
      </c>
      <c r="D2538" s="13" t="s">
        <v>2219</v>
      </c>
      <c r="E2538" s="13" t="s">
        <v>5000</v>
      </c>
      <c r="F2538" s="13" t="s">
        <v>7</v>
      </c>
      <c r="G2538" s="13" t="s">
        <v>4802</v>
      </c>
      <c r="H2538" s="13" t="s">
        <v>4816</v>
      </c>
      <c r="I2538" s="13">
        <f>(Brick_Kilns_EF!$B$13*Brick_Kilns_EF!$B$11*Brick_Kilns_EF!$B$12)</f>
        <v>8886.81</v>
      </c>
      <c r="J2538" s="13">
        <f>IF(D2538="ZZ",Brick_Kilns_EF!$E$9*(0.75),Brick_Kilns_EF!$E$9)</f>
        <v>5.6055000000000005E-4</v>
      </c>
      <c r="K2538" s="13">
        <f t="shared" si="156"/>
        <v>4.9815013454999999</v>
      </c>
      <c r="L2538" s="13">
        <f>IF(D2538="ZZ", Brick_Kilns_EF!$E$6*(0.75),Brick_Kilns_EF!$E$6)</f>
        <v>3.0299999999999999E-4</v>
      </c>
      <c r="M2538" s="13">
        <f t="shared" si="157"/>
        <v>2.6927034299999999</v>
      </c>
      <c r="N2538" s="13">
        <f>IF(D2538="ZZ",Brick_Kilns_EF!$E$7*(0.75),Brick_Kilns_EF!$E$7)</f>
        <v>2.3925000000000001E-3</v>
      </c>
      <c r="O2538" s="13">
        <f t="shared" si="158"/>
        <v>21.261692924999998</v>
      </c>
      <c r="P2538" s="13">
        <f>IF(D2538="ZZ",Brick_Kilns_EF!$E$8*(0.75),Brick_Kilns_EF!$E$8)</f>
        <v>5.399999999999999E-4</v>
      </c>
      <c r="Q2538" s="13">
        <f t="shared" si="159"/>
        <v>4.7988773999999985</v>
      </c>
    </row>
    <row r="2539" spans="1:17">
      <c r="A2539" s="13" t="s">
        <v>2550</v>
      </c>
      <c r="B2539" s="13">
        <v>22.79419935</v>
      </c>
      <c r="C2539" s="13">
        <v>89.480373349999994</v>
      </c>
      <c r="D2539" s="13" t="s">
        <v>2219</v>
      </c>
      <c r="E2539" s="13" t="s">
        <v>5000</v>
      </c>
      <c r="F2539" s="13" t="s">
        <v>9</v>
      </c>
      <c r="G2539" s="13" t="s">
        <v>4802</v>
      </c>
      <c r="H2539" s="13" t="s">
        <v>4816</v>
      </c>
      <c r="I2539" s="13">
        <f>(Brick_Kilns_EF!$B$13*Brick_Kilns_EF!$B$11*Brick_Kilns_EF!$B$12)</f>
        <v>8886.81</v>
      </c>
      <c r="J2539" s="13">
        <f>IF(D2539="ZZ",Brick_Kilns_EF!$E$9*(0.75),Brick_Kilns_EF!$E$9)</f>
        <v>5.6055000000000005E-4</v>
      </c>
      <c r="K2539" s="13">
        <f t="shared" si="156"/>
        <v>4.9815013454999999</v>
      </c>
      <c r="L2539" s="13">
        <f>IF(D2539="ZZ", Brick_Kilns_EF!$E$6*(0.75),Brick_Kilns_EF!$E$6)</f>
        <v>3.0299999999999999E-4</v>
      </c>
      <c r="M2539" s="13">
        <f t="shared" si="157"/>
        <v>2.6927034299999999</v>
      </c>
      <c r="N2539" s="13">
        <f>IF(D2539="ZZ",Brick_Kilns_EF!$E$7*(0.75),Brick_Kilns_EF!$E$7)</f>
        <v>2.3925000000000001E-3</v>
      </c>
      <c r="O2539" s="13">
        <f t="shared" si="158"/>
        <v>21.261692924999998</v>
      </c>
      <c r="P2539" s="13">
        <f>IF(D2539="ZZ",Brick_Kilns_EF!$E$8*(0.75),Brick_Kilns_EF!$E$8)</f>
        <v>5.399999999999999E-4</v>
      </c>
      <c r="Q2539" s="13">
        <f t="shared" si="159"/>
        <v>4.7988773999999985</v>
      </c>
    </row>
    <row r="2540" spans="1:17">
      <c r="A2540" s="13" t="s">
        <v>2551</v>
      </c>
      <c r="B2540" s="13">
        <v>22.81690231</v>
      </c>
      <c r="C2540" s="13">
        <v>90.255846539999993</v>
      </c>
      <c r="D2540" s="13" t="s">
        <v>2219</v>
      </c>
      <c r="E2540" s="13" t="s">
        <v>5000</v>
      </c>
      <c r="F2540" s="13" t="s">
        <v>11</v>
      </c>
      <c r="G2540" s="13" t="s">
        <v>4802</v>
      </c>
      <c r="H2540" s="13" t="s">
        <v>4816</v>
      </c>
      <c r="I2540" s="13">
        <f>(Brick_Kilns_EF!$B$13*Brick_Kilns_EF!$B$11*Brick_Kilns_EF!$B$12)</f>
        <v>8886.81</v>
      </c>
      <c r="J2540" s="13">
        <f>IF(D2540="ZZ",Brick_Kilns_EF!$E$9*(0.75),Brick_Kilns_EF!$E$9)</f>
        <v>5.6055000000000005E-4</v>
      </c>
      <c r="K2540" s="13">
        <f t="shared" si="156"/>
        <v>4.9815013454999999</v>
      </c>
      <c r="L2540" s="13">
        <f>IF(D2540="ZZ", Brick_Kilns_EF!$E$6*(0.75),Brick_Kilns_EF!$E$6)</f>
        <v>3.0299999999999999E-4</v>
      </c>
      <c r="M2540" s="13">
        <f t="shared" si="157"/>
        <v>2.6927034299999999</v>
      </c>
      <c r="N2540" s="13">
        <f>IF(D2540="ZZ",Brick_Kilns_EF!$E$7*(0.75),Brick_Kilns_EF!$E$7)</f>
        <v>2.3925000000000001E-3</v>
      </c>
      <c r="O2540" s="13">
        <f t="shared" si="158"/>
        <v>21.261692924999998</v>
      </c>
      <c r="P2540" s="13">
        <f>IF(D2540="ZZ",Brick_Kilns_EF!$E$8*(0.75),Brick_Kilns_EF!$E$8)</f>
        <v>5.399999999999999E-4</v>
      </c>
      <c r="Q2540" s="13">
        <f t="shared" si="159"/>
        <v>4.7988773999999985</v>
      </c>
    </row>
    <row r="2541" spans="1:17">
      <c r="A2541" s="13" t="s">
        <v>2552</v>
      </c>
      <c r="B2541" s="13">
        <v>23.196629680000001</v>
      </c>
      <c r="C2541" s="13">
        <v>90.251556160000007</v>
      </c>
      <c r="D2541" s="13" t="s">
        <v>2219</v>
      </c>
      <c r="E2541" s="13" t="s">
        <v>5000</v>
      </c>
      <c r="F2541" s="13" t="s">
        <v>7</v>
      </c>
      <c r="G2541" s="13" t="s">
        <v>4802</v>
      </c>
      <c r="H2541" s="13" t="s">
        <v>4816</v>
      </c>
      <c r="I2541" s="13">
        <f>(Brick_Kilns_EF!$B$13*Brick_Kilns_EF!$B$11*Brick_Kilns_EF!$B$12)</f>
        <v>8886.81</v>
      </c>
      <c r="J2541" s="13">
        <f>IF(D2541="ZZ",Brick_Kilns_EF!$E$9*(0.75),Brick_Kilns_EF!$E$9)</f>
        <v>5.6055000000000005E-4</v>
      </c>
      <c r="K2541" s="13">
        <f t="shared" si="156"/>
        <v>4.9815013454999999</v>
      </c>
      <c r="L2541" s="13">
        <f>IF(D2541="ZZ", Brick_Kilns_EF!$E$6*(0.75),Brick_Kilns_EF!$E$6)</f>
        <v>3.0299999999999999E-4</v>
      </c>
      <c r="M2541" s="13">
        <f t="shared" si="157"/>
        <v>2.6927034299999999</v>
      </c>
      <c r="N2541" s="13">
        <f>IF(D2541="ZZ",Brick_Kilns_EF!$E$7*(0.75),Brick_Kilns_EF!$E$7)</f>
        <v>2.3925000000000001E-3</v>
      </c>
      <c r="O2541" s="13">
        <f t="shared" si="158"/>
        <v>21.261692924999998</v>
      </c>
      <c r="P2541" s="13">
        <f>IF(D2541="ZZ",Brick_Kilns_EF!$E$8*(0.75),Brick_Kilns_EF!$E$8)</f>
        <v>5.399999999999999E-4</v>
      </c>
      <c r="Q2541" s="13">
        <f t="shared" si="159"/>
        <v>4.7988773999999985</v>
      </c>
    </row>
    <row r="2542" spans="1:17">
      <c r="A2542" s="13" t="s">
        <v>2553</v>
      </c>
      <c r="B2542" s="13">
        <v>23.04242494</v>
      </c>
      <c r="C2542" s="13">
        <v>89.415545449999996</v>
      </c>
      <c r="D2542" s="13" t="s">
        <v>2219</v>
      </c>
      <c r="E2542" s="13" t="s">
        <v>5000</v>
      </c>
      <c r="F2542" s="13" t="s">
        <v>9</v>
      </c>
      <c r="G2542" s="13" t="s">
        <v>4802</v>
      </c>
      <c r="H2542" s="13" t="s">
        <v>4816</v>
      </c>
      <c r="I2542" s="13">
        <f>(Brick_Kilns_EF!$B$13*Brick_Kilns_EF!$B$11*Brick_Kilns_EF!$B$12)</f>
        <v>8886.81</v>
      </c>
      <c r="J2542" s="13">
        <f>IF(D2542="ZZ",Brick_Kilns_EF!$E$9*(0.75),Brick_Kilns_EF!$E$9)</f>
        <v>5.6055000000000005E-4</v>
      </c>
      <c r="K2542" s="13">
        <f t="shared" si="156"/>
        <v>4.9815013454999999</v>
      </c>
      <c r="L2542" s="13">
        <f>IF(D2542="ZZ", Brick_Kilns_EF!$E$6*(0.75),Brick_Kilns_EF!$E$6)</f>
        <v>3.0299999999999999E-4</v>
      </c>
      <c r="M2542" s="13">
        <f t="shared" si="157"/>
        <v>2.6927034299999999</v>
      </c>
      <c r="N2542" s="13">
        <f>IF(D2542="ZZ",Brick_Kilns_EF!$E$7*(0.75),Brick_Kilns_EF!$E$7)</f>
        <v>2.3925000000000001E-3</v>
      </c>
      <c r="O2542" s="13">
        <f t="shared" si="158"/>
        <v>21.261692924999998</v>
      </c>
      <c r="P2542" s="13">
        <f>IF(D2542="ZZ",Brick_Kilns_EF!$E$8*(0.75),Brick_Kilns_EF!$E$8)</f>
        <v>5.399999999999999E-4</v>
      </c>
      <c r="Q2542" s="13">
        <f t="shared" si="159"/>
        <v>4.7988773999999985</v>
      </c>
    </row>
    <row r="2543" spans="1:17">
      <c r="A2543" s="13" t="s">
        <v>2554</v>
      </c>
      <c r="B2543" s="13">
        <v>23.9221997</v>
      </c>
      <c r="C2543" s="13">
        <v>90.133539940000006</v>
      </c>
      <c r="D2543" s="13" t="s">
        <v>2219</v>
      </c>
      <c r="E2543" s="13" t="s">
        <v>5000</v>
      </c>
      <c r="F2543" s="13" t="s">
        <v>7</v>
      </c>
      <c r="G2543" s="13" t="s">
        <v>4802</v>
      </c>
      <c r="H2543" s="13" t="s">
        <v>4816</v>
      </c>
      <c r="I2543" s="13">
        <f>(Brick_Kilns_EF!$B$13*Brick_Kilns_EF!$B$11*Brick_Kilns_EF!$B$12)</f>
        <v>8886.81</v>
      </c>
      <c r="J2543" s="13">
        <f>IF(D2543="ZZ",Brick_Kilns_EF!$E$9*(0.75),Brick_Kilns_EF!$E$9)</f>
        <v>5.6055000000000005E-4</v>
      </c>
      <c r="K2543" s="13">
        <f t="shared" si="156"/>
        <v>4.9815013454999999</v>
      </c>
      <c r="L2543" s="13">
        <f>IF(D2543="ZZ", Brick_Kilns_EF!$E$6*(0.75),Brick_Kilns_EF!$E$6)</f>
        <v>3.0299999999999999E-4</v>
      </c>
      <c r="M2543" s="13">
        <f t="shared" si="157"/>
        <v>2.6927034299999999</v>
      </c>
      <c r="N2543" s="13">
        <f>IF(D2543="ZZ",Brick_Kilns_EF!$E$7*(0.75),Brick_Kilns_EF!$E$7)</f>
        <v>2.3925000000000001E-3</v>
      </c>
      <c r="O2543" s="13">
        <f t="shared" si="158"/>
        <v>21.261692924999998</v>
      </c>
      <c r="P2543" s="13">
        <f>IF(D2543="ZZ",Brick_Kilns_EF!$E$8*(0.75),Brick_Kilns_EF!$E$8)</f>
        <v>5.399999999999999E-4</v>
      </c>
      <c r="Q2543" s="13">
        <f t="shared" si="159"/>
        <v>4.7988773999999985</v>
      </c>
    </row>
    <row r="2544" spans="1:17">
      <c r="A2544" s="13" t="s">
        <v>2555</v>
      </c>
      <c r="B2544" s="13">
        <v>22.71346677</v>
      </c>
      <c r="C2544" s="13">
        <v>89.587132550000007</v>
      </c>
      <c r="D2544" s="13" t="s">
        <v>2219</v>
      </c>
      <c r="E2544" s="13" t="s">
        <v>5000</v>
      </c>
      <c r="F2544" s="13" t="s">
        <v>9</v>
      </c>
      <c r="G2544" s="13" t="s">
        <v>4802</v>
      </c>
      <c r="H2544" s="13" t="s">
        <v>4816</v>
      </c>
      <c r="I2544" s="13">
        <f>(Brick_Kilns_EF!$B$13*Brick_Kilns_EF!$B$11*Brick_Kilns_EF!$B$12)</f>
        <v>8886.81</v>
      </c>
      <c r="J2544" s="13">
        <f>IF(D2544="ZZ",Brick_Kilns_EF!$E$9*(0.75),Brick_Kilns_EF!$E$9)</f>
        <v>5.6055000000000005E-4</v>
      </c>
      <c r="K2544" s="13">
        <f t="shared" si="156"/>
        <v>4.9815013454999999</v>
      </c>
      <c r="L2544" s="13">
        <f>IF(D2544="ZZ", Brick_Kilns_EF!$E$6*(0.75),Brick_Kilns_EF!$E$6)</f>
        <v>3.0299999999999999E-4</v>
      </c>
      <c r="M2544" s="13">
        <f t="shared" si="157"/>
        <v>2.6927034299999999</v>
      </c>
      <c r="N2544" s="13">
        <f>IF(D2544="ZZ",Brick_Kilns_EF!$E$7*(0.75),Brick_Kilns_EF!$E$7)</f>
        <v>2.3925000000000001E-3</v>
      </c>
      <c r="O2544" s="13">
        <f t="shared" si="158"/>
        <v>21.261692924999998</v>
      </c>
      <c r="P2544" s="13">
        <f>IF(D2544="ZZ",Brick_Kilns_EF!$E$8*(0.75),Brick_Kilns_EF!$E$8)</f>
        <v>5.399999999999999E-4</v>
      </c>
      <c r="Q2544" s="13">
        <f t="shared" si="159"/>
        <v>4.7988773999999985</v>
      </c>
    </row>
    <row r="2545" spans="1:17">
      <c r="A2545" s="13" t="s">
        <v>2556</v>
      </c>
      <c r="B2545" s="13">
        <v>23.89528301</v>
      </c>
      <c r="C2545" s="13">
        <v>90.144867790000006</v>
      </c>
      <c r="D2545" s="13" t="s">
        <v>2219</v>
      </c>
      <c r="E2545" s="13" t="s">
        <v>5000</v>
      </c>
      <c r="F2545" s="13" t="s">
        <v>7</v>
      </c>
      <c r="G2545" s="13" t="s">
        <v>4802</v>
      </c>
      <c r="H2545" s="13" t="s">
        <v>4816</v>
      </c>
      <c r="I2545" s="13">
        <f>(Brick_Kilns_EF!$B$13*Brick_Kilns_EF!$B$11*Brick_Kilns_EF!$B$12)</f>
        <v>8886.81</v>
      </c>
      <c r="J2545" s="13">
        <f>IF(D2545="ZZ",Brick_Kilns_EF!$E$9*(0.75),Brick_Kilns_EF!$E$9)</f>
        <v>5.6055000000000005E-4</v>
      </c>
      <c r="K2545" s="13">
        <f t="shared" si="156"/>
        <v>4.9815013454999999</v>
      </c>
      <c r="L2545" s="13">
        <f>IF(D2545="ZZ", Brick_Kilns_EF!$E$6*(0.75),Brick_Kilns_EF!$E$6)</f>
        <v>3.0299999999999999E-4</v>
      </c>
      <c r="M2545" s="13">
        <f t="shared" si="157"/>
        <v>2.6927034299999999</v>
      </c>
      <c r="N2545" s="13">
        <f>IF(D2545="ZZ",Brick_Kilns_EF!$E$7*(0.75),Brick_Kilns_EF!$E$7)</f>
        <v>2.3925000000000001E-3</v>
      </c>
      <c r="O2545" s="13">
        <f t="shared" si="158"/>
        <v>21.261692924999998</v>
      </c>
      <c r="P2545" s="13">
        <f>IF(D2545="ZZ",Brick_Kilns_EF!$E$8*(0.75),Brick_Kilns_EF!$E$8)</f>
        <v>5.399999999999999E-4</v>
      </c>
      <c r="Q2545" s="13">
        <f t="shared" si="159"/>
        <v>4.7988773999999985</v>
      </c>
    </row>
    <row r="2546" spans="1:17">
      <c r="A2546" s="13" t="s">
        <v>2557</v>
      </c>
      <c r="B2546" s="13">
        <v>22.780493239999998</v>
      </c>
      <c r="C2546" s="13">
        <v>90.122843259999996</v>
      </c>
      <c r="D2546" s="13" t="s">
        <v>2219</v>
      </c>
      <c r="E2546" s="13" t="s">
        <v>5000</v>
      </c>
      <c r="F2546" s="13" t="s">
        <v>11</v>
      </c>
      <c r="G2546" s="13" t="s">
        <v>4802</v>
      </c>
      <c r="H2546" s="13" t="s">
        <v>4816</v>
      </c>
      <c r="I2546" s="13">
        <f>(Brick_Kilns_EF!$B$13*Brick_Kilns_EF!$B$11*Brick_Kilns_EF!$B$12)</f>
        <v>8886.81</v>
      </c>
      <c r="J2546" s="13">
        <f>IF(D2546="ZZ",Brick_Kilns_EF!$E$9*(0.75),Brick_Kilns_EF!$E$9)</f>
        <v>5.6055000000000005E-4</v>
      </c>
      <c r="K2546" s="13">
        <f t="shared" si="156"/>
        <v>4.9815013454999999</v>
      </c>
      <c r="L2546" s="13">
        <f>IF(D2546="ZZ", Brick_Kilns_EF!$E$6*(0.75),Brick_Kilns_EF!$E$6)</f>
        <v>3.0299999999999999E-4</v>
      </c>
      <c r="M2546" s="13">
        <f t="shared" si="157"/>
        <v>2.6927034299999999</v>
      </c>
      <c r="N2546" s="13">
        <f>IF(D2546="ZZ",Brick_Kilns_EF!$E$7*(0.75),Brick_Kilns_EF!$E$7)</f>
        <v>2.3925000000000001E-3</v>
      </c>
      <c r="O2546" s="13">
        <f t="shared" si="158"/>
        <v>21.261692924999998</v>
      </c>
      <c r="P2546" s="13">
        <f>IF(D2546="ZZ",Brick_Kilns_EF!$E$8*(0.75),Brick_Kilns_EF!$E$8)</f>
        <v>5.399999999999999E-4</v>
      </c>
      <c r="Q2546" s="13">
        <f t="shared" si="159"/>
        <v>4.7988773999999985</v>
      </c>
    </row>
    <row r="2547" spans="1:17">
      <c r="A2547" s="13" t="s">
        <v>2558</v>
      </c>
      <c r="B2547" s="13">
        <v>23.82650113</v>
      </c>
      <c r="C2547" s="13">
        <v>88.637947639999993</v>
      </c>
      <c r="D2547" s="13" t="s">
        <v>2219</v>
      </c>
      <c r="E2547" s="13" t="s">
        <v>5000</v>
      </c>
      <c r="F2547" s="13" t="s">
        <v>9</v>
      </c>
      <c r="G2547" s="13" t="s">
        <v>4802</v>
      </c>
      <c r="H2547" s="13" t="s">
        <v>4816</v>
      </c>
      <c r="I2547" s="13">
        <f>(Brick_Kilns_EF!$B$13*Brick_Kilns_EF!$B$11*Brick_Kilns_EF!$B$12)</f>
        <v>8886.81</v>
      </c>
      <c r="J2547" s="13">
        <f>IF(D2547="ZZ",Brick_Kilns_EF!$E$9*(0.75),Brick_Kilns_EF!$E$9)</f>
        <v>5.6055000000000005E-4</v>
      </c>
      <c r="K2547" s="13">
        <f t="shared" si="156"/>
        <v>4.9815013454999999</v>
      </c>
      <c r="L2547" s="13">
        <f>IF(D2547="ZZ", Brick_Kilns_EF!$E$6*(0.75),Brick_Kilns_EF!$E$6)</f>
        <v>3.0299999999999999E-4</v>
      </c>
      <c r="M2547" s="13">
        <f t="shared" si="157"/>
        <v>2.6927034299999999</v>
      </c>
      <c r="N2547" s="13">
        <f>IF(D2547="ZZ",Brick_Kilns_EF!$E$7*(0.75),Brick_Kilns_EF!$E$7)</f>
        <v>2.3925000000000001E-3</v>
      </c>
      <c r="O2547" s="13">
        <f t="shared" si="158"/>
        <v>21.261692924999998</v>
      </c>
      <c r="P2547" s="13">
        <f>IF(D2547="ZZ",Brick_Kilns_EF!$E$8*(0.75),Brick_Kilns_EF!$E$8)</f>
        <v>5.399999999999999E-4</v>
      </c>
      <c r="Q2547" s="13">
        <f t="shared" si="159"/>
        <v>4.7988773999999985</v>
      </c>
    </row>
    <row r="2548" spans="1:17">
      <c r="A2548" s="13" t="s">
        <v>2559</v>
      </c>
      <c r="B2548" s="13">
        <v>23.274505269999999</v>
      </c>
      <c r="C2548" s="13">
        <v>89.255802860000003</v>
      </c>
      <c r="D2548" s="13" t="s">
        <v>2219</v>
      </c>
      <c r="E2548" s="13" t="s">
        <v>5000</v>
      </c>
      <c r="F2548" s="13" t="s">
        <v>9</v>
      </c>
      <c r="G2548" s="13" t="s">
        <v>4802</v>
      </c>
      <c r="H2548" s="13" t="s">
        <v>4816</v>
      </c>
      <c r="I2548" s="13">
        <f>(Brick_Kilns_EF!$B$13*Brick_Kilns_EF!$B$11*Brick_Kilns_EF!$B$12)</f>
        <v>8886.81</v>
      </c>
      <c r="J2548" s="13">
        <f>IF(D2548="ZZ",Brick_Kilns_EF!$E$9*(0.75),Brick_Kilns_EF!$E$9)</f>
        <v>5.6055000000000005E-4</v>
      </c>
      <c r="K2548" s="13">
        <f t="shared" si="156"/>
        <v>4.9815013454999999</v>
      </c>
      <c r="L2548" s="13">
        <f>IF(D2548="ZZ", Brick_Kilns_EF!$E$6*(0.75),Brick_Kilns_EF!$E$6)</f>
        <v>3.0299999999999999E-4</v>
      </c>
      <c r="M2548" s="13">
        <f t="shared" si="157"/>
        <v>2.6927034299999999</v>
      </c>
      <c r="N2548" s="13">
        <f>IF(D2548="ZZ",Brick_Kilns_EF!$E$7*(0.75),Brick_Kilns_EF!$E$7)</f>
        <v>2.3925000000000001E-3</v>
      </c>
      <c r="O2548" s="13">
        <f t="shared" si="158"/>
        <v>21.261692924999998</v>
      </c>
      <c r="P2548" s="13">
        <f>IF(D2548="ZZ",Brick_Kilns_EF!$E$8*(0.75),Brick_Kilns_EF!$E$8)</f>
        <v>5.399999999999999E-4</v>
      </c>
      <c r="Q2548" s="13">
        <f t="shared" si="159"/>
        <v>4.7988773999999985</v>
      </c>
    </row>
    <row r="2549" spans="1:17">
      <c r="A2549" s="13" t="s">
        <v>2560</v>
      </c>
      <c r="B2549" s="13">
        <v>22.934143450000001</v>
      </c>
      <c r="C2549" s="13">
        <v>90.54219028</v>
      </c>
      <c r="D2549" s="13" t="s">
        <v>2219</v>
      </c>
      <c r="E2549" s="13" t="s">
        <v>5000</v>
      </c>
      <c r="F2549" s="13" t="s">
        <v>11</v>
      </c>
      <c r="G2549" s="13" t="s">
        <v>4802</v>
      </c>
      <c r="H2549" s="13" t="s">
        <v>4816</v>
      </c>
      <c r="I2549" s="13">
        <f>(Brick_Kilns_EF!$B$13*Brick_Kilns_EF!$B$11*Brick_Kilns_EF!$B$12)</f>
        <v>8886.81</v>
      </c>
      <c r="J2549" s="13">
        <f>IF(D2549="ZZ",Brick_Kilns_EF!$E$9*(0.75),Brick_Kilns_EF!$E$9)</f>
        <v>5.6055000000000005E-4</v>
      </c>
      <c r="K2549" s="13">
        <f t="shared" si="156"/>
        <v>4.9815013454999999</v>
      </c>
      <c r="L2549" s="13">
        <f>IF(D2549="ZZ", Brick_Kilns_EF!$E$6*(0.75),Brick_Kilns_EF!$E$6)</f>
        <v>3.0299999999999999E-4</v>
      </c>
      <c r="M2549" s="13">
        <f t="shared" si="157"/>
        <v>2.6927034299999999</v>
      </c>
      <c r="N2549" s="13">
        <f>IF(D2549="ZZ",Brick_Kilns_EF!$E$7*(0.75),Brick_Kilns_EF!$E$7)</f>
        <v>2.3925000000000001E-3</v>
      </c>
      <c r="O2549" s="13">
        <f t="shared" si="158"/>
        <v>21.261692924999998</v>
      </c>
      <c r="P2549" s="13">
        <f>IF(D2549="ZZ",Brick_Kilns_EF!$E$8*(0.75),Brick_Kilns_EF!$E$8)</f>
        <v>5.399999999999999E-4</v>
      </c>
      <c r="Q2549" s="13">
        <f t="shared" si="159"/>
        <v>4.7988773999999985</v>
      </c>
    </row>
    <row r="2550" spans="1:17">
      <c r="A2550" s="13" t="s">
        <v>2561</v>
      </c>
      <c r="B2550" s="13">
        <v>23.725767789999999</v>
      </c>
      <c r="C2550" s="13">
        <v>90.211003160000004</v>
      </c>
      <c r="D2550" s="13" t="s">
        <v>2219</v>
      </c>
      <c r="E2550" s="13" t="s">
        <v>5000</v>
      </c>
      <c r="F2550" s="13" t="s">
        <v>7</v>
      </c>
      <c r="G2550" s="13" t="s">
        <v>4802</v>
      </c>
      <c r="H2550" s="13" t="s">
        <v>4816</v>
      </c>
      <c r="I2550" s="13">
        <f>(Brick_Kilns_EF!$B$13*Brick_Kilns_EF!$B$11*Brick_Kilns_EF!$B$12)</f>
        <v>8886.81</v>
      </c>
      <c r="J2550" s="13">
        <f>IF(D2550="ZZ",Brick_Kilns_EF!$E$9*(0.75),Brick_Kilns_EF!$E$9)</f>
        <v>5.6055000000000005E-4</v>
      </c>
      <c r="K2550" s="13">
        <f t="shared" si="156"/>
        <v>4.9815013454999999</v>
      </c>
      <c r="L2550" s="13">
        <f>IF(D2550="ZZ", Brick_Kilns_EF!$E$6*(0.75),Brick_Kilns_EF!$E$6)</f>
        <v>3.0299999999999999E-4</v>
      </c>
      <c r="M2550" s="13">
        <f t="shared" si="157"/>
        <v>2.6927034299999999</v>
      </c>
      <c r="N2550" s="13">
        <f>IF(D2550="ZZ",Brick_Kilns_EF!$E$7*(0.75),Brick_Kilns_EF!$E$7)</f>
        <v>2.3925000000000001E-3</v>
      </c>
      <c r="O2550" s="13">
        <f t="shared" si="158"/>
        <v>21.261692924999998</v>
      </c>
      <c r="P2550" s="13">
        <f>IF(D2550="ZZ",Brick_Kilns_EF!$E$8*(0.75),Brick_Kilns_EF!$E$8)</f>
        <v>5.399999999999999E-4</v>
      </c>
      <c r="Q2550" s="13">
        <f t="shared" si="159"/>
        <v>4.7988773999999985</v>
      </c>
    </row>
    <row r="2551" spans="1:17">
      <c r="A2551" s="13" t="s">
        <v>2562</v>
      </c>
      <c r="B2551" s="13">
        <v>22.91951633</v>
      </c>
      <c r="C2551" s="13">
        <v>89.860435319999993</v>
      </c>
      <c r="D2551" s="13" t="s">
        <v>2219</v>
      </c>
      <c r="E2551" s="13" t="s">
        <v>5000</v>
      </c>
      <c r="F2551" s="13" t="s">
        <v>7</v>
      </c>
      <c r="G2551" s="13" t="s">
        <v>4802</v>
      </c>
      <c r="H2551" s="13" t="s">
        <v>4816</v>
      </c>
      <c r="I2551" s="13">
        <f>(Brick_Kilns_EF!$B$13*Brick_Kilns_EF!$B$11*Brick_Kilns_EF!$B$12)</f>
        <v>8886.81</v>
      </c>
      <c r="J2551" s="13">
        <f>IF(D2551="ZZ",Brick_Kilns_EF!$E$9*(0.75),Brick_Kilns_EF!$E$9)</f>
        <v>5.6055000000000005E-4</v>
      </c>
      <c r="K2551" s="13">
        <f t="shared" si="156"/>
        <v>4.9815013454999999</v>
      </c>
      <c r="L2551" s="13">
        <f>IF(D2551="ZZ", Brick_Kilns_EF!$E$6*(0.75),Brick_Kilns_EF!$E$6)</f>
        <v>3.0299999999999999E-4</v>
      </c>
      <c r="M2551" s="13">
        <f t="shared" si="157"/>
        <v>2.6927034299999999</v>
      </c>
      <c r="N2551" s="13">
        <f>IF(D2551="ZZ",Brick_Kilns_EF!$E$7*(0.75),Brick_Kilns_EF!$E$7)</f>
        <v>2.3925000000000001E-3</v>
      </c>
      <c r="O2551" s="13">
        <f t="shared" si="158"/>
        <v>21.261692924999998</v>
      </c>
      <c r="P2551" s="13">
        <f>IF(D2551="ZZ",Brick_Kilns_EF!$E$8*(0.75),Brick_Kilns_EF!$E$8)</f>
        <v>5.399999999999999E-4</v>
      </c>
      <c r="Q2551" s="13">
        <f t="shared" si="159"/>
        <v>4.7988773999999985</v>
      </c>
    </row>
    <row r="2552" spans="1:17">
      <c r="A2552" s="13" t="s">
        <v>2563</v>
      </c>
      <c r="B2552" s="13">
        <v>24.529849949999999</v>
      </c>
      <c r="C2552" s="13">
        <v>89.500911650000006</v>
      </c>
      <c r="D2552" s="13" t="s">
        <v>2219</v>
      </c>
      <c r="E2552" s="13" t="s">
        <v>5000</v>
      </c>
      <c r="F2552" s="13" t="s">
        <v>42</v>
      </c>
      <c r="G2552" s="13" t="s">
        <v>4802</v>
      </c>
      <c r="H2552" s="13" t="s">
        <v>4816</v>
      </c>
      <c r="I2552" s="13">
        <f>(Brick_Kilns_EF!$B$13*Brick_Kilns_EF!$B$11*Brick_Kilns_EF!$B$12)</f>
        <v>8886.81</v>
      </c>
      <c r="J2552" s="13">
        <f>IF(D2552="ZZ",Brick_Kilns_EF!$E$9*(0.75),Brick_Kilns_EF!$E$9)</f>
        <v>5.6055000000000005E-4</v>
      </c>
      <c r="K2552" s="13">
        <f t="shared" si="156"/>
        <v>4.9815013454999999</v>
      </c>
      <c r="L2552" s="13">
        <f>IF(D2552="ZZ", Brick_Kilns_EF!$E$6*(0.75),Brick_Kilns_EF!$E$6)</f>
        <v>3.0299999999999999E-4</v>
      </c>
      <c r="M2552" s="13">
        <f t="shared" si="157"/>
        <v>2.6927034299999999</v>
      </c>
      <c r="N2552" s="13">
        <f>IF(D2552="ZZ",Brick_Kilns_EF!$E$7*(0.75),Brick_Kilns_EF!$E$7)</f>
        <v>2.3925000000000001E-3</v>
      </c>
      <c r="O2552" s="13">
        <f t="shared" si="158"/>
        <v>21.261692924999998</v>
      </c>
      <c r="P2552" s="13">
        <f>IF(D2552="ZZ",Brick_Kilns_EF!$E$8*(0.75),Brick_Kilns_EF!$E$8)</f>
        <v>5.399999999999999E-4</v>
      </c>
      <c r="Q2552" s="13">
        <f t="shared" si="159"/>
        <v>4.7988773999999985</v>
      </c>
    </row>
    <row r="2553" spans="1:17">
      <c r="A2553" s="13" t="s">
        <v>2564</v>
      </c>
      <c r="B2553" s="13">
        <v>22.81947722</v>
      </c>
      <c r="C2553" s="13">
        <v>90.292926140000006</v>
      </c>
      <c r="D2553" s="13" t="s">
        <v>2219</v>
      </c>
      <c r="E2553" s="13" t="s">
        <v>5000</v>
      </c>
      <c r="F2553" s="13" t="s">
        <v>11</v>
      </c>
      <c r="G2553" s="13" t="s">
        <v>4802</v>
      </c>
      <c r="H2553" s="13" t="s">
        <v>4816</v>
      </c>
      <c r="I2553" s="13">
        <f>(Brick_Kilns_EF!$B$13*Brick_Kilns_EF!$B$11*Brick_Kilns_EF!$B$12)</f>
        <v>8886.81</v>
      </c>
      <c r="J2553" s="13">
        <f>IF(D2553="ZZ",Brick_Kilns_EF!$E$9*(0.75),Brick_Kilns_EF!$E$9)</f>
        <v>5.6055000000000005E-4</v>
      </c>
      <c r="K2553" s="13">
        <f t="shared" si="156"/>
        <v>4.9815013454999999</v>
      </c>
      <c r="L2553" s="13">
        <f>IF(D2553="ZZ", Brick_Kilns_EF!$E$6*(0.75),Brick_Kilns_EF!$E$6)</f>
        <v>3.0299999999999999E-4</v>
      </c>
      <c r="M2553" s="13">
        <f t="shared" si="157"/>
        <v>2.6927034299999999</v>
      </c>
      <c r="N2553" s="13">
        <f>IF(D2553="ZZ",Brick_Kilns_EF!$E$7*(0.75),Brick_Kilns_EF!$E$7)</f>
        <v>2.3925000000000001E-3</v>
      </c>
      <c r="O2553" s="13">
        <f t="shared" si="158"/>
        <v>21.261692924999998</v>
      </c>
      <c r="P2553" s="13">
        <f>IF(D2553="ZZ",Brick_Kilns_EF!$E$8*(0.75),Brick_Kilns_EF!$E$8)</f>
        <v>5.399999999999999E-4</v>
      </c>
      <c r="Q2553" s="13">
        <f t="shared" si="159"/>
        <v>4.7988773999999985</v>
      </c>
    </row>
    <row r="2554" spans="1:17">
      <c r="A2554" s="13" t="s">
        <v>2565</v>
      </c>
      <c r="B2554" s="13">
        <v>22.82043037</v>
      </c>
      <c r="C2554" s="13">
        <v>90.290179519999995</v>
      </c>
      <c r="D2554" s="13" t="s">
        <v>2219</v>
      </c>
      <c r="E2554" s="13" t="s">
        <v>5000</v>
      </c>
      <c r="F2554" s="13" t="s">
        <v>11</v>
      </c>
      <c r="G2554" s="13" t="s">
        <v>4802</v>
      </c>
      <c r="H2554" s="13" t="s">
        <v>4816</v>
      </c>
      <c r="I2554" s="13">
        <f>(Brick_Kilns_EF!$B$13*Brick_Kilns_EF!$B$11*Brick_Kilns_EF!$B$12)</f>
        <v>8886.81</v>
      </c>
      <c r="J2554" s="13">
        <f>IF(D2554="ZZ",Brick_Kilns_EF!$E$9*(0.75),Brick_Kilns_EF!$E$9)</f>
        <v>5.6055000000000005E-4</v>
      </c>
      <c r="K2554" s="13">
        <f t="shared" si="156"/>
        <v>4.9815013454999999</v>
      </c>
      <c r="L2554" s="13">
        <f>IF(D2554="ZZ", Brick_Kilns_EF!$E$6*(0.75),Brick_Kilns_EF!$E$6)</f>
        <v>3.0299999999999999E-4</v>
      </c>
      <c r="M2554" s="13">
        <f t="shared" si="157"/>
        <v>2.6927034299999999</v>
      </c>
      <c r="N2554" s="13">
        <f>IF(D2554="ZZ",Brick_Kilns_EF!$E$7*(0.75),Brick_Kilns_EF!$E$7)</f>
        <v>2.3925000000000001E-3</v>
      </c>
      <c r="O2554" s="13">
        <f t="shared" si="158"/>
        <v>21.261692924999998</v>
      </c>
      <c r="P2554" s="13">
        <f>IF(D2554="ZZ",Brick_Kilns_EF!$E$8*(0.75),Brick_Kilns_EF!$E$8)</f>
        <v>5.399999999999999E-4</v>
      </c>
      <c r="Q2554" s="13">
        <f t="shared" si="159"/>
        <v>4.7988773999999985</v>
      </c>
    </row>
    <row r="2555" spans="1:17">
      <c r="A2555" s="13" t="s">
        <v>2566</v>
      </c>
      <c r="B2555" s="13">
        <v>22.624469390000002</v>
      </c>
      <c r="C2555" s="13">
        <v>89.279086710000001</v>
      </c>
      <c r="D2555" s="13" t="s">
        <v>2219</v>
      </c>
      <c r="E2555" s="13" t="s">
        <v>5000</v>
      </c>
      <c r="F2555" s="13" t="s">
        <v>9</v>
      </c>
      <c r="G2555" s="13" t="s">
        <v>4802</v>
      </c>
      <c r="H2555" s="13" t="s">
        <v>4816</v>
      </c>
      <c r="I2555" s="13">
        <f>(Brick_Kilns_EF!$B$13*Brick_Kilns_EF!$B$11*Brick_Kilns_EF!$B$12)</f>
        <v>8886.81</v>
      </c>
      <c r="J2555" s="13">
        <f>IF(D2555="ZZ",Brick_Kilns_EF!$E$9*(0.75),Brick_Kilns_EF!$E$9)</f>
        <v>5.6055000000000005E-4</v>
      </c>
      <c r="K2555" s="13">
        <f t="shared" si="156"/>
        <v>4.9815013454999999</v>
      </c>
      <c r="L2555" s="13">
        <f>IF(D2555="ZZ", Brick_Kilns_EF!$E$6*(0.75),Brick_Kilns_EF!$E$6)</f>
        <v>3.0299999999999999E-4</v>
      </c>
      <c r="M2555" s="13">
        <f t="shared" si="157"/>
        <v>2.6927034299999999</v>
      </c>
      <c r="N2555" s="13">
        <f>IF(D2555="ZZ",Brick_Kilns_EF!$E$7*(0.75),Brick_Kilns_EF!$E$7)</f>
        <v>2.3925000000000001E-3</v>
      </c>
      <c r="O2555" s="13">
        <f t="shared" si="158"/>
        <v>21.261692924999998</v>
      </c>
      <c r="P2555" s="13">
        <f>IF(D2555="ZZ",Brick_Kilns_EF!$E$8*(0.75),Brick_Kilns_EF!$E$8)</f>
        <v>5.399999999999999E-4</v>
      </c>
      <c r="Q2555" s="13">
        <f t="shared" si="159"/>
        <v>4.7988773999999985</v>
      </c>
    </row>
    <row r="2556" spans="1:17">
      <c r="A2556" s="13" t="s">
        <v>2567</v>
      </c>
      <c r="B2556" s="13">
        <v>23.029822719999999</v>
      </c>
      <c r="C2556" s="13">
        <v>89.760424409999999</v>
      </c>
      <c r="D2556" s="13" t="s">
        <v>2219</v>
      </c>
      <c r="E2556" s="13" t="s">
        <v>5000</v>
      </c>
      <c r="F2556" s="13" t="s">
        <v>7</v>
      </c>
      <c r="G2556" s="13" t="s">
        <v>4802</v>
      </c>
      <c r="H2556" s="13" t="s">
        <v>4816</v>
      </c>
      <c r="I2556" s="13">
        <f>(Brick_Kilns_EF!$B$13*Brick_Kilns_EF!$B$11*Brick_Kilns_EF!$B$12)</f>
        <v>8886.81</v>
      </c>
      <c r="J2556" s="13">
        <f>IF(D2556="ZZ",Brick_Kilns_EF!$E$9*(0.75),Brick_Kilns_EF!$E$9)</f>
        <v>5.6055000000000005E-4</v>
      </c>
      <c r="K2556" s="13">
        <f t="shared" si="156"/>
        <v>4.9815013454999999</v>
      </c>
      <c r="L2556" s="13">
        <f>IF(D2556="ZZ", Brick_Kilns_EF!$E$6*(0.75),Brick_Kilns_EF!$E$6)</f>
        <v>3.0299999999999999E-4</v>
      </c>
      <c r="M2556" s="13">
        <f t="shared" si="157"/>
        <v>2.6927034299999999</v>
      </c>
      <c r="N2556" s="13">
        <f>IF(D2556="ZZ",Brick_Kilns_EF!$E$7*(0.75),Brick_Kilns_EF!$E$7)</f>
        <v>2.3925000000000001E-3</v>
      </c>
      <c r="O2556" s="13">
        <f t="shared" si="158"/>
        <v>21.261692924999998</v>
      </c>
      <c r="P2556" s="13">
        <f>IF(D2556="ZZ",Brick_Kilns_EF!$E$8*(0.75),Brick_Kilns_EF!$E$8)</f>
        <v>5.399999999999999E-4</v>
      </c>
      <c r="Q2556" s="13">
        <f t="shared" si="159"/>
        <v>4.7988773999999985</v>
      </c>
    </row>
    <row r="2557" spans="1:17">
      <c r="A2557" s="13" t="s">
        <v>2568</v>
      </c>
      <c r="B2557" s="13">
        <v>23.781648749999999</v>
      </c>
      <c r="C2557" s="13">
        <v>88.692294110000006</v>
      </c>
      <c r="D2557" s="13" t="s">
        <v>2219</v>
      </c>
      <c r="E2557" s="13" t="s">
        <v>5000</v>
      </c>
      <c r="F2557" s="13" t="s">
        <v>9</v>
      </c>
      <c r="G2557" s="13" t="s">
        <v>4802</v>
      </c>
      <c r="H2557" s="13" t="s">
        <v>4816</v>
      </c>
      <c r="I2557" s="13">
        <f>(Brick_Kilns_EF!$B$13*Brick_Kilns_EF!$B$11*Brick_Kilns_EF!$B$12)</f>
        <v>8886.81</v>
      </c>
      <c r="J2557" s="13">
        <f>IF(D2557="ZZ",Brick_Kilns_EF!$E$9*(0.75),Brick_Kilns_EF!$E$9)</f>
        <v>5.6055000000000005E-4</v>
      </c>
      <c r="K2557" s="13">
        <f t="shared" si="156"/>
        <v>4.9815013454999999</v>
      </c>
      <c r="L2557" s="13">
        <f>IF(D2557="ZZ", Brick_Kilns_EF!$E$6*(0.75),Brick_Kilns_EF!$E$6)</f>
        <v>3.0299999999999999E-4</v>
      </c>
      <c r="M2557" s="13">
        <f t="shared" si="157"/>
        <v>2.6927034299999999</v>
      </c>
      <c r="N2557" s="13">
        <f>IF(D2557="ZZ",Brick_Kilns_EF!$E$7*(0.75),Brick_Kilns_EF!$E$7)</f>
        <v>2.3925000000000001E-3</v>
      </c>
      <c r="O2557" s="13">
        <f t="shared" si="158"/>
        <v>21.261692924999998</v>
      </c>
      <c r="P2557" s="13">
        <f>IF(D2557="ZZ",Brick_Kilns_EF!$E$8*(0.75),Brick_Kilns_EF!$E$8)</f>
        <v>5.399999999999999E-4</v>
      </c>
      <c r="Q2557" s="13">
        <f t="shared" si="159"/>
        <v>4.7988773999999985</v>
      </c>
    </row>
    <row r="2558" spans="1:17">
      <c r="A2558" s="13" t="s">
        <v>2569</v>
      </c>
      <c r="B2558" s="13">
        <v>23.048926380000001</v>
      </c>
      <c r="C2558" s="13">
        <v>89.398546350000004</v>
      </c>
      <c r="D2558" s="13" t="s">
        <v>2219</v>
      </c>
      <c r="E2558" s="13" t="s">
        <v>5000</v>
      </c>
      <c r="F2558" s="13" t="s">
        <v>9</v>
      </c>
      <c r="G2558" s="13" t="s">
        <v>4802</v>
      </c>
      <c r="H2558" s="13" t="s">
        <v>4816</v>
      </c>
      <c r="I2558" s="13">
        <f>(Brick_Kilns_EF!$B$13*Brick_Kilns_EF!$B$11*Brick_Kilns_EF!$B$12)</f>
        <v>8886.81</v>
      </c>
      <c r="J2558" s="13">
        <f>IF(D2558="ZZ",Brick_Kilns_EF!$E$9*(0.75),Brick_Kilns_EF!$E$9)</f>
        <v>5.6055000000000005E-4</v>
      </c>
      <c r="K2558" s="13">
        <f t="shared" si="156"/>
        <v>4.9815013454999999</v>
      </c>
      <c r="L2558" s="13">
        <f>IF(D2558="ZZ", Brick_Kilns_EF!$E$6*(0.75),Brick_Kilns_EF!$E$6)</f>
        <v>3.0299999999999999E-4</v>
      </c>
      <c r="M2558" s="13">
        <f t="shared" si="157"/>
        <v>2.6927034299999999</v>
      </c>
      <c r="N2558" s="13">
        <f>IF(D2558="ZZ",Brick_Kilns_EF!$E$7*(0.75),Brick_Kilns_EF!$E$7)</f>
        <v>2.3925000000000001E-3</v>
      </c>
      <c r="O2558" s="13">
        <f t="shared" si="158"/>
        <v>21.261692924999998</v>
      </c>
      <c r="P2558" s="13">
        <f>IF(D2558="ZZ",Brick_Kilns_EF!$E$8*(0.75),Brick_Kilns_EF!$E$8)</f>
        <v>5.399999999999999E-4</v>
      </c>
      <c r="Q2558" s="13">
        <f t="shared" si="159"/>
        <v>4.7988773999999985</v>
      </c>
    </row>
    <row r="2559" spans="1:17">
      <c r="A2559" s="13" t="s">
        <v>2570</v>
      </c>
      <c r="B2559" s="13">
        <v>22.420831929999999</v>
      </c>
      <c r="C2559" s="13">
        <v>89.042017490000006</v>
      </c>
      <c r="D2559" s="13" t="s">
        <v>2219</v>
      </c>
      <c r="E2559" s="13" t="s">
        <v>5000</v>
      </c>
      <c r="F2559" s="13" t="s">
        <v>9</v>
      </c>
      <c r="G2559" s="13" t="s">
        <v>4802</v>
      </c>
      <c r="H2559" s="13" t="s">
        <v>4816</v>
      </c>
      <c r="I2559" s="13">
        <f>(Brick_Kilns_EF!$B$13*Brick_Kilns_EF!$B$11*Brick_Kilns_EF!$B$12)</f>
        <v>8886.81</v>
      </c>
      <c r="J2559" s="13">
        <f>IF(D2559="ZZ",Brick_Kilns_EF!$E$9*(0.75),Brick_Kilns_EF!$E$9)</f>
        <v>5.6055000000000005E-4</v>
      </c>
      <c r="K2559" s="13">
        <f t="shared" si="156"/>
        <v>4.9815013454999999</v>
      </c>
      <c r="L2559" s="13">
        <f>IF(D2559="ZZ", Brick_Kilns_EF!$E$6*(0.75),Brick_Kilns_EF!$E$6)</f>
        <v>3.0299999999999999E-4</v>
      </c>
      <c r="M2559" s="13">
        <f t="shared" si="157"/>
        <v>2.6927034299999999</v>
      </c>
      <c r="N2559" s="13">
        <f>IF(D2559="ZZ",Brick_Kilns_EF!$E$7*(0.75),Brick_Kilns_EF!$E$7)</f>
        <v>2.3925000000000001E-3</v>
      </c>
      <c r="O2559" s="13">
        <f t="shared" si="158"/>
        <v>21.261692924999998</v>
      </c>
      <c r="P2559" s="13">
        <f>IF(D2559="ZZ",Brick_Kilns_EF!$E$8*(0.75),Brick_Kilns_EF!$E$8)</f>
        <v>5.399999999999999E-4</v>
      </c>
      <c r="Q2559" s="13">
        <f t="shared" si="159"/>
        <v>4.7988773999999985</v>
      </c>
    </row>
    <row r="2560" spans="1:17">
      <c r="A2560" s="13" t="s">
        <v>2571</v>
      </c>
      <c r="B2560" s="13">
        <v>22.814333520000002</v>
      </c>
      <c r="C2560" s="13">
        <v>89.601492930000006</v>
      </c>
      <c r="D2560" s="13" t="s">
        <v>2219</v>
      </c>
      <c r="E2560" s="13" t="s">
        <v>5000</v>
      </c>
      <c r="F2560" s="13" t="s">
        <v>9</v>
      </c>
      <c r="G2560" s="13" t="s">
        <v>4802</v>
      </c>
      <c r="H2560" s="13" t="s">
        <v>4816</v>
      </c>
      <c r="I2560" s="13">
        <f>(Brick_Kilns_EF!$B$13*Brick_Kilns_EF!$B$11*Brick_Kilns_EF!$B$12)</f>
        <v>8886.81</v>
      </c>
      <c r="J2560" s="13">
        <f>IF(D2560="ZZ",Brick_Kilns_EF!$E$9*(0.75),Brick_Kilns_EF!$E$9)</f>
        <v>5.6055000000000005E-4</v>
      </c>
      <c r="K2560" s="13">
        <f t="shared" si="156"/>
        <v>4.9815013454999999</v>
      </c>
      <c r="L2560" s="13">
        <f>IF(D2560="ZZ", Brick_Kilns_EF!$E$6*(0.75),Brick_Kilns_EF!$E$6)</f>
        <v>3.0299999999999999E-4</v>
      </c>
      <c r="M2560" s="13">
        <f t="shared" si="157"/>
        <v>2.6927034299999999</v>
      </c>
      <c r="N2560" s="13">
        <f>IF(D2560="ZZ",Brick_Kilns_EF!$E$7*(0.75),Brick_Kilns_EF!$E$7)</f>
        <v>2.3925000000000001E-3</v>
      </c>
      <c r="O2560" s="13">
        <f t="shared" si="158"/>
        <v>21.261692924999998</v>
      </c>
      <c r="P2560" s="13">
        <f>IF(D2560="ZZ",Brick_Kilns_EF!$E$8*(0.75),Brick_Kilns_EF!$E$8)</f>
        <v>5.399999999999999E-4</v>
      </c>
      <c r="Q2560" s="13">
        <f t="shared" si="159"/>
        <v>4.7988773999999985</v>
      </c>
    </row>
    <row r="2561" spans="1:17">
      <c r="A2561" s="13" t="s">
        <v>2572</v>
      </c>
      <c r="B2561" s="13">
        <v>23.780585989999999</v>
      </c>
      <c r="C2561" s="13">
        <v>90.254047650000004</v>
      </c>
      <c r="D2561" s="13" t="s">
        <v>2219</v>
      </c>
      <c r="E2561" s="13" t="s">
        <v>5000</v>
      </c>
      <c r="F2561" s="13" t="s">
        <v>7</v>
      </c>
      <c r="G2561" s="13" t="s">
        <v>4802</v>
      </c>
      <c r="H2561" s="13" t="s">
        <v>4816</v>
      </c>
      <c r="I2561" s="13">
        <f>(Brick_Kilns_EF!$B$13*Brick_Kilns_EF!$B$11*Brick_Kilns_EF!$B$12)</f>
        <v>8886.81</v>
      </c>
      <c r="J2561" s="13">
        <f>IF(D2561="ZZ",Brick_Kilns_EF!$E$9*(0.75),Brick_Kilns_EF!$E$9)</f>
        <v>5.6055000000000005E-4</v>
      </c>
      <c r="K2561" s="13">
        <f t="shared" si="156"/>
        <v>4.9815013454999999</v>
      </c>
      <c r="L2561" s="13">
        <f>IF(D2561="ZZ", Brick_Kilns_EF!$E$6*(0.75),Brick_Kilns_EF!$E$6)</f>
        <v>3.0299999999999999E-4</v>
      </c>
      <c r="M2561" s="13">
        <f t="shared" si="157"/>
        <v>2.6927034299999999</v>
      </c>
      <c r="N2561" s="13">
        <f>IF(D2561="ZZ",Brick_Kilns_EF!$E$7*(0.75),Brick_Kilns_EF!$E$7)</f>
        <v>2.3925000000000001E-3</v>
      </c>
      <c r="O2561" s="13">
        <f t="shared" si="158"/>
        <v>21.261692924999998</v>
      </c>
      <c r="P2561" s="13">
        <f>IF(D2561="ZZ",Brick_Kilns_EF!$E$8*(0.75),Brick_Kilns_EF!$E$8)</f>
        <v>5.399999999999999E-4</v>
      </c>
      <c r="Q2561" s="13">
        <f t="shared" si="159"/>
        <v>4.7988773999999985</v>
      </c>
    </row>
    <row r="2562" spans="1:17">
      <c r="A2562" s="13" t="s">
        <v>2573</v>
      </c>
      <c r="B2562" s="13">
        <v>23.196703039999999</v>
      </c>
      <c r="C2562" s="13">
        <v>90.251759410000005</v>
      </c>
      <c r="D2562" s="13" t="s">
        <v>2219</v>
      </c>
      <c r="E2562" s="13" t="s">
        <v>5000</v>
      </c>
      <c r="F2562" s="13" t="s">
        <v>7</v>
      </c>
      <c r="G2562" s="13" t="s">
        <v>4802</v>
      </c>
      <c r="H2562" s="13" t="s">
        <v>4816</v>
      </c>
      <c r="I2562" s="13">
        <f>(Brick_Kilns_EF!$B$13*Brick_Kilns_EF!$B$11*Brick_Kilns_EF!$B$12)</f>
        <v>8886.81</v>
      </c>
      <c r="J2562" s="13">
        <f>IF(D2562="ZZ",Brick_Kilns_EF!$E$9*(0.75),Brick_Kilns_EF!$E$9)</f>
        <v>5.6055000000000005E-4</v>
      </c>
      <c r="K2562" s="13">
        <f t="shared" si="156"/>
        <v>4.9815013454999999</v>
      </c>
      <c r="L2562" s="13">
        <f>IF(D2562="ZZ", Brick_Kilns_EF!$E$6*(0.75),Brick_Kilns_EF!$E$6)</f>
        <v>3.0299999999999999E-4</v>
      </c>
      <c r="M2562" s="13">
        <f t="shared" si="157"/>
        <v>2.6927034299999999</v>
      </c>
      <c r="N2562" s="13">
        <f>IF(D2562="ZZ",Brick_Kilns_EF!$E$7*(0.75),Brick_Kilns_EF!$E$7)</f>
        <v>2.3925000000000001E-3</v>
      </c>
      <c r="O2562" s="13">
        <f t="shared" si="158"/>
        <v>21.261692924999998</v>
      </c>
      <c r="P2562" s="13">
        <f>IF(D2562="ZZ",Brick_Kilns_EF!$E$8*(0.75),Brick_Kilns_EF!$E$8)</f>
        <v>5.399999999999999E-4</v>
      </c>
      <c r="Q2562" s="13">
        <f t="shared" si="159"/>
        <v>4.7988773999999985</v>
      </c>
    </row>
    <row r="2563" spans="1:17">
      <c r="A2563" s="13" t="s">
        <v>2574</v>
      </c>
      <c r="B2563" s="13">
        <v>22.804789849999999</v>
      </c>
      <c r="C2563" s="13">
        <v>90.277788689999994</v>
      </c>
      <c r="D2563" s="13" t="s">
        <v>2219</v>
      </c>
      <c r="E2563" s="13" t="s">
        <v>5000</v>
      </c>
      <c r="F2563" s="13" t="s">
        <v>11</v>
      </c>
      <c r="G2563" s="13" t="s">
        <v>4802</v>
      </c>
      <c r="H2563" s="13" t="s">
        <v>4816</v>
      </c>
      <c r="I2563" s="13">
        <f>(Brick_Kilns_EF!$B$13*Brick_Kilns_EF!$B$11*Brick_Kilns_EF!$B$12)</f>
        <v>8886.81</v>
      </c>
      <c r="J2563" s="13">
        <f>IF(D2563="ZZ",Brick_Kilns_EF!$E$9*(0.75),Brick_Kilns_EF!$E$9)</f>
        <v>5.6055000000000005E-4</v>
      </c>
      <c r="K2563" s="13">
        <f t="shared" ref="K2563:K2626" si="160">I2563*J2563</f>
        <v>4.9815013454999999</v>
      </c>
      <c r="L2563" s="13">
        <f>IF(D2563="ZZ", Brick_Kilns_EF!$E$6*(0.75),Brick_Kilns_EF!$E$6)</f>
        <v>3.0299999999999999E-4</v>
      </c>
      <c r="M2563" s="13">
        <f t="shared" ref="M2563:M2626" si="161">L2563*I2563</f>
        <v>2.6927034299999999</v>
      </c>
      <c r="N2563" s="13">
        <f>IF(D2563="ZZ",Brick_Kilns_EF!$E$7*(0.75),Brick_Kilns_EF!$E$7)</f>
        <v>2.3925000000000001E-3</v>
      </c>
      <c r="O2563" s="13">
        <f t="shared" ref="O2563:O2626" si="162">I2563*N2563</f>
        <v>21.261692924999998</v>
      </c>
      <c r="P2563" s="13">
        <f>IF(D2563="ZZ",Brick_Kilns_EF!$E$8*(0.75),Brick_Kilns_EF!$E$8)</f>
        <v>5.399999999999999E-4</v>
      </c>
      <c r="Q2563" s="13">
        <f t="shared" ref="Q2563:Q2626" si="163">I2563*P2563</f>
        <v>4.7988773999999985</v>
      </c>
    </row>
    <row r="2564" spans="1:17">
      <c r="A2564" s="13" t="s">
        <v>2575</v>
      </c>
      <c r="B2564" s="13">
        <v>22.804625510000001</v>
      </c>
      <c r="C2564" s="13">
        <v>90.276385820000002</v>
      </c>
      <c r="D2564" s="13" t="s">
        <v>2219</v>
      </c>
      <c r="E2564" s="13" t="s">
        <v>5000</v>
      </c>
      <c r="F2564" s="13" t="s">
        <v>11</v>
      </c>
      <c r="G2564" s="13" t="s">
        <v>4802</v>
      </c>
      <c r="H2564" s="13" t="s">
        <v>4816</v>
      </c>
      <c r="I2564" s="13">
        <f>(Brick_Kilns_EF!$B$13*Brick_Kilns_EF!$B$11*Brick_Kilns_EF!$B$12)</f>
        <v>8886.81</v>
      </c>
      <c r="J2564" s="13">
        <f>IF(D2564="ZZ",Brick_Kilns_EF!$E$9*(0.75),Brick_Kilns_EF!$E$9)</f>
        <v>5.6055000000000005E-4</v>
      </c>
      <c r="K2564" s="13">
        <f t="shared" si="160"/>
        <v>4.9815013454999999</v>
      </c>
      <c r="L2564" s="13">
        <f>IF(D2564="ZZ", Brick_Kilns_EF!$E$6*(0.75),Brick_Kilns_EF!$E$6)</f>
        <v>3.0299999999999999E-4</v>
      </c>
      <c r="M2564" s="13">
        <f t="shared" si="161"/>
        <v>2.6927034299999999</v>
      </c>
      <c r="N2564" s="13">
        <f>IF(D2564="ZZ",Brick_Kilns_EF!$E$7*(0.75),Brick_Kilns_EF!$E$7)</f>
        <v>2.3925000000000001E-3</v>
      </c>
      <c r="O2564" s="13">
        <f t="shared" si="162"/>
        <v>21.261692924999998</v>
      </c>
      <c r="P2564" s="13">
        <f>IF(D2564="ZZ",Brick_Kilns_EF!$E$8*(0.75),Brick_Kilns_EF!$E$8)</f>
        <v>5.399999999999999E-4</v>
      </c>
      <c r="Q2564" s="13">
        <f t="shared" si="163"/>
        <v>4.7988773999999985</v>
      </c>
    </row>
    <row r="2565" spans="1:17">
      <c r="A2565" s="13" t="s">
        <v>2576</v>
      </c>
      <c r="B2565" s="13">
        <v>22.955118120000002</v>
      </c>
      <c r="C2565" s="13">
        <v>89.864256299999994</v>
      </c>
      <c r="D2565" s="13" t="s">
        <v>2219</v>
      </c>
      <c r="E2565" s="13" t="s">
        <v>5000</v>
      </c>
      <c r="F2565" s="13" t="s">
        <v>7</v>
      </c>
      <c r="G2565" s="13" t="s">
        <v>4802</v>
      </c>
      <c r="H2565" s="13" t="s">
        <v>4816</v>
      </c>
      <c r="I2565" s="13">
        <f>(Brick_Kilns_EF!$B$13*Brick_Kilns_EF!$B$11*Brick_Kilns_EF!$B$12)</f>
        <v>8886.81</v>
      </c>
      <c r="J2565" s="13">
        <f>IF(D2565="ZZ",Brick_Kilns_EF!$E$9*(0.75),Brick_Kilns_EF!$E$9)</f>
        <v>5.6055000000000005E-4</v>
      </c>
      <c r="K2565" s="13">
        <f t="shared" si="160"/>
        <v>4.9815013454999999</v>
      </c>
      <c r="L2565" s="13">
        <f>IF(D2565="ZZ", Brick_Kilns_EF!$E$6*(0.75),Brick_Kilns_EF!$E$6)</f>
        <v>3.0299999999999999E-4</v>
      </c>
      <c r="M2565" s="13">
        <f t="shared" si="161"/>
        <v>2.6927034299999999</v>
      </c>
      <c r="N2565" s="13">
        <f>IF(D2565="ZZ",Brick_Kilns_EF!$E$7*(0.75),Brick_Kilns_EF!$E$7)</f>
        <v>2.3925000000000001E-3</v>
      </c>
      <c r="O2565" s="13">
        <f t="shared" si="162"/>
        <v>21.261692924999998</v>
      </c>
      <c r="P2565" s="13">
        <f>IF(D2565="ZZ",Brick_Kilns_EF!$E$8*(0.75),Brick_Kilns_EF!$E$8)</f>
        <v>5.399999999999999E-4</v>
      </c>
      <c r="Q2565" s="13">
        <f t="shared" si="163"/>
        <v>4.7988773999999985</v>
      </c>
    </row>
    <row r="2566" spans="1:17">
      <c r="A2566" s="13" t="s">
        <v>2577</v>
      </c>
      <c r="B2566" s="13">
        <v>24.002967680000001</v>
      </c>
      <c r="C2566" s="13">
        <v>90.078190090000007</v>
      </c>
      <c r="D2566" s="13" t="s">
        <v>2219</v>
      </c>
      <c r="E2566" s="13" t="s">
        <v>5000</v>
      </c>
      <c r="F2566" s="13" t="s">
        <v>7</v>
      </c>
      <c r="G2566" s="13" t="s">
        <v>4802</v>
      </c>
      <c r="H2566" s="13" t="s">
        <v>4816</v>
      </c>
      <c r="I2566" s="13">
        <f>(Brick_Kilns_EF!$B$13*Brick_Kilns_EF!$B$11*Brick_Kilns_EF!$B$12)</f>
        <v>8886.81</v>
      </c>
      <c r="J2566" s="13">
        <f>IF(D2566="ZZ",Brick_Kilns_EF!$E$9*(0.75),Brick_Kilns_EF!$E$9)</f>
        <v>5.6055000000000005E-4</v>
      </c>
      <c r="K2566" s="13">
        <f t="shared" si="160"/>
        <v>4.9815013454999999</v>
      </c>
      <c r="L2566" s="13">
        <f>IF(D2566="ZZ", Brick_Kilns_EF!$E$6*(0.75),Brick_Kilns_EF!$E$6)</f>
        <v>3.0299999999999999E-4</v>
      </c>
      <c r="M2566" s="13">
        <f t="shared" si="161"/>
        <v>2.6927034299999999</v>
      </c>
      <c r="N2566" s="13">
        <f>IF(D2566="ZZ",Brick_Kilns_EF!$E$7*(0.75),Brick_Kilns_EF!$E$7)</f>
        <v>2.3925000000000001E-3</v>
      </c>
      <c r="O2566" s="13">
        <f t="shared" si="162"/>
        <v>21.261692924999998</v>
      </c>
      <c r="P2566" s="13">
        <f>IF(D2566="ZZ",Brick_Kilns_EF!$E$8*(0.75),Brick_Kilns_EF!$E$8)</f>
        <v>5.399999999999999E-4</v>
      </c>
      <c r="Q2566" s="13">
        <f t="shared" si="163"/>
        <v>4.7988773999999985</v>
      </c>
    </row>
    <row r="2567" spans="1:17">
      <c r="A2567" s="13" t="s">
        <v>2578</v>
      </c>
      <c r="B2567" s="13">
        <v>23.895898079999998</v>
      </c>
      <c r="C2567" s="13">
        <v>90.108153599999994</v>
      </c>
      <c r="D2567" s="13" t="s">
        <v>2219</v>
      </c>
      <c r="E2567" s="13" t="s">
        <v>5000</v>
      </c>
      <c r="F2567" s="13" t="s">
        <v>7</v>
      </c>
      <c r="G2567" s="13" t="s">
        <v>4802</v>
      </c>
      <c r="H2567" s="13" t="s">
        <v>4816</v>
      </c>
      <c r="I2567" s="13">
        <f>(Brick_Kilns_EF!$B$13*Brick_Kilns_EF!$B$11*Brick_Kilns_EF!$B$12)</f>
        <v>8886.81</v>
      </c>
      <c r="J2567" s="13">
        <f>IF(D2567="ZZ",Brick_Kilns_EF!$E$9*(0.75),Brick_Kilns_EF!$E$9)</f>
        <v>5.6055000000000005E-4</v>
      </c>
      <c r="K2567" s="13">
        <f t="shared" si="160"/>
        <v>4.9815013454999999</v>
      </c>
      <c r="L2567" s="13">
        <f>IF(D2567="ZZ", Brick_Kilns_EF!$E$6*(0.75),Brick_Kilns_EF!$E$6)</f>
        <v>3.0299999999999999E-4</v>
      </c>
      <c r="M2567" s="13">
        <f t="shared" si="161"/>
        <v>2.6927034299999999</v>
      </c>
      <c r="N2567" s="13">
        <f>IF(D2567="ZZ",Brick_Kilns_EF!$E$7*(0.75),Brick_Kilns_EF!$E$7)</f>
        <v>2.3925000000000001E-3</v>
      </c>
      <c r="O2567" s="13">
        <f t="shared" si="162"/>
        <v>21.261692924999998</v>
      </c>
      <c r="P2567" s="13">
        <f>IF(D2567="ZZ",Brick_Kilns_EF!$E$8*(0.75),Brick_Kilns_EF!$E$8)</f>
        <v>5.399999999999999E-4</v>
      </c>
      <c r="Q2567" s="13">
        <f t="shared" si="163"/>
        <v>4.7988773999999985</v>
      </c>
    </row>
    <row r="2568" spans="1:17">
      <c r="A2568" s="13" t="s">
        <v>2579</v>
      </c>
      <c r="B2568" s="13">
        <v>23.039793190000001</v>
      </c>
      <c r="C2568" s="13">
        <v>89.742082190000005</v>
      </c>
      <c r="D2568" s="13" t="s">
        <v>2219</v>
      </c>
      <c r="E2568" s="13" t="s">
        <v>5000</v>
      </c>
      <c r="F2568" s="13" t="s">
        <v>9</v>
      </c>
      <c r="G2568" s="13" t="s">
        <v>4802</v>
      </c>
      <c r="H2568" s="13" t="s">
        <v>4816</v>
      </c>
      <c r="I2568" s="13">
        <f>(Brick_Kilns_EF!$B$13*Brick_Kilns_EF!$B$11*Brick_Kilns_EF!$B$12)</f>
        <v>8886.81</v>
      </c>
      <c r="J2568" s="13">
        <f>IF(D2568="ZZ",Brick_Kilns_EF!$E$9*(0.75),Brick_Kilns_EF!$E$9)</f>
        <v>5.6055000000000005E-4</v>
      </c>
      <c r="K2568" s="13">
        <f t="shared" si="160"/>
        <v>4.9815013454999999</v>
      </c>
      <c r="L2568" s="13">
        <f>IF(D2568="ZZ", Brick_Kilns_EF!$E$6*(0.75),Brick_Kilns_EF!$E$6)</f>
        <v>3.0299999999999999E-4</v>
      </c>
      <c r="M2568" s="13">
        <f t="shared" si="161"/>
        <v>2.6927034299999999</v>
      </c>
      <c r="N2568" s="13">
        <f>IF(D2568="ZZ",Brick_Kilns_EF!$E$7*(0.75),Brick_Kilns_EF!$E$7)</f>
        <v>2.3925000000000001E-3</v>
      </c>
      <c r="O2568" s="13">
        <f t="shared" si="162"/>
        <v>21.261692924999998</v>
      </c>
      <c r="P2568" s="13">
        <f>IF(D2568="ZZ",Brick_Kilns_EF!$E$8*(0.75),Brick_Kilns_EF!$E$8)</f>
        <v>5.399999999999999E-4</v>
      </c>
      <c r="Q2568" s="13">
        <f t="shared" si="163"/>
        <v>4.7988773999999985</v>
      </c>
    </row>
    <row r="2569" spans="1:17">
      <c r="A2569" s="13" t="s">
        <v>2580</v>
      </c>
      <c r="B2569" s="13">
        <v>22.515438190000001</v>
      </c>
      <c r="C2569" s="13">
        <v>89.251626650000006</v>
      </c>
      <c r="D2569" s="13" t="s">
        <v>2219</v>
      </c>
      <c r="E2569" s="13" t="s">
        <v>5000</v>
      </c>
      <c r="F2569" s="13" t="s">
        <v>9</v>
      </c>
      <c r="G2569" s="13" t="s">
        <v>4802</v>
      </c>
      <c r="H2569" s="13" t="s">
        <v>4816</v>
      </c>
      <c r="I2569" s="13">
        <f>(Brick_Kilns_EF!$B$13*Brick_Kilns_EF!$B$11*Brick_Kilns_EF!$B$12)</f>
        <v>8886.81</v>
      </c>
      <c r="J2569" s="13">
        <f>IF(D2569="ZZ",Brick_Kilns_EF!$E$9*(0.75),Brick_Kilns_EF!$E$9)</f>
        <v>5.6055000000000005E-4</v>
      </c>
      <c r="K2569" s="13">
        <f t="shared" si="160"/>
        <v>4.9815013454999999</v>
      </c>
      <c r="L2569" s="13">
        <f>IF(D2569="ZZ", Brick_Kilns_EF!$E$6*(0.75),Brick_Kilns_EF!$E$6)</f>
        <v>3.0299999999999999E-4</v>
      </c>
      <c r="M2569" s="13">
        <f t="shared" si="161"/>
        <v>2.6927034299999999</v>
      </c>
      <c r="N2569" s="13">
        <f>IF(D2569="ZZ",Brick_Kilns_EF!$E$7*(0.75),Brick_Kilns_EF!$E$7)</f>
        <v>2.3925000000000001E-3</v>
      </c>
      <c r="O2569" s="13">
        <f t="shared" si="162"/>
        <v>21.261692924999998</v>
      </c>
      <c r="P2569" s="13">
        <f>IF(D2569="ZZ",Brick_Kilns_EF!$E$8*(0.75),Brick_Kilns_EF!$E$8)</f>
        <v>5.399999999999999E-4</v>
      </c>
      <c r="Q2569" s="13">
        <f t="shared" si="163"/>
        <v>4.7988773999999985</v>
      </c>
    </row>
    <row r="2570" spans="1:17">
      <c r="A2570" s="13" t="s">
        <v>2581</v>
      </c>
      <c r="B2570" s="13">
        <v>23.331180969999998</v>
      </c>
      <c r="C2570" s="13">
        <v>90.211260760000002</v>
      </c>
      <c r="D2570" s="13" t="s">
        <v>2219</v>
      </c>
      <c r="E2570" s="13" t="s">
        <v>5000</v>
      </c>
      <c r="F2570" s="13" t="s">
        <v>7</v>
      </c>
      <c r="G2570" s="13" t="s">
        <v>4802</v>
      </c>
      <c r="H2570" s="13" t="s">
        <v>4816</v>
      </c>
      <c r="I2570" s="13">
        <f>(Brick_Kilns_EF!$B$13*Brick_Kilns_EF!$B$11*Brick_Kilns_EF!$B$12)</f>
        <v>8886.81</v>
      </c>
      <c r="J2570" s="13">
        <f>IF(D2570="ZZ",Brick_Kilns_EF!$E$9*(0.75),Brick_Kilns_EF!$E$9)</f>
        <v>5.6055000000000005E-4</v>
      </c>
      <c r="K2570" s="13">
        <f t="shared" si="160"/>
        <v>4.9815013454999999</v>
      </c>
      <c r="L2570" s="13">
        <f>IF(D2570="ZZ", Brick_Kilns_EF!$E$6*(0.75),Brick_Kilns_EF!$E$6)</f>
        <v>3.0299999999999999E-4</v>
      </c>
      <c r="M2570" s="13">
        <f t="shared" si="161"/>
        <v>2.6927034299999999</v>
      </c>
      <c r="N2570" s="13">
        <f>IF(D2570="ZZ",Brick_Kilns_EF!$E$7*(0.75),Brick_Kilns_EF!$E$7)</f>
        <v>2.3925000000000001E-3</v>
      </c>
      <c r="O2570" s="13">
        <f t="shared" si="162"/>
        <v>21.261692924999998</v>
      </c>
      <c r="P2570" s="13">
        <f>IF(D2570="ZZ",Brick_Kilns_EF!$E$8*(0.75),Brick_Kilns_EF!$E$8)</f>
        <v>5.399999999999999E-4</v>
      </c>
      <c r="Q2570" s="13">
        <f t="shared" si="163"/>
        <v>4.7988773999999985</v>
      </c>
    </row>
    <row r="2571" spans="1:17">
      <c r="A2571" s="13" t="s">
        <v>2582</v>
      </c>
      <c r="B2571" s="13">
        <v>22.719540800000001</v>
      </c>
      <c r="C2571" s="13">
        <v>89.262091609999999</v>
      </c>
      <c r="D2571" s="13" t="s">
        <v>2219</v>
      </c>
      <c r="E2571" s="13" t="s">
        <v>5000</v>
      </c>
      <c r="F2571" s="13" t="s">
        <v>9</v>
      </c>
      <c r="G2571" s="13" t="s">
        <v>4802</v>
      </c>
      <c r="H2571" s="13" t="s">
        <v>4816</v>
      </c>
      <c r="I2571" s="13">
        <f>(Brick_Kilns_EF!$B$13*Brick_Kilns_EF!$B$11*Brick_Kilns_EF!$B$12)</f>
        <v>8886.81</v>
      </c>
      <c r="J2571" s="13">
        <f>IF(D2571="ZZ",Brick_Kilns_EF!$E$9*(0.75),Brick_Kilns_EF!$E$9)</f>
        <v>5.6055000000000005E-4</v>
      </c>
      <c r="K2571" s="13">
        <f t="shared" si="160"/>
        <v>4.9815013454999999</v>
      </c>
      <c r="L2571" s="13">
        <f>IF(D2571="ZZ", Brick_Kilns_EF!$E$6*(0.75),Brick_Kilns_EF!$E$6)</f>
        <v>3.0299999999999999E-4</v>
      </c>
      <c r="M2571" s="13">
        <f t="shared" si="161"/>
        <v>2.6927034299999999</v>
      </c>
      <c r="N2571" s="13">
        <f>IF(D2571="ZZ",Brick_Kilns_EF!$E$7*(0.75),Brick_Kilns_EF!$E$7)</f>
        <v>2.3925000000000001E-3</v>
      </c>
      <c r="O2571" s="13">
        <f t="shared" si="162"/>
        <v>21.261692924999998</v>
      </c>
      <c r="P2571" s="13">
        <f>IF(D2571="ZZ",Brick_Kilns_EF!$E$8*(0.75),Brick_Kilns_EF!$E$8)</f>
        <v>5.399999999999999E-4</v>
      </c>
      <c r="Q2571" s="13">
        <f t="shared" si="163"/>
        <v>4.7988773999999985</v>
      </c>
    </row>
    <row r="2572" spans="1:17">
      <c r="A2572" s="13" t="s">
        <v>2583</v>
      </c>
      <c r="B2572" s="13">
        <v>23.620727290000001</v>
      </c>
      <c r="C2572" s="13">
        <v>90.407184369999996</v>
      </c>
      <c r="D2572" s="13" t="s">
        <v>2219</v>
      </c>
      <c r="E2572" s="13" t="s">
        <v>5000</v>
      </c>
      <c r="F2572" s="13" t="s">
        <v>7</v>
      </c>
      <c r="G2572" s="13" t="s">
        <v>4802</v>
      </c>
      <c r="H2572" s="13" t="s">
        <v>4816</v>
      </c>
      <c r="I2572" s="13">
        <f>(Brick_Kilns_EF!$B$13*Brick_Kilns_EF!$B$11*Brick_Kilns_EF!$B$12)</f>
        <v>8886.81</v>
      </c>
      <c r="J2572" s="13">
        <f>IF(D2572="ZZ",Brick_Kilns_EF!$E$9*(0.75),Brick_Kilns_EF!$E$9)</f>
        <v>5.6055000000000005E-4</v>
      </c>
      <c r="K2572" s="13">
        <f t="shared" si="160"/>
        <v>4.9815013454999999</v>
      </c>
      <c r="L2572" s="13">
        <f>IF(D2572="ZZ", Brick_Kilns_EF!$E$6*(0.75),Brick_Kilns_EF!$E$6)</f>
        <v>3.0299999999999999E-4</v>
      </c>
      <c r="M2572" s="13">
        <f t="shared" si="161"/>
        <v>2.6927034299999999</v>
      </c>
      <c r="N2572" s="13">
        <f>IF(D2572="ZZ",Brick_Kilns_EF!$E$7*(0.75),Brick_Kilns_EF!$E$7)</f>
        <v>2.3925000000000001E-3</v>
      </c>
      <c r="O2572" s="13">
        <f t="shared" si="162"/>
        <v>21.261692924999998</v>
      </c>
      <c r="P2572" s="13">
        <f>IF(D2572="ZZ",Brick_Kilns_EF!$E$8*(0.75),Brick_Kilns_EF!$E$8)</f>
        <v>5.399999999999999E-4</v>
      </c>
      <c r="Q2572" s="13">
        <f t="shared" si="163"/>
        <v>4.7988773999999985</v>
      </c>
    </row>
    <row r="2573" spans="1:17">
      <c r="A2573" s="13" t="s">
        <v>2584</v>
      </c>
      <c r="B2573" s="13">
        <v>23.114999310000002</v>
      </c>
      <c r="C2573" s="13">
        <v>89.253017679999999</v>
      </c>
      <c r="D2573" s="13" t="s">
        <v>2219</v>
      </c>
      <c r="E2573" s="13" t="s">
        <v>5000</v>
      </c>
      <c r="F2573" s="13" t="s">
        <v>9</v>
      </c>
      <c r="G2573" s="13" t="s">
        <v>4802</v>
      </c>
      <c r="H2573" s="13" t="s">
        <v>4816</v>
      </c>
      <c r="I2573" s="13">
        <f>(Brick_Kilns_EF!$B$13*Brick_Kilns_EF!$B$11*Brick_Kilns_EF!$B$12)</f>
        <v>8886.81</v>
      </c>
      <c r="J2573" s="13">
        <f>IF(D2573="ZZ",Brick_Kilns_EF!$E$9*(0.75),Brick_Kilns_EF!$E$9)</f>
        <v>5.6055000000000005E-4</v>
      </c>
      <c r="K2573" s="13">
        <f t="shared" si="160"/>
        <v>4.9815013454999999</v>
      </c>
      <c r="L2573" s="13">
        <f>IF(D2573="ZZ", Brick_Kilns_EF!$E$6*(0.75),Brick_Kilns_EF!$E$6)</f>
        <v>3.0299999999999999E-4</v>
      </c>
      <c r="M2573" s="13">
        <f t="shared" si="161"/>
        <v>2.6927034299999999</v>
      </c>
      <c r="N2573" s="13">
        <f>IF(D2573="ZZ",Brick_Kilns_EF!$E$7*(0.75),Brick_Kilns_EF!$E$7)</f>
        <v>2.3925000000000001E-3</v>
      </c>
      <c r="O2573" s="13">
        <f t="shared" si="162"/>
        <v>21.261692924999998</v>
      </c>
      <c r="P2573" s="13">
        <f>IF(D2573="ZZ",Brick_Kilns_EF!$E$8*(0.75),Brick_Kilns_EF!$E$8)</f>
        <v>5.399999999999999E-4</v>
      </c>
      <c r="Q2573" s="13">
        <f t="shared" si="163"/>
        <v>4.7988773999999985</v>
      </c>
    </row>
    <row r="2574" spans="1:17">
      <c r="A2574" s="13" t="s">
        <v>2585</v>
      </c>
      <c r="B2574" s="13">
        <v>22.94484903</v>
      </c>
      <c r="C2574" s="13">
        <v>89.800017350000005</v>
      </c>
      <c r="D2574" s="13" t="s">
        <v>2219</v>
      </c>
      <c r="E2574" s="13" t="s">
        <v>5000</v>
      </c>
      <c r="F2574" s="13" t="s">
        <v>9</v>
      </c>
      <c r="G2574" s="13" t="s">
        <v>4802</v>
      </c>
      <c r="H2574" s="13" t="s">
        <v>4816</v>
      </c>
      <c r="I2574" s="13">
        <f>(Brick_Kilns_EF!$B$13*Brick_Kilns_EF!$B$11*Brick_Kilns_EF!$B$12)</f>
        <v>8886.81</v>
      </c>
      <c r="J2574" s="13">
        <f>IF(D2574="ZZ",Brick_Kilns_EF!$E$9*(0.75),Brick_Kilns_EF!$E$9)</f>
        <v>5.6055000000000005E-4</v>
      </c>
      <c r="K2574" s="13">
        <f t="shared" si="160"/>
        <v>4.9815013454999999</v>
      </c>
      <c r="L2574" s="13">
        <f>IF(D2574="ZZ", Brick_Kilns_EF!$E$6*(0.75),Brick_Kilns_EF!$E$6)</f>
        <v>3.0299999999999999E-4</v>
      </c>
      <c r="M2574" s="13">
        <f t="shared" si="161"/>
        <v>2.6927034299999999</v>
      </c>
      <c r="N2574" s="13">
        <f>IF(D2574="ZZ",Brick_Kilns_EF!$E$7*(0.75),Brick_Kilns_EF!$E$7)</f>
        <v>2.3925000000000001E-3</v>
      </c>
      <c r="O2574" s="13">
        <f t="shared" si="162"/>
        <v>21.261692924999998</v>
      </c>
      <c r="P2574" s="13">
        <f>IF(D2574="ZZ",Brick_Kilns_EF!$E$8*(0.75),Brick_Kilns_EF!$E$8)</f>
        <v>5.399999999999999E-4</v>
      </c>
      <c r="Q2574" s="13">
        <f t="shared" si="163"/>
        <v>4.7988773999999985</v>
      </c>
    </row>
    <row r="2575" spans="1:17">
      <c r="A2575" s="13" t="s">
        <v>2586</v>
      </c>
      <c r="B2575" s="13">
        <v>22.978727859999999</v>
      </c>
      <c r="C2575" s="13">
        <v>89.193762160000006</v>
      </c>
      <c r="D2575" s="13" t="s">
        <v>2219</v>
      </c>
      <c r="E2575" s="13" t="s">
        <v>5000</v>
      </c>
      <c r="F2575" s="13" t="s">
        <v>9</v>
      </c>
      <c r="G2575" s="13" t="s">
        <v>4802</v>
      </c>
      <c r="H2575" s="13" t="s">
        <v>4816</v>
      </c>
      <c r="I2575" s="13">
        <f>(Brick_Kilns_EF!$B$13*Brick_Kilns_EF!$B$11*Brick_Kilns_EF!$B$12)</f>
        <v>8886.81</v>
      </c>
      <c r="J2575" s="13">
        <f>IF(D2575="ZZ",Brick_Kilns_EF!$E$9*(0.75),Brick_Kilns_EF!$E$9)</f>
        <v>5.6055000000000005E-4</v>
      </c>
      <c r="K2575" s="13">
        <f t="shared" si="160"/>
        <v>4.9815013454999999</v>
      </c>
      <c r="L2575" s="13">
        <f>IF(D2575="ZZ", Brick_Kilns_EF!$E$6*(0.75),Brick_Kilns_EF!$E$6)</f>
        <v>3.0299999999999999E-4</v>
      </c>
      <c r="M2575" s="13">
        <f t="shared" si="161"/>
        <v>2.6927034299999999</v>
      </c>
      <c r="N2575" s="13">
        <f>IF(D2575="ZZ",Brick_Kilns_EF!$E$7*(0.75),Brick_Kilns_EF!$E$7)</f>
        <v>2.3925000000000001E-3</v>
      </c>
      <c r="O2575" s="13">
        <f t="shared" si="162"/>
        <v>21.261692924999998</v>
      </c>
      <c r="P2575" s="13">
        <f>IF(D2575="ZZ",Brick_Kilns_EF!$E$8*(0.75),Brick_Kilns_EF!$E$8)</f>
        <v>5.399999999999999E-4</v>
      </c>
      <c r="Q2575" s="13">
        <f t="shared" si="163"/>
        <v>4.7988773999999985</v>
      </c>
    </row>
    <row r="2576" spans="1:17">
      <c r="A2576" s="13" t="s">
        <v>2587</v>
      </c>
      <c r="B2576" s="13">
        <v>23.7510622</v>
      </c>
      <c r="C2576" s="13">
        <v>90.204653089999994</v>
      </c>
      <c r="D2576" s="13" t="s">
        <v>2219</v>
      </c>
      <c r="E2576" s="13" t="s">
        <v>5000</v>
      </c>
      <c r="F2576" s="13" t="s">
        <v>7</v>
      </c>
      <c r="G2576" s="13" t="s">
        <v>4802</v>
      </c>
      <c r="H2576" s="13" t="s">
        <v>4816</v>
      </c>
      <c r="I2576" s="13">
        <f>(Brick_Kilns_EF!$B$13*Brick_Kilns_EF!$B$11*Brick_Kilns_EF!$B$12)</f>
        <v>8886.81</v>
      </c>
      <c r="J2576" s="13">
        <f>IF(D2576="ZZ",Brick_Kilns_EF!$E$9*(0.75),Brick_Kilns_EF!$E$9)</f>
        <v>5.6055000000000005E-4</v>
      </c>
      <c r="K2576" s="13">
        <f t="shared" si="160"/>
        <v>4.9815013454999999</v>
      </c>
      <c r="L2576" s="13">
        <f>IF(D2576="ZZ", Brick_Kilns_EF!$E$6*(0.75),Brick_Kilns_EF!$E$6)</f>
        <v>3.0299999999999999E-4</v>
      </c>
      <c r="M2576" s="13">
        <f t="shared" si="161"/>
        <v>2.6927034299999999</v>
      </c>
      <c r="N2576" s="13">
        <f>IF(D2576="ZZ",Brick_Kilns_EF!$E$7*(0.75),Brick_Kilns_EF!$E$7)</f>
        <v>2.3925000000000001E-3</v>
      </c>
      <c r="O2576" s="13">
        <f t="shared" si="162"/>
        <v>21.261692924999998</v>
      </c>
      <c r="P2576" s="13">
        <f>IF(D2576="ZZ",Brick_Kilns_EF!$E$8*(0.75),Brick_Kilns_EF!$E$8)</f>
        <v>5.399999999999999E-4</v>
      </c>
      <c r="Q2576" s="13">
        <f t="shared" si="163"/>
        <v>4.7988773999999985</v>
      </c>
    </row>
    <row r="2577" spans="1:17">
      <c r="A2577" s="13" t="s">
        <v>2588</v>
      </c>
      <c r="B2577" s="13">
        <v>23.831509839999999</v>
      </c>
      <c r="C2577" s="13">
        <v>89.422731940000006</v>
      </c>
      <c r="D2577" s="13" t="s">
        <v>2219</v>
      </c>
      <c r="E2577" s="13" t="s">
        <v>5000</v>
      </c>
      <c r="F2577" s="13" t="s">
        <v>7</v>
      </c>
      <c r="G2577" s="13" t="s">
        <v>4802</v>
      </c>
      <c r="H2577" s="13" t="s">
        <v>4816</v>
      </c>
      <c r="I2577" s="13">
        <f>(Brick_Kilns_EF!$B$13*Brick_Kilns_EF!$B$11*Brick_Kilns_EF!$B$12)</f>
        <v>8886.81</v>
      </c>
      <c r="J2577" s="13">
        <f>IF(D2577="ZZ",Brick_Kilns_EF!$E$9*(0.75),Brick_Kilns_EF!$E$9)</f>
        <v>5.6055000000000005E-4</v>
      </c>
      <c r="K2577" s="13">
        <f t="shared" si="160"/>
        <v>4.9815013454999999</v>
      </c>
      <c r="L2577" s="13">
        <f>IF(D2577="ZZ", Brick_Kilns_EF!$E$6*(0.75),Brick_Kilns_EF!$E$6)</f>
        <v>3.0299999999999999E-4</v>
      </c>
      <c r="M2577" s="13">
        <f t="shared" si="161"/>
        <v>2.6927034299999999</v>
      </c>
      <c r="N2577" s="13">
        <f>IF(D2577="ZZ",Brick_Kilns_EF!$E$7*(0.75),Brick_Kilns_EF!$E$7)</f>
        <v>2.3925000000000001E-3</v>
      </c>
      <c r="O2577" s="13">
        <f t="shared" si="162"/>
        <v>21.261692924999998</v>
      </c>
      <c r="P2577" s="13">
        <f>IF(D2577="ZZ",Brick_Kilns_EF!$E$8*(0.75),Brick_Kilns_EF!$E$8)</f>
        <v>5.399999999999999E-4</v>
      </c>
      <c r="Q2577" s="13">
        <f t="shared" si="163"/>
        <v>4.7988773999999985</v>
      </c>
    </row>
    <row r="2578" spans="1:17">
      <c r="A2578" s="13" t="s">
        <v>2589</v>
      </c>
      <c r="B2578" s="13">
        <v>23.28370653</v>
      </c>
      <c r="C2578" s="13">
        <v>90.325916419999999</v>
      </c>
      <c r="D2578" s="13" t="s">
        <v>2219</v>
      </c>
      <c r="E2578" s="13" t="s">
        <v>5000</v>
      </c>
      <c r="F2578" s="13" t="s">
        <v>7</v>
      </c>
      <c r="G2578" s="13" t="s">
        <v>4802</v>
      </c>
      <c r="H2578" s="13" t="s">
        <v>4816</v>
      </c>
      <c r="I2578" s="13">
        <f>(Brick_Kilns_EF!$B$13*Brick_Kilns_EF!$B$11*Brick_Kilns_EF!$B$12)</f>
        <v>8886.81</v>
      </c>
      <c r="J2578" s="13">
        <f>IF(D2578="ZZ",Brick_Kilns_EF!$E$9*(0.75),Brick_Kilns_EF!$E$9)</f>
        <v>5.6055000000000005E-4</v>
      </c>
      <c r="K2578" s="13">
        <f t="shared" si="160"/>
        <v>4.9815013454999999</v>
      </c>
      <c r="L2578" s="13">
        <f>IF(D2578="ZZ", Brick_Kilns_EF!$E$6*(0.75),Brick_Kilns_EF!$E$6)</f>
        <v>3.0299999999999999E-4</v>
      </c>
      <c r="M2578" s="13">
        <f t="shared" si="161"/>
        <v>2.6927034299999999</v>
      </c>
      <c r="N2578" s="13">
        <f>IF(D2578="ZZ",Brick_Kilns_EF!$E$7*(0.75),Brick_Kilns_EF!$E$7)</f>
        <v>2.3925000000000001E-3</v>
      </c>
      <c r="O2578" s="13">
        <f t="shared" si="162"/>
        <v>21.261692924999998</v>
      </c>
      <c r="P2578" s="13">
        <f>IF(D2578="ZZ",Brick_Kilns_EF!$E$8*(0.75),Brick_Kilns_EF!$E$8)</f>
        <v>5.399999999999999E-4</v>
      </c>
      <c r="Q2578" s="13">
        <f t="shared" si="163"/>
        <v>4.7988773999999985</v>
      </c>
    </row>
    <row r="2579" spans="1:17">
      <c r="A2579" s="13" t="s">
        <v>2590</v>
      </c>
      <c r="B2579" s="13">
        <v>23.9784367</v>
      </c>
      <c r="C2579" s="13">
        <v>90.205828620000005</v>
      </c>
      <c r="D2579" s="13" t="s">
        <v>2219</v>
      </c>
      <c r="E2579" s="13" t="s">
        <v>5000</v>
      </c>
      <c r="F2579" s="13" t="s">
        <v>7</v>
      </c>
      <c r="G2579" s="13" t="s">
        <v>4802</v>
      </c>
      <c r="H2579" s="13" t="s">
        <v>4816</v>
      </c>
      <c r="I2579" s="13">
        <f>(Brick_Kilns_EF!$B$13*Brick_Kilns_EF!$B$11*Brick_Kilns_EF!$B$12)</f>
        <v>8886.81</v>
      </c>
      <c r="J2579" s="13">
        <f>IF(D2579="ZZ",Brick_Kilns_EF!$E$9*(0.75),Brick_Kilns_EF!$E$9)</f>
        <v>5.6055000000000005E-4</v>
      </c>
      <c r="K2579" s="13">
        <f t="shared" si="160"/>
        <v>4.9815013454999999</v>
      </c>
      <c r="L2579" s="13">
        <f>IF(D2579="ZZ", Brick_Kilns_EF!$E$6*(0.75),Brick_Kilns_EF!$E$6)</f>
        <v>3.0299999999999999E-4</v>
      </c>
      <c r="M2579" s="13">
        <f t="shared" si="161"/>
        <v>2.6927034299999999</v>
      </c>
      <c r="N2579" s="13">
        <f>IF(D2579="ZZ",Brick_Kilns_EF!$E$7*(0.75),Brick_Kilns_EF!$E$7)</f>
        <v>2.3925000000000001E-3</v>
      </c>
      <c r="O2579" s="13">
        <f t="shared" si="162"/>
        <v>21.261692924999998</v>
      </c>
      <c r="P2579" s="13">
        <f>IF(D2579="ZZ",Brick_Kilns_EF!$E$8*(0.75),Brick_Kilns_EF!$E$8)</f>
        <v>5.399999999999999E-4</v>
      </c>
      <c r="Q2579" s="13">
        <f t="shared" si="163"/>
        <v>4.7988773999999985</v>
      </c>
    </row>
    <row r="2580" spans="1:17">
      <c r="A2580" s="13" t="s">
        <v>2591</v>
      </c>
      <c r="B2580" s="13">
        <v>22.887192559999999</v>
      </c>
      <c r="C2580" s="13">
        <v>90.437905580000006</v>
      </c>
      <c r="D2580" s="13" t="s">
        <v>2219</v>
      </c>
      <c r="E2580" s="13" t="s">
        <v>5000</v>
      </c>
      <c r="F2580" s="13" t="s">
        <v>11</v>
      </c>
      <c r="G2580" s="13" t="s">
        <v>4802</v>
      </c>
      <c r="H2580" s="13" t="s">
        <v>4816</v>
      </c>
      <c r="I2580" s="13">
        <f>(Brick_Kilns_EF!$B$13*Brick_Kilns_EF!$B$11*Brick_Kilns_EF!$B$12)</f>
        <v>8886.81</v>
      </c>
      <c r="J2580" s="13">
        <f>IF(D2580="ZZ",Brick_Kilns_EF!$E$9*(0.75),Brick_Kilns_EF!$E$9)</f>
        <v>5.6055000000000005E-4</v>
      </c>
      <c r="K2580" s="13">
        <f t="shared" si="160"/>
        <v>4.9815013454999999</v>
      </c>
      <c r="L2580" s="13">
        <f>IF(D2580="ZZ", Brick_Kilns_EF!$E$6*(0.75),Brick_Kilns_EF!$E$6)</f>
        <v>3.0299999999999999E-4</v>
      </c>
      <c r="M2580" s="13">
        <f t="shared" si="161"/>
        <v>2.6927034299999999</v>
      </c>
      <c r="N2580" s="13">
        <f>IF(D2580="ZZ",Brick_Kilns_EF!$E$7*(0.75),Brick_Kilns_EF!$E$7)</f>
        <v>2.3925000000000001E-3</v>
      </c>
      <c r="O2580" s="13">
        <f t="shared" si="162"/>
        <v>21.261692924999998</v>
      </c>
      <c r="P2580" s="13">
        <f>IF(D2580="ZZ",Brick_Kilns_EF!$E$8*(0.75),Brick_Kilns_EF!$E$8)</f>
        <v>5.399999999999999E-4</v>
      </c>
      <c r="Q2580" s="13">
        <f t="shared" si="163"/>
        <v>4.7988773999999985</v>
      </c>
    </row>
    <row r="2581" spans="1:17">
      <c r="A2581" s="13" t="s">
        <v>2592</v>
      </c>
      <c r="B2581" s="13">
        <v>23.04802836</v>
      </c>
      <c r="C2581" s="13">
        <v>88.998595929999993</v>
      </c>
      <c r="D2581" s="13" t="s">
        <v>2219</v>
      </c>
      <c r="E2581" s="13" t="s">
        <v>5000</v>
      </c>
      <c r="F2581" s="13" t="s">
        <v>9</v>
      </c>
      <c r="G2581" s="13" t="s">
        <v>4802</v>
      </c>
      <c r="H2581" s="13" t="s">
        <v>4816</v>
      </c>
      <c r="I2581" s="13">
        <f>(Brick_Kilns_EF!$B$13*Brick_Kilns_EF!$B$11*Brick_Kilns_EF!$B$12)</f>
        <v>8886.81</v>
      </c>
      <c r="J2581" s="13">
        <f>IF(D2581="ZZ",Brick_Kilns_EF!$E$9*(0.75),Brick_Kilns_EF!$E$9)</f>
        <v>5.6055000000000005E-4</v>
      </c>
      <c r="K2581" s="13">
        <f t="shared" si="160"/>
        <v>4.9815013454999999</v>
      </c>
      <c r="L2581" s="13">
        <f>IF(D2581="ZZ", Brick_Kilns_EF!$E$6*(0.75),Brick_Kilns_EF!$E$6)</f>
        <v>3.0299999999999999E-4</v>
      </c>
      <c r="M2581" s="13">
        <f t="shared" si="161"/>
        <v>2.6927034299999999</v>
      </c>
      <c r="N2581" s="13">
        <f>IF(D2581="ZZ",Brick_Kilns_EF!$E$7*(0.75),Brick_Kilns_EF!$E$7)</f>
        <v>2.3925000000000001E-3</v>
      </c>
      <c r="O2581" s="13">
        <f t="shared" si="162"/>
        <v>21.261692924999998</v>
      </c>
      <c r="P2581" s="13">
        <f>IF(D2581="ZZ",Brick_Kilns_EF!$E$8*(0.75),Brick_Kilns_EF!$E$8)</f>
        <v>5.399999999999999E-4</v>
      </c>
      <c r="Q2581" s="13">
        <f t="shared" si="163"/>
        <v>4.7988773999999985</v>
      </c>
    </row>
    <row r="2582" spans="1:17">
      <c r="A2582" s="13" t="s">
        <v>2593</v>
      </c>
      <c r="B2582" s="13">
        <v>23.398385000000001</v>
      </c>
      <c r="C2582" s="13">
        <v>89.615458559999993</v>
      </c>
      <c r="D2582" s="13" t="s">
        <v>2219</v>
      </c>
      <c r="E2582" s="13" t="s">
        <v>5000</v>
      </c>
      <c r="F2582" s="13" t="s">
        <v>7</v>
      </c>
      <c r="G2582" s="13" t="s">
        <v>4802</v>
      </c>
      <c r="H2582" s="13" t="s">
        <v>4816</v>
      </c>
      <c r="I2582" s="13">
        <f>(Brick_Kilns_EF!$B$13*Brick_Kilns_EF!$B$11*Brick_Kilns_EF!$B$12)</f>
        <v>8886.81</v>
      </c>
      <c r="J2582" s="13">
        <f>IF(D2582="ZZ",Brick_Kilns_EF!$E$9*(0.75),Brick_Kilns_EF!$E$9)</f>
        <v>5.6055000000000005E-4</v>
      </c>
      <c r="K2582" s="13">
        <f t="shared" si="160"/>
        <v>4.9815013454999999</v>
      </c>
      <c r="L2582" s="13">
        <f>IF(D2582="ZZ", Brick_Kilns_EF!$E$6*(0.75),Brick_Kilns_EF!$E$6)</f>
        <v>3.0299999999999999E-4</v>
      </c>
      <c r="M2582" s="13">
        <f t="shared" si="161"/>
        <v>2.6927034299999999</v>
      </c>
      <c r="N2582" s="13">
        <f>IF(D2582="ZZ",Brick_Kilns_EF!$E$7*(0.75),Brick_Kilns_EF!$E$7)</f>
        <v>2.3925000000000001E-3</v>
      </c>
      <c r="O2582" s="13">
        <f t="shared" si="162"/>
        <v>21.261692924999998</v>
      </c>
      <c r="P2582" s="13">
        <f>IF(D2582="ZZ",Brick_Kilns_EF!$E$8*(0.75),Brick_Kilns_EF!$E$8)</f>
        <v>5.399999999999999E-4</v>
      </c>
      <c r="Q2582" s="13">
        <f t="shared" si="163"/>
        <v>4.7988773999999985</v>
      </c>
    </row>
    <row r="2583" spans="1:17">
      <c r="A2583" s="13" t="s">
        <v>2594</v>
      </c>
      <c r="B2583" s="13">
        <v>23.681348109999998</v>
      </c>
      <c r="C2583" s="13">
        <v>90.169850569999994</v>
      </c>
      <c r="D2583" s="13" t="s">
        <v>2219</v>
      </c>
      <c r="E2583" s="13" t="s">
        <v>5000</v>
      </c>
      <c r="F2583" s="13" t="s">
        <v>7</v>
      </c>
      <c r="G2583" s="13" t="s">
        <v>4802</v>
      </c>
      <c r="H2583" s="13" t="s">
        <v>4816</v>
      </c>
      <c r="I2583" s="13">
        <f>(Brick_Kilns_EF!$B$13*Brick_Kilns_EF!$B$11*Brick_Kilns_EF!$B$12)</f>
        <v>8886.81</v>
      </c>
      <c r="J2583" s="13">
        <f>IF(D2583="ZZ",Brick_Kilns_EF!$E$9*(0.75),Brick_Kilns_EF!$E$9)</f>
        <v>5.6055000000000005E-4</v>
      </c>
      <c r="K2583" s="13">
        <f t="shared" si="160"/>
        <v>4.9815013454999999</v>
      </c>
      <c r="L2583" s="13">
        <f>IF(D2583="ZZ", Brick_Kilns_EF!$E$6*(0.75),Brick_Kilns_EF!$E$6)</f>
        <v>3.0299999999999999E-4</v>
      </c>
      <c r="M2583" s="13">
        <f t="shared" si="161"/>
        <v>2.6927034299999999</v>
      </c>
      <c r="N2583" s="13">
        <f>IF(D2583="ZZ",Brick_Kilns_EF!$E$7*(0.75),Brick_Kilns_EF!$E$7)</f>
        <v>2.3925000000000001E-3</v>
      </c>
      <c r="O2583" s="13">
        <f t="shared" si="162"/>
        <v>21.261692924999998</v>
      </c>
      <c r="P2583" s="13">
        <f>IF(D2583="ZZ",Brick_Kilns_EF!$E$8*(0.75),Brick_Kilns_EF!$E$8)</f>
        <v>5.399999999999999E-4</v>
      </c>
      <c r="Q2583" s="13">
        <f t="shared" si="163"/>
        <v>4.7988773999999985</v>
      </c>
    </row>
    <row r="2584" spans="1:17">
      <c r="A2584" s="13" t="s">
        <v>2595</v>
      </c>
      <c r="B2584" s="13">
        <v>22.83245921</v>
      </c>
      <c r="C2584" s="13">
        <v>89.351544509999997</v>
      </c>
      <c r="D2584" s="13" t="s">
        <v>2219</v>
      </c>
      <c r="E2584" s="13" t="s">
        <v>5000</v>
      </c>
      <c r="F2584" s="13" t="s">
        <v>9</v>
      </c>
      <c r="G2584" s="13" t="s">
        <v>4802</v>
      </c>
      <c r="H2584" s="13" t="s">
        <v>4816</v>
      </c>
      <c r="I2584" s="13">
        <f>(Brick_Kilns_EF!$B$13*Brick_Kilns_EF!$B$11*Brick_Kilns_EF!$B$12)</f>
        <v>8886.81</v>
      </c>
      <c r="J2584" s="13">
        <f>IF(D2584="ZZ",Brick_Kilns_EF!$E$9*(0.75),Brick_Kilns_EF!$E$9)</f>
        <v>5.6055000000000005E-4</v>
      </c>
      <c r="K2584" s="13">
        <f t="shared" si="160"/>
        <v>4.9815013454999999</v>
      </c>
      <c r="L2584" s="13">
        <f>IF(D2584="ZZ", Brick_Kilns_EF!$E$6*(0.75),Brick_Kilns_EF!$E$6)</f>
        <v>3.0299999999999999E-4</v>
      </c>
      <c r="M2584" s="13">
        <f t="shared" si="161"/>
        <v>2.6927034299999999</v>
      </c>
      <c r="N2584" s="13">
        <f>IF(D2584="ZZ",Brick_Kilns_EF!$E$7*(0.75),Brick_Kilns_EF!$E$7)</f>
        <v>2.3925000000000001E-3</v>
      </c>
      <c r="O2584" s="13">
        <f t="shared" si="162"/>
        <v>21.261692924999998</v>
      </c>
      <c r="P2584" s="13">
        <f>IF(D2584="ZZ",Brick_Kilns_EF!$E$8*(0.75),Brick_Kilns_EF!$E$8)</f>
        <v>5.399999999999999E-4</v>
      </c>
      <c r="Q2584" s="13">
        <f t="shared" si="163"/>
        <v>4.7988773999999985</v>
      </c>
    </row>
    <row r="2585" spans="1:17">
      <c r="A2585" s="13" t="s">
        <v>2596</v>
      </c>
      <c r="B2585" s="13">
        <v>22.85037208</v>
      </c>
      <c r="C2585" s="13">
        <v>89.310189089999994</v>
      </c>
      <c r="D2585" s="13" t="s">
        <v>2219</v>
      </c>
      <c r="E2585" s="13" t="s">
        <v>5000</v>
      </c>
      <c r="F2585" s="13" t="s">
        <v>9</v>
      </c>
      <c r="G2585" s="13" t="s">
        <v>4802</v>
      </c>
      <c r="H2585" s="13" t="s">
        <v>4816</v>
      </c>
      <c r="I2585" s="13">
        <f>(Brick_Kilns_EF!$B$13*Brick_Kilns_EF!$B$11*Brick_Kilns_EF!$B$12)</f>
        <v>8886.81</v>
      </c>
      <c r="J2585" s="13">
        <f>IF(D2585="ZZ",Brick_Kilns_EF!$E$9*(0.75),Brick_Kilns_EF!$E$9)</f>
        <v>5.6055000000000005E-4</v>
      </c>
      <c r="K2585" s="13">
        <f t="shared" si="160"/>
        <v>4.9815013454999999</v>
      </c>
      <c r="L2585" s="13">
        <f>IF(D2585="ZZ", Brick_Kilns_EF!$E$6*(0.75),Brick_Kilns_EF!$E$6)</f>
        <v>3.0299999999999999E-4</v>
      </c>
      <c r="M2585" s="13">
        <f t="shared" si="161"/>
        <v>2.6927034299999999</v>
      </c>
      <c r="N2585" s="13">
        <f>IF(D2585="ZZ",Brick_Kilns_EF!$E$7*(0.75),Brick_Kilns_EF!$E$7)</f>
        <v>2.3925000000000001E-3</v>
      </c>
      <c r="O2585" s="13">
        <f t="shared" si="162"/>
        <v>21.261692924999998</v>
      </c>
      <c r="P2585" s="13">
        <f>IF(D2585="ZZ",Brick_Kilns_EF!$E$8*(0.75),Brick_Kilns_EF!$E$8)</f>
        <v>5.399999999999999E-4</v>
      </c>
      <c r="Q2585" s="13">
        <f t="shared" si="163"/>
        <v>4.7988773999999985</v>
      </c>
    </row>
    <row r="2586" spans="1:17">
      <c r="A2586" s="13" t="s">
        <v>2597</v>
      </c>
      <c r="B2586" s="13">
        <v>22.485788840000001</v>
      </c>
      <c r="C2586" s="13">
        <v>89.116834760000003</v>
      </c>
      <c r="D2586" s="13" t="s">
        <v>2219</v>
      </c>
      <c r="E2586" s="13" t="s">
        <v>5000</v>
      </c>
      <c r="F2586" s="13" t="s">
        <v>9</v>
      </c>
      <c r="G2586" s="13" t="s">
        <v>4802</v>
      </c>
      <c r="H2586" s="13" t="s">
        <v>4816</v>
      </c>
      <c r="I2586" s="13">
        <f>(Brick_Kilns_EF!$B$13*Brick_Kilns_EF!$B$11*Brick_Kilns_EF!$B$12)</f>
        <v>8886.81</v>
      </c>
      <c r="J2586" s="13">
        <f>IF(D2586="ZZ",Brick_Kilns_EF!$E$9*(0.75),Brick_Kilns_EF!$E$9)</f>
        <v>5.6055000000000005E-4</v>
      </c>
      <c r="K2586" s="13">
        <f t="shared" si="160"/>
        <v>4.9815013454999999</v>
      </c>
      <c r="L2586" s="13">
        <f>IF(D2586="ZZ", Brick_Kilns_EF!$E$6*(0.75),Brick_Kilns_EF!$E$6)</f>
        <v>3.0299999999999999E-4</v>
      </c>
      <c r="M2586" s="13">
        <f t="shared" si="161"/>
        <v>2.6927034299999999</v>
      </c>
      <c r="N2586" s="13">
        <f>IF(D2586="ZZ",Brick_Kilns_EF!$E$7*(0.75),Brick_Kilns_EF!$E$7)</f>
        <v>2.3925000000000001E-3</v>
      </c>
      <c r="O2586" s="13">
        <f t="shared" si="162"/>
        <v>21.261692924999998</v>
      </c>
      <c r="P2586" s="13">
        <f>IF(D2586="ZZ",Brick_Kilns_EF!$E$8*(0.75),Brick_Kilns_EF!$E$8)</f>
        <v>5.399999999999999E-4</v>
      </c>
      <c r="Q2586" s="13">
        <f t="shared" si="163"/>
        <v>4.7988773999999985</v>
      </c>
    </row>
    <row r="2587" spans="1:17">
      <c r="A2587" s="13" t="s">
        <v>2598</v>
      </c>
      <c r="B2587" s="13">
        <v>24.1870577</v>
      </c>
      <c r="C2587" s="13">
        <v>89.003641000000002</v>
      </c>
      <c r="D2587" s="13" t="s">
        <v>2219</v>
      </c>
      <c r="E2587" s="13" t="s">
        <v>5000</v>
      </c>
      <c r="F2587" s="13" t="s">
        <v>42</v>
      </c>
      <c r="G2587" s="13" t="s">
        <v>4802</v>
      </c>
      <c r="H2587" s="13" t="s">
        <v>4816</v>
      </c>
      <c r="I2587" s="13">
        <f>(Brick_Kilns_EF!$B$13*Brick_Kilns_EF!$B$11*Brick_Kilns_EF!$B$12)</f>
        <v>8886.81</v>
      </c>
      <c r="J2587" s="13">
        <f>IF(D2587="ZZ",Brick_Kilns_EF!$E$9*(0.75),Brick_Kilns_EF!$E$9)</f>
        <v>5.6055000000000005E-4</v>
      </c>
      <c r="K2587" s="13">
        <f t="shared" si="160"/>
        <v>4.9815013454999999</v>
      </c>
      <c r="L2587" s="13">
        <f>IF(D2587="ZZ", Brick_Kilns_EF!$E$6*(0.75),Brick_Kilns_EF!$E$6)</f>
        <v>3.0299999999999999E-4</v>
      </c>
      <c r="M2587" s="13">
        <f t="shared" si="161"/>
        <v>2.6927034299999999</v>
      </c>
      <c r="N2587" s="13">
        <f>IF(D2587="ZZ",Brick_Kilns_EF!$E$7*(0.75),Brick_Kilns_EF!$E$7)</f>
        <v>2.3925000000000001E-3</v>
      </c>
      <c r="O2587" s="13">
        <f t="shared" si="162"/>
        <v>21.261692924999998</v>
      </c>
      <c r="P2587" s="13">
        <f>IF(D2587="ZZ",Brick_Kilns_EF!$E$8*(0.75),Brick_Kilns_EF!$E$8)</f>
        <v>5.399999999999999E-4</v>
      </c>
      <c r="Q2587" s="13">
        <f t="shared" si="163"/>
        <v>4.7988773999999985</v>
      </c>
    </row>
    <row r="2588" spans="1:17">
      <c r="A2588" s="13" t="s">
        <v>2599</v>
      </c>
      <c r="B2588" s="13">
        <v>23.968142879999998</v>
      </c>
      <c r="C2588" s="13">
        <v>89.407442950000004</v>
      </c>
      <c r="D2588" s="13" t="s">
        <v>2219</v>
      </c>
      <c r="E2588" s="13" t="s">
        <v>5000</v>
      </c>
      <c r="F2588" s="13" t="s">
        <v>42</v>
      </c>
      <c r="G2588" s="13" t="s">
        <v>4802</v>
      </c>
      <c r="H2588" s="13" t="s">
        <v>4816</v>
      </c>
      <c r="I2588" s="13">
        <f>(Brick_Kilns_EF!$B$13*Brick_Kilns_EF!$B$11*Brick_Kilns_EF!$B$12)</f>
        <v>8886.81</v>
      </c>
      <c r="J2588" s="13">
        <f>IF(D2588="ZZ",Brick_Kilns_EF!$E$9*(0.75),Brick_Kilns_EF!$E$9)</f>
        <v>5.6055000000000005E-4</v>
      </c>
      <c r="K2588" s="13">
        <f t="shared" si="160"/>
        <v>4.9815013454999999</v>
      </c>
      <c r="L2588" s="13">
        <f>IF(D2588="ZZ", Brick_Kilns_EF!$E$6*(0.75),Brick_Kilns_EF!$E$6)</f>
        <v>3.0299999999999999E-4</v>
      </c>
      <c r="M2588" s="13">
        <f t="shared" si="161"/>
        <v>2.6927034299999999</v>
      </c>
      <c r="N2588" s="13">
        <f>IF(D2588="ZZ",Brick_Kilns_EF!$E$7*(0.75),Brick_Kilns_EF!$E$7)</f>
        <v>2.3925000000000001E-3</v>
      </c>
      <c r="O2588" s="13">
        <f t="shared" si="162"/>
        <v>21.261692924999998</v>
      </c>
      <c r="P2588" s="13">
        <f>IF(D2588="ZZ",Brick_Kilns_EF!$E$8*(0.75),Brick_Kilns_EF!$E$8)</f>
        <v>5.399999999999999E-4</v>
      </c>
      <c r="Q2588" s="13">
        <f t="shared" si="163"/>
        <v>4.7988773999999985</v>
      </c>
    </row>
    <row r="2589" spans="1:17">
      <c r="A2589" s="13" t="s">
        <v>2600</v>
      </c>
      <c r="B2589" s="13">
        <v>24.115395110000001</v>
      </c>
      <c r="C2589" s="13">
        <v>90.175811049999993</v>
      </c>
      <c r="D2589" s="13" t="s">
        <v>2219</v>
      </c>
      <c r="E2589" s="13" t="s">
        <v>5000</v>
      </c>
      <c r="F2589" s="13" t="s">
        <v>7</v>
      </c>
      <c r="G2589" s="13" t="s">
        <v>4802</v>
      </c>
      <c r="H2589" s="13" t="s">
        <v>4816</v>
      </c>
      <c r="I2589" s="13">
        <f>(Brick_Kilns_EF!$B$13*Brick_Kilns_EF!$B$11*Brick_Kilns_EF!$B$12)</f>
        <v>8886.81</v>
      </c>
      <c r="J2589" s="13">
        <f>IF(D2589="ZZ",Brick_Kilns_EF!$E$9*(0.75),Brick_Kilns_EF!$E$9)</f>
        <v>5.6055000000000005E-4</v>
      </c>
      <c r="K2589" s="13">
        <f t="shared" si="160"/>
        <v>4.9815013454999999</v>
      </c>
      <c r="L2589" s="13">
        <f>IF(D2589="ZZ", Brick_Kilns_EF!$E$6*(0.75),Brick_Kilns_EF!$E$6)</f>
        <v>3.0299999999999999E-4</v>
      </c>
      <c r="M2589" s="13">
        <f t="shared" si="161"/>
        <v>2.6927034299999999</v>
      </c>
      <c r="N2589" s="13">
        <f>IF(D2589="ZZ",Brick_Kilns_EF!$E$7*(0.75),Brick_Kilns_EF!$E$7)</f>
        <v>2.3925000000000001E-3</v>
      </c>
      <c r="O2589" s="13">
        <f t="shared" si="162"/>
        <v>21.261692924999998</v>
      </c>
      <c r="P2589" s="13">
        <f>IF(D2589="ZZ",Brick_Kilns_EF!$E$8*(0.75),Brick_Kilns_EF!$E$8)</f>
        <v>5.399999999999999E-4</v>
      </c>
      <c r="Q2589" s="13">
        <f t="shared" si="163"/>
        <v>4.7988773999999985</v>
      </c>
    </row>
    <row r="2590" spans="1:17">
      <c r="A2590" s="13" t="s">
        <v>2601</v>
      </c>
      <c r="B2590" s="13">
        <v>24.117216890000002</v>
      </c>
      <c r="C2590" s="13">
        <v>90.175348799999995</v>
      </c>
      <c r="D2590" s="13" t="s">
        <v>2219</v>
      </c>
      <c r="E2590" s="13" t="s">
        <v>5000</v>
      </c>
      <c r="F2590" s="13" t="s">
        <v>7</v>
      </c>
      <c r="G2590" s="13" t="s">
        <v>4802</v>
      </c>
      <c r="H2590" s="13" t="s">
        <v>4816</v>
      </c>
      <c r="I2590" s="13">
        <f>(Brick_Kilns_EF!$B$13*Brick_Kilns_EF!$B$11*Brick_Kilns_EF!$B$12)</f>
        <v>8886.81</v>
      </c>
      <c r="J2590" s="13">
        <f>IF(D2590="ZZ",Brick_Kilns_EF!$E$9*(0.75),Brick_Kilns_EF!$E$9)</f>
        <v>5.6055000000000005E-4</v>
      </c>
      <c r="K2590" s="13">
        <f t="shared" si="160"/>
        <v>4.9815013454999999</v>
      </c>
      <c r="L2590" s="13">
        <f>IF(D2590="ZZ", Brick_Kilns_EF!$E$6*(0.75),Brick_Kilns_EF!$E$6)</f>
        <v>3.0299999999999999E-4</v>
      </c>
      <c r="M2590" s="13">
        <f t="shared" si="161"/>
        <v>2.6927034299999999</v>
      </c>
      <c r="N2590" s="13">
        <f>IF(D2590="ZZ",Brick_Kilns_EF!$E$7*(0.75),Brick_Kilns_EF!$E$7)</f>
        <v>2.3925000000000001E-3</v>
      </c>
      <c r="O2590" s="13">
        <f t="shared" si="162"/>
        <v>21.261692924999998</v>
      </c>
      <c r="P2590" s="13">
        <f>IF(D2590="ZZ",Brick_Kilns_EF!$E$8*(0.75),Brick_Kilns_EF!$E$8)</f>
        <v>5.399999999999999E-4</v>
      </c>
      <c r="Q2590" s="13">
        <f t="shared" si="163"/>
        <v>4.7988773999999985</v>
      </c>
    </row>
    <row r="2591" spans="1:17">
      <c r="A2591" s="13" t="s">
        <v>2602</v>
      </c>
      <c r="B2591" s="13">
        <v>24.117338969999999</v>
      </c>
      <c r="C2591" s="13">
        <v>90.177101050000005</v>
      </c>
      <c r="D2591" s="13" t="s">
        <v>2219</v>
      </c>
      <c r="E2591" s="13" t="s">
        <v>5000</v>
      </c>
      <c r="F2591" s="13" t="s">
        <v>7</v>
      </c>
      <c r="G2591" s="13" t="s">
        <v>4802</v>
      </c>
      <c r="H2591" s="13" t="s">
        <v>4816</v>
      </c>
      <c r="I2591" s="13">
        <f>(Brick_Kilns_EF!$B$13*Brick_Kilns_EF!$B$11*Brick_Kilns_EF!$B$12)</f>
        <v>8886.81</v>
      </c>
      <c r="J2591" s="13">
        <f>IF(D2591="ZZ",Brick_Kilns_EF!$E$9*(0.75),Brick_Kilns_EF!$E$9)</f>
        <v>5.6055000000000005E-4</v>
      </c>
      <c r="K2591" s="13">
        <f t="shared" si="160"/>
        <v>4.9815013454999999</v>
      </c>
      <c r="L2591" s="13">
        <f>IF(D2591="ZZ", Brick_Kilns_EF!$E$6*(0.75),Brick_Kilns_EF!$E$6)</f>
        <v>3.0299999999999999E-4</v>
      </c>
      <c r="M2591" s="13">
        <f t="shared" si="161"/>
        <v>2.6927034299999999</v>
      </c>
      <c r="N2591" s="13">
        <f>IF(D2591="ZZ",Brick_Kilns_EF!$E$7*(0.75),Brick_Kilns_EF!$E$7)</f>
        <v>2.3925000000000001E-3</v>
      </c>
      <c r="O2591" s="13">
        <f t="shared" si="162"/>
        <v>21.261692924999998</v>
      </c>
      <c r="P2591" s="13">
        <f>IF(D2591="ZZ",Brick_Kilns_EF!$E$8*(0.75),Brick_Kilns_EF!$E$8)</f>
        <v>5.399999999999999E-4</v>
      </c>
      <c r="Q2591" s="13">
        <f t="shared" si="163"/>
        <v>4.7988773999999985</v>
      </c>
    </row>
    <row r="2592" spans="1:17">
      <c r="A2592" s="13" t="s">
        <v>2603</v>
      </c>
      <c r="B2592" s="13">
        <v>22.959097199999999</v>
      </c>
      <c r="C2592" s="13">
        <v>90.562488779999995</v>
      </c>
      <c r="D2592" s="13" t="s">
        <v>2219</v>
      </c>
      <c r="E2592" s="13" t="s">
        <v>5000</v>
      </c>
      <c r="F2592" s="13" t="s">
        <v>11</v>
      </c>
      <c r="G2592" s="13" t="s">
        <v>4802</v>
      </c>
      <c r="H2592" s="13" t="s">
        <v>4816</v>
      </c>
      <c r="I2592" s="13">
        <f>(Brick_Kilns_EF!$B$13*Brick_Kilns_EF!$B$11*Brick_Kilns_EF!$B$12)</f>
        <v>8886.81</v>
      </c>
      <c r="J2592" s="13">
        <f>IF(D2592="ZZ",Brick_Kilns_EF!$E$9*(0.75),Brick_Kilns_EF!$E$9)</f>
        <v>5.6055000000000005E-4</v>
      </c>
      <c r="K2592" s="13">
        <f t="shared" si="160"/>
        <v>4.9815013454999999</v>
      </c>
      <c r="L2592" s="13">
        <f>IF(D2592="ZZ", Brick_Kilns_EF!$E$6*(0.75),Brick_Kilns_EF!$E$6)</f>
        <v>3.0299999999999999E-4</v>
      </c>
      <c r="M2592" s="13">
        <f t="shared" si="161"/>
        <v>2.6927034299999999</v>
      </c>
      <c r="N2592" s="13">
        <f>IF(D2592="ZZ",Brick_Kilns_EF!$E$7*(0.75),Brick_Kilns_EF!$E$7)</f>
        <v>2.3925000000000001E-3</v>
      </c>
      <c r="O2592" s="13">
        <f t="shared" si="162"/>
        <v>21.261692924999998</v>
      </c>
      <c r="P2592" s="13">
        <f>IF(D2592="ZZ",Brick_Kilns_EF!$E$8*(0.75),Brick_Kilns_EF!$E$8)</f>
        <v>5.399999999999999E-4</v>
      </c>
      <c r="Q2592" s="13">
        <f t="shared" si="163"/>
        <v>4.7988773999999985</v>
      </c>
    </row>
    <row r="2593" spans="1:17">
      <c r="A2593" s="13" t="s">
        <v>2604</v>
      </c>
      <c r="B2593" s="13">
        <v>24.37357703</v>
      </c>
      <c r="C2593" s="13">
        <v>88.897270180000007</v>
      </c>
      <c r="D2593" s="13" t="s">
        <v>2219</v>
      </c>
      <c r="E2593" s="13" t="s">
        <v>5000</v>
      </c>
      <c r="F2593" s="13" t="s">
        <v>42</v>
      </c>
      <c r="G2593" s="13" t="s">
        <v>4802</v>
      </c>
      <c r="H2593" s="13" t="s">
        <v>4816</v>
      </c>
      <c r="I2593" s="13">
        <f>(Brick_Kilns_EF!$B$13*Brick_Kilns_EF!$B$11*Brick_Kilns_EF!$B$12)</f>
        <v>8886.81</v>
      </c>
      <c r="J2593" s="13">
        <f>IF(D2593="ZZ",Brick_Kilns_EF!$E$9*(0.75),Brick_Kilns_EF!$E$9)</f>
        <v>5.6055000000000005E-4</v>
      </c>
      <c r="K2593" s="13">
        <f t="shared" si="160"/>
        <v>4.9815013454999999</v>
      </c>
      <c r="L2593" s="13">
        <f>IF(D2593="ZZ", Brick_Kilns_EF!$E$6*(0.75),Brick_Kilns_EF!$E$6)</f>
        <v>3.0299999999999999E-4</v>
      </c>
      <c r="M2593" s="13">
        <f t="shared" si="161"/>
        <v>2.6927034299999999</v>
      </c>
      <c r="N2593" s="13">
        <f>IF(D2593="ZZ",Brick_Kilns_EF!$E$7*(0.75),Brick_Kilns_EF!$E$7)</f>
        <v>2.3925000000000001E-3</v>
      </c>
      <c r="O2593" s="13">
        <f t="shared" si="162"/>
        <v>21.261692924999998</v>
      </c>
      <c r="P2593" s="13">
        <f>IF(D2593="ZZ",Brick_Kilns_EF!$E$8*(0.75),Brick_Kilns_EF!$E$8)</f>
        <v>5.399999999999999E-4</v>
      </c>
      <c r="Q2593" s="13">
        <f t="shared" si="163"/>
        <v>4.7988773999999985</v>
      </c>
    </row>
    <row r="2594" spans="1:17">
      <c r="A2594" s="13" t="s">
        <v>2605</v>
      </c>
      <c r="B2594" s="13">
        <v>24.371050950000001</v>
      </c>
      <c r="C2594" s="13">
        <v>88.900285550000007</v>
      </c>
      <c r="D2594" s="13" t="s">
        <v>2219</v>
      </c>
      <c r="E2594" s="13" t="s">
        <v>5000</v>
      </c>
      <c r="F2594" s="13" t="s">
        <v>42</v>
      </c>
      <c r="G2594" s="13" t="s">
        <v>4802</v>
      </c>
      <c r="H2594" s="13" t="s">
        <v>4816</v>
      </c>
      <c r="I2594" s="13">
        <f>(Brick_Kilns_EF!$B$13*Brick_Kilns_EF!$B$11*Brick_Kilns_EF!$B$12)</f>
        <v>8886.81</v>
      </c>
      <c r="J2594" s="13">
        <f>IF(D2594="ZZ",Brick_Kilns_EF!$E$9*(0.75),Brick_Kilns_EF!$E$9)</f>
        <v>5.6055000000000005E-4</v>
      </c>
      <c r="K2594" s="13">
        <f t="shared" si="160"/>
        <v>4.9815013454999999</v>
      </c>
      <c r="L2594" s="13">
        <f>IF(D2594="ZZ", Brick_Kilns_EF!$E$6*(0.75),Brick_Kilns_EF!$E$6)</f>
        <v>3.0299999999999999E-4</v>
      </c>
      <c r="M2594" s="13">
        <f t="shared" si="161"/>
        <v>2.6927034299999999</v>
      </c>
      <c r="N2594" s="13">
        <f>IF(D2594="ZZ",Brick_Kilns_EF!$E$7*(0.75),Brick_Kilns_EF!$E$7)</f>
        <v>2.3925000000000001E-3</v>
      </c>
      <c r="O2594" s="13">
        <f t="shared" si="162"/>
        <v>21.261692924999998</v>
      </c>
      <c r="P2594" s="13">
        <f>IF(D2594="ZZ",Brick_Kilns_EF!$E$8*(0.75),Brick_Kilns_EF!$E$8)</f>
        <v>5.399999999999999E-4</v>
      </c>
      <c r="Q2594" s="13">
        <f t="shared" si="163"/>
        <v>4.7988773999999985</v>
      </c>
    </row>
    <row r="2595" spans="1:17">
      <c r="A2595" s="13" t="s">
        <v>2606</v>
      </c>
      <c r="B2595" s="13">
        <v>23.614348679999999</v>
      </c>
      <c r="C2595" s="13">
        <v>89.307681849999994</v>
      </c>
      <c r="D2595" s="13" t="s">
        <v>2219</v>
      </c>
      <c r="E2595" s="13" t="s">
        <v>5000</v>
      </c>
      <c r="F2595" s="13" t="s">
        <v>9</v>
      </c>
      <c r="G2595" s="13" t="s">
        <v>4802</v>
      </c>
      <c r="H2595" s="13" t="s">
        <v>4816</v>
      </c>
      <c r="I2595" s="13">
        <f>(Brick_Kilns_EF!$B$13*Brick_Kilns_EF!$B$11*Brick_Kilns_EF!$B$12)</f>
        <v>8886.81</v>
      </c>
      <c r="J2595" s="13">
        <f>IF(D2595="ZZ",Brick_Kilns_EF!$E$9*(0.75),Brick_Kilns_EF!$E$9)</f>
        <v>5.6055000000000005E-4</v>
      </c>
      <c r="K2595" s="13">
        <f t="shared" si="160"/>
        <v>4.9815013454999999</v>
      </c>
      <c r="L2595" s="13">
        <f>IF(D2595="ZZ", Brick_Kilns_EF!$E$6*(0.75),Brick_Kilns_EF!$E$6)</f>
        <v>3.0299999999999999E-4</v>
      </c>
      <c r="M2595" s="13">
        <f t="shared" si="161"/>
        <v>2.6927034299999999</v>
      </c>
      <c r="N2595" s="13">
        <f>IF(D2595="ZZ",Brick_Kilns_EF!$E$7*(0.75),Brick_Kilns_EF!$E$7)</f>
        <v>2.3925000000000001E-3</v>
      </c>
      <c r="O2595" s="13">
        <f t="shared" si="162"/>
        <v>21.261692924999998</v>
      </c>
      <c r="P2595" s="13">
        <f>IF(D2595="ZZ",Brick_Kilns_EF!$E$8*(0.75),Brick_Kilns_EF!$E$8)</f>
        <v>5.399999999999999E-4</v>
      </c>
      <c r="Q2595" s="13">
        <f t="shared" si="163"/>
        <v>4.7988773999999985</v>
      </c>
    </row>
    <row r="2596" spans="1:17">
      <c r="A2596" s="13" t="s">
        <v>2607</v>
      </c>
      <c r="B2596" s="13">
        <v>22.816077480000001</v>
      </c>
      <c r="C2596" s="13">
        <v>89.587071589999994</v>
      </c>
      <c r="D2596" s="13" t="s">
        <v>2219</v>
      </c>
      <c r="E2596" s="13" t="s">
        <v>5000</v>
      </c>
      <c r="F2596" s="13" t="s">
        <v>9</v>
      </c>
      <c r="G2596" s="13" t="s">
        <v>4802</v>
      </c>
      <c r="H2596" s="13" t="s">
        <v>4816</v>
      </c>
      <c r="I2596" s="13">
        <f>(Brick_Kilns_EF!$B$13*Brick_Kilns_EF!$B$11*Brick_Kilns_EF!$B$12)</f>
        <v>8886.81</v>
      </c>
      <c r="J2596" s="13">
        <f>IF(D2596="ZZ",Brick_Kilns_EF!$E$9*(0.75),Brick_Kilns_EF!$E$9)</f>
        <v>5.6055000000000005E-4</v>
      </c>
      <c r="K2596" s="13">
        <f t="shared" si="160"/>
        <v>4.9815013454999999</v>
      </c>
      <c r="L2596" s="13">
        <f>IF(D2596="ZZ", Brick_Kilns_EF!$E$6*(0.75),Brick_Kilns_EF!$E$6)</f>
        <v>3.0299999999999999E-4</v>
      </c>
      <c r="M2596" s="13">
        <f t="shared" si="161"/>
        <v>2.6927034299999999</v>
      </c>
      <c r="N2596" s="13">
        <f>IF(D2596="ZZ",Brick_Kilns_EF!$E$7*(0.75),Brick_Kilns_EF!$E$7)</f>
        <v>2.3925000000000001E-3</v>
      </c>
      <c r="O2596" s="13">
        <f t="shared" si="162"/>
        <v>21.261692924999998</v>
      </c>
      <c r="P2596" s="13">
        <f>IF(D2596="ZZ",Brick_Kilns_EF!$E$8*(0.75),Brick_Kilns_EF!$E$8)</f>
        <v>5.399999999999999E-4</v>
      </c>
      <c r="Q2596" s="13">
        <f t="shared" si="163"/>
        <v>4.7988773999999985</v>
      </c>
    </row>
    <row r="2597" spans="1:17">
      <c r="A2597" s="13" t="s">
        <v>2608</v>
      </c>
      <c r="B2597" s="13">
        <v>22.818594839999999</v>
      </c>
      <c r="C2597" s="13">
        <v>89.600443780000006</v>
      </c>
      <c r="D2597" s="13" t="s">
        <v>2219</v>
      </c>
      <c r="E2597" s="13" t="s">
        <v>5000</v>
      </c>
      <c r="F2597" s="13" t="s">
        <v>9</v>
      </c>
      <c r="G2597" s="13" t="s">
        <v>4802</v>
      </c>
      <c r="H2597" s="13" t="s">
        <v>4816</v>
      </c>
      <c r="I2597" s="13">
        <f>(Brick_Kilns_EF!$B$13*Brick_Kilns_EF!$B$11*Brick_Kilns_EF!$B$12)</f>
        <v>8886.81</v>
      </c>
      <c r="J2597" s="13">
        <f>IF(D2597="ZZ",Brick_Kilns_EF!$E$9*(0.75),Brick_Kilns_EF!$E$9)</f>
        <v>5.6055000000000005E-4</v>
      </c>
      <c r="K2597" s="13">
        <f t="shared" si="160"/>
        <v>4.9815013454999999</v>
      </c>
      <c r="L2597" s="13">
        <f>IF(D2597="ZZ", Brick_Kilns_EF!$E$6*(0.75),Brick_Kilns_EF!$E$6)</f>
        <v>3.0299999999999999E-4</v>
      </c>
      <c r="M2597" s="13">
        <f t="shared" si="161"/>
        <v>2.6927034299999999</v>
      </c>
      <c r="N2597" s="13">
        <f>IF(D2597="ZZ",Brick_Kilns_EF!$E$7*(0.75),Brick_Kilns_EF!$E$7)</f>
        <v>2.3925000000000001E-3</v>
      </c>
      <c r="O2597" s="13">
        <f t="shared" si="162"/>
        <v>21.261692924999998</v>
      </c>
      <c r="P2597" s="13">
        <f>IF(D2597="ZZ",Brick_Kilns_EF!$E$8*(0.75),Brick_Kilns_EF!$E$8)</f>
        <v>5.399999999999999E-4</v>
      </c>
      <c r="Q2597" s="13">
        <f t="shared" si="163"/>
        <v>4.7988773999999985</v>
      </c>
    </row>
    <row r="2598" spans="1:17">
      <c r="A2598" s="13" t="s">
        <v>2609</v>
      </c>
      <c r="B2598" s="13">
        <v>23.222344339999999</v>
      </c>
      <c r="C2598" s="13">
        <v>90.339083200000005</v>
      </c>
      <c r="D2598" s="13" t="s">
        <v>2219</v>
      </c>
      <c r="E2598" s="13" t="s">
        <v>5000</v>
      </c>
      <c r="F2598" s="13" t="s">
        <v>7</v>
      </c>
      <c r="G2598" s="13" t="s">
        <v>4802</v>
      </c>
      <c r="H2598" s="13" t="s">
        <v>4816</v>
      </c>
      <c r="I2598" s="13">
        <f>(Brick_Kilns_EF!$B$13*Brick_Kilns_EF!$B$11*Brick_Kilns_EF!$B$12)</f>
        <v>8886.81</v>
      </c>
      <c r="J2598" s="13">
        <f>IF(D2598="ZZ",Brick_Kilns_EF!$E$9*(0.75),Brick_Kilns_EF!$E$9)</f>
        <v>5.6055000000000005E-4</v>
      </c>
      <c r="K2598" s="13">
        <f t="shared" si="160"/>
        <v>4.9815013454999999</v>
      </c>
      <c r="L2598" s="13">
        <f>IF(D2598="ZZ", Brick_Kilns_EF!$E$6*(0.75),Brick_Kilns_EF!$E$6)</f>
        <v>3.0299999999999999E-4</v>
      </c>
      <c r="M2598" s="13">
        <f t="shared" si="161"/>
        <v>2.6927034299999999</v>
      </c>
      <c r="N2598" s="13">
        <f>IF(D2598="ZZ",Brick_Kilns_EF!$E$7*(0.75),Brick_Kilns_EF!$E$7)</f>
        <v>2.3925000000000001E-3</v>
      </c>
      <c r="O2598" s="13">
        <f t="shared" si="162"/>
        <v>21.261692924999998</v>
      </c>
      <c r="P2598" s="13">
        <f>IF(D2598="ZZ",Brick_Kilns_EF!$E$8*(0.75),Brick_Kilns_EF!$E$8)</f>
        <v>5.399999999999999E-4</v>
      </c>
      <c r="Q2598" s="13">
        <f t="shared" si="163"/>
        <v>4.7988773999999985</v>
      </c>
    </row>
    <row r="2599" spans="1:17">
      <c r="A2599" s="13" t="s">
        <v>2610</v>
      </c>
      <c r="B2599" s="13">
        <v>23.222156519999999</v>
      </c>
      <c r="C2599" s="13">
        <v>90.336014070000004</v>
      </c>
      <c r="D2599" s="13" t="s">
        <v>2219</v>
      </c>
      <c r="E2599" s="13" t="s">
        <v>5000</v>
      </c>
      <c r="F2599" s="13" t="s">
        <v>7</v>
      </c>
      <c r="G2599" s="13" t="s">
        <v>4802</v>
      </c>
      <c r="H2599" s="13" t="s">
        <v>4816</v>
      </c>
      <c r="I2599" s="13">
        <f>(Brick_Kilns_EF!$B$13*Brick_Kilns_EF!$B$11*Brick_Kilns_EF!$B$12)</f>
        <v>8886.81</v>
      </c>
      <c r="J2599" s="13">
        <f>IF(D2599="ZZ",Brick_Kilns_EF!$E$9*(0.75),Brick_Kilns_EF!$E$9)</f>
        <v>5.6055000000000005E-4</v>
      </c>
      <c r="K2599" s="13">
        <f t="shared" si="160"/>
        <v>4.9815013454999999</v>
      </c>
      <c r="L2599" s="13">
        <f>IF(D2599="ZZ", Brick_Kilns_EF!$E$6*(0.75),Brick_Kilns_EF!$E$6)</f>
        <v>3.0299999999999999E-4</v>
      </c>
      <c r="M2599" s="13">
        <f t="shared" si="161"/>
        <v>2.6927034299999999</v>
      </c>
      <c r="N2599" s="13">
        <f>IF(D2599="ZZ",Brick_Kilns_EF!$E$7*(0.75),Brick_Kilns_EF!$E$7)</f>
        <v>2.3925000000000001E-3</v>
      </c>
      <c r="O2599" s="13">
        <f t="shared" si="162"/>
        <v>21.261692924999998</v>
      </c>
      <c r="P2599" s="13">
        <f>IF(D2599="ZZ",Brick_Kilns_EF!$E$8*(0.75),Brick_Kilns_EF!$E$8)</f>
        <v>5.399999999999999E-4</v>
      </c>
      <c r="Q2599" s="13">
        <f t="shared" si="163"/>
        <v>4.7988773999999985</v>
      </c>
    </row>
    <row r="2600" spans="1:17">
      <c r="A2600" s="13" t="s">
        <v>2611</v>
      </c>
      <c r="B2600" s="13">
        <v>22.817159539999999</v>
      </c>
      <c r="C2600" s="13">
        <v>89.615950889999993</v>
      </c>
      <c r="D2600" s="13" t="s">
        <v>2219</v>
      </c>
      <c r="E2600" s="13" t="s">
        <v>5000</v>
      </c>
      <c r="F2600" s="13" t="s">
        <v>9</v>
      </c>
      <c r="G2600" s="13" t="s">
        <v>4802</v>
      </c>
      <c r="H2600" s="13" t="s">
        <v>4816</v>
      </c>
      <c r="I2600" s="13">
        <f>(Brick_Kilns_EF!$B$13*Brick_Kilns_EF!$B$11*Brick_Kilns_EF!$B$12)</f>
        <v>8886.81</v>
      </c>
      <c r="J2600" s="13">
        <f>IF(D2600="ZZ",Brick_Kilns_EF!$E$9*(0.75),Brick_Kilns_EF!$E$9)</f>
        <v>5.6055000000000005E-4</v>
      </c>
      <c r="K2600" s="13">
        <f t="shared" si="160"/>
        <v>4.9815013454999999</v>
      </c>
      <c r="L2600" s="13">
        <f>IF(D2600="ZZ", Brick_Kilns_EF!$E$6*(0.75),Brick_Kilns_EF!$E$6)</f>
        <v>3.0299999999999999E-4</v>
      </c>
      <c r="M2600" s="13">
        <f t="shared" si="161"/>
        <v>2.6927034299999999</v>
      </c>
      <c r="N2600" s="13">
        <f>IF(D2600="ZZ",Brick_Kilns_EF!$E$7*(0.75),Brick_Kilns_EF!$E$7)</f>
        <v>2.3925000000000001E-3</v>
      </c>
      <c r="O2600" s="13">
        <f t="shared" si="162"/>
        <v>21.261692924999998</v>
      </c>
      <c r="P2600" s="13">
        <f>IF(D2600="ZZ",Brick_Kilns_EF!$E$8*(0.75),Brick_Kilns_EF!$E$8)</f>
        <v>5.399999999999999E-4</v>
      </c>
      <c r="Q2600" s="13">
        <f t="shared" si="163"/>
        <v>4.7988773999999985</v>
      </c>
    </row>
    <row r="2601" spans="1:17">
      <c r="A2601" s="13" t="s">
        <v>2612</v>
      </c>
      <c r="B2601" s="13">
        <v>22.817812190000001</v>
      </c>
      <c r="C2601" s="13">
        <v>89.617079649999994</v>
      </c>
      <c r="D2601" s="13" t="s">
        <v>2219</v>
      </c>
      <c r="E2601" s="13" t="s">
        <v>5000</v>
      </c>
      <c r="F2601" s="13" t="s">
        <v>9</v>
      </c>
      <c r="G2601" s="13" t="s">
        <v>4802</v>
      </c>
      <c r="H2601" s="13" t="s">
        <v>4816</v>
      </c>
      <c r="I2601" s="13">
        <f>(Brick_Kilns_EF!$B$13*Brick_Kilns_EF!$B$11*Brick_Kilns_EF!$B$12)</f>
        <v>8886.81</v>
      </c>
      <c r="J2601" s="13">
        <f>IF(D2601="ZZ",Brick_Kilns_EF!$E$9*(0.75),Brick_Kilns_EF!$E$9)</f>
        <v>5.6055000000000005E-4</v>
      </c>
      <c r="K2601" s="13">
        <f t="shared" si="160"/>
        <v>4.9815013454999999</v>
      </c>
      <c r="L2601" s="13">
        <f>IF(D2601="ZZ", Brick_Kilns_EF!$E$6*(0.75),Brick_Kilns_EF!$E$6)</f>
        <v>3.0299999999999999E-4</v>
      </c>
      <c r="M2601" s="13">
        <f t="shared" si="161"/>
        <v>2.6927034299999999</v>
      </c>
      <c r="N2601" s="13">
        <f>IF(D2601="ZZ",Brick_Kilns_EF!$E$7*(0.75),Brick_Kilns_EF!$E$7)</f>
        <v>2.3925000000000001E-3</v>
      </c>
      <c r="O2601" s="13">
        <f t="shared" si="162"/>
        <v>21.261692924999998</v>
      </c>
      <c r="P2601" s="13">
        <f>IF(D2601="ZZ",Brick_Kilns_EF!$E$8*(0.75),Brick_Kilns_EF!$E$8)</f>
        <v>5.399999999999999E-4</v>
      </c>
      <c r="Q2601" s="13">
        <f t="shared" si="163"/>
        <v>4.7988773999999985</v>
      </c>
    </row>
    <row r="2602" spans="1:17">
      <c r="A2602" s="13" t="s">
        <v>2613</v>
      </c>
      <c r="B2602" s="13">
        <v>22.81640359</v>
      </c>
      <c r="C2602" s="13">
        <v>89.616574400000005</v>
      </c>
      <c r="D2602" s="13" t="s">
        <v>2219</v>
      </c>
      <c r="E2602" s="13" t="s">
        <v>5000</v>
      </c>
      <c r="F2602" s="13" t="s">
        <v>9</v>
      </c>
      <c r="G2602" s="13" t="s">
        <v>4802</v>
      </c>
      <c r="H2602" s="13" t="s">
        <v>4816</v>
      </c>
      <c r="I2602" s="13">
        <f>(Brick_Kilns_EF!$B$13*Brick_Kilns_EF!$B$11*Brick_Kilns_EF!$B$12)</f>
        <v>8886.81</v>
      </c>
      <c r="J2602" s="13">
        <f>IF(D2602="ZZ",Brick_Kilns_EF!$E$9*(0.75),Brick_Kilns_EF!$E$9)</f>
        <v>5.6055000000000005E-4</v>
      </c>
      <c r="K2602" s="13">
        <f t="shared" si="160"/>
        <v>4.9815013454999999</v>
      </c>
      <c r="L2602" s="13">
        <f>IF(D2602="ZZ", Brick_Kilns_EF!$E$6*(0.75),Brick_Kilns_EF!$E$6)</f>
        <v>3.0299999999999999E-4</v>
      </c>
      <c r="M2602" s="13">
        <f t="shared" si="161"/>
        <v>2.6927034299999999</v>
      </c>
      <c r="N2602" s="13">
        <f>IF(D2602="ZZ",Brick_Kilns_EF!$E$7*(0.75),Brick_Kilns_EF!$E$7)</f>
        <v>2.3925000000000001E-3</v>
      </c>
      <c r="O2602" s="13">
        <f t="shared" si="162"/>
        <v>21.261692924999998</v>
      </c>
      <c r="P2602" s="13">
        <f>IF(D2602="ZZ",Brick_Kilns_EF!$E$8*(0.75),Brick_Kilns_EF!$E$8)</f>
        <v>5.399999999999999E-4</v>
      </c>
      <c r="Q2602" s="13">
        <f t="shared" si="163"/>
        <v>4.7988773999999985</v>
      </c>
    </row>
    <row r="2603" spans="1:17">
      <c r="A2603" s="13" t="s">
        <v>2614</v>
      </c>
      <c r="B2603" s="13">
        <v>23.193074679999999</v>
      </c>
      <c r="C2603" s="13">
        <v>90.380063699999994</v>
      </c>
      <c r="D2603" s="13" t="s">
        <v>2219</v>
      </c>
      <c r="E2603" s="13" t="s">
        <v>5000</v>
      </c>
      <c r="F2603" s="13" t="s">
        <v>7</v>
      </c>
      <c r="G2603" s="13" t="s">
        <v>4802</v>
      </c>
      <c r="H2603" s="13" t="s">
        <v>4816</v>
      </c>
      <c r="I2603" s="13">
        <f>(Brick_Kilns_EF!$B$13*Brick_Kilns_EF!$B$11*Brick_Kilns_EF!$B$12)</f>
        <v>8886.81</v>
      </c>
      <c r="J2603" s="13">
        <f>IF(D2603="ZZ",Brick_Kilns_EF!$E$9*(0.75),Brick_Kilns_EF!$E$9)</f>
        <v>5.6055000000000005E-4</v>
      </c>
      <c r="K2603" s="13">
        <f t="shared" si="160"/>
        <v>4.9815013454999999</v>
      </c>
      <c r="L2603" s="13">
        <f>IF(D2603="ZZ", Brick_Kilns_EF!$E$6*(0.75),Brick_Kilns_EF!$E$6)</f>
        <v>3.0299999999999999E-4</v>
      </c>
      <c r="M2603" s="13">
        <f t="shared" si="161"/>
        <v>2.6927034299999999</v>
      </c>
      <c r="N2603" s="13">
        <f>IF(D2603="ZZ",Brick_Kilns_EF!$E$7*(0.75),Brick_Kilns_EF!$E$7)</f>
        <v>2.3925000000000001E-3</v>
      </c>
      <c r="O2603" s="13">
        <f t="shared" si="162"/>
        <v>21.261692924999998</v>
      </c>
      <c r="P2603" s="13">
        <f>IF(D2603="ZZ",Brick_Kilns_EF!$E$8*(0.75),Brick_Kilns_EF!$E$8)</f>
        <v>5.399999999999999E-4</v>
      </c>
      <c r="Q2603" s="13">
        <f t="shared" si="163"/>
        <v>4.7988773999999985</v>
      </c>
    </row>
    <row r="2604" spans="1:17">
      <c r="A2604" s="13" t="s">
        <v>2615</v>
      </c>
      <c r="B2604" s="13">
        <v>24.440743950000002</v>
      </c>
      <c r="C2604" s="13">
        <v>89.631515699999994</v>
      </c>
      <c r="D2604" s="13" t="s">
        <v>2219</v>
      </c>
      <c r="E2604" s="13" t="s">
        <v>5000</v>
      </c>
      <c r="F2604" s="13" t="s">
        <v>42</v>
      </c>
      <c r="G2604" s="13" t="s">
        <v>4802</v>
      </c>
      <c r="H2604" s="13" t="s">
        <v>4816</v>
      </c>
      <c r="I2604" s="13">
        <f>(Brick_Kilns_EF!$B$13*Brick_Kilns_EF!$B$11*Brick_Kilns_EF!$B$12)</f>
        <v>8886.81</v>
      </c>
      <c r="J2604" s="13">
        <f>IF(D2604="ZZ",Brick_Kilns_EF!$E$9*(0.75),Brick_Kilns_EF!$E$9)</f>
        <v>5.6055000000000005E-4</v>
      </c>
      <c r="K2604" s="13">
        <f t="shared" si="160"/>
        <v>4.9815013454999999</v>
      </c>
      <c r="L2604" s="13">
        <f>IF(D2604="ZZ", Brick_Kilns_EF!$E$6*(0.75),Brick_Kilns_EF!$E$6)</f>
        <v>3.0299999999999999E-4</v>
      </c>
      <c r="M2604" s="13">
        <f t="shared" si="161"/>
        <v>2.6927034299999999</v>
      </c>
      <c r="N2604" s="13">
        <f>IF(D2604="ZZ",Brick_Kilns_EF!$E$7*(0.75),Brick_Kilns_EF!$E$7)</f>
        <v>2.3925000000000001E-3</v>
      </c>
      <c r="O2604" s="13">
        <f t="shared" si="162"/>
        <v>21.261692924999998</v>
      </c>
      <c r="P2604" s="13">
        <f>IF(D2604="ZZ",Brick_Kilns_EF!$E$8*(0.75),Brick_Kilns_EF!$E$8)</f>
        <v>5.399999999999999E-4</v>
      </c>
      <c r="Q2604" s="13">
        <f t="shared" si="163"/>
        <v>4.7988773999999985</v>
      </c>
    </row>
    <row r="2605" spans="1:17">
      <c r="A2605" s="13" t="s">
        <v>2616</v>
      </c>
      <c r="B2605" s="13">
        <v>23.536596280000001</v>
      </c>
      <c r="C2605" s="13">
        <v>90.224952349999995</v>
      </c>
      <c r="D2605" s="13" t="s">
        <v>2219</v>
      </c>
      <c r="E2605" s="13" t="s">
        <v>5000</v>
      </c>
      <c r="F2605" s="13" t="s">
        <v>7</v>
      </c>
      <c r="G2605" s="13" t="s">
        <v>4802</v>
      </c>
      <c r="H2605" s="13" t="s">
        <v>4816</v>
      </c>
      <c r="I2605" s="13">
        <f>(Brick_Kilns_EF!$B$13*Brick_Kilns_EF!$B$11*Brick_Kilns_EF!$B$12)</f>
        <v>8886.81</v>
      </c>
      <c r="J2605" s="13">
        <f>IF(D2605="ZZ",Brick_Kilns_EF!$E$9*(0.75),Brick_Kilns_EF!$E$9)</f>
        <v>5.6055000000000005E-4</v>
      </c>
      <c r="K2605" s="13">
        <f t="shared" si="160"/>
        <v>4.9815013454999999</v>
      </c>
      <c r="L2605" s="13">
        <f>IF(D2605="ZZ", Brick_Kilns_EF!$E$6*(0.75),Brick_Kilns_EF!$E$6)</f>
        <v>3.0299999999999999E-4</v>
      </c>
      <c r="M2605" s="13">
        <f t="shared" si="161"/>
        <v>2.6927034299999999</v>
      </c>
      <c r="N2605" s="13">
        <f>IF(D2605="ZZ",Brick_Kilns_EF!$E$7*(0.75),Brick_Kilns_EF!$E$7)</f>
        <v>2.3925000000000001E-3</v>
      </c>
      <c r="O2605" s="13">
        <f t="shared" si="162"/>
        <v>21.261692924999998</v>
      </c>
      <c r="P2605" s="13">
        <f>IF(D2605="ZZ",Brick_Kilns_EF!$E$8*(0.75),Brick_Kilns_EF!$E$8)</f>
        <v>5.399999999999999E-4</v>
      </c>
      <c r="Q2605" s="13">
        <f t="shared" si="163"/>
        <v>4.7988773999999985</v>
      </c>
    </row>
    <row r="2606" spans="1:17">
      <c r="A2606" s="13" t="s">
        <v>2617</v>
      </c>
      <c r="B2606" s="13">
        <v>23.538474350000001</v>
      </c>
      <c r="C2606" s="13">
        <v>89.230407889999995</v>
      </c>
      <c r="D2606" s="13" t="s">
        <v>2219</v>
      </c>
      <c r="E2606" s="13" t="s">
        <v>5000</v>
      </c>
      <c r="F2606" s="13" t="s">
        <v>9</v>
      </c>
      <c r="G2606" s="13" t="s">
        <v>4802</v>
      </c>
      <c r="H2606" s="13" t="s">
        <v>4816</v>
      </c>
      <c r="I2606" s="13">
        <f>(Brick_Kilns_EF!$B$13*Brick_Kilns_EF!$B$11*Brick_Kilns_EF!$B$12)</f>
        <v>8886.81</v>
      </c>
      <c r="J2606" s="13">
        <f>IF(D2606="ZZ",Brick_Kilns_EF!$E$9*(0.75),Brick_Kilns_EF!$E$9)</f>
        <v>5.6055000000000005E-4</v>
      </c>
      <c r="K2606" s="13">
        <f t="shared" si="160"/>
        <v>4.9815013454999999</v>
      </c>
      <c r="L2606" s="13">
        <f>IF(D2606="ZZ", Brick_Kilns_EF!$E$6*(0.75),Brick_Kilns_EF!$E$6)</f>
        <v>3.0299999999999999E-4</v>
      </c>
      <c r="M2606" s="13">
        <f t="shared" si="161"/>
        <v>2.6927034299999999</v>
      </c>
      <c r="N2606" s="13">
        <f>IF(D2606="ZZ",Brick_Kilns_EF!$E$7*(0.75),Brick_Kilns_EF!$E$7)</f>
        <v>2.3925000000000001E-3</v>
      </c>
      <c r="O2606" s="13">
        <f t="shared" si="162"/>
        <v>21.261692924999998</v>
      </c>
      <c r="P2606" s="13">
        <f>IF(D2606="ZZ",Brick_Kilns_EF!$E$8*(0.75),Brick_Kilns_EF!$E$8)</f>
        <v>5.399999999999999E-4</v>
      </c>
      <c r="Q2606" s="13">
        <f t="shared" si="163"/>
        <v>4.7988773999999985</v>
      </c>
    </row>
    <row r="2607" spans="1:17">
      <c r="A2607" s="13" t="s">
        <v>2618</v>
      </c>
      <c r="B2607" s="13">
        <v>22.82005371</v>
      </c>
      <c r="C2607" s="13">
        <v>89.644088440000004</v>
      </c>
      <c r="D2607" s="13" t="s">
        <v>2219</v>
      </c>
      <c r="E2607" s="13" t="s">
        <v>5000</v>
      </c>
      <c r="F2607" s="13" t="s">
        <v>9</v>
      </c>
      <c r="G2607" s="13" t="s">
        <v>4802</v>
      </c>
      <c r="H2607" s="13" t="s">
        <v>4816</v>
      </c>
      <c r="I2607" s="13">
        <f>(Brick_Kilns_EF!$B$13*Brick_Kilns_EF!$B$11*Brick_Kilns_EF!$B$12)</f>
        <v>8886.81</v>
      </c>
      <c r="J2607" s="13">
        <f>IF(D2607="ZZ",Brick_Kilns_EF!$E$9*(0.75),Brick_Kilns_EF!$E$9)</f>
        <v>5.6055000000000005E-4</v>
      </c>
      <c r="K2607" s="13">
        <f t="shared" si="160"/>
        <v>4.9815013454999999</v>
      </c>
      <c r="L2607" s="13">
        <f>IF(D2607="ZZ", Brick_Kilns_EF!$E$6*(0.75),Brick_Kilns_EF!$E$6)</f>
        <v>3.0299999999999999E-4</v>
      </c>
      <c r="M2607" s="13">
        <f t="shared" si="161"/>
        <v>2.6927034299999999</v>
      </c>
      <c r="N2607" s="13">
        <f>IF(D2607="ZZ",Brick_Kilns_EF!$E$7*(0.75),Brick_Kilns_EF!$E$7)</f>
        <v>2.3925000000000001E-3</v>
      </c>
      <c r="O2607" s="13">
        <f t="shared" si="162"/>
        <v>21.261692924999998</v>
      </c>
      <c r="P2607" s="13">
        <f>IF(D2607="ZZ",Brick_Kilns_EF!$E$8*(0.75),Brick_Kilns_EF!$E$8)</f>
        <v>5.399999999999999E-4</v>
      </c>
      <c r="Q2607" s="13">
        <f t="shared" si="163"/>
        <v>4.7988773999999985</v>
      </c>
    </row>
    <row r="2608" spans="1:17">
      <c r="A2608" s="13" t="s">
        <v>2619</v>
      </c>
      <c r="B2608" s="13">
        <v>24.103107139999999</v>
      </c>
      <c r="C2608" s="13">
        <v>89.887539930000003</v>
      </c>
      <c r="D2608" s="13" t="s">
        <v>2219</v>
      </c>
      <c r="E2608" s="13" t="s">
        <v>5000</v>
      </c>
      <c r="F2608" s="13" t="s">
        <v>7</v>
      </c>
      <c r="G2608" s="13" t="s">
        <v>4802</v>
      </c>
      <c r="H2608" s="13" t="s">
        <v>4816</v>
      </c>
      <c r="I2608" s="13">
        <f>(Brick_Kilns_EF!$B$13*Brick_Kilns_EF!$B$11*Brick_Kilns_EF!$B$12)</f>
        <v>8886.81</v>
      </c>
      <c r="J2608" s="13">
        <f>IF(D2608="ZZ",Brick_Kilns_EF!$E$9*(0.75),Brick_Kilns_EF!$E$9)</f>
        <v>5.6055000000000005E-4</v>
      </c>
      <c r="K2608" s="13">
        <f t="shared" si="160"/>
        <v>4.9815013454999999</v>
      </c>
      <c r="L2608" s="13">
        <f>IF(D2608="ZZ", Brick_Kilns_EF!$E$6*(0.75),Brick_Kilns_EF!$E$6)</f>
        <v>3.0299999999999999E-4</v>
      </c>
      <c r="M2608" s="13">
        <f t="shared" si="161"/>
        <v>2.6927034299999999</v>
      </c>
      <c r="N2608" s="13">
        <f>IF(D2608="ZZ",Brick_Kilns_EF!$E$7*(0.75),Brick_Kilns_EF!$E$7)</f>
        <v>2.3925000000000001E-3</v>
      </c>
      <c r="O2608" s="13">
        <f t="shared" si="162"/>
        <v>21.261692924999998</v>
      </c>
      <c r="P2608" s="13">
        <f>IF(D2608="ZZ",Brick_Kilns_EF!$E$8*(0.75),Brick_Kilns_EF!$E$8)</f>
        <v>5.399999999999999E-4</v>
      </c>
      <c r="Q2608" s="13">
        <f t="shared" si="163"/>
        <v>4.7988773999999985</v>
      </c>
    </row>
    <row r="2609" spans="1:17">
      <c r="A2609" s="13" t="s">
        <v>2620</v>
      </c>
      <c r="B2609" s="13">
        <v>22.548590310000002</v>
      </c>
      <c r="C2609" s="13">
        <v>89.151336830000005</v>
      </c>
      <c r="D2609" s="13" t="s">
        <v>2219</v>
      </c>
      <c r="E2609" s="13" t="s">
        <v>5000</v>
      </c>
      <c r="F2609" s="13" t="s">
        <v>9</v>
      </c>
      <c r="G2609" s="13" t="s">
        <v>4802</v>
      </c>
      <c r="H2609" s="13" t="s">
        <v>4816</v>
      </c>
      <c r="I2609" s="13">
        <f>(Brick_Kilns_EF!$B$13*Brick_Kilns_EF!$B$11*Brick_Kilns_EF!$B$12)</f>
        <v>8886.81</v>
      </c>
      <c r="J2609" s="13">
        <f>IF(D2609="ZZ",Brick_Kilns_EF!$E$9*(0.75),Brick_Kilns_EF!$E$9)</f>
        <v>5.6055000000000005E-4</v>
      </c>
      <c r="K2609" s="13">
        <f t="shared" si="160"/>
        <v>4.9815013454999999</v>
      </c>
      <c r="L2609" s="13">
        <f>IF(D2609="ZZ", Brick_Kilns_EF!$E$6*(0.75),Brick_Kilns_EF!$E$6)</f>
        <v>3.0299999999999999E-4</v>
      </c>
      <c r="M2609" s="13">
        <f t="shared" si="161"/>
        <v>2.6927034299999999</v>
      </c>
      <c r="N2609" s="13">
        <f>IF(D2609="ZZ",Brick_Kilns_EF!$E$7*(0.75),Brick_Kilns_EF!$E$7)</f>
        <v>2.3925000000000001E-3</v>
      </c>
      <c r="O2609" s="13">
        <f t="shared" si="162"/>
        <v>21.261692924999998</v>
      </c>
      <c r="P2609" s="13">
        <f>IF(D2609="ZZ",Brick_Kilns_EF!$E$8*(0.75),Brick_Kilns_EF!$E$8)</f>
        <v>5.399999999999999E-4</v>
      </c>
      <c r="Q2609" s="13">
        <f t="shared" si="163"/>
        <v>4.7988773999999985</v>
      </c>
    </row>
    <row r="2610" spans="1:17">
      <c r="A2610" s="13" t="s">
        <v>2621</v>
      </c>
      <c r="B2610" s="13">
        <v>22.813699929999999</v>
      </c>
      <c r="C2610" s="13">
        <v>89.452793170000007</v>
      </c>
      <c r="D2610" s="13" t="s">
        <v>2219</v>
      </c>
      <c r="E2610" s="13" t="s">
        <v>5000</v>
      </c>
      <c r="F2610" s="13" t="s">
        <v>9</v>
      </c>
      <c r="G2610" s="13" t="s">
        <v>4802</v>
      </c>
      <c r="H2610" s="13" t="s">
        <v>4816</v>
      </c>
      <c r="I2610" s="13">
        <f>(Brick_Kilns_EF!$B$13*Brick_Kilns_EF!$B$11*Brick_Kilns_EF!$B$12)</f>
        <v>8886.81</v>
      </c>
      <c r="J2610" s="13">
        <f>IF(D2610="ZZ",Brick_Kilns_EF!$E$9*(0.75),Brick_Kilns_EF!$E$9)</f>
        <v>5.6055000000000005E-4</v>
      </c>
      <c r="K2610" s="13">
        <f t="shared" si="160"/>
        <v>4.9815013454999999</v>
      </c>
      <c r="L2610" s="13">
        <f>IF(D2610="ZZ", Brick_Kilns_EF!$E$6*(0.75),Brick_Kilns_EF!$E$6)</f>
        <v>3.0299999999999999E-4</v>
      </c>
      <c r="M2610" s="13">
        <f t="shared" si="161"/>
        <v>2.6927034299999999</v>
      </c>
      <c r="N2610" s="13">
        <f>IF(D2610="ZZ",Brick_Kilns_EF!$E$7*(0.75),Brick_Kilns_EF!$E$7)</f>
        <v>2.3925000000000001E-3</v>
      </c>
      <c r="O2610" s="13">
        <f t="shared" si="162"/>
        <v>21.261692924999998</v>
      </c>
      <c r="P2610" s="13">
        <f>IF(D2610="ZZ",Brick_Kilns_EF!$E$8*(0.75),Brick_Kilns_EF!$E$8)</f>
        <v>5.399999999999999E-4</v>
      </c>
      <c r="Q2610" s="13">
        <f t="shared" si="163"/>
        <v>4.7988773999999985</v>
      </c>
    </row>
    <row r="2611" spans="1:17">
      <c r="A2611" s="13" t="s">
        <v>2622</v>
      </c>
      <c r="B2611" s="13">
        <v>22.81401451</v>
      </c>
      <c r="C2611" s="13">
        <v>89.454034789999994</v>
      </c>
      <c r="D2611" s="13" t="s">
        <v>2219</v>
      </c>
      <c r="E2611" s="13" t="s">
        <v>5000</v>
      </c>
      <c r="F2611" s="13" t="s">
        <v>9</v>
      </c>
      <c r="G2611" s="13" t="s">
        <v>4802</v>
      </c>
      <c r="H2611" s="13" t="s">
        <v>4816</v>
      </c>
      <c r="I2611" s="13">
        <f>(Brick_Kilns_EF!$B$13*Brick_Kilns_EF!$B$11*Brick_Kilns_EF!$B$12)</f>
        <v>8886.81</v>
      </c>
      <c r="J2611" s="13">
        <f>IF(D2611="ZZ",Brick_Kilns_EF!$E$9*(0.75),Brick_Kilns_EF!$E$9)</f>
        <v>5.6055000000000005E-4</v>
      </c>
      <c r="K2611" s="13">
        <f t="shared" si="160"/>
        <v>4.9815013454999999</v>
      </c>
      <c r="L2611" s="13">
        <f>IF(D2611="ZZ", Brick_Kilns_EF!$E$6*(0.75),Brick_Kilns_EF!$E$6)</f>
        <v>3.0299999999999999E-4</v>
      </c>
      <c r="M2611" s="13">
        <f t="shared" si="161"/>
        <v>2.6927034299999999</v>
      </c>
      <c r="N2611" s="13">
        <f>IF(D2611="ZZ",Brick_Kilns_EF!$E$7*(0.75),Brick_Kilns_EF!$E$7)</f>
        <v>2.3925000000000001E-3</v>
      </c>
      <c r="O2611" s="13">
        <f t="shared" si="162"/>
        <v>21.261692924999998</v>
      </c>
      <c r="P2611" s="13">
        <f>IF(D2611="ZZ",Brick_Kilns_EF!$E$8*(0.75),Brick_Kilns_EF!$E$8)</f>
        <v>5.399999999999999E-4</v>
      </c>
      <c r="Q2611" s="13">
        <f t="shared" si="163"/>
        <v>4.7988773999999985</v>
      </c>
    </row>
    <row r="2612" spans="1:17">
      <c r="A2612" s="13" t="s">
        <v>2623</v>
      </c>
      <c r="B2612" s="13">
        <v>23.187441079999999</v>
      </c>
      <c r="C2612" s="13">
        <v>90.208043779999997</v>
      </c>
      <c r="D2612" s="13" t="s">
        <v>2219</v>
      </c>
      <c r="E2612" s="13" t="s">
        <v>5000</v>
      </c>
      <c r="F2612" s="13" t="s">
        <v>7</v>
      </c>
      <c r="G2612" s="13" t="s">
        <v>4802</v>
      </c>
      <c r="H2612" s="13" t="s">
        <v>4816</v>
      </c>
      <c r="I2612" s="13">
        <f>(Brick_Kilns_EF!$B$13*Brick_Kilns_EF!$B$11*Brick_Kilns_EF!$B$12)</f>
        <v>8886.81</v>
      </c>
      <c r="J2612" s="13">
        <f>IF(D2612="ZZ",Brick_Kilns_EF!$E$9*(0.75),Brick_Kilns_EF!$E$9)</f>
        <v>5.6055000000000005E-4</v>
      </c>
      <c r="K2612" s="13">
        <f t="shared" si="160"/>
        <v>4.9815013454999999</v>
      </c>
      <c r="L2612" s="13">
        <f>IF(D2612="ZZ", Brick_Kilns_EF!$E$6*(0.75),Brick_Kilns_EF!$E$6)</f>
        <v>3.0299999999999999E-4</v>
      </c>
      <c r="M2612" s="13">
        <f t="shared" si="161"/>
        <v>2.6927034299999999</v>
      </c>
      <c r="N2612" s="13">
        <f>IF(D2612="ZZ",Brick_Kilns_EF!$E$7*(0.75),Brick_Kilns_EF!$E$7)</f>
        <v>2.3925000000000001E-3</v>
      </c>
      <c r="O2612" s="13">
        <f t="shared" si="162"/>
        <v>21.261692924999998</v>
      </c>
      <c r="P2612" s="13">
        <f>IF(D2612="ZZ",Brick_Kilns_EF!$E$8*(0.75),Brick_Kilns_EF!$E$8)</f>
        <v>5.399999999999999E-4</v>
      </c>
      <c r="Q2612" s="13">
        <f t="shared" si="163"/>
        <v>4.7988773999999985</v>
      </c>
    </row>
    <row r="2613" spans="1:17">
      <c r="A2613" s="13" t="s">
        <v>2624</v>
      </c>
      <c r="B2613" s="13">
        <v>23.187445780000001</v>
      </c>
      <c r="C2613" s="13">
        <v>90.207930899999994</v>
      </c>
      <c r="D2613" s="13" t="s">
        <v>2219</v>
      </c>
      <c r="E2613" s="13" t="s">
        <v>5000</v>
      </c>
      <c r="F2613" s="13" t="s">
        <v>7</v>
      </c>
      <c r="G2613" s="13" t="s">
        <v>4802</v>
      </c>
      <c r="H2613" s="13" t="s">
        <v>4816</v>
      </c>
      <c r="I2613" s="13">
        <f>(Brick_Kilns_EF!$B$13*Brick_Kilns_EF!$B$11*Brick_Kilns_EF!$B$12)</f>
        <v>8886.81</v>
      </c>
      <c r="J2613" s="13">
        <f>IF(D2613="ZZ",Brick_Kilns_EF!$E$9*(0.75),Brick_Kilns_EF!$E$9)</f>
        <v>5.6055000000000005E-4</v>
      </c>
      <c r="K2613" s="13">
        <f t="shared" si="160"/>
        <v>4.9815013454999999</v>
      </c>
      <c r="L2613" s="13">
        <f>IF(D2613="ZZ", Brick_Kilns_EF!$E$6*(0.75),Brick_Kilns_EF!$E$6)</f>
        <v>3.0299999999999999E-4</v>
      </c>
      <c r="M2613" s="13">
        <f t="shared" si="161"/>
        <v>2.6927034299999999</v>
      </c>
      <c r="N2613" s="13">
        <f>IF(D2613="ZZ",Brick_Kilns_EF!$E$7*(0.75),Brick_Kilns_EF!$E$7)</f>
        <v>2.3925000000000001E-3</v>
      </c>
      <c r="O2613" s="13">
        <f t="shared" si="162"/>
        <v>21.261692924999998</v>
      </c>
      <c r="P2613" s="13">
        <f>IF(D2613="ZZ",Brick_Kilns_EF!$E$8*(0.75),Brick_Kilns_EF!$E$8)</f>
        <v>5.399999999999999E-4</v>
      </c>
      <c r="Q2613" s="13">
        <f t="shared" si="163"/>
        <v>4.7988773999999985</v>
      </c>
    </row>
    <row r="2614" spans="1:17">
      <c r="A2614" s="13" t="s">
        <v>2625</v>
      </c>
      <c r="B2614" s="13">
        <v>23.792361830000001</v>
      </c>
      <c r="C2614" s="13">
        <v>90.315969269999997</v>
      </c>
      <c r="D2614" s="13" t="s">
        <v>2219</v>
      </c>
      <c r="E2614" s="13" t="s">
        <v>5000</v>
      </c>
      <c r="F2614" s="13" t="s">
        <v>7</v>
      </c>
      <c r="G2614" s="13" t="s">
        <v>4802</v>
      </c>
      <c r="H2614" s="13" t="s">
        <v>4816</v>
      </c>
      <c r="I2614" s="13">
        <f>(Brick_Kilns_EF!$B$13*Brick_Kilns_EF!$B$11*Brick_Kilns_EF!$B$12)</f>
        <v>8886.81</v>
      </c>
      <c r="J2614" s="13">
        <f>IF(D2614="ZZ",Brick_Kilns_EF!$E$9*(0.75),Brick_Kilns_EF!$E$9)</f>
        <v>5.6055000000000005E-4</v>
      </c>
      <c r="K2614" s="13">
        <f t="shared" si="160"/>
        <v>4.9815013454999999</v>
      </c>
      <c r="L2614" s="13">
        <f>IF(D2614="ZZ", Brick_Kilns_EF!$E$6*(0.75),Brick_Kilns_EF!$E$6)</f>
        <v>3.0299999999999999E-4</v>
      </c>
      <c r="M2614" s="13">
        <f t="shared" si="161"/>
        <v>2.6927034299999999</v>
      </c>
      <c r="N2614" s="13">
        <f>IF(D2614="ZZ",Brick_Kilns_EF!$E$7*(0.75),Brick_Kilns_EF!$E$7)</f>
        <v>2.3925000000000001E-3</v>
      </c>
      <c r="O2614" s="13">
        <f t="shared" si="162"/>
        <v>21.261692924999998</v>
      </c>
      <c r="P2614" s="13">
        <f>IF(D2614="ZZ",Brick_Kilns_EF!$E$8*(0.75),Brick_Kilns_EF!$E$8)</f>
        <v>5.399999999999999E-4</v>
      </c>
      <c r="Q2614" s="13">
        <f t="shared" si="163"/>
        <v>4.7988773999999985</v>
      </c>
    </row>
    <row r="2615" spans="1:17">
      <c r="A2615" s="13" t="s">
        <v>2626</v>
      </c>
      <c r="B2615" s="13">
        <v>23.66583863</v>
      </c>
      <c r="C2615" s="13">
        <v>90.226944119999999</v>
      </c>
      <c r="D2615" s="13" t="s">
        <v>2219</v>
      </c>
      <c r="E2615" s="13" t="s">
        <v>5000</v>
      </c>
      <c r="F2615" s="13" t="s">
        <v>7</v>
      </c>
      <c r="G2615" s="13" t="s">
        <v>4802</v>
      </c>
      <c r="H2615" s="13" t="s">
        <v>4816</v>
      </c>
      <c r="I2615" s="13">
        <f>(Brick_Kilns_EF!$B$13*Brick_Kilns_EF!$B$11*Brick_Kilns_EF!$B$12)</f>
        <v>8886.81</v>
      </c>
      <c r="J2615" s="13">
        <f>IF(D2615="ZZ",Brick_Kilns_EF!$E$9*(0.75),Brick_Kilns_EF!$E$9)</f>
        <v>5.6055000000000005E-4</v>
      </c>
      <c r="K2615" s="13">
        <f t="shared" si="160"/>
        <v>4.9815013454999999</v>
      </c>
      <c r="L2615" s="13">
        <f>IF(D2615="ZZ", Brick_Kilns_EF!$E$6*(0.75),Brick_Kilns_EF!$E$6)</f>
        <v>3.0299999999999999E-4</v>
      </c>
      <c r="M2615" s="13">
        <f t="shared" si="161"/>
        <v>2.6927034299999999</v>
      </c>
      <c r="N2615" s="13">
        <f>IF(D2615="ZZ",Brick_Kilns_EF!$E$7*(0.75),Brick_Kilns_EF!$E$7)</f>
        <v>2.3925000000000001E-3</v>
      </c>
      <c r="O2615" s="13">
        <f t="shared" si="162"/>
        <v>21.261692924999998</v>
      </c>
      <c r="P2615" s="13">
        <f>IF(D2615="ZZ",Brick_Kilns_EF!$E$8*(0.75),Brick_Kilns_EF!$E$8)</f>
        <v>5.399999999999999E-4</v>
      </c>
      <c r="Q2615" s="13">
        <f t="shared" si="163"/>
        <v>4.7988773999999985</v>
      </c>
    </row>
    <row r="2616" spans="1:17">
      <c r="A2616" s="13" t="s">
        <v>2627</v>
      </c>
      <c r="B2616" s="13">
        <v>22.793135119999999</v>
      </c>
      <c r="C2616" s="13">
        <v>88.987861609999996</v>
      </c>
      <c r="D2616" s="13" t="s">
        <v>2219</v>
      </c>
      <c r="E2616" s="13" t="s">
        <v>5000</v>
      </c>
      <c r="F2616" s="13" t="s">
        <v>9</v>
      </c>
      <c r="G2616" s="13" t="s">
        <v>4802</v>
      </c>
      <c r="H2616" s="13" t="s">
        <v>4816</v>
      </c>
      <c r="I2616" s="13">
        <f>(Brick_Kilns_EF!$B$13*Brick_Kilns_EF!$B$11*Brick_Kilns_EF!$B$12)</f>
        <v>8886.81</v>
      </c>
      <c r="J2616" s="13">
        <f>IF(D2616="ZZ",Brick_Kilns_EF!$E$9*(0.75),Brick_Kilns_EF!$E$9)</f>
        <v>5.6055000000000005E-4</v>
      </c>
      <c r="K2616" s="13">
        <f t="shared" si="160"/>
        <v>4.9815013454999999</v>
      </c>
      <c r="L2616" s="13">
        <f>IF(D2616="ZZ", Brick_Kilns_EF!$E$6*(0.75),Brick_Kilns_EF!$E$6)</f>
        <v>3.0299999999999999E-4</v>
      </c>
      <c r="M2616" s="13">
        <f t="shared" si="161"/>
        <v>2.6927034299999999</v>
      </c>
      <c r="N2616" s="13">
        <f>IF(D2616="ZZ",Brick_Kilns_EF!$E$7*(0.75),Brick_Kilns_EF!$E$7)</f>
        <v>2.3925000000000001E-3</v>
      </c>
      <c r="O2616" s="13">
        <f t="shared" si="162"/>
        <v>21.261692924999998</v>
      </c>
      <c r="P2616" s="13">
        <f>IF(D2616="ZZ",Brick_Kilns_EF!$E$8*(0.75),Brick_Kilns_EF!$E$8)</f>
        <v>5.399999999999999E-4</v>
      </c>
      <c r="Q2616" s="13">
        <f t="shared" si="163"/>
        <v>4.7988773999999985</v>
      </c>
    </row>
    <row r="2617" spans="1:17">
      <c r="A2617" s="13" t="s">
        <v>2628</v>
      </c>
      <c r="B2617" s="13">
        <v>24.363165420000001</v>
      </c>
      <c r="C2617" s="13">
        <v>89.671504139999996</v>
      </c>
      <c r="D2617" s="13" t="s">
        <v>2219</v>
      </c>
      <c r="E2617" s="13" t="s">
        <v>5000</v>
      </c>
      <c r="F2617" s="13" t="s">
        <v>42</v>
      </c>
      <c r="G2617" s="13" t="s">
        <v>4802</v>
      </c>
      <c r="H2617" s="13" t="s">
        <v>4816</v>
      </c>
      <c r="I2617" s="13">
        <f>(Brick_Kilns_EF!$B$13*Brick_Kilns_EF!$B$11*Brick_Kilns_EF!$B$12)</f>
        <v>8886.81</v>
      </c>
      <c r="J2617" s="13">
        <f>IF(D2617="ZZ",Brick_Kilns_EF!$E$9*(0.75),Brick_Kilns_EF!$E$9)</f>
        <v>5.6055000000000005E-4</v>
      </c>
      <c r="K2617" s="13">
        <f t="shared" si="160"/>
        <v>4.9815013454999999</v>
      </c>
      <c r="L2617" s="13">
        <f>IF(D2617="ZZ", Brick_Kilns_EF!$E$6*(0.75),Brick_Kilns_EF!$E$6)</f>
        <v>3.0299999999999999E-4</v>
      </c>
      <c r="M2617" s="13">
        <f t="shared" si="161"/>
        <v>2.6927034299999999</v>
      </c>
      <c r="N2617" s="13">
        <f>IF(D2617="ZZ",Brick_Kilns_EF!$E$7*(0.75),Brick_Kilns_EF!$E$7)</f>
        <v>2.3925000000000001E-3</v>
      </c>
      <c r="O2617" s="13">
        <f t="shared" si="162"/>
        <v>21.261692924999998</v>
      </c>
      <c r="P2617" s="13">
        <f>IF(D2617="ZZ",Brick_Kilns_EF!$E$8*(0.75),Brick_Kilns_EF!$E$8)</f>
        <v>5.399999999999999E-4</v>
      </c>
      <c r="Q2617" s="13">
        <f t="shared" si="163"/>
        <v>4.7988773999999985</v>
      </c>
    </row>
    <row r="2618" spans="1:17">
      <c r="A2618" s="13" t="s">
        <v>2629</v>
      </c>
      <c r="B2618" s="13">
        <v>23.095876950000001</v>
      </c>
      <c r="C2618" s="13">
        <v>90.322130650000005</v>
      </c>
      <c r="D2618" s="13" t="s">
        <v>2219</v>
      </c>
      <c r="E2618" s="13" t="s">
        <v>5000</v>
      </c>
      <c r="F2618" s="13" t="s">
        <v>7</v>
      </c>
      <c r="G2618" s="13" t="s">
        <v>4802</v>
      </c>
      <c r="H2618" s="13" t="s">
        <v>4816</v>
      </c>
      <c r="I2618" s="13">
        <f>(Brick_Kilns_EF!$B$13*Brick_Kilns_EF!$B$11*Brick_Kilns_EF!$B$12)</f>
        <v>8886.81</v>
      </c>
      <c r="J2618" s="13">
        <f>IF(D2618="ZZ",Brick_Kilns_EF!$E$9*(0.75),Brick_Kilns_EF!$E$9)</f>
        <v>5.6055000000000005E-4</v>
      </c>
      <c r="K2618" s="13">
        <f t="shared" si="160"/>
        <v>4.9815013454999999</v>
      </c>
      <c r="L2618" s="13">
        <f>IF(D2618="ZZ", Brick_Kilns_EF!$E$6*(0.75),Brick_Kilns_EF!$E$6)</f>
        <v>3.0299999999999999E-4</v>
      </c>
      <c r="M2618" s="13">
        <f t="shared" si="161"/>
        <v>2.6927034299999999</v>
      </c>
      <c r="N2618" s="13">
        <f>IF(D2618="ZZ",Brick_Kilns_EF!$E$7*(0.75),Brick_Kilns_EF!$E$7)</f>
        <v>2.3925000000000001E-3</v>
      </c>
      <c r="O2618" s="13">
        <f t="shared" si="162"/>
        <v>21.261692924999998</v>
      </c>
      <c r="P2618" s="13">
        <f>IF(D2618="ZZ",Brick_Kilns_EF!$E$8*(0.75),Brick_Kilns_EF!$E$8)</f>
        <v>5.399999999999999E-4</v>
      </c>
      <c r="Q2618" s="13">
        <f t="shared" si="163"/>
        <v>4.7988773999999985</v>
      </c>
    </row>
    <row r="2619" spans="1:17">
      <c r="A2619" s="13" t="s">
        <v>2630</v>
      </c>
      <c r="B2619" s="13">
        <v>23.005274230000001</v>
      </c>
      <c r="C2619" s="13">
        <v>88.991501459999995</v>
      </c>
      <c r="D2619" s="13" t="s">
        <v>2219</v>
      </c>
      <c r="E2619" s="13" t="s">
        <v>5000</v>
      </c>
      <c r="F2619" s="13" t="s">
        <v>9</v>
      </c>
      <c r="G2619" s="13" t="s">
        <v>4802</v>
      </c>
      <c r="H2619" s="13" t="s">
        <v>4816</v>
      </c>
      <c r="I2619" s="13">
        <f>(Brick_Kilns_EF!$B$13*Brick_Kilns_EF!$B$11*Brick_Kilns_EF!$B$12)</f>
        <v>8886.81</v>
      </c>
      <c r="J2619" s="13">
        <f>IF(D2619="ZZ",Brick_Kilns_EF!$E$9*(0.75),Brick_Kilns_EF!$E$9)</f>
        <v>5.6055000000000005E-4</v>
      </c>
      <c r="K2619" s="13">
        <f t="shared" si="160"/>
        <v>4.9815013454999999</v>
      </c>
      <c r="L2619" s="13">
        <f>IF(D2619="ZZ", Brick_Kilns_EF!$E$6*(0.75),Brick_Kilns_EF!$E$6)</f>
        <v>3.0299999999999999E-4</v>
      </c>
      <c r="M2619" s="13">
        <f t="shared" si="161"/>
        <v>2.6927034299999999</v>
      </c>
      <c r="N2619" s="13">
        <f>IF(D2619="ZZ",Brick_Kilns_EF!$E$7*(0.75),Brick_Kilns_EF!$E$7)</f>
        <v>2.3925000000000001E-3</v>
      </c>
      <c r="O2619" s="13">
        <f t="shared" si="162"/>
        <v>21.261692924999998</v>
      </c>
      <c r="P2619" s="13">
        <f>IF(D2619="ZZ",Brick_Kilns_EF!$E$8*(0.75),Brick_Kilns_EF!$E$8)</f>
        <v>5.399999999999999E-4</v>
      </c>
      <c r="Q2619" s="13">
        <f t="shared" si="163"/>
        <v>4.7988773999999985</v>
      </c>
    </row>
    <row r="2620" spans="1:17">
      <c r="A2620" s="13" t="s">
        <v>2631</v>
      </c>
      <c r="B2620" s="13">
        <v>23.0034055</v>
      </c>
      <c r="C2620" s="13">
        <v>88.989894329999998</v>
      </c>
      <c r="D2620" s="13" t="s">
        <v>2219</v>
      </c>
      <c r="E2620" s="13" t="s">
        <v>5000</v>
      </c>
      <c r="F2620" s="13" t="s">
        <v>9</v>
      </c>
      <c r="G2620" s="13" t="s">
        <v>4802</v>
      </c>
      <c r="H2620" s="13" t="s">
        <v>4816</v>
      </c>
      <c r="I2620" s="13">
        <f>(Brick_Kilns_EF!$B$13*Brick_Kilns_EF!$B$11*Brick_Kilns_EF!$B$12)</f>
        <v>8886.81</v>
      </c>
      <c r="J2620" s="13">
        <f>IF(D2620="ZZ",Brick_Kilns_EF!$E$9*(0.75),Brick_Kilns_EF!$E$9)</f>
        <v>5.6055000000000005E-4</v>
      </c>
      <c r="K2620" s="13">
        <f t="shared" si="160"/>
        <v>4.9815013454999999</v>
      </c>
      <c r="L2620" s="13">
        <f>IF(D2620="ZZ", Brick_Kilns_EF!$E$6*(0.75),Brick_Kilns_EF!$E$6)</f>
        <v>3.0299999999999999E-4</v>
      </c>
      <c r="M2620" s="13">
        <f t="shared" si="161"/>
        <v>2.6927034299999999</v>
      </c>
      <c r="N2620" s="13">
        <f>IF(D2620="ZZ",Brick_Kilns_EF!$E$7*(0.75),Brick_Kilns_EF!$E$7)</f>
        <v>2.3925000000000001E-3</v>
      </c>
      <c r="O2620" s="13">
        <f t="shared" si="162"/>
        <v>21.261692924999998</v>
      </c>
      <c r="P2620" s="13">
        <f>IF(D2620="ZZ",Brick_Kilns_EF!$E$8*(0.75),Brick_Kilns_EF!$E$8)</f>
        <v>5.399999999999999E-4</v>
      </c>
      <c r="Q2620" s="13">
        <f t="shared" si="163"/>
        <v>4.7988773999999985</v>
      </c>
    </row>
    <row r="2621" spans="1:17">
      <c r="A2621" s="13" t="s">
        <v>2632</v>
      </c>
      <c r="B2621" s="13">
        <v>23.00576255</v>
      </c>
      <c r="C2621" s="13">
        <v>88.989915830000001</v>
      </c>
      <c r="D2621" s="13" t="s">
        <v>2219</v>
      </c>
      <c r="E2621" s="13" t="s">
        <v>5000</v>
      </c>
      <c r="F2621" s="13" t="s">
        <v>9</v>
      </c>
      <c r="G2621" s="13" t="s">
        <v>4802</v>
      </c>
      <c r="H2621" s="13" t="s">
        <v>4816</v>
      </c>
      <c r="I2621" s="13">
        <f>(Brick_Kilns_EF!$B$13*Brick_Kilns_EF!$B$11*Brick_Kilns_EF!$B$12)</f>
        <v>8886.81</v>
      </c>
      <c r="J2621" s="13">
        <f>IF(D2621="ZZ",Brick_Kilns_EF!$E$9*(0.75),Brick_Kilns_EF!$E$9)</f>
        <v>5.6055000000000005E-4</v>
      </c>
      <c r="K2621" s="13">
        <f t="shared" si="160"/>
        <v>4.9815013454999999</v>
      </c>
      <c r="L2621" s="13">
        <f>IF(D2621="ZZ", Brick_Kilns_EF!$E$6*(0.75),Brick_Kilns_EF!$E$6)</f>
        <v>3.0299999999999999E-4</v>
      </c>
      <c r="M2621" s="13">
        <f t="shared" si="161"/>
        <v>2.6927034299999999</v>
      </c>
      <c r="N2621" s="13">
        <f>IF(D2621="ZZ",Brick_Kilns_EF!$E$7*(0.75),Brick_Kilns_EF!$E$7)</f>
        <v>2.3925000000000001E-3</v>
      </c>
      <c r="O2621" s="13">
        <f t="shared" si="162"/>
        <v>21.261692924999998</v>
      </c>
      <c r="P2621" s="13">
        <f>IF(D2621="ZZ",Brick_Kilns_EF!$E$8*(0.75),Brick_Kilns_EF!$E$8)</f>
        <v>5.399999999999999E-4</v>
      </c>
      <c r="Q2621" s="13">
        <f t="shared" si="163"/>
        <v>4.7988773999999985</v>
      </c>
    </row>
    <row r="2622" spans="1:17">
      <c r="A2622" s="13" t="s">
        <v>2633</v>
      </c>
      <c r="B2622" s="13">
        <v>22.55296306</v>
      </c>
      <c r="C2622" s="13">
        <v>89.237987899999993</v>
      </c>
      <c r="D2622" s="13" t="s">
        <v>2219</v>
      </c>
      <c r="E2622" s="13" t="s">
        <v>5000</v>
      </c>
      <c r="F2622" s="13" t="s">
        <v>9</v>
      </c>
      <c r="G2622" s="13" t="s">
        <v>4802</v>
      </c>
      <c r="H2622" s="13" t="s">
        <v>4816</v>
      </c>
      <c r="I2622" s="13">
        <f>(Brick_Kilns_EF!$B$13*Brick_Kilns_EF!$B$11*Brick_Kilns_EF!$B$12)</f>
        <v>8886.81</v>
      </c>
      <c r="J2622" s="13">
        <f>IF(D2622="ZZ",Brick_Kilns_EF!$E$9*(0.75),Brick_Kilns_EF!$E$9)</f>
        <v>5.6055000000000005E-4</v>
      </c>
      <c r="K2622" s="13">
        <f t="shared" si="160"/>
        <v>4.9815013454999999</v>
      </c>
      <c r="L2622" s="13">
        <f>IF(D2622="ZZ", Brick_Kilns_EF!$E$6*(0.75),Brick_Kilns_EF!$E$6)</f>
        <v>3.0299999999999999E-4</v>
      </c>
      <c r="M2622" s="13">
        <f t="shared" si="161"/>
        <v>2.6927034299999999</v>
      </c>
      <c r="N2622" s="13">
        <f>IF(D2622="ZZ",Brick_Kilns_EF!$E$7*(0.75),Brick_Kilns_EF!$E$7)</f>
        <v>2.3925000000000001E-3</v>
      </c>
      <c r="O2622" s="13">
        <f t="shared" si="162"/>
        <v>21.261692924999998</v>
      </c>
      <c r="P2622" s="13">
        <f>IF(D2622="ZZ",Brick_Kilns_EF!$E$8*(0.75),Brick_Kilns_EF!$E$8)</f>
        <v>5.399999999999999E-4</v>
      </c>
      <c r="Q2622" s="13">
        <f t="shared" si="163"/>
        <v>4.7988773999999985</v>
      </c>
    </row>
    <row r="2623" spans="1:17">
      <c r="A2623" s="13" t="s">
        <v>2634</v>
      </c>
      <c r="B2623" s="13">
        <v>23.680383339999999</v>
      </c>
      <c r="C2623" s="13">
        <v>88.649307370000002</v>
      </c>
      <c r="D2623" s="13" t="s">
        <v>2219</v>
      </c>
      <c r="E2623" s="13" t="s">
        <v>5000</v>
      </c>
      <c r="F2623" s="13" t="s">
        <v>9</v>
      </c>
      <c r="G2623" s="13" t="s">
        <v>4802</v>
      </c>
      <c r="H2623" s="13" t="s">
        <v>4816</v>
      </c>
      <c r="I2623" s="13">
        <f>(Brick_Kilns_EF!$B$13*Brick_Kilns_EF!$B$11*Brick_Kilns_EF!$B$12)</f>
        <v>8886.81</v>
      </c>
      <c r="J2623" s="13">
        <f>IF(D2623="ZZ",Brick_Kilns_EF!$E$9*(0.75),Brick_Kilns_EF!$E$9)</f>
        <v>5.6055000000000005E-4</v>
      </c>
      <c r="K2623" s="13">
        <f t="shared" si="160"/>
        <v>4.9815013454999999</v>
      </c>
      <c r="L2623" s="13">
        <f>IF(D2623="ZZ", Brick_Kilns_EF!$E$6*(0.75),Brick_Kilns_EF!$E$6)</f>
        <v>3.0299999999999999E-4</v>
      </c>
      <c r="M2623" s="13">
        <f t="shared" si="161"/>
        <v>2.6927034299999999</v>
      </c>
      <c r="N2623" s="13">
        <f>IF(D2623="ZZ",Brick_Kilns_EF!$E$7*(0.75),Brick_Kilns_EF!$E$7)</f>
        <v>2.3925000000000001E-3</v>
      </c>
      <c r="O2623" s="13">
        <f t="shared" si="162"/>
        <v>21.261692924999998</v>
      </c>
      <c r="P2623" s="13">
        <f>IF(D2623="ZZ",Brick_Kilns_EF!$E$8*(0.75),Brick_Kilns_EF!$E$8)</f>
        <v>5.399999999999999E-4</v>
      </c>
      <c r="Q2623" s="13">
        <f t="shared" si="163"/>
        <v>4.7988773999999985</v>
      </c>
    </row>
    <row r="2624" spans="1:17">
      <c r="A2624" s="13" t="s">
        <v>2635</v>
      </c>
      <c r="B2624" s="13">
        <v>22.968286939999999</v>
      </c>
      <c r="C2624" s="13">
        <v>90.503174779999995</v>
      </c>
      <c r="D2624" s="13" t="s">
        <v>2219</v>
      </c>
      <c r="E2624" s="13" t="s">
        <v>5000</v>
      </c>
      <c r="F2624" s="13" t="s">
        <v>11</v>
      </c>
      <c r="G2624" s="13" t="s">
        <v>4802</v>
      </c>
      <c r="H2624" s="13" t="s">
        <v>4816</v>
      </c>
      <c r="I2624" s="13">
        <f>(Brick_Kilns_EF!$B$13*Brick_Kilns_EF!$B$11*Brick_Kilns_EF!$B$12)</f>
        <v>8886.81</v>
      </c>
      <c r="J2624" s="13">
        <f>IF(D2624="ZZ",Brick_Kilns_EF!$E$9*(0.75),Brick_Kilns_EF!$E$9)</f>
        <v>5.6055000000000005E-4</v>
      </c>
      <c r="K2624" s="13">
        <f t="shared" si="160"/>
        <v>4.9815013454999999</v>
      </c>
      <c r="L2624" s="13">
        <f>IF(D2624="ZZ", Brick_Kilns_EF!$E$6*(0.75),Brick_Kilns_EF!$E$6)</f>
        <v>3.0299999999999999E-4</v>
      </c>
      <c r="M2624" s="13">
        <f t="shared" si="161"/>
        <v>2.6927034299999999</v>
      </c>
      <c r="N2624" s="13">
        <f>IF(D2624="ZZ",Brick_Kilns_EF!$E$7*(0.75),Brick_Kilns_EF!$E$7)</f>
        <v>2.3925000000000001E-3</v>
      </c>
      <c r="O2624" s="13">
        <f t="shared" si="162"/>
        <v>21.261692924999998</v>
      </c>
      <c r="P2624" s="13">
        <f>IF(D2624="ZZ",Brick_Kilns_EF!$E$8*(0.75),Brick_Kilns_EF!$E$8)</f>
        <v>5.399999999999999E-4</v>
      </c>
      <c r="Q2624" s="13">
        <f t="shared" si="163"/>
        <v>4.7988773999999985</v>
      </c>
    </row>
    <row r="2625" spans="1:17">
      <c r="A2625" s="13" t="s">
        <v>2636</v>
      </c>
      <c r="B2625" s="13">
        <v>23.756619659999998</v>
      </c>
      <c r="C2625" s="13">
        <v>90.115843010000006</v>
      </c>
      <c r="D2625" s="13" t="s">
        <v>2219</v>
      </c>
      <c r="E2625" s="13" t="s">
        <v>5000</v>
      </c>
      <c r="F2625" s="13" t="s">
        <v>7</v>
      </c>
      <c r="G2625" s="13" t="s">
        <v>4802</v>
      </c>
      <c r="H2625" s="13" t="s">
        <v>4816</v>
      </c>
      <c r="I2625" s="13">
        <f>(Brick_Kilns_EF!$B$13*Brick_Kilns_EF!$B$11*Brick_Kilns_EF!$B$12)</f>
        <v>8886.81</v>
      </c>
      <c r="J2625" s="13">
        <f>IF(D2625="ZZ",Brick_Kilns_EF!$E$9*(0.75),Brick_Kilns_EF!$E$9)</f>
        <v>5.6055000000000005E-4</v>
      </c>
      <c r="K2625" s="13">
        <f t="shared" si="160"/>
        <v>4.9815013454999999</v>
      </c>
      <c r="L2625" s="13">
        <f>IF(D2625="ZZ", Brick_Kilns_EF!$E$6*(0.75),Brick_Kilns_EF!$E$6)</f>
        <v>3.0299999999999999E-4</v>
      </c>
      <c r="M2625" s="13">
        <f t="shared" si="161"/>
        <v>2.6927034299999999</v>
      </c>
      <c r="N2625" s="13">
        <f>IF(D2625="ZZ",Brick_Kilns_EF!$E$7*(0.75),Brick_Kilns_EF!$E$7)</f>
        <v>2.3925000000000001E-3</v>
      </c>
      <c r="O2625" s="13">
        <f t="shared" si="162"/>
        <v>21.261692924999998</v>
      </c>
      <c r="P2625" s="13">
        <f>IF(D2625="ZZ",Brick_Kilns_EF!$E$8*(0.75),Brick_Kilns_EF!$E$8)</f>
        <v>5.399999999999999E-4</v>
      </c>
      <c r="Q2625" s="13">
        <f t="shared" si="163"/>
        <v>4.7988773999999985</v>
      </c>
    </row>
    <row r="2626" spans="1:17">
      <c r="A2626" s="13" t="s">
        <v>2637</v>
      </c>
      <c r="B2626" s="13">
        <v>22.945860150000001</v>
      </c>
      <c r="C2626" s="13">
        <v>89.478286049999994</v>
      </c>
      <c r="D2626" s="13" t="s">
        <v>2219</v>
      </c>
      <c r="E2626" s="13" t="s">
        <v>5000</v>
      </c>
      <c r="F2626" s="13" t="s">
        <v>9</v>
      </c>
      <c r="G2626" s="13" t="s">
        <v>4802</v>
      </c>
      <c r="H2626" s="13" t="s">
        <v>4816</v>
      </c>
      <c r="I2626" s="13">
        <f>(Brick_Kilns_EF!$B$13*Brick_Kilns_EF!$B$11*Brick_Kilns_EF!$B$12)</f>
        <v>8886.81</v>
      </c>
      <c r="J2626" s="13">
        <f>IF(D2626="ZZ",Brick_Kilns_EF!$E$9*(0.75),Brick_Kilns_EF!$E$9)</f>
        <v>5.6055000000000005E-4</v>
      </c>
      <c r="K2626" s="13">
        <f t="shared" si="160"/>
        <v>4.9815013454999999</v>
      </c>
      <c r="L2626" s="13">
        <f>IF(D2626="ZZ", Brick_Kilns_EF!$E$6*(0.75),Brick_Kilns_EF!$E$6)</f>
        <v>3.0299999999999999E-4</v>
      </c>
      <c r="M2626" s="13">
        <f t="shared" si="161"/>
        <v>2.6927034299999999</v>
      </c>
      <c r="N2626" s="13">
        <f>IF(D2626="ZZ",Brick_Kilns_EF!$E$7*(0.75),Brick_Kilns_EF!$E$7)</f>
        <v>2.3925000000000001E-3</v>
      </c>
      <c r="O2626" s="13">
        <f t="shared" si="162"/>
        <v>21.261692924999998</v>
      </c>
      <c r="P2626" s="13">
        <f>IF(D2626="ZZ",Brick_Kilns_EF!$E$8*(0.75),Brick_Kilns_EF!$E$8)</f>
        <v>5.399999999999999E-4</v>
      </c>
      <c r="Q2626" s="13">
        <f t="shared" si="163"/>
        <v>4.7988773999999985</v>
      </c>
    </row>
    <row r="2627" spans="1:17">
      <c r="A2627" s="13" t="s">
        <v>2638</v>
      </c>
      <c r="B2627" s="13">
        <v>22.630095189999999</v>
      </c>
      <c r="C2627" s="13">
        <v>88.990768919999994</v>
      </c>
      <c r="D2627" s="13" t="s">
        <v>2219</v>
      </c>
      <c r="E2627" s="13" t="s">
        <v>5000</v>
      </c>
      <c r="F2627" s="13" t="s">
        <v>9</v>
      </c>
      <c r="G2627" s="13" t="s">
        <v>4802</v>
      </c>
      <c r="H2627" s="13" t="s">
        <v>4816</v>
      </c>
      <c r="I2627" s="13">
        <f>(Brick_Kilns_EF!$B$13*Brick_Kilns_EF!$B$11*Brick_Kilns_EF!$B$12)</f>
        <v>8886.81</v>
      </c>
      <c r="J2627" s="13">
        <f>IF(D2627="ZZ",Brick_Kilns_EF!$E$9*(0.75),Brick_Kilns_EF!$E$9)</f>
        <v>5.6055000000000005E-4</v>
      </c>
      <c r="K2627" s="13">
        <f t="shared" ref="K2627:K2690" si="164">I2627*J2627</f>
        <v>4.9815013454999999</v>
      </c>
      <c r="L2627" s="13">
        <f>IF(D2627="ZZ", Brick_Kilns_EF!$E$6*(0.75),Brick_Kilns_EF!$E$6)</f>
        <v>3.0299999999999999E-4</v>
      </c>
      <c r="M2627" s="13">
        <f t="shared" ref="M2627:M2690" si="165">L2627*I2627</f>
        <v>2.6927034299999999</v>
      </c>
      <c r="N2627" s="13">
        <f>IF(D2627="ZZ",Brick_Kilns_EF!$E$7*(0.75),Brick_Kilns_EF!$E$7)</f>
        <v>2.3925000000000001E-3</v>
      </c>
      <c r="O2627" s="13">
        <f t="shared" ref="O2627:O2690" si="166">I2627*N2627</f>
        <v>21.261692924999998</v>
      </c>
      <c r="P2627" s="13">
        <f>IF(D2627="ZZ",Brick_Kilns_EF!$E$8*(0.75),Brick_Kilns_EF!$E$8)</f>
        <v>5.399999999999999E-4</v>
      </c>
      <c r="Q2627" s="13">
        <f t="shared" ref="Q2627:Q2690" si="167">I2627*P2627</f>
        <v>4.7988773999999985</v>
      </c>
    </row>
    <row r="2628" spans="1:17">
      <c r="A2628" s="13" t="s">
        <v>2639</v>
      </c>
      <c r="B2628" s="13">
        <v>23.683284499999999</v>
      </c>
      <c r="C2628" s="13">
        <v>89.179189800000003</v>
      </c>
      <c r="D2628" s="13" t="s">
        <v>2219</v>
      </c>
      <c r="E2628" s="13" t="s">
        <v>5000</v>
      </c>
      <c r="F2628" s="13" t="s">
        <v>9</v>
      </c>
      <c r="G2628" s="13" t="s">
        <v>4802</v>
      </c>
      <c r="H2628" s="13" t="s">
        <v>4816</v>
      </c>
      <c r="I2628" s="13">
        <f>(Brick_Kilns_EF!$B$13*Brick_Kilns_EF!$B$11*Brick_Kilns_EF!$B$12)</f>
        <v>8886.81</v>
      </c>
      <c r="J2628" s="13">
        <f>IF(D2628="ZZ",Brick_Kilns_EF!$E$9*(0.75),Brick_Kilns_EF!$E$9)</f>
        <v>5.6055000000000005E-4</v>
      </c>
      <c r="K2628" s="13">
        <f t="shared" si="164"/>
        <v>4.9815013454999999</v>
      </c>
      <c r="L2628" s="13">
        <f>IF(D2628="ZZ", Brick_Kilns_EF!$E$6*(0.75),Brick_Kilns_EF!$E$6)</f>
        <v>3.0299999999999999E-4</v>
      </c>
      <c r="M2628" s="13">
        <f t="shared" si="165"/>
        <v>2.6927034299999999</v>
      </c>
      <c r="N2628" s="13">
        <f>IF(D2628="ZZ",Brick_Kilns_EF!$E$7*(0.75),Brick_Kilns_EF!$E$7)</f>
        <v>2.3925000000000001E-3</v>
      </c>
      <c r="O2628" s="13">
        <f t="shared" si="166"/>
        <v>21.261692924999998</v>
      </c>
      <c r="P2628" s="13">
        <f>IF(D2628="ZZ",Brick_Kilns_EF!$E$8*(0.75),Brick_Kilns_EF!$E$8)</f>
        <v>5.399999999999999E-4</v>
      </c>
      <c r="Q2628" s="13">
        <f t="shared" si="167"/>
        <v>4.7988773999999985</v>
      </c>
    </row>
    <row r="2629" spans="1:17">
      <c r="A2629" s="13" t="s">
        <v>2640</v>
      </c>
      <c r="B2629" s="13">
        <v>22.55333495</v>
      </c>
      <c r="C2629" s="13">
        <v>89.183726899999996</v>
      </c>
      <c r="D2629" s="13" t="s">
        <v>2219</v>
      </c>
      <c r="E2629" s="13" t="s">
        <v>5000</v>
      </c>
      <c r="F2629" s="13" t="s">
        <v>9</v>
      </c>
      <c r="G2629" s="13" t="s">
        <v>4802</v>
      </c>
      <c r="H2629" s="13" t="s">
        <v>4816</v>
      </c>
      <c r="I2629" s="13">
        <f>(Brick_Kilns_EF!$B$13*Brick_Kilns_EF!$B$11*Brick_Kilns_EF!$B$12)</f>
        <v>8886.81</v>
      </c>
      <c r="J2629" s="13">
        <f>IF(D2629="ZZ",Brick_Kilns_EF!$E$9*(0.75),Brick_Kilns_EF!$E$9)</f>
        <v>5.6055000000000005E-4</v>
      </c>
      <c r="K2629" s="13">
        <f t="shared" si="164"/>
        <v>4.9815013454999999</v>
      </c>
      <c r="L2629" s="13">
        <f>IF(D2629="ZZ", Brick_Kilns_EF!$E$6*(0.75),Brick_Kilns_EF!$E$6)</f>
        <v>3.0299999999999999E-4</v>
      </c>
      <c r="M2629" s="13">
        <f t="shared" si="165"/>
        <v>2.6927034299999999</v>
      </c>
      <c r="N2629" s="13">
        <f>IF(D2629="ZZ",Brick_Kilns_EF!$E$7*(0.75),Brick_Kilns_EF!$E$7)</f>
        <v>2.3925000000000001E-3</v>
      </c>
      <c r="O2629" s="13">
        <f t="shared" si="166"/>
        <v>21.261692924999998</v>
      </c>
      <c r="P2629" s="13">
        <f>IF(D2629="ZZ",Brick_Kilns_EF!$E$8*(0.75),Brick_Kilns_EF!$E$8)</f>
        <v>5.399999999999999E-4</v>
      </c>
      <c r="Q2629" s="13">
        <f t="shared" si="167"/>
        <v>4.7988773999999985</v>
      </c>
    </row>
    <row r="2630" spans="1:17">
      <c r="A2630" s="13" t="s">
        <v>2641</v>
      </c>
      <c r="B2630" s="13">
        <v>24.109367559999999</v>
      </c>
      <c r="C2630" s="13">
        <v>89.883846169999998</v>
      </c>
      <c r="D2630" s="13" t="s">
        <v>2219</v>
      </c>
      <c r="E2630" s="13" t="s">
        <v>5000</v>
      </c>
      <c r="F2630" s="13" t="s">
        <v>7</v>
      </c>
      <c r="G2630" s="13" t="s">
        <v>4802</v>
      </c>
      <c r="H2630" s="13" t="s">
        <v>4816</v>
      </c>
      <c r="I2630" s="13">
        <f>(Brick_Kilns_EF!$B$13*Brick_Kilns_EF!$B$11*Brick_Kilns_EF!$B$12)</f>
        <v>8886.81</v>
      </c>
      <c r="J2630" s="13">
        <f>IF(D2630="ZZ",Brick_Kilns_EF!$E$9*(0.75),Brick_Kilns_EF!$E$9)</f>
        <v>5.6055000000000005E-4</v>
      </c>
      <c r="K2630" s="13">
        <f t="shared" si="164"/>
        <v>4.9815013454999999</v>
      </c>
      <c r="L2630" s="13">
        <f>IF(D2630="ZZ", Brick_Kilns_EF!$E$6*(0.75),Brick_Kilns_EF!$E$6)</f>
        <v>3.0299999999999999E-4</v>
      </c>
      <c r="M2630" s="13">
        <f t="shared" si="165"/>
        <v>2.6927034299999999</v>
      </c>
      <c r="N2630" s="13">
        <f>IF(D2630="ZZ",Brick_Kilns_EF!$E$7*(0.75),Brick_Kilns_EF!$E$7)</f>
        <v>2.3925000000000001E-3</v>
      </c>
      <c r="O2630" s="13">
        <f t="shared" si="166"/>
        <v>21.261692924999998</v>
      </c>
      <c r="P2630" s="13">
        <f>IF(D2630="ZZ",Brick_Kilns_EF!$E$8*(0.75),Brick_Kilns_EF!$E$8)</f>
        <v>5.399999999999999E-4</v>
      </c>
      <c r="Q2630" s="13">
        <f t="shared" si="167"/>
        <v>4.7988773999999985</v>
      </c>
    </row>
    <row r="2631" spans="1:17">
      <c r="A2631" s="13" t="s">
        <v>2642</v>
      </c>
      <c r="B2631" s="13">
        <v>24.040126109999999</v>
      </c>
      <c r="C2631" s="13">
        <v>89.911316439999993</v>
      </c>
      <c r="D2631" s="13" t="s">
        <v>2219</v>
      </c>
      <c r="E2631" s="13" t="s">
        <v>5000</v>
      </c>
      <c r="F2631" s="13" t="s">
        <v>7</v>
      </c>
      <c r="G2631" s="13" t="s">
        <v>4802</v>
      </c>
      <c r="H2631" s="13" t="s">
        <v>4816</v>
      </c>
      <c r="I2631" s="13">
        <f>(Brick_Kilns_EF!$B$13*Brick_Kilns_EF!$B$11*Brick_Kilns_EF!$B$12)</f>
        <v>8886.81</v>
      </c>
      <c r="J2631" s="13">
        <f>IF(D2631="ZZ",Brick_Kilns_EF!$E$9*(0.75),Brick_Kilns_EF!$E$9)</f>
        <v>5.6055000000000005E-4</v>
      </c>
      <c r="K2631" s="13">
        <f t="shared" si="164"/>
        <v>4.9815013454999999</v>
      </c>
      <c r="L2631" s="13">
        <f>IF(D2631="ZZ", Brick_Kilns_EF!$E$6*(0.75),Brick_Kilns_EF!$E$6)</f>
        <v>3.0299999999999999E-4</v>
      </c>
      <c r="M2631" s="13">
        <f t="shared" si="165"/>
        <v>2.6927034299999999</v>
      </c>
      <c r="N2631" s="13">
        <f>IF(D2631="ZZ",Brick_Kilns_EF!$E$7*(0.75),Brick_Kilns_EF!$E$7)</f>
        <v>2.3925000000000001E-3</v>
      </c>
      <c r="O2631" s="13">
        <f t="shared" si="166"/>
        <v>21.261692924999998</v>
      </c>
      <c r="P2631" s="13">
        <f>IF(D2631="ZZ",Brick_Kilns_EF!$E$8*(0.75),Brick_Kilns_EF!$E$8)</f>
        <v>5.399999999999999E-4</v>
      </c>
      <c r="Q2631" s="13">
        <f t="shared" si="167"/>
        <v>4.7988773999999985</v>
      </c>
    </row>
    <row r="2632" spans="1:17">
      <c r="A2632" s="13" t="s">
        <v>2643</v>
      </c>
      <c r="B2632" s="13">
        <v>23.163872699999999</v>
      </c>
      <c r="C2632" s="13">
        <v>90.236090759999996</v>
      </c>
      <c r="D2632" s="13" t="s">
        <v>2219</v>
      </c>
      <c r="E2632" s="13" t="s">
        <v>5000</v>
      </c>
      <c r="F2632" s="13" t="s">
        <v>7</v>
      </c>
      <c r="G2632" s="13" t="s">
        <v>4802</v>
      </c>
      <c r="H2632" s="13" t="s">
        <v>4816</v>
      </c>
      <c r="I2632" s="13">
        <f>(Brick_Kilns_EF!$B$13*Brick_Kilns_EF!$B$11*Brick_Kilns_EF!$B$12)</f>
        <v>8886.81</v>
      </c>
      <c r="J2632" s="13">
        <f>IF(D2632="ZZ",Brick_Kilns_EF!$E$9*(0.75),Brick_Kilns_EF!$E$9)</f>
        <v>5.6055000000000005E-4</v>
      </c>
      <c r="K2632" s="13">
        <f t="shared" si="164"/>
        <v>4.9815013454999999</v>
      </c>
      <c r="L2632" s="13">
        <f>IF(D2632="ZZ", Brick_Kilns_EF!$E$6*(0.75),Brick_Kilns_EF!$E$6)</f>
        <v>3.0299999999999999E-4</v>
      </c>
      <c r="M2632" s="13">
        <f t="shared" si="165"/>
        <v>2.6927034299999999</v>
      </c>
      <c r="N2632" s="13">
        <f>IF(D2632="ZZ",Brick_Kilns_EF!$E$7*(0.75),Brick_Kilns_EF!$E$7)</f>
        <v>2.3925000000000001E-3</v>
      </c>
      <c r="O2632" s="13">
        <f t="shared" si="166"/>
        <v>21.261692924999998</v>
      </c>
      <c r="P2632" s="13">
        <f>IF(D2632="ZZ",Brick_Kilns_EF!$E$8*(0.75),Brick_Kilns_EF!$E$8)</f>
        <v>5.399999999999999E-4</v>
      </c>
      <c r="Q2632" s="13">
        <f t="shared" si="167"/>
        <v>4.7988773999999985</v>
      </c>
    </row>
    <row r="2633" spans="1:17">
      <c r="A2633" s="13" t="s">
        <v>2644</v>
      </c>
      <c r="B2633" s="13">
        <v>23.798549349999998</v>
      </c>
      <c r="C2633" s="13">
        <v>88.904861769999997</v>
      </c>
      <c r="D2633" s="13" t="s">
        <v>2219</v>
      </c>
      <c r="E2633" s="13" t="s">
        <v>5000</v>
      </c>
      <c r="F2633" s="13" t="s">
        <v>9</v>
      </c>
      <c r="G2633" s="13" t="s">
        <v>4802</v>
      </c>
      <c r="H2633" s="13" t="s">
        <v>4816</v>
      </c>
      <c r="I2633" s="13">
        <f>(Brick_Kilns_EF!$B$13*Brick_Kilns_EF!$B$11*Brick_Kilns_EF!$B$12)</f>
        <v>8886.81</v>
      </c>
      <c r="J2633" s="13">
        <f>IF(D2633="ZZ",Brick_Kilns_EF!$E$9*(0.75),Brick_Kilns_EF!$E$9)</f>
        <v>5.6055000000000005E-4</v>
      </c>
      <c r="K2633" s="13">
        <f t="shared" si="164"/>
        <v>4.9815013454999999</v>
      </c>
      <c r="L2633" s="13">
        <f>IF(D2633="ZZ", Brick_Kilns_EF!$E$6*(0.75),Brick_Kilns_EF!$E$6)</f>
        <v>3.0299999999999999E-4</v>
      </c>
      <c r="M2633" s="13">
        <f t="shared" si="165"/>
        <v>2.6927034299999999</v>
      </c>
      <c r="N2633" s="13">
        <f>IF(D2633="ZZ",Brick_Kilns_EF!$E$7*(0.75),Brick_Kilns_EF!$E$7)</f>
        <v>2.3925000000000001E-3</v>
      </c>
      <c r="O2633" s="13">
        <f t="shared" si="166"/>
        <v>21.261692924999998</v>
      </c>
      <c r="P2633" s="13">
        <f>IF(D2633="ZZ",Brick_Kilns_EF!$E$8*(0.75),Brick_Kilns_EF!$E$8)</f>
        <v>5.399999999999999E-4</v>
      </c>
      <c r="Q2633" s="13">
        <f t="shared" si="167"/>
        <v>4.7988773999999985</v>
      </c>
    </row>
    <row r="2634" spans="1:17">
      <c r="A2634" s="13" t="s">
        <v>2645</v>
      </c>
      <c r="B2634" s="13">
        <v>22.65679746</v>
      </c>
      <c r="C2634" s="13">
        <v>89.293766340000005</v>
      </c>
      <c r="D2634" s="13" t="s">
        <v>2219</v>
      </c>
      <c r="E2634" s="13" t="s">
        <v>5000</v>
      </c>
      <c r="F2634" s="13" t="s">
        <v>9</v>
      </c>
      <c r="G2634" s="13" t="s">
        <v>4802</v>
      </c>
      <c r="H2634" s="13" t="s">
        <v>4816</v>
      </c>
      <c r="I2634" s="13">
        <f>(Brick_Kilns_EF!$B$13*Brick_Kilns_EF!$B$11*Brick_Kilns_EF!$B$12)</f>
        <v>8886.81</v>
      </c>
      <c r="J2634" s="13">
        <f>IF(D2634="ZZ",Brick_Kilns_EF!$E$9*(0.75),Brick_Kilns_EF!$E$9)</f>
        <v>5.6055000000000005E-4</v>
      </c>
      <c r="K2634" s="13">
        <f t="shared" si="164"/>
        <v>4.9815013454999999</v>
      </c>
      <c r="L2634" s="13">
        <f>IF(D2634="ZZ", Brick_Kilns_EF!$E$6*(0.75),Brick_Kilns_EF!$E$6)</f>
        <v>3.0299999999999999E-4</v>
      </c>
      <c r="M2634" s="13">
        <f t="shared" si="165"/>
        <v>2.6927034299999999</v>
      </c>
      <c r="N2634" s="13">
        <f>IF(D2634="ZZ",Brick_Kilns_EF!$E$7*(0.75),Brick_Kilns_EF!$E$7)</f>
        <v>2.3925000000000001E-3</v>
      </c>
      <c r="O2634" s="13">
        <f t="shared" si="166"/>
        <v>21.261692924999998</v>
      </c>
      <c r="P2634" s="13">
        <f>IF(D2634="ZZ",Brick_Kilns_EF!$E$8*(0.75),Brick_Kilns_EF!$E$8)</f>
        <v>5.399999999999999E-4</v>
      </c>
      <c r="Q2634" s="13">
        <f t="shared" si="167"/>
        <v>4.7988773999999985</v>
      </c>
    </row>
    <row r="2635" spans="1:17">
      <c r="A2635" s="13" t="s">
        <v>2646</v>
      </c>
      <c r="B2635" s="13">
        <v>23.63761581</v>
      </c>
      <c r="C2635" s="13">
        <v>90.441719160000005</v>
      </c>
      <c r="D2635" s="13" t="s">
        <v>2219</v>
      </c>
      <c r="E2635" s="13" t="s">
        <v>5000</v>
      </c>
      <c r="F2635" s="13" t="s">
        <v>7</v>
      </c>
      <c r="G2635" s="13" t="s">
        <v>4802</v>
      </c>
      <c r="H2635" s="13" t="s">
        <v>4816</v>
      </c>
      <c r="I2635" s="13">
        <f>(Brick_Kilns_EF!$B$13*Brick_Kilns_EF!$B$11*Brick_Kilns_EF!$B$12)</f>
        <v>8886.81</v>
      </c>
      <c r="J2635" s="13">
        <f>IF(D2635="ZZ",Brick_Kilns_EF!$E$9*(0.75),Brick_Kilns_EF!$E$9)</f>
        <v>5.6055000000000005E-4</v>
      </c>
      <c r="K2635" s="13">
        <f t="shared" si="164"/>
        <v>4.9815013454999999</v>
      </c>
      <c r="L2635" s="13">
        <f>IF(D2635="ZZ", Brick_Kilns_EF!$E$6*(0.75),Brick_Kilns_EF!$E$6)</f>
        <v>3.0299999999999999E-4</v>
      </c>
      <c r="M2635" s="13">
        <f t="shared" si="165"/>
        <v>2.6927034299999999</v>
      </c>
      <c r="N2635" s="13">
        <f>IF(D2635="ZZ",Brick_Kilns_EF!$E$7*(0.75),Brick_Kilns_EF!$E$7)</f>
        <v>2.3925000000000001E-3</v>
      </c>
      <c r="O2635" s="13">
        <f t="shared" si="166"/>
        <v>21.261692924999998</v>
      </c>
      <c r="P2635" s="13">
        <f>IF(D2635="ZZ",Brick_Kilns_EF!$E$8*(0.75),Brick_Kilns_EF!$E$8)</f>
        <v>5.399999999999999E-4</v>
      </c>
      <c r="Q2635" s="13">
        <f t="shared" si="167"/>
        <v>4.7988773999999985</v>
      </c>
    </row>
    <row r="2636" spans="1:17">
      <c r="A2636" s="13" t="s">
        <v>2647</v>
      </c>
      <c r="B2636" s="13">
        <v>23.734664299999999</v>
      </c>
      <c r="C2636" s="13">
        <v>89.624444159999996</v>
      </c>
      <c r="D2636" s="13" t="s">
        <v>2219</v>
      </c>
      <c r="E2636" s="13" t="s">
        <v>5000</v>
      </c>
      <c r="F2636" s="13" t="s">
        <v>7</v>
      </c>
      <c r="G2636" s="13" t="s">
        <v>4802</v>
      </c>
      <c r="H2636" s="13" t="s">
        <v>4816</v>
      </c>
      <c r="I2636" s="13">
        <f>(Brick_Kilns_EF!$B$13*Brick_Kilns_EF!$B$11*Brick_Kilns_EF!$B$12)</f>
        <v>8886.81</v>
      </c>
      <c r="J2636" s="13">
        <f>IF(D2636="ZZ",Brick_Kilns_EF!$E$9*(0.75),Brick_Kilns_EF!$E$9)</f>
        <v>5.6055000000000005E-4</v>
      </c>
      <c r="K2636" s="13">
        <f t="shared" si="164"/>
        <v>4.9815013454999999</v>
      </c>
      <c r="L2636" s="13">
        <f>IF(D2636="ZZ", Brick_Kilns_EF!$E$6*(0.75),Brick_Kilns_EF!$E$6)</f>
        <v>3.0299999999999999E-4</v>
      </c>
      <c r="M2636" s="13">
        <f t="shared" si="165"/>
        <v>2.6927034299999999</v>
      </c>
      <c r="N2636" s="13">
        <f>IF(D2636="ZZ",Brick_Kilns_EF!$E$7*(0.75),Brick_Kilns_EF!$E$7)</f>
        <v>2.3925000000000001E-3</v>
      </c>
      <c r="O2636" s="13">
        <f t="shared" si="166"/>
        <v>21.261692924999998</v>
      </c>
      <c r="P2636" s="13">
        <f>IF(D2636="ZZ",Brick_Kilns_EF!$E$8*(0.75),Brick_Kilns_EF!$E$8)</f>
        <v>5.399999999999999E-4</v>
      </c>
      <c r="Q2636" s="13">
        <f t="shared" si="167"/>
        <v>4.7988773999999985</v>
      </c>
    </row>
    <row r="2637" spans="1:17">
      <c r="A2637" s="13" t="s">
        <v>2648</v>
      </c>
      <c r="B2637" s="13">
        <v>23.78095433</v>
      </c>
      <c r="C2637" s="13">
        <v>90.322029330000007</v>
      </c>
      <c r="D2637" s="13" t="s">
        <v>2219</v>
      </c>
      <c r="E2637" s="13" t="s">
        <v>5000</v>
      </c>
      <c r="F2637" s="13" t="s">
        <v>7</v>
      </c>
      <c r="G2637" s="13" t="s">
        <v>4802</v>
      </c>
      <c r="H2637" s="13" t="s">
        <v>4816</v>
      </c>
      <c r="I2637" s="13">
        <f>(Brick_Kilns_EF!$B$13*Brick_Kilns_EF!$B$11*Brick_Kilns_EF!$B$12)</f>
        <v>8886.81</v>
      </c>
      <c r="J2637" s="13">
        <f>IF(D2637="ZZ",Brick_Kilns_EF!$E$9*(0.75),Brick_Kilns_EF!$E$9)</f>
        <v>5.6055000000000005E-4</v>
      </c>
      <c r="K2637" s="13">
        <f t="shared" si="164"/>
        <v>4.9815013454999999</v>
      </c>
      <c r="L2637" s="13">
        <f>IF(D2637="ZZ", Brick_Kilns_EF!$E$6*(0.75),Brick_Kilns_EF!$E$6)</f>
        <v>3.0299999999999999E-4</v>
      </c>
      <c r="M2637" s="13">
        <f t="shared" si="165"/>
        <v>2.6927034299999999</v>
      </c>
      <c r="N2637" s="13">
        <f>IF(D2637="ZZ",Brick_Kilns_EF!$E$7*(0.75),Brick_Kilns_EF!$E$7)</f>
        <v>2.3925000000000001E-3</v>
      </c>
      <c r="O2637" s="13">
        <f t="shared" si="166"/>
        <v>21.261692924999998</v>
      </c>
      <c r="P2637" s="13">
        <f>IF(D2637="ZZ",Brick_Kilns_EF!$E$8*(0.75),Brick_Kilns_EF!$E$8)</f>
        <v>5.399999999999999E-4</v>
      </c>
      <c r="Q2637" s="13">
        <f t="shared" si="167"/>
        <v>4.7988773999999985</v>
      </c>
    </row>
    <row r="2638" spans="1:17">
      <c r="A2638" s="13" t="s">
        <v>2649</v>
      </c>
      <c r="B2638" s="13">
        <v>23.368744240000002</v>
      </c>
      <c r="C2638" s="13">
        <v>90.05859719</v>
      </c>
      <c r="D2638" s="13" t="s">
        <v>2219</v>
      </c>
      <c r="E2638" s="13" t="s">
        <v>5000</v>
      </c>
      <c r="F2638" s="13" t="s">
        <v>7</v>
      </c>
      <c r="G2638" s="13" t="s">
        <v>4802</v>
      </c>
      <c r="H2638" s="13" t="s">
        <v>4816</v>
      </c>
      <c r="I2638" s="13">
        <f>(Brick_Kilns_EF!$B$13*Brick_Kilns_EF!$B$11*Brick_Kilns_EF!$B$12)</f>
        <v>8886.81</v>
      </c>
      <c r="J2638" s="13">
        <f>IF(D2638="ZZ",Brick_Kilns_EF!$E$9*(0.75),Brick_Kilns_EF!$E$9)</f>
        <v>5.6055000000000005E-4</v>
      </c>
      <c r="K2638" s="13">
        <f t="shared" si="164"/>
        <v>4.9815013454999999</v>
      </c>
      <c r="L2638" s="13">
        <f>IF(D2638="ZZ", Brick_Kilns_EF!$E$6*(0.75),Brick_Kilns_EF!$E$6)</f>
        <v>3.0299999999999999E-4</v>
      </c>
      <c r="M2638" s="13">
        <f t="shared" si="165"/>
        <v>2.6927034299999999</v>
      </c>
      <c r="N2638" s="13">
        <f>IF(D2638="ZZ",Brick_Kilns_EF!$E$7*(0.75),Brick_Kilns_EF!$E$7)</f>
        <v>2.3925000000000001E-3</v>
      </c>
      <c r="O2638" s="13">
        <f t="shared" si="166"/>
        <v>21.261692924999998</v>
      </c>
      <c r="P2638" s="13">
        <f>IF(D2638="ZZ",Brick_Kilns_EF!$E$8*(0.75),Brick_Kilns_EF!$E$8)</f>
        <v>5.399999999999999E-4</v>
      </c>
      <c r="Q2638" s="13">
        <f t="shared" si="167"/>
        <v>4.7988773999999985</v>
      </c>
    </row>
    <row r="2639" spans="1:17">
      <c r="A2639" s="13" t="s">
        <v>2650</v>
      </c>
      <c r="B2639" s="13">
        <v>23.00262348</v>
      </c>
      <c r="C2639" s="13">
        <v>89.068514910000005</v>
      </c>
      <c r="D2639" s="13" t="s">
        <v>2219</v>
      </c>
      <c r="E2639" s="13" t="s">
        <v>5000</v>
      </c>
      <c r="F2639" s="13" t="s">
        <v>9</v>
      </c>
      <c r="G2639" s="13" t="s">
        <v>4802</v>
      </c>
      <c r="H2639" s="13" t="s">
        <v>4816</v>
      </c>
      <c r="I2639" s="13">
        <f>(Brick_Kilns_EF!$B$13*Brick_Kilns_EF!$B$11*Brick_Kilns_EF!$B$12)</f>
        <v>8886.81</v>
      </c>
      <c r="J2639" s="13">
        <f>IF(D2639="ZZ",Brick_Kilns_EF!$E$9*(0.75),Brick_Kilns_EF!$E$9)</f>
        <v>5.6055000000000005E-4</v>
      </c>
      <c r="K2639" s="13">
        <f t="shared" si="164"/>
        <v>4.9815013454999999</v>
      </c>
      <c r="L2639" s="13">
        <f>IF(D2639="ZZ", Brick_Kilns_EF!$E$6*(0.75),Brick_Kilns_EF!$E$6)</f>
        <v>3.0299999999999999E-4</v>
      </c>
      <c r="M2639" s="13">
        <f t="shared" si="165"/>
        <v>2.6927034299999999</v>
      </c>
      <c r="N2639" s="13">
        <f>IF(D2639="ZZ",Brick_Kilns_EF!$E$7*(0.75),Brick_Kilns_EF!$E$7)</f>
        <v>2.3925000000000001E-3</v>
      </c>
      <c r="O2639" s="13">
        <f t="shared" si="166"/>
        <v>21.261692924999998</v>
      </c>
      <c r="P2639" s="13">
        <f>IF(D2639="ZZ",Brick_Kilns_EF!$E$8*(0.75),Brick_Kilns_EF!$E$8)</f>
        <v>5.399999999999999E-4</v>
      </c>
      <c r="Q2639" s="13">
        <f t="shared" si="167"/>
        <v>4.7988773999999985</v>
      </c>
    </row>
    <row r="2640" spans="1:17">
      <c r="A2640" s="13" t="s">
        <v>2651</v>
      </c>
      <c r="B2640" s="13">
        <v>23.223579040000001</v>
      </c>
      <c r="C2640" s="13">
        <v>89.990854240000004</v>
      </c>
      <c r="D2640" s="13" t="s">
        <v>2219</v>
      </c>
      <c r="E2640" s="13" t="s">
        <v>5000</v>
      </c>
      <c r="F2640" s="13" t="s">
        <v>7</v>
      </c>
      <c r="G2640" s="13" t="s">
        <v>4802</v>
      </c>
      <c r="H2640" s="13" t="s">
        <v>4816</v>
      </c>
      <c r="I2640" s="13">
        <f>(Brick_Kilns_EF!$B$13*Brick_Kilns_EF!$B$11*Brick_Kilns_EF!$B$12)</f>
        <v>8886.81</v>
      </c>
      <c r="J2640" s="13">
        <f>IF(D2640="ZZ",Brick_Kilns_EF!$E$9*(0.75),Brick_Kilns_EF!$E$9)</f>
        <v>5.6055000000000005E-4</v>
      </c>
      <c r="K2640" s="13">
        <f t="shared" si="164"/>
        <v>4.9815013454999999</v>
      </c>
      <c r="L2640" s="13">
        <f>IF(D2640="ZZ", Brick_Kilns_EF!$E$6*(0.75),Brick_Kilns_EF!$E$6)</f>
        <v>3.0299999999999999E-4</v>
      </c>
      <c r="M2640" s="13">
        <f t="shared" si="165"/>
        <v>2.6927034299999999</v>
      </c>
      <c r="N2640" s="13">
        <f>IF(D2640="ZZ",Brick_Kilns_EF!$E$7*(0.75),Brick_Kilns_EF!$E$7)</f>
        <v>2.3925000000000001E-3</v>
      </c>
      <c r="O2640" s="13">
        <f t="shared" si="166"/>
        <v>21.261692924999998</v>
      </c>
      <c r="P2640" s="13">
        <f>IF(D2640="ZZ",Brick_Kilns_EF!$E$8*(0.75),Brick_Kilns_EF!$E$8)</f>
        <v>5.399999999999999E-4</v>
      </c>
      <c r="Q2640" s="13">
        <f t="shared" si="167"/>
        <v>4.7988773999999985</v>
      </c>
    </row>
    <row r="2641" spans="1:17">
      <c r="A2641" s="13" t="s">
        <v>2652</v>
      </c>
      <c r="B2641" s="13">
        <v>23.29063545</v>
      </c>
      <c r="C2641" s="13">
        <v>90.268492179999996</v>
      </c>
      <c r="D2641" s="13" t="s">
        <v>2219</v>
      </c>
      <c r="E2641" s="13" t="s">
        <v>5000</v>
      </c>
      <c r="F2641" s="13" t="s">
        <v>7</v>
      </c>
      <c r="G2641" s="13" t="s">
        <v>4802</v>
      </c>
      <c r="H2641" s="13" t="s">
        <v>4816</v>
      </c>
      <c r="I2641" s="13">
        <f>(Brick_Kilns_EF!$B$13*Brick_Kilns_EF!$B$11*Brick_Kilns_EF!$B$12)</f>
        <v>8886.81</v>
      </c>
      <c r="J2641" s="13">
        <f>IF(D2641="ZZ",Brick_Kilns_EF!$E$9*(0.75),Brick_Kilns_EF!$E$9)</f>
        <v>5.6055000000000005E-4</v>
      </c>
      <c r="K2641" s="13">
        <f t="shared" si="164"/>
        <v>4.9815013454999999</v>
      </c>
      <c r="L2641" s="13">
        <f>IF(D2641="ZZ", Brick_Kilns_EF!$E$6*(0.75),Brick_Kilns_EF!$E$6)</f>
        <v>3.0299999999999999E-4</v>
      </c>
      <c r="M2641" s="13">
        <f t="shared" si="165"/>
        <v>2.6927034299999999</v>
      </c>
      <c r="N2641" s="13">
        <f>IF(D2641="ZZ",Brick_Kilns_EF!$E$7*(0.75),Brick_Kilns_EF!$E$7)</f>
        <v>2.3925000000000001E-3</v>
      </c>
      <c r="O2641" s="13">
        <f t="shared" si="166"/>
        <v>21.261692924999998</v>
      </c>
      <c r="P2641" s="13">
        <f>IF(D2641="ZZ",Brick_Kilns_EF!$E$8*(0.75),Brick_Kilns_EF!$E$8)</f>
        <v>5.399999999999999E-4</v>
      </c>
      <c r="Q2641" s="13">
        <f t="shared" si="167"/>
        <v>4.7988773999999985</v>
      </c>
    </row>
    <row r="2642" spans="1:17">
      <c r="A2642" s="13" t="s">
        <v>2653</v>
      </c>
      <c r="B2642" s="13">
        <v>23.858054620000001</v>
      </c>
      <c r="C2642" s="13">
        <v>88.756616050000005</v>
      </c>
      <c r="D2642" s="13" t="s">
        <v>2219</v>
      </c>
      <c r="E2642" s="13" t="s">
        <v>5000</v>
      </c>
      <c r="F2642" s="13" t="s">
        <v>9</v>
      </c>
      <c r="G2642" s="13" t="s">
        <v>4802</v>
      </c>
      <c r="H2642" s="13" t="s">
        <v>4816</v>
      </c>
      <c r="I2642" s="13">
        <f>(Brick_Kilns_EF!$B$13*Brick_Kilns_EF!$B$11*Brick_Kilns_EF!$B$12)</f>
        <v>8886.81</v>
      </c>
      <c r="J2642" s="13">
        <f>IF(D2642="ZZ",Brick_Kilns_EF!$E$9*(0.75),Brick_Kilns_EF!$E$9)</f>
        <v>5.6055000000000005E-4</v>
      </c>
      <c r="K2642" s="13">
        <f t="shared" si="164"/>
        <v>4.9815013454999999</v>
      </c>
      <c r="L2642" s="13">
        <f>IF(D2642="ZZ", Brick_Kilns_EF!$E$6*(0.75),Brick_Kilns_EF!$E$6)</f>
        <v>3.0299999999999999E-4</v>
      </c>
      <c r="M2642" s="13">
        <f t="shared" si="165"/>
        <v>2.6927034299999999</v>
      </c>
      <c r="N2642" s="13">
        <f>IF(D2642="ZZ",Brick_Kilns_EF!$E$7*(0.75),Brick_Kilns_EF!$E$7)</f>
        <v>2.3925000000000001E-3</v>
      </c>
      <c r="O2642" s="13">
        <f t="shared" si="166"/>
        <v>21.261692924999998</v>
      </c>
      <c r="P2642" s="13">
        <f>IF(D2642="ZZ",Brick_Kilns_EF!$E$8*(0.75),Brick_Kilns_EF!$E$8)</f>
        <v>5.399999999999999E-4</v>
      </c>
      <c r="Q2642" s="13">
        <f t="shared" si="167"/>
        <v>4.7988773999999985</v>
      </c>
    </row>
    <row r="2643" spans="1:17">
      <c r="A2643" s="13" t="s">
        <v>2654</v>
      </c>
      <c r="B2643" s="13">
        <v>22.68425147</v>
      </c>
      <c r="C2643" s="13">
        <v>89.527612090000005</v>
      </c>
      <c r="D2643" s="13" t="s">
        <v>2219</v>
      </c>
      <c r="E2643" s="13" t="s">
        <v>5000</v>
      </c>
      <c r="F2643" s="13" t="s">
        <v>9</v>
      </c>
      <c r="G2643" s="13" t="s">
        <v>4802</v>
      </c>
      <c r="H2643" s="13" t="s">
        <v>4816</v>
      </c>
      <c r="I2643" s="13">
        <f>(Brick_Kilns_EF!$B$13*Brick_Kilns_EF!$B$11*Brick_Kilns_EF!$B$12)</f>
        <v>8886.81</v>
      </c>
      <c r="J2643" s="13">
        <f>IF(D2643="ZZ",Brick_Kilns_EF!$E$9*(0.75),Brick_Kilns_EF!$E$9)</f>
        <v>5.6055000000000005E-4</v>
      </c>
      <c r="K2643" s="13">
        <f t="shared" si="164"/>
        <v>4.9815013454999999</v>
      </c>
      <c r="L2643" s="13">
        <f>IF(D2643="ZZ", Brick_Kilns_EF!$E$6*(0.75),Brick_Kilns_EF!$E$6)</f>
        <v>3.0299999999999999E-4</v>
      </c>
      <c r="M2643" s="13">
        <f t="shared" si="165"/>
        <v>2.6927034299999999</v>
      </c>
      <c r="N2643" s="13">
        <f>IF(D2643="ZZ",Brick_Kilns_EF!$E$7*(0.75),Brick_Kilns_EF!$E$7)</f>
        <v>2.3925000000000001E-3</v>
      </c>
      <c r="O2643" s="13">
        <f t="shared" si="166"/>
        <v>21.261692924999998</v>
      </c>
      <c r="P2643" s="13">
        <f>IF(D2643="ZZ",Brick_Kilns_EF!$E$8*(0.75),Brick_Kilns_EF!$E$8)</f>
        <v>5.399999999999999E-4</v>
      </c>
      <c r="Q2643" s="13">
        <f t="shared" si="167"/>
        <v>4.7988773999999985</v>
      </c>
    </row>
    <row r="2644" spans="1:17">
      <c r="A2644" s="13" t="s">
        <v>2655</v>
      </c>
      <c r="B2644" s="13">
        <v>22.816921180000001</v>
      </c>
      <c r="C2644" s="13">
        <v>89.636703199999999</v>
      </c>
      <c r="D2644" s="13" t="s">
        <v>2219</v>
      </c>
      <c r="E2644" s="13" t="s">
        <v>5000</v>
      </c>
      <c r="F2644" s="13" t="s">
        <v>9</v>
      </c>
      <c r="G2644" s="13" t="s">
        <v>4802</v>
      </c>
      <c r="H2644" s="13" t="s">
        <v>4816</v>
      </c>
      <c r="I2644" s="13">
        <f>(Brick_Kilns_EF!$B$13*Brick_Kilns_EF!$B$11*Brick_Kilns_EF!$B$12)</f>
        <v>8886.81</v>
      </c>
      <c r="J2644" s="13">
        <f>IF(D2644="ZZ",Brick_Kilns_EF!$E$9*(0.75),Brick_Kilns_EF!$E$9)</f>
        <v>5.6055000000000005E-4</v>
      </c>
      <c r="K2644" s="13">
        <f t="shared" si="164"/>
        <v>4.9815013454999999</v>
      </c>
      <c r="L2644" s="13">
        <f>IF(D2644="ZZ", Brick_Kilns_EF!$E$6*(0.75),Brick_Kilns_EF!$E$6)</f>
        <v>3.0299999999999999E-4</v>
      </c>
      <c r="M2644" s="13">
        <f t="shared" si="165"/>
        <v>2.6927034299999999</v>
      </c>
      <c r="N2644" s="13">
        <f>IF(D2644="ZZ",Brick_Kilns_EF!$E$7*(0.75),Brick_Kilns_EF!$E$7)</f>
        <v>2.3925000000000001E-3</v>
      </c>
      <c r="O2644" s="13">
        <f t="shared" si="166"/>
        <v>21.261692924999998</v>
      </c>
      <c r="P2644" s="13">
        <f>IF(D2644="ZZ",Brick_Kilns_EF!$E$8*(0.75),Brick_Kilns_EF!$E$8)</f>
        <v>5.399999999999999E-4</v>
      </c>
      <c r="Q2644" s="13">
        <f t="shared" si="167"/>
        <v>4.7988773999999985</v>
      </c>
    </row>
    <row r="2645" spans="1:17">
      <c r="A2645" s="13" t="s">
        <v>2656</v>
      </c>
      <c r="B2645" s="13">
        <v>23.2080032</v>
      </c>
      <c r="C2645" s="13">
        <v>89.802924290000007</v>
      </c>
      <c r="D2645" s="13" t="s">
        <v>2219</v>
      </c>
      <c r="E2645" s="13" t="s">
        <v>5000</v>
      </c>
      <c r="F2645" s="13" t="s">
        <v>7</v>
      </c>
      <c r="G2645" s="13" t="s">
        <v>4802</v>
      </c>
      <c r="H2645" s="13" t="s">
        <v>4816</v>
      </c>
      <c r="I2645" s="13">
        <f>(Brick_Kilns_EF!$B$13*Brick_Kilns_EF!$B$11*Brick_Kilns_EF!$B$12)</f>
        <v>8886.81</v>
      </c>
      <c r="J2645" s="13">
        <f>IF(D2645="ZZ",Brick_Kilns_EF!$E$9*(0.75),Brick_Kilns_EF!$E$9)</f>
        <v>5.6055000000000005E-4</v>
      </c>
      <c r="K2645" s="13">
        <f t="shared" si="164"/>
        <v>4.9815013454999999</v>
      </c>
      <c r="L2645" s="13">
        <f>IF(D2645="ZZ", Brick_Kilns_EF!$E$6*(0.75),Brick_Kilns_EF!$E$6)</f>
        <v>3.0299999999999999E-4</v>
      </c>
      <c r="M2645" s="13">
        <f t="shared" si="165"/>
        <v>2.6927034299999999</v>
      </c>
      <c r="N2645" s="13">
        <f>IF(D2645="ZZ",Brick_Kilns_EF!$E$7*(0.75),Brick_Kilns_EF!$E$7)</f>
        <v>2.3925000000000001E-3</v>
      </c>
      <c r="O2645" s="13">
        <f t="shared" si="166"/>
        <v>21.261692924999998</v>
      </c>
      <c r="P2645" s="13">
        <f>IF(D2645="ZZ",Brick_Kilns_EF!$E$8*(0.75),Brick_Kilns_EF!$E$8)</f>
        <v>5.399999999999999E-4</v>
      </c>
      <c r="Q2645" s="13">
        <f t="shared" si="167"/>
        <v>4.7988773999999985</v>
      </c>
    </row>
    <row r="2646" spans="1:17">
      <c r="A2646" s="13" t="s">
        <v>2657</v>
      </c>
      <c r="B2646" s="13">
        <v>23.907325329999999</v>
      </c>
      <c r="C2646" s="13">
        <v>90.143712210000004</v>
      </c>
      <c r="D2646" s="13" t="s">
        <v>2219</v>
      </c>
      <c r="E2646" s="13" t="s">
        <v>5000</v>
      </c>
      <c r="F2646" s="13" t="s">
        <v>7</v>
      </c>
      <c r="G2646" s="13" t="s">
        <v>4802</v>
      </c>
      <c r="H2646" s="13" t="s">
        <v>4816</v>
      </c>
      <c r="I2646" s="13">
        <f>(Brick_Kilns_EF!$B$13*Brick_Kilns_EF!$B$11*Brick_Kilns_EF!$B$12)</f>
        <v>8886.81</v>
      </c>
      <c r="J2646" s="13">
        <f>IF(D2646="ZZ",Brick_Kilns_EF!$E$9*(0.75),Brick_Kilns_EF!$E$9)</f>
        <v>5.6055000000000005E-4</v>
      </c>
      <c r="K2646" s="13">
        <f t="shared" si="164"/>
        <v>4.9815013454999999</v>
      </c>
      <c r="L2646" s="13">
        <f>IF(D2646="ZZ", Brick_Kilns_EF!$E$6*(0.75),Brick_Kilns_EF!$E$6)</f>
        <v>3.0299999999999999E-4</v>
      </c>
      <c r="M2646" s="13">
        <f t="shared" si="165"/>
        <v>2.6927034299999999</v>
      </c>
      <c r="N2646" s="13">
        <f>IF(D2646="ZZ",Brick_Kilns_EF!$E$7*(0.75),Brick_Kilns_EF!$E$7)</f>
        <v>2.3925000000000001E-3</v>
      </c>
      <c r="O2646" s="13">
        <f t="shared" si="166"/>
        <v>21.261692924999998</v>
      </c>
      <c r="P2646" s="13">
        <f>IF(D2646="ZZ",Brick_Kilns_EF!$E$8*(0.75),Brick_Kilns_EF!$E$8)</f>
        <v>5.399999999999999E-4</v>
      </c>
      <c r="Q2646" s="13">
        <f t="shared" si="167"/>
        <v>4.7988773999999985</v>
      </c>
    </row>
    <row r="2647" spans="1:17">
      <c r="A2647" s="13" t="s">
        <v>2658</v>
      </c>
      <c r="B2647" s="13">
        <v>23.90704831</v>
      </c>
      <c r="C2647" s="13">
        <v>90.145163460000006</v>
      </c>
      <c r="D2647" s="13" t="s">
        <v>2219</v>
      </c>
      <c r="E2647" s="13" t="s">
        <v>5000</v>
      </c>
      <c r="F2647" s="13" t="s">
        <v>7</v>
      </c>
      <c r="G2647" s="13" t="s">
        <v>4802</v>
      </c>
      <c r="H2647" s="13" t="s">
        <v>4816</v>
      </c>
      <c r="I2647" s="13">
        <f>(Brick_Kilns_EF!$B$13*Brick_Kilns_EF!$B$11*Brick_Kilns_EF!$B$12)</f>
        <v>8886.81</v>
      </c>
      <c r="J2647" s="13">
        <f>IF(D2647="ZZ",Brick_Kilns_EF!$E$9*(0.75),Brick_Kilns_EF!$E$9)</f>
        <v>5.6055000000000005E-4</v>
      </c>
      <c r="K2647" s="13">
        <f t="shared" si="164"/>
        <v>4.9815013454999999</v>
      </c>
      <c r="L2647" s="13">
        <f>IF(D2647="ZZ", Brick_Kilns_EF!$E$6*(0.75),Brick_Kilns_EF!$E$6)</f>
        <v>3.0299999999999999E-4</v>
      </c>
      <c r="M2647" s="13">
        <f t="shared" si="165"/>
        <v>2.6927034299999999</v>
      </c>
      <c r="N2647" s="13">
        <f>IF(D2647="ZZ",Brick_Kilns_EF!$E$7*(0.75),Brick_Kilns_EF!$E$7)</f>
        <v>2.3925000000000001E-3</v>
      </c>
      <c r="O2647" s="13">
        <f t="shared" si="166"/>
        <v>21.261692924999998</v>
      </c>
      <c r="P2647" s="13">
        <f>IF(D2647="ZZ",Brick_Kilns_EF!$E$8*(0.75),Brick_Kilns_EF!$E$8)</f>
        <v>5.399999999999999E-4</v>
      </c>
      <c r="Q2647" s="13">
        <f t="shared" si="167"/>
        <v>4.7988773999999985</v>
      </c>
    </row>
    <row r="2648" spans="1:17">
      <c r="A2648" s="13" t="s">
        <v>2659</v>
      </c>
      <c r="B2648" s="13">
        <v>23.9048509</v>
      </c>
      <c r="C2648" s="13">
        <v>90.144717330000006</v>
      </c>
      <c r="D2648" s="13" t="s">
        <v>2219</v>
      </c>
      <c r="E2648" s="13" t="s">
        <v>5000</v>
      </c>
      <c r="F2648" s="13" t="s">
        <v>7</v>
      </c>
      <c r="G2648" s="13" t="s">
        <v>4802</v>
      </c>
      <c r="H2648" s="13" t="s">
        <v>4816</v>
      </c>
      <c r="I2648" s="13">
        <f>(Brick_Kilns_EF!$B$13*Brick_Kilns_EF!$B$11*Brick_Kilns_EF!$B$12)</f>
        <v>8886.81</v>
      </c>
      <c r="J2648" s="13">
        <f>IF(D2648="ZZ",Brick_Kilns_EF!$E$9*(0.75),Brick_Kilns_EF!$E$9)</f>
        <v>5.6055000000000005E-4</v>
      </c>
      <c r="K2648" s="13">
        <f t="shared" si="164"/>
        <v>4.9815013454999999</v>
      </c>
      <c r="L2648" s="13">
        <f>IF(D2648="ZZ", Brick_Kilns_EF!$E$6*(0.75),Brick_Kilns_EF!$E$6)</f>
        <v>3.0299999999999999E-4</v>
      </c>
      <c r="M2648" s="13">
        <f t="shared" si="165"/>
        <v>2.6927034299999999</v>
      </c>
      <c r="N2648" s="13">
        <f>IF(D2648="ZZ",Brick_Kilns_EF!$E$7*(0.75),Brick_Kilns_EF!$E$7)</f>
        <v>2.3925000000000001E-3</v>
      </c>
      <c r="O2648" s="13">
        <f t="shared" si="166"/>
        <v>21.261692924999998</v>
      </c>
      <c r="P2648" s="13">
        <f>IF(D2648="ZZ",Brick_Kilns_EF!$E$8*(0.75),Brick_Kilns_EF!$E$8)</f>
        <v>5.399999999999999E-4</v>
      </c>
      <c r="Q2648" s="13">
        <f t="shared" si="167"/>
        <v>4.7988773999999985</v>
      </c>
    </row>
    <row r="2649" spans="1:17">
      <c r="A2649" s="13" t="s">
        <v>2660</v>
      </c>
      <c r="B2649" s="13">
        <v>22.975232299999998</v>
      </c>
      <c r="C2649" s="13">
        <v>89.797015920000007</v>
      </c>
      <c r="D2649" s="13" t="s">
        <v>2219</v>
      </c>
      <c r="E2649" s="13" t="s">
        <v>5000</v>
      </c>
      <c r="F2649" s="13" t="s">
        <v>7</v>
      </c>
      <c r="G2649" s="13" t="s">
        <v>4802</v>
      </c>
      <c r="H2649" s="13" t="s">
        <v>4816</v>
      </c>
      <c r="I2649" s="13">
        <f>(Brick_Kilns_EF!$B$13*Brick_Kilns_EF!$B$11*Brick_Kilns_EF!$B$12)</f>
        <v>8886.81</v>
      </c>
      <c r="J2649" s="13">
        <f>IF(D2649="ZZ",Brick_Kilns_EF!$E$9*(0.75),Brick_Kilns_EF!$E$9)</f>
        <v>5.6055000000000005E-4</v>
      </c>
      <c r="K2649" s="13">
        <f t="shared" si="164"/>
        <v>4.9815013454999999</v>
      </c>
      <c r="L2649" s="13">
        <f>IF(D2649="ZZ", Brick_Kilns_EF!$E$6*(0.75),Brick_Kilns_EF!$E$6)</f>
        <v>3.0299999999999999E-4</v>
      </c>
      <c r="M2649" s="13">
        <f t="shared" si="165"/>
        <v>2.6927034299999999</v>
      </c>
      <c r="N2649" s="13">
        <f>IF(D2649="ZZ",Brick_Kilns_EF!$E$7*(0.75),Brick_Kilns_EF!$E$7)</f>
        <v>2.3925000000000001E-3</v>
      </c>
      <c r="O2649" s="13">
        <f t="shared" si="166"/>
        <v>21.261692924999998</v>
      </c>
      <c r="P2649" s="13">
        <f>IF(D2649="ZZ",Brick_Kilns_EF!$E$8*(0.75),Brick_Kilns_EF!$E$8)</f>
        <v>5.399999999999999E-4</v>
      </c>
      <c r="Q2649" s="13">
        <f t="shared" si="167"/>
        <v>4.7988773999999985</v>
      </c>
    </row>
    <row r="2650" spans="1:17">
      <c r="A2650" s="13" t="s">
        <v>2661</v>
      </c>
      <c r="B2650" s="13">
        <v>23.105513859999999</v>
      </c>
      <c r="C2650" s="13">
        <v>89.938308879999994</v>
      </c>
      <c r="D2650" s="13" t="s">
        <v>2219</v>
      </c>
      <c r="E2650" s="13" t="s">
        <v>5000</v>
      </c>
      <c r="F2650" s="13" t="s">
        <v>7</v>
      </c>
      <c r="G2650" s="13" t="s">
        <v>4802</v>
      </c>
      <c r="H2650" s="13" t="s">
        <v>4816</v>
      </c>
      <c r="I2650" s="13">
        <f>(Brick_Kilns_EF!$B$13*Brick_Kilns_EF!$B$11*Brick_Kilns_EF!$B$12)</f>
        <v>8886.81</v>
      </c>
      <c r="J2650" s="13">
        <f>IF(D2650="ZZ",Brick_Kilns_EF!$E$9*(0.75),Brick_Kilns_EF!$E$9)</f>
        <v>5.6055000000000005E-4</v>
      </c>
      <c r="K2650" s="13">
        <f t="shared" si="164"/>
        <v>4.9815013454999999</v>
      </c>
      <c r="L2650" s="13">
        <f>IF(D2650="ZZ", Brick_Kilns_EF!$E$6*(0.75),Brick_Kilns_EF!$E$6)</f>
        <v>3.0299999999999999E-4</v>
      </c>
      <c r="M2650" s="13">
        <f t="shared" si="165"/>
        <v>2.6927034299999999</v>
      </c>
      <c r="N2650" s="13">
        <f>IF(D2650="ZZ",Brick_Kilns_EF!$E$7*(0.75),Brick_Kilns_EF!$E$7)</f>
        <v>2.3925000000000001E-3</v>
      </c>
      <c r="O2650" s="13">
        <f t="shared" si="166"/>
        <v>21.261692924999998</v>
      </c>
      <c r="P2650" s="13">
        <f>IF(D2650="ZZ",Brick_Kilns_EF!$E$8*(0.75),Brick_Kilns_EF!$E$8)</f>
        <v>5.399999999999999E-4</v>
      </c>
      <c r="Q2650" s="13">
        <f t="shared" si="167"/>
        <v>4.7988773999999985</v>
      </c>
    </row>
    <row r="2651" spans="1:17">
      <c r="A2651" s="13" t="s">
        <v>2662</v>
      </c>
      <c r="B2651" s="13">
        <v>22.68120386</v>
      </c>
      <c r="C2651" s="13">
        <v>89.100161900000003</v>
      </c>
      <c r="D2651" s="13" t="s">
        <v>2219</v>
      </c>
      <c r="E2651" s="13" t="s">
        <v>5000</v>
      </c>
      <c r="F2651" s="13" t="s">
        <v>9</v>
      </c>
      <c r="G2651" s="13" t="s">
        <v>4802</v>
      </c>
      <c r="H2651" s="13" t="s">
        <v>4816</v>
      </c>
      <c r="I2651" s="13">
        <f>(Brick_Kilns_EF!$B$13*Brick_Kilns_EF!$B$11*Brick_Kilns_EF!$B$12)</f>
        <v>8886.81</v>
      </c>
      <c r="J2651" s="13">
        <f>IF(D2651="ZZ",Brick_Kilns_EF!$E$9*(0.75),Brick_Kilns_EF!$E$9)</f>
        <v>5.6055000000000005E-4</v>
      </c>
      <c r="K2651" s="13">
        <f t="shared" si="164"/>
        <v>4.9815013454999999</v>
      </c>
      <c r="L2651" s="13">
        <f>IF(D2651="ZZ", Brick_Kilns_EF!$E$6*(0.75),Brick_Kilns_EF!$E$6)</f>
        <v>3.0299999999999999E-4</v>
      </c>
      <c r="M2651" s="13">
        <f t="shared" si="165"/>
        <v>2.6927034299999999</v>
      </c>
      <c r="N2651" s="13">
        <f>IF(D2651="ZZ",Brick_Kilns_EF!$E$7*(0.75),Brick_Kilns_EF!$E$7)</f>
        <v>2.3925000000000001E-3</v>
      </c>
      <c r="O2651" s="13">
        <f t="shared" si="166"/>
        <v>21.261692924999998</v>
      </c>
      <c r="P2651" s="13">
        <f>IF(D2651="ZZ",Brick_Kilns_EF!$E$8*(0.75),Brick_Kilns_EF!$E$8)</f>
        <v>5.399999999999999E-4</v>
      </c>
      <c r="Q2651" s="13">
        <f t="shared" si="167"/>
        <v>4.7988773999999985</v>
      </c>
    </row>
    <row r="2652" spans="1:17">
      <c r="A2652" s="13" t="s">
        <v>2663</v>
      </c>
      <c r="B2652" s="13">
        <v>22.66602949</v>
      </c>
      <c r="C2652" s="13">
        <v>89.014300860000006</v>
      </c>
      <c r="D2652" s="13" t="s">
        <v>2219</v>
      </c>
      <c r="E2652" s="13" t="s">
        <v>5000</v>
      </c>
      <c r="F2652" s="13" t="s">
        <v>9</v>
      </c>
      <c r="G2652" s="13" t="s">
        <v>4802</v>
      </c>
      <c r="H2652" s="13" t="s">
        <v>4816</v>
      </c>
      <c r="I2652" s="13">
        <f>(Brick_Kilns_EF!$B$13*Brick_Kilns_EF!$B$11*Brick_Kilns_EF!$B$12)</f>
        <v>8886.81</v>
      </c>
      <c r="J2652" s="13">
        <f>IF(D2652="ZZ",Brick_Kilns_EF!$E$9*(0.75),Brick_Kilns_EF!$E$9)</f>
        <v>5.6055000000000005E-4</v>
      </c>
      <c r="K2652" s="13">
        <f t="shared" si="164"/>
        <v>4.9815013454999999</v>
      </c>
      <c r="L2652" s="13">
        <f>IF(D2652="ZZ", Brick_Kilns_EF!$E$6*(0.75),Brick_Kilns_EF!$E$6)</f>
        <v>3.0299999999999999E-4</v>
      </c>
      <c r="M2652" s="13">
        <f t="shared" si="165"/>
        <v>2.6927034299999999</v>
      </c>
      <c r="N2652" s="13">
        <f>IF(D2652="ZZ",Brick_Kilns_EF!$E$7*(0.75),Brick_Kilns_EF!$E$7)</f>
        <v>2.3925000000000001E-3</v>
      </c>
      <c r="O2652" s="13">
        <f t="shared" si="166"/>
        <v>21.261692924999998</v>
      </c>
      <c r="P2652" s="13">
        <f>IF(D2652="ZZ",Brick_Kilns_EF!$E$8*(0.75),Brick_Kilns_EF!$E$8)</f>
        <v>5.399999999999999E-4</v>
      </c>
      <c r="Q2652" s="13">
        <f t="shared" si="167"/>
        <v>4.7988773999999985</v>
      </c>
    </row>
    <row r="2653" spans="1:17">
      <c r="A2653" s="13" t="s">
        <v>2664</v>
      </c>
      <c r="B2653" s="13">
        <v>23.781020869999999</v>
      </c>
      <c r="C2653" s="13">
        <v>90.088108180000006</v>
      </c>
      <c r="D2653" s="13" t="s">
        <v>2219</v>
      </c>
      <c r="E2653" s="13" t="s">
        <v>5000</v>
      </c>
      <c r="F2653" s="13" t="s">
        <v>7</v>
      </c>
      <c r="G2653" s="13" t="s">
        <v>4802</v>
      </c>
      <c r="H2653" s="13" t="s">
        <v>4816</v>
      </c>
      <c r="I2653" s="13">
        <f>(Brick_Kilns_EF!$B$13*Brick_Kilns_EF!$B$11*Brick_Kilns_EF!$B$12)</f>
        <v>8886.81</v>
      </c>
      <c r="J2653" s="13">
        <f>IF(D2653="ZZ",Brick_Kilns_EF!$E$9*(0.75),Brick_Kilns_EF!$E$9)</f>
        <v>5.6055000000000005E-4</v>
      </c>
      <c r="K2653" s="13">
        <f t="shared" si="164"/>
        <v>4.9815013454999999</v>
      </c>
      <c r="L2653" s="13">
        <f>IF(D2653="ZZ", Brick_Kilns_EF!$E$6*(0.75),Brick_Kilns_EF!$E$6)</f>
        <v>3.0299999999999999E-4</v>
      </c>
      <c r="M2653" s="13">
        <f t="shared" si="165"/>
        <v>2.6927034299999999</v>
      </c>
      <c r="N2653" s="13">
        <f>IF(D2653="ZZ",Brick_Kilns_EF!$E$7*(0.75),Brick_Kilns_EF!$E$7)</f>
        <v>2.3925000000000001E-3</v>
      </c>
      <c r="O2653" s="13">
        <f t="shared" si="166"/>
        <v>21.261692924999998</v>
      </c>
      <c r="P2653" s="13">
        <f>IF(D2653="ZZ",Brick_Kilns_EF!$E$8*(0.75),Brick_Kilns_EF!$E$8)</f>
        <v>5.399999999999999E-4</v>
      </c>
      <c r="Q2653" s="13">
        <f t="shared" si="167"/>
        <v>4.7988773999999985</v>
      </c>
    </row>
    <row r="2654" spans="1:17">
      <c r="A2654" s="13" t="s">
        <v>2665</v>
      </c>
      <c r="B2654" s="13">
        <v>23.785284220000001</v>
      </c>
      <c r="C2654" s="13">
        <v>90.082985809999997</v>
      </c>
      <c r="D2654" s="13" t="s">
        <v>2219</v>
      </c>
      <c r="E2654" s="13" t="s">
        <v>5000</v>
      </c>
      <c r="F2654" s="13" t="s">
        <v>7</v>
      </c>
      <c r="G2654" s="13" t="s">
        <v>4802</v>
      </c>
      <c r="H2654" s="13" t="s">
        <v>4816</v>
      </c>
      <c r="I2654" s="13">
        <f>(Brick_Kilns_EF!$B$13*Brick_Kilns_EF!$B$11*Brick_Kilns_EF!$B$12)</f>
        <v>8886.81</v>
      </c>
      <c r="J2654" s="13">
        <f>IF(D2654="ZZ",Brick_Kilns_EF!$E$9*(0.75),Brick_Kilns_EF!$E$9)</f>
        <v>5.6055000000000005E-4</v>
      </c>
      <c r="K2654" s="13">
        <f t="shared" si="164"/>
        <v>4.9815013454999999</v>
      </c>
      <c r="L2654" s="13">
        <f>IF(D2654="ZZ", Brick_Kilns_EF!$E$6*(0.75),Brick_Kilns_EF!$E$6)</f>
        <v>3.0299999999999999E-4</v>
      </c>
      <c r="M2654" s="13">
        <f t="shared" si="165"/>
        <v>2.6927034299999999</v>
      </c>
      <c r="N2654" s="13">
        <f>IF(D2654="ZZ",Brick_Kilns_EF!$E$7*(0.75),Brick_Kilns_EF!$E$7)</f>
        <v>2.3925000000000001E-3</v>
      </c>
      <c r="O2654" s="13">
        <f t="shared" si="166"/>
        <v>21.261692924999998</v>
      </c>
      <c r="P2654" s="13">
        <f>IF(D2654="ZZ",Brick_Kilns_EF!$E$8*(0.75),Brick_Kilns_EF!$E$8)</f>
        <v>5.399999999999999E-4</v>
      </c>
      <c r="Q2654" s="13">
        <f t="shared" si="167"/>
        <v>4.7988773999999985</v>
      </c>
    </row>
    <row r="2655" spans="1:17">
      <c r="A2655" s="13" t="s">
        <v>2666</v>
      </c>
      <c r="B2655" s="13">
        <v>23.7865003</v>
      </c>
      <c r="C2655" s="13">
        <v>90.088457559999995</v>
      </c>
      <c r="D2655" s="13" t="s">
        <v>2219</v>
      </c>
      <c r="E2655" s="13" t="s">
        <v>5000</v>
      </c>
      <c r="F2655" s="13" t="s">
        <v>7</v>
      </c>
      <c r="G2655" s="13" t="s">
        <v>4802</v>
      </c>
      <c r="H2655" s="13" t="s">
        <v>4816</v>
      </c>
      <c r="I2655" s="13">
        <f>(Brick_Kilns_EF!$B$13*Brick_Kilns_EF!$B$11*Brick_Kilns_EF!$B$12)</f>
        <v>8886.81</v>
      </c>
      <c r="J2655" s="13">
        <f>IF(D2655="ZZ",Brick_Kilns_EF!$E$9*(0.75),Brick_Kilns_EF!$E$9)</f>
        <v>5.6055000000000005E-4</v>
      </c>
      <c r="K2655" s="13">
        <f t="shared" si="164"/>
        <v>4.9815013454999999</v>
      </c>
      <c r="L2655" s="13">
        <f>IF(D2655="ZZ", Brick_Kilns_EF!$E$6*(0.75),Brick_Kilns_EF!$E$6)</f>
        <v>3.0299999999999999E-4</v>
      </c>
      <c r="M2655" s="13">
        <f t="shared" si="165"/>
        <v>2.6927034299999999</v>
      </c>
      <c r="N2655" s="13">
        <f>IF(D2655="ZZ",Brick_Kilns_EF!$E$7*(0.75),Brick_Kilns_EF!$E$7)</f>
        <v>2.3925000000000001E-3</v>
      </c>
      <c r="O2655" s="13">
        <f t="shared" si="166"/>
        <v>21.261692924999998</v>
      </c>
      <c r="P2655" s="13">
        <f>IF(D2655="ZZ",Brick_Kilns_EF!$E$8*(0.75),Brick_Kilns_EF!$E$8)</f>
        <v>5.399999999999999E-4</v>
      </c>
      <c r="Q2655" s="13">
        <f t="shared" si="167"/>
        <v>4.7988773999999985</v>
      </c>
    </row>
    <row r="2656" spans="1:17">
      <c r="A2656" s="13" t="s">
        <v>2667</v>
      </c>
      <c r="B2656" s="13">
        <v>24.002057000000001</v>
      </c>
      <c r="C2656" s="13">
        <v>89.197353269999994</v>
      </c>
      <c r="D2656" s="13" t="s">
        <v>2219</v>
      </c>
      <c r="E2656" s="13" t="s">
        <v>5000</v>
      </c>
      <c r="F2656" s="13" t="s">
        <v>42</v>
      </c>
      <c r="G2656" s="13" t="s">
        <v>4802</v>
      </c>
      <c r="H2656" s="13" t="s">
        <v>4816</v>
      </c>
      <c r="I2656" s="13">
        <f>(Brick_Kilns_EF!$B$13*Brick_Kilns_EF!$B$11*Brick_Kilns_EF!$B$12)</f>
        <v>8886.81</v>
      </c>
      <c r="J2656" s="13">
        <f>IF(D2656="ZZ",Brick_Kilns_EF!$E$9*(0.75),Brick_Kilns_EF!$E$9)</f>
        <v>5.6055000000000005E-4</v>
      </c>
      <c r="K2656" s="13">
        <f t="shared" si="164"/>
        <v>4.9815013454999999</v>
      </c>
      <c r="L2656" s="13">
        <f>IF(D2656="ZZ", Brick_Kilns_EF!$E$6*(0.75),Brick_Kilns_EF!$E$6)</f>
        <v>3.0299999999999999E-4</v>
      </c>
      <c r="M2656" s="13">
        <f t="shared" si="165"/>
        <v>2.6927034299999999</v>
      </c>
      <c r="N2656" s="13">
        <f>IF(D2656="ZZ",Brick_Kilns_EF!$E$7*(0.75),Brick_Kilns_EF!$E$7)</f>
        <v>2.3925000000000001E-3</v>
      </c>
      <c r="O2656" s="13">
        <f t="shared" si="166"/>
        <v>21.261692924999998</v>
      </c>
      <c r="P2656" s="13">
        <f>IF(D2656="ZZ",Brick_Kilns_EF!$E$8*(0.75),Brick_Kilns_EF!$E$8)</f>
        <v>5.399999999999999E-4</v>
      </c>
      <c r="Q2656" s="13">
        <f t="shared" si="167"/>
        <v>4.7988773999999985</v>
      </c>
    </row>
    <row r="2657" spans="1:17">
      <c r="A2657" s="13" t="s">
        <v>2668</v>
      </c>
      <c r="B2657" s="13">
        <v>23.12837472</v>
      </c>
      <c r="C2657" s="13">
        <v>89.268181670000004</v>
      </c>
      <c r="D2657" s="13" t="s">
        <v>2219</v>
      </c>
      <c r="E2657" s="13" t="s">
        <v>5000</v>
      </c>
      <c r="F2657" s="13" t="s">
        <v>9</v>
      </c>
      <c r="G2657" s="13" t="s">
        <v>4802</v>
      </c>
      <c r="H2657" s="13" t="s">
        <v>4816</v>
      </c>
      <c r="I2657" s="13">
        <f>(Brick_Kilns_EF!$B$13*Brick_Kilns_EF!$B$11*Brick_Kilns_EF!$B$12)</f>
        <v>8886.81</v>
      </c>
      <c r="J2657" s="13">
        <f>IF(D2657="ZZ",Brick_Kilns_EF!$E$9*(0.75),Brick_Kilns_EF!$E$9)</f>
        <v>5.6055000000000005E-4</v>
      </c>
      <c r="K2657" s="13">
        <f t="shared" si="164"/>
        <v>4.9815013454999999</v>
      </c>
      <c r="L2657" s="13">
        <f>IF(D2657="ZZ", Brick_Kilns_EF!$E$6*(0.75),Brick_Kilns_EF!$E$6)</f>
        <v>3.0299999999999999E-4</v>
      </c>
      <c r="M2657" s="13">
        <f t="shared" si="165"/>
        <v>2.6927034299999999</v>
      </c>
      <c r="N2657" s="13">
        <f>IF(D2657="ZZ",Brick_Kilns_EF!$E$7*(0.75),Brick_Kilns_EF!$E$7)</f>
        <v>2.3925000000000001E-3</v>
      </c>
      <c r="O2657" s="13">
        <f t="shared" si="166"/>
        <v>21.261692924999998</v>
      </c>
      <c r="P2657" s="13">
        <f>IF(D2657="ZZ",Brick_Kilns_EF!$E$8*(0.75),Brick_Kilns_EF!$E$8)</f>
        <v>5.399999999999999E-4</v>
      </c>
      <c r="Q2657" s="13">
        <f t="shared" si="167"/>
        <v>4.7988773999999985</v>
      </c>
    </row>
    <row r="2658" spans="1:17">
      <c r="A2658" s="13" t="s">
        <v>2669</v>
      </c>
      <c r="B2658" s="13">
        <v>23.514210219999999</v>
      </c>
      <c r="C2658" s="13">
        <v>89.199594149999996</v>
      </c>
      <c r="D2658" s="13" t="s">
        <v>2219</v>
      </c>
      <c r="E2658" s="13" t="s">
        <v>5000</v>
      </c>
      <c r="F2658" s="13" t="s">
        <v>9</v>
      </c>
      <c r="G2658" s="13" t="s">
        <v>4802</v>
      </c>
      <c r="H2658" s="13" t="s">
        <v>4816</v>
      </c>
      <c r="I2658" s="13">
        <f>(Brick_Kilns_EF!$B$13*Brick_Kilns_EF!$B$11*Brick_Kilns_EF!$B$12)</f>
        <v>8886.81</v>
      </c>
      <c r="J2658" s="13">
        <f>IF(D2658="ZZ",Brick_Kilns_EF!$E$9*(0.75),Brick_Kilns_EF!$E$9)</f>
        <v>5.6055000000000005E-4</v>
      </c>
      <c r="K2658" s="13">
        <f t="shared" si="164"/>
        <v>4.9815013454999999</v>
      </c>
      <c r="L2658" s="13">
        <f>IF(D2658="ZZ", Brick_Kilns_EF!$E$6*(0.75),Brick_Kilns_EF!$E$6)</f>
        <v>3.0299999999999999E-4</v>
      </c>
      <c r="M2658" s="13">
        <f t="shared" si="165"/>
        <v>2.6927034299999999</v>
      </c>
      <c r="N2658" s="13">
        <f>IF(D2658="ZZ",Brick_Kilns_EF!$E$7*(0.75),Brick_Kilns_EF!$E$7)</f>
        <v>2.3925000000000001E-3</v>
      </c>
      <c r="O2658" s="13">
        <f t="shared" si="166"/>
        <v>21.261692924999998</v>
      </c>
      <c r="P2658" s="13">
        <f>IF(D2658="ZZ",Brick_Kilns_EF!$E$8*(0.75),Brick_Kilns_EF!$E$8)</f>
        <v>5.399999999999999E-4</v>
      </c>
      <c r="Q2658" s="13">
        <f t="shared" si="167"/>
        <v>4.7988773999999985</v>
      </c>
    </row>
    <row r="2659" spans="1:17">
      <c r="A2659" s="13" t="s">
        <v>2670</v>
      </c>
      <c r="B2659" s="13">
        <v>23.026605490000001</v>
      </c>
      <c r="C2659" s="13">
        <v>89.751978089999994</v>
      </c>
      <c r="D2659" s="13" t="s">
        <v>2219</v>
      </c>
      <c r="E2659" s="13" t="s">
        <v>5000</v>
      </c>
      <c r="F2659" s="13" t="s">
        <v>9</v>
      </c>
      <c r="G2659" s="13" t="s">
        <v>4802</v>
      </c>
      <c r="H2659" s="13" t="s">
        <v>4816</v>
      </c>
      <c r="I2659" s="13">
        <f>(Brick_Kilns_EF!$B$13*Brick_Kilns_EF!$B$11*Brick_Kilns_EF!$B$12)</f>
        <v>8886.81</v>
      </c>
      <c r="J2659" s="13">
        <f>IF(D2659="ZZ",Brick_Kilns_EF!$E$9*(0.75),Brick_Kilns_EF!$E$9)</f>
        <v>5.6055000000000005E-4</v>
      </c>
      <c r="K2659" s="13">
        <f t="shared" si="164"/>
        <v>4.9815013454999999</v>
      </c>
      <c r="L2659" s="13">
        <f>IF(D2659="ZZ", Brick_Kilns_EF!$E$6*(0.75),Brick_Kilns_EF!$E$6)</f>
        <v>3.0299999999999999E-4</v>
      </c>
      <c r="M2659" s="13">
        <f t="shared" si="165"/>
        <v>2.6927034299999999</v>
      </c>
      <c r="N2659" s="13">
        <f>IF(D2659="ZZ",Brick_Kilns_EF!$E$7*(0.75),Brick_Kilns_EF!$E$7)</f>
        <v>2.3925000000000001E-3</v>
      </c>
      <c r="O2659" s="13">
        <f t="shared" si="166"/>
        <v>21.261692924999998</v>
      </c>
      <c r="P2659" s="13">
        <f>IF(D2659="ZZ",Brick_Kilns_EF!$E$8*(0.75),Brick_Kilns_EF!$E$8)</f>
        <v>5.399999999999999E-4</v>
      </c>
      <c r="Q2659" s="13">
        <f t="shared" si="167"/>
        <v>4.7988773999999985</v>
      </c>
    </row>
    <row r="2660" spans="1:17">
      <c r="A2660" s="13" t="s">
        <v>2671</v>
      </c>
      <c r="B2660" s="13">
        <v>23.0244973</v>
      </c>
      <c r="C2660" s="13">
        <v>89.751741589999995</v>
      </c>
      <c r="D2660" s="13" t="s">
        <v>2219</v>
      </c>
      <c r="E2660" s="13" t="s">
        <v>5000</v>
      </c>
      <c r="F2660" s="13" t="s">
        <v>9</v>
      </c>
      <c r="G2660" s="13" t="s">
        <v>4802</v>
      </c>
      <c r="H2660" s="13" t="s">
        <v>4816</v>
      </c>
      <c r="I2660" s="13">
        <f>(Brick_Kilns_EF!$B$13*Brick_Kilns_EF!$B$11*Brick_Kilns_EF!$B$12)</f>
        <v>8886.81</v>
      </c>
      <c r="J2660" s="13">
        <f>IF(D2660="ZZ",Brick_Kilns_EF!$E$9*(0.75),Brick_Kilns_EF!$E$9)</f>
        <v>5.6055000000000005E-4</v>
      </c>
      <c r="K2660" s="13">
        <f t="shared" si="164"/>
        <v>4.9815013454999999</v>
      </c>
      <c r="L2660" s="13">
        <f>IF(D2660="ZZ", Brick_Kilns_EF!$E$6*(0.75),Brick_Kilns_EF!$E$6)</f>
        <v>3.0299999999999999E-4</v>
      </c>
      <c r="M2660" s="13">
        <f t="shared" si="165"/>
        <v>2.6927034299999999</v>
      </c>
      <c r="N2660" s="13">
        <f>IF(D2660="ZZ",Brick_Kilns_EF!$E$7*(0.75),Brick_Kilns_EF!$E$7)</f>
        <v>2.3925000000000001E-3</v>
      </c>
      <c r="O2660" s="13">
        <f t="shared" si="166"/>
        <v>21.261692924999998</v>
      </c>
      <c r="P2660" s="13">
        <f>IF(D2660="ZZ",Brick_Kilns_EF!$E$8*(0.75),Brick_Kilns_EF!$E$8)</f>
        <v>5.399999999999999E-4</v>
      </c>
      <c r="Q2660" s="13">
        <f t="shared" si="167"/>
        <v>4.7988773999999985</v>
      </c>
    </row>
    <row r="2661" spans="1:17">
      <c r="A2661" s="13" t="s">
        <v>2672</v>
      </c>
      <c r="B2661" s="13">
        <v>23.02528611</v>
      </c>
      <c r="C2661" s="13">
        <v>89.752042599999996</v>
      </c>
      <c r="D2661" s="13" t="s">
        <v>2219</v>
      </c>
      <c r="E2661" s="13" t="s">
        <v>5000</v>
      </c>
      <c r="F2661" s="13" t="s">
        <v>9</v>
      </c>
      <c r="G2661" s="13" t="s">
        <v>4802</v>
      </c>
      <c r="H2661" s="13" t="s">
        <v>4816</v>
      </c>
      <c r="I2661" s="13">
        <f>(Brick_Kilns_EF!$B$13*Brick_Kilns_EF!$B$11*Brick_Kilns_EF!$B$12)</f>
        <v>8886.81</v>
      </c>
      <c r="J2661" s="13">
        <f>IF(D2661="ZZ",Brick_Kilns_EF!$E$9*(0.75),Brick_Kilns_EF!$E$9)</f>
        <v>5.6055000000000005E-4</v>
      </c>
      <c r="K2661" s="13">
        <f t="shared" si="164"/>
        <v>4.9815013454999999</v>
      </c>
      <c r="L2661" s="13">
        <f>IF(D2661="ZZ", Brick_Kilns_EF!$E$6*(0.75),Brick_Kilns_EF!$E$6)</f>
        <v>3.0299999999999999E-4</v>
      </c>
      <c r="M2661" s="13">
        <f t="shared" si="165"/>
        <v>2.6927034299999999</v>
      </c>
      <c r="N2661" s="13">
        <f>IF(D2661="ZZ",Brick_Kilns_EF!$E$7*(0.75),Brick_Kilns_EF!$E$7)</f>
        <v>2.3925000000000001E-3</v>
      </c>
      <c r="O2661" s="13">
        <f t="shared" si="166"/>
        <v>21.261692924999998</v>
      </c>
      <c r="P2661" s="13">
        <f>IF(D2661="ZZ",Brick_Kilns_EF!$E$8*(0.75),Brick_Kilns_EF!$E$8)</f>
        <v>5.399999999999999E-4</v>
      </c>
      <c r="Q2661" s="13">
        <f t="shared" si="167"/>
        <v>4.7988773999999985</v>
      </c>
    </row>
    <row r="2662" spans="1:17">
      <c r="A2662" s="13" t="s">
        <v>2673</v>
      </c>
      <c r="B2662" s="13">
        <v>23.858791969999999</v>
      </c>
      <c r="C2662" s="13">
        <v>89.193946190000005</v>
      </c>
      <c r="D2662" s="13" t="s">
        <v>2219</v>
      </c>
      <c r="E2662" s="13" t="s">
        <v>5000</v>
      </c>
      <c r="F2662" s="13" t="s">
        <v>9</v>
      </c>
      <c r="G2662" s="13" t="s">
        <v>4802</v>
      </c>
      <c r="H2662" s="13" t="s">
        <v>4816</v>
      </c>
      <c r="I2662" s="13">
        <f>(Brick_Kilns_EF!$B$13*Brick_Kilns_EF!$B$11*Brick_Kilns_EF!$B$12)</f>
        <v>8886.81</v>
      </c>
      <c r="J2662" s="13">
        <f>IF(D2662="ZZ",Brick_Kilns_EF!$E$9*(0.75),Brick_Kilns_EF!$E$9)</f>
        <v>5.6055000000000005E-4</v>
      </c>
      <c r="K2662" s="13">
        <f t="shared" si="164"/>
        <v>4.9815013454999999</v>
      </c>
      <c r="L2662" s="13">
        <f>IF(D2662="ZZ", Brick_Kilns_EF!$E$6*(0.75),Brick_Kilns_EF!$E$6)</f>
        <v>3.0299999999999999E-4</v>
      </c>
      <c r="M2662" s="13">
        <f t="shared" si="165"/>
        <v>2.6927034299999999</v>
      </c>
      <c r="N2662" s="13">
        <f>IF(D2662="ZZ",Brick_Kilns_EF!$E$7*(0.75),Brick_Kilns_EF!$E$7)</f>
        <v>2.3925000000000001E-3</v>
      </c>
      <c r="O2662" s="13">
        <f t="shared" si="166"/>
        <v>21.261692924999998</v>
      </c>
      <c r="P2662" s="13">
        <f>IF(D2662="ZZ",Brick_Kilns_EF!$E$8*(0.75),Brick_Kilns_EF!$E$8)</f>
        <v>5.399999999999999E-4</v>
      </c>
      <c r="Q2662" s="13">
        <f t="shared" si="167"/>
        <v>4.7988773999999985</v>
      </c>
    </row>
    <row r="2663" spans="1:17">
      <c r="A2663" s="13" t="s">
        <v>2674</v>
      </c>
      <c r="B2663" s="13">
        <v>23.01314562</v>
      </c>
      <c r="C2663" s="13">
        <v>89.393118139999999</v>
      </c>
      <c r="D2663" s="13" t="s">
        <v>2219</v>
      </c>
      <c r="E2663" s="13" t="s">
        <v>5000</v>
      </c>
      <c r="F2663" s="13" t="s">
        <v>9</v>
      </c>
      <c r="G2663" s="13" t="s">
        <v>4802</v>
      </c>
      <c r="H2663" s="13" t="s">
        <v>4816</v>
      </c>
      <c r="I2663" s="13">
        <f>(Brick_Kilns_EF!$B$13*Brick_Kilns_EF!$B$11*Brick_Kilns_EF!$B$12)</f>
        <v>8886.81</v>
      </c>
      <c r="J2663" s="13">
        <f>IF(D2663="ZZ",Brick_Kilns_EF!$E$9*(0.75),Brick_Kilns_EF!$E$9)</f>
        <v>5.6055000000000005E-4</v>
      </c>
      <c r="K2663" s="13">
        <f t="shared" si="164"/>
        <v>4.9815013454999999</v>
      </c>
      <c r="L2663" s="13">
        <f>IF(D2663="ZZ", Brick_Kilns_EF!$E$6*(0.75),Brick_Kilns_EF!$E$6)</f>
        <v>3.0299999999999999E-4</v>
      </c>
      <c r="M2663" s="13">
        <f t="shared" si="165"/>
        <v>2.6927034299999999</v>
      </c>
      <c r="N2663" s="13">
        <f>IF(D2663="ZZ",Brick_Kilns_EF!$E$7*(0.75),Brick_Kilns_EF!$E$7)</f>
        <v>2.3925000000000001E-3</v>
      </c>
      <c r="O2663" s="13">
        <f t="shared" si="166"/>
        <v>21.261692924999998</v>
      </c>
      <c r="P2663" s="13">
        <f>IF(D2663="ZZ",Brick_Kilns_EF!$E$8*(0.75),Brick_Kilns_EF!$E$8)</f>
        <v>5.399999999999999E-4</v>
      </c>
      <c r="Q2663" s="13">
        <f t="shared" si="167"/>
        <v>4.7988773999999985</v>
      </c>
    </row>
    <row r="2664" spans="1:17">
      <c r="A2664" s="13" t="s">
        <v>2675</v>
      </c>
      <c r="B2664" s="13">
        <v>23.091174379999998</v>
      </c>
      <c r="C2664" s="13">
        <v>89.318223700000004</v>
      </c>
      <c r="D2664" s="13" t="s">
        <v>2219</v>
      </c>
      <c r="E2664" s="13" t="s">
        <v>5000</v>
      </c>
      <c r="F2664" s="13" t="s">
        <v>9</v>
      </c>
      <c r="G2664" s="13" t="s">
        <v>4802</v>
      </c>
      <c r="H2664" s="13" t="s">
        <v>4816</v>
      </c>
      <c r="I2664" s="13">
        <f>(Brick_Kilns_EF!$B$13*Brick_Kilns_EF!$B$11*Brick_Kilns_EF!$B$12)</f>
        <v>8886.81</v>
      </c>
      <c r="J2664" s="13">
        <f>IF(D2664="ZZ",Brick_Kilns_EF!$E$9*(0.75),Brick_Kilns_EF!$E$9)</f>
        <v>5.6055000000000005E-4</v>
      </c>
      <c r="K2664" s="13">
        <f t="shared" si="164"/>
        <v>4.9815013454999999</v>
      </c>
      <c r="L2664" s="13">
        <f>IF(D2664="ZZ", Brick_Kilns_EF!$E$6*(0.75),Brick_Kilns_EF!$E$6)</f>
        <v>3.0299999999999999E-4</v>
      </c>
      <c r="M2664" s="13">
        <f t="shared" si="165"/>
        <v>2.6927034299999999</v>
      </c>
      <c r="N2664" s="13">
        <f>IF(D2664="ZZ",Brick_Kilns_EF!$E$7*(0.75),Brick_Kilns_EF!$E$7)</f>
        <v>2.3925000000000001E-3</v>
      </c>
      <c r="O2664" s="13">
        <f t="shared" si="166"/>
        <v>21.261692924999998</v>
      </c>
      <c r="P2664" s="13">
        <f>IF(D2664="ZZ",Brick_Kilns_EF!$E$8*(0.75),Brick_Kilns_EF!$E$8)</f>
        <v>5.399999999999999E-4</v>
      </c>
      <c r="Q2664" s="13">
        <f t="shared" si="167"/>
        <v>4.7988773999999985</v>
      </c>
    </row>
    <row r="2665" spans="1:17">
      <c r="A2665" s="13" t="s">
        <v>2676</v>
      </c>
      <c r="B2665" s="13">
        <v>22.752129790000001</v>
      </c>
      <c r="C2665" s="13">
        <v>89.055072429999996</v>
      </c>
      <c r="D2665" s="13" t="s">
        <v>2219</v>
      </c>
      <c r="E2665" s="13" t="s">
        <v>5000</v>
      </c>
      <c r="F2665" s="13" t="s">
        <v>9</v>
      </c>
      <c r="G2665" s="13" t="s">
        <v>4802</v>
      </c>
      <c r="H2665" s="13" t="s">
        <v>4816</v>
      </c>
      <c r="I2665" s="13">
        <f>(Brick_Kilns_EF!$B$13*Brick_Kilns_EF!$B$11*Brick_Kilns_EF!$B$12)</f>
        <v>8886.81</v>
      </c>
      <c r="J2665" s="13">
        <f>IF(D2665="ZZ",Brick_Kilns_EF!$E$9*(0.75),Brick_Kilns_EF!$E$9)</f>
        <v>5.6055000000000005E-4</v>
      </c>
      <c r="K2665" s="13">
        <f t="shared" si="164"/>
        <v>4.9815013454999999</v>
      </c>
      <c r="L2665" s="13">
        <f>IF(D2665="ZZ", Brick_Kilns_EF!$E$6*(0.75),Brick_Kilns_EF!$E$6)</f>
        <v>3.0299999999999999E-4</v>
      </c>
      <c r="M2665" s="13">
        <f t="shared" si="165"/>
        <v>2.6927034299999999</v>
      </c>
      <c r="N2665" s="13">
        <f>IF(D2665="ZZ",Brick_Kilns_EF!$E$7*(0.75),Brick_Kilns_EF!$E$7)</f>
        <v>2.3925000000000001E-3</v>
      </c>
      <c r="O2665" s="13">
        <f t="shared" si="166"/>
        <v>21.261692924999998</v>
      </c>
      <c r="P2665" s="13">
        <f>IF(D2665="ZZ",Brick_Kilns_EF!$E$8*(0.75),Brick_Kilns_EF!$E$8)</f>
        <v>5.399999999999999E-4</v>
      </c>
      <c r="Q2665" s="13">
        <f t="shared" si="167"/>
        <v>4.7988773999999985</v>
      </c>
    </row>
    <row r="2666" spans="1:17">
      <c r="A2666" s="13" t="s">
        <v>2677</v>
      </c>
      <c r="B2666" s="13">
        <v>23.615741029999999</v>
      </c>
      <c r="C2666" s="13">
        <v>90.387731819999999</v>
      </c>
      <c r="D2666" s="13" t="s">
        <v>2219</v>
      </c>
      <c r="E2666" s="13" t="s">
        <v>5000</v>
      </c>
      <c r="F2666" s="13" t="s">
        <v>7</v>
      </c>
      <c r="G2666" s="13" t="s">
        <v>4802</v>
      </c>
      <c r="H2666" s="13" t="s">
        <v>4816</v>
      </c>
      <c r="I2666" s="13">
        <f>(Brick_Kilns_EF!$B$13*Brick_Kilns_EF!$B$11*Brick_Kilns_EF!$B$12)</f>
        <v>8886.81</v>
      </c>
      <c r="J2666" s="13">
        <f>IF(D2666="ZZ",Brick_Kilns_EF!$E$9*(0.75),Brick_Kilns_EF!$E$9)</f>
        <v>5.6055000000000005E-4</v>
      </c>
      <c r="K2666" s="13">
        <f t="shared" si="164"/>
        <v>4.9815013454999999</v>
      </c>
      <c r="L2666" s="13">
        <f>IF(D2666="ZZ", Brick_Kilns_EF!$E$6*(0.75),Brick_Kilns_EF!$E$6)</f>
        <v>3.0299999999999999E-4</v>
      </c>
      <c r="M2666" s="13">
        <f t="shared" si="165"/>
        <v>2.6927034299999999</v>
      </c>
      <c r="N2666" s="13">
        <f>IF(D2666="ZZ",Brick_Kilns_EF!$E$7*(0.75),Brick_Kilns_EF!$E$7)</f>
        <v>2.3925000000000001E-3</v>
      </c>
      <c r="O2666" s="13">
        <f t="shared" si="166"/>
        <v>21.261692924999998</v>
      </c>
      <c r="P2666" s="13">
        <f>IF(D2666="ZZ",Brick_Kilns_EF!$E$8*(0.75),Brick_Kilns_EF!$E$8)</f>
        <v>5.399999999999999E-4</v>
      </c>
      <c r="Q2666" s="13">
        <f t="shared" si="167"/>
        <v>4.7988773999999985</v>
      </c>
    </row>
    <row r="2667" spans="1:17">
      <c r="A2667" s="13" t="s">
        <v>2678</v>
      </c>
      <c r="B2667" s="13">
        <v>23.61614952</v>
      </c>
      <c r="C2667" s="13">
        <v>90.386732069999994</v>
      </c>
      <c r="D2667" s="13" t="s">
        <v>2219</v>
      </c>
      <c r="E2667" s="13" t="s">
        <v>5000</v>
      </c>
      <c r="F2667" s="13" t="s">
        <v>7</v>
      </c>
      <c r="G2667" s="13" t="s">
        <v>4802</v>
      </c>
      <c r="H2667" s="13" t="s">
        <v>4816</v>
      </c>
      <c r="I2667" s="13">
        <f>(Brick_Kilns_EF!$B$13*Brick_Kilns_EF!$B$11*Brick_Kilns_EF!$B$12)</f>
        <v>8886.81</v>
      </c>
      <c r="J2667" s="13">
        <f>IF(D2667="ZZ",Brick_Kilns_EF!$E$9*(0.75),Brick_Kilns_EF!$E$9)</f>
        <v>5.6055000000000005E-4</v>
      </c>
      <c r="K2667" s="13">
        <f t="shared" si="164"/>
        <v>4.9815013454999999</v>
      </c>
      <c r="L2667" s="13">
        <f>IF(D2667="ZZ", Brick_Kilns_EF!$E$6*(0.75),Brick_Kilns_EF!$E$6)</f>
        <v>3.0299999999999999E-4</v>
      </c>
      <c r="M2667" s="13">
        <f t="shared" si="165"/>
        <v>2.6927034299999999</v>
      </c>
      <c r="N2667" s="13">
        <f>IF(D2667="ZZ",Brick_Kilns_EF!$E$7*(0.75),Brick_Kilns_EF!$E$7)</f>
        <v>2.3925000000000001E-3</v>
      </c>
      <c r="O2667" s="13">
        <f t="shared" si="166"/>
        <v>21.261692924999998</v>
      </c>
      <c r="P2667" s="13">
        <f>IF(D2667="ZZ",Brick_Kilns_EF!$E$8*(0.75),Brick_Kilns_EF!$E$8)</f>
        <v>5.399999999999999E-4</v>
      </c>
      <c r="Q2667" s="13">
        <f t="shared" si="167"/>
        <v>4.7988773999999985</v>
      </c>
    </row>
    <row r="2668" spans="1:17">
      <c r="A2668" s="13" t="s">
        <v>2679</v>
      </c>
      <c r="B2668" s="13">
        <v>23.343339159999999</v>
      </c>
      <c r="C2668" s="13">
        <v>90.299809190000005</v>
      </c>
      <c r="D2668" s="13" t="s">
        <v>2219</v>
      </c>
      <c r="E2668" s="13" t="s">
        <v>5000</v>
      </c>
      <c r="F2668" s="13" t="s">
        <v>7</v>
      </c>
      <c r="G2668" s="13" t="s">
        <v>4802</v>
      </c>
      <c r="H2668" s="13" t="s">
        <v>4816</v>
      </c>
      <c r="I2668" s="13">
        <f>(Brick_Kilns_EF!$B$13*Brick_Kilns_EF!$B$11*Brick_Kilns_EF!$B$12)</f>
        <v>8886.81</v>
      </c>
      <c r="J2668" s="13">
        <f>IF(D2668="ZZ",Brick_Kilns_EF!$E$9*(0.75),Brick_Kilns_EF!$E$9)</f>
        <v>5.6055000000000005E-4</v>
      </c>
      <c r="K2668" s="13">
        <f t="shared" si="164"/>
        <v>4.9815013454999999</v>
      </c>
      <c r="L2668" s="13">
        <f>IF(D2668="ZZ", Brick_Kilns_EF!$E$6*(0.75),Brick_Kilns_EF!$E$6)</f>
        <v>3.0299999999999999E-4</v>
      </c>
      <c r="M2668" s="13">
        <f t="shared" si="165"/>
        <v>2.6927034299999999</v>
      </c>
      <c r="N2668" s="13">
        <f>IF(D2668="ZZ",Brick_Kilns_EF!$E$7*(0.75),Brick_Kilns_EF!$E$7)</f>
        <v>2.3925000000000001E-3</v>
      </c>
      <c r="O2668" s="13">
        <f t="shared" si="166"/>
        <v>21.261692924999998</v>
      </c>
      <c r="P2668" s="13">
        <f>IF(D2668="ZZ",Brick_Kilns_EF!$E$8*(0.75),Brick_Kilns_EF!$E$8)</f>
        <v>5.399999999999999E-4</v>
      </c>
      <c r="Q2668" s="13">
        <f t="shared" si="167"/>
        <v>4.7988773999999985</v>
      </c>
    </row>
    <row r="2669" spans="1:17">
      <c r="A2669" s="13" t="s">
        <v>2680</v>
      </c>
      <c r="B2669" s="13">
        <v>23.288749639999999</v>
      </c>
      <c r="C2669" s="13">
        <v>89.662296510000004</v>
      </c>
      <c r="D2669" s="13" t="s">
        <v>2219</v>
      </c>
      <c r="E2669" s="13" t="s">
        <v>5000</v>
      </c>
      <c r="F2669" s="13" t="s">
        <v>7</v>
      </c>
      <c r="G2669" s="13" t="s">
        <v>4802</v>
      </c>
      <c r="H2669" s="13" t="s">
        <v>4816</v>
      </c>
      <c r="I2669" s="13">
        <f>(Brick_Kilns_EF!$B$13*Brick_Kilns_EF!$B$11*Brick_Kilns_EF!$B$12)</f>
        <v>8886.81</v>
      </c>
      <c r="J2669" s="13">
        <f>IF(D2669="ZZ",Brick_Kilns_EF!$E$9*(0.75),Brick_Kilns_EF!$E$9)</f>
        <v>5.6055000000000005E-4</v>
      </c>
      <c r="K2669" s="13">
        <f t="shared" si="164"/>
        <v>4.9815013454999999</v>
      </c>
      <c r="L2669" s="13">
        <f>IF(D2669="ZZ", Brick_Kilns_EF!$E$6*(0.75),Brick_Kilns_EF!$E$6)</f>
        <v>3.0299999999999999E-4</v>
      </c>
      <c r="M2669" s="13">
        <f t="shared" si="165"/>
        <v>2.6927034299999999</v>
      </c>
      <c r="N2669" s="13">
        <f>IF(D2669="ZZ",Brick_Kilns_EF!$E$7*(0.75),Brick_Kilns_EF!$E$7)</f>
        <v>2.3925000000000001E-3</v>
      </c>
      <c r="O2669" s="13">
        <f t="shared" si="166"/>
        <v>21.261692924999998</v>
      </c>
      <c r="P2669" s="13">
        <f>IF(D2669="ZZ",Brick_Kilns_EF!$E$8*(0.75),Brick_Kilns_EF!$E$8)</f>
        <v>5.399999999999999E-4</v>
      </c>
      <c r="Q2669" s="13">
        <f t="shared" si="167"/>
        <v>4.7988773999999985</v>
      </c>
    </row>
    <row r="2670" spans="1:17">
      <c r="A2670" s="13" t="s">
        <v>2681</v>
      </c>
      <c r="B2670" s="13">
        <v>23.624482870000001</v>
      </c>
      <c r="C2670" s="13">
        <v>90.389520399999995</v>
      </c>
      <c r="D2670" s="13" t="s">
        <v>2219</v>
      </c>
      <c r="E2670" s="13" t="s">
        <v>5000</v>
      </c>
      <c r="F2670" s="13" t="s">
        <v>7</v>
      </c>
      <c r="G2670" s="13" t="s">
        <v>4802</v>
      </c>
      <c r="H2670" s="13" t="s">
        <v>4816</v>
      </c>
      <c r="I2670" s="13">
        <f>(Brick_Kilns_EF!$B$13*Brick_Kilns_EF!$B$11*Brick_Kilns_EF!$B$12)</f>
        <v>8886.81</v>
      </c>
      <c r="J2670" s="13">
        <f>IF(D2670="ZZ",Brick_Kilns_EF!$E$9*(0.75),Brick_Kilns_EF!$E$9)</f>
        <v>5.6055000000000005E-4</v>
      </c>
      <c r="K2670" s="13">
        <f t="shared" si="164"/>
        <v>4.9815013454999999</v>
      </c>
      <c r="L2670" s="13">
        <f>IF(D2670="ZZ", Brick_Kilns_EF!$E$6*(0.75),Brick_Kilns_EF!$E$6)</f>
        <v>3.0299999999999999E-4</v>
      </c>
      <c r="M2670" s="13">
        <f t="shared" si="165"/>
        <v>2.6927034299999999</v>
      </c>
      <c r="N2670" s="13">
        <f>IF(D2670="ZZ",Brick_Kilns_EF!$E$7*(0.75),Brick_Kilns_EF!$E$7)</f>
        <v>2.3925000000000001E-3</v>
      </c>
      <c r="O2670" s="13">
        <f t="shared" si="166"/>
        <v>21.261692924999998</v>
      </c>
      <c r="P2670" s="13">
        <f>IF(D2670="ZZ",Brick_Kilns_EF!$E$8*(0.75),Brick_Kilns_EF!$E$8)</f>
        <v>5.399999999999999E-4</v>
      </c>
      <c r="Q2670" s="13">
        <f t="shared" si="167"/>
        <v>4.7988773999999985</v>
      </c>
    </row>
    <row r="2671" spans="1:17">
      <c r="A2671" s="13" t="s">
        <v>2682</v>
      </c>
      <c r="B2671" s="13">
        <v>23.625825729999999</v>
      </c>
      <c r="C2671" s="13">
        <v>90.388090649999995</v>
      </c>
      <c r="D2671" s="13" t="s">
        <v>2219</v>
      </c>
      <c r="E2671" s="13" t="s">
        <v>5000</v>
      </c>
      <c r="F2671" s="13" t="s">
        <v>7</v>
      </c>
      <c r="G2671" s="13" t="s">
        <v>4802</v>
      </c>
      <c r="H2671" s="13" t="s">
        <v>4816</v>
      </c>
      <c r="I2671" s="13">
        <f>(Brick_Kilns_EF!$B$13*Brick_Kilns_EF!$B$11*Brick_Kilns_EF!$B$12)</f>
        <v>8886.81</v>
      </c>
      <c r="J2671" s="13">
        <f>IF(D2671="ZZ",Brick_Kilns_EF!$E$9*(0.75),Brick_Kilns_EF!$E$9)</f>
        <v>5.6055000000000005E-4</v>
      </c>
      <c r="K2671" s="13">
        <f t="shared" si="164"/>
        <v>4.9815013454999999</v>
      </c>
      <c r="L2671" s="13">
        <f>IF(D2671="ZZ", Brick_Kilns_EF!$E$6*(0.75),Brick_Kilns_EF!$E$6)</f>
        <v>3.0299999999999999E-4</v>
      </c>
      <c r="M2671" s="13">
        <f t="shared" si="165"/>
        <v>2.6927034299999999</v>
      </c>
      <c r="N2671" s="13">
        <f>IF(D2671="ZZ",Brick_Kilns_EF!$E$7*(0.75),Brick_Kilns_EF!$E$7)</f>
        <v>2.3925000000000001E-3</v>
      </c>
      <c r="O2671" s="13">
        <f t="shared" si="166"/>
        <v>21.261692924999998</v>
      </c>
      <c r="P2671" s="13">
        <f>IF(D2671="ZZ",Brick_Kilns_EF!$E$8*(0.75),Brick_Kilns_EF!$E$8)</f>
        <v>5.399999999999999E-4</v>
      </c>
      <c r="Q2671" s="13">
        <f t="shared" si="167"/>
        <v>4.7988773999999985</v>
      </c>
    </row>
    <row r="2672" spans="1:17">
      <c r="A2672" s="13" t="s">
        <v>2683</v>
      </c>
      <c r="B2672" s="13">
        <v>23.098334399999999</v>
      </c>
      <c r="C2672" s="13">
        <v>90.441821000000004</v>
      </c>
      <c r="D2672" s="13" t="s">
        <v>2219</v>
      </c>
      <c r="E2672" s="13" t="s">
        <v>5000</v>
      </c>
      <c r="F2672" s="13" t="s">
        <v>7</v>
      </c>
      <c r="G2672" s="13" t="s">
        <v>4802</v>
      </c>
      <c r="H2672" s="13" t="s">
        <v>4816</v>
      </c>
      <c r="I2672" s="13">
        <f>(Brick_Kilns_EF!$B$13*Brick_Kilns_EF!$B$11*Brick_Kilns_EF!$B$12)</f>
        <v>8886.81</v>
      </c>
      <c r="J2672" s="13">
        <f>IF(D2672="ZZ",Brick_Kilns_EF!$E$9*(0.75),Brick_Kilns_EF!$E$9)</f>
        <v>5.6055000000000005E-4</v>
      </c>
      <c r="K2672" s="13">
        <f t="shared" si="164"/>
        <v>4.9815013454999999</v>
      </c>
      <c r="L2672" s="13">
        <f>IF(D2672="ZZ", Brick_Kilns_EF!$E$6*(0.75),Brick_Kilns_EF!$E$6)</f>
        <v>3.0299999999999999E-4</v>
      </c>
      <c r="M2672" s="13">
        <f t="shared" si="165"/>
        <v>2.6927034299999999</v>
      </c>
      <c r="N2672" s="13">
        <f>IF(D2672="ZZ",Brick_Kilns_EF!$E$7*(0.75),Brick_Kilns_EF!$E$7)</f>
        <v>2.3925000000000001E-3</v>
      </c>
      <c r="O2672" s="13">
        <f t="shared" si="166"/>
        <v>21.261692924999998</v>
      </c>
      <c r="P2672" s="13">
        <f>IF(D2672="ZZ",Brick_Kilns_EF!$E$8*(0.75),Brick_Kilns_EF!$E$8)</f>
        <v>5.399999999999999E-4</v>
      </c>
      <c r="Q2672" s="13">
        <f t="shared" si="167"/>
        <v>4.7988773999999985</v>
      </c>
    </row>
    <row r="2673" spans="1:17">
      <c r="A2673" s="13" t="s">
        <v>2684</v>
      </c>
      <c r="B2673" s="13">
        <v>23.43073764</v>
      </c>
      <c r="C2673" s="13">
        <v>89.161764840000004</v>
      </c>
      <c r="D2673" s="13" t="s">
        <v>2219</v>
      </c>
      <c r="E2673" s="13" t="s">
        <v>5000</v>
      </c>
      <c r="F2673" s="13" t="s">
        <v>9</v>
      </c>
      <c r="G2673" s="13" t="s">
        <v>4802</v>
      </c>
      <c r="H2673" s="13" t="s">
        <v>4816</v>
      </c>
      <c r="I2673" s="13">
        <f>(Brick_Kilns_EF!$B$13*Brick_Kilns_EF!$B$11*Brick_Kilns_EF!$B$12)</f>
        <v>8886.81</v>
      </c>
      <c r="J2673" s="13">
        <f>IF(D2673="ZZ",Brick_Kilns_EF!$E$9*(0.75),Brick_Kilns_EF!$E$9)</f>
        <v>5.6055000000000005E-4</v>
      </c>
      <c r="K2673" s="13">
        <f t="shared" si="164"/>
        <v>4.9815013454999999</v>
      </c>
      <c r="L2673" s="13">
        <f>IF(D2673="ZZ", Brick_Kilns_EF!$E$6*(0.75),Brick_Kilns_EF!$E$6)</f>
        <v>3.0299999999999999E-4</v>
      </c>
      <c r="M2673" s="13">
        <f t="shared" si="165"/>
        <v>2.6927034299999999</v>
      </c>
      <c r="N2673" s="13">
        <f>IF(D2673="ZZ",Brick_Kilns_EF!$E$7*(0.75),Brick_Kilns_EF!$E$7)</f>
        <v>2.3925000000000001E-3</v>
      </c>
      <c r="O2673" s="13">
        <f t="shared" si="166"/>
        <v>21.261692924999998</v>
      </c>
      <c r="P2673" s="13">
        <f>IF(D2673="ZZ",Brick_Kilns_EF!$E$8*(0.75),Brick_Kilns_EF!$E$8)</f>
        <v>5.399999999999999E-4</v>
      </c>
      <c r="Q2673" s="13">
        <f t="shared" si="167"/>
        <v>4.7988773999999985</v>
      </c>
    </row>
    <row r="2674" spans="1:17">
      <c r="A2674" s="13" t="s">
        <v>2685</v>
      </c>
      <c r="B2674" s="13">
        <v>23.25132705</v>
      </c>
      <c r="C2674" s="13">
        <v>88.777022090000003</v>
      </c>
      <c r="D2674" s="13" t="s">
        <v>2219</v>
      </c>
      <c r="E2674" s="13" t="s">
        <v>5000</v>
      </c>
      <c r="F2674" s="13" t="s">
        <v>9</v>
      </c>
      <c r="G2674" s="13" t="s">
        <v>4802</v>
      </c>
      <c r="H2674" s="13" t="s">
        <v>4816</v>
      </c>
      <c r="I2674" s="13">
        <f>(Brick_Kilns_EF!$B$13*Brick_Kilns_EF!$B$11*Brick_Kilns_EF!$B$12)</f>
        <v>8886.81</v>
      </c>
      <c r="J2674" s="13">
        <f>IF(D2674="ZZ",Brick_Kilns_EF!$E$9*(0.75),Brick_Kilns_EF!$E$9)</f>
        <v>5.6055000000000005E-4</v>
      </c>
      <c r="K2674" s="13">
        <f t="shared" si="164"/>
        <v>4.9815013454999999</v>
      </c>
      <c r="L2674" s="13">
        <f>IF(D2674="ZZ", Brick_Kilns_EF!$E$6*(0.75),Brick_Kilns_EF!$E$6)</f>
        <v>3.0299999999999999E-4</v>
      </c>
      <c r="M2674" s="13">
        <f t="shared" si="165"/>
        <v>2.6927034299999999</v>
      </c>
      <c r="N2674" s="13">
        <f>IF(D2674="ZZ",Brick_Kilns_EF!$E$7*(0.75),Brick_Kilns_EF!$E$7)</f>
        <v>2.3925000000000001E-3</v>
      </c>
      <c r="O2674" s="13">
        <f t="shared" si="166"/>
        <v>21.261692924999998</v>
      </c>
      <c r="P2674" s="13">
        <f>IF(D2674="ZZ",Brick_Kilns_EF!$E$8*(0.75),Brick_Kilns_EF!$E$8)</f>
        <v>5.399999999999999E-4</v>
      </c>
      <c r="Q2674" s="13">
        <f t="shared" si="167"/>
        <v>4.7988773999999985</v>
      </c>
    </row>
    <row r="2675" spans="1:17">
      <c r="A2675" s="13" t="s">
        <v>2686</v>
      </c>
      <c r="B2675" s="13">
        <v>22.996340379999999</v>
      </c>
      <c r="C2675" s="13">
        <v>89.807971629999997</v>
      </c>
      <c r="D2675" s="13" t="s">
        <v>2219</v>
      </c>
      <c r="E2675" s="13" t="s">
        <v>5000</v>
      </c>
      <c r="F2675" s="13" t="s">
        <v>7</v>
      </c>
      <c r="G2675" s="13" t="s">
        <v>4802</v>
      </c>
      <c r="H2675" s="13" t="s">
        <v>4816</v>
      </c>
      <c r="I2675" s="13">
        <f>(Brick_Kilns_EF!$B$13*Brick_Kilns_EF!$B$11*Brick_Kilns_EF!$B$12)</f>
        <v>8886.81</v>
      </c>
      <c r="J2675" s="13">
        <f>IF(D2675="ZZ",Brick_Kilns_EF!$E$9*(0.75),Brick_Kilns_EF!$E$9)</f>
        <v>5.6055000000000005E-4</v>
      </c>
      <c r="K2675" s="13">
        <f t="shared" si="164"/>
        <v>4.9815013454999999</v>
      </c>
      <c r="L2675" s="13">
        <f>IF(D2675="ZZ", Brick_Kilns_EF!$E$6*(0.75),Brick_Kilns_EF!$E$6)</f>
        <v>3.0299999999999999E-4</v>
      </c>
      <c r="M2675" s="13">
        <f t="shared" si="165"/>
        <v>2.6927034299999999</v>
      </c>
      <c r="N2675" s="13">
        <f>IF(D2675="ZZ",Brick_Kilns_EF!$E$7*(0.75),Brick_Kilns_EF!$E$7)</f>
        <v>2.3925000000000001E-3</v>
      </c>
      <c r="O2675" s="13">
        <f t="shared" si="166"/>
        <v>21.261692924999998</v>
      </c>
      <c r="P2675" s="13">
        <f>IF(D2675="ZZ",Brick_Kilns_EF!$E$8*(0.75),Brick_Kilns_EF!$E$8)</f>
        <v>5.399999999999999E-4</v>
      </c>
      <c r="Q2675" s="13">
        <f t="shared" si="167"/>
        <v>4.7988773999999985</v>
      </c>
    </row>
    <row r="2676" spans="1:17">
      <c r="A2676" s="13" t="s">
        <v>2687</v>
      </c>
      <c r="B2676" s="13">
        <v>23.035982619999999</v>
      </c>
      <c r="C2676" s="13">
        <v>89.000869390000005</v>
      </c>
      <c r="D2676" s="13" t="s">
        <v>2219</v>
      </c>
      <c r="E2676" s="13" t="s">
        <v>5000</v>
      </c>
      <c r="F2676" s="13" t="s">
        <v>9</v>
      </c>
      <c r="G2676" s="13" t="s">
        <v>4802</v>
      </c>
      <c r="H2676" s="13" t="s">
        <v>4816</v>
      </c>
      <c r="I2676" s="13">
        <f>(Brick_Kilns_EF!$B$13*Brick_Kilns_EF!$B$11*Brick_Kilns_EF!$B$12)</f>
        <v>8886.81</v>
      </c>
      <c r="J2676" s="13">
        <f>IF(D2676="ZZ",Brick_Kilns_EF!$E$9*(0.75),Brick_Kilns_EF!$E$9)</f>
        <v>5.6055000000000005E-4</v>
      </c>
      <c r="K2676" s="13">
        <f t="shared" si="164"/>
        <v>4.9815013454999999</v>
      </c>
      <c r="L2676" s="13">
        <f>IF(D2676="ZZ", Brick_Kilns_EF!$E$6*(0.75),Brick_Kilns_EF!$E$6)</f>
        <v>3.0299999999999999E-4</v>
      </c>
      <c r="M2676" s="13">
        <f t="shared" si="165"/>
        <v>2.6927034299999999</v>
      </c>
      <c r="N2676" s="13">
        <f>IF(D2676="ZZ",Brick_Kilns_EF!$E$7*(0.75),Brick_Kilns_EF!$E$7)</f>
        <v>2.3925000000000001E-3</v>
      </c>
      <c r="O2676" s="13">
        <f t="shared" si="166"/>
        <v>21.261692924999998</v>
      </c>
      <c r="P2676" s="13">
        <f>IF(D2676="ZZ",Brick_Kilns_EF!$E$8*(0.75),Brick_Kilns_EF!$E$8)</f>
        <v>5.399999999999999E-4</v>
      </c>
      <c r="Q2676" s="13">
        <f t="shared" si="167"/>
        <v>4.7988773999999985</v>
      </c>
    </row>
    <row r="2677" spans="1:17">
      <c r="A2677" s="13" t="s">
        <v>2688</v>
      </c>
      <c r="B2677" s="13">
        <v>23.036935769999999</v>
      </c>
      <c r="C2677" s="13">
        <v>88.996854260000006</v>
      </c>
      <c r="D2677" s="13" t="s">
        <v>2219</v>
      </c>
      <c r="E2677" s="13" t="s">
        <v>5000</v>
      </c>
      <c r="F2677" s="13" t="s">
        <v>9</v>
      </c>
      <c r="G2677" s="13" t="s">
        <v>4802</v>
      </c>
      <c r="H2677" s="13" t="s">
        <v>4816</v>
      </c>
      <c r="I2677" s="13">
        <f>(Brick_Kilns_EF!$B$13*Brick_Kilns_EF!$B$11*Brick_Kilns_EF!$B$12)</f>
        <v>8886.81</v>
      </c>
      <c r="J2677" s="13">
        <f>IF(D2677="ZZ",Brick_Kilns_EF!$E$9*(0.75),Brick_Kilns_EF!$E$9)</f>
        <v>5.6055000000000005E-4</v>
      </c>
      <c r="K2677" s="13">
        <f t="shared" si="164"/>
        <v>4.9815013454999999</v>
      </c>
      <c r="L2677" s="13">
        <f>IF(D2677="ZZ", Brick_Kilns_EF!$E$6*(0.75),Brick_Kilns_EF!$E$6)</f>
        <v>3.0299999999999999E-4</v>
      </c>
      <c r="M2677" s="13">
        <f t="shared" si="165"/>
        <v>2.6927034299999999</v>
      </c>
      <c r="N2677" s="13">
        <f>IF(D2677="ZZ",Brick_Kilns_EF!$E$7*(0.75),Brick_Kilns_EF!$E$7)</f>
        <v>2.3925000000000001E-3</v>
      </c>
      <c r="O2677" s="13">
        <f t="shared" si="166"/>
        <v>21.261692924999998</v>
      </c>
      <c r="P2677" s="13">
        <f>IF(D2677="ZZ",Brick_Kilns_EF!$E$8*(0.75),Brick_Kilns_EF!$E$8)</f>
        <v>5.399999999999999E-4</v>
      </c>
      <c r="Q2677" s="13">
        <f t="shared" si="167"/>
        <v>4.7988773999999985</v>
      </c>
    </row>
    <row r="2678" spans="1:17">
      <c r="A2678" s="13" t="s">
        <v>2689</v>
      </c>
      <c r="B2678" s="13">
        <v>24.927544009999998</v>
      </c>
      <c r="C2678" s="13">
        <v>88.516764140000006</v>
      </c>
      <c r="D2678" s="13" t="s">
        <v>2219</v>
      </c>
      <c r="E2678" s="13" t="s">
        <v>5000</v>
      </c>
      <c r="F2678" s="13" t="s">
        <v>42</v>
      </c>
      <c r="G2678" s="13" t="s">
        <v>4802</v>
      </c>
      <c r="H2678" s="13" t="s">
        <v>4816</v>
      </c>
      <c r="I2678" s="13">
        <f>(Brick_Kilns_EF!$B$13*Brick_Kilns_EF!$B$11*Brick_Kilns_EF!$B$12)</f>
        <v>8886.81</v>
      </c>
      <c r="J2678" s="13">
        <f>IF(D2678="ZZ",Brick_Kilns_EF!$E$9*(0.75),Brick_Kilns_EF!$E$9)</f>
        <v>5.6055000000000005E-4</v>
      </c>
      <c r="K2678" s="13">
        <f t="shared" si="164"/>
        <v>4.9815013454999999</v>
      </c>
      <c r="L2678" s="13">
        <f>IF(D2678="ZZ", Brick_Kilns_EF!$E$6*(0.75),Brick_Kilns_EF!$E$6)</f>
        <v>3.0299999999999999E-4</v>
      </c>
      <c r="M2678" s="13">
        <f t="shared" si="165"/>
        <v>2.6927034299999999</v>
      </c>
      <c r="N2678" s="13">
        <f>IF(D2678="ZZ",Brick_Kilns_EF!$E$7*(0.75),Brick_Kilns_EF!$E$7)</f>
        <v>2.3925000000000001E-3</v>
      </c>
      <c r="O2678" s="13">
        <f t="shared" si="166"/>
        <v>21.261692924999998</v>
      </c>
      <c r="P2678" s="13">
        <f>IF(D2678="ZZ",Brick_Kilns_EF!$E$8*(0.75),Brick_Kilns_EF!$E$8)</f>
        <v>5.399999999999999E-4</v>
      </c>
      <c r="Q2678" s="13">
        <f t="shared" si="167"/>
        <v>4.7988773999999985</v>
      </c>
    </row>
    <row r="2679" spans="1:17">
      <c r="A2679" s="13" t="s">
        <v>2690</v>
      </c>
      <c r="B2679" s="13">
        <v>24.13966156</v>
      </c>
      <c r="C2679" s="13">
        <v>90.165918289999993</v>
      </c>
      <c r="D2679" s="13" t="s">
        <v>2219</v>
      </c>
      <c r="E2679" s="13" t="s">
        <v>5000</v>
      </c>
      <c r="F2679" s="13" t="s">
        <v>7</v>
      </c>
      <c r="G2679" s="13" t="s">
        <v>4802</v>
      </c>
      <c r="H2679" s="13" t="s">
        <v>4816</v>
      </c>
      <c r="I2679" s="13">
        <f>(Brick_Kilns_EF!$B$13*Brick_Kilns_EF!$B$11*Brick_Kilns_EF!$B$12)</f>
        <v>8886.81</v>
      </c>
      <c r="J2679" s="13">
        <f>IF(D2679="ZZ",Brick_Kilns_EF!$E$9*(0.75),Brick_Kilns_EF!$E$9)</f>
        <v>5.6055000000000005E-4</v>
      </c>
      <c r="K2679" s="13">
        <f t="shared" si="164"/>
        <v>4.9815013454999999</v>
      </c>
      <c r="L2679" s="13">
        <f>IF(D2679="ZZ", Brick_Kilns_EF!$E$6*(0.75),Brick_Kilns_EF!$E$6)</f>
        <v>3.0299999999999999E-4</v>
      </c>
      <c r="M2679" s="13">
        <f t="shared" si="165"/>
        <v>2.6927034299999999</v>
      </c>
      <c r="N2679" s="13">
        <f>IF(D2679="ZZ",Brick_Kilns_EF!$E$7*(0.75),Brick_Kilns_EF!$E$7)</f>
        <v>2.3925000000000001E-3</v>
      </c>
      <c r="O2679" s="13">
        <f t="shared" si="166"/>
        <v>21.261692924999998</v>
      </c>
      <c r="P2679" s="13">
        <f>IF(D2679="ZZ",Brick_Kilns_EF!$E$8*(0.75),Brick_Kilns_EF!$E$8)</f>
        <v>5.399999999999999E-4</v>
      </c>
      <c r="Q2679" s="13">
        <f t="shared" si="167"/>
        <v>4.7988773999999985</v>
      </c>
    </row>
    <row r="2680" spans="1:17">
      <c r="A2680" s="13" t="s">
        <v>2691</v>
      </c>
      <c r="B2680" s="13">
        <v>22.807287479999999</v>
      </c>
      <c r="C2680" s="13">
        <v>89.354609640000007</v>
      </c>
      <c r="D2680" s="13" t="s">
        <v>2219</v>
      </c>
      <c r="E2680" s="13" t="s">
        <v>5000</v>
      </c>
      <c r="F2680" s="13" t="s">
        <v>9</v>
      </c>
      <c r="G2680" s="13" t="s">
        <v>4802</v>
      </c>
      <c r="H2680" s="13" t="s">
        <v>4816</v>
      </c>
      <c r="I2680" s="13">
        <f>(Brick_Kilns_EF!$B$13*Brick_Kilns_EF!$B$11*Brick_Kilns_EF!$B$12)</f>
        <v>8886.81</v>
      </c>
      <c r="J2680" s="13">
        <f>IF(D2680="ZZ",Brick_Kilns_EF!$E$9*(0.75),Brick_Kilns_EF!$E$9)</f>
        <v>5.6055000000000005E-4</v>
      </c>
      <c r="K2680" s="13">
        <f t="shared" si="164"/>
        <v>4.9815013454999999</v>
      </c>
      <c r="L2680" s="13">
        <f>IF(D2680="ZZ", Brick_Kilns_EF!$E$6*(0.75),Brick_Kilns_EF!$E$6)</f>
        <v>3.0299999999999999E-4</v>
      </c>
      <c r="M2680" s="13">
        <f t="shared" si="165"/>
        <v>2.6927034299999999</v>
      </c>
      <c r="N2680" s="13">
        <f>IF(D2680="ZZ",Brick_Kilns_EF!$E$7*(0.75),Brick_Kilns_EF!$E$7)</f>
        <v>2.3925000000000001E-3</v>
      </c>
      <c r="O2680" s="13">
        <f t="shared" si="166"/>
        <v>21.261692924999998</v>
      </c>
      <c r="P2680" s="13">
        <f>IF(D2680="ZZ",Brick_Kilns_EF!$E$8*(0.75),Brick_Kilns_EF!$E$8)</f>
        <v>5.399999999999999E-4</v>
      </c>
      <c r="Q2680" s="13">
        <f t="shared" si="167"/>
        <v>4.7988773999999985</v>
      </c>
    </row>
    <row r="2681" spans="1:17">
      <c r="A2681" s="13" t="s">
        <v>2692</v>
      </c>
      <c r="B2681" s="13">
        <v>22.82895555</v>
      </c>
      <c r="C2681" s="13">
        <v>89.460137630000006</v>
      </c>
      <c r="D2681" s="13" t="s">
        <v>2219</v>
      </c>
      <c r="E2681" s="13" t="s">
        <v>5000</v>
      </c>
      <c r="F2681" s="13" t="s">
        <v>9</v>
      </c>
      <c r="G2681" s="13" t="s">
        <v>4802</v>
      </c>
      <c r="H2681" s="13" t="s">
        <v>4816</v>
      </c>
      <c r="I2681" s="13">
        <f>(Brick_Kilns_EF!$B$13*Brick_Kilns_EF!$B$11*Brick_Kilns_EF!$B$12)</f>
        <v>8886.81</v>
      </c>
      <c r="J2681" s="13">
        <f>IF(D2681="ZZ",Brick_Kilns_EF!$E$9*(0.75),Brick_Kilns_EF!$E$9)</f>
        <v>5.6055000000000005E-4</v>
      </c>
      <c r="K2681" s="13">
        <f t="shared" si="164"/>
        <v>4.9815013454999999</v>
      </c>
      <c r="L2681" s="13">
        <f>IF(D2681="ZZ", Brick_Kilns_EF!$E$6*(0.75),Brick_Kilns_EF!$E$6)</f>
        <v>3.0299999999999999E-4</v>
      </c>
      <c r="M2681" s="13">
        <f t="shared" si="165"/>
        <v>2.6927034299999999</v>
      </c>
      <c r="N2681" s="13">
        <f>IF(D2681="ZZ",Brick_Kilns_EF!$E$7*(0.75),Brick_Kilns_EF!$E$7)</f>
        <v>2.3925000000000001E-3</v>
      </c>
      <c r="O2681" s="13">
        <f t="shared" si="166"/>
        <v>21.261692924999998</v>
      </c>
      <c r="P2681" s="13">
        <f>IF(D2681="ZZ",Brick_Kilns_EF!$E$8*(0.75),Brick_Kilns_EF!$E$8)</f>
        <v>5.399999999999999E-4</v>
      </c>
      <c r="Q2681" s="13">
        <f t="shared" si="167"/>
        <v>4.7988773999999985</v>
      </c>
    </row>
    <row r="2682" spans="1:17">
      <c r="A2682" s="13" t="s">
        <v>2693</v>
      </c>
      <c r="B2682" s="13">
        <v>22.829675139999999</v>
      </c>
      <c r="C2682" s="13">
        <v>89.461812370000004</v>
      </c>
      <c r="D2682" s="13" t="s">
        <v>2219</v>
      </c>
      <c r="E2682" s="13" t="s">
        <v>5000</v>
      </c>
      <c r="F2682" s="13" t="s">
        <v>9</v>
      </c>
      <c r="G2682" s="13" t="s">
        <v>4802</v>
      </c>
      <c r="H2682" s="13" t="s">
        <v>4816</v>
      </c>
      <c r="I2682" s="13">
        <f>(Brick_Kilns_EF!$B$13*Brick_Kilns_EF!$B$11*Brick_Kilns_EF!$B$12)</f>
        <v>8886.81</v>
      </c>
      <c r="J2682" s="13">
        <f>IF(D2682="ZZ",Brick_Kilns_EF!$E$9*(0.75),Brick_Kilns_EF!$E$9)</f>
        <v>5.6055000000000005E-4</v>
      </c>
      <c r="K2682" s="13">
        <f t="shared" si="164"/>
        <v>4.9815013454999999</v>
      </c>
      <c r="L2682" s="13">
        <f>IF(D2682="ZZ", Brick_Kilns_EF!$E$6*(0.75),Brick_Kilns_EF!$E$6)</f>
        <v>3.0299999999999999E-4</v>
      </c>
      <c r="M2682" s="13">
        <f t="shared" si="165"/>
        <v>2.6927034299999999</v>
      </c>
      <c r="N2682" s="13">
        <f>IF(D2682="ZZ",Brick_Kilns_EF!$E$7*(0.75),Brick_Kilns_EF!$E$7)</f>
        <v>2.3925000000000001E-3</v>
      </c>
      <c r="O2682" s="13">
        <f t="shared" si="166"/>
        <v>21.261692924999998</v>
      </c>
      <c r="P2682" s="13">
        <f>IF(D2682="ZZ",Brick_Kilns_EF!$E$8*(0.75),Brick_Kilns_EF!$E$8)</f>
        <v>5.399999999999999E-4</v>
      </c>
      <c r="Q2682" s="13">
        <f t="shared" si="167"/>
        <v>4.7988773999999985</v>
      </c>
    </row>
    <row r="2683" spans="1:17">
      <c r="A2683" s="13" t="s">
        <v>2694</v>
      </c>
      <c r="B2683" s="13">
        <v>23.71627543</v>
      </c>
      <c r="C2683" s="13">
        <v>89.322386010000002</v>
      </c>
      <c r="D2683" s="13" t="s">
        <v>2219</v>
      </c>
      <c r="E2683" s="13" t="s">
        <v>5000</v>
      </c>
      <c r="F2683" s="13" t="s">
        <v>7</v>
      </c>
      <c r="G2683" s="13" t="s">
        <v>4802</v>
      </c>
      <c r="H2683" s="13" t="s">
        <v>4816</v>
      </c>
      <c r="I2683" s="13">
        <f>(Brick_Kilns_EF!$B$13*Brick_Kilns_EF!$B$11*Brick_Kilns_EF!$B$12)</f>
        <v>8886.81</v>
      </c>
      <c r="J2683" s="13">
        <f>IF(D2683="ZZ",Brick_Kilns_EF!$E$9*(0.75),Brick_Kilns_EF!$E$9)</f>
        <v>5.6055000000000005E-4</v>
      </c>
      <c r="K2683" s="13">
        <f t="shared" si="164"/>
        <v>4.9815013454999999</v>
      </c>
      <c r="L2683" s="13">
        <f>IF(D2683="ZZ", Brick_Kilns_EF!$E$6*(0.75),Brick_Kilns_EF!$E$6)</f>
        <v>3.0299999999999999E-4</v>
      </c>
      <c r="M2683" s="13">
        <f t="shared" si="165"/>
        <v>2.6927034299999999</v>
      </c>
      <c r="N2683" s="13">
        <f>IF(D2683="ZZ",Brick_Kilns_EF!$E$7*(0.75),Brick_Kilns_EF!$E$7)</f>
        <v>2.3925000000000001E-3</v>
      </c>
      <c r="O2683" s="13">
        <f t="shared" si="166"/>
        <v>21.261692924999998</v>
      </c>
      <c r="P2683" s="13">
        <f>IF(D2683="ZZ",Brick_Kilns_EF!$E$8*(0.75),Brick_Kilns_EF!$E$8)</f>
        <v>5.399999999999999E-4</v>
      </c>
      <c r="Q2683" s="13">
        <f t="shared" si="167"/>
        <v>4.7988773999999985</v>
      </c>
    </row>
    <row r="2684" spans="1:17">
      <c r="A2684" s="13" t="s">
        <v>2695</v>
      </c>
      <c r="B2684" s="13">
        <v>23.632718870000001</v>
      </c>
      <c r="C2684" s="13">
        <v>90.424789369999999</v>
      </c>
      <c r="D2684" s="13" t="s">
        <v>2219</v>
      </c>
      <c r="E2684" s="13" t="s">
        <v>5000</v>
      </c>
      <c r="F2684" s="13" t="s">
        <v>7</v>
      </c>
      <c r="G2684" s="13" t="s">
        <v>4802</v>
      </c>
      <c r="H2684" s="13" t="s">
        <v>4816</v>
      </c>
      <c r="I2684" s="13">
        <f>(Brick_Kilns_EF!$B$13*Brick_Kilns_EF!$B$11*Brick_Kilns_EF!$B$12)</f>
        <v>8886.81</v>
      </c>
      <c r="J2684" s="13">
        <f>IF(D2684="ZZ",Brick_Kilns_EF!$E$9*(0.75),Brick_Kilns_EF!$E$9)</f>
        <v>5.6055000000000005E-4</v>
      </c>
      <c r="K2684" s="13">
        <f t="shared" si="164"/>
        <v>4.9815013454999999</v>
      </c>
      <c r="L2684" s="13">
        <f>IF(D2684="ZZ", Brick_Kilns_EF!$E$6*(0.75),Brick_Kilns_EF!$E$6)</f>
        <v>3.0299999999999999E-4</v>
      </c>
      <c r="M2684" s="13">
        <f t="shared" si="165"/>
        <v>2.6927034299999999</v>
      </c>
      <c r="N2684" s="13">
        <f>IF(D2684="ZZ",Brick_Kilns_EF!$E$7*(0.75),Brick_Kilns_EF!$E$7)</f>
        <v>2.3925000000000001E-3</v>
      </c>
      <c r="O2684" s="13">
        <f t="shared" si="166"/>
        <v>21.261692924999998</v>
      </c>
      <c r="P2684" s="13">
        <f>IF(D2684="ZZ",Brick_Kilns_EF!$E$8*(0.75),Brick_Kilns_EF!$E$8)</f>
        <v>5.399999999999999E-4</v>
      </c>
      <c r="Q2684" s="13">
        <f t="shared" si="167"/>
        <v>4.7988773999999985</v>
      </c>
    </row>
    <row r="2685" spans="1:17">
      <c r="A2685" s="13" t="s">
        <v>2696</v>
      </c>
      <c r="B2685" s="13">
        <v>23.632305680000002</v>
      </c>
      <c r="C2685" s="13">
        <v>90.426133120000003</v>
      </c>
      <c r="D2685" s="13" t="s">
        <v>2219</v>
      </c>
      <c r="E2685" s="13" t="s">
        <v>5000</v>
      </c>
      <c r="F2685" s="13" t="s">
        <v>7</v>
      </c>
      <c r="G2685" s="13" t="s">
        <v>4802</v>
      </c>
      <c r="H2685" s="13" t="s">
        <v>4816</v>
      </c>
      <c r="I2685" s="13">
        <f>(Brick_Kilns_EF!$B$13*Brick_Kilns_EF!$B$11*Brick_Kilns_EF!$B$12)</f>
        <v>8886.81</v>
      </c>
      <c r="J2685" s="13">
        <f>IF(D2685="ZZ",Brick_Kilns_EF!$E$9*(0.75),Brick_Kilns_EF!$E$9)</f>
        <v>5.6055000000000005E-4</v>
      </c>
      <c r="K2685" s="13">
        <f t="shared" si="164"/>
        <v>4.9815013454999999</v>
      </c>
      <c r="L2685" s="13">
        <f>IF(D2685="ZZ", Brick_Kilns_EF!$E$6*(0.75),Brick_Kilns_EF!$E$6)</f>
        <v>3.0299999999999999E-4</v>
      </c>
      <c r="M2685" s="13">
        <f t="shared" si="165"/>
        <v>2.6927034299999999</v>
      </c>
      <c r="N2685" s="13">
        <f>IF(D2685="ZZ",Brick_Kilns_EF!$E$7*(0.75),Brick_Kilns_EF!$E$7)</f>
        <v>2.3925000000000001E-3</v>
      </c>
      <c r="O2685" s="13">
        <f t="shared" si="166"/>
        <v>21.261692924999998</v>
      </c>
      <c r="P2685" s="13">
        <f>IF(D2685="ZZ",Brick_Kilns_EF!$E$8*(0.75),Brick_Kilns_EF!$E$8)</f>
        <v>5.399999999999999E-4</v>
      </c>
      <c r="Q2685" s="13">
        <f t="shared" si="167"/>
        <v>4.7988773999999985</v>
      </c>
    </row>
    <row r="2686" spans="1:17">
      <c r="A2686" s="13" t="s">
        <v>2697</v>
      </c>
      <c r="B2686" s="13">
        <v>23.629746740000002</v>
      </c>
      <c r="C2686" s="13">
        <v>90.421800869999998</v>
      </c>
      <c r="D2686" s="13" t="s">
        <v>2219</v>
      </c>
      <c r="E2686" s="13" t="s">
        <v>5000</v>
      </c>
      <c r="F2686" s="13" t="s">
        <v>7</v>
      </c>
      <c r="G2686" s="13" t="s">
        <v>4802</v>
      </c>
      <c r="H2686" s="13" t="s">
        <v>4816</v>
      </c>
      <c r="I2686" s="13">
        <f>(Brick_Kilns_EF!$B$13*Brick_Kilns_EF!$B$11*Brick_Kilns_EF!$B$12)</f>
        <v>8886.81</v>
      </c>
      <c r="J2686" s="13">
        <f>IF(D2686="ZZ",Brick_Kilns_EF!$E$9*(0.75),Brick_Kilns_EF!$E$9)</f>
        <v>5.6055000000000005E-4</v>
      </c>
      <c r="K2686" s="13">
        <f t="shared" si="164"/>
        <v>4.9815013454999999</v>
      </c>
      <c r="L2686" s="13">
        <f>IF(D2686="ZZ", Brick_Kilns_EF!$E$6*(0.75),Brick_Kilns_EF!$E$6)</f>
        <v>3.0299999999999999E-4</v>
      </c>
      <c r="M2686" s="13">
        <f t="shared" si="165"/>
        <v>2.6927034299999999</v>
      </c>
      <c r="N2686" s="13">
        <f>IF(D2686="ZZ",Brick_Kilns_EF!$E$7*(0.75),Brick_Kilns_EF!$E$7)</f>
        <v>2.3925000000000001E-3</v>
      </c>
      <c r="O2686" s="13">
        <f t="shared" si="166"/>
        <v>21.261692924999998</v>
      </c>
      <c r="P2686" s="13">
        <f>IF(D2686="ZZ",Brick_Kilns_EF!$E$8*(0.75),Brick_Kilns_EF!$E$8)</f>
        <v>5.399999999999999E-4</v>
      </c>
      <c r="Q2686" s="13">
        <f t="shared" si="167"/>
        <v>4.7988773999999985</v>
      </c>
    </row>
    <row r="2687" spans="1:17">
      <c r="A2687" s="13" t="s">
        <v>2698</v>
      </c>
      <c r="B2687" s="13">
        <v>23.92114072</v>
      </c>
      <c r="C2687" s="13">
        <v>90.092115559999996</v>
      </c>
      <c r="D2687" s="13" t="s">
        <v>2219</v>
      </c>
      <c r="E2687" s="13" t="s">
        <v>5000</v>
      </c>
      <c r="F2687" s="13" t="s">
        <v>7</v>
      </c>
      <c r="G2687" s="13" t="s">
        <v>4802</v>
      </c>
      <c r="H2687" s="13" t="s">
        <v>4816</v>
      </c>
      <c r="I2687" s="13">
        <f>(Brick_Kilns_EF!$B$13*Brick_Kilns_EF!$B$11*Brick_Kilns_EF!$B$12)</f>
        <v>8886.81</v>
      </c>
      <c r="J2687" s="13">
        <f>IF(D2687="ZZ",Brick_Kilns_EF!$E$9*(0.75),Brick_Kilns_EF!$E$9)</f>
        <v>5.6055000000000005E-4</v>
      </c>
      <c r="K2687" s="13">
        <f t="shared" si="164"/>
        <v>4.9815013454999999</v>
      </c>
      <c r="L2687" s="13">
        <f>IF(D2687="ZZ", Brick_Kilns_EF!$E$6*(0.75),Brick_Kilns_EF!$E$6)</f>
        <v>3.0299999999999999E-4</v>
      </c>
      <c r="M2687" s="13">
        <f t="shared" si="165"/>
        <v>2.6927034299999999</v>
      </c>
      <c r="N2687" s="13">
        <f>IF(D2687="ZZ",Brick_Kilns_EF!$E$7*(0.75),Brick_Kilns_EF!$E$7)</f>
        <v>2.3925000000000001E-3</v>
      </c>
      <c r="O2687" s="13">
        <f t="shared" si="166"/>
        <v>21.261692924999998</v>
      </c>
      <c r="P2687" s="13">
        <f>IF(D2687="ZZ",Brick_Kilns_EF!$E$8*(0.75),Brick_Kilns_EF!$E$8)</f>
        <v>5.399999999999999E-4</v>
      </c>
      <c r="Q2687" s="13">
        <f t="shared" si="167"/>
        <v>4.7988773999999985</v>
      </c>
    </row>
    <row r="2688" spans="1:17">
      <c r="A2688" s="13" t="s">
        <v>2699</v>
      </c>
      <c r="B2688" s="13">
        <v>23.638568230000001</v>
      </c>
      <c r="C2688" s="13">
        <v>90.352479840000001</v>
      </c>
      <c r="D2688" s="13" t="s">
        <v>2219</v>
      </c>
      <c r="E2688" s="13" t="s">
        <v>5000</v>
      </c>
      <c r="F2688" s="13" t="s">
        <v>7</v>
      </c>
      <c r="G2688" s="13" t="s">
        <v>4802</v>
      </c>
      <c r="H2688" s="13" t="s">
        <v>4816</v>
      </c>
      <c r="I2688" s="13">
        <f>(Brick_Kilns_EF!$B$13*Brick_Kilns_EF!$B$11*Brick_Kilns_EF!$B$12)</f>
        <v>8886.81</v>
      </c>
      <c r="J2688" s="13">
        <f>IF(D2688="ZZ",Brick_Kilns_EF!$E$9*(0.75),Brick_Kilns_EF!$E$9)</f>
        <v>5.6055000000000005E-4</v>
      </c>
      <c r="K2688" s="13">
        <f t="shared" si="164"/>
        <v>4.9815013454999999</v>
      </c>
      <c r="L2688" s="13">
        <f>IF(D2688="ZZ", Brick_Kilns_EF!$E$6*(0.75),Brick_Kilns_EF!$E$6)</f>
        <v>3.0299999999999999E-4</v>
      </c>
      <c r="M2688" s="13">
        <f t="shared" si="165"/>
        <v>2.6927034299999999</v>
      </c>
      <c r="N2688" s="13">
        <f>IF(D2688="ZZ",Brick_Kilns_EF!$E$7*(0.75),Brick_Kilns_EF!$E$7)</f>
        <v>2.3925000000000001E-3</v>
      </c>
      <c r="O2688" s="13">
        <f t="shared" si="166"/>
        <v>21.261692924999998</v>
      </c>
      <c r="P2688" s="13">
        <f>IF(D2688="ZZ",Brick_Kilns_EF!$E$8*(0.75),Brick_Kilns_EF!$E$8)</f>
        <v>5.399999999999999E-4</v>
      </c>
      <c r="Q2688" s="13">
        <f t="shared" si="167"/>
        <v>4.7988773999999985</v>
      </c>
    </row>
    <row r="2689" spans="1:17">
      <c r="A2689" s="13" t="s">
        <v>2700</v>
      </c>
      <c r="B2689" s="13">
        <v>23.913931560000002</v>
      </c>
      <c r="C2689" s="13">
        <v>90.156362200000004</v>
      </c>
      <c r="D2689" s="13" t="s">
        <v>2219</v>
      </c>
      <c r="E2689" s="13" t="s">
        <v>5000</v>
      </c>
      <c r="F2689" s="13" t="s">
        <v>7</v>
      </c>
      <c r="G2689" s="13" t="s">
        <v>4802</v>
      </c>
      <c r="H2689" s="13" t="s">
        <v>4816</v>
      </c>
      <c r="I2689" s="13">
        <f>(Brick_Kilns_EF!$B$13*Brick_Kilns_EF!$B$11*Brick_Kilns_EF!$B$12)</f>
        <v>8886.81</v>
      </c>
      <c r="J2689" s="13">
        <f>IF(D2689="ZZ",Brick_Kilns_EF!$E$9*(0.75),Brick_Kilns_EF!$E$9)</f>
        <v>5.6055000000000005E-4</v>
      </c>
      <c r="K2689" s="13">
        <f t="shared" si="164"/>
        <v>4.9815013454999999</v>
      </c>
      <c r="L2689" s="13">
        <f>IF(D2689="ZZ", Brick_Kilns_EF!$E$6*(0.75),Brick_Kilns_EF!$E$6)</f>
        <v>3.0299999999999999E-4</v>
      </c>
      <c r="M2689" s="13">
        <f t="shared" si="165"/>
        <v>2.6927034299999999</v>
      </c>
      <c r="N2689" s="13">
        <f>IF(D2689="ZZ",Brick_Kilns_EF!$E$7*(0.75),Brick_Kilns_EF!$E$7)</f>
        <v>2.3925000000000001E-3</v>
      </c>
      <c r="O2689" s="13">
        <f t="shared" si="166"/>
        <v>21.261692924999998</v>
      </c>
      <c r="P2689" s="13">
        <f>IF(D2689="ZZ",Brick_Kilns_EF!$E$8*(0.75),Brick_Kilns_EF!$E$8)</f>
        <v>5.399999999999999E-4</v>
      </c>
      <c r="Q2689" s="13">
        <f t="shared" si="167"/>
        <v>4.7988773999999985</v>
      </c>
    </row>
    <row r="2690" spans="1:17">
      <c r="A2690" s="13" t="s">
        <v>2701</v>
      </c>
      <c r="B2690" s="13">
        <v>23.91650929</v>
      </c>
      <c r="C2690" s="13">
        <v>90.157867199999998</v>
      </c>
      <c r="D2690" s="13" t="s">
        <v>2219</v>
      </c>
      <c r="E2690" s="13" t="s">
        <v>5000</v>
      </c>
      <c r="F2690" s="13" t="s">
        <v>7</v>
      </c>
      <c r="G2690" s="13" t="s">
        <v>4802</v>
      </c>
      <c r="H2690" s="13" t="s">
        <v>4816</v>
      </c>
      <c r="I2690" s="13">
        <f>(Brick_Kilns_EF!$B$13*Brick_Kilns_EF!$B$11*Brick_Kilns_EF!$B$12)</f>
        <v>8886.81</v>
      </c>
      <c r="J2690" s="13">
        <f>IF(D2690="ZZ",Brick_Kilns_EF!$E$9*(0.75),Brick_Kilns_EF!$E$9)</f>
        <v>5.6055000000000005E-4</v>
      </c>
      <c r="K2690" s="13">
        <f t="shared" si="164"/>
        <v>4.9815013454999999</v>
      </c>
      <c r="L2690" s="13">
        <f>IF(D2690="ZZ", Brick_Kilns_EF!$E$6*(0.75),Brick_Kilns_EF!$E$6)</f>
        <v>3.0299999999999999E-4</v>
      </c>
      <c r="M2690" s="13">
        <f t="shared" si="165"/>
        <v>2.6927034299999999</v>
      </c>
      <c r="N2690" s="13">
        <f>IF(D2690="ZZ",Brick_Kilns_EF!$E$7*(0.75),Brick_Kilns_EF!$E$7)</f>
        <v>2.3925000000000001E-3</v>
      </c>
      <c r="O2690" s="13">
        <f t="shared" si="166"/>
        <v>21.261692924999998</v>
      </c>
      <c r="P2690" s="13">
        <f>IF(D2690="ZZ",Brick_Kilns_EF!$E$8*(0.75),Brick_Kilns_EF!$E$8)</f>
        <v>5.399999999999999E-4</v>
      </c>
      <c r="Q2690" s="13">
        <f t="shared" si="167"/>
        <v>4.7988773999999985</v>
      </c>
    </row>
    <row r="2691" spans="1:17">
      <c r="A2691" s="13" t="s">
        <v>2702</v>
      </c>
      <c r="B2691" s="13">
        <v>23.295887789999998</v>
      </c>
      <c r="C2691" s="13">
        <v>90.270422730000007</v>
      </c>
      <c r="D2691" s="13" t="s">
        <v>2219</v>
      </c>
      <c r="E2691" s="13" t="s">
        <v>5000</v>
      </c>
      <c r="F2691" s="13" t="s">
        <v>7</v>
      </c>
      <c r="G2691" s="13" t="s">
        <v>4802</v>
      </c>
      <c r="H2691" s="13" t="s">
        <v>4816</v>
      </c>
      <c r="I2691" s="13">
        <f>(Brick_Kilns_EF!$B$13*Brick_Kilns_EF!$B$11*Brick_Kilns_EF!$B$12)</f>
        <v>8886.81</v>
      </c>
      <c r="J2691" s="13">
        <f>IF(D2691="ZZ",Brick_Kilns_EF!$E$9*(0.75),Brick_Kilns_EF!$E$9)</f>
        <v>5.6055000000000005E-4</v>
      </c>
      <c r="K2691" s="13">
        <f t="shared" ref="K2691:K2754" si="168">I2691*J2691</f>
        <v>4.9815013454999999</v>
      </c>
      <c r="L2691" s="13">
        <f>IF(D2691="ZZ", Brick_Kilns_EF!$E$6*(0.75),Brick_Kilns_EF!$E$6)</f>
        <v>3.0299999999999999E-4</v>
      </c>
      <c r="M2691" s="13">
        <f t="shared" ref="M2691:M2754" si="169">L2691*I2691</f>
        <v>2.6927034299999999</v>
      </c>
      <c r="N2691" s="13">
        <f>IF(D2691="ZZ",Brick_Kilns_EF!$E$7*(0.75),Brick_Kilns_EF!$E$7)</f>
        <v>2.3925000000000001E-3</v>
      </c>
      <c r="O2691" s="13">
        <f t="shared" ref="O2691:O2754" si="170">I2691*N2691</f>
        <v>21.261692924999998</v>
      </c>
      <c r="P2691" s="13">
        <f>IF(D2691="ZZ",Brick_Kilns_EF!$E$8*(0.75),Brick_Kilns_EF!$E$8)</f>
        <v>5.399999999999999E-4</v>
      </c>
      <c r="Q2691" s="13">
        <f t="shared" ref="Q2691:Q2754" si="171">I2691*P2691</f>
        <v>4.7988773999999985</v>
      </c>
    </row>
    <row r="2692" spans="1:17">
      <c r="A2692" s="13" t="s">
        <v>2703</v>
      </c>
      <c r="B2692" s="13">
        <v>23.64325625</v>
      </c>
      <c r="C2692" s="13">
        <v>89.808471690000005</v>
      </c>
      <c r="D2692" s="13" t="s">
        <v>2219</v>
      </c>
      <c r="E2692" s="13" t="s">
        <v>5000</v>
      </c>
      <c r="F2692" s="13" t="s">
        <v>7</v>
      </c>
      <c r="G2692" s="13" t="s">
        <v>4802</v>
      </c>
      <c r="H2692" s="13" t="s">
        <v>4816</v>
      </c>
      <c r="I2692" s="13">
        <f>(Brick_Kilns_EF!$B$13*Brick_Kilns_EF!$B$11*Brick_Kilns_EF!$B$12)</f>
        <v>8886.81</v>
      </c>
      <c r="J2692" s="13">
        <f>IF(D2692="ZZ",Brick_Kilns_EF!$E$9*(0.75),Brick_Kilns_EF!$E$9)</f>
        <v>5.6055000000000005E-4</v>
      </c>
      <c r="K2692" s="13">
        <f t="shared" si="168"/>
        <v>4.9815013454999999</v>
      </c>
      <c r="L2692" s="13">
        <f>IF(D2692="ZZ", Brick_Kilns_EF!$E$6*(0.75),Brick_Kilns_EF!$E$6)</f>
        <v>3.0299999999999999E-4</v>
      </c>
      <c r="M2692" s="13">
        <f t="shared" si="169"/>
        <v>2.6927034299999999</v>
      </c>
      <c r="N2692" s="13">
        <f>IF(D2692="ZZ",Brick_Kilns_EF!$E$7*(0.75),Brick_Kilns_EF!$E$7)</f>
        <v>2.3925000000000001E-3</v>
      </c>
      <c r="O2692" s="13">
        <f t="shared" si="170"/>
        <v>21.261692924999998</v>
      </c>
      <c r="P2692" s="13">
        <f>IF(D2692="ZZ",Brick_Kilns_EF!$E$8*(0.75),Brick_Kilns_EF!$E$8)</f>
        <v>5.399999999999999E-4</v>
      </c>
      <c r="Q2692" s="13">
        <f t="shared" si="171"/>
        <v>4.7988773999999985</v>
      </c>
    </row>
    <row r="2693" spans="1:17">
      <c r="A2693" s="13" t="s">
        <v>2704</v>
      </c>
      <c r="B2693" s="13">
        <v>24.907260749999999</v>
      </c>
      <c r="C2693" s="13">
        <v>88.925598449999995</v>
      </c>
      <c r="D2693" s="13" t="s">
        <v>2219</v>
      </c>
      <c r="E2693" s="13" t="s">
        <v>5000</v>
      </c>
      <c r="F2693" s="13" t="s">
        <v>42</v>
      </c>
      <c r="G2693" s="13" t="s">
        <v>4802</v>
      </c>
      <c r="H2693" s="13" t="s">
        <v>4816</v>
      </c>
      <c r="I2693" s="13">
        <f>(Brick_Kilns_EF!$B$13*Brick_Kilns_EF!$B$11*Brick_Kilns_EF!$B$12)</f>
        <v>8886.81</v>
      </c>
      <c r="J2693" s="13">
        <f>IF(D2693="ZZ",Brick_Kilns_EF!$E$9*(0.75),Brick_Kilns_EF!$E$9)</f>
        <v>5.6055000000000005E-4</v>
      </c>
      <c r="K2693" s="13">
        <f t="shared" si="168"/>
        <v>4.9815013454999999</v>
      </c>
      <c r="L2693" s="13">
        <f>IF(D2693="ZZ", Brick_Kilns_EF!$E$6*(0.75),Brick_Kilns_EF!$E$6)</f>
        <v>3.0299999999999999E-4</v>
      </c>
      <c r="M2693" s="13">
        <f t="shared" si="169"/>
        <v>2.6927034299999999</v>
      </c>
      <c r="N2693" s="13">
        <f>IF(D2693="ZZ",Brick_Kilns_EF!$E$7*(0.75),Brick_Kilns_EF!$E$7)</f>
        <v>2.3925000000000001E-3</v>
      </c>
      <c r="O2693" s="13">
        <f t="shared" si="170"/>
        <v>21.261692924999998</v>
      </c>
      <c r="P2693" s="13">
        <f>IF(D2693="ZZ",Brick_Kilns_EF!$E$8*(0.75),Brick_Kilns_EF!$E$8)</f>
        <v>5.399999999999999E-4</v>
      </c>
      <c r="Q2693" s="13">
        <f t="shared" si="171"/>
        <v>4.7988773999999985</v>
      </c>
    </row>
    <row r="2694" spans="1:17">
      <c r="A2694" s="13" t="s">
        <v>2705</v>
      </c>
      <c r="B2694" s="13">
        <v>23.84804316</v>
      </c>
      <c r="C2694" s="13">
        <v>88.727357510000004</v>
      </c>
      <c r="D2694" s="13" t="s">
        <v>2219</v>
      </c>
      <c r="E2694" s="13" t="s">
        <v>5000</v>
      </c>
      <c r="F2694" s="13" t="s">
        <v>9</v>
      </c>
      <c r="G2694" s="13" t="s">
        <v>4802</v>
      </c>
      <c r="H2694" s="13" t="s">
        <v>4816</v>
      </c>
      <c r="I2694" s="13">
        <f>(Brick_Kilns_EF!$B$13*Brick_Kilns_EF!$B$11*Brick_Kilns_EF!$B$12)</f>
        <v>8886.81</v>
      </c>
      <c r="J2694" s="13">
        <f>IF(D2694="ZZ",Brick_Kilns_EF!$E$9*(0.75),Brick_Kilns_EF!$E$9)</f>
        <v>5.6055000000000005E-4</v>
      </c>
      <c r="K2694" s="13">
        <f t="shared" si="168"/>
        <v>4.9815013454999999</v>
      </c>
      <c r="L2694" s="13">
        <f>IF(D2694="ZZ", Brick_Kilns_EF!$E$6*(0.75),Brick_Kilns_EF!$E$6)</f>
        <v>3.0299999999999999E-4</v>
      </c>
      <c r="M2694" s="13">
        <f t="shared" si="169"/>
        <v>2.6927034299999999</v>
      </c>
      <c r="N2694" s="13">
        <f>IF(D2694="ZZ",Brick_Kilns_EF!$E$7*(0.75),Brick_Kilns_EF!$E$7)</f>
        <v>2.3925000000000001E-3</v>
      </c>
      <c r="O2694" s="13">
        <f t="shared" si="170"/>
        <v>21.261692924999998</v>
      </c>
      <c r="P2694" s="13">
        <f>IF(D2694="ZZ",Brick_Kilns_EF!$E$8*(0.75),Brick_Kilns_EF!$E$8)</f>
        <v>5.399999999999999E-4</v>
      </c>
      <c r="Q2694" s="13">
        <f t="shared" si="171"/>
        <v>4.7988773999999985</v>
      </c>
    </row>
    <row r="2695" spans="1:17">
      <c r="A2695" s="13" t="s">
        <v>2706</v>
      </c>
      <c r="B2695" s="13">
        <v>23.119188739999998</v>
      </c>
      <c r="C2695" s="13">
        <v>89.278306799999996</v>
      </c>
      <c r="D2695" s="13" t="s">
        <v>2219</v>
      </c>
      <c r="E2695" s="13" t="s">
        <v>5000</v>
      </c>
      <c r="F2695" s="13" t="s">
        <v>9</v>
      </c>
      <c r="G2695" s="13" t="s">
        <v>4802</v>
      </c>
      <c r="H2695" s="13" t="s">
        <v>4816</v>
      </c>
      <c r="I2695" s="13">
        <f>(Brick_Kilns_EF!$B$13*Brick_Kilns_EF!$B$11*Brick_Kilns_EF!$B$12)</f>
        <v>8886.81</v>
      </c>
      <c r="J2695" s="13">
        <f>IF(D2695="ZZ",Brick_Kilns_EF!$E$9*(0.75),Brick_Kilns_EF!$E$9)</f>
        <v>5.6055000000000005E-4</v>
      </c>
      <c r="K2695" s="13">
        <f t="shared" si="168"/>
        <v>4.9815013454999999</v>
      </c>
      <c r="L2695" s="13">
        <f>IF(D2695="ZZ", Brick_Kilns_EF!$E$6*(0.75),Brick_Kilns_EF!$E$6)</f>
        <v>3.0299999999999999E-4</v>
      </c>
      <c r="M2695" s="13">
        <f t="shared" si="169"/>
        <v>2.6927034299999999</v>
      </c>
      <c r="N2695" s="13">
        <f>IF(D2695="ZZ",Brick_Kilns_EF!$E$7*(0.75),Brick_Kilns_EF!$E$7)</f>
        <v>2.3925000000000001E-3</v>
      </c>
      <c r="O2695" s="13">
        <f t="shared" si="170"/>
        <v>21.261692924999998</v>
      </c>
      <c r="P2695" s="13">
        <f>IF(D2695="ZZ",Brick_Kilns_EF!$E$8*(0.75),Brick_Kilns_EF!$E$8)</f>
        <v>5.399999999999999E-4</v>
      </c>
      <c r="Q2695" s="13">
        <f t="shared" si="171"/>
        <v>4.7988773999999985</v>
      </c>
    </row>
    <row r="2696" spans="1:17">
      <c r="A2696" s="13" t="s">
        <v>2707</v>
      </c>
      <c r="B2696" s="13">
        <v>23.27473775</v>
      </c>
      <c r="C2696" s="13">
        <v>90.171250670000006</v>
      </c>
      <c r="D2696" s="13" t="s">
        <v>2219</v>
      </c>
      <c r="E2696" s="13" t="s">
        <v>5000</v>
      </c>
      <c r="F2696" s="13" t="s">
        <v>7</v>
      </c>
      <c r="G2696" s="13" t="s">
        <v>4802</v>
      </c>
      <c r="H2696" s="13" t="s">
        <v>4816</v>
      </c>
      <c r="I2696" s="13">
        <f>(Brick_Kilns_EF!$B$13*Brick_Kilns_EF!$B$11*Brick_Kilns_EF!$B$12)</f>
        <v>8886.81</v>
      </c>
      <c r="J2696" s="13">
        <f>IF(D2696="ZZ",Brick_Kilns_EF!$E$9*(0.75),Brick_Kilns_EF!$E$9)</f>
        <v>5.6055000000000005E-4</v>
      </c>
      <c r="K2696" s="13">
        <f t="shared" si="168"/>
        <v>4.9815013454999999</v>
      </c>
      <c r="L2696" s="13">
        <f>IF(D2696="ZZ", Brick_Kilns_EF!$E$6*(0.75),Brick_Kilns_EF!$E$6)</f>
        <v>3.0299999999999999E-4</v>
      </c>
      <c r="M2696" s="13">
        <f t="shared" si="169"/>
        <v>2.6927034299999999</v>
      </c>
      <c r="N2696" s="13">
        <f>IF(D2696="ZZ",Brick_Kilns_EF!$E$7*(0.75),Brick_Kilns_EF!$E$7)</f>
        <v>2.3925000000000001E-3</v>
      </c>
      <c r="O2696" s="13">
        <f t="shared" si="170"/>
        <v>21.261692924999998</v>
      </c>
      <c r="P2696" s="13">
        <f>IF(D2696="ZZ",Brick_Kilns_EF!$E$8*(0.75),Brick_Kilns_EF!$E$8)</f>
        <v>5.399999999999999E-4</v>
      </c>
      <c r="Q2696" s="13">
        <f t="shared" si="171"/>
        <v>4.7988773999999985</v>
      </c>
    </row>
    <row r="2697" spans="1:17">
      <c r="A2697" s="13" t="s">
        <v>2708</v>
      </c>
      <c r="B2697" s="13">
        <v>23.799026749999999</v>
      </c>
      <c r="C2697" s="13">
        <v>89.298387090000006</v>
      </c>
      <c r="D2697" s="13" t="s">
        <v>2219</v>
      </c>
      <c r="E2697" s="13" t="s">
        <v>5000</v>
      </c>
      <c r="F2697" s="13" t="s">
        <v>9</v>
      </c>
      <c r="G2697" s="13" t="s">
        <v>4802</v>
      </c>
      <c r="H2697" s="13" t="s">
        <v>4816</v>
      </c>
      <c r="I2697" s="13">
        <f>(Brick_Kilns_EF!$B$13*Brick_Kilns_EF!$B$11*Brick_Kilns_EF!$B$12)</f>
        <v>8886.81</v>
      </c>
      <c r="J2697" s="13">
        <f>IF(D2697="ZZ",Brick_Kilns_EF!$E$9*(0.75),Brick_Kilns_EF!$E$9)</f>
        <v>5.6055000000000005E-4</v>
      </c>
      <c r="K2697" s="13">
        <f t="shared" si="168"/>
        <v>4.9815013454999999</v>
      </c>
      <c r="L2697" s="13">
        <f>IF(D2697="ZZ", Brick_Kilns_EF!$E$6*(0.75),Brick_Kilns_EF!$E$6)</f>
        <v>3.0299999999999999E-4</v>
      </c>
      <c r="M2697" s="13">
        <f t="shared" si="169"/>
        <v>2.6927034299999999</v>
      </c>
      <c r="N2697" s="13">
        <f>IF(D2697="ZZ",Brick_Kilns_EF!$E$7*(0.75),Brick_Kilns_EF!$E$7)</f>
        <v>2.3925000000000001E-3</v>
      </c>
      <c r="O2697" s="13">
        <f t="shared" si="170"/>
        <v>21.261692924999998</v>
      </c>
      <c r="P2697" s="13">
        <f>IF(D2697="ZZ",Brick_Kilns_EF!$E$8*(0.75),Brick_Kilns_EF!$E$8)</f>
        <v>5.399999999999999E-4</v>
      </c>
      <c r="Q2697" s="13">
        <f t="shared" si="171"/>
        <v>4.7988773999999985</v>
      </c>
    </row>
    <row r="2698" spans="1:17">
      <c r="A2698" s="13" t="s">
        <v>2709</v>
      </c>
      <c r="B2698" s="13">
        <v>22.772929309999999</v>
      </c>
      <c r="C2698" s="13">
        <v>89.476222410000005</v>
      </c>
      <c r="D2698" s="13" t="s">
        <v>2219</v>
      </c>
      <c r="E2698" s="13" t="s">
        <v>5000</v>
      </c>
      <c r="F2698" s="13" t="s">
        <v>9</v>
      </c>
      <c r="G2698" s="13" t="s">
        <v>4802</v>
      </c>
      <c r="H2698" s="13" t="s">
        <v>4816</v>
      </c>
      <c r="I2698" s="13">
        <f>(Brick_Kilns_EF!$B$13*Brick_Kilns_EF!$B$11*Brick_Kilns_EF!$B$12)</f>
        <v>8886.81</v>
      </c>
      <c r="J2698" s="13">
        <f>IF(D2698="ZZ",Brick_Kilns_EF!$E$9*(0.75),Brick_Kilns_EF!$E$9)</f>
        <v>5.6055000000000005E-4</v>
      </c>
      <c r="K2698" s="13">
        <f t="shared" si="168"/>
        <v>4.9815013454999999</v>
      </c>
      <c r="L2698" s="13">
        <f>IF(D2698="ZZ", Brick_Kilns_EF!$E$6*(0.75),Brick_Kilns_EF!$E$6)</f>
        <v>3.0299999999999999E-4</v>
      </c>
      <c r="M2698" s="13">
        <f t="shared" si="169"/>
        <v>2.6927034299999999</v>
      </c>
      <c r="N2698" s="13">
        <f>IF(D2698="ZZ",Brick_Kilns_EF!$E$7*(0.75),Brick_Kilns_EF!$E$7)</f>
        <v>2.3925000000000001E-3</v>
      </c>
      <c r="O2698" s="13">
        <f t="shared" si="170"/>
        <v>21.261692924999998</v>
      </c>
      <c r="P2698" s="13">
        <f>IF(D2698="ZZ",Brick_Kilns_EF!$E$8*(0.75),Brick_Kilns_EF!$E$8)</f>
        <v>5.399999999999999E-4</v>
      </c>
      <c r="Q2698" s="13">
        <f t="shared" si="171"/>
        <v>4.7988773999999985</v>
      </c>
    </row>
    <row r="2699" spans="1:17">
      <c r="A2699" s="13" t="s">
        <v>2710</v>
      </c>
      <c r="B2699" s="13">
        <v>23.10971778</v>
      </c>
      <c r="C2699" s="13">
        <v>89.250501330000006</v>
      </c>
      <c r="D2699" s="13" t="s">
        <v>2219</v>
      </c>
      <c r="E2699" s="13" t="s">
        <v>5000</v>
      </c>
      <c r="F2699" s="13" t="s">
        <v>9</v>
      </c>
      <c r="G2699" s="13" t="s">
        <v>4802</v>
      </c>
      <c r="H2699" s="13" t="s">
        <v>4816</v>
      </c>
      <c r="I2699" s="13">
        <f>(Brick_Kilns_EF!$B$13*Brick_Kilns_EF!$B$11*Brick_Kilns_EF!$B$12)</f>
        <v>8886.81</v>
      </c>
      <c r="J2699" s="13">
        <f>IF(D2699="ZZ",Brick_Kilns_EF!$E$9*(0.75),Brick_Kilns_EF!$E$9)</f>
        <v>5.6055000000000005E-4</v>
      </c>
      <c r="K2699" s="13">
        <f t="shared" si="168"/>
        <v>4.9815013454999999</v>
      </c>
      <c r="L2699" s="13">
        <f>IF(D2699="ZZ", Brick_Kilns_EF!$E$6*(0.75),Brick_Kilns_EF!$E$6)</f>
        <v>3.0299999999999999E-4</v>
      </c>
      <c r="M2699" s="13">
        <f t="shared" si="169"/>
        <v>2.6927034299999999</v>
      </c>
      <c r="N2699" s="13">
        <f>IF(D2699="ZZ",Brick_Kilns_EF!$E$7*(0.75),Brick_Kilns_EF!$E$7)</f>
        <v>2.3925000000000001E-3</v>
      </c>
      <c r="O2699" s="13">
        <f t="shared" si="170"/>
        <v>21.261692924999998</v>
      </c>
      <c r="P2699" s="13">
        <f>IF(D2699="ZZ",Brick_Kilns_EF!$E$8*(0.75),Brick_Kilns_EF!$E$8)</f>
        <v>5.399999999999999E-4</v>
      </c>
      <c r="Q2699" s="13">
        <f t="shared" si="171"/>
        <v>4.7988773999999985</v>
      </c>
    </row>
    <row r="2700" spans="1:17">
      <c r="A2700" s="13" t="s">
        <v>2711</v>
      </c>
      <c r="B2700" s="13">
        <v>23.109163729999999</v>
      </c>
      <c r="C2700" s="13">
        <v>89.252930829999997</v>
      </c>
      <c r="D2700" s="13" t="s">
        <v>2219</v>
      </c>
      <c r="E2700" s="13" t="s">
        <v>5000</v>
      </c>
      <c r="F2700" s="13" t="s">
        <v>9</v>
      </c>
      <c r="G2700" s="13" t="s">
        <v>4802</v>
      </c>
      <c r="H2700" s="13" t="s">
        <v>4816</v>
      </c>
      <c r="I2700" s="13">
        <f>(Brick_Kilns_EF!$B$13*Brick_Kilns_EF!$B$11*Brick_Kilns_EF!$B$12)</f>
        <v>8886.81</v>
      </c>
      <c r="J2700" s="13">
        <f>IF(D2700="ZZ",Brick_Kilns_EF!$E$9*(0.75),Brick_Kilns_EF!$E$9)</f>
        <v>5.6055000000000005E-4</v>
      </c>
      <c r="K2700" s="13">
        <f t="shared" si="168"/>
        <v>4.9815013454999999</v>
      </c>
      <c r="L2700" s="13">
        <f>IF(D2700="ZZ", Brick_Kilns_EF!$E$6*(0.75),Brick_Kilns_EF!$E$6)</f>
        <v>3.0299999999999999E-4</v>
      </c>
      <c r="M2700" s="13">
        <f t="shared" si="169"/>
        <v>2.6927034299999999</v>
      </c>
      <c r="N2700" s="13">
        <f>IF(D2700="ZZ",Brick_Kilns_EF!$E$7*(0.75),Brick_Kilns_EF!$E$7)</f>
        <v>2.3925000000000001E-3</v>
      </c>
      <c r="O2700" s="13">
        <f t="shared" si="170"/>
        <v>21.261692924999998</v>
      </c>
      <c r="P2700" s="13">
        <f>IF(D2700="ZZ",Brick_Kilns_EF!$E$8*(0.75),Brick_Kilns_EF!$E$8)</f>
        <v>5.399999999999999E-4</v>
      </c>
      <c r="Q2700" s="13">
        <f t="shared" si="171"/>
        <v>4.7988773999999985</v>
      </c>
    </row>
    <row r="2701" spans="1:17">
      <c r="A2701" s="13" t="s">
        <v>2712</v>
      </c>
      <c r="B2701" s="13">
        <v>24.027218609999998</v>
      </c>
      <c r="C2701" s="13">
        <v>88.944453730000006</v>
      </c>
      <c r="D2701" s="13" t="s">
        <v>2219</v>
      </c>
      <c r="E2701" s="13" t="s">
        <v>5000</v>
      </c>
      <c r="F2701" s="13" t="s">
        <v>9</v>
      </c>
      <c r="G2701" s="13" t="s">
        <v>4802</v>
      </c>
      <c r="H2701" s="13" t="s">
        <v>4816</v>
      </c>
      <c r="I2701" s="13">
        <f>(Brick_Kilns_EF!$B$13*Brick_Kilns_EF!$B$11*Brick_Kilns_EF!$B$12)</f>
        <v>8886.81</v>
      </c>
      <c r="J2701" s="13">
        <f>IF(D2701="ZZ",Brick_Kilns_EF!$E$9*(0.75),Brick_Kilns_EF!$E$9)</f>
        <v>5.6055000000000005E-4</v>
      </c>
      <c r="K2701" s="13">
        <f t="shared" si="168"/>
        <v>4.9815013454999999</v>
      </c>
      <c r="L2701" s="13">
        <f>IF(D2701="ZZ", Brick_Kilns_EF!$E$6*(0.75),Brick_Kilns_EF!$E$6)</f>
        <v>3.0299999999999999E-4</v>
      </c>
      <c r="M2701" s="13">
        <f t="shared" si="169"/>
        <v>2.6927034299999999</v>
      </c>
      <c r="N2701" s="13">
        <f>IF(D2701="ZZ",Brick_Kilns_EF!$E$7*(0.75),Brick_Kilns_EF!$E$7)</f>
        <v>2.3925000000000001E-3</v>
      </c>
      <c r="O2701" s="13">
        <f t="shared" si="170"/>
        <v>21.261692924999998</v>
      </c>
      <c r="P2701" s="13">
        <f>IF(D2701="ZZ",Brick_Kilns_EF!$E$8*(0.75),Brick_Kilns_EF!$E$8)</f>
        <v>5.399999999999999E-4</v>
      </c>
      <c r="Q2701" s="13">
        <f t="shared" si="171"/>
        <v>4.7988773999999985</v>
      </c>
    </row>
    <row r="2702" spans="1:17">
      <c r="A2702" s="13" t="s">
        <v>2713</v>
      </c>
      <c r="B2702" s="13">
        <v>24.02387555</v>
      </c>
      <c r="C2702" s="13">
        <v>88.945958730000001</v>
      </c>
      <c r="D2702" s="13" t="s">
        <v>2219</v>
      </c>
      <c r="E2702" s="13" t="s">
        <v>5000</v>
      </c>
      <c r="F2702" s="13" t="s">
        <v>9</v>
      </c>
      <c r="G2702" s="13" t="s">
        <v>4802</v>
      </c>
      <c r="H2702" s="13" t="s">
        <v>4816</v>
      </c>
      <c r="I2702" s="13">
        <f>(Brick_Kilns_EF!$B$13*Brick_Kilns_EF!$B$11*Brick_Kilns_EF!$B$12)</f>
        <v>8886.81</v>
      </c>
      <c r="J2702" s="13">
        <f>IF(D2702="ZZ",Brick_Kilns_EF!$E$9*(0.75),Brick_Kilns_EF!$E$9)</f>
        <v>5.6055000000000005E-4</v>
      </c>
      <c r="K2702" s="13">
        <f t="shared" si="168"/>
        <v>4.9815013454999999</v>
      </c>
      <c r="L2702" s="13">
        <f>IF(D2702="ZZ", Brick_Kilns_EF!$E$6*(0.75),Brick_Kilns_EF!$E$6)</f>
        <v>3.0299999999999999E-4</v>
      </c>
      <c r="M2702" s="13">
        <f t="shared" si="169"/>
        <v>2.6927034299999999</v>
      </c>
      <c r="N2702" s="13">
        <f>IF(D2702="ZZ",Brick_Kilns_EF!$E$7*(0.75),Brick_Kilns_EF!$E$7)</f>
        <v>2.3925000000000001E-3</v>
      </c>
      <c r="O2702" s="13">
        <f t="shared" si="170"/>
        <v>21.261692924999998</v>
      </c>
      <c r="P2702" s="13">
        <f>IF(D2702="ZZ",Brick_Kilns_EF!$E$8*(0.75),Brick_Kilns_EF!$E$8)</f>
        <v>5.399999999999999E-4</v>
      </c>
      <c r="Q2702" s="13">
        <f t="shared" si="171"/>
        <v>4.7988773999999985</v>
      </c>
    </row>
    <row r="2703" spans="1:17">
      <c r="A2703" s="13" t="s">
        <v>2714</v>
      </c>
      <c r="B2703" s="13">
        <v>23.768161630000002</v>
      </c>
      <c r="C2703" s="13">
        <v>90.322326810000007</v>
      </c>
      <c r="D2703" s="13" t="s">
        <v>2219</v>
      </c>
      <c r="E2703" s="13" t="s">
        <v>5000</v>
      </c>
      <c r="F2703" s="13" t="s">
        <v>7</v>
      </c>
      <c r="G2703" s="13" t="s">
        <v>4802</v>
      </c>
      <c r="H2703" s="13" t="s">
        <v>4816</v>
      </c>
      <c r="I2703" s="13">
        <f>(Brick_Kilns_EF!$B$13*Brick_Kilns_EF!$B$11*Brick_Kilns_EF!$B$12)</f>
        <v>8886.81</v>
      </c>
      <c r="J2703" s="13">
        <f>IF(D2703="ZZ",Brick_Kilns_EF!$E$9*(0.75),Brick_Kilns_EF!$E$9)</f>
        <v>5.6055000000000005E-4</v>
      </c>
      <c r="K2703" s="13">
        <f t="shared" si="168"/>
        <v>4.9815013454999999</v>
      </c>
      <c r="L2703" s="13">
        <f>IF(D2703="ZZ", Brick_Kilns_EF!$E$6*(0.75),Brick_Kilns_EF!$E$6)</f>
        <v>3.0299999999999999E-4</v>
      </c>
      <c r="M2703" s="13">
        <f t="shared" si="169"/>
        <v>2.6927034299999999</v>
      </c>
      <c r="N2703" s="13">
        <f>IF(D2703="ZZ",Brick_Kilns_EF!$E$7*(0.75),Brick_Kilns_EF!$E$7)</f>
        <v>2.3925000000000001E-3</v>
      </c>
      <c r="O2703" s="13">
        <f t="shared" si="170"/>
        <v>21.261692924999998</v>
      </c>
      <c r="P2703" s="13">
        <f>IF(D2703="ZZ",Brick_Kilns_EF!$E$8*(0.75),Brick_Kilns_EF!$E$8)</f>
        <v>5.399999999999999E-4</v>
      </c>
      <c r="Q2703" s="13">
        <f t="shared" si="171"/>
        <v>4.7988773999999985</v>
      </c>
    </row>
    <row r="2704" spans="1:17">
      <c r="A2704" s="13" t="s">
        <v>2715</v>
      </c>
      <c r="B2704" s="13">
        <v>23.76566373</v>
      </c>
      <c r="C2704" s="13">
        <v>90.32501431</v>
      </c>
      <c r="D2704" s="13" t="s">
        <v>2219</v>
      </c>
      <c r="E2704" s="13" t="s">
        <v>5000</v>
      </c>
      <c r="F2704" s="13" t="s">
        <v>7</v>
      </c>
      <c r="G2704" s="13" t="s">
        <v>4802</v>
      </c>
      <c r="H2704" s="13" t="s">
        <v>4816</v>
      </c>
      <c r="I2704" s="13">
        <f>(Brick_Kilns_EF!$B$13*Brick_Kilns_EF!$B$11*Brick_Kilns_EF!$B$12)</f>
        <v>8886.81</v>
      </c>
      <c r="J2704" s="13">
        <f>IF(D2704="ZZ",Brick_Kilns_EF!$E$9*(0.75),Brick_Kilns_EF!$E$9)</f>
        <v>5.6055000000000005E-4</v>
      </c>
      <c r="K2704" s="13">
        <f t="shared" si="168"/>
        <v>4.9815013454999999</v>
      </c>
      <c r="L2704" s="13">
        <f>IF(D2704="ZZ", Brick_Kilns_EF!$E$6*(0.75),Brick_Kilns_EF!$E$6)</f>
        <v>3.0299999999999999E-4</v>
      </c>
      <c r="M2704" s="13">
        <f t="shared" si="169"/>
        <v>2.6927034299999999</v>
      </c>
      <c r="N2704" s="13">
        <f>IF(D2704="ZZ",Brick_Kilns_EF!$E$7*(0.75),Brick_Kilns_EF!$E$7)</f>
        <v>2.3925000000000001E-3</v>
      </c>
      <c r="O2704" s="13">
        <f t="shared" si="170"/>
        <v>21.261692924999998</v>
      </c>
      <c r="P2704" s="13">
        <f>IF(D2704="ZZ",Brick_Kilns_EF!$E$8*(0.75),Brick_Kilns_EF!$E$8)</f>
        <v>5.399999999999999E-4</v>
      </c>
      <c r="Q2704" s="13">
        <f t="shared" si="171"/>
        <v>4.7988773999999985</v>
      </c>
    </row>
    <row r="2705" spans="1:17">
      <c r="A2705" s="13" t="s">
        <v>2716</v>
      </c>
      <c r="B2705" s="13">
        <v>23.792591850000001</v>
      </c>
      <c r="C2705" s="13">
        <v>90.323357220000005</v>
      </c>
      <c r="D2705" s="13" t="s">
        <v>2219</v>
      </c>
      <c r="E2705" s="13" t="s">
        <v>5000</v>
      </c>
      <c r="F2705" s="13" t="s">
        <v>7</v>
      </c>
      <c r="G2705" s="13" t="s">
        <v>4802</v>
      </c>
      <c r="H2705" s="13" t="s">
        <v>4816</v>
      </c>
      <c r="I2705" s="13">
        <f>(Brick_Kilns_EF!$B$13*Brick_Kilns_EF!$B$11*Brick_Kilns_EF!$B$12)</f>
        <v>8886.81</v>
      </c>
      <c r="J2705" s="13">
        <f>IF(D2705="ZZ",Brick_Kilns_EF!$E$9*(0.75),Brick_Kilns_EF!$E$9)</f>
        <v>5.6055000000000005E-4</v>
      </c>
      <c r="K2705" s="13">
        <f t="shared" si="168"/>
        <v>4.9815013454999999</v>
      </c>
      <c r="L2705" s="13">
        <f>IF(D2705="ZZ", Brick_Kilns_EF!$E$6*(0.75),Brick_Kilns_EF!$E$6)</f>
        <v>3.0299999999999999E-4</v>
      </c>
      <c r="M2705" s="13">
        <f t="shared" si="169"/>
        <v>2.6927034299999999</v>
      </c>
      <c r="N2705" s="13">
        <f>IF(D2705="ZZ",Brick_Kilns_EF!$E$7*(0.75),Brick_Kilns_EF!$E$7)</f>
        <v>2.3925000000000001E-3</v>
      </c>
      <c r="O2705" s="13">
        <f t="shared" si="170"/>
        <v>21.261692924999998</v>
      </c>
      <c r="P2705" s="13">
        <f>IF(D2705="ZZ",Brick_Kilns_EF!$E$8*(0.75),Brick_Kilns_EF!$E$8)</f>
        <v>5.399999999999999E-4</v>
      </c>
      <c r="Q2705" s="13">
        <f t="shared" si="171"/>
        <v>4.7988773999999985</v>
      </c>
    </row>
    <row r="2706" spans="1:17">
      <c r="A2706" s="13" t="s">
        <v>2717</v>
      </c>
      <c r="B2706" s="13">
        <v>23.795150799999998</v>
      </c>
      <c r="C2706" s="13">
        <v>90.323975340000004</v>
      </c>
      <c r="D2706" s="13" t="s">
        <v>2219</v>
      </c>
      <c r="E2706" s="13" t="s">
        <v>5000</v>
      </c>
      <c r="F2706" s="13" t="s">
        <v>7</v>
      </c>
      <c r="G2706" s="13" t="s">
        <v>4802</v>
      </c>
      <c r="H2706" s="13" t="s">
        <v>4816</v>
      </c>
      <c r="I2706" s="13">
        <f>(Brick_Kilns_EF!$B$13*Brick_Kilns_EF!$B$11*Brick_Kilns_EF!$B$12)</f>
        <v>8886.81</v>
      </c>
      <c r="J2706" s="13">
        <f>IF(D2706="ZZ",Brick_Kilns_EF!$E$9*(0.75),Brick_Kilns_EF!$E$9)</f>
        <v>5.6055000000000005E-4</v>
      </c>
      <c r="K2706" s="13">
        <f t="shared" si="168"/>
        <v>4.9815013454999999</v>
      </c>
      <c r="L2706" s="13">
        <f>IF(D2706="ZZ", Brick_Kilns_EF!$E$6*(0.75),Brick_Kilns_EF!$E$6)</f>
        <v>3.0299999999999999E-4</v>
      </c>
      <c r="M2706" s="13">
        <f t="shared" si="169"/>
        <v>2.6927034299999999</v>
      </c>
      <c r="N2706" s="13">
        <f>IF(D2706="ZZ",Brick_Kilns_EF!$E$7*(0.75),Brick_Kilns_EF!$E$7)</f>
        <v>2.3925000000000001E-3</v>
      </c>
      <c r="O2706" s="13">
        <f t="shared" si="170"/>
        <v>21.261692924999998</v>
      </c>
      <c r="P2706" s="13">
        <f>IF(D2706="ZZ",Brick_Kilns_EF!$E$8*(0.75),Brick_Kilns_EF!$E$8)</f>
        <v>5.399999999999999E-4</v>
      </c>
      <c r="Q2706" s="13">
        <f t="shared" si="171"/>
        <v>4.7988773999999985</v>
      </c>
    </row>
    <row r="2707" spans="1:17">
      <c r="A2707" s="13" t="s">
        <v>2718</v>
      </c>
      <c r="B2707" s="13">
        <v>22.990574160000001</v>
      </c>
      <c r="C2707" s="13">
        <v>89.805401399999994</v>
      </c>
      <c r="D2707" s="13" t="s">
        <v>2219</v>
      </c>
      <c r="E2707" s="13" t="s">
        <v>5000</v>
      </c>
      <c r="F2707" s="13" t="s">
        <v>7</v>
      </c>
      <c r="G2707" s="13" t="s">
        <v>4802</v>
      </c>
      <c r="H2707" s="13" t="s">
        <v>4816</v>
      </c>
      <c r="I2707" s="13">
        <f>(Brick_Kilns_EF!$B$13*Brick_Kilns_EF!$B$11*Brick_Kilns_EF!$B$12)</f>
        <v>8886.81</v>
      </c>
      <c r="J2707" s="13">
        <f>IF(D2707="ZZ",Brick_Kilns_EF!$E$9*(0.75),Brick_Kilns_EF!$E$9)</f>
        <v>5.6055000000000005E-4</v>
      </c>
      <c r="K2707" s="13">
        <f t="shared" si="168"/>
        <v>4.9815013454999999</v>
      </c>
      <c r="L2707" s="13">
        <f>IF(D2707="ZZ", Brick_Kilns_EF!$E$6*(0.75),Brick_Kilns_EF!$E$6)</f>
        <v>3.0299999999999999E-4</v>
      </c>
      <c r="M2707" s="13">
        <f t="shared" si="169"/>
        <v>2.6927034299999999</v>
      </c>
      <c r="N2707" s="13">
        <f>IF(D2707="ZZ",Brick_Kilns_EF!$E$7*(0.75),Brick_Kilns_EF!$E$7)</f>
        <v>2.3925000000000001E-3</v>
      </c>
      <c r="O2707" s="13">
        <f t="shared" si="170"/>
        <v>21.261692924999998</v>
      </c>
      <c r="P2707" s="13">
        <f>IF(D2707="ZZ",Brick_Kilns_EF!$E$8*(0.75),Brick_Kilns_EF!$E$8)</f>
        <v>5.399999999999999E-4</v>
      </c>
      <c r="Q2707" s="13">
        <f t="shared" si="171"/>
        <v>4.7988773999999985</v>
      </c>
    </row>
    <row r="2708" spans="1:17">
      <c r="A2708" s="13" t="s">
        <v>2719</v>
      </c>
      <c r="B2708" s="13">
        <v>23.624756690000002</v>
      </c>
      <c r="C2708" s="13">
        <v>89.832136059999996</v>
      </c>
      <c r="D2708" s="13" t="s">
        <v>2219</v>
      </c>
      <c r="E2708" s="13" t="s">
        <v>5000</v>
      </c>
      <c r="F2708" s="13" t="s">
        <v>7</v>
      </c>
      <c r="G2708" s="13" t="s">
        <v>4802</v>
      </c>
      <c r="H2708" s="13" t="s">
        <v>4816</v>
      </c>
      <c r="I2708" s="13">
        <f>(Brick_Kilns_EF!$B$13*Brick_Kilns_EF!$B$11*Brick_Kilns_EF!$B$12)</f>
        <v>8886.81</v>
      </c>
      <c r="J2708" s="13">
        <f>IF(D2708="ZZ",Brick_Kilns_EF!$E$9*(0.75),Brick_Kilns_EF!$E$9)</f>
        <v>5.6055000000000005E-4</v>
      </c>
      <c r="K2708" s="13">
        <f t="shared" si="168"/>
        <v>4.9815013454999999</v>
      </c>
      <c r="L2708" s="13">
        <f>IF(D2708="ZZ", Brick_Kilns_EF!$E$6*(0.75),Brick_Kilns_EF!$E$6)</f>
        <v>3.0299999999999999E-4</v>
      </c>
      <c r="M2708" s="13">
        <f t="shared" si="169"/>
        <v>2.6927034299999999</v>
      </c>
      <c r="N2708" s="13">
        <f>IF(D2708="ZZ",Brick_Kilns_EF!$E$7*(0.75),Brick_Kilns_EF!$E$7)</f>
        <v>2.3925000000000001E-3</v>
      </c>
      <c r="O2708" s="13">
        <f t="shared" si="170"/>
        <v>21.261692924999998</v>
      </c>
      <c r="P2708" s="13">
        <f>IF(D2708="ZZ",Brick_Kilns_EF!$E$8*(0.75),Brick_Kilns_EF!$E$8)</f>
        <v>5.399999999999999E-4</v>
      </c>
      <c r="Q2708" s="13">
        <f t="shared" si="171"/>
        <v>4.7988773999999985</v>
      </c>
    </row>
    <row r="2709" spans="1:17">
      <c r="A2709" s="13" t="s">
        <v>2720</v>
      </c>
      <c r="B2709" s="13">
        <v>23.473659130000001</v>
      </c>
      <c r="C2709" s="13">
        <v>88.864482150000001</v>
      </c>
      <c r="D2709" s="13" t="s">
        <v>2219</v>
      </c>
      <c r="E2709" s="13" t="s">
        <v>5000</v>
      </c>
      <c r="F2709" s="13" t="s">
        <v>9</v>
      </c>
      <c r="G2709" s="13" t="s">
        <v>4802</v>
      </c>
      <c r="H2709" s="13" t="s">
        <v>4816</v>
      </c>
      <c r="I2709" s="13">
        <f>(Brick_Kilns_EF!$B$13*Brick_Kilns_EF!$B$11*Brick_Kilns_EF!$B$12)</f>
        <v>8886.81</v>
      </c>
      <c r="J2709" s="13">
        <f>IF(D2709="ZZ",Brick_Kilns_EF!$E$9*(0.75),Brick_Kilns_EF!$E$9)</f>
        <v>5.6055000000000005E-4</v>
      </c>
      <c r="K2709" s="13">
        <f t="shared" si="168"/>
        <v>4.9815013454999999</v>
      </c>
      <c r="L2709" s="13">
        <f>IF(D2709="ZZ", Brick_Kilns_EF!$E$6*(0.75),Brick_Kilns_EF!$E$6)</f>
        <v>3.0299999999999999E-4</v>
      </c>
      <c r="M2709" s="13">
        <f t="shared" si="169"/>
        <v>2.6927034299999999</v>
      </c>
      <c r="N2709" s="13">
        <f>IF(D2709="ZZ",Brick_Kilns_EF!$E$7*(0.75),Brick_Kilns_EF!$E$7)</f>
        <v>2.3925000000000001E-3</v>
      </c>
      <c r="O2709" s="13">
        <f t="shared" si="170"/>
        <v>21.261692924999998</v>
      </c>
      <c r="P2709" s="13">
        <f>IF(D2709="ZZ",Brick_Kilns_EF!$E$8*(0.75),Brick_Kilns_EF!$E$8)</f>
        <v>5.399999999999999E-4</v>
      </c>
      <c r="Q2709" s="13">
        <f t="shared" si="171"/>
        <v>4.7988773999999985</v>
      </c>
    </row>
    <row r="2710" spans="1:17">
      <c r="A2710" s="13" t="s">
        <v>2721</v>
      </c>
      <c r="B2710" s="13">
        <v>22.762097879999999</v>
      </c>
      <c r="C2710" s="13">
        <v>89.184442610000005</v>
      </c>
      <c r="D2710" s="13" t="s">
        <v>2219</v>
      </c>
      <c r="E2710" s="13" t="s">
        <v>5000</v>
      </c>
      <c r="F2710" s="13" t="s">
        <v>9</v>
      </c>
      <c r="G2710" s="13" t="s">
        <v>4802</v>
      </c>
      <c r="H2710" s="13" t="s">
        <v>4816</v>
      </c>
      <c r="I2710" s="13">
        <f>(Brick_Kilns_EF!$B$13*Brick_Kilns_EF!$B$11*Brick_Kilns_EF!$B$12)</f>
        <v>8886.81</v>
      </c>
      <c r="J2710" s="13">
        <f>IF(D2710="ZZ",Brick_Kilns_EF!$E$9*(0.75),Brick_Kilns_EF!$E$9)</f>
        <v>5.6055000000000005E-4</v>
      </c>
      <c r="K2710" s="13">
        <f t="shared" si="168"/>
        <v>4.9815013454999999</v>
      </c>
      <c r="L2710" s="13">
        <f>IF(D2710="ZZ", Brick_Kilns_EF!$E$6*(0.75),Brick_Kilns_EF!$E$6)</f>
        <v>3.0299999999999999E-4</v>
      </c>
      <c r="M2710" s="13">
        <f t="shared" si="169"/>
        <v>2.6927034299999999</v>
      </c>
      <c r="N2710" s="13">
        <f>IF(D2710="ZZ",Brick_Kilns_EF!$E$7*(0.75),Brick_Kilns_EF!$E$7)</f>
        <v>2.3925000000000001E-3</v>
      </c>
      <c r="O2710" s="13">
        <f t="shared" si="170"/>
        <v>21.261692924999998</v>
      </c>
      <c r="P2710" s="13">
        <f>IF(D2710="ZZ",Brick_Kilns_EF!$E$8*(0.75),Brick_Kilns_EF!$E$8)</f>
        <v>5.399999999999999E-4</v>
      </c>
      <c r="Q2710" s="13">
        <f t="shared" si="171"/>
        <v>4.7988773999999985</v>
      </c>
    </row>
    <row r="2711" spans="1:17">
      <c r="A2711" s="13" t="s">
        <v>2722</v>
      </c>
      <c r="B2711" s="13">
        <v>23.15904609</v>
      </c>
      <c r="C2711" s="13">
        <v>89.339130749999995</v>
      </c>
      <c r="D2711" s="13" t="s">
        <v>2219</v>
      </c>
      <c r="E2711" s="13" t="s">
        <v>5000</v>
      </c>
      <c r="F2711" s="13" t="s">
        <v>9</v>
      </c>
      <c r="G2711" s="13" t="s">
        <v>4802</v>
      </c>
      <c r="H2711" s="13" t="s">
        <v>4816</v>
      </c>
      <c r="I2711" s="13">
        <f>(Brick_Kilns_EF!$B$13*Brick_Kilns_EF!$B$11*Brick_Kilns_EF!$B$12)</f>
        <v>8886.81</v>
      </c>
      <c r="J2711" s="13">
        <f>IF(D2711="ZZ",Brick_Kilns_EF!$E$9*(0.75),Brick_Kilns_EF!$E$9)</f>
        <v>5.6055000000000005E-4</v>
      </c>
      <c r="K2711" s="13">
        <f t="shared" si="168"/>
        <v>4.9815013454999999</v>
      </c>
      <c r="L2711" s="13">
        <f>IF(D2711="ZZ", Brick_Kilns_EF!$E$6*(0.75),Brick_Kilns_EF!$E$6)</f>
        <v>3.0299999999999999E-4</v>
      </c>
      <c r="M2711" s="13">
        <f t="shared" si="169"/>
        <v>2.6927034299999999</v>
      </c>
      <c r="N2711" s="13">
        <f>IF(D2711="ZZ",Brick_Kilns_EF!$E$7*(0.75),Brick_Kilns_EF!$E$7)</f>
        <v>2.3925000000000001E-3</v>
      </c>
      <c r="O2711" s="13">
        <f t="shared" si="170"/>
        <v>21.261692924999998</v>
      </c>
      <c r="P2711" s="13">
        <f>IF(D2711="ZZ",Brick_Kilns_EF!$E$8*(0.75),Brick_Kilns_EF!$E$8)</f>
        <v>5.399999999999999E-4</v>
      </c>
      <c r="Q2711" s="13">
        <f t="shared" si="171"/>
        <v>4.7988773999999985</v>
      </c>
    </row>
    <row r="2712" spans="1:17">
      <c r="A2712" s="13" t="s">
        <v>2723</v>
      </c>
      <c r="B2712" s="13">
        <v>23.180843729999999</v>
      </c>
      <c r="C2712" s="13">
        <v>89.569789650000004</v>
      </c>
      <c r="D2712" s="13" t="s">
        <v>2219</v>
      </c>
      <c r="E2712" s="13" t="s">
        <v>5000</v>
      </c>
      <c r="F2712" s="13" t="s">
        <v>9</v>
      </c>
      <c r="G2712" s="13" t="s">
        <v>4802</v>
      </c>
      <c r="H2712" s="13" t="s">
        <v>4816</v>
      </c>
      <c r="I2712" s="13">
        <f>(Brick_Kilns_EF!$B$13*Brick_Kilns_EF!$B$11*Brick_Kilns_EF!$B$12)</f>
        <v>8886.81</v>
      </c>
      <c r="J2712" s="13">
        <f>IF(D2712="ZZ",Brick_Kilns_EF!$E$9*(0.75),Brick_Kilns_EF!$E$9)</f>
        <v>5.6055000000000005E-4</v>
      </c>
      <c r="K2712" s="13">
        <f t="shared" si="168"/>
        <v>4.9815013454999999</v>
      </c>
      <c r="L2712" s="13">
        <f>IF(D2712="ZZ", Brick_Kilns_EF!$E$6*(0.75),Brick_Kilns_EF!$E$6)</f>
        <v>3.0299999999999999E-4</v>
      </c>
      <c r="M2712" s="13">
        <f t="shared" si="169"/>
        <v>2.6927034299999999</v>
      </c>
      <c r="N2712" s="13">
        <f>IF(D2712="ZZ",Brick_Kilns_EF!$E$7*(0.75),Brick_Kilns_EF!$E$7)</f>
        <v>2.3925000000000001E-3</v>
      </c>
      <c r="O2712" s="13">
        <f t="shared" si="170"/>
        <v>21.261692924999998</v>
      </c>
      <c r="P2712" s="13">
        <f>IF(D2712="ZZ",Brick_Kilns_EF!$E$8*(0.75),Brick_Kilns_EF!$E$8)</f>
        <v>5.399999999999999E-4</v>
      </c>
      <c r="Q2712" s="13">
        <f t="shared" si="171"/>
        <v>4.7988773999999985</v>
      </c>
    </row>
    <row r="2713" spans="1:17">
      <c r="A2713" s="13" t="s">
        <v>2724</v>
      </c>
      <c r="B2713" s="13">
        <v>23.538181430000002</v>
      </c>
      <c r="C2713" s="13">
        <v>89.615284119999998</v>
      </c>
      <c r="D2713" s="13" t="s">
        <v>2219</v>
      </c>
      <c r="E2713" s="13" t="s">
        <v>5000</v>
      </c>
      <c r="F2713" s="13" t="s">
        <v>7</v>
      </c>
      <c r="G2713" s="13" t="s">
        <v>4802</v>
      </c>
      <c r="H2713" s="13" t="s">
        <v>4816</v>
      </c>
      <c r="I2713" s="13">
        <f>(Brick_Kilns_EF!$B$13*Brick_Kilns_EF!$B$11*Brick_Kilns_EF!$B$12)</f>
        <v>8886.81</v>
      </c>
      <c r="J2713" s="13">
        <f>IF(D2713="ZZ",Brick_Kilns_EF!$E$9*(0.75),Brick_Kilns_EF!$E$9)</f>
        <v>5.6055000000000005E-4</v>
      </c>
      <c r="K2713" s="13">
        <f t="shared" si="168"/>
        <v>4.9815013454999999</v>
      </c>
      <c r="L2713" s="13">
        <f>IF(D2713="ZZ", Brick_Kilns_EF!$E$6*(0.75),Brick_Kilns_EF!$E$6)</f>
        <v>3.0299999999999999E-4</v>
      </c>
      <c r="M2713" s="13">
        <f t="shared" si="169"/>
        <v>2.6927034299999999</v>
      </c>
      <c r="N2713" s="13">
        <f>IF(D2713="ZZ",Brick_Kilns_EF!$E$7*(0.75),Brick_Kilns_EF!$E$7)</f>
        <v>2.3925000000000001E-3</v>
      </c>
      <c r="O2713" s="13">
        <f t="shared" si="170"/>
        <v>21.261692924999998</v>
      </c>
      <c r="P2713" s="13">
        <f>IF(D2713="ZZ",Brick_Kilns_EF!$E$8*(0.75),Brick_Kilns_EF!$E$8)</f>
        <v>5.399999999999999E-4</v>
      </c>
      <c r="Q2713" s="13">
        <f t="shared" si="171"/>
        <v>4.7988773999999985</v>
      </c>
    </row>
    <row r="2714" spans="1:17">
      <c r="A2714" s="13" t="s">
        <v>2725</v>
      </c>
      <c r="B2714" s="13">
        <v>23.262116209999999</v>
      </c>
      <c r="C2714" s="13">
        <v>90.205349470000002</v>
      </c>
      <c r="D2714" s="13" t="s">
        <v>2219</v>
      </c>
      <c r="E2714" s="13" t="s">
        <v>5000</v>
      </c>
      <c r="F2714" s="13" t="s">
        <v>7</v>
      </c>
      <c r="G2714" s="13" t="s">
        <v>4802</v>
      </c>
      <c r="H2714" s="13" t="s">
        <v>4816</v>
      </c>
      <c r="I2714" s="13">
        <f>(Brick_Kilns_EF!$B$13*Brick_Kilns_EF!$B$11*Brick_Kilns_EF!$B$12)</f>
        <v>8886.81</v>
      </c>
      <c r="J2714" s="13">
        <f>IF(D2714="ZZ",Brick_Kilns_EF!$E$9*(0.75),Brick_Kilns_EF!$E$9)</f>
        <v>5.6055000000000005E-4</v>
      </c>
      <c r="K2714" s="13">
        <f t="shared" si="168"/>
        <v>4.9815013454999999</v>
      </c>
      <c r="L2714" s="13">
        <f>IF(D2714="ZZ", Brick_Kilns_EF!$E$6*(0.75),Brick_Kilns_EF!$E$6)</f>
        <v>3.0299999999999999E-4</v>
      </c>
      <c r="M2714" s="13">
        <f t="shared" si="169"/>
        <v>2.6927034299999999</v>
      </c>
      <c r="N2714" s="13">
        <f>IF(D2714="ZZ",Brick_Kilns_EF!$E$7*(0.75),Brick_Kilns_EF!$E$7)</f>
        <v>2.3925000000000001E-3</v>
      </c>
      <c r="O2714" s="13">
        <f t="shared" si="170"/>
        <v>21.261692924999998</v>
      </c>
      <c r="P2714" s="13">
        <f>IF(D2714="ZZ",Brick_Kilns_EF!$E$8*(0.75),Brick_Kilns_EF!$E$8)</f>
        <v>5.399999999999999E-4</v>
      </c>
      <c r="Q2714" s="13">
        <f t="shared" si="171"/>
        <v>4.7988773999999985</v>
      </c>
    </row>
    <row r="2715" spans="1:17">
      <c r="A2715" s="13" t="s">
        <v>2726</v>
      </c>
      <c r="B2715" s="13">
        <v>22.971682250000001</v>
      </c>
      <c r="C2715" s="13">
        <v>90.45299258</v>
      </c>
      <c r="D2715" s="13" t="s">
        <v>2219</v>
      </c>
      <c r="E2715" s="13" t="s">
        <v>5000</v>
      </c>
      <c r="F2715" s="13" t="s">
        <v>11</v>
      </c>
      <c r="G2715" s="13" t="s">
        <v>4802</v>
      </c>
      <c r="H2715" s="13" t="s">
        <v>4816</v>
      </c>
      <c r="I2715" s="13">
        <f>(Brick_Kilns_EF!$B$13*Brick_Kilns_EF!$B$11*Brick_Kilns_EF!$B$12)</f>
        <v>8886.81</v>
      </c>
      <c r="J2715" s="13">
        <f>IF(D2715="ZZ",Brick_Kilns_EF!$E$9*(0.75),Brick_Kilns_EF!$E$9)</f>
        <v>5.6055000000000005E-4</v>
      </c>
      <c r="K2715" s="13">
        <f t="shared" si="168"/>
        <v>4.9815013454999999</v>
      </c>
      <c r="L2715" s="13">
        <f>IF(D2715="ZZ", Brick_Kilns_EF!$E$6*(0.75),Brick_Kilns_EF!$E$6)</f>
        <v>3.0299999999999999E-4</v>
      </c>
      <c r="M2715" s="13">
        <f t="shared" si="169"/>
        <v>2.6927034299999999</v>
      </c>
      <c r="N2715" s="13">
        <f>IF(D2715="ZZ",Brick_Kilns_EF!$E$7*(0.75),Brick_Kilns_EF!$E$7)</f>
        <v>2.3925000000000001E-3</v>
      </c>
      <c r="O2715" s="13">
        <f t="shared" si="170"/>
        <v>21.261692924999998</v>
      </c>
      <c r="P2715" s="13">
        <f>IF(D2715="ZZ",Brick_Kilns_EF!$E$8*(0.75),Brick_Kilns_EF!$E$8)</f>
        <v>5.399999999999999E-4</v>
      </c>
      <c r="Q2715" s="13">
        <f t="shared" si="171"/>
        <v>4.7988773999999985</v>
      </c>
    </row>
    <row r="2716" spans="1:17">
      <c r="A2716" s="13" t="s">
        <v>2727</v>
      </c>
      <c r="B2716" s="13">
        <v>22.97021732</v>
      </c>
      <c r="C2716" s="13">
        <v>90.451385450000004</v>
      </c>
      <c r="D2716" s="13" t="s">
        <v>2219</v>
      </c>
      <c r="E2716" s="13" t="s">
        <v>5000</v>
      </c>
      <c r="F2716" s="13" t="s">
        <v>11</v>
      </c>
      <c r="G2716" s="13" t="s">
        <v>4802</v>
      </c>
      <c r="H2716" s="13" t="s">
        <v>4816</v>
      </c>
      <c r="I2716" s="13">
        <f>(Brick_Kilns_EF!$B$13*Brick_Kilns_EF!$B$11*Brick_Kilns_EF!$B$12)</f>
        <v>8886.81</v>
      </c>
      <c r="J2716" s="13">
        <f>IF(D2716="ZZ",Brick_Kilns_EF!$E$9*(0.75),Brick_Kilns_EF!$E$9)</f>
        <v>5.6055000000000005E-4</v>
      </c>
      <c r="K2716" s="13">
        <f t="shared" si="168"/>
        <v>4.9815013454999999</v>
      </c>
      <c r="L2716" s="13">
        <f>IF(D2716="ZZ", Brick_Kilns_EF!$E$6*(0.75),Brick_Kilns_EF!$E$6)</f>
        <v>3.0299999999999999E-4</v>
      </c>
      <c r="M2716" s="13">
        <f t="shared" si="169"/>
        <v>2.6927034299999999</v>
      </c>
      <c r="N2716" s="13">
        <f>IF(D2716="ZZ",Brick_Kilns_EF!$E$7*(0.75),Brick_Kilns_EF!$E$7)</f>
        <v>2.3925000000000001E-3</v>
      </c>
      <c r="O2716" s="13">
        <f t="shared" si="170"/>
        <v>21.261692924999998</v>
      </c>
      <c r="P2716" s="13">
        <f>IF(D2716="ZZ",Brick_Kilns_EF!$E$8*(0.75),Brick_Kilns_EF!$E$8)</f>
        <v>5.399999999999999E-4</v>
      </c>
      <c r="Q2716" s="13">
        <f t="shared" si="171"/>
        <v>4.7988773999999985</v>
      </c>
    </row>
    <row r="2717" spans="1:17">
      <c r="A2717" s="13" t="s">
        <v>2728</v>
      </c>
      <c r="B2717" s="13">
        <v>22.70783333</v>
      </c>
      <c r="C2717" s="13">
        <v>89.116613770000001</v>
      </c>
      <c r="D2717" s="13" t="s">
        <v>2219</v>
      </c>
      <c r="E2717" s="13" t="s">
        <v>5000</v>
      </c>
      <c r="F2717" s="13" t="s">
        <v>9</v>
      </c>
      <c r="G2717" s="13" t="s">
        <v>4802</v>
      </c>
      <c r="H2717" s="13" t="s">
        <v>4816</v>
      </c>
      <c r="I2717" s="13">
        <f>(Brick_Kilns_EF!$B$13*Brick_Kilns_EF!$B$11*Brick_Kilns_EF!$B$12)</f>
        <v>8886.81</v>
      </c>
      <c r="J2717" s="13">
        <f>IF(D2717="ZZ",Brick_Kilns_EF!$E$9*(0.75),Brick_Kilns_EF!$E$9)</f>
        <v>5.6055000000000005E-4</v>
      </c>
      <c r="K2717" s="13">
        <f t="shared" si="168"/>
        <v>4.9815013454999999</v>
      </c>
      <c r="L2717" s="13">
        <f>IF(D2717="ZZ", Brick_Kilns_EF!$E$6*(0.75),Brick_Kilns_EF!$E$6)</f>
        <v>3.0299999999999999E-4</v>
      </c>
      <c r="M2717" s="13">
        <f t="shared" si="169"/>
        <v>2.6927034299999999</v>
      </c>
      <c r="N2717" s="13">
        <f>IF(D2717="ZZ",Brick_Kilns_EF!$E$7*(0.75),Brick_Kilns_EF!$E$7)</f>
        <v>2.3925000000000001E-3</v>
      </c>
      <c r="O2717" s="13">
        <f t="shared" si="170"/>
        <v>21.261692924999998</v>
      </c>
      <c r="P2717" s="13">
        <f>IF(D2717="ZZ",Brick_Kilns_EF!$E$8*(0.75),Brick_Kilns_EF!$E$8)</f>
        <v>5.399999999999999E-4</v>
      </c>
      <c r="Q2717" s="13">
        <f t="shared" si="171"/>
        <v>4.7988773999999985</v>
      </c>
    </row>
    <row r="2718" spans="1:17">
      <c r="A2718" s="13" t="s">
        <v>2729</v>
      </c>
      <c r="B2718" s="13">
        <v>24.583925839999999</v>
      </c>
      <c r="C2718" s="13">
        <v>89.459174129999994</v>
      </c>
      <c r="D2718" s="13" t="s">
        <v>2219</v>
      </c>
      <c r="E2718" s="13" t="s">
        <v>5000</v>
      </c>
      <c r="F2718" s="13" t="s">
        <v>42</v>
      </c>
      <c r="G2718" s="13" t="s">
        <v>4802</v>
      </c>
      <c r="H2718" s="13" t="s">
        <v>4816</v>
      </c>
      <c r="I2718" s="13">
        <f>(Brick_Kilns_EF!$B$13*Brick_Kilns_EF!$B$11*Brick_Kilns_EF!$B$12)</f>
        <v>8886.81</v>
      </c>
      <c r="J2718" s="13">
        <f>IF(D2718="ZZ",Brick_Kilns_EF!$E$9*(0.75),Brick_Kilns_EF!$E$9)</f>
        <v>5.6055000000000005E-4</v>
      </c>
      <c r="K2718" s="13">
        <f t="shared" si="168"/>
        <v>4.9815013454999999</v>
      </c>
      <c r="L2718" s="13">
        <f>IF(D2718="ZZ", Brick_Kilns_EF!$E$6*(0.75),Brick_Kilns_EF!$E$6)</f>
        <v>3.0299999999999999E-4</v>
      </c>
      <c r="M2718" s="13">
        <f t="shared" si="169"/>
        <v>2.6927034299999999</v>
      </c>
      <c r="N2718" s="13">
        <f>IF(D2718="ZZ",Brick_Kilns_EF!$E$7*(0.75),Brick_Kilns_EF!$E$7)</f>
        <v>2.3925000000000001E-3</v>
      </c>
      <c r="O2718" s="13">
        <f t="shared" si="170"/>
        <v>21.261692924999998</v>
      </c>
      <c r="P2718" s="13">
        <f>IF(D2718="ZZ",Brick_Kilns_EF!$E$8*(0.75),Brick_Kilns_EF!$E$8)</f>
        <v>5.399999999999999E-4</v>
      </c>
      <c r="Q2718" s="13">
        <f t="shared" si="171"/>
        <v>4.7988773999999985</v>
      </c>
    </row>
    <row r="2719" spans="1:17">
      <c r="A2719" s="13" t="s">
        <v>2730</v>
      </c>
      <c r="B2719" s="13">
        <v>23.245235000000001</v>
      </c>
      <c r="C2719" s="13">
        <v>90.364842190000005</v>
      </c>
      <c r="D2719" s="13" t="s">
        <v>2219</v>
      </c>
      <c r="E2719" s="13" t="s">
        <v>5000</v>
      </c>
      <c r="F2719" s="13" t="s">
        <v>7</v>
      </c>
      <c r="G2719" s="13" t="s">
        <v>4802</v>
      </c>
      <c r="H2719" s="13" t="s">
        <v>4816</v>
      </c>
      <c r="I2719" s="13">
        <f>(Brick_Kilns_EF!$B$13*Brick_Kilns_EF!$B$11*Brick_Kilns_EF!$B$12)</f>
        <v>8886.81</v>
      </c>
      <c r="J2719" s="13">
        <f>IF(D2719="ZZ",Brick_Kilns_EF!$E$9*(0.75),Brick_Kilns_EF!$E$9)</f>
        <v>5.6055000000000005E-4</v>
      </c>
      <c r="K2719" s="13">
        <f t="shared" si="168"/>
        <v>4.9815013454999999</v>
      </c>
      <c r="L2719" s="13">
        <f>IF(D2719="ZZ", Brick_Kilns_EF!$E$6*(0.75),Brick_Kilns_EF!$E$6)</f>
        <v>3.0299999999999999E-4</v>
      </c>
      <c r="M2719" s="13">
        <f t="shared" si="169"/>
        <v>2.6927034299999999</v>
      </c>
      <c r="N2719" s="13">
        <f>IF(D2719="ZZ",Brick_Kilns_EF!$E$7*(0.75),Brick_Kilns_EF!$E$7)</f>
        <v>2.3925000000000001E-3</v>
      </c>
      <c r="O2719" s="13">
        <f t="shared" si="170"/>
        <v>21.261692924999998</v>
      </c>
      <c r="P2719" s="13">
        <f>IF(D2719="ZZ",Brick_Kilns_EF!$E$8*(0.75),Brick_Kilns_EF!$E$8)</f>
        <v>5.399999999999999E-4</v>
      </c>
      <c r="Q2719" s="13">
        <f t="shared" si="171"/>
        <v>4.7988773999999985</v>
      </c>
    </row>
    <row r="2720" spans="1:17">
      <c r="A2720" s="13" t="s">
        <v>2731</v>
      </c>
      <c r="B2720" s="13">
        <v>23.434021680000001</v>
      </c>
      <c r="C2720" s="13">
        <v>89.436241510000002</v>
      </c>
      <c r="D2720" s="13" t="s">
        <v>2219</v>
      </c>
      <c r="E2720" s="13" t="s">
        <v>5000</v>
      </c>
      <c r="F2720" s="13" t="s">
        <v>9</v>
      </c>
      <c r="G2720" s="13" t="s">
        <v>4802</v>
      </c>
      <c r="H2720" s="13" t="s">
        <v>4816</v>
      </c>
      <c r="I2720" s="13">
        <f>(Brick_Kilns_EF!$B$13*Brick_Kilns_EF!$B$11*Brick_Kilns_EF!$B$12)</f>
        <v>8886.81</v>
      </c>
      <c r="J2720" s="13">
        <f>IF(D2720="ZZ",Brick_Kilns_EF!$E$9*(0.75),Brick_Kilns_EF!$E$9)</f>
        <v>5.6055000000000005E-4</v>
      </c>
      <c r="K2720" s="13">
        <f t="shared" si="168"/>
        <v>4.9815013454999999</v>
      </c>
      <c r="L2720" s="13">
        <f>IF(D2720="ZZ", Brick_Kilns_EF!$E$6*(0.75),Brick_Kilns_EF!$E$6)</f>
        <v>3.0299999999999999E-4</v>
      </c>
      <c r="M2720" s="13">
        <f t="shared" si="169"/>
        <v>2.6927034299999999</v>
      </c>
      <c r="N2720" s="13">
        <f>IF(D2720="ZZ",Brick_Kilns_EF!$E$7*(0.75),Brick_Kilns_EF!$E$7)</f>
        <v>2.3925000000000001E-3</v>
      </c>
      <c r="O2720" s="13">
        <f t="shared" si="170"/>
        <v>21.261692924999998</v>
      </c>
      <c r="P2720" s="13">
        <f>IF(D2720="ZZ",Brick_Kilns_EF!$E$8*(0.75),Brick_Kilns_EF!$E$8)</f>
        <v>5.399999999999999E-4</v>
      </c>
      <c r="Q2720" s="13">
        <f t="shared" si="171"/>
        <v>4.7988773999999985</v>
      </c>
    </row>
    <row r="2721" spans="1:17">
      <c r="A2721" s="13" t="s">
        <v>2732</v>
      </c>
      <c r="B2721" s="13">
        <v>23.937023620000002</v>
      </c>
      <c r="C2721" s="13">
        <v>90.207414420000006</v>
      </c>
      <c r="D2721" s="13" t="s">
        <v>2219</v>
      </c>
      <c r="E2721" s="13" t="s">
        <v>5000</v>
      </c>
      <c r="F2721" s="13" t="s">
        <v>7</v>
      </c>
      <c r="G2721" s="13" t="s">
        <v>4802</v>
      </c>
      <c r="H2721" s="13" t="s">
        <v>4816</v>
      </c>
      <c r="I2721" s="13">
        <f>(Brick_Kilns_EF!$B$13*Brick_Kilns_EF!$B$11*Brick_Kilns_EF!$B$12)</f>
        <v>8886.81</v>
      </c>
      <c r="J2721" s="13">
        <f>IF(D2721="ZZ",Brick_Kilns_EF!$E$9*(0.75),Brick_Kilns_EF!$E$9)</f>
        <v>5.6055000000000005E-4</v>
      </c>
      <c r="K2721" s="13">
        <f t="shared" si="168"/>
        <v>4.9815013454999999</v>
      </c>
      <c r="L2721" s="13">
        <f>IF(D2721="ZZ", Brick_Kilns_EF!$E$6*(0.75),Brick_Kilns_EF!$E$6)</f>
        <v>3.0299999999999999E-4</v>
      </c>
      <c r="M2721" s="13">
        <f t="shared" si="169"/>
        <v>2.6927034299999999</v>
      </c>
      <c r="N2721" s="13">
        <f>IF(D2721="ZZ",Brick_Kilns_EF!$E$7*(0.75),Brick_Kilns_EF!$E$7)</f>
        <v>2.3925000000000001E-3</v>
      </c>
      <c r="O2721" s="13">
        <f t="shared" si="170"/>
        <v>21.261692924999998</v>
      </c>
      <c r="P2721" s="13">
        <f>IF(D2721="ZZ",Brick_Kilns_EF!$E$8*(0.75),Brick_Kilns_EF!$E$8)</f>
        <v>5.399999999999999E-4</v>
      </c>
      <c r="Q2721" s="13">
        <f t="shared" si="171"/>
        <v>4.7988773999999985</v>
      </c>
    </row>
    <row r="2722" spans="1:17">
      <c r="A2722" s="13" t="s">
        <v>2733</v>
      </c>
      <c r="B2722" s="13">
        <v>23.30023564</v>
      </c>
      <c r="C2722" s="13">
        <v>90.395663569999996</v>
      </c>
      <c r="D2722" s="13" t="s">
        <v>2219</v>
      </c>
      <c r="E2722" s="13" t="s">
        <v>5000</v>
      </c>
      <c r="F2722" s="13" t="s">
        <v>7</v>
      </c>
      <c r="G2722" s="13" t="s">
        <v>4802</v>
      </c>
      <c r="H2722" s="13" t="s">
        <v>4816</v>
      </c>
      <c r="I2722" s="13">
        <f>(Brick_Kilns_EF!$B$13*Brick_Kilns_EF!$B$11*Brick_Kilns_EF!$B$12)</f>
        <v>8886.81</v>
      </c>
      <c r="J2722" s="13">
        <f>IF(D2722="ZZ",Brick_Kilns_EF!$E$9*(0.75),Brick_Kilns_EF!$E$9)</f>
        <v>5.6055000000000005E-4</v>
      </c>
      <c r="K2722" s="13">
        <f t="shared" si="168"/>
        <v>4.9815013454999999</v>
      </c>
      <c r="L2722" s="13">
        <f>IF(D2722="ZZ", Brick_Kilns_EF!$E$6*(0.75),Brick_Kilns_EF!$E$6)</f>
        <v>3.0299999999999999E-4</v>
      </c>
      <c r="M2722" s="13">
        <f t="shared" si="169"/>
        <v>2.6927034299999999</v>
      </c>
      <c r="N2722" s="13">
        <f>IF(D2722="ZZ",Brick_Kilns_EF!$E$7*(0.75),Brick_Kilns_EF!$E$7)</f>
        <v>2.3925000000000001E-3</v>
      </c>
      <c r="O2722" s="13">
        <f t="shared" si="170"/>
        <v>21.261692924999998</v>
      </c>
      <c r="P2722" s="13">
        <f>IF(D2722="ZZ",Brick_Kilns_EF!$E$8*(0.75),Brick_Kilns_EF!$E$8)</f>
        <v>5.399999999999999E-4</v>
      </c>
      <c r="Q2722" s="13">
        <f t="shared" si="171"/>
        <v>4.7988773999999985</v>
      </c>
    </row>
    <row r="2723" spans="1:17">
      <c r="A2723" s="13" t="s">
        <v>2734</v>
      </c>
      <c r="B2723" s="13">
        <v>23.66636488</v>
      </c>
      <c r="C2723" s="13">
        <v>90.226923940000006</v>
      </c>
      <c r="D2723" s="13" t="s">
        <v>2219</v>
      </c>
      <c r="E2723" s="13" t="s">
        <v>5000</v>
      </c>
      <c r="F2723" s="13" t="s">
        <v>7</v>
      </c>
      <c r="G2723" s="13" t="s">
        <v>4802</v>
      </c>
      <c r="H2723" s="13" t="s">
        <v>4816</v>
      </c>
      <c r="I2723" s="13">
        <f>(Brick_Kilns_EF!$B$13*Brick_Kilns_EF!$B$11*Brick_Kilns_EF!$B$12)</f>
        <v>8886.81</v>
      </c>
      <c r="J2723" s="13">
        <f>IF(D2723="ZZ",Brick_Kilns_EF!$E$9*(0.75),Brick_Kilns_EF!$E$9)</f>
        <v>5.6055000000000005E-4</v>
      </c>
      <c r="K2723" s="13">
        <f t="shared" si="168"/>
        <v>4.9815013454999999</v>
      </c>
      <c r="L2723" s="13">
        <f>IF(D2723="ZZ", Brick_Kilns_EF!$E$6*(0.75),Brick_Kilns_EF!$E$6)</f>
        <v>3.0299999999999999E-4</v>
      </c>
      <c r="M2723" s="13">
        <f t="shared" si="169"/>
        <v>2.6927034299999999</v>
      </c>
      <c r="N2723" s="13">
        <f>IF(D2723="ZZ",Brick_Kilns_EF!$E$7*(0.75),Brick_Kilns_EF!$E$7)</f>
        <v>2.3925000000000001E-3</v>
      </c>
      <c r="O2723" s="13">
        <f t="shared" si="170"/>
        <v>21.261692924999998</v>
      </c>
      <c r="P2723" s="13">
        <f>IF(D2723="ZZ",Brick_Kilns_EF!$E$8*(0.75),Brick_Kilns_EF!$E$8)</f>
        <v>5.399999999999999E-4</v>
      </c>
      <c r="Q2723" s="13">
        <f t="shared" si="171"/>
        <v>4.7988773999999985</v>
      </c>
    </row>
    <row r="2724" spans="1:17">
      <c r="A2724" s="13" t="s">
        <v>2735</v>
      </c>
      <c r="B2724" s="13">
        <v>22.820336869999998</v>
      </c>
      <c r="C2724" s="13">
        <v>89.344445590000007</v>
      </c>
      <c r="D2724" s="13" t="s">
        <v>2219</v>
      </c>
      <c r="E2724" s="13" t="s">
        <v>5000</v>
      </c>
      <c r="F2724" s="13" t="s">
        <v>9</v>
      </c>
      <c r="G2724" s="13" t="s">
        <v>4802</v>
      </c>
      <c r="H2724" s="13" t="s">
        <v>4816</v>
      </c>
      <c r="I2724" s="13">
        <f>(Brick_Kilns_EF!$B$13*Brick_Kilns_EF!$B$11*Brick_Kilns_EF!$B$12)</f>
        <v>8886.81</v>
      </c>
      <c r="J2724" s="13">
        <f>IF(D2724="ZZ",Brick_Kilns_EF!$E$9*(0.75),Brick_Kilns_EF!$E$9)</f>
        <v>5.6055000000000005E-4</v>
      </c>
      <c r="K2724" s="13">
        <f t="shared" si="168"/>
        <v>4.9815013454999999</v>
      </c>
      <c r="L2724" s="13">
        <f>IF(D2724="ZZ", Brick_Kilns_EF!$E$6*(0.75),Brick_Kilns_EF!$E$6)</f>
        <v>3.0299999999999999E-4</v>
      </c>
      <c r="M2724" s="13">
        <f t="shared" si="169"/>
        <v>2.6927034299999999</v>
      </c>
      <c r="N2724" s="13">
        <f>IF(D2724="ZZ",Brick_Kilns_EF!$E$7*(0.75),Brick_Kilns_EF!$E$7)</f>
        <v>2.3925000000000001E-3</v>
      </c>
      <c r="O2724" s="13">
        <f t="shared" si="170"/>
        <v>21.261692924999998</v>
      </c>
      <c r="P2724" s="13">
        <f>IF(D2724="ZZ",Brick_Kilns_EF!$E$8*(0.75),Brick_Kilns_EF!$E$8)</f>
        <v>5.399999999999999E-4</v>
      </c>
      <c r="Q2724" s="13">
        <f t="shared" si="171"/>
        <v>4.7988773999999985</v>
      </c>
    </row>
    <row r="2725" spans="1:17">
      <c r="A2725" s="13" t="s">
        <v>2736</v>
      </c>
      <c r="B2725" s="13">
        <v>22.92564325</v>
      </c>
      <c r="C2725" s="13">
        <v>89.139690329999993</v>
      </c>
      <c r="D2725" s="13" t="s">
        <v>2219</v>
      </c>
      <c r="E2725" s="13" t="s">
        <v>5000</v>
      </c>
      <c r="F2725" s="13" t="s">
        <v>9</v>
      </c>
      <c r="G2725" s="13" t="s">
        <v>4802</v>
      </c>
      <c r="H2725" s="13" t="s">
        <v>4816</v>
      </c>
      <c r="I2725" s="13">
        <f>(Brick_Kilns_EF!$B$13*Brick_Kilns_EF!$B$11*Brick_Kilns_EF!$B$12)</f>
        <v>8886.81</v>
      </c>
      <c r="J2725" s="13">
        <f>IF(D2725="ZZ",Brick_Kilns_EF!$E$9*(0.75),Brick_Kilns_EF!$E$9)</f>
        <v>5.6055000000000005E-4</v>
      </c>
      <c r="K2725" s="13">
        <f t="shared" si="168"/>
        <v>4.9815013454999999</v>
      </c>
      <c r="L2725" s="13">
        <f>IF(D2725="ZZ", Brick_Kilns_EF!$E$6*(0.75),Brick_Kilns_EF!$E$6)</f>
        <v>3.0299999999999999E-4</v>
      </c>
      <c r="M2725" s="13">
        <f t="shared" si="169"/>
        <v>2.6927034299999999</v>
      </c>
      <c r="N2725" s="13">
        <f>IF(D2725="ZZ",Brick_Kilns_EF!$E$7*(0.75),Brick_Kilns_EF!$E$7)</f>
        <v>2.3925000000000001E-3</v>
      </c>
      <c r="O2725" s="13">
        <f t="shared" si="170"/>
        <v>21.261692924999998</v>
      </c>
      <c r="P2725" s="13">
        <f>IF(D2725="ZZ",Brick_Kilns_EF!$E$8*(0.75),Brick_Kilns_EF!$E$8)</f>
        <v>5.399999999999999E-4</v>
      </c>
      <c r="Q2725" s="13">
        <f t="shared" si="171"/>
        <v>4.7988773999999985</v>
      </c>
    </row>
    <row r="2726" spans="1:17">
      <c r="A2726" s="13" t="s">
        <v>2737</v>
      </c>
      <c r="B2726" s="13">
        <v>23.867928970000001</v>
      </c>
      <c r="C2726" s="13">
        <v>90.378111020000006</v>
      </c>
      <c r="D2726" s="13" t="s">
        <v>2219</v>
      </c>
      <c r="E2726" s="13" t="s">
        <v>5000</v>
      </c>
      <c r="F2726" s="13" t="s">
        <v>7</v>
      </c>
      <c r="G2726" s="13" t="s">
        <v>4802</v>
      </c>
      <c r="H2726" s="13" t="s">
        <v>4816</v>
      </c>
      <c r="I2726" s="13">
        <f>(Brick_Kilns_EF!$B$13*Brick_Kilns_EF!$B$11*Brick_Kilns_EF!$B$12)</f>
        <v>8886.81</v>
      </c>
      <c r="J2726" s="13">
        <f>IF(D2726="ZZ",Brick_Kilns_EF!$E$9*(0.75),Brick_Kilns_EF!$E$9)</f>
        <v>5.6055000000000005E-4</v>
      </c>
      <c r="K2726" s="13">
        <f t="shared" si="168"/>
        <v>4.9815013454999999</v>
      </c>
      <c r="L2726" s="13">
        <f>IF(D2726="ZZ", Brick_Kilns_EF!$E$6*(0.75),Brick_Kilns_EF!$E$6)</f>
        <v>3.0299999999999999E-4</v>
      </c>
      <c r="M2726" s="13">
        <f t="shared" si="169"/>
        <v>2.6927034299999999</v>
      </c>
      <c r="N2726" s="13">
        <f>IF(D2726="ZZ",Brick_Kilns_EF!$E$7*(0.75),Brick_Kilns_EF!$E$7)</f>
        <v>2.3925000000000001E-3</v>
      </c>
      <c r="O2726" s="13">
        <f t="shared" si="170"/>
        <v>21.261692924999998</v>
      </c>
      <c r="P2726" s="13">
        <f>IF(D2726="ZZ",Brick_Kilns_EF!$E$8*(0.75),Brick_Kilns_EF!$E$8)</f>
        <v>5.399999999999999E-4</v>
      </c>
      <c r="Q2726" s="13">
        <f t="shared" si="171"/>
        <v>4.7988773999999985</v>
      </c>
    </row>
    <row r="2727" spans="1:17">
      <c r="A2727" s="13" t="s">
        <v>2738</v>
      </c>
      <c r="B2727" s="13">
        <v>23.80556735</v>
      </c>
      <c r="C2727" s="13">
        <v>88.716195209999995</v>
      </c>
      <c r="D2727" s="13" t="s">
        <v>2219</v>
      </c>
      <c r="E2727" s="13" t="s">
        <v>5000</v>
      </c>
      <c r="F2727" s="13" t="s">
        <v>9</v>
      </c>
      <c r="G2727" s="13" t="s">
        <v>4802</v>
      </c>
      <c r="H2727" s="13" t="s">
        <v>4816</v>
      </c>
      <c r="I2727" s="13">
        <f>(Brick_Kilns_EF!$B$13*Brick_Kilns_EF!$B$11*Brick_Kilns_EF!$B$12)</f>
        <v>8886.81</v>
      </c>
      <c r="J2727" s="13">
        <f>IF(D2727="ZZ",Brick_Kilns_EF!$E$9*(0.75),Brick_Kilns_EF!$E$9)</f>
        <v>5.6055000000000005E-4</v>
      </c>
      <c r="K2727" s="13">
        <f t="shared" si="168"/>
        <v>4.9815013454999999</v>
      </c>
      <c r="L2727" s="13">
        <f>IF(D2727="ZZ", Brick_Kilns_EF!$E$6*(0.75),Brick_Kilns_EF!$E$6)</f>
        <v>3.0299999999999999E-4</v>
      </c>
      <c r="M2727" s="13">
        <f t="shared" si="169"/>
        <v>2.6927034299999999</v>
      </c>
      <c r="N2727" s="13">
        <f>IF(D2727="ZZ",Brick_Kilns_EF!$E$7*(0.75),Brick_Kilns_EF!$E$7)</f>
        <v>2.3925000000000001E-3</v>
      </c>
      <c r="O2727" s="13">
        <f t="shared" si="170"/>
        <v>21.261692924999998</v>
      </c>
      <c r="P2727" s="13">
        <f>IF(D2727="ZZ",Brick_Kilns_EF!$E$8*(0.75),Brick_Kilns_EF!$E$8)</f>
        <v>5.399999999999999E-4</v>
      </c>
      <c r="Q2727" s="13">
        <f t="shared" si="171"/>
        <v>4.7988773999999985</v>
      </c>
    </row>
    <row r="2728" spans="1:17">
      <c r="A2728" s="13" t="s">
        <v>2739</v>
      </c>
      <c r="B2728" s="13">
        <v>23.177442769999999</v>
      </c>
      <c r="C2728" s="13">
        <v>90.232961860000003</v>
      </c>
      <c r="D2728" s="13" t="s">
        <v>2219</v>
      </c>
      <c r="E2728" s="13" t="s">
        <v>5000</v>
      </c>
      <c r="F2728" s="13" t="s">
        <v>7</v>
      </c>
      <c r="G2728" s="13" t="s">
        <v>4802</v>
      </c>
      <c r="H2728" s="13" t="s">
        <v>4816</v>
      </c>
      <c r="I2728" s="13">
        <f>(Brick_Kilns_EF!$B$13*Brick_Kilns_EF!$B$11*Brick_Kilns_EF!$B$12)</f>
        <v>8886.81</v>
      </c>
      <c r="J2728" s="13">
        <f>IF(D2728="ZZ",Brick_Kilns_EF!$E$9*(0.75),Brick_Kilns_EF!$E$9)</f>
        <v>5.6055000000000005E-4</v>
      </c>
      <c r="K2728" s="13">
        <f t="shared" si="168"/>
        <v>4.9815013454999999</v>
      </c>
      <c r="L2728" s="13">
        <f>IF(D2728="ZZ", Brick_Kilns_EF!$E$6*(0.75),Brick_Kilns_EF!$E$6)</f>
        <v>3.0299999999999999E-4</v>
      </c>
      <c r="M2728" s="13">
        <f t="shared" si="169"/>
        <v>2.6927034299999999</v>
      </c>
      <c r="N2728" s="13">
        <f>IF(D2728="ZZ",Brick_Kilns_EF!$E$7*(0.75),Brick_Kilns_EF!$E$7)</f>
        <v>2.3925000000000001E-3</v>
      </c>
      <c r="O2728" s="13">
        <f t="shared" si="170"/>
        <v>21.261692924999998</v>
      </c>
      <c r="P2728" s="13">
        <f>IF(D2728="ZZ",Brick_Kilns_EF!$E$8*(0.75),Brick_Kilns_EF!$E$8)</f>
        <v>5.399999999999999E-4</v>
      </c>
      <c r="Q2728" s="13">
        <f t="shared" si="171"/>
        <v>4.7988773999999985</v>
      </c>
    </row>
    <row r="2729" spans="1:17">
      <c r="A2729" s="13" t="s">
        <v>2740</v>
      </c>
      <c r="B2729" s="13">
        <v>23.174508199999998</v>
      </c>
      <c r="C2729" s="13">
        <v>90.235434369999993</v>
      </c>
      <c r="D2729" s="13" t="s">
        <v>2219</v>
      </c>
      <c r="E2729" s="13" t="s">
        <v>5000</v>
      </c>
      <c r="F2729" s="13" t="s">
        <v>7</v>
      </c>
      <c r="G2729" s="13" t="s">
        <v>4802</v>
      </c>
      <c r="H2729" s="13" t="s">
        <v>4816</v>
      </c>
      <c r="I2729" s="13">
        <f>(Brick_Kilns_EF!$B$13*Brick_Kilns_EF!$B$11*Brick_Kilns_EF!$B$12)</f>
        <v>8886.81</v>
      </c>
      <c r="J2729" s="13">
        <f>IF(D2729="ZZ",Brick_Kilns_EF!$E$9*(0.75),Brick_Kilns_EF!$E$9)</f>
        <v>5.6055000000000005E-4</v>
      </c>
      <c r="K2729" s="13">
        <f t="shared" si="168"/>
        <v>4.9815013454999999</v>
      </c>
      <c r="L2729" s="13">
        <f>IF(D2729="ZZ", Brick_Kilns_EF!$E$6*(0.75),Brick_Kilns_EF!$E$6)</f>
        <v>3.0299999999999999E-4</v>
      </c>
      <c r="M2729" s="13">
        <f t="shared" si="169"/>
        <v>2.6927034299999999</v>
      </c>
      <c r="N2729" s="13">
        <f>IF(D2729="ZZ",Brick_Kilns_EF!$E$7*(0.75),Brick_Kilns_EF!$E$7)</f>
        <v>2.3925000000000001E-3</v>
      </c>
      <c r="O2729" s="13">
        <f t="shared" si="170"/>
        <v>21.261692924999998</v>
      </c>
      <c r="P2729" s="13">
        <f>IF(D2729="ZZ",Brick_Kilns_EF!$E$8*(0.75),Brick_Kilns_EF!$E$8)</f>
        <v>5.399999999999999E-4</v>
      </c>
      <c r="Q2729" s="13">
        <f t="shared" si="171"/>
        <v>4.7988773999999985</v>
      </c>
    </row>
    <row r="2730" spans="1:17">
      <c r="A2730" s="13" t="s">
        <v>2741</v>
      </c>
      <c r="B2730" s="13">
        <v>23.274860050000001</v>
      </c>
      <c r="C2730" s="13">
        <v>88.967115109999995</v>
      </c>
      <c r="D2730" s="13" t="s">
        <v>2219</v>
      </c>
      <c r="E2730" s="13" t="s">
        <v>5000</v>
      </c>
      <c r="F2730" s="13" t="s">
        <v>9</v>
      </c>
      <c r="G2730" s="13" t="s">
        <v>4802</v>
      </c>
      <c r="H2730" s="13" t="s">
        <v>4816</v>
      </c>
      <c r="I2730" s="13">
        <f>(Brick_Kilns_EF!$B$13*Brick_Kilns_EF!$B$11*Brick_Kilns_EF!$B$12)</f>
        <v>8886.81</v>
      </c>
      <c r="J2730" s="13">
        <f>IF(D2730="ZZ",Brick_Kilns_EF!$E$9*(0.75),Brick_Kilns_EF!$E$9)</f>
        <v>5.6055000000000005E-4</v>
      </c>
      <c r="K2730" s="13">
        <f t="shared" si="168"/>
        <v>4.9815013454999999</v>
      </c>
      <c r="L2730" s="13">
        <f>IF(D2730="ZZ", Brick_Kilns_EF!$E$6*(0.75),Brick_Kilns_EF!$E$6)</f>
        <v>3.0299999999999999E-4</v>
      </c>
      <c r="M2730" s="13">
        <f t="shared" si="169"/>
        <v>2.6927034299999999</v>
      </c>
      <c r="N2730" s="13">
        <f>IF(D2730="ZZ",Brick_Kilns_EF!$E$7*(0.75),Brick_Kilns_EF!$E$7)</f>
        <v>2.3925000000000001E-3</v>
      </c>
      <c r="O2730" s="13">
        <f t="shared" si="170"/>
        <v>21.261692924999998</v>
      </c>
      <c r="P2730" s="13">
        <f>IF(D2730="ZZ",Brick_Kilns_EF!$E$8*(0.75),Brick_Kilns_EF!$E$8)</f>
        <v>5.399999999999999E-4</v>
      </c>
      <c r="Q2730" s="13">
        <f t="shared" si="171"/>
        <v>4.7988773999999985</v>
      </c>
    </row>
    <row r="2731" spans="1:17">
      <c r="A2731" s="13" t="s">
        <v>2742</v>
      </c>
      <c r="B2731" s="13">
        <v>23.273498409999998</v>
      </c>
      <c r="C2731" s="13">
        <v>88.964626480000007</v>
      </c>
      <c r="D2731" s="13" t="s">
        <v>2219</v>
      </c>
      <c r="E2731" s="13" t="s">
        <v>5000</v>
      </c>
      <c r="F2731" s="13" t="s">
        <v>9</v>
      </c>
      <c r="G2731" s="13" t="s">
        <v>4802</v>
      </c>
      <c r="H2731" s="13" t="s">
        <v>4816</v>
      </c>
      <c r="I2731" s="13">
        <f>(Brick_Kilns_EF!$B$13*Brick_Kilns_EF!$B$11*Brick_Kilns_EF!$B$12)</f>
        <v>8886.81</v>
      </c>
      <c r="J2731" s="13">
        <f>IF(D2731="ZZ",Brick_Kilns_EF!$E$9*(0.75),Brick_Kilns_EF!$E$9)</f>
        <v>5.6055000000000005E-4</v>
      </c>
      <c r="K2731" s="13">
        <f t="shared" si="168"/>
        <v>4.9815013454999999</v>
      </c>
      <c r="L2731" s="13">
        <f>IF(D2731="ZZ", Brick_Kilns_EF!$E$6*(0.75),Brick_Kilns_EF!$E$6)</f>
        <v>3.0299999999999999E-4</v>
      </c>
      <c r="M2731" s="13">
        <f t="shared" si="169"/>
        <v>2.6927034299999999</v>
      </c>
      <c r="N2731" s="13">
        <f>IF(D2731="ZZ",Brick_Kilns_EF!$E$7*(0.75),Brick_Kilns_EF!$E$7)</f>
        <v>2.3925000000000001E-3</v>
      </c>
      <c r="O2731" s="13">
        <f t="shared" si="170"/>
        <v>21.261692924999998</v>
      </c>
      <c r="P2731" s="13">
        <f>IF(D2731="ZZ",Brick_Kilns_EF!$E$8*(0.75),Brick_Kilns_EF!$E$8)</f>
        <v>5.399999999999999E-4</v>
      </c>
      <c r="Q2731" s="13">
        <f t="shared" si="171"/>
        <v>4.7988773999999985</v>
      </c>
    </row>
    <row r="2732" spans="1:17">
      <c r="A2732" s="13" t="s">
        <v>2743</v>
      </c>
      <c r="B2732" s="13">
        <v>23.12690739</v>
      </c>
      <c r="C2732" s="13">
        <v>89.275465229999995</v>
      </c>
      <c r="D2732" s="13" t="s">
        <v>2219</v>
      </c>
      <c r="E2732" s="13" t="s">
        <v>5000</v>
      </c>
      <c r="F2732" s="13" t="s">
        <v>9</v>
      </c>
      <c r="G2732" s="13" t="s">
        <v>4802</v>
      </c>
      <c r="H2732" s="13" t="s">
        <v>4816</v>
      </c>
      <c r="I2732" s="13">
        <f>(Brick_Kilns_EF!$B$13*Brick_Kilns_EF!$B$11*Brick_Kilns_EF!$B$12)</f>
        <v>8886.81</v>
      </c>
      <c r="J2732" s="13">
        <f>IF(D2732="ZZ",Brick_Kilns_EF!$E$9*(0.75),Brick_Kilns_EF!$E$9)</f>
        <v>5.6055000000000005E-4</v>
      </c>
      <c r="K2732" s="13">
        <f t="shared" si="168"/>
        <v>4.9815013454999999</v>
      </c>
      <c r="L2732" s="13">
        <f>IF(D2732="ZZ", Brick_Kilns_EF!$E$6*(0.75),Brick_Kilns_EF!$E$6)</f>
        <v>3.0299999999999999E-4</v>
      </c>
      <c r="M2732" s="13">
        <f t="shared" si="169"/>
        <v>2.6927034299999999</v>
      </c>
      <c r="N2732" s="13">
        <f>IF(D2732="ZZ",Brick_Kilns_EF!$E$7*(0.75),Brick_Kilns_EF!$E$7)</f>
        <v>2.3925000000000001E-3</v>
      </c>
      <c r="O2732" s="13">
        <f t="shared" si="170"/>
        <v>21.261692924999998</v>
      </c>
      <c r="P2732" s="13">
        <f>IF(D2732="ZZ",Brick_Kilns_EF!$E$8*(0.75),Brick_Kilns_EF!$E$8)</f>
        <v>5.399999999999999E-4</v>
      </c>
      <c r="Q2732" s="13">
        <f t="shared" si="171"/>
        <v>4.7988773999999985</v>
      </c>
    </row>
    <row r="2733" spans="1:17">
      <c r="A2733" s="13" t="s">
        <v>2744</v>
      </c>
      <c r="B2733" s="13">
        <v>22.86767687</v>
      </c>
      <c r="C2733" s="13">
        <v>89.355954370000006</v>
      </c>
      <c r="D2733" s="13" t="s">
        <v>2219</v>
      </c>
      <c r="E2733" s="13" t="s">
        <v>5000</v>
      </c>
      <c r="F2733" s="13" t="s">
        <v>9</v>
      </c>
      <c r="G2733" s="13" t="s">
        <v>4802</v>
      </c>
      <c r="H2733" s="13" t="s">
        <v>4816</v>
      </c>
      <c r="I2733" s="13">
        <f>(Brick_Kilns_EF!$B$13*Brick_Kilns_EF!$B$11*Brick_Kilns_EF!$B$12)</f>
        <v>8886.81</v>
      </c>
      <c r="J2733" s="13">
        <f>IF(D2733="ZZ",Brick_Kilns_EF!$E$9*(0.75),Brick_Kilns_EF!$E$9)</f>
        <v>5.6055000000000005E-4</v>
      </c>
      <c r="K2733" s="13">
        <f t="shared" si="168"/>
        <v>4.9815013454999999</v>
      </c>
      <c r="L2733" s="13">
        <f>IF(D2733="ZZ", Brick_Kilns_EF!$E$6*(0.75),Brick_Kilns_EF!$E$6)</f>
        <v>3.0299999999999999E-4</v>
      </c>
      <c r="M2733" s="13">
        <f t="shared" si="169"/>
        <v>2.6927034299999999</v>
      </c>
      <c r="N2733" s="13">
        <f>IF(D2733="ZZ",Brick_Kilns_EF!$E$7*(0.75),Brick_Kilns_EF!$E$7)</f>
        <v>2.3925000000000001E-3</v>
      </c>
      <c r="O2733" s="13">
        <f t="shared" si="170"/>
        <v>21.261692924999998</v>
      </c>
      <c r="P2733" s="13">
        <f>IF(D2733="ZZ",Brick_Kilns_EF!$E$8*(0.75),Brick_Kilns_EF!$E$8)</f>
        <v>5.399999999999999E-4</v>
      </c>
      <c r="Q2733" s="13">
        <f t="shared" si="171"/>
        <v>4.7988773999999985</v>
      </c>
    </row>
    <row r="2734" spans="1:17">
      <c r="A2734" s="13" t="s">
        <v>2745</v>
      </c>
      <c r="B2734" s="13">
        <v>23.272465589999999</v>
      </c>
      <c r="C2734" s="13">
        <v>89.246838460000006</v>
      </c>
      <c r="D2734" s="13" t="s">
        <v>2219</v>
      </c>
      <c r="E2734" s="13" t="s">
        <v>5000</v>
      </c>
      <c r="F2734" s="13" t="s">
        <v>9</v>
      </c>
      <c r="G2734" s="13" t="s">
        <v>4802</v>
      </c>
      <c r="H2734" s="13" t="s">
        <v>4816</v>
      </c>
      <c r="I2734" s="13">
        <f>(Brick_Kilns_EF!$B$13*Brick_Kilns_EF!$B$11*Brick_Kilns_EF!$B$12)</f>
        <v>8886.81</v>
      </c>
      <c r="J2734" s="13">
        <f>IF(D2734="ZZ",Brick_Kilns_EF!$E$9*(0.75),Brick_Kilns_EF!$E$9)</f>
        <v>5.6055000000000005E-4</v>
      </c>
      <c r="K2734" s="13">
        <f t="shared" si="168"/>
        <v>4.9815013454999999</v>
      </c>
      <c r="L2734" s="13">
        <f>IF(D2734="ZZ", Brick_Kilns_EF!$E$6*(0.75),Brick_Kilns_EF!$E$6)</f>
        <v>3.0299999999999999E-4</v>
      </c>
      <c r="M2734" s="13">
        <f t="shared" si="169"/>
        <v>2.6927034299999999</v>
      </c>
      <c r="N2734" s="13">
        <f>IF(D2734="ZZ",Brick_Kilns_EF!$E$7*(0.75),Brick_Kilns_EF!$E$7)</f>
        <v>2.3925000000000001E-3</v>
      </c>
      <c r="O2734" s="13">
        <f t="shared" si="170"/>
        <v>21.261692924999998</v>
      </c>
      <c r="P2734" s="13">
        <f>IF(D2734="ZZ",Brick_Kilns_EF!$E$8*(0.75),Brick_Kilns_EF!$E$8)</f>
        <v>5.399999999999999E-4</v>
      </c>
      <c r="Q2734" s="13">
        <f t="shared" si="171"/>
        <v>4.7988773999999985</v>
      </c>
    </row>
    <row r="2735" spans="1:17">
      <c r="A2735" s="13" t="s">
        <v>2746</v>
      </c>
      <c r="B2735" s="13">
        <v>23.029751959999999</v>
      </c>
      <c r="C2735" s="13">
        <v>89.760235120000004</v>
      </c>
      <c r="D2735" s="13" t="s">
        <v>2219</v>
      </c>
      <c r="E2735" s="13" t="s">
        <v>5000</v>
      </c>
      <c r="F2735" s="13" t="s">
        <v>7</v>
      </c>
      <c r="G2735" s="13" t="s">
        <v>4802</v>
      </c>
      <c r="H2735" s="13" t="s">
        <v>4816</v>
      </c>
      <c r="I2735" s="13">
        <f>(Brick_Kilns_EF!$B$13*Brick_Kilns_EF!$B$11*Brick_Kilns_EF!$B$12)</f>
        <v>8886.81</v>
      </c>
      <c r="J2735" s="13">
        <f>IF(D2735="ZZ",Brick_Kilns_EF!$E$9*(0.75),Brick_Kilns_EF!$E$9)</f>
        <v>5.6055000000000005E-4</v>
      </c>
      <c r="K2735" s="13">
        <f t="shared" si="168"/>
        <v>4.9815013454999999</v>
      </c>
      <c r="L2735" s="13">
        <f>IF(D2735="ZZ", Brick_Kilns_EF!$E$6*(0.75),Brick_Kilns_EF!$E$6)</f>
        <v>3.0299999999999999E-4</v>
      </c>
      <c r="M2735" s="13">
        <f t="shared" si="169"/>
        <v>2.6927034299999999</v>
      </c>
      <c r="N2735" s="13">
        <f>IF(D2735="ZZ",Brick_Kilns_EF!$E$7*(0.75),Brick_Kilns_EF!$E$7)</f>
        <v>2.3925000000000001E-3</v>
      </c>
      <c r="O2735" s="13">
        <f t="shared" si="170"/>
        <v>21.261692924999998</v>
      </c>
      <c r="P2735" s="13">
        <f>IF(D2735="ZZ",Brick_Kilns_EF!$E$8*(0.75),Brick_Kilns_EF!$E$8)</f>
        <v>5.399999999999999E-4</v>
      </c>
      <c r="Q2735" s="13">
        <f t="shared" si="171"/>
        <v>4.7988773999999985</v>
      </c>
    </row>
    <row r="2736" spans="1:17">
      <c r="A2736" s="13" t="s">
        <v>2747</v>
      </c>
      <c r="B2736" s="13">
        <v>23.76668257</v>
      </c>
      <c r="C2736" s="13">
        <v>88.831550320000005</v>
      </c>
      <c r="D2736" s="13" t="s">
        <v>2219</v>
      </c>
      <c r="E2736" s="13" t="s">
        <v>5000</v>
      </c>
      <c r="F2736" s="13" t="s">
        <v>9</v>
      </c>
      <c r="G2736" s="13" t="s">
        <v>4802</v>
      </c>
      <c r="H2736" s="13" t="s">
        <v>4816</v>
      </c>
      <c r="I2736" s="13">
        <f>(Brick_Kilns_EF!$B$13*Brick_Kilns_EF!$B$11*Brick_Kilns_EF!$B$12)</f>
        <v>8886.81</v>
      </c>
      <c r="J2736" s="13">
        <f>IF(D2736="ZZ",Brick_Kilns_EF!$E$9*(0.75),Brick_Kilns_EF!$E$9)</f>
        <v>5.6055000000000005E-4</v>
      </c>
      <c r="K2736" s="13">
        <f t="shared" si="168"/>
        <v>4.9815013454999999</v>
      </c>
      <c r="L2736" s="13">
        <f>IF(D2736="ZZ", Brick_Kilns_EF!$E$6*(0.75),Brick_Kilns_EF!$E$6)</f>
        <v>3.0299999999999999E-4</v>
      </c>
      <c r="M2736" s="13">
        <f t="shared" si="169"/>
        <v>2.6927034299999999</v>
      </c>
      <c r="N2736" s="13">
        <f>IF(D2736="ZZ",Brick_Kilns_EF!$E$7*(0.75),Brick_Kilns_EF!$E$7)</f>
        <v>2.3925000000000001E-3</v>
      </c>
      <c r="O2736" s="13">
        <f t="shared" si="170"/>
        <v>21.261692924999998</v>
      </c>
      <c r="P2736" s="13">
        <f>IF(D2736="ZZ",Brick_Kilns_EF!$E$8*(0.75),Brick_Kilns_EF!$E$8)</f>
        <v>5.399999999999999E-4</v>
      </c>
      <c r="Q2736" s="13">
        <f t="shared" si="171"/>
        <v>4.7988773999999985</v>
      </c>
    </row>
    <row r="2737" spans="1:17">
      <c r="A2737" s="13" t="s">
        <v>2748</v>
      </c>
      <c r="B2737" s="13">
        <v>23.774004080000001</v>
      </c>
      <c r="C2737" s="13">
        <v>90.211251309999994</v>
      </c>
      <c r="D2737" s="13" t="s">
        <v>2219</v>
      </c>
      <c r="E2737" s="13" t="s">
        <v>5000</v>
      </c>
      <c r="F2737" s="13" t="s">
        <v>7</v>
      </c>
      <c r="G2737" s="13" t="s">
        <v>4802</v>
      </c>
      <c r="H2737" s="13" t="s">
        <v>4816</v>
      </c>
      <c r="I2737" s="13">
        <f>(Brick_Kilns_EF!$B$13*Brick_Kilns_EF!$B$11*Brick_Kilns_EF!$B$12)</f>
        <v>8886.81</v>
      </c>
      <c r="J2737" s="13">
        <f>IF(D2737="ZZ",Brick_Kilns_EF!$E$9*(0.75),Brick_Kilns_EF!$E$9)</f>
        <v>5.6055000000000005E-4</v>
      </c>
      <c r="K2737" s="13">
        <f t="shared" si="168"/>
        <v>4.9815013454999999</v>
      </c>
      <c r="L2737" s="13">
        <f>IF(D2737="ZZ", Brick_Kilns_EF!$E$6*(0.75),Brick_Kilns_EF!$E$6)</f>
        <v>3.0299999999999999E-4</v>
      </c>
      <c r="M2737" s="13">
        <f t="shared" si="169"/>
        <v>2.6927034299999999</v>
      </c>
      <c r="N2737" s="13">
        <f>IF(D2737="ZZ",Brick_Kilns_EF!$E$7*(0.75),Brick_Kilns_EF!$E$7)</f>
        <v>2.3925000000000001E-3</v>
      </c>
      <c r="O2737" s="13">
        <f t="shared" si="170"/>
        <v>21.261692924999998</v>
      </c>
      <c r="P2737" s="13">
        <f>IF(D2737="ZZ",Brick_Kilns_EF!$E$8*(0.75),Brick_Kilns_EF!$E$8)</f>
        <v>5.399999999999999E-4</v>
      </c>
      <c r="Q2737" s="13">
        <f t="shared" si="171"/>
        <v>4.7988773999999985</v>
      </c>
    </row>
    <row r="2738" spans="1:17">
      <c r="A2738" s="13" t="s">
        <v>2749</v>
      </c>
      <c r="B2738" s="13">
        <v>22.723328909999999</v>
      </c>
      <c r="C2738" s="13">
        <v>89.276689469999994</v>
      </c>
      <c r="D2738" s="13" t="s">
        <v>2219</v>
      </c>
      <c r="E2738" s="13" t="s">
        <v>5000</v>
      </c>
      <c r="F2738" s="13" t="s">
        <v>9</v>
      </c>
      <c r="G2738" s="13" t="s">
        <v>4802</v>
      </c>
      <c r="H2738" s="13" t="s">
        <v>4816</v>
      </c>
      <c r="I2738" s="13">
        <f>(Brick_Kilns_EF!$B$13*Brick_Kilns_EF!$B$11*Brick_Kilns_EF!$B$12)</f>
        <v>8886.81</v>
      </c>
      <c r="J2738" s="13">
        <f>IF(D2738="ZZ",Brick_Kilns_EF!$E$9*(0.75),Brick_Kilns_EF!$E$9)</f>
        <v>5.6055000000000005E-4</v>
      </c>
      <c r="K2738" s="13">
        <f t="shared" si="168"/>
        <v>4.9815013454999999</v>
      </c>
      <c r="L2738" s="13">
        <f>IF(D2738="ZZ", Brick_Kilns_EF!$E$6*(0.75),Brick_Kilns_EF!$E$6)</f>
        <v>3.0299999999999999E-4</v>
      </c>
      <c r="M2738" s="13">
        <f t="shared" si="169"/>
        <v>2.6927034299999999</v>
      </c>
      <c r="N2738" s="13">
        <f>IF(D2738="ZZ",Brick_Kilns_EF!$E$7*(0.75),Brick_Kilns_EF!$E$7)</f>
        <v>2.3925000000000001E-3</v>
      </c>
      <c r="O2738" s="13">
        <f t="shared" si="170"/>
        <v>21.261692924999998</v>
      </c>
      <c r="P2738" s="13">
        <f>IF(D2738="ZZ",Brick_Kilns_EF!$E$8*(0.75),Brick_Kilns_EF!$E$8)</f>
        <v>5.399999999999999E-4</v>
      </c>
      <c r="Q2738" s="13">
        <f t="shared" si="171"/>
        <v>4.7988773999999985</v>
      </c>
    </row>
    <row r="2739" spans="1:17">
      <c r="A2739" s="13" t="s">
        <v>2750</v>
      </c>
      <c r="B2739" s="13">
        <v>22.723267870000001</v>
      </c>
      <c r="C2739" s="13">
        <v>89.278237469999993</v>
      </c>
      <c r="D2739" s="13" t="s">
        <v>2219</v>
      </c>
      <c r="E2739" s="13" t="s">
        <v>5000</v>
      </c>
      <c r="F2739" s="13" t="s">
        <v>9</v>
      </c>
      <c r="G2739" s="13" t="s">
        <v>4802</v>
      </c>
      <c r="H2739" s="13" t="s">
        <v>4816</v>
      </c>
      <c r="I2739" s="13">
        <f>(Brick_Kilns_EF!$B$13*Brick_Kilns_EF!$B$11*Brick_Kilns_EF!$B$12)</f>
        <v>8886.81</v>
      </c>
      <c r="J2739" s="13">
        <f>IF(D2739="ZZ",Brick_Kilns_EF!$E$9*(0.75),Brick_Kilns_EF!$E$9)</f>
        <v>5.6055000000000005E-4</v>
      </c>
      <c r="K2739" s="13">
        <f t="shared" si="168"/>
        <v>4.9815013454999999</v>
      </c>
      <c r="L2739" s="13">
        <f>IF(D2739="ZZ", Brick_Kilns_EF!$E$6*(0.75),Brick_Kilns_EF!$E$6)</f>
        <v>3.0299999999999999E-4</v>
      </c>
      <c r="M2739" s="13">
        <f t="shared" si="169"/>
        <v>2.6927034299999999</v>
      </c>
      <c r="N2739" s="13">
        <f>IF(D2739="ZZ",Brick_Kilns_EF!$E$7*(0.75),Brick_Kilns_EF!$E$7)</f>
        <v>2.3925000000000001E-3</v>
      </c>
      <c r="O2739" s="13">
        <f t="shared" si="170"/>
        <v>21.261692924999998</v>
      </c>
      <c r="P2739" s="13">
        <f>IF(D2739="ZZ",Brick_Kilns_EF!$E$8*(0.75),Brick_Kilns_EF!$E$8)</f>
        <v>5.399999999999999E-4</v>
      </c>
      <c r="Q2739" s="13">
        <f t="shared" si="171"/>
        <v>4.7988773999999985</v>
      </c>
    </row>
    <row r="2740" spans="1:17">
      <c r="A2740" s="13" t="s">
        <v>2751</v>
      </c>
      <c r="B2740" s="13">
        <v>23.092476139999999</v>
      </c>
      <c r="C2740" s="13">
        <v>89.244476520000006</v>
      </c>
      <c r="D2740" s="13" t="s">
        <v>2219</v>
      </c>
      <c r="E2740" s="13" t="s">
        <v>5000</v>
      </c>
      <c r="F2740" s="13" t="s">
        <v>9</v>
      </c>
      <c r="G2740" s="13" t="s">
        <v>4802</v>
      </c>
      <c r="H2740" s="13" t="s">
        <v>4816</v>
      </c>
      <c r="I2740" s="13">
        <f>(Brick_Kilns_EF!$B$13*Brick_Kilns_EF!$B$11*Brick_Kilns_EF!$B$12)</f>
        <v>8886.81</v>
      </c>
      <c r="J2740" s="13">
        <f>IF(D2740="ZZ",Brick_Kilns_EF!$E$9*(0.75),Brick_Kilns_EF!$E$9)</f>
        <v>5.6055000000000005E-4</v>
      </c>
      <c r="K2740" s="13">
        <f t="shared" si="168"/>
        <v>4.9815013454999999</v>
      </c>
      <c r="L2740" s="13">
        <f>IF(D2740="ZZ", Brick_Kilns_EF!$E$6*(0.75),Brick_Kilns_EF!$E$6)</f>
        <v>3.0299999999999999E-4</v>
      </c>
      <c r="M2740" s="13">
        <f t="shared" si="169"/>
        <v>2.6927034299999999</v>
      </c>
      <c r="N2740" s="13">
        <f>IF(D2740="ZZ",Brick_Kilns_EF!$E$7*(0.75),Brick_Kilns_EF!$E$7)</f>
        <v>2.3925000000000001E-3</v>
      </c>
      <c r="O2740" s="13">
        <f t="shared" si="170"/>
        <v>21.261692924999998</v>
      </c>
      <c r="P2740" s="13">
        <f>IF(D2740="ZZ",Brick_Kilns_EF!$E$8*(0.75),Brick_Kilns_EF!$E$8)</f>
        <v>5.399999999999999E-4</v>
      </c>
      <c r="Q2740" s="13">
        <f t="shared" si="171"/>
        <v>4.7988773999999985</v>
      </c>
    </row>
    <row r="2741" spans="1:17">
      <c r="A2741" s="13" t="s">
        <v>2752</v>
      </c>
      <c r="B2741" s="13">
        <v>23.214306969999999</v>
      </c>
      <c r="C2741" s="13">
        <v>90.465864839999995</v>
      </c>
      <c r="D2741" s="13" t="s">
        <v>2219</v>
      </c>
      <c r="E2741" s="13" t="s">
        <v>5000</v>
      </c>
      <c r="F2741" s="13" t="s">
        <v>7</v>
      </c>
      <c r="G2741" s="13" t="s">
        <v>4802</v>
      </c>
      <c r="H2741" s="13" t="s">
        <v>4816</v>
      </c>
      <c r="I2741" s="13">
        <f>(Brick_Kilns_EF!$B$13*Brick_Kilns_EF!$B$11*Brick_Kilns_EF!$B$12)</f>
        <v>8886.81</v>
      </c>
      <c r="J2741" s="13">
        <f>IF(D2741="ZZ",Brick_Kilns_EF!$E$9*(0.75),Brick_Kilns_EF!$E$9)</f>
        <v>5.6055000000000005E-4</v>
      </c>
      <c r="K2741" s="13">
        <f t="shared" si="168"/>
        <v>4.9815013454999999</v>
      </c>
      <c r="L2741" s="13">
        <f>IF(D2741="ZZ", Brick_Kilns_EF!$E$6*(0.75),Brick_Kilns_EF!$E$6)</f>
        <v>3.0299999999999999E-4</v>
      </c>
      <c r="M2741" s="13">
        <f t="shared" si="169"/>
        <v>2.6927034299999999</v>
      </c>
      <c r="N2741" s="13">
        <f>IF(D2741="ZZ",Brick_Kilns_EF!$E$7*(0.75),Brick_Kilns_EF!$E$7)</f>
        <v>2.3925000000000001E-3</v>
      </c>
      <c r="O2741" s="13">
        <f t="shared" si="170"/>
        <v>21.261692924999998</v>
      </c>
      <c r="P2741" s="13">
        <f>IF(D2741="ZZ",Brick_Kilns_EF!$E$8*(0.75),Brick_Kilns_EF!$E$8)</f>
        <v>5.399999999999999E-4</v>
      </c>
      <c r="Q2741" s="13">
        <f t="shared" si="171"/>
        <v>4.7988773999999985</v>
      </c>
    </row>
    <row r="2742" spans="1:17">
      <c r="A2742" s="13" t="s">
        <v>2753</v>
      </c>
      <c r="B2742" s="13">
        <v>25.176307950000002</v>
      </c>
      <c r="C2742" s="13">
        <v>89.752226769999993</v>
      </c>
      <c r="D2742" s="13" t="s">
        <v>2219</v>
      </c>
      <c r="E2742" s="13" t="s">
        <v>5000</v>
      </c>
      <c r="F2742" s="13" t="s">
        <v>248</v>
      </c>
      <c r="G2742" s="13" t="s">
        <v>4802</v>
      </c>
      <c r="H2742" s="13" t="s">
        <v>4816</v>
      </c>
      <c r="I2742" s="13">
        <f>(Brick_Kilns_EF!$B$13*Brick_Kilns_EF!$B$11*Brick_Kilns_EF!$B$12)</f>
        <v>8886.81</v>
      </c>
      <c r="J2742" s="13">
        <f>IF(D2742="ZZ",Brick_Kilns_EF!$E$9*(0.75),Brick_Kilns_EF!$E$9)</f>
        <v>5.6055000000000005E-4</v>
      </c>
      <c r="K2742" s="13">
        <f t="shared" si="168"/>
        <v>4.9815013454999999</v>
      </c>
      <c r="L2742" s="13">
        <f>IF(D2742="ZZ", Brick_Kilns_EF!$E$6*(0.75),Brick_Kilns_EF!$E$6)</f>
        <v>3.0299999999999999E-4</v>
      </c>
      <c r="M2742" s="13">
        <f t="shared" si="169"/>
        <v>2.6927034299999999</v>
      </c>
      <c r="N2742" s="13">
        <f>IF(D2742="ZZ",Brick_Kilns_EF!$E$7*(0.75),Brick_Kilns_EF!$E$7)</f>
        <v>2.3925000000000001E-3</v>
      </c>
      <c r="O2742" s="13">
        <f t="shared" si="170"/>
        <v>21.261692924999998</v>
      </c>
      <c r="P2742" s="13">
        <f>IF(D2742="ZZ",Brick_Kilns_EF!$E$8*(0.75),Brick_Kilns_EF!$E$8)</f>
        <v>5.399999999999999E-4</v>
      </c>
      <c r="Q2742" s="13">
        <f t="shared" si="171"/>
        <v>4.7988773999999985</v>
      </c>
    </row>
    <row r="2743" spans="1:17">
      <c r="A2743" s="13" t="s">
        <v>2754</v>
      </c>
      <c r="B2743" s="13">
        <v>25.17532194</v>
      </c>
      <c r="C2743" s="13">
        <v>89.752721269999995</v>
      </c>
      <c r="D2743" s="13" t="s">
        <v>2219</v>
      </c>
      <c r="E2743" s="13" t="s">
        <v>5000</v>
      </c>
      <c r="F2743" s="13" t="s">
        <v>248</v>
      </c>
      <c r="G2743" s="13" t="s">
        <v>4802</v>
      </c>
      <c r="H2743" s="13" t="s">
        <v>4816</v>
      </c>
      <c r="I2743" s="13">
        <f>(Brick_Kilns_EF!$B$13*Brick_Kilns_EF!$B$11*Brick_Kilns_EF!$B$12)</f>
        <v>8886.81</v>
      </c>
      <c r="J2743" s="13">
        <f>IF(D2743="ZZ",Brick_Kilns_EF!$E$9*(0.75),Brick_Kilns_EF!$E$9)</f>
        <v>5.6055000000000005E-4</v>
      </c>
      <c r="K2743" s="13">
        <f t="shared" si="168"/>
        <v>4.9815013454999999</v>
      </c>
      <c r="L2743" s="13">
        <f>IF(D2743="ZZ", Brick_Kilns_EF!$E$6*(0.75),Brick_Kilns_EF!$E$6)</f>
        <v>3.0299999999999999E-4</v>
      </c>
      <c r="M2743" s="13">
        <f t="shared" si="169"/>
        <v>2.6927034299999999</v>
      </c>
      <c r="N2743" s="13">
        <f>IF(D2743="ZZ",Brick_Kilns_EF!$E$7*(0.75),Brick_Kilns_EF!$E$7)</f>
        <v>2.3925000000000001E-3</v>
      </c>
      <c r="O2743" s="13">
        <f t="shared" si="170"/>
        <v>21.261692924999998</v>
      </c>
      <c r="P2743" s="13">
        <f>IF(D2743="ZZ",Brick_Kilns_EF!$E$8*(0.75),Brick_Kilns_EF!$E$8)</f>
        <v>5.399999999999999E-4</v>
      </c>
      <c r="Q2743" s="13">
        <f t="shared" si="171"/>
        <v>4.7988773999999985</v>
      </c>
    </row>
    <row r="2744" spans="1:17">
      <c r="A2744" s="13" t="s">
        <v>2755</v>
      </c>
      <c r="B2744" s="13">
        <v>22.746253020000001</v>
      </c>
      <c r="C2744" s="13">
        <v>89.193183070000003</v>
      </c>
      <c r="D2744" s="13" t="s">
        <v>2219</v>
      </c>
      <c r="E2744" s="13" t="s">
        <v>5000</v>
      </c>
      <c r="F2744" s="13" t="s">
        <v>9</v>
      </c>
      <c r="G2744" s="13" t="s">
        <v>4802</v>
      </c>
      <c r="H2744" s="13" t="s">
        <v>4816</v>
      </c>
      <c r="I2744" s="13">
        <f>(Brick_Kilns_EF!$B$13*Brick_Kilns_EF!$B$11*Brick_Kilns_EF!$B$12)</f>
        <v>8886.81</v>
      </c>
      <c r="J2744" s="13">
        <f>IF(D2744="ZZ",Brick_Kilns_EF!$E$9*(0.75),Brick_Kilns_EF!$E$9)</f>
        <v>5.6055000000000005E-4</v>
      </c>
      <c r="K2744" s="13">
        <f t="shared" si="168"/>
        <v>4.9815013454999999</v>
      </c>
      <c r="L2744" s="13">
        <f>IF(D2744="ZZ", Brick_Kilns_EF!$E$6*(0.75),Brick_Kilns_EF!$E$6)</f>
        <v>3.0299999999999999E-4</v>
      </c>
      <c r="M2744" s="13">
        <f t="shared" si="169"/>
        <v>2.6927034299999999</v>
      </c>
      <c r="N2744" s="13">
        <f>IF(D2744="ZZ",Brick_Kilns_EF!$E$7*(0.75),Brick_Kilns_EF!$E$7)</f>
        <v>2.3925000000000001E-3</v>
      </c>
      <c r="O2744" s="13">
        <f t="shared" si="170"/>
        <v>21.261692924999998</v>
      </c>
      <c r="P2744" s="13">
        <f>IF(D2744="ZZ",Brick_Kilns_EF!$E$8*(0.75),Brick_Kilns_EF!$E$8)</f>
        <v>5.399999999999999E-4</v>
      </c>
      <c r="Q2744" s="13">
        <f t="shared" si="171"/>
        <v>4.7988773999999985</v>
      </c>
    </row>
    <row r="2745" spans="1:17">
      <c r="A2745" s="13" t="s">
        <v>2756</v>
      </c>
      <c r="B2745" s="13">
        <v>23.008956749999999</v>
      </c>
      <c r="C2745" s="13">
        <v>89.761223490000006</v>
      </c>
      <c r="D2745" s="13" t="s">
        <v>2219</v>
      </c>
      <c r="E2745" s="13" t="s">
        <v>5000</v>
      </c>
      <c r="F2745" s="13" t="s">
        <v>7</v>
      </c>
      <c r="G2745" s="13" t="s">
        <v>4802</v>
      </c>
      <c r="H2745" s="13" t="s">
        <v>4816</v>
      </c>
      <c r="I2745" s="13">
        <f>(Brick_Kilns_EF!$B$13*Brick_Kilns_EF!$B$11*Brick_Kilns_EF!$B$12)</f>
        <v>8886.81</v>
      </c>
      <c r="J2745" s="13">
        <f>IF(D2745="ZZ",Brick_Kilns_EF!$E$9*(0.75),Brick_Kilns_EF!$E$9)</f>
        <v>5.6055000000000005E-4</v>
      </c>
      <c r="K2745" s="13">
        <f t="shared" si="168"/>
        <v>4.9815013454999999</v>
      </c>
      <c r="L2745" s="13">
        <f>IF(D2745="ZZ", Brick_Kilns_EF!$E$6*(0.75),Brick_Kilns_EF!$E$6)</f>
        <v>3.0299999999999999E-4</v>
      </c>
      <c r="M2745" s="13">
        <f t="shared" si="169"/>
        <v>2.6927034299999999</v>
      </c>
      <c r="N2745" s="13">
        <f>IF(D2745="ZZ",Brick_Kilns_EF!$E$7*(0.75),Brick_Kilns_EF!$E$7)</f>
        <v>2.3925000000000001E-3</v>
      </c>
      <c r="O2745" s="13">
        <f t="shared" si="170"/>
        <v>21.261692924999998</v>
      </c>
      <c r="P2745" s="13">
        <f>IF(D2745="ZZ",Brick_Kilns_EF!$E$8*(0.75),Brick_Kilns_EF!$E$8)</f>
        <v>5.399999999999999E-4</v>
      </c>
      <c r="Q2745" s="13">
        <f t="shared" si="171"/>
        <v>4.7988773999999985</v>
      </c>
    </row>
    <row r="2746" spans="1:17">
      <c r="A2746" s="13" t="s">
        <v>2757</v>
      </c>
      <c r="B2746" s="13">
        <v>23.538442</v>
      </c>
      <c r="C2746" s="13">
        <v>89.23016174</v>
      </c>
      <c r="D2746" s="13" t="s">
        <v>2219</v>
      </c>
      <c r="E2746" s="13" t="s">
        <v>5000</v>
      </c>
      <c r="F2746" s="13" t="s">
        <v>9</v>
      </c>
      <c r="G2746" s="13" t="s">
        <v>4802</v>
      </c>
      <c r="H2746" s="13" t="s">
        <v>4816</v>
      </c>
      <c r="I2746" s="13">
        <f>(Brick_Kilns_EF!$B$13*Brick_Kilns_EF!$B$11*Brick_Kilns_EF!$B$12)</f>
        <v>8886.81</v>
      </c>
      <c r="J2746" s="13">
        <f>IF(D2746="ZZ",Brick_Kilns_EF!$E$9*(0.75),Brick_Kilns_EF!$E$9)</f>
        <v>5.6055000000000005E-4</v>
      </c>
      <c r="K2746" s="13">
        <f t="shared" si="168"/>
        <v>4.9815013454999999</v>
      </c>
      <c r="L2746" s="13">
        <f>IF(D2746="ZZ", Brick_Kilns_EF!$E$6*(0.75),Brick_Kilns_EF!$E$6)</f>
        <v>3.0299999999999999E-4</v>
      </c>
      <c r="M2746" s="13">
        <f t="shared" si="169"/>
        <v>2.6927034299999999</v>
      </c>
      <c r="N2746" s="13">
        <f>IF(D2746="ZZ",Brick_Kilns_EF!$E$7*(0.75),Brick_Kilns_EF!$E$7)</f>
        <v>2.3925000000000001E-3</v>
      </c>
      <c r="O2746" s="13">
        <f t="shared" si="170"/>
        <v>21.261692924999998</v>
      </c>
      <c r="P2746" s="13">
        <f>IF(D2746="ZZ",Brick_Kilns_EF!$E$8*(0.75),Brick_Kilns_EF!$E$8)</f>
        <v>5.399999999999999E-4</v>
      </c>
      <c r="Q2746" s="13">
        <f t="shared" si="171"/>
        <v>4.7988773999999985</v>
      </c>
    </row>
    <row r="2747" spans="1:17">
      <c r="A2747" s="13" t="s">
        <v>2758</v>
      </c>
      <c r="B2747" s="13">
        <v>23.084839680000002</v>
      </c>
      <c r="C2747" s="13">
        <v>89.868728329999996</v>
      </c>
      <c r="D2747" s="13" t="s">
        <v>2219</v>
      </c>
      <c r="E2747" s="13" t="s">
        <v>5000</v>
      </c>
      <c r="F2747" s="13" t="s">
        <v>7</v>
      </c>
      <c r="G2747" s="13" t="s">
        <v>4802</v>
      </c>
      <c r="H2747" s="13" t="s">
        <v>4816</v>
      </c>
      <c r="I2747" s="13">
        <f>(Brick_Kilns_EF!$B$13*Brick_Kilns_EF!$B$11*Brick_Kilns_EF!$B$12)</f>
        <v>8886.81</v>
      </c>
      <c r="J2747" s="13">
        <f>IF(D2747="ZZ",Brick_Kilns_EF!$E$9*(0.75),Brick_Kilns_EF!$E$9)</f>
        <v>5.6055000000000005E-4</v>
      </c>
      <c r="K2747" s="13">
        <f t="shared" si="168"/>
        <v>4.9815013454999999</v>
      </c>
      <c r="L2747" s="13">
        <f>IF(D2747="ZZ", Brick_Kilns_EF!$E$6*(0.75),Brick_Kilns_EF!$E$6)</f>
        <v>3.0299999999999999E-4</v>
      </c>
      <c r="M2747" s="13">
        <f t="shared" si="169"/>
        <v>2.6927034299999999</v>
      </c>
      <c r="N2747" s="13">
        <f>IF(D2747="ZZ",Brick_Kilns_EF!$E$7*(0.75),Brick_Kilns_EF!$E$7)</f>
        <v>2.3925000000000001E-3</v>
      </c>
      <c r="O2747" s="13">
        <f t="shared" si="170"/>
        <v>21.261692924999998</v>
      </c>
      <c r="P2747" s="13">
        <f>IF(D2747="ZZ",Brick_Kilns_EF!$E$8*(0.75),Brick_Kilns_EF!$E$8)</f>
        <v>5.399999999999999E-4</v>
      </c>
      <c r="Q2747" s="13">
        <f t="shared" si="171"/>
        <v>4.7988773999999985</v>
      </c>
    </row>
    <row r="2748" spans="1:17">
      <c r="A2748" s="13" t="s">
        <v>2759</v>
      </c>
      <c r="B2748" s="13">
        <v>23.193651030000002</v>
      </c>
      <c r="C2748" s="13">
        <v>89.672853360000005</v>
      </c>
      <c r="D2748" s="13" t="s">
        <v>2219</v>
      </c>
      <c r="E2748" s="13" t="s">
        <v>5000</v>
      </c>
      <c r="F2748" s="13" t="s">
        <v>9</v>
      </c>
      <c r="G2748" s="13" t="s">
        <v>4802</v>
      </c>
      <c r="H2748" s="13" t="s">
        <v>4816</v>
      </c>
      <c r="I2748" s="13">
        <f>(Brick_Kilns_EF!$B$13*Brick_Kilns_EF!$B$11*Brick_Kilns_EF!$B$12)</f>
        <v>8886.81</v>
      </c>
      <c r="J2748" s="13">
        <f>IF(D2748="ZZ",Brick_Kilns_EF!$E$9*(0.75),Brick_Kilns_EF!$E$9)</f>
        <v>5.6055000000000005E-4</v>
      </c>
      <c r="K2748" s="13">
        <f t="shared" si="168"/>
        <v>4.9815013454999999</v>
      </c>
      <c r="L2748" s="13">
        <f>IF(D2748="ZZ", Brick_Kilns_EF!$E$6*(0.75),Brick_Kilns_EF!$E$6)</f>
        <v>3.0299999999999999E-4</v>
      </c>
      <c r="M2748" s="13">
        <f t="shared" si="169"/>
        <v>2.6927034299999999</v>
      </c>
      <c r="N2748" s="13">
        <f>IF(D2748="ZZ",Brick_Kilns_EF!$E$7*(0.75),Brick_Kilns_EF!$E$7)</f>
        <v>2.3925000000000001E-3</v>
      </c>
      <c r="O2748" s="13">
        <f t="shared" si="170"/>
        <v>21.261692924999998</v>
      </c>
      <c r="P2748" s="13">
        <f>IF(D2748="ZZ",Brick_Kilns_EF!$E$8*(0.75),Brick_Kilns_EF!$E$8)</f>
        <v>5.399999999999999E-4</v>
      </c>
      <c r="Q2748" s="13">
        <f t="shared" si="171"/>
        <v>4.7988773999999985</v>
      </c>
    </row>
    <row r="2749" spans="1:17">
      <c r="A2749" s="13" t="s">
        <v>2760</v>
      </c>
      <c r="B2749" s="13">
        <v>23.18805244</v>
      </c>
      <c r="C2749" s="13">
        <v>90.242315250000004</v>
      </c>
      <c r="D2749" s="13" t="s">
        <v>2219</v>
      </c>
      <c r="E2749" s="13" t="s">
        <v>5000</v>
      </c>
      <c r="F2749" s="13" t="s">
        <v>7</v>
      </c>
      <c r="G2749" s="13" t="s">
        <v>4802</v>
      </c>
      <c r="H2749" s="13" t="s">
        <v>4816</v>
      </c>
      <c r="I2749" s="13">
        <f>(Brick_Kilns_EF!$B$13*Brick_Kilns_EF!$B$11*Brick_Kilns_EF!$B$12)</f>
        <v>8886.81</v>
      </c>
      <c r="J2749" s="13">
        <f>IF(D2749="ZZ",Brick_Kilns_EF!$E$9*(0.75),Brick_Kilns_EF!$E$9)</f>
        <v>5.6055000000000005E-4</v>
      </c>
      <c r="K2749" s="13">
        <f t="shared" si="168"/>
        <v>4.9815013454999999</v>
      </c>
      <c r="L2749" s="13">
        <f>IF(D2749="ZZ", Brick_Kilns_EF!$E$6*(0.75),Brick_Kilns_EF!$E$6)</f>
        <v>3.0299999999999999E-4</v>
      </c>
      <c r="M2749" s="13">
        <f t="shared" si="169"/>
        <v>2.6927034299999999</v>
      </c>
      <c r="N2749" s="13">
        <f>IF(D2749="ZZ",Brick_Kilns_EF!$E$7*(0.75),Brick_Kilns_EF!$E$7)</f>
        <v>2.3925000000000001E-3</v>
      </c>
      <c r="O2749" s="13">
        <f t="shared" si="170"/>
        <v>21.261692924999998</v>
      </c>
      <c r="P2749" s="13">
        <f>IF(D2749="ZZ",Brick_Kilns_EF!$E$8*(0.75),Brick_Kilns_EF!$E$8)</f>
        <v>5.399999999999999E-4</v>
      </c>
      <c r="Q2749" s="13">
        <f t="shared" si="171"/>
        <v>4.7988773999999985</v>
      </c>
    </row>
    <row r="2750" spans="1:17">
      <c r="A2750" s="13" t="s">
        <v>2761</v>
      </c>
      <c r="B2750" s="13">
        <v>25.912814040000001</v>
      </c>
      <c r="C2750" s="13">
        <v>88.752851230000005</v>
      </c>
      <c r="D2750" s="13" t="s">
        <v>2219</v>
      </c>
      <c r="E2750" s="13" t="s">
        <v>5000</v>
      </c>
      <c r="F2750" s="13" t="s">
        <v>171</v>
      </c>
      <c r="G2750" s="13" t="s">
        <v>4802</v>
      </c>
      <c r="H2750" s="13" t="s">
        <v>4816</v>
      </c>
      <c r="I2750" s="13">
        <f>(Brick_Kilns_EF!$B$13*Brick_Kilns_EF!$B$11*Brick_Kilns_EF!$B$12)</f>
        <v>8886.81</v>
      </c>
      <c r="J2750" s="13">
        <f>IF(D2750="ZZ",Brick_Kilns_EF!$E$9*(0.75),Brick_Kilns_EF!$E$9)</f>
        <v>5.6055000000000005E-4</v>
      </c>
      <c r="K2750" s="13">
        <f t="shared" si="168"/>
        <v>4.9815013454999999</v>
      </c>
      <c r="L2750" s="13">
        <f>IF(D2750="ZZ", Brick_Kilns_EF!$E$6*(0.75),Brick_Kilns_EF!$E$6)</f>
        <v>3.0299999999999999E-4</v>
      </c>
      <c r="M2750" s="13">
        <f t="shared" si="169"/>
        <v>2.6927034299999999</v>
      </c>
      <c r="N2750" s="13">
        <f>IF(D2750="ZZ",Brick_Kilns_EF!$E$7*(0.75),Brick_Kilns_EF!$E$7)</f>
        <v>2.3925000000000001E-3</v>
      </c>
      <c r="O2750" s="13">
        <f t="shared" si="170"/>
        <v>21.261692924999998</v>
      </c>
      <c r="P2750" s="13">
        <f>IF(D2750="ZZ",Brick_Kilns_EF!$E$8*(0.75),Brick_Kilns_EF!$E$8)</f>
        <v>5.399999999999999E-4</v>
      </c>
      <c r="Q2750" s="13">
        <f t="shared" si="171"/>
        <v>4.7988773999999985</v>
      </c>
    </row>
    <row r="2751" spans="1:17">
      <c r="A2751" s="13" t="s">
        <v>2762</v>
      </c>
      <c r="B2751" s="13">
        <v>23.87702655</v>
      </c>
      <c r="C2751" s="13">
        <v>89.175605989999994</v>
      </c>
      <c r="D2751" s="13" t="s">
        <v>2219</v>
      </c>
      <c r="E2751" s="13" t="s">
        <v>5000</v>
      </c>
      <c r="F2751" s="13" t="s">
        <v>9</v>
      </c>
      <c r="G2751" s="13" t="s">
        <v>4802</v>
      </c>
      <c r="H2751" s="13" t="s">
        <v>4816</v>
      </c>
      <c r="I2751" s="13">
        <f>(Brick_Kilns_EF!$B$13*Brick_Kilns_EF!$B$11*Brick_Kilns_EF!$B$12)</f>
        <v>8886.81</v>
      </c>
      <c r="J2751" s="13">
        <f>IF(D2751="ZZ",Brick_Kilns_EF!$E$9*(0.75),Brick_Kilns_EF!$E$9)</f>
        <v>5.6055000000000005E-4</v>
      </c>
      <c r="K2751" s="13">
        <f t="shared" si="168"/>
        <v>4.9815013454999999</v>
      </c>
      <c r="L2751" s="13">
        <f>IF(D2751="ZZ", Brick_Kilns_EF!$E$6*(0.75),Brick_Kilns_EF!$E$6)</f>
        <v>3.0299999999999999E-4</v>
      </c>
      <c r="M2751" s="13">
        <f t="shared" si="169"/>
        <v>2.6927034299999999</v>
      </c>
      <c r="N2751" s="13">
        <f>IF(D2751="ZZ",Brick_Kilns_EF!$E$7*(0.75),Brick_Kilns_EF!$E$7)</f>
        <v>2.3925000000000001E-3</v>
      </c>
      <c r="O2751" s="13">
        <f t="shared" si="170"/>
        <v>21.261692924999998</v>
      </c>
      <c r="P2751" s="13">
        <f>IF(D2751="ZZ",Brick_Kilns_EF!$E$8*(0.75),Brick_Kilns_EF!$E$8)</f>
        <v>5.399999999999999E-4</v>
      </c>
      <c r="Q2751" s="13">
        <f t="shared" si="171"/>
        <v>4.7988773999999985</v>
      </c>
    </row>
    <row r="2752" spans="1:17">
      <c r="A2752" s="13" t="s">
        <v>2763</v>
      </c>
      <c r="B2752" s="13">
        <v>23.243442909999999</v>
      </c>
      <c r="C2752" s="13">
        <v>90.34788906</v>
      </c>
      <c r="D2752" s="13" t="s">
        <v>2219</v>
      </c>
      <c r="E2752" s="13" t="s">
        <v>5000</v>
      </c>
      <c r="F2752" s="13" t="s">
        <v>7</v>
      </c>
      <c r="G2752" s="13" t="s">
        <v>4802</v>
      </c>
      <c r="H2752" s="13" t="s">
        <v>4816</v>
      </c>
      <c r="I2752" s="13">
        <f>(Brick_Kilns_EF!$B$13*Brick_Kilns_EF!$B$11*Brick_Kilns_EF!$B$12)</f>
        <v>8886.81</v>
      </c>
      <c r="J2752" s="13">
        <f>IF(D2752="ZZ",Brick_Kilns_EF!$E$9*(0.75),Brick_Kilns_EF!$E$9)</f>
        <v>5.6055000000000005E-4</v>
      </c>
      <c r="K2752" s="13">
        <f t="shared" si="168"/>
        <v>4.9815013454999999</v>
      </c>
      <c r="L2752" s="13">
        <f>IF(D2752="ZZ", Brick_Kilns_EF!$E$6*(0.75),Brick_Kilns_EF!$E$6)</f>
        <v>3.0299999999999999E-4</v>
      </c>
      <c r="M2752" s="13">
        <f t="shared" si="169"/>
        <v>2.6927034299999999</v>
      </c>
      <c r="N2752" s="13">
        <f>IF(D2752="ZZ",Brick_Kilns_EF!$E$7*(0.75),Brick_Kilns_EF!$E$7)</f>
        <v>2.3925000000000001E-3</v>
      </c>
      <c r="O2752" s="13">
        <f t="shared" si="170"/>
        <v>21.261692924999998</v>
      </c>
      <c r="P2752" s="13">
        <f>IF(D2752="ZZ",Brick_Kilns_EF!$E$8*(0.75),Brick_Kilns_EF!$E$8)</f>
        <v>5.399999999999999E-4</v>
      </c>
      <c r="Q2752" s="13">
        <f t="shared" si="171"/>
        <v>4.7988773999999985</v>
      </c>
    </row>
    <row r="2753" spans="1:17">
      <c r="A2753" s="13" t="s">
        <v>2764</v>
      </c>
      <c r="B2753" s="13">
        <v>23.333897530000002</v>
      </c>
      <c r="C2753" s="13">
        <v>90.150096719999993</v>
      </c>
      <c r="D2753" s="13" t="s">
        <v>2219</v>
      </c>
      <c r="E2753" s="13" t="s">
        <v>5000</v>
      </c>
      <c r="F2753" s="13" t="s">
        <v>7</v>
      </c>
      <c r="G2753" s="13" t="s">
        <v>4802</v>
      </c>
      <c r="H2753" s="13" t="s">
        <v>4816</v>
      </c>
      <c r="I2753" s="13">
        <f>(Brick_Kilns_EF!$B$13*Brick_Kilns_EF!$B$11*Brick_Kilns_EF!$B$12)</f>
        <v>8886.81</v>
      </c>
      <c r="J2753" s="13">
        <f>IF(D2753="ZZ",Brick_Kilns_EF!$E$9*(0.75),Brick_Kilns_EF!$E$9)</f>
        <v>5.6055000000000005E-4</v>
      </c>
      <c r="K2753" s="13">
        <f t="shared" si="168"/>
        <v>4.9815013454999999</v>
      </c>
      <c r="L2753" s="13">
        <f>IF(D2753="ZZ", Brick_Kilns_EF!$E$6*(0.75),Brick_Kilns_EF!$E$6)</f>
        <v>3.0299999999999999E-4</v>
      </c>
      <c r="M2753" s="13">
        <f t="shared" si="169"/>
        <v>2.6927034299999999</v>
      </c>
      <c r="N2753" s="13">
        <f>IF(D2753="ZZ",Brick_Kilns_EF!$E$7*(0.75),Brick_Kilns_EF!$E$7)</f>
        <v>2.3925000000000001E-3</v>
      </c>
      <c r="O2753" s="13">
        <f t="shared" si="170"/>
        <v>21.261692924999998</v>
      </c>
      <c r="P2753" s="13">
        <f>IF(D2753="ZZ",Brick_Kilns_EF!$E$8*(0.75),Brick_Kilns_EF!$E$8)</f>
        <v>5.399999999999999E-4</v>
      </c>
      <c r="Q2753" s="13">
        <f t="shared" si="171"/>
        <v>4.7988773999999985</v>
      </c>
    </row>
    <row r="2754" spans="1:17">
      <c r="A2754" s="13" t="s">
        <v>2765</v>
      </c>
      <c r="B2754" s="13">
        <v>23.014844419999999</v>
      </c>
      <c r="C2754" s="13">
        <v>88.971856220000006</v>
      </c>
      <c r="D2754" s="13" t="s">
        <v>2219</v>
      </c>
      <c r="E2754" s="13" t="s">
        <v>5000</v>
      </c>
      <c r="F2754" s="13" t="s">
        <v>9</v>
      </c>
      <c r="G2754" s="13" t="s">
        <v>4802</v>
      </c>
      <c r="H2754" s="13" t="s">
        <v>4816</v>
      </c>
      <c r="I2754" s="13">
        <f>(Brick_Kilns_EF!$B$13*Brick_Kilns_EF!$B$11*Brick_Kilns_EF!$B$12)</f>
        <v>8886.81</v>
      </c>
      <c r="J2754" s="13">
        <f>IF(D2754="ZZ",Brick_Kilns_EF!$E$9*(0.75),Brick_Kilns_EF!$E$9)</f>
        <v>5.6055000000000005E-4</v>
      </c>
      <c r="K2754" s="13">
        <f t="shared" si="168"/>
        <v>4.9815013454999999</v>
      </c>
      <c r="L2754" s="13">
        <f>IF(D2754="ZZ", Brick_Kilns_EF!$E$6*(0.75),Brick_Kilns_EF!$E$6)</f>
        <v>3.0299999999999999E-4</v>
      </c>
      <c r="M2754" s="13">
        <f t="shared" si="169"/>
        <v>2.6927034299999999</v>
      </c>
      <c r="N2754" s="13">
        <f>IF(D2754="ZZ",Brick_Kilns_EF!$E$7*(0.75),Brick_Kilns_EF!$E$7)</f>
        <v>2.3925000000000001E-3</v>
      </c>
      <c r="O2754" s="13">
        <f t="shared" si="170"/>
        <v>21.261692924999998</v>
      </c>
      <c r="P2754" s="13">
        <f>IF(D2754="ZZ",Brick_Kilns_EF!$E$8*(0.75),Brick_Kilns_EF!$E$8)</f>
        <v>5.399999999999999E-4</v>
      </c>
      <c r="Q2754" s="13">
        <f t="shared" si="171"/>
        <v>4.7988773999999985</v>
      </c>
    </row>
    <row r="2755" spans="1:17">
      <c r="A2755" s="13" t="s">
        <v>2766</v>
      </c>
      <c r="B2755" s="13">
        <v>23.518307149999998</v>
      </c>
      <c r="C2755" s="13">
        <v>89.563061270000006</v>
      </c>
      <c r="D2755" s="13" t="s">
        <v>2219</v>
      </c>
      <c r="E2755" s="13" t="s">
        <v>5000</v>
      </c>
      <c r="F2755" s="13" t="s">
        <v>7</v>
      </c>
      <c r="G2755" s="13" t="s">
        <v>4802</v>
      </c>
      <c r="H2755" s="13" t="s">
        <v>4816</v>
      </c>
      <c r="I2755" s="13">
        <f>(Brick_Kilns_EF!$B$13*Brick_Kilns_EF!$B$11*Brick_Kilns_EF!$B$12)</f>
        <v>8886.81</v>
      </c>
      <c r="J2755" s="13">
        <f>IF(D2755="ZZ",Brick_Kilns_EF!$E$9*(0.75),Brick_Kilns_EF!$E$9)</f>
        <v>5.6055000000000005E-4</v>
      </c>
      <c r="K2755" s="13">
        <f t="shared" ref="K2755:K2818" si="172">I2755*J2755</f>
        <v>4.9815013454999999</v>
      </c>
      <c r="L2755" s="13">
        <f>IF(D2755="ZZ", Brick_Kilns_EF!$E$6*(0.75),Brick_Kilns_EF!$E$6)</f>
        <v>3.0299999999999999E-4</v>
      </c>
      <c r="M2755" s="13">
        <f t="shared" ref="M2755:M2818" si="173">L2755*I2755</f>
        <v>2.6927034299999999</v>
      </c>
      <c r="N2755" s="13">
        <f>IF(D2755="ZZ",Brick_Kilns_EF!$E$7*(0.75),Brick_Kilns_EF!$E$7)</f>
        <v>2.3925000000000001E-3</v>
      </c>
      <c r="O2755" s="13">
        <f t="shared" ref="O2755:O2818" si="174">I2755*N2755</f>
        <v>21.261692924999998</v>
      </c>
      <c r="P2755" s="13">
        <f>IF(D2755="ZZ",Brick_Kilns_EF!$E$8*(0.75),Brick_Kilns_EF!$E$8)</f>
        <v>5.399999999999999E-4</v>
      </c>
      <c r="Q2755" s="13">
        <f t="shared" ref="Q2755:Q2818" si="175">I2755*P2755</f>
        <v>4.7988773999999985</v>
      </c>
    </row>
    <row r="2756" spans="1:17">
      <c r="A2756" s="13" t="s">
        <v>2767</v>
      </c>
      <c r="B2756" s="13">
        <v>23.736433359999999</v>
      </c>
      <c r="C2756" s="13">
        <v>90.183101109999996</v>
      </c>
      <c r="D2756" s="13" t="s">
        <v>2219</v>
      </c>
      <c r="E2756" s="13" t="s">
        <v>5000</v>
      </c>
      <c r="F2756" s="13" t="s">
        <v>7</v>
      </c>
      <c r="G2756" s="13" t="s">
        <v>4802</v>
      </c>
      <c r="H2756" s="13" t="s">
        <v>4816</v>
      </c>
      <c r="I2756" s="13">
        <f>(Brick_Kilns_EF!$B$13*Brick_Kilns_EF!$B$11*Brick_Kilns_EF!$B$12)</f>
        <v>8886.81</v>
      </c>
      <c r="J2756" s="13">
        <f>IF(D2756="ZZ",Brick_Kilns_EF!$E$9*(0.75),Brick_Kilns_EF!$E$9)</f>
        <v>5.6055000000000005E-4</v>
      </c>
      <c r="K2756" s="13">
        <f t="shared" si="172"/>
        <v>4.9815013454999999</v>
      </c>
      <c r="L2756" s="13">
        <f>IF(D2756="ZZ", Brick_Kilns_EF!$E$6*(0.75),Brick_Kilns_EF!$E$6)</f>
        <v>3.0299999999999999E-4</v>
      </c>
      <c r="M2756" s="13">
        <f t="shared" si="173"/>
        <v>2.6927034299999999</v>
      </c>
      <c r="N2756" s="13">
        <f>IF(D2756="ZZ",Brick_Kilns_EF!$E$7*(0.75),Brick_Kilns_EF!$E$7)</f>
        <v>2.3925000000000001E-3</v>
      </c>
      <c r="O2756" s="13">
        <f t="shared" si="174"/>
        <v>21.261692924999998</v>
      </c>
      <c r="P2756" s="13">
        <f>IF(D2756="ZZ",Brick_Kilns_EF!$E$8*(0.75),Brick_Kilns_EF!$E$8)</f>
        <v>5.399999999999999E-4</v>
      </c>
      <c r="Q2756" s="13">
        <f t="shared" si="175"/>
        <v>4.7988773999999985</v>
      </c>
    </row>
    <row r="2757" spans="1:17">
      <c r="A2757" s="13" t="s">
        <v>2768</v>
      </c>
      <c r="B2757" s="13">
        <v>23.04114139</v>
      </c>
      <c r="C2757" s="13">
        <v>89.536861009999996</v>
      </c>
      <c r="D2757" s="13" t="s">
        <v>2219</v>
      </c>
      <c r="E2757" s="13" t="s">
        <v>5000</v>
      </c>
      <c r="F2757" s="13" t="s">
        <v>9</v>
      </c>
      <c r="G2757" s="13" t="s">
        <v>4802</v>
      </c>
      <c r="H2757" s="13" t="s">
        <v>4816</v>
      </c>
      <c r="I2757" s="13">
        <f>(Brick_Kilns_EF!$B$13*Brick_Kilns_EF!$B$11*Brick_Kilns_EF!$B$12)</f>
        <v>8886.81</v>
      </c>
      <c r="J2757" s="13">
        <f>IF(D2757="ZZ",Brick_Kilns_EF!$E$9*(0.75),Brick_Kilns_EF!$E$9)</f>
        <v>5.6055000000000005E-4</v>
      </c>
      <c r="K2757" s="13">
        <f t="shared" si="172"/>
        <v>4.9815013454999999</v>
      </c>
      <c r="L2757" s="13">
        <f>IF(D2757="ZZ", Brick_Kilns_EF!$E$6*(0.75),Brick_Kilns_EF!$E$6)</f>
        <v>3.0299999999999999E-4</v>
      </c>
      <c r="M2757" s="13">
        <f t="shared" si="173"/>
        <v>2.6927034299999999</v>
      </c>
      <c r="N2757" s="13">
        <f>IF(D2757="ZZ",Brick_Kilns_EF!$E$7*(0.75),Brick_Kilns_EF!$E$7)</f>
        <v>2.3925000000000001E-3</v>
      </c>
      <c r="O2757" s="13">
        <f t="shared" si="174"/>
        <v>21.261692924999998</v>
      </c>
      <c r="P2757" s="13">
        <f>IF(D2757="ZZ",Brick_Kilns_EF!$E$8*(0.75),Brick_Kilns_EF!$E$8)</f>
        <v>5.399999999999999E-4</v>
      </c>
      <c r="Q2757" s="13">
        <f t="shared" si="175"/>
        <v>4.7988773999999985</v>
      </c>
    </row>
    <row r="2758" spans="1:17">
      <c r="A2758" s="13" t="s">
        <v>2769</v>
      </c>
      <c r="B2758" s="13">
        <v>23.184137490000001</v>
      </c>
      <c r="C2758" s="13">
        <v>90.238294030000006</v>
      </c>
      <c r="D2758" s="13" t="s">
        <v>2219</v>
      </c>
      <c r="E2758" s="13" t="s">
        <v>5000</v>
      </c>
      <c r="F2758" s="13" t="s">
        <v>7</v>
      </c>
      <c r="G2758" s="13" t="s">
        <v>4802</v>
      </c>
      <c r="H2758" s="13" t="s">
        <v>4816</v>
      </c>
      <c r="I2758" s="13">
        <f>(Brick_Kilns_EF!$B$13*Brick_Kilns_EF!$B$11*Brick_Kilns_EF!$B$12)</f>
        <v>8886.81</v>
      </c>
      <c r="J2758" s="13">
        <f>IF(D2758="ZZ",Brick_Kilns_EF!$E$9*(0.75),Brick_Kilns_EF!$E$9)</f>
        <v>5.6055000000000005E-4</v>
      </c>
      <c r="K2758" s="13">
        <f t="shared" si="172"/>
        <v>4.9815013454999999</v>
      </c>
      <c r="L2758" s="13">
        <f>IF(D2758="ZZ", Brick_Kilns_EF!$E$6*(0.75),Brick_Kilns_EF!$E$6)</f>
        <v>3.0299999999999999E-4</v>
      </c>
      <c r="M2758" s="13">
        <f t="shared" si="173"/>
        <v>2.6927034299999999</v>
      </c>
      <c r="N2758" s="13">
        <f>IF(D2758="ZZ",Brick_Kilns_EF!$E$7*(0.75),Brick_Kilns_EF!$E$7)</f>
        <v>2.3925000000000001E-3</v>
      </c>
      <c r="O2758" s="13">
        <f t="shared" si="174"/>
        <v>21.261692924999998</v>
      </c>
      <c r="P2758" s="13">
        <f>IF(D2758="ZZ",Brick_Kilns_EF!$E$8*(0.75),Brick_Kilns_EF!$E$8)</f>
        <v>5.399999999999999E-4</v>
      </c>
      <c r="Q2758" s="13">
        <f t="shared" si="175"/>
        <v>4.7988773999999985</v>
      </c>
    </row>
    <row r="2759" spans="1:17">
      <c r="A2759" s="13" t="s">
        <v>2770</v>
      </c>
      <c r="B2759" s="13">
        <v>23.180592529999998</v>
      </c>
      <c r="C2759" s="13">
        <v>90.237751149999994</v>
      </c>
      <c r="D2759" s="13" t="s">
        <v>2219</v>
      </c>
      <c r="E2759" s="13" t="s">
        <v>5000</v>
      </c>
      <c r="F2759" s="13" t="s">
        <v>7</v>
      </c>
      <c r="G2759" s="13" t="s">
        <v>4802</v>
      </c>
      <c r="H2759" s="13" t="s">
        <v>4816</v>
      </c>
      <c r="I2759" s="13">
        <f>(Brick_Kilns_EF!$B$13*Brick_Kilns_EF!$B$11*Brick_Kilns_EF!$B$12)</f>
        <v>8886.81</v>
      </c>
      <c r="J2759" s="13">
        <f>IF(D2759="ZZ",Brick_Kilns_EF!$E$9*(0.75),Brick_Kilns_EF!$E$9)</f>
        <v>5.6055000000000005E-4</v>
      </c>
      <c r="K2759" s="13">
        <f t="shared" si="172"/>
        <v>4.9815013454999999</v>
      </c>
      <c r="L2759" s="13">
        <f>IF(D2759="ZZ", Brick_Kilns_EF!$E$6*(0.75),Brick_Kilns_EF!$E$6)</f>
        <v>3.0299999999999999E-4</v>
      </c>
      <c r="M2759" s="13">
        <f t="shared" si="173"/>
        <v>2.6927034299999999</v>
      </c>
      <c r="N2759" s="13">
        <f>IF(D2759="ZZ",Brick_Kilns_EF!$E$7*(0.75),Brick_Kilns_EF!$E$7)</f>
        <v>2.3925000000000001E-3</v>
      </c>
      <c r="O2759" s="13">
        <f t="shared" si="174"/>
        <v>21.261692924999998</v>
      </c>
      <c r="P2759" s="13">
        <f>IF(D2759="ZZ",Brick_Kilns_EF!$E$8*(0.75),Brick_Kilns_EF!$E$8)</f>
        <v>5.399999999999999E-4</v>
      </c>
      <c r="Q2759" s="13">
        <f t="shared" si="175"/>
        <v>4.7988773999999985</v>
      </c>
    </row>
    <row r="2760" spans="1:17">
      <c r="A2760" s="13" t="s">
        <v>2771</v>
      </c>
      <c r="B2760" s="13">
        <v>23.18471971</v>
      </c>
      <c r="C2760" s="13">
        <v>90.238170409999995</v>
      </c>
      <c r="D2760" s="13" t="s">
        <v>2219</v>
      </c>
      <c r="E2760" s="13" t="s">
        <v>5000</v>
      </c>
      <c r="F2760" s="13" t="s">
        <v>7</v>
      </c>
      <c r="G2760" s="13" t="s">
        <v>4802</v>
      </c>
      <c r="H2760" s="13" t="s">
        <v>4816</v>
      </c>
      <c r="I2760" s="13">
        <f>(Brick_Kilns_EF!$B$13*Brick_Kilns_EF!$B$11*Brick_Kilns_EF!$B$12)</f>
        <v>8886.81</v>
      </c>
      <c r="J2760" s="13">
        <f>IF(D2760="ZZ",Brick_Kilns_EF!$E$9*(0.75),Brick_Kilns_EF!$E$9)</f>
        <v>5.6055000000000005E-4</v>
      </c>
      <c r="K2760" s="13">
        <f t="shared" si="172"/>
        <v>4.9815013454999999</v>
      </c>
      <c r="L2760" s="13">
        <f>IF(D2760="ZZ", Brick_Kilns_EF!$E$6*(0.75),Brick_Kilns_EF!$E$6)</f>
        <v>3.0299999999999999E-4</v>
      </c>
      <c r="M2760" s="13">
        <f t="shared" si="173"/>
        <v>2.6927034299999999</v>
      </c>
      <c r="N2760" s="13">
        <f>IF(D2760="ZZ",Brick_Kilns_EF!$E$7*(0.75),Brick_Kilns_EF!$E$7)</f>
        <v>2.3925000000000001E-3</v>
      </c>
      <c r="O2760" s="13">
        <f t="shared" si="174"/>
        <v>21.261692924999998</v>
      </c>
      <c r="P2760" s="13">
        <f>IF(D2760="ZZ",Brick_Kilns_EF!$E$8*(0.75),Brick_Kilns_EF!$E$8)</f>
        <v>5.399999999999999E-4</v>
      </c>
      <c r="Q2760" s="13">
        <f t="shared" si="175"/>
        <v>4.7988773999999985</v>
      </c>
    </row>
    <row r="2761" spans="1:17">
      <c r="A2761" s="13" t="s">
        <v>2772</v>
      </c>
      <c r="B2761" s="13">
        <v>23.181958860000002</v>
      </c>
      <c r="C2761" s="13">
        <v>90.23896053</v>
      </c>
      <c r="D2761" s="13" t="s">
        <v>2219</v>
      </c>
      <c r="E2761" s="13" t="s">
        <v>5000</v>
      </c>
      <c r="F2761" s="13" t="s">
        <v>7</v>
      </c>
      <c r="G2761" s="13" t="s">
        <v>4802</v>
      </c>
      <c r="H2761" s="13" t="s">
        <v>4816</v>
      </c>
      <c r="I2761" s="13">
        <f>(Brick_Kilns_EF!$B$13*Brick_Kilns_EF!$B$11*Brick_Kilns_EF!$B$12)</f>
        <v>8886.81</v>
      </c>
      <c r="J2761" s="13">
        <f>IF(D2761="ZZ",Brick_Kilns_EF!$E$9*(0.75),Brick_Kilns_EF!$E$9)</f>
        <v>5.6055000000000005E-4</v>
      </c>
      <c r="K2761" s="13">
        <f t="shared" si="172"/>
        <v>4.9815013454999999</v>
      </c>
      <c r="L2761" s="13">
        <f>IF(D2761="ZZ", Brick_Kilns_EF!$E$6*(0.75),Brick_Kilns_EF!$E$6)</f>
        <v>3.0299999999999999E-4</v>
      </c>
      <c r="M2761" s="13">
        <f t="shared" si="173"/>
        <v>2.6927034299999999</v>
      </c>
      <c r="N2761" s="13">
        <f>IF(D2761="ZZ",Brick_Kilns_EF!$E$7*(0.75),Brick_Kilns_EF!$E$7)</f>
        <v>2.3925000000000001E-3</v>
      </c>
      <c r="O2761" s="13">
        <f t="shared" si="174"/>
        <v>21.261692924999998</v>
      </c>
      <c r="P2761" s="13">
        <f>IF(D2761="ZZ",Brick_Kilns_EF!$E$8*(0.75),Brick_Kilns_EF!$E$8)</f>
        <v>5.399999999999999E-4</v>
      </c>
      <c r="Q2761" s="13">
        <f t="shared" si="175"/>
        <v>4.7988773999999985</v>
      </c>
    </row>
    <row r="2762" spans="1:17">
      <c r="A2762" s="13" t="s">
        <v>2773</v>
      </c>
      <c r="B2762" s="13">
        <v>23.180207509999999</v>
      </c>
      <c r="C2762" s="13">
        <v>90.236041900000004</v>
      </c>
      <c r="D2762" s="13" t="s">
        <v>2219</v>
      </c>
      <c r="E2762" s="13" t="s">
        <v>5000</v>
      </c>
      <c r="F2762" s="13" t="s">
        <v>7</v>
      </c>
      <c r="G2762" s="13" t="s">
        <v>4802</v>
      </c>
      <c r="H2762" s="13" t="s">
        <v>4816</v>
      </c>
      <c r="I2762" s="13">
        <f>(Brick_Kilns_EF!$B$13*Brick_Kilns_EF!$B$11*Brick_Kilns_EF!$B$12)</f>
        <v>8886.81</v>
      </c>
      <c r="J2762" s="13">
        <f>IF(D2762="ZZ",Brick_Kilns_EF!$E$9*(0.75),Brick_Kilns_EF!$E$9)</f>
        <v>5.6055000000000005E-4</v>
      </c>
      <c r="K2762" s="13">
        <f t="shared" si="172"/>
        <v>4.9815013454999999</v>
      </c>
      <c r="L2762" s="13">
        <f>IF(D2762="ZZ", Brick_Kilns_EF!$E$6*(0.75),Brick_Kilns_EF!$E$6)</f>
        <v>3.0299999999999999E-4</v>
      </c>
      <c r="M2762" s="13">
        <f t="shared" si="173"/>
        <v>2.6927034299999999</v>
      </c>
      <c r="N2762" s="13">
        <f>IF(D2762="ZZ",Brick_Kilns_EF!$E$7*(0.75),Brick_Kilns_EF!$E$7)</f>
        <v>2.3925000000000001E-3</v>
      </c>
      <c r="O2762" s="13">
        <f t="shared" si="174"/>
        <v>21.261692924999998</v>
      </c>
      <c r="P2762" s="13">
        <f>IF(D2762="ZZ",Brick_Kilns_EF!$E$8*(0.75),Brick_Kilns_EF!$E$8)</f>
        <v>5.399999999999999E-4</v>
      </c>
      <c r="Q2762" s="13">
        <f t="shared" si="175"/>
        <v>4.7988773999999985</v>
      </c>
    </row>
    <row r="2763" spans="1:17">
      <c r="A2763" s="13" t="s">
        <v>2774</v>
      </c>
      <c r="B2763" s="13">
        <v>22.967520929999999</v>
      </c>
      <c r="C2763" s="13">
        <v>89.471172920000001</v>
      </c>
      <c r="D2763" s="13" t="s">
        <v>2219</v>
      </c>
      <c r="E2763" s="13" t="s">
        <v>5000</v>
      </c>
      <c r="F2763" s="13" t="s">
        <v>9</v>
      </c>
      <c r="G2763" s="13" t="s">
        <v>4802</v>
      </c>
      <c r="H2763" s="13" t="s">
        <v>4816</v>
      </c>
      <c r="I2763" s="13">
        <f>(Brick_Kilns_EF!$B$13*Brick_Kilns_EF!$B$11*Brick_Kilns_EF!$B$12)</f>
        <v>8886.81</v>
      </c>
      <c r="J2763" s="13">
        <f>IF(D2763="ZZ",Brick_Kilns_EF!$E$9*(0.75),Brick_Kilns_EF!$E$9)</f>
        <v>5.6055000000000005E-4</v>
      </c>
      <c r="K2763" s="13">
        <f t="shared" si="172"/>
        <v>4.9815013454999999</v>
      </c>
      <c r="L2763" s="13">
        <f>IF(D2763="ZZ", Brick_Kilns_EF!$E$6*(0.75),Brick_Kilns_EF!$E$6)</f>
        <v>3.0299999999999999E-4</v>
      </c>
      <c r="M2763" s="13">
        <f t="shared" si="173"/>
        <v>2.6927034299999999</v>
      </c>
      <c r="N2763" s="13">
        <f>IF(D2763="ZZ",Brick_Kilns_EF!$E$7*(0.75),Brick_Kilns_EF!$E$7)</f>
        <v>2.3925000000000001E-3</v>
      </c>
      <c r="O2763" s="13">
        <f t="shared" si="174"/>
        <v>21.261692924999998</v>
      </c>
      <c r="P2763" s="13">
        <f>IF(D2763="ZZ",Brick_Kilns_EF!$E$8*(0.75),Brick_Kilns_EF!$E$8)</f>
        <v>5.399999999999999E-4</v>
      </c>
      <c r="Q2763" s="13">
        <f t="shared" si="175"/>
        <v>4.7988773999999985</v>
      </c>
    </row>
    <row r="2764" spans="1:17">
      <c r="A2764" s="13" t="s">
        <v>2775</v>
      </c>
      <c r="B2764" s="13">
        <v>23.121494349999999</v>
      </c>
      <c r="C2764" s="13">
        <v>89.055940449999994</v>
      </c>
      <c r="D2764" s="13" t="s">
        <v>2219</v>
      </c>
      <c r="E2764" s="13" t="s">
        <v>5000</v>
      </c>
      <c r="F2764" s="13" t="s">
        <v>9</v>
      </c>
      <c r="G2764" s="13" t="s">
        <v>4802</v>
      </c>
      <c r="H2764" s="13" t="s">
        <v>4816</v>
      </c>
      <c r="I2764" s="13">
        <f>(Brick_Kilns_EF!$B$13*Brick_Kilns_EF!$B$11*Brick_Kilns_EF!$B$12)</f>
        <v>8886.81</v>
      </c>
      <c r="J2764" s="13">
        <f>IF(D2764="ZZ",Brick_Kilns_EF!$E$9*(0.75),Brick_Kilns_EF!$E$9)</f>
        <v>5.6055000000000005E-4</v>
      </c>
      <c r="K2764" s="13">
        <f t="shared" si="172"/>
        <v>4.9815013454999999</v>
      </c>
      <c r="L2764" s="13">
        <f>IF(D2764="ZZ", Brick_Kilns_EF!$E$6*(0.75),Brick_Kilns_EF!$E$6)</f>
        <v>3.0299999999999999E-4</v>
      </c>
      <c r="M2764" s="13">
        <f t="shared" si="173"/>
        <v>2.6927034299999999</v>
      </c>
      <c r="N2764" s="13">
        <f>IF(D2764="ZZ",Brick_Kilns_EF!$E$7*(0.75),Brick_Kilns_EF!$E$7)</f>
        <v>2.3925000000000001E-3</v>
      </c>
      <c r="O2764" s="13">
        <f t="shared" si="174"/>
        <v>21.261692924999998</v>
      </c>
      <c r="P2764" s="13">
        <f>IF(D2764="ZZ",Brick_Kilns_EF!$E$8*(0.75),Brick_Kilns_EF!$E$8)</f>
        <v>5.399999999999999E-4</v>
      </c>
      <c r="Q2764" s="13">
        <f t="shared" si="175"/>
        <v>4.7988773999999985</v>
      </c>
    </row>
    <row r="2765" spans="1:17">
      <c r="A2765" s="13" t="s">
        <v>2776</v>
      </c>
      <c r="B2765" s="13">
        <v>23.09654707</v>
      </c>
      <c r="C2765" s="13">
        <v>89.083397849999997</v>
      </c>
      <c r="D2765" s="13" t="s">
        <v>2219</v>
      </c>
      <c r="E2765" s="13" t="s">
        <v>5000</v>
      </c>
      <c r="F2765" s="13" t="s">
        <v>9</v>
      </c>
      <c r="G2765" s="13" t="s">
        <v>4802</v>
      </c>
      <c r="H2765" s="13" t="s">
        <v>4816</v>
      </c>
      <c r="I2765" s="13">
        <f>(Brick_Kilns_EF!$B$13*Brick_Kilns_EF!$B$11*Brick_Kilns_EF!$B$12)</f>
        <v>8886.81</v>
      </c>
      <c r="J2765" s="13">
        <f>IF(D2765="ZZ",Brick_Kilns_EF!$E$9*(0.75),Brick_Kilns_EF!$E$9)</f>
        <v>5.6055000000000005E-4</v>
      </c>
      <c r="K2765" s="13">
        <f t="shared" si="172"/>
        <v>4.9815013454999999</v>
      </c>
      <c r="L2765" s="13">
        <f>IF(D2765="ZZ", Brick_Kilns_EF!$E$6*(0.75),Brick_Kilns_EF!$E$6)</f>
        <v>3.0299999999999999E-4</v>
      </c>
      <c r="M2765" s="13">
        <f t="shared" si="173"/>
        <v>2.6927034299999999</v>
      </c>
      <c r="N2765" s="13">
        <f>IF(D2765="ZZ",Brick_Kilns_EF!$E$7*(0.75),Brick_Kilns_EF!$E$7)</f>
        <v>2.3925000000000001E-3</v>
      </c>
      <c r="O2765" s="13">
        <f t="shared" si="174"/>
        <v>21.261692924999998</v>
      </c>
      <c r="P2765" s="13">
        <f>IF(D2765="ZZ",Brick_Kilns_EF!$E$8*(0.75),Brick_Kilns_EF!$E$8)</f>
        <v>5.399999999999999E-4</v>
      </c>
      <c r="Q2765" s="13">
        <f t="shared" si="175"/>
        <v>4.7988773999999985</v>
      </c>
    </row>
    <row r="2766" spans="1:17">
      <c r="A2766" s="13" t="s">
        <v>2777</v>
      </c>
      <c r="B2766" s="13">
        <v>23.098061189999999</v>
      </c>
      <c r="C2766" s="13">
        <v>90.326965040000005</v>
      </c>
      <c r="D2766" s="13" t="s">
        <v>2219</v>
      </c>
      <c r="E2766" s="13" t="s">
        <v>5000</v>
      </c>
      <c r="F2766" s="13" t="s">
        <v>7</v>
      </c>
      <c r="G2766" s="13" t="s">
        <v>4802</v>
      </c>
      <c r="H2766" s="13" t="s">
        <v>4816</v>
      </c>
      <c r="I2766" s="13">
        <f>(Brick_Kilns_EF!$B$13*Brick_Kilns_EF!$B$11*Brick_Kilns_EF!$B$12)</f>
        <v>8886.81</v>
      </c>
      <c r="J2766" s="13">
        <f>IF(D2766="ZZ",Brick_Kilns_EF!$E$9*(0.75),Brick_Kilns_EF!$E$9)</f>
        <v>5.6055000000000005E-4</v>
      </c>
      <c r="K2766" s="13">
        <f t="shared" si="172"/>
        <v>4.9815013454999999</v>
      </c>
      <c r="L2766" s="13">
        <f>IF(D2766="ZZ", Brick_Kilns_EF!$E$6*(0.75),Brick_Kilns_EF!$E$6)</f>
        <v>3.0299999999999999E-4</v>
      </c>
      <c r="M2766" s="13">
        <f t="shared" si="173"/>
        <v>2.6927034299999999</v>
      </c>
      <c r="N2766" s="13">
        <f>IF(D2766="ZZ",Brick_Kilns_EF!$E$7*(0.75),Brick_Kilns_EF!$E$7)</f>
        <v>2.3925000000000001E-3</v>
      </c>
      <c r="O2766" s="13">
        <f t="shared" si="174"/>
        <v>21.261692924999998</v>
      </c>
      <c r="P2766" s="13">
        <f>IF(D2766="ZZ",Brick_Kilns_EF!$E$8*(0.75),Brick_Kilns_EF!$E$8)</f>
        <v>5.399999999999999E-4</v>
      </c>
      <c r="Q2766" s="13">
        <f t="shared" si="175"/>
        <v>4.7988773999999985</v>
      </c>
    </row>
    <row r="2767" spans="1:17">
      <c r="A2767" s="13" t="s">
        <v>2778</v>
      </c>
      <c r="B2767" s="13">
        <v>23.944094100000001</v>
      </c>
      <c r="C2767" s="13">
        <v>90.152946400000005</v>
      </c>
      <c r="D2767" s="13" t="s">
        <v>2219</v>
      </c>
      <c r="E2767" s="13" t="s">
        <v>5000</v>
      </c>
      <c r="F2767" s="13" t="s">
        <v>7</v>
      </c>
      <c r="G2767" s="13" t="s">
        <v>4802</v>
      </c>
      <c r="H2767" s="13" t="s">
        <v>4816</v>
      </c>
      <c r="I2767" s="13">
        <f>(Brick_Kilns_EF!$B$13*Brick_Kilns_EF!$B$11*Brick_Kilns_EF!$B$12)</f>
        <v>8886.81</v>
      </c>
      <c r="J2767" s="13">
        <f>IF(D2767="ZZ",Brick_Kilns_EF!$E$9*(0.75),Brick_Kilns_EF!$E$9)</f>
        <v>5.6055000000000005E-4</v>
      </c>
      <c r="K2767" s="13">
        <f t="shared" si="172"/>
        <v>4.9815013454999999</v>
      </c>
      <c r="L2767" s="13">
        <f>IF(D2767="ZZ", Brick_Kilns_EF!$E$6*(0.75),Brick_Kilns_EF!$E$6)</f>
        <v>3.0299999999999999E-4</v>
      </c>
      <c r="M2767" s="13">
        <f t="shared" si="173"/>
        <v>2.6927034299999999</v>
      </c>
      <c r="N2767" s="13">
        <f>IF(D2767="ZZ",Brick_Kilns_EF!$E$7*(0.75),Brick_Kilns_EF!$E$7)</f>
        <v>2.3925000000000001E-3</v>
      </c>
      <c r="O2767" s="13">
        <f t="shared" si="174"/>
        <v>21.261692924999998</v>
      </c>
      <c r="P2767" s="13">
        <f>IF(D2767="ZZ",Brick_Kilns_EF!$E$8*(0.75),Brick_Kilns_EF!$E$8)</f>
        <v>5.399999999999999E-4</v>
      </c>
      <c r="Q2767" s="13">
        <f t="shared" si="175"/>
        <v>4.7988773999999985</v>
      </c>
    </row>
    <row r="2768" spans="1:17">
      <c r="A2768" s="13" t="s">
        <v>2779</v>
      </c>
      <c r="B2768" s="13">
        <v>23.947427770000001</v>
      </c>
      <c r="C2768" s="13">
        <v>90.15437077</v>
      </c>
      <c r="D2768" s="13" t="s">
        <v>2219</v>
      </c>
      <c r="E2768" s="13" t="s">
        <v>5000</v>
      </c>
      <c r="F2768" s="13" t="s">
        <v>7</v>
      </c>
      <c r="G2768" s="13" t="s">
        <v>4802</v>
      </c>
      <c r="H2768" s="13" t="s">
        <v>4816</v>
      </c>
      <c r="I2768" s="13">
        <f>(Brick_Kilns_EF!$B$13*Brick_Kilns_EF!$B$11*Brick_Kilns_EF!$B$12)</f>
        <v>8886.81</v>
      </c>
      <c r="J2768" s="13">
        <f>IF(D2768="ZZ",Brick_Kilns_EF!$E$9*(0.75),Brick_Kilns_EF!$E$9)</f>
        <v>5.6055000000000005E-4</v>
      </c>
      <c r="K2768" s="13">
        <f t="shared" si="172"/>
        <v>4.9815013454999999</v>
      </c>
      <c r="L2768" s="13">
        <f>IF(D2768="ZZ", Brick_Kilns_EF!$E$6*(0.75),Brick_Kilns_EF!$E$6)</f>
        <v>3.0299999999999999E-4</v>
      </c>
      <c r="M2768" s="13">
        <f t="shared" si="173"/>
        <v>2.6927034299999999</v>
      </c>
      <c r="N2768" s="13">
        <f>IF(D2768="ZZ",Brick_Kilns_EF!$E$7*(0.75),Brick_Kilns_EF!$E$7)</f>
        <v>2.3925000000000001E-3</v>
      </c>
      <c r="O2768" s="13">
        <f t="shared" si="174"/>
        <v>21.261692924999998</v>
      </c>
      <c r="P2768" s="13">
        <f>IF(D2768="ZZ",Brick_Kilns_EF!$E$8*(0.75),Brick_Kilns_EF!$E$8)</f>
        <v>5.399999999999999E-4</v>
      </c>
      <c r="Q2768" s="13">
        <f t="shared" si="175"/>
        <v>4.7988773999999985</v>
      </c>
    </row>
    <row r="2769" spans="1:17">
      <c r="A2769" s="13" t="s">
        <v>2780</v>
      </c>
      <c r="B2769" s="13">
        <v>23.947418379999998</v>
      </c>
      <c r="C2769" s="13">
        <v>90.154472889999994</v>
      </c>
      <c r="D2769" s="13" t="s">
        <v>2219</v>
      </c>
      <c r="E2769" s="13" t="s">
        <v>5000</v>
      </c>
      <c r="F2769" s="13" t="s">
        <v>7</v>
      </c>
      <c r="G2769" s="13" t="s">
        <v>4802</v>
      </c>
      <c r="H2769" s="13" t="s">
        <v>4816</v>
      </c>
      <c r="I2769" s="13">
        <f>(Brick_Kilns_EF!$B$13*Brick_Kilns_EF!$B$11*Brick_Kilns_EF!$B$12)</f>
        <v>8886.81</v>
      </c>
      <c r="J2769" s="13">
        <f>IF(D2769="ZZ",Brick_Kilns_EF!$E$9*(0.75),Brick_Kilns_EF!$E$9)</f>
        <v>5.6055000000000005E-4</v>
      </c>
      <c r="K2769" s="13">
        <f t="shared" si="172"/>
        <v>4.9815013454999999</v>
      </c>
      <c r="L2769" s="13">
        <f>IF(D2769="ZZ", Brick_Kilns_EF!$E$6*(0.75),Brick_Kilns_EF!$E$6)</f>
        <v>3.0299999999999999E-4</v>
      </c>
      <c r="M2769" s="13">
        <f t="shared" si="173"/>
        <v>2.6927034299999999</v>
      </c>
      <c r="N2769" s="13">
        <f>IF(D2769="ZZ",Brick_Kilns_EF!$E$7*(0.75),Brick_Kilns_EF!$E$7)</f>
        <v>2.3925000000000001E-3</v>
      </c>
      <c r="O2769" s="13">
        <f t="shared" si="174"/>
        <v>21.261692924999998</v>
      </c>
      <c r="P2769" s="13">
        <f>IF(D2769="ZZ",Brick_Kilns_EF!$E$8*(0.75),Brick_Kilns_EF!$E$8)</f>
        <v>5.399999999999999E-4</v>
      </c>
      <c r="Q2769" s="13">
        <f t="shared" si="175"/>
        <v>4.7988773999999985</v>
      </c>
    </row>
    <row r="2770" spans="1:17">
      <c r="A2770" s="13" t="s">
        <v>2781</v>
      </c>
      <c r="B2770" s="13">
        <v>23.12193744</v>
      </c>
      <c r="C2770" s="13">
        <v>89.12605207</v>
      </c>
      <c r="D2770" s="13" t="s">
        <v>2219</v>
      </c>
      <c r="E2770" s="13" t="s">
        <v>5000</v>
      </c>
      <c r="F2770" s="13" t="s">
        <v>9</v>
      </c>
      <c r="G2770" s="13" t="s">
        <v>4802</v>
      </c>
      <c r="H2770" s="13" t="s">
        <v>4816</v>
      </c>
      <c r="I2770" s="13">
        <f>(Brick_Kilns_EF!$B$13*Brick_Kilns_EF!$B$11*Brick_Kilns_EF!$B$12)</f>
        <v>8886.81</v>
      </c>
      <c r="J2770" s="13">
        <f>IF(D2770="ZZ",Brick_Kilns_EF!$E$9*(0.75),Brick_Kilns_EF!$E$9)</f>
        <v>5.6055000000000005E-4</v>
      </c>
      <c r="K2770" s="13">
        <f t="shared" si="172"/>
        <v>4.9815013454999999</v>
      </c>
      <c r="L2770" s="13">
        <f>IF(D2770="ZZ", Brick_Kilns_EF!$E$6*(0.75),Brick_Kilns_EF!$E$6)</f>
        <v>3.0299999999999999E-4</v>
      </c>
      <c r="M2770" s="13">
        <f t="shared" si="173"/>
        <v>2.6927034299999999</v>
      </c>
      <c r="N2770" s="13">
        <f>IF(D2770="ZZ",Brick_Kilns_EF!$E$7*(0.75),Brick_Kilns_EF!$E$7)</f>
        <v>2.3925000000000001E-3</v>
      </c>
      <c r="O2770" s="13">
        <f t="shared" si="174"/>
        <v>21.261692924999998</v>
      </c>
      <c r="P2770" s="13">
        <f>IF(D2770="ZZ",Brick_Kilns_EF!$E$8*(0.75),Brick_Kilns_EF!$E$8)</f>
        <v>5.399999999999999E-4</v>
      </c>
      <c r="Q2770" s="13">
        <f t="shared" si="175"/>
        <v>4.7988773999999985</v>
      </c>
    </row>
    <row r="2771" spans="1:17">
      <c r="A2771" s="13" t="s">
        <v>2782</v>
      </c>
      <c r="B2771" s="13">
        <v>23.092599669999998</v>
      </c>
      <c r="C2771" s="13">
        <v>90.318368230000004</v>
      </c>
      <c r="D2771" s="13" t="s">
        <v>2219</v>
      </c>
      <c r="E2771" s="13" t="s">
        <v>5000</v>
      </c>
      <c r="F2771" s="13" t="s">
        <v>7</v>
      </c>
      <c r="G2771" s="13" t="s">
        <v>4802</v>
      </c>
      <c r="H2771" s="13" t="s">
        <v>4816</v>
      </c>
      <c r="I2771" s="13">
        <f>(Brick_Kilns_EF!$B$13*Brick_Kilns_EF!$B$11*Brick_Kilns_EF!$B$12)</f>
        <v>8886.81</v>
      </c>
      <c r="J2771" s="13">
        <f>IF(D2771="ZZ",Brick_Kilns_EF!$E$9*(0.75),Brick_Kilns_EF!$E$9)</f>
        <v>5.6055000000000005E-4</v>
      </c>
      <c r="K2771" s="13">
        <f t="shared" si="172"/>
        <v>4.9815013454999999</v>
      </c>
      <c r="L2771" s="13">
        <f>IF(D2771="ZZ", Brick_Kilns_EF!$E$6*(0.75),Brick_Kilns_EF!$E$6)</f>
        <v>3.0299999999999999E-4</v>
      </c>
      <c r="M2771" s="13">
        <f t="shared" si="173"/>
        <v>2.6927034299999999</v>
      </c>
      <c r="N2771" s="13">
        <f>IF(D2771="ZZ",Brick_Kilns_EF!$E$7*(0.75),Brick_Kilns_EF!$E$7)</f>
        <v>2.3925000000000001E-3</v>
      </c>
      <c r="O2771" s="13">
        <f t="shared" si="174"/>
        <v>21.261692924999998</v>
      </c>
      <c r="P2771" s="13">
        <f>IF(D2771="ZZ",Brick_Kilns_EF!$E$8*(0.75),Brick_Kilns_EF!$E$8)</f>
        <v>5.399999999999999E-4</v>
      </c>
      <c r="Q2771" s="13">
        <f t="shared" si="175"/>
        <v>4.7988773999999985</v>
      </c>
    </row>
    <row r="2772" spans="1:17">
      <c r="A2772" s="13" t="s">
        <v>2783</v>
      </c>
      <c r="B2772" s="13">
        <v>22.900635980000001</v>
      </c>
      <c r="C2772" s="13">
        <v>88.987384809999995</v>
      </c>
      <c r="D2772" s="13" t="s">
        <v>2219</v>
      </c>
      <c r="E2772" s="13" t="s">
        <v>5000</v>
      </c>
      <c r="F2772" s="13" t="s">
        <v>9</v>
      </c>
      <c r="G2772" s="13" t="s">
        <v>4802</v>
      </c>
      <c r="H2772" s="13" t="s">
        <v>4816</v>
      </c>
      <c r="I2772" s="13">
        <f>(Brick_Kilns_EF!$B$13*Brick_Kilns_EF!$B$11*Brick_Kilns_EF!$B$12)</f>
        <v>8886.81</v>
      </c>
      <c r="J2772" s="13">
        <f>IF(D2772="ZZ",Brick_Kilns_EF!$E$9*(0.75),Brick_Kilns_EF!$E$9)</f>
        <v>5.6055000000000005E-4</v>
      </c>
      <c r="K2772" s="13">
        <f t="shared" si="172"/>
        <v>4.9815013454999999</v>
      </c>
      <c r="L2772" s="13">
        <f>IF(D2772="ZZ", Brick_Kilns_EF!$E$6*(0.75),Brick_Kilns_EF!$E$6)</f>
        <v>3.0299999999999999E-4</v>
      </c>
      <c r="M2772" s="13">
        <f t="shared" si="173"/>
        <v>2.6927034299999999</v>
      </c>
      <c r="N2772" s="13">
        <f>IF(D2772="ZZ",Brick_Kilns_EF!$E$7*(0.75),Brick_Kilns_EF!$E$7)</f>
        <v>2.3925000000000001E-3</v>
      </c>
      <c r="O2772" s="13">
        <f t="shared" si="174"/>
        <v>21.261692924999998</v>
      </c>
      <c r="P2772" s="13">
        <f>IF(D2772="ZZ",Brick_Kilns_EF!$E$8*(0.75),Brick_Kilns_EF!$E$8)</f>
        <v>5.399999999999999E-4</v>
      </c>
      <c r="Q2772" s="13">
        <f t="shared" si="175"/>
        <v>4.7988773999999985</v>
      </c>
    </row>
    <row r="2773" spans="1:17">
      <c r="A2773" s="13" t="s">
        <v>2784</v>
      </c>
      <c r="B2773" s="13">
        <v>23.630925439999999</v>
      </c>
      <c r="C2773" s="13">
        <v>90.429138910000006</v>
      </c>
      <c r="D2773" s="13" t="s">
        <v>2219</v>
      </c>
      <c r="E2773" s="13" t="s">
        <v>5000</v>
      </c>
      <c r="F2773" s="13" t="s">
        <v>7</v>
      </c>
      <c r="G2773" s="13" t="s">
        <v>4802</v>
      </c>
      <c r="H2773" s="13" t="s">
        <v>4816</v>
      </c>
      <c r="I2773" s="13">
        <f>(Brick_Kilns_EF!$B$13*Brick_Kilns_EF!$B$11*Brick_Kilns_EF!$B$12)</f>
        <v>8886.81</v>
      </c>
      <c r="J2773" s="13">
        <f>IF(D2773="ZZ",Brick_Kilns_EF!$E$9*(0.75),Brick_Kilns_EF!$E$9)</f>
        <v>5.6055000000000005E-4</v>
      </c>
      <c r="K2773" s="13">
        <f t="shared" si="172"/>
        <v>4.9815013454999999</v>
      </c>
      <c r="L2773" s="13">
        <f>IF(D2773="ZZ", Brick_Kilns_EF!$E$6*(0.75),Brick_Kilns_EF!$E$6)</f>
        <v>3.0299999999999999E-4</v>
      </c>
      <c r="M2773" s="13">
        <f t="shared" si="173"/>
        <v>2.6927034299999999</v>
      </c>
      <c r="N2773" s="13">
        <f>IF(D2773="ZZ",Brick_Kilns_EF!$E$7*(0.75),Brick_Kilns_EF!$E$7)</f>
        <v>2.3925000000000001E-3</v>
      </c>
      <c r="O2773" s="13">
        <f t="shared" si="174"/>
        <v>21.261692924999998</v>
      </c>
      <c r="P2773" s="13">
        <f>IF(D2773="ZZ",Brick_Kilns_EF!$E$8*(0.75),Brick_Kilns_EF!$E$8)</f>
        <v>5.399999999999999E-4</v>
      </c>
      <c r="Q2773" s="13">
        <f t="shared" si="175"/>
        <v>4.7988773999999985</v>
      </c>
    </row>
    <row r="2774" spans="1:17">
      <c r="A2774" s="13" t="s">
        <v>2785</v>
      </c>
      <c r="B2774" s="13">
        <v>23.633921050000001</v>
      </c>
      <c r="C2774" s="13">
        <v>90.427246909999994</v>
      </c>
      <c r="D2774" s="13" t="s">
        <v>2219</v>
      </c>
      <c r="E2774" s="13" t="s">
        <v>5000</v>
      </c>
      <c r="F2774" s="13" t="s">
        <v>7</v>
      </c>
      <c r="G2774" s="13" t="s">
        <v>4802</v>
      </c>
      <c r="H2774" s="13" t="s">
        <v>4816</v>
      </c>
      <c r="I2774" s="13">
        <f>(Brick_Kilns_EF!$B$13*Brick_Kilns_EF!$B$11*Brick_Kilns_EF!$B$12)</f>
        <v>8886.81</v>
      </c>
      <c r="J2774" s="13">
        <f>IF(D2774="ZZ",Brick_Kilns_EF!$E$9*(0.75),Brick_Kilns_EF!$E$9)</f>
        <v>5.6055000000000005E-4</v>
      </c>
      <c r="K2774" s="13">
        <f t="shared" si="172"/>
        <v>4.9815013454999999</v>
      </c>
      <c r="L2774" s="13">
        <f>IF(D2774="ZZ", Brick_Kilns_EF!$E$6*(0.75),Brick_Kilns_EF!$E$6)</f>
        <v>3.0299999999999999E-4</v>
      </c>
      <c r="M2774" s="13">
        <f t="shared" si="173"/>
        <v>2.6927034299999999</v>
      </c>
      <c r="N2774" s="13">
        <f>IF(D2774="ZZ",Brick_Kilns_EF!$E$7*(0.75),Brick_Kilns_EF!$E$7)</f>
        <v>2.3925000000000001E-3</v>
      </c>
      <c r="O2774" s="13">
        <f t="shared" si="174"/>
        <v>21.261692924999998</v>
      </c>
      <c r="P2774" s="13">
        <f>IF(D2774="ZZ",Brick_Kilns_EF!$E$8*(0.75),Brick_Kilns_EF!$E$8)</f>
        <v>5.399999999999999E-4</v>
      </c>
      <c r="Q2774" s="13">
        <f t="shared" si="175"/>
        <v>4.7988773999999985</v>
      </c>
    </row>
    <row r="2775" spans="1:17">
      <c r="A2775" s="13" t="s">
        <v>2786</v>
      </c>
      <c r="B2775" s="13">
        <v>23.747591920000001</v>
      </c>
      <c r="C2775" s="13">
        <v>90.202139270000004</v>
      </c>
      <c r="D2775" s="13" t="s">
        <v>2219</v>
      </c>
      <c r="E2775" s="13" t="s">
        <v>5000</v>
      </c>
      <c r="F2775" s="13" t="s">
        <v>7</v>
      </c>
      <c r="G2775" s="13" t="s">
        <v>4802</v>
      </c>
      <c r="H2775" s="13" t="s">
        <v>4816</v>
      </c>
      <c r="I2775" s="13">
        <f>(Brick_Kilns_EF!$B$13*Brick_Kilns_EF!$B$11*Brick_Kilns_EF!$B$12)</f>
        <v>8886.81</v>
      </c>
      <c r="J2775" s="13">
        <f>IF(D2775="ZZ",Brick_Kilns_EF!$E$9*(0.75),Brick_Kilns_EF!$E$9)</f>
        <v>5.6055000000000005E-4</v>
      </c>
      <c r="K2775" s="13">
        <f t="shared" si="172"/>
        <v>4.9815013454999999</v>
      </c>
      <c r="L2775" s="13">
        <f>IF(D2775="ZZ", Brick_Kilns_EF!$E$6*(0.75),Brick_Kilns_EF!$E$6)</f>
        <v>3.0299999999999999E-4</v>
      </c>
      <c r="M2775" s="13">
        <f t="shared" si="173"/>
        <v>2.6927034299999999</v>
      </c>
      <c r="N2775" s="13">
        <f>IF(D2775="ZZ",Brick_Kilns_EF!$E$7*(0.75),Brick_Kilns_EF!$E$7)</f>
        <v>2.3925000000000001E-3</v>
      </c>
      <c r="O2775" s="13">
        <f t="shared" si="174"/>
        <v>21.261692924999998</v>
      </c>
      <c r="P2775" s="13">
        <f>IF(D2775="ZZ",Brick_Kilns_EF!$E$8*(0.75),Brick_Kilns_EF!$E$8)</f>
        <v>5.399999999999999E-4</v>
      </c>
      <c r="Q2775" s="13">
        <f t="shared" si="175"/>
        <v>4.7988773999999985</v>
      </c>
    </row>
    <row r="2776" spans="1:17">
      <c r="A2776" s="13" t="s">
        <v>2787</v>
      </c>
      <c r="B2776" s="13">
        <v>23.399782290000001</v>
      </c>
      <c r="C2776" s="13">
        <v>89.108745350000007</v>
      </c>
      <c r="D2776" s="13" t="s">
        <v>2219</v>
      </c>
      <c r="E2776" s="13" t="s">
        <v>5000</v>
      </c>
      <c r="F2776" s="13" t="s">
        <v>9</v>
      </c>
      <c r="G2776" s="13" t="s">
        <v>4802</v>
      </c>
      <c r="H2776" s="13" t="s">
        <v>4816</v>
      </c>
      <c r="I2776" s="13">
        <f>(Brick_Kilns_EF!$B$13*Brick_Kilns_EF!$B$11*Brick_Kilns_EF!$B$12)</f>
        <v>8886.81</v>
      </c>
      <c r="J2776" s="13">
        <f>IF(D2776="ZZ",Brick_Kilns_EF!$E$9*(0.75),Brick_Kilns_EF!$E$9)</f>
        <v>5.6055000000000005E-4</v>
      </c>
      <c r="K2776" s="13">
        <f t="shared" si="172"/>
        <v>4.9815013454999999</v>
      </c>
      <c r="L2776" s="13">
        <f>IF(D2776="ZZ", Brick_Kilns_EF!$E$6*(0.75),Brick_Kilns_EF!$E$6)</f>
        <v>3.0299999999999999E-4</v>
      </c>
      <c r="M2776" s="13">
        <f t="shared" si="173"/>
        <v>2.6927034299999999</v>
      </c>
      <c r="N2776" s="13">
        <f>IF(D2776="ZZ",Brick_Kilns_EF!$E$7*(0.75),Brick_Kilns_EF!$E$7)</f>
        <v>2.3925000000000001E-3</v>
      </c>
      <c r="O2776" s="13">
        <f t="shared" si="174"/>
        <v>21.261692924999998</v>
      </c>
      <c r="P2776" s="13">
        <f>IF(D2776="ZZ",Brick_Kilns_EF!$E$8*(0.75),Brick_Kilns_EF!$E$8)</f>
        <v>5.399999999999999E-4</v>
      </c>
      <c r="Q2776" s="13">
        <f t="shared" si="175"/>
        <v>4.7988773999999985</v>
      </c>
    </row>
    <row r="2777" spans="1:17">
      <c r="A2777" s="13" t="s">
        <v>2788</v>
      </c>
      <c r="B2777" s="13">
        <v>23.40031286</v>
      </c>
      <c r="C2777" s="13">
        <v>89.108756099999994</v>
      </c>
      <c r="D2777" s="13" t="s">
        <v>2219</v>
      </c>
      <c r="E2777" s="13" t="s">
        <v>5000</v>
      </c>
      <c r="F2777" s="13" t="s">
        <v>9</v>
      </c>
      <c r="G2777" s="13" t="s">
        <v>4802</v>
      </c>
      <c r="H2777" s="13" t="s">
        <v>4816</v>
      </c>
      <c r="I2777" s="13">
        <f>(Brick_Kilns_EF!$B$13*Brick_Kilns_EF!$B$11*Brick_Kilns_EF!$B$12)</f>
        <v>8886.81</v>
      </c>
      <c r="J2777" s="13">
        <f>IF(D2777="ZZ",Brick_Kilns_EF!$E$9*(0.75),Brick_Kilns_EF!$E$9)</f>
        <v>5.6055000000000005E-4</v>
      </c>
      <c r="K2777" s="13">
        <f t="shared" si="172"/>
        <v>4.9815013454999999</v>
      </c>
      <c r="L2777" s="13">
        <f>IF(D2777="ZZ", Brick_Kilns_EF!$E$6*(0.75),Brick_Kilns_EF!$E$6)</f>
        <v>3.0299999999999999E-4</v>
      </c>
      <c r="M2777" s="13">
        <f t="shared" si="173"/>
        <v>2.6927034299999999</v>
      </c>
      <c r="N2777" s="13">
        <f>IF(D2777="ZZ",Brick_Kilns_EF!$E$7*(0.75),Brick_Kilns_EF!$E$7)</f>
        <v>2.3925000000000001E-3</v>
      </c>
      <c r="O2777" s="13">
        <f t="shared" si="174"/>
        <v>21.261692924999998</v>
      </c>
      <c r="P2777" s="13">
        <f>IF(D2777="ZZ",Brick_Kilns_EF!$E$8*(0.75),Brick_Kilns_EF!$E$8)</f>
        <v>5.399999999999999E-4</v>
      </c>
      <c r="Q2777" s="13">
        <f t="shared" si="175"/>
        <v>4.7988773999999985</v>
      </c>
    </row>
    <row r="2778" spans="1:17">
      <c r="A2778" s="13" t="s">
        <v>2789</v>
      </c>
      <c r="B2778" s="13">
        <v>23.600695399999999</v>
      </c>
      <c r="C2778" s="13">
        <v>88.688554929999995</v>
      </c>
      <c r="D2778" s="13" t="s">
        <v>2219</v>
      </c>
      <c r="E2778" s="13" t="s">
        <v>5000</v>
      </c>
      <c r="F2778" s="13" t="s">
        <v>9</v>
      </c>
      <c r="G2778" s="13" t="s">
        <v>4802</v>
      </c>
      <c r="H2778" s="13" t="s">
        <v>4816</v>
      </c>
      <c r="I2778" s="13">
        <f>(Brick_Kilns_EF!$B$13*Brick_Kilns_EF!$B$11*Brick_Kilns_EF!$B$12)</f>
        <v>8886.81</v>
      </c>
      <c r="J2778" s="13">
        <f>IF(D2778="ZZ",Brick_Kilns_EF!$E$9*(0.75),Brick_Kilns_EF!$E$9)</f>
        <v>5.6055000000000005E-4</v>
      </c>
      <c r="K2778" s="13">
        <f t="shared" si="172"/>
        <v>4.9815013454999999</v>
      </c>
      <c r="L2778" s="13">
        <f>IF(D2778="ZZ", Brick_Kilns_EF!$E$6*(0.75),Brick_Kilns_EF!$E$6)</f>
        <v>3.0299999999999999E-4</v>
      </c>
      <c r="M2778" s="13">
        <f t="shared" si="173"/>
        <v>2.6927034299999999</v>
      </c>
      <c r="N2778" s="13">
        <f>IF(D2778="ZZ",Brick_Kilns_EF!$E$7*(0.75),Brick_Kilns_EF!$E$7)</f>
        <v>2.3925000000000001E-3</v>
      </c>
      <c r="O2778" s="13">
        <f t="shared" si="174"/>
        <v>21.261692924999998</v>
      </c>
      <c r="P2778" s="13">
        <f>IF(D2778="ZZ",Brick_Kilns_EF!$E$8*(0.75),Brick_Kilns_EF!$E$8)</f>
        <v>5.399999999999999E-4</v>
      </c>
      <c r="Q2778" s="13">
        <f t="shared" si="175"/>
        <v>4.7988773999999985</v>
      </c>
    </row>
    <row r="2779" spans="1:17">
      <c r="A2779" s="13" t="s">
        <v>2790</v>
      </c>
      <c r="B2779" s="13">
        <v>23.625682479999998</v>
      </c>
      <c r="C2779" s="13">
        <v>90.420128379999994</v>
      </c>
      <c r="D2779" s="13" t="s">
        <v>2219</v>
      </c>
      <c r="E2779" s="13" t="s">
        <v>5000</v>
      </c>
      <c r="F2779" s="13" t="s">
        <v>7</v>
      </c>
      <c r="G2779" s="13" t="s">
        <v>4802</v>
      </c>
      <c r="H2779" s="13" t="s">
        <v>4816</v>
      </c>
      <c r="I2779" s="13">
        <f>(Brick_Kilns_EF!$B$13*Brick_Kilns_EF!$B$11*Brick_Kilns_EF!$B$12)</f>
        <v>8886.81</v>
      </c>
      <c r="J2779" s="13">
        <f>IF(D2779="ZZ",Brick_Kilns_EF!$E$9*(0.75),Brick_Kilns_EF!$E$9)</f>
        <v>5.6055000000000005E-4</v>
      </c>
      <c r="K2779" s="13">
        <f t="shared" si="172"/>
        <v>4.9815013454999999</v>
      </c>
      <c r="L2779" s="13">
        <f>IF(D2779="ZZ", Brick_Kilns_EF!$E$6*(0.75),Brick_Kilns_EF!$E$6)</f>
        <v>3.0299999999999999E-4</v>
      </c>
      <c r="M2779" s="13">
        <f t="shared" si="173"/>
        <v>2.6927034299999999</v>
      </c>
      <c r="N2779" s="13">
        <f>IF(D2779="ZZ",Brick_Kilns_EF!$E$7*(0.75),Brick_Kilns_EF!$E$7)</f>
        <v>2.3925000000000001E-3</v>
      </c>
      <c r="O2779" s="13">
        <f t="shared" si="174"/>
        <v>21.261692924999998</v>
      </c>
      <c r="P2779" s="13">
        <f>IF(D2779="ZZ",Brick_Kilns_EF!$E$8*(0.75),Brick_Kilns_EF!$E$8)</f>
        <v>5.399999999999999E-4</v>
      </c>
      <c r="Q2779" s="13">
        <f t="shared" si="175"/>
        <v>4.7988773999999985</v>
      </c>
    </row>
    <row r="2780" spans="1:17">
      <c r="A2780" s="13" t="s">
        <v>2791</v>
      </c>
      <c r="B2780" s="13">
        <v>23.624724629999999</v>
      </c>
      <c r="C2780" s="13">
        <v>90.421628010000006</v>
      </c>
      <c r="D2780" s="13" t="s">
        <v>2219</v>
      </c>
      <c r="E2780" s="13" t="s">
        <v>5000</v>
      </c>
      <c r="F2780" s="13" t="s">
        <v>7</v>
      </c>
      <c r="G2780" s="13" t="s">
        <v>4802</v>
      </c>
      <c r="H2780" s="13" t="s">
        <v>4816</v>
      </c>
      <c r="I2780" s="13">
        <f>(Brick_Kilns_EF!$B$13*Brick_Kilns_EF!$B$11*Brick_Kilns_EF!$B$12)</f>
        <v>8886.81</v>
      </c>
      <c r="J2780" s="13">
        <f>IF(D2780="ZZ",Brick_Kilns_EF!$E$9*(0.75),Brick_Kilns_EF!$E$9)</f>
        <v>5.6055000000000005E-4</v>
      </c>
      <c r="K2780" s="13">
        <f t="shared" si="172"/>
        <v>4.9815013454999999</v>
      </c>
      <c r="L2780" s="13">
        <f>IF(D2780="ZZ", Brick_Kilns_EF!$E$6*(0.75),Brick_Kilns_EF!$E$6)</f>
        <v>3.0299999999999999E-4</v>
      </c>
      <c r="M2780" s="13">
        <f t="shared" si="173"/>
        <v>2.6927034299999999</v>
      </c>
      <c r="N2780" s="13">
        <f>IF(D2780="ZZ",Brick_Kilns_EF!$E$7*(0.75),Brick_Kilns_EF!$E$7)</f>
        <v>2.3925000000000001E-3</v>
      </c>
      <c r="O2780" s="13">
        <f t="shared" si="174"/>
        <v>21.261692924999998</v>
      </c>
      <c r="P2780" s="13">
        <f>IF(D2780="ZZ",Brick_Kilns_EF!$E$8*(0.75),Brick_Kilns_EF!$E$8)</f>
        <v>5.399999999999999E-4</v>
      </c>
      <c r="Q2780" s="13">
        <f t="shared" si="175"/>
        <v>4.7988773999999985</v>
      </c>
    </row>
    <row r="2781" spans="1:17">
      <c r="A2781" s="13" t="s">
        <v>2792</v>
      </c>
      <c r="B2781" s="13">
        <v>23.624273880000001</v>
      </c>
      <c r="C2781" s="13">
        <v>90.416978639999996</v>
      </c>
      <c r="D2781" s="13" t="s">
        <v>2219</v>
      </c>
      <c r="E2781" s="13" t="s">
        <v>5000</v>
      </c>
      <c r="F2781" s="13" t="s">
        <v>7</v>
      </c>
      <c r="G2781" s="13" t="s">
        <v>4802</v>
      </c>
      <c r="H2781" s="13" t="s">
        <v>4816</v>
      </c>
      <c r="I2781" s="13">
        <f>(Brick_Kilns_EF!$B$13*Brick_Kilns_EF!$B$11*Brick_Kilns_EF!$B$12)</f>
        <v>8886.81</v>
      </c>
      <c r="J2781" s="13">
        <f>IF(D2781="ZZ",Brick_Kilns_EF!$E$9*(0.75),Brick_Kilns_EF!$E$9)</f>
        <v>5.6055000000000005E-4</v>
      </c>
      <c r="K2781" s="13">
        <f t="shared" si="172"/>
        <v>4.9815013454999999</v>
      </c>
      <c r="L2781" s="13">
        <f>IF(D2781="ZZ", Brick_Kilns_EF!$E$6*(0.75),Brick_Kilns_EF!$E$6)</f>
        <v>3.0299999999999999E-4</v>
      </c>
      <c r="M2781" s="13">
        <f t="shared" si="173"/>
        <v>2.6927034299999999</v>
      </c>
      <c r="N2781" s="13">
        <f>IF(D2781="ZZ",Brick_Kilns_EF!$E$7*(0.75),Brick_Kilns_EF!$E$7)</f>
        <v>2.3925000000000001E-3</v>
      </c>
      <c r="O2781" s="13">
        <f t="shared" si="174"/>
        <v>21.261692924999998</v>
      </c>
      <c r="P2781" s="13">
        <f>IF(D2781="ZZ",Brick_Kilns_EF!$E$8*(0.75),Brick_Kilns_EF!$E$8)</f>
        <v>5.399999999999999E-4</v>
      </c>
      <c r="Q2781" s="13">
        <f t="shared" si="175"/>
        <v>4.7988773999999985</v>
      </c>
    </row>
    <row r="2782" spans="1:17">
      <c r="A2782" s="13" t="s">
        <v>2793</v>
      </c>
      <c r="B2782" s="13">
        <v>23.354026609999998</v>
      </c>
      <c r="C2782" s="13">
        <v>90.006366869999994</v>
      </c>
      <c r="D2782" s="13" t="s">
        <v>2219</v>
      </c>
      <c r="E2782" s="13" t="s">
        <v>5000</v>
      </c>
      <c r="F2782" s="13" t="s">
        <v>7</v>
      </c>
      <c r="G2782" s="13" t="s">
        <v>4802</v>
      </c>
      <c r="H2782" s="13" t="s">
        <v>4816</v>
      </c>
      <c r="I2782" s="13">
        <f>(Brick_Kilns_EF!$B$13*Brick_Kilns_EF!$B$11*Brick_Kilns_EF!$B$12)</f>
        <v>8886.81</v>
      </c>
      <c r="J2782" s="13">
        <f>IF(D2782="ZZ",Brick_Kilns_EF!$E$9*(0.75),Brick_Kilns_EF!$E$9)</f>
        <v>5.6055000000000005E-4</v>
      </c>
      <c r="K2782" s="13">
        <f t="shared" si="172"/>
        <v>4.9815013454999999</v>
      </c>
      <c r="L2782" s="13">
        <f>IF(D2782="ZZ", Brick_Kilns_EF!$E$6*(0.75),Brick_Kilns_EF!$E$6)</f>
        <v>3.0299999999999999E-4</v>
      </c>
      <c r="M2782" s="13">
        <f t="shared" si="173"/>
        <v>2.6927034299999999</v>
      </c>
      <c r="N2782" s="13">
        <f>IF(D2782="ZZ",Brick_Kilns_EF!$E$7*(0.75),Brick_Kilns_EF!$E$7)</f>
        <v>2.3925000000000001E-3</v>
      </c>
      <c r="O2782" s="13">
        <f t="shared" si="174"/>
        <v>21.261692924999998</v>
      </c>
      <c r="P2782" s="13">
        <f>IF(D2782="ZZ",Brick_Kilns_EF!$E$8*(0.75),Brick_Kilns_EF!$E$8)</f>
        <v>5.399999999999999E-4</v>
      </c>
      <c r="Q2782" s="13">
        <f t="shared" si="175"/>
        <v>4.7988773999999985</v>
      </c>
    </row>
    <row r="2783" spans="1:17">
      <c r="A2783" s="13" t="s">
        <v>2794</v>
      </c>
      <c r="B2783" s="13">
        <v>23.606623729999999</v>
      </c>
      <c r="C2783" s="13">
        <v>89.737516369999994</v>
      </c>
      <c r="D2783" s="13" t="s">
        <v>2219</v>
      </c>
      <c r="E2783" s="13" t="s">
        <v>5000</v>
      </c>
      <c r="F2783" s="13" t="s">
        <v>7</v>
      </c>
      <c r="G2783" s="13" t="s">
        <v>4802</v>
      </c>
      <c r="H2783" s="13" t="s">
        <v>4816</v>
      </c>
      <c r="I2783" s="13">
        <f>(Brick_Kilns_EF!$B$13*Brick_Kilns_EF!$B$11*Brick_Kilns_EF!$B$12)</f>
        <v>8886.81</v>
      </c>
      <c r="J2783" s="13">
        <f>IF(D2783="ZZ",Brick_Kilns_EF!$E$9*(0.75),Brick_Kilns_EF!$E$9)</f>
        <v>5.6055000000000005E-4</v>
      </c>
      <c r="K2783" s="13">
        <f t="shared" si="172"/>
        <v>4.9815013454999999</v>
      </c>
      <c r="L2783" s="13">
        <f>IF(D2783="ZZ", Brick_Kilns_EF!$E$6*(0.75),Brick_Kilns_EF!$E$6)</f>
        <v>3.0299999999999999E-4</v>
      </c>
      <c r="M2783" s="13">
        <f t="shared" si="173"/>
        <v>2.6927034299999999</v>
      </c>
      <c r="N2783" s="13">
        <f>IF(D2783="ZZ",Brick_Kilns_EF!$E$7*(0.75),Brick_Kilns_EF!$E$7)</f>
        <v>2.3925000000000001E-3</v>
      </c>
      <c r="O2783" s="13">
        <f t="shared" si="174"/>
        <v>21.261692924999998</v>
      </c>
      <c r="P2783" s="13">
        <f>IF(D2783="ZZ",Brick_Kilns_EF!$E$8*(0.75),Brick_Kilns_EF!$E$8)</f>
        <v>5.399999999999999E-4</v>
      </c>
      <c r="Q2783" s="13">
        <f t="shared" si="175"/>
        <v>4.7988773999999985</v>
      </c>
    </row>
    <row r="2784" spans="1:17">
      <c r="A2784" s="13" t="s">
        <v>2795</v>
      </c>
      <c r="B2784" s="13">
        <v>24.975027990000001</v>
      </c>
      <c r="C2784" s="13">
        <v>89.369427220000006</v>
      </c>
      <c r="D2784" s="13" t="s">
        <v>2219</v>
      </c>
      <c r="E2784" s="13" t="s">
        <v>5000</v>
      </c>
      <c r="F2784" s="13" t="s">
        <v>42</v>
      </c>
      <c r="G2784" s="13" t="s">
        <v>4802</v>
      </c>
      <c r="H2784" s="13" t="s">
        <v>4816</v>
      </c>
      <c r="I2784" s="13">
        <f>(Brick_Kilns_EF!$B$13*Brick_Kilns_EF!$B$11*Brick_Kilns_EF!$B$12)</f>
        <v>8886.81</v>
      </c>
      <c r="J2784" s="13">
        <f>IF(D2784="ZZ",Brick_Kilns_EF!$E$9*(0.75),Brick_Kilns_EF!$E$9)</f>
        <v>5.6055000000000005E-4</v>
      </c>
      <c r="K2784" s="13">
        <f t="shared" si="172"/>
        <v>4.9815013454999999</v>
      </c>
      <c r="L2784" s="13">
        <f>IF(D2784="ZZ", Brick_Kilns_EF!$E$6*(0.75),Brick_Kilns_EF!$E$6)</f>
        <v>3.0299999999999999E-4</v>
      </c>
      <c r="M2784" s="13">
        <f t="shared" si="173"/>
        <v>2.6927034299999999</v>
      </c>
      <c r="N2784" s="13">
        <f>IF(D2784="ZZ",Brick_Kilns_EF!$E$7*(0.75),Brick_Kilns_EF!$E$7)</f>
        <v>2.3925000000000001E-3</v>
      </c>
      <c r="O2784" s="13">
        <f t="shared" si="174"/>
        <v>21.261692924999998</v>
      </c>
      <c r="P2784" s="13">
        <f>IF(D2784="ZZ",Brick_Kilns_EF!$E$8*(0.75),Brick_Kilns_EF!$E$8)</f>
        <v>5.399999999999999E-4</v>
      </c>
      <c r="Q2784" s="13">
        <f t="shared" si="175"/>
        <v>4.7988773999999985</v>
      </c>
    </row>
    <row r="2785" spans="1:17">
      <c r="A2785" s="13" t="s">
        <v>2796</v>
      </c>
      <c r="B2785" s="13">
        <v>24.975891919999999</v>
      </c>
      <c r="C2785" s="13">
        <v>89.365589459999995</v>
      </c>
      <c r="D2785" s="13" t="s">
        <v>2219</v>
      </c>
      <c r="E2785" s="13" t="s">
        <v>5000</v>
      </c>
      <c r="F2785" s="13" t="s">
        <v>42</v>
      </c>
      <c r="G2785" s="13" t="s">
        <v>4802</v>
      </c>
      <c r="H2785" s="13" t="s">
        <v>4816</v>
      </c>
      <c r="I2785" s="13">
        <f>(Brick_Kilns_EF!$B$13*Brick_Kilns_EF!$B$11*Brick_Kilns_EF!$B$12)</f>
        <v>8886.81</v>
      </c>
      <c r="J2785" s="13">
        <f>IF(D2785="ZZ",Brick_Kilns_EF!$E$9*(0.75),Brick_Kilns_EF!$E$9)</f>
        <v>5.6055000000000005E-4</v>
      </c>
      <c r="K2785" s="13">
        <f t="shared" si="172"/>
        <v>4.9815013454999999</v>
      </c>
      <c r="L2785" s="13">
        <f>IF(D2785="ZZ", Brick_Kilns_EF!$E$6*(0.75),Brick_Kilns_EF!$E$6)</f>
        <v>3.0299999999999999E-4</v>
      </c>
      <c r="M2785" s="13">
        <f t="shared" si="173"/>
        <v>2.6927034299999999</v>
      </c>
      <c r="N2785" s="13">
        <f>IF(D2785="ZZ",Brick_Kilns_EF!$E$7*(0.75),Brick_Kilns_EF!$E$7)</f>
        <v>2.3925000000000001E-3</v>
      </c>
      <c r="O2785" s="13">
        <f t="shared" si="174"/>
        <v>21.261692924999998</v>
      </c>
      <c r="P2785" s="13">
        <f>IF(D2785="ZZ",Brick_Kilns_EF!$E$8*(0.75),Brick_Kilns_EF!$E$8)</f>
        <v>5.399999999999999E-4</v>
      </c>
      <c r="Q2785" s="13">
        <f t="shared" si="175"/>
        <v>4.7988773999999985</v>
      </c>
    </row>
    <row r="2786" spans="1:17">
      <c r="A2786" s="13" t="s">
        <v>2797</v>
      </c>
      <c r="B2786" s="13">
        <v>23.92465193</v>
      </c>
      <c r="C2786" s="13">
        <v>90.106424039999993</v>
      </c>
      <c r="D2786" s="13" t="s">
        <v>2219</v>
      </c>
      <c r="E2786" s="13" t="s">
        <v>5000</v>
      </c>
      <c r="F2786" s="13" t="s">
        <v>7</v>
      </c>
      <c r="G2786" s="13" t="s">
        <v>4802</v>
      </c>
      <c r="H2786" s="13" t="s">
        <v>4816</v>
      </c>
      <c r="I2786" s="13">
        <f>(Brick_Kilns_EF!$B$13*Brick_Kilns_EF!$B$11*Brick_Kilns_EF!$B$12)</f>
        <v>8886.81</v>
      </c>
      <c r="J2786" s="13">
        <f>IF(D2786="ZZ",Brick_Kilns_EF!$E$9*(0.75),Brick_Kilns_EF!$E$9)</f>
        <v>5.6055000000000005E-4</v>
      </c>
      <c r="K2786" s="13">
        <f t="shared" si="172"/>
        <v>4.9815013454999999</v>
      </c>
      <c r="L2786" s="13">
        <f>IF(D2786="ZZ", Brick_Kilns_EF!$E$6*(0.75),Brick_Kilns_EF!$E$6)</f>
        <v>3.0299999999999999E-4</v>
      </c>
      <c r="M2786" s="13">
        <f t="shared" si="173"/>
        <v>2.6927034299999999</v>
      </c>
      <c r="N2786" s="13">
        <f>IF(D2786="ZZ",Brick_Kilns_EF!$E$7*(0.75),Brick_Kilns_EF!$E$7)</f>
        <v>2.3925000000000001E-3</v>
      </c>
      <c r="O2786" s="13">
        <f t="shared" si="174"/>
        <v>21.261692924999998</v>
      </c>
      <c r="P2786" s="13">
        <f>IF(D2786="ZZ",Brick_Kilns_EF!$E$8*(0.75),Brick_Kilns_EF!$E$8)</f>
        <v>5.399999999999999E-4</v>
      </c>
      <c r="Q2786" s="13">
        <f t="shared" si="175"/>
        <v>4.7988773999999985</v>
      </c>
    </row>
    <row r="2787" spans="1:17">
      <c r="A2787" s="13" t="s">
        <v>2798</v>
      </c>
      <c r="B2787" s="13">
        <v>22.932979840000002</v>
      </c>
      <c r="C2787" s="13">
        <v>89.81481119</v>
      </c>
      <c r="D2787" s="13" t="s">
        <v>2219</v>
      </c>
      <c r="E2787" s="13" t="s">
        <v>5000</v>
      </c>
      <c r="F2787" s="13" t="s">
        <v>9</v>
      </c>
      <c r="G2787" s="13" t="s">
        <v>4802</v>
      </c>
      <c r="H2787" s="13" t="s">
        <v>4816</v>
      </c>
      <c r="I2787" s="13">
        <f>(Brick_Kilns_EF!$B$13*Brick_Kilns_EF!$B$11*Brick_Kilns_EF!$B$12)</f>
        <v>8886.81</v>
      </c>
      <c r="J2787" s="13">
        <f>IF(D2787="ZZ",Brick_Kilns_EF!$E$9*(0.75),Brick_Kilns_EF!$E$9)</f>
        <v>5.6055000000000005E-4</v>
      </c>
      <c r="K2787" s="13">
        <f t="shared" si="172"/>
        <v>4.9815013454999999</v>
      </c>
      <c r="L2787" s="13">
        <f>IF(D2787="ZZ", Brick_Kilns_EF!$E$6*(0.75),Brick_Kilns_EF!$E$6)</f>
        <v>3.0299999999999999E-4</v>
      </c>
      <c r="M2787" s="13">
        <f t="shared" si="173"/>
        <v>2.6927034299999999</v>
      </c>
      <c r="N2787" s="13">
        <f>IF(D2787="ZZ",Brick_Kilns_EF!$E$7*(0.75),Brick_Kilns_EF!$E$7)</f>
        <v>2.3925000000000001E-3</v>
      </c>
      <c r="O2787" s="13">
        <f t="shared" si="174"/>
        <v>21.261692924999998</v>
      </c>
      <c r="P2787" s="13">
        <f>IF(D2787="ZZ",Brick_Kilns_EF!$E$8*(0.75),Brick_Kilns_EF!$E$8)</f>
        <v>5.399999999999999E-4</v>
      </c>
      <c r="Q2787" s="13">
        <f t="shared" si="175"/>
        <v>4.7988773999999985</v>
      </c>
    </row>
    <row r="2788" spans="1:17">
      <c r="A2788" s="13" t="s">
        <v>2799</v>
      </c>
      <c r="B2788" s="13">
        <v>23.422517790000001</v>
      </c>
      <c r="C2788" s="13">
        <v>89.671982869999994</v>
      </c>
      <c r="D2788" s="13" t="s">
        <v>2219</v>
      </c>
      <c r="E2788" s="13" t="s">
        <v>5000</v>
      </c>
      <c r="F2788" s="13" t="s">
        <v>7</v>
      </c>
      <c r="G2788" s="13" t="s">
        <v>4802</v>
      </c>
      <c r="H2788" s="13" t="s">
        <v>4816</v>
      </c>
      <c r="I2788" s="13">
        <f>(Brick_Kilns_EF!$B$13*Brick_Kilns_EF!$B$11*Brick_Kilns_EF!$B$12)</f>
        <v>8886.81</v>
      </c>
      <c r="J2788" s="13">
        <f>IF(D2788="ZZ",Brick_Kilns_EF!$E$9*(0.75),Brick_Kilns_EF!$E$9)</f>
        <v>5.6055000000000005E-4</v>
      </c>
      <c r="K2788" s="13">
        <f t="shared" si="172"/>
        <v>4.9815013454999999</v>
      </c>
      <c r="L2788" s="13">
        <f>IF(D2788="ZZ", Brick_Kilns_EF!$E$6*(0.75),Brick_Kilns_EF!$E$6)</f>
        <v>3.0299999999999999E-4</v>
      </c>
      <c r="M2788" s="13">
        <f t="shared" si="173"/>
        <v>2.6927034299999999</v>
      </c>
      <c r="N2788" s="13">
        <f>IF(D2788="ZZ",Brick_Kilns_EF!$E$7*(0.75),Brick_Kilns_EF!$E$7)</f>
        <v>2.3925000000000001E-3</v>
      </c>
      <c r="O2788" s="13">
        <f t="shared" si="174"/>
        <v>21.261692924999998</v>
      </c>
      <c r="P2788" s="13">
        <f>IF(D2788="ZZ",Brick_Kilns_EF!$E$8*(0.75),Brick_Kilns_EF!$E$8)</f>
        <v>5.399999999999999E-4</v>
      </c>
      <c r="Q2788" s="13">
        <f t="shared" si="175"/>
        <v>4.7988773999999985</v>
      </c>
    </row>
    <row r="2789" spans="1:17">
      <c r="A2789" s="13" t="s">
        <v>2800</v>
      </c>
      <c r="B2789" s="13">
        <v>23.808269970000001</v>
      </c>
      <c r="C2789" s="13">
        <v>90.105865589999993</v>
      </c>
      <c r="D2789" s="13" t="s">
        <v>2219</v>
      </c>
      <c r="E2789" s="13" t="s">
        <v>5000</v>
      </c>
      <c r="F2789" s="13" t="s">
        <v>7</v>
      </c>
      <c r="G2789" s="13" t="s">
        <v>4802</v>
      </c>
      <c r="H2789" s="13" t="s">
        <v>4816</v>
      </c>
      <c r="I2789" s="13">
        <f>(Brick_Kilns_EF!$B$13*Brick_Kilns_EF!$B$11*Brick_Kilns_EF!$B$12)</f>
        <v>8886.81</v>
      </c>
      <c r="J2789" s="13">
        <f>IF(D2789="ZZ",Brick_Kilns_EF!$E$9*(0.75),Brick_Kilns_EF!$E$9)</f>
        <v>5.6055000000000005E-4</v>
      </c>
      <c r="K2789" s="13">
        <f t="shared" si="172"/>
        <v>4.9815013454999999</v>
      </c>
      <c r="L2789" s="13">
        <f>IF(D2789="ZZ", Brick_Kilns_EF!$E$6*(0.75),Brick_Kilns_EF!$E$6)</f>
        <v>3.0299999999999999E-4</v>
      </c>
      <c r="M2789" s="13">
        <f t="shared" si="173"/>
        <v>2.6927034299999999</v>
      </c>
      <c r="N2789" s="13">
        <f>IF(D2789="ZZ",Brick_Kilns_EF!$E$7*(0.75),Brick_Kilns_EF!$E$7)</f>
        <v>2.3925000000000001E-3</v>
      </c>
      <c r="O2789" s="13">
        <f t="shared" si="174"/>
        <v>21.261692924999998</v>
      </c>
      <c r="P2789" s="13">
        <f>IF(D2789="ZZ",Brick_Kilns_EF!$E$8*(0.75),Brick_Kilns_EF!$E$8)</f>
        <v>5.399999999999999E-4</v>
      </c>
      <c r="Q2789" s="13">
        <f t="shared" si="175"/>
        <v>4.7988773999999985</v>
      </c>
    </row>
    <row r="2790" spans="1:17">
      <c r="A2790" s="13" t="s">
        <v>2801</v>
      </c>
      <c r="B2790" s="13">
        <v>22.964077960000001</v>
      </c>
      <c r="C2790" s="13">
        <v>88.964011959999993</v>
      </c>
      <c r="D2790" s="13" t="s">
        <v>2219</v>
      </c>
      <c r="E2790" s="13" t="s">
        <v>5000</v>
      </c>
      <c r="F2790" s="13" t="s">
        <v>9</v>
      </c>
      <c r="G2790" s="13" t="s">
        <v>4802</v>
      </c>
      <c r="H2790" s="13" t="s">
        <v>4816</v>
      </c>
      <c r="I2790" s="13">
        <f>(Brick_Kilns_EF!$B$13*Brick_Kilns_EF!$B$11*Brick_Kilns_EF!$B$12)</f>
        <v>8886.81</v>
      </c>
      <c r="J2790" s="13">
        <f>IF(D2790="ZZ",Brick_Kilns_EF!$E$9*(0.75),Brick_Kilns_EF!$E$9)</f>
        <v>5.6055000000000005E-4</v>
      </c>
      <c r="K2790" s="13">
        <f t="shared" si="172"/>
        <v>4.9815013454999999</v>
      </c>
      <c r="L2790" s="13">
        <f>IF(D2790="ZZ", Brick_Kilns_EF!$E$6*(0.75),Brick_Kilns_EF!$E$6)</f>
        <v>3.0299999999999999E-4</v>
      </c>
      <c r="M2790" s="13">
        <f t="shared" si="173"/>
        <v>2.6927034299999999</v>
      </c>
      <c r="N2790" s="13">
        <f>IF(D2790="ZZ",Brick_Kilns_EF!$E$7*(0.75),Brick_Kilns_EF!$E$7)</f>
        <v>2.3925000000000001E-3</v>
      </c>
      <c r="O2790" s="13">
        <f t="shared" si="174"/>
        <v>21.261692924999998</v>
      </c>
      <c r="P2790" s="13">
        <f>IF(D2790="ZZ",Brick_Kilns_EF!$E$8*(0.75),Brick_Kilns_EF!$E$8)</f>
        <v>5.399999999999999E-4</v>
      </c>
      <c r="Q2790" s="13">
        <f t="shared" si="175"/>
        <v>4.7988773999999985</v>
      </c>
    </row>
    <row r="2791" spans="1:17">
      <c r="A2791" s="13" t="s">
        <v>2802</v>
      </c>
      <c r="B2791" s="13">
        <v>23.030770440000001</v>
      </c>
      <c r="C2791" s="13">
        <v>89.600564730000002</v>
      </c>
      <c r="D2791" s="13" t="s">
        <v>2219</v>
      </c>
      <c r="E2791" s="13" t="s">
        <v>5000</v>
      </c>
      <c r="F2791" s="13" t="s">
        <v>9</v>
      </c>
      <c r="G2791" s="13" t="s">
        <v>4802</v>
      </c>
      <c r="H2791" s="13" t="s">
        <v>4816</v>
      </c>
      <c r="I2791" s="13">
        <f>(Brick_Kilns_EF!$B$13*Brick_Kilns_EF!$B$11*Brick_Kilns_EF!$B$12)</f>
        <v>8886.81</v>
      </c>
      <c r="J2791" s="13">
        <f>IF(D2791="ZZ",Brick_Kilns_EF!$E$9*(0.75),Brick_Kilns_EF!$E$9)</f>
        <v>5.6055000000000005E-4</v>
      </c>
      <c r="K2791" s="13">
        <f t="shared" si="172"/>
        <v>4.9815013454999999</v>
      </c>
      <c r="L2791" s="13">
        <f>IF(D2791="ZZ", Brick_Kilns_EF!$E$6*(0.75),Brick_Kilns_EF!$E$6)</f>
        <v>3.0299999999999999E-4</v>
      </c>
      <c r="M2791" s="13">
        <f t="shared" si="173"/>
        <v>2.6927034299999999</v>
      </c>
      <c r="N2791" s="13">
        <f>IF(D2791="ZZ",Brick_Kilns_EF!$E$7*(0.75),Brick_Kilns_EF!$E$7)</f>
        <v>2.3925000000000001E-3</v>
      </c>
      <c r="O2791" s="13">
        <f t="shared" si="174"/>
        <v>21.261692924999998</v>
      </c>
      <c r="P2791" s="13">
        <f>IF(D2791="ZZ",Brick_Kilns_EF!$E$8*(0.75),Brick_Kilns_EF!$E$8)</f>
        <v>5.399999999999999E-4</v>
      </c>
      <c r="Q2791" s="13">
        <f t="shared" si="175"/>
        <v>4.7988773999999985</v>
      </c>
    </row>
    <row r="2792" spans="1:17">
      <c r="A2792" s="13" t="s">
        <v>2803</v>
      </c>
      <c r="B2792" s="13">
        <v>23.555846089999999</v>
      </c>
      <c r="C2792" s="13">
        <v>88.847305359999993</v>
      </c>
      <c r="D2792" s="13" t="s">
        <v>2219</v>
      </c>
      <c r="E2792" s="13" t="s">
        <v>5000</v>
      </c>
      <c r="F2792" s="13" t="s">
        <v>9</v>
      </c>
      <c r="G2792" s="13" t="s">
        <v>4802</v>
      </c>
      <c r="H2792" s="13" t="s">
        <v>4816</v>
      </c>
      <c r="I2792" s="13">
        <f>(Brick_Kilns_EF!$B$13*Brick_Kilns_EF!$B$11*Brick_Kilns_EF!$B$12)</f>
        <v>8886.81</v>
      </c>
      <c r="J2792" s="13">
        <f>IF(D2792="ZZ",Brick_Kilns_EF!$E$9*(0.75),Brick_Kilns_EF!$E$9)</f>
        <v>5.6055000000000005E-4</v>
      </c>
      <c r="K2792" s="13">
        <f t="shared" si="172"/>
        <v>4.9815013454999999</v>
      </c>
      <c r="L2792" s="13">
        <f>IF(D2792="ZZ", Brick_Kilns_EF!$E$6*(0.75),Brick_Kilns_EF!$E$6)</f>
        <v>3.0299999999999999E-4</v>
      </c>
      <c r="M2792" s="13">
        <f t="shared" si="173"/>
        <v>2.6927034299999999</v>
      </c>
      <c r="N2792" s="13">
        <f>IF(D2792="ZZ",Brick_Kilns_EF!$E$7*(0.75),Brick_Kilns_EF!$E$7)</f>
        <v>2.3925000000000001E-3</v>
      </c>
      <c r="O2792" s="13">
        <f t="shared" si="174"/>
        <v>21.261692924999998</v>
      </c>
      <c r="P2792" s="13">
        <f>IF(D2792="ZZ",Brick_Kilns_EF!$E$8*(0.75),Brick_Kilns_EF!$E$8)</f>
        <v>5.399999999999999E-4</v>
      </c>
      <c r="Q2792" s="13">
        <f t="shared" si="175"/>
        <v>4.7988773999999985</v>
      </c>
    </row>
    <row r="2793" spans="1:17">
      <c r="A2793" s="13" t="s">
        <v>2804</v>
      </c>
      <c r="B2793" s="13">
        <v>23.018891159999999</v>
      </c>
      <c r="C2793" s="13">
        <v>88.895929710000004</v>
      </c>
      <c r="D2793" s="13" t="s">
        <v>2219</v>
      </c>
      <c r="E2793" s="13" t="s">
        <v>5000</v>
      </c>
      <c r="F2793" s="13" t="s">
        <v>9</v>
      </c>
      <c r="G2793" s="13" t="s">
        <v>4802</v>
      </c>
      <c r="H2793" s="13" t="s">
        <v>4816</v>
      </c>
      <c r="I2793" s="13">
        <f>(Brick_Kilns_EF!$B$13*Brick_Kilns_EF!$B$11*Brick_Kilns_EF!$B$12)</f>
        <v>8886.81</v>
      </c>
      <c r="J2793" s="13">
        <f>IF(D2793="ZZ",Brick_Kilns_EF!$E$9*(0.75),Brick_Kilns_EF!$E$9)</f>
        <v>5.6055000000000005E-4</v>
      </c>
      <c r="K2793" s="13">
        <f t="shared" si="172"/>
        <v>4.9815013454999999</v>
      </c>
      <c r="L2793" s="13">
        <f>IF(D2793="ZZ", Brick_Kilns_EF!$E$6*(0.75),Brick_Kilns_EF!$E$6)</f>
        <v>3.0299999999999999E-4</v>
      </c>
      <c r="M2793" s="13">
        <f t="shared" si="173"/>
        <v>2.6927034299999999</v>
      </c>
      <c r="N2793" s="13">
        <f>IF(D2793="ZZ",Brick_Kilns_EF!$E$7*(0.75),Brick_Kilns_EF!$E$7)</f>
        <v>2.3925000000000001E-3</v>
      </c>
      <c r="O2793" s="13">
        <f t="shared" si="174"/>
        <v>21.261692924999998</v>
      </c>
      <c r="P2793" s="13">
        <f>IF(D2793="ZZ",Brick_Kilns_EF!$E$8*(0.75),Brick_Kilns_EF!$E$8)</f>
        <v>5.399999999999999E-4</v>
      </c>
      <c r="Q2793" s="13">
        <f t="shared" si="175"/>
        <v>4.7988773999999985</v>
      </c>
    </row>
    <row r="2794" spans="1:17">
      <c r="A2794" s="13" t="s">
        <v>2805</v>
      </c>
      <c r="B2794" s="13">
        <v>23.482043000000001</v>
      </c>
      <c r="C2794" s="13">
        <v>90.040982549999995</v>
      </c>
      <c r="D2794" s="13" t="s">
        <v>2219</v>
      </c>
      <c r="E2794" s="13" t="s">
        <v>5000</v>
      </c>
      <c r="F2794" s="13" t="s">
        <v>7</v>
      </c>
      <c r="G2794" s="13" t="s">
        <v>4802</v>
      </c>
      <c r="H2794" s="13" t="s">
        <v>4816</v>
      </c>
      <c r="I2794" s="13">
        <f>(Brick_Kilns_EF!$B$13*Brick_Kilns_EF!$B$11*Brick_Kilns_EF!$B$12)</f>
        <v>8886.81</v>
      </c>
      <c r="J2794" s="13">
        <f>IF(D2794="ZZ",Brick_Kilns_EF!$E$9*(0.75),Brick_Kilns_EF!$E$9)</f>
        <v>5.6055000000000005E-4</v>
      </c>
      <c r="K2794" s="13">
        <f t="shared" si="172"/>
        <v>4.9815013454999999</v>
      </c>
      <c r="L2794" s="13">
        <f>IF(D2794="ZZ", Brick_Kilns_EF!$E$6*(0.75),Brick_Kilns_EF!$E$6)</f>
        <v>3.0299999999999999E-4</v>
      </c>
      <c r="M2794" s="13">
        <f t="shared" si="173"/>
        <v>2.6927034299999999</v>
      </c>
      <c r="N2794" s="13">
        <f>IF(D2794="ZZ",Brick_Kilns_EF!$E$7*(0.75),Brick_Kilns_EF!$E$7)</f>
        <v>2.3925000000000001E-3</v>
      </c>
      <c r="O2794" s="13">
        <f t="shared" si="174"/>
        <v>21.261692924999998</v>
      </c>
      <c r="P2794" s="13">
        <f>IF(D2794="ZZ",Brick_Kilns_EF!$E$8*(0.75),Brick_Kilns_EF!$E$8)</f>
        <v>5.399999999999999E-4</v>
      </c>
      <c r="Q2794" s="13">
        <f t="shared" si="175"/>
        <v>4.7988773999999985</v>
      </c>
    </row>
    <row r="2795" spans="1:17">
      <c r="A2795" s="13" t="s">
        <v>2806</v>
      </c>
      <c r="B2795" s="13">
        <v>23.881193459999999</v>
      </c>
      <c r="C2795" s="13">
        <v>90.152257759999998</v>
      </c>
      <c r="D2795" s="13" t="s">
        <v>2219</v>
      </c>
      <c r="E2795" s="13" t="s">
        <v>5000</v>
      </c>
      <c r="F2795" s="13" t="s">
        <v>7</v>
      </c>
      <c r="G2795" s="13" t="s">
        <v>4802</v>
      </c>
      <c r="H2795" s="13" t="s">
        <v>4816</v>
      </c>
      <c r="I2795" s="13">
        <f>(Brick_Kilns_EF!$B$13*Brick_Kilns_EF!$B$11*Brick_Kilns_EF!$B$12)</f>
        <v>8886.81</v>
      </c>
      <c r="J2795" s="13">
        <f>IF(D2795="ZZ",Brick_Kilns_EF!$E$9*(0.75),Brick_Kilns_EF!$E$9)</f>
        <v>5.6055000000000005E-4</v>
      </c>
      <c r="K2795" s="13">
        <f t="shared" si="172"/>
        <v>4.9815013454999999</v>
      </c>
      <c r="L2795" s="13">
        <f>IF(D2795="ZZ", Brick_Kilns_EF!$E$6*(0.75),Brick_Kilns_EF!$E$6)</f>
        <v>3.0299999999999999E-4</v>
      </c>
      <c r="M2795" s="13">
        <f t="shared" si="173"/>
        <v>2.6927034299999999</v>
      </c>
      <c r="N2795" s="13">
        <f>IF(D2795="ZZ",Brick_Kilns_EF!$E$7*(0.75),Brick_Kilns_EF!$E$7)</f>
        <v>2.3925000000000001E-3</v>
      </c>
      <c r="O2795" s="13">
        <f t="shared" si="174"/>
        <v>21.261692924999998</v>
      </c>
      <c r="P2795" s="13">
        <f>IF(D2795="ZZ",Brick_Kilns_EF!$E$8*(0.75),Brick_Kilns_EF!$E$8)</f>
        <v>5.399999999999999E-4</v>
      </c>
      <c r="Q2795" s="13">
        <f t="shared" si="175"/>
        <v>4.7988773999999985</v>
      </c>
    </row>
    <row r="2796" spans="1:17">
      <c r="A2796" s="13" t="s">
        <v>2807</v>
      </c>
      <c r="B2796" s="13">
        <v>23.323267600000001</v>
      </c>
      <c r="C2796" s="13">
        <v>89.233754390000001</v>
      </c>
      <c r="D2796" s="13" t="s">
        <v>2219</v>
      </c>
      <c r="E2796" s="13" t="s">
        <v>5000</v>
      </c>
      <c r="F2796" s="13" t="s">
        <v>9</v>
      </c>
      <c r="G2796" s="13" t="s">
        <v>4802</v>
      </c>
      <c r="H2796" s="13" t="s">
        <v>4816</v>
      </c>
      <c r="I2796" s="13">
        <f>(Brick_Kilns_EF!$B$13*Brick_Kilns_EF!$B$11*Brick_Kilns_EF!$B$12)</f>
        <v>8886.81</v>
      </c>
      <c r="J2796" s="13">
        <f>IF(D2796="ZZ",Brick_Kilns_EF!$E$9*(0.75),Brick_Kilns_EF!$E$9)</f>
        <v>5.6055000000000005E-4</v>
      </c>
      <c r="K2796" s="13">
        <f t="shared" si="172"/>
        <v>4.9815013454999999</v>
      </c>
      <c r="L2796" s="13">
        <f>IF(D2796="ZZ", Brick_Kilns_EF!$E$6*(0.75),Brick_Kilns_EF!$E$6)</f>
        <v>3.0299999999999999E-4</v>
      </c>
      <c r="M2796" s="13">
        <f t="shared" si="173"/>
        <v>2.6927034299999999</v>
      </c>
      <c r="N2796" s="13">
        <f>IF(D2796="ZZ",Brick_Kilns_EF!$E$7*(0.75),Brick_Kilns_EF!$E$7)</f>
        <v>2.3925000000000001E-3</v>
      </c>
      <c r="O2796" s="13">
        <f t="shared" si="174"/>
        <v>21.261692924999998</v>
      </c>
      <c r="P2796" s="13">
        <f>IF(D2796="ZZ",Brick_Kilns_EF!$E$8*(0.75),Brick_Kilns_EF!$E$8)</f>
        <v>5.399999999999999E-4</v>
      </c>
      <c r="Q2796" s="13">
        <f t="shared" si="175"/>
        <v>4.7988773999999985</v>
      </c>
    </row>
    <row r="2797" spans="1:17">
      <c r="A2797" s="13" t="s">
        <v>2808</v>
      </c>
      <c r="B2797" s="13">
        <v>25.294298690000002</v>
      </c>
      <c r="C2797" s="13">
        <v>89.421454170000004</v>
      </c>
      <c r="D2797" s="13" t="s">
        <v>2219</v>
      </c>
      <c r="E2797" s="13" t="s">
        <v>5000</v>
      </c>
      <c r="F2797" s="13" t="s">
        <v>171</v>
      </c>
      <c r="G2797" s="13" t="s">
        <v>4802</v>
      </c>
      <c r="H2797" s="13" t="s">
        <v>4816</v>
      </c>
      <c r="I2797" s="13">
        <f>(Brick_Kilns_EF!$B$13*Brick_Kilns_EF!$B$11*Brick_Kilns_EF!$B$12)</f>
        <v>8886.81</v>
      </c>
      <c r="J2797" s="13">
        <f>IF(D2797="ZZ",Brick_Kilns_EF!$E$9*(0.75),Brick_Kilns_EF!$E$9)</f>
        <v>5.6055000000000005E-4</v>
      </c>
      <c r="K2797" s="13">
        <f t="shared" si="172"/>
        <v>4.9815013454999999</v>
      </c>
      <c r="L2797" s="13">
        <f>IF(D2797="ZZ", Brick_Kilns_EF!$E$6*(0.75),Brick_Kilns_EF!$E$6)</f>
        <v>3.0299999999999999E-4</v>
      </c>
      <c r="M2797" s="13">
        <f t="shared" si="173"/>
        <v>2.6927034299999999</v>
      </c>
      <c r="N2797" s="13">
        <f>IF(D2797="ZZ",Brick_Kilns_EF!$E$7*(0.75),Brick_Kilns_EF!$E$7)</f>
        <v>2.3925000000000001E-3</v>
      </c>
      <c r="O2797" s="13">
        <f t="shared" si="174"/>
        <v>21.261692924999998</v>
      </c>
      <c r="P2797" s="13">
        <f>IF(D2797="ZZ",Brick_Kilns_EF!$E$8*(0.75),Brick_Kilns_EF!$E$8)</f>
        <v>5.399999999999999E-4</v>
      </c>
      <c r="Q2797" s="13">
        <f t="shared" si="175"/>
        <v>4.7988773999999985</v>
      </c>
    </row>
    <row r="2798" spans="1:17">
      <c r="A2798" s="13" t="s">
        <v>2809</v>
      </c>
      <c r="B2798" s="13">
        <v>24.759933279999998</v>
      </c>
      <c r="C2798" s="13">
        <v>88.684085449999998</v>
      </c>
      <c r="D2798" s="13" t="s">
        <v>2219</v>
      </c>
      <c r="E2798" s="13" t="s">
        <v>5000</v>
      </c>
      <c r="F2798" s="13" t="s">
        <v>42</v>
      </c>
      <c r="G2798" s="13" t="s">
        <v>4802</v>
      </c>
      <c r="H2798" s="13" t="s">
        <v>4816</v>
      </c>
      <c r="I2798" s="13">
        <f>(Brick_Kilns_EF!$B$13*Brick_Kilns_EF!$B$11*Brick_Kilns_EF!$B$12)</f>
        <v>8886.81</v>
      </c>
      <c r="J2798" s="13">
        <f>IF(D2798="ZZ",Brick_Kilns_EF!$E$9*(0.75),Brick_Kilns_EF!$E$9)</f>
        <v>5.6055000000000005E-4</v>
      </c>
      <c r="K2798" s="13">
        <f t="shared" si="172"/>
        <v>4.9815013454999999</v>
      </c>
      <c r="L2798" s="13">
        <f>IF(D2798="ZZ", Brick_Kilns_EF!$E$6*(0.75),Brick_Kilns_EF!$E$6)</f>
        <v>3.0299999999999999E-4</v>
      </c>
      <c r="M2798" s="13">
        <f t="shared" si="173"/>
        <v>2.6927034299999999</v>
      </c>
      <c r="N2798" s="13">
        <f>IF(D2798="ZZ",Brick_Kilns_EF!$E$7*(0.75),Brick_Kilns_EF!$E$7)</f>
        <v>2.3925000000000001E-3</v>
      </c>
      <c r="O2798" s="13">
        <f t="shared" si="174"/>
        <v>21.261692924999998</v>
      </c>
      <c r="P2798" s="13">
        <f>IF(D2798="ZZ",Brick_Kilns_EF!$E$8*(0.75),Brick_Kilns_EF!$E$8)</f>
        <v>5.399999999999999E-4</v>
      </c>
      <c r="Q2798" s="13">
        <f t="shared" si="175"/>
        <v>4.7988773999999985</v>
      </c>
    </row>
    <row r="2799" spans="1:17">
      <c r="A2799" s="13" t="s">
        <v>2810</v>
      </c>
      <c r="B2799" s="13">
        <v>23.00517906</v>
      </c>
      <c r="C2799" s="13">
        <v>89.798883509999996</v>
      </c>
      <c r="D2799" s="13" t="s">
        <v>2219</v>
      </c>
      <c r="E2799" s="13" t="s">
        <v>5000</v>
      </c>
      <c r="F2799" s="13" t="s">
        <v>7</v>
      </c>
      <c r="G2799" s="13" t="s">
        <v>4802</v>
      </c>
      <c r="H2799" s="13" t="s">
        <v>4816</v>
      </c>
      <c r="I2799" s="13">
        <f>(Brick_Kilns_EF!$B$13*Brick_Kilns_EF!$B$11*Brick_Kilns_EF!$B$12)</f>
        <v>8886.81</v>
      </c>
      <c r="J2799" s="13">
        <f>IF(D2799="ZZ",Brick_Kilns_EF!$E$9*(0.75),Brick_Kilns_EF!$E$9)</f>
        <v>5.6055000000000005E-4</v>
      </c>
      <c r="K2799" s="13">
        <f t="shared" si="172"/>
        <v>4.9815013454999999</v>
      </c>
      <c r="L2799" s="13">
        <f>IF(D2799="ZZ", Brick_Kilns_EF!$E$6*(0.75),Brick_Kilns_EF!$E$6)</f>
        <v>3.0299999999999999E-4</v>
      </c>
      <c r="M2799" s="13">
        <f t="shared" si="173"/>
        <v>2.6927034299999999</v>
      </c>
      <c r="N2799" s="13">
        <f>IF(D2799="ZZ",Brick_Kilns_EF!$E$7*(0.75),Brick_Kilns_EF!$E$7)</f>
        <v>2.3925000000000001E-3</v>
      </c>
      <c r="O2799" s="13">
        <f t="shared" si="174"/>
        <v>21.261692924999998</v>
      </c>
      <c r="P2799" s="13">
        <f>IF(D2799="ZZ",Brick_Kilns_EF!$E$8*(0.75),Brick_Kilns_EF!$E$8)</f>
        <v>5.399999999999999E-4</v>
      </c>
      <c r="Q2799" s="13">
        <f t="shared" si="175"/>
        <v>4.7988773999999985</v>
      </c>
    </row>
    <row r="2800" spans="1:17">
      <c r="A2800" s="13" t="s">
        <v>2811</v>
      </c>
      <c r="B2800" s="13">
        <v>24.24605545</v>
      </c>
      <c r="C2800" s="13">
        <v>90.107988300000002</v>
      </c>
      <c r="D2800" s="13" t="s">
        <v>2219</v>
      </c>
      <c r="E2800" s="13" t="s">
        <v>5000</v>
      </c>
      <c r="F2800" s="13" t="s">
        <v>7</v>
      </c>
      <c r="G2800" s="13" t="s">
        <v>4802</v>
      </c>
      <c r="H2800" s="13" t="s">
        <v>4816</v>
      </c>
      <c r="I2800" s="13">
        <f>(Brick_Kilns_EF!$B$13*Brick_Kilns_EF!$B$11*Brick_Kilns_EF!$B$12)</f>
        <v>8886.81</v>
      </c>
      <c r="J2800" s="13">
        <f>IF(D2800="ZZ",Brick_Kilns_EF!$E$9*(0.75),Brick_Kilns_EF!$E$9)</f>
        <v>5.6055000000000005E-4</v>
      </c>
      <c r="K2800" s="13">
        <f t="shared" si="172"/>
        <v>4.9815013454999999</v>
      </c>
      <c r="L2800" s="13">
        <f>IF(D2800="ZZ", Brick_Kilns_EF!$E$6*(0.75),Brick_Kilns_EF!$E$6)</f>
        <v>3.0299999999999999E-4</v>
      </c>
      <c r="M2800" s="13">
        <f t="shared" si="173"/>
        <v>2.6927034299999999</v>
      </c>
      <c r="N2800" s="13">
        <f>IF(D2800="ZZ",Brick_Kilns_EF!$E$7*(0.75),Brick_Kilns_EF!$E$7)</f>
        <v>2.3925000000000001E-3</v>
      </c>
      <c r="O2800" s="13">
        <f t="shared" si="174"/>
        <v>21.261692924999998</v>
      </c>
      <c r="P2800" s="13">
        <f>IF(D2800="ZZ",Brick_Kilns_EF!$E$8*(0.75),Brick_Kilns_EF!$E$8)</f>
        <v>5.399999999999999E-4</v>
      </c>
      <c r="Q2800" s="13">
        <f t="shared" si="175"/>
        <v>4.7988773999999985</v>
      </c>
    </row>
    <row r="2801" spans="1:17">
      <c r="A2801" s="13" t="s">
        <v>2812</v>
      </c>
      <c r="B2801" s="13">
        <v>24.247708200000002</v>
      </c>
      <c r="C2801" s="13">
        <v>90.107821670000007</v>
      </c>
      <c r="D2801" s="13" t="s">
        <v>2219</v>
      </c>
      <c r="E2801" s="13" t="s">
        <v>5000</v>
      </c>
      <c r="F2801" s="13" t="s">
        <v>7</v>
      </c>
      <c r="G2801" s="13" t="s">
        <v>4802</v>
      </c>
      <c r="H2801" s="13" t="s">
        <v>4816</v>
      </c>
      <c r="I2801" s="13">
        <f>(Brick_Kilns_EF!$B$13*Brick_Kilns_EF!$B$11*Brick_Kilns_EF!$B$12)</f>
        <v>8886.81</v>
      </c>
      <c r="J2801" s="13">
        <f>IF(D2801="ZZ",Brick_Kilns_EF!$E$9*(0.75),Brick_Kilns_EF!$E$9)</f>
        <v>5.6055000000000005E-4</v>
      </c>
      <c r="K2801" s="13">
        <f t="shared" si="172"/>
        <v>4.9815013454999999</v>
      </c>
      <c r="L2801" s="13">
        <f>IF(D2801="ZZ", Brick_Kilns_EF!$E$6*(0.75),Brick_Kilns_EF!$E$6)</f>
        <v>3.0299999999999999E-4</v>
      </c>
      <c r="M2801" s="13">
        <f t="shared" si="173"/>
        <v>2.6927034299999999</v>
      </c>
      <c r="N2801" s="13">
        <f>IF(D2801="ZZ",Brick_Kilns_EF!$E$7*(0.75),Brick_Kilns_EF!$E$7)</f>
        <v>2.3925000000000001E-3</v>
      </c>
      <c r="O2801" s="13">
        <f t="shared" si="174"/>
        <v>21.261692924999998</v>
      </c>
      <c r="P2801" s="13">
        <f>IF(D2801="ZZ",Brick_Kilns_EF!$E$8*(0.75),Brick_Kilns_EF!$E$8)</f>
        <v>5.399999999999999E-4</v>
      </c>
      <c r="Q2801" s="13">
        <f t="shared" si="175"/>
        <v>4.7988773999999985</v>
      </c>
    </row>
    <row r="2802" spans="1:17">
      <c r="A2802" s="13" t="s">
        <v>2813</v>
      </c>
      <c r="B2802" s="13">
        <v>22.860383509999998</v>
      </c>
      <c r="C2802" s="13">
        <v>89.35881492</v>
      </c>
      <c r="D2802" s="13" t="s">
        <v>2219</v>
      </c>
      <c r="E2802" s="13" t="s">
        <v>5000</v>
      </c>
      <c r="F2802" s="13" t="s">
        <v>9</v>
      </c>
      <c r="G2802" s="13" t="s">
        <v>4802</v>
      </c>
      <c r="H2802" s="13" t="s">
        <v>4816</v>
      </c>
      <c r="I2802" s="13">
        <f>(Brick_Kilns_EF!$B$13*Brick_Kilns_EF!$B$11*Brick_Kilns_EF!$B$12)</f>
        <v>8886.81</v>
      </c>
      <c r="J2802" s="13">
        <f>IF(D2802="ZZ",Brick_Kilns_EF!$E$9*(0.75),Brick_Kilns_EF!$E$9)</f>
        <v>5.6055000000000005E-4</v>
      </c>
      <c r="K2802" s="13">
        <f t="shared" si="172"/>
        <v>4.9815013454999999</v>
      </c>
      <c r="L2802" s="13">
        <f>IF(D2802="ZZ", Brick_Kilns_EF!$E$6*(0.75),Brick_Kilns_EF!$E$6)</f>
        <v>3.0299999999999999E-4</v>
      </c>
      <c r="M2802" s="13">
        <f t="shared" si="173"/>
        <v>2.6927034299999999</v>
      </c>
      <c r="N2802" s="13">
        <f>IF(D2802="ZZ",Brick_Kilns_EF!$E$7*(0.75),Brick_Kilns_EF!$E$7)</f>
        <v>2.3925000000000001E-3</v>
      </c>
      <c r="O2802" s="13">
        <f t="shared" si="174"/>
        <v>21.261692924999998</v>
      </c>
      <c r="P2802" s="13">
        <f>IF(D2802="ZZ",Brick_Kilns_EF!$E$8*(0.75),Brick_Kilns_EF!$E$8)</f>
        <v>5.399999999999999E-4</v>
      </c>
      <c r="Q2802" s="13">
        <f t="shared" si="175"/>
        <v>4.7988773999999985</v>
      </c>
    </row>
    <row r="2803" spans="1:17">
      <c r="A2803" s="13" t="s">
        <v>2814</v>
      </c>
      <c r="B2803" s="13">
        <v>22.963266640000001</v>
      </c>
      <c r="C2803" s="13">
        <v>89.003068319999997</v>
      </c>
      <c r="D2803" s="13" t="s">
        <v>2219</v>
      </c>
      <c r="E2803" s="13" t="s">
        <v>5000</v>
      </c>
      <c r="F2803" s="13" t="s">
        <v>9</v>
      </c>
      <c r="G2803" s="13" t="s">
        <v>4802</v>
      </c>
      <c r="H2803" s="13" t="s">
        <v>4816</v>
      </c>
      <c r="I2803" s="13">
        <f>(Brick_Kilns_EF!$B$13*Brick_Kilns_EF!$B$11*Brick_Kilns_EF!$B$12)</f>
        <v>8886.81</v>
      </c>
      <c r="J2803" s="13">
        <f>IF(D2803="ZZ",Brick_Kilns_EF!$E$9*(0.75),Brick_Kilns_EF!$E$9)</f>
        <v>5.6055000000000005E-4</v>
      </c>
      <c r="K2803" s="13">
        <f t="shared" si="172"/>
        <v>4.9815013454999999</v>
      </c>
      <c r="L2803" s="13">
        <f>IF(D2803="ZZ", Brick_Kilns_EF!$E$6*(0.75),Brick_Kilns_EF!$E$6)</f>
        <v>3.0299999999999999E-4</v>
      </c>
      <c r="M2803" s="13">
        <f t="shared" si="173"/>
        <v>2.6927034299999999</v>
      </c>
      <c r="N2803" s="13">
        <f>IF(D2803="ZZ",Brick_Kilns_EF!$E$7*(0.75),Brick_Kilns_EF!$E$7)</f>
        <v>2.3925000000000001E-3</v>
      </c>
      <c r="O2803" s="13">
        <f t="shared" si="174"/>
        <v>21.261692924999998</v>
      </c>
      <c r="P2803" s="13">
        <f>IF(D2803="ZZ",Brick_Kilns_EF!$E$8*(0.75),Brick_Kilns_EF!$E$8)</f>
        <v>5.399999999999999E-4</v>
      </c>
      <c r="Q2803" s="13">
        <f t="shared" si="175"/>
        <v>4.7988773999999985</v>
      </c>
    </row>
    <row r="2804" spans="1:17">
      <c r="A2804" s="13" t="s">
        <v>2815</v>
      </c>
      <c r="B2804" s="13">
        <v>22.984506329999999</v>
      </c>
      <c r="C2804" s="13">
        <v>89.657129830000002</v>
      </c>
      <c r="D2804" s="13" t="s">
        <v>2219</v>
      </c>
      <c r="E2804" s="13" t="s">
        <v>5000</v>
      </c>
      <c r="F2804" s="13" t="s">
        <v>9</v>
      </c>
      <c r="G2804" s="13" t="s">
        <v>4802</v>
      </c>
      <c r="H2804" s="13" t="s">
        <v>4816</v>
      </c>
      <c r="I2804" s="13">
        <f>(Brick_Kilns_EF!$B$13*Brick_Kilns_EF!$B$11*Brick_Kilns_EF!$B$12)</f>
        <v>8886.81</v>
      </c>
      <c r="J2804" s="13">
        <f>IF(D2804="ZZ",Brick_Kilns_EF!$E$9*(0.75),Brick_Kilns_EF!$E$9)</f>
        <v>5.6055000000000005E-4</v>
      </c>
      <c r="K2804" s="13">
        <f t="shared" si="172"/>
        <v>4.9815013454999999</v>
      </c>
      <c r="L2804" s="13">
        <f>IF(D2804="ZZ", Brick_Kilns_EF!$E$6*(0.75),Brick_Kilns_EF!$E$6)</f>
        <v>3.0299999999999999E-4</v>
      </c>
      <c r="M2804" s="13">
        <f t="shared" si="173"/>
        <v>2.6927034299999999</v>
      </c>
      <c r="N2804" s="13">
        <f>IF(D2804="ZZ",Brick_Kilns_EF!$E$7*(0.75),Brick_Kilns_EF!$E$7)</f>
        <v>2.3925000000000001E-3</v>
      </c>
      <c r="O2804" s="13">
        <f t="shared" si="174"/>
        <v>21.261692924999998</v>
      </c>
      <c r="P2804" s="13">
        <f>IF(D2804="ZZ",Brick_Kilns_EF!$E$8*(0.75),Brick_Kilns_EF!$E$8)</f>
        <v>5.399999999999999E-4</v>
      </c>
      <c r="Q2804" s="13">
        <f t="shared" si="175"/>
        <v>4.7988773999999985</v>
      </c>
    </row>
    <row r="2805" spans="1:17">
      <c r="A2805" s="13" t="s">
        <v>2816</v>
      </c>
      <c r="B2805" s="13">
        <v>22.932733720000002</v>
      </c>
      <c r="C2805" s="13">
        <v>88.996219120000006</v>
      </c>
      <c r="D2805" s="13" t="s">
        <v>2219</v>
      </c>
      <c r="E2805" s="13" t="s">
        <v>5000</v>
      </c>
      <c r="F2805" s="13" t="s">
        <v>9</v>
      </c>
      <c r="G2805" s="13" t="s">
        <v>4802</v>
      </c>
      <c r="H2805" s="13" t="s">
        <v>4816</v>
      </c>
      <c r="I2805" s="13">
        <f>(Brick_Kilns_EF!$B$13*Brick_Kilns_EF!$B$11*Brick_Kilns_EF!$B$12)</f>
        <v>8886.81</v>
      </c>
      <c r="J2805" s="13">
        <f>IF(D2805="ZZ",Brick_Kilns_EF!$E$9*(0.75),Brick_Kilns_EF!$E$9)</f>
        <v>5.6055000000000005E-4</v>
      </c>
      <c r="K2805" s="13">
        <f t="shared" si="172"/>
        <v>4.9815013454999999</v>
      </c>
      <c r="L2805" s="13">
        <f>IF(D2805="ZZ", Brick_Kilns_EF!$E$6*(0.75),Brick_Kilns_EF!$E$6)</f>
        <v>3.0299999999999999E-4</v>
      </c>
      <c r="M2805" s="13">
        <f t="shared" si="173"/>
        <v>2.6927034299999999</v>
      </c>
      <c r="N2805" s="13">
        <f>IF(D2805="ZZ",Brick_Kilns_EF!$E$7*(0.75),Brick_Kilns_EF!$E$7)</f>
        <v>2.3925000000000001E-3</v>
      </c>
      <c r="O2805" s="13">
        <f t="shared" si="174"/>
        <v>21.261692924999998</v>
      </c>
      <c r="P2805" s="13">
        <f>IF(D2805="ZZ",Brick_Kilns_EF!$E$8*(0.75),Brick_Kilns_EF!$E$8)</f>
        <v>5.399999999999999E-4</v>
      </c>
      <c r="Q2805" s="13">
        <f t="shared" si="175"/>
        <v>4.7988773999999985</v>
      </c>
    </row>
    <row r="2806" spans="1:17">
      <c r="A2806" s="13" t="s">
        <v>2817</v>
      </c>
      <c r="B2806" s="13">
        <v>23.40296876</v>
      </c>
      <c r="C2806" s="13">
        <v>89.674889590000006</v>
      </c>
      <c r="D2806" s="13" t="s">
        <v>2219</v>
      </c>
      <c r="E2806" s="13" t="s">
        <v>5000</v>
      </c>
      <c r="F2806" s="13" t="s">
        <v>7</v>
      </c>
      <c r="G2806" s="13" t="s">
        <v>4802</v>
      </c>
      <c r="H2806" s="13" t="s">
        <v>4816</v>
      </c>
      <c r="I2806" s="13">
        <f>(Brick_Kilns_EF!$B$13*Brick_Kilns_EF!$B$11*Brick_Kilns_EF!$B$12)</f>
        <v>8886.81</v>
      </c>
      <c r="J2806" s="13">
        <f>IF(D2806="ZZ",Brick_Kilns_EF!$E$9*(0.75),Brick_Kilns_EF!$E$9)</f>
        <v>5.6055000000000005E-4</v>
      </c>
      <c r="K2806" s="13">
        <f t="shared" si="172"/>
        <v>4.9815013454999999</v>
      </c>
      <c r="L2806" s="13">
        <f>IF(D2806="ZZ", Brick_Kilns_EF!$E$6*(0.75),Brick_Kilns_EF!$E$6)</f>
        <v>3.0299999999999999E-4</v>
      </c>
      <c r="M2806" s="13">
        <f t="shared" si="173"/>
        <v>2.6927034299999999</v>
      </c>
      <c r="N2806" s="13">
        <f>IF(D2806="ZZ",Brick_Kilns_EF!$E$7*(0.75),Brick_Kilns_EF!$E$7)</f>
        <v>2.3925000000000001E-3</v>
      </c>
      <c r="O2806" s="13">
        <f t="shared" si="174"/>
        <v>21.261692924999998</v>
      </c>
      <c r="P2806" s="13">
        <f>IF(D2806="ZZ",Brick_Kilns_EF!$E$8*(0.75),Brick_Kilns_EF!$E$8)</f>
        <v>5.399999999999999E-4</v>
      </c>
      <c r="Q2806" s="13">
        <f t="shared" si="175"/>
        <v>4.7988773999999985</v>
      </c>
    </row>
    <row r="2807" spans="1:17">
      <c r="A2807" s="13" t="s">
        <v>2818</v>
      </c>
      <c r="B2807" s="13">
        <v>23.915320820000002</v>
      </c>
      <c r="C2807" s="13">
        <v>90.165427840000007</v>
      </c>
      <c r="D2807" s="13" t="s">
        <v>2219</v>
      </c>
      <c r="E2807" s="13" t="s">
        <v>5000</v>
      </c>
      <c r="F2807" s="13" t="s">
        <v>7</v>
      </c>
      <c r="G2807" s="13" t="s">
        <v>4802</v>
      </c>
      <c r="H2807" s="13" t="s">
        <v>4816</v>
      </c>
      <c r="I2807" s="13">
        <f>(Brick_Kilns_EF!$B$13*Brick_Kilns_EF!$B$11*Brick_Kilns_EF!$B$12)</f>
        <v>8886.81</v>
      </c>
      <c r="J2807" s="13">
        <f>IF(D2807="ZZ",Brick_Kilns_EF!$E$9*(0.75),Brick_Kilns_EF!$E$9)</f>
        <v>5.6055000000000005E-4</v>
      </c>
      <c r="K2807" s="13">
        <f t="shared" si="172"/>
        <v>4.9815013454999999</v>
      </c>
      <c r="L2807" s="13">
        <f>IF(D2807="ZZ", Brick_Kilns_EF!$E$6*(0.75),Brick_Kilns_EF!$E$6)</f>
        <v>3.0299999999999999E-4</v>
      </c>
      <c r="M2807" s="13">
        <f t="shared" si="173"/>
        <v>2.6927034299999999</v>
      </c>
      <c r="N2807" s="13">
        <f>IF(D2807="ZZ",Brick_Kilns_EF!$E$7*(0.75),Brick_Kilns_EF!$E$7)</f>
        <v>2.3925000000000001E-3</v>
      </c>
      <c r="O2807" s="13">
        <f t="shared" si="174"/>
        <v>21.261692924999998</v>
      </c>
      <c r="P2807" s="13">
        <f>IF(D2807="ZZ",Brick_Kilns_EF!$E$8*(0.75),Brick_Kilns_EF!$E$8)</f>
        <v>5.399999999999999E-4</v>
      </c>
      <c r="Q2807" s="13">
        <f t="shared" si="175"/>
        <v>4.7988773999999985</v>
      </c>
    </row>
    <row r="2808" spans="1:17">
      <c r="A2808" s="13" t="s">
        <v>2819</v>
      </c>
      <c r="B2808" s="13">
        <v>23.916104929999999</v>
      </c>
      <c r="C2808" s="13">
        <v>90.167180090000002</v>
      </c>
      <c r="D2808" s="13" t="s">
        <v>2219</v>
      </c>
      <c r="E2808" s="13" t="s">
        <v>5000</v>
      </c>
      <c r="F2808" s="13" t="s">
        <v>7</v>
      </c>
      <c r="G2808" s="13" t="s">
        <v>4802</v>
      </c>
      <c r="H2808" s="13" t="s">
        <v>4816</v>
      </c>
      <c r="I2808" s="13">
        <f>(Brick_Kilns_EF!$B$13*Brick_Kilns_EF!$B$11*Brick_Kilns_EF!$B$12)</f>
        <v>8886.81</v>
      </c>
      <c r="J2808" s="13">
        <f>IF(D2808="ZZ",Brick_Kilns_EF!$E$9*(0.75),Brick_Kilns_EF!$E$9)</f>
        <v>5.6055000000000005E-4</v>
      </c>
      <c r="K2808" s="13">
        <f t="shared" si="172"/>
        <v>4.9815013454999999</v>
      </c>
      <c r="L2808" s="13">
        <f>IF(D2808="ZZ", Brick_Kilns_EF!$E$6*(0.75),Brick_Kilns_EF!$E$6)</f>
        <v>3.0299999999999999E-4</v>
      </c>
      <c r="M2808" s="13">
        <f t="shared" si="173"/>
        <v>2.6927034299999999</v>
      </c>
      <c r="N2808" s="13">
        <f>IF(D2808="ZZ",Brick_Kilns_EF!$E$7*(0.75),Brick_Kilns_EF!$E$7)</f>
        <v>2.3925000000000001E-3</v>
      </c>
      <c r="O2808" s="13">
        <f t="shared" si="174"/>
        <v>21.261692924999998</v>
      </c>
      <c r="P2808" s="13">
        <f>IF(D2808="ZZ",Brick_Kilns_EF!$E$8*(0.75),Brick_Kilns_EF!$E$8)</f>
        <v>5.399999999999999E-4</v>
      </c>
      <c r="Q2808" s="13">
        <f t="shared" si="175"/>
        <v>4.7988773999999985</v>
      </c>
    </row>
    <row r="2809" spans="1:17">
      <c r="A2809" s="13" t="s">
        <v>2820</v>
      </c>
      <c r="B2809" s="13">
        <v>23.918969069999999</v>
      </c>
      <c r="C2809" s="13">
        <v>90.165718089999999</v>
      </c>
      <c r="D2809" s="13" t="s">
        <v>2219</v>
      </c>
      <c r="E2809" s="13" t="s">
        <v>5000</v>
      </c>
      <c r="F2809" s="13" t="s">
        <v>7</v>
      </c>
      <c r="G2809" s="13" t="s">
        <v>4802</v>
      </c>
      <c r="H2809" s="13" t="s">
        <v>4816</v>
      </c>
      <c r="I2809" s="13">
        <f>(Brick_Kilns_EF!$B$13*Brick_Kilns_EF!$B$11*Brick_Kilns_EF!$B$12)</f>
        <v>8886.81</v>
      </c>
      <c r="J2809" s="13">
        <f>IF(D2809="ZZ",Brick_Kilns_EF!$E$9*(0.75),Brick_Kilns_EF!$E$9)</f>
        <v>5.6055000000000005E-4</v>
      </c>
      <c r="K2809" s="13">
        <f t="shared" si="172"/>
        <v>4.9815013454999999</v>
      </c>
      <c r="L2809" s="13">
        <f>IF(D2809="ZZ", Brick_Kilns_EF!$E$6*(0.75),Brick_Kilns_EF!$E$6)</f>
        <v>3.0299999999999999E-4</v>
      </c>
      <c r="M2809" s="13">
        <f t="shared" si="173"/>
        <v>2.6927034299999999</v>
      </c>
      <c r="N2809" s="13">
        <f>IF(D2809="ZZ",Brick_Kilns_EF!$E$7*(0.75),Brick_Kilns_EF!$E$7)</f>
        <v>2.3925000000000001E-3</v>
      </c>
      <c r="O2809" s="13">
        <f t="shared" si="174"/>
        <v>21.261692924999998</v>
      </c>
      <c r="P2809" s="13">
        <f>IF(D2809="ZZ",Brick_Kilns_EF!$E$8*(0.75),Brick_Kilns_EF!$E$8)</f>
        <v>5.399999999999999E-4</v>
      </c>
      <c r="Q2809" s="13">
        <f t="shared" si="175"/>
        <v>4.7988773999999985</v>
      </c>
    </row>
    <row r="2810" spans="1:17">
      <c r="A2810" s="13" t="s">
        <v>2821</v>
      </c>
      <c r="B2810" s="13">
        <v>23.919551290000001</v>
      </c>
      <c r="C2810" s="13">
        <v>90.167782090000003</v>
      </c>
      <c r="D2810" s="13" t="s">
        <v>2219</v>
      </c>
      <c r="E2810" s="13" t="s">
        <v>5000</v>
      </c>
      <c r="F2810" s="13" t="s">
        <v>7</v>
      </c>
      <c r="G2810" s="13" t="s">
        <v>4802</v>
      </c>
      <c r="H2810" s="13" t="s">
        <v>4816</v>
      </c>
      <c r="I2810" s="13">
        <f>(Brick_Kilns_EF!$B$13*Brick_Kilns_EF!$B$11*Brick_Kilns_EF!$B$12)</f>
        <v>8886.81</v>
      </c>
      <c r="J2810" s="13">
        <f>IF(D2810="ZZ",Brick_Kilns_EF!$E$9*(0.75),Brick_Kilns_EF!$E$9)</f>
        <v>5.6055000000000005E-4</v>
      </c>
      <c r="K2810" s="13">
        <f t="shared" si="172"/>
        <v>4.9815013454999999</v>
      </c>
      <c r="L2810" s="13">
        <f>IF(D2810="ZZ", Brick_Kilns_EF!$E$6*(0.75),Brick_Kilns_EF!$E$6)</f>
        <v>3.0299999999999999E-4</v>
      </c>
      <c r="M2810" s="13">
        <f t="shared" si="173"/>
        <v>2.6927034299999999</v>
      </c>
      <c r="N2810" s="13">
        <f>IF(D2810="ZZ",Brick_Kilns_EF!$E$7*(0.75),Brick_Kilns_EF!$E$7)</f>
        <v>2.3925000000000001E-3</v>
      </c>
      <c r="O2810" s="13">
        <f t="shared" si="174"/>
        <v>21.261692924999998</v>
      </c>
      <c r="P2810" s="13">
        <f>IF(D2810="ZZ",Brick_Kilns_EF!$E$8*(0.75),Brick_Kilns_EF!$E$8)</f>
        <v>5.399999999999999E-4</v>
      </c>
      <c r="Q2810" s="13">
        <f t="shared" si="175"/>
        <v>4.7988773999999985</v>
      </c>
    </row>
    <row r="2811" spans="1:17">
      <c r="A2811" s="13" t="s">
        <v>2822</v>
      </c>
      <c r="B2811" s="13">
        <v>23.614772899999998</v>
      </c>
      <c r="C2811" s="13">
        <v>90.418521260000006</v>
      </c>
      <c r="D2811" s="13" t="s">
        <v>2219</v>
      </c>
      <c r="E2811" s="13" t="s">
        <v>5000</v>
      </c>
      <c r="F2811" s="13" t="s">
        <v>7</v>
      </c>
      <c r="G2811" s="13" t="s">
        <v>4802</v>
      </c>
      <c r="H2811" s="13" t="s">
        <v>4816</v>
      </c>
      <c r="I2811" s="13">
        <f>(Brick_Kilns_EF!$B$13*Brick_Kilns_EF!$B$11*Brick_Kilns_EF!$B$12)</f>
        <v>8886.81</v>
      </c>
      <c r="J2811" s="13">
        <f>IF(D2811="ZZ",Brick_Kilns_EF!$E$9*(0.75),Brick_Kilns_EF!$E$9)</f>
        <v>5.6055000000000005E-4</v>
      </c>
      <c r="K2811" s="13">
        <f t="shared" si="172"/>
        <v>4.9815013454999999</v>
      </c>
      <c r="L2811" s="13">
        <f>IF(D2811="ZZ", Brick_Kilns_EF!$E$6*(0.75),Brick_Kilns_EF!$E$6)</f>
        <v>3.0299999999999999E-4</v>
      </c>
      <c r="M2811" s="13">
        <f t="shared" si="173"/>
        <v>2.6927034299999999</v>
      </c>
      <c r="N2811" s="13">
        <f>IF(D2811="ZZ",Brick_Kilns_EF!$E$7*(0.75),Brick_Kilns_EF!$E$7)</f>
        <v>2.3925000000000001E-3</v>
      </c>
      <c r="O2811" s="13">
        <f t="shared" si="174"/>
        <v>21.261692924999998</v>
      </c>
      <c r="P2811" s="13">
        <f>IF(D2811="ZZ",Brick_Kilns_EF!$E$8*(0.75),Brick_Kilns_EF!$E$8)</f>
        <v>5.399999999999999E-4</v>
      </c>
      <c r="Q2811" s="13">
        <f t="shared" si="175"/>
        <v>4.7988773999999985</v>
      </c>
    </row>
    <row r="2812" spans="1:17">
      <c r="A2812" s="13" t="s">
        <v>2823</v>
      </c>
      <c r="B2812" s="13">
        <v>23.61432216</v>
      </c>
      <c r="C2812" s="13">
        <v>90.420864760000001</v>
      </c>
      <c r="D2812" s="13" t="s">
        <v>2219</v>
      </c>
      <c r="E2812" s="13" t="s">
        <v>5000</v>
      </c>
      <c r="F2812" s="13" t="s">
        <v>7</v>
      </c>
      <c r="G2812" s="13" t="s">
        <v>4802</v>
      </c>
      <c r="H2812" s="13" t="s">
        <v>4816</v>
      </c>
      <c r="I2812" s="13">
        <f>(Brick_Kilns_EF!$B$13*Brick_Kilns_EF!$B$11*Brick_Kilns_EF!$B$12)</f>
        <v>8886.81</v>
      </c>
      <c r="J2812" s="13">
        <f>IF(D2812="ZZ",Brick_Kilns_EF!$E$9*(0.75),Brick_Kilns_EF!$E$9)</f>
        <v>5.6055000000000005E-4</v>
      </c>
      <c r="K2812" s="13">
        <f t="shared" si="172"/>
        <v>4.9815013454999999</v>
      </c>
      <c r="L2812" s="13">
        <f>IF(D2812="ZZ", Brick_Kilns_EF!$E$6*(0.75),Brick_Kilns_EF!$E$6)</f>
        <v>3.0299999999999999E-4</v>
      </c>
      <c r="M2812" s="13">
        <f t="shared" si="173"/>
        <v>2.6927034299999999</v>
      </c>
      <c r="N2812" s="13">
        <f>IF(D2812="ZZ",Brick_Kilns_EF!$E$7*(0.75),Brick_Kilns_EF!$E$7)</f>
        <v>2.3925000000000001E-3</v>
      </c>
      <c r="O2812" s="13">
        <f t="shared" si="174"/>
        <v>21.261692924999998</v>
      </c>
      <c r="P2812" s="13">
        <f>IF(D2812="ZZ",Brick_Kilns_EF!$E$8*(0.75),Brick_Kilns_EF!$E$8)</f>
        <v>5.399999999999999E-4</v>
      </c>
      <c r="Q2812" s="13">
        <f t="shared" si="175"/>
        <v>4.7988773999999985</v>
      </c>
    </row>
    <row r="2813" spans="1:17">
      <c r="A2813" s="13" t="s">
        <v>2824</v>
      </c>
      <c r="B2813" s="13">
        <v>23.61516262</v>
      </c>
      <c r="C2813" s="13">
        <v>90.417387129999994</v>
      </c>
      <c r="D2813" s="13" t="s">
        <v>2219</v>
      </c>
      <c r="E2813" s="13" t="s">
        <v>5000</v>
      </c>
      <c r="F2813" s="13" t="s">
        <v>7</v>
      </c>
      <c r="G2813" s="13" t="s">
        <v>4802</v>
      </c>
      <c r="H2813" s="13" t="s">
        <v>4816</v>
      </c>
      <c r="I2813" s="13">
        <f>(Brick_Kilns_EF!$B$13*Brick_Kilns_EF!$B$11*Brick_Kilns_EF!$B$12)</f>
        <v>8886.81</v>
      </c>
      <c r="J2813" s="13">
        <f>IF(D2813="ZZ",Brick_Kilns_EF!$E$9*(0.75),Brick_Kilns_EF!$E$9)</f>
        <v>5.6055000000000005E-4</v>
      </c>
      <c r="K2813" s="13">
        <f t="shared" si="172"/>
        <v>4.9815013454999999</v>
      </c>
      <c r="L2813" s="13">
        <f>IF(D2813="ZZ", Brick_Kilns_EF!$E$6*(0.75),Brick_Kilns_EF!$E$6)</f>
        <v>3.0299999999999999E-4</v>
      </c>
      <c r="M2813" s="13">
        <f t="shared" si="173"/>
        <v>2.6927034299999999</v>
      </c>
      <c r="N2813" s="13">
        <f>IF(D2813="ZZ",Brick_Kilns_EF!$E$7*(0.75),Brick_Kilns_EF!$E$7)</f>
        <v>2.3925000000000001E-3</v>
      </c>
      <c r="O2813" s="13">
        <f t="shared" si="174"/>
        <v>21.261692924999998</v>
      </c>
      <c r="P2813" s="13">
        <f>IF(D2813="ZZ",Brick_Kilns_EF!$E$8*(0.75),Brick_Kilns_EF!$E$8)</f>
        <v>5.399999999999999E-4</v>
      </c>
      <c r="Q2813" s="13">
        <f t="shared" si="175"/>
        <v>4.7988773999999985</v>
      </c>
    </row>
    <row r="2814" spans="1:17">
      <c r="A2814" s="13" t="s">
        <v>2825</v>
      </c>
      <c r="B2814" s="13">
        <v>23.087154000000002</v>
      </c>
      <c r="C2814" s="13">
        <v>89.210623389999995</v>
      </c>
      <c r="D2814" s="13" t="s">
        <v>2219</v>
      </c>
      <c r="E2814" s="13" t="s">
        <v>5000</v>
      </c>
      <c r="F2814" s="13" t="s">
        <v>9</v>
      </c>
      <c r="G2814" s="13" t="s">
        <v>4802</v>
      </c>
      <c r="H2814" s="13" t="s">
        <v>4816</v>
      </c>
      <c r="I2814" s="13">
        <f>(Brick_Kilns_EF!$B$13*Brick_Kilns_EF!$B$11*Brick_Kilns_EF!$B$12)</f>
        <v>8886.81</v>
      </c>
      <c r="J2814" s="13">
        <f>IF(D2814="ZZ",Brick_Kilns_EF!$E$9*(0.75),Brick_Kilns_EF!$E$9)</f>
        <v>5.6055000000000005E-4</v>
      </c>
      <c r="K2814" s="13">
        <f t="shared" si="172"/>
        <v>4.9815013454999999</v>
      </c>
      <c r="L2814" s="13">
        <f>IF(D2814="ZZ", Brick_Kilns_EF!$E$6*(0.75),Brick_Kilns_EF!$E$6)</f>
        <v>3.0299999999999999E-4</v>
      </c>
      <c r="M2814" s="13">
        <f t="shared" si="173"/>
        <v>2.6927034299999999</v>
      </c>
      <c r="N2814" s="13">
        <f>IF(D2814="ZZ",Brick_Kilns_EF!$E$7*(0.75),Brick_Kilns_EF!$E$7)</f>
        <v>2.3925000000000001E-3</v>
      </c>
      <c r="O2814" s="13">
        <f t="shared" si="174"/>
        <v>21.261692924999998</v>
      </c>
      <c r="P2814" s="13">
        <f>IF(D2814="ZZ",Brick_Kilns_EF!$E$8*(0.75),Brick_Kilns_EF!$E$8)</f>
        <v>5.399999999999999E-4</v>
      </c>
      <c r="Q2814" s="13">
        <f t="shared" si="175"/>
        <v>4.7988773999999985</v>
      </c>
    </row>
    <row r="2815" spans="1:17">
      <c r="A2815" s="13" t="s">
        <v>2826</v>
      </c>
      <c r="B2815" s="13">
        <v>23.893132340000001</v>
      </c>
      <c r="C2815" s="13">
        <v>90.33710533</v>
      </c>
      <c r="D2815" s="13" t="s">
        <v>2219</v>
      </c>
      <c r="E2815" s="13" t="s">
        <v>5000</v>
      </c>
      <c r="F2815" s="13" t="s">
        <v>7</v>
      </c>
      <c r="G2815" s="13" t="s">
        <v>4802</v>
      </c>
      <c r="H2815" s="13" t="s">
        <v>4816</v>
      </c>
      <c r="I2815" s="13">
        <f>(Brick_Kilns_EF!$B$13*Brick_Kilns_EF!$B$11*Brick_Kilns_EF!$B$12)</f>
        <v>8886.81</v>
      </c>
      <c r="J2815" s="13">
        <f>IF(D2815="ZZ",Brick_Kilns_EF!$E$9*(0.75),Brick_Kilns_EF!$E$9)</f>
        <v>5.6055000000000005E-4</v>
      </c>
      <c r="K2815" s="13">
        <f t="shared" si="172"/>
        <v>4.9815013454999999</v>
      </c>
      <c r="L2815" s="13">
        <f>IF(D2815="ZZ", Brick_Kilns_EF!$E$6*(0.75),Brick_Kilns_EF!$E$6)</f>
        <v>3.0299999999999999E-4</v>
      </c>
      <c r="M2815" s="13">
        <f t="shared" si="173"/>
        <v>2.6927034299999999</v>
      </c>
      <c r="N2815" s="13">
        <f>IF(D2815="ZZ",Brick_Kilns_EF!$E$7*(0.75),Brick_Kilns_EF!$E$7)</f>
        <v>2.3925000000000001E-3</v>
      </c>
      <c r="O2815" s="13">
        <f t="shared" si="174"/>
        <v>21.261692924999998</v>
      </c>
      <c r="P2815" s="13">
        <f>IF(D2815="ZZ",Brick_Kilns_EF!$E$8*(0.75),Brick_Kilns_EF!$E$8)</f>
        <v>5.399999999999999E-4</v>
      </c>
      <c r="Q2815" s="13">
        <f t="shared" si="175"/>
        <v>4.7988773999999985</v>
      </c>
    </row>
    <row r="2816" spans="1:17">
      <c r="A2816" s="13" t="s">
        <v>2827</v>
      </c>
      <c r="B2816" s="13">
        <v>22.769024810000001</v>
      </c>
      <c r="C2816" s="13">
        <v>88.966480970000006</v>
      </c>
      <c r="D2816" s="13" t="s">
        <v>2219</v>
      </c>
      <c r="E2816" s="13" t="s">
        <v>5000</v>
      </c>
      <c r="F2816" s="13" t="s">
        <v>9</v>
      </c>
      <c r="G2816" s="13" t="s">
        <v>4802</v>
      </c>
      <c r="H2816" s="13" t="s">
        <v>4816</v>
      </c>
      <c r="I2816" s="13">
        <f>(Brick_Kilns_EF!$B$13*Brick_Kilns_EF!$B$11*Brick_Kilns_EF!$B$12)</f>
        <v>8886.81</v>
      </c>
      <c r="J2816" s="13">
        <f>IF(D2816="ZZ",Brick_Kilns_EF!$E$9*(0.75),Brick_Kilns_EF!$E$9)</f>
        <v>5.6055000000000005E-4</v>
      </c>
      <c r="K2816" s="13">
        <f t="shared" si="172"/>
        <v>4.9815013454999999</v>
      </c>
      <c r="L2816" s="13">
        <f>IF(D2816="ZZ", Brick_Kilns_EF!$E$6*(0.75),Brick_Kilns_EF!$E$6)</f>
        <v>3.0299999999999999E-4</v>
      </c>
      <c r="M2816" s="13">
        <f t="shared" si="173"/>
        <v>2.6927034299999999</v>
      </c>
      <c r="N2816" s="13">
        <f>IF(D2816="ZZ",Brick_Kilns_EF!$E$7*(0.75),Brick_Kilns_EF!$E$7)</f>
        <v>2.3925000000000001E-3</v>
      </c>
      <c r="O2816" s="13">
        <f t="shared" si="174"/>
        <v>21.261692924999998</v>
      </c>
      <c r="P2816" s="13">
        <f>IF(D2816="ZZ",Brick_Kilns_EF!$E$8*(0.75),Brick_Kilns_EF!$E$8)</f>
        <v>5.399999999999999E-4</v>
      </c>
      <c r="Q2816" s="13">
        <f t="shared" si="175"/>
        <v>4.7988773999999985</v>
      </c>
    </row>
    <row r="2817" spans="1:17">
      <c r="A2817" s="13" t="s">
        <v>2828</v>
      </c>
      <c r="B2817" s="13">
        <v>24.10059081</v>
      </c>
      <c r="C2817" s="13">
        <v>89.585086720000007</v>
      </c>
      <c r="D2817" s="13" t="s">
        <v>2219</v>
      </c>
      <c r="E2817" s="13" t="s">
        <v>5000</v>
      </c>
      <c r="F2817" s="13" t="s">
        <v>42</v>
      </c>
      <c r="G2817" s="13" t="s">
        <v>4802</v>
      </c>
      <c r="H2817" s="13" t="s">
        <v>4816</v>
      </c>
      <c r="I2817" s="13">
        <f>(Brick_Kilns_EF!$B$13*Brick_Kilns_EF!$B$11*Brick_Kilns_EF!$B$12)</f>
        <v>8886.81</v>
      </c>
      <c r="J2817" s="13">
        <f>IF(D2817="ZZ",Brick_Kilns_EF!$E$9*(0.75),Brick_Kilns_EF!$E$9)</f>
        <v>5.6055000000000005E-4</v>
      </c>
      <c r="K2817" s="13">
        <f t="shared" si="172"/>
        <v>4.9815013454999999</v>
      </c>
      <c r="L2817" s="13">
        <f>IF(D2817="ZZ", Brick_Kilns_EF!$E$6*(0.75),Brick_Kilns_EF!$E$6)</f>
        <v>3.0299999999999999E-4</v>
      </c>
      <c r="M2817" s="13">
        <f t="shared" si="173"/>
        <v>2.6927034299999999</v>
      </c>
      <c r="N2817" s="13">
        <f>IF(D2817="ZZ",Brick_Kilns_EF!$E$7*(0.75),Brick_Kilns_EF!$E$7)</f>
        <v>2.3925000000000001E-3</v>
      </c>
      <c r="O2817" s="13">
        <f t="shared" si="174"/>
        <v>21.261692924999998</v>
      </c>
      <c r="P2817" s="13">
        <f>IF(D2817="ZZ",Brick_Kilns_EF!$E$8*(0.75),Brick_Kilns_EF!$E$8)</f>
        <v>5.399999999999999E-4</v>
      </c>
      <c r="Q2817" s="13">
        <f t="shared" si="175"/>
        <v>4.7988773999999985</v>
      </c>
    </row>
    <row r="2818" spans="1:17">
      <c r="A2818" s="13" t="s">
        <v>2829</v>
      </c>
      <c r="B2818" s="13">
        <v>23.553596410000001</v>
      </c>
      <c r="C2818" s="13">
        <v>89.500517500000001</v>
      </c>
      <c r="D2818" s="13" t="s">
        <v>2219</v>
      </c>
      <c r="E2818" s="13" t="s">
        <v>5000</v>
      </c>
      <c r="F2818" s="13" t="s">
        <v>9</v>
      </c>
      <c r="G2818" s="13" t="s">
        <v>4802</v>
      </c>
      <c r="H2818" s="13" t="s">
        <v>4816</v>
      </c>
      <c r="I2818" s="13">
        <f>(Brick_Kilns_EF!$B$13*Brick_Kilns_EF!$B$11*Brick_Kilns_EF!$B$12)</f>
        <v>8886.81</v>
      </c>
      <c r="J2818" s="13">
        <f>IF(D2818="ZZ",Brick_Kilns_EF!$E$9*(0.75),Brick_Kilns_EF!$E$9)</f>
        <v>5.6055000000000005E-4</v>
      </c>
      <c r="K2818" s="13">
        <f t="shared" si="172"/>
        <v>4.9815013454999999</v>
      </c>
      <c r="L2818" s="13">
        <f>IF(D2818="ZZ", Brick_Kilns_EF!$E$6*(0.75),Brick_Kilns_EF!$E$6)</f>
        <v>3.0299999999999999E-4</v>
      </c>
      <c r="M2818" s="13">
        <f t="shared" si="173"/>
        <v>2.6927034299999999</v>
      </c>
      <c r="N2818" s="13">
        <f>IF(D2818="ZZ",Brick_Kilns_EF!$E$7*(0.75),Brick_Kilns_EF!$E$7)</f>
        <v>2.3925000000000001E-3</v>
      </c>
      <c r="O2818" s="13">
        <f t="shared" si="174"/>
        <v>21.261692924999998</v>
      </c>
      <c r="P2818" s="13">
        <f>IF(D2818="ZZ",Brick_Kilns_EF!$E$8*(0.75),Brick_Kilns_EF!$E$8)</f>
        <v>5.399999999999999E-4</v>
      </c>
      <c r="Q2818" s="13">
        <f t="shared" si="175"/>
        <v>4.7988773999999985</v>
      </c>
    </row>
    <row r="2819" spans="1:17">
      <c r="A2819" s="13" t="s">
        <v>2830</v>
      </c>
      <c r="B2819" s="13">
        <v>22.840726589999999</v>
      </c>
      <c r="C2819" s="13">
        <v>89.352878649999994</v>
      </c>
      <c r="D2819" s="13" t="s">
        <v>2219</v>
      </c>
      <c r="E2819" s="13" t="s">
        <v>5000</v>
      </c>
      <c r="F2819" s="13" t="s">
        <v>9</v>
      </c>
      <c r="G2819" s="13" t="s">
        <v>4802</v>
      </c>
      <c r="H2819" s="13" t="s">
        <v>4816</v>
      </c>
      <c r="I2819" s="13">
        <f>(Brick_Kilns_EF!$B$13*Brick_Kilns_EF!$B$11*Brick_Kilns_EF!$B$12)</f>
        <v>8886.81</v>
      </c>
      <c r="J2819" s="13">
        <f>IF(D2819="ZZ",Brick_Kilns_EF!$E$9*(0.75),Brick_Kilns_EF!$E$9)</f>
        <v>5.6055000000000005E-4</v>
      </c>
      <c r="K2819" s="13">
        <f t="shared" ref="K2819:K2882" si="176">I2819*J2819</f>
        <v>4.9815013454999999</v>
      </c>
      <c r="L2819" s="13">
        <f>IF(D2819="ZZ", Brick_Kilns_EF!$E$6*(0.75),Brick_Kilns_EF!$E$6)</f>
        <v>3.0299999999999999E-4</v>
      </c>
      <c r="M2819" s="13">
        <f t="shared" ref="M2819:M2882" si="177">L2819*I2819</f>
        <v>2.6927034299999999</v>
      </c>
      <c r="N2819" s="13">
        <f>IF(D2819="ZZ",Brick_Kilns_EF!$E$7*(0.75),Brick_Kilns_EF!$E$7)</f>
        <v>2.3925000000000001E-3</v>
      </c>
      <c r="O2819" s="13">
        <f t="shared" ref="O2819:O2882" si="178">I2819*N2819</f>
        <v>21.261692924999998</v>
      </c>
      <c r="P2819" s="13">
        <f>IF(D2819="ZZ",Brick_Kilns_EF!$E$8*(0.75),Brick_Kilns_EF!$E$8)</f>
        <v>5.399999999999999E-4</v>
      </c>
      <c r="Q2819" s="13">
        <f t="shared" ref="Q2819:Q2882" si="179">I2819*P2819</f>
        <v>4.7988773999999985</v>
      </c>
    </row>
    <row r="2820" spans="1:17">
      <c r="A2820" s="13" t="s">
        <v>2831</v>
      </c>
      <c r="B2820" s="13">
        <v>22.838928289999998</v>
      </c>
      <c r="C2820" s="13">
        <v>89.353738649999997</v>
      </c>
      <c r="D2820" s="13" t="s">
        <v>2219</v>
      </c>
      <c r="E2820" s="13" t="s">
        <v>5000</v>
      </c>
      <c r="F2820" s="13" t="s">
        <v>9</v>
      </c>
      <c r="G2820" s="13" t="s">
        <v>4802</v>
      </c>
      <c r="H2820" s="13" t="s">
        <v>4816</v>
      </c>
      <c r="I2820" s="13">
        <f>(Brick_Kilns_EF!$B$13*Brick_Kilns_EF!$B$11*Brick_Kilns_EF!$B$12)</f>
        <v>8886.81</v>
      </c>
      <c r="J2820" s="13">
        <f>IF(D2820="ZZ",Brick_Kilns_EF!$E$9*(0.75),Brick_Kilns_EF!$E$9)</f>
        <v>5.6055000000000005E-4</v>
      </c>
      <c r="K2820" s="13">
        <f t="shared" si="176"/>
        <v>4.9815013454999999</v>
      </c>
      <c r="L2820" s="13">
        <f>IF(D2820="ZZ", Brick_Kilns_EF!$E$6*(0.75),Brick_Kilns_EF!$E$6)</f>
        <v>3.0299999999999999E-4</v>
      </c>
      <c r="M2820" s="13">
        <f t="shared" si="177"/>
        <v>2.6927034299999999</v>
      </c>
      <c r="N2820" s="13">
        <f>IF(D2820="ZZ",Brick_Kilns_EF!$E$7*(0.75),Brick_Kilns_EF!$E$7)</f>
        <v>2.3925000000000001E-3</v>
      </c>
      <c r="O2820" s="13">
        <f t="shared" si="178"/>
        <v>21.261692924999998</v>
      </c>
      <c r="P2820" s="13">
        <f>IF(D2820="ZZ",Brick_Kilns_EF!$E$8*(0.75),Brick_Kilns_EF!$E$8)</f>
        <v>5.399999999999999E-4</v>
      </c>
      <c r="Q2820" s="13">
        <f t="shared" si="179"/>
        <v>4.7988773999999985</v>
      </c>
    </row>
    <row r="2821" spans="1:17">
      <c r="A2821" s="13" t="s">
        <v>2832</v>
      </c>
      <c r="B2821" s="13">
        <v>22.84253429</v>
      </c>
      <c r="C2821" s="13">
        <v>89.353303269999998</v>
      </c>
      <c r="D2821" s="13" t="s">
        <v>2219</v>
      </c>
      <c r="E2821" s="13" t="s">
        <v>5000</v>
      </c>
      <c r="F2821" s="13" t="s">
        <v>9</v>
      </c>
      <c r="G2821" s="13" t="s">
        <v>4802</v>
      </c>
      <c r="H2821" s="13" t="s">
        <v>4816</v>
      </c>
      <c r="I2821" s="13">
        <f>(Brick_Kilns_EF!$B$13*Brick_Kilns_EF!$B$11*Brick_Kilns_EF!$B$12)</f>
        <v>8886.81</v>
      </c>
      <c r="J2821" s="13">
        <f>IF(D2821="ZZ",Brick_Kilns_EF!$E$9*(0.75),Brick_Kilns_EF!$E$9)</f>
        <v>5.6055000000000005E-4</v>
      </c>
      <c r="K2821" s="13">
        <f t="shared" si="176"/>
        <v>4.9815013454999999</v>
      </c>
      <c r="L2821" s="13">
        <f>IF(D2821="ZZ", Brick_Kilns_EF!$E$6*(0.75),Brick_Kilns_EF!$E$6)</f>
        <v>3.0299999999999999E-4</v>
      </c>
      <c r="M2821" s="13">
        <f t="shared" si="177"/>
        <v>2.6927034299999999</v>
      </c>
      <c r="N2821" s="13">
        <f>IF(D2821="ZZ",Brick_Kilns_EF!$E$7*(0.75),Brick_Kilns_EF!$E$7)</f>
        <v>2.3925000000000001E-3</v>
      </c>
      <c r="O2821" s="13">
        <f t="shared" si="178"/>
        <v>21.261692924999998</v>
      </c>
      <c r="P2821" s="13">
        <f>IF(D2821="ZZ",Brick_Kilns_EF!$E$8*(0.75),Brick_Kilns_EF!$E$8)</f>
        <v>5.399999999999999E-4</v>
      </c>
      <c r="Q2821" s="13">
        <f t="shared" si="179"/>
        <v>4.7988773999999985</v>
      </c>
    </row>
    <row r="2822" spans="1:17">
      <c r="A2822" s="13" t="s">
        <v>2833</v>
      </c>
      <c r="B2822" s="13">
        <v>22.96537125</v>
      </c>
      <c r="C2822" s="13">
        <v>89.842272120000004</v>
      </c>
      <c r="D2822" s="13" t="s">
        <v>2219</v>
      </c>
      <c r="E2822" s="13" t="s">
        <v>5000</v>
      </c>
      <c r="F2822" s="13" t="s">
        <v>7</v>
      </c>
      <c r="G2822" s="13" t="s">
        <v>4802</v>
      </c>
      <c r="H2822" s="13" t="s">
        <v>4816</v>
      </c>
      <c r="I2822" s="13">
        <f>(Brick_Kilns_EF!$B$13*Brick_Kilns_EF!$B$11*Brick_Kilns_EF!$B$12)</f>
        <v>8886.81</v>
      </c>
      <c r="J2822" s="13">
        <f>IF(D2822="ZZ",Brick_Kilns_EF!$E$9*(0.75),Brick_Kilns_EF!$E$9)</f>
        <v>5.6055000000000005E-4</v>
      </c>
      <c r="K2822" s="13">
        <f t="shared" si="176"/>
        <v>4.9815013454999999</v>
      </c>
      <c r="L2822" s="13">
        <f>IF(D2822="ZZ", Brick_Kilns_EF!$E$6*(0.75),Brick_Kilns_EF!$E$6)</f>
        <v>3.0299999999999999E-4</v>
      </c>
      <c r="M2822" s="13">
        <f t="shared" si="177"/>
        <v>2.6927034299999999</v>
      </c>
      <c r="N2822" s="13">
        <f>IF(D2822="ZZ",Brick_Kilns_EF!$E$7*(0.75),Brick_Kilns_EF!$E$7)</f>
        <v>2.3925000000000001E-3</v>
      </c>
      <c r="O2822" s="13">
        <f t="shared" si="178"/>
        <v>21.261692924999998</v>
      </c>
      <c r="P2822" s="13">
        <f>IF(D2822="ZZ",Brick_Kilns_EF!$E$8*(0.75),Brick_Kilns_EF!$E$8)</f>
        <v>5.399999999999999E-4</v>
      </c>
      <c r="Q2822" s="13">
        <f t="shared" si="179"/>
        <v>4.7988773999999985</v>
      </c>
    </row>
    <row r="2823" spans="1:17">
      <c r="A2823" s="13" t="s">
        <v>2834</v>
      </c>
      <c r="B2823" s="13">
        <v>23.37041743</v>
      </c>
      <c r="C2823" s="13">
        <v>90.065477329999993</v>
      </c>
      <c r="D2823" s="13" t="s">
        <v>2219</v>
      </c>
      <c r="E2823" s="13" t="s">
        <v>5000</v>
      </c>
      <c r="F2823" s="13" t="s">
        <v>7</v>
      </c>
      <c r="G2823" s="13" t="s">
        <v>4802</v>
      </c>
      <c r="H2823" s="13" t="s">
        <v>4816</v>
      </c>
      <c r="I2823" s="13">
        <f>(Brick_Kilns_EF!$B$13*Brick_Kilns_EF!$B$11*Brick_Kilns_EF!$B$12)</f>
        <v>8886.81</v>
      </c>
      <c r="J2823" s="13">
        <f>IF(D2823="ZZ",Brick_Kilns_EF!$E$9*(0.75),Brick_Kilns_EF!$E$9)</f>
        <v>5.6055000000000005E-4</v>
      </c>
      <c r="K2823" s="13">
        <f t="shared" si="176"/>
        <v>4.9815013454999999</v>
      </c>
      <c r="L2823" s="13">
        <f>IF(D2823="ZZ", Brick_Kilns_EF!$E$6*(0.75),Brick_Kilns_EF!$E$6)</f>
        <v>3.0299999999999999E-4</v>
      </c>
      <c r="M2823" s="13">
        <f t="shared" si="177"/>
        <v>2.6927034299999999</v>
      </c>
      <c r="N2823" s="13">
        <f>IF(D2823="ZZ",Brick_Kilns_EF!$E$7*(0.75),Brick_Kilns_EF!$E$7)</f>
        <v>2.3925000000000001E-3</v>
      </c>
      <c r="O2823" s="13">
        <f t="shared" si="178"/>
        <v>21.261692924999998</v>
      </c>
      <c r="P2823" s="13">
        <f>IF(D2823="ZZ",Brick_Kilns_EF!$E$8*(0.75),Brick_Kilns_EF!$E$8)</f>
        <v>5.399999999999999E-4</v>
      </c>
      <c r="Q2823" s="13">
        <f t="shared" si="179"/>
        <v>4.7988773999999985</v>
      </c>
    </row>
    <row r="2824" spans="1:17">
      <c r="A2824" s="13" t="s">
        <v>2835</v>
      </c>
      <c r="B2824" s="13">
        <v>23.216116270000001</v>
      </c>
      <c r="C2824" s="13">
        <v>89.205634860000004</v>
      </c>
      <c r="D2824" s="13" t="s">
        <v>2219</v>
      </c>
      <c r="E2824" s="13" t="s">
        <v>5000</v>
      </c>
      <c r="F2824" s="13" t="s">
        <v>9</v>
      </c>
      <c r="G2824" s="13" t="s">
        <v>4802</v>
      </c>
      <c r="H2824" s="13" t="s">
        <v>4816</v>
      </c>
      <c r="I2824" s="13">
        <f>(Brick_Kilns_EF!$B$13*Brick_Kilns_EF!$B$11*Brick_Kilns_EF!$B$12)</f>
        <v>8886.81</v>
      </c>
      <c r="J2824" s="13">
        <f>IF(D2824="ZZ",Brick_Kilns_EF!$E$9*(0.75),Brick_Kilns_EF!$E$9)</f>
        <v>5.6055000000000005E-4</v>
      </c>
      <c r="K2824" s="13">
        <f t="shared" si="176"/>
        <v>4.9815013454999999</v>
      </c>
      <c r="L2824" s="13">
        <f>IF(D2824="ZZ", Brick_Kilns_EF!$E$6*(0.75),Brick_Kilns_EF!$E$6)</f>
        <v>3.0299999999999999E-4</v>
      </c>
      <c r="M2824" s="13">
        <f t="shared" si="177"/>
        <v>2.6927034299999999</v>
      </c>
      <c r="N2824" s="13">
        <f>IF(D2824="ZZ",Brick_Kilns_EF!$E$7*(0.75),Brick_Kilns_EF!$E$7)</f>
        <v>2.3925000000000001E-3</v>
      </c>
      <c r="O2824" s="13">
        <f t="shared" si="178"/>
        <v>21.261692924999998</v>
      </c>
      <c r="P2824" s="13">
        <f>IF(D2824="ZZ",Brick_Kilns_EF!$E$8*(0.75),Brick_Kilns_EF!$E$8)</f>
        <v>5.399999999999999E-4</v>
      </c>
      <c r="Q2824" s="13">
        <f t="shared" si="179"/>
        <v>4.7988773999999985</v>
      </c>
    </row>
    <row r="2825" spans="1:17">
      <c r="A2825" s="13" t="s">
        <v>2836</v>
      </c>
      <c r="B2825" s="13">
        <v>23.13160474</v>
      </c>
      <c r="C2825" s="13">
        <v>89.283243440000007</v>
      </c>
      <c r="D2825" s="13" t="s">
        <v>2219</v>
      </c>
      <c r="E2825" s="13" t="s">
        <v>5000</v>
      </c>
      <c r="F2825" s="13" t="s">
        <v>9</v>
      </c>
      <c r="G2825" s="13" t="s">
        <v>4802</v>
      </c>
      <c r="H2825" s="13" t="s">
        <v>4816</v>
      </c>
      <c r="I2825" s="13">
        <f>(Brick_Kilns_EF!$B$13*Brick_Kilns_EF!$B$11*Brick_Kilns_EF!$B$12)</f>
        <v>8886.81</v>
      </c>
      <c r="J2825" s="13">
        <f>IF(D2825="ZZ",Brick_Kilns_EF!$E$9*(0.75),Brick_Kilns_EF!$E$9)</f>
        <v>5.6055000000000005E-4</v>
      </c>
      <c r="K2825" s="13">
        <f t="shared" si="176"/>
        <v>4.9815013454999999</v>
      </c>
      <c r="L2825" s="13">
        <f>IF(D2825="ZZ", Brick_Kilns_EF!$E$6*(0.75),Brick_Kilns_EF!$E$6)</f>
        <v>3.0299999999999999E-4</v>
      </c>
      <c r="M2825" s="13">
        <f t="shared" si="177"/>
        <v>2.6927034299999999</v>
      </c>
      <c r="N2825" s="13">
        <f>IF(D2825="ZZ",Brick_Kilns_EF!$E$7*(0.75),Brick_Kilns_EF!$E$7)</f>
        <v>2.3925000000000001E-3</v>
      </c>
      <c r="O2825" s="13">
        <f t="shared" si="178"/>
        <v>21.261692924999998</v>
      </c>
      <c r="P2825" s="13">
        <f>IF(D2825="ZZ",Brick_Kilns_EF!$E$8*(0.75),Brick_Kilns_EF!$E$8)</f>
        <v>5.399999999999999E-4</v>
      </c>
      <c r="Q2825" s="13">
        <f t="shared" si="179"/>
        <v>4.7988773999999985</v>
      </c>
    </row>
    <row r="2826" spans="1:17">
      <c r="A2826" s="13" t="s">
        <v>2837</v>
      </c>
      <c r="B2826" s="13">
        <v>24.500779569999999</v>
      </c>
      <c r="C2826" s="13">
        <v>89.487648579999998</v>
      </c>
      <c r="D2826" s="13" t="s">
        <v>2219</v>
      </c>
      <c r="E2826" s="13" t="s">
        <v>5000</v>
      </c>
      <c r="F2826" s="13" t="s">
        <v>42</v>
      </c>
      <c r="G2826" s="13" t="s">
        <v>4802</v>
      </c>
      <c r="H2826" s="13" t="s">
        <v>4816</v>
      </c>
      <c r="I2826" s="13">
        <f>(Brick_Kilns_EF!$B$13*Brick_Kilns_EF!$B$11*Brick_Kilns_EF!$B$12)</f>
        <v>8886.81</v>
      </c>
      <c r="J2826" s="13">
        <f>IF(D2826="ZZ",Brick_Kilns_EF!$E$9*(0.75),Brick_Kilns_EF!$E$9)</f>
        <v>5.6055000000000005E-4</v>
      </c>
      <c r="K2826" s="13">
        <f t="shared" si="176"/>
        <v>4.9815013454999999</v>
      </c>
      <c r="L2826" s="13">
        <f>IF(D2826="ZZ", Brick_Kilns_EF!$E$6*(0.75),Brick_Kilns_EF!$E$6)</f>
        <v>3.0299999999999999E-4</v>
      </c>
      <c r="M2826" s="13">
        <f t="shared" si="177"/>
        <v>2.6927034299999999</v>
      </c>
      <c r="N2826" s="13">
        <f>IF(D2826="ZZ",Brick_Kilns_EF!$E$7*(0.75),Brick_Kilns_EF!$E$7)</f>
        <v>2.3925000000000001E-3</v>
      </c>
      <c r="O2826" s="13">
        <f t="shared" si="178"/>
        <v>21.261692924999998</v>
      </c>
      <c r="P2826" s="13">
        <f>IF(D2826="ZZ",Brick_Kilns_EF!$E$8*(0.75),Brick_Kilns_EF!$E$8)</f>
        <v>5.399999999999999E-4</v>
      </c>
      <c r="Q2826" s="13">
        <f t="shared" si="179"/>
        <v>4.7988773999999985</v>
      </c>
    </row>
    <row r="2827" spans="1:17">
      <c r="A2827" s="13" t="s">
        <v>2838</v>
      </c>
      <c r="B2827" s="13">
        <v>23.69108666</v>
      </c>
      <c r="C2827" s="13">
        <v>89.696467220000002</v>
      </c>
      <c r="D2827" s="13" t="s">
        <v>2219</v>
      </c>
      <c r="E2827" s="13" t="s">
        <v>5000</v>
      </c>
      <c r="F2827" s="13" t="s">
        <v>7</v>
      </c>
      <c r="G2827" s="13" t="s">
        <v>4802</v>
      </c>
      <c r="H2827" s="13" t="s">
        <v>4816</v>
      </c>
      <c r="I2827" s="13">
        <f>(Brick_Kilns_EF!$B$13*Brick_Kilns_EF!$B$11*Brick_Kilns_EF!$B$12)</f>
        <v>8886.81</v>
      </c>
      <c r="J2827" s="13">
        <f>IF(D2827="ZZ",Brick_Kilns_EF!$E$9*(0.75),Brick_Kilns_EF!$E$9)</f>
        <v>5.6055000000000005E-4</v>
      </c>
      <c r="K2827" s="13">
        <f t="shared" si="176"/>
        <v>4.9815013454999999</v>
      </c>
      <c r="L2827" s="13">
        <f>IF(D2827="ZZ", Brick_Kilns_EF!$E$6*(0.75),Brick_Kilns_EF!$E$6)</f>
        <v>3.0299999999999999E-4</v>
      </c>
      <c r="M2827" s="13">
        <f t="shared" si="177"/>
        <v>2.6927034299999999</v>
      </c>
      <c r="N2827" s="13">
        <f>IF(D2827="ZZ",Brick_Kilns_EF!$E$7*(0.75),Brick_Kilns_EF!$E$7)</f>
        <v>2.3925000000000001E-3</v>
      </c>
      <c r="O2827" s="13">
        <f t="shared" si="178"/>
        <v>21.261692924999998</v>
      </c>
      <c r="P2827" s="13">
        <f>IF(D2827="ZZ",Brick_Kilns_EF!$E$8*(0.75),Brick_Kilns_EF!$E$8)</f>
        <v>5.399999999999999E-4</v>
      </c>
      <c r="Q2827" s="13">
        <f t="shared" si="179"/>
        <v>4.7988773999999985</v>
      </c>
    </row>
    <row r="2828" spans="1:17">
      <c r="A2828" s="13" t="s">
        <v>2839</v>
      </c>
      <c r="B2828" s="13">
        <v>22.9093047</v>
      </c>
      <c r="C2828" s="13">
        <v>88.924584179999997</v>
      </c>
      <c r="D2828" s="13" t="s">
        <v>2219</v>
      </c>
      <c r="E2828" s="13" t="s">
        <v>5000</v>
      </c>
      <c r="F2828" s="13" t="s">
        <v>9</v>
      </c>
      <c r="G2828" s="13" t="s">
        <v>4802</v>
      </c>
      <c r="H2828" s="13" t="s">
        <v>4816</v>
      </c>
      <c r="I2828" s="13">
        <f>(Brick_Kilns_EF!$B$13*Brick_Kilns_EF!$B$11*Brick_Kilns_EF!$B$12)</f>
        <v>8886.81</v>
      </c>
      <c r="J2828" s="13">
        <f>IF(D2828="ZZ",Brick_Kilns_EF!$E$9*(0.75),Brick_Kilns_EF!$E$9)</f>
        <v>5.6055000000000005E-4</v>
      </c>
      <c r="K2828" s="13">
        <f t="shared" si="176"/>
        <v>4.9815013454999999</v>
      </c>
      <c r="L2828" s="13">
        <f>IF(D2828="ZZ", Brick_Kilns_EF!$E$6*(0.75),Brick_Kilns_EF!$E$6)</f>
        <v>3.0299999999999999E-4</v>
      </c>
      <c r="M2828" s="13">
        <f t="shared" si="177"/>
        <v>2.6927034299999999</v>
      </c>
      <c r="N2828" s="13">
        <f>IF(D2828="ZZ",Brick_Kilns_EF!$E$7*(0.75),Brick_Kilns_EF!$E$7)</f>
        <v>2.3925000000000001E-3</v>
      </c>
      <c r="O2828" s="13">
        <f t="shared" si="178"/>
        <v>21.261692924999998</v>
      </c>
      <c r="P2828" s="13">
        <f>IF(D2828="ZZ",Brick_Kilns_EF!$E$8*(0.75),Brick_Kilns_EF!$E$8)</f>
        <v>5.399999999999999E-4</v>
      </c>
      <c r="Q2828" s="13">
        <f t="shared" si="179"/>
        <v>4.7988773999999985</v>
      </c>
    </row>
    <row r="2829" spans="1:17">
      <c r="A2829" s="13" t="s">
        <v>2840</v>
      </c>
      <c r="B2829" s="13">
        <v>23.929071230000002</v>
      </c>
      <c r="C2829" s="13">
        <v>90.177388399999998</v>
      </c>
      <c r="D2829" s="13" t="s">
        <v>2219</v>
      </c>
      <c r="E2829" s="13" t="s">
        <v>5000</v>
      </c>
      <c r="F2829" s="13" t="s">
        <v>7</v>
      </c>
      <c r="G2829" s="13" t="s">
        <v>4802</v>
      </c>
      <c r="H2829" s="13" t="s">
        <v>4816</v>
      </c>
      <c r="I2829" s="13">
        <f>(Brick_Kilns_EF!$B$13*Brick_Kilns_EF!$B$11*Brick_Kilns_EF!$B$12)</f>
        <v>8886.81</v>
      </c>
      <c r="J2829" s="13">
        <f>IF(D2829="ZZ",Brick_Kilns_EF!$E$9*(0.75),Brick_Kilns_EF!$E$9)</f>
        <v>5.6055000000000005E-4</v>
      </c>
      <c r="K2829" s="13">
        <f t="shared" si="176"/>
        <v>4.9815013454999999</v>
      </c>
      <c r="L2829" s="13">
        <f>IF(D2829="ZZ", Brick_Kilns_EF!$E$6*(0.75),Brick_Kilns_EF!$E$6)</f>
        <v>3.0299999999999999E-4</v>
      </c>
      <c r="M2829" s="13">
        <f t="shared" si="177"/>
        <v>2.6927034299999999</v>
      </c>
      <c r="N2829" s="13">
        <f>IF(D2829="ZZ",Brick_Kilns_EF!$E$7*(0.75),Brick_Kilns_EF!$E$7)</f>
        <v>2.3925000000000001E-3</v>
      </c>
      <c r="O2829" s="13">
        <f t="shared" si="178"/>
        <v>21.261692924999998</v>
      </c>
      <c r="P2829" s="13">
        <f>IF(D2829="ZZ",Brick_Kilns_EF!$E$8*(0.75),Brick_Kilns_EF!$E$8)</f>
        <v>5.399999999999999E-4</v>
      </c>
      <c r="Q2829" s="13">
        <f t="shared" si="179"/>
        <v>4.7988773999999985</v>
      </c>
    </row>
    <row r="2830" spans="1:17">
      <c r="A2830" s="13" t="s">
        <v>2841</v>
      </c>
      <c r="B2830" s="13">
        <v>23.16556739</v>
      </c>
      <c r="C2830" s="13">
        <v>89.704223709999994</v>
      </c>
      <c r="D2830" s="13" t="s">
        <v>2219</v>
      </c>
      <c r="E2830" s="13" t="s">
        <v>5000</v>
      </c>
      <c r="F2830" s="13" t="s">
        <v>9</v>
      </c>
      <c r="G2830" s="13" t="s">
        <v>4802</v>
      </c>
      <c r="H2830" s="13" t="s">
        <v>4816</v>
      </c>
      <c r="I2830" s="13">
        <f>(Brick_Kilns_EF!$B$13*Brick_Kilns_EF!$B$11*Brick_Kilns_EF!$B$12)</f>
        <v>8886.81</v>
      </c>
      <c r="J2830" s="13">
        <f>IF(D2830="ZZ",Brick_Kilns_EF!$E$9*(0.75),Brick_Kilns_EF!$E$9)</f>
        <v>5.6055000000000005E-4</v>
      </c>
      <c r="K2830" s="13">
        <f t="shared" si="176"/>
        <v>4.9815013454999999</v>
      </c>
      <c r="L2830" s="13">
        <f>IF(D2830="ZZ", Brick_Kilns_EF!$E$6*(0.75),Brick_Kilns_EF!$E$6)</f>
        <v>3.0299999999999999E-4</v>
      </c>
      <c r="M2830" s="13">
        <f t="shared" si="177"/>
        <v>2.6927034299999999</v>
      </c>
      <c r="N2830" s="13">
        <f>IF(D2830="ZZ",Brick_Kilns_EF!$E$7*(0.75),Brick_Kilns_EF!$E$7)</f>
        <v>2.3925000000000001E-3</v>
      </c>
      <c r="O2830" s="13">
        <f t="shared" si="178"/>
        <v>21.261692924999998</v>
      </c>
      <c r="P2830" s="13">
        <f>IF(D2830="ZZ",Brick_Kilns_EF!$E$8*(0.75),Brick_Kilns_EF!$E$8)</f>
        <v>5.399999999999999E-4</v>
      </c>
      <c r="Q2830" s="13">
        <f t="shared" si="179"/>
        <v>4.7988773999999985</v>
      </c>
    </row>
    <row r="2831" spans="1:17">
      <c r="A2831" s="13" t="s">
        <v>2842</v>
      </c>
      <c r="B2831" s="13">
        <v>23.212185420000001</v>
      </c>
      <c r="C2831" s="13">
        <v>89.667185630000006</v>
      </c>
      <c r="D2831" s="13" t="s">
        <v>2219</v>
      </c>
      <c r="E2831" s="13" t="s">
        <v>5000</v>
      </c>
      <c r="F2831" s="13" t="s">
        <v>9</v>
      </c>
      <c r="G2831" s="13" t="s">
        <v>4802</v>
      </c>
      <c r="H2831" s="13" t="s">
        <v>4816</v>
      </c>
      <c r="I2831" s="13">
        <f>(Brick_Kilns_EF!$B$13*Brick_Kilns_EF!$B$11*Brick_Kilns_EF!$B$12)</f>
        <v>8886.81</v>
      </c>
      <c r="J2831" s="13">
        <f>IF(D2831="ZZ",Brick_Kilns_EF!$E$9*(0.75),Brick_Kilns_EF!$E$9)</f>
        <v>5.6055000000000005E-4</v>
      </c>
      <c r="K2831" s="13">
        <f t="shared" si="176"/>
        <v>4.9815013454999999</v>
      </c>
      <c r="L2831" s="13">
        <f>IF(D2831="ZZ", Brick_Kilns_EF!$E$6*(0.75),Brick_Kilns_EF!$E$6)</f>
        <v>3.0299999999999999E-4</v>
      </c>
      <c r="M2831" s="13">
        <f t="shared" si="177"/>
        <v>2.6927034299999999</v>
      </c>
      <c r="N2831" s="13">
        <f>IF(D2831="ZZ",Brick_Kilns_EF!$E$7*(0.75),Brick_Kilns_EF!$E$7)</f>
        <v>2.3925000000000001E-3</v>
      </c>
      <c r="O2831" s="13">
        <f t="shared" si="178"/>
        <v>21.261692924999998</v>
      </c>
      <c r="P2831" s="13">
        <f>IF(D2831="ZZ",Brick_Kilns_EF!$E$8*(0.75),Brick_Kilns_EF!$E$8)</f>
        <v>5.399999999999999E-4</v>
      </c>
      <c r="Q2831" s="13">
        <f t="shared" si="179"/>
        <v>4.7988773999999985</v>
      </c>
    </row>
    <row r="2832" spans="1:17">
      <c r="A2832" s="13" t="s">
        <v>2843</v>
      </c>
      <c r="B2832" s="13">
        <v>24.7982318</v>
      </c>
      <c r="C2832" s="13">
        <v>89.394962800000002</v>
      </c>
      <c r="D2832" s="13" t="s">
        <v>2219</v>
      </c>
      <c r="E2832" s="13" t="s">
        <v>5000</v>
      </c>
      <c r="F2832" s="13" t="s">
        <v>42</v>
      </c>
      <c r="G2832" s="13" t="s">
        <v>4802</v>
      </c>
      <c r="H2832" s="13" t="s">
        <v>4816</v>
      </c>
      <c r="I2832" s="13">
        <f>(Brick_Kilns_EF!$B$13*Brick_Kilns_EF!$B$11*Brick_Kilns_EF!$B$12)</f>
        <v>8886.81</v>
      </c>
      <c r="J2832" s="13">
        <f>IF(D2832="ZZ",Brick_Kilns_EF!$E$9*(0.75),Brick_Kilns_EF!$E$9)</f>
        <v>5.6055000000000005E-4</v>
      </c>
      <c r="K2832" s="13">
        <f t="shared" si="176"/>
        <v>4.9815013454999999</v>
      </c>
      <c r="L2832" s="13">
        <f>IF(D2832="ZZ", Brick_Kilns_EF!$E$6*(0.75),Brick_Kilns_EF!$E$6)</f>
        <v>3.0299999999999999E-4</v>
      </c>
      <c r="M2832" s="13">
        <f t="shared" si="177"/>
        <v>2.6927034299999999</v>
      </c>
      <c r="N2832" s="13">
        <f>IF(D2832="ZZ",Brick_Kilns_EF!$E$7*(0.75),Brick_Kilns_EF!$E$7)</f>
        <v>2.3925000000000001E-3</v>
      </c>
      <c r="O2832" s="13">
        <f t="shared" si="178"/>
        <v>21.261692924999998</v>
      </c>
      <c r="P2832" s="13">
        <f>IF(D2832="ZZ",Brick_Kilns_EF!$E$8*(0.75),Brick_Kilns_EF!$E$8)</f>
        <v>5.399999999999999E-4</v>
      </c>
      <c r="Q2832" s="13">
        <f t="shared" si="179"/>
        <v>4.7988773999999985</v>
      </c>
    </row>
    <row r="2833" spans="1:17">
      <c r="A2833" s="13" t="s">
        <v>2844</v>
      </c>
      <c r="B2833" s="13">
        <v>23.637594320000002</v>
      </c>
      <c r="C2833" s="13">
        <v>90.335020240000006</v>
      </c>
      <c r="D2833" s="13" t="s">
        <v>2219</v>
      </c>
      <c r="E2833" s="13" t="s">
        <v>5000</v>
      </c>
      <c r="F2833" s="13" t="s">
        <v>7</v>
      </c>
      <c r="G2833" s="13" t="s">
        <v>4802</v>
      </c>
      <c r="H2833" s="13" t="s">
        <v>4816</v>
      </c>
      <c r="I2833" s="13">
        <f>(Brick_Kilns_EF!$B$13*Brick_Kilns_EF!$B$11*Brick_Kilns_EF!$B$12)</f>
        <v>8886.81</v>
      </c>
      <c r="J2833" s="13">
        <f>IF(D2833="ZZ",Brick_Kilns_EF!$E$9*(0.75),Brick_Kilns_EF!$E$9)</f>
        <v>5.6055000000000005E-4</v>
      </c>
      <c r="K2833" s="13">
        <f t="shared" si="176"/>
        <v>4.9815013454999999</v>
      </c>
      <c r="L2833" s="13">
        <f>IF(D2833="ZZ", Brick_Kilns_EF!$E$6*(0.75),Brick_Kilns_EF!$E$6)</f>
        <v>3.0299999999999999E-4</v>
      </c>
      <c r="M2833" s="13">
        <f t="shared" si="177"/>
        <v>2.6927034299999999</v>
      </c>
      <c r="N2833" s="13">
        <f>IF(D2833="ZZ",Brick_Kilns_EF!$E$7*(0.75),Brick_Kilns_EF!$E$7)</f>
        <v>2.3925000000000001E-3</v>
      </c>
      <c r="O2833" s="13">
        <f t="shared" si="178"/>
        <v>21.261692924999998</v>
      </c>
      <c r="P2833" s="13">
        <f>IF(D2833="ZZ",Brick_Kilns_EF!$E$8*(0.75),Brick_Kilns_EF!$E$8)</f>
        <v>5.399999999999999E-4</v>
      </c>
      <c r="Q2833" s="13">
        <f t="shared" si="179"/>
        <v>4.7988773999999985</v>
      </c>
    </row>
    <row r="2834" spans="1:17">
      <c r="A2834" s="13" t="s">
        <v>2845</v>
      </c>
      <c r="B2834" s="13">
        <v>23.791904240000001</v>
      </c>
      <c r="C2834" s="13">
        <v>90.098120480000006</v>
      </c>
      <c r="D2834" s="13" t="s">
        <v>2219</v>
      </c>
      <c r="E2834" s="13" t="s">
        <v>5000</v>
      </c>
      <c r="F2834" s="13" t="s">
        <v>7</v>
      </c>
      <c r="G2834" s="13" t="s">
        <v>4802</v>
      </c>
      <c r="H2834" s="13" t="s">
        <v>4816</v>
      </c>
      <c r="I2834" s="13">
        <f>(Brick_Kilns_EF!$B$13*Brick_Kilns_EF!$B$11*Brick_Kilns_EF!$B$12)</f>
        <v>8886.81</v>
      </c>
      <c r="J2834" s="13">
        <f>IF(D2834="ZZ",Brick_Kilns_EF!$E$9*(0.75),Brick_Kilns_EF!$E$9)</f>
        <v>5.6055000000000005E-4</v>
      </c>
      <c r="K2834" s="13">
        <f t="shared" si="176"/>
        <v>4.9815013454999999</v>
      </c>
      <c r="L2834" s="13">
        <f>IF(D2834="ZZ", Brick_Kilns_EF!$E$6*(0.75),Brick_Kilns_EF!$E$6)</f>
        <v>3.0299999999999999E-4</v>
      </c>
      <c r="M2834" s="13">
        <f t="shared" si="177"/>
        <v>2.6927034299999999</v>
      </c>
      <c r="N2834" s="13">
        <f>IF(D2834="ZZ",Brick_Kilns_EF!$E$7*(0.75),Brick_Kilns_EF!$E$7)</f>
        <v>2.3925000000000001E-3</v>
      </c>
      <c r="O2834" s="13">
        <f t="shared" si="178"/>
        <v>21.261692924999998</v>
      </c>
      <c r="P2834" s="13">
        <f>IF(D2834="ZZ",Brick_Kilns_EF!$E$8*(0.75),Brick_Kilns_EF!$E$8)</f>
        <v>5.399999999999999E-4</v>
      </c>
      <c r="Q2834" s="13">
        <f t="shared" si="179"/>
        <v>4.7988773999999985</v>
      </c>
    </row>
    <row r="2835" spans="1:17">
      <c r="A2835" s="13" t="s">
        <v>2846</v>
      </c>
      <c r="B2835" s="13">
        <v>23.535071259999999</v>
      </c>
      <c r="C2835" s="13">
        <v>89.86666572</v>
      </c>
      <c r="D2835" s="13" t="s">
        <v>2219</v>
      </c>
      <c r="E2835" s="13" t="s">
        <v>5000</v>
      </c>
      <c r="F2835" s="13" t="s">
        <v>7</v>
      </c>
      <c r="G2835" s="13" t="s">
        <v>4802</v>
      </c>
      <c r="H2835" s="13" t="s">
        <v>4816</v>
      </c>
      <c r="I2835" s="13">
        <f>(Brick_Kilns_EF!$B$13*Brick_Kilns_EF!$B$11*Brick_Kilns_EF!$B$12)</f>
        <v>8886.81</v>
      </c>
      <c r="J2835" s="13">
        <f>IF(D2835="ZZ",Brick_Kilns_EF!$E$9*(0.75),Brick_Kilns_EF!$E$9)</f>
        <v>5.6055000000000005E-4</v>
      </c>
      <c r="K2835" s="13">
        <f t="shared" si="176"/>
        <v>4.9815013454999999</v>
      </c>
      <c r="L2835" s="13">
        <f>IF(D2835="ZZ", Brick_Kilns_EF!$E$6*(0.75),Brick_Kilns_EF!$E$6)</f>
        <v>3.0299999999999999E-4</v>
      </c>
      <c r="M2835" s="13">
        <f t="shared" si="177"/>
        <v>2.6927034299999999</v>
      </c>
      <c r="N2835" s="13">
        <f>IF(D2835="ZZ",Brick_Kilns_EF!$E$7*(0.75),Brick_Kilns_EF!$E$7)</f>
        <v>2.3925000000000001E-3</v>
      </c>
      <c r="O2835" s="13">
        <f t="shared" si="178"/>
        <v>21.261692924999998</v>
      </c>
      <c r="P2835" s="13">
        <f>IF(D2835="ZZ",Brick_Kilns_EF!$E$8*(0.75),Brick_Kilns_EF!$E$8)</f>
        <v>5.399999999999999E-4</v>
      </c>
      <c r="Q2835" s="13">
        <f t="shared" si="179"/>
        <v>4.7988773999999985</v>
      </c>
    </row>
    <row r="2836" spans="1:17">
      <c r="A2836" s="13" t="s">
        <v>2847</v>
      </c>
      <c r="B2836" s="13">
        <v>23.633251300000001</v>
      </c>
      <c r="C2836" s="13">
        <v>90.414833569999999</v>
      </c>
      <c r="D2836" s="13" t="s">
        <v>2219</v>
      </c>
      <c r="E2836" s="13" t="s">
        <v>5000</v>
      </c>
      <c r="F2836" s="13" t="s">
        <v>7</v>
      </c>
      <c r="G2836" s="13" t="s">
        <v>4802</v>
      </c>
      <c r="H2836" s="13" t="s">
        <v>4816</v>
      </c>
      <c r="I2836" s="13">
        <f>(Brick_Kilns_EF!$B$13*Brick_Kilns_EF!$B$11*Brick_Kilns_EF!$B$12)</f>
        <v>8886.81</v>
      </c>
      <c r="J2836" s="13">
        <f>IF(D2836="ZZ",Brick_Kilns_EF!$E$9*(0.75),Brick_Kilns_EF!$E$9)</f>
        <v>5.6055000000000005E-4</v>
      </c>
      <c r="K2836" s="13">
        <f t="shared" si="176"/>
        <v>4.9815013454999999</v>
      </c>
      <c r="L2836" s="13">
        <f>IF(D2836="ZZ", Brick_Kilns_EF!$E$6*(0.75),Brick_Kilns_EF!$E$6)</f>
        <v>3.0299999999999999E-4</v>
      </c>
      <c r="M2836" s="13">
        <f t="shared" si="177"/>
        <v>2.6927034299999999</v>
      </c>
      <c r="N2836" s="13">
        <f>IF(D2836="ZZ",Brick_Kilns_EF!$E$7*(0.75),Brick_Kilns_EF!$E$7)</f>
        <v>2.3925000000000001E-3</v>
      </c>
      <c r="O2836" s="13">
        <f t="shared" si="178"/>
        <v>21.261692924999998</v>
      </c>
      <c r="P2836" s="13">
        <f>IF(D2836="ZZ",Brick_Kilns_EF!$E$8*(0.75),Brick_Kilns_EF!$E$8)</f>
        <v>5.399999999999999E-4</v>
      </c>
      <c r="Q2836" s="13">
        <f t="shared" si="179"/>
        <v>4.7988773999999985</v>
      </c>
    </row>
    <row r="2837" spans="1:17">
      <c r="A2837" s="13" t="s">
        <v>2848</v>
      </c>
      <c r="B2837" s="13">
        <v>23.633880470000001</v>
      </c>
      <c r="C2837" s="13">
        <v>90.412409440000005</v>
      </c>
      <c r="D2837" s="13" t="s">
        <v>2219</v>
      </c>
      <c r="E2837" s="13" t="s">
        <v>5000</v>
      </c>
      <c r="F2837" s="13" t="s">
        <v>7</v>
      </c>
      <c r="G2837" s="13" t="s">
        <v>4802</v>
      </c>
      <c r="H2837" s="13" t="s">
        <v>4816</v>
      </c>
      <c r="I2837" s="13">
        <f>(Brick_Kilns_EF!$B$13*Brick_Kilns_EF!$B$11*Brick_Kilns_EF!$B$12)</f>
        <v>8886.81</v>
      </c>
      <c r="J2837" s="13">
        <f>IF(D2837="ZZ",Brick_Kilns_EF!$E$9*(0.75),Brick_Kilns_EF!$E$9)</f>
        <v>5.6055000000000005E-4</v>
      </c>
      <c r="K2837" s="13">
        <f t="shared" si="176"/>
        <v>4.9815013454999999</v>
      </c>
      <c r="L2837" s="13">
        <f>IF(D2837="ZZ", Brick_Kilns_EF!$E$6*(0.75),Brick_Kilns_EF!$E$6)</f>
        <v>3.0299999999999999E-4</v>
      </c>
      <c r="M2837" s="13">
        <f t="shared" si="177"/>
        <v>2.6927034299999999</v>
      </c>
      <c r="N2837" s="13">
        <f>IF(D2837="ZZ",Brick_Kilns_EF!$E$7*(0.75),Brick_Kilns_EF!$E$7)</f>
        <v>2.3925000000000001E-3</v>
      </c>
      <c r="O2837" s="13">
        <f t="shared" si="178"/>
        <v>21.261692924999998</v>
      </c>
      <c r="P2837" s="13">
        <f>IF(D2837="ZZ",Brick_Kilns_EF!$E$8*(0.75),Brick_Kilns_EF!$E$8)</f>
        <v>5.399999999999999E-4</v>
      </c>
      <c r="Q2837" s="13">
        <f t="shared" si="179"/>
        <v>4.7988773999999985</v>
      </c>
    </row>
    <row r="2838" spans="1:17">
      <c r="A2838" s="13" t="s">
        <v>2849</v>
      </c>
      <c r="B2838" s="13">
        <v>23.894253469999999</v>
      </c>
      <c r="C2838" s="13">
        <v>90.212931100000006</v>
      </c>
      <c r="D2838" s="13" t="s">
        <v>2219</v>
      </c>
      <c r="E2838" s="13" t="s">
        <v>5000</v>
      </c>
      <c r="F2838" s="13" t="s">
        <v>7</v>
      </c>
      <c r="G2838" s="13" t="s">
        <v>4802</v>
      </c>
      <c r="H2838" s="13" t="s">
        <v>4816</v>
      </c>
      <c r="I2838" s="13">
        <f>(Brick_Kilns_EF!$B$13*Brick_Kilns_EF!$B$11*Brick_Kilns_EF!$B$12)</f>
        <v>8886.81</v>
      </c>
      <c r="J2838" s="13">
        <f>IF(D2838="ZZ",Brick_Kilns_EF!$E$9*(0.75),Brick_Kilns_EF!$E$9)</f>
        <v>5.6055000000000005E-4</v>
      </c>
      <c r="K2838" s="13">
        <f t="shared" si="176"/>
        <v>4.9815013454999999</v>
      </c>
      <c r="L2838" s="13">
        <f>IF(D2838="ZZ", Brick_Kilns_EF!$E$6*(0.75),Brick_Kilns_EF!$E$6)</f>
        <v>3.0299999999999999E-4</v>
      </c>
      <c r="M2838" s="13">
        <f t="shared" si="177"/>
        <v>2.6927034299999999</v>
      </c>
      <c r="N2838" s="13">
        <f>IF(D2838="ZZ",Brick_Kilns_EF!$E$7*(0.75),Brick_Kilns_EF!$E$7)</f>
        <v>2.3925000000000001E-3</v>
      </c>
      <c r="O2838" s="13">
        <f t="shared" si="178"/>
        <v>21.261692924999998</v>
      </c>
      <c r="P2838" s="13">
        <f>IF(D2838="ZZ",Brick_Kilns_EF!$E$8*(0.75),Brick_Kilns_EF!$E$8)</f>
        <v>5.399999999999999E-4</v>
      </c>
      <c r="Q2838" s="13">
        <f t="shared" si="179"/>
        <v>4.7988773999999985</v>
      </c>
    </row>
    <row r="2839" spans="1:17">
      <c r="A2839" s="13" t="s">
        <v>2850</v>
      </c>
      <c r="B2839" s="13">
        <v>23.896103419999999</v>
      </c>
      <c r="C2839" s="13">
        <v>90.212194719999999</v>
      </c>
      <c r="D2839" s="13" t="s">
        <v>2219</v>
      </c>
      <c r="E2839" s="13" t="s">
        <v>5000</v>
      </c>
      <c r="F2839" s="13" t="s">
        <v>7</v>
      </c>
      <c r="G2839" s="13" t="s">
        <v>4802</v>
      </c>
      <c r="H2839" s="13" t="s">
        <v>4816</v>
      </c>
      <c r="I2839" s="13">
        <f>(Brick_Kilns_EF!$B$13*Brick_Kilns_EF!$B$11*Brick_Kilns_EF!$B$12)</f>
        <v>8886.81</v>
      </c>
      <c r="J2839" s="13">
        <f>IF(D2839="ZZ",Brick_Kilns_EF!$E$9*(0.75),Brick_Kilns_EF!$E$9)</f>
        <v>5.6055000000000005E-4</v>
      </c>
      <c r="K2839" s="13">
        <f t="shared" si="176"/>
        <v>4.9815013454999999</v>
      </c>
      <c r="L2839" s="13">
        <f>IF(D2839="ZZ", Brick_Kilns_EF!$E$6*(0.75),Brick_Kilns_EF!$E$6)</f>
        <v>3.0299999999999999E-4</v>
      </c>
      <c r="M2839" s="13">
        <f t="shared" si="177"/>
        <v>2.6927034299999999</v>
      </c>
      <c r="N2839" s="13">
        <f>IF(D2839="ZZ",Brick_Kilns_EF!$E$7*(0.75),Brick_Kilns_EF!$E$7)</f>
        <v>2.3925000000000001E-3</v>
      </c>
      <c r="O2839" s="13">
        <f t="shared" si="178"/>
        <v>21.261692924999998</v>
      </c>
      <c r="P2839" s="13">
        <f>IF(D2839="ZZ",Brick_Kilns_EF!$E$8*(0.75),Brick_Kilns_EF!$E$8)</f>
        <v>5.399999999999999E-4</v>
      </c>
      <c r="Q2839" s="13">
        <f t="shared" si="179"/>
        <v>4.7988773999999985</v>
      </c>
    </row>
    <row r="2840" spans="1:17">
      <c r="A2840" s="13" t="s">
        <v>2851</v>
      </c>
      <c r="B2840" s="13">
        <v>23.015544169999998</v>
      </c>
      <c r="C2840" s="13">
        <v>89.757454179999996</v>
      </c>
      <c r="D2840" s="13" t="s">
        <v>2219</v>
      </c>
      <c r="E2840" s="13" t="s">
        <v>5000</v>
      </c>
      <c r="F2840" s="13" t="s">
        <v>7</v>
      </c>
      <c r="G2840" s="13" t="s">
        <v>4802</v>
      </c>
      <c r="H2840" s="13" t="s">
        <v>4816</v>
      </c>
      <c r="I2840" s="13">
        <f>(Brick_Kilns_EF!$B$13*Brick_Kilns_EF!$B$11*Brick_Kilns_EF!$B$12)</f>
        <v>8886.81</v>
      </c>
      <c r="J2840" s="13">
        <f>IF(D2840="ZZ",Brick_Kilns_EF!$E$9*(0.75),Brick_Kilns_EF!$E$9)</f>
        <v>5.6055000000000005E-4</v>
      </c>
      <c r="K2840" s="13">
        <f t="shared" si="176"/>
        <v>4.9815013454999999</v>
      </c>
      <c r="L2840" s="13">
        <f>IF(D2840="ZZ", Brick_Kilns_EF!$E$6*(0.75),Brick_Kilns_EF!$E$6)</f>
        <v>3.0299999999999999E-4</v>
      </c>
      <c r="M2840" s="13">
        <f t="shared" si="177"/>
        <v>2.6927034299999999</v>
      </c>
      <c r="N2840" s="13">
        <f>IF(D2840="ZZ",Brick_Kilns_EF!$E$7*(0.75),Brick_Kilns_EF!$E$7)</f>
        <v>2.3925000000000001E-3</v>
      </c>
      <c r="O2840" s="13">
        <f t="shared" si="178"/>
        <v>21.261692924999998</v>
      </c>
      <c r="P2840" s="13">
        <f>IF(D2840="ZZ",Brick_Kilns_EF!$E$8*(0.75),Brick_Kilns_EF!$E$8)</f>
        <v>5.399999999999999E-4</v>
      </c>
      <c r="Q2840" s="13">
        <f t="shared" si="179"/>
        <v>4.7988773999999985</v>
      </c>
    </row>
    <row r="2841" spans="1:17">
      <c r="A2841" s="13" t="s">
        <v>2852</v>
      </c>
      <c r="B2841" s="13">
        <v>23.336858660000001</v>
      </c>
      <c r="C2841" s="13">
        <v>90.136624499999996</v>
      </c>
      <c r="D2841" s="13" t="s">
        <v>2219</v>
      </c>
      <c r="E2841" s="13" t="s">
        <v>5000</v>
      </c>
      <c r="F2841" s="13" t="s">
        <v>7</v>
      </c>
      <c r="G2841" s="13" t="s">
        <v>4802</v>
      </c>
      <c r="H2841" s="13" t="s">
        <v>4816</v>
      </c>
      <c r="I2841" s="13">
        <f>(Brick_Kilns_EF!$B$13*Brick_Kilns_EF!$B$11*Brick_Kilns_EF!$B$12)</f>
        <v>8886.81</v>
      </c>
      <c r="J2841" s="13">
        <f>IF(D2841="ZZ",Brick_Kilns_EF!$E$9*(0.75),Brick_Kilns_EF!$E$9)</f>
        <v>5.6055000000000005E-4</v>
      </c>
      <c r="K2841" s="13">
        <f t="shared" si="176"/>
        <v>4.9815013454999999</v>
      </c>
      <c r="L2841" s="13">
        <f>IF(D2841="ZZ", Brick_Kilns_EF!$E$6*(0.75),Brick_Kilns_EF!$E$6)</f>
        <v>3.0299999999999999E-4</v>
      </c>
      <c r="M2841" s="13">
        <f t="shared" si="177"/>
        <v>2.6927034299999999</v>
      </c>
      <c r="N2841" s="13">
        <f>IF(D2841="ZZ",Brick_Kilns_EF!$E$7*(0.75),Brick_Kilns_EF!$E$7)</f>
        <v>2.3925000000000001E-3</v>
      </c>
      <c r="O2841" s="13">
        <f t="shared" si="178"/>
        <v>21.261692924999998</v>
      </c>
      <c r="P2841" s="13">
        <f>IF(D2841="ZZ",Brick_Kilns_EF!$E$8*(0.75),Brick_Kilns_EF!$E$8)</f>
        <v>5.399999999999999E-4</v>
      </c>
      <c r="Q2841" s="13">
        <f t="shared" si="179"/>
        <v>4.7988773999999985</v>
      </c>
    </row>
    <row r="2842" spans="1:17">
      <c r="A2842" s="13" t="s">
        <v>2853</v>
      </c>
      <c r="B2842" s="13">
        <v>23.616158420000001</v>
      </c>
      <c r="C2842" s="13">
        <v>90.440931860000006</v>
      </c>
      <c r="D2842" s="13" t="s">
        <v>2219</v>
      </c>
      <c r="E2842" s="13" t="s">
        <v>5000</v>
      </c>
      <c r="F2842" s="13" t="s">
        <v>7</v>
      </c>
      <c r="G2842" s="13" t="s">
        <v>4802</v>
      </c>
      <c r="H2842" s="13" t="s">
        <v>4816</v>
      </c>
      <c r="I2842" s="13">
        <f>(Brick_Kilns_EF!$B$13*Brick_Kilns_EF!$B$11*Brick_Kilns_EF!$B$12)</f>
        <v>8886.81</v>
      </c>
      <c r="J2842" s="13">
        <f>IF(D2842="ZZ",Brick_Kilns_EF!$E$9*(0.75),Brick_Kilns_EF!$E$9)</f>
        <v>5.6055000000000005E-4</v>
      </c>
      <c r="K2842" s="13">
        <f t="shared" si="176"/>
        <v>4.9815013454999999</v>
      </c>
      <c r="L2842" s="13">
        <f>IF(D2842="ZZ", Brick_Kilns_EF!$E$6*(0.75),Brick_Kilns_EF!$E$6)</f>
        <v>3.0299999999999999E-4</v>
      </c>
      <c r="M2842" s="13">
        <f t="shared" si="177"/>
        <v>2.6927034299999999</v>
      </c>
      <c r="N2842" s="13">
        <f>IF(D2842="ZZ",Brick_Kilns_EF!$E$7*(0.75),Brick_Kilns_EF!$E$7)</f>
        <v>2.3925000000000001E-3</v>
      </c>
      <c r="O2842" s="13">
        <f t="shared" si="178"/>
        <v>21.261692924999998</v>
      </c>
      <c r="P2842" s="13">
        <f>IF(D2842="ZZ",Brick_Kilns_EF!$E$8*(0.75),Brick_Kilns_EF!$E$8)</f>
        <v>5.399999999999999E-4</v>
      </c>
      <c r="Q2842" s="13">
        <f t="shared" si="179"/>
        <v>4.7988773999999985</v>
      </c>
    </row>
    <row r="2843" spans="1:17">
      <c r="A2843" s="13" t="s">
        <v>2854</v>
      </c>
      <c r="B2843" s="13">
        <v>23.614993980000001</v>
      </c>
      <c r="C2843" s="13">
        <v>90.438959229999995</v>
      </c>
      <c r="D2843" s="13" t="s">
        <v>2219</v>
      </c>
      <c r="E2843" s="13" t="s">
        <v>5000</v>
      </c>
      <c r="F2843" s="13" t="s">
        <v>7</v>
      </c>
      <c r="G2843" s="13" t="s">
        <v>4802</v>
      </c>
      <c r="H2843" s="13" t="s">
        <v>4816</v>
      </c>
      <c r="I2843" s="13">
        <f>(Brick_Kilns_EF!$B$13*Brick_Kilns_EF!$B$11*Brick_Kilns_EF!$B$12)</f>
        <v>8886.81</v>
      </c>
      <c r="J2843" s="13">
        <f>IF(D2843="ZZ",Brick_Kilns_EF!$E$9*(0.75),Brick_Kilns_EF!$E$9)</f>
        <v>5.6055000000000005E-4</v>
      </c>
      <c r="K2843" s="13">
        <f t="shared" si="176"/>
        <v>4.9815013454999999</v>
      </c>
      <c r="L2843" s="13">
        <f>IF(D2843="ZZ", Brick_Kilns_EF!$E$6*(0.75),Brick_Kilns_EF!$E$6)</f>
        <v>3.0299999999999999E-4</v>
      </c>
      <c r="M2843" s="13">
        <f t="shared" si="177"/>
        <v>2.6927034299999999</v>
      </c>
      <c r="N2843" s="13">
        <f>IF(D2843="ZZ",Brick_Kilns_EF!$E$7*(0.75),Brick_Kilns_EF!$E$7)</f>
        <v>2.3925000000000001E-3</v>
      </c>
      <c r="O2843" s="13">
        <f t="shared" si="178"/>
        <v>21.261692924999998</v>
      </c>
      <c r="P2843" s="13">
        <f>IF(D2843="ZZ",Brick_Kilns_EF!$E$8*(0.75),Brick_Kilns_EF!$E$8)</f>
        <v>5.399999999999999E-4</v>
      </c>
      <c r="Q2843" s="13">
        <f t="shared" si="179"/>
        <v>4.7988773999999985</v>
      </c>
    </row>
    <row r="2844" spans="1:17">
      <c r="A2844" s="13" t="s">
        <v>2855</v>
      </c>
      <c r="B2844" s="13">
        <v>23.617998979999999</v>
      </c>
      <c r="C2844" s="13">
        <v>90.437964859999994</v>
      </c>
      <c r="D2844" s="13" t="s">
        <v>2219</v>
      </c>
      <c r="E2844" s="13" t="s">
        <v>5000</v>
      </c>
      <c r="F2844" s="13" t="s">
        <v>7</v>
      </c>
      <c r="G2844" s="13" t="s">
        <v>4802</v>
      </c>
      <c r="H2844" s="13" t="s">
        <v>4816</v>
      </c>
      <c r="I2844" s="13">
        <f>(Brick_Kilns_EF!$B$13*Brick_Kilns_EF!$B$11*Brick_Kilns_EF!$B$12)</f>
        <v>8886.81</v>
      </c>
      <c r="J2844" s="13">
        <f>IF(D2844="ZZ",Brick_Kilns_EF!$E$9*(0.75),Brick_Kilns_EF!$E$9)</f>
        <v>5.6055000000000005E-4</v>
      </c>
      <c r="K2844" s="13">
        <f t="shared" si="176"/>
        <v>4.9815013454999999</v>
      </c>
      <c r="L2844" s="13">
        <f>IF(D2844="ZZ", Brick_Kilns_EF!$E$6*(0.75),Brick_Kilns_EF!$E$6)</f>
        <v>3.0299999999999999E-4</v>
      </c>
      <c r="M2844" s="13">
        <f t="shared" si="177"/>
        <v>2.6927034299999999</v>
      </c>
      <c r="N2844" s="13">
        <f>IF(D2844="ZZ",Brick_Kilns_EF!$E$7*(0.75),Brick_Kilns_EF!$E$7)</f>
        <v>2.3925000000000001E-3</v>
      </c>
      <c r="O2844" s="13">
        <f t="shared" si="178"/>
        <v>21.261692924999998</v>
      </c>
      <c r="P2844" s="13">
        <f>IF(D2844="ZZ",Brick_Kilns_EF!$E$8*(0.75),Brick_Kilns_EF!$E$8)</f>
        <v>5.399999999999999E-4</v>
      </c>
      <c r="Q2844" s="13">
        <f t="shared" si="179"/>
        <v>4.7988773999999985</v>
      </c>
    </row>
    <row r="2845" spans="1:17">
      <c r="A2845" s="13" t="s">
        <v>2856</v>
      </c>
      <c r="B2845" s="13">
        <v>23.81498551</v>
      </c>
      <c r="C2845" s="13">
        <v>90.075060089999994</v>
      </c>
      <c r="D2845" s="13" t="s">
        <v>2219</v>
      </c>
      <c r="E2845" s="13" t="s">
        <v>5000</v>
      </c>
      <c r="F2845" s="13" t="s">
        <v>7</v>
      </c>
      <c r="G2845" s="13" t="s">
        <v>4802</v>
      </c>
      <c r="H2845" s="13" t="s">
        <v>4816</v>
      </c>
      <c r="I2845" s="13">
        <f>(Brick_Kilns_EF!$B$13*Brick_Kilns_EF!$B$11*Brick_Kilns_EF!$B$12)</f>
        <v>8886.81</v>
      </c>
      <c r="J2845" s="13">
        <f>IF(D2845="ZZ",Brick_Kilns_EF!$E$9*(0.75),Brick_Kilns_EF!$E$9)</f>
        <v>5.6055000000000005E-4</v>
      </c>
      <c r="K2845" s="13">
        <f t="shared" si="176"/>
        <v>4.9815013454999999</v>
      </c>
      <c r="L2845" s="13">
        <f>IF(D2845="ZZ", Brick_Kilns_EF!$E$6*(0.75),Brick_Kilns_EF!$E$6)</f>
        <v>3.0299999999999999E-4</v>
      </c>
      <c r="M2845" s="13">
        <f t="shared" si="177"/>
        <v>2.6927034299999999</v>
      </c>
      <c r="N2845" s="13">
        <f>IF(D2845="ZZ",Brick_Kilns_EF!$E$7*(0.75),Brick_Kilns_EF!$E$7)</f>
        <v>2.3925000000000001E-3</v>
      </c>
      <c r="O2845" s="13">
        <f t="shared" si="178"/>
        <v>21.261692924999998</v>
      </c>
      <c r="P2845" s="13">
        <f>IF(D2845="ZZ",Brick_Kilns_EF!$E$8*(0.75),Brick_Kilns_EF!$E$8)</f>
        <v>5.399999999999999E-4</v>
      </c>
      <c r="Q2845" s="13">
        <f t="shared" si="179"/>
        <v>4.7988773999999985</v>
      </c>
    </row>
    <row r="2846" spans="1:17">
      <c r="A2846" s="13" t="s">
        <v>2857</v>
      </c>
      <c r="B2846" s="13">
        <v>23.932848480000001</v>
      </c>
      <c r="C2846" s="13">
        <v>90.091040230000004</v>
      </c>
      <c r="D2846" s="13" t="s">
        <v>2219</v>
      </c>
      <c r="E2846" s="13" t="s">
        <v>5000</v>
      </c>
      <c r="F2846" s="13" t="s">
        <v>7</v>
      </c>
      <c r="G2846" s="13" t="s">
        <v>4802</v>
      </c>
      <c r="H2846" s="13" t="s">
        <v>4816</v>
      </c>
      <c r="I2846" s="13">
        <f>(Brick_Kilns_EF!$B$13*Brick_Kilns_EF!$B$11*Brick_Kilns_EF!$B$12)</f>
        <v>8886.81</v>
      </c>
      <c r="J2846" s="13">
        <f>IF(D2846="ZZ",Brick_Kilns_EF!$E$9*(0.75),Brick_Kilns_EF!$E$9)</f>
        <v>5.6055000000000005E-4</v>
      </c>
      <c r="K2846" s="13">
        <f t="shared" si="176"/>
        <v>4.9815013454999999</v>
      </c>
      <c r="L2846" s="13">
        <f>IF(D2846="ZZ", Brick_Kilns_EF!$E$6*(0.75),Brick_Kilns_EF!$E$6)</f>
        <v>3.0299999999999999E-4</v>
      </c>
      <c r="M2846" s="13">
        <f t="shared" si="177"/>
        <v>2.6927034299999999</v>
      </c>
      <c r="N2846" s="13">
        <f>IF(D2846="ZZ",Brick_Kilns_EF!$E$7*(0.75),Brick_Kilns_EF!$E$7)</f>
        <v>2.3925000000000001E-3</v>
      </c>
      <c r="O2846" s="13">
        <f t="shared" si="178"/>
        <v>21.261692924999998</v>
      </c>
      <c r="P2846" s="13">
        <f>IF(D2846="ZZ",Brick_Kilns_EF!$E$8*(0.75),Brick_Kilns_EF!$E$8)</f>
        <v>5.399999999999999E-4</v>
      </c>
      <c r="Q2846" s="13">
        <f t="shared" si="179"/>
        <v>4.7988773999999985</v>
      </c>
    </row>
    <row r="2847" spans="1:17">
      <c r="A2847" s="13" t="s">
        <v>2858</v>
      </c>
      <c r="B2847" s="13">
        <v>23.11959646</v>
      </c>
      <c r="C2847" s="13">
        <v>89.290398789999998</v>
      </c>
      <c r="D2847" s="13" t="s">
        <v>2219</v>
      </c>
      <c r="E2847" s="13" t="s">
        <v>5000</v>
      </c>
      <c r="F2847" s="13" t="s">
        <v>9</v>
      </c>
      <c r="G2847" s="13" t="s">
        <v>4802</v>
      </c>
      <c r="H2847" s="13" t="s">
        <v>4816</v>
      </c>
      <c r="I2847" s="13">
        <f>(Brick_Kilns_EF!$B$13*Brick_Kilns_EF!$B$11*Brick_Kilns_EF!$B$12)</f>
        <v>8886.81</v>
      </c>
      <c r="J2847" s="13">
        <f>IF(D2847="ZZ",Brick_Kilns_EF!$E$9*(0.75),Brick_Kilns_EF!$E$9)</f>
        <v>5.6055000000000005E-4</v>
      </c>
      <c r="K2847" s="13">
        <f t="shared" si="176"/>
        <v>4.9815013454999999</v>
      </c>
      <c r="L2847" s="13">
        <f>IF(D2847="ZZ", Brick_Kilns_EF!$E$6*(0.75),Brick_Kilns_EF!$E$6)</f>
        <v>3.0299999999999999E-4</v>
      </c>
      <c r="M2847" s="13">
        <f t="shared" si="177"/>
        <v>2.6927034299999999</v>
      </c>
      <c r="N2847" s="13">
        <f>IF(D2847="ZZ",Brick_Kilns_EF!$E$7*(0.75),Brick_Kilns_EF!$E$7)</f>
        <v>2.3925000000000001E-3</v>
      </c>
      <c r="O2847" s="13">
        <f t="shared" si="178"/>
        <v>21.261692924999998</v>
      </c>
      <c r="P2847" s="13">
        <f>IF(D2847="ZZ",Brick_Kilns_EF!$E$8*(0.75),Brick_Kilns_EF!$E$8)</f>
        <v>5.399999999999999E-4</v>
      </c>
      <c r="Q2847" s="13">
        <f t="shared" si="179"/>
        <v>4.7988773999999985</v>
      </c>
    </row>
    <row r="2848" spans="1:17">
      <c r="A2848" s="13" t="s">
        <v>2859</v>
      </c>
      <c r="B2848" s="13">
        <v>23.619887779999999</v>
      </c>
      <c r="C2848" s="13">
        <v>90.408947800000007</v>
      </c>
      <c r="D2848" s="13" t="s">
        <v>2219</v>
      </c>
      <c r="E2848" s="13" t="s">
        <v>5000</v>
      </c>
      <c r="F2848" s="13" t="s">
        <v>7</v>
      </c>
      <c r="G2848" s="13" t="s">
        <v>4802</v>
      </c>
      <c r="H2848" s="13" t="s">
        <v>4816</v>
      </c>
      <c r="I2848" s="13">
        <f>(Brick_Kilns_EF!$B$13*Brick_Kilns_EF!$B$11*Brick_Kilns_EF!$B$12)</f>
        <v>8886.81</v>
      </c>
      <c r="J2848" s="13">
        <f>IF(D2848="ZZ",Brick_Kilns_EF!$E$9*(0.75),Brick_Kilns_EF!$E$9)</f>
        <v>5.6055000000000005E-4</v>
      </c>
      <c r="K2848" s="13">
        <f t="shared" si="176"/>
        <v>4.9815013454999999</v>
      </c>
      <c r="L2848" s="13">
        <f>IF(D2848="ZZ", Brick_Kilns_EF!$E$6*(0.75),Brick_Kilns_EF!$E$6)</f>
        <v>3.0299999999999999E-4</v>
      </c>
      <c r="M2848" s="13">
        <f t="shared" si="177"/>
        <v>2.6927034299999999</v>
      </c>
      <c r="N2848" s="13">
        <f>IF(D2848="ZZ",Brick_Kilns_EF!$E$7*(0.75),Brick_Kilns_EF!$E$7)</f>
        <v>2.3925000000000001E-3</v>
      </c>
      <c r="O2848" s="13">
        <f t="shared" si="178"/>
        <v>21.261692924999998</v>
      </c>
      <c r="P2848" s="13">
        <f>IF(D2848="ZZ",Brick_Kilns_EF!$E$8*(0.75),Brick_Kilns_EF!$E$8)</f>
        <v>5.399999999999999E-4</v>
      </c>
      <c r="Q2848" s="13">
        <f t="shared" si="179"/>
        <v>4.7988773999999985</v>
      </c>
    </row>
    <row r="2849" spans="1:17">
      <c r="A2849" s="13" t="s">
        <v>2860</v>
      </c>
      <c r="B2849" s="13">
        <v>23.58939384</v>
      </c>
      <c r="C2849" s="13">
        <v>89.767832799999994</v>
      </c>
      <c r="D2849" s="13" t="s">
        <v>2219</v>
      </c>
      <c r="E2849" s="13" t="s">
        <v>5000</v>
      </c>
      <c r="F2849" s="13" t="s">
        <v>7</v>
      </c>
      <c r="G2849" s="13" t="s">
        <v>4802</v>
      </c>
      <c r="H2849" s="13" t="s">
        <v>4816</v>
      </c>
      <c r="I2849" s="13">
        <f>(Brick_Kilns_EF!$B$13*Brick_Kilns_EF!$B$11*Brick_Kilns_EF!$B$12)</f>
        <v>8886.81</v>
      </c>
      <c r="J2849" s="13">
        <f>IF(D2849="ZZ",Brick_Kilns_EF!$E$9*(0.75),Brick_Kilns_EF!$E$9)</f>
        <v>5.6055000000000005E-4</v>
      </c>
      <c r="K2849" s="13">
        <f t="shared" si="176"/>
        <v>4.9815013454999999</v>
      </c>
      <c r="L2849" s="13">
        <f>IF(D2849="ZZ", Brick_Kilns_EF!$E$6*(0.75),Brick_Kilns_EF!$E$6)</f>
        <v>3.0299999999999999E-4</v>
      </c>
      <c r="M2849" s="13">
        <f t="shared" si="177"/>
        <v>2.6927034299999999</v>
      </c>
      <c r="N2849" s="13">
        <f>IF(D2849="ZZ",Brick_Kilns_EF!$E$7*(0.75),Brick_Kilns_EF!$E$7)</f>
        <v>2.3925000000000001E-3</v>
      </c>
      <c r="O2849" s="13">
        <f t="shared" si="178"/>
        <v>21.261692924999998</v>
      </c>
      <c r="P2849" s="13">
        <f>IF(D2849="ZZ",Brick_Kilns_EF!$E$8*(0.75),Brick_Kilns_EF!$E$8)</f>
        <v>5.399999999999999E-4</v>
      </c>
      <c r="Q2849" s="13">
        <f t="shared" si="179"/>
        <v>4.7988773999999985</v>
      </c>
    </row>
    <row r="2850" spans="1:17">
      <c r="A2850" s="13" t="s">
        <v>2861</v>
      </c>
      <c r="B2850" s="13">
        <v>23.0798889</v>
      </c>
      <c r="C2850" s="13">
        <v>89.116253490000005</v>
      </c>
      <c r="D2850" s="13" t="s">
        <v>2219</v>
      </c>
      <c r="E2850" s="13" t="s">
        <v>5000</v>
      </c>
      <c r="F2850" s="13" t="s">
        <v>9</v>
      </c>
      <c r="G2850" s="13" t="s">
        <v>4802</v>
      </c>
      <c r="H2850" s="13" t="s">
        <v>4816</v>
      </c>
      <c r="I2850" s="13">
        <f>(Brick_Kilns_EF!$B$13*Brick_Kilns_EF!$B$11*Brick_Kilns_EF!$B$12)</f>
        <v>8886.81</v>
      </c>
      <c r="J2850" s="13">
        <f>IF(D2850="ZZ",Brick_Kilns_EF!$E$9*(0.75),Brick_Kilns_EF!$E$9)</f>
        <v>5.6055000000000005E-4</v>
      </c>
      <c r="K2850" s="13">
        <f t="shared" si="176"/>
        <v>4.9815013454999999</v>
      </c>
      <c r="L2850" s="13">
        <f>IF(D2850="ZZ", Brick_Kilns_EF!$E$6*(0.75),Brick_Kilns_EF!$E$6)</f>
        <v>3.0299999999999999E-4</v>
      </c>
      <c r="M2850" s="13">
        <f t="shared" si="177"/>
        <v>2.6927034299999999</v>
      </c>
      <c r="N2850" s="13">
        <f>IF(D2850="ZZ",Brick_Kilns_EF!$E$7*(0.75),Brick_Kilns_EF!$E$7)</f>
        <v>2.3925000000000001E-3</v>
      </c>
      <c r="O2850" s="13">
        <f t="shared" si="178"/>
        <v>21.261692924999998</v>
      </c>
      <c r="P2850" s="13">
        <f>IF(D2850="ZZ",Brick_Kilns_EF!$E$8*(0.75),Brick_Kilns_EF!$E$8)</f>
        <v>5.399999999999999E-4</v>
      </c>
      <c r="Q2850" s="13">
        <f t="shared" si="179"/>
        <v>4.7988773999999985</v>
      </c>
    </row>
    <row r="2851" spans="1:17">
      <c r="A2851" s="13" t="s">
        <v>2862</v>
      </c>
      <c r="B2851" s="13">
        <v>25.070446220000001</v>
      </c>
      <c r="C2851" s="13">
        <v>90.030045180000002</v>
      </c>
      <c r="D2851" s="13" t="s">
        <v>2219</v>
      </c>
      <c r="E2851" s="13" t="s">
        <v>5000</v>
      </c>
      <c r="F2851" s="13" t="s">
        <v>248</v>
      </c>
      <c r="G2851" s="13" t="s">
        <v>4802</v>
      </c>
      <c r="H2851" s="13" t="s">
        <v>4816</v>
      </c>
      <c r="I2851" s="13">
        <f>(Brick_Kilns_EF!$B$13*Brick_Kilns_EF!$B$11*Brick_Kilns_EF!$B$12)</f>
        <v>8886.81</v>
      </c>
      <c r="J2851" s="13">
        <f>IF(D2851="ZZ",Brick_Kilns_EF!$E$9*(0.75),Brick_Kilns_EF!$E$9)</f>
        <v>5.6055000000000005E-4</v>
      </c>
      <c r="K2851" s="13">
        <f t="shared" si="176"/>
        <v>4.9815013454999999</v>
      </c>
      <c r="L2851" s="13">
        <f>IF(D2851="ZZ", Brick_Kilns_EF!$E$6*(0.75),Brick_Kilns_EF!$E$6)</f>
        <v>3.0299999999999999E-4</v>
      </c>
      <c r="M2851" s="13">
        <f t="shared" si="177"/>
        <v>2.6927034299999999</v>
      </c>
      <c r="N2851" s="13">
        <f>IF(D2851="ZZ",Brick_Kilns_EF!$E$7*(0.75),Brick_Kilns_EF!$E$7)</f>
        <v>2.3925000000000001E-3</v>
      </c>
      <c r="O2851" s="13">
        <f t="shared" si="178"/>
        <v>21.261692924999998</v>
      </c>
      <c r="P2851" s="13">
        <f>IF(D2851="ZZ",Brick_Kilns_EF!$E$8*(0.75),Brick_Kilns_EF!$E$8)</f>
        <v>5.399999999999999E-4</v>
      </c>
      <c r="Q2851" s="13">
        <f t="shared" si="179"/>
        <v>4.7988773999999985</v>
      </c>
    </row>
    <row r="2852" spans="1:17">
      <c r="A2852" s="13" t="s">
        <v>2863</v>
      </c>
      <c r="B2852" s="13">
        <v>23.471991240000001</v>
      </c>
      <c r="C2852" s="13">
        <v>88.858137619999994</v>
      </c>
      <c r="D2852" s="13" t="s">
        <v>2219</v>
      </c>
      <c r="E2852" s="13" t="s">
        <v>5000</v>
      </c>
      <c r="F2852" s="13" t="s">
        <v>9</v>
      </c>
      <c r="G2852" s="13" t="s">
        <v>4802</v>
      </c>
      <c r="H2852" s="13" t="s">
        <v>4816</v>
      </c>
      <c r="I2852" s="13">
        <f>(Brick_Kilns_EF!$B$13*Brick_Kilns_EF!$B$11*Brick_Kilns_EF!$B$12)</f>
        <v>8886.81</v>
      </c>
      <c r="J2852" s="13">
        <f>IF(D2852="ZZ",Brick_Kilns_EF!$E$9*(0.75),Brick_Kilns_EF!$E$9)</f>
        <v>5.6055000000000005E-4</v>
      </c>
      <c r="K2852" s="13">
        <f t="shared" si="176"/>
        <v>4.9815013454999999</v>
      </c>
      <c r="L2852" s="13">
        <f>IF(D2852="ZZ", Brick_Kilns_EF!$E$6*(0.75),Brick_Kilns_EF!$E$6)</f>
        <v>3.0299999999999999E-4</v>
      </c>
      <c r="M2852" s="13">
        <f t="shared" si="177"/>
        <v>2.6927034299999999</v>
      </c>
      <c r="N2852" s="13">
        <f>IF(D2852="ZZ",Brick_Kilns_EF!$E$7*(0.75),Brick_Kilns_EF!$E$7)</f>
        <v>2.3925000000000001E-3</v>
      </c>
      <c r="O2852" s="13">
        <f t="shared" si="178"/>
        <v>21.261692924999998</v>
      </c>
      <c r="P2852" s="13">
        <f>IF(D2852="ZZ",Brick_Kilns_EF!$E$8*(0.75),Brick_Kilns_EF!$E$8)</f>
        <v>5.399999999999999E-4</v>
      </c>
      <c r="Q2852" s="13">
        <f t="shared" si="179"/>
        <v>4.7988773999999985</v>
      </c>
    </row>
    <row r="2853" spans="1:17">
      <c r="A2853" s="13" t="s">
        <v>2864</v>
      </c>
      <c r="B2853" s="13">
        <v>22.83906155</v>
      </c>
      <c r="C2853" s="13">
        <v>88.999698649999999</v>
      </c>
      <c r="D2853" s="13" t="s">
        <v>2219</v>
      </c>
      <c r="E2853" s="13" t="s">
        <v>5000</v>
      </c>
      <c r="F2853" s="13" t="s">
        <v>9</v>
      </c>
      <c r="G2853" s="13" t="s">
        <v>4802</v>
      </c>
      <c r="H2853" s="13" t="s">
        <v>4816</v>
      </c>
      <c r="I2853" s="13">
        <f>(Brick_Kilns_EF!$B$13*Brick_Kilns_EF!$B$11*Brick_Kilns_EF!$B$12)</f>
        <v>8886.81</v>
      </c>
      <c r="J2853" s="13">
        <f>IF(D2853="ZZ",Brick_Kilns_EF!$E$9*(0.75),Brick_Kilns_EF!$E$9)</f>
        <v>5.6055000000000005E-4</v>
      </c>
      <c r="K2853" s="13">
        <f t="shared" si="176"/>
        <v>4.9815013454999999</v>
      </c>
      <c r="L2853" s="13">
        <f>IF(D2853="ZZ", Brick_Kilns_EF!$E$6*(0.75),Brick_Kilns_EF!$E$6)</f>
        <v>3.0299999999999999E-4</v>
      </c>
      <c r="M2853" s="13">
        <f t="shared" si="177"/>
        <v>2.6927034299999999</v>
      </c>
      <c r="N2853" s="13">
        <f>IF(D2853="ZZ",Brick_Kilns_EF!$E$7*(0.75),Brick_Kilns_EF!$E$7)</f>
        <v>2.3925000000000001E-3</v>
      </c>
      <c r="O2853" s="13">
        <f t="shared" si="178"/>
        <v>21.261692924999998</v>
      </c>
      <c r="P2853" s="13">
        <f>IF(D2853="ZZ",Brick_Kilns_EF!$E$8*(0.75),Brick_Kilns_EF!$E$8)</f>
        <v>5.399999999999999E-4</v>
      </c>
      <c r="Q2853" s="13">
        <f t="shared" si="179"/>
        <v>4.7988773999999985</v>
      </c>
    </row>
    <row r="2854" spans="1:17">
      <c r="A2854" s="13" t="s">
        <v>2865</v>
      </c>
      <c r="B2854" s="13">
        <v>23.356966119999999</v>
      </c>
      <c r="C2854" s="13">
        <v>88.94191232</v>
      </c>
      <c r="D2854" s="13" t="s">
        <v>2219</v>
      </c>
      <c r="E2854" s="13" t="s">
        <v>5000</v>
      </c>
      <c r="F2854" s="13" t="s">
        <v>9</v>
      </c>
      <c r="G2854" s="13" t="s">
        <v>4802</v>
      </c>
      <c r="H2854" s="13" t="s">
        <v>4816</v>
      </c>
      <c r="I2854" s="13">
        <f>(Brick_Kilns_EF!$B$13*Brick_Kilns_EF!$B$11*Brick_Kilns_EF!$B$12)</f>
        <v>8886.81</v>
      </c>
      <c r="J2854" s="13">
        <f>IF(D2854="ZZ",Brick_Kilns_EF!$E$9*(0.75),Brick_Kilns_EF!$E$9)</f>
        <v>5.6055000000000005E-4</v>
      </c>
      <c r="K2854" s="13">
        <f t="shared" si="176"/>
        <v>4.9815013454999999</v>
      </c>
      <c r="L2854" s="13">
        <f>IF(D2854="ZZ", Brick_Kilns_EF!$E$6*(0.75),Brick_Kilns_EF!$E$6)</f>
        <v>3.0299999999999999E-4</v>
      </c>
      <c r="M2854" s="13">
        <f t="shared" si="177"/>
        <v>2.6927034299999999</v>
      </c>
      <c r="N2854" s="13">
        <f>IF(D2854="ZZ",Brick_Kilns_EF!$E$7*(0.75),Brick_Kilns_EF!$E$7)</f>
        <v>2.3925000000000001E-3</v>
      </c>
      <c r="O2854" s="13">
        <f t="shared" si="178"/>
        <v>21.261692924999998</v>
      </c>
      <c r="P2854" s="13">
        <f>IF(D2854="ZZ",Brick_Kilns_EF!$E$8*(0.75),Brick_Kilns_EF!$E$8)</f>
        <v>5.399999999999999E-4</v>
      </c>
      <c r="Q2854" s="13">
        <f t="shared" si="179"/>
        <v>4.7988773999999985</v>
      </c>
    </row>
    <row r="2855" spans="1:17">
      <c r="A2855" s="13" t="s">
        <v>2866</v>
      </c>
      <c r="B2855" s="13">
        <v>23.413733619999999</v>
      </c>
      <c r="C2855" s="13">
        <v>89.672638379999995</v>
      </c>
      <c r="D2855" s="13" t="s">
        <v>2219</v>
      </c>
      <c r="E2855" s="13" t="s">
        <v>5000</v>
      </c>
      <c r="F2855" s="13" t="s">
        <v>7</v>
      </c>
      <c r="G2855" s="13" t="s">
        <v>4802</v>
      </c>
      <c r="H2855" s="13" t="s">
        <v>4816</v>
      </c>
      <c r="I2855" s="13">
        <f>(Brick_Kilns_EF!$B$13*Brick_Kilns_EF!$B$11*Brick_Kilns_EF!$B$12)</f>
        <v>8886.81</v>
      </c>
      <c r="J2855" s="13">
        <f>IF(D2855="ZZ",Brick_Kilns_EF!$E$9*(0.75),Brick_Kilns_EF!$E$9)</f>
        <v>5.6055000000000005E-4</v>
      </c>
      <c r="K2855" s="13">
        <f t="shared" si="176"/>
        <v>4.9815013454999999</v>
      </c>
      <c r="L2855" s="13">
        <f>IF(D2855="ZZ", Brick_Kilns_EF!$E$6*(0.75),Brick_Kilns_EF!$E$6)</f>
        <v>3.0299999999999999E-4</v>
      </c>
      <c r="M2855" s="13">
        <f t="shared" si="177"/>
        <v>2.6927034299999999</v>
      </c>
      <c r="N2855" s="13">
        <f>IF(D2855="ZZ",Brick_Kilns_EF!$E$7*(0.75),Brick_Kilns_EF!$E$7)</f>
        <v>2.3925000000000001E-3</v>
      </c>
      <c r="O2855" s="13">
        <f t="shared" si="178"/>
        <v>21.261692924999998</v>
      </c>
      <c r="P2855" s="13">
        <f>IF(D2855="ZZ",Brick_Kilns_EF!$E$8*(0.75),Brick_Kilns_EF!$E$8)</f>
        <v>5.399999999999999E-4</v>
      </c>
      <c r="Q2855" s="13">
        <f t="shared" si="179"/>
        <v>4.7988773999999985</v>
      </c>
    </row>
    <row r="2856" spans="1:17">
      <c r="A2856" s="13" t="s">
        <v>2867</v>
      </c>
      <c r="B2856" s="13">
        <v>23.416593070000001</v>
      </c>
      <c r="C2856" s="13">
        <v>89.672315889999993</v>
      </c>
      <c r="D2856" s="13" t="s">
        <v>2219</v>
      </c>
      <c r="E2856" s="13" t="s">
        <v>5000</v>
      </c>
      <c r="F2856" s="13" t="s">
        <v>7</v>
      </c>
      <c r="G2856" s="13" t="s">
        <v>4802</v>
      </c>
      <c r="H2856" s="13" t="s">
        <v>4816</v>
      </c>
      <c r="I2856" s="13">
        <f>(Brick_Kilns_EF!$B$13*Brick_Kilns_EF!$B$11*Brick_Kilns_EF!$B$12)</f>
        <v>8886.81</v>
      </c>
      <c r="J2856" s="13">
        <f>IF(D2856="ZZ",Brick_Kilns_EF!$E$9*(0.75),Brick_Kilns_EF!$E$9)</f>
        <v>5.6055000000000005E-4</v>
      </c>
      <c r="K2856" s="13">
        <f t="shared" si="176"/>
        <v>4.9815013454999999</v>
      </c>
      <c r="L2856" s="13">
        <f>IF(D2856="ZZ", Brick_Kilns_EF!$E$6*(0.75),Brick_Kilns_EF!$E$6)</f>
        <v>3.0299999999999999E-4</v>
      </c>
      <c r="M2856" s="13">
        <f t="shared" si="177"/>
        <v>2.6927034299999999</v>
      </c>
      <c r="N2856" s="13">
        <f>IF(D2856="ZZ",Brick_Kilns_EF!$E$7*(0.75),Brick_Kilns_EF!$E$7)</f>
        <v>2.3925000000000001E-3</v>
      </c>
      <c r="O2856" s="13">
        <f t="shared" si="178"/>
        <v>21.261692924999998</v>
      </c>
      <c r="P2856" s="13">
        <f>IF(D2856="ZZ",Brick_Kilns_EF!$E$8*(0.75),Brick_Kilns_EF!$E$8)</f>
        <v>5.399999999999999E-4</v>
      </c>
      <c r="Q2856" s="13">
        <f t="shared" si="179"/>
        <v>4.7988773999999985</v>
      </c>
    </row>
    <row r="2857" spans="1:17">
      <c r="A2857" s="13" t="s">
        <v>2868</v>
      </c>
      <c r="B2857" s="13">
        <v>23.313221899999998</v>
      </c>
      <c r="C2857" s="13">
        <v>90.290695049999997</v>
      </c>
      <c r="D2857" s="13" t="s">
        <v>2219</v>
      </c>
      <c r="E2857" s="13" t="s">
        <v>5000</v>
      </c>
      <c r="F2857" s="13" t="s">
        <v>7</v>
      </c>
      <c r="G2857" s="13" t="s">
        <v>4802</v>
      </c>
      <c r="H2857" s="13" t="s">
        <v>4816</v>
      </c>
      <c r="I2857" s="13">
        <f>(Brick_Kilns_EF!$B$13*Brick_Kilns_EF!$B$11*Brick_Kilns_EF!$B$12)</f>
        <v>8886.81</v>
      </c>
      <c r="J2857" s="13">
        <f>IF(D2857="ZZ",Brick_Kilns_EF!$E$9*(0.75),Brick_Kilns_EF!$E$9)</f>
        <v>5.6055000000000005E-4</v>
      </c>
      <c r="K2857" s="13">
        <f t="shared" si="176"/>
        <v>4.9815013454999999</v>
      </c>
      <c r="L2857" s="13">
        <f>IF(D2857="ZZ", Brick_Kilns_EF!$E$6*(0.75),Brick_Kilns_EF!$E$6)</f>
        <v>3.0299999999999999E-4</v>
      </c>
      <c r="M2857" s="13">
        <f t="shared" si="177"/>
        <v>2.6927034299999999</v>
      </c>
      <c r="N2857" s="13">
        <f>IF(D2857="ZZ",Brick_Kilns_EF!$E$7*(0.75),Brick_Kilns_EF!$E$7)</f>
        <v>2.3925000000000001E-3</v>
      </c>
      <c r="O2857" s="13">
        <f t="shared" si="178"/>
        <v>21.261692924999998</v>
      </c>
      <c r="P2857" s="13">
        <f>IF(D2857="ZZ",Brick_Kilns_EF!$E$8*(0.75),Brick_Kilns_EF!$E$8)</f>
        <v>5.399999999999999E-4</v>
      </c>
      <c r="Q2857" s="13">
        <f t="shared" si="179"/>
        <v>4.7988773999999985</v>
      </c>
    </row>
    <row r="2858" spans="1:17">
      <c r="A2858" s="13" t="s">
        <v>2869</v>
      </c>
      <c r="B2858" s="13">
        <v>23.3157198</v>
      </c>
      <c r="C2858" s="13">
        <v>90.293742679999994</v>
      </c>
      <c r="D2858" s="13" t="s">
        <v>2219</v>
      </c>
      <c r="E2858" s="13" t="s">
        <v>5000</v>
      </c>
      <c r="F2858" s="13" t="s">
        <v>7</v>
      </c>
      <c r="G2858" s="13" t="s">
        <v>4802</v>
      </c>
      <c r="H2858" s="13" t="s">
        <v>4816</v>
      </c>
      <c r="I2858" s="13">
        <f>(Brick_Kilns_EF!$B$13*Brick_Kilns_EF!$B$11*Brick_Kilns_EF!$B$12)</f>
        <v>8886.81</v>
      </c>
      <c r="J2858" s="13">
        <f>IF(D2858="ZZ",Brick_Kilns_EF!$E$9*(0.75),Brick_Kilns_EF!$E$9)</f>
        <v>5.6055000000000005E-4</v>
      </c>
      <c r="K2858" s="13">
        <f t="shared" si="176"/>
        <v>4.9815013454999999</v>
      </c>
      <c r="L2858" s="13">
        <f>IF(D2858="ZZ", Brick_Kilns_EF!$E$6*(0.75),Brick_Kilns_EF!$E$6)</f>
        <v>3.0299999999999999E-4</v>
      </c>
      <c r="M2858" s="13">
        <f t="shared" si="177"/>
        <v>2.6927034299999999</v>
      </c>
      <c r="N2858" s="13">
        <f>IF(D2858="ZZ",Brick_Kilns_EF!$E$7*(0.75),Brick_Kilns_EF!$E$7)</f>
        <v>2.3925000000000001E-3</v>
      </c>
      <c r="O2858" s="13">
        <f t="shared" si="178"/>
        <v>21.261692924999998</v>
      </c>
      <c r="P2858" s="13">
        <f>IF(D2858="ZZ",Brick_Kilns_EF!$E$8*(0.75),Brick_Kilns_EF!$E$8)</f>
        <v>5.399999999999999E-4</v>
      </c>
      <c r="Q2858" s="13">
        <f t="shared" si="179"/>
        <v>4.7988773999999985</v>
      </c>
    </row>
    <row r="2859" spans="1:17">
      <c r="A2859" s="13" t="s">
        <v>2870</v>
      </c>
      <c r="B2859" s="13">
        <v>23.85642575</v>
      </c>
      <c r="C2859" s="13">
        <v>89.512320650000007</v>
      </c>
      <c r="D2859" s="13" t="s">
        <v>2219</v>
      </c>
      <c r="E2859" s="13" t="s">
        <v>5000</v>
      </c>
      <c r="F2859" s="13" t="s">
        <v>42</v>
      </c>
      <c r="G2859" s="13" t="s">
        <v>4802</v>
      </c>
      <c r="H2859" s="13" t="s">
        <v>4816</v>
      </c>
      <c r="I2859" s="13">
        <f>(Brick_Kilns_EF!$B$13*Brick_Kilns_EF!$B$11*Brick_Kilns_EF!$B$12)</f>
        <v>8886.81</v>
      </c>
      <c r="J2859" s="13">
        <f>IF(D2859="ZZ",Brick_Kilns_EF!$E$9*(0.75),Brick_Kilns_EF!$E$9)</f>
        <v>5.6055000000000005E-4</v>
      </c>
      <c r="K2859" s="13">
        <f t="shared" si="176"/>
        <v>4.9815013454999999</v>
      </c>
      <c r="L2859" s="13">
        <f>IF(D2859="ZZ", Brick_Kilns_EF!$E$6*(0.75),Brick_Kilns_EF!$E$6)</f>
        <v>3.0299999999999999E-4</v>
      </c>
      <c r="M2859" s="13">
        <f t="shared" si="177"/>
        <v>2.6927034299999999</v>
      </c>
      <c r="N2859" s="13">
        <f>IF(D2859="ZZ",Brick_Kilns_EF!$E$7*(0.75),Brick_Kilns_EF!$E$7)</f>
        <v>2.3925000000000001E-3</v>
      </c>
      <c r="O2859" s="13">
        <f t="shared" si="178"/>
        <v>21.261692924999998</v>
      </c>
      <c r="P2859" s="13">
        <f>IF(D2859="ZZ",Brick_Kilns_EF!$E$8*(0.75),Brick_Kilns_EF!$E$8)</f>
        <v>5.399999999999999E-4</v>
      </c>
      <c r="Q2859" s="13">
        <f t="shared" si="179"/>
        <v>4.7988773999999985</v>
      </c>
    </row>
    <row r="2860" spans="1:17">
      <c r="A2860" s="13" t="s">
        <v>2871</v>
      </c>
      <c r="B2860" s="13">
        <v>23.854988989999999</v>
      </c>
      <c r="C2860" s="13">
        <v>89.511342400000004</v>
      </c>
      <c r="D2860" s="13" t="s">
        <v>2219</v>
      </c>
      <c r="E2860" s="13" t="s">
        <v>5000</v>
      </c>
      <c r="F2860" s="13" t="s">
        <v>42</v>
      </c>
      <c r="G2860" s="13" t="s">
        <v>4802</v>
      </c>
      <c r="H2860" s="13" t="s">
        <v>4816</v>
      </c>
      <c r="I2860" s="13">
        <f>(Brick_Kilns_EF!$B$13*Brick_Kilns_EF!$B$11*Brick_Kilns_EF!$B$12)</f>
        <v>8886.81</v>
      </c>
      <c r="J2860" s="13">
        <f>IF(D2860="ZZ",Brick_Kilns_EF!$E$9*(0.75),Brick_Kilns_EF!$E$9)</f>
        <v>5.6055000000000005E-4</v>
      </c>
      <c r="K2860" s="13">
        <f t="shared" si="176"/>
        <v>4.9815013454999999</v>
      </c>
      <c r="L2860" s="13">
        <f>IF(D2860="ZZ", Brick_Kilns_EF!$E$6*(0.75),Brick_Kilns_EF!$E$6)</f>
        <v>3.0299999999999999E-4</v>
      </c>
      <c r="M2860" s="13">
        <f t="shared" si="177"/>
        <v>2.6927034299999999</v>
      </c>
      <c r="N2860" s="13">
        <f>IF(D2860="ZZ",Brick_Kilns_EF!$E$7*(0.75),Brick_Kilns_EF!$E$7)</f>
        <v>2.3925000000000001E-3</v>
      </c>
      <c r="O2860" s="13">
        <f t="shared" si="178"/>
        <v>21.261692924999998</v>
      </c>
      <c r="P2860" s="13">
        <f>IF(D2860="ZZ",Brick_Kilns_EF!$E$8*(0.75),Brick_Kilns_EF!$E$8)</f>
        <v>5.399999999999999E-4</v>
      </c>
      <c r="Q2860" s="13">
        <f t="shared" si="179"/>
        <v>4.7988773999999985</v>
      </c>
    </row>
    <row r="2861" spans="1:17">
      <c r="A2861" s="13" t="s">
        <v>2872</v>
      </c>
      <c r="B2861" s="13">
        <v>25.607749569999999</v>
      </c>
      <c r="C2861" s="13">
        <v>89.649457900000002</v>
      </c>
      <c r="D2861" s="13" t="s">
        <v>2219</v>
      </c>
      <c r="E2861" s="13" t="s">
        <v>5000</v>
      </c>
      <c r="F2861" s="13" t="s">
        <v>171</v>
      </c>
      <c r="G2861" s="13" t="s">
        <v>4802</v>
      </c>
      <c r="H2861" s="13" t="s">
        <v>4816</v>
      </c>
      <c r="I2861" s="13">
        <f>(Brick_Kilns_EF!$B$13*Brick_Kilns_EF!$B$11*Brick_Kilns_EF!$B$12)</f>
        <v>8886.81</v>
      </c>
      <c r="J2861" s="13">
        <f>IF(D2861="ZZ",Brick_Kilns_EF!$E$9*(0.75),Brick_Kilns_EF!$E$9)</f>
        <v>5.6055000000000005E-4</v>
      </c>
      <c r="K2861" s="13">
        <f t="shared" si="176"/>
        <v>4.9815013454999999</v>
      </c>
      <c r="L2861" s="13">
        <f>IF(D2861="ZZ", Brick_Kilns_EF!$E$6*(0.75),Brick_Kilns_EF!$E$6)</f>
        <v>3.0299999999999999E-4</v>
      </c>
      <c r="M2861" s="13">
        <f t="shared" si="177"/>
        <v>2.6927034299999999</v>
      </c>
      <c r="N2861" s="13">
        <f>IF(D2861="ZZ",Brick_Kilns_EF!$E$7*(0.75),Brick_Kilns_EF!$E$7)</f>
        <v>2.3925000000000001E-3</v>
      </c>
      <c r="O2861" s="13">
        <f t="shared" si="178"/>
        <v>21.261692924999998</v>
      </c>
      <c r="P2861" s="13">
        <f>IF(D2861="ZZ",Brick_Kilns_EF!$E$8*(0.75),Brick_Kilns_EF!$E$8)</f>
        <v>5.399999999999999E-4</v>
      </c>
      <c r="Q2861" s="13">
        <f t="shared" si="179"/>
        <v>4.7988773999999985</v>
      </c>
    </row>
    <row r="2862" spans="1:17">
      <c r="A2862" s="13" t="s">
        <v>2873</v>
      </c>
      <c r="B2862" s="13">
        <v>23.033447039999999</v>
      </c>
      <c r="C2862" s="13">
        <v>89.754825990000001</v>
      </c>
      <c r="D2862" s="13" t="s">
        <v>2219</v>
      </c>
      <c r="E2862" s="13" t="s">
        <v>5000</v>
      </c>
      <c r="F2862" s="13" t="s">
        <v>7</v>
      </c>
      <c r="G2862" s="13" t="s">
        <v>4802</v>
      </c>
      <c r="H2862" s="13" t="s">
        <v>4816</v>
      </c>
      <c r="I2862" s="13">
        <f>(Brick_Kilns_EF!$B$13*Brick_Kilns_EF!$B$11*Brick_Kilns_EF!$B$12)</f>
        <v>8886.81</v>
      </c>
      <c r="J2862" s="13">
        <f>IF(D2862="ZZ",Brick_Kilns_EF!$E$9*(0.75),Brick_Kilns_EF!$E$9)</f>
        <v>5.6055000000000005E-4</v>
      </c>
      <c r="K2862" s="13">
        <f t="shared" si="176"/>
        <v>4.9815013454999999</v>
      </c>
      <c r="L2862" s="13">
        <f>IF(D2862="ZZ", Brick_Kilns_EF!$E$6*(0.75),Brick_Kilns_EF!$E$6)</f>
        <v>3.0299999999999999E-4</v>
      </c>
      <c r="M2862" s="13">
        <f t="shared" si="177"/>
        <v>2.6927034299999999</v>
      </c>
      <c r="N2862" s="13">
        <f>IF(D2862="ZZ",Brick_Kilns_EF!$E$7*(0.75),Brick_Kilns_EF!$E$7)</f>
        <v>2.3925000000000001E-3</v>
      </c>
      <c r="O2862" s="13">
        <f t="shared" si="178"/>
        <v>21.261692924999998</v>
      </c>
      <c r="P2862" s="13">
        <f>IF(D2862="ZZ",Brick_Kilns_EF!$E$8*(0.75),Brick_Kilns_EF!$E$8)</f>
        <v>5.399999999999999E-4</v>
      </c>
      <c r="Q2862" s="13">
        <f t="shared" si="179"/>
        <v>4.7988773999999985</v>
      </c>
    </row>
    <row r="2863" spans="1:17">
      <c r="A2863" s="13" t="s">
        <v>2874</v>
      </c>
      <c r="B2863" s="13">
        <v>23.032169920000001</v>
      </c>
      <c r="C2863" s="13">
        <v>89.757282360000005</v>
      </c>
      <c r="D2863" s="13" t="s">
        <v>2219</v>
      </c>
      <c r="E2863" s="13" t="s">
        <v>5000</v>
      </c>
      <c r="F2863" s="13" t="s">
        <v>7</v>
      </c>
      <c r="G2863" s="13" t="s">
        <v>4802</v>
      </c>
      <c r="H2863" s="13" t="s">
        <v>4816</v>
      </c>
      <c r="I2863" s="13">
        <f>(Brick_Kilns_EF!$B$13*Brick_Kilns_EF!$B$11*Brick_Kilns_EF!$B$12)</f>
        <v>8886.81</v>
      </c>
      <c r="J2863" s="13">
        <f>IF(D2863="ZZ",Brick_Kilns_EF!$E$9*(0.75),Brick_Kilns_EF!$E$9)</f>
        <v>5.6055000000000005E-4</v>
      </c>
      <c r="K2863" s="13">
        <f t="shared" si="176"/>
        <v>4.9815013454999999</v>
      </c>
      <c r="L2863" s="13">
        <f>IF(D2863="ZZ", Brick_Kilns_EF!$E$6*(0.75),Brick_Kilns_EF!$E$6)</f>
        <v>3.0299999999999999E-4</v>
      </c>
      <c r="M2863" s="13">
        <f t="shared" si="177"/>
        <v>2.6927034299999999</v>
      </c>
      <c r="N2863" s="13">
        <f>IF(D2863="ZZ",Brick_Kilns_EF!$E$7*(0.75),Brick_Kilns_EF!$E$7)</f>
        <v>2.3925000000000001E-3</v>
      </c>
      <c r="O2863" s="13">
        <f t="shared" si="178"/>
        <v>21.261692924999998</v>
      </c>
      <c r="P2863" s="13">
        <f>IF(D2863="ZZ",Brick_Kilns_EF!$E$8*(0.75),Brick_Kilns_EF!$E$8)</f>
        <v>5.399999999999999E-4</v>
      </c>
      <c r="Q2863" s="13">
        <f t="shared" si="179"/>
        <v>4.7988773999999985</v>
      </c>
    </row>
    <row r="2864" spans="1:17">
      <c r="A2864" s="13" t="s">
        <v>2875</v>
      </c>
      <c r="B2864" s="13">
        <v>23.30980121</v>
      </c>
      <c r="C2864" s="13">
        <v>89.300350769999994</v>
      </c>
      <c r="D2864" s="13" t="s">
        <v>2219</v>
      </c>
      <c r="E2864" s="13" t="s">
        <v>5000</v>
      </c>
      <c r="F2864" s="13" t="s">
        <v>9</v>
      </c>
      <c r="G2864" s="13" t="s">
        <v>4802</v>
      </c>
      <c r="H2864" s="13" t="s">
        <v>4816</v>
      </c>
      <c r="I2864" s="13">
        <f>(Brick_Kilns_EF!$B$13*Brick_Kilns_EF!$B$11*Brick_Kilns_EF!$B$12)</f>
        <v>8886.81</v>
      </c>
      <c r="J2864" s="13">
        <f>IF(D2864="ZZ",Brick_Kilns_EF!$E$9*(0.75),Brick_Kilns_EF!$E$9)</f>
        <v>5.6055000000000005E-4</v>
      </c>
      <c r="K2864" s="13">
        <f t="shared" si="176"/>
        <v>4.9815013454999999</v>
      </c>
      <c r="L2864" s="13">
        <f>IF(D2864="ZZ", Brick_Kilns_EF!$E$6*(0.75),Brick_Kilns_EF!$E$6)</f>
        <v>3.0299999999999999E-4</v>
      </c>
      <c r="M2864" s="13">
        <f t="shared" si="177"/>
        <v>2.6927034299999999</v>
      </c>
      <c r="N2864" s="13">
        <f>IF(D2864="ZZ",Brick_Kilns_EF!$E$7*(0.75),Brick_Kilns_EF!$E$7)</f>
        <v>2.3925000000000001E-3</v>
      </c>
      <c r="O2864" s="13">
        <f t="shared" si="178"/>
        <v>21.261692924999998</v>
      </c>
      <c r="P2864" s="13">
        <f>IF(D2864="ZZ",Brick_Kilns_EF!$E$8*(0.75),Brick_Kilns_EF!$E$8)</f>
        <v>5.399999999999999E-4</v>
      </c>
      <c r="Q2864" s="13">
        <f t="shared" si="179"/>
        <v>4.7988773999999985</v>
      </c>
    </row>
    <row r="2865" spans="1:17">
      <c r="A2865" s="13" t="s">
        <v>2876</v>
      </c>
      <c r="B2865" s="13">
        <v>23.361103719999999</v>
      </c>
      <c r="C2865" s="13">
        <v>90.124399280000006</v>
      </c>
      <c r="D2865" s="13" t="s">
        <v>2219</v>
      </c>
      <c r="E2865" s="13" t="s">
        <v>5000</v>
      </c>
      <c r="F2865" s="13" t="s">
        <v>7</v>
      </c>
      <c r="G2865" s="13" t="s">
        <v>4802</v>
      </c>
      <c r="H2865" s="13" t="s">
        <v>4816</v>
      </c>
      <c r="I2865" s="13">
        <f>(Brick_Kilns_EF!$B$13*Brick_Kilns_EF!$B$11*Brick_Kilns_EF!$B$12)</f>
        <v>8886.81</v>
      </c>
      <c r="J2865" s="13">
        <f>IF(D2865="ZZ",Brick_Kilns_EF!$E$9*(0.75),Brick_Kilns_EF!$E$9)</f>
        <v>5.6055000000000005E-4</v>
      </c>
      <c r="K2865" s="13">
        <f t="shared" si="176"/>
        <v>4.9815013454999999</v>
      </c>
      <c r="L2865" s="13">
        <f>IF(D2865="ZZ", Brick_Kilns_EF!$E$6*(0.75),Brick_Kilns_EF!$E$6)</f>
        <v>3.0299999999999999E-4</v>
      </c>
      <c r="M2865" s="13">
        <f t="shared" si="177"/>
        <v>2.6927034299999999</v>
      </c>
      <c r="N2865" s="13">
        <f>IF(D2865="ZZ",Brick_Kilns_EF!$E$7*(0.75),Brick_Kilns_EF!$E$7)</f>
        <v>2.3925000000000001E-3</v>
      </c>
      <c r="O2865" s="13">
        <f t="shared" si="178"/>
        <v>21.261692924999998</v>
      </c>
      <c r="P2865" s="13">
        <f>IF(D2865="ZZ",Brick_Kilns_EF!$E$8*(0.75),Brick_Kilns_EF!$E$8)</f>
        <v>5.399999999999999E-4</v>
      </c>
      <c r="Q2865" s="13">
        <f t="shared" si="179"/>
        <v>4.7988773999999985</v>
      </c>
    </row>
    <row r="2866" spans="1:17">
      <c r="A2866" s="13" t="s">
        <v>2877</v>
      </c>
      <c r="B2866" s="13">
        <v>23.35985947</v>
      </c>
      <c r="C2866" s="13">
        <v>90.124544400000005</v>
      </c>
      <c r="D2866" s="13" t="s">
        <v>2219</v>
      </c>
      <c r="E2866" s="13" t="s">
        <v>5000</v>
      </c>
      <c r="F2866" s="13" t="s">
        <v>7</v>
      </c>
      <c r="G2866" s="13" t="s">
        <v>4802</v>
      </c>
      <c r="H2866" s="13" t="s">
        <v>4816</v>
      </c>
      <c r="I2866" s="13">
        <f>(Brick_Kilns_EF!$B$13*Brick_Kilns_EF!$B$11*Brick_Kilns_EF!$B$12)</f>
        <v>8886.81</v>
      </c>
      <c r="J2866" s="13">
        <f>IF(D2866="ZZ",Brick_Kilns_EF!$E$9*(0.75),Brick_Kilns_EF!$E$9)</f>
        <v>5.6055000000000005E-4</v>
      </c>
      <c r="K2866" s="13">
        <f t="shared" si="176"/>
        <v>4.9815013454999999</v>
      </c>
      <c r="L2866" s="13">
        <f>IF(D2866="ZZ", Brick_Kilns_EF!$E$6*(0.75),Brick_Kilns_EF!$E$6)</f>
        <v>3.0299999999999999E-4</v>
      </c>
      <c r="M2866" s="13">
        <f t="shared" si="177"/>
        <v>2.6927034299999999</v>
      </c>
      <c r="N2866" s="13">
        <f>IF(D2866="ZZ",Brick_Kilns_EF!$E$7*(0.75),Brick_Kilns_EF!$E$7)</f>
        <v>2.3925000000000001E-3</v>
      </c>
      <c r="O2866" s="13">
        <f t="shared" si="178"/>
        <v>21.261692924999998</v>
      </c>
      <c r="P2866" s="13">
        <f>IF(D2866="ZZ",Brick_Kilns_EF!$E$8*(0.75),Brick_Kilns_EF!$E$8)</f>
        <v>5.399999999999999E-4</v>
      </c>
      <c r="Q2866" s="13">
        <f t="shared" si="179"/>
        <v>4.7988773999999985</v>
      </c>
    </row>
    <row r="2867" spans="1:17">
      <c r="A2867" s="13" t="s">
        <v>2878</v>
      </c>
      <c r="B2867" s="13">
        <v>23.699541350000001</v>
      </c>
      <c r="C2867" s="13">
        <v>90.048141830000006</v>
      </c>
      <c r="D2867" s="13" t="s">
        <v>2219</v>
      </c>
      <c r="E2867" s="13" t="s">
        <v>5000</v>
      </c>
      <c r="F2867" s="13" t="s">
        <v>7</v>
      </c>
      <c r="G2867" s="13" t="s">
        <v>4802</v>
      </c>
      <c r="H2867" s="13" t="s">
        <v>4816</v>
      </c>
      <c r="I2867" s="13">
        <f>(Brick_Kilns_EF!$B$13*Brick_Kilns_EF!$B$11*Brick_Kilns_EF!$B$12)</f>
        <v>8886.81</v>
      </c>
      <c r="J2867" s="13">
        <f>IF(D2867="ZZ",Brick_Kilns_EF!$E$9*(0.75),Brick_Kilns_EF!$E$9)</f>
        <v>5.6055000000000005E-4</v>
      </c>
      <c r="K2867" s="13">
        <f t="shared" si="176"/>
        <v>4.9815013454999999</v>
      </c>
      <c r="L2867" s="13">
        <f>IF(D2867="ZZ", Brick_Kilns_EF!$E$6*(0.75),Brick_Kilns_EF!$E$6)</f>
        <v>3.0299999999999999E-4</v>
      </c>
      <c r="M2867" s="13">
        <f t="shared" si="177"/>
        <v>2.6927034299999999</v>
      </c>
      <c r="N2867" s="13">
        <f>IF(D2867="ZZ",Brick_Kilns_EF!$E$7*(0.75),Brick_Kilns_EF!$E$7)</f>
        <v>2.3925000000000001E-3</v>
      </c>
      <c r="O2867" s="13">
        <f t="shared" si="178"/>
        <v>21.261692924999998</v>
      </c>
      <c r="P2867" s="13">
        <f>IF(D2867="ZZ",Brick_Kilns_EF!$E$8*(0.75),Brick_Kilns_EF!$E$8)</f>
        <v>5.399999999999999E-4</v>
      </c>
      <c r="Q2867" s="13">
        <f t="shared" si="179"/>
        <v>4.7988773999999985</v>
      </c>
    </row>
    <row r="2868" spans="1:17">
      <c r="A2868" s="13" t="s">
        <v>2879</v>
      </c>
      <c r="B2868" s="13">
        <v>23.54713993</v>
      </c>
      <c r="C2868" s="13">
        <v>89.125631549999994</v>
      </c>
      <c r="D2868" s="13" t="s">
        <v>2219</v>
      </c>
      <c r="E2868" s="13" t="s">
        <v>5000</v>
      </c>
      <c r="F2868" s="13" t="s">
        <v>9</v>
      </c>
      <c r="G2868" s="13" t="s">
        <v>4802</v>
      </c>
      <c r="H2868" s="13" t="s">
        <v>4816</v>
      </c>
      <c r="I2868" s="13">
        <f>(Brick_Kilns_EF!$B$13*Brick_Kilns_EF!$B$11*Brick_Kilns_EF!$B$12)</f>
        <v>8886.81</v>
      </c>
      <c r="J2868" s="13">
        <f>IF(D2868="ZZ",Brick_Kilns_EF!$E$9*(0.75),Brick_Kilns_EF!$E$9)</f>
        <v>5.6055000000000005E-4</v>
      </c>
      <c r="K2868" s="13">
        <f t="shared" si="176"/>
        <v>4.9815013454999999</v>
      </c>
      <c r="L2868" s="13">
        <f>IF(D2868="ZZ", Brick_Kilns_EF!$E$6*(0.75),Brick_Kilns_EF!$E$6)</f>
        <v>3.0299999999999999E-4</v>
      </c>
      <c r="M2868" s="13">
        <f t="shared" si="177"/>
        <v>2.6927034299999999</v>
      </c>
      <c r="N2868" s="13">
        <f>IF(D2868="ZZ",Brick_Kilns_EF!$E$7*(0.75),Brick_Kilns_EF!$E$7)</f>
        <v>2.3925000000000001E-3</v>
      </c>
      <c r="O2868" s="13">
        <f t="shared" si="178"/>
        <v>21.261692924999998</v>
      </c>
      <c r="P2868" s="13">
        <f>IF(D2868="ZZ",Brick_Kilns_EF!$E$8*(0.75),Brick_Kilns_EF!$E$8)</f>
        <v>5.399999999999999E-4</v>
      </c>
      <c r="Q2868" s="13">
        <f t="shared" si="179"/>
        <v>4.7988773999999985</v>
      </c>
    </row>
    <row r="2869" spans="1:17">
      <c r="A2869" s="13" t="s">
        <v>2880</v>
      </c>
      <c r="B2869" s="13">
        <v>23.931476140000001</v>
      </c>
      <c r="C2869" s="13">
        <v>90.127453450000004</v>
      </c>
      <c r="D2869" s="13" t="s">
        <v>2219</v>
      </c>
      <c r="E2869" s="13" t="s">
        <v>5000</v>
      </c>
      <c r="F2869" s="13" t="s">
        <v>7</v>
      </c>
      <c r="G2869" s="13" t="s">
        <v>4802</v>
      </c>
      <c r="H2869" s="13" t="s">
        <v>4816</v>
      </c>
      <c r="I2869" s="13">
        <f>(Brick_Kilns_EF!$B$13*Brick_Kilns_EF!$B$11*Brick_Kilns_EF!$B$12)</f>
        <v>8886.81</v>
      </c>
      <c r="J2869" s="13">
        <f>IF(D2869="ZZ",Brick_Kilns_EF!$E$9*(0.75),Brick_Kilns_EF!$E$9)</f>
        <v>5.6055000000000005E-4</v>
      </c>
      <c r="K2869" s="13">
        <f t="shared" si="176"/>
        <v>4.9815013454999999</v>
      </c>
      <c r="L2869" s="13">
        <f>IF(D2869="ZZ", Brick_Kilns_EF!$E$6*(0.75),Brick_Kilns_EF!$E$6)</f>
        <v>3.0299999999999999E-4</v>
      </c>
      <c r="M2869" s="13">
        <f t="shared" si="177"/>
        <v>2.6927034299999999</v>
      </c>
      <c r="N2869" s="13">
        <f>IF(D2869="ZZ",Brick_Kilns_EF!$E$7*(0.75),Brick_Kilns_EF!$E$7)</f>
        <v>2.3925000000000001E-3</v>
      </c>
      <c r="O2869" s="13">
        <f t="shared" si="178"/>
        <v>21.261692924999998</v>
      </c>
      <c r="P2869" s="13">
        <f>IF(D2869="ZZ",Brick_Kilns_EF!$E$8*(0.75),Brick_Kilns_EF!$E$8)</f>
        <v>5.399999999999999E-4</v>
      </c>
      <c r="Q2869" s="13">
        <f t="shared" si="179"/>
        <v>4.7988773999999985</v>
      </c>
    </row>
    <row r="2870" spans="1:17">
      <c r="A2870" s="13" t="s">
        <v>2881</v>
      </c>
      <c r="B2870" s="13">
        <v>23.932377639999999</v>
      </c>
      <c r="C2870" s="13">
        <v>90.125996819999997</v>
      </c>
      <c r="D2870" s="13" t="s">
        <v>2219</v>
      </c>
      <c r="E2870" s="13" t="s">
        <v>5000</v>
      </c>
      <c r="F2870" s="13" t="s">
        <v>7</v>
      </c>
      <c r="G2870" s="13" t="s">
        <v>4802</v>
      </c>
      <c r="H2870" s="13" t="s">
        <v>4816</v>
      </c>
      <c r="I2870" s="13">
        <f>(Brick_Kilns_EF!$B$13*Brick_Kilns_EF!$B$11*Brick_Kilns_EF!$B$12)</f>
        <v>8886.81</v>
      </c>
      <c r="J2870" s="13">
        <f>IF(D2870="ZZ",Brick_Kilns_EF!$E$9*(0.75),Brick_Kilns_EF!$E$9)</f>
        <v>5.6055000000000005E-4</v>
      </c>
      <c r="K2870" s="13">
        <f t="shared" si="176"/>
        <v>4.9815013454999999</v>
      </c>
      <c r="L2870" s="13">
        <f>IF(D2870="ZZ", Brick_Kilns_EF!$E$6*(0.75),Brick_Kilns_EF!$E$6)</f>
        <v>3.0299999999999999E-4</v>
      </c>
      <c r="M2870" s="13">
        <f t="shared" si="177"/>
        <v>2.6927034299999999</v>
      </c>
      <c r="N2870" s="13">
        <f>IF(D2870="ZZ",Brick_Kilns_EF!$E$7*(0.75),Brick_Kilns_EF!$E$7)</f>
        <v>2.3925000000000001E-3</v>
      </c>
      <c r="O2870" s="13">
        <f t="shared" si="178"/>
        <v>21.261692924999998</v>
      </c>
      <c r="P2870" s="13">
        <f>IF(D2870="ZZ",Brick_Kilns_EF!$E$8*(0.75),Brick_Kilns_EF!$E$8)</f>
        <v>5.399999999999999E-4</v>
      </c>
      <c r="Q2870" s="13">
        <f t="shared" si="179"/>
        <v>4.7988773999999985</v>
      </c>
    </row>
    <row r="2871" spans="1:17">
      <c r="A2871" s="13" t="s">
        <v>2882</v>
      </c>
      <c r="B2871" s="13">
        <v>22.999071359999999</v>
      </c>
      <c r="C2871" s="13">
        <v>89.790557149999998</v>
      </c>
      <c r="D2871" s="13" t="s">
        <v>2219</v>
      </c>
      <c r="E2871" s="13" t="s">
        <v>5000</v>
      </c>
      <c r="F2871" s="13" t="s">
        <v>9</v>
      </c>
      <c r="G2871" s="13" t="s">
        <v>4802</v>
      </c>
      <c r="H2871" s="13" t="s">
        <v>4816</v>
      </c>
      <c r="I2871" s="13">
        <f>(Brick_Kilns_EF!$B$13*Brick_Kilns_EF!$B$11*Brick_Kilns_EF!$B$12)</f>
        <v>8886.81</v>
      </c>
      <c r="J2871" s="13">
        <f>IF(D2871="ZZ",Brick_Kilns_EF!$E$9*(0.75),Brick_Kilns_EF!$E$9)</f>
        <v>5.6055000000000005E-4</v>
      </c>
      <c r="K2871" s="13">
        <f t="shared" si="176"/>
        <v>4.9815013454999999</v>
      </c>
      <c r="L2871" s="13">
        <f>IF(D2871="ZZ", Brick_Kilns_EF!$E$6*(0.75),Brick_Kilns_EF!$E$6)</f>
        <v>3.0299999999999999E-4</v>
      </c>
      <c r="M2871" s="13">
        <f t="shared" si="177"/>
        <v>2.6927034299999999</v>
      </c>
      <c r="N2871" s="13">
        <f>IF(D2871="ZZ",Brick_Kilns_EF!$E$7*(0.75),Brick_Kilns_EF!$E$7)</f>
        <v>2.3925000000000001E-3</v>
      </c>
      <c r="O2871" s="13">
        <f t="shared" si="178"/>
        <v>21.261692924999998</v>
      </c>
      <c r="P2871" s="13">
        <f>IF(D2871="ZZ",Brick_Kilns_EF!$E$8*(0.75),Brick_Kilns_EF!$E$8)</f>
        <v>5.399999999999999E-4</v>
      </c>
      <c r="Q2871" s="13">
        <f t="shared" si="179"/>
        <v>4.7988773999999985</v>
      </c>
    </row>
    <row r="2872" spans="1:17">
      <c r="A2872" s="13" t="s">
        <v>2883</v>
      </c>
      <c r="B2872" s="13">
        <v>23.329801360000001</v>
      </c>
      <c r="C2872" s="13">
        <v>90.160473030000006</v>
      </c>
      <c r="D2872" s="13" t="s">
        <v>2219</v>
      </c>
      <c r="E2872" s="13" t="s">
        <v>5000</v>
      </c>
      <c r="F2872" s="13" t="s">
        <v>7</v>
      </c>
      <c r="G2872" s="13" t="s">
        <v>4802</v>
      </c>
      <c r="H2872" s="13" t="s">
        <v>4816</v>
      </c>
      <c r="I2872" s="13">
        <f>(Brick_Kilns_EF!$B$13*Brick_Kilns_EF!$B$11*Brick_Kilns_EF!$B$12)</f>
        <v>8886.81</v>
      </c>
      <c r="J2872" s="13">
        <f>IF(D2872="ZZ",Brick_Kilns_EF!$E$9*(0.75),Brick_Kilns_EF!$E$9)</f>
        <v>5.6055000000000005E-4</v>
      </c>
      <c r="K2872" s="13">
        <f t="shared" si="176"/>
        <v>4.9815013454999999</v>
      </c>
      <c r="L2872" s="13">
        <f>IF(D2872="ZZ", Brick_Kilns_EF!$E$6*(0.75),Brick_Kilns_EF!$E$6)</f>
        <v>3.0299999999999999E-4</v>
      </c>
      <c r="M2872" s="13">
        <f t="shared" si="177"/>
        <v>2.6927034299999999</v>
      </c>
      <c r="N2872" s="13">
        <f>IF(D2872="ZZ",Brick_Kilns_EF!$E$7*(0.75),Brick_Kilns_EF!$E$7)</f>
        <v>2.3925000000000001E-3</v>
      </c>
      <c r="O2872" s="13">
        <f t="shared" si="178"/>
        <v>21.261692924999998</v>
      </c>
      <c r="P2872" s="13">
        <f>IF(D2872="ZZ",Brick_Kilns_EF!$E$8*(0.75),Brick_Kilns_EF!$E$8)</f>
        <v>5.399999999999999E-4</v>
      </c>
      <c r="Q2872" s="13">
        <f t="shared" si="179"/>
        <v>4.7988773999999985</v>
      </c>
    </row>
    <row r="2873" spans="1:17">
      <c r="A2873" s="13" t="s">
        <v>2884</v>
      </c>
      <c r="B2873" s="13">
        <v>22.986331740000001</v>
      </c>
      <c r="C2873" s="13">
        <v>89.088526490000007</v>
      </c>
      <c r="D2873" s="13" t="s">
        <v>2219</v>
      </c>
      <c r="E2873" s="13" t="s">
        <v>5000</v>
      </c>
      <c r="F2873" s="13" t="s">
        <v>9</v>
      </c>
      <c r="G2873" s="13" t="s">
        <v>4802</v>
      </c>
      <c r="H2873" s="13" t="s">
        <v>4816</v>
      </c>
      <c r="I2873" s="13">
        <f>(Brick_Kilns_EF!$B$13*Brick_Kilns_EF!$B$11*Brick_Kilns_EF!$B$12)</f>
        <v>8886.81</v>
      </c>
      <c r="J2873" s="13">
        <f>IF(D2873="ZZ",Brick_Kilns_EF!$E$9*(0.75),Brick_Kilns_EF!$E$9)</f>
        <v>5.6055000000000005E-4</v>
      </c>
      <c r="K2873" s="13">
        <f t="shared" si="176"/>
        <v>4.9815013454999999</v>
      </c>
      <c r="L2873" s="13">
        <f>IF(D2873="ZZ", Brick_Kilns_EF!$E$6*(0.75),Brick_Kilns_EF!$E$6)</f>
        <v>3.0299999999999999E-4</v>
      </c>
      <c r="M2873" s="13">
        <f t="shared" si="177"/>
        <v>2.6927034299999999</v>
      </c>
      <c r="N2873" s="13">
        <f>IF(D2873="ZZ",Brick_Kilns_EF!$E$7*(0.75),Brick_Kilns_EF!$E$7)</f>
        <v>2.3925000000000001E-3</v>
      </c>
      <c r="O2873" s="13">
        <f t="shared" si="178"/>
        <v>21.261692924999998</v>
      </c>
      <c r="P2873" s="13">
        <f>IF(D2873="ZZ",Brick_Kilns_EF!$E$8*(0.75),Brick_Kilns_EF!$E$8)</f>
        <v>5.399999999999999E-4</v>
      </c>
      <c r="Q2873" s="13">
        <f t="shared" si="179"/>
        <v>4.7988773999999985</v>
      </c>
    </row>
    <row r="2874" spans="1:17">
      <c r="A2874" s="13" t="s">
        <v>2885</v>
      </c>
      <c r="B2874" s="13">
        <v>23.040427680000001</v>
      </c>
      <c r="C2874" s="13">
        <v>89.250816459999996</v>
      </c>
      <c r="D2874" s="13" t="s">
        <v>2219</v>
      </c>
      <c r="E2874" s="13" t="s">
        <v>5000</v>
      </c>
      <c r="F2874" s="13" t="s">
        <v>9</v>
      </c>
      <c r="G2874" s="13" t="s">
        <v>4802</v>
      </c>
      <c r="H2874" s="13" t="s">
        <v>4816</v>
      </c>
      <c r="I2874" s="13">
        <f>(Brick_Kilns_EF!$B$13*Brick_Kilns_EF!$B$11*Brick_Kilns_EF!$B$12)</f>
        <v>8886.81</v>
      </c>
      <c r="J2874" s="13">
        <f>IF(D2874="ZZ",Brick_Kilns_EF!$E$9*(0.75),Brick_Kilns_EF!$E$9)</f>
        <v>5.6055000000000005E-4</v>
      </c>
      <c r="K2874" s="13">
        <f t="shared" si="176"/>
        <v>4.9815013454999999</v>
      </c>
      <c r="L2874" s="13">
        <f>IF(D2874="ZZ", Brick_Kilns_EF!$E$6*(0.75),Brick_Kilns_EF!$E$6)</f>
        <v>3.0299999999999999E-4</v>
      </c>
      <c r="M2874" s="13">
        <f t="shared" si="177"/>
        <v>2.6927034299999999</v>
      </c>
      <c r="N2874" s="13">
        <f>IF(D2874="ZZ",Brick_Kilns_EF!$E$7*(0.75),Brick_Kilns_EF!$E$7)</f>
        <v>2.3925000000000001E-3</v>
      </c>
      <c r="O2874" s="13">
        <f t="shared" si="178"/>
        <v>21.261692924999998</v>
      </c>
      <c r="P2874" s="13">
        <f>IF(D2874="ZZ",Brick_Kilns_EF!$E$8*(0.75),Brick_Kilns_EF!$E$8)</f>
        <v>5.399999999999999E-4</v>
      </c>
      <c r="Q2874" s="13">
        <f t="shared" si="179"/>
        <v>4.7988773999999985</v>
      </c>
    </row>
    <row r="2875" spans="1:17">
      <c r="A2875" s="13" t="s">
        <v>2886</v>
      </c>
      <c r="B2875" s="13">
        <v>25.133179080000001</v>
      </c>
      <c r="C2875" s="13">
        <v>88.846031280000005</v>
      </c>
      <c r="D2875" s="13" t="s">
        <v>2219</v>
      </c>
      <c r="E2875" s="13" t="s">
        <v>5000</v>
      </c>
      <c r="F2875" s="13" t="s">
        <v>42</v>
      </c>
      <c r="G2875" s="13" t="s">
        <v>4802</v>
      </c>
      <c r="H2875" s="13" t="s">
        <v>4816</v>
      </c>
      <c r="I2875" s="13">
        <f>(Brick_Kilns_EF!$B$13*Brick_Kilns_EF!$B$11*Brick_Kilns_EF!$B$12)</f>
        <v>8886.81</v>
      </c>
      <c r="J2875" s="13">
        <f>IF(D2875="ZZ",Brick_Kilns_EF!$E$9*(0.75),Brick_Kilns_EF!$E$9)</f>
        <v>5.6055000000000005E-4</v>
      </c>
      <c r="K2875" s="13">
        <f t="shared" si="176"/>
        <v>4.9815013454999999</v>
      </c>
      <c r="L2875" s="13">
        <f>IF(D2875="ZZ", Brick_Kilns_EF!$E$6*(0.75),Brick_Kilns_EF!$E$6)</f>
        <v>3.0299999999999999E-4</v>
      </c>
      <c r="M2875" s="13">
        <f t="shared" si="177"/>
        <v>2.6927034299999999</v>
      </c>
      <c r="N2875" s="13">
        <f>IF(D2875="ZZ",Brick_Kilns_EF!$E$7*(0.75),Brick_Kilns_EF!$E$7)</f>
        <v>2.3925000000000001E-3</v>
      </c>
      <c r="O2875" s="13">
        <f t="shared" si="178"/>
        <v>21.261692924999998</v>
      </c>
      <c r="P2875" s="13">
        <f>IF(D2875="ZZ",Brick_Kilns_EF!$E$8*(0.75),Brick_Kilns_EF!$E$8)</f>
        <v>5.399999999999999E-4</v>
      </c>
      <c r="Q2875" s="13">
        <f t="shared" si="179"/>
        <v>4.7988773999999985</v>
      </c>
    </row>
    <row r="2876" spans="1:17">
      <c r="A2876" s="13" t="s">
        <v>2887</v>
      </c>
      <c r="B2876" s="13">
        <v>23.096514419999998</v>
      </c>
      <c r="C2876" s="13">
        <v>89.689165939999995</v>
      </c>
      <c r="D2876" s="13" t="s">
        <v>2219</v>
      </c>
      <c r="E2876" s="13" t="s">
        <v>5000</v>
      </c>
      <c r="F2876" s="13" t="s">
        <v>9</v>
      </c>
      <c r="G2876" s="13" t="s">
        <v>4802</v>
      </c>
      <c r="H2876" s="13" t="s">
        <v>4816</v>
      </c>
      <c r="I2876" s="13">
        <f>(Brick_Kilns_EF!$B$13*Brick_Kilns_EF!$B$11*Brick_Kilns_EF!$B$12)</f>
        <v>8886.81</v>
      </c>
      <c r="J2876" s="13">
        <f>IF(D2876="ZZ",Brick_Kilns_EF!$E$9*(0.75),Brick_Kilns_EF!$E$9)</f>
        <v>5.6055000000000005E-4</v>
      </c>
      <c r="K2876" s="13">
        <f t="shared" si="176"/>
        <v>4.9815013454999999</v>
      </c>
      <c r="L2876" s="13">
        <f>IF(D2876="ZZ", Brick_Kilns_EF!$E$6*(0.75),Brick_Kilns_EF!$E$6)</f>
        <v>3.0299999999999999E-4</v>
      </c>
      <c r="M2876" s="13">
        <f t="shared" si="177"/>
        <v>2.6927034299999999</v>
      </c>
      <c r="N2876" s="13">
        <f>IF(D2876="ZZ",Brick_Kilns_EF!$E$7*(0.75),Brick_Kilns_EF!$E$7)</f>
        <v>2.3925000000000001E-3</v>
      </c>
      <c r="O2876" s="13">
        <f t="shared" si="178"/>
        <v>21.261692924999998</v>
      </c>
      <c r="P2876" s="13">
        <f>IF(D2876="ZZ",Brick_Kilns_EF!$E$8*(0.75),Brick_Kilns_EF!$E$8)</f>
        <v>5.399999999999999E-4</v>
      </c>
      <c r="Q2876" s="13">
        <f t="shared" si="179"/>
        <v>4.7988773999999985</v>
      </c>
    </row>
    <row r="2877" spans="1:17">
      <c r="A2877" s="13" t="s">
        <v>2888</v>
      </c>
      <c r="B2877" s="13">
        <v>23.850980400000001</v>
      </c>
      <c r="C2877" s="13">
        <v>89.413279630000005</v>
      </c>
      <c r="D2877" s="13" t="s">
        <v>2219</v>
      </c>
      <c r="E2877" s="13" t="s">
        <v>5000</v>
      </c>
      <c r="F2877" s="13" t="s">
        <v>7</v>
      </c>
      <c r="G2877" s="13" t="s">
        <v>4802</v>
      </c>
      <c r="H2877" s="13" t="s">
        <v>4816</v>
      </c>
      <c r="I2877" s="13">
        <f>(Brick_Kilns_EF!$B$13*Brick_Kilns_EF!$B$11*Brick_Kilns_EF!$B$12)</f>
        <v>8886.81</v>
      </c>
      <c r="J2877" s="13">
        <f>IF(D2877="ZZ",Brick_Kilns_EF!$E$9*(0.75),Brick_Kilns_EF!$E$9)</f>
        <v>5.6055000000000005E-4</v>
      </c>
      <c r="K2877" s="13">
        <f t="shared" si="176"/>
        <v>4.9815013454999999</v>
      </c>
      <c r="L2877" s="13">
        <f>IF(D2877="ZZ", Brick_Kilns_EF!$E$6*(0.75),Brick_Kilns_EF!$E$6)</f>
        <v>3.0299999999999999E-4</v>
      </c>
      <c r="M2877" s="13">
        <f t="shared" si="177"/>
        <v>2.6927034299999999</v>
      </c>
      <c r="N2877" s="13">
        <f>IF(D2877="ZZ",Brick_Kilns_EF!$E$7*(0.75),Brick_Kilns_EF!$E$7)</f>
        <v>2.3925000000000001E-3</v>
      </c>
      <c r="O2877" s="13">
        <f t="shared" si="178"/>
        <v>21.261692924999998</v>
      </c>
      <c r="P2877" s="13">
        <f>IF(D2877="ZZ",Brick_Kilns_EF!$E$8*(0.75),Brick_Kilns_EF!$E$8)</f>
        <v>5.399999999999999E-4</v>
      </c>
      <c r="Q2877" s="13">
        <f t="shared" si="179"/>
        <v>4.7988773999999985</v>
      </c>
    </row>
    <row r="2878" spans="1:17">
      <c r="A2878" s="13" t="s">
        <v>2889</v>
      </c>
      <c r="B2878" s="13">
        <v>24.67421461</v>
      </c>
      <c r="C2878" s="13">
        <v>89.451886920000007</v>
      </c>
      <c r="D2878" s="13" t="s">
        <v>2219</v>
      </c>
      <c r="E2878" s="13" t="s">
        <v>5000</v>
      </c>
      <c r="F2878" s="13" t="s">
        <v>42</v>
      </c>
      <c r="G2878" s="13" t="s">
        <v>4802</v>
      </c>
      <c r="H2878" s="13" t="s">
        <v>4816</v>
      </c>
      <c r="I2878" s="13">
        <f>(Brick_Kilns_EF!$B$13*Brick_Kilns_EF!$B$11*Brick_Kilns_EF!$B$12)</f>
        <v>8886.81</v>
      </c>
      <c r="J2878" s="13">
        <f>IF(D2878="ZZ",Brick_Kilns_EF!$E$9*(0.75),Brick_Kilns_EF!$E$9)</f>
        <v>5.6055000000000005E-4</v>
      </c>
      <c r="K2878" s="13">
        <f t="shared" si="176"/>
        <v>4.9815013454999999</v>
      </c>
      <c r="L2878" s="13">
        <f>IF(D2878="ZZ", Brick_Kilns_EF!$E$6*(0.75),Brick_Kilns_EF!$E$6)</f>
        <v>3.0299999999999999E-4</v>
      </c>
      <c r="M2878" s="13">
        <f t="shared" si="177"/>
        <v>2.6927034299999999</v>
      </c>
      <c r="N2878" s="13">
        <f>IF(D2878="ZZ",Brick_Kilns_EF!$E$7*(0.75),Brick_Kilns_EF!$E$7)</f>
        <v>2.3925000000000001E-3</v>
      </c>
      <c r="O2878" s="13">
        <f t="shared" si="178"/>
        <v>21.261692924999998</v>
      </c>
      <c r="P2878" s="13">
        <f>IF(D2878="ZZ",Brick_Kilns_EF!$E$8*(0.75),Brick_Kilns_EF!$E$8)</f>
        <v>5.399999999999999E-4</v>
      </c>
      <c r="Q2878" s="13">
        <f t="shared" si="179"/>
        <v>4.7988773999999985</v>
      </c>
    </row>
    <row r="2879" spans="1:17">
      <c r="A2879" s="13" t="s">
        <v>2890</v>
      </c>
      <c r="B2879" s="13">
        <v>23.172985400000002</v>
      </c>
      <c r="C2879" s="13">
        <v>90.240793769999996</v>
      </c>
      <c r="D2879" s="13" t="s">
        <v>2219</v>
      </c>
      <c r="E2879" s="13" t="s">
        <v>5000</v>
      </c>
      <c r="F2879" s="13" t="s">
        <v>7</v>
      </c>
      <c r="G2879" s="13" t="s">
        <v>4802</v>
      </c>
      <c r="H2879" s="13" t="s">
        <v>4816</v>
      </c>
      <c r="I2879" s="13">
        <f>(Brick_Kilns_EF!$B$13*Brick_Kilns_EF!$B$11*Brick_Kilns_EF!$B$12)</f>
        <v>8886.81</v>
      </c>
      <c r="J2879" s="13">
        <f>IF(D2879="ZZ",Brick_Kilns_EF!$E$9*(0.75),Brick_Kilns_EF!$E$9)</f>
        <v>5.6055000000000005E-4</v>
      </c>
      <c r="K2879" s="13">
        <f t="shared" si="176"/>
        <v>4.9815013454999999</v>
      </c>
      <c r="L2879" s="13">
        <f>IF(D2879="ZZ", Brick_Kilns_EF!$E$6*(0.75),Brick_Kilns_EF!$E$6)</f>
        <v>3.0299999999999999E-4</v>
      </c>
      <c r="M2879" s="13">
        <f t="shared" si="177"/>
        <v>2.6927034299999999</v>
      </c>
      <c r="N2879" s="13">
        <f>IF(D2879="ZZ",Brick_Kilns_EF!$E$7*(0.75),Brick_Kilns_EF!$E$7)</f>
        <v>2.3925000000000001E-3</v>
      </c>
      <c r="O2879" s="13">
        <f t="shared" si="178"/>
        <v>21.261692924999998</v>
      </c>
      <c r="P2879" s="13">
        <f>IF(D2879="ZZ",Brick_Kilns_EF!$E$8*(0.75),Brick_Kilns_EF!$E$8)</f>
        <v>5.399999999999999E-4</v>
      </c>
      <c r="Q2879" s="13">
        <f t="shared" si="179"/>
        <v>4.7988773999999985</v>
      </c>
    </row>
    <row r="2880" spans="1:17">
      <c r="A2880" s="13" t="s">
        <v>2891</v>
      </c>
      <c r="B2880" s="13">
        <v>23.524626520000002</v>
      </c>
      <c r="C2880" s="13">
        <v>89.673284820000006</v>
      </c>
      <c r="D2880" s="13" t="s">
        <v>2219</v>
      </c>
      <c r="E2880" s="13" t="s">
        <v>5000</v>
      </c>
      <c r="F2880" s="13" t="s">
        <v>7</v>
      </c>
      <c r="G2880" s="13" t="s">
        <v>4802</v>
      </c>
      <c r="H2880" s="13" t="s">
        <v>4816</v>
      </c>
      <c r="I2880" s="13">
        <f>(Brick_Kilns_EF!$B$13*Brick_Kilns_EF!$B$11*Brick_Kilns_EF!$B$12)</f>
        <v>8886.81</v>
      </c>
      <c r="J2880" s="13">
        <f>IF(D2880="ZZ",Brick_Kilns_EF!$E$9*(0.75),Brick_Kilns_EF!$E$9)</f>
        <v>5.6055000000000005E-4</v>
      </c>
      <c r="K2880" s="13">
        <f t="shared" si="176"/>
        <v>4.9815013454999999</v>
      </c>
      <c r="L2880" s="13">
        <f>IF(D2880="ZZ", Brick_Kilns_EF!$E$6*(0.75),Brick_Kilns_EF!$E$6)</f>
        <v>3.0299999999999999E-4</v>
      </c>
      <c r="M2880" s="13">
        <f t="shared" si="177"/>
        <v>2.6927034299999999</v>
      </c>
      <c r="N2880" s="13">
        <f>IF(D2880="ZZ",Brick_Kilns_EF!$E$7*(0.75),Brick_Kilns_EF!$E$7)</f>
        <v>2.3925000000000001E-3</v>
      </c>
      <c r="O2880" s="13">
        <f t="shared" si="178"/>
        <v>21.261692924999998</v>
      </c>
      <c r="P2880" s="13">
        <f>IF(D2880="ZZ",Brick_Kilns_EF!$E$8*(0.75),Brick_Kilns_EF!$E$8)</f>
        <v>5.399999999999999E-4</v>
      </c>
      <c r="Q2880" s="13">
        <f t="shared" si="179"/>
        <v>4.7988773999999985</v>
      </c>
    </row>
    <row r="2881" spans="1:17">
      <c r="A2881" s="13" t="s">
        <v>2892</v>
      </c>
      <c r="B2881" s="13">
        <v>23.092465189999999</v>
      </c>
      <c r="C2881" s="13">
        <v>89.159007200000005</v>
      </c>
      <c r="D2881" s="13" t="s">
        <v>2219</v>
      </c>
      <c r="E2881" s="13" t="s">
        <v>5000</v>
      </c>
      <c r="F2881" s="13" t="s">
        <v>9</v>
      </c>
      <c r="G2881" s="13" t="s">
        <v>4802</v>
      </c>
      <c r="H2881" s="13" t="s">
        <v>4816</v>
      </c>
      <c r="I2881" s="13">
        <f>(Brick_Kilns_EF!$B$13*Brick_Kilns_EF!$B$11*Brick_Kilns_EF!$B$12)</f>
        <v>8886.81</v>
      </c>
      <c r="J2881" s="13">
        <f>IF(D2881="ZZ",Brick_Kilns_EF!$E$9*(0.75),Brick_Kilns_EF!$E$9)</f>
        <v>5.6055000000000005E-4</v>
      </c>
      <c r="K2881" s="13">
        <f t="shared" si="176"/>
        <v>4.9815013454999999</v>
      </c>
      <c r="L2881" s="13">
        <f>IF(D2881="ZZ", Brick_Kilns_EF!$E$6*(0.75),Brick_Kilns_EF!$E$6)</f>
        <v>3.0299999999999999E-4</v>
      </c>
      <c r="M2881" s="13">
        <f t="shared" si="177"/>
        <v>2.6927034299999999</v>
      </c>
      <c r="N2881" s="13">
        <f>IF(D2881="ZZ",Brick_Kilns_EF!$E$7*(0.75),Brick_Kilns_EF!$E$7)</f>
        <v>2.3925000000000001E-3</v>
      </c>
      <c r="O2881" s="13">
        <f t="shared" si="178"/>
        <v>21.261692924999998</v>
      </c>
      <c r="P2881" s="13">
        <f>IF(D2881="ZZ",Brick_Kilns_EF!$E$8*(0.75),Brick_Kilns_EF!$E$8)</f>
        <v>5.399999999999999E-4</v>
      </c>
      <c r="Q2881" s="13">
        <f t="shared" si="179"/>
        <v>4.7988773999999985</v>
      </c>
    </row>
    <row r="2882" spans="1:17">
      <c r="A2882" s="13" t="s">
        <v>2893</v>
      </c>
      <c r="B2882" s="13">
        <v>24.537165819999998</v>
      </c>
      <c r="C2882" s="13">
        <v>89.541953500000005</v>
      </c>
      <c r="D2882" s="13" t="s">
        <v>2219</v>
      </c>
      <c r="E2882" s="13" t="s">
        <v>5000</v>
      </c>
      <c r="F2882" s="13" t="s">
        <v>42</v>
      </c>
      <c r="G2882" s="13" t="s">
        <v>4802</v>
      </c>
      <c r="H2882" s="13" t="s">
        <v>4816</v>
      </c>
      <c r="I2882" s="13">
        <f>(Brick_Kilns_EF!$B$13*Brick_Kilns_EF!$B$11*Brick_Kilns_EF!$B$12)</f>
        <v>8886.81</v>
      </c>
      <c r="J2882" s="13">
        <f>IF(D2882="ZZ",Brick_Kilns_EF!$E$9*(0.75),Brick_Kilns_EF!$E$9)</f>
        <v>5.6055000000000005E-4</v>
      </c>
      <c r="K2882" s="13">
        <f t="shared" si="176"/>
        <v>4.9815013454999999</v>
      </c>
      <c r="L2882" s="13">
        <f>IF(D2882="ZZ", Brick_Kilns_EF!$E$6*(0.75),Brick_Kilns_EF!$E$6)</f>
        <v>3.0299999999999999E-4</v>
      </c>
      <c r="M2882" s="13">
        <f t="shared" si="177"/>
        <v>2.6927034299999999</v>
      </c>
      <c r="N2882" s="13">
        <f>IF(D2882="ZZ",Brick_Kilns_EF!$E$7*(0.75),Brick_Kilns_EF!$E$7)</f>
        <v>2.3925000000000001E-3</v>
      </c>
      <c r="O2882" s="13">
        <f t="shared" si="178"/>
        <v>21.261692924999998</v>
      </c>
      <c r="P2882" s="13">
        <f>IF(D2882="ZZ",Brick_Kilns_EF!$E$8*(0.75),Brick_Kilns_EF!$E$8)</f>
        <v>5.399999999999999E-4</v>
      </c>
      <c r="Q2882" s="13">
        <f t="shared" si="179"/>
        <v>4.7988773999999985</v>
      </c>
    </row>
    <row r="2883" spans="1:17">
      <c r="A2883" s="13" t="s">
        <v>2894</v>
      </c>
      <c r="B2883" s="13">
        <v>22.946952459999999</v>
      </c>
      <c r="C2883" s="13">
        <v>89.123200710000006</v>
      </c>
      <c r="D2883" s="13" t="s">
        <v>2219</v>
      </c>
      <c r="E2883" s="13" t="s">
        <v>5000</v>
      </c>
      <c r="F2883" s="13" t="s">
        <v>9</v>
      </c>
      <c r="G2883" s="13" t="s">
        <v>4802</v>
      </c>
      <c r="H2883" s="13" t="s">
        <v>4816</v>
      </c>
      <c r="I2883" s="13">
        <f>(Brick_Kilns_EF!$B$13*Brick_Kilns_EF!$B$11*Brick_Kilns_EF!$B$12)</f>
        <v>8886.81</v>
      </c>
      <c r="J2883" s="13">
        <f>IF(D2883="ZZ",Brick_Kilns_EF!$E$9*(0.75),Brick_Kilns_EF!$E$9)</f>
        <v>5.6055000000000005E-4</v>
      </c>
      <c r="K2883" s="13">
        <f t="shared" ref="K2883:K2946" si="180">I2883*J2883</f>
        <v>4.9815013454999999</v>
      </c>
      <c r="L2883" s="13">
        <f>IF(D2883="ZZ", Brick_Kilns_EF!$E$6*(0.75),Brick_Kilns_EF!$E$6)</f>
        <v>3.0299999999999999E-4</v>
      </c>
      <c r="M2883" s="13">
        <f t="shared" ref="M2883:M2946" si="181">L2883*I2883</f>
        <v>2.6927034299999999</v>
      </c>
      <c r="N2883" s="13">
        <f>IF(D2883="ZZ",Brick_Kilns_EF!$E$7*(0.75),Brick_Kilns_EF!$E$7)</f>
        <v>2.3925000000000001E-3</v>
      </c>
      <c r="O2883" s="13">
        <f t="shared" ref="O2883:O2946" si="182">I2883*N2883</f>
        <v>21.261692924999998</v>
      </c>
      <c r="P2883" s="13">
        <f>IF(D2883="ZZ",Brick_Kilns_EF!$E$8*(0.75),Brick_Kilns_EF!$E$8)</f>
        <v>5.399999999999999E-4</v>
      </c>
      <c r="Q2883" s="13">
        <f t="shared" ref="Q2883:Q2946" si="183">I2883*P2883</f>
        <v>4.7988773999999985</v>
      </c>
    </row>
    <row r="2884" spans="1:17">
      <c r="A2884" s="13" t="s">
        <v>2895</v>
      </c>
      <c r="B2884" s="13">
        <v>24.375008990000001</v>
      </c>
      <c r="C2884" s="13">
        <v>88.667960949999994</v>
      </c>
      <c r="D2884" s="13" t="s">
        <v>2219</v>
      </c>
      <c r="E2884" s="13" t="s">
        <v>5000</v>
      </c>
      <c r="F2884" s="13" t="s">
        <v>42</v>
      </c>
      <c r="G2884" s="13" t="s">
        <v>4802</v>
      </c>
      <c r="H2884" s="13" t="s">
        <v>4816</v>
      </c>
      <c r="I2884" s="13">
        <f>(Brick_Kilns_EF!$B$13*Brick_Kilns_EF!$B$11*Brick_Kilns_EF!$B$12)</f>
        <v>8886.81</v>
      </c>
      <c r="J2884" s="13">
        <f>IF(D2884="ZZ",Brick_Kilns_EF!$E$9*(0.75),Brick_Kilns_EF!$E$9)</f>
        <v>5.6055000000000005E-4</v>
      </c>
      <c r="K2884" s="13">
        <f t="shared" si="180"/>
        <v>4.9815013454999999</v>
      </c>
      <c r="L2884" s="13">
        <f>IF(D2884="ZZ", Brick_Kilns_EF!$E$6*(0.75),Brick_Kilns_EF!$E$6)</f>
        <v>3.0299999999999999E-4</v>
      </c>
      <c r="M2884" s="13">
        <f t="shared" si="181"/>
        <v>2.6927034299999999</v>
      </c>
      <c r="N2884" s="13">
        <f>IF(D2884="ZZ",Brick_Kilns_EF!$E$7*(0.75),Brick_Kilns_EF!$E$7)</f>
        <v>2.3925000000000001E-3</v>
      </c>
      <c r="O2884" s="13">
        <f t="shared" si="182"/>
        <v>21.261692924999998</v>
      </c>
      <c r="P2884" s="13">
        <f>IF(D2884="ZZ",Brick_Kilns_EF!$E$8*(0.75),Brick_Kilns_EF!$E$8)</f>
        <v>5.399999999999999E-4</v>
      </c>
      <c r="Q2884" s="13">
        <f t="shared" si="183"/>
        <v>4.7988773999999985</v>
      </c>
    </row>
    <row r="2885" spans="1:17">
      <c r="A2885" s="13" t="s">
        <v>2896</v>
      </c>
      <c r="B2885" s="13">
        <v>23.51977514</v>
      </c>
      <c r="C2885" s="13">
        <v>88.807187870000007</v>
      </c>
      <c r="D2885" s="13" t="s">
        <v>2219</v>
      </c>
      <c r="E2885" s="13" t="s">
        <v>5000</v>
      </c>
      <c r="F2885" s="13" t="s">
        <v>9</v>
      </c>
      <c r="G2885" s="13" t="s">
        <v>4802</v>
      </c>
      <c r="H2885" s="13" t="s">
        <v>4816</v>
      </c>
      <c r="I2885" s="13">
        <f>(Brick_Kilns_EF!$B$13*Brick_Kilns_EF!$B$11*Brick_Kilns_EF!$B$12)</f>
        <v>8886.81</v>
      </c>
      <c r="J2885" s="13">
        <f>IF(D2885="ZZ",Brick_Kilns_EF!$E$9*(0.75),Brick_Kilns_EF!$E$9)</f>
        <v>5.6055000000000005E-4</v>
      </c>
      <c r="K2885" s="13">
        <f t="shared" si="180"/>
        <v>4.9815013454999999</v>
      </c>
      <c r="L2885" s="13">
        <f>IF(D2885="ZZ", Brick_Kilns_EF!$E$6*(0.75),Brick_Kilns_EF!$E$6)</f>
        <v>3.0299999999999999E-4</v>
      </c>
      <c r="M2885" s="13">
        <f t="shared" si="181"/>
        <v>2.6927034299999999</v>
      </c>
      <c r="N2885" s="13">
        <f>IF(D2885="ZZ",Brick_Kilns_EF!$E$7*(0.75),Brick_Kilns_EF!$E$7)</f>
        <v>2.3925000000000001E-3</v>
      </c>
      <c r="O2885" s="13">
        <f t="shared" si="182"/>
        <v>21.261692924999998</v>
      </c>
      <c r="P2885" s="13">
        <f>IF(D2885="ZZ",Brick_Kilns_EF!$E$8*(0.75),Brick_Kilns_EF!$E$8)</f>
        <v>5.399999999999999E-4</v>
      </c>
      <c r="Q2885" s="13">
        <f t="shared" si="183"/>
        <v>4.7988773999999985</v>
      </c>
    </row>
    <row r="2886" spans="1:17">
      <c r="A2886" s="13" t="s">
        <v>2897</v>
      </c>
      <c r="B2886" s="13">
        <v>24.470646739999999</v>
      </c>
      <c r="C2886" s="13">
        <v>90.088507860000007</v>
      </c>
      <c r="D2886" s="13" t="s">
        <v>2219</v>
      </c>
      <c r="E2886" s="13" t="s">
        <v>5000</v>
      </c>
      <c r="F2886" s="13" t="s">
        <v>7</v>
      </c>
      <c r="G2886" s="13" t="s">
        <v>4802</v>
      </c>
      <c r="H2886" s="13" t="s">
        <v>4816</v>
      </c>
      <c r="I2886" s="13">
        <f>(Brick_Kilns_EF!$B$13*Brick_Kilns_EF!$B$11*Brick_Kilns_EF!$B$12)</f>
        <v>8886.81</v>
      </c>
      <c r="J2886" s="13">
        <f>IF(D2886="ZZ",Brick_Kilns_EF!$E$9*(0.75),Brick_Kilns_EF!$E$9)</f>
        <v>5.6055000000000005E-4</v>
      </c>
      <c r="K2886" s="13">
        <f t="shared" si="180"/>
        <v>4.9815013454999999</v>
      </c>
      <c r="L2886" s="13">
        <f>IF(D2886="ZZ", Brick_Kilns_EF!$E$6*(0.75),Brick_Kilns_EF!$E$6)</f>
        <v>3.0299999999999999E-4</v>
      </c>
      <c r="M2886" s="13">
        <f t="shared" si="181"/>
        <v>2.6927034299999999</v>
      </c>
      <c r="N2886" s="13">
        <f>IF(D2886="ZZ",Brick_Kilns_EF!$E$7*(0.75),Brick_Kilns_EF!$E$7)</f>
        <v>2.3925000000000001E-3</v>
      </c>
      <c r="O2886" s="13">
        <f t="shared" si="182"/>
        <v>21.261692924999998</v>
      </c>
      <c r="P2886" s="13">
        <f>IF(D2886="ZZ",Brick_Kilns_EF!$E$8*(0.75),Brick_Kilns_EF!$E$8)</f>
        <v>5.399999999999999E-4</v>
      </c>
      <c r="Q2886" s="13">
        <f t="shared" si="183"/>
        <v>4.7988773999999985</v>
      </c>
    </row>
    <row r="2887" spans="1:17">
      <c r="A2887" s="13" t="s">
        <v>2898</v>
      </c>
      <c r="B2887" s="13">
        <v>23.620438289999999</v>
      </c>
      <c r="C2887" s="13">
        <v>88.800004979999997</v>
      </c>
      <c r="D2887" s="13" t="s">
        <v>2219</v>
      </c>
      <c r="E2887" s="13" t="s">
        <v>5000</v>
      </c>
      <c r="F2887" s="13" t="s">
        <v>9</v>
      </c>
      <c r="G2887" s="13" t="s">
        <v>4802</v>
      </c>
      <c r="H2887" s="13" t="s">
        <v>4816</v>
      </c>
      <c r="I2887" s="13">
        <f>(Brick_Kilns_EF!$B$13*Brick_Kilns_EF!$B$11*Brick_Kilns_EF!$B$12)</f>
        <v>8886.81</v>
      </c>
      <c r="J2887" s="13">
        <f>IF(D2887="ZZ",Brick_Kilns_EF!$E$9*(0.75),Brick_Kilns_EF!$E$9)</f>
        <v>5.6055000000000005E-4</v>
      </c>
      <c r="K2887" s="13">
        <f t="shared" si="180"/>
        <v>4.9815013454999999</v>
      </c>
      <c r="L2887" s="13">
        <f>IF(D2887="ZZ", Brick_Kilns_EF!$E$6*(0.75),Brick_Kilns_EF!$E$6)</f>
        <v>3.0299999999999999E-4</v>
      </c>
      <c r="M2887" s="13">
        <f t="shared" si="181"/>
        <v>2.6927034299999999</v>
      </c>
      <c r="N2887" s="13">
        <f>IF(D2887="ZZ",Brick_Kilns_EF!$E$7*(0.75),Brick_Kilns_EF!$E$7)</f>
        <v>2.3925000000000001E-3</v>
      </c>
      <c r="O2887" s="13">
        <f t="shared" si="182"/>
        <v>21.261692924999998</v>
      </c>
      <c r="P2887" s="13">
        <f>IF(D2887="ZZ",Brick_Kilns_EF!$E$8*(0.75),Brick_Kilns_EF!$E$8)</f>
        <v>5.399999999999999E-4</v>
      </c>
      <c r="Q2887" s="13">
        <f t="shared" si="183"/>
        <v>4.7988773999999985</v>
      </c>
    </row>
    <row r="2888" spans="1:17">
      <c r="A2888" s="13" t="s">
        <v>2899</v>
      </c>
      <c r="B2888" s="13">
        <v>23.976270710000001</v>
      </c>
      <c r="C2888" s="13">
        <v>89.279281069999996</v>
      </c>
      <c r="D2888" s="13" t="s">
        <v>2219</v>
      </c>
      <c r="E2888" s="13" t="s">
        <v>5000</v>
      </c>
      <c r="F2888" s="13" t="s">
        <v>42</v>
      </c>
      <c r="G2888" s="13" t="s">
        <v>4802</v>
      </c>
      <c r="H2888" s="13" t="s">
        <v>4816</v>
      </c>
      <c r="I2888" s="13">
        <f>(Brick_Kilns_EF!$B$13*Brick_Kilns_EF!$B$11*Brick_Kilns_EF!$B$12)</f>
        <v>8886.81</v>
      </c>
      <c r="J2888" s="13">
        <f>IF(D2888="ZZ",Brick_Kilns_EF!$E$9*(0.75),Brick_Kilns_EF!$E$9)</f>
        <v>5.6055000000000005E-4</v>
      </c>
      <c r="K2888" s="13">
        <f t="shared" si="180"/>
        <v>4.9815013454999999</v>
      </c>
      <c r="L2888" s="13">
        <f>IF(D2888="ZZ", Brick_Kilns_EF!$E$6*(0.75),Brick_Kilns_EF!$E$6)</f>
        <v>3.0299999999999999E-4</v>
      </c>
      <c r="M2888" s="13">
        <f t="shared" si="181"/>
        <v>2.6927034299999999</v>
      </c>
      <c r="N2888" s="13">
        <f>IF(D2888="ZZ",Brick_Kilns_EF!$E$7*(0.75),Brick_Kilns_EF!$E$7)</f>
        <v>2.3925000000000001E-3</v>
      </c>
      <c r="O2888" s="13">
        <f t="shared" si="182"/>
        <v>21.261692924999998</v>
      </c>
      <c r="P2888" s="13">
        <f>IF(D2888="ZZ",Brick_Kilns_EF!$E$8*(0.75),Brick_Kilns_EF!$E$8)</f>
        <v>5.399999999999999E-4</v>
      </c>
      <c r="Q2888" s="13">
        <f t="shared" si="183"/>
        <v>4.7988773999999985</v>
      </c>
    </row>
    <row r="2889" spans="1:17">
      <c r="A2889" s="13" t="s">
        <v>2900</v>
      </c>
      <c r="B2889" s="13">
        <v>23.974139040000001</v>
      </c>
      <c r="C2889" s="13">
        <v>89.282409310000006</v>
      </c>
      <c r="D2889" s="13" t="s">
        <v>2219</v>
      </c>
      <c r="E2889" s="13" t="s">
        <v>5000</v>
      </c>
      <c r="F2889" s="13" t="s">
        <v>42</v>
      </c>
      <c r="G2889" s="13" t="s">
        <v>4802</v>
      </c>
      <c r="H2889" s="13" t="s">
        <v>4816</v>
      </c>
      <c r="I2889" s="13">
        <f>(Brick_Kilns_EF!$B$13*Brick_Kilns_EF!$B$11*Brick_Kilns_EF!$B$12)</f>
        <v>8886.81</v>
      </c>
      <c r="J2889" s="13">
        <f>IF(D2889="ZZ",Brick_Kilns_EF!$E$9*(0.75),Brick_Kilns_EF!$E$9)</f>
        <v>5.6055000000000005E-4</v>
      </c>
      <c r="K2889" s="13">
        <f t="shared" si="180"/>
        <v>4.9815013454999999</v>
      </c>
      <c r="L2889" s="13">
        <f>IF(D2889="ZZ", Brick_Kilns_EF!$E$6*(0.75),Brick_Kilns_EF!$E$6)</f>
        <v>3.0299999999999999E-4</v>
      </c>
      <c r="M2889" s="13">
        <f t="shared" si="181"/>
        <v>2.6927034299999999</v>
      </c>
      <c r="N2889" s="13">
        <f>IF(D2889="ZZ",Brick_Kilns_EF!$E$7*(0.75),Brick_Kilns_EF!$E$7)</f>
        <v>2.3925000000000001E-3</v>
      </c>
      <c r="O2889" s="13">
        <f t="shared" si="182"/>
        <v>21.261692924999998</v>
      </c>
      <c r="P2889" s="13">
        <f>IF(D2889="ZZ",Brick_Kilns_EF!$E$8*(0.75),Brick_Kilns_EF!$E$8)</f>
        <v>5.399999999999999E-4</v>
      </c>
      <c r="Q2889" s="13">
        <f t="shared" si="183"/>
        <v>4.7988773999999985</v>
      </c>
    </row>
    <row r="2890" spans="1:17">
      <c r="A2890" s="13" t="s">
        <v>2901</v>
      </c>
      <c r="B2890" s="13">
        <v>23.976134550000001</v>
      </c>
      <c r="C2890" s="13">
        <v>89.281092439999995</v>
      </c>
      <c r="D2890" s="13" t="s">
        <v>2219</v>
      </c>
      <c r="E2890" s="13" t="s">
        <v>5000</v>
      </c>
      <c r="F2890" s="13" t="s">
        <v>42</v>
      </c>
      <c r="G2890" s="13" t="s">
        <v>4802</v>
      </c>
      <c r="H2890" s="13" t="s">
        <v>4816</v>
      </c>
      <c r="I2890" s="13">
        <f>(Brick_Kilns_EF!$B$13*Brick_Kilns_EF!$B$11*Brick_Kilns_EF!$B$12)</f>
        <v>8886.81</v>
      </c>
      <c r="J2890" s="13">
        <f>IF(D2890="ZZ",Brick_Kilns_EF!$E$9*(0.75),Brick_Kilns_EF!$E$9)</f>
        <v>5.6055000000000005E-4</v>
      </c>
      <c r="K2890" s="13">
        <f t="shared" si="180"/>
        <v>4.9815013454999999</v>
      </c>
      <c r="L2890" s="13">
        <f>IF(D2890="ZZ", Brick_Kilns_EF!$E$6*(0.75),Brick_Kilns_EF!$E$6)</f>
        <v>3.0299999999999999E-4</v>
      </c>
      <c r="M2890" s="13">
        <f t="shared" si="181"/>
        <v>2.6927034299999999</v>
      </c>
      <c r="N2890" s="13">
        <f>IF(D2890="ZZ",Brick_Kilns_EF!$E$7*(0.75),Brick_Kilns_EF!$E$7)</f>
        <v>2.3925000000000001E-3</v>
      </c>
      <c r="O2890" s="13">
        <f t="shared" si="182"/>
        <v>21.261692924999998</v>
      </c>
      <c r="P2890" s="13">
        <f>IF(D2890="ZZ",Brick_Kilns_EF!$E$8*(0.75),Brick_Kilns_EF!$E$8)</f>
        <v>5.399999999999999E-4</v>
      </c>
      <c r="Q2890" s="13">
        <f t="shared" si="183"/>
        <v>4.7988773999999985</v>
      </c>
    </row>
    <row r="2891" spans="1:17">
      <c r="A2891" s="13" t="s">
        <v>2902</v>
      </c>
      <c r="B2891" s="13">
        <v>23.054941679999999</v>
      </c>
      <c r="C2891" s="13">
        <v>88.925442669999995</v>
      </c>
      <c r="D2891" s="13" t="s">
        <v>2219</v>
      </c>
      <c r="E2891" s="13" t="s">
        <v>5000</v>
      </c>
      <c r="F2891" s="13" t="s">
        <v>9</v>
      </c>
      <c r="G2891" s="13" t="s">
        <v>4802</v>
      </c>
      <c r="H2891" s="13" t="s">
        <v>4816</v>
      </c>
      <c r="I2891" s="13">
        <f>(Brick_Kilns_EF!$B$13*Brick_Kilns_EF!$B$11*Brick_Kilns_EF!$B$12)</f>
        <v>8886.81</v>
      </c>
      <c r="J2891" s="13">
        <f>IF(D2891="ZZ",Brick_Kilns_EF!$E$9*(0.75),Brick_Kilns_EF!$E$9)</f>
        <v>5.6055000000000005E-4</v>
      </c>
      <c r="K2891" s="13">
        <f t="shared" si="180"/>
        <v>4.9815013454999999</v>
      </c>
      <c r="L2891" s="13">
        <f>IF(D2891="ZZ", Brick_Kilns_EF!$E$6*(0.75),Brick_Kilns_EF!$E$6)</f>
        <v>3.0299999999999999E-4</v>
      </c>
      <c r="M2891" s="13">
        <f t="shared" si="181"/>
        <v>2.6927034299999999</v>
      </c>
      <c r="N2891" s="13">
        <f>IF(D2891="ZZ",Brick_Kilns_EF!$E$7*(0.75),Brick_Kilns_EF!$E$7)</f>
        <v>2.3925000000000001E-3</v>
      </c>
      <c r="O2891" s="13">
        <f t="shared" si="182"/>
        <v>21.261692924999998</v>
      </c>
      <c r="P2891" s="13">
        <f>IF(D2891="ZZ",Brick_Kilns_EF!$E$8*(0.75),Brick_Kilns_EF!$E$8)</f>
        <v>5.399999999999999E-4</v>
      </c>
      <c r="Q2891" s="13">
        <f t="shared" si="183"/>
        <v>4.7988773999999985</v>
      </c>
    </row>
    <row r="2892" spans="1:17">
      <c r="A2892" s="13" t="s">
        <v>2903</v>
      </c>
      <c r="B2892" s="13">
        <v>23.3422427</v>
      </c>
      <c r="C2892" s="13">
        <v>89.683481529999995</v>
      </c>
      <c r="D2892" s="13" t="s">
        <v>2219</v>
      </c>
      <c r="E2892" s="13" t="s">
        <v>5000</v>
      </c>
      <c r="F2892" s="13" t="s">
        <v>7</v>
      </c>
      <c r="G2892" s="13" t="s">
        <v>4802</v>
      </c>
      <c r="H2892" s="13" t="s">
        <v>4816</v>
      </c>
      <c r="I2892" s="13">
        <f>(Brick_Kilns_EF!$B$13*Brick_Kilns_EF!$B$11*Brick_Kilns_EF!$B$12)</f>
        <v>8886.81</v>
      </c>
      <c r="J2892" s="13">
        <f>IF(D2892="ZZ",Brick_Kilns_EF!$E$9*(0.75),Brick_Kilns_EF!$E$9)</f>
        <v>5.6055000000000005E-4</v>
      </c>
      <c r="K2892" s="13">
        <f t="shared" si="180"/>
        <v>4.9815013454999999</v>
      </c>
      <c r="L2892" s="13">
        <f>IF(D2892="ZZ", Brick_Kilns_EF!$E$6*(0.75),Brick_Kilns_EF!$E$6)</f>
        <v>3.0299999999999999E-4</v>
      </c>
      <c r="M2892" s="13">
        <f t="shared" si="181"/>
        <v>2.6927034299999999</v>
      </c>
      <c r="N2892" s="13">
        <f>IF(D2892="ZZ",Brick_Kilns_EF!$E$7*(0.75),Brick_Kilns_EF!$E$7)</f>
        <v>2.3925000000000001E-3</v>
      </c>
      <c r="O2892" s="13">
        <f t="shared" si="182"/>
        <v>21.261692924999998</v>
      </c>
      <c r="P2892" s="13">
        <f>IF(D2892="ZZ",Brick_Kilns_EF!$E$8*(0.75),Brick_Kilns_EF!$E$8)</f>
        <v>5.399999999999999E-4</v>
      </c>
      <c r="Q2892" s="13">
        <f t="shared" si="183"/>
        <v>4.7988773999999985</v>
      </c>
    </row>
    <row r="2893" spans="1:17">
      <c r="A2893" s="13" t="s">
        <v>2904</v>
      </c>
      <c r="B2893" s="13">
        <v>23.710730359999999</v>
      </c>
      <c r="C2893" s="13">
        <v>90.095647349999993</v>
      </c>
      <c r="D2893" s="13" t="s">
        <v>2219</v>
      </c>
      <c r="E2893" s="13" t="s">
        <v>5000</v>
      </c>
      <c r="F2893" s="13" t="s">
        <v>7</v>
      </c>
      <c r="G2893" s="13" t="s">
        <v>4802</v>
      </c>
      <c r="H2893" s="13" t="s">
        <v>4816</v>
      </c>
      <c r="I2893" s="13">
        <f>(Brick_Kilns_EF!$B$13*Brick_Kilns_EF!$B$11*Brick_Kilns_EF!$B$12)</f>
        <v>8886.81</v>
      </c>
      <c r="J2893" s="13">
        <f>IF(D2893="ZZ",Brick_Kilns_EF!$E$9*(0.75),Brick_Kilns_EF!$E$9)</f>
        <v>5.6055000000000005E-4</v>
      </c>
      <c r="K2893" s="13">
        <f t="shared" si="180"/>
        <v>4.9815013454999999</v>
      </c>
      <c r="L2893" s="13">
        <f>IF(D2893="ZZ", Brick_Kilns_EF!$E$6*(0.75),Brick_Kilns_EF!$E$6)</f>
        <v>3.0299999999999999E-4</v>
      </c>
      <c r="M2893" s="13">
        <f t="shared" si="181"/>
        <v>2.6927034299999999</v>
      </c>
      <c r="N2893" s="13">
        <f>IF(D2893="ZZ",Brick_Kilns_EF!$E$7*(0.75),Brick_Kilns_EF!$E$7)</f>
        <v>2.3925000000000001E-3</v>
      </c>
      <c r="O2893" s="13">
        <f t="shared" si="182"/>
        <v>21.261692924999998</v>
      </c>
      <c r="P2893" s="13">
        <f>IF(D2893="ZZ",Brick_Kilns_EF!$E$8*(0.75),Brick_Kilns_EF!$E$8)</f>
        <v>5.399999999999999E-4</v>
      </c>
      <c r="Q2893" s="13">
        <f t="shared" si="183"/>
        <v>4.7988773999999985</v>
      </c>
    </row>
    <row r="2894" spans="1:17">
      <c r="A2894" s="13" t="s">
        <v>2905</v>
      </c>
      <c r="B2894" s="13">
        <v>22.961760819999999</v>
      </c>
      <c r="C2894" s="13">
        <v>89.224053600000005</v>
      </c>
      <c r="D2894" s="13" t="s">
        <v>2219</v>
      </c>
      <c r="E2894" s="13" t="s">
        <v>5000</v>
      </c>
      <c r="F2894" s="13" t="s">
        <v>9</v>
      </c>
      <c r="G2894" s="13" t="s">
        <v>4802</v>
      </c>
      <c r="H2894" s="13" t="s">
        <v>4816</v>
      </c>
      <c r="I2894" s="13">
        <f>(Brick_Kilns_EF!$B$13*Brick_Kilns_EF!$B$11*Brick_Kilns_EF!$B$12)</f>
        <v>8886.81</v>
      </c>
      <c r="J2894" s="13">
        <f>IF(D2894="ZZ",Brick_Kilns_EF!$E$9*(0.75),Brick_Kilns_EF!$E$9)</f>
        <v>5.6055000000000005E-4</v>
      </c>
      <c r="K2894" s="13">
        <f t="shared" si="180"/>
        <v>4.9815013454999999</v>
      </c>
      <c r="L2894" s="13">
        <f>IF(D2894="ZZ", Brick_Kilns_EF!$E$6*(0.75),Brick_Kilns_EF!$E$6)</f>
        <v>3.0299999999999999E-4</v>
      </c>
      <c r="M2894" s="13">
        <f t="shared" si="181"/>
        <v>2.6927034299999999</v>
      </c>
      <c r="N2894" s="13">
        <f>IF(D2894="ZZ",Brick_Kilns_EF!$E$7*(0.75),Brick_Kilns_EF!$E$7)</f>
        <v>2.3925000000000001E-3</v>
      </c>
      <c r="O2894" s="13">
        <f t="shared" si="182"/>
        <v>21.261692924999998</v>
      </c>
      <c r="P2894" s="13">
        <f>IF(D2894="ZZ",Brick_Kilns_EF!$E$8*(0.75),Brick_Kilns_EF!$E$8)</f>
        <v>5.399999999999999E-4</v>
      </c>
      <c r="Q2894" s="13">
        <f t="shared" si="183"/>
        <v>4.7988773999999985</v>
      </c>
    </row>
    <row r="2895" spans="1:17">
      <c r="A2895" s="13" t="s">
        <v>2906</v>
      </c>
      <c r="B2895" s="13">
        <v>23.781175000000001</v>
      </c>
      <c r="C2895" s="13">
        <v>88.932438739999995</v>
      </c>
      <c r="D2895" s="13" t="s">
        <v>2219</v>
      </c>
      <c r="E2895" s="13" t="s">
        <v>5000</v>
      </c>
      <c r="F2895" s="13" t="s">
        <v>9</v>
      </c>
      <c r="G2895" s="13" t="s">
        <v>4802</v>
      </c>
      <c r="H2895" s="13" t="s">
        <v>4816</v>
      </c>
      <c r="I2895" s="13">
        <f>(Brick_Kilns_EF!$B$13*Brick_Kilns_EF!$B$11*Brick_Kilns_EF!$B$12)</f>
        <v>8886.81</v>
      </c>
      <c r="J2895" s="13">
        <f>IF(D2895="ZZ",Brick_Kilns_EF!$E$9*(0.75),Brick_Kilns_EF!$E$9)</f>
        <v>5.6055000000000005E-4</v>
      </c>
      <c r="K2895" s="13">
        <f t="shared" si="180"/>
        <v>4.9815013454999999</v>
      </c>
      <c r="L2895" s="13">
        <f>IF(D2895="ZZ", Brick_Kilns_EF!$E$6*(0.75),Brick_Kilns_EF!$E$6)</f>
        <v>3.0299999999999999E-4</v>
      </c>
      <c r="M2895" s="13">
        <f t="shared" si="181"/>
        <v>2.6927034299999999</v>
      </c>
      <c r="N2895" s="13">
        <f>IF(D2895="ZZ",Brick_Kilns_EF!$E$7*(0.75),Brick_Kilns_EF!$E$7)</f>
        <v>2.3925000000000001E-3</v>
      </c>
      <c r="O2895" s="13">
        <f t="shared" si="182"/>
        <v>21.261692924999998</v>
      </c>
      <c r="P2895" s="13">
        <f>IF(D2895="ZZ",Brick_Kilns_EF!$E$8*(0.75),Brick_Kilns_EF!$E$8)</f>
        <v>5.399999999999999E-4</v>
      </c>
      <c r="Q2895" s="13">
        <f t="shared" si="183"/>
        <v>4.7988773999999985</v>
      </c>
    </row>
    <row r="2896" spans="1:17">
      <c r="A2896" s="13" t="s">
        <v>2907</v>
      </c>
      <c r="B2896" s="13">
        <v>23.88932337</v>
      </c>
      <c r="C2896" s="13">
        <v>90.212211890000006</v>
      </c>
      <c r="D2896" s="13" t="s">
        <v>2219</v>
      </c>
      <c r="E2896" s="13" t="s">
        <v>5000</v>
      </c>
      <c r="F2896" s="13" t="s">
        <v>7</v>
      </c>
      <c r="G2896" s="13" t="s">
        <v>4802</v>
      </c>
      <c r="H2896" s="13" t="s">
        <v>4816</v>
      </c>
      <c r="I2896" s="13">
        <f>(Brick_Kilns_EF!$B$13*Brick_Kilns_EF!$B$11*Brick_Kilns_EF!$B$12)</f>
        <v>8886.81</v>
      </c>
      <c r="J2896" s="13">
        <f>IF(D2896="ZZ",Brick_Kilns_EF!$E$9*(0.75),Brick_Kilns_EF!$E$9)</f>
        <v>5.6055000000000005E-4</v>
      </c>
      <c r="K2896" s="13">
        <f t="shared" si="180"/>
        <v>4.9815013454999999</v>
      </c>
      <c r="L2896" s="13">
        <f>IF(D2896="ZZ", Brick_Kilns_EF!$E$6*(0.75),Brick_Kilns_EF!$E$6)</f>
        <v>3.0299999999999999E-4</v>
      </c>
      <c r="M2896" s="13">
        <f t="shared" si="181"/>
        <v>2.6927034299999999</v>
      </c>
      <c r="N2896" s="13">
        <f>IF(D2896="ZZ",Brick_Kilns_EF!$E$7*(0.75),Brick_Kilns_EF!$E$7)</f>
        <v>2.3925000000000001E-3</v>
      </c>
      <c r="O2896" s="13">
        <f t="shared" si="182"/>
        <v>21.261692924999998</v>
      </c>
      <c r="P2896" s="13">
        <f>IF(D2896="ZZ",Brick_Kilns_EF!$E$8*(0.75),Brick_Kilns_EF!$E$8)</f>
        <v>5.399999999999999E-4</v>
      </c>
      <c r="Q2896" s="13">
        <f t="shared" si="183"/>
        <v>4.7988773999999985</v>
      </c>
    </row>
    <row r="2897" spans="1:17">
      <c r="A2897" s="13" t="s">
        <v>2908</v>
      </c>
      <c r="B2897" s="13">
        <v>23.221045950000001</v>
      </c>
      <c r="C2897" s="13">
        <v>90.471222429999997</v>
      </c>
      <c r="D2897" s="13" t="s">
        <v>2219</v>
      </c>
      <c r="E2897" s="13" t="s">
        <v>5000</v>
      </c>
      <c r="F2897" s="13" t="s">
        <v>7</v>
      </c>
      <c r="G2897" s="13" t="s">
        <v>4802</v>
      </c>
      <c r="H2897" s="13" t="s">
        <v>4816</v>
      </c>
      <c r="I2897" s="13">
        <f>(Brick_Kilns_EF!$B$13*Brick_Kilns_EF!$B$11*Brick_Kilns_EF!$B$12)</f>
        <v>8886.81</v>
      </c>
      <c r="J2897" s="13">
        <f>IF(D2897="ZZ",Brick_Kilns_EF!$E$9*(0.75),Brick_Kilns_EF!$E$9)</f>
        <v>5.6055000000000005E-4</v>
      </c>
      <c r="K2897" s="13">
        <f t="shared" si="180"/>
        <v>4.9815013454999999</v>
      </c>
      <c r="L2897" s="13">
        <f>IF(D2897="ZZ", Brick_Kilns_EF!$E$6*(0.75),Brick_Kilns_EF!$E$6)</f>
        <v>3.0299999999999999E-4</v>
      </c>
      <c r="M2897" s="13">
        <f t="shared" si="181"/>
        <v>2.6927034299999999</v>
      </c>
      <c r="N2897" s="13">
        <f>IF(D2897="ZZ",Brick_Kilns_EF!$E$7*(0.75),Brick_Kilns_EF!$E$7)</f>
        <v>2.3925000000000001E-3</v>
      </c>
      <c r="O2897" s="13">
        <f t="shared" si="182"/>
        <v>21.261692924999998</v>
      </c>
      <c r="P2897" s="13">
        <f>IF(D2897="ZZ",Brick_Kilns_EF!$E$8*(0.75),Brick_Kilns_EF!$E$8)</f>
        <v>5.399999999999999E-4</v>
      </c>
      <c r="Q2897" s="13">
        <f t="shared" si="183"/>
        <v>4.7988773999999985</v>
      </c>
    </row>
    <row r="2898" spans="1:17">
      <c r="A2898" s="13" t="s">
        <v>2909</v>
      </c>
      <c r="B2898" s="13">
        <v>23.748316110000001</v>
      </c>
      <c r="C2898" s="13">
        <v>90.007337840000005</v>
      </c>
      <c r="D2898" s="13" t="s">
        <v>2219</v>
      </c>
      <c r="E2898" s="13" t="s">
        <v>5000</v>
      </c>
      <c r="F2898" s="13" t="s">
        <v>7</v>
      </c>
      <c r="G2898" s="13" t="s">
        <v>4802</v>
      </c>
      <c r="H2898" s="13" t="s">
        <v>4816</v>
      </c>
      <c r="I2898" s="13">
        <f>(Brick_Kilns_EF!$B$13*Brick_Kilns_EF!$B$11*Brick_Kilns_EF!$B$12)</f>
        <v>8886.81</v>
      </c>
      <c r="J2898" s="13">
        <f>IF(D2898="ZZ",Brick_Kilns_EF!$E$9*(0.75),Brick_Kilns_EF!$E$9)</f>
        <v>5.6055000000000005E-4</v>
      </c>
      <c r="K2898" s="13">
        <f t="shared" si="180"/>
        <v>4.9815013454999999</v>
      </c>
      <c r="L2898" s="13">
        <f>IF(D2898="ZZ", Brick_Kilns_EF!$E$6*(0.75),Brick_Kilns_EF!$E$6)</f>
        <v>3.0299999999999999E-4</v>
      </c>
      <c r="M2898" s="13">
        <f t="shared" si="181"/>
        <v>2.6927034299999999</v>
      </c>
      <c r="N2898" s="13">
        <f>IF(D2898="ZZ",Brick_Kilns_EF!$E$7*(0.75),Brick_Kilns_EF!$E$7)</f>
        <v>2.3925000000000001E-3</v>
      </c>
      <c r="O2898" s="13">
        <f t="shared" si="182"/>
        <v>21.261692924999998</v>
      </c>
      <c r="P2898" s="13">
        <f>IF(D2898="ZZ",Brick_Kilns_EF!$E$8*(0.75),Brick_Kilns_EF!$E$8)</f>
        <v>5.399999999999999E-4</v>
      </c>
      <c r="Q2898" s="13">
        <f t="shared" si="183"/>
        <v>4.7988773999999985</v>
      </c>
    </row>
    <row r="2899" spans="1:17">
      <c r="A2899" s="13" t="s">
        <v>2910</v>
      </c>
      <c r="B2899" s="13">
        <v>22.984050549999999</v>
      </c>
      <c r="C2899" s="13">
        <v>89.563049109999994</v>
      </c>
      <c r="D2899" s="13" t="s">
        <v>2219</v>
      </c>
      <c r="E2899" s="13" t="s">
        <v>5000</v>
      </c>
      <c r="F2899" s="13" t="s">
        <v>9</v>
      </c>
      <c r="G2899" s="13" t="s">
        <v>4802</v>
      </c>
      <c r="H2899" s="13" t="s">
        <v>4816</v>
      </c>
      <c r="I2899" s="13">
        <f>(Brick_Kilns_EF!$B$13*Brick_Kilns_EF!$B$11*Brick_Kilns_EF!$B$12)</f>
        <v>8886.81</v>
      </c>
      <c r="J2899" s="13">
        <f>IF(D2899="ZZ",Brick_Kilns_EF!$E$9*(0.75),Brick_Kilns_EF!$E$9)</f>
        <v>5.6055000000000005E-4</v>
      </c>
      <c r="K2899" s="13">
        <f t="shared" si="180"/>
        <v>4.9815013454999999</v>
      </c>
      <c r="L2899" s="13">
        <f>IF(D2899="ZZ", Brick_Kilns_EF!$E$6*(0.75),Brick_Kilns_EF!$E$6)</f>
        <v>3.0299999999999999E-4</v>
      </c>
      <c r="M2899" s="13">
        <f t="shared" si="181"/>
        <v>2.6927034299999999</v>
      </c>
      <c r="N2899" s="13">
        <f>IF(D2899="ZZ",Brick_Kilns_EF!$E$7*(0.75),Brick_Kilns_EF!$E$7)</f>
        <v>2.3925000000000001E-3</v>
      </c>
      <c r="O2899" s="13">
        <f t="shared" si="182"/>
        <v>21.261692924999998</v>
      </c>
      <c r="P2899" s="13">
        <f>IF(D2899="ZZ",Brick_Kilns_EF!$E$8*(0.75),Brick_Kilns_EF!$E$8)</f>
        <v>5.399999999999999E-4</v>
      </c>
      <c r="Q2899" s="13">
        <f t="shared" si="183"/>
        <v>4.7988773999999985</v>
      </c>
    </row>
    <row r="2900" spans="1:17">
      <c r="A2900" s="13" t="s">
        <v>2911</v>
      </c>
      <c r="B2900" s="13">
        <v>23.473434529999999</v>
      </c>
      <c r="C2900" s="13">
        <v>88.869886199999996</v>
      </c>
      <c r="D2900" s="13" t="s">
        <v>2219</v>
      </c>
      <c r="E2900" s="13" t="s">
        <v>5000</v>
      </c>
      <c r="F2900" s="13" t="s">
        <v>9</v>
      </c>
      <c r="G2900" s="13" t="s">
        <v>4802</v>
      </c>
      <c r="H2900" s="13" t="s">
        <v>4816</v>
      </c>
      <c r="I2900" s="13">
        <f>(Brick_Kilns_EF!$B$13*Brick_Kilns_EF!$B$11*Brick_Kilns_EF!$B$12)</f>
        <v>8886.81</v>
      </c>
      <c r="J2900" s="13">
        <f>IF(D2900="ZZ",Brick_Kilns_EF!$E$9*(0.75),Brick_Kilns_EF!$E$9)</f>
        <v>5.6055000000000005E-4</v>
      </c>
      <c r="K2900" s="13">
        <f t="shared" si="180"/>
        <v>4.9815013454999999</v>
      </c>
      <c r="L2900" s="13">
        <f>IF(D2900="ZZ", Brick_Kilns_EF!$E$6*(0.75),Brick_Kilns_EF!$E$6)</f>
        <v>3.0299999999999999E-4</v>
      </c>
      <c r="M2900" s="13">
        <f t="shared" si="181"/>
        <v>2.6927034299999999</v>
      </c>
      <c r="N2900" s="13">
        <f>IF(D2900="ZZ",Brick_Kilns_EF!$E$7*(0.75),Brick_Kilns_EF!$E$7)</f>
        <v>2.3925000000000001E-3</v>
      </c>
      <c r="O2900" s="13">
        <f t="shared" si="182"/>
        <v>21.261692924999998</v>
      </c>
      <c r="P2900" s="13">
        <f>IF(D2900="ZZ",Brick_Kilns_EF!$E$8*(0.75),Brick_Kilns_EF!$E$8)</f>
        <v>5.399999999999999E-4</v>
      </c>
      <c r="Q2900" s="13">
        <f t="shared" si="183"/>
        <v>4.7988773999999985</v>
      </c>
    </row>
    <row r="2901" spans="1:17">
      <c r="A2901" s="13" t="s">
        <v>2912</v>
      </c>
      <c r="B2901" s="13">
        <v>23.30297672</v>
      </c>
      <c r="C2901" s="13">
        <v>89.261658080000004</v>
      </c>
      <c r="D2901" s="13" t="s">
        <v>2219</v>
      </c>
      <c r="E2901" s="13" t="s">
        <v>5000</v>
      </c>
      <c r="F2901" s="13" t="s">
        <v>9</v>
      </c>
      <c r="G2901" s="13" t="s">
        <v>4802</v>
      </c>
      <c r="H2901" s="13" t="s">
        <v>4816</v>
      </c>
      <c r="I2901" s="13">
        <f>(Brick_Kilns_EF!$B$13*Brick_Kilns_EF!$B$11*Brick_Kilns_EF!$B$12)</f>
        <v>8886.81</v>
      </c>
      <c r="J2901" s="13">
        <f>IF(D2901="ZZ",Brick_Kilns_EF!$E$9*(0.75),Brick_Kilns_EF!$E$9)</f>
        <v>5.6055000000000005E-4</v>
      </c>
      <c r="K2901" s="13">
        <f t="shared" si="180"/>
        <v>4.9815013454999999</v>
      </c>
      <c r="L2901" s="13">
        <f>IF(D2901="ZZ", Brick_Kilns_EF!$E$6*(0.75),Brick_Kilns_EF!$E$6)</f>
        <v>3.0299999999999999E-4</v>
      </c>
      <c r="M2901" s="13">
        <f t="shared" si="181"/>
        <v>2.6927034299999999</v>
      </c>
      <c r="N2901" s="13">
        <f>IF(D2901="ZZ",Brick_Kilns_EF!$E$7*(0.75),Brick_Kilns_EF!$E$7)</f>
        <v>2.3925000000000001E-3</v>
      </c>
      <c r="O2901" s="13">
        <f t="shared" si="182"/>
        <v>21.261692924999998</v>
      </c>
      <c r="P2901" s="13">
        <f>IF(D2901="ZZ",Brick_Kilns_EF!$E$8*(0.75),Brick_Kilns_EF!$E$8)</f>
        <v>5.399999999999999E-4</v>
      </c>
      <c r="Q2901" s="13">
        <f t="shared" si="183"/>
        <v>4.7988773999999985</v>
      </c>
    </row>
    <row r="2902" spans="1:17">
      <c r="A2902" s="13" t="s">
        <v>2913</v>
      </c>
      <c r="B2902" s="13">
        <v>23.61350749</v>
      </c>
      <c r="C2902" s="13">
        <v>90.421934230000005</v>
      </c>
      <c r="D2902" s="13" t="s">
        <v>2219</v>
      </c>
      <c r="E2902" s="13" t="s">
        <v>5000</v>
      </c>
      <c r="F2902" s="13" t="s">
        <v>7</v>
      </c>
      <c r="G2902" s="13" t="s">
        <v>4802</v>
      </c>
      <c r="H2902" s="13" t="s">
        <v>4816</v>
      </c>
      <c r="I2902" s="13">
        <f>(Brick_Kilns_EF!$B$13*Brick_Kilns_EF!$B$11*Brick_Kilns_EF!$B$12)</f>
        <v>8886.81</v>
      </c>
      <c r="J2902" s="13">
        <f>IF(D2902="ZZ",Brick_Kilns_EF!$E$9*(0.75),Brick_Kilns_EF!$E$9)</f>
        <v>5.6055000000000005E-4</v>
      </c>
      <c r="K2902" s="13">
        <f t="shared" si="180"/>
        <v>4.9815013454999999</v>
      </c>
      <c r="L2902" s="13">
        <f>IF(D2902="ZZ", Brick_Kilns_EF!$E$6*(0.75),Brick_Kilns_EF!$E$6)</f>
        <v>3.0299999999999999E-4</v>
      </c>
      <c r="M2902" s="13">
        <f t="shared" si="181"/>
        <v>2.6927034299999999</v>
      </c>
      <c r="N2902" s="13">
        <f>IF(D2902="ZZ",Brick_Kilns_EF!$E$7*(0.75),Brick_Kilns_EF!$E$7)</f>
        <v>2.3925000000000001E-3</v>
      </c>
      <c r="O2902" s="13">
        <f t="shared" si="182"/>
        <v>21.261692924999998</v>
      </c>
      <c r="P2902" s="13">
        <f>IF(D2902="ZZ",Brick_Kilns_EF!$E$8*(0.75),Brick_Kilns_EF!$E$8)</f>
        <v>5.399999999999999E-4</v>
      </c>
      <c r="Q2902" s="13">
        <f t="shared" si="183"/>
        <v>4.7988773999999985</v>
      </c>
    </row>
    <row r="2903" spans="1:17">
      <c r="A2903" s="13" t="s">
        <v>2914</v>
      </c>
      <c r="B2903" s="13">
        <v>24.922338939999999</v>
      </c>
      <c r="C2903" s="13">
        <v>88.717693550000007</v>
      </c>
      <c r="D2903" s="13" t="s">
        <v>2219</v>
      </c>
      <c r="E2903" s="13" t="s">
        <v>5000</v>
      </c>
      <c r="F2903" s="13" t="s">
        <v>42</v>
      </c>
      <c r="G2903" s="13" t="s">
        <v>4802</v>
      </c>
      <c r="H2903" s="13" t="s">
        <v>4816</v>
      </c>
      <c r="I2903" s="13">
        <f>(Brick_Kilns_EF!$B$13*Brick_Kilns_EF!$B$11*Brick_Kilns_EF!$B$12)</f>
        <v>8886.81</v>
      </c>
      <c r="J2903" s="13">
        <f>IF(D2903="ZZ",Brick_Kilns_EF!$E$9*(0.75),Brick_Kilns_EF!$E$9)</f>
        <v>5.6055000000000005E-4</v>
      </c>
      <c r="K2903" s="13">
        <f t="shared" si="180"/>
        <v>4.9815013454999999</v>
      </c>
      <c r="L2903" s="13">
        <f>IF(D2903="ZZ", Brick_Kilns_EF!$E$6*(0.75),Brick_Kilns_EF!$E$6)</f>
        <v>3.0299999999999999E-4</v>
      </c>
      <c r="M2903" s="13">
        <f t="shared" si="181"/>
        <v>2.6927034299999999</v>
      </c>
      <c r="N2903" s="13">
        <f>IF(D2903="ZZ",Brick_Kilns_EF!$E$7*(0.75),Brick_Kilns_EF!$E$7)</f>
        <v>2.3925000000000001E-3</v>
      </c>
      <c r="O2903" s="13">
        <f t="shared" si="182"/>
        <v>21.261692924999998</v>
      </c>
      <c r="P2903" s="13">
        <f>IF(D2903="ZZ",Brick_Kilns_EF!$E$8*(0.75),Brick_Kilns_EF!$E$8)</f>
        <v>5.399999999999999E-4</v>
      </c>
      <c r="Q2903" s="13">
        <f t="shared" si="183"/>
        <v>4.7988773999999985</v>
      </c>
    </row>
    <row r="2904" spans="1:17">
      <c r="A2904" s="13" t="s">
        <v>2915</v>
      </c>
      <c r="B2904" s="13">
        <v>23.399295460000001</v>
      </c>
      <c r="C2904" s="13">
        <v>89.064679130000002</v>
      </c>
      <c r="D2904" s="13" t="s">
        <v>2219</v>
      </c>
      <c r="E2904" s="13" t="s">
        <v>5000</v>
      </c>
      <c r="F2904" s="13" t="s">
        <v>9</v>
      </c>
      <c r="G2904" s="13" t="s">
        <v>4802</v>
      </c>
      <c r="H2904" s="13" t="s">
        <v>4816</v>
      </c>
      <c r="I2904" s="13">
        <f>(Brick_Kilns_EF!$B$13*Brick_Kilns_EF!$B$11*Brick_Kilns_EF!$B$12)</f>
        <v>8886.81</v>
      </c>
      <c r="J2904" s="13">
        <f>IF(D2904="ZZ",Brick_Kilns_EF!$E$9*(0.75),Brick_Kilns_EF!$E$9)</f>
        <v>5.6055000000000005E-4</v>
      </c>
      <c r="K2904" s="13">
        <f t="shared" si="180"/>
        <v>4.9815013454999999</v>
      </c>
      <c r="L2904" s="13">
        <f>IF(D2904="ZZ", Brick_Kilns_EF!$E$6*(0.75),Brick_Kilns_EF!$E$6)</f>
        <v>3.0299999999999999E-4</v>
      </c>
      <c r="M2904" s="13">
        <f t="shared" si="181"/>
        <v>2.6927034299999999</v>
      </c>
      <c r="N2904" s="13">
        <f>IF(D2904="ZZ",Brick_Kilns_EF!$E$7*(0.75),Brick_Kilns_EF!$E$7)</f>
        <v>2.3925000000000001E-3</v>
      </c>
      <c r="O2904" s="13">
        <f t="shared" si="182"/>
        <v>21.261692924999998</v>
      </c>
      <c r="P2904" s="13">
        <f>IF(D2904="ZZ",Brick_Kilns_EF!$E$8*(0.75),Brick_Kilns_EF!$E$8)</f>
        <v>5.399999999999999E-4</v>
      </c>
      <c r="Q2904" s="13">
        <f t="shared" si="183"/>
        <v>4.7988773999999985</v>
      </c>
    </row>
    <row r="2905" spans="1:17">
      <c r="A2905" s="13" t="s">
        <v>2916</v>
      </c>
      <c r="B2905" s="13">
        <v>23.61999896</v>
      </c>
      <c r="C2905" s="13">
        <v>90.441012029999996</v>
      </c>
      <c r="D2905" s="13" t="s">
        <v>2219</v>
      </c>
      <c r="E2905" s="13" t="s">
        <v>5000</v>
      </c>
      <c r="F2905" s="13" t="s">
        <v>7</v>
      </c>
      <c r="G2905" s="13" t="s">
        <v>4802</v>
      </c>
      <c r="H2905" s="13" t="s">
        <v>4816</v>
      </c>
      <c r="I2905" s="13">
        <f>(Brick_Kilns_EF!$B$13*Brick_Kilns_EF!$B$11*Brick_Kilns_EF!$B$12)</f>
        <v>8886.81</v>
      </c>
      <c r="J2905" s="13">
        <f>IF(D2905="ZZ",Brick_Kilns_EF!$E$9*(0.75),Brick_Kilns_EF!$E$9)</f>
        <v>5.6055000000000005E-4</v>
      </c>
      <c r="K2905" s="13">
        <f t="shared" si="180"/>
        <v>4.9815013454999999</v>
      </c>
      <c r="L2905" s="13">
        <f>IF(D2905="ZZ", Brick_Kilns_EF!$E$6*(0.75),Brick_Kilns_EF!$E$6)</f>
        <v>3.0299999999999999E-4</v>
      </c>
      <c r="M2905" s="13">
        <f t="shared" si="181"/>
        <v>2.6927034299999999</v>
      </c>
      <c r="N2905" s="13">
        <f>IF(D2905="ZZ",Brick_Kilns_EF!$E$7*(0.75),Brick_Kilns_EF!$E$7)</f>
        <v>2.3925000000000001E-3</v>
      </c>
      <c r="O2905" s="13">
        <f t="shared" si="182"/>
        <v>21.261692924999998</v>
      </c>
      <c r="P2905" s="13">
        <f>IF(D2905="ZZ",Brick_Kilns_EF!$E$8*(0.75),Brick_Kilns_EF!$E$8)</f>
        <v>5.399999999999999E-4</v>
      </c>
      <c r="Q2905" s="13">
        <f t="shared" si="183"/>
        <v>4.7988773999999985</v>
      </c>
    </row>
    <row r="2906" spans="1:17">
      <c r="A2906" s="13" t="s">
        <v>2917</v>
      </c>
      <c r="B2906" s="13">
        <v>23.62086759</v>
      </c>
      <c r="C2906" s="13">
        <v>90.442264410000007</v>
      </c>
      <c r="D2906" s="13" t="s">
        <v>2219</v>
      </c>
      <c r="E2906" s="13" t="s">
        <v>5000</v>
      </c>
      <c r="F2906" s="13" t="s">
        <v>7</v>
      </c>
      <c r="G2906" s="13" t="s">
        <v>4802</v>
      </c>
      <c r="H2906" s="13" t="s">
        <v>4816</v>
      </c>
      <c r="I2906" s="13">
        <f>(Brick_Kilns_EF!$B$13*Brick_Kilns_EF!$B$11*Brick_Kilns_EF!$B$12)</f>
        <v>8886.81</v>
      </c>
      <c r="J2906" s="13">
        <f>IF(D2906="ZZ",Brick_Kilns_EF!$E$9*(0.75),Brick_Kilns_EF!$E$9)</f>
        <v>5.6055000000000005E-4</v>
      </c>
      <c r="K2906" s="13">
        <f t="shared" si="180"/>
        <v>4.9815013454999999</v>
      </c>
      <c r="L2906" s="13">
        <f>IF(D2906="ZZ", Brick_Kilns_EF!$E$6*(0.75),Brick_Kilns_EF!$E$6)</f>
        <v>3.0299999999999999E-4</v>
      </c>
      <c r="M2906" s="13">
        <f t="shared" si="181"/>
        <v>2.6927034299999999</v>
      </c>
      <c r="N2906" s="13">
        <f>IF(D2906="ZZ",Brick_Kilns_EF!$E$7*(0.75),Brick_Kilns_EF!$E$7)</f>
        <v>2.3925000000000001E-3</v>
      </c>
      <c r="O2906" s="13">
        <f t="shared" si="182"/>
        <v>21.261692924999998</v>
      </c>
      <c r="P2906" s="13">
        <f>IF(D2906="ZZ",Brick_Kilns_EF!$E$8*(0.75),Brick_Kilns_EF!$E$8)</f>
        <v>5.399999999999999E-4</v>
      </c>
      <c r="Q2906" s="13">
        <f t="shared" si="183"/>
        <v>4.7988773999999985</v>
      </c>
    </row>
    <row r="2907" spans="1:17">
      <c r="A2907" s="13" t="s">
        <v>2918</v>
      </c>
      <c r="B2907" s="13">
        <v>23.62144511</v>
      </c>
      <c r="C2907" s="13">
        <v>90.443000780000006</v>
      </c>
      <c r="D2907" s="13" t="s">
        <v>2219</v>
      </c>
      <c r="E2907" s="13" t="s">
        <v>5000</v>
      </c>
      <c r="F2907" s="13" t="s">
        <v>7</v>
      </c>
      <c r="G2907" s="13" t="s">
        <v>4802</v>
      </c>
      <c r="H2907" s="13" t="s">
        <v>4816</v>
      </c>
      <c r="I2907" s="13">
        <f>(Brick_Kilns_EF!$B$13*Brick_Kilns_EF!$B$11*Brick_Kilns_EF!$B$12)</f>
        <v>8886.81</v>
      </c>
      <c r="J2907" s="13">
        <f>IF(D2907="ZZ",Brick_Kilns_EF!$E$9*(0.75),Brick_Kilns_EF!$E$9)</f>
        <v>5.6055000000000005E-4</v>
      </c>
      <c r="K2907" s="13">
        <f t="shared" si="180"/>
        <v>4.9815013454999999</v>
      </c>
      <c r="L2907" s="13">
        <f>IF(D2907="ZZ", Brick_Kilns_EF!$E$6*(0.75),Brick_Kilns_EF!$E$6)</f>
        <v>3.0299999999999999E-4</v>
      </c>
      <c r="M2907" s="13">
        <f t="shared" si="181"/>
        <v>2.6927034299999999</v>
      </c>
      <c r="N2907" s="13">
        <f>IF(D2907="ZZ",Brick_Kilns_EF!$E$7*(0.75),Brick_Kilns_EF!$E$7)</f>
        <v>2.3925000000000001E-3</v>
      </c>
      <c r="O2907" s="13">
        <f t="shared" si="182"/>
        <v>21.261692924999998</v>
      </c>
      <c r="P2907" s="13">
        <f>IF(D2907="ZZ",Brick_Kilns_EF!$E$8*(0.75),Brick_Kilns_EF!$E$8)</f>
        <v>5.399999999999999E-4</v>
      </c>
      <c r="Q2907" s="13">
        <f t="shared" si="183"/>
        <v>4.7988773999999985</v>
      </c>
    </row>
    <row r="2908" spans="1:17">
      <c r="A2908" s="13" t="s">
        <v>2919</v>
      </c>
      <c r="B2908" s="13">
        <v>23.62350636</v>
      </c>
      <c r="C2908" s="13">
        <v>90.441786030000003</v>
      </c>
      <c r="D2908" s="13" t="s">
        <v>2219</v>
      </c>
      <c r="E2908" s="13" t="s">
        <v>5000</v>
      </c>
      <c r="F2908" s="13" t="s">
        <v>7</v>
      </c>
      <c r="G2908" s="13" t="s">
        <v>4802</v>
      </c>
      <c r="H2908" s="13" t="s">
        <v>4816</v>
      </c>
      <c r="I2908" s="13">
        <f>(Brick_Kilns_EF!$B$13*Brick_Kilns_EF!$B$11*Brick_Kilns_EF!$B$12)</f>
        <v>8886.81</v>
      </c>
      <c r="J2908" s="13">
        <f>IF(D2908="ZZ",Brick_Kilns_EF!$E$9*(0.75),Brick_Kilns_EF!$E$9)</f>
        <v>5.6055000000000005E-4</v>
      </c>
      <c r="K2908" s="13">
        <f t="shared" si="180"/>
        <v>4.9815013454999999</v>
      </c>
      <c r="L2908" s="13">
        <f>IF(D2908="ZZ", Brick_Kilns_EF!$E$6*(0.75),Brick_Kilns_EF!$E$6)</f>
        <v>3.0299999999999999E-4</v>
      </c>
      <c r="M2908" s="13">
        <f t="shared" si="181"/>
        <v>2.6927034299999999</v>
      </c>
      <c r="N2908" s="13">
        <f>IF(D2908="ZZ",Brick_Kilns_EF!$E$7*(0.75),Brick_Kilns_EF!$E$7)</f>
        <v>2.3925000000000001E-3</v>
      </c>
      <c r="O2908" s="13">
        <f t="shared" si="182"/>
        <v>21.261692924999998</v>
      </c>
      <c r="P2908" s="13">
        <f>IF(D2908="ZZ",Brick_Kilns_EF!$E$8*(0.75),Brick_Kilns_EF!$E$8)</f>
        <v>5.399999999999999E-4</v>
      </c>
      <c r="Q2908" s="13">
        <f t="shared" si="183"/>
        <v>4.7988773999999985</v>
      </c>
    </row>
    <row r="2909" spans="1:17">
      <c r="A2909" s="13" t="s">
        <v>2920</v>
      </c>
      <c r="B2909" s="13">
        <v>23.285311979999999</v>
      </c>
      <c r="C2909" s="13">
        <v>89.681817800000005</v>
      </c>
      <c r="D2909" s="13" t="s">
        <v>2219</v>
      </c>
      <c r="E2909" s="13" t="s">
        <v>5000</v>
      </c>
      <c r="F2909" s="13" t="s">
        <v>7</v>
      </c>
      <c r="G2909" s="13" t="s">
        <v>4802</v>
      </c>
      <c r="H2909" s="13" t="s">
        <v>4816</v>
      </c>
      <c r="I2909" s="13">
        <f>(Brick_Kilns_EF!$B$13*Brick_Kilns_EF!$B$11*Brick_Kilns_EF!$B$12)</f>
        <v>8886.81</v>
      </c>
      <c r="J2909" s="13">
        <f>IF(D2909="ZZ",Brick_Kilns_EF!$E$9*(0.75),Brick_Kilns_EF!$E$9)</f>
        <v>5.6055000000000005E-4</v>
      </c>
      <c r="K2909" s="13">
        <f t="shared" si="180"/>
        <v>4.9815013454999999</v>
      </c>
      <c r="L2909" s="13">
        <f>IF(D2909="ZZ", Brick_Kilns_EF!$E$6*(0.75),Brick_Kilns_EF!$E$6)</f>
        <v>3.0299999999999999E-4</v>
      </c>
      <c r="M2909" s="13">
        <f t="shared" si="181"/>
        <v>2.6927034299999999</v>
      </c>
      <c r="N2909" s="13">
        <f>IF(D2909="ZZ",Brick_Kilns_EF!$E$7*(0.75),Brick_Kilns_EF!$E$7)</f>
        <v>2.3925000000000001E-3</v>
      </c>
      <c r="O2909" s="13">
        <f t="shared" si="182"/>
        <v>21.261692924999998</v>
      </c>
      <c r="P2909" s="13">
        <f>IF(D2909="ZZ",Brick_Kilns_EF!$E$8*(0.75),Brick_Kilns_EF!$E$8)</f>
        <v>5.399999999999999E-4</v>
      </c>
      <c r="Q2909" s="13">
        <f t="shared" si="183"/>
        <v>4.7988773999999985</v>
      </c>
    </row>
    <row r="2910" spans="1:17">
      <c r="A2910" s="13" t="s">
        <v>2921</v>
      </c>
      <c r="B2910" s="13">
        <v>22.98563476</v>
      </c>
      <c r="C2910" s="13">
        <v>88.888722900000005</v>
      </c>
      <c r="D2910" s="13" t="s">
        <v>2219</v>
      </c>
      <c r="E2910" s="13" t="s">
        <v>5000</v>
      </c>
      <c r="F2910" s="13" t="s">
        <v>9</v>
      </c>
      <c r="G2910" s="13" t="s">
        <v>4802</v>
      </c>
      <c r="H2910" s="13" t="s">
        <v>4816</v>
      </c>
      <c r="I2910" s="13">
        <f>(Brick_Kilns_EF!$B$13*Brick_Kilns_EF!$B$11*Brick_Kilns_EF!$B$12)</f>
        <v>8886.81</v>
      </c>
      <c r="J2910" s="13">
        <f>IF(D2910="ZZ",Brick_Kilns_EF!$E$9*(0.75),Brick_Kilns_EF!$E$9)</f>
        <v>5.6055000000000005E-4</v>
      </c>
      <c r="K2910" s="13">
        <f t="shared" si="180"/>
        <v>4.9815013454999999</v>
      </c>
      <c r="L2910" s="13">
        <f>IF(D2910="ZZ", Brick_Kilns_EF!$E$6*(0.75),Brick_Kilns_EF!$E$6)</f>
        <v>3.0299999999999999E-4</v>
      </c>
      <c r="M2910" s="13">
        <f t="shared" si="181"/>
        <v>2.6927034299999999</v>
      </c>
      <c r="N2910" s="13">
        <f>IF(D2910="ZZ",Brick_Kilns_EF!$E$7*(0.75),Brick_Kilns_EF!$E$7)</f>
        <v>2.3925000000000001E-3</v>
      </c>
      <c r="O2910" s="13">
        <f t="shared" si="182"/>
        <v>21.261692924999998</v>
      </c>
      <c r="P2910" s="13">
        <f>IF(D2910="ZZ",Brick_Kilns_EF!$E$8*(0.75),Brick_Kilns_EF!$E$8)</f>
        <v>5.399999999999999E-4</v>
      </c>
      <c r="Q2910" s="13">
        <f t="shared" si="183"/>
        <v>4.7988773999999985</v>
      </c>
    </row>
    <row r="2911" spans="1:17">
      <c r="A2911" s="13" t="s">
        <v>2922</v>
      </c>
      <c r="B2911" s="13">
        <v>23.67214525</v>
      </c>
      <c r="C2911" s="13">
        <v>89.706196300000002</v>
      </c>
      <c r="D2911" s="13" t="s">
        <v>2219</v>
      </c>
      <c r="E2911" s="13" t="s">
        <v>5000</v>
      </c>
      <c r="F2911" s="13" t="s">
        <v>7</v>
      </c>
      <c r="G2911" s="13" t="s">
        <v>4802</v>
      </c>
      <c r="H2911" s="13" t="s">
        <v>4816</v>
      </c>
      <c r="I2911" s="13">
        <f>(Brick_Kilns_EF!$B$13*Brick_Kilns_EF!$B$11*Brick_Kilns_EF!$B$12)</f>
        <v>8886.81</v>
      </c>
      <c r="J2911" s="13">
        <f>IF(D2911="ZZ",Brick_Kilns_EF!$E$9*(0.75),Brick_Kilns_EF!$E$9)</f>
        <v>5.6055000000000005E-4</v>
      </c>
      <c r="K2911" s="13">
        <f t="shared" si="180"/>
        <v>4.9815013454999999</v>
      </c>
      <c r="L2911" s="13">
        <f>IF(D2911="ZZ", Brick_Kilns_EF!$E$6*(0.75),Brick_Kilns_EF!$E$6)</f>
        <v>3.0299999999999999E-4</v>
      </c>
      <c r="M2911" s="13">
        <f t="shared" si="181"/>
        <v>2.6927034299999999</v>
      </c>
      <c r="N2911" s="13">
        <f>IF(D2911="ZZ",Brick_Kilns_EF!$E$7*(0.75),Brick_Kilns_EF!$E$7)</f>
        <v>2.3925000000000001E-3</v>
      </c>
      <c r="O2911" s="13">
        <f t="shared" si="182"/>
        <v>21.261692924999998</v>
      </c>
      <c r="P2911" s="13">
        <f>IF(D2911="ZZ",Brick_Kilns_EF!$E$8*(0.75),Brick_Kilns_EF!$E$8)</f>
        <v>5.399999999999999E-4</v>
      </c>
      <c r="Q2911" s="13">
        <f t="shared" si="183"/>
        <v>4.7988773999999985</v>
      </c>
    </row>
    <row r="2912" spans="1:17">
      <c r="A2912" s="13" t="s">
        <v>2923</v>
      </c>
      <c r="B2912" s="13">
        <v>23.88458468</v>
      </c>
      <c r="C2912" s="13">
        <v>90.341511429999997</v>
      </c>
      <c r="D2912" s="13" t="s">
        <v>2219</v>
      </c>
      <c r="E2912" s="13" t="s">
        <v>5000</v>
      </c>
      <c r="F2912" s="13" t="s">
        <v>7</v>
      </c>
      <c r="G2912" s="13" t="s">
        <v>4802</v>
      </c>
      <c r="H2912" s="13" t="s">
        <v>4816</v>
      </c>
      <c r="I2912" s="13">
        <f>(Brick_Kilns_EF!$B$13*Brick_Kilns_EF!$B$11*Brick_Kilns_EF!$B$12)</f>
        <v>8886.81</v>
      </c>
      <c r="J2912" s="13">
        <f>IF(D2912="ZZ",Brick_Kilns_EF!$E$9*(0.75),Brick_Kilns_EF!$E$9)</f>
        <v>5.6055000000000005E-4</v>
      </c>
      <c r="K2912" s="13">
        <f t="shared" si="180"/>
        <v>4.9815013454999999</v>
      </c>
      <c r="L2912" s="13">
        <f>IF(D2912="ZZ", Brick_Kilns_EF!$E$6*(0.75),Brick_Kilns_EF!$E$6)</f>
        <v>3.0299999999999999E-4</v>
      </c>
      <c r="M2912" s="13">
        <f t="shared" si="181"/>
        <v>2.6927034299999999</v>
      </c>
      <c r="N2912" s="13">
        <f>IF(D2912="ZZ",Brick_Kilns_EF!$E$7*(0.75),Brick_Kilns_EF!$E$7)</f>
        <v>2.3925000000000001E-3</v>
      </c>
      <c r="O2912" s="13">
        <f t="shared" si="182"/>
        <v>21.261692924999998</v>
      </c>
      <c r="P2912" s="13">
        <f>IF(D2912="ZZ",Brick_Kilns_EF!$E$8*(0.75),Brick_Kilns_EF!$E$8)</f>
        <v>5.399999999999999E-4</v>
      </c>
      <c r="Q2912" s="13">
        <f t="shared" si="183"/>
        <v>4.7988773999999985</v>
      </c>
    </row>
    <row r="2913" spans="1:17">
      <c r="A2913" s="13" t="s">
        <v>2924</v>
      </c>
      <c r="B2913" s="13">
        <v>22.999402979999999</v>
      </c>
      <c r="C2913" s="13">
        <v>89.081539019999994</v>
      </c>
      <c r="D2913" s="13" t="s">
        <v>2219</v>
      </c>
      <c r="E2913" s="13" t="s">
        <v>5000</v>
      </c>
      <c r="F2913" s="13" t="s">
        <v>9</v>
      </c>
      <c r="G2913" s="13" t="s">
        <v>4802</v>
      </c>
      <c r="H2913" s="13" t="s">
        <v>4816</v>
      </c>
      <c r="I2913" s="13">
        <f>(Brick_Kilns_EF!$B$13*Brick_Kilns_EF!$B$11*Brick_Kilns_EF!$B$12)</f>
        <v>8886.81</v>
      </c>
      <c r="J2913" s="13">
        <f>IF(D2913="ZZ",Brick_Kilns_EF!$E$9*(0.75),Brick_Kilns_EF!$E$9)</f>
        <v>5.6055000000000005E-4</v>
      </c>
      <c r="K2913" s="13">
        <f t="shared" si="180"/>
        <v>4.9815013454999999</v>
      </c>
      <c r="L2913" s="13">
        <f>IF(D2913="ZZ", Brick_Kilns_EF!$E$6*(0.75),Brick_Kilns_EF!$E$6)</f>
        <v>3.0299999999999999E-4</v>
      </c>
      <c r="M2913" s="13">
        <f t="shared" si="181"/>
        <v>2.6927034299999999</v>
      </c>
      <c r="N2913" s="13">
        <f>IF(D2913="ZZ",Brick_Kilns_EF!$E$7*(0.75),Brick_Kilns_EF!$E$7)</f>
        <v>2.3925000000000001E-3</v>
      </c>
      <c r="O2913" s="13">
        <f t="shared" si="182"/>
        <v>21.261692924999998</v>
      </c>
      <c r="P2913" s="13">
        <f>IF(D2913="ZZ",Brick_Kilns_EF!$E$8*(0.75),Brick_Kilns_EF!$E$8)</f>
        <v>5.399999999999999E-4</v>
      </c>
      <c r="Q2913" s="13">
        <f t="shared" si="183"/>
        <v>4.7988773999999985</v>
      </c>
    </row>
    <row r="2914" spans="1:17">
      <c r="A2914" s="13" t="s">
        <v>2925</v>
      </c>
      <c r="B2914" s="13">
        <v>23.353305670000001</v>
      </c>
      <c r="C2914" s="13">
        <v>89.344909860000001</v>
      </c>
      <c r="D2914" s="13" t="s">
        <v>2219</v>
      </c>
      <c r="E2914" s="13" t="s">
        <v>5000</v>
      </c>
      <c r="F2914" s="13" t="s">
        <v>9</v>
      </c>
      <c r="G2914" s="13" t="s">
        <v>4802</v>
      </c>
      <c r="H2914" s="13" t="s">
        <v>4816</v>
      </c>
      <c r="I2914" s="13">
        <f>(Brick_Kilns_EF!$B$13*Brick_Kilns_EF!$B$11*Brick_Kilns_EF!$B$12)</f>
        <v>8886.81</v>
      </c>
      <c r="J2914" s="13">
        <f>IF(D2914="ZZ",Brick_Kilns_EF!$E$9*(0.75),Brick_Kilns_EF!$E$9)</f>
        <v>5.6055000000000005E-4</v>
      </c>
      <c r="K2914" s="13">
        <f t="shared" si="180"/>
        <v>4.9815013454999999</v>
      </c>
      <c r="L2914" s="13">
        <f>IF(D2914="ZZ", Brick_Kilns_EF!$E$6*(0.75),Brick_Kilns_EF!$E$6)</f>
        <v>3.0299999999999999E-4</v>
      </c>
      <c r="M2914" s="13">
        <f t="shared" si="181"/>
        <v>2.6927034299999999</v>
      </c>
      <c r="N2914" s="13">
        <f>IF(D2914="ZZ",Brick_Kilns_EF!$E$7*(0.75),Brick_Kilns_EF!$E$7)</f>
        <v>2.3925000000000001E-3</v>
      </c>
      <c r="O2914" s="13">
        <f t="shared" si="182"/>
        <v>21.261692924999998</v>
      </c>
      <c r="P2914" s="13">
        <f>IF(D2914="ZZ",Brick_Kilns_EF!$E$8*(0.75),Brick_Kilns_EF!$E$8)</f>
        <v>5.399999999999999E-4</v>
      </c>
      <c r="Q2914" s="13">
        <f t="shared" si="183"/>
        <v>4.7988773999999985</v>
      </c>
    </row>
    <row r="2915" spans="1:17">
      <c r="A2915" s="13" t="s">
        <v>2926</v>
      </c>
      <c r="B2915" s="13">
        <v>23.28493825</v>
      </c>
      <c r="C2915" s="13">
        <v>88.759076309999998</v>
      </c>
      <c r="D2915" s="13" t="s">
        <v>2219</v>
      </c>
      <c r="E2915" s="13" t="s">
        <v>5000</v>
      </c>
      <c r="F2915" s="13" t="s">
        <v>9</v>
      </c>
      <c r="G2915" s="13" t="s">
        <v>4802</v>
      </c>
      <c r="H2915" s="13" t="s">
        <v>4816</v>
      </c>
      <c r="I2915" s="13">
        <f>(Brick_Kilns_EF!$B$13*Brick_Kilns_EF!$B$11*Brick_Kilns_EF!$B$12)</f>
        <v>8886.81</v>
      </c>
      <c r="J2915" s="13">
        <f>IF(D2915="ZZ",Brick_Kilns_EF!$E$9*(0.75),Brick_Kilns_EF!$E$9)</f>
        <v>5.6055000000000005E-4</v>
      </c>
      <c r="K2915" s="13">
        <f t="shared" si="180"/>
        <v>4.9815013454999999</v>
      </c>
      <c r="L2915" s="13">
        <f>IF(D2915="ZZ", Brick_Kilns_EF!$E$6*(0.75),Brick_Kilns_EF!$E$6)</f>
        <v>3.0299999999999999E-4</v>
      </c>
      <c r="M2915" s="13">
        <f t="shared" si="181"/>
        <v>2.6927034299999999</v>
      </c>
      <c r="N2915" s="13">
        <f>IF(D2915="ZZ",Brick_Kilns_EF!$E$7*(0.75),Brick_Kilns_EF!$E$7)</f>
        <v>2.3925000000000001E-3</v>
      </c>
      <c r="O2915" s="13">
        <f t="shared" si="182"/>
        <v>21.261692924999998</v>
      </c>
      <c r="P2915" s="13">
        <f>IF(D2915="ZZ",Brick_Kilns_EF!$E$8*(0.75),Brick_Kilns_EF!$E$8)</f>
        <v>5.399999999999999E-4</v>
      </c>
      <c r="Q2915" s="13">
        <f t="shared" si="183"/>
        <v>4.7988773999999985</v>
      </c>
    </row>
    <row r="2916" spans="1:17">
      <c r="A2916" s="13" t="s">
        <v>2927</v>
      </c>
      <c r="B2916" s="13">
        <v>23.286675509999998</v>
      </c>
      <c r="C2916" s="13">
        <v>88.760129809999995</v>
      </c>
      <c r="D2916" s="13" t="s">
        <v>2219</v>
      </c>
      <c r="E2916" s="13" t="s">
        <v>5000</v>
      </c>
      <c r="F2916" s="13" t="s">
        <v>9</v>
      </c>
      <c r="G2916" s="13" t="s">
        <v>4802</v>
      </c>
      <c r="H2916" s="13" t="s">
        <v>4816</v>
      </c>
      <c r="I2916" s="13">
        <f>(Brick_Kilns_EF!$B$13*Brick_Kilns_EF!$B$11*Brick_Kilns_EF!$B$12)</f>
        <v>8886.81</v>
      </c>
      <c r="J2916" s="13">
        <f>IF(D2916="ZZ",Brick_Kilns_EF!$E$9*(0.75),Brick_Kilns_EF!$E$9)</f>
        <v>5.6055000000000005E-4</v>
      </c>
      <c r="K2916" s="13">
        <f t="shared" si="180"/>
        <v>4.9815013454999999</v>
      </c>
      <c r="L2916" s="13">
        <f>IF(D2916="ZZ", Brick_Kilns_EF!$E$6*(0.75),Brick_Kilns_EF!$E$6)</f>
        <v>3.0299999999999999E-4</v>
      </c>
      <c r="M2916" s="13">
        <f t="shared" si="181"/>
        <v>2.6927034299999999</v>
      </c>
      <c r="N2916" s="13">
        <f>IF(D2916="ZZ",Brick_Kilns_EF!$E$7*(0.75),Brick_Kilns_EF!$E$7)</f>
        <v>2.3925000000000001E-3</v>
      </c>
      <c r="O2916" s="13">
        <f t="shared" si="182"/>
        <v>21.261692924999998</v>
      </c>
      <c r="P2916" s="13">
        <f>IF(D2916="ZZ",Brick_Kilns_EF!$E$8*(0.75),Brick_Kilns_EF!$E$8)</f>
        <v>5.399999999999999E-4</v>
      </c>
      <c r="Q2916" s="13">
        <f t="shared" si="183"/>
        <v>4.7988773999999985</v>
      </c>
    </row>
    <row r="2917" spans="1:17">
      <c r="A2917" s="13" t="s">
        <v>2928</v>
      </c>
      <c r="B2917" s="13">
        <v>23.906793579999999</v>
      </c>
      <c r="C2917" s="13">
        <v>90.121010299999995</v>
      </c>
      <c r="D2917" s="13" t="s">
        <v>2219</v>
      </c>
      <c r="E2917" s="13" t="s">
        <v>5000</v>
      </c>
      <c r="F2917" s="13" t="s">
        <v>7</v>
      </c>
      <c r="G2917" s="13" t="s">
        <v>4802</v>
      </c>
      <c r="H2917" s="13" t="s">
        <v>4816</v>
      </c>
      <c r="I2917" s="13">
        <f>(Brick_Kilns_EF!$B$13*Brick_Kilns_EF!$B$11*Brick_Kilns_EF!$B$12)</f>
        <v>8886.81</v>
      </c>
      <c r="J2917" s="13">
        <f>IF(D2917="ZZ",Brick_Kilns_EF!$E$9*(0.75),Brick_Kilns_EF!$E$9)</f>
        <v>5.6055000000000005E-4</v>
      </c>
      <c r="K2917" s="13">
        <f t="shared" si="180"/>
        <v>4.9815013454999999</v>
      </c>
      <c r="L2917" s="13">
        <f>IF(D2917="ZZ", Brick_Kilns_EF!$E$6*(0.75),Brick_Kilns_EF!$E$6)</f>
        <v>3.0299999999999999E-4</v>
      </c>
      <c r="M2917" s="13">
        <f t="shared" si="181"/>
        <v>2.6927034299999999</v>
      </c>
      <c r="N2917" s="13">
        <f>IF(D2917="ZZ",Brick_Kilns_EF!$E$7*(0.75),Brick_Kilns_EF!$E$7)</f>
        <v>2.3925000000000001E-3</v>
      </c>
      <c r="O2917" s="13">
        <f t="shared" si="182"/>
        <v>21.261692924999998</v>
      </c>
      <c r="P2917" s="13">
        <f>IF(D2917="ZZ",Brick_Kilns_EF!$E$8*(0.75),Brick_Kilns_EF!$E$8)</f>
        <v>5.399999999999999E-4</v>
      </c>
      <c r="Q2917" s="13">
        <f t="shared" si="183"/>
        <v>4.7988773999999985</v>
      </c>
    </row>
    <row r="2918" spans="1:17">
      <c r="A2918" s="13" t="s">
        <v>2929</v>
      </c>
      <c r="B2918" s="13">
        <v>23.750869300000002</v>
      </c>
      <c r="C2918" s="13">
        <v>90.200300010000007</v>
      </c>
      <c r="D2918" s="13" t="s">
        <v>2219</v>
      </c>
      <c r="E2918" s="13" t="s">
        <v>5000</v>
      </c>
      <c r="F2918" s="13" t="s">
        <v>7</v>
      </c>
      <c r="G2918" s="13" t="s">
        <v>4802</v>
      </c>
      <c r="H2918" s="13" t="s">
        <v>4816</v>
      </c>
      <c r="I2918" s="13">
        <f>(Brick_Kilns_EF!$B$13*Brick_Kilns_EF!$B$11*Brick_Kilns_EF!$B$12)</f>
        <v>8886.81</v>
      </c>
      <c r="J2918" s="13">
        <f>IF(D2918="ZZ",Brick_Kilns_EF!$E$9*(0.75),Brick_Kilns_EF!$E$9)</f>
        <v>5.6055000000000005E-4</v>
      </c>
      <c r="K2918" s="13">
        <f t="shared" si="180"/>
        <v>4.9815013454999999</v>
      </c>
      <c r="L2918" s="13">
        <f>IF(D2918="ZZ", Brick_Kilns_EF!$E$6*(0.75),Brick_Kilns_EF!$E$6)</f>
        <v>3.0299999999999999E-4</v>
      </c>
      <c r="M2918" s="13">
        <f t="shared" si="181"/>
        <v>2.6927034299999999</v>
      </c>
      <c r="N2918" s="13">
        <f>IF(D2918="ZZ",Brick_Kilns_EF!$E$7*(0.75),Brick_Kilns_EF!$E$7)</f>
        <v>2.3925000000000001E-3</v>
      </c>
      <c r="O2918" s="13">
        <f t="shared" si="182"/>
        <v>21.261692924999998</v>
      </c>
      <c r="P2918" s="13">
        <f>IF(D2918="ZZ",Brick_Kilns_EF!$E$8*(0.75),Brick_Kilns_EF!$E$8)</f>
        <v>5.399999999999999E-4</v>
      </c>
      <c r="Q2918" s="13">
        <f t="shared" si="183"/>
        <v>4.7988773999999985</v>
      </c>
    </row>
    <row r="2919" spans="1:17">
      <c r="A2919" s="13" t="s">
        <v>2930</v>
      </c>
      <c r="B2919" s="13">
        <v>23.61918223</v>
      </c>
      <c r="C2919" s="13">
        <v>89.862931900000007</v>
      </c>
      <c r="D2919" s="13" t="s">
        <v>2219</v>
      </c>
      <c r="E2919" s="13" t="s">
        <v>5000</v>
      </c>
      <c r="F2919" s="13" t="s">
        <v>7</v>
      </c>
      <c r="G2919" s="13" t="s">
        <v>4802</v>
      </c>
      <c r="H2919" s="13" t="s">
        <v>4816</v>
      </c>
      <c r="I2919" s="13">
        <f>(Brick_Kilns_EF!$B$13*Brick_Kilns_EF!$B$11*Brick_Kilns_EF!$B$12)</f>
        <v>8886.81</v>
      </c>
      <c r="J2919" s="13">
        <f>IF(D2919="ZZ",Brick_Kilns_EF!$E$9*(0.75),Brick_Kilns_EF!$E$9)</f>
        <v>5.6055000000000005E-4</v>
      </c>
      <c r="K2919" s="13">
        <f t="shared" si="180"/>
        <v>4.9815013454999999</v>
      </c>
      <c r="L2919" s="13">
        <f>IF(D2919="ZZ", Brick_Kilns_EF!$E$6*(0.75),Brick_Kilns_EF!$E$6)</f>
        <v>3.0299999999999999E-4</v>
      </c>
      <c r="M2919" s="13">
        <f t="shared" si="181"/>
        <v>2.6927034299999999</v>
      </c>
      <c r="N2919" s="13">
        <f>IF(D2919="ZZ",Brick_Kilns_EF!$E$7*(0.75),Brick_Kilns_EF!$E$7)</f>
        <v>2.3925000000000001E-3</v>
      </c>
      <c r="O2919" s="13">
        <f t="shared" si="182"/>
        <v>21.261692924999998</v>
      </c>
      <c r="P2919" s="13">
        <f>IF(D2919="ZZ",Brick_Kilns_EF!$E$8*(0.75),Brick_Kilns_EF!$E$8)</f>
        <v>5.399999999999999E-4</v>
      </c>
      <c r="Q2919" s="13">
        <f t="shared" si="183"/>
        <v>4.7988773999999985</v>
      </c>
    </row>
    <row r="2920" spans="1:17">
      <c r="A2920" s="13" t="s">
        <v>2931</v>
      </c>
      <c r="B2920" s="13">
        <v>23.00333015</v>
      </c>
      <c r="C2920" s="13">
        <v>88.989871050000005</v>
      </c>
      <c r="D2920" s="13" t="s">
        <v>2219</v>
      </c>
      <c r="E2920" s="13" t="s">
        <v>5000</v>
      </c>
      <c r="F2920" s="13" t="s">
        <v>9</v>
      </c>
      <c r="G2920" s="13" t="s">
        <v>4802</v>
      </c>
      <c r="H2920" s="13" t="s">
        <v>4816</v>
      </c>
      <c r="I2920" s="13">
        <f>(Brick_Kilns_EF!$B$13*Brick_Kilns_EF!$B$11*Brick_Kilns_EF!$B$12)</f>
        <v>8886.81</v>
      </c>
      <c r="J2920" s="13">
        <f>IF(D2920="ZZ",Brick_Kilns_EF!$E$9*(0.75),Brick_Kilns_EF!$E$9)</f>
        <v>5.6055000000000005E-4</v>
      </c>
      <c r="K2920" s="13">
        <f t="shared" si="180"/>
        <v>4.9815013454999999</v>
      </c>
      <c r="L2920" s="13">
        <f>IF(D2920="ZZ", Brick_Kilns_EF!$E$6*(0.75),Brick_Kilns_EF!$E$6)</f>
        <v>3.0299999999999999E-4</v>
      </c>
      <c r="M2920" s="13">
        <f t="shared" si="181"/>
        <v>2.6927034299999999</v>
      </c>
      <c r="N2920" s="13">
        <f>IF(D2920="ZZ",Brick_Kilns_EF!$E$7*(0.75),Brick_Kilns_EF!$E$7)</f>
        <v>2.3925000000000001E-3</v>
      </c>
      <c r="O2920" s="13">
        <f t="shared" si="182"/>
        <v>21.261692924999998</v>
      </c>
      <c r="P2920" s="13">
        <f>IF(D2920="ZZ",Brick_Kilns_EF!$E$8*(0.75),Brick_Kilns_EF!$E$8)</f>
        <v>5.399999999999999E-4</v>
      </c>
      <c r="Q2920" s="13">
        <f t="shared" si="183"/>
        <v>4.7988773999999985</v>
      </c>
    </row>
    <row r="2921" spans="1:17">
      <c r="A2921" s="13" t="s">
        <v>2932</v>
      </c>
      <c r="B2921" s="13">
        <v>23.579167179999999</v>
      </c>
      <c r="C2921" s="13">
        <v>88.977879689999995</v>
      </c>
      <c r="D2921" s="13" t="s">
        <v>2219</v>
      </c>
      <c r="E2921" s="13" t="s">
        <v>5000</v>
      </c>
      <c r="F2921" s="13" t="s">
        <v>9</v>
      </c>
      <c r="G2921" s="13" t="s">
        <v>4802</v>
      </c>
      <c r="H2921" s="13" t="s">
        <v>4816</v>
      </c>
      <c r="I2921" s="13">
        <f>(Brick_Kilns_EF!$B$13*Brick_Kilns_EF!$B$11*Brick_Kilns_EF!$B$12)</f>
        <v>8886.81</v>
      </c>
      <c r="J2921" s="13">
        <f>IF(D2921="ZZ",Brick_Kilns_EF!$E$9*(0.75),Brick_Kilns_EF!$E$9)</f>
        <v>5.6055000000000005E-4</v>
      </c>
      <c r="K2921" s="13">
        <f t="shared" si="180"/>
        <v>4.9815013454999999</v>
      </c>
      <c r="L2921" s="13">
        <f>IF(D2921="ZZ", Brick_Kilns_EF!$E$6*(0.75),Brick_Kilns_EF!$E$6)</f>
        <v>3.0299999999999999E-4</v>
      </c>
      <c r="M2921" s="13">
        <f t="shared" si="181"/>
        <v>2.6927034299999999</v>
      </c>
      <c r="N2921" s="13">
        <f>IF(D2921="ZZ",Brick_Kilns_EF!$E$7*(0.75),Brick_Kilns_EF!$E$7)</f>
        <v>2.3925000000000001E-3</v>
      </c>
      <c r="O2921" s="13">
        <f t="shared" si="182"/>
        <v>21.261692924999998</v>
      </c>
      <c r="P2921" s="13">
        <f>IF(D2921="ZZ",Brick_Kilns_EF!$E$8*(0.75),Brick_Kilns_EF!$E$8)</f>
        <v>5.399999999999999E-4</v>
      </c>
      <c r="Q2921" s="13">
        <f t="shared" si="183"/>
        <v>4.7988773999999985</v>
      </c>
    </row>
    <row r="2922" spans="1:17">
      <c r="A2922" s="13" t="s">
        <v>2933</v>
      </c>
      <c r="B2922" s="13">
        <v>23.835100140000002</v>
      </c>
      <c r="C2922" s="13">
        <v>89.142464660000002</v>
      </c>
      <c r="D2922" s="13" t="s">
        <v>2219</v>
      </c>
      <c r="E2922" s="13" t="s">
        <v>5000</v>
      </c>
      <c r="F2922" s="13" t="s">
        <v>9</v>
      </c>
      <c r="G2922" s="13" t="s">
        <v>4802</v>
      </c>
      <c r="H2922" s="13" t="s">
        <v>4816</v>
      </c>
      <c r="I2922" s="13">
        <f>(Brick_Kilns_EF!$B$13*Brick_Kilns_EF!$B$11*Brick_Kilns_EF!$B$12)</f>
        <v>8886.81</v>
      </c>
      <c r="J2922" s="13">
        <f>IF(D2922="ZZ",Brick_Kilns_EF!$E$9*(0.75),Brick_Kilns_EF!$E$9)</f>
        <v>5.6055000000000005E-4</v>
      </c>
      <c r="K2922" s="13">
        <f t="shared" si="180"/>
        <v>4.9815013454999999</v>
      </c>
      <c r="L2922" s="13">
        <f>IF(D2922="ZZ", Brick_Kilns_EF!$E$6*(0.75),Brick_Kilns_EF!$E$6)</f>
        <v>3.0299999999999999E-4</v>
      </c>
      <c r="M2922" s="13">
        <f t="shared" si="181"/>
        <v>2.6927034299999999</v>
      </c>
      <c r="N2922" s="13">
        <f>IF(D2922="ZZ",Brick_Kilns_EF!$E$7*(0.75),Brick_Kilns_EF!$E$7)</f>
        <v>2.3925000000000001E-3</v>
      </c>
      <c r="O2922" s="13">
        <f t="shared" si="182"/>
        <v>21.261692924999998</v>
      </c>
      <c r="P2922" s="13">
        <f>IF(D2922="ZZ",Brick_Kilns_EF!$E$8*(0.75),Brick_Kilns_EF!$E$8)</f>
        <v>5.399999999999999E-4</v>
      </c>
      <c r="Q2922" s="13">
        <f t="shared" si="183"/>
        <v>4.7988773999999985</v>
      </c>
    </row>
    <row r="2923" spans="1:17">
      <c r="A2923" s="13" t="s">
        <v>2934</v>
      </c>
      <c r="B2923" s="13">
        <v>23.63146394</v>
      </c>
      <c r="C2923" s="13">
        <v>89.197411700000004</v>
      </c>
      <c r="D2923" s="13" t="s">
        <v>2219</v>
      </c>
      <c r="E2923" s="13" t="s">
        <v>5000</v>
      </c>
      <c r="F2923" s="13" t="s">
        <v>9</v>
      </c>
      <c r="G2923" s="13" t="s">
        <v>4802</v>
      </c>
      <c r="H2923" s="13" t="s">
        <v>4816</v>
      </c>
      <c r="I2923" s="13">
        <f>(Brick_Kilns_EF!$B$13*Brick_Kilns_EF!$B$11*Brick_Kilns_EF!$B$12)</f>
        <v>8886.81</v>
      </c>
      <c r="J2923" s="13">
        <f>IF(D2923="ZZ",Brick_Kilns_EF!$E$9*(0.75),Brick_Kilns_EF!$E$9)</f>
        <v>5.6055000000000005E-4</v>
      </c>
      <c r="K2923" s="13">
        <f t="shared" si="180"/>
        <v>4.9815013454999999</v>
      </c>
      <c r="L2923" s="13">
        <f>IF(D2923="ZZ", Brick_Kilns_EF!$E$6*(0.75),Brick_Kilns_EF!$E$6)</f>
        <v>3.0299999999999999E-4</v>
      </c>
      <c r="M2923" s="13">
        <f t="shared" si="181"/>
        <v>2.6927034299999999</v>
      </c>
      <c r="N2923" s="13">
        <f>IF(D2923="ZZ",Brick_Kilns_EF!$E$7*(0.75),Brick_Kilns_EF!$E$7)</f>
        <v>2.3925000000000001E-3</v>
      </c>
      <c r="O2923" s="13">
        <f t="shared" si="182"/>
        <v>21.261692924999998</v>
      </c>
      <c r="P2923" s="13">
        <f>IF(D2923="ZZ",Brick_Kilns_EF!$E$8*(0.75),Brick_Kilns_EF!$E$8)</f>
        <v>5.399999999999999E-4</v>
      </c>
      <c r="Q2923" s="13">
        <f t="shared" si="183"/>
        <v>4.7988773999999985</v>
      </c>
    </row>
    <row r="2924" spans="1:17">
      <c r="A2924" s="13" t="s">
        <v>2935</v>
      </c>
      <c r="B2924" s="13">
        <v>23.59166626</v>
      </c>
      <c r="C2924" s="13">
        <v>89.375046670000003</v>
      </c>
      <c r="D2924" s="13" t="s">
        <v>2219</v>
      </c>
      <c r="E2924" s="13" t="s">
        <v>5000</v>
      </c>
      <c r="F2924" s="13" t="s">
        <v>9</v>
      </c>
      <c r="G2924" s="13" t="s">
        <v>4802</v>
      </c>
      <c r="H2924" s="13" t="s">
        <v>4816</v>
      </c>
      <c r="I2924" s="13">
        <f>(Brick_Kilns_EF!$B$13*Brick_Kilns_EF!$B$11*Brick_Kilns_EF!$B$12)</f>
        <v>8886.81</v>
      </c>
      <c r="J2924" s="13">
        <f>IF(D2924="ZZ",Brick_Kilns_EF!$E$9*(0.75),Brick_Kilns_EF!$E$9)</f>
        <v>5.6055000000000005E-4</v>
      </c>
      <c r="K2924" s="13">
        <f t="shared" si="180"/>
        <v>4.9815013454999999</v>
      </c>
      <c r="L2924" s="13">
        <f>IF(D2924="ZZ", Brick_Kilns_EF!$E$6*(0.75),Brick_Kilns_EF!$E$6)</f>
        <v>3.0299999999999999E-4</v>
      </c>
      <c r="M2924" s="13">
        <f t="shared" si="181"/>
        <v>2.6927034299999999</v>
      </c>
      <c r="N2924" s="13">
        <f>IF(D2924="ZZ",Brick_Kilns_EF!$E$7*(0.75),Brick_Kilns_EF!$E$7)</f>
        <v>2.3925000000000001E-3</v>
      </c>
      <c r="O2924" s="13">
        <f t="shared" si="182"/>
        <v>21.261692924999998</v>
      </c>
      <c r="P2924" s="13">
        <f>IF(D2924="ZZ",Brick_Kilns_EF!$E$8*(0.75),Brick_Kilns_EF!$E$8)</f>
        <v>5.399999999999999E-4</v>
      </c>
      <c r="Q2924" s="13">
        <f t="shared" si="183"/>
        <v>4.7988773999999985</v>
      </c>
    </row>
    <row r="2925" spans="1:17">
      <c r="A2925" s="13" t="s">
        <v>2936</v>
      </c>
      <c r="B2925" s="13">
        <v>23.538674409999999</v>
      </c>
      <c r="C2925" s="13">
        <v>89.738503140000006</v>
      </c>
      <c r="D2925" s="13" t="s">
        <v>2219</v>
      </c>
      <c r="E2925" s="13" t="s">
        <v>5000</v>
      </c>
      <c r="F2925" s="13" t="s">
        <v>7</v>
      </c>
      <c r="G2925" s="13" t="s">
        <v>4802</v>
      </c>
      <c r="H2925" s="13" t="s">
        <v>4816</v>
      </c>
      <c r="I2925" s="13">
        <f>(Brick_Kilns_EF!$B$13*Brick_Kilns_EF!$B$11*Brick_Kilns_EF!$B$12)</f>
        <v>8886.81</v>
      </c>
      <c r="J2925" s="13">
        <f>IF(D2925="ZZ",Brick_Kilns_EF!$E$9*(0.75),Brick_Kilns_EF!$E$9)</f>
        <v>5.6055000000000005E-4</v>
      </c>
      <c r="K2925" s="13">
        <f t="shared" si="180"/>
        <v>4.9815013454999999</v>
      </c>
      <c r="L2925" s="13">
        <f>IF(D2925="ZZ", Brick_Kilns_EF!$E$6*(0.75),Brick_Kilns_EF!$E$6)</f>
        <v>3.0299999999999999E-4</v>
      </c>
      <c r="M2925" s="13">
        <f t="shared" si="181"/>
        <v>2.6927034299999999</v>
      </c>
      <c r="N2925" s="13">
        <f>IF(D2925="ZZ",Brick_Kilns_EF!$E$7*(0.75),Brick_Kilns_EF!$E$7)</f>
        <v>2.3925000000000001E-3</v>
      </c>
      <c r="O2925" s="13">
        <f t="shared" si="182"/>
        <v>21.261692924999998</v>
      </c>
      <c r="P2925" s="13">
        <f>IF(D2925="ZZ",Brick_Kilns_EF!$E$8*(0.75),Brick_Kilns_EF!$E$8)</f>
        <v>5.399999999999999E-4</v>
      </c>
      <c r="Q2925" s="13">
        <f t="shared" si="183"/>
        <v>4.7988773999999985</v>
      </c>
    </row>
    <row r="2926" spans="1:17">
      <c r="A2926" s="13" t="s">
        <v>2937</v>
      </c>
      <c r="B2926" s="13">
        <v>23.990797870000002</v>
      </c>
      <c r="C2926" s="13">
        <v>90.229219169999993</v>
      </c>
      <c r="D2926" s="13" t="s">
        <v>2219</v>
      </c>
      <c r="E2926" s="13" t="s">
        <v>5000</v>
      </c>
      <c r="F2926" s="13" t="s">
        <v>7</v>
      </c>
      <c r="G2926" s="13" t="s">
        <v>4802</v>
      </c>
      <c r="H2926" s="13" t="s">
        <v>4816</v>
      </c>
      <c r="I2926" s="13">
        <f>(Brick_Kilns_EF!$B$13*Brick_Kilns_EF!$B$11*Brick_Kilns_EF!$B$12)</f>
        <v>8886.81</v>
      </c>
      <c r="J2926" s="13">
        <f>IF(D2926="ZZ",Brick_Kilns_EF!$E$9*(0.75),Brick_Kilns_EF!$E$9)</f>
        <v>5.6055000000000005E-4</v>
      </c>
      <c r="K2926" s="13">
        <f t="shared" si="180"/>
        <v>4.9815013454999999</v>
      </c>
      <c r="L2926" s="13">
        <f>IF(D2926="ZZ", Brick_Kilns_EF!$E$6*(0.75),Brick_Kilns_EF!$E$6)</f>
        <v>3.0299999999999999E-4</v>
      </c>
      <c r="M2926" s="13">
        <f t="shared" si="181"/>
        <v>2.6927034299999999</v>
      </c>
      <c r="N2926" s="13">
        <f>IF(D2926="ZZ",Brick_Kilns_EF!$E$7*(0.75),Brick_Kilns_EF!$E$7)</f>
        <v>2.3925000000000001E-3</v>
      </c>
      <c r="O2926" s="13">
        <f t="shared" si="182"/>
        <v>21.261692924999998</v>
      </c>
      <c r="P2926" s="13">
        <f>IF(D2926="ZZ",Brick_Kilns_EF!$E$8*(0.75),Brick_Kilns_EF!$E$8)</f>
        <v>5.399999999999999E-4</v>
      </c>
      <c r="Q2926" s="13">
        <f t="shared" si="183"/>
        <v>4.7988773999999985</v>
      </c>
    </row>
    <row r="2927" spans="1:17">
      <c r="A2927" s="13" t="s">
        <v>2938</v>
      </c>
      <c r="B2927" s="13">
        <v>23.332943279999999</v>
      </c>
      <c r="C2927" s="13">
        <v>89.217887570000002</v>
      </c>
      <c r="D2927" s="13" t="s">
        <v>2219</v>
      </c>
      <c r="E2927" s="13" t="s">
        <v>5000</v>
      </c>
      <c r="F2927" s="13" t="s">
        <v>9</v>
      </c>
      <c r="G2927" s="13" t="s">
        <v>4802</v>
      </c>
      <c r="H2927" s="13" t="s">
        <v>4816</v>
      </c>
      <c r="I2927" s="13">
        <f>(Brick_Kilns_EF!$B$13*Brick_Kilns_EF!$B$11*Brick_Kilns_EF!$B$12)</f>
        <v>8886.81</v>
      </c>
      <c r="J2927" s="13">
        <f>IF(D2927="ZZ",Brick_Kilns_EF!$E$9*(0.75),Brick_Kilns_EF!$E$9)</f>
        <v>5.6055000000000005E-4</v>
      </c>
      <c r="K2927" s="13">
        <f t="shared" si="180"/>
        <v>4.9815013454999999</v>
      </c>
      <c r="L2927" s="13">
        <f>IF(D2927="ZZ", Brick_Kilns_EF!$E$6*(0.75),Brick_Kilns_EF!$E$6)</f>
        <v>3.0299999999999999E-4</v>
      </c>
      <c r="M2927" s="13">
        <f t="shared" si="181"/>
        <v>2.6927034299999999</v>
      </c>
      <c r="N2927" s="13">
        <f>IF(D2927="ZZ",Brick_Kilns_EF!$E$7*(0.75),Brick_Kilns_EF!$E$7)</f>
        <v>2.3925000000000001E-3</v>
      </c>
      <c r="O2927" s="13">
        <f t="shared" si="182"/>
        <v>21.261692924999998</v>
      </c>
      <c r="P2927" s="13">
        <f>IF(D2927="ZZ",Brick_Kilns_EF!$E$8*(0.75),Brick_Kilns_EF!$E$8)</f>
        <v>5.399999999999999E-4</v>
      </c>
      <c r="Q2927" s="13">
        <f t="shared" si="183"/>
        <v>4.7988773999999985</v>
      </c>
    </row>
    <row r="2928" spans="1:17">
      <c r="A2928" s="13" t="s">
        <v>2939</v>
      </c>
      <c r="B2928" s="13">
        <v>23.129052380000001</v>
      </c>
      <c r="C2928" s="13">
        <v>89.264226480000005</v>
      </c>
      <c r="D2928" s="13" t="s">
        <v>2219</v>
      </c>
      <c r="E2928" s="13" t="s">
        <v>5000</v>
      </c>
      <c r="F2928" s="13" t="s">
        <v>9</v>
      </c>
      <c r="G2928" s="13" t="s">
        <v>4802</v>
      </c>
      <c r="H2928" s="13" t="s">
        <v>4816</v>
      </c>
      <c r="I2928" s="13">
        <f>(Brick_Kilns_EF!$B$13*Brick_Kilns_EF!$B$11*Brick_Kilns_EF!$B$12)</f>
        <v>8886.81</v>
      </c>
      <c r="J2928" s="13">
        <f>IF(D2928="ZZ",Brick_Kilns_EF!$E$9*(0.75),Brick_Kilns_EF!$E$9)</f>
        <v>5.6055000000000005E-4</v>
      </c>
      <c r="K2928" s="13">
        <f t="shared" si="180"/>
        <v>4.9815013454999999</v>
      </c>
      <c r="L2928" s="13">
        <f>IF(D2928="ZZ", Brick_Kilns_EF!$E$6*(0.75),Brick_Kilns_EF!$E$6)</f>
        <v>3.0299999999999999E-4</v>
      </c>
      <c r="M2928" s="13">
        <f t="shared" si="181"/>
        <v>2.6927034299999999</v>
      </c>
      <c r="N2928" s="13">
        <f>IF(D2928="ZZ",Brick_Kilns_EF!$E$7*(0.75),Brick_Kilns_EF!$E$7)</f>
        <v>2.3925000000000001E-3</v>
      </c>
      <c r="O2928" s="13">
        <f t="shared" si="182"/>
        <v>21.261692924999998</v>
      </c>
      <c r="P2928" s="13">
        <f>IF(D2928="ZZ",Brick_Kilns_EF!$E$8*(0.75),Brick_Kilns_EF!$E$8)</f>
        <v>5.399999999999999E-4</v>
      </c>
      <c r="Q2928" s="13">
        <f t="shared" si="183"/>
        <v>4.7988773999999985</v>
      </c>
    </row>
    <row r="2929" spans="1:17">
      <c r="A2929" s="13" t="s">
        <v>2940</v>
      </c>
      <c r="B2929" s="13">
        <v>23.80260857</v>
      </c>
      <c r="C2929" s="13">
        <v>90.104580819999995</v>
      </c>
      <c r="D2929" s="13" t="s">
        <v>2219</v>
      </c>
      <c r="E2929" s="13" t="s">
        <v>5000</v>
      </c>
      <c r="F2929" s="13" t="s">
        <v>7</v>
      </c>
      <c r="G2929" s="13" t="s">
        <v>4802</v>
      </c>
      <c r="H2929" s="13" t="s">
        <v>4816</v>
      </c>
      <c r="I2929" s="13">
        <f>(Brick_Kilns_EF!$B$13*Brick_Kilns_EF!$B$11*Brick_Kilns_EF!$B$12)</f>
        <v>8886.81</v>
      </c>
      <c r="J2929" s="13">
        <f>IF(D2929="ZZ",Brick_Kilns_EF!$E$9*(0.75),Brick_Kilns_EF!$E$9)</f>
        <v>5.6055000000000005E-4</v>
      </c>
      <c r="K2929" s="13">
        <f t="shared" si="180"/>
        <v>4.9815013454999999</v>
      </c>
      <c r="L2929" s="13">
        <f>IF(D2929="ZZ", Brick_Kilns_EF!$E$6*(0.75),Brick_Kilns_EF!$E$6)</f>
        <v>3.0299999999999999E-4</v>
      </c>
      <c r="M2929" s="13">
        <f t="shared" si="181"/>
        <v>2.6927034299999999</v>
      </c>
      <c r="N2929" s="13">
        <f>IF(D2929="ZZ",Brick_Kilns_EF!$E$7*(0.75),Brick_Kilns_EF!$E$7)</f>
        <v>2.3925000000000001E-3</v>
      </c>
      <c r="O2929" s="13">
        <f t="shared" si="182"/>
        <v>21.261692924999998</v>
      </c>
      <c r="P2929" s="13">
        <f>IF(D2929="ZZ",Brick_Kilns_EF!$E$8*(0.75),Brick_Kilns_EF!$E$8)</f>
        <v>5.399999999999999E-4</v>
      </c>
      <c r="Q2929" s="13">
        <f t="shared" si="183"/>
        <v>4.7988773999999985</v>
      </c>
    </row>
    <row r="2930" spans="1:17">
      <c r="A2930" s="13" t="s">
        <v>2941</v>
      </c>
      <c r="B2930" s="13">
        <v>23.79951436</v>
      </c>
      <c r="C2930" s="13">
        <v>90.104957069999998</v>
      </c>
      <c r="D2930" s="13" t="s">
        <v>2219</v>
      </c>
      <c r="E2930" s="13" t="s">
        <v>5000</v>
      </c>
      <c r="F2930" s="13" t="s">
        <v>7</v>
      </c>
      <c r="G2930" s="13" t="s">
        <v>4802</v>
      </c>
      <c r="H2930" s="13" t="s">
        <v>4816</v>
      </c>
      <c r="I2930" s="13">
        <f>(Brick_Kilns_EF!$B$13*Brick_Kilns_EF!$B$11*Brick_Kilns_EF!$B$12)</f>
        <v>8886.81</v>
      </c>
      <c r="J2930" s="13">
        <f>IF(D2930="ZZ",Brick_Kilns_EF!$E$9*(0.75),Brick_Kilns_EF!$E$9)</f>
        <v>5.6055000000000005E-4</v>
      </c>
      <c r="K2930" s="13">
        <f t="shared" si="180"/>
        <v>4.9815013454999999</v>
      </c>
      <c r="L2930" s="13">
        <f>IF(D2930="ZZ", Brick_Kilns_EF!$E$6*(0.75),Brick_Kilns_EF!$E$6)</f>
        <v>3.0299999999999999E-4</v>
      </c>
      <c r="M2930" s="13">
        <f t="shared" si="181"/>
        <v>2.6927034299999999</v>
      </c>
      <c r="N2930" s="13">
        <f>IF(D2930="ZZ",Brick_Kilns_EF!$E$7*(0.75),Brick_Kilns_EF!$E$7)</f>
        <v>2.3925000000000001E-3</v>
      </c>
      <c r="O2930" s="13">
        <f t="shared" si="182"/>
        <v>21.261692924999998</v>
      </c>
      <c r="P2930" s="13">
        <f>IF(D2930="ZZ",Brick_Kilns_EF!$E$8*(0.75),Brick_Kilns_EF!$E$8)</f>
        <v>5.399999999999999E-4</v>
      </c>
      <c r="Q2930" s="13">
        <f t="shared" si="183"/>
        <v>4.7988773999999985</v>
      </c>
    </row>
    <row r="2931" spans="1:17">
      <c r="A2931" s="13" t="s">
        <v>2942</v>
      </c>
      <c r="B2931" s="13">
        <v>23.140649270000001</v>
      </c>
      <c r="C2931" s="13">
        <v>89.093449329999999</v>
      </c>
      <c r="D2931" s="13" t="s">
        <v>2219</v>
      </c>
      <c r="E2931" s="13" t="s">
        <v>5000</v>
      </c>
      <c r="F2931" s="13" t="s">
        <v>9</v>
      </c>
      <c r="G2931" s="13" t="s">
        <v>4802</v>
      </c>
      <c r="H2931" s="13" t="s">
        <v>4816</v>
      </c>
      <c r="I2931" s="13">
        <f>(Brick_Kilns_EF!$B$13*Brick_Kilns_EF!$B$11*Brick_Kilns_EF!$B$12)</f>
        <v>8886.81</v>
      </c>
      <c r="J2931" s="13">
        <f>IF(D2931="ZZ",Brick_Kilns_EF!$E$9*(0.75),Brick_Kilns_EF!$E$9)</f>
        <v>5.6055000000000005E-4</v>
      </c>
      <c r="K2931" s="13">
        <f t="shared" si="180"/>
        <v>4.9815013454999999</v>
      </c>
      <c r="L2931" s="13">
        <f>IF(D2931="ZZ", Brick_Kilns_EF!$E$6*(0.75),Brick_Kilns_EF!$E$6)</f>
        <v>3.0299999999999999E-4</v>
      </c>
      <c r="M2931" s="13">
        <f t="shared" si="181"/>
        <v>2.6927034299999999</v>
      </c>
      <c r="N2931" s="13">
        <f>IF(D2931="ZZ",Brick_Kilns_EF!$E$7*(0.75),Brick_Kilns_EF!$E$7)</f>
        <v>2.3925000000000001E-3</v>
      </c>
      <c r="O2931" s="13">
        <f t="shared" si="182"/>
        <v>21.261692924999998</v>
      </c>
      <c r="P2931" s="13">
        <f>IF(D2931="ZZ",Brick_Kilns_EF!$E$8*(0.75),Brick_Kilns_EF!$E$8)</f>
        <v>5.399999999999999E-4</v>
      </c>
      <c r="Q2931" s="13">
        <f t="shared" si="183"/>
        <v>4.7988773999999985</v>
      </c>
    </row>
    <row r="2932" spans="1:17">
      <c r="A2932" s="13" t="s">
        <v>2943</v>
      </c>
      <c r="B2932" s="13">
        <v>25.305248899999999</v>
      </c>
      <c r="C2932" s="13">
        <v>89.364062860000004</v>
      </c>
      <c r="D2932" s="13" t="s">
        <v>2219</v>
      </c>
      <c r="E2932" s="13" t="s">
        <v>5000</v>
      </c>
      <c r="F2932" s="13" t="s">
        <v>171</v>
      </c>
      <c r="G2932" s="13" t="s">
        <v>4802</v>
      </c>
      <c r="H2932" s="13" t="s">
        <v>4816</v>
      </c>
      <c r="I2932" s="13">
        <f>(Brick_Kilns_EF!$B$13*Brick_Kilns_EF!$B$11*Brick_Kilns_EF!$B$12)</f>
        <v>8886.81</v>
      </c>
      <c r="J2932" s="13">
        <f>IF(D2932="ZZ",Brick_Kilns_EF!$E$9*(0.75),Brick_Kilns_EF!$E$9)</f>
        <v>5.6055000000000005E-4</v>
      </c>
      <c r="K2932" s="13">
        <f t="shared" si="180"/>
        <v>4.9815013454999999</v>
      </c>
      <c r="L2932" s="13">
        <f>IF(D2932="ZZ", Brick_Kilns_EF!$E$6*(0.75),Brick_Kilns_EF!$E$6)</f>
        <v>3.0299999999999999E-4</v>
      </c>
      <c r="M2932" s="13">
        <f t="shared" si="181"/>
        <v>2.6927034299999999</v>
      </c>
      <c r="N2932" s="13">
        <f>IF(D2932="ZZ",Brick_Kilns_EF!$E$7*(0.75),Brick_Kilns_EF!$E$7)</f>
        <v>2.3925000000000001E-3</v>
      </c>
      <c r="O2932" s="13">
        <f t="shared" si="182"/>
        <v>21.261692924999998</v>
      </c>
      <c r="P2932" s="13">
        <f>IF(D2932="ZZ",Brick_Kilns_EF!$E$8*(0.75),Brick_Kilns_EF!$E$8)</f>
        <v>5.399999999999999E-4</v>
      </c>
      <c r="Q2932" s="13">
        <f t="shared" si="183"/>
        <v>4.7988773999999985</v>
      </c>
    </row>
    <row r="2933" spans="1:17">
      <c r="A2933" s="13" t="s">
        <v>2944</v>
      </c>
      <c r="B2933" s="13">
        <v>23.93098788</v>
      </c>
      <c r="C2933" s="13">
        <v>89.143856279999994</v>
      </c>
      <c r="D2933" s="13" t="s">
        <v>2219</v>
      </c>
      <c r="E2933" s="13" t="s">
        <v>5000</v>
      </c>
      <c r="F2933" s="13" t="s">
        <v>9</v>
      </c>
      <c r="G2933" s="13" t="s">
        <v>4802</v>
      </c>
      <c r="H2933" s="13" t="s">
        <v>4816</v>
      </c>
      <c r="I2933" s="13">
        <f>(Brick_Kilns_EF!$B$13*Brick_Kilns_EF!$B$11*Brick_Kilns_EF!$B$12)</f>
        <v>8886.81</v>
      </c>
      <c r="J2933" s="13">
        <f>IF(D2933="ZZ",Brick_Kilns_EF!$E$9*(0.75),Brick_Kilns_EF!$E$9)</f>
        <v>5.6055000000000005E-4</v>
      </c>
      <c r="K2933" s="13">
        <f t="shared" si="180"/>
        <v>4.9815013454999999</v>
      </c>
      <c r="L2933" s="13">
        <f>IF(D2933="ZZ", Brick_Kilns_EF!$E$6*(0.75),Brick_Kilns_EF!$E$6)</f>
        <v>3.0299999999999999E-4</v>
      </c>
      <c r="M2933" s="13">
        <f t="shared" si="181"/>
        <v>2.6927034299999999</v>
      </c>
      <c r="N2933" s="13">
        <f>IF(D2933="ZZ",Brick_Kilns_EF!$E$7*(0.75),Brick_Kilns_EF!$E$7)</f>
        <v>2.3925000000000001E-3</v>
      </c>
      <c r="O2933" s="13">
        <f t="shared" si="182"/>
        <v>21.261692924999998</v>
      </c>
      <c r="P2933" s="13">
        <f>IF(D2933="ZZ",Brick_Kilns_EF!$E$8*(0.75),Brick_Kilns_EF!$E$8)</f>
        <v>5.399999999999999E-4</v>
      </c>
      <c r="Q2933" s="13">
        <f t="shared" si="183"/>
        <v>4.7988773999999985</v>
      </c>
    </row>
    <row r="2934" spans="1:17">
      <c r="A2934" s="13" t="s">
        <v>2945</v>
      </c>
      <c r="B2934" s="13">
        <v>23.501327499999999</v>
      </c>
      <c r="C2934" s="13">
        <v>89.478173620000007</v>
      </c>
      <c r="D2934" s="13" t="s">
        <v>2219</v>
      </c>
      <c r="E2934" s="13" t="s">
        <v>5000</v>
      </c>
      <c r="F2934" s="13" t="s">
        <v>9</v>
      </c>
      <c r="G2934" s="13" t="s">
        <v>4802</v>
      </c>
      <c r="H2934" s="13" t="s">
        <v>4816</v>
      </c>
      <c r="I2934" s="13">
        <f>(Brick_Kilns_EF!$B$13*Brick_Kilns_EF!$B$11*Brick_Kilns_EF!$B$12)</f>
        <v>8886.81</v>
      </c>
      <c r="J2934" s="13">
        <f>IF(D2934="ZZ",Brick_Kilns_EF!$E$9*(0.75),Brick_Kilns_EF!$E$9)</f>
        <v>5.6055000000000005E-4</v>
      </c>
      <c r="K2934" s="13">
        <f t="shared" si="180"/>
        <v>4.9815013454999999</v>
      </c>
      <c r="L2934" s="13">
        <f>IF(D2934="ZZ", Brick_Kilns_EF!$E$6*(0.75),Brick_Kilns_EF!$E$6)</f>
        <v>3.0299999999999999E-4</v>
      </c>
      <c r="M2934" s="13">
        <f t="shared" si="181"/>
        <v>2.6927034299999999</v>
      </c>
      <c r="N2934" s="13">
        <f>IF(D2934="ZZ",Brick_Kilns_EF!$E$7*(0.75),Brick_Kilns_EF!$E$7)</f>
        <v>2.3925000000000001E-3</v>
      </c>
      <c r="O2934" s="13">
        <f t="shared" si="182"/>
        <v>21.261692924999998</v>
      </c>
      <c r="P2934" s="13">
        <f>IF(D2934="ZZ",Brick_Kilns_EF!$E$8*(0.75),Brick_Kilns_EF!$E$8)</f>
        <v>5.399999999999999E-4</v>
      </c>
      <c r="Q2934" s="13">
        <f t="shared" si="183"/>
        <v>4.7988773999999985</v>
      </c>
    </row>
    <row r="2935" spans="1:17">
      <c r="A2935" s="13" t="s">
        <v>2946</v>
      </c>
      <c r="B2935" s="13">
        <v>23.054528080000001</v>
      </c>
      <c r="C2935" s="13">
        <v>88.925440069999993</v>
      </c>
      <c r="D2935" s="13" t="s">
        <v>2219</v>
      </c>
      <c r="E2935" s="13" t="s">
        <v>5000</v>
      </c>
      <c r="F2935" s="13" t="s">
        <v>9</v>
      </c>
      <c r="G2935" s="13" t="s">
        <v>4802</v>
      </c>
      <c r="H2935" s="13" t="s">
        <v>4816</v>
      </c>
      <c r="I2935" s="13">
        <f>(Brick_Kilns_EF!$B$13*Brick_Kilns_EF!$B$11*Brick_Kilns_EF!$B$12)</f>
        <v>8886.81</v>
      </c>
      <c r="J2935" s="13">
        <f>IF(D2935="ZZ",Brick_Kilns_EF!$E$9*(0.75),Brick_Kilns_EF!$E$9)</f>
        <v>5.6055000000000005E-4</v>
      </c>
      <c r="K2935" s="13">
        <f t="shared" si="180"/>
        <v>4.9815013454999999</v>
      </c>
      <c r="L2935" s="13">
        <f>IF(D2935="ZZ", Brick_Kilns_EF!$E$6*(0.75),Brick_Kilns_EF!$E$6)</f>
        <v>3.0299999999999999E-4</v>
      </c>
      <c r="M2935" s="13">
        <f t="shared" si="181"/>
        <v>2.6927034299999999</v>
      </c>
      <c r="N2935" s="13">
        <f>IF(D2935="ZZ",Brick_Kilns_EF!$E$7*(0.75),Brick_Kilns_EF!$E$7)</f>
        <v>2.3925000000000001E-3</v>
      </c>
      <c r="O2935" s="13">
        <f t="shared" si="182"/>
        <v>21.261692924999998</v>
      </c>
      <c r="P2935" s="13">
        <f>IF(D2935="ZZ",Brick_Kilns_EF!$E$8*(0.75),Brick_Kilns_EF!$E$8)</f>
        <v>5.399999999999999E-4</v>
      </c>
      <c r="Q2935" s="13">
        <f t="shared" si="183"/>
        <v>4.7988773999999985</v>
      </c>
    </row>
    <row r="2936" spans="1:17">
      <c r="A2936" s="13" t="s">
        <v>2947</v>
      </c>
      <c r="B2936" s="13">
        <v>23.3220837</v>
      </c>
      <c r="C2936" s="13">
        <v>89.238133939999997</v>
      </c>
      <c r="D2936" s="13" t="s">
        <v>2219</v>
      </c>
      <c r="E2936" s="13" t="s">
        <v>5000</v>
      </c>
      <c r="F2936" s="13" t="s">
        <v>9</v>
      </c>
      <c r="G2936" s="13" t="s">
        <v>4802</v>
      </c>
      <c r="H2936" s="13" t="s">
        <v>4816</v>
      </c>
      <c r="I2936" s="13">
        <f>(Brick_Kilns_EF!$B$13*Brick_Kilns_EF!$B$11*Brick_Kilns_EF!$B$12)</f>
        <v>8886.81</v>
      </c>
      <c r="J2936" s="13">
        <f>IF(D2936="ZZ",Brick_Kilns_EF!$E$9*(0.75),Brick_Kilns_EF!$E$9)</f>
        <v>5.6055000000000005E-4</v>
      </c>
      <c r="K2936" s="13">
        <f t="shared" si="180"/>
        <v>4.9815013454999999</v>
      </c>
      <c r="L2936" s="13">
        <f>IF(D2936="ZZ", Brick_Kilns_EF!$E$6*(0.75),Brick_Kilns_EF!$E$6)</f>
        <v>3.0299999999999999E-4</v>
      </c>
      <c r="M2936" s="13">
        <f t="shared" si="181"/>
        <v>2.6927034299999999</v>
      </c>
      <c r="N2936" s="13">
        <f>IF(D2936="ZZ",Brick_Kilns_EF!$E$7*(0.75),Brick_Kilns_EF!$E$7)</f>
        <v>2.3925000000000001E-3</v>
      </c>
      <c r="O2936" s="13">
        <f t="shared" si="182"/>
        <v>21.261692924999998</v>
      </c>
      <c r="P2936" s="13">
        <f>IF(D2936="ZZ",Brick_Kilns_EF!$E$8*(0.75),Brick_Kilns_EF!$E$8)</f>
        <v>5.399999999999999E-4</v>
      </c>
      <c r="Q2936" s="13">
        <f t="shared" si="183"/>
        <v>4.7988773999999985</v>
      </c>
    </row>
    <row r="2937" spans="1:17">
      <c r="A2937" s="13" t="s">
        <v>2948</v>
      </c>
      <c r="B2937" s="13">
        <v>23.323304480000001</v>
      </c>
      <c r="C2937" s="13">
        <v>89.234000570000006</v>
      </c>
      <c r="D2937" s="13" t="s">
        <v>2219</v>
      </c>
      <c r="E2937" s="13" t="s">
        <v>5000</v>
      </c>
      <c r="F2937" s="13" t="s">
        <v>9</v>
      </c>
      <c r="G2937" s="13" t="s">
        <v>4802</v>
      </c>
      <c r="H2937" s="13" t="s">
        <v>4816</v>
      </c>
      <c r="I2937" s="13">
        <f>(Brick_Kilns_EF!$B$13*Brick_Kilns_EF!$B$11*Brick_Kilns_EF!$B$12)</f>
        <v>8886.81</v>
      </c>
      <c r="J2937" s="13">
        <f>IF(D2937="ZZ",Brick_Kilns_EF!$E$9*(0.75),Brick_Kilns_EF!$E$9)</f>
        <v>5.6055000000000005E-4</v>
      </c>
      <c r="K2937" s="13">
        <f t="shared" si="180"/>
        <v>4.9815013454999999</v>
      </c>
      <c r="L2937" s="13">
        <f>IF(D2937="ZZ", Brick_Kilns_EF!$E$6*(0.75),Brick_Kilns_EF!$E$6)</f>
        <v>3.0299999999999999E-4</v>
      </c>
      <c r="M2937" s="13">
        <f t="shared" si="181"/>
        <v>2.6927034299999999</v>
      </c>
      <c r="N2937" s="13">
        <f>IF(D2937="ZZ",Brick_Kilns_EF!$E$7*(0.75),Brick_Kilns_EF!$E$7)</f>
        <v>2.3925000000000001E-3</v>
      </c>
      <c r="O2937" s="13">
        <f t="shared" si="182"/>
        <v>21.261692924999998</v>
      </c>
      <c r="P2937" s="13">
        <f>IF(D2937="ZZ",Brick_Kilns_EF!$E$8*(0.75),Brick_Kilns_EF!$E$8)</f>
        <v>5.399999999999999E-4</v>
      </c>
      <c r="Q2937" s="13">
        <f t="shared" si="183"/>
        <v>4.7988773999999985</v>
      </c>
    </row>
    <row r="2938" spans="1:17">
      <c r="A2938" s="13" t="s">
        <v>2949</v>
      </c>
      <c r="B2938" s="13">
        <v>23.081155200000001</v>
      </c>
      <c r="C2938" s="13">
        <v>89.157006010000003</v>
      </c>
      <c r="D2938" s="13" t="s">
        <v>2219</v>
      </c>
      <c r="E2938" s="13" t="s">
        <v>5000</v>
      </c>
      <c r="F2938" s="13" t="s">
        <v>9</v>
      </c>
      <c r="G2938" s="13" t="s">
        <v>4802</v>
      </c>
      <c r="H2938" s="13" t="s">
        <v>4816</v>
      </c>
      <c r="I2938" s="13">
        <f>(Brick_Kilns_EF!$B$13*Brick_Kilns_EF!$B$11*Brick_Kilns_EF!$B$12)</f>
        <v>8886.81</v>
      </c>
      <c r="J2938" s="13">
        <f>IF(D2938="ZZ",Brick_Kilns_EF!$E$9*(0.75),Brick_Kilns_EF!$E$9)</f>
        <v>5.6055000000000005E-4</v>
      </c>
      <c r="K2938" s="13">
        <f t="shared" si="180"/>
        <v>4.9815013454999999</v>
      </c>
      <c r="L2938" s="13">
        <f>IF(D2938="ZZ", Brick_Kilns_EF!$E$6*(0.75),Brick_Kilns_EF!$E$6)</f>
        <v>3.0299999999999999E-4</v>
      </c>
      <c r="M2938" s="13">
        <f t="shared" si="181"/>
        <v>2.6927034299999999</v>
      </c>
      <c r="N2938" s="13">
        <f>IF(D2938="ZZ",Brick_Kilns_EF!$E$7*(0.75),Brick_Kilns_EF!$E$7)</f>
        <v>2.3925000000000001E-3</v>
      </c>
      <c r="O2938" s="13">
        <f t="shared" si="182"/>
        <v>21.261692924999998</v>
      </c>
      <c r="P2938" s="13">
        <f>IF(D2938="ZZ",Brick_Kilns_EF!$E$8*(0.75),Brick_Kilns_EF!$E$8)</f>
        <v>5.399999999999999E-4</v>
      </c>
      <c r="Q2938" s="13">
        <f t="shared" si="183"/>
        <v>4.7988773999999985</v>
      </c>
    </row>
    <row r="2939" spans="1:17">
      <c r="A2939" s="13" t="s">
        <v>2950</v>
      </c>
      <c r="B2939" s="13">
        <v>23.370440769999998</v>
      </c>
      <c r="C2939" s="13">
        <v>89.142021209999996</v>
      </c>
      <c r="D2939" s="13" t="s">
        <v>2219</v>
      </c>
      <c r="E2939" s="13" t="s">
        <v>5000</v>
      </c>
      <c r="F2939" s="13" t="s">
        <v>9</v>
      </c>
      <c r="G2939" s="13" t="s">
        <v>4802</v>
      </c>
      <c r="H2939" s="13" t="s">
        <v>4816</v>
      </c>
      <c r="I2939" s="13">
        <f>(Brick_Kilns_EF!$B$13*Brick_Kilns_EF!$B$11*Brick_Kilns_EF!$B$12)</f>
        <v>8886.81</v>
      </c>
      <c r="J2939" s="13">
        <f>IF(D2939="ZZ",Brick_Kilns_EF!$E$9*(0.75),Brick_Kilns_EF!$E$9)</f>
        <v>5.6055000000000005E-4</v>
      </c>
      <c r="K2939" s="13">
        <f t="shared" si="180"/>
        <v>4.9815013454999999</v>
      </c>
      <c r="L2939" s="13">
        <f>IF(D2939="ZZ", Brick_Kilns_EF!$E$6*(0.75),Brick_Kilns_EF!$E$6)</f>
        <v>3.0299999999999999E-4</v>
      </c>
      <c r="M2939" s="13">
        <f t="shared" si="181"/>
        <v>2.6927034299999999</v>
      </c>
      <c r="N2939" s="13">
        <f>IF(D2939="ZZ",Brick_Kilns_EF!$E$7*(0.75),Brick_Kilns_EF!$E$7)</f>
        <v>2.3925000000000001E-3</v>
      </c>
      <c r="O2939" s="13">
        <f t="shared" si="182"/>
        <v>21.261692924999998</v>
      </c>
      <c r="P2939" s="13">
        <f>IF(D2939="ZZ",Brick_Kilns_EF!$E$8*(0.75),Brick_Kilns_EF!$E$8)</f>
        <v>5.399999999999999E-4</v>
      </c>
      <c r="Q2939" s="13">
        <f t="shared" si="183"/>
        <v>4.7988773999999985</v>
      </c>
    </row>
    <row r="2940" spans="1:17">
      <c r="A2940" s="13" t="s">
        <v>2951</v>
      </c>
      <c r="B2940" s="13">
        <v>23.922359419999999</v>
      </c>
      <c r="C2940" s="13">
        <v>89.158704709999995</v>
      </c>
      <c r="D2940" s="13" t="s">
        <v>2219</v>
      </c>
      <c r="E2940" s="13" t="s">
        <v>5000</v>
      </c>
      <c r="F2940" s="13" t="s">
        <v>9</v>
      </c>
      <c r="G2940" s="13" t="s">
        <v>4802</v>
      </c>
      <c r="H2940" s="13" t="s">
        <v>4816</v>
      </c>
      <c r="I2940" s="13">
        <f>(Brick_Kilns_EF!$B$13*Brick_Kilns_EF!$B$11*Brick_Kilns_EF!$B$12)</f>
        <v>8886.81</v>
      </c>
      <c r="J2940" s="13">
        <f>IF(D2940="ZZ",Brick_Kilns_EF!$E$9*(0.75),Brick_Kilns_EF!$E$9)</f>
        <v>5.6055000000000005E-4</v>
      </c>
      <c r="K2940" s="13">
        <f t="shared" si="180"/>
        <v>4.9815013454999999</v>
      </c>
      <c r="L2940" s="13">
        <f>IF(D2940="ZZ", Brick_Kilns_EF!$E$6*(0.75),Brick_Kilns_EF!$E$6)</f>
        <v>3.0299999999999999E-4</v>
      </c>
      <c r="M2940" s="13">
        <f t="shared" si="181"/>
        <v>2.6927034299999999</v>
      </c>
      <c r="N2940" s="13">
        <f>IF(D2940="ZZ",Brick_Kilns_EF!$E$7*(0.75),Brick_Kilns_EF!$E$7)</f>
        <v>2.3925000000000001E-3</v>
      </c>
      <c r="O2940" s="13">
        <f t="shared" si="182"/>
        <v>21.261692924999998</v>
      </c>
      <c r="P2940" s="13">
        <f>IF(D2940="ZZ",Brick_Kilns_EF!$E$8*(0.75),Brick_Kilns_EF!$E$8)</f>
        <v>5.399999999999999E-4</v>
      </c>
      <c r="Q2940" s="13">
        <f t="shared" si="183"/>
        <v>4.7988773999999985</v>
      </c>
    </row>
    <row r="2941" spans="1:17">
      <c r="A2941" s="13" t="s">
        <v>2952</v>
      </c>
      <c r="B2941" s="13">
        <v>24.084757379999999</v>
      </c>
      <c r="C2941" s="13">
        <v>90.120293520000004</v>
      </c>
      <c r="D2941" s="13" t="s">
        <v>2219</v>
      </c>
      <c r="E2941" s="13" t="s">
        <v>5000</v>
      </c>
      <c r="F2941" s="13" t="s">
        <v>7</v>
      </c>
      <c r="G2941" s="13" t="s">
        <v>4802</v>
      </c>
      <c r="H2941" s="13" t="s">
        <v>4816</v>
      </c>
      <c r="I2941" s="13">
        <f>(Brick_Kilns_EF!$B$13*Brick_Kilns_EF!$B$11*Brick_Kilns_EF!$B$12)</f>
        <v>8886.81</v>
      </c>
      <c r="J2941" s="13">
        <f>IF(D2941="ZZ",Brick_Kilns_EF!$E$9*(0.75),Brick_Kilns_EF!$E$9)</f>
        <v>5.6055000000000005E-4</v>
      </c>
      <c r="K2941" s="13">
        <f t="shared" si="180"/>
        <v>4.9815013454999999</v>
      </c>
      <c r="L2941" s="13">
        <f>IF(D2941="ZZ", Brick_Kilns_EF!$E$6*(0.75),Brick_Kilns_EF!$E$6)</f>
        <v>3.0299999999999999E-4</v>
      </c>
      <c r="M2941" s="13">
        <f t="shared" si="181"/>
        <v>2.6927034299999999</v>
      </c>
      <c r="N2941" s="13">
        <f>IF(D2941="ZZ",Brick_Kilns_EF!$E$7*(0.75),Brick_Kilns_EF!$E$7)</f>
        <v>2.3925000000000001E-3</v>
      </c>
      <c r="O2941" s="13">
        <f t="shared" si="182"/>
        <v>21.261692924999998</v>
      </c>
      <c r="P2941" s="13">
        <f>IF(D2941="ZZ",Brick_Kilns_EF!$E$8*(0.75),Brick_Kilns_EF!$E$8)</f>
        <v>5.399999999999999E-4</v>
      </c>
      <c r="Q2941" s="13">
        <f t="shared" si="183"/>
        <v>4.7988773999999985</v>
      </c>
    </row>
    <row r="2942" spans="1:17">
      <c r="A2942" s="13" t="s">
        <v>2953</v>
      </c>
      <c r="B2942" s="13">
        <v>24.741459110000001</v>
      </c>
      <c r="C2942" s="13">
        <v>89.870858369999993</v>
      </c>
      <c r="D2942" s="13" t="s">
        <v>2219</v>
      </c>
      <c r="E2942" s="13" t="s">
        <v>5000</v>
      </c>
      <c r="F2942" s="13" t="s">
        <v>248</v>
      </c>
      <c r="G2942" s="13" t="s">
        <v>4802</v>
      </c>
      <c r="H2942" s="13" t="s">
        <v>4816</v>
      </c>
      <c r="I2942" s="13">
        <f>(Brick_Kilns_EF!$B$13*Brick_Kilns_EF!$B$11*Brick_Kilns_EF!$B$12)</f>
        <v>8886.81</v>
      </c>
      <c r="J2942" s="13">
        <f>IF(D2942="ZZ",Brick_Kilns_EF!$E$9*(0.75),Brick_Kilns_EF!$E$9)</f>
        <v>5.6055000000000005E-4</v>
      </c>
      <c r="K2942" s="13">
        <f t="shared" si="180"/>
        <v>4.9815013454999999</v>
      </c>
      <c r="L2942" s="13">
        <f>IF(D2942="ZZ", Brick_Kilns_EF!$E$6*(0.75),Brick_Kilns_EF!$E$6)</f>
        <v>3.0299999999999999E-4</v>
      </c>
      <c r="M2942" s="13">
        <f t="shared" si="181"/>
        <v>2.6927034299999999</v>
      </c>
      <c r="N2942" s="13">
        <f>IF(D2942="ZZ",Brick_Kilns_EF!$E$7*(0.75),Brick_Kilns_EF!$E$7)</f>
        <v>2.3925000000000001E-3</v>
      </c>
      <c r="O2942" s="13">
        <f t="shared" si="182"/>
        <v>21.261692924999998</v>
      </c>
      <c r="P2942" s="13">
        <f>IF(D2942="ZZ",Brick_Kilns_EF!$E$8*(0.75),Brick_Kilns_EF!$E$8)</f>
        <v>5.399999999999999E-4</v>
      </c>
      <c r="Q2942" s="13">
        <f t="shared" si="183"/>
        <v>4.7988773999999985</v>
      </c>
    </row>
    <row r="2943" spans="1:17">
      <c r="A2943" s="13" t="s">
        <v>2954</v>
      </c>
      <c r="B2943" s="13">
        <v>23.304373510000001</v>
      </c>
      <c r="C2943" s="13">
        <v>88.993100010000006</v>
      </c>
      <c r="D2943" s="13" t="s">
        <v>2219</v>
      </c>
      <c r="E2943" s="13" t="s">
        <v>5000</v>
      </c>
      <c r="F2943" s="13" t="s">
        <v>9</v>
      </c>
      <c r="G2943" s="13" t="s">
        <v>4802</v>
      </c>
      <c r="H2943" s="13" t="s">
        <v>4816</v>
      </c>
      <c r="I2943" s="13">
        <f>(Brick_Kilns_EF!$B$13*Brick_Kilns_EF!$B$11*Brick_Kilns_EF!$B$12)</f>
        <v>8886.81</v>
      </c>
      <c r="J2943" s="13">
        <f>IF(D2943="ZZ",Brick_Kilns_EF!$E$9*(0.75),Brick_Kilns_EF!$E$9)</f>
        <v>5.6055000000000005E-4</v>
      </c>
      <c r="K2943" s="13">
        <f t="shared" si="180"/>
        <v>4.9815013454999999</v>
      </c>
      <c r="L2943" s="13">
        <f>IF(D2943="ZZ", Brick_Kilns_EF!$E$6*(0.75),Brick_Kilns_EF!$E$6)</f>
        <v>3.0299999999999999E-4</v>
      </c>
      <c r="M2943" s="13">
        <f t="shared" si="181"/>
        <v>2.6927034299999999</v>
      </c>
      <c r="N2943" s="13">
        <f>IF(D2943="ZZ",Brick_Kilns_EF!$E$7*(0.75),Brick_Kilns_EF!$E$7)</f>
        <v>2.3925000000000001E-3</v>
      </c>
      <c r="O2943" s="13">
        <f t="shared" si="182"/>
        <v>21.261692924999998</v>
      </c>
      <c r="P2943" s="13">
        <f>IF(D2943="ZZ",Brick_Kilns_EF!$E$8*(0.75),Brick_Kilns_EF!$E$8)</f>
        <v>5.399999999999999E-4</v>
      </c>
      <c r="Q2943" s="13">
        <f t="shared" si="183"/>
        <v>4.7988773999999985</v>
      </c>
    </row>
    <row r="2944" spans="1:17">
      <c r="A2944" s="13" t="s">
        <v>2955</v>
      </c>
      <c r="B2944" s="13">
        <v>23.02484909</v>
      </c>
      <c r="C2944" s="13">
        <v>89.205199500000006</v>
      </c>
      <c r="D2944" s="13" t="s">
        <v>2219</v>
      </c>
      <c r="E2944" s="13" t="s">
        <v>5000</v>
      </c>
      <c r="F2944" s="13" t="s">
        <v>9</v>
      </c>
      <c r="G2944" s="13" t="s">
        <v>4802</v>
      </c>
      <c r="H2944" s="13" t="s">
        <v>4816</v>
      </c>
      <c r="I2944" s="13">
        <f>(Brick_Kilns_EF!$B$13*Brick_Kilns_EF!$B$11*Brick_Kilns_EF!$B$12)</f>
        <v>8886.81</v>
      </c>
      <c r="J2944" s="13">
        <f>IF(D2944="ZZ",Brick_Kilns_EF!$E$9*(0.75),Brick_Kilns_EF!$E$9)</f>
        <v>5.6055000000000005E-4</v>
      </c>
      <c r="K2944" s="13">
        <f t="shared" si="180"/>
        <v>4.9815013454999999</v>
      </c>
      <c r="L2944" s="13">
        <f>IF(D2944="ZZ", Brick_Kilns_EF!$E$6*(0.75),Brick_Kilns_EF!$E$6)</f>
        <v>3.0299999999999999E-4</v>
      </c>
      <c r="M2944" s="13">
        <f t="shared" si="181"/>
        <v>2.6927034299999999</v>
      </c>
      <c r="N2944" s="13">
        <f>IF(D2944="ZZ",Brick_Kilns_EF!$E$7*(0.75),Brick_Kilns_EF!$E$7)</f>
        <v>2.3925000000000001E-3</v>
      </c>
      <c r="O2944" s="13">
        <f t="shared" si="182"/>
        <v>21.261692924999998</v>
      </c>
      <c r="P2944" s="13">
        <f>IF(D2944="ZZ",Brick_Kilns_EF!$E$8*(0.75),Brick_Kilns_EF!$E$8)</f>
        <v>5.399999999999999E-4</v>
      </c>
      <c r="Q2944" s="13">
        <f t="shared" si="183"/>
        <v>4.7988773999999985</v>
      </c>
    </row>
    <row r="2945" spans="1:17">
      <c r="A2945" s="13" t="s">
        <v>2956</v>
      </c>
      <c r="B2945" s="13">
        <v>24.107972230000001</v>
      </c>
      <c r="C2945" s="13">
        <v>90.180966760000004</v>
      </c>
      <c r="D2945" s="13" t="s">
        <v>2219</v>
      </c>
      <c r="E2945" s="13" t="s">
        <v>5000</v>
      </c>
      <c r="F2945" s="13" t="s">
        <v>7</v>
      </c>
      <c r="G2945" s="13" t="s">
        <v>4802</v>
      </c>
      <c r="H2945" s="13" t="s">
        <v>4816</v>
      </c>
      <c r="I2945" s="13">
        <f>(Brick_Kilns_EF!$B$13*Brick_Kilns_EF!$B$11*Brick_Kilns_EF!$B$12)</f>
        <v>8886.81</v>
      </c>
      <c r="J2945" s="13">
        <f>IF(D2945="ZZ",Brick_Kilns_EF!$E$9*(0.75),Brick_Kilns_EF!$E$9)</f>
        <v>5.6055000000000005E-4</v>
      </c>
      <c r="K2945" s="13">
        <f t="shared" si="180"/>
        <v>4.9815013454999999</v>
      </c>
      <c r="L2945" s="13">
        <f>IF(D2945="ZZ", Brick_Kilns_EF!$E$6*(0.75),Brick_Kilns_EF!$E$6)</f>
        <v>3.0299999999999999E-4</v>
      </c>
      <c r="M2945" s="13">
        <f t="shared" si="181"/>
        <v>2.6927034299999999</v>
      </c>
      <c r="N2945" s="13">
        <f>IF(D2945="ZZ",Brick_Kilns_EF!$E$7*(0.75),Brick_Kilns_EF!$E$7)</f>
        <v>2.3925000000000001E-3</v>
      </c>
      <c r="O2945" s="13">
        <f t="shared" si="182"/>
        <v>21.261692924999998</v>
      </c>
      <c r="P2945" s="13">
        <f>IF(D2945="ZZ",Brick_Kilns_EF!$E$8*(0.75),Brick_Kilns_EF!$E$8)</f>
        <v>5.399999999999999E-4</v>
      </c>
      <c r="Q2945" s="13">
        <f t="shared" si="183"/>
        <v>4.7988773999999985</v>
      </c>
    </row>
    <row r="2946" spans="1:17">
      <c r="A2946" s="13" t="s">
        <v>2957</v>
      </c>
      <c r="B2946" s="13">
        <v>24.109254050000001</v>
      </c>
      <c r="C2946" s="13">
        <v>90.177446130000007</v>
      </c>
      <c r="D2946" s="13" t="s">
        <v>2219</v>
      </c>
      <c r="E2946" s="13" t="s">
        <v>5000</v>
      </c>
      <c r="F2946" s="13" t="s">
        <v>7</v>
      </c>
      <c r="G2946" s="13" t="s">
        <v>4802</v>
      </c>
      <c r="H2946" s="13" t="s">
        <v>4816</v>
      </c>
      <c r="I2946" s="13">
        <f>(Brick_Kilns_EF!$B$13*Brick_Kilns_EF!$B$11*Brick_Kilns_EF!$B$12)</f>
        <v>8886.81</v>
      </c>
      <c r="J2946" s="13">
        <f>IF(D2946="ZZ",Brick_Kilns_EF!$E$9*(0.75),Brick_Kilns_EF!$E$9)</f>
        <v>5.6055000000000005E-4</v>
      </c>
      <c r="K2946" s="13">
        <f t="shared" si="180"/>
        <v>4.9815013454999999</v>
      </c>
      <c r="L2946" s="13">
        <f>IF(D2946="ZZ", Brick_Kilns_EF!$E$6*(0.75),Brick_Kilns_EF!$E$6)</f>
        <v>3.0299999999999999E-4</v>
      </c>
      <c r="M2946" s="13">
        <f t="shared" si="181"/>
        <v>2.6927034299999999</v>
      </c>
      <c r="N2946" s="13">
        <f>IF(D2946="ZZ",Brick_Kilns_EF!$E$7*(0.75),Brick_Kilns_EF!$E$7)</f>
        <v>2.3925000000000001E-3</v>
      </c>
      <c r="O2946" s="13">
        <f t="shared" si="182"/>
        <v>21.261692924999998</v>
      </c>
      <c r="P2946" s="13">
        <f>IF(D2946="ZZ",Brick_Kilns_EF!$E$8*(0.75),Brick_Kilns_EF!$E$8)</f>
        <v>5.399999999999999E-4</v>
      </c>
      <c r="Q2946" s="13">
        <f t="shared" si="183"/>
        <v>4.7988773999999985</v>
      </c>
    </row>
    <row r="2947" spans="1:17">
      <c r="A2947" s="13" t="s">
        <v>2958</v>
      </c>
      <c r="B2947" s="13">
        <v>24.111042959999999</v>
      </c>
      <c r="C2947" s="13">
        <v>90.17747301</v>
      </c>
      <c r="D2947" s="13" t="s">
        <v>2219</v>
      </c>
      <c r="E2947" s="13" t="s">
        <v>5000</v>
      </c>
      <c r="F2947" s="13" t="s">
        <v>7</v>
      </c>
      <c r="G2947" s="13" t="s">
        <v>4802</v>
      </c>
      <c r="H2947" s="13" t="s">
        <v>4816</v>
      </c>
      <c r="I2947" s="13">
        <f>(Brick_Kilns_EF!$B$13*Brick_Kilns_EF!$B$11*Brick_Kilns_EF!$B$12)</f>
        <v>8886.81</v>
      </c>
      <c r="J2947" s="13">
        <f>IF(D2947="ZZ",Brick_Kilns_EF!$E$9*(0.75),Brick_Kilns_EF!$E$9)</f>
        <v>5.6055000000000005E-4</v>
      </c>
      <c r="K2947" s="13">
        <f t="shared" ref="K2947:K3010" si="184">I2947*J2947</f>
        <v>4.9815013454999999</v>
      </c>
      <c r="L2947" s="13">
        <f>IF(D2947="ZZ", Brick_Kilns_EF!$E$6*(0.75),Brick_Kilns_EF!$E$6)</f>
        <v>3.0299999999999999E-4</v>
      </c>
      <c r="M2947" s="13">
        <f t="shared" ref="M2947:M3010" si="185">L2947*I2947</f>
        <v>2.6927034299999999</v>
      </c>
      <c r="N2947" s="13">
        <f>IF(D2947="ZZ",Brick_Kilns_EF!$E$7*(0.75),Brick_Kilns_EF!$E$7)</f>
        <v>2.3925000000000001E-3</v>
      </c>
      <c r="O2947" s="13">
        <f t="shared" ref="O2947:O3010" si="186">I2947*N2947</f>
        <v>21.261692924999998</v>
      </c>
      <c r="P2947" s="13">
        <f>IF(D2947="ZZ",Brick_Kilns_EF!$E$8*(0.75),Brick_Kilns_EF!$E$8)</f>
        <v>5.399999999999999E-4</v>
      </c>
      <c r="Q2947" s="13">
        <f t="shared" ref="Q2947:Q3010" si="187">I2947*P2947</f>
        <v>4.7988773999999985</v>
      </c>
    </row>
    <row r="2948" spans="1:17">
      <c r="A2948" s="13" t="s">
        <v>2959</v>
      </c>
      <c r="B2948" s="13">
        <v>24.10965315</v>
      </c>
      <c r="C2948" s="13">
        <v>90.180832390000006</v>
      </c>
      <c r="D2948" s="13" t="s">
        <v>2219</v>
      </c>
      <c r="E2948" s="13" t="s">
        <v>5000</v>
      </c>
      <c r="F2948" s="13" t="s">
        <v>7</v>
      </c>
      <c r="G2948" s="13" t="s">
        <v>4802</v>
      </c>
      <c r="H2948" s="13" t="s">
        <v>4816</v>
      </c>
      <c r="I2948" s="13">
        <f>(Brick_Kilns_EF!$B$13*Brick_Kilns_EF!$B$11*Brick_Kilns_EF!$B$12)</f>
        <v>8886.81</v>
      </c>
      <c r="J2948" s="13">
        <f>IF(D2948="ZZ",Brick_Kilns_EF!$E$9*(0.75),Brick_Kilns_EF!$E$9)</f>
        <v>5.6055000000000005E-4</v>
      </c>
      <c r="K2948" s="13">
        <f t="shared" si="184"/>
        <v>4.9815013454999999</v>
      </c>
      <c r="L2948" s="13">
        <f>IF(D2948="ZZ", Brick_Kilns_EF!$E$6*(0.75),Brick_Kilns_EF!$E$6)</f>
        <v>3.0299999999999999E-4</v>
      </c>
      <c r="M2948" s="13">
        <f t="shared" si="185"/>
        <v>2.6927034299999999</v>
      </c>
      <c r="N2948" s="13">
        <f>IF(D2948="ZZ",Brick_Kilns_EF!$E$7*(0.75),Brick_Kilns_EF!$E$7)</f>
        <v>2.3925000000000001E-3</v>
      </c>
      <c r="O2948" s="13">
        <f t="shared" si="186"/>
        <v>21.261692924999998</v>
      </c>
      <c r="P2948" s="13">
        <f>IF(D2948="ZZ",Brick_Kilns_EF!$E$8*(0.75),Brick_Kilns_EF!$E$8)</f>
        <v>5.399999999999999E-4</v>
      </c>
      <c r="Q2948" s="13">
        <f t="shared" si="187"/>
        <v>4.7988773999999985</v>
      </c>
    </row>
    <row r="2949" spans="1:17">
      <c r="A2949" s="13" t="s">
        <v>2960</v>
      </c>
      <c r="B2949" s="13">
        <v>25.628364019999999</v>
      </c>
      <c r="C2949" s="13">
        <v>88.865629920000003</v>
      </c>
      <c r="D2949" s="13" t="s">
        <v>2219</v>
      </c>
      <c r="E2949" s="13" t="s">
        <v>5000</v>
      </c>
      <c r="F2949" s="13" t="s">
        <v>171</v>
      </c>
      <c r="G2949" s="13" t="s">
        <v>4802</v>
      </c>
      <c r="H2949" s="13" t="s">
        <v>4816</v>
      </c>
      <c r="I2949" s="13">
        <f>(Brick_Kilns_EF!$B$13*Brick_Kilns_EF!$B$11*Brick_Kilns_EF!$B$12)</f>
        <v>8886.81</v>
      </c>
      <c r="J2949" s="13">
        <f>IF(D2949="ZZ",Brick_Kilns_EF!$E$9*(0.75),Brick_Kilns_EF!$E$9)</f>
        <v>5.6055000000000005E-4</v>
      </c>
      <c r="K2949" s="13">
        <f t="shared" si="184"/>
        <v>4.9815013454999999</v>
      </c>
      <c r="L2949" s="13">
        <f>IF(D2949="ZZ", Brick_Kilns_EF!$E$6*(0.75),Brick_Kilns_EF!$E$6)</f>
        <v>3.0299999999999999E-4</v>
      </c>
      <c r="M2949" s="13">
        <f t="shared" si="185"/>
        <v>2.6927034299999999</v>
      </c>
      <c r="N2949" s="13">
        <f>IF(D2949="ZZ",Brick_Kilns_EF!$E$7*(0.75),Brick_Kilns_EF!$E$7)</f>
        <v>2.3925000000000001E-3</v>
      </c>
      <c r="O2949" s="13">
        <f t="shared" si="186"/>
        <v>21.261692924999998</v>
      </c>
      <c r="P2949" s="13">
        <f>IF(D2949="ZZ",Brick_Kilns_EF!$E$8*(0.75),Brick_Kilns_EF!$E$8)</f>
        <v>5.399999999999999E-4</v>
      </c>
      <c r="Q2949" s="13">
        <f t="shared" si="187"/>
        <v>4.7988773999999985</v>
      </c>
    </row>
    <row r="2950" spans="1:17">
      <c r="A2950" s="13" t="s">
        <v>2961</v>
      </c>
      <c r="B2950" s="13">
        <v>23.35083187</v>
      </c>
      <c r="C2950" s="13">
        <v>89.342371099999994</v>
      </c>
      <c r="D2950" s="13" t="s">
        <v>2219</v>
      </c>
      <c r="E2950" s="13" t="s">
        <v>5000</v>
      </c>
      <c r="F2950" s="13" t="s">
        <v>9</v>
      </c>
      <c r="G2950" s="13" t="s">
        <v>4802</v>
      </c>
      <c r="H2950" s="13" t="s">
        <v>4816</v>
      </c>
      <c r="I2950" s="13">
        <f>(Brick_Kilns_EF!$B$13*Brick_Kilns_EF!$B$11*Brick_Kilns_EF!$B$12)</f>
        <v>8886.81</v>
      </c>
      <c r="J2950" s="13">
        <f>IF(D2950="ZZ",Brick_Kilns_EF!$E$9*(0.75),Brick_Kilns_EF!$E$9)</f>
        <v>5.6055000000000005E-4</v>
      </c>
      <c r="K2950" s="13">
        <f t="shared" si="184"/>
        <v>4.9815013454999999</v>
      </c>
      <c r="L2950" s="13">
        <f>IF(D2950="ZZ", Brick_Kilns_EF!$E$6*(0.75),Brick_Kilns_EF!$E$6)</f>
        <v>3.0299999999999999E-4</v>
      </c>
      <c r="M2950" s="13">
        <f t="shared" si="185"/>
        <v>2.6927034299999999</v>
      </c>
      <c r="N2950" s="13">
        <f>IF(D2950="ZZ",Brick_Kilns_EF!$E$7*(0.75),Brick_Kilns_EF!$E$7)</f>
        <v>2.3925000000000001E-3</v>
      </c>
      <c r="O2950" s="13">
        <f t="shared" si="186"/>
        <v>21.261692924999998</v>
      </c>
      <c r="P2950" s="13">
        <f>IF(D2950="ZZ",Brick_Kilns_EF!$E$8*(0.75),Brick_Kilns_EF!$E$8)</f>
        <v>5.399999999999999E-4</v>
      </c>
      <c r="Q2950" s="13">
        <f t="shared" si="187"/>
        <v>4.7988773999999985</v>
      </c>
    </row>
    <row r="2951" spans="1:17">
      <c r="A2951" s="13" t="s">
        <v>2962</v>
      </c>
      <c r="B2951" s="13">
        <v>23.353404900000001</v>
      </c>
      <c r="C2951" s="13">
        <v>89.340914479999995</v>
      </c>
      <c r="D2951" s="13" t="s">
        <v>2219</v>
      </c>
      <c r="E2951" s="13" t="s">
        <v>5000</v>
      </c>
      <c r="F2951" s="13" t="s">
        <v>9</v>
      </c>
      <c r="G2951" s="13" t="s">
        <v>4802</v>
      </c>
      <c r="H2951" s="13" t="s">
        <v>4816</v>
      </c>
      <c r="I2951" s="13">
        <f>(Brick_Kilns_EF!$B$13*Brick_Kilns_EF!$B$11*Brick_Kilns_EF!$B$12)</f>
        <v>8886.81</v>
      </c>
      <c r="J2951" s="13">
        <f>IF(D2951="ZZ",Brick_Kilns_EF!$E$9*(0.75),Brick_Kilns_EF!$E$9)</f>
        <v>5.6055000000000005E-4</v>
      </c>
      <c r="K2951" s="13">
        <f t="shared" si="184"/>
        <v>4.9815013454999999</v>
      </c>
      <c r="L2951" s="13">
        <f>IF(D2951="ZZ", Brick_Kilns_EF!$E$6*(0.75),Brick_Kilns_EF!$E$6)</f>
        <v>3.0299999999999999E-4</v>
      </c>
      <c r="M2951" s="13">
        <f t="shared" si="185"/>
        <v>2.6927034299999999</v>
      </c>
      <c r="N2951" s="13">
        <f>IF(D2951="ZZ",Brick_Kilns_EF!$E$7*(0.75),Brick_Kilns_EF!$E$7)</f>
        <v>2.3925000000000001E-3</v>
      </c>
      <c r="O2951" s="13">
        <f t="shared" si="186"/>
        <v>21.261692924999998</v>
      </c>
      <c r="P2951" s="13">
        <f>IF(D2951="ZZ",Brick_Kilns_EF!$E$8*(0.75),Brick_Kilns_EF!$E$8)</f>
        <v>5.399999999999999E-4</v>
      </c>
      <c r="Q2951" s="13">
        <f t="shared" si="187"/>
        <v>4.7988773999999985</v>
      </c>
    </row>
    <row r="2952" spans="1:17">
      <c r="A2952" s="13" t="s">
        <v>2963</v>
      </c>
      <c r="B2952" s="13">
        <v>23.024644160000001</v>
      </c>
      <c r="C2952" s="13">
        <v>89.037668159999996</v>
      </c>
      <c r="D2952" s="13" t="s">
        <v>2219</v>
      </c>
      <c r="E2952" s="13" t="s">
        <v>5000</v>
      </c>
      <c r="F2952" s="13" t="s">
        <v>9</v>
      </c>
      <c r="G2952" s="13" t="s">
        <v>4802</v>
      </c>
      <c r="H2952" s="13" t="s">
        <v>4816</v>
      </c>
      <c r="I2952" s="13">
        <f>(Brick_Kilns_EF!$B$13*Brick_Kilns_EF!$B$11*Brick_Kilns_EF!$B$12)</f>
        <v>8886.81</v>
      </c>
      <c r="J2952" s="13">
        <f>IF(D2952="ZZ",Brick_Kilns_EF!$E$9*(0.75),Brick_Kilns_EF!$E$9)</f>
        <v>5.6055000000000005E-4</v>
      </c>
      <c r="K2952" s="13">
        <f t="shared" si="184"/>
        <v>4.9815013454999999</v>
      </c>
      <c r="L2952" s="13">
        <f>IF(D2952="ZZ", Brick_Kilns_EF!$E$6*(0.75),Brick_Kilns_EF!$E$6)</f>
        <v>3.0299999999999999E-4</v>
      </c>
      <c r="M2952" s="13">
        <f t="shared" si="185"/>
        <v>2.6927034299999999</v>
      </c>
      <c r="N2952" s="13">
        <f>IF(D2952="ZZ",Brick_Kilns_EF!$E$7*(0.75),Brick_Kilns_EF!$E$7)</f>
        <v>2.3925000000000001E-3</v>
      </c>
      <c r="O2952" s="13">
        <f t="shared" si="186"/>
        <v>21.261692924999998</v>
      </c>
      <c r="P2952" s="13">
        <f>IF(D2952="ZZ",Brick_Kilns_EF!$E$8*(0.75),Brick_Kilns_EF!$E$8)</f>
        <v>5.399999999999999E-4</v>
      </c>
      <c r="Q2952" s="13">
        <f t="shared" si="187"/>
        <v>4.7988773999999985</v>
      </c>
    </row>
    <row r="2953" spans="1:17">
      <c r="A2953" s="13" t="s">
        <v>2964</v>
      </c>
      <c r="B2953" s="13">
        <v>23.532355389999999</v>
      </c>
      <c r="C2953" s="13">
        <v>89.150621290000004</v>
      </c>
      <c r="D2953" s="13" t="s">
        <v>2219</v>
      </c>
      <c r="E2953" s="13" t="s">
        <v>5000</v>
      </c>
      <c r="F2953" s="13" t="s">
        <v>9</v>
      </c>
      <c r="G2953" s="13" t="s">
        <v>4802</v>
      </c>
      <c r="H2953" s="13" t="s">
        <v>4816</v>
      </c>
      <c r="I2953" s="13">
        <f>(Brick_Kilns_EF!$B$13*Brick_Kilns_EF!$B$11*Brick_Kilns_EF!$B$12)</f>
        <v>8886.81</v>
      </c>
      <c r="J2953" s="13">
        <f>IF(D2953="ZZ",Brick_Kilns_EF!$E$9*(0.75),Brick_Kilns_EF!$E$9)</f>
        <v>5.6055000000000005E-4</v>
      </c>
      <c r="K2953" s="13">
        <f t="shared" si="184"/>
        <v>4.9815013454999999</v>
      </c>
      <c r="L2953" s="13">
        <f>IF(D2953="ZZ", Brick_Kilns_EF!$E$6*(0.75),Brick_Kilns_EF!$E$6)</f>
        <v>3.0299999999999999E-4</v>
      </c>
      <c r="M2953" s="13">
        <f t="shared" si="185"/>
        <v>2.6927034299999999</v>
      </c>
      <c r="N2953" s="13">
        <f>IF(D2953="ZZ",Brick_Kilns_EF!$E$7*(0.75),Brick_Kilns_EF!$E$7)</f>
        <v>2.3925000000000001E-3</v>
      </c>
      <c r="O2953" s="13">
        <f t="shared" si="186"/>
        <v>21.261692924999998</v>
      </c>
      <c r="P2953" s="13">
        <f>IF(D2953="ZZ",Brick_Kilns_EF!$E$8*(0.75),Brick_Kilns_EF!$E$8)</f>
        <v>5.399999999999999E-4</v>
      </c>
      <c r="Q2953" s="13">
        <f t="shared" si="187"/>
        <v>4.7988773999999985</v>
      </c>
    </row>
    <row r="2954" spans="1:17">
      <c r="A2954" s="13" t="s">
        <v>2965</v>
      </c>
      <c r="B2954" s="13">
        <v>23.779270709999999</v>
      </c>
      <c r="C2954" s="13">
        <v>90.252202920000002</v>
      </c>
      <c r="D2954" s="13" t="s">
        <v>2219</v>
      </c>
      <c r="E2954" s="13" t="s">
        <v>5000</v>
      </c>
      <c r="F2954" s="13" t="s">
        <v>7</v>
      </c>
      <c r="G2954" s="13" t="s">
        <v>4802</v>
      </c>
      <c r="H2954" s="13" t="s">
        <v>4816</v>
      </c>
      <c r="I2954" s="13">
        <f>(Brick_Kilns_EF!$B$13*Brick_Kilns_EF!$B$11*Brick_Kilns_EF!$B$12)</f>
        <v>8886.81</v>
      </c>
      <c r="J2954" s="13">
        <f>IF(D2954="ZZ",Brick_Kilns_EF!$E$9*(0.75),Brick_Kilns_EF!$E$9)</f>
        <v>5.6055000000000005E-4</v>
      </c>
      <c r="K2954" s="13">
        <f t="shared" si="184"/>
        <v>4.9815013454999999</v>
      </c>
      <c r="L2954" s="13">
        <f>IF(D2954="ZZ", Brick_Kilns_EF!$E$6*(0.75),Brick_Kilns_EF!$E$6)</f>
        <v>3.0299999999999999E-4</v>
      </c>
      <c r="M2954" s="13">
        <f t="shared" si="185"/>
        <v>2.6927034299999999</v>
      </c>
      <c r="N2954" s="13">
        <f>IF(D2954="ZZ",Brick_Kilns_EF!$E$7*(0.75),Brick_Kilns_EF!$E$7)</f>
        <v>2.3925000000000001E-3</v>
      </c>
      <c r="O2954" s="13">
        <f t="shared" si="186"/>
        <v>21.261692924999998</v>
      </c>
      <c r="P2954" s="13">
        <f>IF(D2954="ZZ",Brick_Kilns_EF!$E$8*(0.75),Brick_Kilns_EF!$E$8)</f>
        <v>5.399999999999999E-4</v>
      </c>
      <c r="Q2954" s="13">
        <f t="shared" si="187"/>
        <v>4.7988773999999985</v>
      </c>
    </row>
    <row r="2955" spans="1:17">
      <c r="A2955" s="13" t="s">
        <v>2966</v>
      </c>
      <c r="B2955" s="13">
        <v>24.98706516</v>
      </c>
      <c r="C2955" s="13">
        <v>88.992646210000004</v>
      </c>
      <c r="D2955" s="13" t="s">
        <v>2219</v>
      </c>
      <c r="E2955" s="13" t="s">
        <v>5000</v>
      </c>
      <c r="F2955" s="13" t="s">
        <v>42</v>
      </c>
      <c r="G2955" s="13" t="s">
        <v>4802</v>
      </c>
      <c r="H2955" s="13" t="s">
        <v>4816</v>
      </c>
      <c r="I2955" s="13">
        <f>(Brick_Kilns_EF!$B$13*Brick_Kilns_EF!$B$11*Brick_Kilns_EF!$B$12)</f>
        <v>8886.81</v>
      </c>
      <c r="J2955" s="13">
        <f>IF(D2955="ZZ",Brick_Kilns_EF!$E$9*(0.75),Brick_Kilns_EF!$E$9)</f>
        <v>5.6055000000000005E-4</v>
      </c>
      <c r="K2955" s="13">
        <f t="shared" si="184"/>
        <v>4.9815013454999999</v>
      </c>
      <c r="L2955" s="13">
        <f>IF(D2955="ZZ", Brick_Kilns_EF!$E$6*(0.75),Brick_Kilns_EF!$E$6)</f>
        <v>3.0299999999999999E-4</v>
      </c>
      <c r="M2955" s="13">
        <f t="shared" si="185"/>
        <v>2.6927034299999999</v>
      </c>
      <c r="N2955" s="13">
        <f>IF(D2955="ZZ",Brick_Kilns_EF!$E$7*(0.75),Brick_Kilns_EF!$E$7)</f>
        <v>2.3925000000000001E-3</v>
      </c>
      <c r="O2955" s="13">
        <f t="shared" si="186"/>
        <v>21.261692924999998</v>
      </c>
      <c r="P2955" s="13">
        <f>IF(D2955="ZZ",Brick_Kilns_EF!$E$8*(0.75),Brick_Kilns_EF!$E$8)</f>
        <v>5.399999999999999E-4</v>
      </c>
      <c r="Q2955" s="13">
        <f t="shared" si="187"/>
        <v>4.7988773999999985</v>
      </c>
    </row>
    <row r="2956" spans="1:17">
      <c r="A2956" s="13" t="s">
        <v>2967</v>
      </c>
      <c r="B2956" s="13">
        <v>23.908888340000001</v>
      </c>
      <c r="C2956" s="13">
        <v>89.028130250000004</v>
      </c>
      <c r="D2956" s="13" t="s">
        <v>2219</v>
      </c>
      <c r="E2956" s="13" t="s">
        <v>5000</v>
      </c>
      <c r="F2956" s="13" t="s">
        <v>9</v>
      </c>
      <c r="G2956" s="13" t="s">
        <v>4802</v>
      </c>
      <c r="H2956" s="13" t="s">
        <v>4816</v>
      </c>
      <c r="I2956" s="13">
        <f>(Brick_Kilns_EF!$B$13*Brick_Kilns_EF!$B$11*Brick_Kilns_EF!$B$12)</f>
        <v>8886.81</v>
      </c>
      <c r="J2956" s="13">
        <f>IF(D2956="ZZ",Brick_Kilns_EF!$E$9*(0.75),Brick_Kilns_EF!$E$9)</f>
        <v>5.6055000000000005E-4</v>
      </c>
      <c r="K2956" s="13">
        <f t="shared" si="184"/>
        <v>4.9815013454999999</v>
      </c>
      <c r="L2956" s="13">
        <f>IF(D2956="ZZ", Brick_Kilns_EF!$E$6*(0.75),Brick_Kilns_EF!$E$6)</f>
        <v>3.0299999999999999E-4</v>
      </c>
      <c r="M2956" s="13">
        <f t="shared" si="185"/>
        <v>2.6927034299999999</v>
      </c>
      <c r="N2956" s="13">
        <f>IF(D2956="ZZ",Brick_Kilns_EF!$E$7*(0.75),Brick_Kilns_EF!$E$7)</f>
        <v>2.3925000000000001E-3</v>
      </c>
      <c r="O2956" s="13">
        <f t="shared" si="186"/>
        <v>21.261692924999998</v>
      </c>
      <c r="P2956" s="13">
        <f>IF(D2956="ZZ",Brick_Kilns_EF!$E$8*(0.75),Brick_Kilns_EF!$E$8)</f>
        <v>5.399999999999999E-4</v>
      </c>
      <c r="Q2956" s="13">
        <f t="shared" si="187"/>
        <v>4.7988773999999985</v>
      </c>
    </row>
    <row r="2957" spans="1:17">
      <c r="A2957" s="13" t="s">
        <v>2968</v>
      </c>
      <c r="B2957" s="13">
        <v>23.263844850000002</v>
      </c>
      <c r="C2957" s="13">
        <v>89.162889949999993</v>
      </c>
      <c r="D2957" s="13" t="s">
        <v>2219</v>
      </c>
      <c r="E2957" s="13" t="s">
        <v>5000</v>
      </c>
      <c r="F2957" s="13" t="s">
        <v>9</v>
      </c>
      <c r="G2957" s="13" t="s">
        <v>4802</v>
      </c>
      <c r="H2957" s="13" t="s">
        <v>4816</v>
      </c>
      <c r="I2957" s="13">
        <f>(Brick_Kilns_EF!$B$13*Brick_Kilns_EF!$B$11*Brick_Kilns_EF!$B$12)</f>
        <v>8886.81</v>
      </c>
      <c r="J2957" s="13">
        <f>IF(D2957="ZZ",Brick_Kilns_EF!$E$9*(0.75),Brick_Kilns_EF!$E$9)</f>
        <v>5.6055000000000005E-4</v>
      </c>
      <c r="K2957" s="13">
        <f t="shared" si="184"/>
        <v>4.9815013454999999</v>
      </c>
      <c r="L2957" s="13">
        <f>IF(D2957="ZZ", Brick_Kilns_EF!$E$6*(0.75),Brick_Kilns_EF!$E$6)</f>
        <v>3.0299999999999999E-4</v>
      </c>
      <c r="M2957" s="13">
        <f t="shared" si="185"/>
        <v>2.6927034299999999</v>
      </c>
      <c r="N2957" s="13">
        <f>IF(D2957="ZZ",Brick_Kilns_EF!$E$7*(0.75),Brick_Kilns_EF!$E$7)</f>
        <v>2.3925000000000001E-3</v>
      </c>
      <c r="O2957" s="13">
        <f t="shared" si="186"/>
        <v>21.261692924999998</v>
      </c>
      <c r="P2957" s="13">
        <f>IF(D2957="ZZ",Brick_Kilns_EF!$E$8*(0.75),Brick_Kilns_EF!$E$8)</f>
        <v>5.399999999999999E-4</v>
      </c>
      <c r="Q2957" s="13">
        <f t="shared" si="187"/>
        <v>4.7988773999999985</v>
      </c>
    </row>
    <row r="2958" spans="1:17">
      <c r="A2958" s="13" t="s">
        <v>2969</v>
      </c>
      <c r="B2958" s="13">
        <v>23.080937680000002</v>
      </c>
      <c r="C2958" s="13">
        <v>88.909805559999995</v>
      </c>
      <c r="D2958" s="13" t="s">
        <v>2219</v>
      </c>
      <c r="E2958" s="13" t="s">
        <v>5000</v>
      </c>
      <c r="F2958" s="13" t="s">
        <v>9</v>
      </c>
      <c r="G2958" s="13" t="s">
        <v>4802</v>
      </c>
      <c r="H2958" s="13" t="s">
        <v>4816</v>
      </c>
      <c r="I2958" s="13">
        <f>(Brick_Kilns_EF!$B$13*Brick_Kilns_EF!$B$11*Brick_Kilns_EF!$B$12)</f>
        <v>8886.81</v>
      </c>
      <c r="J2958" s="13">
        <f>IF(D2958="ZZ",Brick_Kilns_EF!$E$9*(0.75),Brick_Kilns_EF!$E$9)</f>
        <v>5.6055000000000005E-4</v>
      </c>
      <c r="K2958" s="13">
        <f t="shared" si="184"/>
        <v>4.9815013454999999</v>
      </c>
      <c r="L2958" s="13">
        <f>IF(D2958="ZZ", Brick_Kilns_EF!$E$6*(0.75),Brick_Kilns_EF!$E$6)</f>
        <v>3.0299999999999999E-4</v>
      </c>
      <c r="M2958" s="13">
        <f t="shared" si="185"/>
        <v>2.6927034299999999</v>
      </c>
      <c r="N2958" s="13">
        <f>IF(D2958="ZZ",Brick_Kilns_EF!$E$7*(0.75),Brick_Kilns_EF!$E$7)</f>
        <v>2.3925000000000001E-3</v>
      </c>
      <c r="O2958" s="13">
        <f t="shared" si="186"/>
        <v>21.261692924999998</v>
      </c>
      <c r="P2958" s="13">
        <f>IF(D2958="ZZ",Brick_Kilns_EF!$E$8*(0.75),Brick_Kilns_EF!$E$8)</f>
        <v>5.399999999999999E-4</v>
      </c>
      <c r="Q2958" s="13">
        <f t="shared" si="187"/>
        <v>4.7988773999999985</v>
      </c>
    </row>
    <row r="2959" spans="1:17">
      <c r="A2959" s="13" t="s">
        <v>2970</v>
      </c>
      <c r="B2959" s="13">
        <v>24.1273771</v>
      </c>
      <c r="C2959" s="13">
        <v>89.536465699999994</v>
      </c>
      <c r="D2959" s="13" t="s">
        <v>2219</v>
      </c>
      <c r="E2959" s="13" t="s">
        <v>5000</v>
      </c>
      <c r="F2959" s="13" t="s">
        <v>42</v>
      </c>
      <c r="G2959" s="13" t="s">
        <v>4802</v>
      </c>
      <c r="H2959" s="13" t="s">
        <v>4816</v>
      </c>
      <c r="I2959" s="13">
        <f>(Brick_Kilns_EF!$B$13*Brick_Kilns_EF!$B$11*Brick_Kilns_EF!$B$12)</f>
        <v>8886.81</v>
      </c>
      <c r="J2959" s="13">
        <f>IF(D2959="ZZ",Brick_Kilns_EF!$E$9*(0.75),Brick_Kilns_EF!$E$9)</f>
        <v>5.6055000000000005E-4</v>
      </c>
      <c r="K2959" s="13">
        <f t="shared" si="184"/>
        <v>4.9815013454999999</v>
      </c>
      <c r="L2959" s="13">
        <f>IF(D2959="ZZ", Brick_Kilns_EF!$E$6*(0.75),Brick_Kilns_EF!$E$6)</f>
        <v>3.0299999999999999E-4</v>
      </c>
      <c r="M2959" s="13">
        <f t="shared" si="185"/>
        <v>2.6927034299999999</v>
      </c>
      <c r="N2959" s="13">
        <f>IF(D2959="ZZ",Brick_Kilns_EF!$E$7*(0.75),Brick_Kilns_EF!$E$7)</f>
        <v>2.3925000000000001E-3</v>
      </c>
      <c r="O2959" s="13">
        <f t="shared" si="186"/>
        <v>21.261692924999998</v>
      </c>
      <c r="P2959" s="13">
        <f>IF(D2959="ZZ",Brick_Kilns_EF!$E$8*(0.75),Brick_Kilns_EF!$E$8)</f>
        <v>5.399999999999999E-4</v>
      </c>
      <c r="Q2959" s="13">
        <f t="shared" si="187"/>
        <v>4.7988773999999985</v>
      </c>
    </row>
    <row r="2960" spans="1:17">
      <c r="A2960" s="13" t="s">
        <v>2971</v>
      </c>
      <c r="B2960" s="13">
        <v>24.283475169999999</v>
      </c>
      <c r="C2960" s="13">
        <v>89.034411660000004</v>
      </c>
      <c r="D2960" s="13" t="s">
        <v>2219</v>
      </c>
      <c r="E2960" s="13" t="s">
        <v>5000</v>
      </c>
      <c r="F2960" s="13" t="s">
        <v>42</v>
      </c>
      <c r="G2960" s="13" t="s">
        <v>4802</v>
      </c>
      <c r="H2960" s="13" t="s">
        <v>4816</v>
      </c>
      <c r="I2960" s="13">
        <f>(Brick_Kilns_EF!$B$13*Brick_Kilns_EF!$B$11*Brick_Kilns_EF!$B$12)</f>
        <v>8886.81</v>
      </c>
      <c r="J2960" s="13">
        <f>IF(D2960="ZZ",Brick_Kilns_EF!$E$9*(0.75),Brick_Kilns_EF!$E$9)</f>
        <v>5.6055000000000005E-4</v>
      </c>
      <c r="K2960" s="13">
        <f t="shared" si="184"/>
        <v>4.9815013454999999</v>
      </c>
      <c r="L2960" s="13">
        <f>IF(D2960="ZZ", Brick_Kilns_EF!$E$6*(0.75),Brick_Kilns_EF!$E$6)</f>
        <v>3.0299999999999999E-4</v>
      </c>
      <c r="M2960" s="13">
        <f t="shared" si="185"/>
        <v>2.6927034299999999</v>
      </c>
      <c r="N2960" s="13">
        <f>IF(D2960="ZZ",Brick_Kilns_EF!$E$7*(0.75),Brick_Kilns_EF!$E$7)</f>
        <v>2.3925000000000001E-3</v>
      </c>
      <c r="O2960" s="13">
        <f t="shared" si="186"/>
        <v>21.261692924999998</v>
      </c>
      <c r="P2960" s="13">
        <f>IF(D2960="ZZ",Brick_Kilns_EF!$E$8*(0.75),Brick_Kilns_EF!$E$8)</f>
        <v>5.399999999999999E-4</v>
      </c>
      <c r="Q2960" s="13">
        <f t="shared" si="187"/>
        <v>4.7988773999999985</v>
      </c>
    </row>
    <row r="2961" spans="1:17">
      <c r="A2961" s="13" t="s">
        <v>2972</v>
      </c>
      <c r="B2961" s="13">
        <v>23.97503639</v>
      </c>
      <c r="C2961" s="13">
        <v>90.076804120000006</v>
      </c>
      <c r="D2961" s="13" t="s">
        <v>2219</v>
      </c>
      <c r="E2961" s="13" t="s">
        <v>5000</v>
      </c>
      <c r="F2961" s="13" t="s">
        <v>7</v>
      </c>
      <c r="G2961" s="13" t="s">
        <v>4802</v>
      </c>
      <c r="H2961" s="13" t="s">
        <v>4816</v>
      </c>
      <c r="I2961" s="13">
        <f>(Brick_Kilns_EF!$B$13*Brick_Kilns_EF!$B$11*Brick_Kilns_EF!$B$12)</f>
        <v>8886.81</v>
      </c>
      <c r="J2961" s="13">
        <f>IF(D2961="ZZ",Brick_Kilns_EF!$E$9*(0.75),Brick_Kilns_EF!$E$9)</f>
        <v>5.6055000000000005E-4</v>
      </c>
      <c r="K2961" s="13">
        <f t="shared" si="184"/>
        <v>4.9815013454999999</v>
      </c>
      <c r="L2961" s="13">
        <f>IF(D2961="ZZ", Brick_Kilns_EF!$E$6*(0.75),Brick_Kilns_EF!$E$6)</f>
        <v>3.0299999999999999E-4</v>
      </c>
      <c r="M2961" s="13">
        <f t="shared" si="185"/>
        <v>2.6927034299999999</v>
      </c>
      <c r="N2961" s="13">
        <f>IF(D2961="ZZ",Brick_Kilns_EF!$E$7*(0.75),Brick_Kilns_EF!$E$7)</f>
        <v>2.3925000000000001E-3</v>
      </c>
      <c r="O2961" s="13">
        <f t="shared" si="186"/>
        <v>21.261692924999998</v>
      </c>
      <c r="P2961" s="13">
        <f>IF(D2961="ZZ",Brick_Kilns_EF!$E$8*(0.75),Brick_Kilns_EF!$E$8)</f>
        <v>5.399999999999999E-4</v>
      </c>
      <c r="Q2961" s="13">
        <f t="shared" si="187"/>
        <v>4.7988773999999985</v>
      </c>
    </row>
    <row r="2962" spans="1:17">
      <c r="A2962" s="13" t="s">
        <v>2973</v>
      </c>
      <c r="B2962" s="13">
        <v>23.974613810000001</v>
      </c>
      <c r="C2962" s="13">
        <v>90.079453990000005</v>
      </c>
      <c r="D2962" s="13" t="s">
        <v>2219</v>
      </c>
      <c r="E2962" s="13" t="s">
        <v>5000</v>
      </c>
      <c r="F2962" s="13" t="s">
        <v>7</v>
      </c>
      <c r="G2962" s="13" t="s">
        <v>4802</v>
      </c>
      <c r="H2962" s="13" t="s">
        <v>4816</v>
      </c>
      <c r="I2962" s="13">
        <f>(Brick_Kilns_EF!$B$13*Brick_Kilns_EF!$B$11*Brick_Kilns_EF!$B$12)</f>
        <v>8886.81</v>
      </c>
      <c r="J2962" s="13">
        <f>IF(D2962="ZZ",Brick_Kilns_EF!$E$9*(0.75),Brick_Kilns_EF!$E$9)</f>
        <v>5.6055000000000005E-4</v>
      </c>
      <c r="K2962" s="13">
        <f t="shared" si="184"/>
        <v>4.9815013454999999</v>
      </c>
      <c r="L2962" s="13">
        <f>IF(D2962="ZZ", Brick_Kilns_EF!$E$6*(0.75),Brick_Kilns_EF!$E$6)</f>
        <v>3.0299999999999999E-4</v>
      </c>
      <c r="M2962" s="13">
        <f t="shared" si="185"/>
        <v>2.6927034299999999</v>
      </c>
      <c r="N2962" s="13">
        <f>IF(D2962="ZZ",Brick_Kilns_EF!$E$7*(0.75),Brick_Kilns_EF!$E$7)</f>
        <v>2.3925000000000001E-3</v>
      </c>
      <c r="O2962" s="13">
        <f t="shared" si="186"/>
        <v>21.261692924999998</v>
      </c>
      <c r="P2962" s="13">
        <f>IF(D2962="ZZ",Brick_Kilns_EF!$E$8*(0.75),Brick_Kilns_EF!$E$8)</f>
        <v>5.399999999999999E-4</v>
      </c>
      <c r="Q2962" s="13">
        <f t="shared" si="187"/>
        <v>4.7988773999999985</v>
      </c>
    </row>
    <row r="2963" spans="1:17">
      <c r="A2963" s="13" t="s">
        <v>2974</v>
      </c>
      <c r="B2963" s="13">
        <v>23.630193290000001</v>
      </c>
      <c r="C2963" s="13">
        <v>90.149672210000006</v>
      </c>
      <c r="D2963" s="13" t="s">
        <v>2219</v>
      </c>
      <c r="E2963" s="13" t="s">
        <v>5000</v>
      </c>
      <c r="F2963" s="13" t="s">
        <v>7</v>
      </c>
      <c r="G2963" s="13" t="s">
        <v>4802</v>
      </c>
      <c r="H2963" s="13" t="s">
        <v>4816</v>
      </c>
      <c r="I2963" s="13">
        <f>(Brick_Kilns_EF!$B$13*Brick_Kilns_EF!$B$11*Brick_Kilns_EF!$B$12)</f>
        <v>8886.81</v>
      </c>
      <c r="J2963" s="13">
        <f>IF(D2963="ZZ",Brick_Kilns_EF!$E$9*(0.75),Brick_Kilns_EF!$E$9)</f>
        <v>5.6055000000000005E-4</v>
      </c>
      <c r="K2963" s="13">
        <f t="shared" si="184"/>
        <v>4.9815013454999999</v>
      </c>
      <c r="L2963" s="13">
        <f>IF(D2963="ZZ", Brick_Kilns_EF!$E$6*(0.75),Brick_Kilns_EF!$E$6)</f>
        <v>3.0299999999999999E-4</v>
      </c>
      <c r="M2963" s="13">
        <f t="shared" si="185"/>
        <v>2.6927034299999999</v>
      </c>
      <c r="N2963" s="13">
        <f>IF(D2963="ZZ",Brick_Kilns_EF!$E$7*(0.75),Brick_Kilns_EF!$E$7)</f>
        <v>2.3925000000000001E-3</v>
      </c>
      <c r="O2963" s="13">
        <f t="shared" si="186"/>
        <v>21.261692924999998</v>
      </c>
      <c r="P2963" s="13">
        <f>IF(D2963="ZZ",Brick_Kilns_EF!$E$8*(0.75),Brick_Kilns_EF!$E$8)</f>
        <v>5.399999999999999E-4</v>
      </c>
      <c r="Q2963" s="13">
        <f t="shared" si="187"/>
        <v>4.7988773999999985</v>
      </c>
    </row>
    <row r="2964" spans="1:17">
      <c r="A2964" s="13" t="s">
        <v>2975</v>
      </c>
      <c r="B2964" s="13">
        <v>23.63346593</v>
      </c>
      <c r="C2964" s="13">
        <v>90.146861079999994</v>
      </c>
      <c r="D2964" s="13" t="s">
        <v>2219</v>
      </c>
      <c r="E2964" s="13" t="s">
        <v>5000</v>
      </c>
      <c r="F2964" s="13" t="s">
        <v>7</v>
      </c>
      <c r="G2964" s="13" t="s">
        <v>4802</v>
      </c>
      <c r="H2964" s="13" t="s">
        <v>4816</v>
      </c>
      <c r="I2964" s="13">
        <f>(Brick_Kilns_EF!$B$13*Brick_Kilns_EF!$B$11*Brick_Kilns_EF!$B$12)</f>
        <v>8886.81</v>
      </c>
      <c r="J2964" s="13">
        <f>IF(D2964="ZZ",Brick_Kilns_EF!$E$9*(0.75),Brick_Kilns_EF!$E$9)</f>
        <v>5.6055000000000005E-4</v>
      </c>
      <c r="K2964" s="13">
        <f t="shared" si="184"/>
        <v>4.9815013454999999</v>
      </c>
      <c r="L2964" s="13">
        <f>IF(D2964="ZZ", Brick_Kilns_EF!$E$6*(0.75),Brick_Kilns_EF!$E$6)</f>
        <v>3.0299999999999999E-4</v>
      </c>
      <c r="M2964" s="13">
        <f t="shared" si="185"/>
        <v>2.6927034299999999</v>
      </c>
      <c r="N2964" s="13">
        <f>IF(D2964="ZZ",Brick_Kilns_EF!$E$7*(0.75),Brick_Kilns_EF!$E$7)</f>
        <v>2.3925000000000001E-3</v>
      </c>
      <c r="O2964" s="13">
        <f t="shared" si="186"/>
        <v>21.261692924999998</v>
      </c>
      <c r="P2964" s="13">
        <f>IF(D2964="ZZ",Brick_Kilns_EF!$E$8*(0.75),Brick_Kilns_EF!$E$8)</f>
        <v>5.399999999999999E-4</v>
      </c>
      <c r="Q2964" s="13">
        <f t="shared" si="187"/>
        <v>4.7988773999999985</v>
      </c>
    </row>
    <row r="2965" spans="1:17">
      <c r="A2965" s="13" t="s">
        <v>2976</v>
      </c>
      <c r="B2965" s="13">
        <v>23.039382360000001</v>
      </c>
      <c r="C2965" s="13">
        <v>89.209279039999998</v>
      </c>
      <c r="D2965" s="13" t="s">
        <v>2219</v>
      </c>
      <c r="E2965" s="13" t="s">
        <v>5000</v>
      </c>
      <c r="F2965" s="13" t="s">
        <v>9</v>
      </c>
      <c r="G2965" s="13" t="s">
        <v>4802</v>
      </c>
      <c r="H2965" s="13" t="s">
        <v>4816</v>
      </c>
      <c r="I2965" s="13">
        <f>(Brick_Kilns_EF!$B$13*Brick_Kilns_EF!$B$11*Brick_Kilns_EF!$B$12)</f>
        <v>8886.81</v>
      </c>
      <c r="J2965" s="13">
        <f>IF(D2965="ZZ",Brick_Kilns_EF!$E$9*(0.75),Brick_Kilns_EF!$E$9)</f>
        <v>5.6055000000000005E-4</v>
      </c>
      <c r="K2965" s="13">
        <f t="shared" si="184"/>
        <v>4.9815013454999999</v>
      </c>
      <c r="L2965" s="13">
        <f>IF(D2965="ZZ", Brick_Kilns_EF!$E$6*(0.75),Brick_Kilns_EF!$E$6)</f>
        <v>3.0299999999999999E-4</v>
      </c>
      <c r="M2965" s="13">
        <f t="shared" si="185"/>
        <v>2.6927034299999999</v>
      </c>
      <c r="N2965" s="13">
        <f>IF(D2965="ZZ",Brick_Kilns_EF!$E$7*(0.75),Brick_Kilns_EF!$E$7)</f>
        <v>2.3925000000000001E-3</v>
      </c>
      <c r="O2965" s="13">
        <f t="shared" si="186"/>
        <v>21.261692924999998</v>
      </c>
      <c r="P2965" s="13">
        <f>IF(D2965="ZZ",Brick_Kilns_EF!$E$8*(0.75),Brick_Kilns_EF!$E$8)</f>
        <v>5.399999999999999E-4</v>
      </c>
      <c r="Q2965" s="13">
        <f t="shared" si="187"/>
        <v>4.7988773999999985</v>
      </c>
    </row>
    <row r="2966" spans="1:17">
      <c r="A2966" s="13" t="s">
        <v>2977</v>
      </c>
      <c r="B2966" s="13">
        <v>23.721115640000001</v>
      </c>
      <c r="C2966" s="13">
        <v>89.646703990000006</v>
      </c>
      <c r="D2966" s="13" t="s">
        <v>2219</v>
      </c>
      <c r="E2966" s="13" t="s">
        <v>5000</v>
      </c>
      <c r="F2966" s="13" t="s">
        <v>7</v>
      </c>
      <c r="G2966" s="13" t="s">
        <v>4802</v>
      </c>
      <c r="H2966" s="13" t="s">
        <v>4816</v>
      </c>
      <c r="I2966" s="13">
        <f>(Brick_Kilns_EF!$B$13*Brick_Kilns_EF!$B$11*Brick_Kilns_EF!$B$12)</f>
        <v>8886.81</v>
      </c>
      <c r="J2966" s="13">
        <f>IF(D2966="ZZ",Brick_Kilns_EF!$E$9*(0.75),Brick_Kilns_EF!$E$9)</f>
        <v>5.6055000000000005E-4</v>
      </c>
      <c r="K2966" s="13">
        <f t="shared" si="184"/>
        <v>4.9815013454999999</v>
      </c>
      <c r="L2966" s="13">
        <f>IF(D2966="ZZ", Brick_Kilns_EF!$E$6*(0.75),Brick_Kilns_EF!$E$6)</f>
        <v>3.0299999999999999E-4</v>
      </c>
      <c r="M2966" s="13">
        <f t="shared" si="185"/>
        <v>2.6927034299999999</v>
      </c>
      <c r="N2966" s="13">
        <f>IF(D2966="ZZ",Brick_Kilns_EF!$E$7*(0.75),Brick_Kilns_EF!$E$7)</f>
        <v>2.3925000000000001E-3</v>
      </c>
      <c r="O2966" s="13">
        <f t="shared" si="186"/>
        <v>21.261692924999998</v>
      </c>
      <c r="P2966" s="13">
        <f>IF(D2966="ZZ",Brick_Kilns_EF!$E$8*(0.75),Brick_Kilns_EF!$E$8)</f>
        <v>5.399999999999999E-4</v>
      </c>
      <c r="Q2966" s="13">
        <f t="shared" si="187"/>
        <v>4.7988773999999985</v>
      </c>
    </row>
    <row r="2967" spans="1:17">
      <c r="A2967" s="13" t="s">
        <v>2978</v>
      </c>
      <c r="B2967" s="13">
        <v>23.334904559999998</v>
      </c>
      <c r="C2967" s="13">
        <v>89.688102150000006</v>
      </c>
      <c r="D2967" s="13" t="s">
        <v>2219</v>
      </c>
      <c r="E2967" s="13" t="s">
        <v>5000</v>
      </c>
      <c r="F2967" s="13" t="s">
        <v>7</v>
      </c>
      <c r="G2967" s="13" t="s">
        <v>4802</v>
      </c>
      <c r="H2967" s="13" t="s">
        <v>4816</v>
      </c>
      <c r="I2967" s="13">
        <f>(Brick_Kilns_EF!$B$13*Brick_Kilns_EF!$B$11*Brick_Kilns_EF!$B$12)</f>
        <v>8886.81</v>
      </c>
      <c r="J2967" s="13">
        <f>IF(D2967="ZZ",Brick_Kilns_EF!$E$9*(0.75),Brick_Kilns_EF!$E$9)</f>
        <v>5.6055000000000005E-4</v>
      </c>
      <c r="K2967" s="13">
        <f t="shared" si="184"/>
        <v>4.9815013454999999</v>
      </c>
      <c r="L2967" s="13">
        <f>IF(D2967="ZZ", Brick_Kilns_EF!$E$6*(0.75),Brick_Kilns_EF!$E$6)</f>
        <v>3.0299999999999999E-4</v>
      </c>
      <c r="M2967" s="13">
        <f t="shared" si="185"/>
        <v>2.6927034299999999</v>
      </c>
      <c r="N2967" s="13">
        <f>IF(D2967="ZZ",Brick_Kilns_EF!$E$7*(0.75),Brick_Kilns_EF!$E$7)</f>
        <v>2.3925000000000001E-3</v>
      </c>
      <c r="O2967" s="13">
        <f t="shared" si="186"/>
        <v>21.261692924999998</v>
      </c>
      <c r="P2967" s="13">
        <f>IF(D2967="ZZ",Brick_Kilns_EF!$E$8*(0.75),Brick_Kilns_EF!$E$8)</f>
        <v>5.399999999999999E-4</v>
      </c>
      <c r="Q2967" s="13">
        <f t="shared" si="187"/>
        <v>4.7988773999999985</v>
      </c>
    </row>
    <row r="2968" spans="1:17">
      <c r="A2968" s="13" t="s">
        <v>2979</v>
      </c>
      <c r="B2968" s="13">
        <v>23.44644697</v>
      </c>
      <c r="C2968" s="13">
        <v>88.825989820000004</v>
      </c>
      <c r="D2968" s="13" t="s">
        <v>2219</v>
      </c>
      <c r="E2968" s="13" t="s">
        <v>5000</v>
      </c>
      <c r="F2968" s="13" t="s">
        <v>9</v>
      </c>
      <c r="G2968" s="13" t="s">
        <v>4802</v>
      </c>
      <c r="H2968" s="13" t="s">
        <v>4816</v>
      </c>
      <c r="I2968" s="13">
        <f>(Brick_Kilns_EF!$B$13*Brick_Kilns_EF!$B$11*Brick_Kilns_EF!$B$12)</f>
        <v>8886.81</v>
      </c>
      <c r="J2968" s="13">
        <f>IF(D2968="ZZ",Brick_Kilns_EF!$E$9*(0.75),Brick_Kilns_EF!$E$9)</f>
        <v>5.6055000000000005E-4</v>
      </c>
      <c r="K2968" s="13">
        <f t="shared" si="184"/>
        <v>4.9815013454999999</v>
      </c>
      <c r="L2968" s="13">
        <f>IF(D2968="ZZ", Brick_Kilns_EF!$E$6*(0.75),Brick_Kilns_EF!$E$6)</f>
        <v>3.0299999999999999E-4</v>
      </c>
      <c r="M2968" s="13">
        <f t="shared" si="185"/>
        <v>2.6927034299999999</v>
      </c>
      <c r="N2968" s="13">
        <f>IF(D2968="ZZ",Brick_Kilns_EF!$E$7*(0.75),Brick_Kilns_EF!$E$7)</f>
        <v>2.3925000000000001E-3</v>
      </c>
      <c r="O2968" s="13">
        <f t="shared" si="186"/>
        <v>21.261692924999998</v>
      </c>
      <c r="P2968" s="13">
        <f>IF(D2968="ZZ",Brick_Kilns_EF!$E$8*(0.75),Brick_Kilns_EF!$E$8)</f>
        <v>5.399999999999999E-4</v>
      </c>
      <c r="Q2968" s="13">
        <f t="shared" si="187"/>
        <v>4.7988773999999985</v>
      </c>
    </row>
    <row r="2969" spans="1:17">
      <c r="A2969" s="13" t="s">
        <v>2980</v>
      </c>
      <c r="B2969" s="13">
        <v>24.465473159999998</v>
      </c>
      <c r="C2969" s="13">
        <v>89.997084470000004</v>
      </c>
      <c r="D2969" s="13" t="s">
        <v>2219</v>
      </c>
      <c r="E2969" s="13" t="s">
        <v>5000</v>
      </c>
      <c r="F2969" s="13" t="s">
        <v>7</v>
      </c>
      <c r="G2969" s="13" t="s">
        <v>4802</v>
      </c>
      <c r="H2969" s="13" t="s">
        <v>4816</v>
      </c>
      <c r="I2969" s="13">
        <f>(Brick_Kilns_EF!$B$13*Brick_Kilns_EF!$B$11*Brick_Kilns_EF!$B$12)</f>
        <v>8886.81</v>
      </c>
      <c r="J2969" s="13">
        <f>IF(D2969="ZZ",Brick_Kilns_EF!$E$9*(0.75),Brick_Kilns_EF!$E$9)</f>
        <v>5.6055000000000005E-4</v>
      </c>
      <c r="K2969" s="13">
        <f t="shared" si="184"/>
        <v>4.9815013454999999</v>
      </c>
      <c r="L2969" s="13">
        <f>IF(D2969="ZZ", Brick_Kilns_EF!$E$6*(0.75),Brick_Kilns_EF!$E$6)</f>
        <v>3.0299999999999999E-4</v>
      </c>
      <c r="M2969" s="13">
        <f t="shared" si="185"/>
        <v>2.6927034299999999</v>
      </c>
      <c r="N2969" s="13">
        <f>IF(D2969="ZZ",Brick_Kilns_EF!$E$7*(0.75),Brick_Kilns_EF!$E$7)</f>
        <v>2.3925000000000001E-3</v>
      </c>
      <c r="O2969" s="13">
        <f t="shared" si="186"/>
        <v>21.261692924999998</v>
      </c>
      <c r="P2969" s="13">
        <f>IF(D2969="ZZ",Brick_Kilns_EF!$E$8*(0.75),Brick_Kilns_EF!$E$8)</f>
        <v>5.399999999999999E-4</v>
      </c>
      <c r="Q2969" s="13">
        <f t="shared" si="187"/>
        <v>4.7988773999999985</v>
      </c>
    </row>
    <row r="2970" spans="1:17">
      <c r="A2970" s="13" t="s">
        <v>2981</v>
      </c>
      <c r="B2970" s="13">
        <v>23.632931719999998</v>
      </c>
      <c r="C2970" s="13">
        <v>90.370229800000004</v>
      </c>
      <c r="D2970" s="13" t="s">
        <v>2219</v>
      </c>
      <c r="E2970" s="13" t="s">
        <v>5000</v>
      </c>
      <c r="F2970" s="13" t="s">
        <v>7</v>
      </c>
      <c r="G2970" s="13" t="s">
        <v>4802</v>
      </c>
      <c r="H2970" s="13" t="s">
        <v>4816</v>
      </c>
      <c r="I2970" s="13">
        <f>(Brick_Kilns_EF!$B$13*Brick_Kilns_EF!$B$11*Brick_Kilns_EF!$B$12)</f>
        <v>8886.81</v>
      </c>
      <c r="J2970" s="13">
        <f>IF(D2970="ZZ",Brick_Kilns_EF!$E$9*(0.75),Brick_Kilns_EF!$E$9)</f>
        <v>5.6055000000000005E-4</v>
      </c>
      <c r="K2970" s="13">
        <f t="shared" si="184"/>
        <v>4.9815013454999999</v>
      </c>
      <c r="L2970" s="13">
        <f>IF(D2970="ZZ", Brick_Kilns_EF!$E$6*(0.75),Brick_Kilns_EF!$E$6)</f>
        <v>3.0299999999999999E-4</v>
      </c>
      <c r="M2970" s="13">
        <f t="shared" si="185"/>
        <v>2.6927034299999999</v>
      </c>
      <c r="N2970" s="13">
        <f>IF(D2970="ZZ",Brick_Kilns_EF!$E$7*(0.75),Brick_Kilns_EF!$E$7)</f>
        <v>2.3925000000000001E-3</v>
      </c>
      <c r="O2970" s="13">
        <f t="shared" si="186"/>
        <v>21.261692924999998</v>
      </c>
      <c r="P2970" s="13">
        <f>IF(D2970="ZZ",Brick_Kilns_EF!$E$8*(0.75),Brick_Kilns_EF!$E$8)</f>
        <v>5.399999999999999E-4</v>
      </c>
      <c r="Q2970" s="13">
        <f t="shared" si="187"/>
        <v>4.7988773999999985</v>
      </c>
    </row>
    <row r="2971" spans="1:17">
      <c r="A2971" s="13" t="s">
        <v>2982</v>
      </c>
      <c r="B2971" s="13">
        <v>23.932294240000001</v>
      </c>
      <c r="C2971" s="13">
        <v>90.125720529999995</v>
      </c>
      <c r="D2971" s="13" t="s">
        <v>2219</v>
      </c>
      <c r="E2971" s="13" t="s">
        <v>5000</v>
      </c>
      <c r="F2971" s="13" t="s">
        <v>7</v>
      </c>
      <c r="G2971" s="13" t="s">
        <v>4802</v>
      </c>
      <c r="H2971" s="13" t="s">
        <v>4816</v>
      </c>
      <c r="I2971" s="13">
        <f>(Brick_Kilns_EF!$B$13*Brick_Kilns_EF!$B$11*Brick_Kilns_EF!$B$12)</f>
        <v>8886.81</v>
      </c>
      <c r="J2971" s="13">
        <f>IF(D2971="ZZ",Brick_Kilns_EF!$E$9*(0.75),Brick_Kilns_EF!$E$9)</f>
        <v>5.6055000000000005E-4</v>
      </c>
      <c r="K2971" s="13">
        <f t="shared" si="184"/>
        <v>4.9815013454999999</v>
      </c>
      <c r="L2971" s="13">
        <f>IF(D2971="ZZ", Brick_Kilns_EF!$E$6*(0.75),Brick_Kilns_EF!$E$6)</f>
        <v>3.0299999999999999E-4</v>
      </c>
      <c r="M2971" s="13">
        <f t="shared" si="185"/>
        <v>2.6927034299999999</v>
      </c>
      <c r="N2971" s="13">
        <f>IF(D2971="ZZ",Brick_Kilns_EF!$E$7*(0.75),Brick_Kilns_EF!$E$7)</f>
        <v>2.3925000000000001E-3</v>
      </c>
      <c r="O2971" s="13">
        <f t="shared" si="186"/>
        <v>21.261692924999998</v>
      </c>
      <c r="P2971" s="13">
        <f>IF(D2971="ZZ",Brick_Kilns_EF!$E$8*(0.75),Brick_Kilns_EF!$E$8)</f>
        <v>5.399999999999999E-4</v>
      </c>
      <c r="Q2971" s="13">
        <f t="shared" si="187"/>
        <v>4.7988773999999985</v>
      </c>
    </row>
    <row r="2972" spans="1:17">
      <c r="A2972" s="13" t="s">
        <v>2983</v>
      </c>
      <c r="B2972" s="13">
        <v>23.425040710000001</v>
      </c>
      <c r="C2972" s="13">
        <v>88.780637549999994</v>
      </c>
      <c r="D2972" s="13" t="s">
        <v>2219</v>
      </c>
      <c r="E2972" s="13" t="s">
        <v>5000</v>
      </c>
      <c r="F2972" s="13" t="s">
        <v>9</v>
      </c>
      <c r="G2972" s="13" t="s">
        <v>4802</v>
      </c>
      <c r="H2972" s="13" t="s">
        <v>4816</v>
      </c>
      <c r="I2972" s="13">
        <f>(Brick_Kilns_EF!$B$13*Brick_Kilns_EF!$B$11*Brick_Kilns_EF!$B$12)</f>
        <v>8886.81</v>
      </c>
      <c r="J2972" s="13">
        <f>IF(D2972="ZZ",Brick_Kilns_EF!$E$9*(0.75),Brick_Kilns_EF!$E$9)</f>
        <v>5.6055000000000005E-4</v>
      </c>
      <c r="K2972" s="13">
        <f t="shared" si="184"/>
        <v>4.9815013454999999</v>
      </c>
      <c r="L2972" s="13">
        <f>IF(D2972="ZZ", Brick_Kilns_EF!$E$6*(0.75),Brick_Kilns_EF!$E$6)</f>
        <v>3.0299999999999999E-4</v>
      </c>
      <c r="M2972" s="13">
        <f t="shared" si="185"/>
        <v>2.6927034299999999</v>
      </c>
      <c r="N2972" s="13">
        <f>IF(D2972="ZZ",Brick_Kilns_EF!$E$7*(0.75),Brick_Kilns_EF!$E$7)</f>
        <v>2.3925000000000001E-3</v>
      </c>
      <c r="O2972" s="13">
        <f t="shared" si="186"/>
        <v>21.261692924999998</v>
      </c>
      <c r="P2972" s="13">
        <f>IF(D2972="ZZ",Brick_Kilns_EF!$E$8*(0.75),Brick_Kilns_EF!$E$8)</f>
        <v>5.399999999999999E-4</v>
      </c>
      <c r="Q2972" s="13">
        <f t="shared" si="187"/>
        <v>4.7988773999999985</v>
      </c>
    </row>
    <row r="2973" spans="1:17">
      <c r="A2973" s="13" t="s">
        <v>2984</v>
      </c>
      <c r="B2973" s="13">
        <v>23.943700530000001</v>
      </c>
      <c r="C2973" s="13">
        <v>90.207468660000004</v>
      </c>
      <c r="D2973" s="13" t="s">
        <v>2219</v>
      </c>
      <c r="E2973" s="13" t="s">
        <v>5000</v>
      </c>
      <c r="F2973" s="13" t="s">
        <v>7</v>
      </c>
      <c r="G2973" s="13" t="s">
        <v>4802</v>
      </c>
      <c r="H2973" s="13" t="s">
        <v>4816</v>
      </c>
      <c r="I2973" s="13">
        <f>(Brick_Kilns_EF!$B$13*Brick_Kilns_EF!$B$11*Brick_Kilns_EF!$B$12)</f>
        <v>8886.81</v>
      </c>
      <c r="J2973" s="13">
        <f>IF(D2973="ZZ",Brick_Kilns_EF!$E$9*(0.75),Brick_Kilns_EF!$E$9)</f>
        <v>5.6055000000000005E-4</v>
      </c>
      <c r="K2973" s="13">
        <f t="shared" si="184"/>
        <v>4.9815013454999999</v>
      </c>
      <c r="L2973" s="13">
        <f>IF(D2973="ZZ", Brick_Kilns_EF!$E$6*(0.75),Brick_Kilns_EF!$E$6)</f>
        <v>3.0299999999999999E-4</v>
      </c>
      <c r="M2973" s="13">
        <f t="shared" si="185"/>
        <v>2.6927034299999999</v>
      </c>
      <c r="N2973" s="13">
        <f>IF(D2973="ZZ",Brick_Kilns_EF!$E$7*(0.75),Brick_Kilns_EF!$E$7)</f>
        <v>2.3925000000000001E-3</v>
      </c>
      <c r="O2973" s="13">
        <f t="shared" si="186"/>
        <v>21.261692924999998</v>
      </c>
      <c r="P2973" s="13">
        <f>IF(D2973="ZZ",Brick_Kilns_EF!$E$8*(0.75),Brick_Kilns_EF!$E$8)</f>
        <v>5.399999999999999E-4</v>
      </c>
      <c r="Q2973" s="13">
        <f t="shared" si="187"/>
        <v>4.7988773999999985</v>
      </c>
    </row>
    <row r="2974" spans="1:17">
      <c r="A2974" s="13" t="s">
        <v>2985</v>
      </c>
      <c r="B2974" s="13">
        <v>23.942944579999999</v>
      </c>
      <c r="C2974" s="13">
        <v>90.209177909999994</v>
      </c>
      <c r="D2974" s="13" t="s">
        <v>2219</v>
      </c>
      <c r="E2974" s="13" t="s">
        <v>5000</v>
      </c>
      <c r="F2974" s="13" t="s">
        <v>7</v>
      </c>
      <c r="G2974" s="13" t="s">
        <v>4802</v>
      </c>
      <c r="H2974" s="13" t="s">
        <v>4816</v>
      </c>
      <c r="I2974" s="13">
        <f>(Brick_Kilns_EF!$B$13*Brick_Kilns_EF!$B$11*Brick_Kilns_EF!$B$12)</f>
        <v>8886.81</v>
      </c>
      <c r="J2974" s="13">
        <f>IF(D2974="ZZ",Brick_Kilns_EF!$E$9*(0.75),Brick_Kilns_EF!$E$9)</f>
        <v>5.6055000000000005E-4</v>
      </c>
      <c r="K2974" s="13">
        <f t="shared" si="184"/>
        <v>4.9815013454999999</v>
      </c>
      <c r="L2974" s="13">
        <f>IF(D2974="ZZ", Brick_Kilns_EF!$E$6*(0.75),Brick_Kilns_EF!$E$6)</f>
        <v>3.0299999999999999E-4</v>
      </c>
      <c r="M2974" s="13">
        <f t="shared" si="185"/>
        <v>2.6927034299999999</v>
      </c>
      <c r="N2974" s="13">
        <f>IF(D2974="ZZ",Brick_Kilns_EF!$E$7*(0.75),Brick_Kilns_EF!$E$7)</f>
        <v>2.3925000000000001E-3</v>
      </c>
      <c r="O2974" s="13">
        <f t="shared" si="186"/>
        <v>21.261692924999998</v>
      </c>
      <c r="P2974" s="13">
        <f>IF(D2974="ZZ",Brick_Kilns_EF!$E$8*(0.75),Brick_Kilns_EF!$E$8)</f>
        <v>5.399999999999999E-4</v>
      </c>
      <c r="Q2974" s="13">
        <f t="shared" si="187"/>
        <v>4.7988773999999985</v>
      </c>
    </row>
    <row r="2975" spans="1:17">
      <c r="A2975" s="13" t="s">
        <v>2986</v>
      </c>
      <c r="B2975" s="13">
        <v>23.052835980000001</v>
      </c>
      <c r="C2975" s="13">
        <v>89.009119130000002</v>
      </c>
      <c r="D2975" s="13" t="s">
        <v>2219</v>
      </c>
      <c r="E2975" s="13" t="s">
        <v>5000</v>
      </c>
      <c r="F2975" s="13" t="s">
        <v>9</v>
      </c>
      <c r="G2975" s="13" t="s">
        <v>4802</v>
      </c>
      <c r="H2975" s="13" t="s">
        <v>4816</v>
      </c>
      <c r="I2975" s="13">
        <f>(Brick_Kilns_EF!$B$13*Brick_Kilns_EF!$B$11*Brick_Kilns_EF!$B$12)</f>
        <v>8886.81</v>
      </c>
      <c r="J2975" s="13">
        <f>IF(D2975="ZZ",Brick_Kilns_EF!$E$9*(0.75),Brick_Kilns_EF!$E$9)</f>
        <v>5.6055000000000005E-4</v>
      </c>
      <c r="K2975" s="13">
        <f t="shared" si="184"/>
        <v>4.9815013454999999</v>
      </c>
      <c r="L2975" s="13">
        <f>IF(D2975="ZZ", Brick_Kilns_EF!$E$6*(0.75),Brick_Kilns_EF!$E$6)</f>
        <v>3.0299999999999999E-4</v>
      </c>
      <c r="M2975" s="13">
        <f t="shared" si="185"/>
        <v>2.6927034299999999</v>
      </c>
      <c r="N2975" s="13">
        <f>IF(D2975="ZZ",Brick_Kilns_EF!$E$7*(0.75),Brick_Kilns_EF!$E$7)</f>
        <v>2.3925000000000001E-3</v>
      </c>
      <c r="O2975" s="13">
        <f t="shared" si="186"/>
        <v>21.261692924999998</v>
      </c>
      <c r="P2975" s="13">
        <f>IF(D2975="ZZ",Brick_Kilns_EF!$E$8*(0.75),Brick_Kilns_EF!$E$8)</f>
        <v>5.399999999999999E-4</v>
      </c>
      <c r="Q2975" s="13">
        <f t="shared" si="187"/>
        <v>4.7988773999999985</v>
      </c>
    </row>
    <row r="2976" spans="1:17">
      <c r="A2976" s="13" t="s">
        <v>2987</v>
      </c>
      <c r="B2976" s="13">
        <v>23.474961390000001</v>
      </c>
      <c r="C2976" s="13">
        <v>90.005294879999994</v>
      </c>
      <c r="D2976" s="13" t="s">
        <v>2219</v>
      </c>
      <c r="E2976" s="13" t="s">
        <v>5000</v>
      </c>
      <c r="F2976" s="13" t="s">
        <v>7</v>
      </c>
      <c r="G2976" s="13" t="s">
        <v>4802</v>
      </c>
      <c r="H2976" s="13" t="s">
        <v>4816</v>
      </c>
      <c r="I2976" s="13">
        <f>(Brick_Kilns_EF!$B$13*Brick_Kilns_EF!$B$11*Brick_Kilns_EF!$B$12)</f>
        <v>8886.81</v>
      </c>
      <c r="J2976" s="13">
        <f>IF(D2976="ZZ",Brick_Kilns_EF!$E$9*(0.75),Brick_Kilns_EF!$E$9)</f>
        <v>5.6055000000000005E-4</v>
      </c>
      <c r="K2976" s="13">
        <f t="shared" si="184"/>
        <v>4.9815013454999999</v>
      </c>
      <c r="L2976" s="13">
        <f>IF(D2976="ZZ", Brick_Kilns_EF!$E$6*(0.75),Brick_Kilns_EF!$E$6)</f>
        <v>3.0299999999999999E-4</v>
      </c>
      <c r="M2976" s="13">
        <f t="shared" si="185"/>
        <v>2.6927034299999999</v>
      </c>
      <c r="N2976" s="13">
        <f>IF(D2976="ZZ",Brick_Kilns_EF!$E$7*(0.75),Brick_Kilns_EF!$E$7)</f>
        <v>2.3925000000000001E-3</v>
      </c>
      <c r="O2976" s="13">
        <f t="shared" si="186"/>
        <v>21.261692924999998</v>
      </c>
      <c r="P2976" s="13">
        <f>IF(D2976="ZZ",Brick_Kilns_EF!$E$8*(0.75),Brick_Kilns_EF!$E$8)</f>
        <v>5.399999999999999E-4</v>
      </c>
      <c r="Q2976" s="13">
        <f t="shared" si="187"/>
        <v>4.7988773999999985</v>
      </c>
    </row>
    <row r="2977" spans="1:17">
      <c r="A2977" s="13" t="s">
        <v>2988</v>
      </c>
      <c r="B2977" s="13">
        <v>23.415176049999999</v>
      </c>
      <c r="C2977" s="13">
        <v>88.840621350000006</v>
      </c>
      <c r="D2977" s="13" t="s">
        <v>2219</v>
      </c>
      <c r="E2977" s="13" t="s">
        <v>5000</v>
      </c>
      <c r="F2977" s="13" t="s">
        <v>9</v>
      </c>
      <c r="G2977" s="13" t="s">
        <v>4802</v>
      </c>
      <c r="H2977" s="13" t="s">
        <v>4816</v>
      </c>
      <c r="I2977" s="13">
        <f>(Brick_Kilns_EF!$B$13*Brick_Kilns_EF!$B$11*Brick_Kilns_EF!$B$12)</f>
        <v>8886.81</v>
      </c>
      <c r="J2977" s="13">
        <f>IF(D2977="ZZ",Brick_Kilns_EF!$E$9*(0.75),Brick_Kilns_EF!$E$9)</f>
        <v>5.6055000000000005E-4</v>
      </c>
      <c r="K2977" s="13">
        <f t="shared" si="184"/>
        <v>4.9815013454999999</v>
      </c>
      <c r="L2977" s="13">
        <f>IF(D2977="ZZ", Brick_Kilns_EF!$E$6*(0.75),Brick_Kilns_EF!$E$6)</f>
        <v>3.0299999999999999E-4</v>
      </c>
      <c r="M2977" s="13">
        <f t="shared" si="185"/>
        <v>2.6927034299999999</v>
      </c>
      <c r="N2977" s="13">
        <f>IF(D2977="ZZ",Brick_Kilns_EF!$E$7*(0.75),Brick_Kilns_EF!$E$7)</f>
        <v>2.3925000000000001E-3</v>
      </c>
      <c r="O2977" s="13">
        <f t="shared" si="186"/>
        <v>21.261692924999998</v>
      </c>
      <c r="P2977" s="13">
        <f>IF(D2977="ZZ",Brick_Kilns_EF!$E$8*(0.75),Brick_Kilns_EF!$E$8)</f>
        <v>5.399999999999999E-4</v>
      </c>
      <c r="Q2977" s="13">
        <f t="shared" si="187"/>
        <v>4.7988773999999985</v>
      </c>
    </row>
    <row r="2978" spans="1:17">
      <c r="A2978" s="13" t="s">
        <v>2989</v>
      </c>
      <c r="B2978" s="13">
        <v>23.414119599999999</v>
      </c>
      <c r="C2978" s="13">
        <v>88.841658719999998</v>
      </c>
      <c r="D2978" s="13" t="s">
        <v>2219</v>
      </c>
      <c r="E2978" s="13" t="s">
        <v>5000</v>
      </c>
      <c r="F2978" s="13" t="s">
        <v>9</v>
      </c>
      <c r="G2978" s="13" t="s">
        <v>4802</v>
      </c>
      <c r="H2978" s="13" t="s">
        <v>4816</v>
      </c>
      <c r="I2978" s="13">
        <f>(Brick_Kilns_EF!$B$13*Brick_Kilns_EF!$B$11*Brick_Kilns_EF!$B$12)</f>
        <v>8886.81</v>
      </c>
      <c r="J2978" s="13">
        <f>IF(D2978="ZZ",Brick_Kilns_EF!$E$9*(0.75),Brick_Kilns_EF!$E$9)</f>
        <v>5.6055000000000005E-4</v>
      </c>
      <c r="K2978" s="13">
        <f t="shared" si="184"/>
        <v>4.9815013454999999</v>
      </c>
      <c r="L2978" s="13">
        <f>IF(D2978="ZZ", Brick_Kilns_EF!$E$6*(0.75),Brick_Kilns_EF!$E$6)</f>
        <v>3.0299999999999999E-4</v>
      </c>
      <c r="M2978" s="13">
        <f t="shared" si="185"/>
        <v>2.6927034299999999</v>
      </c>
      <c r="N2978" s="13">
        <f>IF(D2978="ZZ",Brick_Kilns_EF!$E$7*(0.75),Brick_Kilns_EF!$E$7)</f>
        <v>2.3925000000000001E-3</v>
      </c>
      <c r="O2978" s="13">
        <f t="shared" si="186"/>
        <v>21.261692924999998</v>
      </c>
      <c r="P2978" s="13">
        <f>IF(D2978="ZZ",Brick_Kilns_EF!$E$8*(0.75),Brick_Kilns_EF!$E$8)</f>
        <v>5.399999999999999E-4</v>
      </c>
      <c r="Q2978" s="13">
        <f t="shared" si="187"/>
        <v>4.7988773999999985</v>
      </c>
    </row>
    <row r="2979" spans="1:17">
      <c r="A2979" s="13" t="s">
        <v>2990</v>
      </c>
      <c r="B2979" s="13">
        <v>23.416190239999999</v>
      </c>
      <c r="C2979" s="13">
        <v>88.839922599999994</v>
      </c>
      <c r="D2979" s="13" t="s">
        <v>2219</v>
      </c>
      <c r="E2979" s="13" t="s">
        <v>5000</v>
      </c>
      <c r="F2979" s="13" t="s">
        <v>9</v>
      </c>
      <c r="G2979" s="13" t="s">
        <v>4802</v>
      </c>
      <c r="H2979" s="13" t="s">
        <v>4816</v>
      </c>
      <c r="I2979" s="13">
        <f>(Brick_Kilns_EF!$B$13*Brick_Kilns_EF!$B$11*Brick_Kilns_EF!$B$12)</f>
        <v>8886.81</v>
      </c>
      <c r="J2979" s="13">
        <f>IF(D2979="ZZ",Brick_Kilns_EF!$E$9*(0.75),Brick_Kilns_EF!$E$9)</f>
        <v>5.6055000000000005E-4</v>
      </c>
      <c r="K2979" s="13">
        <f t="shared" si="184"/>
        <v>4.9815013454999999</v>
      </c>
      <c r="L2979" s="13">
        <f>IF(D2979="ZZ", Brick_Kilns_EF!$E$6*(0.75),Brick_Kilns_EF!$E$6)</f>
        <v>3.0299999999999999E-4</v>
      </c>
      <c r="M2979" s="13">
        <f t="shared" si="185"/>
        <v>2.6927034299999999</v>
      </c>
      <c r="N2979" s="13">
        <f>IF(D2979="ZZ",Brick_Kilns_EF!$E$7*(0.75),Brick_Kilns_EF!$E$7)</f>
        <v>2.3925000000000001E-3</v>
      </c>
      <c r="O2979" s="13">
        <f t="shared" si="186"/>
        <v>21.261692924999998</v>
      </c>
      <c r="P2979" s="13">
        <f>IF(D2979="ZZ",Brick_Kilns_EF!$E$8*(0.75),Brick_Kilns_EF!$E$8)</f>
        <v>5.399999999999999E-4</v>
      </c>
      <c r="Q2979" s="13">
        <f t="shared" si="187"/>
        <v>4.7988773999999985</v>
      </c>
    </row>
    <row r="2980" spans="1:17">
      <c r="A2980" s="13" t="s">
        <v>2991</v>
      </c>
      <c r="B2980" s="13">
        <v>23.28883866</v>
      </c>
      <c r="C2980" s="13">
        <v>89.664201410000004</v>
      </c>
      <c r="D2980" s="13" t="s">
        <v>2219</v>
      </c>
      <c r="E2980" s="13" t="s">
        <v>5000</v>
      </c>
      <c r="F2980" s="13" t="s">
        <v>7</v>
      </c>
      <c r="G2980" s="13" t="s">
        <v>4802</v>
      </c>
      <c r="H2980" s="13" t="s">
        <v>4816</v>
      </c>
      <c r="I2980" s="13">
        <f>(Brick_Kilns_EF!$B$13*Brick_Kilns_EF!$B$11*Brick_Kilns_EF!$B$12)</f>
        <v>8886.81</v>
      </c>
      <c r="J2980" s="13">
        <f>IF(D2980="ZZ",Brick_Kilns_EF!$E$9*(0.75),Brick_Kilns_EF!$E$9)</f>
        <v>5.6055000000000005E-4</v>
      </c>
      <c r="K2980" s="13">
        <f t="shared" si="184"/>
        <v>4.9815013454999999</v>
      </c>
      <c r="L2980" s="13">
        <f>IF(D2980="ZZ", Brick_Kilns_EF!$E$6*(0.75),Brick_Kilns_EF!$E$6)</f>
        <v>3.0299999999999999E-4</v>
      </c>
      <c r="M2980" s="13">
        <f t="shared" si="185"/>
        <v>2.6927034299999999</v>
      </c>
      <c r="N2980" s="13">
        <f>IF(D2980="ZZ",Brick_Kilns_EF!$E$7*(0.75),Brick_Kilns_EF!$E$7)</f>
        <v>2.3925000000000001E-3</v>
      </c>
      <c r="O2980" s="13">
        <f t="shared" si="186"/>
        <v>21.261692924999998</v>
      </c>
      <c r="P2980" s="13">
        <f>IF(D2980="ZZ",Brick_Kilns_EF!$E$8*(0.75),Brick_Kilns_EF!$E$8)</f>
        <v>5.399999999999999E-4</v>
      </c>
      <c r="Q2980" s="13">
        <f t="shared" si="187"/>
        <v>4.7988773999999985</v>
      </c>
    </row>
    <row r="2981" spans="1:17">
      <c r="A2981" s="13" t="s">
        <v>2992</v>
      </c>
      <c r="B2981" s="13">
        <v>23.611732929999999</v>
      </c>
      <c r="C2981" s="13">
        <v>90.427927519999997</v>
      </c>
      <c r="D2981" s="13" t="s">
        <v>2219</v>
      </c>
      <c r="E2981" s="13" t="s">
        <v>5000</v>
      </c>
      <c r="F2981" s="13" t="s">
        <v>7</v>
      </c>
      <c r="G2981" s="13" t="s">
        <v>4802</v>
      </c>
      <c r="H2981" s="13" t="s">
        <v>4816</v>
      </c>
      <c r="I2981" s="13">
        <f>(Brick_Kilns_EF!$B$13*Brick_Kilns_EF!$B$11*Brick_Kilns_EF!$B$12)</f>
        <v>8886.81</v>
      </c>
      <c r="J2981" s="13">
        <f>IF(D2981="ZZ",Brick_Kilns_EF!$E$9*(0.75),Brick_Kilns_EF!$E$9)</f>
        <v>5.6055000000000005E-4</v>
      </c>
      <c r="K2981" s="13">
        <f t="shared" si="184"/>
        <v>4.9815013454999999</v>
      </c>
      <c r="L2981" s="13">
        <f>IF(D2981="ZZ", Brick_Kilns_EF!$E$6*(0.75),Brick_Kilns_EF!$E$6)</f>
        <v>3.0299999999999999E-4</v>
      </c>
      <c r="M2981" s="13">
        <f t="shared" si="185"/>
        <v>2.6927034299999999</v>
      </c>
      <c r="N2981" s="13">
        <f>IF(D2981="ZZ",Brick_Kilns_EF!$E$7*(0.75),Brick_Kilns_EF!$E$7)</f>
        <v>2.3925000000000001E-3</v>
      </c>
      <c r="O2981" s="13">
        <f t="shared" si="186"/>
        <v>21.261692924999998</v>
      </c>
      <c r="P2981" s="13">
        <f>IF(D2981="ZZ",Brick_Kilns_EF!$E$8*(0.75),Brick_Kilns_EF!$E$8)</f>
        <v>5.399999999999999E-4</v>
      </c>
      <c r="Q2981" s="13">
        <f t="shared" si="187"/>
        <v>4.7988773999999985</v>
      </c>
    </row>
    <row r="2982" spans="1:17">
      <c r="A2982" s="13" t="s">
        <v>2993</v>
      </c>
      <c r="B2982" s="13">
        <v>23.614127539999998</v>
      </c>
      <c r="C2982" s="13">
        <v>90.427567389999993</v>
      </c>
      <c r="D2982" s="13" t="s">
        <v>2219</v>
      </c>
      <c r="E2982" s="13" t="s">
        <v>5000</v>
      </c>
      <c r="F2982" s="13" t="s">
        <v>7</v>
      </c>
      <c r="G2982" s="13" t="s">
        <v>4802</v>
      </c>
      <c r="H2982" s="13" t="s">
        <v>4816</v>
      </c>
      <c r="I2982" s="13">
        <f>(Brick_Kilns_EF!$B$13*Brick_Kilns_EF!$B$11*Brick_Kilns_EF!$B$12)</f>
        <v>8886.81</v>
      </c>
      <c r="J2982" s="13">
        <f>IF(D2982="ZZ",Brick_Kilns_EF!$E$9*(0.75),Brick_Kilns_EF!$E$9)</f>
        <v>5.6055000000000005E-4</v>
      </c>
      <c r="K2982" s="13">
        <f t="shared" si="184"/>
        <v>4.9815013454999999</v>
      </c>
      <c r="L2982" s="13">
        <f>IF(D2982="ZZ", Brick_Kilns_EF!$E$6*(0.75),Brick_Kilns_EF!$E$6)</f>
        <v>3.0299999999999999E-4</v>
      </c>
      <c r="M2982" s="13">
        <f t="shared" si="185"/>
        <v>2.6927034299999999</v>
      </c>
      <c r="N2982" s="13">
        <f>IF(D2982="ZZ",Brick_Kilns_EF!$E$7*(0.75),Brick_Kilns_EF!$E$7)</f>
        <v>2.3925000000000001E-3</v>
      </c>
      <c r="O2982" s="13">
        <f t="shared" si="186"/>
        <v>21.261692924999998</v>
      </c>
      <c r="P2982" s="13">
        <f>IF(D2982="ZZ",Brick_Kilns_EF!$E$8*(0.75),Brick_Kilns_EF!$E$8)</f>
        <v>5.399999999999999E-4</v>
      </c>
      <c r="Q2982" s="13">
        <f t="shared" si="187"/>
        <v>4.7988773999999985</v>
      </c>
    </row>
    <row r="2983" spans="1:17">
      <c r="A2983" s="13" t="s">
        <v>2994</v>
      </c>
      <c r="B2983" s="13">
        <v>23.61447969</v>
      </c>
      <c r="C2983" s="13">
        <v>90.42878752</v>
      </c>
      <c r="D2983" s="13" t="s">
        <v>2219</v>
      </c>
      <c r="E2983" s="13" t="s">
        <v>5000</v>
      </c>
      <c r="F2983" s="13" t="s">
        <v>7</v>
      </c>
      <c r="G2983" s="13" t="s">
        <v>4802</v>
      </c>
      <c r="H2983" s="13" t="s">
        <v>4816</v>
      </c>
      <c r="I2983" s="13">
        <f>(Brick_Kilns_EF!$B$13*Brick_Kilns_EF!$B$11*Brick_Kilns_EF!$B$12)</f>
        <v>8886.81</v>
      </c>
      <c r="J2983" s="13">
        <f>IF(D2983="ZZ",Brick_Kilns_EF!$E$9*(0.75),Brick_Kilns_EF!$E$9)</f>
        <v>5.6055000000000005E-4</v>
      </c>
      <c r="K2983" s="13">
        <f t="shared" si="184"/>
        <v>4.9815013454999999</v>
      </c>
      <c r="L2983" s="13">
        <f>IF(D2983="ZZ", Brick_Kilns_EF!$E$6*(0.75),Brick_Kilns_EF!$E$6)</f>
        <v>3.0299999999999999E-4</v>
      </c>
      <c r="M2983" s="13">
        <f t="shared" si="185"/>
        <v>2.6927034299999999</v>
      </c>
      <c r="N2983" s="13">
        <f>IF(D2983="ZZ",Brick_Kilns_EF!$E$7*(0.75),Brick_Kilns_EF!$E$7)</f>
        <v>2.3925000000000001E-3</v>
      </c>
      <c r="O2983" s="13">
        <f t="shared" si="186"/>
        <v>21.261692924999998</v>
      </c>
      <c r="P2983" s="13">
        <f>IF(D2983="ZZ",Brick_Kilns_EF!$E$8*(0.75),Brick_Kilns_EF!$E$8)</f>
        <v>5.399999999999999E-4</v>
      </c>
      <c r="Q2983" s="13">
        <f t="shared" si="187"/>
        <v>4.7988773999999985</v>
      </c>
    </row>
    <row r="2984" spans="1:17">
      <c r="A2984" s="13" t="s">
        <v>2995</v>
      </c>
      <c r="B2984" s="13">
        <v>23.47973726</v>
      </c>
      <c r="C2984" s="13">
        <v>89.980735100000004</v>
      </c>
      <c r="D2984" s="13" t="s">
        <v>2219</v>
      </c>
      <c r="E2984" s="13" t="s">
        <v>5000</v>
      </c>
      <c r="F2984" s="13" t="s">
        <v>7</v>
      </c>
      <c r="G2984" s="13" t="s">
        <v>4802</v>
      </c>
      <c r="H2984" s="13" t="s">
        <v>4816</v>
      </c>
      <c r="I2984" s="13">
        <f>(Brick_Kilns_EF!$B$13*Brick_Kilns_EF!$B$11*Brick_Kilns_EF!$B$12)</f>
        <v>8886.81</v>
      </c>
      <c r="J2984" s="13">
        <f>IF(D2984="ZZ",Brick_Kilns_EF!$E$9*(0.75),Brick_Kilns_EF!$E$9)</f>
        <v>5.6055000000000005E-4</v>
      </c>
      <c r="K2984" s="13">
        <f t="shared" si="184"/>
        <v>4.9815013454999999</v>
      </c>
      <c r="L2984" s="13">
        <f>IF(D2984="ZZ", Brick_Kilns_EF!$E$6*(0.75),Brick_Kilns_EF!$E$6)</f>
        <v>3.0299999999999999E-4</v>
      </c>
      <c r="M2984" s="13">
        <f t="shared" si="185"/>
        <v>2.6927034299999999</v>
      </c>
      <c r="N2984" s="13">
        <f>IF(D2984="ZZ",Brick_Kilns_EF!$E$7*(0.75),Brick_Kilns_EF!$E$7)</f>
        <v>2.3925000000000001E-3</v>
      </c>
      <c r="O2984" s="13">
        <f t="shared" si="186"/>
        <v>21.261692924999998</v>
      </c>
      <c r="P2984" s="13">
        <f>IF(D2984="ZZ",Brick_Kilns_EF!$E$8*(0.75),Brick_Kilns_EF!$E$8)</f>
        <v>5.399999999999999E-4</v>
      </c>
      <c r="Q2984" s="13">
        <f t="shared" si="187"/>
        <v>4.7988773999999985</v>
      </c>
    </row>
    <row r="2985" spans="1:17">
      <c r="A2985" s="13" t="s">
        <v>2996</v>
      </c>
      <c r="B2985" s="13">
        <v>23.47843666</v>
      </c>
      <c r="C2985" s="13">
        <v>89.983379600000006</v>
      </c>
      <c r="D2985" s="13" t="s">
        <v>2219</v>
      </c>
      <c r="E2985" s="13" t="s">
        <v>5000</v>
      </c>
      <c r="F2985" s="13" t="s">
        <v>7</v>
      </c>
      <c r="G2985" s="13" t="s">
        <v>4802</v>
      </c>
      <c r="H2985" s="13" t="s">
        <v>4816</v>
      </c>
      <c r="I2985" s="13">
        <f>(Brick_Kilns_EF!$B$13*Brick_Kilns_EF!$B$11*Brick_Kilns_EF!$B$12)</f>
        <v>8886.81</v>
      </c>
      <c r="J2985" s="13">
        <f>IF(D2985="ZZ",Brick_Kilns_EF!$E$9*(0.75),Brick_Kilns_EF!$E$9)</f>
        <v>5.6055000000000005E-4</v>
      </c>
      <c r="K2985" s="13">
        <f t="shared" si="184"/>
        <v>4.9815013454999999</v>
      </c>
      <c r="L2985" s="13">
        <f>IF(D2985="ZZ", Brick_Kilns_EF!$E$6*(0.75),Brick_Kilns_EF!$E$6)</f>
        <v>3.0299999999999999E-4</v>
      </c>
      <c r="M2985" s="13">
        <f t="shared" si="185"/>
        <v>2.6927034299999999</v>
      </c>
      <c r="N2985" s="13">
        <f>IF(D2985="ZZ",Brick_Kilns_EF!$E$7*(0.75),Brick_Kilns_EF!$E$7)</f>
        <v>2.3925000000000001E-3</v>
      </c>
      <c r="O2985" s="13">
        <f t="shared" si="186"/>
        <v>21.261692924999998</v>
      </c>
      <c r="P2985" s="13">
        <f>IF(D2985="ZZ",Brick_Kilns_EF!$E$8*(0.75),Brick_Kilns_EF!$E$8)</f>
        <v>5.399999999999999E-4</v>
      </c>
      <c r="Q2985" s="13">
        <f t="shared" si="187"/>
        <v>4.7988773999999985</v>
      </c>
    </row>
    <row r="2986" spans="1:17">
      <c r="A2986" s="13" t="s">
        <v>2997</v>
      </c>
      <c r="B2986" s="13">
        <v>23.461685070000001</v>
      </c>
      <c r="C2986" s="13">
        <v>89.672131879999995</v>
      </c>
      <c r="D2986" s="13" t="s">
        <v>2219</v>
      </c>
      <c r="E2986" s="13" t="s">
        <v>5000</v>
      </c>
      <c r="F2986" s="13" t="s">
        <v>7</v>
      </c>
      <c r="G2986" s="13" t="s">
        <v>4802</v>
      </c>
      <c r="H2986" s="13" t="s">
        <v>4816</v>
      </c>
      <c r="I2986" s="13">
        <f>(Brick_Kilns_EF!$B$13*Brick_Kilns_EF!$B$11*Brick_Kilns_EF!$B$12)</f>
        <v>8886.81</v>
      </c>
      <c r="J2986" s="13">
        <f>IF(D2986="ZZ",Brick_Kilns_EF!$E$9*(0.75),Brick_Kilns_EF!$E$9)</f>
        <v>5.6055000000000005E-4</v>
      </c>
      <c r="K2986" s="13">
        <f t="shared" si="184"/>
        <v>4.9815013454999999</v>
      </c>
      <c r="L2986" s="13">
        <f>IF(D2986="ZZ", Brick_Kilns_EF!$E$6*(0.75),Brick_Kilns_EF!$E$6)</f>
        <v>3.0299999999999999E-4</v>
      </c>
      <c r="M2986" s="13">
        <f t="shared" si="185"/>
        <v>2.6927034299999999</v>
      </c>
      <c r="N2986" s="13">
        <f>IF(D2986="ZZ",Brick_Kilns_EF!$E$7*(0.75),Brick_Kilns_EF!$E$7)</f>
        <v>2.3925000000000001E-3</v>
      </c>
      <c r="O2986" s="13">
        <f t="shared" si="186"/>
        <v>21.261692924999998</v>
      </c>
      <c r="P2986" s="13">
        <f>IF(D2986="ZZ",Brick_Kilns_EF!$E$8*(0.75),Brick_Kilns_EF!$E$8)</f>
        <v>5.399999999999999E-4</v>
      </c>
      <c r="Q2986" s="13">
        <f t="shared" si="187"/>
        <v>4.7988773999999985</v>
      </c>
    </row>
    <row r="2987" spans="1:17">
      <c r="A2987" s="13" t="s">
        <v>2998</v>
      </c>
      <c r="B2987" s="13">
        <v>23.46338008</v>
      </c>
      <c r="C2987" s="13">
        <v>89.673835760000003</v>
      </c>
      <c r="D2987" s="13" t="s">
        <v>2219</v>
      </c>
      <c r="E2987" s="13" t="s">
        <v>5000</v>
      </c>
      <c r="F2987" s="13" t="s">
        <v>7</v>
      </c>
      <c r="G2987" s="13" t="s">
        <v>4802</v>
      </c>
      <c r="H2987" s="13" t="s">
        <v>4816</v>
      </c>
      <c r="I2987" s="13">
        <f>(Brick_Kilns_EF!$B$13*Brick_Kilns_EF!$B$11*Brick_Kilns_EF!$B$12)</f>
        <v>8886.81</v>
      </c>
      <c r="J2987" s="13">
        <f>IF(D2987="ZZ",Brick_Kilns_EF!$E$9*(0.75),Brick_Kilns_EF!$E$9)</f>
        <v>5.6055000000000005E-4</v>
      </c>
      <c r="K2987" s="13">
        <f t="shared" si="184"/>
        <v>4.9815013454999999</v>
      </c>
      <c r="L2987" s="13">
        <f>IF(D2987="ZZ", Brick_Kilns_EF!$E$6*(0.75),Brick_Kilns_EF!$E$6)</f>
        <v>3.0299999999999999E-4</v>
      </c>
      <c r="M2987" s="13">
        <f t="shared" si="185"/>
        <v>2.6927034299999999</v>
      </c>
      <c r="N2987" s="13">
        <f>IF(D2987="ZZ",Brick_Kilns_EF!$E$7*(0.75),Brick_Kilns_EF!$E$7)</f>
        <v>2.3925000000000001E-3</v>
      </c>
      <c r="O2987" s="13">
        <f t="shared" si="186"/>
        <v>21.261692924999998</v>
      </c>
      <c r="P2987" s="13">
        <f>IF(D2987="ZZ",Brick_Kilns_EF!$E$8*(0.75),Brick_Kilns_EF!$E$8)</f>
        <v>5.399999999999999E-4</v>
      </c>
      <c r="Q2987" s="13">
        <f t="shared" si="187"/>
        <v>4.7988773999999985</v>
      </c>
    </row>
    <row r="2988" spans="1:17">
      <c r="A2988" s="13" t="s">
        <v>2999</v>
      </c>
      <c r="B2988" s="13">
        <v>23.091903160000001</v>
      </c>
      <c r="C2988" s="13">
        <v>89.291119159999994</v>
      </c>
      <c r="D2988" s="13" t="s">
        <v>2219</v>
      </c>
      <c r="E2988" s="13" t="s">
        <v>5000</v>
      </c>
      <c r="F2988" s="13" t="s">
        <v>9</v>
      </c>
      <c r="G2988" s="13" t="s">
        <v>4802</v>
      </c>
      <c r="H2988" s="13" t="s">
        <v>4816</v>
      </c>
      <c r="I2988" s="13">
        <f>(Brick_Kilns_EF!$B$13*Brick_Kilns_EF!$B$11*Brick_Kilns_EF!$B$12)</f>
        <v>8886.81</v>
      </c>
      <c r="J2988" s="13">
        <f>IF(D2988="ZZ",Brick_Kilns_EF!$E$9*(0.75),Brick_Kilns_EF!$E$9)</f>
        <v>5.6055000000000005E-4</v>
      </c>
      <c r="K2988" s="13">
        <f t="shared" si="184"/>
        <v>4.9815013454999999</v>
      </c>
      <c r="L2988" s="13">
        <f>IF(D2988="ZZ", Brick_Kilns_EF!$E$6*(0.75),Brick_Kilns_EF!$E$6)</f>
        <v>3.0299999999999999E-4</v>
      </c>
      <c r="M2988" s="13">
        <f t="shared" si="185"/>
        <v>2.6927034299999999</v>
      </c>
      <c r="N2988" s="13">
        <f>IF(D2988="ZZ",Brick_Kilns_EF!$E$7*(0.75),Brick_Kilns_EF!$E$7)</f>
        <v>2.3925000000000001E-3</v>
      </c>
      <c r="O2988" s="13">
        <f t="shared" si="186"/>
        <v>21.261692924999998</v>
      </c>
      <c r="P2988" s="13">
        <f>IF(D2988="ZZ",Brick_Kilns_EF!$E$8*(0.75),Brick_Kilns_EF!$E$8)</f>
        <v>5.399999999999999E-4</v>
      </c>
      <c r="Q2988" s="13">
        <f t="shared" si="187"/>
        <v>4.7988773999999985</v>
      </c>
    </row>
    <row r="2989" spans="1:17">
      <c r="A2989" s="13" t="s">
        <v>3000</v>
      </c>
      <c r="B2989" s="13">
        <v>23.109733299999998</v>
      </c>
      <c r="C2989" s="13">
        <v>89.25030855</v>
      </c>
      <c r="D2989" s="13" t="s">
        <v>2219</v>
      </c>
      <c r="E2989" s="13" t="s">
        <v>5000</v>
      </c>
      <c r="F2989" s="13" t="s">
        <v>9</v>
      </c>
      <c r="G2989" s="13" t="s">
        <v>4802</v>
      </c>
      <c r="H2989" s="13" t="s">
        <v>4816</v>
      </c>
      <c r="I2989" s="13">
        <f>(Brick_Kilns_EF!$B$13*Brick_Kilns_EF!$B$11*Brick_Kilns_EF!$B$12)</f>
        <v>8886.81</v>
      </c>
      <c r="J2989" s="13">
        <f>IF(D2989="ZZ",Brick_Kilns_EF!$E$9*(0.75),Brick_Kilns_EF!$E$9)</f>
        <v>5.6055000000000005E-4</v>
      </c>
      <c r="K2989" s="13">
        <f t="shared" si="184"/>
        <v>4.9815013454999999</v>
      </c>
      <c r="L2989" s="13">
        <f>IF(D2989="ZZ", Brick_Kilns_EF!$E$6*(0.75),Brick_Kilns_EF!$E$6)</f>
        <v>3.0299999999999999E-4</v>
      </c>
      <c r="M2989" s="13">
        <f t="shared" si="185"/>
        <v>2.6927034299999999</v>
      </c>
      <c r="N2989" s="13">
        <f>IF(D2989="ZZ",Brick_Kilns_EF!$E$7*(0.75),Brick_Kilns_EF!$E$7)</f>
        <v>2.3925000000000001E-3</v>
      </c>
      <c r="O2989" s="13">
        <f t="shared" si="186"/>
        <v>21.261692924999998</v>
      </c>
      <c r="P2989" s="13">
        <f>IF(D2989="ZZ",Brick_Kilns_EF!$E$8*(0.75),Brick_Kilns_EF!$E$8)</f>
        <v>5.399999999999999E-4</v>
      </c>
      <c r="Q2989" s="13">
        <f t="shared" si="187"/>
        <v>4.7988773999999985</v>
      </c>
    </row>
    <row r="2990" spans="1:17">
      <c r="A2990" s="13" t="s">
        <v>3001</v>
      </c>
      <c r="B2990" s="13">
        <v>24.00971603</v>
      </c>
      <c r="C2990" s="13">
        <v>89.187576120000003</v>
      </c>
      <c r="D2990" s="13" t="s">
        <v>2219</v>
      </c>
      <c r="E2990" s="13" t="s">
        <v>5000</v>
      </c>
      <c r="F2990" s="13" t="s">
        <v>42</v>
      </c>
      <c r="G2990" s="13" t="s">
        <v>4802</v>
      </c>
      <c r="H2990" s="13" t="s">
        <v>4816</v>
      </c>
      <c r="I2990" s="13">
        <f>(Brick_Kilns_EF!$B$13*Brick_Kilns_EF!$B$11*Brick_Kilns_EF!$B$12)</f>
        <v>8886.81</v>
      </c>
      <c r="J2990" s="13">
        <f>IF(D2990="ZZ",Brick_Kilns_EF!$E$9*(0.75),Brick_Kilns_EF!$E$9)</f>
        <v>5.6055000000000005E-4</v>
      </c>
      <c r="K2990" s="13">
        <f t="shared" si="184"/>
        <v>4.9815013454999999</v>
      </c>
      <c r="L2990" s="13">
        <f>IF(D2990="ZZ", Brick_Kilns_EF!$E$6*(0.75),Brick_Kilns_EF!$E$6)</f>
        <v>3.0299999999999999E-4</v>
      </c>
      <c r="M2990" s="13">
        <f t="shared" si="185"/>
        <v>2.6927034299999999</v>
      </c>
      <c r="N2990" s="13">
        <f>IF(D2990="ZZ",Brick_Kilns_EF!$E$7*(0.75),Brick_Kilns_EF!$E$7)</f>
        <v>2.3925000000000001E-3</v>
      </c>
      <c r="O2990" s="13">
        <f t="shared" si="186"/>
        <v>21.261692924999998</v>
      </c>
      <c r="P2990" s="13">
        <f>IF(D2990="ZZ",Brick_Kilns_EF!$E$8*(0.75),Brick_Kilns_EF!$E$8)</f>
        <v>5.399999999999999E-4</v>
      </c>
      <c r="Q2990" s="13">
        <f t="shared" si="187"/>
        <v>4.7988773999999985</v>
      </c>
    </row>
    <row r="2991" spans="1:17">
      <c r="A2991" s="13" t="s">
        <v>3002</v>
      </c>
      <c r="B2991" s="13">
        <v>24.00857976</v>
      </c>
      <c r="C2991" s="13">
        <v>89.189790619999997</v>
      </c>
      <c r="D2991" s="13" t="s">
        <v>2219</v>
      </c>
      <c r="E2991" s="13" t="s">
        <v>5000</v>
      </c>
      <c r="F2991" s="13" t="s">
        <v>42</v>
      </c>
      <c r="G2991" s="13" t="s">
        <v>4802</v>
      </c>
      <c r="H2991" s="13" t="s">
        <v>4816</v>
      </c>
      <c r="I2991" s="13">
        <f>(Brick_Kilns_EF!$B$13*Brick_Kilns_EF!$B$11*Brick_Kilns_EF!$B$12)</f>
        <v>8886.81</v>
      </c>
      <c r="J2991" s="13">
        <f>IF(D2991="ZZ",Brick_Kilns_EF!$E$9*(0.75),Brick_Kilns_EF!$E$9)</f>
        <v>5.6055000000000005E-4</v>
      </c>
      <c r="K2991" s="13">
        <f t="shared" si="184"/>
        <v>4.9815013454999999</v>
      </c>
      <c r="L2991" s="13">
        <f>IF(D2991="ZZ", Brick_Kilns_EF!$E$6*(0.75),Brick_Kilns_EF!$E$6)</f>
        <v>3.0299999999999999E-4</v>
      </c>
      <c r="M2991" s="13">
        <f t="shared" si="185"/>
        <v>2.6927034299999999</v>
      </c>
      <c r="N2991" s="13">
        <f>IF(D2991="ZZ",Brick_Kilns_EF!$E$7*(0.75),Brick_Kilns_EF!$E$7)</f>
        <v>2.3925000000000001E-3</v>
      </c>
      <c r="O2991" s="13">
        <f t="shared" si="186"/>
        <v>21.261692924999998</v>
      </c>
      <c r="P2991" s="13">
        <f>IF(D2991="ZZ",Brick_Kilns_EF!$E$8*(0.75),Brick_Kilns_EF!$E$8)</f>
        <v>5.399999999999999E-4</v>
      </c>
      <c r="Q2991" s="13">
        <f t="shared" si="187"/>
        <v>4.7988773999999985</v>
      </c>
    </row>
    <row r="2992" spans="1:17">
      <c r="A2992" s="13" t="s">
        <v>3003</v>
      </c>
      <c r="B2992" s="13">
        <v>24.107525249999998</v>
      </c>
      <c r="C2992" s="13">
        <v>89.466354640000006</v>
      </c>
      <c r="D2992" s="13" t="s">
        <v>2219</v>
      </c>
      <c r="E2992" s="13" t="s">
        <v>5000</v>
      </c>
      <c r="F2992" s="13" t="s">
        <v>42</v>
      </c>
      <c r="G2992" s="13" t="s">
        <v>4802</v>
      </c>
      <c r="H2992" s="13" t="s">
        <v>4816</v>
      </c>
      <c r="I2992" s="13">
        <f>(Brick_Kilns_EF!$B$13*Brick_Kilns_EF!$B$11*Brick_Kilns_EF!$B$12)</f>
        <v>8886.81</v>
      </c>
      <c r="J2992" s="13">
        <f>IF(D2992="ZZ",Brick_Kilns_EF!$E$9*(0.75),Brick_Kilns_EF!$E$9)</f>
        <v>5.6055000000000005E-4</v>
      </c>
      <c r="K2992" s="13">
        <f t="shared" si="184"/>
        <v>4.9815013454999999</v>
      </c>
      <c r="L2992" s="13">
        <f>IF(D2992="ZZ", Brick_Kilns_EF!$E$6*(0.75),Brick_Kilns_EF!$E$6)</f>
        <v>3.0299999999999999E-4</v>
      </c>
      <c r="M2992" s="13">
        <f t="shared" si="185"/>
        <v>2.6927034299999999</v>
      </c>
      <c r="N2992" s="13">
        <f>IF(D2992="ZZ",Brick_Kilns_EF!$E$7*(0.75),Brick_Kilns_EF!$E$7)</f>
        <v>2.3925000000000001E-3</v>
      </c>
      <c r="O2992" s="13">
        <f t="shared" si="186"/>
        <v>21.261692924999998</v>
      </c>
      <c r="P2992" s="13">
        <f>IF(D2992="ZZ",Brick_Kilns_EF!$E$8*(0.75),Brick_Kilns_EF!$E$8)</f>
        <v>5.399999999999999E-4</v>
      </c>
      <c r="Q2992" s="13">
        <f t="shared" si="187"/>
        <v>4.7988773999999985</v>
      </c>
    </row>
    <row r="2993" spans="1:17">
      <c r="A2993" s="13" t="s">
        <v>3004</v>
      </c>
      <c r="B2993" s="13">
        <v>23.643207619999998</v>
      </c>
      <c r="C2993" s="13">
        <v>89.810127390000005</v>
      </c>
      <c r="D2993" s="13" t="s">
        <v>2219</v>
      </c>
      <c r="E2993" s="13" t="s">
        <v>5000</v>
      </c>
      <c r="F2993" s="13" t="s">
        <v>7</v>
      </c>
      <c r="G2993" s="13" t="s">
        <v>4802</v>
      </c>
      <c r="H2993" s="13" t="s">
        <v>4816</v>
      </c>
      <c r="I2993" s="13">
        <f>(Brick_Kilns_EF!$B$13*Brick_Kilns_EF!$B$11*Brick_Kilns_EF!$B$12)</f>
        <v>8886.81</v>
      </c>
      <c r="J2993" s="13">
        <f>IF(D2993="ZZ",Brick_Kilns_EF!$E$9*(0.75),Brick_Kilns_EF!$E$9)</f>
        <v>5.6055000000000005E-4</v>
      </c>
      <c r="K2993" s="13">
        <f t="shared" si="184"/>
        <v>4.9815013454999999</v>
      </c>
      <c r="L2993" s="13">
        <f>IF(D2993="ZZ", Brick_Kilns_EF!$E$6*(0.75),Brick_Kilns_EF!$E$6)</f>
        <v>3.0299999999999999E-4</v>
      </c>
      <c r="M2993" s="13">
        <f t="shared" si="185"/>
        <v>2.6927034299999999</v>
      </c>
      <c r="N2993" s="13">
        <f>IF(D2993="ZZ",Brick_Kilns_EF!$E$7*(0.75),Brick_Kilns_EF!$E$7)</f>
        <v>2.3925000000000001E-3</v>
      </c>
      <c r="O2993" s="13">
        <f t="shared" si="186"/>
        <v>21.261692924999998</v>
      </c>
      <c r="P2993" s="13">
        <f>IF(D2993="ZZ",Brick_Kilns_EF!$E$8*(0.75),Brick_Kilns_EF!$E$8)</f>
        <v>5.399999999999999E-4</v>
      </c>
      <c r="Q2993" s="13">
        <f t="shared" si="187"/>
        <v>4.7988773999999985</v>
      </c>
    </row>
    <row r="2994" spans="1:17">
      <c r="A2994" s="13" t="s">
        <v>3005</v>
      </c>
      <c r="B2994" s="13">
        <v>23.3113758</v>
      </c>
      <c r="C2994" s="13">
        <v>88.975161200000002</v>
      </c>
      <c r="D2994" s="13" t="s">
        <v>2219</v>
      </c>
      <c r="E2994" s="13" t="s">
        <v>5000</v>
      </c>
      <c r="F2994" s="13" t="s">
        <v>9</v>
      </c>
      <c r="G2994" s="13" t="s">
        <v>4802</v>
      </c>
      <c r="H2994" s="13" t="s">
        <v>4816</v>
      </c>
      <c r="I2994" s="13">
        <f>(Brick_Kilns_EF!$B$13*Brick_Kilns_EF!$B$11*Brick_Kilns_EF!$B$12)</f>
        <v>8886.81</v>
      </c>
      <c r="J2994" s="13">
        <f>IF(D2994="ZZ",Brick_Kilns_EF!$E$9*(0.75),Brick_Kilns_EF!$E$9)</f>
        <v>5.6055000000000005E-4</v>
      </c>
      <c r="K2994" s="13">
        <f t="shared" si="184"/>
        <v>4.9815013454999999</v>
      </c>
      <c r="L2994" s="13">
        <f>IF(D2994="ZZ", Brick_Kilns_EF!$E$6*(0.75),Brick_Kilns_EF!$E$6)</f>
        <v>3.0299999999999999E-4</v>
      </c>
      <c r="M2994" s="13">
        <f t="shared" si="185"/>
        <v>2.6927034299999999</v>
      </c>
      <c r="N2994" s="13">
        <f>IF(D2994="ZZ",Brick_Kilns_EF!$E$7*(0.75),Brick_Kilns_EF!$E$7)</f>
        <v>2.3925000000000001E-3</v>
      </c>
      <c r="O2994" s="13">
        <f t="shared" si="186"/>
        <v>21.261692924999998</v>
      </c>
      <c r="P2994" s="13">
        <f>IF(D2994="ZZ",Brick_Kilns_EF!$E$8*(0.75),Brick_Kilns_EF!$E$8)</f>
        <v>5.399999999999999E-4</v>
      </c>
      <c r="Q2994" s="13">
        <f t="shared" si="187"/>
        <v>4.7988773999999985</v>
      </c>
    </row>
    <row r="2995" spans="1:17">
      <c r="A2995" s="13" t="s">
        <v>3006</v>
      </c>
      <c r="B2995" s="13">
        <v>23.92727095</v>
      </c>
      <c r="C2995" s="13">
        <v>89.151223580000007</v>
      </c>
      <c r="D2995" s="13" t="s">
        <v>2219</v>
      </c>
      <c r="E2995" s="13" t="s">
        <v>5000</v>
      </c>
      <c r="F2995" s="13" t="s">
        <v>9</v>
      </c>
      <c r="G2995" s="13" t="s">
        <v>4802</v>
      </c>
      <c r="H2995" s="13" t="s">
        <v>4816</v>
      </c>
      <c r="I2995" s="13">
        <f>(Brick_Kilns_EF!$B$13*Brick_Kilns_EF!$B$11*Brick_Kilns_EF!$B$12)</f>
        <v>8886.81</v>
      </c>
      <c r="J2995" s="13">
        <f>IF(D2995="ZZ",Brick_Kilns_EF!$E$9*(0.75),Brick_Kilns_EF!$E$9)</f>
        <v>5.6055000000000005E-4</v>
      </c>
      <c r="K2995" s="13">
        <f t="shared" si="184"/>
        <v>4.9815013454999999</v>
      </c>
      <c r="L2995" s="13">
        <f>IF(D2995="ZZ", Brick_Kilns_EF!$E$6*(0.75),Brick_Kilns_EF!$E$6)</f>
        <v>3.0299999999999999E-4</v>
      </c>
      <c r="M2995" s="13">
        <f t="shared" si="185"/>
        <v>2.6927034299999999</v>
      </c>
      <c r="N2995" s="13">
        <f>IF(D2995="ZZ",Brick_Kilns_EF!$E$7*(0.75),Brick_Kilns_EF!$E$7)</f>
        <v>2.3925000000000001E-3</v>
      </c>
      <c r="O2995" s="13">
        <f t="shared" si="186"/>
        <v>21.261692924999998</v>
      </c>
      <c r="P2995" s="13">
        <f>IF(D2995="ZZ",Brick_Kilns_EF!$E$8*(0.75),Brick_Kilns_EF!$E$8)</f>
        <v>5.399999999999999E-4</v>
      </c>
      <c r="Q2995" s="13">
        <f t="shared" si="187"/>
        <v>4.7988773999999985</v>
      </c>
    </row>
    <row r="2996" spans="1:17">
      <c r="A2996" s="13" t="s">
        <v>3007</v>
      </c>
      <c r="B2996" s="13">
        <v>25.585313859999999</v>
      </c>
      <c r="C2996" s="13">
        <v>88.801638530000005</v>
      </c>
      <c r="D2996" s="13" t="s">
        <v>2219</v>
      </c>
      <c r="E2996" s="13" t="s">
        <v>5000</v>
      </c>
      <c r="F2996" s="13" t="s">
        <v>171</v>
      </c>
      <c r="G2996" s="13" t="s">
        <v>4802</v>
      </c>
      <c r="H2996" s="13" t="s">
        <v>4816</v>
      </c>
      <c r="I2996" s="13">
        <f>(Brick_Kilns_EF!$B$13*Brick_Kilns_EF!$B$11*Brick_Kilns_EF!$B$12)</f>
        <v>8886.81</v>
      </c>
      <c r="J2996" s="13">
        <f>IF(D2996="ZZ",Brick_Kilns_EF!$E$9*(0.75),Brick_Kilns_EF!$E$9)</f>
        <v>5.6055000000000005E-4</v>
      </c>
      <c r="K2996" s="13">
        <f t="shared" si="184"/>
        <v>4.9815013454999999</v>
      </c>
      <c r="L2996" s="13">
        <f>IF(D2996="ZZ", Brick_Kilns_EF!$E$6*(0.75),Brick_Kilns_EF!$E$6)</f>
        <v>3.0299999999999999E-4</v>
      </c>
      <c r="M2996" s="13">
        <f t="shared" si="185"/>
        <v>2.6927034299999999</v>
      </c>
      <c r="N2996" s="13">
        <f>IF(D2996="ZZ",Brick_Kilns_EF!$E$7*(0.75),Brick_Kilns_EF!$E$7)</f>
        <v>2.3925000000000001E-3</v>
      </c>
      <c r="O2996" s="13">
        <f t="shared" si="186"/>
        <v>21.261692924999998</v>
      </c>
      <c r="P2996" s="13">
        <f>IF(D2996="ZZ",Brick_Kilns_EF!$E$8*(0.75),Brick_Kilns_EF!$E$8)</f>
        <v>5.399999999999999E-4</v>
      </c>
      <c r="Q2996" s="13">
        <f t="shared" si="187"/>
        <v>4.7988773999999985</v>
      </c>
    </row>
    <row r="2997" spans="1:17">
      <c r="A2997" s="13" t="s">
        <v>3008</v>
      </c>
      <c r="B2997" s="13">
        <v>23.834715200000002</v>
      </c>
      <c r="C2997" s="13">
        <v>88.938369750000007</v>
      </c>
      <c r="D2997" s="13" t="s">
        <v>2219</v>
      </c>
      <c r="E2997" s="13" t="s">
        <v>5000</v>
      </c>
      <c r="F2997" s="13" t="s">
        <v>9</v>
      </c>
      <c r="G2997" s="13" t="s">
        <v>4802</v>
      </c>
      <c r="H2997" s="13" t="s">
        <v>4816</v>
      </c>
      <c r="I2997" s="13">
        <f>(Brick_Kilns_EF!$B$13*Brick_Kilns_EF!$B$11*Brick_Kilns_EF!$B$12)</f>
        <v>8886.81</v>
      </c>
      <c r="J2997" s="13">
        <f>IF(D2997="ZZ",Brick_Kilns_EF!$E$9*(0.75),Brick_Kilns_EF!$E$9)</f>
        <v>5.6055000000000005E-4</v>
      </c>
      <c r="K2997" s="13">
        <f t="shared" si="184"/>
        <v>4.9815013454999999</v>
      </c>
      <c r="L2997" s="13">
        <f>IF(D2997="ZZ", Brick_Kilns_EF!$E$6*(0.75),Brick_Kilns_EF!$E$6)</f>
        <v>3.0299999999999999E-4</v>
      </c>
      <c r="M2997" s="13">
        <f t="shared" si="185"/>
        <v>2.6927034299999999</v>
      </c>
      <c r="N2997" s="13">
        <f>IF(D2997="ZZ",Brick_Kilns_EF!$E$7*(0.75),Brick_Kilns_EF!$E$7)</f>
        <v>2.3925000000000001E-3</v>
      </c>
      <c r="O2997" s="13">
        <f t="shared" si="186"/>
        <v>21.261692924999998</v>
      </c>
      <c r="P2997" s="13">
        <f>IF(D2997="ZZ",Brick_Kilns_EF!$E$8*(0.75),Brick_Kilns_EF!$E$8)</f>
        <v>5.399999999999999E-4</v>
      </c>
      <c r="Q2997" s="13">
        <f t="shared" si="187"/>
        <v>4.7988773999999985</v>
      </c>
    </row>
    <row r="2998" spans="1:17">
      <c r="A2998" s="13" t="s">
        <v>3009</v>
      </c>
      <c r="B2998" s="13">
        <v>23.273967559999999</v>
      </c>
      <c r="C2998" s="13">
        <v>88.962995309999997</v>
      </c>
      <c r="D2998" s="13" t="s">
        <v>2219</v>
      </c>
      <c r="E2998" s="13" t="s">
        <v>5000</v>
      </c>
      <c r="F2998" s="13" t="s">
        <v>9</v>
      </c>
      <c r="G2998" s="13" t="s">
        <v>4802</v>
      </c>
      <c r="H2998" s="13" t="s">
        <v>4816</v>
      </c>
      <c r="I2998" s="13">
        <f>(Brick_Kilns_EF!$B$13*Brick_Kilns_EF!$B$11*Brick_Kilns_EF!$B$12)</f>
        <v>8886.81</v>
      </c>
      <c r="J2998" s="13">
        <f>IF(D2998="ZZ",Brick_Kilns_EF!$E$9*(0.75),Brick_Kilns_EF!$E$9)</f>
        <v>5.6055000000000005E-4</v>
      </c>
      <c r="K2998" s="13">
        <f t="shared" si="184"/>
        <v>4.9815013454999999</v>
      </c>
      <c r="L2998" s="13">
        <f>IF(D2998="ZZ", Brick_Kilns_EF!$E$6*(0.75),Brick_Kilns_EF!$E$6)</f>
        <v>3.0299999999999999E-4</v>
      </c>
      <c r="M2998" s="13">
        <f t="shared" si="185"/>
        <v>2.6927034299999999</v>
      </c>
      <c r="N2998" s="13">
        <f>IF(D2998="ZZ",Brick_Kilns_EF!$E$7*(0.75),Brick_Kilns_EF!$E$7)</f>
        <v>2.3925000000000001E-3</v>
      </c>
      <c r="O2998" s="13">
        <f t="shared" si="186"/>
        <v>21.261692924999998</v>
      </c>
      <c r="P2998" s="13">
        <f>IF(D2998="ZZ",Brick_Kilns_EF!$E$8*(0.75),Brick_Kilns_EF!$E$8)</f>
        <v>5.399999999999999E-4</v>
      </c>
      <c r="Q2998" s="13">
        <f t="shared" si="187"/>
        <v>4.7988773999999985</v>
      </c>
    </row>
    <row r="2999" spans="1:17">
      <c r="A2999" s="13" t="s">
        <v>3010</v>
      </c>
      <c r="B2999" s="13">
        <v>24.402723630000001</v>
      </c>
      <c r="C2999" s="13">
        <v>88.669702760000007</v>
      </c>
      <c r="D2999" s="13" t="s">
        <v>2219</v>
      </c>
      <c r="E2999" s="13" t="s">
        <v>5000</v>
      </c>
      <c r="F2999" s="13" t="s">
        <v>42</v>
      </c>
      <c r="G2999" s="13" t="s">
        <v>4802</v>
      </c>
      <c r="H2999" s="13" t="s">
        <v>4816</v>
      </c>
      <c r="I2999" s="13">
        <f>(Brick_Kilns_EF!$B$13*Brick_Kilns_EF!$B$11*Brick_Kilns_EF!$B$12)</f>
        <v>8886.81</v>
      </c>
      <c r="J2999" s="13">
        <f>IF(D2999="ZZ",Brick_Kilns_EF!$E$9*(0.75),Brick_Kilns_EF!$E$9)</f>
        <v>5.6055000000000005E-4</v>
      </c>
      <c r="K2999" s="13">
        <f t="shared" si="184"/>
        <v>4.9815013454999999</v>
      </c>
      <c r="L2999" s="13">
        <f>IF(D2999="ZZ", Brick_Kilns_EF!$E$6*(0.75),Brick_Kilns_EF!$E$6)</f>
        <v>3.0299999999999999E-4</v>
      </c>
      <c r="M2999" s="13">
        <f t="shared" si="185"/>
        <v>2.6927034299999999</v>
      </c>
      <c r="N2999" s="13">
        <f>IF(D2999="ZZ",Brick_Kilns_EF!$E$7*(0.75),Brick_Kilns_EF!$E$7)</f>
        <v>2.3925000000000001E-3</v>
      </c>
      <c r="O2999" s="13">
        <f t="shared" si="186"/>
        <v>21.261692924999998</v>
      </c>
      <c r="P2999" s="13">
        <f>IF(D2999="ZZ",Brick_Kilns_EF!$E$8*(0.75),Brick_Kilns_EF!$E$8)</f>
        <v>5.399999999999999E-4</v>
      </c>
      <c r="Q2999" s="13">
        <f t="shared" si="187"/>
        <v>4.7988773999999985</v>
      </c>
    </row>
    <row r="3000" spans="1:17">
      <c r="A3000" s="13" t="s">
        <v>3011</v>
      </c>
      <c r="B3000" s="13">
        <v>24.398676269999999</v>
      </c>
      <c r="C3000" s="13">
        <v>88.667353890000001</v>
      </c>
      <c r="D3000" s="13" t="s">
        <v>2219</v>
      </c>
      <c r="E3000" s="13" t="s">
        <v>5000</v>
      </c>
      <c r="F3000" s="13" t="s">
        <v>42</v>
      </c>
      <c r="G3000" s="13" t="s">
        <v>4802</v>
      </c>
      <c r="H3000" s="13" t="s">
        <v>4816</v>
      </c>
      <c r="I3000" s="13">
        <f>(Brick_Kilns_EF!$B$13*Brick_Kilns_EF!$B$11*Brick_Kilns_EF!$B$12)</f>
        <v>8886.81</v>
      </c>
      <c r="J3000" s="13">
        <f>IF(D3000="ZZ",Brick_Kilns_EF!$E$9*(0.75),Brick_Kilns_EF!$E$9)</f>
        <v>5.6055000000000005E-4</v>
      </c>
      <c r="K3000" s="13">
        <f t="shared" si="184"/>
        <v>4.9815013454999999</v>
      </c>
      <c r="L3000" s="13">
        <f>IF(D3000="ZZ", Brick_Kilns_EF!$E$6*(0.75),Brick_Kilns_EF!$E$6)</f>
        <v>3.0299999999999999E-4</v>
      </c>
      <c r="M3000" s="13">
        <f t="shared" si="185"/>
        <v>2.6927034299999999</v>
      </c>
      <c r="N3000" s="13">
        <f>IF(D3000="ZZ",Brick_Kilns_EF!$E$7*(0.75),Brick_Kilns_EF!$E$7)</f>
        <v>2.3925000000000001E-3</v>
      </c>
      <c r="O3000" s="13">
        <f t="shared" si="186"/>
        <v>21.261692924999998</v>
      </c>
      <c r="P3000" s="13">
        <f>IF(D3000="ZZ",Brick_Kilns_EF!$E$8*(0.75),Brick_Kilns_EF!$E$8)</f>
        <v>5.399999999999999E-4</v>
      </c>
      <c r="Q3000" s="13">
        <f t="shared" si="187"/>
        <v>4.7988773999999985</v>
      </c>
    </row>
    <row r="3001" spans="1:17">
      <c r="A3001" s="13" t="s">
        <v>3012</v>
      </c>
      <c r="B3001" s="13">
        <v>23.980440219999998</v>
      </c>
      <c r="C3001" s="13">
        <v>90.079959110000004</v>
      </c>
      <c r="D3001" s="13" t="s">
        <v>2219</v>
      </c>
      <c r="E3001" s="13" t="s">
        <v>5000</v>
      </c>
      <c r="F3001" s="13" t="s">
        <v>7</v>
      </c>
      <c r="G3001" s="13" t="s">
        <v>4802</v>
      </c>
      <c r="H3001" s="13" t="s">
        <v>4816</v>
      </c>
      <c r="I3001" s="13">
        <f>(Brick_Kilns_EF!$B$13*Brick_Kilns_EF!$B$11*Brick_Kilns_EF!$B$12)</f>
        <v>8886.81</v>
      </c>
      <c r="J3001" s="13">
        <f>IF(D3001="ZZ",Brick_Kilns_EF!$E$9*(0.75),Brick_Kilns_EF!$E$9)</f>
        <v>5.6055000000000005E-4</v>
      </c>
      <c r="K3001" s="13">
        <f t="shared" si="184"/>
        <v>4.9815013454999999</v>
      </c>
      <c r="L3001" s="13">
        <f>IF(D3001="ZZ", Brick_Kilns_EF!$E$6*(0.75),Brick_Kilns_EF!$E$6)</f>
        <v>3.0299999999999999E-4</v>
      </c>
      <c r="M3001" s="13">
        <f t="shared" si="185"/>
        <v>2.6927034299999999</v>
      </c>
      <c r="N3001" s="13">
        <f>IF(D3001="ZZ",Brick_Kilns_EF!$E$7*(0.75),Brick_Kilns_EF!$E$7)</f>
        <v>2.3925000000000001E-3</v>
      </c>
      <c r="O3001" s="13">
        <f t="shared" si="186"/>
        <v>21.261692924999998</v>
      </c>
      <c r="P3001" s="13">
        <f>IF(D3001="ZZ",Brick_Kilns_EF!$E$8*(0.75),Brick_Kilns_EF!$E$8)</f>
        <v>5.399999999999999E-4</v>
      </c>
      <c r="Q3001" s="13">
        <f t="shared" si="187"/>
        <v>4.7988773999999985</v>
      </c>
    </row>
    <row r="3002" spans="1:17">
      <c r="A3002" s="13" t="s">
        <v>3013</v>
      </c>
      <c r="B3002" s="13">
        <v>23.020097379999999</v>
      </c>
      <c r="C3002" s="13">
        <v>88.902375829999997</v>
      </c>
      <c r="D3002" s="13" t="s">
        <v>2219</v>
      </c>
      <c r="E3002" s="13" t="s">
        <v>5000</v>
      </c>
      <c r="F3002" s="13" t="s">
        <v>9</v>
      </c>
      <c r="G3002" s="13" t="s">
        <v>4802</v>
      </c>
      <c r="H3002" s="13" t="s">
        <v>4816</v>
      </c>
      <c r="I3002" s="13">
        <f>(Brick_Kilns_EF!$B$13*Brick_Kilns_EF!$B$11*Brick_Kilns_EF!$B$12)</f>
        <v>8886.81</v>
      </c>
      <c r="J3002" s="13">
        <f>IF(D3002="ZZ",Brick_Kilns_EF!$E$9*(0.75),Brick_Kilns_EF!$E$9)</f>
        <v>5.6055000000000005E-4</v>
      </c>
      <c r="K3002" s="13">
        <f t="shared" si="184"/>
        <v>4.9815013454999999</v>
      </c>
      <c r="L3002" s="13">
        <f>IF(D3002="ZZ", Brick_Kilns_EF!$E$6*(0.75),Brick_Kilns_EF!$E$6)</f>
        <v>3.0299999999999999E-4</v>
      </c>
      <c r="M3002" s="13">
        <f t="shared" si="185"/>
        <v>2.6927034299999999</v>
      </c>
      <c r="N3002" s="13">
        <f>IF(D3002="ZZ",Brick_Kilns_EF!$E$7*(0.75),Brick_Kilns_EF!$E$7)</f>
        <v>2.3925000000000001E-3</v>
      </c>
      <c r="O3002" s="13">
        <f t="shared" si="186"/>
        <v>21.261692924999998</v>
      </c>
      <c r="P3002" s="13">
        <f>IF(D3002="ZZ",Brick_Kilns_EF!$E$8*(0.75),Brick_Kilns_EF!$E$8)</f>
        <v>5.399999999999999E-4</v>
      </c>
      <c r="Q3002" s="13">
        <f t="shared" si="187"/>
        <v>4.7988773999999985</v>
      </c>
    </row>
    <row r="3003" spans="1:17">
      <c r="A3003" s="13" t="s">
        <v>3014</v>
      </c>
      <c r="B3003" s="13">
        <v>23.02161396</v>
      </c>
      <c r="C3003" s="13">
        <v>88.898247830000003</v>
      </c>
      <c r="D3003" s="13" t="s">
        <v>2219</v>
      </c>
      <c r="E3003" s="13" t="s">
        <v>5000</v>
      </c>
      <c r="F3003" s="13" t="s">
        <v>9</v>
      </c>
      <c r="G3003" s="13" t="s">
        <v>4802</v>
      </c>
      <c r="H3003" s="13" t="s">
        <v>4816</v>
      </c>
      <c r="I3003" s="13">
        <f>(Brick_Kilns_EF!$B$13*Brick_Kilns_EF!$B$11*Brick_Kilns_EF!$B$12)</f>
        <v>8886.81</v>
      </c>
      <c r="J3003" s="13">
        <f>IF(D3003="ZZ",Brick_Kilns_EF!$E$9*(0.75),Brick_Kilns_EF!$E$9)</f>
        <v>5.6055000000000005E-4</v>
      </c>
      <c r="K3003" s="13">
        <f t="shared" si="184"/>
        <v>4.9815013454999999</v>
      </c>
      <c r="L3003" s="13">
        <f>IF(D3003="ZZ", Brick_Kilns_EF!$E$6*(0.75),Brick_Kilns_EF!$E$6)</f>
        <v>3.0299999999999999E-4</v>
      </c>
      <c r="M3003" s="13">
        <f t="shared" si="185"/>
        <v>2.6927034299999999</v>
      </c>
      <c r="N3003" s="13">
        <f>IF(D3003="ZZ",Brick_Kilns_EF!$E$7*(0.75),Brick_Kilns_EF!$E$7)</f>
        <v>2.3925000000000001E-3</v>
      </c>
      <c r="O3003" s="13">
        <f t="shared" si="186"/>
        <v>21.261692924999998</v>
      </c>
      <c r="P3003" s="13">
        <f>IF(D3003="ZZ",Brick_Kilns_EF!$E$8*(0.75),Brick_Kilns_EF!$E$8)</f>
        <v>5.399999999999999E-4</v>
      </c>
      <c r="Q3003" s="13">
        <f t="shared" si="187"/>
        <v>4.7988773999999985</v>
      </c>
    </row>
    <row r="3004" spans="1:17">
      <c r="A3004" s="13" t="s">
        <v>3015</v>
      </c>
      <c r="B3004" s="13">
        <v>23.120959800000001</v>
      </c>
      <c r="C3004" s="13">
        <v>88.972362660000002</v>
      </c>
      <c r="D3004" s="13" t="s">
        <v>2219</v>
      </c>
      <c r="E3004" s="13" t="s">
        <v>5000</v>
      </c>
      <c r="F3004" s="13" t="s">
        <v>9</v>
      </c>
      <c r="G3004" s="13" t="s">
        <v>4802</v>
      </c>
      <c r="H3004" s="13" t="s">
        <v>4816</v>
      </c>
      <c r="I3004" s="13">
        <f>(Brick_Kilns_EF!$B$13*Brick_Kilns_EF!$B$11*Brick_Kilns_EF!$B$12)</f>
        <v>8886.81</v>
      </c>
      <c r="J3004" s="13">
        <f>IF(D3004="ZZ",Brick_Kilns_EF!$E$9*(0.75),Brick_Kilns_EF!$E$9)</f>
        <v>5.6055000000000005E-4</v>
      </c>
      <c r="K3004" s="13">
        <f t="shared" si="184"/>
        <v>4.9815013454999999</v>
      </c>
      <c r="L3004" s="13">
        <f>IF(D3004="ZZ", Brick_Kilns_EF!$E$6*(0.75),Brick_Kilns_EF!$E$6)</f>
        <v>3.0299999999999999E-4</v>
      </c>
      <c r="M3004" s="13">
        <f t="shared" si="185"/>
        <v>2.6927034299999999</v>
      </c>
      <c r="N3004" s="13">
        <f>IF(D3004="ZZ",Brick_Kilns_EF!$E$7*(0.75),Brick_Kilns_EF!$E$7)</f>
        <v>2.3925000000000001E-3</v>
      </c>
      <c r="O3004" s="13">
        <f t="shared" si="186"/>
        <v>21.261692924999998</v>
      </c>
      <c r="P3004" s="13">
        <f>IF(D3004="ZZ",Brick_Kilns_EF!$E$8*(0.75),Brick_Kilns_EF!$E$8)</f>
        <v>5.399999999999999E-4</v>
      </c>
      <c r="Q3004" s="13">
        <f t="shared" si="187"/>
        <v>4.7988773999999985</v>
      </c>
    </row>
    <row r="3005" spans="1:17">
      <c r="A3005" s="13" t="s">
        <v>3016</v>
      </c>
      <c r="B3005" s="13">
        <v>25.75375069</v>
      </c>
      <c r="C3005" s="13">
        <v>88.602181830000006</v>
      </c>
      <c r="D3005" s="13" t="s">
        <v>2219</v>
      </c>
      <c r="E3005" s="13" t="s">
        <v>5000</v>
      </c>
      <c r="F3005" s="13" t="s">
        <v>171</v>
      </c>
      <c r="G3005" s="13" t="s">
        <v>4802</v>
      </c>
      <c r="H3005" s="13" t="s">
        <v>4816</v>
      </c>
      <c r="I3005" s="13">
        <f>(Brick_Kilns_EF!$B$13*Brick_Kilns_EF!$B$11*Brick_Kilns_EF!$B$12)</f>
        <v>8886.81</v>
      </c>
      <c r="J3005" s="13">
        <f>IF(D3005="ZZ",Brick_Kilns_EF!$E$9*(0.75),Brick_Kilns_EF!$E$9)</f>
        <v>5.6055000000000005E-4</v>
      </c>
      <c r="K3005" s="13">
        <f t="shared" si="184"/>
        <v>4.9815013454999999</v>
      </c>
      <c r="L3005" s="13">
        <f>IF(D3005="ZZ", Brick_Kilns_EF!$E$6*(0.75),Brick_Kilns_EF!$E$6)</f>
        <v>3.0299999999999999E-4</v>
      </c>
      <c r="M3005" s="13">
        <f t="shared" si="185"/>
        <v>2.6927034299999999</v>
      </c>
      <c r="N3005" s="13">
        <f>IF(D3005="ZZ",Brick_Kilns_EF!$E$7*(0.75),Brick_Kilns_EF!$E$7)</f>
        <v>2.3925000000000001E-3</v>
      </c>
      <c r="O3005" s="13">
        <f t="shared" si="186"/>
        <v>21.261692924999998</v>
      </c>
      <c r="P3005" s="13">
        <f>IF(D3005="ZZ",Brick_Kilns_EF!$E$8*(0.75),Brick_Kilns_EF!$E$8)</f>
        <v>5.399999999999999E-4</v>
      </c>
      <c r="Q3005" s="13">
        <f t="shared" si="187"/>
        <v>4.7988773999999985</v>
      </c>
    </row>
    <row r="3006" spans="1:17">
      <c r="A3006" s="13" t="s">
        <v>3017</v>
      </c>
      <c r="B3006" s="13">
        <v>23.984702980000002</v>
      </c>
      <c r="C3006" s="13">
        <v>90.182192180000001</v>
      </c>
      <c r="D3006" s="13" t="s">
        <v>2219</v>
      </c>
      <c r="E3006" s="13" t="s">
        <v>5000</v>
      </c>
      <c r="F3006" s="13" t="s">
        <v>7</v>
      </c>
      <c r="G3006" s="13" t="s">
        <v>4802</v>
      </c>
      <c r="H3006" s="13" t="s">
        <v>4816</v>
      </c>
      <c r="I3006" s="13">
        <f>(Brick_Kilns_EF!$B$13*Brick_Kilns_EF!$B$11*Brick_Kilns_EF!$B$12)</f>
        <v>8886.81</v>
      </c>
      <c r="J3006" s="13">
        <f>IF(D3006="ZZ",Brick_Kilns_EF!$E$9*(0.75),Brick_Kilns_EF!$E$9)</f>
        <v>5.6055000000000005E-4</v>
      </c>
      <c r="K3006" s="13">
        <f t="shared" si="184"/>
        <v>4.9815013454999999</v>
      </c>
      <c r="L3006" s="13">
        <f>IF(D3006="ZZ", Brick_Kilns_EF!$E$6*(0.75),Brick_Kilns_EF!$E$6)</f>
        <v>3.0299999999999999E-4</v>
      </c>
      <c r="M3006" s="13">
        <f t="shared" si="185"/>
        <v>2.6927034299999999</v>
      </c>
      <c r="N3006" s="13">
        <f>IF(D3006="ZZ",Brick_Kilns_EF!$E$7*(0.75),Brick_Kilns_EF!$E$7)</f>
        <v>2.3925000000000001E-3</v>
      </c>
      <c r="O3006" s="13">
        <f t="shared" si="186"/>
        <v>21.261692924999998</v>
      </c>
      <c r="P3006" s="13">
        <f>IF(D3006="ZZ",Brick_Kilns_EF!$E$8*(0.75),Brick_Kilns_EF!$E$8)</f>
        <v>5.399999999999999E-4</v>
      </c>
      <c r="Q3006" s="13">
        <f t="shared" si="187"/>
        <v>4.7988773999999985</v>
      </c>
    </row>
    <row r="3007" spans="1:17">
      <c r="A3007" s="13" t="s">
        <v>3018</v>
      </c>
      <c r="B3007" s="13">
        <v>24.41057095</v>
      </c>
      <c r="C3007" s="13">
        <v>88.528158790000006</v>
      </c>
      <c r="D3007" s="13" t="s">
        <v>2219</v>
      </c>
      <c r="E3007" s="13" t="s">
        <v>5000</v>
      </c>
      <c r="F3007" s="13" t="s">
        <v>42</v>
      </c>
      <c r="G3007" s="13" t="s">
        <v>4802</v>
      </c>
      <c r="H3007" s="13" t="s">
        <v>4816</v>
      </c>
      <c r="I3007" s="13">
        <f>(Brick_Kilns_EF!$B$13*Brick_Kilns_EF!$B$11*Brick_Kilns_EF!$B$12)</f>
        <v>8886.81</v>
      </c>
      <c r="J3007" s="13">
        <f>IF(D3007="ZZ",Brick_Kilns_EF!$E$9*(0.75),Brick_Kilns_EF!$E$9)</f>
        <v>5.6055000000000005E-4</v>
      </c>
      <c r="K3007" s="13">
        <f t="shared" si="184"/>
        <v>4.9815013454999999</v>
      </c>
      <c r="L3007" s="13">
        <f>IF(D3007="ZZ", Brick_Kilns_EF!$E$6*(0.75),Brick_Kilns_EF!$E$6)</f>
        <v>3.0299999999999999E-4</v>
      </c>
      <c r="M3007" s="13">
        <f t="shared" si="185"/>
        <v>2.6927034299999999</v>
      </c>
      <c r="N3007" s="13">
        <f>IF(D3007="ZZ",Brick_Kilns_EF!$E$7*(0.75),Brick_Kilns_EF!$E$7)</f>
        <v>2.3925000000000001E-3</v>
      </c>
      <c r="O3007" s="13">
        <f t="shared" si="186"/>
        <v>21.261692924999998</v>
      </c>
      <c r="P3007" s="13">
        <f>IF(D3007="ZZ",Brick_Kilns_EF!$E$8*(0.75),Brick_Kilns_EF!$E$8)</f>
        <v>5.399999999999999E-4</v>
      </c>
      <c r="Q3007" s="13">
        <f t="shared" si="187"/>
        <v>4.7988773999999985</v>
      </c>
    </row>
    <row r="3008" spans="1:17">
      <c r="A3008" s="13" t="s">
        <v>3019</v>
      </c>
      <c r="B3008" s="13">
        <v>23.08708012</v>
      </c>
      <c r="C3008" s="13">
        <v>89.068398009999996</v>
      </c>
      <c r="D3008" s="13" t="s">
        <v>2219</v>
      </c>
      <c r="E3008" s="13" t="s">
        <v>5000</v>
      </c>
      <c r="F3008" s="13" t="s">
        <v>9</v>
      </c>
      <c r="G3008" s="13" t="s">
        <v>4802</v>
      </c>
      <c r="H3008" s="13" t="s">
        <v>4816</v>
      </c>
      <c r="I3008" s="13">
        <f>(Brick_Kilns_EF!$B$13*Brick_Kilns_EF!$B$11*Brick_Kilns_EF!$B$12)</f>
        <v>8886.81</v>
      </c>
      <c r="J3008" s="13">
        <f>IF(D3008="ZZ",Brick_Kilns_EF!$E$9*(0.75),Brick_Kilns_EF!$E$9)</f>
        <v>5.6055000000000005E-4</v>
      </c>
      <c r="K3008" s="13">
        <f t="shared" si="184"/>
        <v>4.9815013454999999</v>
      </c>
      <c r="L3008" s="13">
        <f>IF(D3008="ZZ", Brick_Kilns_EF!$E$6*(0.75),Brick_Kilns_EF!$E$6)</f>
        <v>3.0299999999999999E-4</v>
      </c>
      <c r="M3008" s="13">
        <f t="shared" si="185"/>
        <v>2.6927034299999999</v>
      </c>
      <c r="N3008" s="13">
        <f>IF(D3008="ZZ",Brick_Kilns_EF!$E$7*(0.75),Brick_Kilns_EF!$E$7)</f>
        <v>2.3925000000000001E-3</v>
      </c>
      <c r="O3008" s="13">
        <f t="shared" si="186"/>
        <v>21.261692924999998</v>
      </c>
      <c r="P3008" s="13">
        <f>IF(D3008="ZZ",Brick_Kilns_EF!$E$8*(0.75),Brick_Kilns_EF!$E$8)</f>
        <v>5.399999999999999E-4</v>
      </c>
      <c r="Q3008" s="13">
        <f t="shared" si="187"/>
        <v>4.7988773999999985</v>
      </c>
    </row>
    <row r="3009" spans="1:17">
      <c r="A3009" s="13" t="s">
        <v>3020</v>
      </c>
      <c r="B3009" s="13">
        <v>23.61505313</v>
      </c>
      <c r="C3009" s="13">
        <v>90.410388440000006</v>
      </c>
      <c r="D3009" s="13" t="s">
        <v>2219</v>
      </c>
      <c r="E3009" s="13" t="s">
        <v>5000</v>
      </c>
      <c r="F3009" s="13" t="s">
        <v>7</v>
      </c>
      <c r="G3009" s="13" t="s">
        <v>4802</v>
      </c>
      <c r="H3009" s="13" t="s">
        <v>4816</v>
      </c>
      <c r="I3009" s="13">
        <f>(Brick_Kilns_EF!$B$13*Brick_Kilns_EF!$B$11*Brick_Kilns_EF!$B$12)</f>
        <v>8886.81</v>
      </c>
      <c r="J3009" s="13">
        <f>IF(D3009="ZZ",Brick_Kilns_EF!$E$9*(0.75),Brick_Kilns_EF!$E$9)</f>
        <v>5.6055000000000005E-4</v>
      </c>
      <c r="K3009" s="13">
        <f t="shared" si="184"/>
        <v>4.9815013454999999</v>
      </c>
      <c r="L3009" s="13">
        <f>IF(D3009="ZZ", Brick_Kilns_EF!$E$6*(0.75),Brick_Kilns_EF!$E$6)</f>
        <v>3.0299999999999999E-4</v>
      </c>
      <c r="M3009" s="13">
        <f t="shared" si="185"/>
        <v>2.6927034299999999</v>
      </c>
      <c r="N3009" s="13">
        <f>IF(D3009="ZZ",Brick_Kilns_EF!$E$7*(0.75),Brick_Kilns_EF!$E$7)</f>
        <v>2.3925000000000001E-3</v>
      </c>
      <c r="O3009" s="13">
        <f t="shared" si="186"/>
        <v>21.261692924999998</v>
      </c>
      <c r="P3009" s="13">
        <f>IF(D3009="ZZ",Brick_Kilns_EF!$E$8*(0.75),Brick_Kilns_EF!$E$8)</f>
        <v>5.399999999999999E-4</v>
      </c>
      <c r="Q3009" s="13">
        <f t="shared" si="187"/>
        <v>4.7988773999999985</v>
      </c>
    </row>
    <row r="3010" spans="1:17">
      <c r="A3010" s="13" t="s">
        <v>3021</v>
      </c>
      <c r="B3010" s="13">
        <v>23.813997310000001</v>
      </c>
      <c r="C3010" s="13">
        <v>90.105671409999999</v>
      </c>
      <c r="D3010" s="13" t="s">
        <v>2219</v>
      </c>
      <c r="E3010" s="13" t="s">
        <v>5000</v>
      </c>
      <c r="F3010" s="13" t="s">
        <v>7</v>
      </c>
      <c r="G3010" s="13" t="s">
        <v>4802</v>
      </c>
      <c r="H3010" s="13" t="s">
        <v>4816</v>
      </c>
      <c r="I3010" s="13">
        <f>(Brick_Kilns_EF!$B$13*Brick_Kilns_EF!$B$11*Brick_Kilns_EF!$B$12)</f>
        <v>8886.81</v>
      </c>
      <c r="J3010" s="13">
        <f>IF(D3010="ZZ",Brick_Kilns_EF!$E$9*(0.75),Brick_Kilns_EF!$E$9)</f>
        <v>5.6055000000000005E-4</v>
      </c>
      <c r="K3010" s="13">
        <f t="shared" si="184"/>
        <v>4.9815013454999999</v>
      </c>
      <c r="L3010" s="13">
        <f>IF(D3010="ZZ", Brick_Kilns_EF!$E$6*(0.75),Brick_Kilns_EF!$E$6)</f>
        <v>3.0299999999999999E-4</v>
      </c>
      <c r="M3010" s="13">
        <f t="shared" si="185"/>
        <v>2.6927034299999999</v>
      </c>
      <c r="N3010" s="13">
        <f>IF(D3010="ZZ",Brick_Kilns_EF!$E$7*(0.75),Brick_Kilns_EF!$E$7)</f>
        <v>2.3925000000000001E-3</v>
      </c>
      <c r="O3010" s="13">
        <f t="shared" si="186"/>
        <v>21.261692924999998</v>
      </c>
      <c r="P3010" s="13">
        <f>IF(D3010="ZZ",Brick_Kilns_EF!$E$8*(0.75),Brick_Kilns_EF!$E$8)</f>
        <v>5.399999999999999E-4</v>
      </c>
      <c r="Q3010" s="13">
        <f t="shared" si="187"/>
        <v>4.7988773999999985</v>
      </c>
    </row>
    <row r="3011" spans="1:17">
      <c r="A3011" s="13" t="s">
        <v>3022</v>
      </c>
      <c r="B3011" s="13">
        <v>23.814269639999999</v>
      </c>
      <c r="C3011" s="13">
        <v>90.108176159999999</v>
      </c>
      <c r="D3011" s="13" t="s">
        <v>2219</v>
      </c>
      <c r="E3011" s="13" t="s">
        <v>5000</v>
      </c>
      <c r="F3011" s="13" t="s">
        <v>7</v>
      </c>
      <c r="G3011" s="13" t="s">
        <v>4802</v>
      </c>
      <c r="H3011" s="13" t="s">
        <v>4816</v>
      </c>
      <c r="I3011" s="13">
        <f>(Brick_Kilns_EF!$B$13*Brick_Kilns_EF!$B$11*Brick_Kilns_EF!$B$12)</f>
        <v>8886.81</v>
      </c>
      <c r="J3011" s="13">
        <f>IF(D3011="ZZ",Brick_Kilns_EF!$E$9*(0.75),Brick_Kilns_EF!$E$9)</f>
        <v>5.6055000000000005E-4</v>
      </c>
      <c r="K3011" s="13">
        <f t="shared" ref="K3011:K3074" si="188">I3011*J3011</f>
        <v>4.9815013454999999</v>
      </c>
      <c r="L3011" s="13">
        <f>IF(D3011="ZZ", Brick_Kilns_EF!$E$6*(0.75),Brick_Kilns_EF!$E$6)</f>
        <v>3.0299999999999999E-4</v>
      </c>
      <c r="M3011" s="13">
        <f t="shared" ref="M3011:M3074" si="189">L3011*I3011</f>
        <v>2.6927034299999999</v>
      </c>
      <c r="N3011" s="13">
        <f>IF(D3011="ZZ",Brick_Kilns_EF!$E$7*(0.75),Brick_Kilns_EF!$E$7)</f>
        <v>2.3925000000000001E-3</v>
      </c>
      <c r="O3011" s="13">
        <f t="shared" ref="O3011:O3074" si="190">I3011*N3011</f>
        <v>21.261692924999998</v>
      </c>
      <c r="P3011" s="13">
        <f>IF(D3011="ZZ",Brick_Kilns_EF!$E$8*(0.75),Brick_Kilns_EF!$E$8)</f>
        <v>5.399999999999999E-4</v>
      </c>
      <c r="Q3011" s="13">
        <f t="shared" ref="Q3011:Q3074" si="191">I3011*P3011</f>
        <v>4.7988773999999985</v>
      </c>
    </row>
    <row r="3012" spans="1:17">
      <c r="A3012" s="13" t="s">
        <v>3023</v>
      </c>
      <c r="B3012" s="13">
        <v>23.814790819999999</v>
      </c>
      <c r="C3012" s="13">
        <v>90.105795040000004</v>
      </c>
      <c r="D3012" s="13" t="s">
        <v>2219</v>
      </c>
      <c r="E3012" s="13" t="s">
        <v>5000</v>
      </c>
      <c r="F3012" s="13" t="s">
        <v>7</v>
      </c>
      <c r="G3012" s="13" t="s">
        <v>4802</v>
      </c>
      <c r="H3012" s="13" t="s">
        <v>4816</v>
      </c>
      <c r="I3012" s="13">
        <f>(Brick_Kilns_EF!$B$13*Brick_Kilns_EF!$B$11*Brick_Kilns_EF!$B$12)</f>
        <v>8886.81</v>
      </c>
      <c r="J3012" s="13">
        <f>IF(D3012="ZZ",Brick_Kilns_EF!$E$9*(0.75),Brick_Kilns_EF!$E$9)</f>
        <v>5.6055000000000005E-4</v>
      </c>
      <c r="K3012" s="13">
        <f t="shared" si="188"/>
        <v>4.9815013454999999</v>
      </c>
      <c r="L3012" s="13">
        <f>IF(D3012="ZZ", Brick_Kilns_EF!$E$6*(0.75),Brick_Kilns_EF!$E$6)</f>
        <v>3.0299999999999999E-4</v>
      </c>
      <c r="M3012" s="13">
        <f t="shared" si="189"/>
        <v>2.6927034299999999</v>
      </c>
      <c r="N3012" s="13">
        <f>IF(D3012="ZZ",Brick_Kilns_EF!$E$7*(0.75),Brick_Kilns_EF!$E$7)</f>
        <v>2.3925000000000001E-3</v>
      </c>
      <c r="O3012" s="13">
        <f t="shared" si="190"/>
        <v>21.261692924999998</v>
      </c>
      <c r="P3012" s="13">
        <f>IF(D3012="ZZ",Brick_Kilns_EF!$E$8*(0.75),Brick_Kilns_EF!$E$8)</f>
        <v>5.399999999999999E-4</v>
      </c>
      <c r="Q3012" s="13">
        <f t="shared" si="191"/>
        <v>4.7988773999999985</v>
      </c>
    </row>
    <row r="3013" spans="1:17">
      <c r="A3013" s="13" t="s">
        <v>3024</v>
      </c>
      <c r="B3013" s="13">
        <v>23.39995545</v>
      </c>
      <c r="C3013" s="13">
        <v>88.892839460000005</v>
      </c>
      <c r="D3013" s="13" t="s">
        <v>2219</v>
      </c>
      <c r="E3013" s="13" t="s">
        <v>5000</v>
      </c>
      <c r="F3013" s="13" t="s">
        <v>9</v>
      </c>
      <c r="G3013" s="13" t="s">
        <v>4802</v>
      </c>
      <c r="H3013" s="13" t="s">
        <v>4816</v>
      </c>
      <c r="I3013" s="13">
        <f>(Brick_Kilns_EF!$B$13*Brick_Kilns_EF!$B$11*Brick_Kilns_EF!$B$12)</f>
        <v>8886.81</v>
      </c>
      <c r="J3013" s="13">
        <f>IF(D3013="ZZ",Brick_Kilns_EF!$E$9*(0.75),Brick_Kilns_EF!$E$9)</f>
        <v>5.6055000000000005E-4</v>
      </c>
      <c r="K3013" s="13">
        <f t="shared" si="188"/>
        <v>4.9815013454999999</v>
      </c>
      <c r="L3013" s="13">
        <f>IF(D3013="ZZ", Brick_Kilns_EF!$E$6*(0.75),Brick_Kilns_EF!$E$6)</f>
        <v>3.0299999999999999E-4</v>
      </c>
      <c r="M3013" s="13">
        <f t="shared" si="189"/>
        <v>2.6927034299999999</v>
      </c>
      <c r="N3013" s="13">
        <f>IF(D3013="ZZ",Brick_Kilns_EF!$E$7*(0.75),Brick_Kilns_EF!$E$7)</f>
        <v>2.3925000000000001E-3</v>
      </c>
      <c r="O3013" s="13">
        <f t="shared" si="190"/>
        <v>21.261692924999998</v>
      </c>
      <c r="P3013" s="13">
        <f>IF(D3013="ZZ",Brick_Kilns_EF!$E$8*(0.75),Brick_Kilns_EF!$E$8)</f>
        <v>5.399999999999999E-4</v>
      </c>
      <c r="Q3013" s="13">
        <f t="shared" si="191"/>
        <v>4.7988773999999985</v>
      </c>
    </row>
    <row r="3014" spans="1:17">
      <c r="A3014" s="13" t="s">
        <v>3025</v>
      </c>
      <c r="B3014" s="13">
        <v>24.663099420000002</v>
      </c>
      <c r="C3014" s="13">
        <v>89.976611360000007</v>
      </c>
      <c r="D3014" s="13" t="s">
        <v>2219</v>
      </c>
      <c r="E3014" s="13" t="s">
        <v>5000</v>
      </c>
      <c r="F3014" s="13" t="s">
        <v>7</v>
      </c>
      <c r="G3014" s="13" t="s">
        <v>4802</v>
      </c>
      <c r="H3014" s="13" t="s">
        <v>4816</v>
      </c>
      <c r="I3014" s="13">
        <f>(Brick_Kilns_EF!$B$13*Brick_Kilns_EF!$B$11*Brick_Kilns_EF!$B$12)</f>
        <v>8886.81</v>
      </c>
      <c r="J3014" s="13">
        <f>IF(D3014="ZZ",Brick_Kilns_EF!$E$9*(0.75),Brick_Kilns_EF!$E$9)</f>
        <v>5.6055000000000005E-4</v>
      </c>
      <c r="K3014" s="13">
        <f t="shared" si="188"/>
        <v>4.9815013454999999</v>
      </c>
      <c r="L3014" s="13">
        <f>IF(D3014="ZZ", Brick_Kilns_EF!$E$6*(0.75),Brick_Kilns_EF!$E$6)</f>
        <v>3.0299999999999999E-4</v>
      </c>
      <c r="M3014" s="13">
        <f t="shared" si="189"/>
        <v>2.6927034299999999</v>
      </c>
      <c r="N3014" s="13">
        <f>IF(D3014="ZZ",Brick_Kilns_EF!$E$7*(0.75),Brick_Kilns_EF!$E$7)</f>
        <v>2.3925000000000001E-3</v>
      </c>
      <c r="O3014" s="13">
        <f t="shared" si="190"/>
        <v>21.261692924999998</v>
      </c>
      <c r="P3014" s="13">
        <f>IF(D3014="ZZ",Brick_Kilns_EF!$E$8*(0.75),Brick_Kilns_EF!$E$8)</f>
        <v>5.399999999999999E-4</v>
      </c>
      <c r="Q3014" s="13">
        <f t="shared" si="191"/>
        <v>4.7988773999999985</v>
      </c>
    </row>
    <row r="3015" spans="1:17">
      <c r="A3015" s="13" t="s">
        <v>3026</v>
      </c>
      <c r="B3015" s="13">
        <v>23.626824800000001</v>
      </c>
      <c r="C3015" s="13">
        <v>89.287003940000005</v>
      </c>
      <c r="D3015" s="13" t="s">
        <v>2219</v>
      </c>
      <c r="E3015" s="13" t="s">
        <v>5000</v>
      </c>
      <c r="F3015" s="13" t="s">
        <v>9</v>
      </c>
      <c r="G3015" s="13" t="s">
        <v>4802</v>
      </c>
      <c r="H3015" s="13" t="s">
        <v>4816</v>
      </c>
      <c r="I3015" s="13">
        <f>(Brick_Kilns_EF!$B$13*Brick_Kilns_EF!$B$11*Brick_Kilns_EF!$B$12)</f>
        <v>8886.81</v>
      </c>
      <c r="J3015" s="13">
        <f>IF(D3015="ZZ",Brick_Kilns_EF!$E$9*(0.75),Brick_Kilns_EF!$E$9)</f>
        <v>5.6055000000000005E-4</v>
      </c>
      <c r="K3015" s="13">
        <f t="shared" si="188"/>
        <v>4.9815013454999999</v>
      </c>
      <c r="L3015" s="13">
        <f>IF(D3015="ZZ", Brick_Kilns_EF!$E$6*(0.75),Brick_Kilns_EF!$E$6)</f>
        <v>3.0299999999999999E-4</v>
      </c>
      <c r="M3015" s="13">
        <f t="shared" si="189"/>
        <v>2.6927034299999999</v>
      </c>
      <c r="N3015" s="13">
        <f>IF(D3015="ZZ",Brick_Kilns_EF!$E$7*(0.75),Brick_Kilns_EF!$E$7)</f>
        <v>2.3925000000000001E-3</v>
      </c>
      <c r="O3015" s="13">
        <f t="shared" si="190"/>
        <v>21.261692924999998</v>
      </c>
      <c r="P3015" s="13">
        <f>IF(D3015="ZZ",Brick_Kilns_EF!$E$8*(0.75),Brick_Kilns_EF!$E$8)</f>
        <v>5.399999999999999E-4</v>
      </c>
      <c r="Q3015" s="13">
        <f t="shared" si="191"/>
        <v>4.7988773999999985</v>
      </c>
    </row>
    <row r="3016" spans="1:17">
      <c r="A3016" s="13" t="s">
        <v>3027</v>
      </c>
      <c r="B3016" s="13">
        <v>23.270467839999998</v>
      </c>
      <c r="C3016" s="13">
        <v>89.260238180000002</v>
      </c>
      <c r="D3016" s="13" t="s">
        <v>2219</v>
      </c>
      <c r="E3016" s="13" t="s">
        <v>5000</v>
      </c>
      <c r="F3016" s="13" t="s">
        <v>9</v>
      </c>
      <c r="G3016" s="13" t="s">
        <v>4802</v>
      </c>
      <c r="H3016" s="13" t="s">
        <v>4816</v>
      </c>
      <c r="I3016" s="13">
        <f>(Brick_Kilns_EF!$B$13*Brick_Kilns_EF!$B$11*Brick_Kilns_EF!$B$12)</f>
        <v>8886.81</v>
      </c>
      <c r="J3016" s="13">
        <f>IF(D3016="ZZ",Brick_Kilns_EF!$E$9*(0.75),Brick_Kilns_EF!$E$9)</f>
        <v>5.6055000000000005E-4</v>
      </c>
      <c r="K3016" s="13">
        <f t="shared" si="188"/>
        <v>4.9815013454999999</v>
      </c>
      <c r="L3016" s="13">
        <f>IF(D3016="ZZ", Brick_Kilns_EF!$E$6*(0.75),Brick_Kilns_EF!$E$6)</f>
        <v>3.0299999999999999E-4</v>
      </c>
      <c r="M3016" s="13">
        <f t="shared" si="189"/>
        <v>2.6927034299999999</v>
      </c>
      <c r="N3016" s="13">
        <f>IF(D3016="ZZ",Brick_Kilns_EF!$E$7*(0.75),Brick_Kilns_EF!$E$7)</f>
        <v>2.3925000000000001E-3</v>
      </c>
      <c r="O3016" s="13">
        <f t="shared" si="190"/>
        <v>21.261692924999998</v>
      </c>
      <c r="P3016" s="13">
        <f>IF(D3016="ZZ",Brick_Kilns_EF!$E$8*(0.75),Brick_Kilns_EF!$E$8)</f>
        <v>5.399999999999999E-4</v>
      </c>
      <c r="Q3016" s="13">
        <f t="shared" si="191"/>
        <v>4.7988773999999985</v>
      </c>
    </row>
    <row r="3017" spans="1:17">
      <c r="A3017" s="13" t="s">
        <v>3028</v>
      </c>
      <c r="B3017" s="13">
        <v>23.87689258</v>
      </c>
      <c r="C3017" s="13">
        <v>88.955915180000005</v>
      </c>
      <c r="D3017" s="13" t="s">
        <v>2219</v>
      </c>
      <c r="E3017" s="13" t="s">
        <v>5000</v>
      </c>
      <c r="F3017" s="13" t="s">
        <v>9</v>
      </c>
      <c r="G3017" s="13" t="s">
        <v>4802</v>
      </c>
      <c r="H3017" s="13" t="s">
        <v>4816</v>
      </c>
      <c r="I3017" s="13">
        <f>(Brick_Kilns_EF!$B$13*Brick_Kilns_EF!$B$11*Brick_Kilns_EF!$B$12)</f>
        <v>8886.81</v>
      </c>
      <c r="J3017" s="13">
        <f>IF(D3017="ZZ",Brick_Kilns_EF!$E$9*(0.75),Brick_Kilns_EF!$E$9)</f>
        <v>5.6055000000000005E-4</v>
      </c>
      <c r="K3017" s="13">
        <f t="shared" si="188"/>
        <v>4.9815013454999999</v>
      </c>
      <c r="L3017" s="13">
        <f>IF(D3017="ZZ", Brick_Kilns_EF!$E$6*(0.75),Brick_Kilns_EF!$E$6)</f>
        <v>3.0299999999999999E-4</v>
      </c>
      <c r="M3017" s="13">
        <f t="shared" si="189"/>
        <v>2.6927034299999999</v>
      </c>
      <c r="N3017" s="13">
        <f>IF(D3017="ZZ",Brick_Kilns_EF!$E$7*(0.75),Brick_Kilns_EF!$E$7)</f>
        <v>2.3925000000000001E-3</v>
      </c>
      <c r="O3017" s="13">
        <f t="shared" si="190"/>
        <v>21.261692924999998</v>
      </c>
      <c r="P3017" s="13">
        <f>IF(D3017="ZZ",Brick_Kilns_EF!$E$8*(0.75),Brick_Kilns_EF!$E$8)</f>
        <v>5.399999999999999E-4</v>
      </c>
      <c r="Q3017" s="13">
        <f t="shared" si="191"/>
        <v>4.7988773999999985</v>
      </c>
    </row>
    <row r="3018" spans="1:17">
      <c r="A3018" s="13" t="s">
        <v>3029</v>
      </c>
      <c r="B3018" s="13">
        <v>23.606201179999999</v>
      </c>
      <c r="C3018" s="13">
        <v>89.737569109999995</v>
      </c>
      <c r="D3018" s="13" t="s">
        <v>2219</v>
      </c>
      <c r="E3018" s="13" t="s">
        <v>5000</v>
      </c>
      <c r="F3018" s="13" t="s">
        <v>7</v>
      </c>
      <c r="G3018" s="13" t="s">
        <v>4802</v>
      </c>
      <c r="H3018" s="13" t="s">
        <v>4816</v>
      </c>
      <c r="I3018" s="13">
        <f>(Brick_Kilns_EF!$B$13*Brick_Kilns_EF!$B$11*Brick_Kilns_EF!$B$12)</f>
        <v>8886.81</v>
      </c>
      <c r="J3018" s="13">
        <f>IF(D3018="ZZ",Brick_Kilns_EF!$E$9*(0.75),Brick_Kilns_EF!$E$9)</f>
        <v>5.6055000000000005E-4</v>
      </c>
      <c r="K3018" s="13">
        <f t="shared" si="188"/>
        <v>4.9815013454999999</v>
      </c>
      <c r="L3018" s="13">
        <f>IF(D3018="ZZ", Brick_Kilns_EF!$E$6*(0.75),Brick_Kilns_EF!$E$6)</f>
        <v>3.0299999999999999E-4</v>
      </c>
      <c r="M3018" s="13">
        <f t="shared" si="189"/>
        <v>2.6927034299999999</v>
      </c>
      <c r="N3018" s="13">
        <f>IF(D3018="ZZ",Brick_Kilns_EF!$E$7*(0.75),Brick_Kilns_EF!$E$7)</f>
        <v>2.3925000000000001E-3</v>
      </c>
      <c r="O3018" s="13">
        <f t="shared" si="190"/>
        <v>21.261692924999998</v>
      </c>
      <c r="P3018" s="13">
        <f>IF(D3018="ZZ",Brick_Kilns_EF!$E$8*(0.75),Brick_Kilns_EF!$E$8)</f>
        <v>5.399999999999999E-4</v>
      </c>
      <c r="Q3018" s="13">
        <f t="shared" si="191"/>
        <v>4.7988773999999985</v>
      </c>
    </row>
    <row r="3019" spans="1:17">
      <c r="A3019" s="13" t="s">
        <v>3030</v>
      </c>
      <c r="B3019" s="13">
        <v>23.635519080000002</v>
      </c>
      <c r="C3019" s="13">
        <v>90.139464770000004</v>
      </c>
      <c r="D3019" s="13" t="s">
        <v>2219</v>
      </c>
      <c r="E3019" s="13" t="s">
        <v>5000</v>
      </c>
      <c r="F3019" s="13" t="s">
        <v>7</v>
      </c>
      <c r="G3019" s="13" t="s">
        <v>4802</v>
      </c>
      <c r="H3019" s="13" t="s">
        <v>4816</v>
      </c>
      <c r="I3019" s="13">
        <f>(Brick_Kilns_EF!$B$13*Brick_Kilns_EF!$B$11*Brick_Kilns_EF!$B$12)</f>
        <v>8886.81</v>
      </c>
      <c r="J3019" s="13">
        <f>IF(D3019="ZZ",Brick_Kilns_EF!$E$9*(0.75),Brick_Kilns_EF!$E$9)</f>
        <v>5.6055000000000005E-4</v>
      </c>
      <c r="K3019" s="13">
        <f t="shared" si="188"/>
        <v>4.9815013454999999</v>
      </c>
      <c r="L3019" s="13">
        <f>IF(D3019="ZZ", Brick_Kilns_EF!$E$6*(0.75),Brick_Kilns_EF!$E$6)</f>
        <v>3.0299999999999999E-4</v>
      </c>
      <c r="M3019" s="13">
        <f t="shared" si="189"/>
        <v>2.6927034299999999</v>
      </c>
      <c r="N3019" s="13">
        <f>IF(D3019="ZZ",Brick_Kilns_EF!$E$7*(0.75),Brick_Kilns_EF!$E$7)</f>
        <v>2.3925000000000001E-3</v>
      </c>
      <c r="O3019" s="13">
        <f t="shared" si="190"/>
        <v>21.261692924999998</v>
      </c>
      <c r="P3019" s="13">
        <f>IF(D3019="ZZ",Brick_Kilns_EF!$E$8*(0.75),Brick_Kilns_EF!$E$8)</f>
        <v>5.399999999999999E-4</v>
      </c>
      <c r="Q3019" s="13">
        <f t="shared" si="191"/>
        <v>4.7988773999999985</v>
      </c>
    </row>
    <row r="3020" spans="1:17">
      <c r="A3020" s="13" t="s">
        <v>3031</v>
      </c>
      <c r="B3020" s="13">
        <v>23.89482413</v>
      </c>
      <c r="C3020" s="13">
        <v>90.054882320000004</v>
      </c>
      <c r="D3020" s="13" t="s">
        <v>2219</v>
      </c>
      <c r="E3020" s="13" t="s">
        <v>5000</v>
      </c>
      <c r="F3020" s="13" t="s">
        <v>7</v>
      </c>
      <c r="G3020" s="13" t="s">
        <v>4802</v>
      </c>
      <c r="H3020" s="13" t="s">
        <v>4816</v>
      </c>
      <c r="I3020" s="13">
        <f>(Brick_Kilns_EF!$B$13*Brick_Kilns_EF!$B$11*Brick_Kilns_EF!$B$12)</f>
        <v>8886.81</v>
      </c>
      <c r="J3020" s="13">
        <f>IF(D3020="ZZ",Brick_Kilns_EF!$E$9*(0.75),Brick_Kilns_EF!$E$9)</f>
        <v>5.6055000000000005E-4</v>
      </c>
      <c r="K3020" s="13">
        <f t="shared" si="188"/>
        <v>4.9815013454999999</v>
      </c>
      <c r="L3020" s="13">
        <f>IF(D3020="ZZ", Brick_Kilns_EF!$E$6*(0.75),Brick_Kilns_EF!$E$6)</f>
        <v>3.0299999999999999E-4</v>
      </c>
      <c r="M3020" s="13">
        <f t="shared" si="189"/>
        <v>2.6927034299999999</v>
      </c>
      <c r="N3020" s="13">
        <f>IF(D3020="ZZ",Brick_Kilns_EF!$E$7*(0.75),Brick_Kilns_EF!$E$7)</f>
        <v>2.3925000000000001E-3</v>
      </c>
      <c r="O3020" s="13">
        <f t="shared" si="190"/>
        <v>21.261692924999998</v>
      </c>
      <c r="P3020" s="13">
        <f>IF(D3020="ZZ",Brick_Kilns_EF!$E$8*(0.75),Brick_Kilns_EF!$E$8)</f>
        <v>5.399999999999999E-4</v>
      </c>
      <c r="Q3020" s="13">
        <f t="shared" si="191"/>
        <v>4.7988773999999985</v>
      </c>
    </row>
    <row r="3021" spans="1:17">
      <c r="A3021" s="13" t="s">
        <v>3032</v>
      </c>
      <c r="B3021" s="13">
        <v>23.76781892</v>
      </c>
      <c r="C3021" s="13">
        <v>90.319976519999997</v>
      </c>
      <c r="D3021" s="13" t="s">
        <v>2219</v>
      </c>
      <c r="E3021" s="13" t="s">
        <v>5000</v>
      </c>
      <c r="F3021" s="13" t="s">
        <v>7</v>
      </c>
      <c r="G3021" s="13" t="s">
        <v>4802</v>
      </c>
      <c r="H3021" s="13" t="s">
        <v>4816</v>
      </c>
      <c r="I3021" s="13">
        <f>(Brick_Kilns_EF!$B$13*Brick_Kilns_EF!$B$11*Brick_Kilns_EF!$B$12)</f>
        <v>8886.81</v>
      </c>
      <c r="J3021" s="13">
        <f>IF(D3021="ZZ",Brick_Kilns_EF!$E$9*(0.75),Brick_Kilns_EF!$E$9)</f>
        <v>5.6055000000000005E-4</v>
      </c>
      <c r="K3021" s="13">
        <f t="shared" si="188"/>
        <v>4.9815013454999999</v>
      </c>
      <c r="L3021" s="13">
        <f>IF(D3021="ZZ", Brick_Kilns_EF!$E$6*(0.75),Brick_Kilns_EF!$E$6)</f>
        <v>3.0299999999999999E-4</v>
      </c>
      <c r="M3021" s="13">
        <f t="shared" si="189"/>
        <v>2.6927034299999999</v>
      </c>
      <c r="N3021" s="13">
        <f>IF(D3021="ZZ",Brick_Kilns_EF!$E$7*(0.75),Brick_Kilns_EF!$E$7)</f>
        <v>2.3925000000000001E-3</v>
      </c>
      <c r="O3021" s="13">
        <f t="shared" si="190"/>
        <v>21.261692924999998</v>
      </c>
      <c r="P3021" s="13">
        <f>IF(D3021="ZZ",Brick_Kilns_EF!$E$8*(0.75),Brick_Kilns_EF!$E$8)</f>
        <v>5.399999999999999E-4</v>
      </c>
      <c r="Q3021" s="13">
        <f t="shared" si="191"/>
        <v>4.7988773999999985</v>
      </c>
    </row>
    <row r="3022" spans="1:17">
      <c r="A3022" s="13" t="s">
        <v>3033</v>
      </c>
      <c r="B3022" s="13">
        <v>23.76890354</v>
      </c>
      <c r="C3022" s="13">
        <v>90.317272900000006</v>
      </c>
      <c r="D3022" s="13" t="s">
        <v>2219</v>
      </c>
      <c r="E3022" s="13" t="s">
        <v>5000</v>
      </c>
      <c r="F3022" s="13" t="s">
        <v>7</v>
      </c>
      <c r="G3022" s="13" t="s">
        <v>4802</v>
      </c>
      <c r="H3022" s="13" t="s">
        <v>4816</v>
      </c>
      <c r="I3022" s="13">
        <f>(Brick_Kilns_EF!$B$13*Brick_Kilns_EF!$B$11*Brick_Kilns_EF!$B$12)</f>
        <v>8886.81</v>
      </c>
      <c r="J3022" s="13">
        <f>IF(D3022="ZZ",Brick_Kilns_EF!$E$9*(0.75),Brick_Kilns_EF!$E$9)</f>
        <v>5.6055000000000005E-4</v>
      </c>
      <c r="K3022" s="13">
        <f t="shared" si="188"/>
        <v>4.9815013454999999</v>
      </c>
      <c r="L3022" s="13">
        <f>IF(D3022="ZZ", Brick_Kilns_EF!$E$6*(0.75),Brick_Kilns_EF!$E$6)</f>
        <v>3.0299999999999999E-4</v>
      </c>
      <c r="M3022" s="13">
        <f t="shared" si="189"/>
        <v>2.6927034299999999</v>
      </c>
      <c r="N3022" s="13">
        <f>IF(D3022="ZZ",Brick_Kilns_EF!$E$7*(0.75),Brick_Kilns_EF!$E$7)</f>
        <v>2.3925000000000001E-3</v>
      </c>
      <c r="O3022" s="13">
        <f t="shared" si="190"/>
        <v>21.261692924999998</v>
      </c>
      <c r="P3022" s="13">
        <f>IF(D3022="ZZ",Brick_Kilns_EF!$E$8*(0.75),Brick_Kilns_EF!$E$8)</f>
        <v>5.399999999999999E-4</v>
      </c>
      <c r="Q3022" s="13">
        <f t="shared" si="191"/>
        <v>4.7988773999999985</v>
      </c>
    </row>
    <row r="3023" spans="1:17">
      <c r="A3023" s="13" t="s">
        <v>3034</v>
      </c>
      <c r="B3023" s="13">
        <v>23.98096747</v>
      </c>
      <c r="C3023" s="13">
        <v>90.207948259999995</v>
      </c>
      <c r="D3023" s="13" t="s">
        <v>2219</v>
      </c>
      <c r="E3023" s="13" t="s">
        <v>5000</v>
      </c>
      <c r="F3023" s="13" t="s">
        <v>7</v>
      </c>
      <c r="G3023" s="13" t="s">
        <v>4802</v>
      </c>
      <c r="H3023" s="13" t="s">
        <v>4816</v>
      </c>
      <c r="I3023" s="13">
        <f>(Brick_Kilns_EF!$B$13*Brick_Kilns_EF!$B$11*Brick_Kilns_EF!$B$12)</f>
        <v>8886.81</v>
      </c>
      <c r="J3023" s="13">
        <f>IF(D3023="ZZ",Brick_Kilns_EF!$E$9*(0.75),Brick_Kilns_EF!$E$9)</f>
        <v>5.6055000000000005E-4</v>
      </c>
      <c r="K3023" s="13">
        <f t="shared" si="188"/>
        <v>4.9815013454999999</v>
      </c>
      <c r="L3023" s="13">
        <f>IF(D3023="ZZ", Brick_Kilns_EF!$E$6*(0.75),Brick_Kilns_EF!$E$6)</f>
        <v>3.0299999999999999E-4</v>
      </c>
      <c r="M3023" s="13">
        <f t="shared" si="189"/>
        <v>2.6927034299999999</v>
      </c>
      <c r="N3023" s="13">
        <f>IF(D3023="ZZ",Brick_Kilns_EF!$E$7*(0.75),Brick_Kilns_EF!$E$7)</f>
        <v>2.3925000000000001E-3</v>
      </c>
      <c r="O3023" s="13">
        <f t="shared" si="190"/>
        <v>21.261692924999998</v>
      </c>
      <c r="P3023" s="13">
        <f>IF(D3023="ZZ",Brick_Kilns_EF!$E$8*(0.75),Brick_Kilns_EF!$E$8)</f>
        <v>5.399999999999999E-4</v>
      </c>
      <c r="Q3023" s="13">
        <f t="shared" si="191"/>
        <v>4.7988773999999985</v>
      </c>
    </row>
    <row r="3024" spans="1:17">
      <c r="A3024" s="13" t="s">
        <v>3035</v>
      </c>
      <c r="B3024" s="13">
        <v>24.9747029</v>
      </c>
      <c r="C3024" s="13">
        <v>90.229434769999997</v>
      </c>
      <c r="D3024" s="13" t="s">
        <v>2219</v>
      </c>
      <c r="E3024" s="13" t="s">
        <v>5000</v>
      </c>
      <c r="F3024" s="13" t="s">
        <v>248</v>
      </c>
      <c r="G3024" s="13" t="s">
        <v>4802</v>
      </c>
      <c r="H3024" s="13" t="s">
        <v>4816</v>
      </c>
      <c r="I3024" s="13">
        <f>(Brick_Kilns_EF!$B$13*Brick_Kilns_EF!$B$11*Brick_Kilns_EF!$B$12)</f>
        <v>8886.81</v>
      </c>
      <c r="J3024" s="13">
        <f>IF(D3024="ZZ",Brick_Kilns_EF!$E$9*(0.75),Brick_Kilns_EF!$E$9)</f>
        <v>5.6055000000000005E-4</v>
      </c>
      <c r="K3024" s="13">
        <f t="shared" si="188"/>
        <v>4.9815013454999999</v>
      </c>
      <c r="L3024" s="13">
        <f>IF(D3024="ZZ", Brick_Kilns_EF!$E$6*(0.75),Brick_Kilns_EF!$E$6)</f>
        <v>3.0299999999999999E-4</v>
      </c>
      <c r="M3024" s="13">
        <f t="shared" si="189"/>
        <v>2.6927034299999999</v>
      </c>
      <c r="N3024" s="13">
        <f>IF(D3024="ZZ",Brick_Kilns_EF!$E$7*(0.75),Brick_Kilns_EF!$E$7)</f>
        <v>2.3925000000000001E-3</v>
      </c>
      <c r="O3024" s="13">
        <f t="shared" si="190"/>
        <v>21.261692924999998</v>
      </c>
      <c r="P3024" s="13">
        <f>IF(D3024="ZZ",Brick_Kilns_EF!$E$8*(0.75),Brick_Kilns_EF!$E$8)</f>
        <v>5.399999999999999E-4</v>
      </c>
      <c r="Q3024" s="13">
        <f t="shared" si="191"/>
        <v>4.7988773999999985</v>
      </c>
    </row>
    <row r="3025" spans="1:17">
      <c r="A3025" s="13" t="s">
        <v>3036</v>
      </c>
      <c r="B3025" s="13">
        <v>23.547032770000001</v>
      </c>
      <c r="C3025" s="13">
        <v>89.210420010000007</v>
      </c>
      <c r="D3025" s="13" t="s">
        <v>2219</v>
      </c>
      <c r="E3025" s="13" t="s">
        <v>5000</v>
      </c>
      <c r="F3025" s="13" t="s">
        <v>9</v>
      </c>
      <c r="G3025" s="13" t="s">
        <v>4802</v>
      </c>
      <c r="H3025" s="13" t="s">
        <v>4816</v>
      </c>
      <c r="I3025" s="13">
        <f>(Brick_Kilns_EF!$B$13*Brick_Kilns_EF!$B$11*Brick_Kilns_EF!$B$12)</f>
        <v>8886.81</v>
      </c>
      <c r="J3025" s="13">
        <f>IF(D3025="ZZ",Brick_Kilns_EF!$E$9*(0.75),Brick_Kilns_EF!$E$9)</f>
        <v>5.6055000000000005E-4</v>
      </c>
      <c r="K3025" s="13">
        <f t="shared" si="188"/>
        <v>4.9815013454999999</v>
      </c>
      <c r="L3025" s="13">
        <f>IF(D3025="ZZ", Brick_Kilns_EF!$E$6*(0.75),Brick_Kilns_EF!$E$6)</f>
        <v>3.0299999999999999E-4</v>
      </c>
      <c r="M3025" s="13">
        <f t="shared" si="189"/>
        <v>2.6927034299999999</v>
      </c>
      <c r="N3025" s="13">
        <f>IF(D3025="ZZ",Brick_Kilns_EF!$E$7*(0.75),Brick_Kilns_EF!$E$7)</f>
        <v>2.3925000000000001E-3</v>
      </c>
      <c r="O3025" s="13">
        <f t="shared" si="190"/>
        <v>21.261692924999998</v>
      </c>
      <c r="P3025" s="13">
        <f>IF(D3025="ZZ",Brick_Kilns_EF!$E$8*(0.75),Brick_Kilns_EF!$E$8)</f>
        <v>5.399999999999999E-4</v>
      </c>
      <c r="Q3025" s="13">
        <f t="shared" si="191"/>
        <v>4.7988773999999985</v>
      </c>
    </row>
    <row r="3026" spans="1:17">
      <c r="A3026" s="13" t="s">
        <v>3037</v>
      </c>
      <c r="B3026" s="13">
        <v>23.88194828</v>
      </c>
      <c r="C3026" s="13">
        <v>90.180432350000004</v>
      </c>
      <c r="D3026" s="13" t="s">
        <v>2219</v>
      </c>
      <c r="E3026" s="13" t="s">
        <v>5000</v>
      </c>
      <c r="F3026" s="13" t="s">
        <v>7</v>
      </c>
      <c r="G3026" s="13" t="s">
        <v>4802</v>
      </c>
      <c r="H3026" s="13" t="s">
        <v>4816</v>
      </c>
      <c r="I3026" s="13">
        <f>(Brick_Kilns_EF!$B$13*Brick_Kilns_EF!$B$11*Brick_Kilns_EF!$B$12)</f>
        <v>8886.81</v>
      </c>
      <c r="J3026" s="13">
        <f>IF(D3026="ZZ",Brick_Kilns_EF!$E$9*(0.75),Brick_Kilns_EF!$E$9)</f>
        <v>5.6055000000000005E-4</v>
      </c>
      <c r="K3026" s="13">
        <f t="shared" si="188"/>
        <v>4.9815013454999999</v>
      </c>
      <c r="L3026" s="13">
        <f>IF(D3026="ZZ", Brick_Kilns_EF!$E$6*(0.75),Brick_Kilns_EF!$E$6)</f>
        <v>3.0299999999999999E-4</v>
      </c>
      <c r="M3026" s="13">
        <f t="shared" si="189"/>
        <v>2.6927034299999999</v>
      </c>
      <c r="N3026" s="13">
        <f>IF(D3026="ZZ",Brick_Kilns_EF!$E$7*(0.75),Brick_Kilns_EF!$E$7)</f>
        <v>2.3925000000000001E-3</v>
      </c>
      <c r="O3026" s="13">
        <f t="shared" si="190"/>
        <v>21.261692924999998</v>
      </c>
      <c r="P3026" s="13">
        <f>IF(D3026="ZZ",Brick_Kilns_EF!$E$8*(0.75),Brick_Kilns_EF!$E$8)</f>
        <v>5.399999999999999E-4</v>
      </c>
      <c r="Q3026" s="13">
        <f t="shared" si="191"/>
        <v>4.7988773999999985</v>
      </c>
    </row>
    <row r="3027" spans="1:17">
      <c r="A3027" s="13" t="s">
        <v>3038</v>
      </c>
      <c r="B3027" s="13">
        <v>23.738933960000001</v>
      </c>
      <c r="C3027" s="13">
        <v>90.207030160000002</v>
      </c>
      <c r="D3027" s="13" t="s">
        <v>2219</v>
      </c>
      <c r="E3027" s="13" t="s">
        <v>5000</v>
      </c>
      <c r="F3027" s="13" t="s">
        <v>7</v>
      </c>
      <c r="G3027" s="13" t="s">
        <v>4802</v>
      </c>
      <c r="H3027" s="13" t="s">
        <v>4816</v>
      </c>
      <c r="I3027" s="13">
        <f>(Brick_Kilns_EF!$B$13*Brick_Kilns_EF!$B$11*Brick_Kilns_EF!$B$12)</f>
        <v>8886.81</v>
      </c>
      <c r="J3027" s="13">
        <f>IF(D3027="ZZ",Brick_Kilns_EF!$E$9*(0.75),Brick_Kilns_EF!$E$9)</f>
        <v>5.6055000000000005E-4</v>
      </c>
      <c r="K3027" s="13">
        <f t="shared" si="188"/>
        <v>4.9815013454999999</v>
      </c>
      <c r="L3027" s="13">
        <f>IF(D3027="ZZ", Brick_Kilns_EF!$E$6*(0.75),Brick_Kilns_EF!$E$6)</f>
        <v>3.0299999999999999E-4</v>
      </c>
      <c r="M3027" s="13">
        <f t="shared" si="189"/>
        <v>2.6927034299999999</v>
      </c>
      <c r="N3027" s="13">
        <f>IF(D3027="ZZ",Brick_Kilns_EF!$E$7*(0.75),Brick_Kilns_EF!$E$7)</f>
        <v>2.3925000000000001E-3</v>
      </c>
      <c r="O3027" s="13">
        <f t="shared" si="190"/>
        <v>21.261692924999998</v>
      </c>
      <c r="P3027" s="13">
        <f>IF(D3027="ZZ",Brick_Kilns_EF!$E$8*(0.75),Brick_Kilns_EF!$E$8)</f>
        <v>5.399999999999999E-4</v>
      </c>
      <c r="Q3027" s="13">
        <f t="shared" si="191"/>
        <v>4.7988773999999985</v>
      </c>
    </row>
    <row r="3028" spans="1:17">
      <c r="A3028" s="13" t="s">
        <v>3039</v>
      </c>
      <c r="B3028" s="13">
        <v>23.528034250000001</v>
      </c>
      <c r="C3028" s="13">
        <v>89.137339119999993</v>
      </c>
      <c r="D3028" s="13" t="s">
        <v>2219</v>
      </c>
      <c r="E3028" s="13" t="s">
        <v>5000</v>
      </c>
      <c r="F3028" s="13" t="s">
        <v>9</v>
      </c>
      <c r="G3028" s="13" t="s">
        <v>4802</v>
      </c>
      <c r="H3028" s="13" t="s">
        <v>4816</v>
      </c>
      <c r="I3028" s="13">
        <f>(Brick_Kilns_EF!$B$13*Brick_Kilns_EF!$B$11*Brick_Kilns_EF!$B$12)</f>
        <v>8886.81</v>
      </c>
      <c r="J3028" s="13">
        <f>IF(D3028="ZZ",Brick_Kilns_EF!$E$9*(0.75),Brick_Kilns_EF!$E$9)</f>
        <v>5.6055000000000005E-4</v>
      </c>
      <c r="K3028" s="13">
        <f t="shared" si="188"/>
        <v>4.9815013454999999</v>
      </c>
      <c r="L3028" s="13">
        <f>IF(D3028="ZZ", Brick_Kilns_EF!$E$6*(0.75),Brick_Kilns_EF!$E$6)</f>
        <v>3.0299999999999999E-4</v>
      </c>
      <c r="M3028" s="13">
        <f t="shared" si="189"/>
        <v>2.6927034299999999</v>
      </c>
      <c r="N3028" s="13">
        <f>IF(D3028="ZZ",Brick_Kilns_EF!$E$7*(0.75),Brick_Kilns_EF!$E$7)</f>
        <v>2.3925000000000001E-3</v>
      </c>
      <c r="O3028" s="13">
        <f t="shared" si="190"/>
        <v>21.261692924999998</v>
      </c>
      <c r="P3028" s="13">
        <f>IF(D3028="ZZ",Brick_Kilns_EF!$E$8*(0.75),Brick_Kilns_EF!$E$8)</f>
        <v>5.399999999999999E-4</v>
      </c>
      <c r="Q3028" s="13">
        <f t="shared" si="191"/>
        <v>4.7988773999999985</v>
      </c>
    </row>
    <row r="3029" spans="1:17">
      <c r="A3029" s="13" t="s">
        <v>3040</v>
      </c>
      <c r="B3029" s="13">
        <v>23.436290929999998</v>
      </c>
      <c r="C3029" s="13">
        <v>89.436343429999994</v>
      </c>
      <c r="D3029" s="13" t="s">
        <v>2219</v>
      </c>
      <c r="E3029" s="13" t="s">
        <v>5000</v>
      </c>
      <c r="F3029" s="13" t="s">
        <v>9</v>
      </c>
      <c r="G3029" s="13" t="s">
        <v>4802</v>
      </c>
      <c r="H3029" s="13" t="s">
        <v>4816</v>
      </c>
      <c r="I3029" s="13">
        <f>(Brick_Kilns_EF!$B$13*Brick_Kilns_EF!$B$11*Brick_Kilns_EF!$B$12)</f>
        <v>8886.81</v>
      </c>
      <c r="J3029" s="13">
        <f>IF(D3029="ZZ",Brick_Kilns_EF!$E$9*(0.75),Brick_Kilns_EF!$E$9)</f>
        <v>5.6055000000000005E-4</v>
      </c>
      <c r="K3029" s="13">
        <f t="shared" si="188"/>
        <v>4.9815013454999999</v>
      </c>
      <c r="L3029" s="13">
        <f>IF(D3029="ZZ", Brick_Kilns_EF!$E$6*(0.75),Brick_Kilns_EF!$E$6)</f>
        <v>3.0299999999999999E-4</v>
      </c>
      <c r="M3029" s="13">
        <f t="shared" si="189"/>
        <v>2.6927034299999999</v>
      </c>
      <c r="N3029" s="13">
        <f>IF(D3029="ZZ",Brick_Kilns_EF!$E$7*(0.75),Brick_Kilns_EF!$E$7)</f>
        <v>2.3925000000000001E-3</v>
      </c>
      <c r="O3029" s="13">
        <f t="shared" si="190"/>
        <v>21.261692924999998</v>
      </c>
      <c r="P3029" s="13">
        <f>IF(D3029="ZZ",Brick_Kilns_EF!$E$8*(0.75),Brick_Kilns_EF!$E$8)</f>
        <v>5.399999999999999E-4</v>
      </c>
      <c r="Q3029" s="13">
        <f t="shared" si="191"/>
        <v>4.7988773999999985</v>
      </c>
    </row>
    <row r="3030" spans="1:17">
      <c r="A3030" s="13" t="s">
        <v>3041</v>
      </c>
      <c r="B3030" s="13">
        <v>23.279713189999999</v>
      </c>
      <c r="C3030" s="13">
        <v>89.266778110000004</v>
      </c>
      <c r="D3030" s="13" t="s">
        <v>2219</v>
      </c>
      <c r="E3030" s="13" t="s">
        <v>5000</v>
      </c>
      <c r="F3030" s="13" t="s">
        <v>9</v>
      </c>
      <c r="G3030" s="13" t="s">
        <v>4802</v>
      </c>
      <c r="H3030" s="13" t="s">
        <v>4816</v>
      </c>
      <c r="I3030" s="13">
        <f>(Brick_Kilns_EF!$B$13*Brick_Kilns_EF!$B$11*Brick_Kilns_EF!$B$12)</f>
        <v>8886.81</v>
      </c>
      <c r="J3030" s="13">
        <f>IF(D3030="ZZ",Brick_Kilns_EF!$E$9*(0.75),Brick_Kilns_EF!$E$9)</f>
        <v>5.6055000000000005E-4</v>
      </c>
      <c r="K3030" s="13">
        <f t="shared" si="188"/>
        <v>4.9815013454999999</v>
      </c>
      <c r="L3030" s="13">
        <f>IF(D3030="ZZ", Brick_Kilns_EF!$E$6*(0.75),Brick_Kilns_EF!$E$6)</f>
        <v>3.0299999999999999E-4</v>
      </c>
      <c r="M3030" s="13">
        <f t="shared" si="189"/>
        <v>2.6927034299999999</v>
      </c>
      <c r="N3030" s="13">
        <f>IF(D3030="ZZ",Brick_Kilns_EF!$E$7*(0.75),Brick_Kilns_EF!$E$7)</f>
        <v>2.3925000000000001E-3</v>
      </c>
      <c r="O3030" s="13">
        <f t="shared" si="190"/>
        <v>21.261692924999998</v>
      </c>
      <c r="P3030" s="13">
        <f>IF(D3030="ZZ",Brick_Kilns_EF!$E$8*(0.75),Brick_Kilns_EF!$E$8)</f>
        <v>5.399999999999999E-4</v>
      </c>
      <c r="Q3030" s="13">
        <f t="shared" si="191"/>
        <v>4.7988773999999985</v>
      </c>
    </row>
    <row r="3031" spans="1:17">
      <c r="A3031" s="13" t="s">
        <v>3042</v>
      </c>
      <c r="B3031" s="13">
        <v>23.6267675</v>
      </c>
      <c r="C3031" s="13">
        <v>90.422187730000005</v>
      </c>
      <c r="D3031" s="13" t="s">
        <v>2219</v>
      </c>
      <c r="E3031" s="13" t="s">
        <v>5000</v>
      </c>
      <c r="F3031" s="13" t="s">
        <v>7</v>
      </c>
      <c r="G3031" s="13" t="s">
        <v>4802</v>
      </c>
      <c r="H3031" s="13" t="s">
        <v>4816</v>
      </c>
      <c r="I3031" s="13">
        <f>(Brick_Kilns_EF!$B$13*Brick_Kilns_EF!$B$11*Brick_Kilns_EF!$B$12)</f>
        <v>8886.81</v>
      </c>
      <c r="J3031" s="13">
        <f>IF(D3031="ZZ",Brick_Kilns_EF!$E$9*(0.75),Brick_Kilns_EF!$E$9)</f>
        <v>5.6055000000000005E-4</v>
      </c>
      <c r="K3031" s="13">
        <f t="shared" si="188"/>
        <v>4.9815013454999999</v>
      </c>
      <c r="L3031" s="13">
        <f>IF(D3031="ZZ", Brick_Kilns_EF!$E$6*(0.75),Brick_Kilns_EF!$E$6)</f>
        <v>3.0299999999999999E-4</v>
      </c>
      <c r="M3031" s="13">
        <f t="shared" si="189"/>
        <v>2.6927034299999999</v>
      </c>
      <c r="N3031" s="13">
        <f>IF(D3031="ZZ",Brick_Kilns_EF!$E$7*(0.75),Brick_Kilns_EF!$E$7)</f>
        <v>2.3925000000000001E-3</v>
      </c>
      <c r="O3031" s="13">
        <f t="shared" si="190"/>
        <v>21.261692924999998</v>
      </c>
      <c r="P3031" s="13">
        <f>IF(D3031="ZZ",Brick_Kilns_EF!$E$8*(0.75),Brick_Kilns_EF!$E$8)</f>
        <v>5.399999999999999E-4</v>
      </c>
      <c r="Q3031" s="13">
        <f t="shared" si="191"/>
        <v>4.7988773999999985</v>
      </c>
    </row>
    <row r="3032" spans="1:17">
      <c r="A3032" s="13" t="s">
        <v>3043</v>
      </c>
      <c r="B3032" s="13">
        <v>23.62477668</v>
      </c>
      <c r="C3032" s="13">
        <v>90.421924360000006</v>
      </c>
      <c r="D3032" s="13" t="s">
        <v>2219</v>
      </c>
      <c r="E3032" s="13" t="s">
        <v>5000</v>
      </c>
      <c r="F3032" s="13" t="s">
        <v>7</v>
      </c>
      <c r="G3032" s="13" t="s">
        <v>4802</v>
      </c>
      <c r="H3032" s="13" t="s">
        <v>4816</v>
      </c>
      <c r="I3032" s="13">
        <f>(Brick_Kilns_EF!$B$13*Brick_Kilns_EF!$B$11*Brick_Kilns_EF!$B$12)</f>
        <v>8886.81</v>
      </c>
      <c r="J3032" s="13">
        <f>IF(D3032="ZZ",Brick_Kilns_EF!$E$9*(0.75),Brick_Kilns_EF!$E$9)</f>
        <v>5.6055000000000005E-4</v>
      </c>
      <c r="K3032" s="13">
        <f t="shared" si="188"/>
        <v>4.9815013454999999</v>
      </c>
      <c r="L3032" s="13">
        <f>IF(D3032="ZZ", Brick_Kilns_EF!$E$6*(0.75),Brick_Kilns_EF!$E$6)</f>
        <v>3.0299999999999999E-4</v>
      </c>
      <c r="M3032" s="13">
        <f t="shared" si="189"/>
        <v>2.6927034299999999</v>
      </c>
      <c r="N3032" s="13">
        <f>IF(D3032="ZZ",Brick_Kilns_EF!$E$7*(0.75),Brick_Kilns_EF!$E$7)</f>
        <v>2.3925000000000001E-3</v>
      </c>
      <c r="O3032" s="13">
        <f t="shared" si="190"/>
        <v>21.261692924999998</v>
      </c>
      <c r="P3032" s="13">
        <f>IF(D3032="ZZ",Brick_Kilns_EF!$E$8*(0.75),Brick_Kilns_EF!$E$8)</f>
        <v>5.399999999999999E-4</v>
      </c>
      <c r="Q3032" s="13">
        <f t="shared" si="191"/>
        <v>4.7988773999999985</v>
      </c>
    </row>
    <row r="3033" spans="1:17">
      <c r="A3033" s="13" t="s">
        <v>3044</v>
      </c>
      <c r="B3033" s="13">
        <v>23.829834959999999</v>
      </c>
      <c r="C3033" s="13">
        <v>89.980707300000006</v>
      </c>
      <c r="D3033" s="13" t="s">
        <v>2219</v>
      </c>
      <c r="E3033" s="13" t="s">
        <v>5000</v>
      </c>
      <c r="F3033" s="13" t="s">
        <v>7</v>
      </c>
      <c r="G3033" s="13" t="s">
        <v>4802</v>
      </c>
      <c r="H3033" s="13" t="s">
        <v>4816</v>
      </c>
      <c r="I3033" s="13">
        <f>(Brick_Kilns_EF!$B$13*Brick_Kilns_EF!$B$11*Brick_Kilns_EF!$B$12)</f>
        <v>8886.81</v>
      </c>
      <c r="J3033" s="13">
        <f>IF(D3033="ZZ",Brick_Kilns_EF!$E$9*(0.75),Brick_Kilns_EF!$E$9)</f>
        <v>5.6055000000000005E-4</v>
      </c>
      <c r="K3033" s="13">
        <f t="shared" si="188"/>
        <v>4.9815013454999999</v>
      </c>
      <c r="L3033" s="13">
        <f>IF(D3033="ZZ", Brick_Kilns_EF!$E$6*(0.75),Brick_Kilns_EF!$E$6)</f>
        <v>3.0299999999999999E-4</v>
      </c>
      <c r="M3033" s="13">
        <f t="shared" si="189"/>
        <v>2.6927034299999999</v>
      </c>
      <c r="N3033" s="13">
        <f>IF(D3033="ZZ",Brick_Kilns_EF!$E$7*(0.75),Brick_Kilns_EF!$E$7)</f>
        <v>2.3925000000000001E-3</v>
      </c>
      <c r="O3033" s="13">
        <f t="shared" si="190"/>
        <v>21.261692924999998</v>
      </c>
      <c r="P3033" s="13">
        <f>IF(D3033="ZZ",Brick_Kilns_EF!$E$8*(0.75),Brick_Kilns_EF!$E$8)</f>
        <v>5.399999999999999E-4</v>
      </c>
      <c r="Q3033" s="13">
        <f t="shared" si="191"/>
        <v>4.7988773999999985</v>
      </c>
    </row>
    <row r="3034" spans="1:17">
      <c r="A3034" s="13" t="s">
        <v>3045</v>
      </c>
      <c r="B3034" s="13">
        <v>23.33467624</v>
      </c>
      <c r="C3034" s="13">
        <v>89.779868809999996</v>
      </c>
      <c r="D3034" s="13" t="s">
        <v>2219</v>
      </c>
      <c r="E3034" s="13" t="s">
        <v>5000</v>
      </c>
      <c r="F3034" s="13" t="s">
        <v>7</v>
      </c>
      <c r="G3034" s="13" t="s">
        <v>4802</v>
      </c>
      <c r="H3034" s="13" t="s">
        <v>4816</v>
      </c>
      <c r="I3034" s="13">
        <f>(Brick_Kilns_EF!$B$13*Brick_Kilns_EF!$B$11*Brick_Kilns_EF!$B$12)</f>
        <v>8886.81</v>
      </c>
      <c r="J3034" s="13">
        <f>IF(D3034="ZZ",Brick_Kilns_EF!$E$9*(0.75),Brick_Kilns_EF!$E$9)</f>
        <v>5.6055000000000005E-4</v>
      </c>
      <c r="K3034" s="13">
        <f t="shared" si="188"/>
        <v>4.9815013454999999</v>
      </c>
      <c r="L3034" s="13">
        <f>IF(D3034="ZZ", Brick_Kilns_EF!$E$6*(0.75),Brick_Kilns_EF!$E$6)</f>
        <v>3.0299999999999999E-4</v>
      </c>
      <c r="M3034" s="13">
        <f t="shared" si="189"/>
        <v>2.6927034299999999</v>
      </c>
      <c r="N3034" s="13">
        <f>IF(D3034="ZZ",Brick_Kilns_EF!$E$7*(0.75),Brick_Kilns_EF!$E$7)</f>
        <v>2.3925000000000001E-3</v>
      </c>
      <c r="O3034" s="13">
        <f t="shared" si="190"/>
        <v>21.261692924999998</v>
      </c>
      <c r="P3034" s="13">
        <f>IF(D3034="ZZ",Brick_Kilns_EF!$E$8*(0.75),Brick_Kilns_EF!$E$8)</f>
        <v>5.399999999999999E-4</v>
      </c>
      <c r="Q3034" s="13">
        <f t="shared" si="191"/>
        <v>4.7988773999999985</v>
      </c>
    </row>
    <row r="3035" spans="1:17">
      <c r="A3035" s="13" t="s">
        <v>3046</v>
      </c>
      <c r="B3035" s="13">
        <v>23.637497289999999</v>
      </c>
      <c r="C3035" s="13">
        <v>90.406968070000005</v>
      </c>
      <c r="D3035" s="13" t="s">
        <v>2219</v>
      </c>
      <c r="E3035" s="13" t="s">
        <v>5000</v>
      </c>
      <c r="F3035" s="13" t="s">
        <v>7</v>
      </c>
      <c r="G3035" s="13" t="s">
        <v>4802</v>
      </c>
      <c r="H3035" s="13" t="s">
        <v>4816</v>
      </c>
      <c r="I3035" s="13">
        <f>(Brick_Kilns_EF!$B$13*Brick_Kilns_EF!$B$11*Brick_Kilns_EF!$B$12)</f>
        <v>8886.81</v>
      </c>
      <c r="J3035" s="13">
        <f>IF(D3035="ZZ",Brick_Kilns_EF!$E$9*(0.75),Brick_Kilns_EF!$E$9)</f>
        <v>5.6055000000000005E-4</v>
      </c>
      <c r="K3035" s="13">
        <f t="shared" si="188"/>
        <v>4.9815013454999999</v>
      </c>
      <c r="L3035" s="13">
        <f>IF(D3035="ZZ", Brick_Kilns_EF!$E$6*(0.75),Brick_Kilns_EF!$E$6)</f>
        <v>3.0299999999999999E-4</v>
      </c>
      <c r="M3035" s="13">
        <f t="shared" si="189"/>
        <v>2.6927034299999999</v>
      </c>
      <c r="N3035" s="13">
        <f>IF(D3035="ZZ",Brick_Kilns_EF!$E$7*(0.75),Brick_Kilns_EF!$E$7)</f>
        <v>2.3925000000000001E-3</v>
      </c>
      <c r="O3035" s="13">
        <f t="shared" si="190"/>
        <v>21.261692924999998</v>
      </c>
      <c r="P3035" s="13">
        <f>IF(D3035="ZZ",Brick_Kilns_EF!$E$8*(0.75),Brick_Kilns_EF!$E$8)</f>
        <v>5.399999999999999E-4</v>
      </c>
      <c r="Q3035" s="13">
        <f t="shared" si="191"/>
        <v>4.7988773999999985</v>
      </c>
    </row>
    <row r="3036" spans="1:17">
      <c r="A3036" s="13" t="s">
        <v>3047</v>
      </c>
      <c r="B3036" s="13">
        <v>23.64210808</v>
      </c>
      <c r="C3036" s="13">
        <v>90.406973449999995</v>
      </c>
      <c r="D3036" s="13" t="s">
        <v>2219</v>
      </c>
      <c r="E3036" s="13" t="s">
        <v>5000</v>
      </c>
      <c r="F3036" s="13" t="s">
        <v>7</v>
      </c>
      <c r="G3036" s="13" t="s">
        <v>4802</v>
      </c>
      <c r="H3036" s="13" t="s">
        <v>4816</v>
      </c>
      <c r="I3036" s="13">
        <f>(Brick_Kilns_EF!$B$13*Brick_Kilns_EF!$B$11*Brick_Kilns_EF!$B$12)</f>
        <v>8886.81</v>
      </c>
      <c r="J3036" s="13">
        <f>IF(D3036="ZZ",Brick_Kilns_EF!$E$9*(0.75),Brick_Kilns_EF!$E$9)</f>
        <v>5.6055000000000005E-4</v>
      </c>
      <c r="K3036" s="13">
        <f t="shared" si="188"/>
        <v>4.9815013454999999</v>
      </c>
      <c r="L3036" s="13">
        <f>IF(D3036="ZZ", Brick_Kilns_EF!$E$6*(0.75),Brick_Kilns_EF!$E$6)</f>
        <v>3.0299999999999999E-4</v>
      </c>
      <c r="M3036" s="13">
        <f t="shared" si="189"/>
        <v>2.6927034299999999</v>
      </c>
      <c r="N3036" s="13">
        <f>IF(D3036="ZZ",Brick_Kilns_EF!$E$7*(0.75),Brick_Kilns_EF!$E$7)</f>
        <v>2.3925000000000001E-3</v>
      </c>
      <c r="O3036" s="13">
        <f t="shared" si="190"/>
        <v>21.261692924999998</v>
      </c>
      <c r="P3036" s="13">
        <f>IF(D3036="ZZ",Brick_Kilns_EF!$E$8*(0.75),Brick_Kilns_EF!$E$8)</f>
        <v>5.399999999999999E-4</v>
      </c>
      <c r="Q3036" s="13">
        <f t="shared" si="191"/>
        <v>4.7988773999999985</v>
      </c>
    </row>
    <row r="3037" spans="1:17">
      <c r="A3037" s="13" t="s">
        <v>3048</v>
      </c>
      <c r="B3037" s="13">
        <v>23.627212910000001</v>
      </c>
      <c r="C3037" s="13">
        <v>90.392109739999995</v>
      </c>
      <c r="D3037" s="13" t="s">
        <v>2219</v>
      </c>
      <c r="E3037" s="13" t="s">
        <v>5000</v>
      </c>
      <c r="F3037" s="13" t="s">
        <v>7</v>
      </c>
      <c r="G3037" s="13" t="s">
        <v>4802</v>
      </c>
      <c r="H3037" s="13" t="s">
        <v>4816</v>
      </c>
      <c r="I3037" s="13">
        <f>(Brick_Kilns_EF!$B$13*Brick_Kilns_EF!$B$11*Brick_Kilns_EF!$B$12)</f>
        <v>8886.81</v>
      </c>
      <c r="J3037" s="13">
        <f>IF(D3037="ZZ",Brick_Kilns_EF!$E$9*(0.75),Brick_Kilns_EF!$E$9)</f>
        <v>5.6055000000000005E-4</v>
      </c>
      <c r="K3037" s="13">
        <f t="shared" si="188"/>
        <v>4.9815013454999999</v>
      </c>
      <c r="L3037" s="13">
        <f>IF(D3037="ZZ", Brick_Kilns_EF!$E$6*(0.75),Brick_Kilns_EF!$E$6)</f>
        <v>3.0299999999999999E-4</v>
      </c>
      <c r="M3037" s="13">
        <f t="shared" si="189"/>
        <v>2.6927034299999999</v>
      </c>
      <c r="N3037" s="13">
        <f>IF(D3037="ZZ",Brick_Kilns_EF!$E$7*(0.75),Brick_Kilns_EF!$E$7)</f>
        <v>2.3925000000000001E-3</v>
      </c>
      <c r="O3037" s="13">
        <f t="shared" si="190"/>
        <v>21.261692924999998</v>
      </c>
      <c r="P3037" s="13">
        <f>IF(D3037="ZZ",Brick_Kilns_EF!$E$8*(0.75),Brick_Kilns_EF!$E$8)</f>
        <v>5.399999999999999E-4</v>
      </c>
      <c r="Q3037" s="13">
        <f t="shared" si="191"/>
        <v>4.7988773999999985</v>
      </c>
    </row>
    <row r="3038" spans="1:17">
      <c r="A3038" s="13" t="s">
        <v>3049</v>
      </c>
      <c r="B3038" s="13">
        <v>23.62701101</v>
      </c>
      <c r="C3038" s="13">
        <v>90.386670229999993</v>
      </c>
      <c r="D3038" s="13" t="s">
        <v>2219</v>
      </c>
      <c r="E3038" s="13" t="s">
        <v>5000</v>
      </c>
      <c r="F3038" s="13" t="s">
        <v>7</v>
      </c>
      <c r="G3038" s="13" t="s">
        <v>4802</v>
      </c>
      <c r="H3038" s="13" t="s">
        <v>4816</v>
      </c>
      <c r="I3038" s="13">
        <f>(Brick_Kilns_EF!$B$13*Brick_Kilns_EF!$B$11*Brick_Kilns_EF!$B$12)</f>
        <v>8886.81</v>
      </c>
      <c r="J3038" s="13">
        <f>IF(D3038="ZZ",Brick_Kilns_EF!$E$9*(0.75),Brick_Kilns_EF!$E$9)</f>
        <v>5.6055000000000005E-4</v>
      </c>
      <c r="K3038" s="13">
        <f t="shared" si="188"/>
        <v>4.9815013454999999</v>
      </c>
      <c r="L3038" s="13">
        <f>IF(D3038="ZZ", Brick_Kilns_EF!$E$6*(0.75),Brick_Kilns_EF!$E$6)</f>
        <v>3.0299999999999999E-4</v>
      </c>
      <c r="M3038" s="13">
        <f t="shared" si="189"/>
        <v>2.6927034299999999</v>
      </c>
      <c r="N3038" s="13">
        <f>IF(D3038="ZZ",Brick_Kilns_EF!$E$7*(0.75),Brick_Kilns_EF!$E$7)</f>
        <v>2.3925000000000001E-3</v>
      </c>
      <c r="O3038" s="13">
        <f t="shared" si="190"/>
        <v>21.261692924999998</v>
      </c>
      <c r="P3038" s="13">
        <f>IF(D3038="ZZ",Brick_Kilns_EF!$E$8*(0.75),Brick_Kilns_EF!$E$8)</f>
        <v>5.399999999999999E-4</v>
      </c>
      <c r="Q3038" s="13">
        <f t="shared" si="191"/>
        <v>4.7988773999999985</v>
      </c>
    </row>
    <row r="3039" spans="1:17">
      <c r="A3039" s="13" t="s">
        <v>3050</v>
      </c>
      <c r="B3039" s="13">
        <v>24.119097719999999</v>
      </c>
      <c r="C3039" s="13">
        <v>90.167477090000006</v>
      </c>
      <c r="D3039" s="13" t="s">
        <v>2219</v>
      </c>
      <c r="E3039" s="13" t="s">
        <v>5000</v>
      </c>
      <c r="F3039" s="13" t="s">
        <v>7</v>
      </c>
      <c r="G3039" s="13" t="s">
        <v>4802</v>
      </c>
      <c r="H3039" s="13" t="s">
        <v>4816</v>
      </c>
      <c r="I3039" s="13">
        <f>(Brick_Kilns_EF!$B$13*Brick_Kilns_EF!$B$11*Brick_Kilns_EF!$B$12)</f>
        <v>8886.81</v>
      </c>
      <c r="J3039" s="13">
        <f>IF(D3039="ZZ",Brick_Kilns_EF!$E$9*(0.75),Brick_Kilns_EF!$E$9)</f>
        <v>5.6055000000000005E-4</v>
      </c>
      <c r="K3039" s="13">
        <f t="shared" si="188"/>
        <v>4.9815013454999999</v>
      </c>
      <c r="L3039" s="13">
        <f>IF(D3039="ZZ", Brick_Kilns_EF!$E$6*(0.75),Brick_Kilns_EF!$E$6)</f>
        <v>3.0299999999999999E-4</v>
      </c>
      <c r="M3039" s="13">
        <f t="shared" si="189"/>
        <v>2.6927034299999999</v>
      </c>
      <c r="N3039" s="13">
        <f>IF(D3039="ZZ",Brick_Kilns_EF!$E$7*(0.75),Brick_Kilns_EF!$E$7)</f>
        <v>2.3925000000000001E-3</v>
      </c>
      <c r="O3039" s="13">
        <f t="shared" si="190"/>
        <v>21.261692924999998</v>
      </c>
      <c r="P3039" s="13">
        <f>IF(D3039="ZZ",Brick_Kilns_EF!$E$8*(0.75),Brick_Kilns_EF!$E$8)</f>
        <v>5.399999999999999E-4</v>
      </c>
      <c r="Q3039" s="13">
        <f t="shared" si="191"/>
        <v>4.7988773999999985</v>
      </c>
    </row>
    <row r="3040" spans="1:17">
      <c r="A3040" s="13" t="s">
        <v>3051</v>
      </c>
      <c r="B3040" s="13">
        <v>24.120590830000001</v>
      </c>
      <c r="C3040" s="13">
        <v>90.168917590000007</v>
      </c>
      <c r="D3040" s="13" t="s">
        <v>2219</v>
      </c>
      <c r="E3040" s="13" t="s">
        <v>5000</v>
      </c>
      <c r="F3040" s="13" t="s">
        <v>7</v>
      </c>
      <c r="G3040" s="13" t="s">
        <v>4802</v>
      </c>
      <c r="H3040" s="13" t="s">
        <v>4816</v>
      </c>
      <c r="I3040" s="13">
        <f>(Brick_Kilns_EF!$B$13*Brick_Kilns_EF!$B$11*Brick_Kilns_EF!$B$12)</f>
        <v>8886.81</v>
      </c>
      <c r="J3040" s="13">
        <f>IF(D3040="ZZ",Brick_Kilns_EF!$E$9*(0.75),Brick_Kilns_EF!$E$9)</f>
        <v>5.6055000000000005E-4</v>
      </c>
      <c r="K3040" s="13">
        <f t="shared" si="188"/>
        <v>4.9815013454999999</v>
      </c>
      <c r="L3040" s="13">
        <f>IF(D3040="ZZ", Brick_Kilns_EF!$E$6*(0.75),Brick_Kilns_EF!$E$6)</f>
        <v>3.0299999999999999E-4</v>
      </c>
      <c r="M3040" s="13">
        <f t="shared" si="189"/>
        <v>2.6927034299999999</v>
      </c>
      <c r="N3040" s="13">
        <f>IF(D3040="ZZ",Brick_Kilns_EF!$E$7*(0.75),Brick_Kilns_EF!$E$7)</f>
        <v>2.3925000000000001E-3</v>
      </c>
      <c r="O3040" s="13">
        <f t="shared" si="190"/>
        <v>21.261692924999998</v>
      </c>
      <c r="P3040" s="13">
        <f>IF(D3040="ZZ",Brick_Kilns_EF!$E$8*(0.75),Brick_Kilns_EF!$E$8)</f>
        <v>5.399999999999999E-4</v>
      </c>
      <c r="Q3040" s="13">
        <f t="shared" si="191"/>
        <v>4.7988773999999985</v>
      </c>
    </row>
    <row r="3041" spans="1:17">
      <c r="A3041" s="13" t="s">
        <v>3052</v>
      </c>
      <c r="B3041" s="13">
        <v>24.120553269999998</v>
      </c>
      <c r="C3041" s="13">
        <v>90.169997969999997</v>
      </c>
      <c r="D3041" s="13" t="s">
        <v>2219</v>
      </c>
      <c r="E3041" s="13" t="s">
        <v>5000</v>
      </c>
      <c r="F3041" s="13" t="s">
        <v>7</v>
      </c>
      <c r="G3041" s="13" t="s">
        <v>4802</v>
      </c>
      <c r="H3041" s="13" t="s">
        <v>4816</v>
      </c>
      <c r="I3041" s="13">
        <f>(Brick_Kilns_EF!$B$13*Brick_Kilns_EF!$B$11*Brick_Kilns_EF!$B$12)</f>
        <v>8886.81</v>
      </c>
      <c r="J3041" s="13">
        <f>IF(D3041="ZZ",Brick_Kilns_EF!$E$9*(0.75),Brick_Kilns_EF!$E$9)</f>
        <v>5.6055000000000005E-4</v>
      </c>
      <c r="K3041" s="13">
        <f t="shared" si="188"/>
        <v>4.9815013454999999</v>
      </c>
      <c r="L3041" s="13">
        <f>IF(D3041="ZZ", Brick_Kilns_EF!$E$6*(0.75),Brick_Kilns_EF!$E$6)</f>
        <v>3.0299999999999999E-4</v>
      </c>
      <c r="M3041" s="13">
        <f t="shared" si="189"/>
        <v>2.6927034299999999</v>
      </c>
      <c r="N3041" s="13">
        <f>IF(D3041="ZZ",Brick_Kilns_EF!$E$7*(0.75),Brick_Kilns_EF!$E$7)</f>
        <v>2.3925000000000001E-3</v>
      </c>
      <c r="O3041" s="13">
        <f t="shared" si="190"/>
        <v>21.261692924999998</v>
      </c>
      <c r="P3041" s="13">
        <f>IF(D3041="ZZ",Brick_Kilns_EF!$E$8*(0.75),Brick_Kilns_EF!$E$8)</f>
        <v>5.399999999999999E-4</v>
      </c>
      <c r="Q3041" s="13">
        <f t="shared" si="191"/>
        <v>4.7988773999999985</v>
      </c>
    </row>
    <row r="3042" spans="1:17">
      <c r="A3042" s="13" t="s">
        <v>3053</v>
      </c>
      <c r="B3042" s="13">
        <v>23.795377770000002</v>
      </c>
      <c r="C3042" s="13">
        <v>90.123578030000004</v>
      </c>
      <c r="D3042" s="13" t="s">
        <v>2219</v>
      </c>
      <c r="E3042" s="13" t="s">
        <v>5000</v>
      </c>
      <c r="F3042" s="13" t="s">
        <v>7</v>
      </c>
      <c r="G3042" s="13" t="s">
        <v>4802</v>
      </c>
      <c r="H3042" s="13" t="s">
        <v>4816</v>
      </c>
      <c r="I3042" s="13">
        <f>(Brick_Kilns_EF!$B$13*Brick_Kilns_EF!$B$11*Brick_Kilns_EF!$B$12)</f>
        <v>8886.81</v>
      </c>
      <c r="J3042" s="13">
        <f>IF(D3042="ZZ",Brick_Kilns_EF!$E$9*(0.75),Brick_Kilns_EF!$E$9)</f>
        <v>5.6055000000000005E-4</v>
      </c>
      <c r="K3042" s="13">
        <f t="shared" si="188"/>
        <v>4.9815013454999999</v>
      </c>
      <c r="L3042" s="13">
        <f>IF(D3042="ZZ", Brick_Kilns_EF!$E$6*(0.75),Brick_Kilns_EF!$E$6)</f>
        <v>3.0299999999999999E-4</v>
      </c>
      <c r="M3042" s="13">
        <f t="shared" si="189"/>
        <v>2.6927034299999999</v>
      </c>
      <c r="N3042" s="13">
        <f>IF(D3042="ZZ",Brick_Kilns_EF!$E$7*(0.75),Brick_Kilns_EF!$E$7)</f>
        <v>2.3925000000000001E-3</v>
      </c>
      <c r="O3042" s="13">
        <f t="shared" si="190"/>
        <v>21.261692924999998</v>
      </c>
      <c r="P3042" s="13">
        <f>IF(D3042="ZZ",Brick_Kilns_EF!$E$8*(0.75),Brick_Kilns_EF!$E$8)</f>
        <v>5.399999999999999E-4</v>
      </c>
      <c r="Q3042" s="13">
        <f t="shared" si="191"/>
        <v>4.7988773999999985</v>
      </c>
    </row>
    <row r="3043" spans="1:17">
      <c r="A3043" s="13" t="s">
        <v>3054</v>
      </c>
      <c r="B3043" s="13">
        <v>23.721672399999999</v>
      </c>
      <c r="C3043" s="13">
        <v>90.230166100000005</v>
      </c>
      <c r="D3043" s="13" t="s">
        <v>2219</v>
      </c>
      <c r="E3043" s="13" t="s">
        <v>5000</v>
      </c>
      <c r="F3043" s="13" t="s">
        <v>7</v>
      </c>
      <c r="G3043" s="13" t="s">
        <v>4802</v>
      </c>
      <c r="H3043" s="13" t="s">
        <v>4816</v>
      </c>
      <c r="I3043" s="13">
        <f>(Brick_Kilns_EF!$B$13*Brick_Kilns_EF!$B$11*Brick_Kilns_EF!$B$12)</f>
        <v>8886.81</v>
      </c>
      <c r="J3043" s="13">
        <f>IF(D3043="ZZ",Brick_Kilns_EF!$E$9*(0.75),Brick_Kilns_EF!$E$9)</f>
        <v>5.6055000000000005E-4</v>
      </c>
      <c r="K3043" s="13">
        <f t="shared" si="188"/>
        <v>4.9815013454999999</v>
      </c>
      <c r="L3043" s="13">
        <f>IF(D3043="ZZ", Brick_Kilns_EF!$E$6*(0.75),Brick_Kilns_EF!$E$6)</f>
        <v>3.0299999999999999E-4</v>
      </c>
      <c r="M3043" s="13">
        <f t="shared" si="189"/>
        <v>2.6927034299999999</v>
      </c>
      <c r="N3043" s="13">
        <f>IF(D3043="ZZ",Brick_Kilns_EF!$E$7*(0.75),Brick_Kilns_EF!$E$7)</f>
        <v>2.3925000000000001E-3</v>
      </c>
      <c r="O3043" s="13">
        <f t="shared" si="190"/>
        <v>21.261692924999998</v>
      </c>
      <c r="P3043" s="13">
        <f>IF(D3043="ZZ",Brick_Kilns_EF!$E$8*(0.75),Brick_Kilns_EF!$E$8)</f>
        <v>5.399999999999999E-4</v>
      </c>
      <c r="Q3043" s="13">
        <f t="shared" si="191"/>
        <v>4.7988773999999985</v>
      </c>
    </row>
    <row r="3044" spans="1:17">
      <c r="A3044" s="13" t="s">
        <v>3055</v>
      </c>
      <c r="B3044" s="13">
        <v>23.813945960000002</v>
      </c>
      <c r="C3044" s="13">
        <v>90.303236330000004</v>
      </c>
      <c r="D3044" s="13" t="s">
        <v>2219</v>
      </c>
      <c r="E3044" s="13" t="s">
        <v>5000</v>
      </c>
      <c r="F3044" s="13" t="s">
        <v>7</v>
      </c>
      <c r="G3044" s="13" t="s">
        <v>4802</v>
      </c>
      <c r="H3044" s="13" t="s">
        <v>4816</v>
      </c>
      <c r="I3044" s="13">
        <f>(Brick_Kilns_EF!$B$13*Brick_Kilns_EF!$B$11*Brick_Kilns_EF!$B$12)</f>
        <v>8886.81</v>
      </c>
      <c r="J3044" s="13">
        <f>IF(D3044="ZZ",Brick_Kilns_EF!$E$9*(0.75),Brick_Kilns_EF!$E$9)</f>
        <v>5.6055000000000005E-4</v>
      </c>
      <c r="K3044" s="13">
        <f t="shared" si="188"/>
        <v>4.9815013454999999</v>
      </c>
      <c r="L3044" s="13">
        <f>IF(D3044="ZZ", Brick_Kilns_EF!$E$6*(0.75),Brick_Kilns_EF!$E$6)</f>
        <v>3.0299999999999999E-4</v>
      </c>
      <c r="M3044" s="13">
        <f t="shared" si="189"/>
        <v>2.6927034299999999</v>
      </c>
      <c r="N3044" s="13">
        <f>IF(D3044="ZZ",Brick_Kilns_EF!$E$7*(0.75),Brick_Kilns_EF!$E$7)</f>
        <v>2.3925000000000001E-3</v>
      </c>
      <c r="O3044" s="13">
        <f t="shared" si="190"/>
        <v>21.261692924999998</v>
      </c>
      <c r="P3044" s="13">
        <f>IF(D3044="ZZ",Brick_Kilns_EF!$E$8*(0.75),Brick_Kilns_EF!$E$8)</f>
        <v>5.399999999999999E-4</v>
      </c>
      <c r="Q3044" s="13">
        <f t="shared" si="191"/>
        <v>4.7988773999999985</v>
      </c>
    </row>
    <row r="3045" spans="1:17">
      <c r="A3045" s="13" t="s">
        <v>3056</v>
      </c>
      <c r="B3045" s="13">
        <v>23.668225039999999</v>
      </c>
      <c r="C3045" s="13">
        <v>89.708164749999995</v>
      </c>
      <c r="D3045" s="13" t="s">
        <v>2219</v>
      </c>
      <c r="E3045" s="13" t="s">
        <v>5000</v>
      </c>
      <c r="F3045" s="13" t="s">
        <v>7</v>
      </c>
      <c r="G3045" s="13" t="s">
        <v>4802</v>
      </c>
      <c r="H3045" s="13" t="s">
        <v>4816</v>
      </c>
      <c r="I3045" s="13">
        <f>(Brick_Kilns_EF!$B$13*Brick_Kilns_EF!$B$11*Brick_Kilns_EF!$B$12)</f>
        <v>8886.81</v>
      </c>
      <c r="J3045" s="13">
        <f>IF(D3045="ZZ",Brick_Kilns_EF!$E$9*(0.75),Brick_Kilns_EF!$E$9)</f>
        <v>5.6055000000000005E-4</v>
      </c>
      <c r="K3045" s="13">
        <f t="shared" si="188"/>
        <v>4.9815013454999999</v>
      </c>
      <c r="L3045" s="13">
        <f>IF(D3045="ZZ", Brick_Kilns_EF!$E$6*(0.75),Brick_Kilns_EF!$E$6)</f>
        <v>3.0299999999999999E-4</v>
      </c>
      <c r="M3045" s="13">
        <f t="shared" si="189"/>
        <v>2.6927034299999999</v>
      </c>
      <c r="N3045" s="13">
        <f>IF(D3045="ZZ",Brick_Kilns_EF!$E$7*(0.75),Brick_Kilns_EF!$E$7)</f>
        <v>2.3925000000000001E-3</v>
      </c>
      <c r="O3045" s="13">
        <f t="shared" si="190"/>
        <v>21.261692924999998</v>
      </c>
      <c r="P3045" s="13">
        <f>IF(D3045="ZZ",Brick_Kilns_EF!$E$8*(0.75),Brick_Kilns_EF!$E$8)</f>
        <v>5.399999999999999E-4</v>
      </c>
      <c r="Q3045" s="13">
        <f t="shared" si="191"/>
        <v>4.7988773999999985</v>
      </c>
    </row>
    <row r="3046" spans="1:17">
      <c r="A3046" s="13" t="s">
        <v>3057</v>
      </c>
      <c r="B3046" s="13">
        <v>24.09240445</v>
      </c>
      <c r="C3046" s="13">
        <v>90.104392820000001</v>
      </c>
      <c r="D3046" s="13" t="s">
        <v>2219</v>
      </c>
      <c r="E3046" s="13" t="s">
        <v>5000</v>
      </c>
      <c r="F3046" s="13" t="s">
        <v>7</v>
      </c>
      <c r="G3046" s="13" t="s">
        <v>4802</v>
      </c>
      <c r="H3046" s="13" t="s">
        <v>4816</v>
      </c>
      <c r="I3046" s="13">
        <f>(Brick_Kilns_EF!$B$13*Brick_Kilns_EF!$B$11*Brick_Kilns_EF!$B$12)</f>
        <v>8886.81</v>
      </c>
      <c r="J3046" s="13">
        <f>IF(D3046="ZZ",Brick_Kilns_EF!$E$9*(0.75),Brick_Kilns_EF!$E$9)</f>
        <v>5.6055000000000005E-4</v>
      </c>
      <c r="K3046" s="13">
        <f t="shared" si="188"/>
        <v>4.9815013454999999</v>
      </c>
      <c r="L3046" s="13">
        <f>IF(D3046="ZZ", Brick_Kilns_EF!$E$6*(0.75),Brick_Kilns_EF!$E$6)</f>
        <v>3.0299999999999999E-4</v>
      </c>
      <c r="M3046" s="13">
        <f t="shared" si="189"/>
        <v>2.6927034299999999</v>
      </c>
      <c r="N3046" s="13">
        <f>IF(D3046="ZZ",Brick_Kilns_EF!$E$7*(0.75),Brick_Kilns_EF!$E$7)</f>
        <v>2.3925000000000001E-3</v>
      </c>
      <c r="O3046" s="13">
        <f t="shared" si="190"/>
        <v>21.261692924999998</v>
      </c>
      <c r="P3046" s="13">
        <f>IF(D3046="ZZ",Brick_Kilns_EF!$E$8*(0.75),Brick_Kilns_EF!$E$8)</f>
        <v>5.399999999999999E-4</v>
      </c>
      <c r="Q3046" s="13">
        <f t="shared" si="191"/>
        <v>4.7988773999999985</v>
      </c>
    </row>
    <row r="3047" spans="1:17">
      <c r="A3047" s="13" t="s">
        <v>3058</v>
      </c>
      <c r="B3047" s="13">
        <v>24.09648937</v>
      </c>
      <c r="C3047" s="13">
        <v>90.108827199999993</v>
      </c>
      <c r="D3047" s="13" t="s">
        <v>2219</v>
      </c>
      <c r="E3047" s="13" t="s">
        <v>5000</v>
      </c>
      <c r="F3047" s="13" t="s">
        <v>7</v>
      </c>
      <c r="G3047" s="13" t="s">
        <v>4802</v>
      </c>
      <c r="H3047" s="13" t="s">
        <v>4816</v>
      </c>
      <c r="I3047" s="13">
        <f>(Brick_Kilns_EF!$B$13*Brick_Kilns_EF!$B$11*Brick_Kilns_EF!$B$12)</f>
        <v>8886.81</v>
      </c>
      <c r="J3047" s="13">
        <f>IF(D3047="ZZ",Brick_Kilns_EF!$E$9*(0.75),Brick_Kilns_EF!$E$9)</f>
        <v>5.6055000000000005E-4</v>
      </c>
      <c r="K3047" s="13">
        <f t="shared" si="188"/>
        <v>4.9815013454999999</v>
      </c>
      <c r="L3047" s="13">
        <f>IF(D3047="ZZ", Brick_Kilns_EF!$E$6*(0.75),Brick_Kilns_EF!$E$6)</f>
        <v>3.0299999999999999E-4</v>
      </c>
      <c r="M3047" s="13">
        <f t="shared" si="189"/>
        <v>2.6927034299999999</v>
      </c>
      <c r="N3047" s="13">
        <f>IF(D3047="ZZ",Brick_Kilns_EF!$E$7*(0.75),Brick_Kilns_EF!$E$7)</f>
        <v>2.3925000000000001E-3</v>
      </c>
      <c r="O3047" s="13">
        <f t="shared" si="190"/>
        <v>21.261692924999998</v>
      </c>
      <c r="P3047" s="13">
        <f>IF(D3047="ZZ",Brick_Kilns_EF!$E$8*(0.75),Brick_Kilns_EF!$E$8)</f>
        <v>5.399999999999999E-4</v>
      </c>
      <c r="Q3047" s="13">
        <f t="shared" si="191"/>
        <v>4.7988773999999985</v>
      </c>
    </row>
    <row r="3048" spans="1:17">
      <c r="A3048" s="13" t="s">
        <v>3059</v>
      </c>
      <c r="B3048" s="13">
        <v>24.091183669999999</v>
      </c>
      <c r="C3048" s="13">
        <v>90.106069820000002</v>
      </c>
      <c r="D3048" s="13" t="s">
        <v>2219</v>
      </c>
      <c r="E3048" s="13" t="s">
        <v>5000</v>
      </c>
      <c r="F3048" s="13" t="s">
        <v>7</v>
      </c>
      <c r="G3048" s="13" t="s">
        <v>4802</v>
      </c>
      <c r="H3048" s="13" t="s">
        <v>4816</v>
      </c>
      <c r="I3048" s="13">
        <f>(Brick_Kilns_EF!$B$13*Brick_Kilns_EF!$B$11*Brick_Kilns_EF!$B$12)</f>
        <v>8886.81</v>
      </c>
      <c r="J3048" s="13">
        <f>IF(D3048="ZZ",Brick_Kilns_EF!$E$9*(0.75),Brick_Kilns_EF!$E$9)</f>
        <v>5.6055000000000005E-4</v>
      </c>
      <c r="K3048" s="13">
        <f t="shared" si="188"/>
        <v>4.9815013454999999</v>
      </c>
      <c r="L3048" s="13">
        <f>IF(D3048="ZZ", Brick_Kilns_EF!$E$6*(0.75),Brick_Kilns_EF!$E$6)</f>
        <v>3.0299999999999999E-4</v>
      </c>
      <c r="M3048" s="13">
        <f t="shared" si="189"/>
        <v>2.6927034299999999</v>
      </c>
      <c r="N3048" s="13">
        <f>IF(D3048="ZZ",Brick_Kilns_EF!$E$7*(0.75),Brick_Kilns_EF!$E$7)</f>
        <v>2.3925000000000001E-3</v>
      </c>
      <c r="O3048" s="13">
        <f t="shared" si="190"/>
        <v>21.261692924999998</v>
      </c>
      <c r="P3048" s="13">
        <f>IF(D3048="ZZ",Brick_Kilns_EF!$E$8*(0.75),Brick_Kilns_EF!$E$8)</f>
        <v>5.399999999999999E-4</v>
      </c>
      <c r="Q3048" s="13">
        <f t="shared" si="191"/>
        <v>4.7988773999999985</v>
      </c>
    </row>
    <row r="3049" spans="1:17">
      <c r="A3049" s="13" t="s">
        <v>3060</v>
      </c>
      <c r="B3049" s="13">
        <v>23.429879570000001</v>
      </c>
      <c r="C3049" s="13">
        <v>89.544688539999996</v>
      </c>
      <c r="D3049" s="13" t="s">
        <v>2219</v>
      </c>
      <c r="E3049" s="13" t="s">
        <v>5000</v>
      </c>
      <c r="F3049" s="13" t="s">
        <v>9</v>
      </c>
      <c r="G3049" s="13" t="s">
        <v>4802</v>
      </c>
      <c r="H3049" s="13" t="s">
        <v>4816</v>
      </c>
      <c r="I3049" s="13">
        <f>(Brick_Kilns_EF!$B$13*Brick_Kilns_EF!$B$11*Brick_Kilns_EF!$B$12)</f>
        <v>8886.81</v>
      </c>
      <c r="J3049" s="13">
        <f>IF(D3049="ZZ",Brick_Kilns_EF!$E$9*(0.75),Brick_Kilns_EF!$E$9)</f>
        <v>5.6055000000000005E-4</v>
      </c>
      <c r="K3049" s="13">
        <f t="shared" si="188"/>
        <v>4.9815013454999999</v>
      </c>
      <c r="L3049" s="13">
        <f>IF(D3049="ZZ", Brick_Kilns_EF!$E$6*(0.75),Brick_Kilns_EF!$E$6)</f>
        <v>3.0299999999999999E-4</v>
      </c>
      <c r="M3049" s="13">
        <f t="shared" si="189"/>
        <v>2.6927034299999999</v>
      </c>
      <c r="N3049" s="13">
        <f>IF(D3049="ZZ",Brick_Kilns_EF!$E$7*(0.75),Brick_Kilns_EF!$E$7)</f>
        <v>2.3925000000000001E-3</v>
      </c>
      <c r="O3049" s="13">
        <f t="shared" si="190"/>
        <v>21.261692924999998</v>
      </c>
      <c r="P3049" s="13">
        <f>IF(D3049="ZZ",Brick_Kilns_EF!$E$8*(0.75),Brick_Kilns_EF!$E$8)</f>
        <v>5.399999999999999E-4</v>
      </c>
      <c r="Q3049" s="13">
        <f t="shared" si="191"/>
        <v>4.7988773999999985</v>
      </c>
    </row>
    <row r="3050" spans="1:17">
      <c r="A3050" s="13" t="s">
        <v>3061</v>
      </c>
      <c r="B3050" s="13">
        <v>23.37162142</v>
      </c>
      <c r="C3050" s="13">
        <v>90.041538970000005</v>
      </c>
      <c r="D3050" s="13" t="s">
        <v>2219</v>
      </c>
      <c r="E3050" s="13" t="s">
        <v>5000</v>
      </c>
      <c r="F3050" s="13" t="s">
        <v>7</v>
      </c>
      <c r="G3050" s="13" t="s">
        <v>4802</v>
      </c>
      <c r="H3050" s="13" t="s">
        <v>4816</v>
      </c>
      <c r="I3050" s="13">
        <f>(Brick_Kilns_EF!$B$13*Brick_Kilns_EF!$B$11*Brick_Kilns_EF!$B$12)</f>
        <v>8886.81</v>
      </c>
      <c r="J3050" s="13">
        <f>IF(D3050="ZZ",Brick_Kilns_EF!$E$9*(0.75),Brick_Kilns_EF!$E$9)</f>
        <v>5.6055000000000005E-4</v>
      </c>
      <c r="K3050" s="13">
        <f t="shared" si="188"/>
        <v>4.9815013454999999</v>
      </c>
      <c r="L3050" s="13">
        <f>IF(D3050="ZZ", Brick_Kilns_EF!$E$6*(0.75),Brick_Kilns_EF!$E$6)</f>
        <v>3.0299999999999999E-4</v>
      </c>
      <c r="M3050" s="13">
        <f t="shared" si="189"/>
        <v>2.6927034299999999</v>
      </c>
      <c r="N3050" s="13">
        <f>IF(D3050="ZZ",Brick_Kilns_EF!$E$7*(0.75),Brick_Kilns_EF!$E$7)</f>
        <v>2.3925000000000001E-3</v>
      </c>
      <c r="O3050" s="13">
        <f t="shared" si="190"/>
        <v>21.261692924999998</v>
      </c>
      <c r="P3050" s="13">
        <f>IF(D3050="ZZ",Brick_Kilns_EF!$E$8*(0.75),Brick_Kilns_EF!$E$8)</f>
        <v>5.399999999999999E-4</v>
      </c>
      <c r="Q3050" s="13">
        <f t="shared" si="191"/>
        <v>4.7988773999999985</v>
      </c>
    </row>
    <row r="3051" spans="1:17">
      <c r="A3051" s="13" t="s">
        <v>3062</v>
      </c>
      <c r="B3051" s="13">
        <v>23.371809240000001</v>
      </c>
      <c r="C3051" s="13">
        <v>90.04546809</v>
      </c>
      <c r="D3051" s="13" t="s">
        <v>2219</v>
      </c>
      <c r="E3051" s="13" t="s">
        <v>5000</v>
      </c>
      <c r="F3051" s="13" t="s">
        <v>7</v>
      </c>
      <c r="G3051" s="13" t="s">
        <v>4802</v>
      </c>
      <c r="H3051" s="13" t="s">
        <v>4816</v>
      </c>
      <c r="I3051" s="13">
        <f>(Brick_Kilns_EF!$B$13*Brick_Kilns_EF!$B$11*Brick_Kilns_EF!$B$12)</f>
        <v>8886.81</v>
      </c>
      <c r="J3051" s="13">
        <f>IF(D3051="ZZ",Brick_Kilns_EF!$E$9*(0.75),Brick_Kilns_EF!$E$9)</f>
        <v>5.6055000000000005E-4</v>
      </c>
      <c r="K3051" s="13">
        <f t="shared" si="188"/>
        <v>4.9815013454999999</v>
      </c>
      <c r="L3051" s="13">
        <f>IF(D3051="ZZ", Brick_Kilns_EF!$E$6*(0.75),Brick_Kilns_EF!$E$6)</f>
        <v>3.0299999999999999E-4</v>
      </c>
      <c r="M3051" s="13">
        <f t="shared" si="189"/>
        <v>2.6927034299999999</v>
      </c>
      <c r="N3051" s="13">
        <f>IF(D3051="ZZ",Brick_Kilns_EF!$E$7*(0.75),Brick_Kilns_EF!$E$7)</f>
        <v>2.3925000000000001E-3</v>
      </c>
      <c r="O3051" s="13">
        <f t="shared" si="190"/>
        <v>21.261692924999998</v>
      </c>
      <c r="P3051" s="13">
        <f>IF(D3051="ZZ",Brick_Kilns_EF!$E$8*(0.75),Brick_Kilns_EF!$E$8)</f>
        <v>5.399999999999999E-4</v>
      </c>
      <c r="Q3051" s="13">
        <f t="shared" si="191"/>
        <v>4.7988773999999985</v>
      </c>
    </row>
    <row r="3052" spans="1:17">
      <c r="A3052" s="13" t="s">
        <v>3063</v>
      </c>
      <c r="B3052" s="13">
        <v>24.12055483</v>
      </c>
      <c r="C3052" s="13">
        <v>90.178798310000005</v>
      </c>
      <c r="D3052" s="13" t="s">
        <v>2219</v>
      </c>
      <c r="E3052" s="13" t="s">
        <v>5000</v>
      </c>
      <c r="F3052" s="13" t="s">
        <v>7</v>
      </c>
      <c r="G3052" s="13" t="s">
        <v>4802</v>
      </c>
      <c r="H3052" s="13" t="s">
        <v>4816</v>
      </c>
      <c r="I3052" s="13">
        <f>(Brick_Kilns_EF!$B$13*Brick_Kilns_EF!$B$11*Brick_Kilns_EF!$B$12)</f>
        <v>8886.81</v>
      </c>
      <c r="J3052" s="13">
        <f>IF(D3052="ZZ",Brick_Kilns_EF!$E$9*(0.75),Brick_Kilns_EF!$E$9)</f>
        <v>5.6055000000000005E-4</v>
      </c>
      <c r="K3052" s="13">
        <f t="shared" si="188"/>
        <v>4.9815013454999999</v>
      </c>
      <c r="L3052" s="13">
        <f>IF(D3052="ZZ", Brick_Kilns_EF!$E$6*(0.75),Brick_Kilns_EF!$E$6)</f>
        <v>3.0299999999999999E-4</v>
      </c>
      <c r="M3052" s="13">
        <f t="shared" si="189"/>
        <v>2.6927034299999999</v>
      </c>
      <c r="N3052" s="13">
        <f>IF(D3052="ZZ",Brick_Kilns_EF!$E$7*(0.75),Brick_Kilns_EF!$E$7)</f>
        <v>2.3925000000000001E-3</v>
      </c>
      <c r="O3052" s="13">
        <f t="shared" si="190"/>
        <v>21.261692924999998</v>
      </c>
      <c r="P3052" s="13">
        <f>IF(D3052="ZZ",Brick_Kilns_EF!$E$8*(0.75),Brick_Kilns_EF!$E$8)</f>
        <v>5.399999999999999E-4</v>
      </c>
      <c r="Q3052" s="13">
        <f t="shared" si="191"/>
        <v>4.7988773999999985</v>
      </c>
    </row>
    <row r="3053" spans="1:17">
      <c r="A3053" s="13" t="s">
        <v>3064</v>
      </c>
      <c r="B3053" s="13">
        <v>23.800997850000002</v>
      </c>
      <c r="C3053" s="13">
        <v>90.110472490000006</v>
      </c>
      <c r="D3053" s="13" t="s">
        <v>2219</v>
      </c>
      <c r="E3053" s="13" t="s">
        <v>5000</v>
      </c>
      <c r="F3053" s="13" t="s">
        <v>7</v>
      </c>
      <c r="G3053" s="13" t="s">
        <v>4802</v>
      </c>
      <c r="H3053" s="13" t="s">
        <v>4816</v>
      </c>
      <c r="I3053" s="13">
        <f>(Brick_Kilns_EF!$B$13*Brick_Kilns_EF!$B$11*Brick_Kilns_EF!$B$12)</f>
        <v>8886.81</v>
      </c>
      <c r="J3053" s="13">
        <f>IF(D3053="ZZ",Brick_Kilns_EF!$E$9*(0.75),Brick_Kilns_EF!$E$9)</f>
        <v>5.6055000000000005E-4</v>
      </c>
      <c r="K3053" s="13">
        <f t="shared" si="188"/>
        <v>4.9815013454999999</v>
      </c>
      <c r="L3053" s="13">
        <f>IF(D3053="ZZ", Brick_Kilns_EF!$E$6*(0.75),Brick_Kilns_EF!$E$6)</f>
        <v>3.0299999999999999E-4</v>
      </c>
      <c r="M3053" s="13">
        <f t="shared" si="189"/>
        <v>2.6927034299999999</v>
      </c>
      <c r="N3053" s="13">
        <f>IF(D3053="ZZ",Brick_Kilns_EF!$E$7*(0.75),Brick_Kilns_EF!$E$7)</f>
        <v>2.3925000000000001E-3</v>
      </c>
      <c r="O3053" s="13">
        <f t="shared" si="190"/>
        <v>21.261692924999998</v>
      </c>
      <c r="P3053" s="13">
        <f>IF(D3053="ZZ",Brick_Kilns_EF!$E$8*(0.75),Brick_Kilns_EF!$E$8)</f>
        <v>5.399999999999999E-4</v>
      </c>
      <c r="Q3053" s="13">
        <f t="shared" si="191"/>
        <v>4.7988773999999985</v>
      </c>
    </row>
    <row r="3054" spans="1:17">
      <c r="A3054" s="13" t="s">
        <v>3065</v>
      </c>
      <c r="B3054" s="13">
        <v>23.80061753</v>
      </c>
      <c r="C3054" s="13">
        <v>90.106731499999995</v>
      </c>
      <c r="D3054" s="13" t="s">
        <v>2219</v>
      </c>
      <c r="E3054" s="13" t="s">
        <v>5000</v>
      </c>
      <c r="F3054" s="13" t="s">
        <v>7</v>
      </c>
      <c r="G3054" s="13" t="s">
        <v>4802</v>
      </c>
      <c r="H3054" s="13" t="s">
        <v>4816</v>
      </c>
      <c r="I3054" s="13">
        <f>(Brick_Kilns_EF!$B$13*Brick_Kilns_EF!$B$11*Brick_Kilns_EF!$B$12)</f>
        <v>8886.81</v>
      </c>
      <c r="J3054" s="13">
        <f>IF(D3054="ZZ",Brick_Kilns_EF!$E$9*(0.75),Brick_Kilns_EF!$E$9)</f>
        <v>5.6055000000000005E-4</v>
      </c>
      <c r="K3054" s="13">
        <f t="shared" si="188"/>
        <v>4.9815013454999999</v>
      </c>
      <c r="L3054" s="13">
        <f>IF(D3054="ZZ", Brick_Kilns_EF!$E$6*(0.75),Brick_Kilns_EF!$E$6)</f>
        <v>3.0299999999999999E-4</v>
      </c>
      <c r="M3054" s="13">
        <f t="shared" si="189"/>
        <v>2.6927034299999999</v>
      </c>
      <c r="N3054" s="13">
        <f>IF(D3054="ZZ",Brick_Kilns_EF!$E$7*(0.75),Brick_Kilns_EF!$E$7)</f>
        <v>2.3925000000000001E-3</v>
      </c>
      <c r="O3054" s="13">
        <f t="shared" si="190"/>
        <v>21.261692924999998</v>
      </c>
      <c r="P3054" s="13">
        <f>IF(D3054="ZZ",Brick_Kilns_EF!$E$8*(0.75),Brick_Kilns_EF!$E$8)</f>
        <v>5.399999999999999E-4</v>
      </c>
      <c r="Q3054" s="13">
        <f t="shared" si="191"/>
        <v>4.7988773999999985</v>
      </c>
    </row>
    <row r="3055" spans="1:17">
      <c r="A3055" s="13" t="s">
        <v>3066</v>
      </c>
      <c r="B3055" s="13">
        <v>23.89223033</v>
      </c>
      <c r="C3055" s="13">
        <v>90.126107750000003</v>
      </c>
      <c r="D3055" s="13" t="s">
        <v>2219</v>
      </c>
      <c r="E3055" s="13" t="s">
        <v>5000</v>
      </c>
      <c r="F3055" s="13" t="s">
        <v>7</v>
      </c>
      <c r="G3055" s="13" t="s">
        <v>4802</v>
      </c>
      <c r="H3055" s="13" t="s">
        <v>4816</v>
      </c>
      <c r="I3055" s="13">
        <f>(Brick_Kilns_EF!$B$13*Brick_Kilns_EF!$B$11*Brick_Kilns_EF!$B$12)</f>
        <v>8886.81</v>
      </c>
      <c r="J3055" s="13">
        <f>IF(D3055="ZZ",Brick_Kilns_EF!$E$9*(0.75),Brick_Kilns_EF!$E$9)</f>
        <v>5.6055000000000005E-4</v>
      </c>
      <c r="K3055" s="13">
        <f t="shared" si="188"/>
        <v>4.9815013454999999</v>
      </c>
      <c r="L3055" s="13">
        <f>IF(D3055="ZZ", Brick_Kilns_EF!$E$6*(0.75),Brick_Kilns_EF!$E$6)</f>
        <v>3.0299999999999999E-4</v>
      </c>
      <c r="M3055" s="13">
        <f t="shared" si="189"/>
        <v>2.6927034299999999</v>
      </c>
      <c r="N3055" s="13">
        <f>IF(D3055="ZZ",Brick_Kilns_EF!$E$7*(0.75),Brick_Kilns_EF!$E$7)</f>
        <v>2.3925000000000001E-3</v>
      </c>
      <c r="O3055" s="13">
        <f t="shared" si="190"/>
        <v>21.261692924999998</v>
      </c>
      <c r="P3055" s="13">
        <f>IF(D3055="ZZ",Brick_Kilns_EF!$E$8*(0.75),Brick_Kilns_EF!$E$8)</f>
        <v>5.399999999999999E-4</v>
      </c>
      <c r="Q3055" s="13">
        <f t="shared" si="191"/>
        <v>4.7988773999999985</v>
      </c>
    </row>
    <row r="3056" spans="1:17">
      <c r="A3056" s="13" t="s">
        <v>3067</v>
      </c>
      <c r="B3056" s="13">
        <v>26.069810740000001</v>
      </c>
      <c r="C3056" s="13">
        <v>89.219052000000005</v>
      </c>
      <c r="D3056" s="13" t="s">
        <v>2219</v>
      </c>
      <c r="E3056" s="13" t="s">
        <v>5000</v>
      </c>
      <c r="F3056" s="13" t="s">
        <v>171</v>
      </c>
      <c r="G3056" s="13" t="s">
        <v>4802</v>
      </c>
      <c r="H3056" s="13" t="s">
        <v>4816</v>
      </c>
      <c r="I3056" s="13">
        <f>(Brick_Kilns_EF!$B$13*Brick_Kilns_EF!$B$11*Brick_Kilns_EF!$B$12)</f>
        <v>8886.81</v>
      </c>
      <c r="J3056" s="13">
        <f>IF(D3056="ZZ",Brick_Kilns_EF!$E$9*(0.75),Brick_Kilns_EF!$E$9)</f>
        <v>5.6055000000000005E-4</v>
      </c>
      <c r="K3056" s="13">
        <f t="shared" si="188"/>
        <v>4.9815013454999999</v>
      </c>
      <c r="L3056" s="13">
        <f>IF(D3056="ZZ", Brick_Kilns_EF!$E$6*(0.75),Brick_Kilns_EF!$E$6)</f>
        <v>3.0299999999999999E-4</v>
      </c>
      <c r="M3056" s="13">
        <f t="shared" si="189"/>
        <v>2.6927034299999999</v>
      </c>
      <c r="N3056" s="13">
        <f>IF(D3056="ZZ",Brick_Kilns_EF!$E$7*(0.75),Brick_Kilns_EF!$E$7)</f>
        <v>2.3925000000000001E-3</v>
      </c>
      <c r="O3056" s="13">
        <f t="shared" si="190"/>
        <v>21.261692924999998</v>
      </c>
      <c r="P3056" s="13">
        <f>IF(D3056="ZZ",Brick_Kilns_EF!$E$8*(0.75),Brick_Kilns_EF!$E$8)</f>
        <v>5.399999999999999E-4</v>
      </c>
      <c r="Q3056" s="13">
        <f t="shared" si="191"/>
        <v>4.7988773999999985</v>
      </c>
    </row>
    <row r="3057" spans="1:17">
      <c r="A3057" s="13" t="s">
        <v>3068</v>
      </c>
      <c r="B3057" s="13">
        <v>23.77342183</v>
      </c>
      <c r="C3057" s="13">
        <v>90.209385710000006</v>
      </c>
      <c r="D3057" s="13" t="s">
        <v>2219</v>
      </c>
      <c r="E3057" s="13" t="s">
        <v>5000</v>
      </c>
      <c r="F3057" s="13" t="s">
        <v>7</v>
      </c>
      <c r="G3057" s="13" t="s">
        <v>4802</v>
      </c>
      <c r="H3057" s="13" t="s">
        <v>4816</v>
      </c>
      <c r="I3057" s="13">
        <f>(Brick_Kilns_EF!$B$13*Brick_Kilns_EF!$B$11*Brick_Kilns_EF!$B$12)</f>
        <v>8886.81</v>
      </c>
      <c r="J3057" s="13">
        <f>IF(D3057="ZZ",Brick_Kilns_EF!$E$9*(0.75),Brick_Kilns_EF!$E$9)</f>
        <v>5.6055000000000005E-4</v>
      </c>
      <c r="K3057" s="13">
        <f t="shared" si="188"/>
        <v>4.9815013454999999</v>
      </c>
      <c r="L3057" s="13">
        <f>IF(D3057="ZZ", Brick_Kilns_EF!$E$6*(0.75),Brick_Kilns_EF!$E$6)</f>
        <v>3.0299999999999999E-4</v>
      </c>
      <c r="M3057" s="13">
        <f t="shared" si="189"/>
        <v>2.6927034299999999</v>
      </c>
      <c r="N3057" s="13">
        <f>IF(D3057="ZZ",Brick_Kilns_EF!$E$7*(0.75),Brick_Kilns_EF!$E$7)</f>
        <v>2.3925000000000001E-3</v>
      </c>
      <c r="O3057" s="13">
        <f t="shared" si="190"/>
        <v>21.261692924999998</v>
      </c>
      <c r="P3057" s="13">
        <f>IF(D3057="ZZ",Brick_Kilns_EF!$E$8*(0.75),Brick_Kilns_EF!$E$8)</f>
        <v>5.399999999999999E-4</v>
      </c>
      <c r="Q3057" s="13">
        <f t="shared" si="191"/>
        <v>4.7988773999999985</v>
      </c>
    </row>
    <row r="3058" spans="1:17">
      <c r="A3058" s="13" t="s">
        <v>3069</v>
      </c>
      <c r="B3058" s="13">
        <v>23.765722440000001</v>
      </c>
      <c r="C3058" s="13">
        <v>90.094549470000004</v>
      </c>
      <c r="D3058" s="13" t="s">
        <v>2219</v>
      </c>
      <c r="E3058" s="13" t="s">
        <v>5000</v>
      </c>
      <c r="F3058" s="13" t="s">
        <v>7</v>
      </c>
      <c r="G3058" s="13" t="s">
        <v>4802</v>
      </c>
      <c r="H3058" s="13" t="s">
        <v>4816</v>
      </c>
      <c r="I3058" s="13">
        <f>(Brick_Kilns_EF!$B$13*Brick_Kilns_EF!$B$11*Brick_Kilns_EF!$B$12)</f>
        <v>8886.81</v>
      </c>
      <c r="J3058" s="13">
        <f>IF(D3058="ZZ",Brick_Kilns_EF!$E$9*(0.75),Brick_Kilns_EF!$E$9)</f>
        <v>5.6055000000000005E-4</v>
      </c>
      <c r="K3058" s="13">
        <f t="shared" si="188"/>
        <v>4.9815013454999999</v>
      </c>
      <c r="L3058" s="13">
        <f>IF(D3058="ZZ", Brick_Kilns_EF!$E$6*(0.75),Brick_Kilns_EF!$E$6)</f>
        <v>3.0299999999999999E-4</v>
      </c>
      <c r="M3058" s="13">
        <f t="shared" si="189"/>
        <v>2.6927034299999999</v>
      </c>
      <c r="N3058" s="13">
        <f>IF(D3058="ZZ",Brick_Kilns_EF!$E$7*(0.75),Brick_Kilns_EF!$E$7)</f>
        <v>2.3925000000000001E-3</v>
      </c>
      <c r="O3058" s="13">
        <f t="shared" si="190"/>
        <v>21.261692924999998</v>
      </c>
      <c r="P3058" s="13">
        <f>IF(D3058="ZZ",Brick_Kilns_EF!$E$8*(0.75),Brick_Kilns_EF!$E$8)</f>
        <v>5.399999999999999E-4</v>
      </c>
      <c r="Q3058" s="13">
        <f t="shared" si="191"/>
        <v>4.7988773999999985</v>
      </c>
    </row>
    <row r="3059" spans="1:17">
      <c r="A3059" s="13" t="s">
        <v>3070</v>
      </c>
      <c r="B3059" s="13">
        <v>23.6213944</v>
      </c>
      <c r="C3059" s="13">
        <v>89.865248089999994</v>
      </c>
      <c r="D3059" s="13" t="s">
        <v>2219</v>
      </c>
      <c r="E3059" s="13" t="s">
        <v>5000</v>
      </c>
      <c r="F3059" s="13" t="s">
        <v>7</v>
      </c>
      <c r="G3059" s="13" t="s">
        <v>4802</v>
      </c>
      <c r="H3059" s="13" t="s">
        <v>4816</v>
      </c>
      <c r="I3059" s="13">
        <f>(Brick_Kilns_EF!$B$13*Brick_Kilns_EF!$B$11*Brick_Kilns_EF!$B$12)</f>
        <v>8886.81</v>
      </c>
      <c r="J3059" s="13">
        <f>IF(D3059="ZZ",Brick_Kilns_EF!$E$9*(0.75),Brick_Kilns_EF!$E$9)</f>
        <v>5.6055000000000005E-4</v>
      </c>
      <c r="K3059" s="13">
        <f t="shared" si="188"/>
        <v>4.9815013454999999</v>
      </c>
      <c r="L3059" s="13">
        <f>IF(D3059="ZZ", Brick_Kilns_EF!$E$6*(0.75),Brick_Kilns_EF!$E$6)</f>
        <v>3.0299999999999999E-4</v>
      </c>
      <c r="M3059" s="13">
        <f t="shared" si="189"/>
        <v>2.6927034299999999</v>
      </c>
      <c r="N3059" s="13">
        <f>IF(D3059="ZZ",Brick_Kilns_EF!$E$7*(0.75),Brick_Kilns_EF!$E$7)</f>
        <v>2.3925000000000001E-3</v>
      </c>
      <c r="O3059" s="13">
        <f t="shared" si="190"/>
        <v>21.261692924999998</v>
      </c>
      <c r="P3059" s="13">
        <f>IF(D3059="ZZ",Brick_Kilns_EF!$E$8*(0.75),Brick_Kilns_EF!$E$8)</f>
        <v>5.399999999999999E-4</v>
      </c>
      <c r="Q3059" s="13">
        <f t="shared" si="191"/>
        <v>4.7988773999999985</v>
      </c>
    </row>
    <row r="3060" spans="1:17">
      <c r="A3060" s="13" t="s">
        <v>3071</v>
      </c>
      <c r="B3060" s="13">
        <v>24.232853370000001</v>
      </c>
      <c r="C3060" s="13">
        <v>89.564487380000003</v>
      </c>
      <c r="D3060" s="13" t="s">
        <v>2219</v>
      </c>
      <c r="E3060" s="13" t="s">
        <v>5000</v>
      </c>
      <c r="F3060" s="13" t="s">
        <v>42</v>
      </c>
      <c r="G3060" s="13" t="s">
        <v>4802</v>
      </c>
      <c r="H3060" s="13" t="s">
        <v>4816</v>
      </c>
      <c r="I3060" s="13">
        <f>(Brick_Kilns_EF!$B$13*Brick_Kilns_EF!$B$11*Brick_Kilns_EF!$B$12)</f>
        <v>8886.81</v>
      </c>
      <c r="J3060" s="13">
        <f>IF(D3060="ZZ",Brick_Kilns_EF!$E$9*(0.75),Brick_Kilns_EF!$E$9)</f>
        <v>5.6055000000000005E-4</v>
      </c>
      <c r="K3060" s="13">
        <f t="shared" si="188"/>
        <v>4.9815013454999999</v>
      </c>
      <c r="L3060" s="13">
        <f>IF(D3060="ZZ", Brick_Kilns_EF!$E$6*(0.75),Brick_Kilns_EF!$E$6)</f>
        <v>3.0299999999999999E-4</v>
      </c>
      <c r="M3060" s="13">
        <f t="shared" si="189"/>
        <v>2.6927034299999999</v>
      </c>
      <c r="N3060" s="13">
        <f>IF(D3060="ZZ",Brick_Kilns_EF!$E$7*(0.75),Brick_Kilns_EF!$E$7)</f>
        <v>2.3925000000000001E-3</v>
      </c>
      <c r="O3060" s="13">
        <f t="shared" si="190"/>
        <v>21.261692924999998</v>
      </c>
      <c r="P3060" s="13">
        <f>IF(D3060="ZZ",Brick_Kilns_EF!$E$8*(0.75),Brick_Kilns_EF!$E$8)</f>
        <v>5.399999999999999E-4</v>
      </c>
      <c r="Q3060" s="13">
        <f t="shared" si="191"/>
        <v>4.7988773999999985</v>
      </c>
    </row>
    <row r="3061" spans="1:17">
      <c r="A3061" s="13" t="s">
        <v>3072</v>
      </c>
      <c r="B3061" s="13">
        <v>23.413678050000001</v>
      </c>
      <c r="C3061" s="13">
        <v>89.570214730000004</v>
      </c>
      <c r="D3061" s="13" t="s">
        <v>2219</v>
      </c>
      <c r="E3061" s="13" t="s">
        <v>5000</v>
      </c>
      <c r="F3061" s="13" t="s">
        <v>9</v>
      </c>
      <c r="G3061" s="13" t="s">
        <v>4802</v>
      </c>
      <c r="H3061" s="13" t="s">
        <v>4816</v>
      </c>
      <c r="I3061" s="13">
        <f>(Brick_Kilns_EF!$B$13*Brick_Kilns_EF!$B$11*Brick_Kilns_EF!$B$12)</f>
        <v>8886.81</v>
      </c>
      <c r="J3061" s="13">
        <f>IF(D3061="ZZ",Brick_Kilns_EF!$E$9*(0.75),Brick_Kilns_EF!$E$9)</f>
        <v>5.6055000000000005E-4</v>
      </c>
      <c r="K3061" s="13">
        <f t="shared" si="188"/>
        <v>4.9815013454999999</v>
      </c>
      <c r="L3061" s="13">
        <f>IF(D3061="ZZ", Brick_Kilns_EF!$E$6*(0.75),Brick_Kilns_EF!$E$6)</f>
        <v>3.0299999999999999E-4</v>
      </c>
      <c r="M3061" s="13">
        <f t="shared" si="189"/>
        <v>2.6927034299999999</v>
      </c>
      <c r="N3061" s="13">
        <f>IF(D3061="ZZ",Brick_Kilns_EF!$E$7*(0.75),Brick_Kilns_EF!$E$7)</f>
        <v>2.3925000000000001E-3</v>
      </c>
      <c r="O3061" s="13">
        <f t="shared" si="190"/>
        <v>21.261692924999998</v>
      </c>
      <c r="P3061" s="13">
        <f>IF(D3061="ZZ",Brick_Kilns_EF!$E$8*(0.75),Brick_Kilns_EF!$E$8)</f>
        <v>5.399999999999999E-4</v>
      </c>
      <c r="Q3061" s="13">
        <f t="shared" si="191"/>
        <v>4.7988773999999985</v>
      </c>
    </row>
    <row r="3062" spans="1:17">
      <c r="A3062" s="13" t="s">
        <v>3073</v>
      </c>
      <c r="B3062" s="13">
        <v>23.565202769999999</v>
      </c>
      <c r="C3062" s="13">
        <v>89.802875959999994</v>
      </c>
      <c r="D3062" s="13" t="s">
        <v>2219</v>
      </c>
      <c r="E3062" s="13" t="s">
        <v>5000</v>
      </c>
      <c r="F3062" s="13" t="s">
        <v>7</v>
      </c>
      <c r="G3062" s="13" t="s">
        <v>4802</v>
      </c>
      <c r="H3062" s="13" t="s">
        <v>4816</v>
      </c>
      <c r="I3062" s="13">
        <f>(Brick_Kilns_EF!$B$13*Brick_Kilns_EF!$B$11*Brick_Kilns_EF!$B$12)</f>
        <v>8886.81</v>
      </c>
      <c r="J3062" s="13">
        <f>IF(D3062="ZZ",Brick_Kilns_EF!$E$9*(0.75),Brick_Kilns_EF!$E$9)</f>
        <v>5.6055000000000005E-4</v>
      </c>
      <c r="K3062" s="13">
        <f t="shared" si="188"/>
        <v>4.9815013454999999</v>
      </c>
      <c r="L3062" s="13">
        <f>IF(D3062="ZZ", Brick_Kilns_EF!$E$6*(0.75),Brick_Kilns_EF!$E$6)</f>
        <v>3.0299999999999999E-4</v>
      </c>
      <c r="M3062" s="13">
        <f t="shared" si="189"/>
        <v>2.6927034299999999</v>
      </c>
      <c r="N3062" s="13">
        <f>IF(D3062="ZZ",Brick_Kilns_EF!$E$7*(0.75),Brick_Kilns_EF!$E$7)</f>
        <v>2.3925000000000001E-3</v>
      </c>
      <c r="O3062" s="13">
        <f t="shared" si="190"/>
        <v>21.261692924999998</v>
      </c>
      <c r="P3062" s="13">
        <f>IF(D3062="ZZ",Brick_Kilns_EF!$E$8*(0.75),Brick_Kilns_EF!$E$8)</f>
        <v>5.399999999999999E-4</v>
      </c>
      <c r="Q3062" s="13">
        <f t="shared" si="191"/>
        <v>4.7988773999999985</v>
      </c>
    </row>
    <row r="3063" spans="1:17">
      <c r="A3063" s="13" t="s">
        <v>3074</v>
      </c>
      <c r="B3063" s="13">
        <v>24.132235829999999</v>
      </c>
      <c r="C3063" s="13">
        <v>90.170254529999994</v>
      </c>
      <c r="D3063" s="13" t="s">
        <v>2219</v>
      </c>
      <c r="E3063" s="13" t="s">
        <v>5000</v>
      </c>
      <c r="F3063" s="13" t="s">
        <v>7</v>
      </c>
      <c r="G3063" s="13" t="s">
        <v>4802</v>
      </c>
      <c r="H3063" s="13" t="s">
        <v>4816</v>
      </c>
      <c r="I3063" s="13">
        <f>(Brick_Kilns_EF!$B$13*Brick_Kilns_EF!$B$11*Brick_Kilns_EF!$B$12)</f>
        <v>8886.81</v>
      </c>
      <c r="J3063" s="13">
        <f>IF(D3063="ZZ",Brick_Kilns_EF!$E$9*(0.75),Brick_Kilns_EF!$E$9)</f>
        <v>5.6055000000000005E-4</v>
      </c>
      <c r="K3063" s="13">
        <f t="shared" si="188"/>
        <v>4.9815013454999999</v>
      </c>
      <c r="L3063" s="13">
        <f>IF(D3063="ZZ", Brick_Kilns_EF!$E$6*(0.75),Brick_Kilns_EF!$E$6)</f>
        <v>3.0299999999999999E-4</v>
      </c>
      <c r="M3063" s="13">
        <f t="shared" si="189"/>
        <v>2.6927034299999999</v>
      </c>
      <c r="N3063" s="13">
        <f>IF(D3063="ZZ",Brick_Kilns_EF!$E$7*(0.75),Brick_Kilns_EF!$E$7)</f>
        <v>2.3925000000000001E-3</v>
      </c>
      <c r="O3063" s="13">
        <f t="shared" si="190"/>
        <v>21.261692924999998</v>
      </c>
      <c r="P3063" s="13">
        <f>IF(D3063="ZZ",Brick_Kilns_EF!$E$8*(0.75),Brick_Kilns_EF!$E$8)</f>
        <v>5.399999999999999E-4</v>
      </c>
      <c r="Q3063" s="13">
        <f t="shared" si="191"/>
        <v>4.7988773999999985</v>
      </c>
    </row>
    <row r="3064" spans="1:17">
      <c r="A3064" s="13" t="s">
        <v>3075</v>
      </c>
      <c r="B3064" s="13">
        <v>23.89365724</v>
      </c>
      <c r="C3064" s="13">
        <v>90.209414620000004</v>
      </c>
      <c r="D3064" s="13" t="s">
        <v>2219</v>
      </c>
      <c r="E3064" s="13" t="s">
        <v>5000</v>
      </c>
      <c r="F3064" s="13" t="s">
        <v>7</v>
      </c>
      <c r="G3064" s="13" t="s">
        <v>4802</v>
      </c>
      <c r="H3064" s="13" t="s">
        <v>4816</v>
      </c>
      <c r="I3064" s="13">
        <f>(Brick_Kilns_EF!$B$13*Brick_Kilns_EF!$B$11*Brick_Kilns_EF!$B$12)</f>
        <v>8886.81</v>
      </c>
      <c r="J3064" s="13">
        <f>IF(D3064="ZZ",Brick_Kilns_EF!$E$9*(0.75),Brick_Kilns_EF!$E$9)</f>
        <v>5.6055000000000005E-4</v>
      </c>
      <c r="K3064" s="13">
        <f t="shared" si="188"/>
        <v>4.9815013454999999</v>
      </c>
      <c r="L3064" s="13">
        <f>IF(D3064="ZZ", Brick_Kilns_EF!$E$6*(0.75),Brick_Kilns_EF!$E$6)</f>
        <v>3.0299999999999999E-4</v>
      </c>
      <c r="M3064" s="13">
        <f t="shared" si="189"/>
        <v>2.6927034299999999</v>
      </c>
      <c r="N3064" s="13">
        <f>IF(D3064="ZZ",Brick_Kilns_EF!$E$7*(0.75),Brick_Kilns_EF!$E$7)</f>
        <v>2.3925000000000001E-3</v>
      </c>
      <c r="O3064" s="13">
        <f t="shared" si="190"/>
        <v>21.261692924999998</v>
      </c>
      <c r="P3064" s="13">
        <f>IF(D3064="ZZ",Brick_Kilns_EF!$E$8*(0.75),Brick_Kilns_EF!$E$8)</f>
        <v>5.399999999999999E-4</v>
      </c>
      <c r="Q3064" s="13">
        <f t="shared" si="191"/>
        <v>4.7988773999999985</v>
      </c>
    </row>
    <row r="3065" spans="1:17">
      <c r="A3065" s="13" t="s">
        <v>3076</v>
      </c>
      <c r="B3065" s="13">
        <v>23.892215780000001</v>
      </c>
      <c r="C3065" s="13">
        <v>90.211973119999996</v>
      </c>
      <c r="D3065" s="13" t="s">
        <v>2219</v>
      </c>
      <c r="E3065" s="13" t="s">
        <v>5000</v>
      </c>
      <c r="F3065" s="13" t="s">
        <v>7</v>
      </c>
      <c r="G3065" s="13" t="s">
        <v>4802</v>
      </c>
      <c r="H3065" s="13" t="s">
        <v>4816</v>
      </c>
      <c r="I3065" s="13">
        <f>(Brick_Kilns_EF!$B$13*Brick_Kilns_EF!$B$11*Brick_Kilns_EF!$B$12)</f>
        <v>8886.81</v>
      </c>
      <c r="J3065" s="13">
        <f>IF(D3065="ZZ",Brick_Kilns_EF!$E$9*(0.75),Brick_Kilns_EF!$E$9)</f>
        <v>5.6055000000000005E-4</v>
      </c>
      <c r="K3065" s="13">
        <f t="shared" si="188"/>
        <v>4.9815013454999999</v>
      </c>
      <c r="L3065" s="13">
        <f>IF(D3065="ZZ", Brick_Kilns_EF!$E$6*(0.75),Brick_Kilns_EF!$E$6)</f>
        <v>3.0299999999999999E-4</v>
      </c>
      <c r="M3065" s="13">
        <f t="shared" si="189"/>
        <v>2.6927034299999999</v>
      </c>
      <c r="N3065" s="13">
        <f>IF(D3065="ZZ",Brick_Kilns_EF!$E$7*(0.75),Brick_Kilns_EF!$E$7)</f>
        <v>2.3925000000000001E-3</v>
      </c>
      <c r="O3065" s="13">
        <f t="shared" si="190"/>
        <v>21.261692924999998</v>
      </c>
      <c r="P3065" s="13">
        <f>IF(D3065="ZZ",Brick_Kilns_EF!$E$8*(0.75),Brick_Kilns_EF!$E$8)</f>
        <v>5.399999999999999E-4</v>
      </c>
      <c r="Q3065" s="13">
        <f t="shared" si="191"/>
        <v>4.7988773999999985</v>
      </c>
    </row>
    <row r="3066" spans="1:17">
      <c r="A3066" s="13" t="s">
        <v>3077</v>
      </c>
      <c r="B3066" s="13">
        <v>23.763670430000001</v>
      </c>
      <c r="C3066" s="13">
        <v>90.144669469999997</v>
      </c>
      <c r="D3066" s="13" t="s">
        <v>2219</v>
      </c>
      <c r="E3066" s="13" t="s">
        <v>5000</v>
      </c>
      <c r="F3066" s="13" t="s">
        <v>7</v>
      </c>
      <c r="G3066" s="13" t="s">
        <v>4802</v>
      </c>
      <c r="H3066" s="13" t="s">
        <v>4816</v>
      </c>
      <c r="I3066" s="13">
        <f>(Brick_Kilns_EF!$B$13*Brick_Kilns_EF!$B$11*Brick_Kilns_EF!$B$12)</f>
        <v>8886.81</v>
      </c>
      <c r="J3066" s="13">
        <f>IF(D3066="ZZ",Brick_Kilns_EF!$E$9*(0.75),Brick_Kilns_EF!$E$9)</f>
        <v>5.6055000000000005E-4</v>
      </c>
      <c r="K3066" s="13">
        <f t="shared" si="188"/>
        <v>4.9815013454999999</v>
      </c>
      <c r="L3066" s="13">
        <f>IF(D3066="ZZ", Brick_Kilns_EF!$E$6*(0.75),Brick_Kilns_EF!$E$6)</f>
        <v>3.0299999999999999E-4</v>
      </c>
      <c r="M3066" s="13">
        <f t="shared" si="189"/>
        <v>2.6927034299999999</v>
      </c>
      <c r="N3066" s="13">
        <f>IF(D3066="ZZ",Brick_Kilns_EF!$E$7*(0.75),Brick_Kilns_EF!$E$7)</f>
        <v>2.3925000000000001E-3</v>
      </c>
      <c r="O3066" s="13">
        <f t="shared" si="190"/>
        <v>21.261692924999998</v>
      </c>
      <c r="P3066" s="13">
        <f>IF(D3066="ZZ",Brick_Kilns_EF!$E$8*(0.75),Brick_Kilns_EF!$E$8)</f>
        <v>5.399999999999999E-4</v>
      </c>
      <c r="Q3066" s="13">
        <f t="shared" si="191"/>
        <v>4.7988773999999985</v>
      </c>
    </row>
    <row r="3067" spans="1:17">
      <c r="A3067" s="13" t="s">
        <v>3078</v>
      </c>
      <c r="B3067" s="13">
        <v>23.88800062</v>
      </c>
      <c r="C3067" s="13">
        <v>90.129645249999996</v>
      </c>
      <c r="D3067" s="13" t="s">
        <v>2219</v>
      </c>
      <c r="E3067" s="13" t="s">
        <v>5000</v>
      </c>
      <c r="F3067" s="13" t="s">
        <v>7</v>
      </c>
      <c r="G3067" s="13" t="s">
        <v>4802</v>
      </c>
      <c r="H3067" s="13" t="s">
        <v>4816</v>
      </c>
      <c r="I3067" s="13">
        <f>(Brick_Kilns_EF!$B$13*Brick_Kilns_EF!$B$11*Brick_Kilns_EF!$B$12)</f>
        <v>8886.81</v>
      </c>
      <c r="J3067" s="13">
        <f>IF(D3067="ZZ",Brick_Kilns_EF!$E$9*(0.75),Brick_Kilns_EF!$E$9)</f>
        <v>5.6055000000000005E-4</v>
      </c>
      <c r="K3067" s="13">
        <f t="shared" si="188"/>
        <v>4.9815013454999999</v>
      </c>
      <c r="L3067" s="13">
        <f>IF(D3067="ZZ", Brick_Kilns_EF!$E$6*(0.75),Brick_Kilns_EF!$E$6)</f>
        <v>3.0299999999999999E-4</v>
      </c>
      <c r="M3067" s="13">
        <f t="shared" si="189"/>
        <v>2.6927034299999999</v>
      </c>
      <c r="N3067" s="13">
        <f>IF(D3067="ZZ",Brick_Kilns_EF!$E$7*(0.75),Brick_Kilns_EF!$E$7)</f>
        <v>2.3925000000000001E-3</v>
      </c>
      <c r="O3067" s="13">
        <f t="shared" si="190"/>
        <v>21.261692924999998</v>
      </c>
      <c r="P3067" s="13">
        <f>IF(D3067="ZZ",Brick_Kilns_EF!$E$8*(0.75),Brick_Kilns_EF!$E$8)</f>
        <v>5.399999999999999E-4</v>
      </c>
      <c r="Q3067" s="13">
        <f t="shared" si="191"/>
        <v>4.7988773999999985</v>
      </c>
    </row>
    <row r="3068" spans="1:17">
      <c r="A3068" s="13" t="s">
        <v>3079</v>
      </c>
      <c r="B3068" s="13">
        <v>23.88999613</v>
      </c>
      <c r="C3068" s="13">
        <v>90.126043999999993</v>
      </c>
      <c r="D3068" s="13" t="s">
        <v>2219</v>
      </c>
      <c r="E3068" s="13" t="s">
        <v>5000</v>
      </c>
      <c r="F3068" s="13" t="s">
        <v>7</v>
      </c>
      <c r="G3068" s="13" t="s">
        <v>4802</v>
      </c>
      <c r="H3068" s="13" t="s">
        <v>4816</v>
      </c>
      <c r="I3068" s="13">
        <f>(Brick_Kilns_EF!$B$13*Brick_Kilns_EF!$B$11*Brick_Kilns_EF!$B$12)</f>
        <v>8886.81</v>
      </c>
      <c r="J3068" s="13">
        <f>IF(D3068="ZZ",Brick_Kilns_EF!$E$9*(0.75),Brick_Kilns_EF!$E$9)</f>
        <v>5.6055000000000005E-4</v>
      </c>
      <c r="K3068" s="13">
        <f t="shared" si="188"/>
        <v>4.9815013454999999</v>
      </c>
      <c r="L3068" s="13">
        <f>IF(D3068="ZZ", Brick_Kilns_EF!$E$6*(0.75),Brick_Kilns_EF!$E$6)</f>
        <v>3.0299999999999999E-4</v>
      </c>
      <c r="M3068" s="13">
        <f t="shared" si="189"/>
        <v>2.6927034299999999</v>
      </c>
      <c r="N3068" s="13">
        <f>IF(D3068="ZZ",Brick_Kilns_EF!$E$7*(0.75),Brick_Kilns_EF!$E$7)</f>
        <v>2.3925000000000001E-3</v>
      </c>
      <c r="O3068" s="13">
        <f t="shared" si="190"/>
        <v>21.261692924999998</v>
      </c>
      <c r="P3068" s="13">
        <f>IF(D3068="ZZ",Brick_Kilns_EF!$E$8*(0.75),Brick_Kilns_EF!$E$8)</f>
        <v>5.399999999999999E-4</v>
      </c>
      <c r="Q3068" s="13">
        <f t="shared" si="191"/>
        <v>4.7988773999999985</v>
      </c>
    </row>
    <row r="3069" spans="1:17">
      <c r="A3069" s="13" t="s">
        <v>3080</v>
      </c>
      <c r="B3069" s="13">
        <v>23.88957825</v>
      </c>
      <c r="C3069" s="13">
        <v>90.128634739999995</v>
      </c>
      <c r="D3069" s="13" t="s">
        <v>2219</v>
      </c>
      <c r="E3069" s="13" t="s">
        <v>5000</v>
      </c>
      <c r="F3069" s="13" t="s">
        <v>7</v>
      </c>
      <c r="G3069" s="13" t="s">
        <v>4802</v>
      </c>
      <c r="H3069" s="13" t="s">
        <v>4816</v>
      </c>
      <c r="I3069" s="13">
        <f>(Brick_Kilns_EF!$B$13*Brick_Kilns_EF!$B$11*Brick_Kilns_EF!$B$12)</f>
        <v>8886.81</v>
      </c>
      <c r="J3069" s="13">
        <f>IF(D3069="ZZ",Brick_Kilns_EF!$E$9*(0.75),Brick_Kilns_EF!$E$9)</f>
        <v>5.6055000000000005E-4</v>
      </c>
      <c r="K3069" s="13">
        <f t="shared" si="188"/>
        <v>4.9815013454999999</v>
      </c>
      <c r="L3069" s="13">
        <f>IF(D3069="ZZ", Brick_Kilns_EF!$E$6*(0.75),Brick_Kilns_EF!$E$6)</f>
        <v>3.0299999999999999E-4</v>
      </c>
      <c r="M3069" s="13">
        <f t="shared" si="189"/>
        <v>2.6927034299999999</v>
      </c>
      <c r="N3069" s="13">
        <f>IF(D3069="ZZ",Brick_Kilns_EF!$E$7*(0.75),Brick_Kilns_EF!$E$7)</f>
        <v>2.3925000000000001E-3</v>
      </c>
      <c r="O3069" s="13">
        <f t="shared" si="190"/>
        <v>21.261692924999998</v>
      </c>
      <c r="P3069" s="13">
        <f>IF(D3069="ZZ",Brick_Kilns_EF!$E$8*(0.75),Brick_Kilns_EF!$E$8)</f>
        <v>5.399999999999999E-4</v>
      </c>
      <c r="Q3069" s="13">
        <f t="shared" si="191"/>
        <v>4.7988773999999985</v>
      </c>
    </row>
    <row r="3070" spans="1:17">
      <c r="A3070" s="13" t="s">
        <v>3081</v>
      </c>
      <c r="B3070" s="13">
        <v>23.888380940000001</v>
      </c>
      <c r="C3070" s="13">
        <v>90.126366489999995</v>
      </c>
      <c r="D3070" s="13" t="s">
        <v>2219</v>
      </c>
      <c r="E3070" s="13" t="s">
        <v>5000</v>
      </c>
      <c r="F3070" s="13" t="s">
        <v>7</v>
      </c>
      <c r="G3070" s="13" t="s">
        <v>4802</v>
      </c>
      <c r="H3070" s="13" t="s">
        <v>4816</v>
      </c>
      <c r="I3070" s="13">
        <f>(Brick_Kilns_EF!$B$13*Brick_Kilns_EF!$B$11*Brick_Kilns_EF!$B$12)</f>
        <v>8886.81</v>
      </c>
      <c r="J3070" s="13">
        <f>IF(D3070="ZZ",Brick_Kilns_EF!$E$9*(0.75),Brick_Kilns_EF!$E$9)</f>
        <v>5.6055000000000005E-4</v>
      </c>
      <c r="K3070" s="13">
        <f t="shared" si="188"/>
        <v>4.9815013454999999</v>
      </c>
      <c r="L3070" s="13">
        <f>IF(D3070="ZZ", Brick_Kilns_EF!$E$6*(0.75),Brick_Kilns_EF!$E$6)</f>
        <v>3.0299999999999999E-4</v>
      </c>
      <c r="M3070" s="13">
        <f t="shared" si="189"/>
        <v>2.6927034299999999</v>
      </c>
      <c r="N3070" s="13">
        <f>IF(D3070="ZZ",Brick_Kilns_EF!$E$7*(0.75),Brick_Kilns_EF!$E$7)</f>
        <v>2.3925000000000001E-3</v>
      </c>
      <c r="O3070" s="13">
        <f t="shared" si="190"/>
        <v>21.261692924999998</v>
      </c>
      <c r="P3070" s="13">
        <f>IF(D3070="ZZ",Brick_Kilns_EF!$E$8*(0.75),Brick_Kilns_EF!$E$8)</f>
        <v>5.399999999999999E-4</v>
      </c>
      <c r="Q3070" s="13">
        <f t="shared" si="191"/>
        <v>4.7988773999999985</v>
      </c>
    </row>
    <row r="3071" spans="1:17">
      <c r="A3071" s="13" t="s">
        <v>3082</v>
      </c>
      <c r="B3071" s="13">
        <v>24.438886969999999</v>
      </c>
      <c r="C3071" s="13">
        <v>89.881721139999996</v>
      </c>
      <c r="D3071" s="13" t="s">
        <v>2219</v>
      </c>
      <c r="E3071" s="13" t="s">
        <v>5000</v>
      </c>
      <c r="F3071" s="13" t="s">
        <v>7</v>
      </c>
      <c r="G3071" s="13" t="s">
        <v>4802</v>
      </c>
      <c r="H3071" s="13" t="s">
        <v>4816</v>
      </c>
      <c r="I3071" s="13">
        <f>(Brick_Kilns_EF!$B$13*Brick_Kilns_EF!$B$11*Brick_Kilns_EF!$B$12)</f>
        <v>8886.81</v>
      </c>
      <c r="J3071" s="13">
        <f>IF(D3071="ZZ",Brick_Kilns_EF!$E$9*(0.75),Brick_Kilns_EF!$E$9)</f>
        <v>5.6055000000000005E-4</v>
      </c>
      <c r="K3071" s="13">
        <f t="shared" si="188"/>
        <v>4.9815013454999999</v>
      </c>
      <c r="L3071" s="13">
        <f>IF(D3071="ZZ", Brick_Kilns_EF!$E$6*(0.75),Brick_Kilns_EF!$E$6)</f>
        <v>3.0299999999999999E-4</v>
      </c>
      <c r="M3071" s="13">
        <f t="shared" si="189"/>
        <v>2.6927034299999999</v>
      </c>
      <c r="N3071" s="13">
        <f>IF(D3071="ZZ",Brick_Kilns_EF!$E$7*(0.75),Brick_Kilns_EF!$E$7)</f>
        <v>2.3925000000000001E-3</v>
      </c>
      <c r="O3071" s="13">
        <f t="shared" si="190"/>
        <v>21.261692924999998</v>
      </c>
      <c r="P3071" s="13">
        <f>IF(D3071="ZZ",Brick_Kilns_EF!$E$8*(0.75),Brick_Kilns_EF!$E$8)</f>
        <v>5.399999999999999E-4</v>
      </c>
      <c r="Q3071" s="13">
        <f t="shared" si="191"/>
        <v>4.7988773999999985</v>
      </c>
    </row>
    <row r="3072" spans="1:17">
      <c r="A3072" s="13" t="s">
        <v>3083</v>
      </c>
      <c r="B3072" s="13">
        <v>24.231518390000002</v>
      </c>
      <c r="C3072" s="13">
        <v>89.989612489999999</v>
      </c>
      <c r="D3072" s="13" t="s">
        <v>2219</v>
      </c>
      <c r="E3072" s="13" t="s">
        <v>5000</v>
      </c>
      <c r="F3072" s="13" t="s">
        <v>7</v>
      </c>
      <c r="G3072" s="13" t="s">
        <v>4802</v>
      </c>
      <c r="H3072" s="13" t="s">
        <v>4816</v>
      </c>
      <c r="I3072" s="13">
        <f>(Brick_Kilns_EF!$B$13*Brick_Kilns_EF!$B$11*Brick_Kilns_EF!$B$12)</f>
        <v>8886.81</v>
      </c>
      <c r="J3072" s="13">
        <f>IF(D3072="ZZ",Brick_Kilns_EF!$E$9*(0.75),Brick_Kilns_EF!$E$9)</f>
        <v>5.6055000000000005E-4</v>
      </c>
      <c r="K3072" s="13">
        <f t="shared" si="188"/>
        <v>4.9815013454999999</v>
      </c>
      <c r="L3072" s="13">
        <f>IF(D3072="ZZ", Brick_Kilns_EF!$E$6*(0.75),Brick_Kilns_EF!$E$6)</f>
        <v>3.0299999999999999E-4</v>
      </c>
      <c r="M3072" s="13">
        <f t="shared" si="189"/>
        <v>2.6927034299999999</v>
      </c>
      <c r="N3072" s="13">
        <f>IF(D3072="ZZ",Brick_Kilns_EF!$E$7*(0.75),Brick_Kilns_EF!$E$7)</f>
        <v>2.3925000000000001E-3</v>
      </c>
      <c r="O3072" s="13">
        <f t="shared" si="190"/>
        <v>21.261692924999998</v>
      </c>
      <c r="P3072" s="13">
        <f>IF(D3072="ZZ",Brick_Kilns_EF!$E$8*(0.75),Brick_Kilns_EF!$E$8)</f>
        <v>5.399999999999999E-4</v>
      </c>
      <c r="Q3072" s="13">
        <f t="shared" si="191"/>
        <v>4.7988773999999985</v>
      </c>
    </row>
    <row r="3073" spans="1:17">
      <c r="A3073" s="13" t="s">
        <v>3084</v>
      </c>
      <c r="B3073" s="13">
        <v>23.32467888</v>
      </c>
      <c r="C3073" s="13">
        <v>89.083611770000005</v>
      </c>
      <c r="D3073" s="13" t="s">
        <v>2219</v>
      </c>
      <c r="E3073" s="13" t="s">
        <v>5000</v>
      </c>
      <c r="F3073" s="13" t="s">
        <v>9</v>
      </c>
      <c r="G3073" s="13" t="s">
        <v>4802</v>
      </c>
      <c r="H3073" s="13" t="s">
        <v>4816</v>
      </c>
      <c r="I3073" s="13">
        <f>(Brick_Kilns_EF!$B$13*Brick_Kilns_EF!$B$11*Brick_Kilns_EF!$B$12)</f>
        <v>8886.81</v>
      </c>
      <c r="J3073" s="13">
        <f>IF(D3073="ZZ",Brick_Kilns_EF!$E$9*(0.75),Brick_Kilns_EF!$E$9)</f>
        <v>5.6055000000000005E-4</v>
      </c>
      <c r="K3073" s="13">
        <f t="shared" si="188"/>
        <v>4.9815013454999999</v>
      </c>
      <c r="L3073" s="13">
        <f>IF(D3073="ZZ", Brick_Kilns_EF!$E$6*(0.75),Brick_Kilns_EF!$E$6)</f>
        <v>3.0299999999999999E-4</v>
      </c>
      <c r="M3073" s="13">
        <f t="shared" si="189"/>
        <v>2.6927034299999999</v>
      </c>
      <c r="N3073" s="13">
        <f>IF(D3073="ZZ",Brick_Kilns_EF!$E$7*(0.75),Brick_Kilns_EF!$E$7)</f>
        <v>2.3925000000000001E-3</v>
      </c>
      <c r="O3073" s="13">
        <f t="shared" si="190"/>
        <v>21.261692924999998</v>
      </c>
      <c r="P3073" s="13">
        <f>IF(D3073="ZZ",Brick_Kilns_EF!$E$8*(0.75),Brick_Kilns_EF!$E$8)</f>
        <v>5.399999999999999E-4</v>
      </c>
      <c r="Q3073" s="13">
        <f t="shared" si="191"/>
        <v>4.7988773999999985</v>
      </c>
    </row>
    <row r="3074" spans="1:17">
      <c r="A3074" s="13" t="s">
        <v>3085</v>
      </c>
      <c r="B3074" s="13">
        <v>23.825163580000002</v>
      </c>
      <c r="C3074" s="13">
        <v>89.313553020000001</v>
      </c>
      <c r="D3074" s="13" t="s">
        <v>2219</v>
      </c>
      <c r="E3074" s="13" t="s">
        <v>5000</v>
      </c>
      <c r="F3074" s="13" t="s">
        <v>9</v>
      </c>
      <c r="G3074" s="13" t="s">
        <v>4802</v>
      </c>
      <c r="H3074" s="13" t="s">
        <v>4816</v>
      </c>
      <c r="I3074" s="13">
        <f>(Brick_Kilns_EF!$B$13*Brick_Kilns_EF!$B$11*Brick_Kilns_EF!$B$12)</f>
        <v>8886.81</v>
      </c>
      <c r="J3074" s="13">
        <f>IF(D3074="ZZ",Brick_Kilns_EF!$E$9*(0.75),Brick_Kilns_EF!$E$9)</f>
        <v>5.6055000000000005E-4</v>
      </c>
      <c r="K3074" s="13">
        <f t="shared" si="188"/>
        <v>4.9815013454999999</v>
      </c>
      <c r="L3074" s="13">
        <f>IF(D3074="ZZ", Brick_Kilns_EF!$E$6*(0.75),Brick_Kilns_EF!$E$6)</f>
        <v>3.0299999999999999E-4</v>
      </c>
      <c r="M3074" s="13">
        <f t="shared" si="189"/>
        <v>2.6927034299999999</v>
      </c>
      <c r="N3074" s="13">
        <f>IF(D3074="ZZ",Brick_Kilns_EF!$E$7*(0.75),Brick_Kilns_EF!$E$7)</f>
        <v>2.3925000000000001E-3</v>
      </c>
      <c r="O3074" s="13">
        <f t="shared" si="190"/>
        <v>21.261692924999998</v>
      </c>
      <c r="P3074" s="13">
        <f>IF(D3074="ZZ",Brick_Kilns_EF!$E$8*(0.75),Brick_Kilns_EF!$E$8)</f>
        <v>5.399999999999999E-4</v>
      </c>
      <c r="Q3074" s="13">
        <f t="shared" si="191"/>
        <v>4.7988773999999985</v>
      </c>
    </row>
    <row r="3075" spans="1:17">
      <c r="A3075" s="13" t="s">
        <v>3086</v>
      </c>
      <c r="B3075" s="13">
        <v>23.52954905</v>
      </c>
      <c r="C3075" s="13">
        <v>89.592974029999993</v>
      </c>
      <c r="D3075" s="13" t="s">
        <v>2219</v>
      </c>
      <c r="E3075" s="13" t="s">
        <v>5000</v>
      </c>
      <c r="F3075" s="13" t="s">
        <v>7</v>
      </c>
      <c r="G3075" s="13" t="s">
        <v>4802</v>
      </c>
      <c r="H3075" s="13" t="s">
        <v>4816</v>
      </c>
      <c r="I3075" s="13">
        <f>(Brick_Kilns_EF!$B$13*Brick_Kilns_EF!$B$11*Brick_Kilns_EF!$B$12)</f>
        <v>8886.81</v>
      </c>
      <c r="J3075" s="13">
        <f>IF(D3075="ZZ",Brick_Kilns_EF!$E$9*(0.75),Brick_Kilns_EF!$E$9)</f>
        <v>5.6055000000000005E-4</v>
      </c>
      <c r="K3075" s="13">
        <f t="shared" ref="K3075:K3138" si="192">I3075*J3075</f>
        <v>4.9815013454999999</v>
      </c>
      <c r="L3075" s="13">
        <f>IF(D3075="ZZ", Brick_Kilns_EF!$E$6*(0.75),Brick_Kilns_EF!$E$6)</f>
        <v>3.0299999999999999E-4</v>
      </c>
      <c r="M3075" s="13">
        <f t="shared" ref="M3075:M3138" si="193">L3075*I3075</f>
        <v>2.6927034299999999</v>
      </c>
      <c r="N3075" s="13">
        <f>IF(D3075="ZZ",Brick_Kilns_EF!$E$7*(0.75),Brick_Kilns_EF!$E$7)</f>
        <v>2.3925000000000001E-3</v>
      </c>
      <c r="O3075" s="13">
        <f t="shared" ref="O3075:O3138" si="194">I3075*N3075</f>
        <v>21.261692924999998</v>
      </c>
      <c r="P3075" s="13">
        <f>IF(D3075="ZZ",Brick_Kilns_EF!$E$8*(0.75),Brick_Kilns_EF!$E$8)</f>
        <v>5.399999999999999E-4</v>
      </c>
      <c r="Q3075" s="13">
        <f t="shared" ref="Q3075:Q3138" si="195">I3075*P3075</f>
        <v>4.7988773999999985</v>
      </c>
    </row>
    <row r="3076" spans="1:17">
      <c r="A3076" s="13" t="s">
        <v>3087</v>
      </c>
      <c r="B3076" s="13">
        <v>23.619908710000001</v>
      </c>
      <c r="C3076" s="13">
        <v>88.794755510000002</v>
      </c>
      <c r="D3076" s="13" t="s">
        <v>2219</v>
      </c>
      <c r="E3076" s="13" t="s">
        <v>5000</v>
      </c>
      <c r="F3076" s="13" t="s">
        <v>9</v>
      </c>
      <c r="G3076" s="13" t="s">
        <v>4802</v>
      </c>
      <c r="H3076" s="13" t="s">
        <v>4816</v>
      </c>
      <c r="I3076" s="13">
        <f>(Brick_Kilns_EF!$B$13*Brick_Kilns_EF!$B$11*Brick_Kilns_EF!$B$12)</f>
        <v>8886.81</v>
      </c>
      <c r="J3076" s="13">
        <f>IF(D3076="ZZ",Brick_Kilns_EF!$E$9*(0.75),Brick_Kilns_EF!$E$9)</f>
        <v>5.6055000000000005E-4</v>
      </c>
      <c r="K3076" s="13">
        <f t="shared" si="192"/>
        <v>4.9815013454999999</v>
      </c>
      <c r="L3076" s="13">
        <f>IF(D3076="ZZ", Brick_Kilns_EF!$E$6*(0.75),Brick_Kilns_EF!$E$6)</f>
        <v>3.0299999999999999E-4</v>
      </c>
      <c r="M3076" s="13">
        <f t="shared" si="193"/>
        <v>2.6927034299999999</v>
      </c>
      <c r="N3076" s="13">
        <f>IF(D3076="ZZ",Brick_Kilns_EF!$E$7*(0.75),Brick_Kilns_EF!$E$7)</f>
        <v>2.3925000000000001E-3</v>
      </c>
      <c r="O3076" s="13">
        <f t="shared" si="194"/>
        <v>21.261692924999998</v>
      </c>
      <c r="P3076" s="13">
        <f>IF(D3076="ZZ",Brick_Kilns_EF!$E$8*(0.75),Brick_Kilns_EF!$E$8)</f>
        <v>5.399999999999999E-4</v>
      </c>
      <c r="Q3076" s="13">
        <f t="shared" si="195"/>
        <v>4.7988773999999985</v>
      </c>
    </row>
    <row r="3077" spans="1:17">
      <c r="A3077" s="13" t="s">
        <v>3088</v>
      </c>
      <c r="B3077" s="13">
        <v>23.92535225</v>
      </c>
      <c r="C3077" s="13">
        <v>90.041072080000006</v>
      </c>
      <c r="D3077" s="13" t="s">
        <v>2219</v>
      </c>
      <c r="E3077" s="13" t="s">
        <v>5000</v>
      </c>
      <c r="F3077" s="13" t="s">
        <v>7</v>
      </c>
      <c r="G3077" s="13" t="s">
        <v>4802</v>
      </c>
      <c r="H3077" s="13" t="s">
        <v>4816</v>
      </c>
      <c r="I3077" s="13">
        <f>(Brick_Kilns_EF!$B$13*Brick_Kilns_EF!$B$11*Brick_Kilns_EF!$B$12)</f>
        <v>8886.81</v>
      </c>
      <c r="J3077" s="13">
        <f>IF(D3077="ZZ",Brick_Kilns_EF!$E$9*(0.75),Brick_Kilns_EF!$E$9)</f>
        <v>5.6055000000000005E-4</v>
      </c>
      <c r="K3077" s="13">
        <f t="shared" si="192"/>
        <v>4.9815013454999999</v>
      </c>
      <c r="L3077" s="13">
        <f>IF(D3077="ZZ", Brick_Kilns_EF!$E$6*(0.75),Brick_Kilns_EF!$E$6)</f>
        <v>3.0299999999999999E-4</v>
      </c>
      <c r="M3077" s="13">
        <f t="shared" si="193"/>
        <v>2.6927034299999999</v>
      </c>
      <c r="N3077" s="13">
        <f>IF(D3077="ZZ",Brick_Kilns_EF!$E$7*(0.75),Brick_Kilns_EF!$E$7)</f>
        <v>2.3925000000000001E-3</v>
      </c>
      <c r="O3077" s="13">
        <f t="shared" si="194"/>
        <v>21.261692924999998</v>
      </c>
      <c r="P3077" s="13">
        <f>IF(D3077="ZZ",Brick_Kilns_EF!$E$8*(0.75),Brick_Kilns_EF!$E$8)</f>
        <v>5.399999999999999E-4</v>
      </c>
      <c r="Q3077" s="13">
        <f t="shared" si="195"/>
        <v>4.7988773999999985</v>
      </c>
    </row>
    <row r="3078" spans="1:17">
      <c r="A3078" s="13" t="s">
        <v>3089</v>
      </c>
      <c r="B3078" s="13">
        <v>23.599356310000001</v>
      </c>
      <c r="C3078" s="13">
        <v>88.786611440000001</v>
      </c>
      <c r="D3078" s="13" t="s">
        <v>2219</v>
      </c>
      <c r="E3078" s="13" t="s">
        <v>5000</v>
      </c>
      <c r="F3078" s="13" t="s">
        <v>9</v>
      </c>
      <c r="G3078" s="13" t="s">
        <v>4802</v>
      </c>
      <c r="H3078" s="13" t="s">
        <v>4816</v>
      </c>
      <c r="I3078" s="13">
        <f>(Brick_Kilns_EF!$B$13*Brick_Kilns_EF!$B$11*Brick_Kilns_EF!$B$12)</f>
        <v>8886.81</v>
      </c>
      <c r="J3078" s="13">
        <f>IF(D3078="ZZ",Brick_Kilns_EF!$E$9*(0.75),Brick_Kilns_EF!$E$9)</f>
        <v>5.6055000000000005E-4</v>
      </c>
      <c r="K3078" s="13">
        <f t="shared" si="192"/>
        <v>4.9815013454999999</v>
      </c>
      <c r="L3078" s="13">
        <f>IF(D3078="ZZ", Brick_Kilns_EF!$E$6*(0.75),Brick_Kilns_EF!$E$6)</f>
        <v>3.0299999999999999E-4</v>
      </c>
      <c r="M3078" s="13">
        <f t="shared" si="193"/>
        <v>2.6927034299999999</v>
      </c>
      <c r="N3078" s="13">
        <f>IF(D3078="ZZ",Brick_Kilns_EF!$E$7*(0.75),Brick_Kilns_EF!$E$7)</f>
        <v>2.3925000000000001E-3</v>
      </c>
      <c r="O3078" s="13">
        <f t="shared" si="194"/>
        <v>21.261692924999998</v>
      </c>
      <c r="P3078" s="13">
        <f>IF(D3078="ZZ",Brick_Kilns_EF!$E$8*(0.75),Brick_Kilns_EF!$E$8)</f>
        <v>5.399999999999999E-4</v>
      </c>
      <c r="Q3078" s="13">
        <f t="shared" si="195"/>
        <v>4.7988773999999985</v>
      </c>
    </row>
    <row r="3079" spans="1:17">
      <c r="A3079" s="13" t="s">
        <v>3090</v>
      </c>
      <c r="B3079" s="13">
        <v>23.315594140000002</v>
      </c>
      <c r="C3079" s="13">
        <v>89.024601169999997</v>
      </c>
      <c r="D3079" s="13" t="s">
        <v>2219</v>
      </c>
      <c r="E3079" s="13" t="s">
        <v>5000</v>
      </c>
      <c r="F3079" s="13" t="s">
        <v>9</v>
      </c>
      <c r="G3079" s="13" t="s">
        <v>4802</v>
      </c>
      <c r="H3079" s="13" t="s">
        <v>4816</v>
      </c>
      <c r="I3079" s="13">
        <f>(Brick_Kilns_EF!$B$13*Brick_Kilns_EF!$B$11*Brick_Kilns_EF!$B$12)</f>
        <v>8886.81</v>
      </c>
      <c r="J3079" s="13">
        <f>IF(D3079="ZZ",Brick_Kilns_EF!$E$9*(0.75),Brick_Kilns_EF!$E$9)</f>
        <v>5.6055000000000005E-4</v>
      </c>
      <c r="K3079" s="13">
        <f t="shared" si="192"/>
        <v>4.9815013454999999</v>
      </c>
      <c r="L3079" s="13">
        <f>IF(D3079="ZZ", Brick_Kilns_EF!$E$6*(0.75),Brick_Kilns_EF!$E$6)</f>
        <v>3.0299999999999999E-4</v>
      </c>
      <c r="M3079" s="13">
        <f t="shared" si="193"/>
        <v>2.6927034299999999</v>
      </c>
      <c r="N3079" s="13">
        <f>IF(D3079="ZZ",Brick_Kilns_EF!$E$7*(0.75),Brick_Kilns_EF!$E$7)</f>
        <v>2.3925000000000001E-3</v>
      </c>
      <c r="O3079" s="13">
        <f t="shared" si="194"/>
        <v>21.261692924999998</v>
      </c>
      <c r="P3079" s="13">
        <f>IF(D3079="ZZ",Brick_Kilns_EF!$E$8*(0.75),Brick_Kilns_EF!$E$8)</f>
        <v>5.399999999999999E-4</v>
      </c>
      <c r="Q3079" s="13">
        <f t="shared" si="195"/>
        <v>4.7988773999999985</v>
      </c>
    </row>
    <row r="3080" spans="1:17">
      <c r="A3080" s="13" t="s">
        <v>3091</v>
      </c>
      <c r="B3080" s="13">
        <v>23.27253477</v>
      </c>
      <c r="C3080" s="13">
        <v>89.24706089</v>
      </c>
      <c r="D3080" s="13" t="s">
        <v>2219</v>
      </c>
      <c r="E3080" s="13" t="s">
        <v>5000</v>
      </c>
      <c r="F3080" s="13" t="s">
        <v>9</v>
      </c>
      <c r="G3080" s="13" t="s">
        <v>4802</v>
      </c>
      <c r="H3080" s="13" t="s">
        <v>4816</v>
      </c>
      <c r="I3080" s="13">
        <f>(Brick_Kilns_EF!$B$13*Brick_Kilns_EF!$B$11*Brick_Kilns_EF!$B$12)</f>
        <v>8886.81</v>
      </c>
      <c r="J3080" s="13">
        <f>IF(D3080="ZZ",Brick_Kilns_EF!$E$9*(0.75),Brick_Kilns_EF!$E$9)</f>
        <v>5.6055000000000005E-4</v>
      </c>
      <c r="K3080" s="13">
        <f t="shared" si="192"/>
        <v>4.9815013454999999</v>
      </c>
      <c r="L3080" s="13">
        <f>IF(D3080="ZZ", Brick_Kilns_EF!$E$6*(0.75),Brick_Kilns_EF!$E$6)</f>
        <v>3.0299999999999999E-4</v>
      </c>
      <c r="M3080" s="13">
        <f t="shared" si="193"/>
        <v>2.6927034299999999</v>
      </c>
      <c r="N3080" s="13">
        <f>IF(D3080="ZZ",Brick_Kilns_EF!$E$7*(0.75),Brick_Kilns_EF!$E$7)</f>
        <v>2.3925000000000001E-3</v>
      </c>
      <c r="O3080" s="13">
        <f t="shared" si="194"/>
        <v>21.261692924999998</v>
      </c>
      <c r="P3080" s="13">
        <f>IF(D3080="ZZ",Brick_Kilns_EF!$E$8*(0.75),Brick_Kilns_EF!$E$8)</f>
        <v>5.399999999999999E-4</v>
      </c>
      <c r="Q3080" s="13">
        <f t="shared" si="195"/>
        <v>4.7988773999999985</v>
      </c>
    </row>
    <row r="3081" spans="1:17">
      <c r="A3081" s="13" t="s">
        <v>3092</v>
      </c>
      <c r="B3081" s="13">
        <v>23.6264228</v>
      </c>
      <c r="C3081" s="13">
        <v>89.767374360000005</v>
      </c>
      <c r="D3081" s="13" t="s">
        <v>2219</v>
      </c>
      <c r="E3081" s="13" t="s">
        <v>5000</v>
      </c>
      <c r="F3081" s="13" t="s">
        <v>7</v>
      </c>
      <c r="G3081" s="13" t="s">
        <v>4802</v>
      </c>
      <c r="H3081" s="13" t="s">
        <v>4816</v>
      </c>
      <c r="I3081" s="13">
        <f>(Brick_Kilns_EF!$B$13*Brick_Kilns_EF!$B$11*Brick_Kilns_EF!$B$12)</f>
        <v>8886.81</v>
      </c>
      <c r="J3081" s="13">
        <f>IF(D3081="ZZ",Brick_Kilns_EF!$E$9*(0.75),Brick_Kilns_EF!$E$9)</f>
        <v>5.6055000000000005E-4</v>
      </c>
      <c r="K3081" s="13">
        <f t="shared" si="192"/>
        <v>4.9815013454999999</v>
      </c>
      <c r="L3081" s="13">
        <f>IF(D3081="ZZ", Brick_Kilns_EF!$E$6*(0.75),Brick_Kilns_EF!$E$6)</f>
        <v>3.0299999999999999E-4</v>
      </c>
      <c r="M3081" s="13">
        <f t="shared" si="193"/>
        <v>2.6927034299999999</v>
      </c>
      <c r="N3081" s="13">
        <f>IF(D3081="ZZ",Brick_Kilns_EF!$E$7*(0.75),Brick_Kilns_EF!$E$7)</f>
        <v>2.3925000000000001E-3</v>
      </c>
      <c r="O3081" s="13">
        <f t="shared" si="194"/>
        <v>21.261692924999998</v>
      </c>
      <c r="P3081" s="13">
        <f>IF(D3081="ZZ",Brick_Kilns_EF!$E$8*(0.75),Brick_Kilns_EF!$E$8)</f>
        <v>5.399999999999999E-4</v>
      </c>
      <c r="Q3081" s="13">
        <f t="shared" si="195"/>
        <v>4.7988773999999985</v>
      </c>
    </row>
    <row r="3082" spans="1:17">
      <c r="A3082" s="13" t="s">
        <v>3093</v>
      </c>
      <c r="B3082" s="13">
        <v>23.222342099999999</v>
      </c>
      <c r="C3082" s="13">
        <v>89.157648960000003</v>
      </c>
      <c r="D3082" s="13" t="s">
        <v>2219</v>
      </c>
      <c r="E3082" s="13" t="s">
        <v>5000</v>
      </c>
      <c r="F3082" s="13" t="s">
        <v>9</v>
      </c>
      <c r="G3082" s="13" t="s">
        <v>4802</v>
      </c>
      <c r="H3082" s="13" t="s">
        <v>4816</v>
      </c>
      <c r="I3082" s="13">
        <f>(Brick_Kilns_EF!$B$13*Brick_Kilns_EF!$B$11*Brick_Kilns_EF!$B$12)</f>
        <v>8886.81</v>
      </c>
      <c r="J3082" s="13">
        <f>IF(D3082="ZZ",Brick_Kilns_EF!$E$9*(0.75),Brick_Kilns_EF!$E$9)</f>
        <v>5.6055000000000005E-4</v>
      </c>
      <c r="K3082" s="13">
        <f t="shared" si="192"/>
        <v>4.9815013454999999</v>
      </c>
      <c r="L3082" s="13">
        <f>IF(D3082="ZZ", Brick_Kilns_EF!$E$6*(0.75),Brick_Kilns_EF!$E$6)</f>
        <v>3.0299999999999999E-4</v>
      </c>
      <c r="M3082" s="13">
        <f t="shared" si="193"/>
        <v>2.6927034299999999</v>
      </c>
      <c r="N3082" s="13">
        <f>IF(D3082="ZZ",Brick_Kilns_EF!$E$7*(0.75),Brick_Kilns_EF!$E$7)</f>
        <v>2.3925000000000001E-3</v>
      </c>
      <c r="O3082" s="13">
        <f t="shared" si="194"/>
        <v>21.261692924999998</v>
      </c>
      <c r="P3082" s="13">
        <f>IF(D3082="ZZ",Brick_Kilns_EF!$E$8*(0.75),Brick_Kilns_EF!$E$8)</f>
        <v>5.399999999999999E-4</v>
      </c>
      <c r="Q3082" s="13">
        <f t="shared" si="195"/>
        <v>4.7988773999999985</v>
      </c>
    </row>
    <row r="3083" spans="1:17">
      <c r="A3083" s="13" t="s">
        <v>3094</v>
      </c>
      <c r="B3083" s="13">
        <v>23.679677089999998</v>
      </c>
      <c r="C3083" s="13">
        <v>89.305849710000004</v>
      </c>
      <c r="D3083" s="13" t="s">
        <v>2219</v>
      </c>
      <c r="E3083" s="13" t="s">
        <v>5000</v>
      </c>
      <c r="F3083" s="13" t="s">
        <v>9</v>
      </c>
      <c r="G3083" s="13" t="s">
        <v>4802</v>
      </c>
      <c r="H3083" s="13" t="s">
        <v>4816</v>
      </c>
      <c r="I3083" s="13">
        <f>(Brick_Kilns_EF!$B$13*Brick_Kilns_EF!$B$11*Brick_Kilns_EF!$B$12)</f>
        <v>8886.81</v>
      </c>
      <c r="J3083" s="13">
        <f>IF(D3083="ZZ",Brick_Kilns_EF!$E$9*(0.75),Brick_Kilns_EF!$E$9)</f>
        <v>5.6055000000000005E-4</v>
      </c>
      <c r="K3083" s="13">
        <f t="shared" si="192"/>
        <v>4.9815013454999999</v>
      </c>
      <c r="L3083" s="13">
        <f>IF(D3083="ZZ", Brick_Kilns_EF!$E$6*(0.75),Brick_Kilns_EF!$E$6)</f>
        <v>3.0299999999999999E-4</v>
      </c>
      <c r="M3083" s="13">
        <f t="shared" si="193"/>
        <v>2.6927034299999999</v>
      </c>
      <c r="N3083" s="13">
        <f>IF(D3083="ZZ",Brick_Kilns_EF!$E$7*(0.75),Brick_Kilns_EF!$E$7)</f>
        <v>2.3925000000000001E-3</v>
      </c>
      <c r="O3083" s="13">
        <f t="shared" si="194"/>
        <v>21.261692924999998</v>
      </c>
      <c r="P3083" s="13">
        <f>IF(D3083="ZZ",Brick_Kilns_EF!$E$8*(0.75),Brick_Kilns_EF!$E$8)</f>
        <v>5.399999999999999E-4</v>
      </c>
      <c r="Q3083" s="13">
        <f t="shared" si="195"/>
        <v>4.7988773999999985</v>
      </c>
    </row>
    <row r="3084" spans="1:17">
      <c r="A3084" s="13" t="s">
        <v>3095</v>
      </c>
      <c r="B3084" s="13">
        <v>23.405568389999999</v>
      </c>
      <c r="C3084" s="13">
        <v>89.463524379999996</v>
      </c>
      <c r="D3084" s="13" t="s">
        <v>2219</v>
      </c>
      <c r="E3084" s="13" t="s">
        <v>5000</v>
      </c>
      <c r="F3084" s="13" t="s">
        <v>9</v>
      </c>
      <c r="G3084" s="13" t="s">
        <v>4802</v>
      </c>
      <c r="H3084" s="13" t="s">
        <v>4816</v>
      </c>
      <c r="I3084" s="13">
        <f>(Brick_Kilns_EF!$B$13*Brick_Kilns_EF!$B$11*Brick_Kilns_EF!$B$12)</f>
        <v>8886.81</v>
      </c>
      <c r="J3084" s="13">
        <f>IF(D3084="ZZ",Brick_Kilns_EF!$E$9*(0.75),Brick_Kilns_EF!$E$9)</f>
        <v>5.6055000000000005E-4</v>
      </c>
      <c r="K3084" s="13">
        <f t="shared" si="192"/>
        <v>4.9815013454999999</v>
      </c>
      <c r="L3084" s="13">
        <f>IF(D3084="ZZ", Brick_Kilns_EF!$E$6*(0.75),Brick_Kilns_EF!$E$6)</f>
        <v>3.0299999999999999E-4</v>
      </c>
      <c r="M3084" s="13">
        <f t="shared" si="193"/>
        <v>2.6927034299999999</v>
      </c>
      <c r="N3084" s="13">
        <f>IF(D3084="ZZ",Brick_Kilns_EF!$E$7*(0.75),Brick_Kilns_EF!$E$7)</f>
        <v>2.3925000000000001E-3</v>
      </c>
      <c r="O3084" s="13">
        <f t="shared" si="194"/>
        <v>21.261692924999998</v>
      </c>
      <c r="P3084" s="13">
        <f>IF(D3084="ZZ",Brick_Kilns_EF!$E$8*(0.75),Brick_Kilns_EF!$E$8)</f>
        <v>5.399999999999999E-4</v>
      </c>
      <c r="Q3084" s="13">
        <f t="shared" si="195"/>
        <v>4.7988773999999985</v>
      </c>
    </row>
    <row r="3085" spans="1:17">
      <c r="A3085" s="13" t="s">
        <v>3096</v>
      </c>
      <c r="B3085" s="13">
        <v>23.403770080000001</v>
      </c>
      <c r="C3085" s="13">
        <v>89.464809009999996</v>
      </c>
      <c r="D3085" s="13" t="s">
        <v>2219</v>
      </c>
      <c r="E3085" s="13" t="s">
        <v>5000</v>
      </c>
      <c r="F3085" s="13" t="s">
        <v>9</v>
      </c>
      <c r="G3085" s="13" t="s">
        <v>4802</v>
      </c>
      <c r="H3085" s="13" t="s">
        <v>4816</v>
      </c>
      <c r="I3085" s="13">
        <f>(Brick_Kilns_EF!$B$13*Brick_Kilns_EF!$B$11*Brick_Kilns_EF!$B$12)</f>
        <v>8886.81</v>
      </c>
      <c r="J3085" s="13">
        <f>IF(D3085="ZZ",Brick_Kilns_EF!$E$9*(0.75),Brick_Kilns_EF!$E$9)</f>
        <v>5.6055000000000005E-4</v>
      </c>
      <c r="K3085" s="13">
        <f t="shared" si="192"/>
        <v>4.9815013454999999</v>
      </c>
      <c r="L3085" s="13">
        <f>IF(D3085="ZZ", Brick_Kilns_EF!$E$6*(0.75),Brick_Kilns_EF!$E$6)</f>
        <v>3.0299999999999999E-4</v>
      </c>
      <c r="M3085" s="13">
        <f t="shared" si="193"/>
        <v>2.6927034299999999</v>
      </c>
      <c r="N3085" s="13">
        <f>IF(D3085="ZZ",Brick_Kilns_EF!$E$7*(0.75),Brick_Kilns_EF!$E$7)</f>
        <v>2.3925000000000001E-3</v>
      </c>
      <c r="O3085" s="13">
        <f t="shared" si="194"/>
        <v>21.261692924999998</v>
      </c>
      <c r="P3085" s="13">
        <f>IF(D3085="ZZ",Brick_Kilns_EF!$E$8*(0.75),Brick_Kilns_EF!$E$8)</f>
        <v>5.399999999999999E-4</v>
      </c>
      <c r="Q3085" s="13">
        <f t="shared" si="195"/>
        <v>4.7988773999999985</v>
      </c>
    </row>
    <row r="3086" spans="1:17">
      <c r="A3086" s="13" t="s">
        <v>3097</v>
      </c>
      <c r="B3086" s="13">
        <v>23.659377339999999</v>
      </c>
      <c r="C3086" s="13">
        <v>89.958348779999994</v>
      </c>
      <c r="D3086" s="13" t="s">
        <v>2219</v>
      </c>
      <c r="E3086" s="13" t="s">
        <v>5000</v>
      </c>
      <c r="F3086" s="13" t="s">
        <v>7</v>
      </c>
      <c r="G3086" s="13" t="s">
        <v>4802</v>
      </c>
      <c r="H3086" s="13" t="s">
        <v>4816</v>
      </c>
      <c r="I3086" s="13">
        <f>(Brick_Kilns_EF!$B$13*Brick_Kilns_EF!$B$11*Brick_Kilns_EF!$B$12)</f>
        <v>8886.81</v>
      </c>
      <c r="J3086" s="13">
        <f>IF(D3086="ZZ",Brick_Kilns_EF!$E$9*(0.75),Brick_Kilns_EF!$E$9)</f>
        <v>5.6055000000000005E-4</v>
      </c>
      <c r="K3086" s="13">
        <f t="shared" si="192"/>
        <v>4.9815013454999999</v>
      </c>
      <c r="L3086" s="13">
        <f>IF(D3086="ZZ", Brick_Kilns_EF!$E$6*(0.75),Brick_Kilns_EF!$E$6)</f>
        <v>3.0299999999999999E-4</v>
      </c>
      <c r="M3086" s="13">
        <f t="shared" si="193"/>
        <v>2.6927034299999999</v>
      </c>
      <c r="N3086" s="13">
        <f>IF(D3086="ZZ",Brick_Kilns_EF!$E$7*(0.75),Brick_Kilns_EF!$E$7)</f>
        <v>2.3925000000000001E-3</v>
      </c>
      <c r="O3086" s="13">
        <f t="shared" si="194"/>
        <v>21.261692924999998</v>
      </c>
      <c r="P3086" s="13">
        <f>IF(D3086="ZZ",Brick_Kilns_EF!$E$8*(0.75),Brick_Kilns_EF!$E$8)</f>
        <v>5.399999999999999E-4</v>
      </c>
      <c r="Q3086" s="13">
        <f t="shared" si="195"/>
        <v>4.7988773999999985</v>
      </c>
    </row>
    <row r="3087" spans="1:17">
      <c r="A3087" s="13" t="s">
        <v>3098</v>
      </c>
      <c r="B3087" s="13">
        <v>24.77555469</v>
      </c>
      <c r="C3087" s="13">
        <v>89.404579010000006</v>
      </c>
      <c r="D3087" s="13" t="s">
        <v>2219</v>
      </c>
      <c r="E3087" s="13" t="s">
        <v>5000</v>
      </c>
      <c r="F3087" s="13" t="s">
        <v>42</v>
      </c>
      <c r="G3087" s="13" t="s">
        <v>4802</v>
      </c>
      <c r="H3087" s="13" t="s">
        <v>4816</v>
      </c>
      <c r="I3087" s="13">
        <f>(Brick_Kilns_EF!$B$13*Brick_Kilns_EF!$B$11*Brick_Kilns_EF!$B$12)</f>
        <v>8886.81</v>
      </c>
      <c r="J3087" s="13">
        <f>IF(D3087="ZZ",Brick_Kilns_EF!$E$9*(0.75),Brick_Kilns_EF!$E$9)</f>
        <v>5.6055000000000005E-4</v>
      </c>
      <c r="K3087" s="13">
        <f t="shared" si="192"/>
        <v>4.9815013454999999</v>
      </c>
      <c r="L3087" s="13">
        <f>IF(D3087="ZZ", Brick_Kilns_EF!$E$6*(0.75),Brick_Kilns_EF!$E$6)</f>
        <v>3.0299999999999999E-4</v>
      </c>
      <c r="M3087" s="13">
        <f t="shared" si="193"/>
        <v>2.6927034299999999</v>
      </c>
      <c r="N3087" s="13">
        <f>IF(D3087="ZZ",Brick_Kilns_EF!$E$7*(0.75),Brick_Kilns_EF!$E$7)</f>
        <v>2.3925000000000001E-3</v>
      </c>
      <c r="O3087" s="13">
        <f t="shared" si="194"/>
        <v>21.261692924999998</v>
      </c>
      <c r="P3087" s="13">
        <f>IF(D3087="ZZ",Brick_Kilns_EF!$E$8*(0.75),Brick_Kilns_EF!$E$8)</f>
        <v>5.399999999999999E-4</v>
      </c>
      <c r="Q3087" s="13">
        <f t="shared" si="195"/>
        <v>4.7988773999999985</v>
      </c>
    </row>
    <row r="3088" spans="1:17">
      <c r="A3088" s="13" t="s">
        <v>3099</v>
      </c>
      <c r="B3088" s="13">
        <v>24.77216937</v>
      </c>
      <c r="C3088" s="13">
        <v>89.403509380000003</v>
      </c>
      <c r="D3088" s="13" t="s">
        <v>2219</v>
      </c>
      <c r="E3088" s="13" t="s">
        <v>5000</v>
      </c>
      <c r="F3088" s="13" t="s">
        <v>42</v>
      </c>
      <c r="G3088" s="13" t="s">
        <v>4802</v>
      </c>
      <c r="H3088" s="13" t="s">
        <v>4816</v>
      </c>
      <c r="I3088" s="13">
        <f>(Brick_Kilns_EF!$B$13*Brick_Kilns_EF!$B$11*Brick_Kilns_EF!$B$12)</f>
        <v>8886.81</v>
      </c>
      <c r="J3088" s="13">
        <f>IF(D3088="ZZ",Brick_Kilns_EF!$E$9*(0.75),Brick_Kilns_EF!$E$9)</f>
        <v>5.6055000000000005E-4</v>
      </c>
      <c r="K3088" s="13">
        <f t="shared" si="192"/>
        <v>4.9815013454999999</v>
      </c>
      <c r="L3088" s="13">
        <f>IF(D3088="ZZ", Brick_Kilns_EF!$E$6*(0.75),Brick_Kilns_EF!$E$6)</f>
        <v>3.0299999999999999E-4</v>
      </c>
      <c r="M3088" s="13">
        <f t="shared" si="193"/>
        <v>2.6927034299999999</v>
      </c>
      <c r="N3088" s="13">
        <f>IF(D3088="ZZ",Brick_Kilns_EF!$E$7*(0.75),Brick_Kilns_EF!$E$7)</f>
        <v>2.3925000000000001E-3</v>
      </c>
      <c r="O3088" s="13">
        <f t="shared" si="194"/>
        <v>21.261692924999998</v>
      </c>
      <c r="P3088" s="13">
        <f>IF(D3088="ZZ",Brick_Kilns_EF!$E$8*(0.75),Brick_Kilns_EF!$E$8)</f>
        <v>5.399999999999999E-4</v>
      </c>
      <c r="Q3088" s="13">
        <f t="shared" si="195"/>
        <v>4.7988773999999985</v>
      </c>
    </row>
    <row r="3089" spans="1:17">
      <c r="A3089" s="13" t="s">
        <v>3100</v>
      </c>
      <c r="B3089" s="13">
        <v>24.775413830000002</v>
      </c>
      <c r="C3089" s="13">
        <v>89.403584629999997</v>
      </c>
      <c r="D3089" s="13" t="s">
        <v>2219</v>
      </c>
      <c r="E3089" s="13" t="s">
        <v>5000</v>
      </c>
      <c r="F3089" s="13" t="s">
        <v>42</v>
      </c>
      <c r="G3089" s="13" t="s">
        <v>4802</v>
      </c>
      <c r="H3089" s="13" t="s">
        <v>4816</v>
      </c>
      <c r="I3089" s="13">
        <f>(Brick_Kilns_EF!$B$13*Brick_Kilns_EF!$B$11*Brick_Kilns_EF!$B$12)</f>
        <v>8886.81</v>
      </c>
      <c r="J3089" s="13">
        <f>IF(D3089="ZZ",Brick_Kilns_EF!$E$9*(0.75),Brick_Kilns_EF!$E$9)</f>
        <v>5.6055000000000005E-4</v>
      </c>
      <c r="K3089" s="13">
        <f t="shared" si="192"/>
        <v>4.9815013454999999</v>
      </c>
      <c r="L3089" s="13">
        <f>IF(D3089="ZZ", Brick_Kilns_EF!$E$6*(0.75),Brick_Kilns_EF!$E$6)</f>
        <v>3.0299999999999999E-4</v>
      </c>
      <c r="M3089" s="13">
        <f t="shared" si="193"/>
        <v>2.6927034299999999</v>
      </c>
      <c r="N3089" s="13">
        <f>IF(D3089="ZZ",Brick_Kilns_EF!$E$7*(0.75),Brick_Kilns_EF!$E$7)</f>
        <v>2.3925000000000001E-3</v>
      </c>
      <c r="O3089" s="13">
        <f t="shared" si="194"/>
        <v>21.261692924999998</v>
      </c>
      <c r="P3089" s="13">
        <f>IF(D3089="ZZ",Brick_Kilns_EF!$E$8*(0.75),Brick_Kilns_EF!$E$8)</f>
        <v>5.399999999999999E-4</v>
      </c>
      <c r="Q3089" s="13">
        <f t="shared" si="195"/>
        <v>4.7988773999999985</v>
      </c>
    </row>
    <row r="3090" spans="1:17">
      <c r="A3090" s="13" t="s">
        <v>3101</v>
      </c>
      <c r="B3090" s="13">
        <v>23.387987079999998</v>
      </c>
      <c r="C3090" s="13">
        <v>89.724413179999999</v>
      </c>
      <c r="D3090" s="13" t="s">
        <v>2219</v>
      </c>
      <c r="E3090" s="13" t="s">
        <v>5000</v>
      </c>
      <c r="F3090" s="13" t="s">
        <v>7</v>
      </c>
      <c r="G3090" s="13" t="s">
        <v>4802</v>
      </c>
      <c r="H3090" s="13" t="s">
        <v>4816</v>
      </c>
      <c r="I3090" s="13">
        <f>(Brick_Kilns_EF!$B$13*Brick_Kilns_EF!$B$11*Brick_Kilns_EF!$B$12)</f>
        <v>8886.81</v>
      </c>
      <c r="J3090" s="13">
        <f>IF(D3090="ZZ",Brick_Kilns_EF!$E$9*(0.75),Brick_Kilns_EF!$E$9)</f>
        <v>5.6055000000000005E-4</v>
      </c>
      <c r="K3090" s="13">
        <f t="shared" si="192"/>
        <v>4.9815013454999999</v>
      </c>
      <c r="L3090" s="13">
        <f>IF(D3090="ZZ", Brick_Kilns_EF!$E$6*(0.75),Brick_Kilns_EF!$E$6)</f>
        <v>3.0299999999999999E-4</v>
      </c>
      <c r="M3090" s="13">
        <f t="shared" si="193"/>
        <v>2.6927034299999999</v>
      </c>
      <c r="N3090" s="13">
        <f>IF(D3090="ZZ",Brick_Kilns_EF!$E$7*(0.75),Brick_Kilns_EF!$E$7)</f>
        <v>2.3925000000000001E-3</v>
      </c>
      <c r="O3090" s="13">
        <f t="shared" si="194"/>
        <v>21.261692924999998</v>
      </c>
      <c r="P3090" s="13">
        <f>IF(D3090="ZZ",Brick_Kilns_EF!$E$8*(0.75),Brick_Kilns_EF!$E$8)</f>
        <v>5.399999999999999E-4</v>
      </c>
      <c r="Q3090" s="13">
        <f t="shared" si="195"/>
        <v>4.7988773999999985</v>
      </c>
    </row>
    <row r="3091" spans="1:17">
      <c r="A3091" s="13" t="s">
        <v>3102</v>
      </c>
      <c r="B3091" s="13">
        <v>23.62438015</v>
      </c>
      <c r="C3091" s="13">
        <v>89.850828730000003</v>
      </c>
      <c r="D3091" s="13" t="s">
        <v>2219</v>
      </c>
      <c r="E3091" s="13" t="s">
        <v>5000</v>
      </c>
      <c r="F3091" s="13" t="s">
        <v>7</v>
      </c>
      <c r="G3091" s="13" t="s">
        <v>4802</v>
      </c>
      <c r="H3091" s="13" t="s">
        <v>4816</v>
      </c>
      <c r="I3091" s="13">
        <f>(Brick_Kilns_EF!$B$13*Brick_Kilns_EF!$B$11*Brick_Kilns_EF!$B$12)</f>
        <v>8886.81</v>
      </c>
      <c r="J3091" s="13">
        <f>IF(D3091="ZZ",Brick_Kilns_EF!$E$9*(0.75),Brick_Kilns_EF!$E$9)</f>
        <v>5.6055000000000005E-4</v>
      </c>
      <c r="K3091" s="13">
        <f t="shared" si="192"/>
        <v>4.9815013454999999</v>
      </c>
      <c r="L3091" s="13">
        <f>IF(D3091="ZZ", Brick_Kilns_EF!$E$6*(0.75),Brick_Kilns_EF!$E$6)</f>
        <v>3.0299999999999999E-4</v>
      </c>
      <c r="M3091" s="13">
        <f t="shared" si="193"/>
        <v>2.6927034299999999</v>
      </c>
      <c r="N3091" s="13">
        <f>IF(D3091="ZZ",Brick_Kilns_EF!$E$7*(0.75),Brick_Kilns_EF!$E$7)</f>
        <v>2.3925000000000001E-3</v>
      </c>
      <c r="O3091" s="13">
        <f t="shared" si="194"/>
        <v>21.261692924999998</v>
      </c>
      <c r="P3091" s="13">
        <f>IF(D3091="ZZ",Brick_Kilns_EF!$E$8*(0.75),Brick_Kilns_EF!$E$8)</f>
        <v>5.399999999999999E-4</v>
      </c>
      <c r="Q3091" s="13">
        <f t="shared" si="195"/>
        <v>4.7988773999999985</v>
      </c>
    </row>
    <row r="3092" spans="1:17">
      <c r="A3092" s="13" t="s">
        <v>3103</v>
      </c>
      <c r="B3092" s="13">
        <v>23.623891839999999</v>
      </c>
      <c r="C3092" s="13">
        <v>89.856085480000004</v>
      </c>
      <c r="D3092" s="13" t="s">
        <v>2219</v>
      </c>
      <c r="E3092" s="13" t="s">
        <v>5000</v>
      </c>
      <c r="F3092" s="13" t="s">
        <v>7</v>
      </c>
      <c r="G3092" s="13" t="s">
        <v>4802</v>
      </c>
      <c r="H3092" s="13" t="s">
        <v>4816</v>
      </c>
      <c r="I3092" s="13">
        <f>(Brick_Kilns_EF!$B$13*Brick_Kilns_EF!$B$11*Brick_Kilns_EF!$B$12)</f>
        <v>8886.81</v>
      </c>
      <c r="J3092" s="13">
        <f>IF(D3092="ZZ",Brick_Kilns_EF!$E$9*(0.75),Brick_Kilns_EF!$E$9)</f>
        <v>5.6055000000000005E-4</v>
      </c>
      <c r="K3092" s="13">
        <f t="shared" si="192"/>
        <v>4.9815013454999999</v>
      </c>
      <c r="L3092" s="13">
        <f>IF(D3092="ZZ", Brick_Kilns_EF!$E$6*(0.75),Brick_Kilns_EF!$E$6)</f>
        <v>3.0299999999999999E-4</v>
      </c>
      <c r="M3092" s="13">
        <f t="shared" si="193"/>
        <v>2.6927034299999999</v>
      </c>
      <c r="N3092" s="13">
        <f>IF(D3092="ZZ",Brick_Kilns_EF!$E$7*(0.75),Brick_Kilns_EF!$E$7)</f>
        <v>2.3925000000000001E-3</v>
      </c>
      <c r="O3092" s="13">
        <f t="shared" si="194"/>
        <v>21.261692924999998</v>
      </c>
      <c r="P3092" s="13">
        <f>IF(D3092="ZZ",Brick_Kilns_EF!$E$8*(0.75),Brick_Kilns_EF!$E$8)</f>
        <v>5.399999999999999E-4</v>
      </c>
      <c r="Q3092" s="13">
        <f t="shared" si="195"/>
        <v>4.7988773999999985</v>
      </c>
    </row>
    <row r="3093" spans="1:17">
      <c r="A3093" s="13" t="s">
        <v>3104</v>
      </c>
      <c r="B3093" s="13">
        <v>23.624624310000002</v>
      </c>
      <c r="C3093" s="13">
        <v>89.854897609999995</v>
      </c>
      <c r="D3093" s="13" t="s">
        <v>2219</v>
      </c>
      <c r="E3093" s="13" t="s">
        <v>5000</v>
      </c>
      <c r="F3093" s="13" t="s">
        <v>7</v>
      </c>
      <c r="G3093" s="13" t="s">
        <v>4802</v>
      </c>
      <c r="H3093" s="13" t="s">
        <v>4816</v>
      </c>
      <c r="I3093" s="13">
        <f>(Brick_Kilns_EF!$B$13*Brick_Kilns_EF!$B$11*Brick_Kilns_EF!$B$12)</f>
        <v>8886.81</v>
      </c>
      <c r="J3093" s="13">
        <f>IF(D3093="ZZ",Brick_Kilns_EF!$E$9*(0.75),Brick_Kilns_EF!$E$9)</f>
        <v>5.6055000000000005E-4</v>
      </c>
      <c r="K3093" s="13">
        <f t="shared" si="192"/>
        <v>4.9815013454999999</v>
      </c>
      <c r="L3093" s="13">
        <f>IF(D3093="ZZ", Brick_Kilns_EF!$E$6*(0.75),Brick_Kilns_EF!$E$6)</f>
        <v>3.0299999999999999E-4</v>
      </c>
      <c r="M3093" s="13">
        <f t="shared" si="193"/>
        <v>2.6927034299999999</v>
      </c>
      <c r="N3093" s="13">
        <f>IF(D3093="ZZ",Brick_Kilns_EF!$E$7*(0.75),Brick_Kilns_EF!$E$7)</f>
        <v>2.3925000000000001E-3</v>
      </c>
      <c r="O3093" s="13">
        <f t="shared" si="194"/>
        <v>21.261692924999998</v>
      </c>
      <c r="P3093" s="13">
        <f>IF(D3093="ZZ",Brick_Kilns_EF!$E$8*(0.75),Brick_Kilns_EF!$E$8)</f>
        <v>5.399999999999999E-4</v>
      </c>
      <c r="Q3093" s="13">
        <f t="shared" si="195"/>
        <v>4.7988773999999985</v>
      </c>
    </row>
    <row r="3094" spans="1:17">
      <c r="A3094" s="13" t="s">
        <v>3105</v>
      </c>
      <c r="B3094" s="13">
        <v>23.577793969999998</v>
      </c>
      <c r="C3094" s="13">
        <v>89.130495460000006</v>
      </c>
      <c r="D3094" s="13" t="s">
        <v>2219</v>
      </c>
      <c r="E3094" s="13" t="s">
        <v>5000</v>
      </c>
      <c r="F3094" s="13" t="s">
        <v>9</v>
      </c>
      <c r="G3094" s="13" t="s">
        <v>4802</v>
      </c>
      <c r="H3094" s="13" t="s">
        <v>4816</v>
      </c>
      <c r="I3094" s="13">
        <f>(Brick_Kilns_EF!$B$13*Brick_Kilns_EF!$B$11*Brick_Kilns_EF!$B$12)</f>
        <v>8886.81</v>
      </c>
      <c r="J3094" s="13">
        <f>IF(D3094="ZZ",Brick_Kilns_EF!$E$9*(0.75),Brick_Kilns_EF!$E$9)</f>
        <v>5.6055000000000005E-4</v>
      </c>
      <c r="K3094" s="13">
        <f t="shared" si="192"/>
        <v>4.9815013454999999</v>
      </c>
      <c r="L3094" s="13">
        <f>IF(D3094="ZZ", Brick_Kilns_EF!$E$6*(0.75),Brick_Kilns_EF!$E$6)</f>
        <v>3.0299999999999999E-4</v>
      </c>
      <c r="M3094" s="13">
        <f t="shared" si="193"/>
        <v>2.6927034299999999</v>
      </c>
      <c r="N3094" s="13">
        <f>IF(D3094="ZZ",Brick_Kilns_EF!$E$7*(0.75),Brick_Kilns_EF!$E$7)</f>
        <v>2.3925000000000001E-3</v>
      </c>
      <c r="O3094" s="13">
        <f t="shared" si="194"/>
        <v>21.261692924999998</v>
      </c>
      <c r="P3094" s="13">
        <f>IF(D3094="ZZ",Brick_Kilns_EF!$E$8*(0.75),Brick_Kilns_EF!$E$8)</f>
        <v>5.399999999999999E-4</v>
      </c>
      <c r="Q3094" s="13">
        <f t="shared" si="195"/>
        <v>4.7988773999999985</v>
      </c>
    </row>
    <row r="3095" spans="1:17">
      <c r="A3095" s="13" t="s">
        <v>3106</v>
      </c>
      <c r="B3095" s="13">
        <v>24.8873581</v>
      </c>
      <c r="C3095" s="13">
        <v>89.207054920000004</v>
      </c>
      <c r="D3095" s="13" t="s">
        <v>2219</v>
      </c>
      <c r="E3095" s="13" t="s">
        <v>5000</v>
      </c>
      <c r="F3095" s="13" t="s">
        <v>42</v>
      </c>
      <c r="G3095" s="13" t="s">
        <v>4802</v>
      </c>
      <c r="H3095" s="13" t="s">
        <v>4816</v>
      </c>
      <c r="I3095" s="13">
        <f>(Brick_Kilns_EF!$B$13*Brick_Kilns_EF!$B$11*Brick_Kilns_EF!$B$12)</f>
        <v>8886.81</v>
      </c>
      <c r="J3095" s="13">
        <f>IF(D3095="ZZ",Brick_Kilns_EF!$E$9*(0.75),Brick_Kilns_EF!$E$9)</f>
        <v>5.6055000000000005E-4</v>
      </c>
      <c r="K3095" s="13">
        <f t="shared" si="192"/>
        <v>4.9815013454999999</v>
      </c>
      <c r="L3095" s="13">
        <f>IF(D3095="ZZ", Brick_Kilns_EF!$E$6*(0.75),Brick_Kilns_EF!$E$6)</f>
        <v>3.0299999999999999E-4</v>
      </c>
      <c r="M3095" s="13">
        <f t="shared" si="193"/>
        <v>2.6927034299999999</v>
      </c>
      <c r="N3095" s="13">
        <f>IF(D3095="ZZ",Brick_Kilns_EF!$E$7*(0.75),Brick_Kilns_EF!$E$7)</f>
        <v>2.3925000000000001E-3</v>
      </c>
      <c r="O3095" s="13">
        <f t="shared" si="194"/>
        <v>21.261692924999998</v>
      </c>
      <c r="P3095" s="13">
        <f>IF(D3095="ZZ",Brick_Kilns_EF!$E$8*(0.75),Brick_Kilns_EF!$E$8)</f>
        <v>5.399999999999999E-4</v>
      </c>
      <c r="Q3095" s="13">
        <f t="shared" si="195"/>
        <v>4.7988773999999985</v>
      </c>
    </row>
    <row r="3096" spans="1:17">
      <c r="A3096" s="13" t="s">
        <v>3107</v>
      </c>
      <c r="B3096" s="13">
        <v>23.8158146</v>
      </c>
      <c r="C3096" s="13">
        <v>90.041805299999993</v>
      </c>
      <c r="D3096" s="13" t="s">
        <v>2219</v>
      </c>
      <c r="E3096" s="13" t="s">
        <v>5000</v>
      </c>
      <c r="F3096" s="13" t="s">
        <v>7</v>
      </c>
      <c r="G3096" s="13" t="s">
        <v>4802</v>
      </c>
      <c r="H3096" s="13" t="s">
        <v>4816</v>
      </c>
      <c r="I3096" s="13">
        <f>(Brick_Kilns_EF!$B$13*Brick_Kilns_EF!$B$11*Brick_Kilns_EF!$B$12)</f>
        <v>8886.81</v>
      </c>
      <c r="J3096" s="13">
        <f>IF(D3096="ZZ",Brick_Kilns_EF!$E$9*(0.75),Brick_Kilns_EF!$E$9)</f>
        <v>5.6055000000000005E-4</v>
      </c>
      <c r="K3096" s="13">
        <f t="shared" si="192"/>
        <v>4.9815013454999999</v>
      </c>
      <c r="L3096" s="13">
        <f>IF(D3096="ZZ", Brick_Kilns_EF!$E$6*(0.75),Brick_Kilns_EF!$E$6)</f>
        <v>3.0299999999999999E-4</v>
      </c>
      <c r="M3096" s="13">
        <f t="shared" si="193"/>
        <v>2.6927034299999999</v>
      </c>
      <c r="N3096" s="13">
        <f>IF(D3096="ZZ",Brick_Kilns_EF!$E$7*(0.75),Brick_Kilns_EF!$E$7)</f>
        <v>2.3925000000000001E-3</v>
      </c>
      <c r="O3096" s="13">
        <f t="shared" si="194"/>
        <v>21.261692924999998</v>
      </c>
      <c r="P3096" s="13">
        <f>IF(D3096="ZZ",Brick_Kilns_EF!$E$8*(0.75),Brick_Kilns_EF!$E$8)</f>
        <v>5.399999999999999E-4</v>
      </c>
      <c r="Q3096" s="13">
        <f t="shared" si="195"/>
        <v>4.7988773999999985</v>
      </c>
    </row>
    <row r="3097" spans="1:17">
      <c r="A3097" s="13" t="s">
        <v>3108</v>
      </c>
      <c r="B3097" s="13">
        <v>23.81725136</v>
      </c>
      <c r="C3097" s="13">
        <v>90.043165169999995</v>
      </c>
      <c r="D3097" s="13" t="s">
        <v>2219</v>
      </c>
      <c r="E3097" s="13" t="s">
        <v>5000</v>
      </c>
      <c r="F3097" s="13" t="s">
        <v>7</v>
      </c>
      <c r="G3097" s="13" t="s">
        <v>4802</v>
      </c>
      <c r="H3097" s="13" t="s">
        <v>4816</v>
      </c>
      <c r="I3097" s="13">
        <f>(Brick_Kilns_EF!$B$13*Brick_Kilns_EF!$B$11*Brick_Kilns_EF!$B$12)</f>
        <v>8886.81</v>
      </c>
      <c r="J3097" s="13">
        <f>IF(D3097="ZZ",Brick_Kilns_EF!$E$9*(0.75),Brick_Kilns_EF!$E$9)</f>
        <v>5.6055000000000005E-4</v>
      </c>
      <c r="K3097" s="13">
        <f t="shared" si="192"/>
        <v>4.9815013454999999</v>
      </c>
      <c r="L3097" s="13">
        <f>IF(D3097="ZZ", Brick_Kilns_EF!$E$6*(0.75),Brick_Kilns_EF!$E$6)</f>
        <v>3.0299999999999999E-4</v>
      </c>
      <c r="M3097" s="13">
        <f t="shared" si="193"/>
        <v>2.6927034299999999</v>
      </c>
      <c r="N3097" s="13">
        <f>IF(D3097="ZZ",Brick_Kilns_EF!$E$7*(0.75),Brick_Kilns_EF!$E$7)</f>
        <v>2.3925000000000001E-3</v>
      </c>
      <c r="O3097" s="13">
        <f t="shared" si="194"/>
        <v>21.261692924999998</v>
      </c>
      <c r="P3097" s="13">
        <f>IF(D3097="ZZ",Brick_Kilns_EF!$E$8*(0.75),Brick_Kilns_EF!$E$8)</f>
        <v>5.399999999999999E-4</v>
      </c>
      <c r="Q3097" s="13">
        <f t="shared" si="195"/>
        <v>4.7988773999999985</v>
      </c>
    </row>
    <row r="3098" spans="1:17">
      <c r="A3098" s="13" t="s">
        <v>3109</v>
      </c>
      <c r="B3098" s="13">
        <v>23.67652489</v>
      </c>
      <c r="C3098" s="13">
        <v>90.434293729999993</v>
      </c>
      <c r="D3098" s="13" t="s">
        <v>2219</v>
      </c>
      <c r="E3098" s="13" t="s">
        <v>5000</v>
      </c>
      <c r="F3098" s="13" t="s">
        <v>7</v>
      </c>
      <c r="G3098" s="13" t="s">
        <v>4802</v>
      </c>
      <c r="H3098" s="13" t="s">
        <v>4816</v>
      </c>
      <c r="I3098" s="13">
        <f>(Brick_Kilns_EF!$B$13*Brick_Kilns_EF!$B$11*Brick_Kilns_EF!$B$12)</f>
        <v>8886.81</v>
      </c>
      <c r="J3098" s="13">
        <f>IF(D3098="ZZ",Brick_Kilns_EF!$E$9*(0.75),Brick_Kilns_EF!$E$9)</f>
        <v>5.6055000000000005E-4</v>
      </c>
      <c r="K3098" s="13">
        <f t="shared" si="192"/>
        <v>4.9815013454999999</v>
      </c>
      <c r="L3098" s="13">
        <f>IF(D3098="ZZ", Brick_Kilns_EF!$E$6*(0.75),Brick_Kilns_EF!$E$6)</f>
        <v>3.0299999999999999E-4</v>
      </c>
      <c r="M3098" s="13">
        <f t="shared" si="193"/>
        <v>2.6927034299999999</v>
      </c>
      <c r="N3098" s="13">
        <f>IF(D3098="ZZ",Brick_Kilns_EF!$E$7*(0.75),Brick_Kilns_EF!$E$7)</f>
        <v>2.3925000000000001E-3</v>
      </c>
      <c r="O3098" s="13">
        <f t="shared" si="194"/>
        <v>21.261692924999998</v>
      </c>
      <c r="P3098" s="13">
        <f>IF(D3098="ZZ",Brick_Kilns_EF!$E$8*(0.75),Brick_Kilns_EF!$E$8)</f>
        <v>5.399999999999999E-4</v>
      </c>
      <c r="Q3098" s="13">
        <f t="shared" si="195"/>
        <v>4.7988773999999985</v>
      </c>
    </row>
    <row r="3099" spans="1:17">
      <c r="A3099" s="13" t="s">
        <v>3110</v>
      </c>
      <c r="B3099" s="13">
        <v>23.756048660000001</v>
      </c>
      <c r="C3099" s="13">
        <v>89.597667599999994</v>
      </c>
      <c r="D3099" s="13" t="s">
        <v>2219</v>
      </c>
      <c r="E3099" s="13" t="s">
        <v>5000</v>
      </c>
      <c r="F3099" s="13" t="s">
        <v>7</v>
      </c>
      <c r="G3099" s="13" t="s">
        <v>4802</v>
      </c>
      <c r="H3099" s="13" t="s">
        <v>4816</v>
      </c>
      <c r="I3099" s="13">
        <f>(Brick_Kilns_EF!$B$13*Brick_Kilns_EF!$B$11*Brick_Kilns_EF!$B$12)</f>
        <v>8886.81</v>
      </c>
      <c r="J3099" s="13">
        <f>IF(D3099="ZZ",Brick_Kilns_EF!$E$9*(0.75),Brick_Kilns_EF!$E$9)</f>
        <v>5.6055000000000005E-4</v>
      </c>
      <c r="K3099" s="13">
        <f t="shared" si="192"/>
        <v>4.9815013454999999</v>
      </c>
      <c r="L3099" s="13">
        <f>IF(D3099="ZZ", Brick_Kilns_EF!$E$6*(0.75),Brick_Kilns_EF!$E$6)</f>
        <v>3.0299999999999999E-4</v>
      </c>
      <c r="M3099" s="13">
        <f t="shared" si="193"/>
        <v>2.6927034299999999</v>
      </c>
      <c r="N3099" s="13">
        <f>IF(D3099="ZZ",Brick_Kilns_EF!$E$7*(0.75),Brick_Kilns_EF!$E$7)</f>
        <v>2.3925000000000001E-3</v>
      </c>
      <c r="O3099" s="13">
        <f t="shared" si="194"/>
        <v>21.261692924999998</v>
      </c>
      <c r="P3099" s="13">
        <f>IF(D3099="ZZ",Brick_Kilns_EF!$E$8*(0.75),Brick_Kilns_EF!$E$8)</f>
        <v>5.399999999999999E-4</v>
      </c>
      <c r="Q3099" s="13">
        <f t="shared" si="195"/>
        <v>4.7988773999999985</v>
      </c>
    </row>
    <row r="3100" spans="1:17">
      <c r="A3100" s="13" t="s">
        <v>3111</v>
      </c>
      <c r="B3100" s="13">
        <v>23.386474669999998</v>
      </c>
      <c r="C3100" s="13">
        <v>89.136601490000004</v>
      </c>
      <c r="D3100" s="13" t="s">
        <v>2219</v>
      </c>
      <c r="E3100" s="13" t="s">
        <v>5000</v>
      </c>
      <c r="F3100" s="13" t="s">
        <v>9</v>
      </c>
      <c r="G3100" s="13" t="s">
        <v>4802</v>
      </c>
      <c r="H3100" s="13" t="s">
        <v>4816</v>
      </c>
      <c r="I3100" s="13">
        <f>(Brick_Kilns_EF!$B$13*Brick_Kilns_EF!$B$11*Brick_Kilns_EF!$B$12)</f>
        <v>8886.81</v>
      </c>
      <c r="J3100" s="13">
        <f>IF(D3100="ZZ",Brick_Kilns_EF!$E$9*(0.75),Brick_Kilns_EF!$E$9)</f>
        <v>5.6055000000000005E-4</v>
      </c>
      <c r="K3100" s="13">
        <f t="shared" si="192"/>
        <v>4.9815013454999999</v>
      </c>
      <c r="L3100" s="13">
        <f>IF(D3100="ZZ", Brick_Kilns_EF!$E$6*(0.75),Brick_Kilns_EF!$E$6)</f>
        <v>3.0299999999999999E-4</v>
      </c>
      <c r="M3100" s="13">
        <f t="shared" si="193"/>
        <v>2.6927034299999999</v>
      </c>
      <c r="N3100" s="13">
        <f>IF(D3100="ZZ",Brick_Kilns_EF!$E$7*(0.75),Brick_Kilns_EF!$E$7)</f>
        <v>2.3925000000000001E-3</v>
      </c>
      <c r="O3100" s="13">
        <f t="shared" si="194"/>
        <v>21.261692924999998</v>
      </c>
      <c r="P3100" s="13">
        <f>IF(D3100="ZZ",Brick_Kilns_EF!$E$8*(0.75),Brick_Kilns_EF!$E$8)</f>
        <v>5.399999999999999E-4</v>
      </c>
      <c r="Q3100" s="13">
        <f t="shared" si="195"/>
        <v>4.7988773999999985</v>
      </c>
    </row>
    <row r="3101" spans="1:17">
      <c r="A3101" s="13" t="s">
        <v>3112</v>
      </c>
      <c r="B3101" s="13">
        <v>23.610498759999999</v>
      </c>
      <c r="C3101" s="13">
        <v>89.46992779</v>
      </c>
      <c r="D3101" s="13" t="s">
        <v>2219</v>
      </c>
      <c r="E3101" s="13" t="s">
        <v>5000</v>
      </c>
      <c r="F3101" s="13" t="s">
        <v>9</v>
      </c>
      <c r="G3101" s="13" t="s">
        <v>4802</v>
      </c>
      <c r="H3101" s="13" t="s">
        <v>4816</v>
      </c>
      <c r="I3101" s="13">
        <f>(Brick_Kilns_EF!$B$13*Brick_Kilns_EF!$B$11*Brick_Kilns_EF!$B$12)</f>
        <v>8886.81</v>
      </c>
      <c r="J3101" s="13">
        <f>IF(D3101="ZZ",Brick_Kilns_EF!$E$9*(0.75),Brick_Kilns_EF!$E$9)</f>
        <v>5.6055000000000005E-4</v>
      </c>
      <c r="K3101" s="13">
        <f t="shared" si="192"/>
        <v>4.9815013454999999</v>
      </c>
      <c r="L3101" s="13">
        <f>IF(D3101="ZZ", Brick_Kilns_EF!$E$6*(0.75),Brick_Kilns_EF!$E$6)</f>
        <v>3.0299999999999999E-4</v>
      </c>
      <c r="M3101" s="13">
        <f t="shared" si="193"/>
        <v>2.6927034299999999</v>
      </c>
      <c r="N3101" s="13">
        <f>IF(D3101="ZZ",Brick_Kilns_EF!$E$7*(0.75),Brick_Kilns_EF!$E$7)</f>
        <v>2.3925000000000001E-3</v>
      </c>
      <c r="O3101" s="13">
        <f t="shared" si="194"/>
        <v>21.261692924999998</v>
      </c>
      <c r="P3101" s="13">
        <f>IF(D3101="ZZ",Brick_Kilns_EF!$E$8*(0.75),Brick_Kilns_EF!$E$8)</f>
        <v>5.399999999999999E-4</v>
      </c>
      <c r="Q3101" s="13">
        <f t="shared" si="195"/>
        <v>4.7988773999999985</v>
      </c>
    </row>
    <row r="3102" spans="1:17">
      <c r="A3102" s="13" t="s">
        <v>3113</v>
      </c>
      <c r="B3102" s="13">
        <v>24.115509230000001</v>
      </c>
      <c r="C3102" s="13">
        <v>90.162629330000001</v>
      </c>
      <c r="D3102" s="13" t="s">
        <v>2219</v>
      </c>
      <c r="E3102" s="13" t="s">
        <v>5000</v>
      </c>
      <c r="F3102" s="13" t="s">
        <v>7</v>
      </c>
      <c r="G3102" s="13" t="s">
        <v>4802</v>
      </c>
      <c r="H3102" s="13" t="s">
        <v>4816</v>
      </c>
      <c r="I3102" s="13">
        <f>(Brick_Kilns_EF!$B$13*Brick_Kilns_EF!$B$11*Brick_Kilns_EF!$B$12)</f>
        <v>8886.81</v>
      </c>
      <c r="J3102" s="13">
        <f>IF(D3102="ZZ",Brick_Kilns_EF!$E$9*(0.75),Brick_Kilns_EF!$E$9)</f>
        <v>5.6055000000000005E-4</v>
      </c>
      <c r="K3102" s="13">
        <f t="shared" si="192"/>
        <v>4.9815013454999999</v>
      </c>
      <c r="L3102" s="13">
        <f>IF(D3102="ZZ", Brick_Kilns_EF!$E$6*(0.75),Brick_Kilns_EF!$E$6)</f>
        <v>3.0299999999999999E-4</v>
      </c>
      <c r="M3102" s="13">
        <f t="shared" si="193"/>
        <v>2.6927034299999999</v>
      </c>
      <c r="N3102" s="13">
        <f>IF(D3102="ZZ",Brick_Kilns_EF!$E$7*(0.75),Brick_Kilns_EF!$E$7)</f>
        <v>2.3925000000000001E-3</v>
      </c>
      <c r="O3102" s="13">
        <f t="shared" si="194"/>
        <v>21.261692924999998</v>
      </c>
      <c r="P3102" s="13">
        <f>IF(D3102="ZZ",Brick_Kilns_EF!$E$8*(0.75),Brick_Kilns_EF!$E$8)</f>
        <v>5.399999999999999E-4</v>
      </c>
      <c r="Q3102" s="13">
        <f t="shared" si="195"/>
        <v>4.7988773999999985</v>
      </c>
    </row>
    <row r="3103" spans="1:17">
      <c r="A3103" s="13" t="s">
        <v>3114</v>
      </c>
      <c r="B3103" s="13">
        <v>24.11154638</v>
      </c>
      <c r="C3103" s="13">
        <v>90.16750983</v>
      </c>
      <c r="D3103" s="13" t="s">
        <v>2219</v>
      </c>
      <c r="E3103" s="13" t="s">
        <v>5000</v>
      </c>
      <c r="F3103" s="13" t="s">
        <v>7</v>
      </c>
      <c r="G3103" s="13" t="s">
        <v>4802</v>
      </c>
      <c r="H3103" s="13" t="s">
        <v>4816</v>
      </c>
      <c r="I3103" s="13">
        <f>(Brick_Kilns_EF!$B$13*Brick_Kilns_EF!$B$11*Brick_Kilns_EF!$B$12)</f>
        <v>8886.81</v>
      </c>
      <c r="J3103" s="13">
        <f>IF(D3103="ZZ",Brick_Kilns_EF!$E$9*(0.75),Brick_Kilns_EF!$E$9)</f>
        <v>5.6055000000000005E-4</v>
      </c>
      <c r="K3103" s="13">
        <f t="shared" si="192"/>
        <v>4.9815013454999999</v>
      </c>
      <c r="L3103" s="13">
        <f>IF(D3103="ZZ", Brick_Kilns_EF!$E$6*(0.75),Brick_Kilns_EF!$E$6)</f>
        <v>3.0299999999999999E-4</v>
      </c>
      <c r="M3103" s="13">
        <f t="shared" si="193"/>
        <v>2.6927034299999999</v>
      </c>
      <c r="N3103" s="13">
        <f>IF(D3103="ZZ",Brick_Kilns_EF!$E$7*(0.75),Brick_Kilns_EF!$E$7)</f>
        <v>2.3925000000000001E-3</v>
      </c>
      <c r="O3103" s="13">
        <f t="shared" si="194"/>
        <v>21.261692924999998</v>
      </c>
      <c r="P3103" s="13">
        <f>IF(D3103="ZZ",Brick_Kilns_EF!$E$8*(0.75),Brick_Kilns_EF!$E$8)</f>
        <v>5.399999999999999E-4</v>
      </c>
      <c r="Q3103" s="13">
        <f t="shared" si="195"/>
        <v>4.7988773999999985</v>
      </c>
    </row>
    <row r="3104" spans="1:17">
      <c r="A3104" s="13" t="s">
        <v>3115</v>
      </c>
      <c r="B3104" s="13">
        <v>24.114804929999998</v>
      </c>
      <c r="C3104" s="13">
        <v>90.164435330000003</v>
      </c>
      <c r="D3104" s="13" t="s">
        <v>2219</v>
      </c>
      <c r="E3104" s="13" t="s">
        <v>5000</v>
      </c>
      <c r="F3104" s="13" t="s">
        <v>7</v>
      </c>
      <c r="G3104" s="13" t="s">
        <v>4802</v>
      </c>
      <c r="H3104" s="13" t="s">
        <v>4816</v>
      </c>
      <c r="I3104" s="13">
        <f>(Brick_Kilns_EF!$B$13*Brick_Kilns_EF!$B$11*Brick_Kilns_EF!$B$12)</f>
        <v>8886.81</v>
      </c>
      <c r="J3104" s="13">
        <f>IF(D3104="ZZ",Brick_Kilns_EF!$E$9*(0.75),Brick_Kilns_EF!$E$9)</f>
        <v>5.6055000000000005E-4</v>
      </c>
      <c r="K3104" s="13">
        <f t="shared" si="192"/>
        <v>4.9815013454999999</v>
      </c>
      <c r="L3104" s="13">
        <f>IF(D3104="ZZ", Brick_Kilns_EF!$E$6*(0.75),Brick_Kilns_EF!$E$6)</f>
        <v>3.0299999999999999E-4</v>
      </c>
      <c r="M3104" s="13">
        <f t="shared" si="193"/>
        <v>2.6927034299999999</v>
      </c>
      <c r="N3104" s="13">
        <f>IF(D3104="ZZ",Brick_Kilns_EF!$E$7*(0.75),Brick_Kilns_EF!$E$7)</f>
        <v>2.3925000000000001E-3</v>
      </c>
      <c r="O3104" s="13">
        <f t="shared" si="194"/>
        <v>21.261692924999998</v>
      </c>
      <c r="P3104" s="13">
        <f>IF(D3104="ZZ",Brick_Kilns_EF!$E$8*(0.75),Brick_Kilns_EF!$E$8)</f>
        <v>5.399999999999999E-4</v>
      </c>
      <c r="Q3104" s="13">
        <f t="shared" si="195"/>
        <v>4.7988773999999985</v>
      </c>
    </row>
    <row r="3105" spans="1:17">
      <c r="A3105" s="13" t="s">
        <v>3116</v>
      </c>
      <c r="B3105" s="13">
        <v>23.533622489999999</v>
      </c>
      <c r="C3105" s="13">
        <v>89.281263870000004</v>
      </c>
      <c r="D3105" s="13" t="s">
        <v>2219</v>
      </c>
      <c r="E3105" s="13" t="s">
        <v>5000</v>
      </c>
      <c r="F3105" s="13" t="s">
        <v>9</v>
      </c>
      <c r="G3105" s="13" t="s">
        <v>4802</v>
      </c>
      <c r="H3105" s="13" t="s">
        <v>4816</v>
      </c>
      <c r="I3105" s="13">
        <f>(Brick_Kilns_EF!$B$13*Brick_Kilns_EF!$B$11*Brick_Kilns_EF!$B$12)</f>
        <v>8886.81</v>
      </c>
      <c r="J3105" s="13">
        <f>IF(D3105="ZZ",Brick_Kilns_EF!$E$9*(0.75),Brick_Kilns_EF!$E$9)</f>
        <v>5.6055000000000005E-4</v>
      </c>
      <c r="K3105" s="13">
        <f t="shared" si="192"/>
        <v>4.9815013454999999</v>
      </c>
      <c r="L3105" s="13">
        <f>IF(D3105="ZZ", Brick_Kilns_EF!$E$6*(0.75),Brick_Kilns_EF!$E$6)</f>
        <v>3.0299999999999999E-4</v>
      </c>
      <c r="M3105" s="13">
        <f t="shared" si="193"/>
        <v>2.6927034299999999</v>
      </c>
      <c r="N3105" s="13">
        <f>IF(D3105="ZZ",Brick_Kilns_EF!$E$7*(0.75),Brick_Kilns_EF!$E$7)</f>
        <v>2.3925000000000001E-3</v>
      </c>
      <c r="O3105" s="13">
        <f t="shared" si="194"/>
        <v>21.261692924999998</v>
      </c>
      <c r="P3105" s="13">
        <f>IF(D3105="ZZ",Brick_Kilns_EF!$E$8*(0.75),Brick_Kilns_EF!$E$8)</f>
        <v>5.399999999999999E-4</v>
      </c>
      <c r="Q3105" s="13">
        <f t="shared" si="195"/>
        <v>4.7988773999999985</v>
      </c>
    </row>
    <row r="3106" spans="1:17">
      <c r="A3106" s="13" t="s">
        <v>3117</v>
      </c>
      <c r="B3106" s="13">
        <v>23.534373739999999</v>
      </c>
      <c r="C3106" s="13">
        <v>89.279081610000006</v>
      </c>
      <c r="D3106" s="13" t="s">
        <v>2219</v>
      </c>
      <c r="E3106" s="13" t="s">
        <v>5000</v>
      </c>
      <c r="F3106" s="13" t="s">
        <v>9</v>
      </c>
      <c r="G3106" s="13" t="s">
        <v>4802</v>
      </c>
      <c r="H3106" s="13" t="s">
        <v>4816</v>
      </c>
      <c r="I3106" s="13">
        <f>(Brick_Kilns_EF!$B$13*Brick_Kilns_EF!$B$11*Brick_Kilns_EF!$B$12)</f>
        <v>8886.81</v>
      </c>
      <c r="J3106" s="13">
        <f>IF(D3106="ZZ",Brick_Kilns_EF!$E$9*(0.75),Brick_Kilns_EF!$E$9)</f>
        <v>5.6055000000000005E-4</v>
      </c>
      <c r="K3106" s="13">
        <f t="shared" si="192"/>
        <v>4.9815013454999999</v>
      </c>
      <c r="L3106" s="13">
        <f>IF(D3106="ZZ", Brick_Kilns_EF!$E$6*(0.75),Brick_Kilns_EF!$E$6)</f>
        <v>3.0299999999999999E-4</v>
      </c>
      <c r="M3106" s="13">
        <f t="shared" si="193"/>
        <v>2.6927034299999999</v>
      </c>
      <c r="N3106" s="13">
        <f>IF(D3106="ZZ",Brick_Kilns_EF!$E$7*(0.75),Brick_Kilns_EF!$E$7)</f>
        <v>2.3925000000000001E-3</v>
      </c>
      <c r="O3106" s="13">
        <f t="shared" si="194"/>
        <v>21.261692924999998</v>
      </c>
      <c r="P3106" s="13">
        <f>IF(D3106="ZZ",Brick_Kilns_EF!$E$8*(0.75),Brick_Kilns_EF!$E$8)</f>
        <v>5.399999999999999E-4</v>
      </c>
      <c r="Q3106" s="13">
        <f t="shared" si="195"/>
        <v>4.7988773999999985</v>
      </c>
    </row>
    <row r="3107" spans="1:17">
      <c r="A3107" s="13" t="s">
        <v>3118</v>
      </c>
      <c r="B3107" s="13">
        <v>24.458571500000001</v>
      </c>
      <c r="C3107" s="13">
        <v>89.854073889999995</v>
      </c>
      <c r="D3107" s="13" t="s">
        <v>2219</v>
      </c>
      <c r="E3107" s="13" t="s">
        <v>5000</v>
      </c>
      <c r="F3107" s="13" t="s">
        <v>7</v>
      </c>
      <c r="G3107" s="13" t="s">
        <v>4802</v>
      </c>
      <c r="H3107" s="13" t="s">
        <v>4816</v>
      </c>
      <c r="I3107" s="13">
        <f>(Brick_Kilns_EF!$B$13*Brick_Kilns_EF!$B$11*Brick_Kilns_EF!$B$12)</f>
        <v>8886.81</v>
      </c>
      <c r="J3107" s="13">
        <f>IF(D3107="ZZ",Brick_Kilns_EF!$E$9*(0.75),Brick_Kilns_EF!$E$9)</f>
        <v>5.6055000000000005E-4</v>
      </c>
      <c r="K3107" s="13">
        <f t="shared" si="192"/>
        <v>4.9815013454999999</v>
      </c>
      <c r="L3107" s="13">
        <f>IF(D3107="ZZ", Brick_Kilns_EF!$E$6*(0.75),Brick_Kilns_EF!$E$6)</f>
        <v>3.0299999999999999E-4</v>
      </c>
      <c r="M3107" s="13">
        <f t="shared" si="193"/>
        <v>2.6927034299999999</v>
      </c>
      <c r="N3107" s="13">
        <f>IF(D3107="ZZ",Brick_Kilns_EF!$E$7*(0.75),Brick_Kilns_EF!$E$7)</f>
        <v>2.3925000000000001E-3</v>
      </c>
      <c r="O3107" s="13">
        <f t="shared" si="194"/>
        <v>21.261692924999998</v>
      </c>
      <c r="P3107" s="13">
        <f>IF(D3107="ZZ",Brick_Kilns_EF!$E$8*(0.75),Brick_Kilns_EF!$E$8)</f>
        <v>5.399999999999999E-4</v>
      </c>
      <c r="Q3107" s="13">
        <f t="shared" si="195"/>
        <v>4.7988773999999985</v>
      </c>
    </row>
    <row r="3108" spans="1:17">
      <c r="A3108" s="13" t="s">
        <v>3119</v>
      </c>
      <c r="B3108" s="13">
        <v>24.076357519999998</v>
      </c>
      <c r="C3108" s="13">
        <v>90.12326272</v>
      </c>
      <c r="D3108" s="13" t="s">
        <v>2219</v>
      </c>
      <c r="E3108" s="13" t="s">
        <v>5000</v>
      </c>
      <c r="F3108" s="13" t="s">
        <v>7</v>
      </c>
      <c r="G3108" s="13" t="s">
        <v>4802</v>
      </c>
      <c r="H3108" s="13" t="s">
        <v>4816</v>
      </c>
      <c r="I3108" s="13">
        <f>(Brick_Kilns_EF!$B$13*Brick_Kilns_EF!$B$11*Brick_Kilns_EF!$B$12)</f>
        <v>8886.81</v>
      </c>
      <c r="J3108" s="13">
        <f>IF(D3108="ZZ",Brick_Kilns_EF!$E$9*(0.75),Brick_Kilns_EF!$E$9)</f>
        <v>5.6055000000000005E-4</v>
      </c>
      <c r="K3108" s="13">
        <f t="shared" si="192"/>
        <v>4.9815013454999999</v>
      </c>
      <c r="L3108" s="13">
        <f>IF(D3108="ZZ", Brick_Kilns_EF!$E$6*(0.75),Brick_Kilns_EF!$E$6)</f>
        <v>3.0299999999999999E-4</v>
      </c>
      <c r="M3108" s="13">
        <f t="shared" si="193"/>
        <v>2.6927034299999999</v>
      </c>
      <c r="N3108" s="13">
        <f>IF(D3108="ZZ",Brick_Kilns_EF!$E$7*(0.75),Brick_Kilns_EF!$E$7)</f>
        <v>2.3925000000000001E-3</v>
      </c>
      <c r="O3108" s="13">
        <f t="shared" si="194"/>
        <v>21.261692924999998</v>
      </c>
      <c r="P3108" s="13">
        <f>IF(D3108="ZZ",Brick_Kilns_EF!$E$8*(0.75),Brick_Kilns_EF!$E$8)</f>
        <v>5.399999999999999E-4</v>
      </c>
      <c r="Q3108" s="13">
        <f t="shared" si="195"/>
        <v>4.7988773999999985</v>
      </c>
    </row>
    <row r="3109" spans="1:17">
      <c r="A3109" s="13" t="s">
        <v>3120</v>
      </c>
      <c r="B3109" s="13">
        <v>24.081151429999998</v>
      </c>
      <c r="C3109" s="13">
        <v>90.124187219999996</v>
      </c>
      <c r="D3109" s="13" t="s">
        <v>2219</v>
      </c>
      <c r="E3109" s="13" t="s">
        <v>5000</v>
      </c>
      <c r="F3109" s="13" t="s">
        <v>7</v>
      </c>
      <c r="G3109" s="13" t="s">
        <v>4802</v>
      </c>
      <c r="H3109" s="13" t="s">
        <v>4816</v>
      </c>
      <c r="I3109" s="13">
        <f>(Brick_Kilns_EF!$B$13*Brick_Kilns_EF!$B$11*Brick_Kilns_EF!$B$12)</f>
        <v>8886.81</v>
      </c>
      <c r="J3109" s="13">
        <f>IF(D3109="ZZ",Brick_Kilns_EF!$E$9*(0.75),Brick_Kilns_EF!$E$9)</f>
        <v>5.6055000000000005E-4</v>
      </c>
      <c r="K3109" s="13">
        <f t="shared" si="192"/>
        <v>4.9815013454999999</v>
      </c>
      <c r="L3109" s="13">
        <f>IF(D3109="ZZ", Brick_Kilns_EF!$E$6*(0.75),Brick_Kilns_EF!$E$6)</f>
        <v>3.0299999999999999E-4</v>
      </c>
      <c r="M3109" s="13">
        <f t="shared" si="193"/>
        <v>2.6927034299999999</v>
      </c>
      <c r="N3109" s="13">
        <f>IF(D3109="ZZ",Brick_Kilns_EF!$E$7*(0.75),Brick_Kilns_EF!$E$7)</f>
        <v>2.3925000000000001E-3</v>
      </c>
      <c r="O3109" s="13">
        <f t="shared" si="194"/>
        <v>21.261692924999998</v>
      </c>
      <c r="P3109" s="13">
        <f>IF(D3109="ZZ",Brick_Kilns_EF!$E$8*(0.75),Brick_Kilns_EF!$E$8)</f>
        <v>5.399999999999999E-4</v>
      </c>
      <c r="Q3109" s="13">
        <f t="shared" si="195"/>
        <v>4.7988773999999985</v>
      </c>
    </row>
    <row r="3110" spans="1:17">
      <c r="A3110" s="13" t="s">
        <v>3121</v>
      </c>
      <c r="B3110" s="13">
        <v>24.078428150000001</v>
      </c>
      <c r="C3110" s="13">
        <v>90.122590849999995</v>
      </c>
      <c r="D3110" s="13" t="s">
        <v>2219</v>
      </c>
      <c r="E3110" s="13" t="s">
        <v>5000</v>
      </c>
      <c r="F3110" s="13" t="s">
        <v>7</v>
      </c>
      <c r="G3110" s="13" t="s">
        <v>4802</v>
      </c>
      <c r="H3110" s="13" t="s">
        <v>4816</v>
      </c>
      <c r="I3110" s="13">
        <f>(Brick_Kilns_EF!$B$13*Brick_Kilns_EF!$B$11*Brick_Kilns_EF!$B$12)</f>
        <v>8886.81</v>
      </c>
      <c r="J3110" s="13">
        <f>IF(D3110="ZZ",Brick_Kilns_EF!$E$9*(0.75),Brick_Kilns_EF!$E$9)</f>
        <v>5.6055000000000005E-4</v>
      </c>
      <c r="K3110" s="13">
        <f t="shared" si="192"/>
        <v>4.9815013454999999</v>
      </c>
      <c r="L3110" s="13">
        <f>IF(D3110="ZZ", Brick_Kilns_EF!$E$6*(0.75),Brick_Kilns_EF!$E$6)</f>
        <v>3.0299999999999999E-4</v>
      </c>
      <c r="M3110" s="13">
        <f t="shared" si="193"/>
        <v>2.6927034299999999</v>
      </c>
      <c r="N3110" s="13">
        <f>IF(D3110="ZZ",Brick_Kilns_EF!$E$7*(0.75),Brick_Kilns_EF!$E$7)</f>
        <v>2.3925000000000001E-3</v>
      </c>
      <c r="O3110" s="13">
        <f t="shared" si="194"/>
        <v>21.261692924999998</v>
      </c>
      <c r="P3110" s="13">
        <f>IF(D3110="ZZ",Brick_Kilns_EF!$E$8*(0.75),Brick_Kilns_EF!$E$8)</f>
        <v>5.399999999999999E-4</v>
      </c>
      <c r="Q3110" s="13">
        <f t="shared" si="195"/>
        <v>4.7988773999999985</v>
      </c>
    </row>
    <row r="3111" spans="1:17">
      <c r="A3111" s="13" t="s">
        <v>3122</v>
      </c>
      <c r="B3111" s="13">
        <v>23.39859843</v>
      </c>
      <c r="C3111" s="13">
        <v>89.089230279999995</v>
      </c>
      <c r="D3111" s="13" t="s">
        <v>2219</v>
      </c>
      <c r="E3111" s="13" t="s">
        <v>5000</v>
      </c>
      <c r="F3111" s="13" t="s">
        <v>9</v>
      </c>
      <c r="G3111" s="13" t="s">
        <v>4802</v>
      </c>
      <c r="H3111" s="13" t="s">
        <v>4816</v>
      </c>
      <c r="I3111" s="13">
        <f>(Brick_Kilns_EF!$B$13*Brick_Kilns_EF!$B$11*Brick_Kilns_EF!$B$12)</f>
        <v>8886.81</v>
      </c>
      <c r="J3111" s="13">
        <f>IF(D3111="ZZ",Brick_Kilns_EF!$E$9*(0.75),Brick_Kilns_EF!$E$9)</f>
        <v>5.6055000000000005E-4</v>
      </c>
      <c r="K3111" s="13">
        <f t="shared" si="192"/>
        <v>4.9815013454999999</v>
      </c>
      <c r="L3111" s="13">
        <f>IF(D3111="ZZ", Brick_Kilns_EF!$E$6*(0.75),Brick_Kilns_EF!$E$6)</f>
        <v>3.0299999999999999E-4</v>
      </c>
      <c r="M3111" s="13">
        <f t="shared" si="193"/>
        <v>2.6927034299999999</v>
      </c>
      <c r="N3111" s="13">
        <f>IF(D3111="ZZ",Brick_Kilns_EF!$E$7*(0.75),Brick_Kilns_EF!$E$7)</f>
        <v>2.3925000000000001E-3</v>
      </c>
      <c r="O3111" s="13">
        <f t="shared" si="194"/>
        <v>21.261692924999998</v>
      </c>
      <c r="P3111" s="13">
        <f>IF(D3111="ZZ",Brick_Kilns_EF!$E$8*(0.75),Brick_Kilns_EF!$E$8)</f>
        <v>5.399999999999999E-4</v>
      </c>
      <c r="Q3111" s="13">
        <f t="shared" si="195"/>
        <v>4.7988773999999985</v>
      </c>
    </row>
    <row r="3112" spans="1:17">
      <c r="A3112" s="13" t="s">
        <v>3123</v>
      </c>
      <c r="B3112" s="13">
        <v>23.541135990000001</v>
      </c>
      <c r="C3112" s="13">
        <v>89.110308369999998</v>
      </c>
      <c r="D3112" s="13" t="s">
        <v>2219</v>
      </c>
      <c r="E3112" s="13" t="s">
        <v>5000</v>
      </c>
      <c r="F3112" s="13" t="s">
        <v>9</v>
      </c>
      <c r="G3112" s="13" t="s">
        <v>4802</v>
      </c>
      <c r="H3112" s="13" t="s">
        <v>4816</v>
      </c>
      <c r="I3112" s="13">
        <f>(Brick_Kilns_EF!$B$13*Brick_Kilns_EF!$B$11*Brick_Kilns_EF!$B$12)</f>
        <v>8886.81</v>
      </c>
      <c r="J3112" s="13">
        <f>IF(D3112="ZZ",Brick_Kilns_EF!$E$9*(0.75),Brick_Kilns_EF!$E$9)</f>
        <v>5.6055000000000005E-4</v>
      </c>
      <c r="K3112" s="13">
        <f t="shared" si="192"/>
        <v>4.9815013454999999</v>
      </c>
      <c r="L3112" s="13">
        <f>IF(D3112="ZZ", Brick_Kilns_EF!$E$6*(0.75),Brick_Kilns_EF!$E$6)</f>
        <v>3.0299999999999999E-4</v>
      </c>
      <c r="M3112" s="13">
        <f t="shared" si="193"/>
        <v>2.6927034299999999</v>
      </c>
      <c r="N3112" s="13">
        <f>IF(D3112="ZZ",Brick_Kilns_EF!$E$7*(0.75),Brick_Kilns_EF!$E$7)</f>
        <v>2.3925000000000001E-3</v>
      </c>
      <c r="O3112" s="13">
        <f t="shared" si="194"/>
        <v>21.261692924999998</v>
      </c>
      <c r="P3112" s="13">
        <f>IF(D3112="ZZ",Brick_Kilns_EF!$E$8*(0.75),Brick_Kilns_EF!$E$8)</f>
        <v>5.399999999999999E-4</v>
      </c>
      <c r="Q3112" s="13">
        <f t="shared" si="195"/>
        <v>4.7988773999999985</v>
      </c>
    </row>
    <row r="3113" spans="1:17">
      <c r="A3113" s="13" t="s">
        <v>3124</v>
      </c>
      <c r="B3113" s="13">
        <v>23.634242180000001</v>
      </c>
      <c r="C3113" s="13">
        <v>90.350687879999995</v>
      </c>
      <c r="D3113" s="13" t="s">
        <v>2219</v>
      </c>
      <c r="E3113" s="13" t="s">
        <v>5000</v>
      </c>
      <c r="F3113" s="13" t="s">
        <v>7</v>
      </c>
      <c r="G3113" s="13" t="s">
        <v>4802</v>
      </c>
      <c r="H3113" s="13" t="s">
        <v>4816</v>
      </c>
      <c r="I3113" s="13">
        <f>(Brick_Kilns_EF!$B$13*Brick_Kilns_EF!$B$11*Brick_Kilns_EF!$B$12)</f>
        <v>8886.81</v>
      </c>
      <c r="J3113" s="13">
        <f>IF(D3113="ZZ",Brick_Kilns_EF!$E$9*(0.75),Brick_Kilns_EF!$E$9)</f>
        <v>5.6055000000000005E-4</v>
      </c>
      <c r="K3113" s="13">
        <f t="shared" si="192"/>
        <v>4.9815013454999999</v>
      </c>
      <c r="L3113" s="13">
        <f>IF(D3113="ZZ", Brick_Kilns_EF!$E$6*(0.75),Brick_Kilns_EF!$E$6)</f>
        <v>3.0299999999999999E-4</v>
      </c>
      <c r="M3113" s="13">
        <f t="shared" si="193"/>
        <v>2.6927034299999999</v>
      </c>
      <c r="N3113" s="13">
        <f>IF(D3113="ZZ",Brick_Kilns_EF!$E$7*(0.75),Brick_Kilns_EF!$E$7)</f>
        <v>2.3925000000000001E-3</v>
      </c>
      <c r="O3113" s="13">
        <f t="shared" si="194"/>
        <v>21.261692924999998</v>
      </c>
      <c r="P3113" s="13">
        <f>IF(D3113="ZZ",Brick_Kilns_EF!$E$8*(0.75),Brick_Kilns_EF!$E$8)</f>
        <v>5.399999999999999E-4</v>
      </c>
      <c r="Q3113" s="13">
        <f t="shared" si="195"/>
        <v>4.7988773999999985</v>
      </c>
    </row>
    <row r="3114" spans="1:17">
      <c r="A3114" s="13" t="s">
        <v>3125</v>
      </c>
      <c r="B3114" s="13">
        <v>23.635223499999999</v>
      </c>
      <c r="C3114" s="13">
        <v>90.350521259999994</v>
      </c>
      <c r="D3114" s="13" t="s">
        <v>2219</v>
      </c>
      <c r="E3114" s="13" t="s">
        <v>5000</v>
      </c>
      <c r="F3114" s="13" t="s">
        <v>7</v>
      </c>
      <c r="G3114" s="13" t="s">
        <v>4802</v>
      </c>
      <c r="H3114" s="13" t="s">
        <v>4816</v>
      </c>
      <c r="I3114" s="13">
        <f>(Brick_Kilns_EF!$B$13*Brick_Kilns_EF!$B$11*Brick_Kilns_EF!$B$12)</f>
        <v>8886.81</v>
      </c>
      <c r="J3114" s="13">
        <f>IF(D3114="ZZ",Brick_Kilns_EF!$E$9*(0.75),Brick_Kilns_EF!$E$9)</f>
        <v>5.6055000000000005E-4</v>
      </c>
      <c r="K3114" s="13">
        <f t="shared" si="192"/>
        <v>4.9815013454999999</v>
      </c>
      <c r="L3114" s="13">
        <f>IF(D3114="ZZ", Brick_Kilns_EF!$E$6*(0.75),Brick_Kilns_EF!$E$6)</f>
        <v>3.0299999999999999E-4</v>
      </c>
      <c r="M3114" s="13">
        <f t="shared" si="193"/>
        <v>2.6927034299999999</v>
      </c>
      <c r="N3114" s="13">
        <f>IF(D3114="ZZ",Brick_Kilns_EF!$E$7*(0.75),Brick_Kilns_EF!$E$7)</f>
        <v>2.3925000000000001E-3</v>
      </c>
      <c r="O3114" s="13">
        <f t="shared" si="194"/>
        <v>21.261692924999998</v>
      </c>
      <c r="P3114" s="13">
        <f>IF(D3114="ZZ",Brick_Kilns_EF!$E$8*(0.75),Brick_Kilns_EF!$E$8)</f>
        <v>5.399999999999999E-4</v>
      </c>
      <c r="Q3114" s="13">
        <f t="shared" si="195"/>
        <v>4.7988773999999985</v>
      </c>
    </row>
    <row r="3115" spans="1:17">
      <c r="A3115" s="13" t="s">
        <v>3126</v>
      </c>
      <c r="B3115" s="13">
        <v>23.635491129999998</v>
      </c>
      <c r="C3115" s="13">
        <v>90.352461629999993</v>
      </c>
      <c r="D3115" s="13" t="s">
        <v>2219</v>
      </c>
      <c r="E3115" s="13" t="s">
        <v>5000</v>
      </c>
      <c r="F3115" s="13" t="s">
        <v>7</v>
      </c>
      <c r="G3115" s="13" t="s">
        <v>4802</v>
      </c>
      <c r="H3115" s="13" t="s">
        <v>4816</v>
      </c>
      <c r="I3115" s="13">
        <f>(Brick_Kilns_EF!$B$13*Brick_Kilns_EF!$B$11*Brick_Kilns_EF!$B$12)</f>
        <v>8886.81</v>
      </c>
      <c r="J3115" s="13">
        <f>IF(D3115="ZZ",Brick_Kilns_EF!$E$9*(0.75),Brick_Kilns_EF!$E$9)</f>
        <v>5.6055000000000005E-4</v>
      </c>
      <c r="K3115" s="13">
        <f t="shared" si="192"/>
        <v>4.9815013454999999</v>
      </c>
      <c r="L3115" s="13">
        <f>IF(D3115="ZZ", Brick_Kilns_EF!$E$6*(0.75),Brick_Kilns_EF!$E$6)</f>
        <v>3.0299999999999999E-4</v>
      </c>
      <c r="M3115" s="13">
        <f t="shared" si="193"/>
        <v>2.6927034299999999</v>
      </c>
      <c r="N3115" s="13">
        <f>IF(D3115="ZZ",Brick_Kilns_EF!$E$7*(0.75),Brick_Kilns_EF!$E$7)</f>
        <v>2.3925000000000001E-3</v>
      </c>
      <c r="O3115" s="13">
        <f t="shared" si="194"/>
        <v>21.261692924999998</v>
      </c>
      <c r="P3115" s="13">
        <f>IF(D3115="ZZ",Brick_Kilns_EF!$E$8*(0.75),Brick_Kilns_EF!$E$8)</f>
        <v>5.399999999999999E-4</v>
      </c>
      <c r="Q3115" s="13">
        <f t="shared" si="195"/>
        <v>4.7988773999999985</v>
      </c>
    </row>
    <row r="3116" spans="1:17">
      <c r="A3116" s="13" t="s">
        <v>3127</v>
      </c>
      <c r="B3116" s="13">
        <v>23.961692660000001</v>
      </c>
      <c r="C3116" s="13">
        <v>90.198833109999995</v>
      </c>
      <c r="D3116" s="13" t="s">
        <v>2219</v>
      </c>
      <c r="E3116" s="13" t="s">
        <v>5000</v>
      </c>
      <c r="F3116" s="13" t="s">
        <v>7</v>
      </c>
      <c r="G3116" s="13" t="s">
        <v>4802</v>
      </c>
      <c r="H3116" s="13" t="s">
        <v>4816</v>
      </c>
      <c r="I3116" s="13">
        <f>(Brick_Kilns_EF!$B$13*Brick_Kilns_EF!$B$11*Brick_Kilns_EF!$B$12)</f>
        <v>8886.81</v>
      </c>
      <c r="J3116" s="13">
        <f>IF(D3116="ZZ",Brick_Kilns_EF!$E$9*(0.75),Brick_Kilns_EF!$E$9)</f>
        <v>5.6055000000000005E-4</v>
      </c>
      <c r="K3116" s="13">
        <f t="shared" si="192"/>
        <v>4.9815013454999999</v>
      </c>
      <c r="L3116" s="13">
        <f>IF(D3116="ZZ", Brick_Kilns_EF!$E$6*(0.75),Brick_Kilns_EF!$E$6)</f>
        <v>3.0299999999999999E-4</v>
      </c>
      <c r="M3116" s="13">
        <f t="shared" si="193"/>
        <v>2.6927034299999999</v>
      </c>
      <c r="N3116" s="13">
        <f>IF(D3116="ZZ",Brick_Kilns_EF!$E$7*(0.75),Brick_Kilns_EF!$E$7)</f>
        <v>2.3925000000000001E-3</v>
      </c>
      <c r="O3116" s="13">
        <f t="shared" si="194"/>
        <v>21.261692924999998</v>
      </c>
      <c r="P3116" s="13">
        <f>IF(D3116="ZZ",Brick_Kilns_EF!$E$8*(0.75),Brick_Kilns_EF!$E$8)</f>
        <v>5.399999999999999E-4</v>
      </c>
      <c r="Q3116" s="13">
        <f t="shared" si="195"/>
        <v>4.7988773999999985</v>
      </c>
    </row>
    <row r="3117" spans="1:17">
      <c r="A3117" s="13" t="s">
        <v>3128</v>
      </c>
      <c r="B3117" s="13">
        <v>23.625745940000002</v>
      </c>
      <c r="C3117" s="13">
        <v>90.445087790000002</v>
      </c>
      <c r="D3117" s="13" t="s">
        <v>2219</v>
      </c>
      <c r="E3117" s="13" t="s">
        <v>5000</v>
      </c>
      <c r="F3117" s="13" t="s">
        <v>7</v>
      </c>
      <c r="G3117" s="13" t="s">
        <v>4802</v>
      </c>
      <c r="H3117" s="13" t="s">
        <v>4816</v>
      </c>
      <c r="I3117" s="13">
        <f>(Brick_Kilns_EF!$B$13*Brick_Kilns_EF!$B$11*Brick_Kilns_EF!$B$12)</f>
        <v>8886.81</v>
      </c>
      <c r="J3117" s="13">
        <f>IF(D3117="ZZ",Brick_Kilns_EF!$E$9*(0.75),Brick_Kilns_EF!$E$9)</f>
        <v>5.6055000000000005E-4</v>
      </c>
      <c r="K3117" s="13">
        <f t="shared" si="192"/>
        <v>4.9815013454999999</v>
      </c>
      <c r="L3117" s="13">
        <f>IF(D3117="ZZ", Brick_Kilns_EF!$E$6*(0.75),Brick_Kilns_EF!$E$6)</f>
        <v>3.0299999999999999E-4</v>
      </c>
      <c r="M3117" s="13">
        <f t="shared" si="193"/>
        <v>2.6927034299999999</v>
      </c>
      <c r="N3117" s="13">
        <f>IF(D3117="ZZ",Brick_Kilns_EF!$E$7*(0.75),Brick_Kilns_EF!$E$7)</f>
        <v>2.3925000000000001E-3</v>
      </c>
      <c r="O3117" s="13">
        <f t="shared" si="194"/>
        <v>21.261692924999998</v>
      </c>
      <c r="P3117" s="13">
        <f>IF(D3117="ZZ",Brick_Kilns_EF!$E$8*(0.75),Brick_Kilns_EF!$E$8)</f>
        <v>5.399999999999999E-4</v>
      </c>
      <c r="Q3117" s="13">
        <f t="shared" si="195"/>
        <v>4.7988773999999985</v>
      </c>
    </row>
    <row r="3118" spans="1:17">
      <c r="A3118" s="13" t="s">
        <v>3129</v>
      </c>
      <c r="B3118" s="13">
        <v>23.62226201</v>
      </c>
      <c r="C3118" s="13">
        <v>90.443937539999993</v>
      </c>
      <c r="D3118" s="13" t="s">
        <v>2219</v>
      </c>
      <c r="E3118" s="13" t="s">
        <v>5000</v>
      </c>
      <c r="F3118" s="13" t="s">
        <v>7</v>
      </c>
      <c r="G3118" s="13" t="s">
        <v>4802</v>
      </c>
      <c r="H3118" s="13" t="s">
        <v>4816</v>
      </c>
      <c r="I3118" s="13">
        <f>(Brick_Kilns_EF!$B$13*Brick_Kilns_EF!$B$11*Brick_Kilns_EF!$B$12)</f>
        <v>8886.81</v>
      </c>
      <c r="J3118" s="13">
        <f>IF(D3118="ZZ",Brick_Kilns_EF!$E$9*(0.75),Brick_Kilns_EF!$E$9)</f>
        <v>5.6055000000000005E-4</v>
      </c>
      <c r="K3118" s="13">
        <f t="shared" si="192"/>
        <v>4.9815013454999999</v>
      </c>
      <c r="L3118" s="13">
        <f>IF(D3118="ZZ", Brick_Kilns_EF!$E$6*(0.75),Brick_Kilns_EF!$E$6)</f>
        <v>3.0299999999999999E-4</v>
      </c>
      <c r="M3118" s="13">
        <f t="shared" si="193"/>
        <v>2.6927034299999999</v>
      </c>
      <c r="N3118" s="13">
        <f>IF(D3118="ZZ",Brick_Kilns_EF!$E$7*(0.75),Brick_Kilns_EF!$E$7)</f>
        <v>2.3925000000000001E-3</v>
      </c>
      <c r="O3118" s="13">
        <f t="shared" si="194"/>
        <v>21.261692924999998</v>
      </c>
      <c r="P3118" s="13">
        <f>IF(D3118="ZZ",Brick_Kilns_EF!$E$8*(0.75),Brick_Kilns_EF!$E$8)</f>
        <v>5.399999999999999E-4</v>
      </c>
      <c r="Q3118" s="13">
        <f t="shared" si="195"/>
        <v>4.7988773999999985</v>
      </c>
    </row>
    <row r="3119" spans="1:17">
      <c r="A3119" s="13" t="s">
        <v>3130</v>
      </c>
      <c r="B3119" s="13">
        <v>23.621121049999999</v>
      </c>
      <c r="C3119" s="13">
        <v>90.446909919999996</v>
      </c>
      <c r="D3119" s="13" t="s">
        <v>2219</v>
      </c>
      <c r="E3119" s="13" t="s">
        <v>5000</v>
      </c>
      <c r="F3119" s="13" t="s">
        <v>7</v>
      </c>
      <c r="G3119" s="13" t="s">
        <v>4802</v>
      </c>
      <c r="H3119" s="13" t="s">
        <v>4816</v>
      </c>
      <c r="I3119" s="13">
        <f>(Brick_Kilns_EF!$B$13*Brick_Kilns_EF!$B$11*Brick_Kilns_EF!$B$12)</f>
        <v>8886.81</v>
      </c>
      <c r="J3119" s="13">
        <f>IF(D3119="ZZ",Brick_Kilns_EF!$E$9*(0.75),Brick_Kilns_EF!$E$9)</f>
        <v>5.6055000000000005E-4</v>
      </c>
      <c r="K3119" s="13">
        <f t="shared" si="192"/>
        <v>4.9815013454999999</v>
      </c>
      <c r="L3119" s="13">
        <f>IF(D3119="ZZ", Brick_Kilns_EF!$E$6*(0.75),Brick_Kilns_EF!$E$6)</f>
        <v>3.0299999999999999E-4</v>
      </c>
      <c r="M3119" s="13">
        <f t="shared" si="193"/>
        <v>2.6927034299999999</v>
      </c>
      <c r="N3119" s="13">
        <f>IF(D3119="ZZ",Brick_Kilns_EF!$E$7*(0.75),Brick_Kilns_EF!$E$7)</f>
        <v>2.3925000000000001E-3</v>
      </c>
      <c r="O3119" s="13">
        <f t="shared" si="194"/>
        <v>21.261692924999998</v>
      </c>
      <c r="P3119" s="13">
        <f>IF(D3119="ZZ",Brick_Kilns_EF!$E$8*(0.75),Brick_Kilns_EF!$E$8)</f>
        <v>5.399999999999999E-4</v>
      </c>
      <c r="Q3119" s="13">
        <f t="shared" si="195"/>
        <v>4.7988773999999985</v>
      </c>
    </row>
    <row r="3120" spans="1:17">
      <c r="A3120" s="13" t="s">
        <v>3131</v>
      </c>
      <c r="B3120" s="13">
        <v>23.621501370000001</v>
      </c>
      <c r="C3120" s="13">
        <v>90.443206540000006</v>
      </c>
      <c r="D3120" s="13" t="s">
        <v>2219</v>
      </c>
      <c r="E3120" s="13" t="s">
        <v>5000</v>
      </c>
      <c r="F3120" s="13" t="s">
        <v>7</v>
      </c>
      <c r="G3120" s="13" t="s">
        <v>4802</v>
      </c>
      <c r="H3120" s="13" t="s">
        <v>4816</v>
      </c>
      <c r="I3120" s="13">
        <f>(Brick_Kilns_EF!$B$13*Brick_Kilns_EF!$B$11*Brick_Kilns_EF!$B$12)</f>
        <v>8886.81</v>
      </c>
      <c r="J3120" s="13">
        <f>IF(D3120="ZZ",Brick_Kilns_EF!$E$9*(0.75),Brick_Kilns_EF!$E$9)</f>
        <v>5.6055000000000005E-4</v>
      </c>
      <c r="K3120" s="13">
        <f t="shared" si="192"/>
        <v>4.9815013454999999</v>
      </c>
      <c r="L3120" s="13">
        <f>IF(D3120="ZZ", Brick_Kilns_EF!$E$6*(0.75),Brick_Kilns_EF!$E$6)</f>
        <v>3.0299999999999999E-4</v>
      </c>
      <c r="M3120" s="13">
        <f t="shared" si="193"/>
        <v>2.6927034299999999</v>
      </c>
      <c r="N3120" s="13">
        <f>IF(D3120="ZZ",Brick_Kilns_EF!$E$7*(0.75),Brick_Kilns_EF!$E$7)</f>
        <v>2.3925000000000001E-3</v>
      </c>
      <c r="O3120" s="13">
        <f t="shared" si="194"/>
        <v>21.261692924999998</v>
      </c>
      <c r="P3120" s="13">
        <f>IF(D3120="ZZ",Brick_Kilns_EF!$E$8*(0.75),Brick_Kilns_EF!$E$8)</f>
        <v>5.399999999999999E-4</v>
      </c>
      <c r="Q3120" s="13">
        <f t="shared" si="195"/>
        <v>4.7988773999999985</v>
      </c>
    </row>
    <row r="3121" spans="1:17">
      <c r="A3121" s="13" t="s">
        <v>3132</v>
      </c>
      <c r="B3121" s="13">
        <v>23.621984990000001</v>
      </c>
      <c r="C3121" s="13">
        <v>90.448259039999996</v>
      </c>
      <c r="D3121" s="13" t="s">
        <v>2219</v>
      </c>
      <c r="E3121" s="13" t="s">
        <v>5000</v>
      </c>
      <c r="F3121" s="13" t="s">
        <v>7</v>
      </c>
      <c r="G3121" s="13" t="s">
        <v>4802</v>
      </c>
      <c r="H3121" s="13" t="s">
        <v>4816</v>
      </c>
      <c r="I3121" s="13">
        <f>(Brick_Kilns_EF!$B$13*Brick_Kilns_EF!$B$11*Brick_Kilns_EF!$B$12)</f>
        <v>8886.81</v>
      </c>
      <c r="J3121" s="13">
        <f>IF(D3121="ZZ",Brick_Kilns_EF!$E$9*(0.75),Brick_Kilns_EF!$E$9)</f>
        <v>5.6055000000000005E-4</v>
      </c>
      <c r="K3121" s="13">
        <f t="shared" si="192"/>
        <v>4.9815013454999999</v>
      </c>
      <c r="L3121" s="13">
        <f>IF(D3121="ZZ", Brick_Kilns_EF!$E$6*(0.75),Brick_Kilns_EF!$E$6)</f>
        <v>3.0299999999999999E-4</v>
      </c>
      <c r="M3121" s="13">
        <f t="shared" si="193"/>
        <v>2.6927034299999999</v>
      </c>
      <c r="N3121" s="13">
        <f>IF(D3121="ZZ",Brick_Kilns_EF!$E$7*(0.75),Brick_Kilns_EF!$E$7)</f>
        <v>2.3925000000000001E-3</v>
      </c>
      <c r="O3121" s="13">
        <f t="shared" si="194"/>
        <v>21.261692924999998</v>
      </c>
      <c r="P3121" s="13">
        <f>IF(D3121="ZZ",Brick_Kilns_EF!$E$8*(0.75),Brick_Kilns_EF!$E$8)</f>
        <v>5.399999999999999E-4</v>
      </c>
      <c r="Q3121" s="13">
        <f t="shared" si="195"/>
        <v>4.7988773999999985</v>
      </c>
    </row>
    <row r="3122" spans="1:17">
      <c r="A3122" s="13" t="s">
        <v>3133</v>
      </c>
      <c r="B3122" s="13">
        <v>23.42450886</v>
      </c>
      <c r="C3122" s="13">
        <v>89.878736910000001</v>
      </c>
      <c r="D3122" s="13" t="s">
        <v>2219</v>
      </c>
      <c r="E3122" s="13" t="s">
        <v>5000</v>
      </c>
      <c r="F3122" s="13" t="s">
        <v>7</v>
      </c>
      <c r="G3122" s="13" t="s">
        <v>4802</v>
      </c>
      <c r="H3122" s="13" t="s">
        <v>4816</v>
      </c>
      <c r="I3122" s="13">
        <f>(Brick_Kilns_EF!$B$13*Brick_Kilns_EF!$B$11*Brick_Kilns_EF!$B$12)</f>
        <v>8886.81</v>
      </c>
      <c r="J3122" s="13">
        <f>IF(D3122="ZZ",Brick_Kilns_EF!$E$9*(0.75),Brick_Kilns_EF!$E$9)</f>
        <v>5.6055000000000005E-4</v>
      </c>
      <c r="K3122" s="13">
        <f t="shared" si="192"/>
        <v>4.9815013454999999</v>
      </c>
      <c r="L3122" s="13">
        <f>IF(D3122="ZZ", Brick_Kilns_EF!$E$6*(0.75),Brick_Kilns_EF!$E$6)</f>
        <v>3.0299999999999999E-4</v>
      </c>
      <c r="M3122" s="13">
        <f t="shared" si="193"/>
        <v>2.6927034299999999</v>
      </c>
      <c r="N3122" s="13">
        <f>IF(D3122="ZZ",Brick_Kilns_EF!$E$7*(0.75),Brick_Kilns_EF!$E$7)</f>
        <v>2.3925000000000001E-3</v>
      </c>
      <c r="O3122" s="13">
        <f t="shared" si="194"/>
        <v>21.261692924999998</v>
      </c>
      <c r="P3122" s="13">
        <f>IF(D3122="ZZ",Brick_Kilns_EF!$E$8*(0.75),Brick_Kilns_EF!$E$8)</f>
        <v>5.399999999999999E-4</v>
      </c>
      <c r="Q3122" s="13">
        <f t="shared" si="195"/>
        <v>4.7988773999999985</v>
      </c>
    </row>
    <row r="3123" spans="1:17">
      <c r="A3123" s="13" t="s">
        <v>3134</v>
      </c>
      <c r="B3123" s="13">
        <v>23.79742092</v>
      </c>
      <c r="C3123" s="13">
        <v>90.112219749999994</v>
      </c>
      <c r="D3123" s="13" t="s">
        <v>2219</v>
      </c>
      <c r="E3123" s="13" t="s">
        <v>5000</v>
      </c>
      <c r="F3123" s="13" t="s">
        <v>7</v>
      </c>
      <c r="G3123" s="13" t="s">
        <v>4802</v>
      </c>
      <c r="H3123" s="13" t="s">
        <v>4816</v>
      </c>
      <c r="I3123" s="13">
        <f>(Brick_Kilns_EF!$B$13*Brick_Kilns_EF!$B$11*Brick_Kilns_EF!$B$12)</f>
        <v>8886.81</v>
      </c>
      <c r="J3123" s="13">
        <f>IF(D3123="ZZ",Brick_Kilns_EF!$E$9*(0.75),Brick_Kilns_EF!$E$9)</f>
        <v>5.6055000000000005E-4</v>
      </c>
      <c r="K3123" s="13">
        <f t="shared" si="192"/>
        <v>4.9815013454999999</v>
      </c>
      <c r="L3123" s="13">
        <f>IF(D3123="ZZ", Brick_Kilns_EF!$E$6*(0.75),Brick_Kilns_EF!$E$6)</f>
        <v>3.0299999999999999E-4</v>
      </c>
      <c r="M3123" s="13">
        <f t="shared" si="193"/>
        <v>2.6927034299999999</v>
      </c>
      <c r="N3123" s="13">
        <f>IF(D3123="ZZ",Brick_Kilns_EF!$E$7*(0.75),Brick_Kilns_EF!$E$7)</f>
        <v>2.3925000000000001E-3</v>
      </c>
      <c r="O3123" s="13">
        <f t="shared" si="194"/>
        <v>21.261692924999998</v>
      </c>
      <c r="P3123" s="13">
        <f>IF(D3123="ZZ",Brick_Kilns_EF!$E$8*(0.75),Brick_Kilns_EF!$E$8)</f>
        <v>5.399999999999999E-4</v>
      </c>
      <c r="Q3123" s="13">
        <f t="shared" si="195"/>
        <v>4.7988773999999985</v>
      </c>
    </row>
    <row r="3124" spans="1:17">
      <c r="A3124" s="13" t="s">
        <v>3135</v>
      </c>
      <c r="B3124" s="13">
        <v>23.796810529999998</v>
      </c>
      <c r="C3124" s="13">
        <v>90.109548380000007</v>
      </c>
      <c r="D3124" s="13" t="s">
        <v>2219</v>
      </c>
      <c r="E3124" s="13" t="s">
        <v>5000</v>
      </c>
      <c r="F3124" s="13" t="s">
        <v>7</v>
      </c>
      <c r="G3124" s="13" t="s">
        <v>4802</v>
      </c>
      <c r="H3124" s="13" t="s">
        <v>4816</v>
      </c>
      <c r="I3124" s="13">
        <f>(Brick_Kilns_EF!$B$13*Brick_Kilns_EF!$B$11*Brick_Kilns_EF!$B$12)</f>
        <v>8886.81</v>
      </c>
      <c r="J3124" s="13">
        <f>IF(D3124="ZZ",Brick_Kilns_EF!$E$9*(0.75),Brick_Kilns_EF!$E$9)</f>
        <v>5.6055000000000005E-4</v>
      </c>
      <c r="K3124" s="13">
        <f t="shared" si="192"/>
        <v>4.9815013454999999</v>
      </c>
      <c r="L3124" s="13">
        <f>IF(D3124="ZZ", Brick_Kilns_EF!$E$6*(0.75),Brick_Kilns_EF!$E$6)</f>
        <v>3.0299999999999999E-4</v>
      </c>
      <c r="M3124" s="13">
        <f t="shared" si="193"/>
        <v>2.6927034299999999</v>
      </c>
      <c r="N3124" s="13">
        <f>IF(D3124="ZZ",Brick_Kilns_EF!$E$7*(0.75),Brick_Kilns_EF!$E$7)</f>
        <v>2.3925000000000001E-3</v>
      </c>
      <c r="O3124" s="13">
        <f t="shared" si="194"/>
        <v>21.261692924999998</v>
      </c>
      <c r="P3124" s="13">
        <f>IF(D3124="ZZ",Brick_Kilns_EF!$E$8*(0.75),Brick_Kilns_EF!$E$8)</f>
        <v>5.399999999999999E-4</v>
      </c>
      <c r="Q3124" s="13">
        <f t="shared" si="195"/>
        <v>4.7988773999999985</v>
      </c>
    </row>
    <row r="3125" spans="1:17">
      <c r="A3125" s="13" t="s">
        <v>3136</v>
      </c>
      <c r="B3125" s="13">
        <v>23.793951079999999</v>
      </c>
      <c r="C3125" s="13">
        <v>90.109838629999999</v>
      </c>
      <c r="D3125" s="13" t="s">
        <v>2219</v>
      </c>
      <c r="E3125" s="13" t="s">
        <v>5000</v>
      </c>
      <c r="F3125" s="13" t="s">
        <v>7</v>
      </c>
      <c r="G3125" s="13" t="s">
        <v>4802</v>
      </c>
      <c r="H3125" s="13" t="s">
        <v>4816</v>
      </c>
      <c r="I3125" s="13">
        <f>(Brick_Kilns_EF!$B$13*Brick_Kilns_EF!$B$11*Brick_Kilns_EF!$B$12)</f>
        <v>8886.81</v>
      </c>
      <c r="J3125" s="13">
        <f>IF(D3125="ZZ",Brick_Kilns_EF!$E$9*(0.75),Brick_Kilns_EF!$E$9)</f>
        <v>5.6055000000000005E-4</v>
      </c>
      <c r="K3125" s="13">
        <f t="shared" si="192"/>
        <v>4.9815013454999999</v>
      </c>
      <c r="L3125" s="13">
        <f>IF(D3125="ZZ", Brick_Kilns_EF!$E$6*(0.75),Brick_Kilns_EF!$E$6)</f>
        <v>3.0299999999999999E-4</v>
      </c>
      <c r="M3125" s="13">
        <f t="shared" si="193"/>
        <v>2.6927034299999999</v>
      </c>
      <c r="N3125" s="13">
        <f>IF(D3125="ZZ",Brick_Kilns_EF!$E$7*(0.75),Brick_Kilns_EF!$E$7)</f>
        <v>2.3925000000000001E-3</v>
      </c>
      <c r="O3125" s="13">
        <f t="shared" si="194"/>
        <v>21.261692924999998</v>
      </c>
      <c r="P3125" s="13">
        <f>IF(D3125="ZZ",Brick_Kilns_EF!$E$8*(0.75),Brick_Kilns_EF!$E$8)</f>
        <v>5.399999999999999E-4</v>
      </c>
      <c r="Q3125" s="13">
        <f t="shared" si="195"/>
        <v>4.7988773999999985</v>
      </c>
    </row>
    <row r="3126" spans="1:17">
      <c r="A3126" s="13" t="s">
        <v>3137</v>
      </c>
      <c r="B3126" s="13">
        <v>23.878703120000001</v>
      </c>
      <c r="C3126" s="13">
        <v>90.159126079999993</v>
      </c>
      <c r="D3126" s="13" t="s">
        <v>2219</v>
      </c>
      <c r="E3126" s="13" t="s">
        <v>5000</v>
      </c>
      <c r="F3126" s="13" t="s">
        <v>7</v>
      </c>
      <c r="G3126" s="13" t="s">
        <v>4802</v>
      </c>
      <c r="H3126" s="13" t="s">
        <v>4816</v>
      </c>
      <c r="I3126" s="13">
        <f>(Brick_Kilns_EF!$B$13*Brick_Kilns_EF!$B$11*Brick_Kilns_EF!$B$12)</f>
        <v>8886.81</v>
      </c>
      <c r="J3126" s="13">
        <f>IF(D3126="ZZ",Brick_Kilns_EF!$E$9*(0.75),Brick_Kilns_EF!$E$9)</f>
        <v>5.6055000000000005E-4</v>
      </c>
      <c r="K3126" s="13">
        <f t="shared" si="192"/>
        <v>4.9815013454999999</v>
      </c>
      <c r="L3126" s="13">
        <f>IF(D3126="ZZ", Brick_Kilns_EF!$E$6*(0.75),Brick_Kilns_EF!$E$6)</f>
        <v>3.0299999999999999E-4</v>
      </c>
      <c r="M3126" s="13">
        <f t="shared" si="193"/>
        <v>2.6927034299999999</v>
      </c>
      <c r="N3126" s="13">
        <f>IF(D3126="ZZ",Brick_Kilns_EF!$E$7*(0.75),Brick_Kilns_EF!$E$7)</f>
        <v>2.3925000000000001E-3</v>
      </c>
      <c r="O3126" s="13">
        <f t="shared" si="194"/>
        <v>21.261692924999998</v>
      </c>
      <c r="P3126" s="13">
        <f>IF(D3126="ZZ",Brick_Kilns_EF!$E$8*(0.75),Brick_Kilns_EF!$E$8)</f>
        <v>5.399999999999999E-4</v>
      </c>
      <c r="Q3126" s="13">
        <f t="shared" si="195"/>
        <v>4.7988773999999985</v>
      </c>
    </row>
    <row r="3127" spans="1:17">
      <c r="A3127" s="13" t="s">
        <v>3138</v>
      </c>
      <c r="B3127" s="13">
        <v>23.247262620000001</v>
      </c>
      <c r="C3127" s="13">
        <v>89.022586720000007</v>
      </c>
      <c r="D3127" s="13" t="s">
        <v>2219</v>
      </c>
      <c r="E3127" s="13" t="s">
        <v>5000</v>
      </c>
      <c r="F3127" s="13" t="s">
        <v>9</v>
      </c>
      <c r="G3127" s="13" t="s">
        <v>4802</v>
      </c>
      <c r="H3127" s="13" t="s">
        <v>4816</v>
      </c>
      <c r="I3127" s="13">
        <f>(Brick_Kilns_EF!$B$13*Brick_Kilns_EF!$B$11*Brick_Kilns_EF!$B$12)</f>
        <v>8886.81</v>
      </c>
      <c r="J3127" s="13">
        <f>IF(D3127="ZZ",Brick_Kilns_EF!$E$9*(0.75),Brick_Kilns_EF!$E$9)</f>
        <v>5.6055000000000005E-4</v>
      </c>
      <c r="K3127" s="13">
        <f t="shared" si="192"/>
        <v>4.9815013454999999</v>
      </c>
      <c r="L3127" s="13">
        <f>IF(D3127="ZZ", Brick_Kilns_EF!$E$6*(0.75),Brick_Kilns_EF!$E$6)</f>
        <v>3.0299999999999999E-4</v>
      </c>
      <c r="M3127" s="13">
        <f t="shared" si="193"/>
        <v>2.6927034299999999</v>
      </c>
      <c r="N3127" s="13">
        <f>IF(D3127="ZZ",Brick_Kilns_EF!$E$7*(0.75),Brick_Kilns_EF!$E$7)</f>
        <v>2.3925000000000001E-3</v>
      </c>
      <c r="O3127" s="13">
        <f t="shared" si="194"/>
        <v>21.261692924999998</v>
      </c>
      <c r="P3127" s="13">
        <f>IF(D3127="ZZ",Brick_Kilns_EF!$E$8*(0.75),Brick_Kilns_EF!$E$8)</f>
        <v>5.399999999999999E-4</v>
      </c>
      <c r="Q3127" s="13">
        <f t="shared" si="195"/>
        <v>4.7988773999999985</v>
      </c>
    </row>
    <row r="3128" spans="1:17">
      <c r="A3128" s="13" t="s">
        <v>3139</v>
      </c>
      <c r="B3128" s="13">
        <v>23.659121079999998</v>
      </c>
      <c r="C3128" s="13">
        <v>89.724027820000003</v>
      </c>
      <c r="D3128" s="13" t="s">
        <v>2219</v>
      </c>
      <c r="E3128" s="13" t="s">
        <v>5000</v>
      </c>
      <c r="F3128" s="13" t="s">
        <v>7</v>
      </c>
      <c r="G3128" s="13" t="s">
        <v>4802</v>
      </c>
      <c r="H3128" s="13" t="s">
        <v>4816</v>
      </c>
      <c r="I3128" s="13">
        <f>(Brick_Kilns_EF!$B$13*Brick_Kilns_EF!$B$11*Brick_Kilns_EF!$B$12)</f>
        <v>8886.81</v>
      </c>
      <c r="J3128" s="13">
        <f>IF(D3128="ZZ",Brick_Kilns_EF!$E$9*(0.75),Brick_Kilns_EF!$E$9)</f>
        <v>5.6055000000000005E-4</v>
      </c>
      <c r="K3128" s="13">
        <f t="shared" si="192"/>
        <v>4.9815013454999999</v>
      </c>
      <c r="L3128" s="13">
        <f>IF(D3128="ZZ", Brick_Kilns_EF!$E$6*(0.75),Brick_Kilns_EF!$E$6)</f>
        <v>3.0299999999999999E-4</v>
      </c>
      <c r="M3128" s="13">
        <f t="shared" si="193"/>
        <v>2.6927034299999999</v>
      </c>
      <c r="N3128" s="13">
        <f>IF(D3128="ZZ",Brick_Kilns_EF!$E$7*(0.75),Brick_Kilns_EF!$E$7)</f>
        <v>2.3925000000000001E-3</v>
      </c>
      <c r="O3128" s="13">
        <f t="shared" si="194"/>
        <v>21.261692924999998</v>
      </c>
      <c r="P3128" s="13">
        <f>IF(D3128="ZZ",Brick_Kilns_EF!$E$8*(0.75),Brick_Kilns_EF!$E$8)</f>
        <v>5.399999999999999E-4</v>
      </c>
      <c r="Q3128" s="13">
        <f t="shared" si="195"/>
        <v>4.7988773999999985</v>
      </c>
    </row>
    <row r="3129" spans="1:17">
      <c r="A3129" s="13" t="s">
        <v>3140</v>
      </c>
      <c r="B3129" s="13">
        <v>24.006740579999999</v>
      </c>
      <c r="C3129" s="13">
        <v>89.190948919999997</v>
      </c>
      <c r="D3129" s="13" t="s">
        <v>2219</v>
      </c>
      <c r="E3129" s="13" t="s">
        <v>5000</v>
      </c>
      <c r="F3129" s="13" t="s">
        <v>42</v>
      </c>
      <c r="G3129" s="13" t="s">
        <v>4802</v>
      </c>
      <c r="H3129" s="13" t="s">
        <v>4816</v>
      </c>
      <c r="I3129" s="13">
        <f>(Brick_Kilns_EF!$B$13*Brick_Kilns_EF!$B$11*Brick_Kilns_EF!$B$12)</f>
        <v>8886.81</v>
      </c>
      <c r="J3129" s="13">
        <f>IF(D3129="ZZ",Brick_Kilns_EF!$E$9*(0.75),Brick_Kilns_EF!$E$9)</f>
        <v>5.6055000000000005E-4</v>
      </c>
      <c r="K3129" s="13">
        <f t="shared" si="192"/>
        <v>4.9815013454999999</v>
      </c>
      <c r="L3129" s="13">
        <f>IF(D3129="ZZ", Brick_Kilns_EF!$E$6*(0.75),Brick_Kilns_EF!$E$6)</f>
        <v>3.0299999999999999E-4</v>
      </c>
      <c r="M3129" s="13">
        <f t="shared" si="193"/>
        <v>2.6927034299999999</v>
      </c>
      <c r="N3129" s="13">
        <f>IF(D3129="ZZ",Brick_Kilns_EF!$E$7*(0.75),Brick_Kilns_EF!$E$7)</f>
        <v>2.3925000000000001E-3</v>
      </c>
      <c r="O3129" s="13">
        <f t="shared" si="194"/>
        <v>21.261692924999998</v>
      </c>
      <c r="P3129" s="13">
        <f>IF(D3129="ZZ",Brick_Kilns_EF!$E$8*(0.75),Brick_Kilns_EF!$E$8)</f>
        <v>5.399999999999999E-4</v>
      </c>
      <c r="Q3129" s="13">
        <f t="shared" si="195"/>
        <v>4.7988773999999985</v>
      </c>
    </row>
    <row r="3130" spans="1:17">
      <c r="A3130" s="13" t="s">
        <v>3141</v>
      </c>
      <c r="B3130" s="13">
        <v>23.34206026</v>
      </c>
      <c r="C3130" s="13">
        <v>88.891983589999995</v>
      </c>
      <c r="D3130" s="13" t="s">
        <v>2219</v>
      </c>
      <c r="E3130" s="13" t="s">
        <v>5000</v>
      </c>
      <c r="F3130" s="13" t="s">
        <v>9</v>
      </c>
      <c r="G3130" s="13" t="s">
        <v>4802</v>
      </c>
      <c r="H3130" s="13" t="s">
        <v>4816</v>
      </c>
      <c r="I3130" s="13">
        <f>(Brick_Kilns_EF!$B$13*Brick_Kilns_EF!$B$11*Brick_Kilns_EF!$B$12)</f>
        <v>8886.81</v>
      </c>
      <c r="J3130" s="13">
        <f>IF(D3130="ZZ",Brick_Kilns_EF!$E$9*(0.75),Brick_Kilns_EF!$E$9)</f>
        <v>5.6055000000000005E-4</v>
      </c>
      <c r="K3130" s="13">
        <f t="shared" si="192"/>
        <v>4.9815013454999999</v>
      </c>
      <c r="L3130" s="13">
        <f>IF(D3130="ZZ", Brick_Kilns_EF!$E$6*(0.75),Brick_Kilns_EF!$E$6)</f>
        <v>3.0299999999999999E-4</v>
      </c>
      <c r="M3130" s="13">
        <f t="shared" si="193"/>
        <v>2.6927034299999999</v>
      </c>
      <c r="N3130" s="13">
        <f>IF(D3130="ZZ",Brick_Kilns_EF!$E$7*(0.75),Brick_Kilns_EF!$E$7)</f>
        <v>2.3925000000000001E-3</v>
      </c>
      <c r="O3130" s="13">
        <f t="shared" si="194"/>
        <v>21.261692924999998</v>
      </c>
      <c r="P3130" s="13">
        <f>IF(D3130="ZZ",Brick_Kilns_EF!$E$8*(0.75),Brick_Kilns_EF!$E$8)</f>
        <v>5.399999999999999E-4</v>
      </c>
      <c r="Q3130" s="13">
        <f t="shared" si="195"/>
        <v>4.7988773999999985</v>
      </c>
    </row>
    <row r="3131" spans="1:17">
      <c r="A3131" s="13" t="s">
        <v>3142</v>
      </c>
      <c r="B3131" s="13">
        <v>25.096501060000001</v>
      </c>
      <c r="C3131" s="13">
        <v>89.518016660000001</v>
      </c>
      <c r="D3131" s="13" t="s">
        <v>2219</v>
      </c>
      <c r="E3131" s="13" t="s">
        <v>5000</v>
      </c>
      <c r="F3131" s="13" t="s">
        <v>171</v>
      </c>
      <c r="G3131" s="13" t="s">
        <v>4802</v>
      </c>
      <c r="H3131" s="13" t="s">
        <v>4816</v>
      </c>
      <c r="I3131" s="13">
        <f>(Brick_Kilns_EF!$B$13*Brick_Kilns_EF!$B$11*Brick_Kilns_EF!$B$12)</f>
        <v>8886.81</v>
      </c>
      <c r="J3131" s="13">
        <f>IF(D3131="ZZ",Brick_Kilns_EF!$E$9*(0.75),Brick_Kilns_EF!$E$9)</f>
        <v>5.6055000000000005E-4</v>
      </c>
      <c r="K3131" s="13">
        <f t="shared" si="192"/>
        <v>4.9815013454999999</v>
      </c>
      <c r="L3131" s="13">
        <f>IF(D3131="ZZ", Brick_Kilns_EF!$E$6*(0.75),Brick_Kilns_EF!$E$6)</f>
        <v>3.0299999999999999E-4</v>
      </c>
      <c r="M3131" s="13">
        <f t="shared" si="193"/>
        <v>2.6927034299999999</v>
      </c>
      <c r="N3131" s="13">
        <f>IF(D3131="ZZ",Brick_Kilns_EF!$E$7*(0.75),Brick_Kilns_EF!$E$7)</f>
        <v>2.3925000000000001E-3</v>
      </c>
      <c r="O3131" s="13">
        <f t="shared" si="194"/>
        <v>21.261692924999998</v>
      </c>
      <c r="P3131" s="13">
        <f>IF(D3131="ZZ",Brick_Kilns_EF!$E$8*(0.75),Brick_Kilns_EF!$E$8)</f>
        <v>5.399999999999999E-4</v>
      </c>
      <c r="Q3131" s="13">
        <f t="shared" si="195"/>
        <v>4.7988773999999985</v>
      </c>
    </row>
    <row r="3132" spans="1:17">
      <c r="A3132" s="13" t="s">
        <v>3143</v>
      </c>
      <c r="B3132" s="13">
        <v>23.519055789999999</v>
      </c>
      <c r="C3132" s="13">
        <v>89.868028370000005</v>
      </c>
      <c r="D3132" s="13" t="s">
        <v>2219</v>
      </c>
      <c r="E3132" s="13" t="s">
        <v>5000</v>
      </c>
      <c r="F3132" s="13" t="s">
        <v>7</v>
      </c>
      <c r="G3132" s="13" t="s">
        <v>4802</v>
      </c>
      <c r="H3132" s="13" t="s">
        <v>4816</v>
      </c>
      <c r="I3132" s="13">
        <f>(Brick_Kilns_EF!$B$13*Brick_Kilns_EF!$B$11*Brick_Kilns_EF!$B$12)</f>
        <v>8886.81</v>
      </c>
      <c r="J3132" s="13">
        <f>IF(D3132="ZZ",Brick_Kilns_EF!$E$9*(0.75),Brick_Kilns_EF!$E$9)</f>
        <v>5.6055000000000005E-4</v>
      </c>
      <c r="K3132" s="13">
        <f t="shared" si="192"/>
        <v>4.9815013454999999</v>
      </c>
      <c r="L3132" s="13">
        <f>IF(D3132="ZZ", Brick_Kilns_EF!$E$6*(0.75),Brick_Kilns_EF!$E$6)</f>
        <v>3.0299999999999999E-4</v>
      </c>
      <c r="M3132" s="13">
        <f t="shared" si="193"/>
        <v>2.6927034299999999</v>
      </c>
      <c r="N3132" s="13">
        <f>IF(D3132="ZZ",Brick_Kilns_EF!$E$7*(0.75),Brick_Kilns_EF!$E$7)</f>
        <v>2.3925000000000001E-3</v>
      </c>
      <c r="O3132" s="13">
        <f t="shared" si="194"/>
        <v>21.261692924999998</v>
      </c>
      <c r="P3132" s="13">
        <f>IF(D3132="ZZ",Brick_Kilns_EF!$E$8*(0.75),Brick_Kilns_EF!$E$8)</f>
        <v>5.399999999999999E-4</v>
      </c>
      <c r="Q3132" s="13">
        <f t="shared" si="195"/>
        <v>4.7988773999999985</v>
      </c>
    </row>
    <row r="3133" spans="1:17">
      <c r="A3133" s="13" t="s">
        <v>3144</v>
      </c>
      <c r="B3133" s="13">
        <v>23.588842669999998</v>
      </c>
      <c r="C3133" s="13">
        <v>88.71916994</v>
      </c>
      <c r="D3133" s="13" t="s">
        <v>2219</v>
      </c>
      <c r="E3133" s="13" t="s">
        <v>5000</v>
      </c>
      <c r="F3133" s="13" t="s">
        <v>9</v>
      </c>
      <c r="G3133" s="13" t="s">
        <v>4802</v>
      </c>
      <c r="H3133" s="13" t="s">
        <v>4816</v>
      </c>
      <c r="I3133" s="13">
        <f>(Brick_Kilns_EF!$B$13*Brick_Kilns_EF!$B$11*Brick_Kilns_EF!$B$12)</f>
        <v>8886.81</v>
      </c>
      <c r="J3133" s="13">
        <f>IF(D3133="ZZ",Brick_Kilns_EF!$E$9*(0.75),Brick_Kilns_EF!$E$9)</f>
        <v>5.6055000000000005E-4</v>
      </c>
      <c r="K3133" s="13">
        <f t="shared" si="192"/>
        <v>4.9815013454999999</v>
      </c>
      <c r="L3133" s="13">
        <f>IF(D3133="ZZ", Brick_Kilns_EF!$E$6*(0.75),Brick_Kilns_EF!$E$6)</f>
        <v>3.0299999999999999E-4</v>
      </c>
      <c r="M3133" s="13">
        <f t="shared" si="193"/>
        <v>2.6927034299999999</v>
      </c>
      <c r="N3133" s="13">
        <f>IF(D3133="ZZ",Brick_Kilns_EF!$E$7*(0.75),Brick_Kilns_EF!$E$7)</f>
        <v>2.3925000000000001E-3</v>
      </c>
      <c r="O3133" s="13">
        <f t="shared" si="194"/>
        <v>21.261692924999998</v>
      </c>
      <c r="P3133" s="13">
        <f>IF(D3133="ZZ",Brick_Kilns_EF!$E$8*(0.75),Brick_Kilns_EF!$E$8)</f>
        <v>5.399999999999999E-4</v>
      </c>
      <c r="Q3133" s="13">
        <f t="shared" si="195"/>
        <v>4.7988773999999985</v>
      </c>
    </row>
    <row r="3134" spans="1:17">
      <c r="A3134" s="13" t="s">
        <v>3145</v>
      </c>
      <c r="B3134" s="13">
        <v>23.64381478</v>
      </c>
      <c r="C3134" s="13">
        <v>90.37981053</v>
      </c>
      <c r="D3134" s="13" t="s">
        <v>2219</v>
      </c>
      <c r="E3134" s="13" t="s">
        <v>5000</v>
      </c>
      <c r="F3134" s="13" t="s">
        <v>7</v>
      </c>
      <c r="G3134" s="13" t="s">
        <v>4802</v>
      </c>
      <c r="H3134" s="13" t="s">
        <v>4816</v>
      </c>
      <c r="I3134" s="13">
        <f>(Brick_Kilns_EF!$B$13*Brick_Kilns_EF!$B$11*Brick_Kilns_EF!$B$12)</f>
        <v>8886.81</v>
      </c>
      <c r="J3134" s="13">
        <f>IF(D3134="ZZ",Brick_Kilns_EF!$E$9*(0.75),Brick_Kilns_EF!$E$9)</f>
        <v>5.6055000000000005E-4</v>
      </c>
      <c r="K3134" s="13">
        <f t="shared" si="192"/>
        <v>4.9815013454999999</v>
      </c>
      <c r="L3134" s="13">
        <f>IF(D3134="ZZ", Brick_Kilns_EF!$E$6*(0.75),Brick_Kilns_EF!$E$6)</f>
        <v>3.0299999999999999E-4</v>
      </c>
      <c r="M3134" s="13">
        <f t="shared" si="193"/>
        <v>2.6927034299999999</v>
      </c>
      <c r="N3134" s="13">
        <f>IF(D3134="ZZ",Brick_Kilns_EF!$E$7*(0.75),Brick_Kilns_EF!$E$7)</f>
        <v>2.3925000000000001E-3</v>
      </c>
      <c r="O3134" s="13">
        <f t="shared" si="194"/>
        <v>21.261692924999998</v>
      </c>
      <c r="P3134" s="13">
        <f>IF(D3134="ZZ",Brick_Kilns_EF!$E$8*(0.75),Brick_Kilns_EF!$E$8)</f>
        <v>5.399999999999999E-4</v>
      </c>
      <c r="Q3134" s="13">
        <f t="shared" si="195"/>
        <v>4.7988773999999985</v>
      </c>
    </row>
    <row r="3135" spans="1:17">
      <c r="A3135" s="13" t="s">
        <v>3146</v>
      </c>
      <c r="B3135" s="13">
        <v>23.643828859999999</v>
      </c>
      <c r="C3135" s="13">
        <v>90.377891649999995</v>
      </c>
      <c r="D3135" s="13" t="s">
        <v>2219</v>
      </c>
      <c r="E3135" s="13" t="s">
        <v>5000</v>
      </c>
      <c r="F3135" s="13" t="s">
        <v>7</v>
      </c>
      <c r="G3135" s="13" t="s">
        <v>4802</v>
      </c>
      <c r="H3135" s="13" t="s">
        <v>4816</v>
      </c>
      <c r="I3135" s="13">
        <f>(Brick_Kilns_EF!$B$13*Brick_Kilns_EF!$B$11*Brick_Kilns_EF!$B$12)</f>
        <v>8886.81</v>
      </c>
      <c r="J3135" s="13">
        <f>IF(D3135="ZZ",Brick_Kilns_EF!$E$9*(0.75),Brick_Kilns_EF!$E$9)</f>
        <v>5.6055000000000005E-4</v>
      </c>
      <c r="K3135" s="13">
        <f t="shared" si="192"/>
        <v>4.9815013454999999</v>
      </c>
      <c r="L3135" s="13">
        <f>IF(D3135="ZZ", Brick_Kilns_EF!$E$6*(0.75),Brick_Kilns_EF!$E$6)</f>
        <v>3.0299999999999999E-4</v>
      </c>
      <c r="M3135" s="13">
        <f t="shared" si="193"/>
        <v>2.6927034299999999</v>
      </c>
      <c r="N3135" s="13">
        <f>IF(D3135="ZZ",Brick_Kilns_EF!$E$7*(0.75),Brick_Kilns_EF!$E$7)</f>
        <v>2.3925000000000001E-3</v>
      </c>
      <c r="O3135" s="13">
        <f t="shared" si="194"/>
        <v>21.261692924999998</v>
      </c>
      <c r="P3135" s="13">
        <f>IF(D3135="ZZ",Brick_Kilns_EF!$E$8*(0.75),Brick_Kilns_EF!$E$8)</f>
        <v>5.399999999999999E-4</v>
      </c>
      <c r="Q3135" s="13">
        <f t="shared" si="195"/>
        <v>4.7988773999999985</v>
      </c>
    </row>
    <row r="3136" spans="1:17">
      <c r="A3136" s="13" t="s">
        <v>3147</v>
      </c>
      <c r="B3136" s="13">
        <v>23.702177540000001</v>
      </c>
      <c r="C3136" s="13">
        <v>89.723293319999996</v>
      </c>
      <c r="D3136" s="13" t="s">
        <v>2219</v>
      </c>
      <c r="E3136" s="13" t="s">
        <v>5000</v>
      </c>
      <c r="F3136" s="13" t="s">
        <v>7</v>
      </c>
      <c r="G3136" s="13" t="s">
        <v>4802</v>
      </c>
      <c r="H3136" s="13" t="s">
        <v>4816</v>
      </c>
      <c r="I3136" s="13">
        <f>(Brick_Kilns_EF!$B$13*Brick_Kilns_EF!$B$11*Brick_Kilns_EF!$B$12)</f>
        <v>8886.81</v>
      </c>
      <c r="J3136" s="13">
        <f>IF(D3136="ZZ",Brick_Kilns_EF!$E$9*(0.75),Brick_Kilns_EF!$E$9)</f>
        <v>5.6055000000000005E-4</v>
      </c>
      <c r="K3136" s="13">
        <f t="shared" si="192"/>
        <v>4.9815013454999999</v>
      </c>
      <c r="L3136" s="13">
        <f>IF(D3136="ZZ", Brick_Kilns_EF!$E$6*(0.75),Brick_Kilns_EF!$E$6)</f>
        <v>3.0299999999999999E-4</v>
      </c>
      <c r="M3136" s="13">
        <f t="shared" si="193"/>
        <v>2.6927034299999999</v>
      </c>
      <c r="N3136" s="13">
        <f>IF(D3136="ZZ",Brick_Kilns_EF!$E$7*(0.75),Brick_Kilns_EF!$E$7)</f>
        <v>2.3925000000000001E-3</v>
      </c>
      <c r="O3136" s="13">
        <f t="shared" si="194"/>
        <v>21.261692924999998</v>
      </c>
      <c r="P3136" s="13">
        <f>IF(D3136="ZZ",Brick_Kilns_EF!$E$8*(0.75),Brick_Kilns_EF!$E$8)</f>
        <v>5.399999999999999E-4</v>
      </c>
      <c r="Q3136" s="13">
        <f t="shared" si="195"/>
        <v>4.7988773999999985</v>
      </c>
    </row>
    <row r="3137" spans="1:17">
      <c r="A3137" s="13" t="s">
        <v>3148</v>
      </c>
      <c r="B3137" s="13">
        <v>23.70363309</v>
      </c>
      <c r="C3137" s="13">
        <v>89.724196320000004</v>
      </c>
      <c r="D3137" s="13" t="s">
        <v>2219</v>
      </c>
      <c r="E3137" s="13" t="s">
        <v>5000</v>
      </c>
      <c r="F3137" s="13" t="s">
        <v>7</v>
      </c>
      <c r="G3137" s="13" t="s">
        <v>4802</v>
      </c>
      <c r="H3137" s="13" t="s">
        <v>4816</v>
      </c>
      <c r="I3137" s="13">
        <f>(Brick_Kilns_EF!$B$13*Brick_Kilns_EF!$B$11*Brick_Kilns_EF!$B$12)</f>
        <v>8886.81</v>
      </c>
      <c r="J3137" s="13">
        <f>IF(D3137="ZZ",Brick_Kilns_EF!$E$9*(0.75),Brick_Kilns_EF!$E$9)</f>
        <v>5.6055000000000005E-4</v>
      </c>
      <c r="K3137" s="13">
        <f t="shared" si="192"/>
        <v>4.9815013454999999</v>
      </c>
      <c r="L3137" s="13">
        <f>IF(D3137="ZZ", Brick_Kilns_EF!$E$6*(0.75),Brick_Kilns_EF!$E$6)</f>
        <v>3.0299999999999999E-4</v>
      </c>
      <c r="M3137" s="13">
        <f t="shared" si="193"/>
        <v>2.6927034299999999</v>
      </c>
      <c r="N3137" s="13">
        <f>IF(D3137="ZZ",Brick_Kilns_EF!$E$7*(0.75),Brick_Kilns_EF!$E$7)</f>
        <v>2.3925000000000001E-3</v>
      </c>
      <c r="O3137" s="13">
        <f t="shared" si="194"/>
        <v>21.261692924999998</v>
      </c>
      <c r="P3137" s="13">
        <f>IF(D3137="ZZ",Brick_Kilns_EF!$E$8*(0.75),Brick_Kilns_EF!$E$8)</f>
        <v>5.399999999999999E-4</v>
      </c>
      <c r="Q3137" s="13">
        <f t="shared" si="195"/>
        <v>4.7988773999999985</v>
      </c>
    </row>
    <row r="3138" spans="1:17">
      <c r="A3138" s="13" t="s">
        <v>3149</v>
      </c>
      <c r="B3138" s="13">
        <v>23.698984729999999</v>
      </c>
      <c r="C3138" s="13">
        <v>89.72070257</v>
      </c>
      <c r="D3138" s="13" t="s">
        <v>2219</v>
      </c>
      <c r="E3138" s="13" t="s">
        <v>5000</v>
      </c>
      <c r="F3138" s="13" t="s">
        <v>7</v>
      </c>
      <c r="G3138" s="13" t="s">
        <v>4802</v>
      </c>
      <c r="H3138" s="13" t="s">
        <v>4816</v>
      </c>
      <c r="I3138" s="13">
        <f>(Brick_Kilns_EF!$B$13*Brick_Kilns_EF!$B$11*Brick_Kilns_EF!$B$12)</f>
        <v>8886.81</v>
      </c>
      <c r="J3138" s="13">
        <f>IF(D3138="ZZ",Brick_Kilns_EF!$E$9*(0.75),Brick_Kilns_EF!$E$9)</f>
        <v>5.6055000000000005E-4</v>
      </c>
      <c r="K3138" s="13">
        <f t="shared" si="192"/>
        <v>4.9815013454999999</v>
      </c>
      <c r="L3138" s="13">
        <f>IF(D3138="ZZ", Brick_Kilns_EF!$E$6*(0.75),Brick_Kilns_EF!$E$6)</f>
        <v>3.0299999999999999E-4</v>
      </c>
      <c r="M3138" s="13">
        <f t="shared" si="193"/>
        <v>2.6927034299999999</v>
      </c>
      <c r="N3138" s="13">
        <f>IF(D3138="ZZ",Brick_Kilns_EF!$E$7*(0.75),Brick_Kilns_EF!$E$7)</f>
        <v>2.3925000000000001E-3</v>
      </c>
      <c r="O3138" s="13">
        <f t="shared" si="194"/>
        <v>21.261692924999998</v>
      </c>
      <c r="P3138" s="13">
        <f>IF(D3138="ZZ",Brick_Kilns_EF!$E$8*(0.75),Brick_Kilns_EF!$E$8)</f>
        <v>5.399999999999999E-4</v>
      </c>
      <c r="Q3138" s="13">
        <f t="shared" si="195"/>
        <v>4.7988773999999985</v>
      </c>
    </row>
    <row r="3139" spans="1:17">
      <c r="A3139" s="13" t="s">
        <v>3150</v>
      </c>
      <c r="B3139" s="13">
        <v>23.615943569999999</v>
      </c>
      <c r="C3139" s="13">
        <v>88.828767580000005</v>
      </c>
      <c r="D3139" s="13" t="s">
        <v>2219</v>
      </c>
      <c r="E3139" s="13" t="s">
        <v>5000</v>
      </c>
      <c r="F3139" s="13" t="s">
        <v>9</v>
      </c>
      <c r="G3139" s="13" t="s">
        <v>4802</v>
      </c>
      <c r="H3139" s="13" t="s">
        <v>4816</v>
      </c>
      <c r="I3139" s="13">
        <f>(Brick_Kilns_EF!$B$13*Brick_Kilns_EF!$B$11*Brick_Kilns_EF!$B$12)</f>
        <v>8886.81</v>
      </c>
      <c r="J3139" s="13">
        <f>IF(D3139="ZZ",Brick_Kilns_EF!$E$9*(0.75),Brick_Kilns_EF!$E$9)</f>
        <v>5.6055000000000005E-4</v>
      </c>
      <c r="K3139" s="13">
        <f t="shared" ref="K3139:K3202" si="196">I3139*J3139</f>
        <v>4.9815013454999999</v>
      </c>
      <c r="L3139" s="13">
        <f>IF(D3139="ZZ", Brick_Kilns_EF!$E$6*(0.75),Brick_Kilns_EF!$E$6)</f>
        <v>3.0299999999999999E-4</v>
      </c>
      <c r="M3139" s="13">
        <f t="shared" ref="M3139:M3202" si="197">L3139*I3139</f>
        <v>2.6927034299999999</v>
      </c>
      <c r="N3139" s="13">
        <f>IF(D3139="ZZ",Brick_Kilns_EF!$E$7*(0.75),Brick_Kilns_EF!$E$7)</f>
        <v>2.3925000000000001E-3</v>
      </c>
      <c r="O3139" s="13">
        <f t="shared" ref="O3139:O3202" si="198">I3139*N3139</f>
        <v>21.261692924999998</v>
      </c>
      <c r="P3139" s="13">
        <f>IF(D3139="ZZ",Brick_Kilns_EF!$E$8*(0.75),Brick_Kilns_EF!$E$8)</f>
        <v>5.399999999999999E-4</v>
      </c>
      <c r="Q3139" s="13">
        <f t="shared" ref="Q3139:Q3202" si="199">I3139*P3139</f>
        <v>4.7988773999999985</v>
      </c>
    </row>
    <row r="3140" spans="1:17">
      <c r="A3140" s="13" t="s">
        <v>3151</v>
      </c>
      <c r="B3140" s="13">
        <v>23.856514730000001</v>
      </c>
      <c r="C3140" s="13">
        <v>88.624765859999997</v>
      </c>
      <c r="D3140" s="13" t="s">
        <v>2219</v>
      </c>
      <c r="E3140" s="13" t="s">
        <v>5000</v>
      </c>
      <c r="F3140" s="13" t="s">
        <v>9</v>
      </c>
      <c r="G3140" s="13" t="s">
        <v>4802</v>
      </c>
      <c r="H3140" s="13" t="s">
        <v>4816</v>
      </c>
      <c r="I3140" s="13">
        <f>(Brick_Kilns_EF!$B$13*Brick_Kilns_EF!$B$11*Brick_Kilns_EF!$B$12)</f>
        <v>8886.81</v>
      </c>
      <c r="J3140" s="13">
        <f>IF(D3140="ZZ",Brick_Kilns_EF!$E$9*(0.75),Brick_Kilns_EF!$E$9)</f>
        <v>5.6055000000000005E-4</v>
      </c>
      <c r="K3140" s="13">
        <f t="shared" si="196"/>
        <v>4.9815013454999999</v>
      </c>
      <c r="L3140" s="13">
        <f>IF(D3140="ZZ", Brick_Kilns_EF!$E$6*(0.75),Brick_Kilns_EF!$E$6)</f>
        <v>3.0299999999999999E-4</v>
      </c>
      <c r="M3140" s="13">
        <f t="shared" si="197"/>
        <v>2.6927034299999999</v>
      </c>
      <c r="N3140" s="13">
        <f>IF(D3140="ZZ",Brick_Kilns_EF!$E$7*(0.75),Brick_Kilns_EF!$E$7)</f>
        <v>2.3925000000000001E-3</v>
      </c>
      <c r="O3140" s="13">
        <f t="shared" si="198"/>
        <v>21.261692924999998</v>
      </c>
      <c r="P3140" s="13">
        <f>IF(D3140="ZZ",Brick_Kilns_EF!$E$8*(0.75),Brick_Kilns_EF!$E$8)</f>
        <v>5.399999999999999E-4</v>
      </c>
      <c r="Q3140" s="13">
        <f t="shared" si="199"/>
        <v>4.7988773999999985</v>
      </c>
    </row>
    <row r="3141" spans="1:17">
      <c r="A3141" s="13" t="s">
        <v>3152</v>
      </c>
      <c r="B3141" s="13">
        <v>23.354542609999999</v>
      </c>
      <c r="C3141" s="13">
        <v>89.232626789999998</v>
      </c>
      <c r="D3141" s="13" t="s">
        <v>2219</v>
      </c>
      <c r="E3141" s="13" t="s">
        <v>5000</v>
      </c>
      <c r="F3141" s="13" t="s">
        <v>9</v>
      </c>
      <c r="G3141" s="13" t="s">
        <v>4802</v>
      </c>
      <c r="H3141" s="13" t="s">
        <v>4816</v>
      </c>
      <c r="I3141" s="13">
        <f>(Brick_Kilns_EF!$B$13*Brick_Kilns_EF!$B$11*Brick_Kilns_EF!$B$12)</f>
        <v>8886.81</v>
      </c>
      <c r="J3141" s="13">
        <f>IF(D3141="ZZ",Brick_Kilns_EF!$E$9*(0.75),Brick_Kilns_EF!$E$9)</f>
        <v>5.6055000000000005E-4</v>
      </c>
      <c r="K3141" s="13">
        <f t="shared" si="196"/>
        <v>4.9815013454999999</v>
      </c>
      <c r="L3141" s="13">
        <f>IF(D3141="ZZ", Brick_Kilns_EF!$E$6*(0.75),Brick_Kilns_EF!$E$6)</f>
        <v>3.0299999999999999E-4</v>
      </c>
      <c r="M3141" s="13">
        <f t="shared" si="197"/>
        <v>2.6927034299999999</v>
      </c>
      <c r="N3141" s="13">
        <f>IF(D3141="ZZ",Brick_Kilns_EF!$E$7*(0.75),Brick_Kilns_EF!$E$7)</f>
        <v>2.3925000000000001E-3</v>
      </c>
      <c r="O3141" s="13">
        <f t="shared" si="198"/>
        <v>21.261692924999998</v>
      </c>
      <c r="P3141" s="13">
        <f>IF(D3141="ZZ",Brick_Kilns_EF!$E$8*(0.75),Brick_Kilns_EF!$E$8)</f>
        <v>5.399999999999999E-4</v>
      </c>
      <c r="Q3141" s="13">
        <f t="shared" si="199"/>
        <v>4.7988773999999985</v>
      </c>
    </row>
    <row r="3142" spans="1:17">
      <c r="A3142" s="13" t="s">
        <v>3153</v>
      </c>
      <c r="B3142" s="13">
        <v>24.553965460000001</v>
      </c>
      <c r="C3142" s="13">
        <v>88.235292060000006</v>
      </c>
      <c r="D3142" s="13" t="s">
        <v>2219</v>
      </c>
      <c r="E3142" s="13" t="s">
        <v>5000</v>
      </c>
      <c r="F3142" s="13" t="s">
        <v>42</v>
      </c>
      <c r="G3142" s="13" t="s">
        <v>4802</v>
      </c>
      <c r="H3142" s="13" t="s">
        <v>4816</v>
      </c>
      <c r="I3142" s="13">
        <f>(Brick_Kilns_EF!$B$13*Brick_Kilns_EF!$B$11*Brick_Kilns_EF!$B$12)</f>
        <v>8886.81</v>
      </c>
      <c r="J3142" s="13">
        <f>IF(D3142="ZZ",Brick_Kilns_EF!$E$9*(0.75),Brick_Kilns_EF!$E$9)</f>
        <v>5.6055000000000005E-4</v>
      </c>
      <c r="K3142" s="13">
        <f t="shared" si="196"/>
        <v>4.9815013454999999</v>
      </c>
      <c r="L3142" s="13">
        <f>IF(D3142="ZZ", Brick_Kilns_EF!$E$6*(0.75),Brick_Kilns_EF!$E$6)</f>
        <v>3.0299999999999999E-4</v>
      </c>
      <c r="M3142" s="13">
        <f t="shared" si="197"/>
        <v>2.6927034299999999</v>
      </c>
      <c r="N3142" s="13">
        <f>IF(D3142="ZZ",Brick_Kilns_EF!$E$7*(0.75),Brick_Kilns_EF!$E$7)</f>
        <v>2.3925000000000001E-3</v>
      </c>
      <c r="O3142" s="13">
        <f t="shared" si="198"/>
        <v>21.261692924999998</v>
      </c>
      <c r="P3142" s="13">
        <f>IF(D3142="ZZ",Brick_Kilns_EF!$E$8*(0.75),Brick_Kilns_EF!$E$8)</f>
        <v>5.399999999999999E-4</v>
      </c>
      <c r="Q3142" s="13">
        <f t="shared" si="199"/>
        <v>4.7988773999999985</v>
      </c>
    </row>
    <row r="3143" spans="1:17">
      <c r="A3143" s="13" t="s">
        <v>3154</v>
      </c>
      <c r="B3143" s="13">
        <v>23.985350220000001</v>
      </c>
      <c r="C3143" s="13">
        <v>90.082153520000006</v>
      </c>
      <c r="D3143" s="13" t="s">
        <v>2219</v>
      </c>
      <c r="E3143" s="13" t="s">
        <v>5000</v>
      </c>
      <c r="F3143" s="13" t="s">
        <v>7</v>
      </c>
      <c r="G3143" s="13" t="s">
        <v>4802</v>
      </c>
      <c r="H3143" s="13" t="s">
        <v>4816</v>
      </c>
      <c r="I3143" s="13">
        <f>(Brick_Kilns_EF!$B$13*Brick_Kilns_EF!$B$11*Brick_Kilns_EF!$B$12)</f>
        <v>8886.81</v>
      </c>
      <c r="J3143" s="13">
        <f>IF(D3143="ZZ",Brick_Kilns_EF!$E$9*(0.75),Brick_Kilns_EF!$E$9)</f>
        <v>5.6055000000000005E-4</v>
      </c>
      <c r="K3143" s="13">
        <f t="shared" si="196"/>
        <v>4.9815013454999999</v>
      </c>
      <c r="L3143" s="13">
        <f>IF(D3143="ZZ", Brick_Kilns_EF!$E$6*(0.75),Brick_Kilns_EF!$E$6)</f>
        <v>3.0299999999999999E-4</v>
      </c>
      <c r="M3143" s="13">
        <f t="shared" si="197"/>
        <v>2.6927034299999999</v>
      </c>
      <c r="N3143" s="13">
        <f>IF(D3143="ZZ",Brick_Kilns_EF!$E$7*(0.75),Brick_Kilns_EF!$E$7)</f>
        <v>2.3925000000000001E-3</v>
      </c>
      <c r="O3143" s="13">
        <f t="shared" si="198"/>
        <v>21.261692924999998</v>
      </c>
      <c r="P3143" s="13">
        <f>IF(D3143="ZZ",Brick_Kilns_EF!$E$8*(0.75),Brick_Kilns_EF!$E$8)</f>
        <v>5.399999999999999E-4</v>
      </c>
      <c r="Q3143" s="13">
        <f t="shared" si="199"/>
        <v>4.7988773999999985</v>
      </c>
    </row>
    <row r="3144" spans="1:17">
      <c r="A3144" s="13" t="s">
        <v>3155</v>
      </c>
      <c r="B3144" s="13">
        <v>23.757598130000002</v>
      </c>
      <c r="C3144" s="13">
        <v>89.499033010000005</v>
      </c>
      <c r="D3144" s="13" t="s">
        <v>2219</v>
      </c>
      <c r="E3144" s="13" t="s">
        <v>5000</v>
      </c>
      <c r="F3144" s="13" t="s">
        <v>7</v>
      </c>
      <c r="G3144" s="13" t="s">
        <v>4802</v>
      </c>
      <c r="H3144" s="13" t="s">
        <v>4816</v>
      </c>
      <c r="I3144" s="13">
        <f>(Brick_Kilns_EF!$B$13*Brick_Kilns_EF!$B$11*Brick_Kilns_EF!$B$12)</f>
        <v>8886.81</v>
      </c>
      <c r="J3144" s="13">
        <f>IF(D3144="ZZ",Brick_Kilns_EF!$E$9*(0.75),Brick_Kilns_EF!$E$9)</f>
        <v>5.6055000000000005E-4</v>
      </c>
      <c r="K3144" s="13">
        <f t="shared" si="196"/>
        <v>4.9815013454999999</v>
      </c>
      <c r="L3144" s="13">
        <f>IF(D3144="ZZ", Brick_Kilns_EF!$E$6*(0.75),Brick_Kilns_EF!$E$6)</f>
        <v>3.0299999999999999E-4</v>
      </c>
      <c r="M3144" s="13">
        <f t="shared" si="197"/>
        <v>2.6927034299999999</v>
      </c>
      <c r="N3144" s="13">
        <f>IF(D3144="ZZ",Brick_Kilns_EF!$E$7*(0.75),Brick_Kilns_EF!$E$7)</f>
        <v>2.3925000000000001E-3</v>
      </c>
      <c r="O3144" s="13">
        <f t="shared" si="198"/>
        <v>21.261692924999998</v>
      </c>
      <c r="P3144" s="13">
        <f>IF(D3144="ZZ",Brick_Kilns_EF!$E$8*(0.75),Brick_Kilns_EF!$E$8)</f>
        <v>5.399999999999999E-4</v>
      </c>
      <c r="Q3144" s="13">
        <f t="shared" si="199"/>
        <v>4.7988773999999985</v>
      </c>
    </row>
    <row r="3145" spans="1:17">
      <c r="A3145" s="13" t="s">
        <v>3156</v>
      </c>
      <c r="B3145" s="13">
        <v>23.757025299999999</v>
      </c>
      <c r="C3145" s="13">
        <v>89.497538759999998</v>
      </c>
      <c r="D3145" s="13" t="s">
        <v>2219</v>
      </c>
      <c r="E3145" s="13" t="s">
        <v>5000</v>
      </c>
      <c r="F3145" s="13" t="s">
        <v>7</v>
      </c>
      <c r="G3145" s="13" t="s">
        <v>4802</v>
      </c>
      <c r="H3145" s="13" t="s">
        <v>4816</v>
      </c>
      <c r="I3145" s="13">
        <f>(Brick_Kilns_EF!$B$13*Brick_Kilns_EF!$B$11*Brick_Kilns_EF!$B$12)</f>
        <v>8886.81</v>
      </c>
      <c r="J3145" s="13">
        <f>IF(D3145="ZZ",Brick_Kilns_EF!$E$9*(0.75),Brick_Kilns_EF!$E$9)</f>
        <v>5.6055000000000005E-4</v>
      </c>
      <c r="K3145" s="13">
        <f t="shared" si="196"/>
        <v>4.9815013454999999</v>
      </c>
      <c r="L3145" s="13">
        <f>IF(D3145="ZZ", Brick_Kilns_EF!$E$6*(0.75),Brick_Kilns_EF!$E$6)</f>
        <v>3.0299999999999999E-4</v>
      </c>
      <c r="M3145" s="13">
        <f t="shared" si="197"/>
        <v>2.6927034299999999</v>
      </c>
      <c r="N3145" s="13">
        <f>IF(D3145="ZZ",Brick_Kilns_EF!$E$7*(0.75),Brick_Kilns_EF!$E$7)</f>
        <v>2.3925000000000001E-3</v>
      </c>
      <c r="O3145" s="13">
        <f t="shared" si="198"/>
        <v>21.261692924999998</v>
      </c>
      <c r="P3145" s="13">
        <f>IF(D3145="ZZ",Brick_Kilns_EF!$E$8*(0.75),Brick_Kilns_EF!$E$8)</f>
        <v>5.399999999999999E-4</v>
      </c>
      <c r="Q3145" s="13">
        <f t="shared" si="199"/>
        <v>4.7988773999999985</v>
      </c>
    </row>
    <row r="3146" spans="1:17">
      <c r="A3146" s="13" t="s">
        <v>3157</v>
      </c>
      <c r="B3146" s="13">
        <v>23.397267230000001</v>
      </c>
      <c r="C3146" s="13">
        <v>89.117823459999997</v>
      </c>
      <c r="D3146" s="13" t="s">
        <v>2219</v>
      </c>
      <c r="E3146" s="13" t="s">
        <v>5000</v>
      </c>
      <c r="F3146" s="13" t="s">
        <v>9</v>
      </c>
      <c r="G3146" s="13" t="s">
        <v>4802</v>
      </c>
      <c r="H3146" s="13" t="s">
        <v>4816</v>
      </c>
      <c r="I3146" s="13">
        <f>(Brick_Kilns_EF!$B$13*Brick_Kilns_EF!$B$11*Brick_Kilns_EF!$B$12)</f>
        <v>8886.81</v>
      </c>
      <c r="J3146" s="13">
        <f>IF(D3146="ZZ",Brick_Kilns_EF!$E$9*(0.75),Brick_Kilns_EF!$E$9)</f>
        <v>5.6055000000000005E-4</v>
      </c>
      <c r="K3146" s="13">
        <f t="shared" si="196"/>
        <v>4.9815013454999999</v>
      </c>
      <c r="L3146" s="13">
        <f>IF(D3146="ZZ", Brick_Kilns_EF!$E$6*(0.75),Brick_Kilns_EF!$E$6)</f>
        <v>3.0299999999999999E-4</v>
      </c>
      <c r="M3146" s="13">
        <f t="shared" si="197"/>
        <v>2.6927034299999999</v>
      </c>
      <c r="N3146" s="13">
        <f>IF(D3146="ZZ",Brick_Kilns_EF!$E$7*(0.75),Brick_Kilns_EF!$E$7)</f>
        <v>2.3925000000000001E-3</v>
      </c>
      <c r="O3146" s="13">
        <f t="shared" si="198"/>
        <v>21.261692924999998</v>
      </c>
      <c r="P3146" s="13">
        <f>IF(D3146="ZZ",Brick_Kilns_EF!$E$8*(0.75),Brick_Kilns_EF!$E$8)</f>
        <v>5.399999999999999E-4</v>
      </c>
      <c r="Q3146" s="13">
        <f t="shared" si="199"/>
        <v>4.7988773999999985</v>
      </c>
    </row>
    <row r="3147" spans="1:17">
      <c r="A3147" s="13" t="s">
        <v>3158</v>
      </c>
      <c r="B3147" s="13">
        <v>23.540609759999999</v>
      </c>
      <c r="C3147" s="13">
        <v>88.813180939999995</v>
      </c>
      <c r="D3147" s="13" t="s">
        <v>2219</v>
      </c>
      <c r="E3147" s="13" t="s">
        <v>5000</v>
      </c>
      <c r="F3147" s="13" t="s">
        <v>9</v>
      </c>
      <c r="G3147" s="13" t="s">
        <v>4802</v>
      </c>
      <c r="H3147" s="13" t="s">
        <v>4816</v>
      </c>
      <c r="I3147" s="13">
        <f>(Brick_Kilns_EF!$B$13*Brick_Kilns_EF!$B$11*Brick_Kilns_EF!$B$12)</f>
        <v>8886.81</v>
      </c>
      <c r="J3147" s="13">
        <f>IF(D3147="ZZ",Brick_Kilns_EF!$E$9*(0.75),Brick_Kilns_EF!$E$9)</f>
        <v>5.6055000000000005E-4</v>
      </c>
      <c r="K3147" s="13">
        <f t="shared" si="196"/>
        <v>4.9815013454999999</v>
      </c>
      <c r="L3147" s="13">
        <f>IF(D3147="ZZ", Brick_Kilns_EF!$E$6*(0.75),Brick_Kilns_EF!$E$6)</f>
        <v>3.0299999999999999E-4</v>
      </c>
      <c r="M3147" s="13">
        <f t="shared" si="197"/>
        <v>2.6927034299999999</v>
      </c>
      <c r="N3147" s="13">
        <f>IF(D3147="ZZ",Brick_Kilns_EF!$E$7*(0.75),Brick_Kilns_EF!$E$7)</f>
        <v>2.3925000000000001E-3</v>
      </c>
      <c r="O3147" s="13">
        <f t="shared" si="198"/>
        <v>21.261692924999998</v>
      </c>
      <c r="P3147" s="13">
        <f>IF(D3147="ZZ",Brick_Kilns_EF!$E$8*(0.75),Brick_Kilns_EF!$E$8)</f>
        <v>5.399999999999999E-4</v>
      </c>
      <c r="Q3147" s="13">
        <f t="shared" si="199"/>
        <v>4.7988773999999985</v>
      </c>
    </row>
    <row r="3148" spans="1:17">
      <c r="A3148" s="13" t="s">
        <v>3159</v>
      </c>
      <c r="B3148" s="13">
        <v>23.475632900000001</v>
      </c>
      <c r="C3148" s="13">
        <v>90.036225509999994</v>
      </c>
      <c r="D3148" s="13" t="s">
        <v>2219</v>
      </c>
      <c r="E3148" s="13" t="s">
        <v>5000</v>
      </c>
      <c r="F3148" s="13" t="s">
        <v>7</v>
      </c>
      <c r="G3148" s="13" t="s">
        <v>4802</v>
      </c>
      <c r="H3148" s="13" t="s">
        <v>4816</v>
      </c>
      <c r="I3148" s="13">
        <f>(Brick_Kilns_EF!$B$13*Brick_Kilns_EF!$B$11*Brick_Kilns_EF!$B$12)</f>
        <v>8886.81</v>
      </c>
      <c r="J3148" s="13">
        <f>IF(D3148="ZZ",Brick_Kilns_EF!$E$9*(0.75),Brick_Kilns_EF!$E$9)</f>
        <v>5.6055000000000005E-4</v>
      </c>
      <c r="K3148" s="13">
        <f t="shared" si="196"/>
        <v>4.9815013454999999</v>
      </c>
      <c r="L3148" s="13">
        <f>IF(D3148="ZZ", Brick_Kilns_EF!$E$6*(0.75),Brick_Kilns_EF!$E$6)</f>
        <v>3.0299999999999999E-4</v>
      </c>
      <c r="M3148" s="13">
        <f t="shared" si="197"/>
        <v>2.6927034299999999</v>
      </c>
      <c r="N3148" s="13">
        <f>IF(D3148="ZZ",Brick_Kilns_EF!$E$7*(0.75),Brick_Kilns_EF!$E$7)</f>
        <v>2.3925000000000001E-3</v>
      </c>
      <c r="O3148" s="13">
        <f t="shared" si="198"/>
        <v>21.261692924999998</v>
      </c>
      <c r="P3148" s="13">
        <f>IF(D3148="ZZ",Brick_Kilns_EF!$E$8*(0.75),Brick_Kilns_EF!$E$8)</f>
        <v>5.399999999999999E-4</v>
      </c>
      <c r="Q3148" s="13">
        <f t="shared" si="199"/>
        <v>4.7988773999999985</v>
      </c>
    </row>
    <row r="3149" spans="1:17">
      <c r="A3149" s="13" t="s">
        <v>3160</v>
      </c>
      <c r="B3149" s="13">
        <v>24.070110750000001</v>
      </c>
      <c r="C3149" s="13">
        <v>90.114153079999994</v>
      </c>
      <c r="D3149" s="13" t="s">
        <v>2219</v>
      </c>
      <c r="E3149" s="13" t="s">
        <v>5000</v>
      </c>
      <c r="F3149" s="13" t="s">
        <v>7</v>
      </c>
      <c r="G3149" s="13" t="s">
        <v>4802</v>
      </c>
      <c r="H3149" s="13" t="s">
        <v>4816</v>
      </c>
      <c r="I3149" s="13">
        <f>(Brick_Kilns_EF!$B$13*Brick_Kilns_EF!$B$11*Brick_Kilns_EF!$B$12)</f>
        <v>8886.81</v>
      </c>
      <c r="J3149" s="13">
        <f>IF(D3149="ZZ",Brick_Kilns_EF!$E$9*(0.75),Brick_Kilns_EF!$E$9)</f>
        <v>5.6055000000000005E-4</v>
      </c>
      <c r="K3149" s="13">
        <f t="shared" si="196"/>
        <v>4.9815013454999999</v>
      </c>
      <c r="L3149" s="13">
        <f>IF(D3149="ZZ", Brick_Kilns_EF!$E$6*(0.75),Brick_Kilns_EF!$E$6)</f>
        <v>3.0299999999999999E-4</v>
      </c>
      <c r="M3149" s="13">
        <f t="shared" si="197"/>
        <v>2.6927034299999999</v>
      </c>
      <c r="N3149" s="13">
        <f>IF(D3149="ZZ",Brick_Kilns_EF!$E$7*(0.75),Brick_Kilns_EF!$E$7)</f>
        <v>2.3925000000000001E-3</v>
      </c>
      <c r="O3149" s="13">
        <f t="shared" si="198"/>
        <v>21.261692924999998</v>
      </c>
      <c r="P3149" s="13">
        <f>IF(D3149="ZZ",Brick_Kilns_EF!$E$8*(0.75),Brick_Kilns_EF!$E$8)</f>
        <v>5.399999999999999E-4</v>
      </c>
      <c r="Q3149" s="13">
        <f t="shared" si="199"/>
        <v>4.7988773999999985</v>
      </c>
    </row>
    <row r="3150" spans="1:17">
      <c r="A3150" s="13" t="s">
        <v>3161</v>
      </c>
      <c r="B3150" s="13">
        <v>24.06981025</v>
      </c>
      <c r="C3150" s="13">
        <v>90.115830079999995</v>
      </c>
      <c r="D3150" s="13" t="s">
        <v>2219</v>
      </c>
      <c r="E3150" s="13" t="s">
        <v>5000</v>
      </c>
      <c r="F3150" s="13" t="s">
        <v>7</v>
      </c>
      <c r="G3150" s="13" t="s">
        <v>4802</v>
      </c>
      <c r="H3150" s="13" t="s">
        <v>4816</v>
      </c>
      <c r="I3150" s="13">
        <f>(Brick_Kilns_EF!$B$13*Brick_Kilns_EF!$B$11*Brick_Kilns_EF!$B$12)</f>
        <v>8886.81</v>
      </c>
      <c r="J3150" s="13">
        <f>IF(D3150="ZZ",Brick_Kilns_EF!$E$9*(0.75),Brick_Kilns_EF!$E$9)</f>
        <v>5.6055000000000005E-4</v>
      </c>
      <c r="K3150" s="13">
        <f t="shared" si="196"/>
        <v>4.9815013454999999</v>
      </c>
      <c r="L3150" s="13">
        <f>IF(D3150="ZZ", Brick_Kilns_EF!$E$6*(0.75),Brick_Kilns_EF!$E$6)</f>
        <v>3.0299999999999999E-4</v>
      </c>
      <c r="M3150" s="13">
        <f t="shared" si="197"/>
        <v>2.6927034299999999</v>
      </c>
      <c r="N3150" s="13">
        <f>IF(D3150="ZZ",Brick_Kilns_EF!$E$7*(0.75),Brick_Kilns_EF!$E$7)</f>
        <v>2.3925000000000001E-3</v>
      </c>
      <c r="O3150" s="13">
        <f t="shared" si="198"/>
        <v>21.261692924999998</v>
      </c>
      <c r="P3150" s="13">
        <f>IF(D3150="ZZ",Brick_Kilns_EF!$E$8*(0.75),Brick_Kilns_EF!$E$8)</f>
        <v>5.399999999999999E-4</v>
      </c>
      <c r="Q3150" s="13">
        <f t="shared" si="199"/>
        <v>4.7988773999999985</v>
      </c>
    </row>
    <row r="3151" spans="1:17">
      <c r="A3151" s="13" t="s">
        <v>3162</v>
      </c>
      <c r="B3151" s="13">
        <v>24.45630774</v>
      </c>
      <c r="C3151" s="13">
        <v>89.975787510000004</v>
      </c>
      <c r="D3151" s="13" t="s">
        <v>2219</v>
      </c>
      <c r="E3151" s="13" t="s">
        <v>5000</v>
      </c>
      <c r="F3151" s="13" t="s">
        <v>7</v>
      </c>
      <c r="G3151" s="13" t="s">
        <v>4802</v>
      </c>
      <c r="H3151" s="13" t="s">
        <v>4816</v>
      </c>
      <c r="I3151" s="13">
        <f>(Brick_Kilns_EF!$B$13*Brick_Kilns_EF!$B$11*Brick_Kilns_EF!$B$12)</f>
        <v>8886.81</v>
      </c>
      <c r="J3151" s="13">
        <f>IF(D3151="ZZ",Brick_Kilns_EF!$E$9*(0.75),Brick_Kilns_EF!$E$9)</f>
        <v>5.6055000000000005E-4</v>
      </c>
      <c r="K3151" s="13">
        <f t="shared" si="196"/>
        <v>4.9815013454999999</v>
      </c>
      <c r="L3151" s="13">
        <f>IF(D3151="ZZ", Brick_Kilns_EF!$E$6*(0.75),Brick_Kilns_EF!$E$6)</f>
        <v>3.0299999999999999E-4</v>
      </c>
      <c r="M3151" s="13">
        <f t="shared" si="197"/>
        <v>2.6927034299999999</v>
      </c>
      <c r="N3151" s="13">
        <f>IF(D3151="ZZ",Brick_Kilns_EF!$E$7*(0.75),Brick_Kilns_EF!$E$7)</f>
        <v>2.3925000000000001E-3</v>
      </c>
      <c r="O3151" s="13">
        <f t="shared" si="198"/>
        <v>21.261692924999998</v>
      </c>
      <c r="P3151" s="13">
        <f>IF(D3151="ZZ",Brick_Kilns_EF!$E$8*(0.75),Brick_Kilns_EF!$E$8)</f>
        <v>5.399999999999999E-4</v>
      </c>
      <c r="Q3151" s="13">
        <f t="shared" si="199"/>
        <v>4.7988773999999985</v>
      </c>
    </row>
    <row r="3152" spans="1:17">
      <c r="A3152" s="13" t="s">
        <v>3163</v>
      </c>
      <c r="B3152" s="13">
        <v>23.578719289999999</v>
      </c>
      <c r="C3152" s="13">
        <v>88.697455989999995</v>
      </c>
      <c r="D3152" s="13" t="s">
        <v>2219</v>
      </c>
      <c r="E3152" s="13" t="s">
        <v>5000</v>
      </c>
      <c r="F3152" s="13" t="s">
        <v>9</v>
      </c>
      <c r="G3152" s="13" t="s">
        <v>4802</v>
      </c>
      <c r="H3152" s="13" t="s">
        <v>4816</v>
      </c>
      <c r="I3152" s="13">
        <f>(Brick_Kilns_EF!$B$13*Brick_Kilns_EF!$B$11*Brick_Kilns_EF!$B$12)</f>
        <v>8886.81</v>
      </c>
      <c r="J3152" s="13">
        <f>IF(D3152="ZZ",Brick_Kilns_EF!$E$9*(0.75),Brick_Kilns_EF!$E$9)</f>
        <v>5.6055000000000005E-4</v>
      </c>
      <c r="K3152" s="13">
        <f t="shared" si="196"/>
        <v>4.9815013454999999</v>
      </c>
      <c r="L3152" s="13">
        <f>IF(D3152="ZZ", Brick_Kilns_EF!$E$6*(0.75),Brick_Kilns_EF!$E$6)</f>
        <v>3.0299999999999999E-4</v>
      </c>
      <c r="M3152" s="13">
        <f t="shared" si="197"/>
        <v>2.6927034299999999</v>
      </c>
      <c r="N3152" s="13">
        <f>IF(D3152="ZZ",Brick_Kilns_EF!$E$7*(0.75),Brick_Kilns_EF!$E$7)</f>
        <v>2.3925000000000001E-3</v>
      </c>
      <c r="O3152" s="13">
        <f t="shared" si="198"/>
        <v>21.261692924999998</v>
      </c>
      <c r="P3152" s="13">
        <f>IF(D3152="ZZ",Brick_Kilns_EF!$E$8*(0.75),Brick_Kilns_EF!$E$8)</f>
        <v>5.399999999999999E-4</v>
      </c>
      <c r="Q3152" s="13">
        <f t="shared" si="199"/>
        <v>4.7988773999999985</v>
      </c>
    </row>
    <row r="3153" spans="1:17">
      <c r="A3153" s="13" t="s">
        <v>3164</v>
      </c>
      <c r="B3153" s="13">
        <v>23.397793230000001</v>
      </c>
      <c r="C3153" s="13">
        <v>89.155373190000006</v>
      </c>
      <c r="D3153" s="13" t="s">
        <v>2219</v>
      </c>
      <c r="E3153" s="13" t="s">
        <v>5000</v>
      </c>
      <c r="F3153" s="13" t="s">
        <v>9</v>
      </c>
      <c r="G3153" s="13" t="s">
        <v>4802</v>
      </c>
      <c r="H3153" s="13" t="s">
        <v>4816</v>
      </c>
      <c r="I3153" s="13">
        <f>(Brick_Kilns_EF!$B$13*Brick_Kilns_EF!$B$11*Brick_Kilns_EF!$B$12)</f>
        <v>8886.81</v>
      </c>
      <c r="J3153" s="13">
        <f>IF(D3153="ZZ",Brick_Kilns_EF!$E$9*(0.75),Brick_Kilns_EF!$E$9)</f>
        <v>5.6055000000000005E-4</v>
      </c>
      <c r="K3153" s="13">
        <f t="shared" si="196"/>
        <v>4.9815013454999999</v>
      </c>
      <c r="L3153" s="13">
        <f>IF(D3153="ZZ", Brick_Kilns_EF!$E$6*(0.75),Brick_Kilns_EF!$E$6)</f>
        <v>3.0299999999999999E-4</v>
      </c>
      <c r="M3153" s="13">
        <f t="shared" si="197"/>
        <v>2.6927034299999999</v>
      </c>
      <c r="N3153" s="13">
        <f>IF(D3153="ZZ",Brick_Kilns_EF!$E$7*(0.75),Brick_Kilns_EF!$E$7)</f>
        <v>2.3925000000000001E-3</v>
      </c>
      <c r="O3153" s="13">
        <f t="shared" si="198"/>
        <v>21.261692924999998</v>
      </c>
      <c r="P3153" s="13">
        <f>IF(D3153="ZZ",Brick_Kilns_EF!$E$8*(0.75),Brick_Kilns_EF!$E$8)</f>
        <v>5.399999999999999E-4</v>
      </c>
      <c r="Q3153" s="13">
        <f t="shared" si="199"/>
        <v>4.7988773999999985</v>
      </c>
    </row>
    <row r="3154" spans="1:17">
      <c r="A3154" s="13" t="s">
        <v>3165</v>
      </c>
      <c r="B3154" s="13">
        <v>23.958269269999999</v>
      </c>
      <c r="C3154" s="13">
        <v>90.087348019999993</v>
      </c>
      <c r="D3154" s="13" t="s">
        <v>2219</v>
      </c>
      <c r="E3154" s="13" t="s">
        <v>5000</v>
      </c>
      <c r="F3154" s="13" t="s">
        <v>7</v>
      </c>
      <c r="G3154" s="13" t="s">
        <v>4802</v>
      </c>
      <c r="H3154" s="13" t="s">
        <v>4816</v>
      </c>
      <c r="I3154" s="13">
        <f>(Brick_Kilns_EF!$B$13*Brick_Kilns_EF!$B$11*Brick_Kilns_EF!$B$12)</f>
        <v>8886.81</v>
      </c>
      <c r="J3154" s="13">
        <f>IF(D3154="ZZ",Brick_Kilns_EF!$E$9*(0.75),Brick_Kilns_EF!$E$9)</f>
        <v>5.6055000000000005E-4</v>
      </c>
      <c r="K3154" s="13">
        <f t="shared" si="196"/>
        <v>4.9815013454999999</v>
      </c>
      <c r="L3154" s="13">
        <f>IF(D3154="ZZ", Brick_Kilns_EF!$E$6*(0.75),Brick_Kilns_EF!$E$6)</f>
        <v>3.0299999999999999E-4</v>
      </c>
      <c r="M3154" s="13">
        <f t="shared" si="197"/>
        <v>2.6927034299999999</v>
      </c>
      <c r="N3154" s="13">
        <f>IF(D3154="ZZ",Brick_Kilns_EF!$E$7*(0.75),Brick_Kilns_EF!$E$7)</f>
        <v>2.3925000000000001E-3</v>
      </c>
      <c r="O3154" s="13">
        <f t="shared" si="198"/>
        <v>21.261692924999998</v>
      </c>
      <c r="P3154" s="13">
        <f>IF(D3154="ZZ",Brick_Kilns_EF!$E$8*(0.75),Brick_Kilns_EF!$E$8)</f>
        <v>5.399999999999999E-4</v>
      </c>
      <c r="Q3154" s="13">
        <f t="shared" si="199"/>
        <v>4.7988773999999985</v>
      </c>
    </row>
    <row r="3155" spans="1:17">
      <c r="A3155" s="13" t="s">
        <v>3166</v>
      </c>
      <c r="B3155" s="13">
        <v>23.957353680000001</v>
      </c>
      <c r="C3155" s="13">
        <v>90.085493650000004</v>
      </c>
      <c r="D3155" s="13" t="s">
        <v>2219</v>
      </c>
      <c r="E3155" s="13" t="s">
        <v>5000</v>
      </c>
      <c r="F3155" s="13" t="s">
        <v>7</v>
      </c>
      <c r="G3155" s="13" t="s">
        <v>4802</v>
      </c>
      <c r="H3155" s="13" t="s">
        <v>4816</v>
      </c>
      <c r="I3155" s="13">
        <f>(Brick_Kilns_EF!$B$13*Brick_Kilns_EF!$B$11*Brick_Kilns_EF!$B$12)</f>
        <v>8886.81</v>
      </c>
      <c r="J3155" s="13">
        <f>IF(D3155="ZZ",Brick_Kilns_EF!$E$9*(0.75),Brick_Kilns_EF!$E$9)</f>
        <v>5.6055000000000005E-4</v>
      </c>
      <c r="K3155" s="13">
        <f t="shared" si="196"/>
        <v>4.9815013454999999</v>
      </c>
      <c r="L3155" s="13">
        <f>IF(D3155="ZZ", Brick_Kilns_EF!$E$6*(0.75),Brick_Kilns_EF!$E$6)</f>
        <v>3.0299999999999999E-4</v>
      </c>
      <c r="M3155" s="13">
        <f t="shared" si="197"/>
        <v>2.6927034299999999</v>
      </c>
      <c r="N3155" s="13">
        <f>IF(D3155="ZZ",Brick_Kilns_EF!$E$7*(0.75),Brick_Kilns_EF!$E$7)</f>
        <v>2.3925000000000001E-3</v>
      </c>
      <c r="O3155" s="13">
        <f t="shared" si="198"/>
        <v>21.261692924999998</v>
      </c>
      <c r="P3155" s="13">
        <f>IF(D3155="ZZ",Brick_Kilns_EF!$E$8*(0.75),Brick_Kilns_EF!$E$8)</f>
        <v>5.399999999999999E-4</v>
      </c>
      <c r="Q3155" s="13">
        <f t="shared" si="199"/>
        <v>4.7988773999999985</v>
      </c>
    </row>
    <row r="3156" spans="1:17">
      <c r="A3156" s="13" t="s">
        <v>3167</v>
      </c>
      <c r="B3156" s="13">
        <v>23.956607129999998</v>
      </c>
      <c r="C3156" s="13">
        <v>90.086805150000004</v>
      </c>
      <c r="D3156" s="13" t="s">
        <v>2219</v>
      </c>
      <c r="E3156" s="13" t="s">
        <v>5000</v>
      </c>
      <c r="F3156" s="13" t="s">
        <v>7</v>
      </c>
      <c r="G3156" s="13" t="s">
        <v>4802</v>
      </c>
      <c r="H3156" s="13" t="s">
        <v>4816</v>
      </c>
      <c r="I3156" s="13">
        <f>(Brick_Kilns_EF!$B$13*Brick_Kilns_EF!$B$11*Brick_Kilns_EF!$B$12)</f>
        <v>8886.81</v>
      </c>
      <c r="J3156" s="13">
        <f>IF(D3156="ZZ",Brick_Kilns_EF!$E$9*(0.75),Brick_Kilns_EF!$E$9)</f>
        <v>5.6055000000000005E-4</v>
      </c>
      <c r="K3156" s="13">
        <f t="shared" si="196"/>
        <v>4.9815013454999999</v>
      </c>
      <c r="L3156" s="13">
        <f>IF(D3156="ZZ", Brick_Kilns_EF!$E$6*(0.75),Brick_Kilns_EF!$E$6)</f>
        <v>3.0299999999999999E-4</v>
      </c>
      <c r="M3156" s="13">
        <f t="shared" si="197"/>
        <v>2.6927034299999999</v>
      </c>
      <c r="N3156" s="13">
        <f>IF(D3156="ZZ",Brick_Kilns_EF!$E$7*(0.75),Brick_Kilns_EF!$E$7)</f>
        <v>2.3925000000000001E-3</v>
      </c>
      <c r="O3156" s="13">
        <f t="shared" si="198"/>
        <v>21.261692924999998</v>
      </c>
      <c r="P3156" s="13">
        <f>IF(D3156="ZZ",Brick_Kilns_EF!$E$8*(0.75),Brick_Kilns_EF!$E$8)</f>
        <v>5.399999999999999E-4</v>
      </c>
      <c r="Q3156" s="13">
        <f t="shared" si="199"/>
        <v>4.7988773999999985</v>
      </c>
    </row>
    <row r="3157" spans="1:17">
      <c r="A3157" s="13" t="s">
        <v>3168</v>
      </c>
      <c r="B3157" s="13">
        <v>23.576221069999999</v>
      </c>
      <c r="C3157" s="13">
        <v>89.282562010000007</v>
      </c>
      <c r="D3157" s="13" t="s">
        <v>2219</v>
      </c>
      <c r="E3157" s="13" t="s">
        <v>5000</v>
      </c>
      <c r="F3157" s="13" t="s">
        <v>9</v>
      </c>
      <c r="G3157" s="13" t="s">
        <v>4802</v>
      </c>
      <c r="H3157" s="13" t="s">
        <v>4816</v>
      </c>
      <c r="I3157" s="13">
        <f>(Brick_Kilns_EF!$B$13*Brick_Kilns_EF!$B$11*Brick_Kilns_EF!$B$12)</f>
        <v>8886.81</v>
      </c>
      <c r="J3157" s="13">
        <f>IF(D3157="ZZ",Brick_Kilns_EF!$E$9*(0.75),Brick_Kilns_EF!$E$9)</f>
        <v>5.6055000000000005E-4</v>
      </c>
      <c r="K3157" s="13">
        <f t="shared" si="196"/>
        <v>4.9815013454999999</v>
      </c>
      <c r="L3157" s="13">
        <f>IF(D3157="ZZ", Brick_Kilns_EF!$E$6*(0.75),Brick_Kilns_EF!$E$6)</f>
        <v>3.0299999999999999E-4</v>
      </c>
      <c r="M3157" s="13">
        <f t="shared" si="197"/>
        <v>2.6927034299999999</v>
      </c>
      <c r="N3157" s="13">
        <f>IF(D3157="ZZ",Brick_Kilns_EF!$E$7*(0.75),Brick_Kilns_EF!$E$7)</f>
        <v>2.3925000000000001E-3</v>
      </c>
      <c r="O3157" s="13">
        <f t="shared" si="198"/>
        <v>21.261692924999998</v>
      </c>
      <c r="P3157" s="13">
        <f>IF(D3157="ZZ",Brick_Kilns_EF!$E$8*(0.75),Brick_Kilns_EF!$E$8)</f>
        <v>5.399999999999999E-4</v>
      </c>
      <c r="Q3157" s="13">
        <f t="shared" si="199"/>
        <v>4.7988773999999985</v>
      </c>
    </row>
    <row r="3158" spans="1:17">
      <c r="A3158" s="13" t="s">
        <v>3169</v>
      </c>
      <c r="B3158" s="13">
        <v>23.73663264</v>
      </c>
      <c r="C3158" s="13">
        <v>90.219573240000003</v>
      </c>
      <c r="D3158" s="13" t="s">
        <v>2219</v>
      </c>
      <c r="E3158" s="13" t="s">
        <v>5000</v>
      </c>
      <c r="F3158" s="13" t="s">
        <v>7</v>
      </c>
      <c r="G3158" s="13" t="s">
        <v>4802</v>
      </c>
      <c r="H3158" s="13" t="s">
        <v>4816</v>
      </c>
      <c r="I3158" s="13">
        <f>(Brick_Kilns_EF!$B$13*Brick_Kilns_EF!$B$11*Brick_Kilns_EF!$B$12)</f>
        <v>8886.81</v>
      </c>
      <c r="J3158" s="13">
        <f>IF(D3158="ZZ",Brick_Kilns_EF!$E$9*(0.75),Brick_Kilns_EF!$E$9)</f>
        <v>5.6055000000000005E-4</v>
      </c>
      <c r="K3158" s="13">
        <f t="shared" si="196"/>
        <v>4.9815013454999999</v>
      </c>
      <c r="L3158" s="13">
        <f>IF(D3158="ZZ", Brick_Kilns_EF!$E$6*(0.75),Brick_Kilns_EF!$E$6)</f>
        <v>3.0299999999999999E-4</v>
      </c>
      <c r="M3158" s="13">
        <f t="shared" si="197"/>
        <v>2.6927034299999999</v>
      </c>
      <c r="N3158" s="13">
        <f>IF(D3158="ZZ",Brick_Kilns_EF!$E$7*(0.75),Brick_Kilns_EF!$E$7)</f>
        <v>2.3925000000000001E-3</v>
      </c>
      <c r="O3158" s="13">
        <f t="shared" si="198"/>
        <v>21.261692924999998</v>
      </c>
      <c r="P3158" s="13">
        <f>IF(D3158="ZZ",Brick_Kilns_EF!$E$8*(0.75),Brick_Kilns_EF!$E$8)</f>
        <v>5.399999999999999E-4</v>
      </c>
      <c r="Q3158" s="13">
        <f t="shared" si="199"/>
        <v>4.7988773999999985</v>
      </c>
    </row>
    <row r="3159" spans="1:17">
      <c r="A3159" s="13" t="s">
        <v>3170</v>
      </c>
      <c r="B3159" s="13">
        <v>23.758480299999999</v>
      </c>
      <c r="C3159" s="13">
        <v>90.224302969999997</v>
      </c>
      <c r="D3159" s="13" t="s">
        <v>2219</v>
      </c>
      <c r="E3159" s="13" t="s">
        <v>5000</v>
      </c>
      <c r="F3159" s="13" t="s">
        <v>7</v>
      </c>
      <c r="G3159" s="13" t="s">
        <v>4802</v>
      </c>
      <c r="H3159" s="13" t="s">
        <v>4816</v>
      </c>
      <c r="I3159" s="13">
        <f>(Brick_Kilns_EF!$B$13*Brick_Kilns_EF!$B$11*Brick_Kilns_EF!$B$12)</f>
        <v>8886.81</v>
      </c>
      <c r="J3159" s="13">
        <f>IF(D3159="ZZ",Brick_Kilns_EF!$E$9*(0.75),Brick_Kilns_EF!$E$9)</f>
        <v>5.6055000000000005E-4</v>
      </c>
      <c r="K3159" s="13">
        <f t="shared" si="196"/>
        <v>4.9815013454999999</v>
      </c>
      <c r="L3159" s="13">
        <f>IF(D3159="ZZ", Brick_Kilns_EF!$E$6*(0.75),Brick_Kilns_EF!$E$6)</f>
        <v>3.0299999999999999E-4</v>
      </c>
      <c r="M3159" s="13">
        <f t="shared" si="197"/>
        <v>2.6927034299999999</v>
      </c>
      <c r="N3159" s="13">
        <f>IF(D3159="ZZ",Brick_Kilns_EF!$E$7*(0.75),Brick_Kilns_EF!$E$7)</f>
        <v>2.3925000000000001E-3</v>
      </c>
      <c r="O3159" s="13">
        <f t="shared" si="198"/>
        <v>21.261692924999998</v>
      </c>
      <c r="P3159" s="13">
        <f>IF(D3159="ZZ",Brick_Kilns_EF!$E$8*(0.75),Brick_Kilns_EF!$E$8)</f>
        <v>5.399999999999999E-4</v>
      </c>
      <c r="Q3159" s="13">
        <f t="shared" si="199"/>
        <v>4.7988773999999985</v>
      </c>
    </row>
    <row r="3160" spans="1:17">
      <c r="A3160" s="13" t="s">
        <v>3171</v>
      </c>
      <c r="B3160" s="13">
        <v>23.92815968</v>
      </c>
      <c r="C3160" s="13">
        <v>90.160820560000005</v>
      </c>
      <c r="D3160" s="13" t="s">
        <v>2219</v>
      </c>
      <c r="E3160" s="13" t="s">
        <v>5000</v>
      </c>
      <c r="F3160" s="13" t="s">
        <v>7</v>
      </c>
      <c r="G3160" s="13" t="s">
        <v>4802</v>
      </c>
      <c r="H3160" s="13" t="s">
        <v>4816</v>
      </c>
      <c r="I3160" s="13">
        <f>(Brick_Kilns_EF!$B$13*Brick_Kilns_EF!$B$11*Brick_Kilns_EF!$B$12)</f>
        <v>8886.81</v>
      </c>
      <c r="J3160" s="13">
        <f>IF(D3160="ZZ",Brick_Kilns_EF!$E$9*(0.75),Brick_Kilns_EF!$E$9)</f>
        <v>5.6055000000000005E-4</v>
      </c>
      <c r="K3160" s="13">
        <f t="shared" si="196"/>
        <v>4.9815013454999999</v>
      </c>
      <c r="L3160" s="13">
        <f>IF(D3160="ZZ", Brick_Kilns_EF!$E$6*(0.75),Brick_Kilns_EF!$E$6)</f>
        <v>3.0299999999999999E-4</v>
      </c>
      <c r="M3160" s="13">
        <f t="shared" si="197"/>
        <v>2.6927034299999999</v>
      </c>
      <c r="N3160" s="13">
        <f>IF(D3160="ZZ",Brick_Kilns_EF!$E$7*(0.75),Brick_Kilns_EF!$E$7)</f>
        <v>2.3925000000000001E-3</v>
      </c>
      <c r="O3160" s="13">
        <f t="shared" si="198"/>
        <v>21.261692924999998</v>
      </c>
      <c r="P3160" s="13">
        <f>IF(D3160="ZZ",Brick_Kilns_EF!$E$8*(0.75),Brick_Kilns_EF!$E$8)</f>
        <v>5.399999999999999E-4</v>
      </c>
      <c r="Q3160" s="13">
        <f t="shared" si="199"/>
        <v>4.7988773999999985</v>
      </c>
    </row>
    <row r="3161" spans="1:17">
      <c r="A3161" s="13" t="s">
        <v>3172</v>
      </c>
      <c r="B3161" s="13">
        <v>23.927962480000001</v>
      </c>
      <c r="C3161" s="13">
        <v>90.161556939999997</v>
      </c>
      <c r="D3161" s="13" t="s">
        <v>2219</v>
      </c>
      <c r="E3161" s="13" t="s">
        <v>5000</v>
      </c>
      <c r="F3161" s="13" t="s">
        <v>7</v>
      </c>
      <c r="G3161" s="13" t="s">
        <v>4802</v>
      </c>
      <c r="H3161" s="13" t="s">
        <v>4816</v>
      </c>
      <c r="I3161" s="13">
        <f>(Brick_Kilns_EF!$B$13*Brick_Kilns_EF!$B$11*Brick_Kilns_EF!$B$12)</f>
        <v>8886.81</v>
      </c>
      <c r="J3161" s="13">
        <f>IF(D3161="ZZ",Brick_Kilns_EF!$E$9*(0.75),Brick_Kilns_EF!$E$9)</f>
        <v>5.6055000000000005E-4</v>
      </c>
      <c r="K3161" s="13">
        <f t="shared" si="196"/>
        <v>4.9815013454999999</v>
      </c>
      <c r="L3161" s="13">
        <f>IF(D3161="ZZ", Brick_Kilns_EF!$E$6*(0.75),Brick_Kilns_EF!$E$6)</f>
        <v>3.0299999999999999E-4</v>
      </c>
      <c r="M3161" s="13">
        <f t="shared" si="197"/>
        <v>2.6927034299999999</v>
      </c>
      <c r="N3161" s="13">
        <f>IF(D3161="ZZ",Brick_Kilns_EF!$E$7*(0.75),Brick_Kilns_EF!$E$7)</f>
        <v>2.3925000000000001E-3</v>
      </c>
      <c r="O3161" s="13">
        <f t="shared" si="198"/>
        <v>21.261692924999998</v>
      </c>
      <c r="P3161" s="13">
        <f>IF(D3161="ZZ",Brick_Kilns_EF!$E$8*(0.75),Brick_Kilns_EF!$E$8)</f>
        <v>5.399999999999999E-4</v>
      </c>
      <c r="Q3161" s="13">
        <f t="shared" si="199"/>
        <v>4.7988773999999985</v>
      </c>
    </row>
    <row r="3162" spans="1:17">
      <c r="A3162" s="13" t="s">
        <v>3173</v>
      </c>
      <c r="B3162" s="13">
        <v>23.64289539</v>
      </c>
      <c r="C3162" s="13">
        <v>90.342273700000007</v>
      </c>
      <c r="D3162" s="13" t="s">
        <v>2219</v>
      </c>
      <c r="E3162" s="13" t="s">
        <v>5000</v>
      </c>
      <c r="F3162" s="13" t="s">
        <v>7</v>
      </c>
      <c r="G3162" s="13" t="s">
        <v>4802</v>
      </c>
      <c r="H3162" s="13" t="s">
        <v>4816</v>
      </c>
      <c r="I3162" s="13">
        <f>(Brick_Kilns_EF!$B$13*Brick_Kilns_EF!$B$11*Brick_Kilns_EF!$B$12)</f>
        <v>8886.81</v>
      </c>
      <c r="J3162" s="13">
        <f>IF(D3162="ZZ",Brick_Kilns_EF!$E$9*(0.75),Brick_Kilns_EF!$E$9)</f>
        <v>5.6055000000000005E-4</v>
      </c>
      <c r="K3162" s="13">
        <f t="shared" si="196"/>
        <v>4.9815013454999999</v>
      </c>
      <c r="L3162" s="13">
        <f>IF(D3162="ZZ", Brick_Kilns_EF!$E$6*(0.75),Brick_Kilns_EF!$E$6)</f>
        <v>3.0299999999999999E-4</v>
      </c>
      <c r="M3162" s="13">
        <f t="shared" si="197"/>
        <v>2.6927034299999999</v>
      </c>
      <c r="N3162" s="13">
        <f>IF(D3162="ZZ",Brick_Kilns_EF!$E$7*(0.75),Brick_Kilns_EF!$E$7)</f>
        <v>2.3925000000000001E-3</v>
      </c>
      <c r="O3162" s="13">
        <f t="shared" si="198"/>
        <v>21.261692924999998</v>
      </c>
      <c r="P3162" s="13">
        <f>IF(D3162="ZZ",Brick_Kilns_EF!$E$8*(0.75),Brick_Kilns_EF!$E$8)</f>
        <v>5.399999999999999E-4</v>
      </c>
      <c r="Q3162" s="13">
        <f t="shared" si="199"/>
        <v>4.7988773999999985</v>
      </c>
    </row>
    <row r="3163" spans="1:17">
      <c r="A3163" s="13" t="s">
        <v>3174</v>
      </c>
      <c r="B3163" s="13">
        <v>23.624674089999999</v>
      </c>
      <c r="C3163" s="13">
        <v>89.836956959999995</v>
      </c>
      <c r="D3163" s="13" t="s">
        <v>2219</v>
      </c>
      <c r="E3163" s="13" t="s">
        <v>5000</v>
      </c>
      <c r="F3163" s="13" t="s">
        <v>7</v>
      </c>
      <c r="G3163" s="13" t="s">
        <v>4802</v>
      </c>
      <c r="H3163" s="13" t="s">
        <v>4816</v>
      </c>
      <c r="I3163" s="13">
        <f>(Brick_Kilns_EF!$B$13*Brick_Kilns_EF!$B$11*Brick_Kilns_EF!$B$12)</f>
        <v>8886.81</v>
      </c>
      <c r="J3163" s="13">
        <f>IF(D3163="ZZ",Brick_Kilns_EF!$E$9*(0.75),Brick_Kilns_EF!$E$9)</f>
        <v>5.6055000000000005E-4</v>
      </c>
      <c r="K3163" s="13">
        <f t="shared" si="196"/>
        <v>4.9815013454999999</v>
      </c>
      <c r="L3163" s="13">
        <f>IF(D3163="ZZ", Brick_Kilns_EF!$E$6*(0.75),Brick_Kilns_EF!$E$6)</f>
        <v>3.0299999999999999E-4</v>
      </c>
      <c r="M3163" s="13">
        <f t="shared" si="197"/>
        <v>2.6927034299999999</v>
      </c>
      <c r="N3163" s="13">
        <f>IF(D3163="ZZ",Brick_Kilns_EF!$E$7*(0.75),Brick_Kilns_EF!$E$7)</f>
        <v>2.3925000000000001E-3</v>
      </c>
      <c r="O3163" s="13">
        <f t="shared" si="198"/>
        <v>21.261692924999998</v>
      </c>
      <c r="P3163" s="13">
        <f>IF(D3163="ZZ",Brick_Kilns_EF!$E$8*(0.75),Brick_Kilns_EF!$E$8)</f>
        <v>5.399999999999999E-4</v>
      </c>
      <c r="Q3163" s="13">
        <f t="shared" si="199"/>
        <v>4.7988773999999985</v>
      </c>
    </row>
    <row r="3164" spans="1:17">
      <c r="A3164" s="13" t="s">
        <v>3175</v>
      </c>
      <c r="B3164" s="13">
        <v>23.625383079999999</v>
      </c>
      <c r="C3164" s="13">
        <v>89.836693580000002</v>
      </c>
      <c r="D3164" s="13" t="s">
        <v>2219</v>
      </c>
      <c r="E3164" s="13" t="s">
        <v>5000</v>
      </c>
      <c r="F3164" s="13" t="s">
        <v>7</v>
      </c>
      <c r="G3164" s="13" t="s">
        <v>4802</v>
      </c>
      <c r="H3164" s="13" t="s">
        <v>4816</v>
      </c>
      <c r="I3164" s="13">
        <f>(Brick_Kilns_EF!$B$13*Brick_Kilns_EF!$B$11*Brick_Kilns_EF!$B$12)</f>
        <v>8886.81</v>
      </c>
      <c r="J3164" s="13">
        <f>IF(D3164="ZZ",Brick_Kilns_EF!$E$9*(0.75),Brick_Kilns_EF!$E$9)</f>
        <v>5.6055000000000005E-4</v>
      </c>
      <c r="K3164" s="13">
        <f t="shared" si="196"/>
        <v>4.9815013454999999</v>
      </c>
      <c r="L3164" s="13">
        <f>IF(D3164="ZZ", Brick_Kilns_EF!$E$6*(0.75),Brick_Kilns_EF!$E$6)</f>
        <v>3.0299999999999999E-4</v>
      </c>
      <c r="M3164" s="13">
        <f t="shared" si="197"/>
        <v>2.6927034299999999</v>
      </c>
      <c r="N3164" s="13">
        <f>IF(D3164="ZZ",Brick_Kilns_EF!$E$7*(0.75),Brick_Kilns_EF!$E$7)</f>
        <v>2.3925000000000001E-3</v>
      </c>
      <c r="O3164" s="13">
        <f t="shared" si="198"/>
        <v>21.261692924999998</v>
      </c>
      <c r="P3164" s="13">
        <f>IF(D3164="ZZ",Brick_Kilns_EF!$E$8*(0.75),Brick_Kilns_EF!$E$8)</f>
        <v>5.399999999999999E-4</v>
      </c>
      <c r="Q3164" s="13">
        <f t="shared" si="199"/>
        <v>4.7988773999999985</v>
      </c>
    </row>
    <row r="3165" spans="1:17">
      <c r="A3165" s="13" t="s">
        <v>3176</v>
      </c>
      <c r="B3165" s="13">
        <v>23.700025570000001</v>
      </c>
      <c r="C3165" s="13">
        <v>88.882602090000006</v>
      </c>
      <c r="D3165" s="13" t="s">
        <v>2219</v>
      </c>
      <c r="E3165" s="13" t="s">
        <v>5000</v>
      </c>
      <c r="F3165" s="13" t="s">
        <v>9</v>
      </c>
      <c r="G3165" s="13" t="s">
        <v>4802</v>
      </c>
      <c r="H3165" s="13" t="s">
        <v>4816</v>
      </c>
      <c r="I3165" s="13">
        <f>(Brick_Kilns_EF!$B$13*Brick_Kilns_EF!$B$11*Brick_Kilns_EF!$B$12)</f>
        <v>8886.81</v>
      </c>
      <c r="J3165" s="13">
        <f>IF(D3165="ZZ",Brick_Kilns_EF!$E$9*(0.75),Brick_Kilns_EF!$E$9)</f>
        <v>5.6055000000000005E-4</v>
      </c>
      <c r="K3165" s="13">
        <f t="shared" si="196"/>
        <v>4.9815013454999999</v>
      </c>
      <c r="L3165" s="13">
        <f>IF(D3165="ZZ", Brick_Kilns_EF!$E$6*(0.75),Brick_Kilns_EF!$E$6)</f>
        <v>3.0299999999999999E-4</v>
      </c>
      <c r="M3165" s="13">
        <f t="shared" si="197"/>
        <v>2.6927034299999999</v>
      </c>
      <c r="N3165" s="13">
        <f>IF(D3165="ZZ",Brick_Kilns_EF!$E$7*(0.75),Brick_Kilns_EF!$E$7)</f>
        <v>2.3925000000000001E-3</v>
      </c>
      <c r="O3165" s="13">
        <f t="shared" si="198"/>
        <v>21.261692924999998</v>
      </c>
      <c r="P3165" s="13">
        <f>IF(D3165="ZZ",Brick_Kilns_EF!$E$8*(0.75),Brick_Kilns_EF!$E$8)</f>
        <v>5.399999999999999E-4</v>
      </c>
      <c r="Q3165" s="13">
        <f t="shared" si="199"/>
        <v>4.7988773999999985</v>
      </c>
    </row>
    <row r="3166" spans="1:17">
      <c r="A3166" s="13" t="s">
        <v>3177</v>
      </c>
      <c r="B3166" s="13">
        <v>24.79550734</v>
      </c>
      <c r="C3166" s="13">
        <v>89.222386990000004</v>
      </c>
      <c r="D3166" s="13" t="s">
        <v>2219</v>
      </c>
      <c r="E3166" s="13" t="s">
        <v>5000</v>
      </c>
      <c r="F3166" s="13" t="s">
        <v>42</v>
      </c>
      <c r="G3166" s="13" t="s">
        <v>4802</v>
      </c>
      <c r="H3166" s="13" t="s">
        <v>4816</v>
      </c>
      <c r="I3166" s="13">
        <f>(Brick_Kilns_EF!$B$13*Brick_Kilns_EF!$B$11*Brick_Kilns_EF!$B$12)</f>
        <v>8886.81</v>
      </c>
      <c r="J3166" s="13">
        <f>IF(D3166="ZZ",Brick_Kilns_EF!$E$9*(0.75),Brick_Kilns_EF!$E$9)</f>
        <v>5.6055000000000005E-4</v>
      </c>
      <c r="K3166" s="13">
        <f t="shared" si="196"/>
        <v>4.9815013454999999</v>
      </c>
      <c r="L3166" s="13">
        <f>IF(D3166="ZZ", Brick_Kilns_EF!$E$6*(0.75),Brick_Kilns_EF!$E$6)</f>
        <v>3.0299999999999999E-4</v>
      </c>
      <c r="M3166" s="13">
        <f t="shared" si="197"/>
        <v>2.6927034299999999</v>
      </c>
      <c r="N3166" s="13">
        <f>IF(D3166="ZZ",Brick_Kilns_EF!$E$7*(0.75),Brick_Kilns_EF!$E$7)</f>
        <v>2.3925000000000001E-3</v>
      </c>
      <c r="O3166" s="13">
        <f t="shared" si="198"/>
        <v>21.261692924999998</v>
      </c>
      <c r="P3166" s="13">
        <f>IF(D3166="ZZ",Brick_Kilns_EF!$E$8*(0.75),Brick_Kilns_EF!$E$8)</f>
        <v>5.399999999999999E-4</v>
      </c>
      <c r="Q3166" s="13">
        <f t="shared" si="199"/>
        <v>4.7988773999999985</v>
      </c>
    </row>
    <row r="3167" spans="1:17">
      <c r="A3167" s="13" t="s">
        <v>3178</v>
      </c>
      <c r="B3167" s="13">
        <v>23.607164399999998</v>
      </c>
      <c r="C3167" s="13">
        <v>90.167013609999998</v>
      </c>
      <c r="D3167" s="13" t="s">
        <v>2219</v>
      </c>
      <c r="E3167" s="13" t="s">
        <v>5000</v>
      </c>
      <c r="F3167" s="13" t="s">
        <v>7</v>
      </c>
      <c r="G3167" s="13" t="s">
        <v>4802</v>
      </c>
      <c r="H3167" s="13" t="s">
        <v>4816</v>
      </c>
      <c r="I3167" s="13">
        <f>(Brick_Kilns_EF!$B$13*Brick_Kilns_EF!$B$11*Brick_Kilns_EF!$B$12)</f>
        <v>8886.81</v>
      </c>
      <c r="J3167" s="13">
        <f>IF(D3167="ZZ",Brick_Kilns_EF!$E$9*(0.75),Brick_Kilns_EF!$E$9)</f>
        <v>5.6055000000000005E-4</v>
      </c>
      <c r="K3167" s="13">
        <f t="shared" si="196"/>
        <v>4.9815013454999999</v>
      </c>
      <c r="L3167" s="13">
        <f>IF(D3167="ZZ", Brick_Kilns_EF!$E$6*(0.75),Brick_Kilns_EF!$E$6)</f>
        <v>3.0299999999999999E-4</v>
      </c>
      <c r="M3167" s="13">
        <f t="shared" si="197"/>
        <v>2.6927034299999999</v>
      </c>
      <c r="N3167" s="13">
        <f>IF(D3167="ZZ",Brick_Kilns_EF!$E$7*(0.75),Brick_Kilns_EF!$E$7)</f>
        <v>2.3925000000000001E-3</v>
      </c>
      <c r="O3167" s="13">
        <f t="shared" si="198"/>
        <v>21.261692924999998</v>
      </c>
      <c r="P3167" s="13">
        <f>IF(D3167="ZZ",Brick_Kilns_EF!$E$8*(0.75),Brick_Kilns_EF!$E$8)</f>
        <v>5.399999999999999E-4</v>
      </c>
      <c r="Q3167" s="13">
        <f t="shared" si="199"/>
        <v>4.7988773999999985</v>
      </c>
    </row>
    <row r="3168" spans="1:17">
      <c r="A3168" s="13" t="s">
        <v>3179</v>
      </c>
      <c r="B3168" s="13">
        <v>23.606244119999999</v>
      </c>
      <c r="C3168" s="13">
        <v>90.169453860000004</v>
      </c>
      <c r="D3168" s="13" t="s">
        <v>2219</v>
      </c>
      <c r="E3168" s="13" t="s">
        <v>5000</v>
      </c>
      <c r="F3168" s="13" t="s">
        <v>7</v>
      </c>
      <c r="G3168" s="13" t="s">
        <v>4802</v>
      </c>
      <c r="H3168" s="13" t="s">
        <v>4816</v>
      </c>
      <c r="I3168" s="13">
        <f>(Brick_Kilns_EF!$B$13*Brick_Kilns_EF!$B$11*Brick_Kilns_EF!$B$12)</f>
        <v>8886.81</v>
      </c>
      <c r="J3168" s="13">
        <f>IF(D3168="ZZ",Brick_Kilns_EF!$E$9*(0.75),Brick_Kilns_EF!$E$9)</f>
        <v>5.6055000000000005E-4</v>
      </c>
      <c r="K3168" s="13">
        <f t="shared" si="196"/>
        <v>4.9815013454999999</v>
      </c>
      <c r="L3168" s="13">
        <f>IF(D3168="ZZ", Brick_Kilns_EF!$E$6*(0.75),Brick_Kilns_EF!$E$6)</f>
        <v>3.0299999999999999E-4</v>
      </c>
      <c r="M3168" s="13">
        <f t="shared" si="197"/>
        <v>2.6927034299999999</v>
      </c>
      <c r="N3168" s="13">
        <f>IF(D3168="ZZ",Brick_Kilns_EF!$E$7*(0.75),Brick_Kilns_EF!$E$7)</f>
        <v>2.3925000000000001E-3</v>
      </c>
      <c r="O3168" s="13">
        <f t="shared" si="198"/>
        <v>21.261692924999998</v>
      </c>
      <c r="P3168" s="13">
        <f>IF(D3168="ZZ",Brick_Kilns_EF!$E$8*(0.75),Brick_Kilns_EF!$E$8)</f>
        <v>5.399999999999999E-4</v>
      </c>
      <c r="Q3168" s="13">
        <f t="shared" si="199"/>
        <v>4.7988773999999985</v>
      </c>
    </row>
    <row r="3169" spans="1:17">
      <c r="A3169" s="13" t="s">
        <v>3180</v>
      </c>
      <c r="B3169" s="13">
        <v>23.605798069999999</v>
      </c>
      <c r="C3169" s="13">
        <v>90.171254489999995</v>
      </c>
      <c r="D3169" s="13" t="s">
        <v>2219</v>
      </c>
      <c r="E3169" s="13" t="s">
        <v>5000</v>
      </c>
      <c r="F3169" s="13" t="s">
        <v>7</v>
      </c>
      <c r="G3169" s="13" t="s">
        <v>4802</v>
      </c>
      <c r="H3169" s="13" t="s">
        <v>4816</v>
      </c>
      <c r="I3169" s="13">
        <f>(Brick_Kilns_EF!$B$13*Brick_Kilns_EF!$B$11*Brick_Kilns_EF!$B$12)</f>
        <v>8886.81</v>
      </c>
      <c r="J3169" s="13">
        <f>IF(D3169="ZZ",Brick_Kilns_EF!$E$9*(0.75),Brick_Kilns_EF!$E$9)</f>
        <v>5.6055000000000005E-4</v>
      </c>
      <c r="K3169" s="13">
        <f t="shared" si="196"/>
        <v>4.9815013454999999</v>
      </c>
      <c r="L3169" s="13">
        <f>IF(D3169="ZZ", Brick_Kilns_EF!$E$6*(0.75),Brick_Kilns_EF!$E$6)</f>
        <v>3.0299999999999999E-4</v>
      </c>
      <c r="M3169" s="13">
        <f t="shared" si="197"/>
        <v>2.6927034299999999</v>
      </c>
      <c r="N3169" s="13">
        <f>IF(D3169="ZZ",Brick_Kilns_EF!$E$7*(0.75),Brick_Kilns_EF!$E$7)</f>
        <v>2.3925000000000001E-3</v>
      </c>
      <c r="O3169" s="13">
        <f t="shared" si="198"/>
        <v>21.261692924999998</v>
      </c>
      <c r="P3169" s="13">
        <f>IF(D3169="ZZ",Brick_Kilns_EF!$E$8*(0.75),Brick_Kilns_EF!$E$8)</f>
        <v>5.399999999999999E-4</v>
      </c>
      <c r="Q3169" s="13">
        <f t="shared" si="199"/>
        <v>4.7988773999999985</v>
      </c>
    </row>
    <row r="3170" spans="1:17">
      <c r="A3170" s="13" t="s">
        <v>3181</v>
      </c>
      <c r="B3170" s="13">
        <v>23.60441295</v>
      </c>
      <c r="C3170" s="13">
        <v>90.170604109999999</v>
      </c>
      <c r="D3170" s="13" t="s">
        <v>2219</v>
      </c>
      <c r="E3170" s="13" t="s">
        <v>5000</v>
      </c>
      <c r="F3170" s="13" t="s">
        <v>7</v>
      </c>
      <c r="G3170" s="13" t="s">
        <v>4802</v>
      </c>
      <c r="H3170" s="13" t="s">
        <v>4816</v>
      </c>
      <c r="I3170" s="13">
        <f>(Brick_Kilns_EF!$B$13*Brick_Kilns_EF!$B$11*Brick_Kilns_EF!$B$12)</f>
        <v>8886.81</v>
      </c>
      <c r="J3170" s="13">
        <f>IF(D3170="ZZ",Brick_Kilns_EF!$E$9*(0.75),Brick_Kilns_EF!$E$9)</f>
        <v>5.6055000000000005E-4</v>
      </c>
      <c r="K3170" s="13">
        <f t="shared" si="196"/>
        <v>4.9815013454999999</v>
      </c>
      <c r="L3170" s="13">
        <f>IF(D3170="ZZ", Brick_Kilns_EF!$E$6*(0.75),Brick_Kilns_EF!$E$6)</f>
        <v>3.0299999999999999E-4</v>
      </c>
      <c r="M3170" s="13">
        <f t="shared" si="197"/>
        <v>2.6927034299999999</v>
      </c>
      <c r="N3170" s="13">
        <f>IF(D3170="ZZ",Brick_Kilns_EF!$E$7*(0.75),Brick_Kilns_EF!$E$7)</f>
        <v>2.3925000000000001E-3</v>
      </c>
      <c r="O3170" s="13">
        <f t="shared" si="198"/>
        <v>21.261692924999998</v>
      </c>
      <c r="P3170" s="13">
        <f>IF(D3170="ZZ",Brick_Kilns_EF!$E$8*(0.75),Brick_Kilns_EF!$E$8)</f>
        <v>5.399999999999999E-4</v>
      </c>
      <c r="Q3170" s="13">
        <f t="shared" si="199"/>
        <v>4.7988773999999985</v>
      </c>
    </row>
    <row r="3171" spans="1:17">
      <c r="A3171" s="13" t="s">
        <v>3182</v>
      </c>
      <c r="B3171" s="13">
        <v>23.34696005</v>
      </c>
      <c r="C3171" s="13">
        <v>88.912961879999997</v>
      </c>
      <c r="D3171" s="13" t="s">
        <v>2219</v>
      </c>
      <c r="E3171" s="13" t="s">
        <v>5000</v>
      </c>
      <c r="F3171" s="13" t="s">
        <v>9</v>
      </c>
      <c r="G3171" s="13" t="s">
        <v>4802</v>
      </c>
      <c r="H3171" s="13" t="s">
        <v>4816</v>
      </c>
      <c r="I3171" s="13">
        <f>(Brick_Kilns_EF!$B$13*Brick_Kilns_EF!$B$11*Brick_Kilns_EF!$B$12)</f>
        <v>8886.81</v>
      </c>
      <c r="J3171" s="13">
        <f>IF(D3171="ZZ",Brick_Kilns_EF!$E$9*(0.75),Brick_Kilns_EF!$E$9)</f>
        <v>5.6055000000000005E-4</v>
      </c>
      <c r="K3171" s="13">
        <f t="shared" si="196"/>
        <v>4.9815013454999999</v>
      </c>
      <c r="L3171" s="13">
        <f>IF(D3171="ZZ", Brick_Kilns_EF!$E$6*(0.75),Brick_Kilns_EF!$E$6)</f>
        <v>3.0299999999999999E-4</v>
      </c>
      <c r="M3171" s="13">
        <f t="shared" si="197"/>
        <v>2.6927034299999999</v>
      </c>
      <c r="N3171" s="13">
        <f>IF(D3171="ZZ",Brick_Kilns_EF!$E$7*(0.75),Brick_Kilns_EF!$E$7)</f>
        <v>2.3925000000000001E-3</v>
      </c>
      <c r="O3171" s="13">
        <f t="shared" si="198"/>
        <v>21.261692924999998</v>
      </c>
      <c r="P3171" s="13">
        <f>IF(D3171="ZZ",Brick_Kilns_EF!$E$8*(0.75),Brick_Kilns_EF!$E$8)</f>
        <v>5.399999999999999E-4</v>
      </c>
      <c r="Q3171" s="13">
        <f t="shared" si="199"/>
        <v>4.7988773999999985</v>
      </c>
    </row>
    <row r="3172" spans="1:17">
      <c r="A3172" s="13" t="s">
        <v>3183</v>
      </c>
      <c r="B3172" s="13">
        <v>23.927537180000002</v>
      </c>
      <c r="C3172" s="13">
        <v>89.616096420000005</v>
      </c>
      <c r="D3172" s="13" t="s">
        <v>2219</v>
      </c>
      <c r="E3172" s="13" t="s">
        <v>5000</v>
      </c>
      <c r="F3172" s="13" t="s">
        <v>42</v>
      </c>
      <c r="G3172" s="13" t="s">
        <v>4802</v>
      </c>
      <c r="H3172" s="13" t="s">
        <v>4816</v>
      </c>
      <c r="I3172" s="13">
        <f>(Brick_Kilns_EF!$B$13*Brick_Kilns_EF!$B$11*Brick_Kilns_EF!$B$12)</f>
        <v>8886.81</v>
      </c>
      <c r="J3172" s="13">
        <f>IF(D3172="ZZ",Brick_Kilns_EF!$E$9*(0.75),Brick_Kilns_EF!$E$9)</f>
        <v>5.6055000000000005E-4</v>
      </c>
      <c r="K3172" s="13">
        <f t="shared" si="196"/>
        <v>4.9815013454999999</v>
      </c>
      <c r="L3172" s="13">
        <f>IF(D3172="ZZ", Brick_Kilns_EF!$E$6*(0.75),Brick_Kilns_EF!$E$6)</f>
        <v>3.0299999999999999E-4</v>
      </c>
      <c r="M3172" s="13">
        <f t="shared" si="197"/>
        <v>2.6927034299999999</v>
      </c>
      <c r="N3172" s="13">
        <f>IF(D3172="ZZ",Brick_Kilns_EF!$E$7*(0.75),Brick_Kilns_EF!$E$7)</f>
        <v>2.3925000000000001E-3</v>
      </c>
      <c r="O3172" s="13">
        <f t="shared" si="198"/>
        <v>21.261692924999998</v>
      </c>
      <c r="P3172" s="13">
        <f>IF(D3172="ZZ",Brick_Kilns_EF!$E$8*(0.75),Brick_Kilns_EF!$E$8)</f>
        <v>5.399999999999999E-4</v>
      </c>
      <c r="Q3172" s="13">
        <f t="shared" si="199"/>
        <v>4.7988773999999985</v>
      </c>
    </row>
    <row r="3173" spans="1:17">
      <c r="A3173" s="13" t="s">
        <v>3184</v>
      </c>
      <c r="B3173" s="13">
        <v>23.643884759999999</v>
      </c>
      <c r="C3173" s="13">
        <v>90.436752170000005</v>
      </c>
      <c r="D3173" s="13" t="s">
        <v>2219</v>
      </c>
      <c r="E3173" s="13" t="s">
        <v>5000</v>
      </c>
      <c r="F3173" s="13" t="s">
        <v>7</v>
      </c>
      <c r="G3173" s="13" t="s">
        <v>4802</v>
      </c>
      <c r="H3173" s="13" t="s">
        <v>4816</v>
      </c>
      <c r="I3173" s="13">
        <f>(Brick_Kilns_EF!$B$13*Brick_Kilns_EF!$B$11*Brick_Kilns_EF!$B$12)</f>
        <v>8886.81</v>
      </c>
      <c r="J3173" s="13">
        <f>IF(D3173="ZZ",Brick_Kilns_EF!$E$9*(0.75),Brick_Kilns_EF!$E$9)</f>
        <v>5.6055000000000005E-4</v>
      </c>
      <c r="K3173" s="13">
        <f t="shared" si="196"/>
        <v>4.9815013454999999</v>
      </c>
      <c r="L3173" s="13">
        <f>IF(D3173="ZZ", Brick_Kilns_EF!$E$6*(0.75),Brick_Kilns_EF!$E$6)</f>
        <v>3.0299999999999999E-4</v>
      </c>
      <c r="M3173" s="13">
        <f t="shared" si="197"/>
        <v>2.6927034299999999</v>
      </c>
      <c r="N3173" s="13">
        <f>IF(D3173="ZZ",Brick_Kilns_EF!$E$7*(0.75),Brick_Kilns_EF!$E$7)</f>
        <v>2.3925000000000001E-3</v>
      </c>
      <c r="O3173" s="13">
        <f t="shared" si="198"/>
        <v>21.261692924999998</v>
      </c>
      <c r="P3173" s="13">
        <f>IF(D3173="ZZ",Brick_Kilns_EF!$E$8*(0.75),Brick_Kilns_EF!$E$8)</f>
        <v>5.399999999999999E-4</v>
      </c>
      <c r="Q3173" s="13">
        <f t="shared" si="199"/>
        <v>4.7988773999999985</v>
      </c>
    </row>
    <row r="3174" spans="1:17">
      <c r="A3174" s="13" t="s">
        <v>3185</v>
      </c>
      <c r="B3174" s="13">
        <v>23.651210379999998</v>
      </c>
      <c r="C3174" s="13">
        <v>90.125370020000005</v>
      </c>
      <c r="D3174" s="13" t="s">
        <v>2219</v>
      </c>
      <c r="E3174" s="13" t="s">
        <v>5000</v>
      </c>
      <c r="F3174" s="13" t="s">
        <v>7</v>
      </c>
      <c r="G3174" s="13" t="s">
        <v>4802</v>
      </c>
      <c r="H3174" s="13" t="s">
        <v>4816</v>
      </c>
      <c r="I3174" s="13">
        <f>(Brick_Kilns_EF!$B$13*Brick_Kilns_EF!$B$11*Brick_Kilns_EF!$B$12)</f>
        <v>8886.81</v>
      </c>
      <c r="J3174" s="13">
        <f>IF(D3174="ZZ",Brick_Kilns_EF!$E$9*(0.75),Brick_Kilns_EF!$E$9)</f>
        <v>5.6055000000000005E-4</v>
      </c>
      <c r="K3174" s="13">
        <f t="shared" si="196"/>
        <v>4.9815013454999999</v>
      </c>
      <c r="L3174" s="13">
        <f>IF(D3174="ZZ", Brick_Kilns_EF!$E$6*(0.75),Brick_Kilns_EF!$E$6)</f>
        <v>3.0299999999999999E-4</v>
      </c>
      <c r="M3174" s="13">
        <f t="shared" si="197"/>
        <v>2.6927034299999999</v>
      </c>
      <c r="N3174" s="13">
        <f>IF(D3174="ZZ",Brick_Kilns_EF!$E$7*(0.75),Brick_Kilns_EF!$E$7)</f>
        <v>2.3925000000000001E-3</v>
      </c>
      <c r="O3174" s="13">
        <f t="shared" si="198"/>
        <v>21.261692924999998</v>
      </c>
      <c r="P3174" s="13">
        <f>IF(D3174="ZZ",Brick_Kilns_EF!$E$8*(0.75),Brick_Kilns_EF!$E$8)</f>
        <v>5.399999999999999E-4</v>
      </c>
      <c r="Q3174" s="13">
        <f t="shared" si="199"/>
        <v>4.7988773999999985</v>
      </c>
    </row>
    <row r="3175" spans="1:17">
      <c r="A3175" s="13" t="s">
        <v>3186</v>
      </c>
      <c r="B3175" s="13">
        <v>25.362792979999998</v>
      </c>
      <c r="C3175" s="13">
        <v>89.556342349999994</v>
      </c>
      <c r="D3175" s="13" t="s">
        <v>2219</v>
      </c>
      <c r="E3175" s="13" t="s">
        <v>5000</v>
      </c>
      <c r="F3175" s="13" t="s">
        <v>171</v>
      </c>
      <c r="G3175" s="13" t="s">
        <v>4802</v>
      </c>
      <c r="H3175" s="13" t="s">
        <v>4816</v>
      </c>
      <c r="I3175" s="13">
        <f>(Brick_Kilns_EF!$B$13*Brick_Kilns_EF!$B$11*Brick_Kilns_EF!$B$12)</f>
        <v>8886.81</v>
      </c>
      <c r="J3175" s="13">
        <f>IF(D3175="ZZ",Brick_Kilns_EF!$E$9*(0.75),Brick_Kilns_EF!$E$9)</f>
        <v>5.6055000000000005E-4</v>
      </c>
      <c r="K3175" s="13">
        <f t="shared" si="196"/>
        <v>4.9815013454999999</v>
      </c>
      <c r="L3175" s="13">
        <f>IF(D3175="ZZ", Brick_Kilns_EF!$E$6*(0.75),Brick_Kilns_EF!$E$6)</f>
        <v>3.0299999999999999E-4</v>
      </c>
      <c r="M3175" s="13">
        <f t="shared" si="197"/>
        <v>2.6927034299999999</v>
      </c>
      <c r="N3175" s="13">
        <f>IF(D3175="ZZ",Brick_Kilns_EF!$E$7*(0.75),Brick_Kilns_EF!$E$7)</f>
        <v>2.3925000000000001E-3</v>
      </c>
      <c r="O3175" s="13">
        <f t="shared" si="198"/>
        <v>21.261692924999998</v>
      </c>
      <c r="P3175" s="13">
        <f>IF(D3175="ZZ",Brick_Kilns_EF!$E$8*(0.75),Brick_Kilns_EF!$E$8)</f>
        <v>5.399999999999999E-4</v>
      </c>
      <c r="Q3175" s="13">
        <f t="shared" si="199"/>
        <v>4.7988773999999985</v>
      </c>
    </row>
    <row r="3176" spans="1:17">
      <c r="A3176" s="13" t="s">
        <v>3187</v>
      </c>
      <c r="B3176" s="13">
        <v>25.363159209999999</v>
      </c>
      <c r="C3176" s="13">
        <v>89.554998600000005</v>
      </c>
      <c r="D3176" s="13" t="s">
        <v>2219</v>
      </c>
      <c r="E3176" s="13" t="s">
        <v>5000</v>
      </c>
      <c r="F3176" s="13" t="s">
        <v>171</v>
      </c>
      <c r="G3176" s="13" t="s">
        <v>4802</v>
      </c>
      <c r="H3176" s="13" t="s">
        <v>4816</v>
      </c>
      <c r="I3176" s="13">
        <f>(Brick_Kilns_EF!$B$13*Brick_Kilns_EF!$B$11*Brick_Kilns_EF!$B$12)</f>
        <v>8886.81</v>
      </c>
      <c r="J3176" s="13">
        <f>IF(D3176="ZZ",Brick_Kilns_EF!$E$9*(0.75),Brick_Kilns_EF!$E$9)</f>
        <v>5.6055000000000005E-4</v>
      </c>
      <c r="K3176" s="13">
        <f t="shared" si="196"/>
        <v>4.9815013454999999</v>
      </c>
      <c r="L3176" s="13">
        <f>IF(D3176="ZZ", Brick_Kilns_EF!$E$6*(0.75),Brick_Kilns_EF!$E$6)</f>
        <v>3.0299999999999999E-4</v>
      </c>
      <c r="M3176" s="13">
        <f t="shared" si="197"/>
        <v>2.6927034299999999</v>
      </c>
      <c r="N3176" s="13">
        <f>IF(D3176="ZZ",Brick_Kilns_EF!$E$7*(0.75),Brick_Kilns_EF!$E$7)</f>
        <v>2.3925000000000001E-3</v>
      </c>
      <c r="O3176" s="13">
        <f t="shared" si="198"/>
        <v>21.261692924999998</v>
      </c>
      <c r="P3176" s="13">
        <f>IF(D3176="ZZ",Brick_Kilns_EF!$E$8*(0.75),Brick_Kilns_EF!$E$8)</f>
        <v>5.399999999999999E-4</v>
      </c>
      <c r="Q3176" s="13">
        <f t="shared" si="199"/>
        <v>4.7988773999999985</v>
      </c>
    </row>
    <row r="3177" spans="1:17">
      <c r="A3177" s="13" t="s">
        <v>3188</v>
      </c>
      <c r="B3177" s="13">
        <v>25.361708360000002</v>
      </c>
      <c r="C3177" s="13">
        <v>89.554960969999996</v>
      </c>
      <c r="D3177" s="13" t="s">
        <v>2219</v>
      </c>
      <c r="E3177" s="13" t="s">
        <v>5000</v>
      </c>
      <c r="F3177" s="13" t="s">
        <v>171</v>
      </c>
      <c r="G3177" s="13" t="s">
        <v>4802</v>
      </c>
      <c r="H3177" s="13" t="s">
        <v>4816</v>
      </c>
      <c r="I3177" s="13">
        <f>(Brick_Kilns_EF!$B$13*Brick_Kilns_EF!$B$11*Brick_Kilns_EF!$B$12)</f>
        <v>8886.81</v>
      </c>
      <c r="J3177" s="13">
        <f>IF(D3177="ZZ",Brick_Kilns_EF!$E$9*(0.75),Brick_Kilns_EF!$E$9)</f>
        <v>5.6055000000000005E-4</v>
      </c>
      <c r="K3177" s="13">
        <f t="shared" si="196"/>
        <v>4.9815013454999999</v>
      </c>
      <c r="L3177" s="13">
        <f>IF(D3177="ZZ", Brick_Kilns_EF!$E$6*(0.75),Brick_Kilns_EF!$E$6)</f>
        <v>3.0299999999999999E-4</v>
      </c>
      <c r="M3177" s="13">
        <f t="shared" si="197"/>
        <v>2.6927034299999999</v>
      </c>
      <c r="N3177" s="13">
        <f>IF(D3177="ZZ",Brick_Kilns_EF!$E$7*(0.75),Brick_Kilns_EF!$E$7)</f>
        <v>2.3925000000000001E-3</v>
      </c>
      <c r="O3177" s="13">
        <f t="shared" si="198"/>
        <v>21.261692924999998</v>
      </c>
      <c r="P3177" s="13">
        <f>IF(D3177="ZZ",Brick_Kilns_EF!$E$8*(0.75),Brick_Kilns_EF!$E$8)</f>
        <v>5.399999999999999E-4</v>
      </c>
      <c r="Q3177" s="13">
        <f t="shared" si="199"/>
        <v>4.7988773999999985</v>
      </c>
    </row>
    <row r="3178" spans="1:17">
      <c r="A3178" s="13" t="s">
        <v>3189</v>
      </c>
      <c r="B3178" s="13">
        <v>25.364478590000001</v>
      </c>
      <c r="C3178" s="13">
        <v>89.555718850000005</v>
      </c>
      <c r="D3178" s="13" t="s">
        <v>2219</v>
      </c>
      <c r="E3178" s="13" t="s">
        <v>5000</v>
      </c>
      <c r="F3178" s="13" t="s">
        <v>171</v>
      </c>
      <c r="G3178" s="13" t="s">
        <v>4802</v>
      </c>
      <c r="H3178" s="13" t="s">
        <v>4816</v>
      </c>
      <c r="I3178" s="13">
        <f>(Brick_Kilns_EF!$B$13*Brick_Kilns_EF!$B$11*Brick_Kilns_EF!$B$12)</f>
        <v>8886.81</v>
      </c>
      <c r="J3178" s="13">
        <f>IF(D3178="ZZ",Brick_Kilns_EF!$E$9*(0.75),Brick_Kilns_EF!$E$9)</f>
        <v>5.6055000000000005E-4</v>
      </c>
      <c r="K3178" s="13">
        <f t="shared" si="196"/>
        <v>4.9815013454999999</v>
      </c>
      <c r="L3178" s="13">
        <f>IF(D3178="ZZ", Brick_Kilns_EF!$E$6*(0.75),Brick_Kilns_EF!$E$6)</f>
        <v>3.0299999999999999E-4</v>
      </c>
      <c r="M3178" s="13">
        <f t="shared" si="197"/>
        <v>2.6927034299999999</v>
      </c>
      <c r="N3178" s="13">
        <f>IF(D3178="ZZ",Brick_Kilns_EF!$E$7*(0.75),Brick_Kilns_EF!$E$7)</f>
        <v>2.3925000000000001E-3</v>
      </c>
      <c r="O3178" s="13">
        <f t="shared" si="198"/>
        <v>21.261692924999998</v>
      </c>
      <c r="P3178" s="13">
        <f>IF(D3178="ZZ",Brick_Kilns_EF!$E$8*(0.75),Brick_Kilns_EF!$E$8)</f>
        <v>5.399999999999999E-4</v>
      </c>
      <c r="Q3178" s="13">
        <f t="shared" si="199"/>
        <v>4.7988773999999985</v>
      </c>
    </row>
    <row r="3179" spans="1:17">
      <c r="A3179" s="13" t="s">
        <v>3190</v>
      </c>
      <c r="B3179" s="13">
        <v>25.365060809999999</v>
      </c>
      <c r="C3179" s="13">
        <v>89.555530719999993</v>
      </c>
      <c r="D3179" s="13" t="s">
        <v>2219</v>
      </c>
      <c r="E3179" s="13" t="s">
        <v>5000</v>
      </c>
      <c r="F3179" s="13" t="s">
        <v>171</v>
      </c>
      <c r="G3179" s="13" t="s">
        <v>4802</v>
      </c>
      <c r="H3179" s="13" t="s">
        <v>4816</v>
      </c>
      <c r="I3179" s="13">
        <f>(Brick_Kilns_EF!$B$13*Brick_Kilns_EF!$B$11*Brick_Kilns_EF!$B$12)</f>
        <v>8886.81</v>
      </c>
      <c r="J3179" s="13">
        <f>IF(D3179="ZZ",Brick_Kilns_EF!$E$9*(0.75),Brick_Kilns_EF!$E$9)</f>
        <v>5.6055000000000005E-4</v>
      </c>
      <c r="K3179" s="13">
        <f t="shared" si="196"/>
        <v>4.9815013454999999</v>
      </c>
      <c r="L3179" s="13">
        <f>IF(D3179="ZZ", Brick_Kilns_EF!$E$6*(0.75),Brick_Kilns_EF!$E$6)</f>
        <v>3.0299999999999999E-4</v>
      </c>
      <c r="M3179" s="13">
        <f t="shared" si="197"/>
        <v>2.6927034299999999</v>
      </c>
      <c r="N3179" s="13">
        <f>IF(D3179="ZZ",Brick_Kilns_EF!$E$7*(0.75),Brick_Kilns_EF!$E$7)</f>
        <v>2.3925000000000001E-3</v>
      </c>
      <c r="O3179" s="13">
        <f t="shared" si="198"/>
        <v>21.261692924999998</v>
      </c>
      <c r="P3179" s="13">
        <f>IF(D3179="ZZ",Brick_Kilns_EF!$E$8*(0.75),Brick_Kilns_EF!$E$8)</f>
        <v>5.399999999999999E-4</v>
      </c>
      <c r="Q3179" s="13">
        <f t="shared" si="199"/>
        <v>4.7988773999999985</v>
      </c>
    </row>
    <row r="3180" spans="1:17">
      <c r="A3180" s="13" t="s">
        <v>3191</v>
      </c>
      <c r="B3180" s="13">
        <v>23.615889459999998</v>
      </c>
      <c r="C3180" s="13">
        <v>88.828463060000004</v>
      </c>
      <c r="D3180" s="13" t="s">
        <v>2219</v>
      </c>
      <c r="E3180" s="13" t="s">
        <v>5000</v>
      </c>
      <c r="F3180" s="13" t="s">
        <v>9</v>
      </c>
      <c r="G3180" s="13" t="s">
        <v>4802</v>
      </c>
      <c r="H3180" s="13" t="s">
        <v>4816</v>
      </c>
      <c r="I3180" s="13">
        <f>(Brick_Kilns_EF!$B$13*Brick_Kilns_EF!$B$11*Brick_Kilns_EF!$B$12)</f>
        <v>8886.81</v>
      </c>
      <c r="J3180" s="13">
        <f>IF(D3180="ZZ",Brick_Kilns_EF!$E$9*(0.75),Brick_Kilns_EF!$E$9)</f>
        <v>5.6055000000000005E-4</v>
      </c>
      <c r="K3180" s="13">
        <f t="shared" si="196"/>
        <v>4.9815013454999999</v>
      </c>
      <c r="L3180" s="13">
        <f>IF(D3180="ZZ", Brick_Kilns_EF!$E$6*(0.75),Brick_Kilns_EF!$E$6)</f>
        <v>3.0299999999999999E-4</v>
      </c>
      <c r="M3180" s="13">
        <f t="shared" si="197"/>
        <v>2.6927034299999999</v>
      </c>
      <c r="N3180" s="13">
        <f>IF(D3180="ZZ",Brick_Kilns_EF!$E$7*(0.75),Brick_Kilns_EF!$E$7)</f>
        <v>2.3925000000000001E-3</v>
      </c>
      <c r="O3180" s="13">
        <f t="shared" si="198"/>
        <v>21.261692924999998</v>
      </c>
      <c r="P3180" s="13">
        <f>IF(D3180="ZZ",Brick_Kilns_EF!$E$8*(0.75),Brick_Kilns_EF!$E$8)</f>
        <v>5.399999999999999E-4</v>
      </c>
      <c r="Q3180" s="13">
        <f t="shared" si="199"/>
        <v>4.7988773999999985</v>
      </c>
    </row>
    <row r="3181" spans="1:17">
      <c r="A3181" s="13" t="s">
        <v>3192</v>
      </c>
      <c r="B3181" s="13">
        <v>23.342558749999998</v>
      </c>
      <c r="C3181" s="13">
        <v>89.334085000000002</v>
      </c>
      <c r="D3181" s="13" t="s">
        <v>2219</v>
      </c>
      <c r="E3181" s="13" t="s">
        <v>5000</v>
      </c>
      <c r="F3181" s="13" t="s">
        <v>9</v>
      </c>
      <c r="G3181" s="13" t="s">
        <v>4802</v>
      </c>
      <c r="H3181" s="13" t="s">
        <v>4816</v>
      </c>
      <c r="I3181" s="13">
        <f>(Brick_Kilns_EF!$B$13*Brick_Kilns_EF!$B$11*Brick_Kilns_EF!$B$12)</f>
        <v>8886.81</v>
      </c>
      <c r="J3181" s="13">
        <f>IF(D3181="ZZ",Brick_Kilns_EF!$E$9*(0.75),Brick_Kilns_EF!$E$9)</f>
        <v>5.6055000000000005E-4</v>
      </c>
      <c r="K3181" s="13">
        <f t="shared" si="196"/>
        <v>4.9815013454999999</v>
      </c>
      <c r="L3181" s="13">
        <f>IF(D3181="ZZ", Brick_Kilns_EF!$E$6*(0.75),Brick_Kilns_EF!$E$6)</f>
        <v>3.0299999999999999E-4</v>
      </c>
      <c r="M3181" s="13">
        <f t="shared" si="197"/>
        <v>2.6927034299999999</v>
      </c>
      <c r="N3181" s="13">
        <f>IF(D3181="ZZ",Brick_Kilns_EF!$E$7*(0.75),Brick_Kilns_EF!$E$7)</f>
        <v>2.3925000000000001E-3</v>
      </c>
      <c r="O3181" s="13">
        <f t="shared" si="198"/>
        <v>21.261692924999998</v>
      </c>
      <c r="P3181" s="13">
        <f>IF(D3181="ZZ",Brick_Kilns_EF!$E$8*(0.75),Brick_Kilns_EF!$E$8)</f>
        <v>5.399999999999999E-4</v>
      </c>
      <c r="Q3181" s="13">
        <f t="shared" si="199"/>
        <v>4.7988773999999985</v>
      </c>
    </row>
    <row r="3182" spans="1:17">
      <c r="A3182" s="13" t="s">
        <v>3193</v>
      </c>
      <c r="B3182" s="13">
        <v>23.709550499999999</v>
      </c>
      <c r="C3182" s="13">
        <v>89.74799539</v>
      </c>
      <c r="D3182" s="13" t="s">
        <v>2219</v>
      </c>
      <c r="E3182" s="13" t="s">
        <v>5000</v>
      </c>
      <c r="F3182" s="13" t="s">
        <v>7</v>
      </c>
      <c r="G3182" s="13" t="s">
        <v>4802</v>
      </c>
      <c r="H3182" s="13" t="s">
        <v>4816</v>
      </c>
      <c r="I3182" s="13">
        <f>(Brick_Kilns_EF!$B$13*Brick_Kilns_EF!$B$11*Brick_Kilns_EF!$B$12)</f>
        <v>8886.81</v>
      </c>
      <c r="J3182" s="13">
        <f>IF(D3182="ZZ",Brick_Kilns_EF!$E$9*(0.75),Brick_Kilns_EF!$E$9)</f>
        <v>5.6055000000000005E-4</v>
      </c>
      <c r="K3182" s="13">
        <f t="shared" si="196"/>
        <v>4.9815013454999999</v>
      </c>
      <c r="L3182" s="13">
        <f>IF(D3182="ZZ", Brick_Kilns_EF!$E$6*(0.75),Brick_Kilns_EF!$E$6)</f>
        <v>3.0299999999999999E-4</v>
      </c>
      <c r="M3182" s="13">
        <f t="shared" si="197"/>
        <v>2.6927034299999999</v>
      </c>
      <c r="N3182" s="13">
        <f>IF(D3182="ZZ",Brick_Kilns_EF!$E$7*(0.75),Brick_Kilns_EF!$E$7)</f>
        <v>2.3925000000000001E-3</v>
      </c>
      <c r="O3182" s="13">
        <f t="shared" si="198"/>
        <v>21.261692924999998</v>
      </c>
      <c r="P3182" s="13">
        <f>IF(D3182="ZZ",Brick_Kilns_EF!$E$8*(0.75),Brick_Kilns_EF!$E$8)</f>
        <v>5.399999999999999E-4</v>
      </c>
      <c r="Q3182" s="13">
        <f t="shared" si="199"/>
        <v>4.7988773999999985</v>
      </c>
    </row>
    <row r="3183" spans="1:17">
      <c r="A3183" s="13" t="s">
        <v>3194</v>
      </c>
      <c r="B3183" s="13">
        <v>23.894365499999999</v>
      </c>
      <c r="C3183" s="13">
        <v>90.054837989999996</v>
      </c>
      <c r="D3183" s="13" t="s">
        <v>2219</v>
      </c>
      <c r="E3183" s="13" t="s">
        <v>5000</v>
      </c>
      <c r="F3183" s="13" t="s">
        <v>7</v>
      </c>
      <c r="G3183" s="13" t="s">
        <v>4802</v>
      </c>
      <c r="H3183" s="13" t="s">
        <v>4816</v>
      </c>
      <c r="I3183" s="13">
        <f>(Brick_Kilns_EF!$B$13*Brick_Kilns_EF!$B$11*Brick_Kilns_EF!$B$12)</f>
        <v>8886.81</v>
      </c>
      <c r="J3183" s="13">
        <f>IF(D3183="ZZ",Brick_Kilns_EF!$E$9*(0.75),Brick_Kilns_EF!$E$9)</f>
        <v>5.6055000000000005E-4</v>
      </c>
      <c r="K3183" s="13">
        <f t="shared" si="196"/>
        <v>4.9815013454999999</v>
      </c>
      <c r="L3183" s="13">
        <f>IF(D3183="ZZ", Brick_Kilns_EF!$E$6*(0.75),Brick_Kilns_EF!$E$6)</f>
        <v>3.0299999999999999E-4</v>
      </c>
      <c r="M3183" s="13">
        <f t="shared" si="197"/>
        <v>2.6927034299999999</v>
      </c>
      <c r="N3183" s="13">
        <f>IF(D3183="ZZ",Brick_Kilns_EF!$E$7*(0.75),Brick_Kilns_EF!$E$7)</f>
        <v>2.3925000000000001E-3</v>
      </c>
      <c r="O3183" s="13">
        <f t="shared" si="198"/>
        <v>21.261692924999998</v>
      </c>
      <c r="P3183" s="13">
        <f>IF(D3183="ZZ",Brick_Kilns_EF!$E$8*(0.75),Brick_Kilns_EF!$E$8)</f>
        <v>5.399999999999999E-4</v>
      </c>
      <c r="Q3183" s="13">
        <f t="shared" si="199"/>
        <v>4.7988773999999985</v>
      </c>
    </row>
    <row r="3184" spans="1:17">
      <c r="A3184" s="13" t="s">
        <v>3195</v>
      </c>
      <c r="B3184" s="13">
        <v>23.80318235</v>
      </c>
      <c r="C3184" s="13">
        <v>90.315869500000005</v>
      </c>
      <c r="D3184" s="13" t="s">
        <v>2219</v>
      </c>
      <c r="E3184" s="13" t="s">
        <v>5000</v>
      </c>
      <c r="F3184" s="13" t="s">
        <v>7</v>
      </c>
      <c r="G3184" s="13" t="s">
        <v>4802</v>
      </c>
      <c r="H3184" s="13" t="s">
        <v>4816</v>
      </c>
      <c r="I3184" s="13">
        <f>(Brick_Kilns_EF!$B$13*Brick_Kilns_EF!$B$11*Brick_Kilns_EF!$B$12)</f>
        <v>8886.81</v>
      </c>
      <c r="J3184" s="13">
        <f>IF(D3184="ZZ",Brick_Kilns_EF!$E$9*(0.75),Brick_Kilns_EF!$E$9)</f>
        <v>5.6055000000000005E-4</v>
      </c>
      <c r="K3184" s="13">
        <f t="shared" si="196"/>
        <v>4.9815013454999999</v>
      </c>
      <c r="L3184" s="13">
        <f>IF(D3184="ZZ", Brick_Kilns_EF!$E$6*(0.75),Brick_Kilns_EF!$E$6)</f>
        <v>3.0299999999999999E-4</v>
      </c>
      <c r="M3184" s="13">
        <f t="shared" si="197"/>
        <v>2.6927034299999999</v>
      </c>
      <c r="N3184" s="13">
        <f>IF(D3184="ZZ",Brick_Kilns_EF!$E$7*(0.75),Brick_Kilns_EF!$E$7)</f>
        <v>2.3925000000000001E-3</v>
      </c>
      <c r="O3184" s="13">
        <f t="shared" si="198"/>
        <v>21.261692924999998</v>
      </c>
      <c r="P3184" s="13">
        <f>IF(D3184="ZZ",Brick_Kilns_EF!$E$8*(0.75),Brick_Kilns_EF!$E$8)</f>
        <v>5.399999999999999E-4</v>
      </c>
      <c r="Q3184" s="13">
        <f t="shared" si="199"/>
        <v>4.7988773999999985</v>
      </c>
    </row>
    <row r="3185" spans="1:17">
      <c r="A3185" s="13" t="s">
        <v>3196</v>
      </c>
      <c r="B3185" s="13">
        <v>23.821237320000002</v>
      </c>
      <c r="C3185" s="13">
        <v>88.648483299999995</v>
      </c>
      <c r="D3185" s="13" t="s">
        <v>2219</v>
      </c>
      <c r="E3185" s="13" t="s">
        <v>5000</v>
      </c>
      <c r="F3185" s="13" t="s">
        <v>9</v>
      </c>
      <c r="G3185" s="13" t="s">
        <v>4802</v>
      </c>
      <c r="H3185" s="13" t="s">
        <v>4816</v>
      </c>
      <c r="I3185" s="13">
        <f>(Brick_Kilns_EF!$B$13*Brick_Kilns_EF!$B$11*Brick_Kilns_EF!$B$12)</f>
        <v>8886.81</v>
      </c>
      <c r="J3185" s="13">
        <f>IF(D3185="ZZ",Brick_Kilns_EF!$E$9*(0.75),Brick_Kilns_EF!$E$9)</f>
        <v>5.6055000000000005E-4</v>
      </c>
      <c r="K3185" s="13">
        <f t="shared" si="196"/>
        <v>4.9815013454999999</v>
      </c>
      <c r="L3185" s="13">
        <f>IF(D3185="ZZ", Brick_Kilns_EF!$E$6*(0.75),Brick_Kilns_EF!$E$6)</f>
        <v>3.0299999999999999E-4</v>
      </c>
      <c r="M3185" s="13">
        <f t="shared" si="197"/>
        <v>2.6927034299999999</v>
      </c>
      <c r="N3185" s="13">
        <f>IF(D3185="ZZ",Brick_Kilns_EF!$E$7*(0.75),Brick_Kilns_EF!$E$7)</f>
        <v>2.3925000000000001E-3</v>
      </c>
      <c r="O3185" s="13">
        <f t="shared" si="198"/>
        <v>21.261692924999998</v>
      </c>
      <c r="P3185" s="13">
        <f>IF(D3185="ZZ",Brick_Kilns_EF!$E$8*(0.75),Brick_Kilns_EF!$E$8)</f>
        <v>5.399999999999999E-4</v>
      </c>
      <c r="Q3185" s="13">
        <f t="shared" si="199"/>
        <v>4.7988773999999985</v>
      </c>
    </row>
    <row r="3186" spans="1:17">
      <c r="A3186" s="13" t="s">
        <v>3197</v>
      </c>
      <c r="B3186" s="13">
        <v>24.019835539999999</v>
      </c>
      <c r="C3186" s="13">
        <v>90.007791069999996</v>
      </c>
      <c r="D3186" s="13" t="s">
        <v>2219</v>
      </c>
      <c r="E3186" s="13" t="s">
        <v>5000</v>
      </c>
      <c r="F3186" s="13" t="s">
        <v>7</v>
      </c>
      <c r="G3186" s="13" t="s">
        <v>4802</v>
      </c>
      <c r="H3186" s="13" t="s">
        <v>4816</v>
      </c>
      <c r="I3186" s="13">
        <f>(Brick_Kilns_EF!$B$13*Brick_Kilns_EF!$B$11*Brick_Kilns_EF!$B$12)</f>
        <v>8886.81</v>
      </c>
      <c r="J3186" s="13">
        <f>IF(D3186="ZZ",Brick_Kilns_EF!$E$9*(0.75),Brick_Kilns_EF!$E$9)</f>
        <v>5.6055000000000005E-4</v>
      </c>
      <c r="K3186" s="13">
        <f t="shared" si="196"/>
        <v>4.9815013454999999</v>
      </c>
      <c r="L3186" s="13">
        <f>IF(D3186="ZZ", Brick_Kilns_EF!$E$6*(0.75),Brick_Kilns_EF!$E$6)</f>
        <v>3.0299999999999999E-4</v>
      </c>
      <c r="M3186" s="13">
        <f t="shared" si="197"/>
        <v>2.6927034299999999</v>
      </c>
      <c r="N3186" s="13">
        <f>IF(D3186="ZZ",Brick_Kilns_EF!$E$7*(0.75),Brick_Kilns_EF!$E$7)</f>
        <v>2.3925000000000001E-3</v>
      </c>
      <c r="O3186" s="13">
        <f t="shared" si="198"/>
        <v>21.261692924999998</v>
      </c>
      <c r="P3186" s="13">
        <f>IF(D3186="ZZ",Brick_Kilns_EF!$E$8*(0.75),Brick_Kilns_EF!$E$8)</f>
        <v>5.399999999999999E-4</v>
      </c>
      <c r="Q3186" s="13">
        <f t="shared" si="199"/>
        <v>4.7988773999999985</v>
      </c>
    </row>
    <row r="3187" spans="1:17">
      <c r="A3187" s="13" t="s">
        <v>3198</v>
      </c>
      <c r="B3187" s="13">
        <v>25.860636899999999</v>
      </c>
      <c r="C3187" s="13">
        <v>88.37680082</v>
      </c>
      <c r="D3187" s="13" t="s">
        <v>2219</v>
      </c>
      <c r="E3187" s="13" t="s">
        <v>5000</v>
      </c>
      <c r="F3187" s="13" t="s">
        <v>171</v>
      </c>
      <c r="G3187" s="13" t="s">
        <v>4802</v>
      </c>
      <c r="H3187" s="13" t="s">
        <v>4816</v>
      </c>
      <c r="I3187" s="13">
        <f>(Brick_Kilns_EF!$B$13*Brick_Kilns_EF!$B$11*Brick_Kilns_EF!$B$12)</f>
        <v>8886.81</v>
      </c>
      <c r="J3187" s="13">
        <f>IF(D3187="ZZ",Brick_Kilns_EF!$E$9*(0.75),Brick_Kilns_EF!$E$9)</f>
        <v>5.6055000000000005E-4</v>
      </c>
      <c r="K3187" s="13">
        <f t="shared" si="196"/>
        <v>4.9815013454999999</v>
      </c>
      <c r="L3187" s="13">
        <f>IF(D3187="ZZ", Brick_Kilns_EF!$E$6*(0.75),Brick_Kilns_EF!$E$6)</f>
        <v>3.0299999999999999E-4</v>
      </c>
      <c r="M3187" s="13">
        <f t="shared" si="197"/>
        <v>2.6927034299999999</v>
      </c>
      <c r="N3187" s="13">
        <f>IF(D3187="ZZ",Brick_Kilns_EF!$E$7*(0.75),Brick_Kilns_EF!$E$7)</f>
        <v>2.3925000000000001E-3</v>
      </c>
      <c r="O3187" s="13">
        <f t="shared" si="198"/>
        <v>21.261692924999998</v>
      </c>
      <c r="P3187" s="13">
        <f>IF(D3187="ZZ",Brick_Kilns_EF!$E$8*(0.75),Brick_Kilns_EF!$E$8)</f>
        <v>5.399999999999999E-4</v>
      </c>
      <c r="Q3187" s="13">
        <f t="shared" si="199"/>
        <v>4.7988773999999985</v>
      </c>
    </row>
    <row r="3188" spans="1:17">
      <c r="A3188" s="13" t="s">
        <v>3199</v>
      </c>
      <c r="B3188" s="13">
        <v>25.863332010000001</v>
      </c>
      <c r="C3188" s="13">
        <v>88.376757819999995</v>
      </c>
      <c r="D3188" s="13" t="s">
        <v>2219</v>
      </c>
      <c r="E3188" s="13" t="s">
        <v>5000</v>
      </c>
      <c r="F3188" s="13" t="s">
        <v>171</v>
      </c>
      <c r="G3188" s="13" t="s">
        <v>4802</v>
      </c>
      <c r="H3188" s="13" t="s">
        <v>4816</v>
      </c>
      <c r="I3188" s="13">
        <f>(Brick_Kilns_EF!$B$13*Brick_Kilns_EF!$B$11*Brick_Kilns_EF!$B$12)</f>
        <v>8886.81</v>
      </c>
      <c r="J3188" s="13">
        <f>IF(D3188="ZZ",Brick_Kilns_EF!$E$9*(0.75),Brick_Kilns_EF!$E$9)</f>
        <v>5.6055000000000005E-4</v>
      </c>
      <c r="K3188" s="13">
        <f t="shared" si="196"/>
        <v>4.9815013454999999</v>
      </c>
      <c r="L3188" s="13">
        <f>IF(D3188="ZZ", Brick_Kilns_EF!$E$6*(0.75),Brick_Kilns_EF!$E$6)</f>
        <v>3.0299999999999999E-4</v>
      </c>
      <c r="M3188" s="13">
        <f t="shared" si="197"/>
        <v>2.6927034299999999</v>
      </c>
      <c r="N3188" s="13">
        <f>IF(D3188="ZZ",Brick_Kilns_EF!$E$7*(0.75),Brick_Kilns_EF!$E$7)</f>
        <v>2.3925000000000001E-3</v>
      </c>
      <c r="O3188" s="13">
        <f t="shared" si="198"/>
        <v>21.261692924999998</v>
      </c>
      <c r="P3188" s="13">
        <f>IF(D3188="ZZ",Brick_Kilns_EF!$E$8*(0.75),Brick_Kilns_EF!$E$8)</f>
        <v>5.399999999999999E-4</v>
      </c>
      <c r="Q3188" s="13">
        <f t="shared" si="199"/>
        <v>4.7988773999999985</v>
      </c>
    </row>
    <row r="3189" spans="1:17">
      <c r="A3189" s="13" t="s">
        <v>3200</v>
      </c>
      <c r="B3189" s="13">
        <v>25.863444699999999</v>
      </c>
      <c r="C3189" s="13">
        <v>88.37895082</v>
      </c>
      <c r="D3189" s="13" t="s">
        <v>2219</v>
      </c>
      <c r="E3189" s="13" t="s">
        <v>5000</v>
      </c>
      <c r="F3189" s="13" t="s">
        <v>171</v>
      </c>
      <c r="G3189" s="13" t="s">
        <v>4802</v>
      </c>
      <c r="H3189" s="13" t="s">
        <v>4816</v>
      </c>
      <c r="I3189" s="13">
        <f>(Brick_Kilns_EF!$B$13*Brick_Kilns_EF!$B$11*Brick_Kilns_EF!$B$12)</f>
        <v>8886.81</v>
      </c>
      <c r="J3189" s="13">
        <f>IF(D3189="ZZ",Brick_Kilns_EF!$E$9*(0.75),Brick_Kilns_EF!$E$9)</f>
        <v>5.6055000000000005E-4</v>
      </c>
      <c r="K3189" s="13">
        <f t="shared" si="196"/>
        <v>4.9815013454999999</v>
      </c>
      <c r="L3189" s="13">
        <f>IF(D3189="ZZ", Brick_Kilns_EF!$E$6*(0.75),Brick_Kilns_EF!$E$6)</f>
        <v>3.0299999999999999E-4</v>
      </c>
      <c r="M3189" s="13">
        <f t="shared" si="197"/>
        <v>2.6927034299999999</v>
      </c>
      <c r="N3189" s="13">
        <f>IF(D3189="ZZ",Brick_Kilns_EF!$E$7*(0.75),Brick_Kilns_EF!$E$7)</f>
        <v>2.3925000000000001E-3</v>
      </c>
      <c r="O3189" s="13">
        <f t="shared" si="198"/>
        <v>21.261692924999998</v>
      </c>
      <c r="P3189" s="13">
        <f>IF(D3189="ZZ",Brick_Kilns_EF!$E$8*(0.75),Brick_Kilns_EF!$E$8)</f>
        <v>5.399999999999999E-4</v>
      </c>
      <c r="Q3189" s="13">
        <f t="shared" si="199"/>
        <v>4.7988773999999985</v>
      </c>
    </row>
    <row r="3190" spans="1:17">
      <c r="A3190" s="13" t="s">
        <v>3201</v>
      </c>
      <c r="B3190" s="13">
        <v>25.049899320000002</v>
      </c>
      <c r="C3190" s="13">
        <v>89.453667890000006</v>
      </c>
      <c r="D3190" s="13" t="s">
        <v>2219</v>
      </c>
      <c r="E3190" s="13" t="s">
        <v>5000</v>
      </c>
      <c r="F3190" s="13" t="s">
        <v>42</v>
      </c>
      <c r="G3190" s="13" t="s">
        <v>4802</v>
      </c>
      <c r="H3190" s="13" t="s">
        <v>4816</v>
      </c>
      <c r="I3190" s="13">
        <f>(Brick_Kilns_EF!$B$13*Brick_Kilns_EF!$B$11*Brick_Kilns_EF!$B$12)</f>
        <v>8886.81</v>
      </c>
      <c r="J3190" s="13">
        <f>IF(D3190="ZZ",Brick_Kilns_EF!$E$9*(0.75),Brick_Kilns_EF!$E$9)</f>
        <v>5.6055000000000005E-4</v>
      </c>
      <c r="K3190" s="13">
        <f t="shared" si="196"/>
        <v>4.9815013454999999</v>
      </c>
      <c r="L3190" s="13">
        <f>IF(D3190="ZZ", Brick_Kilns_EF!$E$6*(0.75),Brick_Kilns_EF!$E$6)</f>
        <v>3.0299999999999999E-4</v>
      </c>
      <c r="M3190" s="13">
        <f t="shared" si="197"/>
        <v>2.6927034299999999</v>
      </c>
      <c r="N3190" s="13">
        <f>IF(D3190="ZZ",Brick_Kilns_EF!$E$7*(0.75),Brick_Kilns_EF!$E$7)</f>
        <v>2.3925000000000001E-3</v>
      </c>
      <c r="O3190" s="13">
        <f t="shared" si="198"/>
        <v>21.261692924999998</v>
      </c>
      <c r="P3190" s="13">
        <f>IF(D3190="ZZ",Brick_Kilns_EF!$E$8*(0.75),Brick_Kilns_EF!$E$8)</f>
        <v>5.399999999999999E-4</v>
      </c>
      <c r="Q3190" s="13">
        <f t="shared" si="199"/>
        <v>4.7988773999999985</v>
      </c>
    </row>
    <row r="3191" spans="1:17">
      <c r="A3191" s="13" t="s">
        <v>3202</v>
      </c>
      <c r="B3191" s="13">
        <v>23.698103540000002</v>
      </c>
      <c r="C3191" s="13">
        <v>88.69876232</v>
      </c>
      <c r="D3191" s="13" t="s">
        <v>2219</v>
      </c>
      <c r="E3191" s="13" t="s">
        <v>5000</v>
      </c>
      <c r="F3191" s="13" t="s">
        <v>9</v>
      </c>
      <c r="G3191" s="13" t="s">
        <v>4802</v>
      </c>
      <c r="H3191" s="13" t="s">
        <v>4816</v>
      </c>
      <c r="I3191" s="13">
        <f>(Brick_Kilns_EF!$B$13*Brick_Kilns_EF!$B$11*Brick_Kilns_EF!$B$12)</f>
        <v>8886.81</v>
      </c>
      <c r="J3191" s="13">
        <f>IF(D3191="ZZ",Brick_Kilns_EF!$E$9*(0.75),Brick_Kilns_EF!$E$9)</f>
        <v>5.6055000000000005E-4</v>
      </c>
      <c r="K3191" s="13">
        <f t="shared" si="196"/>
        <v>4.9815013454999999</v>
      </c>
      <c r="L3191" s="13">
        <f>IF(D3191="ZZ", Brick_Kilns_EF!$E$6*(0.75),Brick_Kilns_EF!$E$6)</f>
        <v>3.0299999999999999E-4</v>
      </c>
      <c r="M3191" s="13">
        <f t="shared" si="197"/>
        <v>2.6927034299999999</v>
      </c>
      <c r="N3191" s="13">
        <f>IF(D3191="ZZ",Brick_Kilns_EF!$E$7*(0.75),Brick_Kilns_EF!$E$7)</f>
        <v>2.3925000000000001E-3</v>
      </c>
      <c r="O3191" s="13">
        <f t="shared" si="198"/>
        <v>21.261692924999998</v>
      </c>
      <c r="P3191" s="13">
        <f>IF(D3191="ZZ",Brick_Kilns_EF!$E$8*(0.75),Brick_Kilns_EF!$E$8)</f>
        <v>5.399999999999999E-4</v>
      </c>
      <c r="Q3191" s="13">
        <f t="shared" si="199"/>
        <v>4.7988773999999985</v>
      </c>
    </row>
    <row r="3192" spans="1:17">
      <c r="A3192" s="13" t="s">
        <v>3203</v>
      </c>
      <c r="B3192" s="13">
        <v>24.901805530000001</v>
      </c>
      <c r="C3192" s="13">
        <v>88.826642770000007</v>
      </c>
      <c r="D3192" s="13" t="s">
        <v>2219</v>
      </c>
      <c r="E3192" s="13" t="s">
        <v>5000</v>
      </c>
      <c r="F3192" s="13" t="s">
        <v>42</v>
      </c>
      <c r="G3192" s="13" t="s">
        <v>4802</v>
      </c>
      <c r="H3192" s="13" t="s">
        <v>4816</v>
      </c>
      <c r="I3192" s="13">
        <f>(Brick_Kilns_EF!$B$13*Brick_Kilns_EF!$B$11*Brick_Kilns_EF!$B$12)</f>
        <v>8886.81</v>
      </c>
      <c r="J3192" s="13">
        <f>IF(D3192="ZZ",Brick_Kilns_EF!$E$9*(0.75),Brick_Kilns_EF!$E$9)</f>
        <v>5.6055000000000005E-4</v>
      </c>
      <c r="K3192" s="13">
        <f t="shared" si="196"/>
        <v>4.9815013454999999</v>
      </c>
      <c r="L3192" s="13">
        <f>IF(D3192="ZZ", Brick_Kilns_EF!$E$6*(0.75),Brick_Kilns_EF!$E$6)</f>
        <v>3.0299999999999999E-4</v>
      </c>
      <c r="M3192" s="13">
        <f t="shared" si="197"/>
        <v>2.6927034299999999</v>
      </c>
      <c r="N3192" s="13">
        <f>IF(D3192="ZZ",Brick_Kilns_EF!$E$7*(0.75),Brick_Kilns_EF!$E$7)</f>
        <v>2.3925000000000001E-3</v>
      </c>
      <c r="O3192" s="13">
        <f t="shared" si="198"/>
        <v>21.261692924999998</v>
      </c>
      <c r="P3192" s="13">
        <f>IF(D3192="ZZ",Brick_Kilns_EF!$E$8*(0.75),Brick_Kilns_EF!$E$8)</f>
        <v>5.399999999999999E-4</v>
      </c>
      <c r="Q3192" s="13">
        <f t="shared" si="199"/>
        <v>4.7988773999999985</v>
      </c>
    </row>
    <row r="3193" spans="1:17">
      <c r="A3193" s="13" t="s">
        <v>3204</v>
      </c>
      <c r="B3193" s="13">
        <v>23.702794650000001</v>
      </c>
      <c r="C3193" s="13">
        <v>89.755054990000005</v>
      </c>
      <c r="D3193" s="13" t="s">
        <v>2219</v>
      </c>
      <c r="E3193" s="13" t="s">
        <v>5000</v>
      </c>
      <c r="F3193" s="13" t="s">
        <v>7</v>
      </c>
      <c r="G3193" s="13" t="s">
        <v>4802</v>
      </c>
      <c r="H3193" s="13" t="s">
        <v>4816</v>
      </c>
      <c r="I3193" s="13">
        <f>(Brick_Kilns_EF!$B$13*Brick_Kilns_EF!$B$11*Brick_Kilns_EF!$B$12)</f>
        <v>8886.81</v>
      </c>
      <c r="J3193" s="13">
        <f>IF(D3193="ZZ",Brick_Kilns_EF!$E$9*(0.75),Brick_Kilns_EF!$E$9)</f>
        <v>5.6055000000000005E-4</v>
      </c>
      <c r="K3193" s="13">
        <f t="shared" si="196"/>
        <v>4.9815013454999999</v>
      </c>
      <c r="L3193" s="13">
        <f>IF(D3193="ZZ", Brick_Kilns_EF!$E$6*(0.75),Brick_Kilns_EF!$E$6)</f>
        <v>3.0299999999999999E-4</v>
      </c>
      <c r="M3193" s="13">
        <f t="shared" si="197"/>
        <v>2.6927034299999999</v>
      </c>
      <c r="N3193" s="13">
        <f>IF(D3193="ZZ",Brick_Kilns_EF!$E$7*(0.75),Brick_Kilns_EF!$E$7)</f>
        <v>2.3925000000000001E-3</v>
      </c>
      <c r="O3193" s="13">
        <f t="shared" si="198"/>
        <v>21.261692924999998</v>
      </c>
      <c r="P3193" s="13">
        <f>IF(D3193="ZZ",Brick_Kilns_EF!$E$8*(0.75),Brick_Kilns_EF!$E$8)</f>
        <v>5.399999999999999E-4</v>
      </c>
      <c r="Q3193" s="13">
        <f t="shared" si="199"/>
        <v>4.7988773999999985</v>
      </c>
    </row>
    <row r="3194" spans="1:17">
      <c r="A3194" s="13" t="s">
        <v>3205</v>
      </c>
      <c r="B3194" s="13">
        <v>23.948157800000001</v>
      </c>
      <c r="C3194" s="13">
        <v>90.157185080000005</v>
      </c>
      <c r="D3194" s="13" t="s">
        <v>2219</v>
      </c>
      <c r="E3194" s="13" t="s">
        <v>5000</v>
      </c>
      <c r="F3194" s="13" t="s">
        <v>7</v>
      </c>
      <c r="G3194" s="13" t="s">
        <v>4802</v>
      </c>
      <c r="H3194" s="13" t="s">
        <v>4816</v>
      </c>
      <c r="I3194" s="13">
        <f>(Brick_Kilns_EF!$B$13*Brick_Kilns_EF!$B$11*Brick_Kilns_EF!$B$12)</f>
        <v>8886.81</v>
      </c>
      <c r="J3194" s="13">
        <f>IF(D3194="ZZ",Brick_Kilns_EF!$E$9*(0.75),Brick_Kilns_EF!$E$9)</f>
        <v>5.6055000000000005E-4</v>
      </c>
      <c r="K3194" s="13">
        <f t="shared" si="196"/>
        <v>4.9815013454999999</v>
      </c>
      <c r="L3194" s="13">
        <f>IF(D3194="ZZ", Brick_Kilns_EF!$E$6*(0.75),Brick_Kilns_EF!$E$6)</f>
        <v>3.0299999999999999E-4</v>
      </c>
      <c r="M3194" s="13">
        <f t="shared" si="197"/>
        <v>2.6927034299999999</v>
      </c>
      <c r="N3194" s="13">
        <f>IF(D3194="ZZ",Brick_Kilns_EF!$E$7*(0.75),Brick_Kilns_EF!$E$7)</f>
        <v>2.3925000000000001E-3</v>
      </c>
      <c r="O3194" s="13">
        <f t="shared" si="198"/>
        <v>21.261692924999998</v>
      </c>
      <c r="P3194" s="13">
        <f>IF(D3194="ZZ",Brick_Kilns_EF!$E$8*(0.75),Brick_Kilns_EF!$E$8)</f>
        <v>5.399999999999999E-4</v>
      </c>
      <c r="Q3194" s="13">
        <f t="shared" si="199"/>
        <v>4.7988773999999985</v>
      </c>
    </row>
    <row r="3195" spans="1:17">
      <c r="A3195" s="13" t="s">
        <v>3206</v>
      </c>
      <c r="B3195" s="13">
        <v>23.66736981</v>
      </c>
      <c r="C3195" s="13">
        <v>90.380466600000005</v>
      </c>
      <c r="D3195" s="13" t="s">
        <v>2219</v>
      </c>
      <c r="E3195" s="13" t="s">
        <v>5000</v>
      </c>
      <c r="F3195" s="13" t="s">
        <v>7</v>
      </c>
      <c r="G3195" s="13" t="s">
        <v>4802</v>
      </c>
      <c r="H3195" s="13" t="s">
        <v>4816</v>
      </c>
      <c r="I3195" s="13">
        <f>(Brick_Kilns_EF!$B$13*Brick_Kilns_EF!$B$11*Brick_Kilns_EF!$B$12)</f>
        <v>8886.81</v>
      </c>
      <c r="J3195" s="13">
        <f>IF(D3195="ZZ",Brick_Kilns_EF!$E$9*(0.75),Brick_Kilns_EF!$E$9)</f>
        <v>5.6055000000000005E-4</v>
      </c>
      <c r="K3195" s="13">
        <f t="shared" si="196"/>
        <v>4.9815013454999999</v>
      </c>
      <c r="L3195" s="13">
        <f>IF(D3195="ZZ", Brick_Kilns_EF!$E$6*(0.75),Brick_Kilns_EF!$E$6)</f>
        <v>3.0299999999999999E-4</v>
      </c>
      <c r="M3195" s="13">
        <f t="shared" si="197"/>
        <v>2.6927034299999999</v>
      </c>
      <c r="N3195" s="13">
        <f>IF(D3195="ZZ",Brick_Kilns_EF!$E$7*(0.75),Brick_Kilns_EF!$E$7)</f>
        <v>2.3925000000000001E-3</v>
      </c>
      <c r="O3195" s="13">
        <f t="shared" si="198"/>
        <v>21.261692924999998</v>
      </c>
      <c r="P3195" s="13">
        <f>IF(D3195="ZZ",Brick_Kilns_EF!$E$8*(0.75),Brick_Kilns_EF!$E$8)</f>
        <v>5.399999999999999E-4</v>
      </c>
      <c r="Q3195" s="13">
        <f t="shared" si="199"/>
        <v>4.7988773999999985</v>
      </c>
    </row>
    <row r="3196" spans="1:17">
      <c r="A3196" s="13" t="s">
        <v>3207</v>
      </c>
      <c r="B3196" s="13">
        <v>23.666707769999999</v>
      </c>
      <c r="C3196" s="13">
        <v>90.380122600000007</v>
      </c>
      <c r="D3196" s="13" t="s">
        <v>2219</v>
      </c>
      <c r="E3196" s="13" t="s">
        <v>5000</v>
      </c>
      <c r="F3196" s="13" t="s">
        <v>7</v>
      </c>
      <c r="G3196" s="13" t="s">
        <v>4802</v>
      </c>
      <c r="H3196" s="13" t="s">
        <v>4816</v>
      </c>
      <c r="I3196" s="13">
        <f>(Brick_Kilns_EF!$B$13*Brick_Kilns_EF!$B$11*Brick_Kilns_EF!$B$12)</f>
        <v>8886.81</v>
      </c>
      <c r="J3196" s="13">
        <f>IF(D3196="ZZ",Brick_Kilns_EF!$E$9*(0.75),Brick_Kilns_EF!$E$9)</f>
        <v>5.6055000000000005E-4</v>
      </c>
      <c r="K3196" s="13">
        <f t="shared" si="196"/>
        <v>4.9815013454999999</v>
      </c>
      <c r="L3196" s="13">
        <f>IF(D3196="ZZ", Brick_Kilns_EF!$E$6*(0.75),Brick_Kilns_EF!$E$6)</f>
        <v>3.0299999999999999E-4</v>
      </c>
      <c r="M3196" s="13">
        <f t="shared" si="197"/>
        <v>2.6927034299999999</v>
      </c>
      <c r="N3196" s="13">
        <f>IF(D3196="ZZ",Brick_Kilns_EF!$E$7*(0.75),Brick_Kilns_EF!$E$7)</f>
        <v>2.3925000000000001E-3</v>
      </c>
      <c r="O3196" s="13">
        <f t="shared" si="198"/>
        <v>21.261692924999998</v>
      </c>
      <c r="P3196" s="13">
        <f>IF(D3196="ZZ",Brick_Kilns_EF!$E$8*(0.75),Brick_Kilns_EF!$E$8)</f>
        <v>5.399999999999999E-4</v>
      </c>
      <c r="Q3196" s="13">
        <f t="shared" si="199"/>
        <v>4.7988773999999985</v>
      </c>
    </row>
    <row r="3197" spans="1:17">
      <c r="A3197" s="13" t="s">
        <v>3208</v>
      </c>
      <c r="B3197" s="13">
        <v>23.665825049999999</v>
      </c>
      <c r="C3197" s="13">
        <v>90.379719469999998</v>
      </c>
      <c r="D3197" s="13" t="s">
        <v>2219</v>
      </c>
      <c r="E3197" s="13" t="s">
        <v>5000</v>
      </c>
      <c r="F3197" s="13" t="s">
        <v>7</v>
      </c>
      <c r="G3197" s="13" t="s">
        <v>4802</v>
      </c>
      <c r="H3197" s="13" t="s">
        <v>4816</v>
      </c>
      <c r="I3197" s="13">
        <f>(Brick_Kilns_EF!$B$13*Brick_Kilns_EF!$B$11*Brick_Kilns_EF!$B$12)</f>
        <v>8886.81</v>
      </c>
      <c r="J3197" s="13">
        <f>IF(D3197="ZZ",Brick_Kilns_EF!$E$9*(0.75),Brick_Kilns_EF!$E$9)</f>
        <v>5.6055000000000005E-4</v>
      </c>
      <c r="K3197" s="13">
        <f t="shared" si="196"/>
        <v>4.9815013454999999</v>
      </c>
      <c r="L3197" s="13">
        <f>IF(D3197="ZZ", Brick_Kilns_EF!$E$6*(0.75),Brick_Kilns_EF!$E$6)</f>
        <v>3.0299999999999999E-4</v>
      </c>
      <c r="M3197" s="13">
        <f t="shared" si="197"/>
        <v>2.6927034299999999</v>
      </c>
      <c r="N3197" s="13">
        <f>IF(D3197="ZZ",Brick_Kilns_EF!$E$7*(0.75),Brick_Kilns_EF!$E$7)</f>
        <v>2.3925000000000001E-3</v>
      </c>
      <c r="O3197" s="13">
        <f t="shared" si="198"/>
        <v>21.261692924999998</v>
      </c>
      <c r="P3197" s="13">
        <f>IF(D3197="ZZ",Brick_Kilns_EF!$E$8*(0.75),Brick_Kilns_EF!$E$8)</f>
        <v>5.399999999999999E-4</v>
      </c>
      <c r="Q3197" s="13">
        <f t="shared" si="199"/>
        <v>4.7988773999999985</v>
      </c>
    </row>
    <row r="3198" spans="1:17">
      <c r="A3198" s="13" t="s">
        <v>3209</v>
      </c>
      <c r="B3198" s="13">
        <v>23.717852069999999</v>
      </c>
      <c r="C3198" s="13">
        <v>89.203722670000005</v>
      </c>
      <c r="D3198" s="13" t="s">
        <v>2219</v>
      </c>
      <c r="E3198" s="13" t="s">
        <v>5000</v>
      </c>
      <c r="F3198" s="13" t="s">
        <v>9</v>
      </c>
      <c r="G3198" s="13" t="s">
        <v>4802</v>
      </c>
      <c r="H3198" s="13" t="s">
        <v>4816</v>
      </c>
      <c r="I3198" s="13">
        <f>(Brick_Kilns_EF!$B$13*Brick_Kilns_EF!$B$11*Brick_Kilns_EF!$B$12)</f>
        <v>8886.81</v>
      </c>
      <c r="J3198" s="13">
        <f>IF(D3198="ZZ",Brick_Kilns_EF!$E$9*(0.75),Brick_Kilns_EF!$E$9)</f>
        <v>5.6055000000000005E-4</v>
      </c>
      <c r="K3198" s="13">
        <f t="shared" si="196"/>
        <v>4.9815013454999999</v>
      </c>
      <c r="L3198" s="13">
        <f>IF(D3198="ZZ", Brick_Kilns_EF!$E$6*(0.75),Brick_Kilns_EF!$E$6)</f>
        <v>3.0299999999999999E-4</v>
      </c>
      <c r="M3198" s="13">
        <f t="shared" si="197"/>
        <v>2.6927034299999999</v>
      </c>
      <c r="N3198" s="13">
        <f>IF(D3198="ZZ",Brick_Kilns_EF!$E$7*(0.75),Brick_Kilns_EF!$E$7)</f>
        <v>2.3925000000000001E-3</v>
      </c>
      <c r="O3198" s="13">
        <f t="shared" si="198"/>
        <v>21.261692924999998</v>
      </c>
      <c r="P3198" s="13">
        <f>IF(D3198="ZZ",Brick_Kilns_EF!$E$8*(0.75),Brick_Kilns_EF!$E$8)</f>
        <v>5.399999999999999E-4</v>
      </c>
      <c r="Q3198" s="13">
        <f t="shared" si="199"/>
        <v>4.7988773999999985</v>
      </c>
    </row>
    <row r="3199" spans="1:17">
      <c r="A3199" s="13" t="s">
        <v>3210</v>
      </c>
      <c r="B3199" s="13">
        <v>23.5195674</v>
      </c>
      <c r="C3199" s="13">
        <v>89.016889950000007</v>
      </c>
      <c r="D3199" s="13" t="s">
        <v>2219</v>
      </c>
      <c r="E3199" s="13" t="s">
        <v>5000</v>
      </c>
      <c r="F3199" s="13" t="s">
        <v>9</v>
      </c>
      <c r="G3199" s="13" t="s">
        <v>4802</v>
      </c>
      <c r="H3199" s="13" t="s">
        <v>4816</v>
      </c>
      <c r="I3199" s="13">
        <f>(Brick_Kilns_EF!$B$13*Brick_Kilns_EF!$B$11*Brick_Kilns_EF!$B$12)</f>
        <v>8886.81</v>
      </c>
      <c r="J3199" s="13">
        <f>IF(D3199="ZZ",Brick_Kilns_EF!$E$9*(0.75),Brick_Kilns_EF!$E$9)</f>
        <v>5.6055000000000005E-4</v>
      </c>
      <c r="K3199" s="13">
        <f t="shared" si="196"/>
        <v>4.9815013454999999</v>
      </c>
      <c r="L3199" s="13">
        <f>IF(D3199="ZZ", Brick_Kilns_EF!$E$6*(0.75),Brick_Kilns_EF!$E$6)</f>
        <v>3.0299999999999999E-4</v>
      </c>
      <c r="M3199" s="13">
        <f t="shared" si="197"/>
        <v>2.6927034299999999</v>
      </c>
      <c r="N3199" s="13">
        <f>IF(D3199="ZZ",Brick_Kilns_EF!$E$7*(0.75),Brick_Kilns_EF!$E$7)</f>
        <v>2.3925000000000001E-3</v>
      </c>
      <c r="O3199" s="13">
        <f t="shared" si="198"/>
        <v>21.261692924999998</v>
      </c>
      <c r="P3199" s="13">
        <f>IF(D3199="ZZ",Brick_Kilns_EF!$E$8*(0.75),Brick_Kilns_EF!$E$8)</f>
        <v>5.399999999999999E-4</v>
      </c>
      <c r="Q3199" s="13">
        <f t="shared" si="199"/>
        <v>4.7988773999999985</v>
      </c>
    </row>
    <row r="3200" spans="1:17">
      <c r="A3200" s="13" t="s">
        <v>3211</v>
      </c>
      <c r="B3200" s="13">
        <v>23.33898804</v>
      </c>
      <c r="C3200" s="13">
        <v>88.928168380000002</v>
      </c>
      <c r="D3200" s="13" t="s">
        <v>2219</v>
      </c>
      <c r="E3200" s="13" t="s">
        <v>5000</v>
      </c>
      <c r="F3200" s="13" t="s">
        <v>9</v>
      </c>
      <c r="G3200" s="13" t="s">
        <v>4802</v>
      </c>
      <c r="H3200" s="13" t="s">
        <v>4816</v>
      </c>
      <c r="I3200" s="13">
        <f>(Brick_Kilns_EF!$B$13*Brick_Kilns_EF!$B$11*Brick_Kilns_EF!$B$12)</f>
        <v>8886.81</v>
      </c>
      <c r="J3200" s="13">
        <f>IF(D3200="ZZ",Brick_Kilns_EF!$E$9*(0.75),Brick_Kilns_EF!$E$9)</f>
        <v>5.6055000000000005E-4</v>
      </c>
      <c r="K3200" s="13">
        <f t="shared" si="196"/>
        <v>4.9815013454999999</v>
      </c>
      <c r="L3200" s="13">
        <f>IF(D3200="ZZ", Brick_Kilns_EF!$E$6*(0.75),Brick_Kilns_EF!$E$6)</f>
        <v>3.0299999999999999E-4</v>
      </c>
      <c r="M3200" s="13">
        <f t="shared" si="197"/>
        <v>2.6927034299999999</v>
      </c>
      <c r="N3200" s="13">
        <f>IF(D3200="ZZ",Brick_Kilns_EF!$E$7*(0.75),Brick_Kilns_EF!$E$7)</f>
        <v>2.3925000000000001E-3</v>
      </c>
      <c r="O3200" s="13">
        <f t="shared" si="198"/>
        <v>21.261692924999998</v>
      </c>
      <c r="P3200" s="13">
        <f>IF(D3200="ZZ",Brick_Kilns_EF!$E$8*(0.75),Brick_Kilns_EF!$E$8)</f>
        <v>5.399999999999999E-4</v>
      </c>
      <c r="Q3200" s="13">
        <f t="shared" si="199"/>
        <v>4.7988773999999985</v>
      </c>
    </row>
    <row r="3201" spans="1:17">
      <c r="A3201" s="13" t="s">
        <v>3212</v>
      </c>
      <c r="B3201" s="13">
        <v>23.818951160000001</v>
      </c>
      <c r="C3201" s="13">
        <v>90.015154280000004</v>
      </c>
      <c r="D3201" s="13" t="s">
        <v>2219</v>
      </c>
      <c r="E3201" s="13" t="s">
        <v>5000</v>
      </c>
      <c r="F3201" s="13" t="s">
        <v>7</v>
      </c>
      <c r="G3201" s="13" t="s">
        <v>4802</v>
      </c>
      <c r="H3201" s="13" t="s">
        <v>4816</v>
      </c>
      <c r="I3201" s="13">
        <f>(Brick_Kilns_EF!$B$13*Brick_Kilns_EF!$B$11*Brick_Kilns_EF!$B$12)</f>
        <v>8886.81</v>
      </c>
      <c r="J3201" s="13">
        <f>IF(D3201="ZZ",Brick_Kilns_EF!$E$9*(0.75),Brick_Kilns_EF!$E$9)</f>
        <v>5.6055000000000005E-4</v>
      </c>
      <c r="K3201" s="13">
        <f t="shared" si="196"/>
        <v>4.9815013454999999</v>
      </c>
      <c r="L3201" s="13">
        <f>IF(D3201="ZZ", Brick_Kilns_EF!$E$6*(0.75),Brick_Kilns_EF!$E$6)</f>
        <v>3.0299999999999999E-4</v>
      </c>
      <c r="M3201" s="13">
        <f t="shared" si="197"/>
        <v>2.6927034299999999</v>
      </c>
      <c r="N3201" s="13">
        <f>IF(D3201="ZZ",Brick_Kilns_EF!$E$7*(0.75),Brick_Kilns_EF!$E$7)</f>
        <v>2.3925000000000001E-3</v>
      </c>
      <c r="O3201" s="13">
        <f t="shared" si="198"/>
        <v>21.261692924999998</v>
      </c>
      <c r="P3201" s="13">
        <f>IF(D3201="ZZ",Brick_Kilns_EF!$E$8*(0.75),Brick_Kilns_EF!$E$8)</f>
        <v>5.399999999999999E-4</v>
      </c>
      <c r="Q3201" s="13">
        <f t="shared" si="199"/>
        <v>4.7988773999999985</v>
      </c>
    </row>
    <row r="3202" spans="1:17">
      <c r="A3202" s="13" t="s">
        <v>3213</v>
      </c>
      <c r="B3202" s="13">
        <v>24.018840579999999</v>
      </c>
      <c r="C3202" s="13">
        <v>88.880312939999996</v>
      </c>
      <c r="D3202" s="13" t="s">
        <v>2219</v>
      </c>
      <c r="E3202" s="13" t="s">
        <v>5000</v>
      </c>
      <c r="F3202" s="13" t="s">
        <v>9</v>
      </c>
      <c r="G3202" s="13" t="s">
        <v>4802</v>
      </c>
      <c r="H3202" s="13" t="s">
        <v>4816</v>
      </c>
      <c r="I3202" s="13">
        <f>(Brick_Kilns_EF!$B$13*Brick_Kilns_EF!$B$11*Brick_Kilns_EF!$B$12)</f>
        <v>8886.81</v>
      </c>
      <c r="J3202" s="13">
        <f>IF(D3202="ZZ",Brick_Kilns_EF!$E$9*(0.75),Brick_Kilns_EF!$E$9)</f>
        <v>5.6055000000000005E-4</v>
      </c>
      <c r="K3202" s="13">
        <f t="shared" si="196"/>
        <v>4.9815013454999999</v>
      </c>
      <c r="L3202" s="13">
        <f>IF(D3202="ZZ", Brick_Kilns_EF!$E$6*(0.75),Brick_Kilns_EF!$E$6)</f>
        <v>3.0299999999999999E-4</v>
      </c>
      <c r="M3202" s="13">
        <f t="shared" si="197"/>
        <v>2.6927034299999999</v>
      </c>
      <c r="N3202" s="13">
        <f>IF(D3202="ZZ",Brick_Kilns_EF!$E$7*(0.75),Brick_Kilns_EF!$E$7)</f>
        <v>2.3925000000000001E-3</v>
      </c>
      <c r="O3202" s="13">
        <f t="shared" si="198"/>
        <v>21.261692924999998</v>
      </c>
      <c r="P3202" s="13">
        <f>IF(D3202="ZZ",Brick_Kilns_EF!$E$8*(0.75),Brick_Kilns_EF!$E$8)</f>
        <v>5.399999999999999E-4</v>
      </c>
      <c r="Q3202" s="13">
        <f t="shared" si="199"/>
        <v>4.7988773999999985</v>
      </c>
    </row>
    <row r="3203" spans="1:17">
      <c r="A3203" s="13" t="s">
        <v>3214</v>
      </c>
      <c r="B3203" s="13">
        <v>24.757596849999999</v>
      </c>
      <c r="C3203" s="13">
        <v>89.883315199999998</v>
      </c>
      <c r="D3203" s="13" t="s">
        <v>2219</v>
      </c>
      <c r="E3203" s="13" t="s">
        <v>5000</v>
      </c>
      <c r="F3203" s="13" t="s">
        <v>248</v>
      </c>
      <c r="G3203" s="13" t="s">
        <v>4802</v>
      </c>
      <c r="H3203" s="13" t="s">
        <v>4816</v>
      </c>
      <c r="I3203" s="13">
        <f>(Brick_Kilns_EF!$B$13*Brick_Kilns_EF!$B$11*Brick_Kilns_EF!$B$12)</f>
        <v>8886.81</v>
      </c>
      <c r="J3203" s="13">
        <f>IF(D3203="ZZ",Brick_Kilns_EF!$E$9*(0.75),Brick_Kilns_EF!$E$9)</f>
        <v>5.6055000000000005E-4</v>
      </c>
      <c r="K3203" s="13">
        <f t="shared" ref="K3203:K3266" si="200">I3203*J3203</f>
        <v>4.9815013454999999</v>
      </c>
      <c r="L3203" s="13">
        <f>IF(D3203="ZZ", Brick_Kilns_EF!$E$6*(0.75),Brick_Kilns_EF!$E$6)</f>
        <v>3.0299999999999999E-4</v>
      </c>
      <c r="M3203" s="13">
        <f t="shared" ref="M3203:M3266" si="201">L3203*I3203</f>
        <v>2.6927034299999999</v>
      </c>
      <c r="N3203" s="13">
        <f>IF(D3203="ZZ",Brick_Kilns_EF!$E$7*(0.75),Brick_Kilns_EF!$E$7)</f>
        <v>2.3925000000000001E-3</v>
      </c>
      <c r="O3203" s="13">
        <f t="shared" ref="O3203:O3266" si="202">I3203*N3203</f>
        <v>21.261692924999998</v>
      </c>
      <c r="P3203" s="13">
        <f>IF(D3203="ZZ",Brick_Kilns_EF!$E$8*(0.75),Brick_Kilns_EF!$E$8)</f>
        <v>5.399999999999999E-4</v>
      </c>
      <c r="Q3203" s="13">
        <f t="shared" ref="Q3203:Q3266" si="203">I3203*P3203</f>
        <v>4.7988773999999985</v>
      </c>
    </row>
    <row r="3204" spans="1:17">
      <c r="A3204" s="13" t="s">
        <v>3215</v>
      </c>
      <c r="B3204" s="13">
        <v>24.356044050000001</v>
      </c>
      <c r="C3204" s="13">
        <v>90.002817590000006</v>
      </c>
      <c r="D3204" s="13" t="s">
        <v>2219</v>
      </c>
      <c r="E3204" s="13" t="s">
        <v>5000</v>
      </c>
      <c r="F3204" s="13" t="s">
        <v>7</v>
      </c>
      <c r="G3204" s="13" t="s">
        <v>4802</v>
      </c>
      <c r="H3204" s="13" t="s">
        <v>4816</v>
      </c>
      <c r="I3204" s="13">
        <f>(Brick_Kilns_EF!$B$13*Brick_Kilns_EF!$B$11*Brick_Kilns_EF!$B$12)</f>
        <v>8886.81</v>
      </c>
      <c r="J3204" s="13">
        <f>IF(D3204="ZZ",Brick_Kilns_EF!$E$9*(0.75),Brick_Kilns_EF!$E$9)</f>
        <v>5.6055000000000005E-4</v>
      </c>
      <c r="K3204" s="13">
        <f t="shared" si="200"/>
        <v>4.9815013454999999</v>
      </c>
      <c r="L3204" s="13">
        <f>IF(D3204="ZZ", Brick_Kilns_EF!$E$6*(0.75),Brick_Kilns_EF!$E$6)</f>
        <v>3.0299999999999999E-4</v>
      </c>
      <c r="M3204" s="13">
        <f t="shared" si="201"/>
        <v>2.6927034299999999</v>
      </c>
      <c r="N3204" s="13">
        <f>IF(D3204="ZZ",Brick_Kilns_EF!$E$7*(0.75),Brick_Kilns_EF!$E$7)</f>
        <v>2.3925000000000001E-3</v>
      </c>
      <c r="O3204" s="13">
        <f t="shared" si="202"/>
        <v>21.261692924999998</v>
      </c>
      <c r="P3204" s="13">
        <f>IF(D3204="ZZ",Brick_Kilns_EF!$E$8*(0.75),Brick_Kilns_EF!$E$8)</f>
        <v>5.399999999999999E-4</v>
      </c>
      <c r="Q3204" s="13">
        <f t="shared" si="203"/>
        <v>4.7988773999999985</v>
      </c>
    </row>
    <row r="3205" spans="1:17">
      <c r="A3205" s="13" t="s">
        <v>3216</v>
      </c>
      <c r="B3205" s="13">
        <v>25.199829399999999</v>
      </c>
      <c r="C3205" s="13">
        <v>89.029764880000002</v>
      </c>
      <c r="D3205" s="13" t="s">
        <v>2219</v>
      </c>
      <c r="E3205" s="13" t="s">
        <v>5000</v>
      </c>
      <c r="F3205" s="13" t="s">
        <v>42</v>
      </c>
      <c r="G3205" s="13" t="s">
        <v>4802</v>
      </c>
      <c r="H3205" s="13" t="s">
        <v>4816</v>
      </c>
      <c r="I3205" s="13">
        <f>(Brick_Kilns_EF!$B$13*Brick_Kilns_EF!$B$11*Brick_Kilns_EF!$B$12)</f>
        <v>8886.81</v>
      </c>
      <c r="J3205" s="13">
        <f>IF(D3205="ZZ",Brick_Kilns_EF!$E$9*(0.75),Brick_Kilns_EF!$E$9)</f>
        <v>5.6055000000000005E-4</v>
      </c>
      <c r="K3205" s="13">
        <f t="shared" si="200"/>
        <v>4.9815013454999999</v>
      </c>
      <c r="L3205" s="13">
        <f>IF(D3205="ZZ", Brick_Kilns_EF!$E$6*(0.75),Brick_Kilns_EF!$E$6)</f>
        <v>3.0299999999999999E-4</v>
      </c>
      <c r="M3205" s="13">
        <f t="shared" si="201"/>
        <v>2.6927034299999999</v>
      </c>
      <c r="N3205" s="13">
        <f>IF(D3205="ZZ",Brick_Kilns_EF!$E$7*(0.75),Brick_Kilns_EF!$E$7)</f>
        <v>2.3925000000000001E-3</v>
      </c>
      <c r="O3205" s="13">
        <f t="shared" si="202"/>
        <v>21.261692924999998</v>
      </c>
      <c r="P3205" s="13">
        <f>IF(D3205="ZZ",Brick_Kilns_EF!$E$8*(0.75),Brick_Kilns_EF!$E$8)</f>
        <v>5.399999999999999E-4</v>
      </c>
      <c r="Q3205" s="13">
        <f t="shared" si="203"/>
        <v>4.7988773999999985</v>
      </c>
    </row>
    <row r="3206" spans="1:17">
      <c r="A3206" s="13" t="s">
        <v>3217</v>
      </c>
      <c r="B3206" s="13">
        <v>23.314816279999999</v>
      </c>
      <c r="C3206" s="13">
        <v>88.779042480000001</v>
      </c>
      <c r="D3206" s="13" t="s">
        <v>2219</v>
      </c>
      <c r="E3206" s="13" t="s">
        <v>5000</v>
      </c>
      <c r="F3206" s="13" t="s">
        <v>9</v>
      </c>
      <c r="G3206" s="13" t="s">
        <v>4802</v>
      </c>
      <c r="H3206" s="13" t="s">
        <v>4816</v>
      </c>
      <c r="I3206" s="13">
        <f>(Brick_Kilns_EF!$B$13*Brick_Kilns_EF!$B$11*Brick_Kilns_EF!$B$12)</f>
        <v>8886.81</v>
      </c>
      <c r="J3206" s="13">
        <f>IF(D3206="ZZ",Brick_Kilns_EF!$E$9*(0.75),Brick_Kilns_EF!$E$9)</f>
        <v>5.6055000000000005E-4</v>
      </c>
      <c r="K3206" s="13">
        <f t="shared" si="200"/>
        <v>4.9815013454999999</v>
      </c>
      <c r="L3206" s="13">
        <f>IF(D3206="ZZ", Brick_Kilns_EF!$E$6*(0.75),Brick_Kilns_EF!$E$6)</f>
        <v>3.0299999999999999E-4</v>
      </c>
      <c r="M3206" s="13">
        <f t="shared" si="201"/>
        <v>2.6927034299999999</v>
      </c>
      <c r="N3206" s="13">
        <f>IF(D3206="ZZ",Brick_Kilns_EF!$E$7*(0.75),Brick_Kilns_EF!$E$7)</f>
        <v>2.3925000000000001E-3</v>
      </c>
      <c r="O3206" s="13">
        <f t="shared" si="202"/>
        <v>21.261692924999998</v>
      </c>
      <c r="P3206" s="13">
        <f>IF(D3206="ZZ",Brick_Kilns_EF!$E$8*(0.75),Brick_Kilns_EF!$E$8)</f>
        <v>5.399999999999999E-4</v>
      </c>
      <c r="Q3206" s="13">
        <f t="shared" si="203"/>
        <v>4.7988773999999985</v>
      </c>
    </row>
    <row r="3207" spans="1:17">
      <c r="A3207" s="13" t="s">
        <v>3218</v>
      </c>
      <c r="B3207" s="13">
        <v>25.798543240000001</v>
      </c>
      <c r="C3207" s="13">
        <v>88.331381680000007</v>
      </c>
      <c r="D3207" s="13" t="s">
        <v>2219</v>
      </c>
      <c r="E3207" s="13" t="s">
        <v>5000</v>
      </c>
      <c r="F3207" s="13" t="s">
        <v>171</v>
      </c>
      <c r="G3207" s="13" t="s">
        <v>4802</v>
      </c>
      <c r="H3207" s="13" t="s">
        <v>4816</v>
      </c>
      <c r="I3207" s="13">
        <f>(Brick_Kilns_EF!$B$13*Brick_Kilns_EF!$B$11*Brick_Kilns_EF!$B$12)</f>
        <v>8886.81</v>
      </c>
      <c r="J3207" s="13">
        <f>IF(D3207="ZZ",Brick_Kilns_EF!$E$9*(0.75),Brick_Kilns_EF!$E$9)</f>
        <v>5.6055000000000005E-4</v>
      </c>
      <c r="K3207" s="13">
        <f t="shared" si="200"/>
        <v>4.9815013454999999</v>
      </c>
      <c r="L3207" s="13">
        <f>IF(D3207="ZZ", Brick_Kilns_EF!$E$6*(0.75),Brick_Kilns_EF!$E$6)</f>
        <v>3.0299999999999999E-4</v>
      </c>
      <c r="M3207" s="13">
        <f t="shared" si="201"/>
        <v>2.6927034299999999</v>
      </c>
      <c r="N3207" s="13">
        <f>IF(D3207="ZZ",Brick_Kilns_EF!$E$7*(0.75),Brick_Kilns_EF!$E$7)</f>
        <v>2.3925000000000001E-3</v>
      </c>
      <c r="O3207" s="13">
        <f t="shared" si="202"/>
        <v>21.261692924999998</v>
      </c>
      <c r="P3207" s="13">
        <f>IF(D3207="ZZ",Brick_Kilns_EF!$E$8*(0.75),Brick_Kilns_EF!$E$8)</f>
        <v>5.399999999999999E-4</v>
      </c>
      <c r="Q3207" s="13">
        <f t="shared" si="203"/>
        <v>4.7988773999999985</v>
      </c>
    </row>
    <row r="3208" spans="1:17">
      <c r="A3208" s="13" t="s">
        <v>3219</v>
      </c>
      <c r="B3208" s="13">
        <v>24.30870341</v>
      </c>
      <c r="C3208" s="13">
        <v>88.729592769999996</v>
      </c>
      <c r="D3208" s="13" t="s">
        <v>2219</v>
      </c>
      <c r="E3208" s="13" t="s">
        <v>5000</v>
      </c>
      <c r="F3208" s="13" t="s">
        <v>42</v>
      </c>
      <c r="G3208" s="13" t="s">
        <v>4802</v>
      </c>
      <c r="H3208" s="13" t="s">
        <v>4816</v>
      </c>
      <c r="I3208" s="13">
        <f>(Brick_Kilns_EF!$B$13*Brick_Kilns_EF!$B$11*Brick_Kilns_EF!$B$12)</f>
        <v>8886.81</v>
      </c>
      <c r="J3208" s="13">
        <f>IF(D3208="ZZ",Brick_Kilns_EF!$E$9*(0.75),Brick_Kilns_EF!$E$9)</f>
        <v>5.6055000000000005E-4</v>
      </c>
      <c r="K3208" s="13">
        <f t="shared" si="200"/>
        <v>4.9815013454999999</v>
      </c>
      <c r="L3208" s="13">
        <f>IF(D3208="ZZ", Brick_Kilns_EF!$E$6*(0.75),Brick_Kilns_EF!$E$6)</f>
        <v>3.0299999999999999E-4</v>
      </c>
      <c r="M3208" s="13">
        <f t="shared" si="201"/>
        <v>2.6927034299999999</v>
      </c>
      <c r="N3208" s="13">
        <f>IF(D3208="ZZ",Brick_Kilns_EF!$E$7*(0.75),Brick_Kilns_EF!$E$7)</f>
        <v>2.3925000000000001E-3</v>
      </c>
      <c r="O3208" s="13">
        <f t="shared" si="202"/>
        <v>21.261692924999998</v>
      </c>
      <c r="P3208" s="13">
        <f>IF(D3208="ZZ",Brick_Kilns_EF!$E$8*(0.75),Brick_Kilns_EF!$E$8)</f>
        <v>5.399999999999999E-4</v>
      </c>
      <c r="Q3208" s="13">
        <f t="shared" si="203"/>
        <v>4.7988773999999985</v>
      </c>
    </row>
    <row r="3209" spans="1:17">
      <c r="A3209" s="13" t="s">
        <v>3220</v>
      </c>
      <c r="B3209" s="13">
        <v>23.868727100000001</v>
      </c>
      <c r="C3209" s="13">
        <v>89.982306890000004</v>
      </c>
      <c r="D3209" s="13" t="s">
        <v>2219</v>
      </c>
      <c r="E3209" s="13" t="s">
        <v>5000</v>
      </c>
      <c r="F3209" s="13" t="s">
        <v>7</v>
      </c>
      <c r="G3209" s="13" t="s">
        <v>4802</v>
      </c>
      <c r="H3209" s="13" t="s">
        <v>4816</v>
      </c>
      <c r="I3209" s="13">
        <f>(Brick_Kilns_EF!$B$13*Brick_Kilns_EF!$B$11*Brick_Kilns_EF!$B$12)</f>
        <v>8886.81</v>
      </c>
      <c r="J3209" s="13">
        <f>IF(D3209="ZZ",Brick_Kilns_EF!$E$9*(0.75),Brick_Kilns_EF!$E$9)</f>
        <v>5.6055000000000005E-4</v>
      </c>
      <c r="K3209" s="13">
        <f t="shared" si="200"/>
        <v>4.9815013454999999</v>
      </c>
      <c r="L3209" s="13">
        <f>IF(D3209="ZZ", Brick_Kilns_EF!$E$6*(0.75),Brick_Kilns_EF!$E$6)</f>
        <v>3.0299999999999999E-4</v>
      </c>
      <c r="M3209" s="13">
        <f t="shared" si="201"/>
        <v>2.6927034299999999</v>
      </c>
      <c r="N3209" s="13">
        <f>IF(D3209="ZZ",Brick_Kilns_EF!$E$7*(0.75),Brick_Kilns_EF!$E$7)</f>
        <v>2.3925000000000001E-3</v>
      </c>
      <c r="O3209" s="13">
        <f t="shared" si="202"/>
        <v>21.261692924999998</v>
      </c>
      <c r="P3209" s="13">
        <f>IF(D3209="ZZ",Brick_Kilns_EF!$E$8*(0.75),Brick_Kilns_EF!$E$8)</f>
        <v>5.399999999999999E-4</v>
      </c>
      <c r="Q3209" s="13">
        <f t="shared" si="203"/>
        <v>4.7988773999999985</v>
      </c>
    </row>
    <row r="3210" spans="1:17">
      <c r="A3210" s="13" t="s">
        <v>3221</v>
      </c>
      <c r="B3210" s="13">
        <v>23.870196740000001</v>
      </c>
      <c r="C3210" s="13">
        <v>89.983000270000005</v>
      </c>
      <c r="D3210" s="13" t="s">
        <v>2219</v>
      </c>
      <c r="E3210" s="13" t="s">
        <v>5000</v>
      </c>
      <c r="F3210" s="13" t="s">
        <v>7</v>
      </c>
      <c r="G3210" s="13" t="s">
        <v>4802</v>
      </c>
      <c r="H3210" s="13" t="s">
        <v>4816</v>
      </c>
      <c r="I3210" s="13">
        <f>(Brick_Kilns_EF!$B$13*Brick_Kilns_EF!$B$11*Brick_Kilns_EF!$B$12)</f>
        <v>8886.81</v>
      </c>
      <c r="J3210" s="13">
        <f>IF(D3210="ZZ",Brick_Kilns_EF!$E$9*(0.75),Brick_Kilns_EF!$E$9)</f>
        <v>5.6055000000000005E-4</v>
      </c>
      <c r="K3210" s="13">
        <f t="shared" si="200"/>
        <v>4.9815013454999999</v>
      </c>
      <c r="L3210" s="13">
        <f>IF(D3210="ZZ", Brick_Kilns_EF!$E$6*(0.75),Brick_Kilns_EF!$E$6)</f>
        <v>3.0299999999999999E-4</v>
      </c>
      <c r="M3210" s="13">
        <f t="shared" si="201"/>
        <v>2.6927034299999999</v>
      </c>
      <c r="N3210" s="13">
        <f>IF(D3210="ZZ",Brick_Kilns_EF!$E$7*(0.75),Brick_Kilns_EF!$E$7)</f>
        <v>2.3925000000000001E-3</v>
      </c>
      <c r="O3210" s="13">
        <f t="shared" si="202"/>
        <v>21.261692924999998</v>
      </c>
      <c r="P3210" s="13">
        <f>IF(D3210="ZZ",Brick_Kilns_EF!$E$8*(0.75),Brick_Kilns_EF!$E$8)</f>
        <v>5.399999999999999E-4</v>
      </c>
      <c r="Q3210" s="13">
        <f t="shared" si="203"/>
        <v>4.7988773999999985</v>
      </c>
    </row>
    <row r="3211" spans="1:17">
      <c r="A3211" s="13" t="s">
        <v>3222</v>
      </c>
      <c r="B3211" s="13">
        <v>23.996926139999999</v>
      </c>
      <c r="C3211" s="13">
        <v>89.298323839999995</v>
      </c>
      <c r="D3211" s="13" t="s">
        <v>2219</v>
      </c>
      <c r="E3211" s="13" t="s">
        <v>5000</v>
      </c>
      <c r="F3211" s="13" t="s">
        <v>42</v>
      </c>
      <c r="G3211" s="13" t="s">
        <v>4802</v>
      </c>
      <c r="H3211" s="13" t="s">
        <v>4816</v>
      </c>
      <c r="I3211" s="13">
        <f>(Brick_Kilns_EF!$B$13*Brick_Kilns_EF!$B$11*Brick_Kilns_EF!$B$12)</f>
        <v>8886.81</v>
      </c>
      <c r="J3211" s="13">
        <f>IF(D3211="ZZ",Brick_Kilns_EF!$E$9*(0.75),Brick_Kilns_EF!$E$9)</f>
        <v>5.6055000000000005E-4</v>
      </c>
      <c r="K3211" s="13">
        <f t="shared" si="200"/>
        <v>4.9815013454999999</v>
      </c>
      <c r="L3211" s="13">
        <f>IF(D3211="ZZ", Brick_Kilns_EF!$E$6*(0.75),Brick_Kilns_EF!$E$6)</f>
        <v>3.0299999999999999E-4</v>
      </c>
      <c r="M3211" s="13">
        <f t="shared" si="201"/>
        <v>2.6927034299999999</v>
      </c>
      <c r="N3211" s="13">
        <f>IF(D3211="ZZ",Brick_Kilns_EF!$E$7*(0.75),Brick_Kilns_EF!$E$7)</f>
        <v>2.3925000000000001E-3</v>
      </c>
      <c r="O3211" s="13">
        <f t="shared" si="202"/>
        <v>21.261692924999998</v>
      </c>
      <c r="P3211" s="13">
        <f>IF(D3211="ZZ",Brick_Kilns_EF!$E$8*(0.75),Brick_Kilns_EF!$E$8)</f>
        <v>5.399999999999999E-4</v>
      </c>
      <c r="Q3211" s="13">
        <f t="shared" si="203"/>
        <v>4.7988773999999985</v>
      </c>
    </row>
    <row r="3212" spans="1:17">
      <c r="A3212" s="13" t="s">
        <v>3223</v>
      </c>
      <c r="B3212" s="13">
        <v>23.64093905</v>
      </c>
      <c r="C3212" s="13">
        <v>89.811037189999993</v>
      </c>
      <c r="D3212" s="13" t="s">
        <v>2219</v>
      </c>
      <c r="E3212" s="13" t="s">
        <v>5000</v>
      </c>
      <c r="F3212" s="13" t="s">
        <v>7</v>
      </c>
      <c r="G3212" s="13" t="s">
        <v>4802</v>
      </c>
      <c r="H3212" s="13" t="s">
        <v>4816</v>
      </c>
      <c r="I3212" s="13">
        <f>(Brick_Kilns_EF!$B$13*Brick_Kilns_EF!$B$11*Brick_Kilns_EF!$B$12)</f>
        <v>8886.81</v>
      </c>
      <c r="J3212" s="13">
        <f>IF(D3212="ZZ",Brick_Kilns_EF!$E$9*(0.75),Brick_Kilns_EF!$E$9)</f>
        <v>5.6055000000000005E-4</v>
      </c>
      <c r="K3212" s="13">
        <f t="shared" si="200"/>
        <v>4.9815013454999999</v>
      </c>
      <c r="L3212" s="13">
        <f>IF(D3212="ZZ", Brick_Kilns_EF!$E$6*(0.75),Brick_Kilns_EF!$E$6)</f>
        <v>3.0299999999999999E-4</v>
      </c>
      <c r="M3212" s="13">
        <f t="shared" si="201"/>
        <v>2.6927034299999999</v>
      </c>
      <c r="N3212" s="13">
        <f>IF(D3212="ZZ",Brick_Kilns_EF!$E$7*(0.75),Brick_Kilns_EF!$E$7)</f>
        <v>2.3925000000000001E-3</v>
      </c>
      <c r="O3212" s="13">
        <f t="shared" si="202"/>
        <v>21.261692924999998</v>
      </c>
      <c r="P3212" s="13">
        <f>IF(D3212="ZZ",Brick_Kilns_EF!$E$8*(0.75),Brick_Kilns_EF!$E$8)</f>
        <v>5.399999999999999E-4</v>
      </c>
      <c r="Q3212" s="13">
        <f t="shared" si="203"/>
        <v>4.7988773999999985</v>
      </c>
    </row>
    <row r="3213" spans="1:17">
      <c r="A3213" s="13" t="s">
        <v>3224</v>
      </c>
      <c r="B3213" s="13">
        <v>23.628260139999998</v>
      </c>
      <c r="C3213" s="13">
        <v>90.445996660000006</v>
      </c>
      <c r="D3213" s="13" t="s">
        <v>2219</v>
      </c>
      <c r="E3213" s="13" t="s">
        <v>5000</v>
      </c>
      <c r="F3213" s="13" t="s">
        <v>7</v>
      </c>
      <c r="G3213" s="13" t="s">
        <v>4802</v>
      </c>
      <c r="H3213" s="13" t="s">
        <v>4816</v>
      </c>
      <c r="I3213" s="13">
        <f>(Brick_Kilns_EF!$B$13*Brick_Kilns_EF!$B$11*Brick_Kilns_EF!$B$12)</f>
        <v>8886.81</v>
      </c>
      <c r="J3213" s="13">
        <f>IF(D3213="ZZ",Brick_Kilns_EF!$E$9*(0.75),Brick_Kilns_EF!$E$9)</f>
        <v>5.6055000000000005E-4</v>
      </c>
      <c r="K3213" s="13">
        <f t="shared" si="200"/>
        <v>4.9815013454999999</v>
      </c>
      <c r="L3213" s="13">
        <f>IF(D3213="ZZ", Brick_Kilns_EF!$E$6*(0.75),Brick_Kilns_EF!$E$6)</f>
        <v>3.0299999999999999E-4</v>
      </c>
      <c r="M3213" s="13">
        <f t="shared" si="201"/>
        <v>2.6927034299999999</v>
      </c>
      <c r="N3213" s="13">
        <f>IF(D3213="ZZ",Brick_Kilns_EF!$E$7*(0.75),Brick_Kilns_EF!$E$7)</f>
        <v>2.3925000000000001E-3</v>
      </c>
      <c r="O3213" s="13">
        <f t="shared" si="202"/>
        <v>21.261692924999998</v>
      </c>
      <c r="P3213" s="13">
        <f>IF(D3213="ZZ",Brick_Kilns_EF!$E$8*(0.75),Brick_Kilns_EF!$E$8)</f>
        <v>5.399999999999999E-4</v>
      </c>
      <c r="Q3213" s="13">
        <f t="shared" si="203"/>
        <v>4.7988773999999985</v>
      </c>
    </row>
    <row r="3214" spans="1:17">
      <c r="A3214" s="13" t="s">
        <v>3225</v>
      </c>
      <c r="B3214" s="13">
        <v>23.97028529</v>
      </c>
      <c r="C3214" s="13">
        <v>89.487723810000006</v>
      </c>
      <c r="D3214" s="13" t="s">
        <v>2219</v>
      </c>
      <c r="E3214" s="13" t="s">
        <v>5000</v>
      </c>
      <c r="F3214" s="13" t="s">
        <v>42</v>
      </c>
      <c r="G3214" s="13" t="s">
        <v>4802</v>
      </c>
      <c r="H3214" s="13" t="s">
        <v>4816</v>
      </c>
      <c r="I3214" s="13">
        <f>(Brick_Kilns_EF!$B$13*Brick_Kilns_EF!$B$11*Brick_Kilns_EF!$B$12)</f>
        <v>8886.81</v>
      </c>
      <c r="J3214" s="13">
        <f>IF(D3214="ZZ",Brick_Kilns_EF!$E$9*(0.75),Brick_Kilns_EF!$E$9)</f>
        <v>5.6055000000000005E-4</v>
      </c>
      <c r="K3214" s="13">
        <f t="shared" si="200"/>
        <v>4.9815013454999999</v>
      </c>
      <c r="L3214" s="13">
        <f>IF(D3214="ZZ", Brick_Kilns_EF!$E$6*(0.75),Brick_Kilns_EF!$E$6)</f>
        <v>3.0299999999999999E-4</v>
      </c>
      <c r="M3214" s="13">
        <f t="shared" si="201"/>
        <v>2.6927034299999999</v>
      </c>
      <c r="N3214" s="13">
        <f>IF(D3214="ZZ",Brick_Kilns_EF!$E$7*(0.75),Brick_Kilns_EF!$E$7)</f>
        <v>2.3925000000000001E-3</v>
      </c>
      <c r="O3214" s="13">
        <f t="shared" si="202"/>
        <v>21.261692924999998</v>
      </c>
      <c r="P3214" s="13">
        <f>IF(D3214="ZZ",Brick_Kilns_EF!$E$8*(0.75),Brick_Kilns_EF!$E$8)</f>
        <v>5.399999999999999E-4</v>
      </c>
      <c r="Q3214" s="13">
        <f t="shared" si="203"/>
        <v>4.7988773999999985</v>
      </c>
    </row>
    <row r="3215" spans="1:17">
      <c r="A3215" s="13" t="s">
        <v>3226</v>
      </c>
      <c r="B3215" s="13">
        <v>23.970599870000001</v>
      </c>
      <c r="C3215" s="13">
        <v>89.486982069999996</v>
      </c>
      <c r="D3215" s="13" t="s">
        <v>2219</v>
      </c>
      <c r="E3215" s="13" t="s">
        <v>5000</v>
      </c>
      <c r="F3215" s="13" t="s">
        <v>42</v>
      </c>
      <c r="G3215" s="13" t="s">
        <v>4802</v>
      </c>
      <c r="H3215" s="13" t="s">
        <v>4816</v>
      </c>
      <c r="I3215" s="13">
        <f>(Brick_Kilns_EF!$B$13*Brick_Kilns_EF!$B$11*Brick_Kilns_EF!$B$12)</f>
        <v>8886.81</v>
      </c>
      <c r="J3215" s="13">
        <f>IF(D3215="ZZ",Brick_Kilns_EF!$E$9*(0.75),Brick_Kilns_EF!$E$9)</f>
        <v>5.6055000000000005E-4</v>
      </c>
      <c r="K3215" s="13">
        <f t="shared" si="200"/>
        <v>4.9815013454999999</v>
      </c>
      <c r="L3215" s="13">
        <f>IF(D3215="ZZ", Brick_Kilns_EF!$E$6*(0.75),Brick_Kilns_EF!$E$6)</f>
        <v>3.0299999999999999E-4</v>
      </c>
      <c r="M3215" s="13">
        <f t="shared" si="201"/>
        <v>2.6927034299999999</v>
      </c>
      <c r="N3215" s="13">
        <f>IF(D3215="ZZ",Brick_Kilns_EF!$E$7*(0.75),Brick_Kilns_EF!$E$7)</f>
        <v>2.3925000000000001E-3</v>
      </c>
      <c r="O3215" s="13">
        <f t="shared" si="202"/>
        <v>21.261692924999998</v>
      </c>
      <c r="P3215" s="13">
        <f>IF(D3215="ZZ",Brick_Kilns_EF!$E$8*(0.75),Brick_Kilns_EF!$E$8)</f>
        <v>5.399999999999999E-4</v>
      </c>
      <c r="Q3215" s="13">
        <f t="shared" si="203"/>
        <v>4.7988773999999985</v>
      </c>
    </row>
    <row r="3216" spans="1:17">
      <c r="A3216" s="13" t="s">
        <v>3227</v>
      </c>
      <c r="B3216" s="13">
        <v>23.29276011</v>
      </c>
      <c r="C3216" s="13">
        <v>88.807155140000006</v>
      </c>
      <c r="D3216" s="13" t="s">
        <v>2219</v>
      </c>
      <c r="E3216" s="13" t="s">
        <v>5000</v>
      </c>
      <c r="F3216" s="13" t="s">
        <v>9</v>
      </c>
      <c r="G3216" s="13" t="s">
        <v>4802</v>
      </c>
      <c r="H3216" s="13" t="s">
        <v>4816</v>
      </c>
      <c r="I3216" s="13">
        <f>(Brick_Kilns_EF!$B$13*Brick_Kilns_EF!$B$11*Brick_Kilns_EF!$B$12)</f>
        <v>8886.81</v>
      </c>
      <c r="J3216" s="13">
        <f>IF(D3216="ZZ",Brick_Kilns_EF!$E$9*(0.75),Brick_Kilns_EF!$E$9)</f>
        <v>5.6055000000000005E-4</v>
      </c>
      <c r="K3216" s="13">
        <f t="shared" si="200"/>
        <v>4.9815013454999999</v>
      </c>
      <c r="L3216" s="13">
        <f>IF(D3216="ZZ", Brick_Kilns_EF!$E$6*(0.75),Brick_Kilns_EF!$E$6)</f>
        <v>3.0299999999999999E-4</v>
      </c>
      <c r="M3216" s="13">
        <f t="shared" si="201"/>
        <v>2.6927034299999999</v>
      </c>
      <c r="N3216" s="13">
        <f>IF(D3216="ZZ",Brick_Kilns_EF!$E$7*(0.75),Brick_Kilns_EF!$E$7)</f>
        <v>2.3925000000000001E-3</v>
      </c>
      <c r="O3216" s="13">
        <f t="shared" si="202"/>
        <v>21.261692924999998</v>
      </c>
      <c r="P3216" s="13">
        <f>IF(D3216="ZZ",Brick_Kilns_EF!$E$8*(0.75),Brick_Kilns_EF!$E$8)</f>
        <v>5.399999999999999E-4</v>
      </c>
      <c r="Q3216" s="13">
        <f t="shared" si="203"/>
        <v>4.7988773999999985</v>
      </c>
    </row>
    <row r="3217" spans="1:17">
      <c r="A3217" s="13" t="s">
        <v>3228</v>
      </c>
      <c r="B3217" s="13">
        <v>23.56298211</v>
      </c>
      <c r="C3217" s="13">
        <v>88.768132609999995</v>
      </c>
      <c r="D3217" s="13" t="s">
        <v>2219</v>
      </c>
      <c r="E3217" s="13" t="s">
        <v>5000</v>
      </c>
      <c r="F3217" s="13" t="s">
        <v>9</v>
      </c>
      <c r="G3217" s="13" t="s">
        <v>4802</v>
      </c>
      <c r="H3217" s="13" t="s">
        <v>4816</v>
      </c>
      <c r="I3217" s="13">
        <f>(Brick_Kilns_EF!$B$13*Brick_Kilns_EF!$B$11*Brick_Kilns_EF!$B$12)</f>
        <v>8886.81</v>
      </c>
      <c r="J3217" s="13">
        <f>IF(D3217="ZZ",Brick_Kilns_EF!$E$9*(0.75),Brick_Kilns_EF!$E$9)</f>
        <v>5.6055000000000005E-4</v>
      </c>
      <c r="K3217" s="13">
        <f t="shared" si="200"/>
        <v>4.9815013454999999</v>
      </c>
      <c r="L3217" s="13">
        <f>IF(D3217="ZZ", Brick_Kilns_EF!$E$6*(0.75),Brick_Kilns_EF!$E$6)</f>
        <v>3.0299999999999999E-4</v>
      </c>
      <c r="M3217" s="13">
        <f t="shared" si="201"/>
        <v>2.6927034299999999</v>
      </c>
      <c r="N3217" s="13">
        <f>IF(D3217="ZZ",Brick_Kilns_EF!$E$7*(0.75),Brick_Kilns_EF!$E$7)</f>
        <v>2.3925000000000001E-3</v>
      </c>
      <c r="O3217" s="13">
        <f t="shared" si="202"/>
        <v>21.261692924999998</v>
      </c>
      <c r="P3217" s="13">
        <f>IF(D3217="ZZ",Brick_Kilns_EF!$E$8*(0.75),Brick_Kilns_EF!$E$8)</f>
        <v>5.399999999999999E-4</v>
      </c>
      <c r="Q3217" s="13">
        <f t="shared" si="203"/>
        <v>4.7988773999999985</v>
      </c>
    </row>
    <row r="3218" spans="1:17">
      <c r="A3218" s="13" t="s">
        <v>3229</v>
      </c>
      <c r="B3218" s="13">
        <v>23.63419648</v>
      </c>
      <c r="C3218" s="13">
        <v>90.350456359999995</v>
      </c>
      <c r="D3218" s="13" t="s">
        <v>2219</v>
      </c>
      <c r="E3218" s="13" t="s">
        <v>5000</v>
      </c>
      <c r="F3218" s="13" t="s">
        <v>7</v>
      </c>
      <c r="G3218" s="13" t="s">
        <v>4802</v>
      </c>
      <c r="H3218" s="13" t="s">
        <v>4816</v>
      </c>
      <c r="I3218" s="13">
        <f>(Brick_Kilns_EF!$B$13*Brick_Kilns_EF!$B$11*Brick_Kilns_EF!$B$12)</f>
        <v>8886.81</v>
      </c>
      <c r="J3218" s="13">
        <f>IF(D3218="ZZ",Brick_Kilns_EF!$E$9*(0.75),Brick_Kilns_EF!$E$9)</f>
        <v>5.6055000000000005E-4</v>
      </c>
      <c r="K3218" s="13">
        <f t="shared" si="200"/>
        <v>4.9815013454999999</v>
      </c>
      <c r="L3218" s="13">
        <f>IF(D3218="ZZ", Brick_Kilns_EF!$E$6*(0.75),Brick_Kilns_EF!$E$6)</f>
        <v>3.0299999999999999E-4</v>
      </c>
      <c r="M3218" s="13">
        <f t="shared" si="201"/>
        <v>2.6927034299999999</v>
      </c>
      <c r="N3218" s="13">
        <f>IF(D3218="ZZ",Brick_Kilns_EF!$E$7*(0.75),Brick_Kilns_EF!$E$7)</f>
        <v>2.3925000000000001E-3</v>
      </c>
      <c r="O3218" s="13">
        <f t="shared" si="202"/>
        <v>21.261692924999998</v>
      </c>
      <c r="P3218" s="13">
        <f>IF(D3218="ZZ",Brick_Kilns_EF!$E$8*(0.75),Brick_Kilns_EF!$E$8)</f>
        <v>5.399999999999999E-4</v>
      </c>
      <c r="Q3218" s="13">
        <f t="shared" si="203"/>
        <v>4.7988773999999985</v>
      </c>
    </row>
    <row r="3219" spans="1:17">
      <c r="A3219" s="13" t="s">
        <v>3230</v>
      </c>
      <c r="B3219" s="13">
        <v>23.635177800000001</v>
      </c>
      <c r="C3219" s="13">
        <v>90.350295110000005</v>
      </c>
      <c r="D3219" s="13" t="s">
        <v>2219</v>
      </c>
      <c r="E3219" s="13" t="s">
        <v>5000</v>
      </c>
      <c r="F3219" s="13" t="s">
        <v>7</v>
      </c>
      <c r="G3219" s="13" t="s">
        <v>4802</v>
      </c>
      <c r="H3219" s="13" t="s">
        <v>4816</v>
      </c>
      <c r="I3219" s="13">
        <f>(Brick_Kilns_EF!$B$13*Brick_Kilns_EF!$B$11*Brick_Kilns_EF!$B$12)</f>
        <v>8886.81</v>
      </c>
      <c r="J3219" s="13">
        <f>IF(D3219="ZZ",Brick_Kilns_EF!$E$9*(0.75),Brick_Kilns_EF!$E$9)</f>
        <v>5.6055000000000005E-4</v>
      </c>
      <c r="K3219" s="13">
        <f t="shared" si="200"/>
        <v>4.9815013454999999</v>
      </c>
      <c r="L3219" s="13">
        <f>IF(D3219="ZZ", Brick_Kilns_EF!$E$6*(0.75),Brick_Kilns_EF!$E$6)</f>
        <v>3.0299999999999999E-4</v>
      </c>
      <c r="M3219" s="13">
        <f t="shared" si="201"/>
        <v>2.6927034299999999</v>
      </c>
      <c r="N3219" s="13">
        <f>IF(D3219="ZZ",Brick_Kilns_EF!$E$7*(0.75),Brick_Kilns_EF!$E$7)</f>
        <v>2.3925000000000001E-3</v>
      </c>
      <c r="O3219" s="13">
        <f t="shared" si="202"/>
        <v>21.261692924999998</v>
      </c>
      <c r="P3219" s="13">
        <f>IF(D3219="ZZ",Brick_Kilns_EF!$E$8*(0.75),Brick_Kilns_EF!$E$8)</f>
        <v>5.399999999999999E-4</v>
      </c>
      <c r="Q3219" s="13">
        <f t="shared" si="203"/>
        <v>4.7988773999999985</v>
      </c>
    </row>
    <row r="3220" spans="1:17">
      <c r="A3220" s="13" t="s">
        <v>3231</v>
      </c>
      <c r="B3220" s="13">
        <v>23.399735400000001</v>
      </c>
      <c r="C3220" s="13">
        <v>89.108711679999999</v>
      </c>
      <c r="D3220" s="13" t="s">
        <v>2219</v>
      </c>
      <c r="E3220" s="13" t="s">
        <v>5000</v>
      </c>
      <c r="F3220" s="13" t="s">
        <v>9</v>
      </c>
      <c r="G3220" s="13" t="s">
        <v>4802</v>
      </c>
      <c r="H3220" s="13" t="s">
        <v>4816</v>
      </c>
      <c r="I3220" s="13">
        <f>(Brick_Kilns_EF!$B$13*Brick_Kilns_EF!$B$11*Brick_Kilns_EF!$B$12)</f>
        <v>8886.81</v>
      </c>
      <c r="J3220" s="13">
        <f>IF(D3220="ZZ",Brick_Kilns_EF!$E$9*(0.75),Brick_Kilns_EF!$E$9)</f>
        <v>5.6055000000000005E-4</v>
      </c>
      <c r="K3220" s="13">
        <f t="shared" si="200"/>
        <v>4.9815013454999999</v>
      </c>
      <c r="L3220" s="13">
        <f>IF(D3220="ZZ", Brick_Kilns_EF!$E$6*(0.75),Brick_Kilns_EF!$E$6)</f>
        <v>3.0299999999999999E-4</v>
      </c>
      <c r="M3220" s="13">
        <f t="shared" si="201"/>
        <v>2.6927034299999999</v>
      </c>
      <c r="N3220" s="13">
        <f>IF(D3220="ZZ",Brick_Kilns_EF!$E$7*(0.75),Brick_Kilns_EF!$E$7)</f>
        <v>2.3925000000000001E-3</v>
      </c>
      <c r="O3220" s="13">
        <f t="shared" si="202"/>
        <v>21.261692924999998</v>
      </c>
      <c r="P3220" s="13">
        <f>IF(D3220="ZZ",Brick_Kilns_EF!$E$8*(0.75),Brick_Kilns_EF!$E$8)</f>
        <v>5.399999999999999E-4</v>
      </c>
      <c r="Q3220" s="13">
        <f t="shared" si="203"/>
        <v>4.7988773999999985</v>
      </c>
    </row>
    <row r="3221" spans="1:17">
      <c r="A3221" s="13" t="s">
        <v>3232</v>
      </c>
      <c r="B3221" s="13">
        <v>23.752060660000001</v>
      </c>
      <c r="C3221" s="13">
        <v>89.630727230000005</v>
      </c>
      <c r="D3221" s="13" t="s">
        <v>2219</v>
      </c>
      <c r="E3221" s="13" t="s">
        <v>5000</v>
      </c>
      <c r="F3221" s="13" t="s">
        <v>7</v>
      </c>
      <c r="G3221" s="13" t="s">
        <v>4802</v>
      </c>
      <c r="H3221" s="13" t="s">
        <v>4816</v>
      </c>
      <c r="I3221" s="13">
        <f>(Brick_Kilns_EF!$B$13*Brick_Kilns_EF!$B$11*Brick_Kilns_EF!$B$12)</f>
        <v>8886.81</v>
      </c>
      <c r="J3221" s="13">
        <f>IF(D3221="ZZ",Brick_Kilns_EF!$E$9*(0.75),Brick_Kilns_EF!$E$9)</f>
        <v>5.6055000000000005E-4</v>
      </c>
      <c r="K3221" s="13">
        <f t="shared" si="200"/>
        <v>4.9815013454999999</v>
      </c>
      <c r="L3221" s="13">
        <f>IF(D3221="ZZ", Brick_Kilns_EF!$E$6*(0.75),Brick_Kilns_EF!$E$6)</f>
        <v>3.0299999999999999E-4</v>
      </c>
      <c r="M3221" s="13">
        <f t="shared" si="201"/>
        <v>2.6927034299999999</v>
      </c>
      <c r="N3221" s="13">
        <f>IF(D3221="ZZ",Brick_Kilns_EF!$E$7*(0.75),Brick_Kilns_EF!$E$7)</f>
        <v>2.3925000000000001E-3</v>
      </c>
      <c r="O3221" s="13">
        <f t="shared" si="202"/>
        <v>21.261692924999998</v>
      </c>
      <c r="P3221" s="13">
        <f>IF(D3221="ZZ",Brick_Kilns_EF!$E$8*(0.75),Brick_Kilns_EF!$E$8)</f>
        <v>5.399999999999999E-4</v>
      </c>
      <c r="Q3221" s="13">
        <f t="shared" si="203"/>
        <v>4.7988773999999985</v>
      </c>
    </row>
    <row r="3222" spans="1:17">
      <c r="A3222" s="13" t="s">
        <v>3233</v>
      </c>
      <c r="B3222" s="13">
        <v>24.54551361</v>
      </c>
      <c r="C3222" s="13">
        <v>89.983666029999995</v>
      </c>
      <c r="D3222" s="13" t="s">
        <v>2219</v>
      </c>
      <c r="E3222" s="13" t="s">
        <v>5000</v>
      </c>
      <c r="F3222" s="13" t="s">
        <v>7</v>
      </c>
      <c r="G3222" s="13" t="s">
        <v>4802</v>
      </c>
      <c r="H3222" s="13" t="s">
        <v>4816</v>
      </c>
      <c r="I3222" s="13">
        <f>(Brick_Kilns_EF!$B$13*Brick_Kilns_EF!$B$11*Brick_Kilns_EF!$B$12)</f>
        <v>8886.81</v>
      </c>
      <c r="J3222" s="13">
        <f>IF(D3222="ZZ",Brick_Kilns_EF!$E$9*(0.75),Brick_Kilns_EF!$E$9)</f>
        <v>5.6055000000000005E-4</v>
      </c>
      <c r="K3222" s="13">
        <f t="shared" si="200"/>
        <v>4.9815013454999999</v>
      </c>
      <c r="L3222" s="13">
        <f>IF(D3222="ZZ", Brick_Kilns_EF!$E$6*(0.75),Brick_Kilns_EF!$E$6)</f>
        <v>3.0299999999999999E-4</v>
      </c>
      <c r="M3222" s="13">
        <f t="shared" si="201"/>
        <v>2.6927034299999999</v>
      </c>
      <c r="N3222" s="13">
        <f>IF(D3222="ZZ",Brick_Kilns_EF!$E$7*(0.75),Brick_Kilns_EF!$E$7)</f>
        <v>2.3925000000000001E-3</v>
      </c>
      <c r="O3222" s="13">
        <f t="shared" si="202"/>
        <v>21.261692924999998</v>
      </c>
      <c r="P3222" s="13">
        <f>IF(D3222="ZZ",Brick_Kilns_EF!$E$8*(0.75),Brick_Kilns_EF!$E$8)</f>
        <v>5.399999999999999E-4</v>
      </c>
      <c r="Q3222" s="13">
        <f t="shared" si="203"/>
        <v>4.7988773999999985</v>
      </c>
    </row>
    <row r="3223" spans="1:17">
      <c r="A3223" s="13" t="s">
        <v>3234</v>
      </c>
      <c r="B3223" s="13">
        <v>24.73759871</v>
      </c>
      <c r="C3223" s="13">
        <v>88.957837659999996</v>
      </c>
      <c r="D3223" s="13" t="s">
        <v>2219</v>
      </c>
      <c r="E3223" s="13" t="s">
        <v>5000</v>
      </c>
      <c r="F3223" s="13" t="s">
        <v>42</v>
      </c>
      <c r="G3223" s="13" t="s">
        <v>4802</v>
      </c>
      <c r="H3223" s="13" t="s">
        <v>4816</v>
      </c>
      <c r="I3223" s="13">
        <f>(Brick_Kilns_EF!$B$13*Brick_Kilns_EF!$B$11*Brick_Kilns_EF!$B$12)</f>
        <v>8886.81</v>
      </c>
      <c r="J3223" s="13">
        <f>IF(D3223="ZZ",Brick_Kilns_EF!$E$9*(0.75),Brick_Kilns_EF!$E$9)</f>
        <v>5.6055000000000005E-4</v>
      </c>
      <c r="K3223" s="13">
        <f t="shared" si="200"/>
        <v>4.9815013454999999</v>
      </c>
      <c r="L3223" s="13">
        <f>IF(D3223="ZZ", Brick_Kilns_EF!$E$6*(0.75),Brick_Kilns_EF!$E$6)</f>
        <v>3.0299999999999999E-4</v>
      </c>
      <c r="M3223" s="13">
        <f t="shared" si="201"/>
        <v>2.6927034299999999</v>
      </c>
      <c r="N3223" s="13">
        <f>IF(D3223="ZZ",Brick_Kilns_EF!$E$7*(0.75),Brick_Kilns_EF!$E$7)</f>
        <v>2.3925000000000001E-3</v>
      </c>
      <c r="O3223" s="13">
        <f t="shared" si="202"/>
        <v>21.261692924999998</v>
      </c>
      <c r="P3223" s="13">
        <f>IF(D3223="ZZ",Brick_Kilns_EF!$E$8*(0.75),Brick_Kilns_EF!$E$8)</f>
        <v>5.399999999999999E-4</v>
      </c>
      <c r="Q3223" s="13">
        <f t="shared" si="203"/>
        <v>4.7988773999999985</v>
      </c>
    </row>
    <row r="3224" spans="1:17">
      <c r="A3224" s="13" t="s">
        <v>3235</v>
      </c>
      <c r="B3224" s="13">
        <v>24.171673080000001</v>
      </c>
      <c r="C3224" s="13">
        <v>90.117747910000006</v>
      </c>
      <c r="D3224" s="13" t="s">
        <v>2219</v>
      </c>
      <c r="E3224" s="13" t="s">
        <v>5000</v>
      </c>
      <c r="F3224" s="13" t="s">
        <v>7</v>
      </c>
      <c r="G3224" s="13" t="s">
        <v>4802</v>
      </c>
      <c r="H3224" s="13" t="s">
        <v>4816</v>
      </c>
      <c r="I3224" s="13">
        <f>(Brick_Kilns_EF!$B$13*Brick_Kilns_EF!$B$11*Brick_Kilns_EF!$B$12)</f>
        <v>8886.81</v>
      </c>
      <c r="J3224" s="13">
        <f>IF(D3224="ZZ",Brick_Kilns_EF!$E$9*(0.75),Brick_Kilns_EF!$E$9)</f>
        <v>5.6055000000000005E-4</v>
      </c>
      <c r="K3224" s="13">
        <f t="shared" si="200"/>
        <v>4.9815013454999999</v>
      </c>
      <c r="L3224" s="13">
        <f>IF(D3224="ZZ", Brick_Kilns_EF!$E$6*(0.75),Brick_Kilns_EF!$E$6)</f>
        <v>3.0299999999999999E-4</v>
      </c>
      <c r="M3224" s="13">
        <f t="shared" si="201"/>
        <v>2.6927034299999999</v>
      </c>
      <c r="N3224" s="13">
        <f>IF(D3224="ZZ",Brick_Kilns_EF!$E$7*(0.75),Brick_Kilns_EF!$E$7)</f>
        <v>2.3925000000000001E-3</v>
      </c>
      <c r="O3224" s="13">
        <f t="shared" si="202"/>
        <v>21.261692924999998</v>
      </c>
      <c r="P3224" s="13">
        <f>IF(D3224="ZZ",Brick_Kilns_EF!$E$8*(0.75),Brick_Kilns_EF!$E$8)</f>
        <v>5.399999999999999E-4</v>
      </c>
      <c r="Q3224" s="13">
        <f t="shared" si="203"/>
        <v>4.7988773999999985</v>
      </c>
    </row>
    <row r="3225" spans="1:17">
      <c r="A3225" s="13" t="s">
        <v>3236</v>
      </c>
      <c r="B3225" s="13">
        <v>23.455226549999999</v>
      </c>
      <c r="C3225" s="13">
        <v>89.431128169999994</v>
      </c>
      <c r="D3225" s="13" t="s">
        <v>2219</v>
      </c>
      <c r="E3225" s="13" t="s">
        <v>5000</v>
      </c>
      <c r="F3225" s="13" t="s">
        <v>9</v>
      </c>
      <c r="G3225" s="13" t="s">
        <v>4802</v>
      </c>
      <c r="H3225" s="13" t="s">
        <v>4816</v>
      </c>
      <c r="I3225" s="13">
        <f>(Brick_Kilns_EF!$B$13*Brick_Kilns_EF!$B$11*Brick_Kilns_EF!$B$12)</f>
        <v>8886.81</v>
      </c>
      <c r="J3225" s="13">
        <f>IF(D3225="ZZ",Brick_Kilns_EF!$E$9*(0.75),Brick_Kilns_EF!$E$9)</f>
        <v>5.6055000000000005E-4</v>
      </c>
      <c r="K3225" s="13">
        <f t="shared" si="200"/>
        <v>4.9815013454999999</v>
      </c>
      <c r="L3225" s="13">
        <f>IF(D3225="ZZ", Brick_Kilns_EF!$E$6*(0.75),Brick_Kilns_EF!$E$6)</f>
        <v>3.0299999999999999E-4</v>
      </c>
      <c r="M3225" s="13">
        <f t="shared" si="201"/>
        <v>2.6927034299999999</v>
      </c>
      <c r="N3225" s="13">
        <f>IF(D3225="ZZ",Brick_Kilns_EF!$E$7*(0.75),Brick_Kilns_EF!$E$7)</f>
        <v>2.3925000000000001E-3</v>
      </c>
      <c r="O3225" s="13">
        <f t="shared" si="202"/>
        <v>21.261692924999998</v>
      </c>
      <c r="P3225" s="13">
        <f>IF(D3225="ZZ",Brick_Kilns_EF!$E$8*(0.75),Brick_Kilns_EF!$E$8)</f>
        <v>5.399999999999999E-4</v>
      </c>
      <c r="Q3225" s="13">
        <f t="shared" si="203"/>
        <v>4.7988773999999985</v>
      </c>
    </row>
    <row r="3226" spans="1:17">
      <c r="A3226" s="13" t="s">
        <v>3237</v>
      </c>
      <c r="B3226" s="13">
        <v>25.40055392</v>
      </c>
      <c r="C3226" s="13">
        <v>89.096862830000006</v>
      </c>
      <c r="D3226" s="13" t="s">
        <v>2219</v>
      </c>
      <c r="E3226" s="13" t="s">
        <v>5000</v>
      </c>
      <c r="F3226" s="13" t="s">
        <v>171</v>
      </c>
      <c r="G3226" s="13" t="s">
        <v>4802</v>
      </c>
      <c r="H3226" s="13" t="s">
        <v>4816</v>
      </c>
      <c r="I3226" s="13">
        <f>(Brick_Kilns_EF!$B$13*Brick_Kilns_EF!$B$11*Brick_Kilns_EF!$B$12)</f>
        <v>8886.81</v>
      </c>
      <c r="J3226" s="13">
        <f>IF(D3226="ZZ",Brick_Kilns_EF!$E$9*(0.75),Brick_Kilns_EF!$E$9)</f>
        <v>5.6055000000000005E-4</v>
      </c>
      <c r="K3226" s="13">
        <f t="shared" si="200"/>
        <v>4.9815013454999999</v>
      </c>
      <c r="L3226" s="13">
        <f>IF(D3226="ZZ", Brick_Kilns_EF!$E$6*(0.75),Brick_Kilns_EF!$E$6)</f>
        <v>3.0299999999999999E-4</v>
      </c>
      <c r="M3226" s="13">
        <f t="shared" si="201"/>
        <v>2.6927034299999999</v>
      </c>
      <c r="N3226" s="13">
        <f>IF(D3226="ZZ",Brick_Kilns_EF!$E$7*(0.75),Brick_Kilns_EF!$E$7)</f>
        <v>2.3925000000000001E-3</v>
      </c>
      <c r="O3226" s="13">
        <f t="shared" si="202"/>
        <v>21.261692924999998</v>
      </c>
      <c r="P3226" s="13">
        <f>IF(D3226="ZZ",Brick_Kilns_EF!$E$8*(0.75),Brick_Kilns_EF!$E$8)</f>
        <v>5.399999999999999E-4</v>
      </c>
      <c r="Q3226" s="13">
        <f t="shared" si="203"/>
        <v>4.7988773999999985</v>
      </c>
    </row>
    <row r="3227" spans="1:17">
      <c r="A3227" s="13" t="s">
        <v>3238</v>
      </c>
      <c r="B3227" s="13">
        <v>24.436388399999998</v>
      </c>
      <c r="C3227" s="13">
        <v>88.956274500000006</v>
      </c>
      <c r="D3227" s="13" t="s">
        <v>2219</v>
      </c>
      <c r="E3227" s="13" t="s">
        <v>5000</v>
      </c>
      <c r="F3227" s="13" t="s">
        <v>42</v>
      </c>
      <c r="G3227" s="13" t="s">
        <v>4802</v>
      </c>
      <c r="H3227" s="13" t="s">
        <v>4816</v>
      </c>
      <c r="I3227" s="13">
        <f>(Brick_Kilns_EF!$B$13*Brick_Kilns_EF!$B$11*Brick_Kilns_EF!$B$12)</f>
        <v>8886.81</v>
      </c>
      <c r="J3227" s="13">
        <f>IF(D3227="ZZ",Brick_Kilns_EF!$E$9*(0.75),Brick_Kilns_EF!$E$9)</f>
        <v>5.6055000000000005E-4</v>
      </c>
      <c r="K3227" s="13">
        <f t="shared" si="200"/>
        <v>4.9815013454999999</v>
      </c>
      <c r="L3227" s="13">
        <f>IF(D3227="ZZ", Brick_Kilns_EF!$E$6*(0.75),Brick_Kilns_EF!$E$6)</f>
        <v>3.0299999999999999E-4</v>
      </c>
      <c r="M3227" s="13">
        <f t="shared" si="201"/>
        <v>2.6927034299999999</v>
      </c>
      <c r="N3227" s="13">
        <f>IF(D3227="ZZ",Brick_Kilns_EF!$E$7*(0.75),Brick_Kilns_EF!$E$7)</f>
        <v>2.3925000000000001E-3</v>
      </c>
      <c r="O3227" s="13">
        <f t="shared" si="202"/>
        <v>21.261692924999998</v>
      </c>
      <c r="P3227" s="13">
        <f>IF(D3227="ZZ",Brick_Kilns_EF!$E$8*(0.75),Brick_Kilns_EF!$E$8)</f>
        <v>5.399999999999999E-4</v>
      </c>
      <c r="Q3227" s="13">
        <f t="shared" si="203"/>
        <v>4.7988773999999985</v>
      </c>
    </row>
    <row r="3228" spans="1:17">
      <c r="A3228" s="13" t="s">
        <v>3239</v>
      </c>
      <c r="B3228" s="13">
        <v>24.434280210000001</v>
      </c>
      <c r="C3228" s="13">
        <v>88.959719879999994</v>
      </c>
      <c r="D3228" s="13" t="s">
        <v>2219</v>
      </c>
      <c r="E3228" s="13" t="s">
        <v>5000</v>
      </c>
      <c r="F3228" s="13" t="s">
        <v>42</v>
      </c>
      <c r="G3228" s="13" t="s">
        <v>4802</v>
      </c>
      <c r="H3228" s="13" t="s">
        <v>4816</v>
      </c>
      <c r="I3228" s="13">
        <f>(Brick_Kilns_EF!$B$13*Brick_Kilns_EF!$B$11*Brick_Kilns_EF!$B$12)</f>
        <v>8886.81</v>
      </c>
      <c r="J3228" s="13">
        <f>IF(D3228="ZZ",Brick_Kilns_EF!$E$9*(0.75),Brick_Kilns_EF!$E$9)</f>
        <v>5.6055000000000005E-4</v>
      </c>
      <c r="K3228" s="13">
        <f t="shared" si="200"/>
        <v>4.9815013454999999</v>
      </c>
      <c r="L3228" s="13">
        <f>IF(D3228="ZZ", Brick_Kilns_EF!$E$6*(0.75),Brick_Kilns_EF!$E$6)</f>
        <v>3.0299999999999999E-4</v>
      </c>
      <c r="M3228" s="13">
        <f t="shared" si="201"/>
        <v>2.6927034299999999</v>
      </c>
      <c r="N3228" s="13">
        <f>IF(D3228="ZZ",Brick_Kilns_EF!$E$7*(0.75),Brick_Kilns_EF!$E$7)</f>
        <v>2.3925000000000001E-3</v>
      </c>
      <c r="O3228" s="13">
        <f t="shared" si="202"/>
        <v>21.261692924999998</v>
      </c>
      <c r="P3228" s="13">
        <f>IF(D3228="ZZ",Brick_Kilns_EF!$E$8*(0.75),Brick_Kilns_EF!$E$8)</f>
        <v>5.399999999999999E-4</v>
      </c>
      <c r="Q3228" s="13">
        <f t="shared" si="203"/>
        <v>4.7988773999999985</v>
      </c>
    </row>
    <row r="3229" spans="1:17">
      <c r="A3229" s="13" t="s">
        <v>3240</v>
      </c>
      <c r="B3229" s="13">
        <v>23.37363079</v>
      </c>
      <c r="C3229" s="13">
        <v>89.236967039999996</v>
      </c>
      <c r="D3229" s="13" t="s">
        <v>2219</v>
      </c>
      <c r="E3229" s="13" t="s">
        <v>5000</v>
      </c>
      <c r="F3229" s="13" t="s">
        <v>9</v>
      </c>
      <c r="G3229" s="13" t="s">
        <v>4802</v>
      </c>
      <c r="H3229" s="13" t="s">
        <v>4816</v>
      </c>
      <c r="I3229" s="13">
        <f>(Brick_Kilns_EF!$B$13*Brick_Kilns_EF!$B$11*Brick_Kilns_EF!$B$12)</f>
        <v>8886.81</v>
      </c>
      <c r="J3229" s="13">
        <f>IF(D3229="ZZ",Brick_Kilns_EF!$E$9*(0.75),Brick_Kilns_EF!$E$9)</f>
        <v>5.6055000000000005E-4</v>
      </c>
      <c r="K3229" s="13">
        <f t="shared" si="200"/>
        <v>4.9815013454999999</v>
      </c>
      <c r="L3229" s="13">
        <f>IF(D3229="ZZ", Brick_Kilns_EF!$E$6*(0.75),Brick_Kilns_EF!$E$6)</f>
        <v>3.0299999999999999E-4</v>
      </c>
      <c r="M3229" s="13">
        <f t="shared" si="201"/>
        <v>2.6927034299999999</v>
      </c>
      <c r="N3229" s="13">
        <f>IF(D3229="ZZ",Brick_Kilns_EF!$E$7*(0.75),Brick_Kilns_EF!$E$7)</f>
        <v>2.3925000000000001E-3</v>
      </c>
      <c r="O3229" s="13">
        <f t="shared" si="202"/>
        <v>21.261692924999998</v>
      </c>
      <c r="P3229" s="13">
        <f>IF(D3229="ZZ",Brick_Kilns_EF!$E$8*(0.75),Brick_Kilns_EF!$E$8)</f>
        <v>5.399999999999999E-4</v>
      </c>
      <c r="Q3229" s="13">
        <f t="shared" si="203"/>
        <v>4.7988773999999985</v>
      </c>
    </row>
    <row r="3230" spans="1:17">
      <c r="A3230" s="13" t="s">
        <v>3241</v>
      </c>
      <c r="B3230" s="13">
        <v>23.371578939999999</v>
      </c>
      <c r="C3230" s="13">
        <v>89.23786466</v>
      </c>
      <c r="D3230" s="13" t="s">
        <v>2219</v>
      </c>
      <c r="E3230" s="13" t="s">
        <v>5000</v>
      </c>
      <c r="F3230" s="13" t="s">
        <v>9</v>
      </c>
      <c r="G3230" s="13" t="s">
        <v>4802</v>
      </c>
      <c r="H3230" s="13" t="s">
        <v>4816</v>
      </c>
      <c r="I3230" s="13">
        <f>(Brick_Kilns_EF!$B$13*Brick_Kilns_EF!$B$11*Brick_Kilns_EF!$B$12)</f>
        <v>8886.81</v>
      </c>
      <c r="J3230" s="13">
        <f>IF(D3230="ZZ",Brick_Kilns_EF!$E$9*(0.75),Brick_Kilns_EF!$E$9)</f>
        <v>5.6055000000000005E-4</v>
      </c>
      <c r="K3230" s="13">
        <f t="shared" si="200"/>
        <v>4.9815013454999999</v>
      </c>
      <c r="L3230" s="13">
        <f>IF(D3230="ZZ", Brick_Kilns_EF!$E$6*(0.75),Brick_Kilns_EF!$E$6)</f>
        <v>3.0299999999999999E-4</v>
      </c>
      <c r="M3230" s="13">
        <f t="shared" si="201"/>
        <v>2.6927034299999999</v>
      </c>
      <c r="N3230" s="13">
        <f>IF(D3230="ZZ",Brick_Kilns_EF!$E$7*(0.75),Brick_Kilns_EF!$E$7)</f>
        <v>2.3925000000000001E-3</v>
      </c>
      <c r="O3230" s="13">
        <f t="shared" si="202"/>
        <v>21.261692924999998</v>
      </c>
      <c r="P3230" s="13">
        <f>IF(D3230="ZZ",Brick_Kilns_EF!$E$8*(0.75),Brick_Kilns_EF!$E$8)</f>
        <v>5.399999999999999E-4</v>
      </c>
      <c r="Q3230" s="13">
        <f t="shared" si="203"/>
        <v>4.7988773999999985</v>
      </c>
    </row>
    <row r="3231" spans="1:17">
      <c r="A3231" s="13" t="s">
        <v>3242</v>
      </c>
      <c r="B3231" s="13">
        <v>24.405872209999998</v>
      </c>
      <c r="C3231" s="13">
        <v>89.452168900000004</v>
      </c>
      <c r="D3231" s="13" t="s">
        <v>2219</v>
      </c>
      <c r="E3231" s="13" t="s">
        <v>5000</v>
      </c>
      <c r="F3231" s="13" t="s">
        <v>42</v>
      </c>
      <c r="G3231" s="13" t="s">
        <v>4802</v>
      </c>
      <c r="H3231" s="13" t="s">
        <v>4816</v>
      </c>
      <c r="I3231" s="13">
        <f>(Brick_Kilns_EF!$B$13*Brick_Kilns_EF!$B$11*Brick_Kilns_EF!$B$12)</f>
        <v>8886.81</v>
      </c>
      <c r="J3231" s="13">
        <f>IF(D3231="ZZ",Brick_Kilns_EF!$E$9*(0.75),Brick_Kilns_EF!$E$9)</f>
        <v>5.6055000000000005E-4</v>
      </c>
      <c r="K3231" s="13">
        <f t="shared" si="200"/>
        <v>4.9815013454999999</v>
      </c>
      <c r="L3231" s="13">
        <f>IF(D3231="ZZ", Brick_Kilns_EF!$E$6*(0.75),Brick_Kilns_EF!$E$6)</f>
        <v>3.0299999999999999E-4</v>
      </c>
      <c r="M3231" s="13">
        <f t="shared" si="201"/>
        <v>2.6927034299999999</v>
      </c>
      <c r="N3231" s="13">
        <f>IF(D3231="ZZ",Brick_Kilns_EF!$E$7*(0.75),Brick_Kilns_EF!$E$7)</f>
        <v>2.3925000000000001E-3</v>
      </c>
      <c r="O3231" s="13">
        <f t="shared" si="202"/>
        <v>21.261692924999998</v>
      </c>
      <c r="P3231" s="13">
        <f>IF(D3231="ZZ",Brick_Kilns_EF!$E$8*(0.75),Brick_Kilns_EF!$E$8)</f>
        <v>5.399999999999999E-4</v>
      </c>
      <c r="Q3231" s="13">
        <f t="shared" si="203"/>
        <v>4.7988773999999985</v>
      </c>
    </row>
    <row r="3232" spans="1:17">
      <c r="A3232" s="13" t="s">
        <v>3243</v>
      </c>
      <c r="B3232" s="13">
        <v>23.757377300000002</v>
      </c>
      <c r="C3232" s="13">
        <v>89.485397629999994</v>
      </c>
      <c r="D3232" s="13" t="s">
        <v>2219</v>
      </c>
      <c r="E3232" s="13" t="s">
        <v>5000</v>
      </c>
      <c r="F3232" s="13" t="s">
        <v>7</v>
      </c>
      <c r="G3232" s="13" t="s">
        <v>4802</v>
      </c>
      <c r="H3232" s="13" t="s">
        <v>4816</v>
      </c>
      <c r="I3232" s="13">
        <f>(Brick_Kilns_EF!$B$13*Brick_Kilns_EF!$B$11*Brick_Kilns_EF!$B$12)</f>
        <v>8886.81</v>
      </c>
      <c r="J3232" s="13">
        <f>IF(D3232="ZZ",Brick_Kilns_EF!$E$9*(0.75),Brick_Kilns_EF!$E$9)</f>
        <v>5.6055000000000005E-4</v>
      </c>
      <c r="K3232" s="13">
        <f t="shared" si="200"/>
        <v>4.9815013454999999</v>
      </c>
      <c r="L3232" s="13">
        <f>IF(D3232="ZZ", Brick_Kilns_EF!$E$6*(0.75),Brick_Kilns_EF!$E$6)</f>
        <v>3.0299999999999999E-4</v>
      </c>
      <c r="M3232" s="13">
        <f t="shared" si="201"/>
        <v>2.6927034299999999</v>
      </c>
      <c r="N3232" s="13">
        <f>IF(D3232="ZZ",Brick_Kilns_EF!$E$7*(0.75),Brick_Kilns_EF!$E$7)</f>
        <v>2.3925000000000001E-3</v>
      </c>
      <c r="O3232" s="13">
        <f t="shared" si="202"/>
        <v>21.261692924999998</v>
      </c>
      <c r="P3232" s="13">
        <f>IF(D3232="ZZ",Brick_Kilns_EF!$E$8*(0.75),Brick_Kilns_EF!$E$8)</f>
        <v>5.399999999999999E-4</v>
      </c>
      <c r="Q3232" s="13">
        <f t="shared" si="203"/>
        <v>4.7988773999999985</v>
      </c>
    </row>
    <row r="3233" spans="1:17">
      <c r="A3233" s="13" t="s">
        <v>3244</v>
      </c>
      <c r="B3233" s="13">
        <v>23.757842140000001</v>
      </c>
      <c r="C3233" s="13">
        <v>89.487128380000001</v>
      </c>
      <c r="D3233" s="13" t="s">
        <v>2219</v>
      </c>
      <c r="E3233" s="13" t="s">
        <v>5000</v>
      </c>
      <c r="F3233" s="13" t="s">
        <v>7</v>
      </c>
      <c r="G3233" s="13" t="s">
        <v>4802</v>
      </c>
      <c r="H3233" s="13" t="s">
        <v>4816</v>
      </c>
      <c r="I3233" s="13">
        <f>(Brick_Kilns_EF!$B$13*Brick_Kilns_EF!$B$11*Brick_Kilns_EF!$B$12)</f>
        <v>8886.81</v>
      </c>
      <c r="J3233" s="13">
        <f>IF(D3233="ZZ",Brick_Kilns_EF!$E$9*(0.75),Brick_Kilns_EF!$E$9)</f>
        <v>5.6055000000000005E-4</v>
      </c>
      <c r="K3233" s="13">
        <f t="shared" si="200"/>
        <v>4.9815013454999999</v>
      </c>
      <c r="L3233" s="13">
        <f>IF(D3233="ZZ", Brick_Kilns_EF!$E$6*(0.75),Brick_Kilns_EF!$E$6)</f>
        <v>3.0299999999999999E-4</v>
      </c>
      <c r="M3233" s="13">
        <f t="shared" si="201"/>
        <v>2.6927034299999999</v>
      </c>
      <c r="N3233" s="13">
        <f>IF(D3233="ZZ",Brick_Kilns_EF!$E$7*(0.75),Brick_Kilns_EF!$E$7)</f>
        <v>2.3925000000000001E-3</v>
      </c>
      <c r="O3233" s="13">
        <f t="shared" si="202"/>
        <v>21.261692924999998</v>
      </c>
      <c r="P3233" s="13">
        <f>IF(D3233="ZZ",Brick_Kilns_EF!$E$8*(0.75),Brick_Kilns_EF!$E$8)</f>
        <v>5.399999999999999E-4</v>
      </c>
      <c r="Q3233" s="13">
        <f t="shared" si="203"/>
        <v>4.7988773999999985</v>
      </c>
    </row>
    <row r="3234" spans="1:17">
      <c r="A3234" s="13" t="s">
        <v>3245</v>
      </c>
      <c r="B3234" s="13">
        <v>23.951226909999999</v>
      </c>
      <c r="C3234" s="13">
        <v>90.199130440000005</v>
      </c>
      <c r="D3234" s="13" t="s">
        <v>2219</v>
      </c>
      <c r="E3234" s="13" t="s">
        <v>5000</v>
      </c>
      <c r="F3234" s="13" t="s">
        <v>7</v>
      </c>
      <c r="G3234" s="13" t="s">
        <v>4802</v>
      </c>
      <c r="H3234" s="13" t="s">
        <v>4816</v>
      </c>
      <c r="I3234" s="13">
        <f>(Brick_Kilns_EF!$B$13*Brick_Kilns_EF!$B$11*Brick_Kilns_EF!$B$12)</f>
        <v>8886.81</v>
      </c>
      <c r="J3234" s="13">
        <f>IF(D3234="ZZ",Brick_Kilns_EF!$E$9*(0.75),Brick_Kilns_EF!$E$9)</f>
        <v>5.6055000000000005E-4</v>
      </c>
      <c r="K3234" s="13">
        <f t="shared" si="200"/>
        <v>4.9815013454999999</v>
      </c>
      <c r="L3234" s="13">
        <f>IF(D3234="ZZ", Brick_Kilns_EF!$E$6*(0.75),Brick_Kilns_EF!$E$6)</f>
        <v>3.0299999999999999E-4</v>
      </c>
      <c r="M3234" s="13">
        <f t="shared" si="201"/>
        <v>2.6927034299999999</v>
      </c>
      <c r="N3234" s="13">
        <f>IF(D3234="ZZ",Brick_Kilns_EF!$E$7*(0.75),Brick_Kilns_EF!$E$7)</f>
        <v>2.3925000000000001E-3</v>
      </c>
      <c r="O3234" s="13">
        <f t="shared" si="202"/>
        <v>21.261692924999998</v>
      </c>
      <c r="P3234" s="13">
        <f>IF(D3234="ZZ",Brick_Kilns_EF!$E$8*(0.75),Brick_Kilns_EF!$E$8)</f>
        <v>5.399999999999999E-4</v>
      </c>
      <c r="Q3234" s="13">
        <f t="shared" si="203"/>
        <v>4.7988773999999985</v>
      </c>
    </row>
    <row r="3235" spans="1:17">
      <c r="A3235" s="13" t="s">
        <v>3246</v>
      </c>
      <c r="B3235" s="13">
        <v>23.754704400000001</v>
      </c>
      <c r="C3235" s="13">
        <v>90.110259839999998</v>
      </c>
      <c r="D3235" s="13" t="s">
        <v>2219</v>
      </c>
      <c r="E3235" s="13" t="s">
        <v>5000</v>
      </c>
      <c r="F3235" s="13" t="s">
        <v>7</v>
      </c>
      <c r="G3235" s="13" t="s">
        <v>4802</v>
      </c>
      <c r="H3235" s="13" t="s">
        <v>4816</v>
      </c>
      <c r="I3235" s="13">
        <f>(Brick_Kilns_EF!$B$13*Brick_Kilns_EF!$B$11*Brick_Kilns_EF!$B$12)</f>
        <v>8886.81</v>
      </c>
      <c r="J3235" s="13">
        <f>IF(D3235="ZZ",Brick_Kilns_EF!$E$9*(0.75),Brick_Kilns_EF!$E$9)</f>
        <v>5.6055000000000005E-4</v>
      </c>
      <c r="K3235" s="13">
        <f t="shared" si="200"/>
        <v>4.9815013454999999</v>
      </c>
      <c r="L3235" s="13">
        <f>IF(D3235="ZZ", Brick_Kilns_EF!$E$6*(0.75),Brick_Kilns_EF!$E$6)</f>
        <v>3.0299999999999999E-4</v>
      </c>
      <c r="M3235" s="13">
        <f t="shared" si="201"/>
        <v>2.6927034299999999</v>
      </c>
      <c r="N3235" s="13">
        <f>IF(D3235="ZZ",Brick_Kilns_EF!$E$7*(0.75),Brick_Kilns_EF!$E$7)</f>
        <v>2.3925000000000001E-3</v>
      </c>
      <c r="O3235" s="13">
        <f t="shared" si="202"/>
        <v>21.261692924999998</v>
      </c>
      <c r="P3235" s="13">
        <f>IF(D3235="ZZ",Brick_Kilns_EF!$E$8*(0.75),Brick_Kilns_EF!$E$8)</f>
        <v>5.399999999999999E-4</v>
      </c>
      <c r="Q3235" s="13">
        <f t="shared" si="203"/>
        <v>4.7988773999999985</v>
      </c>
    </row>
    <row r="3236" spans="1:17">
      <c r="A3236" s="13" t="s">
        <v>3247</v>
      </c>
      <c r="B3236" s="13">
        <v>23.756272639999999</v>
      </c>
      <c r="C3236" s="13">
        <v>90.109501969999997</v>
      </c>
      <c r="D3236" s="13" t="s">
        <v>2219</v>
      </c>
      <c r="E3236" s="13" t="s">
        <v>5000</v>
      </c>
      <c r="F3236" s="13" t="s">
        <v>7</v>
      </c>
      <c r="G3236" s="13" t="s">
        <v>4802</v>
      </c>
      <c r="H3236" s="13" t="s">
        <v>4816</v>
      </c>
      <c r="I3236" s="13">
        <f>(Brick_Kilns_EF!$B$13*Brick_Kilns_EF!$B$11*Brick_Kilns_EF!$B$12)</f>
        <v>8886.81</v>
      </c>
      <c r="J3236" s="13">
        <f>IF(D3236="ZZ",Brick_Kilns_EF!$E$9*(0.75),Brick_Kilns_EF!$E$9)</f>
        <v>5.6055000000000005E-4</v>
      </c>
      <c r="K3236" s="13">
        <f t="shared" si="200"/>
        <v>4.9815013454999999</v>
      </c>
      <c r="L3236" s="13">
        <f>IF(D3236="ZZ", Brick_Kilns_EF!$E$6*(0.75),Brick_Kilns_EF!$E$6)</f>
        <v>3.0299999999999999E-4</v>
      </c>
      <c r="M3236" s="13">
        <f t="shared" si="201"/>
        <v>2.6927034299999999</v>
      </c>
      <c r="N3236" s="13">
        <f>IF(D3236="ZZ",Brick_Kilns_EF!$E$7*(0.75),Brick_Kilns_EF!$E$7)</f>
        <v>2.3925000000000001E-3</v>
      </c>
      <c r="O3236" s="13">
        <f t="shared" si="202"/>
        <v>21.261692924999998</v>
      </c>
      <c r="P3236" s="13">
        <f>IF(D3236="ZZ",Brick_Kilns_EF!$E$8*(0.75),Brick_Kilns_EF!$E$8)</f>
        <v>5.399999999999999E-4</v>
      </c>
      <c r="Q3236" s="13">
        <f t="shared" si="203"/>
        <v>4.7988773999999985</v>
      </c>
    </row>
    <row r="3237" spans="1:17">
      <c r="A3237" s="13" t="s">
        <v>3248</v>
      </c>
      <c r="B3237" s="13">
        <v>23.586101889999998</v>
      </c>
      <c r="C3237" s="13">
        <v>90.171040880000007</v>
      </c>
      <c r="D3237" s="13" t="s">
        <v>2219</v>
      </c>
      <c r="E3237" s="13" t="s">
        <v>5000</v>
      </c>
      <c r="F3237" s="13" t="s">
        <v>7</v>
      </c>
      <c r="G3237" s="13" t="s">
        <v>4802</v>
      </c>
      <c r="H3237" s="13" t="s">
        <v>4816</v>
      </c>
      <c r="I3237" s="13">
        <f>(Brick_Kilns_EF!$B$13*Brick_Kilns_EF!$B$11*Brick_Kilns_EF!$B$12)</f>
        <v>8886.81</v>
      </c>
      <c r="J3237" s="13">
        <f>IF(D3237="ZZ",Brick_Kilns_EF!$E$9*(0.75),Brick_Kilns_EF!$E$9)</f>
        <v>5.6055000000000005E-4</v>
      </c>
      <c r="K3237" s="13">
        <f t="shared" si="200"/>
        <v>4.9815013454999999</v>
      </c>
      <c r="L3237" s="13">
        <f>IF(D3237="ZZ", Brick_Kilns_EF!$E$6*(0.75),Brick_Kilns_EF!$E$6)</f>
        <v>3.0299999999999999E-4</v>
      </c>
      <c r="M3237" s="13">
        <f t="shared" si="201"/>
        <v>2.6927034299999999</v>
      </c>
      <c r="N3237" s="13">
        <f>IF(D3237="ZZ",Brick_Kilns_EF!$E$7*(0.75),Brick_Kilns_EF!$E$7)</f>
        <v>2.3925000000000001E-3</v>
      </c>
      <c r="O3237" s="13">
        <f t="shared" si="202"/>
        <v>21.261692924999998</v>
      </c>
      <c r="P3237" s="13">
        <f>IF(D3237="ZZ",Brick_Kilns_EF!$E$8*(0.75),Brick_Kilns_EF!$E$8)</f>
        <v>5.399999999999999E-4</v>
      </c>
      <c r="Q3237" s="13">
        <f t="shared" si="203"/>
        <v>4.7988773999999985</v>
      </c>
    </row>
    <row r="3238" spans="1:17">
      <c r="A3238" s="13" t="s">
        <v>3249</v>
      </c>
      <c r="B3238" s="13">
        <v>23.709656389999999</v>
      </c>
      <c r="C3238" s="13">
        <v>89.705317460000003</v>
      </c>
      <c r="D3238" s="13" t="s">
        <v>2219</v>
      </c>
      <c r="E3238" s="13" t="s">
        <v>5000</v>
      </c>
      <c r="F3238" s="13" t="s">
        <v>7</v>
      </c>
      <c r="G3238" s="13" t="s">
        <v>4802</v>
      </c>
      <c r="H3238" s="13" t="s">
        <v>4816</v>
      </c>
      <c r="I3238" s="13">
        <f>(Brick_Kilns_EF!$B$13*Brick_Kilns_EF!$B$11*Brick_Kilns_EF!$B$12)</f>
        <v>8886.81</v>
      </c>
      <c r="J3238" s="13">
        <f>IF(D3238="ZZ",Brick_Kilns_EF!$E$9*(0.75),Brick_Kilns_EF!$E$9)</f>
        <v>5.6055000000000005E-4</v>
      </c>
      <c r="K3238" s="13">
        <f t="shared" si="200"/>
        <v>4.9815013454999999</v>
      </c>
      <c r="L3238" s="13">
        <f>IF(D3238="ZZ", Brick_Kilns_EF!$E$6*(0.75),Brick_Kilns_EF!$E$6)</f>
        <v>3.0299999999999999E-4</v>
      </c>
      <c r="M3238" s="13">
        <f t="shared" si="201"/>
        <v>2.6927034299999999</v>
      </c>
      <c r="N3238" s="13">
        <f>IF(D3238="ZZ",Brick_Kilns_EF!$E$7*(0.75),Brick_Kilns_EF!$E$7)</f>
        <v>2.3925000000000001E-3</v>
      </c>
      <c r="O3238" s="13">
        <f t="shared" si="202"/>
        <v>21.261692924999998</v>
      </c>
      <c r="P3238" s="13">
        <f>IF(D3238="ZZ",Brick_Kilns_EF!$E$8*(0.75),Brick_Kilns_EF!$E$8)</f>
        <v>5.399999999999999E-4</v>
      </c>
      <c r="Q3238" s="13">
        <f t="shared" si="203"/>
        <v>4.7988773999999985</v>
      </c>
    </row>
    <row r="3239" spans="1:17">
      <c r="A3239" s="13" t="s">
        <v>3250</v>
      </c>
      <c r="B3239" s="13">
        <v>23.534911350000002</v>
      </c>
      <c r="C3239" s="13">
        <v>89.212002240000004</v>
      </c>
      <c r="D3239" s="13" t="s">
        <v>2219</v>
      </c>
      <c r="E3239" s="13" t="s">
        <v>5000</v>
      </c>
      <c r="F3239" s="13" t="s">
        <v>9</v>
      </c>
      <c r="G3239" s="13" t="s">
        <v>4802</v>
      </c>
      <c r="H3239" s="13" t="s">
        <v>4816</v>
      </c>
      <c r="I3239" s="13">
        <f>(Brick_Kilns_EF!$B$13*Brick_Kilns_EF!$B$11*Brick_Kilns_EF!$B$12)</f>
        <v>8886.81</v>
      </c>
      <c r="J3239" s="13">
        <f>IF(D3239="ZZ",Brick_Kilns_EF!$E$9*(0.75),Brick_Kilns_EF!$E$9)</f>
        <v>5.6055000000000005E-4</v>
      </c>
      <c r="K3239" s="13">
        <f t="shared" si="200"/>
        <v>4.9815013454999999</v>
      </c>
      <c r="L3239" s="13">
        <f>IF(D3239="ZZ", Brick_Kilns_EF!$E$6*(0.75),Brick_Kilns_EF!$E$6)</f>
        <v>3.0299999999999999E-4</v>
      </c>
      <c r="M3239" s="13">
        <f t="shared" si="201"/>
        <v>2.6927034299999999</v>
      </c>
      <c r="N3239" s="13">
        <f>IF(D3239="ZZ",Brick_Kilns_EF!$E$7*(0.75),Brick_Kilns_EF!$E$7)</f>
        <v>2.3925000000000001E-3</v>
      </c>
      <c r="O3239" s="13">
        <f t="shared" si="202"/>
        <v>21.261692924999998</v>
      </c>
      <c r="P3239" s="13">
        <f>IF(D3239="ZZ",Brick_Kilns_EF!$E$8*(0.75),Brick_Kilns_EF!$E$8)</f>
        <v>5.399999999999999E-4</v>
      </c>
      <c r="Q3239" s="13">
        <f t="shared" si="203"/>
        <v>4.7988773999999985</v>
      </c>
    </row>
    <row r="3240" spans="1:17">
      <c r="A3240" s="13" t="s">
        <v>3251</v>
      </c>
      <c r="B3240" s="13">
        <v>23.281356939999998</v>
      </c>
      <c r="C3240" s="13">
        <v>88.756708489999994</v>
      </c>
      <c r="D3240" s="13" t="s">
        <v>2219</v>
      </c>
      <c r="E3240" s="13" t="s">
        <v>5000</v>
      </c>
      <c r="F3240" s="13" t="s">
        <v>9</v>
      </c>
      <c r="G3240" s="13" t="s">
        <v>4802</v>
      </c>
      <c r="H3240" s="13" t="s">
        <v>4816</v>
      </c>
      <c r="I3240" s="13">
        <f>(Brick_Kilns_EF!$B$13*Brick_Kilns_EF!$B$11*Brick_Kilns_EF!$B$12)</f>
        <v>8886.81</v>
      </c>
      <c r="J3240" s="13">
        <f>IF(D3240="ZZ",Brick_Kilns_EF!$E$9*(0.75),Brick_Kilns_EF!$E$9)</f>
        <v>5.6055000000000005E-4</v>
      </c>
      <c r="K3240" s="13">
        <f t="shared" si="200"/>
        <v>4.9815013454999999</v>
      </c>
      <c r="L3240" s="13">
        <f>IF(D3240="ZZ", Brick_Kilns_EF!$E$6*(0.75),Brick_Kilns_EF!$E$6)</f>
        <v>3.0299999999999999E-4</v>
      </c>
      <c r="M3240" s="13">
        <f t="shared" si="201"/>
        <v>2.6927034299999999</v>
      </c>
      <c r="N3240" s="13">
        <f>IF(D3240="ZZ",Brick_Kilns_EF!$E$7*(0.75),Brick_Kilns_EF!$E$7)</f>
        <v>2.3925000000000001E-3</v>
      </c>
      <c r="O3240" s="13">
        <f t="shared" si="202"/>
        <v>21.261692924999998</v>
      </c>
      <c r="P3240" s="13">
        <f>IF(D3240="ZZ",Brick_Kilns_EF!$E$8*(0.75),Brick_Kilns_EF!$E$8)</f>
        <v>5.399999999999999E-4</v>
      </c>
      <c r="Q3240" s="13">
        <f t="shared" si="203"/>
        <v>4.7988773999999985</v>
      </c>
    </row>
    <row r="3241" spans="1:17">
      <c r="A3241" s="13" t="s">
        <v>3252</v>
      </c>
      <c r="B3241" s="13">
        <v>24.865761729999999</v>
      </c>
      <c r="C3241" s="13">
        <v>89.410490600000003</v>
      </c>
      <c r="D3241" s="13" t="s">
        <v>2219</v>
      </c>
      <c r="E3241" s="13" t="s">
        <v>5000</v>
      </c>
      <c r="F3241" s="13" t="s">
        <v>42</v>
      </c>
      <c r="G3241" s="13" t="s">
        <v>4802</v>
      </c>
      <c r="H3241" s="13" t="s">
        <v>4816</v>
      </c>
      <c r="I3241" s="13">
        <f>(Brick_Kilns_EF!$B$13*Brick_Kilns_EF!$B$11*Brick_Kilns_EF!$B$12)</f>
        <v>8886.81</v>
      </c>
      <c r="J3241" s="13">
        <f>IF(D3241="ZZ",Brick_Kilns_EF!$E$9*(0.75),Brick_Kilns_EF!$E$9)</f>
        <v>5.6055000000000005E-4</v>
      </c>
      <c r="K3241" s="13">
        <f t="shared" si="200"/>
        <v>4.9815013454999999</v>
      </c>
      <c r="L3241" s="13">
        <f>IF(D3241="ZZ", Brick_Kilns_EF!$E$6*(0.75),Brick_Kilns_EF!$E$6)</f>
        <v>3.0299999999999999E-4</v>
      </c>
      <c r="M3241" s="13">
        <f t="shared" si="201"/>
        <v>2.6927034299999999</v>
      </c>
      <c r="N3241" s="13">
        <f>IF(D3241="ZZ",Brick_Kilns_EF!$E$7*(0.75),Brick_Kilns_EF!$E$7)</f>
        <v>2.3925000000000001E-3</v>
      </c>
      <c r="O3241" s="13">
        <f t="shared" si="202"/>
        <v>21.261692924999998</v>
      </c>
      <c r="P3241" s="13">
        <f>IF(D3241="ZZ",Brick_Kilns_EF!$E$8*(0.75),Brick_Kilns_EF!$E$8)</f>
        <v>5.399999999999999E-4</v>
      </c>
      <c r="Q3241" s="13">
        <f t="shared" si="203"/>
        <v>4.7988773999999985</v>
      </c>
    </row>
    <row r="3242" spans="1:17">
      <c r="A3242" s="13" t="s">
        <v>3253</v>
      </c>
      <c r="B3242" s="13">
        <v>23.989297650000001</v>
      </c>
      <c r="C3242" s="13">
        <v>90.079816649999998</v>
      </c>
      <c r="D3242" s="13" t="s">
        <v>2219</v>
      </c>
      <c r="E3242" s="13" t="s">
        <v>5000</v>
      </c>
      <c r="F3242" s="13" t="s">
        <v>7</v>
      </c>
      <c r="G3242" s="13" t="s">
        <v>4802</v>
      </c>
      <c r="H3242" s="13" t="s">
        <v>4816</v>
      </c>
      <c r="I3242" s="13">
        <f>(Brick_Kilns_EF!$B$13*Brick_Kilns_EF!$B$11*Brick_Kilns_EF!$B$12)</f>
        <v>8886.81</v>
      </c>
      <c r="J3242" s="13">
        <f>IF(D3242="ZZ",Brick_Kilns_EF!$E$9*(0.75),Brick_Kilns_EF!$E$9)</f>
        <v>5.6055000000000005E-4</v>
      </c>
      <c r="K3242" s="13">
        <f t="shared" si="200"/>
        <v>4.9815013454999999</v>
      </c>
      <c r="L3242" s="13">
        <f>IF(D3242="ZZ", Brick_Kilns_EF!$E$6*(0.75),Brick_Kilns_EF!$E$6)</f>
        <v>3.0299999999999999E-4</v>
      </c>
      <c r="M3242" s="13">
        <f t="shared" si="201"/>
        <v>2.6927034299999999</v>
      </c>
      <c r="N3242" s="13">
        <f>IF(D3242="ZZ",Brick_Kilns_EF!$E$7*(0.75),Brick_Kilns_EF!$E$7)</f>
        <v>2.3925000000000001E-3</v>
      </c>
      <c r="O3242" s="13">
        <f t="shared" si="202"/>
        <v>21.261692924999998</v>
      </c>
      <c r="P3242" s="13">
        <f>IF(D3242="ZZ",Brick_Kilns_EF!$E$8*(0.75),Brick_Kilns_EF!$E$8)</f>
        <v>5.399999999999999E-4</v>
      </c>
      <c r="Q3242" s="13">
        <f t="shared" si="203"/>
        <v>4.7988773999999985</v>
      </c>
    </row>
    <row r="3243" spans="1:17">
      <c r="A3243" s="13" t="s">
        <v>3254</v>
      </c>
      <c r="B3243" s="13">
        <v>23.55598874</v>
      </c>
      <c r="C3243" s="13">
        <v>89.784845469999993</v>
      </c>
      <c r="D3243" s="13" t="s">
        <v>2219</v>
      </c>
      <c r="E3243" s="13" t="s">
        <v>5000</v>
      </c>
      <c r="F3243" s="13" t="s">
        <v>7</v>
      </c>
      <c r="G3243" s="13" t="s">
        <v>4802</v>
      </c>
      <c r="H3243" s="13" t="s">
        <v>4816</v>
      </c>
      <c r="I3243" s="13">
        <f>(Brick_Kilns_EF!$B$13*Brick_Kilns_EF!$B$11*Brick_Kilns_EF!$B$12)</f>
        <v>8886.81</v>
      </c>
      <c r="J3243" s="13">
        <f>IF(D3243="ZZ",Brick_Kilns_EF!$E$9*(0.75),Brick_Kilns_EF!$E$9)</f>
        <v>5.6055000000000005E-4</v>
      </c>
      <c r="K3243" s="13">
        <f t="shared" si="200"/>
        <v>4.9815013454999999</v>
      </c>
      <c r="L3243" s="13">
        <f>IF(D3243="ZZ", Brick_Kilns_EF!$E$6*(0.75),Brick_Kilns_EF!$E$6)</f>
        <v>3.0299999999999999E-4</v>
      </c>
      <c r="M3243" s="13">
        <f t="shared" si="201"/>
        <v>2.6927034299999999</v>
      </c>
      <c r="N3243" s="13">
        <f>IF(D3243="ZZ",Brick_Kilns_EF!$E$7*(0.75),Brick_Kilns_EF!$E$7)</f>
        <v>2.3925000000000001E-3</v>
      </c>
      <c r="O3243" s="13">
        <f t="shared" si="202"/>
        <v>21.261692924999998</v>
      </c>
      <c r="P3243" s="13">
        <f>IF(D3243="ZZ",Brick_Kilns_EF!$E$8*(0.75),Brick_Kilns_EF!$E$8)</f>
        <v>5.399999999999999E-4</v>
      </c>
      <c r="Q3243" s="13">
        <f t="shared" si="203"/>
        <v>4.7988773999999985</v>
      </c>
    </row>
    <row r="3244" spans="1:17">
      <c r="A3244" s="13" t="s">
        <v>3255</v>
      </c>
      <c r="B3244" s="13">
        <v>23.632704199999999</v>
      </c>
      <c r="C3244" s="13">
        <v>90.371751489999994</v>
      </c>
      <c r="D3244" s="13" t="s">
        <v>2219</v>
      </c>
      <c r="E3244" s="13" t="s">
        <v>5000</v>
      </c>
      <c r="F3244" s="13" t="s">
        <v>7</v>
      </c>
      <c r="G3244" s="13" t="s">
        <v>4802</v>
      </c>
      <c r="H3244" s="13" t="s">
        <v>4816</v>
      </c>
      <c r="I3244" s="13">
        <f>(Brick_Kilns_EF!$B$13*Brick_Kilns_EF!$B$11*Brick_Kilns_EF!$B$12)</f>
        <v>8886.81</v>
      </c>
      <c r="J3244" s="13">
        <f>IF(D3244="ZZ",Brick_Kilns_EF!$E$9*(0.75),Brick_Kilns_EF!$E$9)</f>
        <v>5.6055000000000005E-4</v>
      </c>
      <c r="K3244" s="13">
        <f t="shared" si="200"/>
        <v>4.9815013454999999</v>
      </c>
      <c r="L3244" s="13">
        <f>IF(D3244="ZZ", Brick_Kilns_EF!$E$6*(0.75),Brick_Kilns_EF!$E$6)</f>
        <v>3.0299999999999999E-4</v>
      </c>
      <c r="M3244" s="13">
        <f t="shared" si="201"/>
        <v>2.6927034299999999</v>
      </c>
      <c r="N3244" s="13">
        <f>IF(D3244="ZZ",Brick_Kilns_EF!$E$7*(0.75),Brick_Kilns_EF!$E$7)</f>
        <v>2.3925000000000001E-3</v>
      </c>
      <c r="O3244" s="13">
        <f t="shared" si="202"/>
        <v>21.261692924999998</v>
      </c>
      <c r="P3244" s="13">
        <f>IF(D3244="ZZ",Brick_Kilns_EF!$E$8*(0.75),Brick_Kilns_EF!$E$8)</f>
        <v>5.399999999999999E-4</v>
      </c>
      <c r="Q3244" s="13">
        <f t="shared" si="203"/>
        <v>4.7988773999999985</v>
      </c>
    </row>
    <row r="3245" spans="1:17">
      <c r="A3245" s="13" t="s">
        <v>3256</v>
      </c>
      <c r="B3245" s="13">
        <v>23.632220579999998</v>
      </c>
      <c r="C3245" s="13">
        <v>90.374283109999993</v>
      </c>
      <c r="D3245" s="13" t="s">
        <v>2219</v>
      </c>
      <c r="E3245" s="13" t="s">
        <v>5000</v>
      </c>
      <c r="F3245" s="13" t="s">
        <v>7</v>
      </c>
      <c r="G3245" s="13" t="s">
        <v>4802</v>
      </c>
      <c r="H3245" s="13" t="s">
        <v>4816</v>
      </c>
      <c r="I3245" s="13">
        <f>(Brick_Kilns_EF!$B$13*Brick_Kilns_EF!$B$11*Brick_Kilns_EF!$B$12)</f>
        <v>8886.81</v>
      </c>
      <c r="J3245" s="13">
        <f>IF(D3245="ZZ",Brick_Kilns_EF!$E$9*(0.75),Brick_Kilns_EF!$E$9)</f>
        <v>5.6055000000000005E-4</v>
      </c>
      <c r="K3245" s="13">
        <f t="shared" si="200"/>
        <v>4.9815013454999999</v>
      </c>
      <c r="L3245" s="13">
        <f>IF(D3245="ZZ", Brick_Kilns_EF!$E$6*(0.75),Brick_Kilns_EF!$E$6)</f>
        <v>3.0299999999999999E-4</v>
      </c>
      <c r="M3245" s="13">
        <f t="shared" si="201"/>
        <v>2.6927034299999999</v>
      </c>
      <c r="N3245" s="13">
        <f>IF(D3245="ZZ",Brick_Kilns_EF!$E$7*(0.75),Brick_Kilns_EF!$E$7)</f>
        <v>2.3925000000000001E-3</v>
      </c>
      <c r="O3245" s="13">
        <f t="shared" si="202"/>
        <v>21.261692924999998</v>
      </c>
      <c r="P3245" s="13">
        <f>IF(D3245="ZZ",Brick_Kilns_EF!$E$8*(0.75),Brick_Kilns_EF!$E$8)</f>
        <v>5.399999999999999E-4</v>
      </c>
      <c r="Q3245" s="13">
        <f t="shared" si="203"/>
        <v>4.7988773999999985</v>
      </c>
    </row>
    <row r="3246" spans="1:17">
      <c r="A3246" s="13" t="s">
        <v>3257</v>
      </c>
      <c r="B3246" s="13">
        <v>23.793583040000001</v>
      </c>
      <c r="C3246" s="13">
        <v>90.303449310000005</v>
      </c>
      <c r="D3246" s="13" t="s">
        <v>2219</v>
      </c>
      <c r="E3246" s="13" t="s">
        <v>5000</v>
      </c>
      <c r="F3246" s="13" t="s">
        <v>7</v>
      </c>
      <c r="G3246" s="13" t="s">
        <v>4802</v>
      </c>
      <c r="H3246" s="13" t="s">
        <v>4816</v>
      </c>
      <c r="I3246" s="13">
        <f>(Brick_Kilns_EF!$B$13*Brick_Kilns_EF!$B$11*Brick_Kilns_EF!$B$12)</f>
        <v>8886.81</v>
      </c>
      <c r="J3246" s="13">
        <f>IF(D3246="ZZ",Brick_Kilns_EF!$E$9*(0.75),Brick_Kilns_EF!$E$9)</f>
        <v>5.6055000000000005E-4</v>
      </c>
      <c r="K3246" s="13">
        <f t="shared" si="200"/>
        <v>4.9815013454999999</v>
      </c>
      <c r="L3246" s="13">
        <f>IF(D3246="ZZ", Brick_Kilns_EF!$E$6*(0.75),Brick_Kilns_EF!$E$6)</f>
        <v>3.0299999999999999E-4</v>
      </c>
      <c r="M3246" s="13">
        <f t="shared" si="201"/>
        <v>2.6927034299999999</v>
      </c>
      <c r="N3246" s="13">
        <f>IF(D3246="ZZ",Brick_Kilns_EF!$E$7*(0.75),Brick_Kilns_EF!$E$7)</f>
        <v>2.3925000000000001E-3</v>
      </c>
      <c r="O3246" s="13">
        <f t="shared" si="202"/>
        <v>21.261692924999998</v>
      </c>
      <c r="P3246" s="13">
        <f>IF(D3246="ZZ",Brick_Kilns_EF!$E$8*(0.75),Brick_Kilns_EF!$E$8)</f>
        <v>5.399999999999999E-4</v>
      </c>
      <c r="Q3246" s="13">
        <f t="shared" si="203"/>
        <v>4.7988773999999985</v>
      </c>
    </row>
    <row r="3247" spans="1:17">
      <c r="A3247" s="13" t="s">
        <v>3258</v>
      </c>
      <c r="B3247" s="13">
        <v>23.793615899999999</v>
      </c>
      <c r="C3247" s="13">
        <v>90.30408894</v>
      </c>
      <c r="D3247" s="13" t="s">
        <v>2219</v>
      </c>
      <c r="E3247" s="13" t="s">
        <v>5000</v>
      </c>
      <c r="F3247" s="13" t="s">
        <v>7</v>
      </c>
      <c r="G3247" s="13" t="s">
        <v>4802</v>
      </c>
      <c r="H3247" s="13" t="s">
        <v>4816</v>
      </c>
      <c r="I3247" s="13">
        <f>(Brick_Kilns_EF!$B$13*Brick_Kilns_EF!$B$11*Brick_Kilns_EF!$B$12)</f>
        <v>8886.81</v>
      </c>
      <c r="J3247" s="13">
        <f>IF(D3247="ZZ",Brick_Kilns_EF!$E$9*(0.75),Brick_Kilns_EF!$E$9)</f>
        <v>5.6055000000000005E-4</v>
      </c>
      <c r="K3247" s="13">
        <f t="shared" si="200"/>
        <v>4.9815013454999999</v>
      </c>
      <c r="L3247" s="13">
        <f>IF(D3247="ZZ", Brick_Kilns_EF!$E$6*(0.75),Brick_Kilns_EF!$E$6)</f>
        <v>3.0299999999999999E-4</v>
      </c>
      <c r="M3247" s="13">
        <f t="shared" si="201"/>
        <v>2.6927034299999999</v>
      </c>
      <c r="N3247" s="13">
        <f>IF(D3247="ZZ",Brick_Kilns_EF!$E$7*(0.75),Brick_Kilns_EF!$E$7)</f>
        <v>2.3925000000000001E-3</v>
      </c>
      <c r="O3247" s="13">
        <f t="shared" si="202"/>
        <v>21.261692924999998</v>
      </c>
      <c r="P3247" s="13">
        <f>IF(D3247="ZZ",Brick_Kilns_EF!$E$8*(0.75),Brick_Kilns_EF!$E$8)</f>
        <v>5.399999999999999E-4</v>
      </c>
      <c r="Q3247" s="13">
        <f t="shared" si="203"/>
        <v>4.7988773999999985</v>
      </c>
    </row>
    <row r="3248" spans="1:17">
      <c r="A3248" s="13" t="s">
        <v>3259</v>
      </c>
      <c r="B3248" s="13">
        <v>23.60282935</v>
      </c>
      <c r="C3248" s="13">
        <v>89.607735950000006</v>
      </c>
      <c r="D3248" s="13" t="s">
        <v>2219</v>
      </c>
      <c r="E3248" s="13" t="s">
        <v>5000</v>
      </c>
      <c r="F3248" s="13" t="s">
        <v>7</v>
      </c>
      <c r="G3248" s="13" t="s">
        <v>4802</v>
      </c>
      <c r="H3248" s="13" t="s">
        <v>4816</v>
      </c>
      <c r="I3248" s="13">
        <f>(Brick_Kilns_EF!$B$13*Brick_Kilns_EF!$B$11*Brick_Kilns_EF!$B$12)</f>
        <v>8886.81</v>
      </c>
      <c r="J3248" s="13">
        <f>IF(D3248="ZZ",Brick_Kilns_EF!$E$9*(0.75),Brick_Kilns_EF!$E$9)</f>
        <v>5.6055000000000005E-4</v>
      </c>
      <c r="K3248" s="13">
        <f t="shared" si="200"/>
        <v>4.9815013454999999</v>
      </c>
      <c r="L3248" s="13">
        <f>IF(D3248="ZZ", Brick_Kilns_EF!$E$6*(0.75),Brick_Kilns_EF!$E$6)</f>
        <v>3.0299999999999999E-4</v>
      </c>
      <c r="M3248" s="13">
        <f t="shared" si="201"/>
        <v>2.6927034299999999</v>
      </c>
      <c r="N3248" s="13">
        <f>IF(D3248="ZZ",Brick_Kilns_EF!$E$7*(0.75),Brick_Kilns_EF!$E$7)</f>
        <v>2.3925000000000001E-3</v>
      </c>
      <c r="O3248" s="13">
        <f t="shared" si="202"/>
        <v>21.261692924999998</v>
      </c>
      <c r="P3248" s="13">
        <f>IF(D3248="ZZ",Brick_Kilns_EF!$E$8*(0.75),Brick_Kilns_EF!$E$8)</f>
        <v>5.399999999999999E-4</v>
      </c>
      <c r="Q3248" s="13">
        <f t="shared" si="203"/>
        <v>4.7988773999999985</v>
      </c>
    </row>
    <row r="3249" spans="1:17">
      <c r="A3249" s="13" t="s">
        <v>3260</v>
      </c>
      <c r="B3249" s="13">
        <v>23.52637021</v>
      </c>
      <c r="C3249" s="13">
        <v>88.987297589999997</v>
      </c>
      <c r="D3249" s="13" t="s">
        <v>2219</v>
      </c>
      <c r="E3249" s="13" t="s">
        <v>5000</v>
      </c>
      <c r="F3249" s="13" t="s">
        <v>9</v>
      </c>
      <c r="G3249" s="13" t="s">
        <v>4802</v>
      </c>
      <c r="H3249" s="13" t="s">
        <v>4816</v>
      </c>
      <c r="I3249" s="13">
        <f>(Brick_Kilns_EF!$B$13*Brick_Kilns_EF!$B$11*Brick_Kilns_EF!$B$12)</f>
        <v>8886.81</v>
      </c>
      <c r="J3249" s="13">
        <f>IF(D3249="ZZ",Brick_Kilns_EF!$E$9*(0.75),Brick_Kilns_EF!$E$9)</f>
        <v>5.6055000000000005E-4</v>
      </c>
      <c r="K3249" s="13">
        <f t="shared" si="200"/>
        <v>4.9815013454999999</v>
      </c>
      <c r="L3249" s="13">
        <f>IF(D3249="ZZ", Brick_Kilns_EF!$E$6*(0.75),Brick_Kilns_EF!$E$6)</f>
        <v>3.0299999999999999E-4</v>
      </c>
      <c r="M3249" s="13">
        <f t="shared" si="201"/>
        <v>2.6927034299999999</v>
      </c>
      <c r="N3249" s="13">
        <f>IF(D3249="ZZ",Brick_Kilns_EF!$E$7*(0.75),Brick_Kilns_EF!$E$7)</f>
        <v>2.3925000000000001E-3</v>
      </c>
      <c r="O3249" s="13">
        <f t="shared" si="202"/>
        <v>21.261692924999998</v>
      </c>
      <c r="P3249" s="13">
        <f>IF(D3249="ZZ",Brick_Kilns_EF!$E$8*(0.75),Brick_Kilns_EF!$E$8)</f>
        <v>5.399999999999999E-4</v>
      </c>
      <c r="Q3249" s="13">
        <f t="shared" si="203"/>
        <v>4.7988773999999985</v>
      </c>
    </row>
    <row r="3250" spans="1:17">
      <c r="A3250" s="13" t="s">
        <v>3261</v>
      </c>
      <c r="B3250" s="13">
        <v>23.643599429999998</v>
      </c>
      <c r="C3250" s="13">
        <v>88.871388370000005</v>
      </c>
      <c r="D3250" s="13" t="s">
        <v>2219</v>
      </c>
      <c r="E3250" s="13" t="s">
        <v>5000</v>
      </c>
      <c r="F3250" s="13" t="s">
        <v>9</v>
      </c>
      <c r="G3250" s="13" t="s">
        <v>4802</v>
      </c>
      <c r="H3250" s="13" t="s">
        <v>4816</v>
      </c>
      <c r="I3250" s="13">
        <f>(Brick_Kilns_EF!$B$13*Brick_Kilns_EF!$B$11*Brick_Kilns_EF!$B$12)</f>
        <v>8886.81</v>
      </c>
      <c r="J3250" s="13">
        <f>IF(D3250="ZZ",Brick_Kilns_EF!$E$9*(0.75),Brick_Kilns_EF!$E$9)</f>
        <v>5.6055000000000005E-4</v>
      </c>
      <c r="K3250" s="13">
        <f t="shared" si="200"/>
        <v>4.9815013454999999</v>
      </c>
      <c r="L3250" s="13">
        <f>IF(D3250="ZZ", Brick_Kilns_EF!$E$6*(0.75),Brick_Kilns_EF!$E$6)</f>
        <v>3.0299999999999999E-4</v>
      </c>
      <c r="M3250" s="13">
        <f t="shared" si="201"/>
        <v>2.6927034299999999</v>
      </c>
      <c r="N3250" s="13">
        <f>IF(D3250="ZZ",Brick_Kilns_EF!$E$7*(0.75),Brick_Kilns_EF!$E$7)</f>
        <v>2.3925000000000001E-3</v>
      </c>
      <c r="O3250" s="13">
        <f t="shared" si="202"/>
        <v>21.261692924999998</v>
      </c>
      <c r="P3250" s="13">
        <f>IF(D3250="ZZ",Brick_Kilns_EF!$E$8*(0.75),Brick_Kilns_EF!$E$8)</f>
        <v>5.399999999999999E-4</v>
      </c>
      <c r="Q3250" s="13">
        <f t="shared" si="203"/>
        <v>4.7988773999999985</v>
      </c>
    </row>
    <row r="3251" spans="1:17">
      <c r="A3251" s="13" t="s">
        <v>3262</v>
      </c>
      <c r="B3251" s="13">
        <v>24.390475049999999</v>
      </c>
      <c r="C3251" s="13">
        <v>89.451491230000002</v>
      </c>
      <c r="D3251" s="13" t="s">
        <v>2219</v>
      </c>
      <c r="E3251" s="13" t="s">
        <v>5000</v>
      </c>
      <c r="F3251" s="13" t="s">
        <v>42</v>
      </c>
      <c r="G3251" s="13" t="s">
        <v>4802</v>
      </c>
      <c r="H3251" s="13" t="s">
        <v>4816</v>
      </c>
      <c r="I3251" s="13">
        <f>(Brick_Kilns_EF!$B$13*Brick_Kilns_EF!$B$11*Brick_Kilns_EF!$B$12)</f>
        <v>8886.81</v>
      </c>
      <c r="J3251" s="13">
        <f>IF(D3251="ZZ",Brick_Kilns_EF!$E$9*(0.75),Brick_Kilns_EF!$E$9)</f>
        <v>5.6055000000000005E-4</v>
      </c>
      <c r="K3251" s="13">
        <f t="shared" si="200"/>
        <v>4.9815013454999999</v>
      </c>
      <c r="L3251" s="13">
        <f>IF(D3251="ZZ", Brick_Kilns_EF!$E$6*(0.75),Brick_Kilns_EF!$E$6)</f>
        <v>3.0299999999999999E-4</v>
      </c>
      <c r="M3251" s="13">
        <f t="shared" si="201"/>
        <v>2.6927034299999999</v>
      </c>
      <c r="N3251" s="13">
        <f>IF(D3251="ZZ",Brick_Kilns_EF!$E$7*(0.75),Brick_Kilns_EF!$E$7)</f>
        <v>2.3925000000000001E-3</v>
      </c>
      <c r="O3251" s="13">
        <f t="shared" si="202"/>
        <v>21.261692924999998</v>
      </c>
      <c r="P3251" s="13">
        <f>IF(D3251="ZZ",Brick_Kilns_EF!$E$8*(0.75),Brick_Kilns_EF!$E$8)</f>
        <v>5.399999999999999E-4</v>
      </c>
      <c r="Q3251" s="13">
        <f t="shared" si="203"/>
        <v>4.7988773999999985</v>
      </c>
    </row>
    <row r="3252" spans="1:17">
      <c r="A3252" s="13" t="s">
        <v>3263</v>
      </c>
      <c r="B3252" s="13">
        <v>23.764159859999999</v>
      </c>
      <c r="C3252" s="13">
        <v>90.326337269999996</v>
      </c>
      <c r="D3252" s="13" t="s">
        <v>2219</v>
      </c>
      <c r="E3252" s="13" t="s">
        <v>5000</v>
      </c>
      <c r="F3252" s="13" t="s">
        <v>7</v>
      </c>
      <c r="G3252" s="13" t="s">
        <v>4802</v>
      </c>
      <c r="H3252" s="13" t="s">
        <v>4816</v>
      </c>
      <c r="I3252" s="13">
        <f>(Brick_Kilns_EF!$B$13*Brick_Kilns_EF!$B$11*Brick_Kilns_EF!$B$12)</f>
        <v>8886.81</v>
      </c>
      <c r="J3252" s="13">
        <f>IF(D3252="ZZ",Brick_Kilns_EF!$E$9*(0.75),Brick_Kilns_EF!$E$9)</f>
        <v>5.6055000000000005E-4</v>
      </c>
      <c r="K3252" s="13">
        <f t="shared" si="200"/>
        <v>4.9815013454999999</v>
      </c>
      <c r="L3252" s="13">
        <f>IF(D3252="ZZ", Brick_Kilns_EF!$E$6*(0.75),Brick_Kilns_EF!$E$6)</f>
        <v>3.0299999999999999E-4</v>
      </c>
      <c r="M3252" s="13">
        <f t="shared" si="201"/>
        <v>2.6927034299999999</v>
      </c>
      <c r="N3252" s="13">
        <f>IF(D3252="ZZ",Brick_Kilns_EF!$E$7*(0.75),Brick_Kilns_EF!$E$7)</f>
        <v>2.3925000000000001E-3</v>
      </c>
      <c r="O3252" s="13">
        <f t="shared" si="202"/>
        <v>21.261692924999998</v>
      </c>
      <c r="P3252" s="13">
        <f>IF(D3252="ZZ",Brick_Kilns_EF!$E$8*(0.75),Brick_Kilns_EF!$E$8)</f>
        <v>5.399999999999999E-4</v>
      </c>
      <c r="Q3252" s="13">
        <f t="shared" si="203"/>
        <v>4.7988773999999985</v>
      </c>
    </row>
    <row r="3253" spans="1:17">
      <c r="A3253" s="13" t="s">
        <v>3264</v>
      </c>
      <c r="B3253" s="13">
        <v>23.557976320000002</v>
      </c>
      <c r="C3253" s="13">
        <v>89.905231180000001</v>
      </c>
      <c r="D3253" s="13" t="s">
        <v>2219</v>
      </c>
      <c r="E3253" s="13" t="s">
        <v>5000</v>
      </c>
      <c r="F3253" s="13" t="s">
        <v>7</v>
      </c>
      <c r="G3253" s="13" t="s">
        <v>4802</v>
      </c>
      <c r="H3253" s="13" t="s">
        <v>4816</v>
      </c>
      <c r="I3253" s="13">
        <f>(Brick_Kilns_EF!$B$13*Brick_Kilns_EF!$B$11*Brick_Kilns_EF!$B$12)</f>
        <v>8886.81</v>
      </c>
      <c r="J3253" s="13">
        <f>IF(D3253="ZZ",Brick_Kilns_EF!$E$9*(0.75),Brick_Kilns_EF!$E$9)</f>
        <v>5.6055000000000005E-4</v>
      </c>
      <c r="K3253" s="13">
        <f t="shared" si="200"/>
        <v>4.9815013454999999</v>
      </c>
      <c r="L3253" s="13">
        <f>IF(D3253="ZZ", Brick_Kilns_EF!$E$6*(0.75),Brick_Kilns_EF!$E$6)</f>
        <v>3.0299999999999999E-4</v>
      </c>
      <c r="M3253" s="13">
        <f t="shared" si="201"/>
        <v>2.6927034299999999</v>
      </c>
      <c r="N3253" s="13">
        <f>IF(D3253="ZZ",Brick_Kilns_EF!$E$7*(0.75),Brick_Kilns_EF!$E$7)</f>
        <v>2.3925000000000001E-3</v>
      </c>
      <c r="O3253" s="13">
        <f t="shared" si="202"/>
        <v>21.261692924999998</v>
      </c>
      <c r="P3253" s="13">
        <f>IF(D3253="ZZ",Brick_Kilns_EF!$E$8*(0.75),Brick_Kilns_EF!$E$8)</f>
        <v>5.399999999999999E-4</v>
      </c>
      <c r="Q3253" s="13">
        <f t="shared" si="203"/>
        <v>4.7988773999999985</v>
      </c>
    </row>
    <row r="3254" spans="1:17">
      <c r="A3254" s="13" t="s">
        <v>3265</v>
      </c>
      <c r="B3254" s="13">
        <v>23.8985193</v>
      </c>
      <c r="C3254" s="13">
        <v>90.140599519999995</v>
      </c>
      <c r="D3254" s="13" t="s">
        <v>2219</v>
      </c>
      <c r="E3254" s="13" t="s">
        <v>5000</v>
      </c>
      <c r="F3254" s="13" t="s">
        <v>7</v>
      </c>
      <c r="G3254" s="13" t="s">
        <v>4802</v>
      </c>
      <c r="H3254" s="13" t="s">
        <v>4816</v>
      </c>
      <c r="I3254" s="13">
        <f>(Brick_Kilns_EF!$B$13*Brick_Kilns_EF!$B$11*Brick_Kilns_EF!$B$12)</f>
        <v>8886.81</v>
      </c>
      <c r="J3254" s="13">
        <f>IF(D3254="ZZ",Brick_Kilns_EF!$E$9*(0.75),Brick_Kilns_EF!$E$9)</f>
        <v>5.6055000000000005E-4</v>
      </c>
      <c r="K3254" s="13">
        <f t="shared" si="200"/>
        <v>4.9815013454999999</v>
      </c>
      <c r="L3254" s="13">
        <f>IF(D3254="ZZ", Brick_Kilns_EF!$E$6*(0.75),Brick_Kilns_EF!$E$6)</f>
        <v>3.0299999999999999E-4</v>
      </c>
      <c r="M3254" s="13">
        <f t="shared" si="201"/>
        <v>2.6927034299999999</v>
      </c>
      <c r="N3254" s="13">
        <f>IF(D3254="ZZ",Brick_Kilns_EF!$E$7*(0.75),Brick_Kilns_EF!$E$7)</f>
        <v>2.3925000000000001E-3</v>
      </c>
      <c r="O3254" s="13">
        <f t="shared" si="202"/>
        <v>21.261692924999998</v>
      </c>
      <c r="P3254" s="13">
        <f>IF(D3254="ZZ",Brick_Kilns_EF!$E$8*(0.75),Brick_Kilns_EF!$E$8)</f>
        <v>5.399999999999999E-4</v>
      </c>
      <c r="Q3254" s="13">
        <f t="shared" si="203"/>
        <v>4.7988773999999985</v>
      </c>
    </row>
    <row r="3255" spans="1:17">
      <c r="A3255" s="13" t="s">
        <v>3266</v>
      </c>
      <c r="B3255" s="13">
        <v>23.896439279999999</v>
      </c>
      <c r="C3255" s="13">
        <v>90.139470770000003</v>
      </c>
      <c r="D3255" s="13" t="s">
        <v>2219</v>
      </c>
      <c r="E3255" s="13" t="s">
        <v>5000</v>
      </c>
      <c r="F3255" s="13" t="s">
        <v>7</v>
      </c>
      <c r="G3255" s="13" t="s">
        <v>4802</v>
      </c>
      <c r="H3255" s="13" t="s">
        <v>4816</v>
      </c>
      <c r="I3255" s="13">
        <f>(Brick_Kilns_EF!$B$13*Brick_Kilns_EF!$B$11*Brick_Kilns_EF!$B$12)</f>
        <v>8886.81</v>
      </c>
      <c r="J3255" s="13">
        <f>IF(D3255="ZZ",Brick_Kilns_EF!$E$9*(0.75),Brick_Kilns_EF!$E$9)</f>
        <v>5.6055000000000005E-4</v>
      </c>
      <c r="K3255" s="13">
        <f t="shared" si="200"/>
        <v>4.9815013454999999</v>
      </c>
      <c r="L3255" s="13">
        <f>IF(D3255="ZZ", Brick_Kilns_EF!$E$6*(0.75),Brick_Kilns_EF!$E$6)</f>
        <v>3.0299999999999999E-4</v>
      </c>
      <c r="M3255" s="13">
        <f t="shared" si="201"/>
        <v>2.6927034299999999</v>
      </c>
      <c r="N3255" s="13">
        <f>IF(D3255="ZZ",Brick_Kilns_EF!$E$7*(0.75),Brick_Kilns_EF!$E$7)</f>
        <v>2.3925000000000001E-3</v>
      </c>
      <c r="O3255" s="13">
        <f t="shared" si="202"/>
        <v>21.261692924999998</v>
      </c>
      <c r="P3255" s="13">
        <f>IF(D3255="ZZ",Brick_Kilns_EF!$E$8*(0.75),Brick_Kilns_EF!$E$8)</f>
        <v>5.399999999999999E-4</v>
      </c>
      <c r="Q3255" s="13">
        <f t="shared" si="203"/>
        <v>4.7988773999999985</v>
      </c>
    </row>
    <row r="3256" spans="1:17">
      <c r="A3256" s="13" t="s">
        <v>3267</v>
      </c>
      <c r="B3256" s="13">
        <v>23.89476775</v>
      </c>
      <c r="C3256" s="13">
        <v>90.139180519999996</v>
      </c>
      <c r="D3256" s="13" t="s">
        <v>2219</v>
      </c>
      <c r="E3256" s="13" t="s">
        <v>5000</v>
      </c>
      <c r="F3256" s="13" t="s">
        <v>7</v>
      </c>
      <c r="G3256" s="13" t="s">
        <v>4802</v>
      </c>
      <c r="H3256" s="13" t="s">
        <v>4816</v>
      </c>
      <c r="I3256" s="13">
        <f>(Brick_Kilns_EF!$B$13*Brick_Kilns_EF!$B$11*Brick_Kilns_EF!$B$12)</f>
        <v>8886.81</v>
      </c>
      <c r="J3256" s="13">
        <f>IF(D3256="ZZ",Brick_Kilns_EF!$E$9*(0.75),Brick_Kilns_EF!$E$9)</f>
        <v>5.6055000000000005E-4</v>
      </c>
      <c r="K3256" s="13">
        <f t="shared" si="200"/>
        <v>4.9815013454999999</v>
      </c>
      <c r="L3256" s="13">
        <f>IF(D3256="ZZ", Brick_Kilns_EF!$E$6*(0.75),Brick_Kilns_EF!$E$6)</f>
        <v>3.0299999999999999E-4</v>
      </c>
      <c r="M3256" s="13">
        <f t="shared" si="201"/>
        <v>2.6927034299999999</v>
      </c>
      <c r="N3256" s="13">
        <f>IF(D3256="ZZ",Brick_Kilns_EF!$E$7*(0.75),Brick_Kilns_EF!$E$7)</f>
        <v>2.3925000000000001E-3</v>
      </c>
      <c r="O3256" s="13">
        <f t="shared" si="202"/>
        <v>21.261692924999998</v>
      </c>
      <c r="P3256" s="13">
        <f>IF(D3256="ZZ",Brick_Kilns_EF!$E$8*(0.75),Brick_Kilns_EF!$E$8)</f>
        <v>5.399999999999999E-4</v>
      </c>
      <c r="Q3256" s="13">
        <f t="shared" si="203"/>
        <v>4.7988773999999985</v>
      </c>
    </row>
    <row r="3257" spans="1:17">
      <c r="A3257" s="13" t="s">
        <v>3268</v>
      </c>
      <c r="B3257" s="13">
        <v>23.917793020000001</v>
      </c>
      <c r="C3257" s="13">
        <v>90.117089390000004</v>
      </c>
      <c r="D3257" s="13" t="s">
        <v>2219</v>
      </c>
      <c r="E3257" s="13" t="s">
        <v>5000</v>
      </c>
      <c r="F3257" s="13" t="s">
        <v>7</v>
      </c>
      <c r="G3257" s="13" t="s">
        <v>4802</v>
      </c>
      <c r="H3257" s="13" t="s">
        <v>4816</v>
      </c>
      <c r="I3257" s="13">
        <f>(Brick_Kilns_EF!$B$13*Brick_Kilns_EF!$B$11*Brick_Kilns_EF!$B$12)</f>
        <v>8886.81</v>
      </c>
      <c r="J3257" s="13">
        <f>IF(D3257="ZZ",Brick_Kilns_EF!$E$9*(0.75),Brick_Kilns_EF!$E$9)</f>
        <v>5.6055000000000005E-4</v>
      </c>
      <c r="K3257" s="13">
        <f t="shared" si="200"/>
        <v>4.9815013454999999</v>
      </c>
      <c r="L3257" s="13">
        <f>IF(D3257="ZZ", Brick_Kilns_EF!$E$6*(0.75),Brick_Kilns_EF!$E$6)</f>
        <v>3.0299999999999999E-4</v>
      </c>
      <c r="M3257" s="13">
        <f t="shared" si="201"/>
        <v>2.6927034299999999</v>
      </c>
      <c r="N3257" s="13">
        <f>IF(D3257="ZZ",Brick_Kilns_EF!$E$7*(0.75),Brick_Kilns_EF!$E$7)</f>
        <v>2.3925000000000001E-3</v>
      </c>
      <c r="O3257" s="13">
        <f t="shared" si="202"/>
        <v>21.261692924999998</v>
      </c>
      <c r="P3257" s="13">
        <f>IF(D3257="ZZ",Brick_Kilns_EF!$E$8*(0.75),Brick_Kilns_EF!$E$8)</f>
        <v>5.399999999999999E-4</v>
      </c>
      <c r="Q3257" s="13">
        <f t="shared" si="203"/>
        <v>4.7988773999999985</v>
      </c>
    </row>
    <row r="3258" spans="1:17">
      <c r="A3258" s="13" t="s">
        <v>3269</v>
      </c>
      <c r="B3258" s="13">
        <v>23.818114139999999</v>
      </c>
      <c r="C3258" s="13">
        <v>90.106788589999994</v>
      </c>
      <c r="D3258" s="13" t="s">
        <v>2219</v>
      </c>
      <c r="E3258" s="13" t="s">
        <v>5000</v>
      </c>
      <c r="F3258" s="13" t="s">
        <v>7</v>
      </c>
      <c r="G3258" s="13" t="s">
        <v>4802</v>
      </c>
      <c r="H3258" s="13" t="s">
        <v>4816</v>
      </c>
      <c r="I3258" s="13">
        <f>(Brick_Kilns_EF!$B$13*Brick_Kilns_EF!$B$11*Brick_Kilns_EF!$B$12)</f>
        <v>8886.81</v>
      </c>
      <c r="J3258" s="13">
        <f>IF(D3258="ZZ",Brick_Kilns_EF!$E$9*(0.75),Brick_Kilns_EF!$E$9)</f>
        <v>5.6055000000000005E-4</v>
      </c>
      <c r="K3258" s="13">
        <f t="shared" si="200"/>
        <v>4.9815013454999999</v>
      </c>
      <c r="L3258" s="13">
        <f>IF(D3258="ZZ", Brick_Kilns_EF!$E$6*(0.75),Brick_Kilns_EF!$E$6)</f>
        <v>3.0299999999999999E-4</v>
      </c>
      <c r="M3258" s="13">
        <f t="shared" si="201"/>
        <v>2.6927034299999999</v>
      </c>
      <c r="N3258" s="13">
        <f>IF(D3258="ZZ",Brick_Kilns_EF!$E$7*(0.75),Brick_Kilns_EF!$E$7)</f>
        <v>2.3925000000000001E-3</v>
      </c>
      <c r="O3258" s="13">
        <f t="shared" si="202"/>
        <v>21.261692924999998</v>
      </c>
      <c r="P3258" s="13">
        <f>IF(D3258="ZZ",Brick_Kilns_EF!$E$8*(0.75),Brick_Kilns_EF!$E$8)</f>
        <v>5.399999999999999E-4</v>
      </c>
      <c r="Q3258" s="13">
        <f t="shared" si="203"/>
        <v>4.7988773999999985</v>
      </c>
    </row>
    <row r="3259" spans="1:17">
      <c r="A3259" s="13" t="s">
        <v>3270</v>
      </c>
      <c r="B3259" s="13">
        <v>23.805307200000001</v>
      </c>
      <c r="C3259" s="13">
        <v>90.039979419999995</v>
      </c>
      <c r="D3259" s="13" t="s">
        <v>2219</v>
      </c>
      <c r="E3259" s="13" t="s">
        <v>5000</v>
      </c>
      <c r="F3259" s="13" t="s">
        <v>7</v>
      </c>
      <c r="G3259" s="13" t="s">
        <v>4802</v>
      </c>
      <c r="H3259" s="13" t="s">
        <v>4816</v>
      </c>
      <c r="I3259" s="13">
        <f>(Brick_Kilns_EF!$B$13*Brick_Kilns_EF!$B$11*Brick_Kilns_EF!$B$12)</f>
        <v>8886.81</v>
      </c>
      <c r="J3259" s="13">
        <f>IF(D3259="ZZ",Brick_Kilns_EF!$E$9*(0.75),Brick_Kilns_EF!$E$9)</f>
        <v>5.6055000000000005E-4</v>
      </c>
      <c r="K3259" s="13">
        <f t="shared" si="200"/>
        <v>4.9815013454999999</v>
      </c>
      <c r="L3259" s="13">
        <f>IF(D3259="ZZ", Brick_Kilns_EF!$E$6*(0.75),Brick_Kilns_EF!$E$6)</f>
        <v>3.0299999999999999E-4</v>
      </c>
      <c r="M3259" s="13">
        <f t="shared" si="201"/>
        <v>2.6927034299999999</v>
      </c>
      <c r="N3259" s="13">
        <f>IF(D3259="ZZ",Brick_Kilns_EF!$E$7*(0.75),Brick_Kilns_EF!$E$7)</f>
        <v>2.3925000000000001E-3</v>
      </c>
      <c r="O3259" s="13">
        <f t="shared" si="202"/>
        <v>21.261692924999998</v>
      </c>
      <c r="P3259" s="13">
        <f>IF(D3259="ZZ",Brick_Kilns_EF!$E$8*(0.75),Brick_Kilns_EF!$E$8)</f>
        <v>5.399999999999999E-4</v>
      </c>
      <c r="Q3259" s="13">
        <f t="shared" si="203"/>
        <v>4.7988773999999985</v>
      </c>
    </row>
    <row r="3260" spans="1:17">
      <c r="A3260" s="13" t="s">
        <v>3271</v>
      </c>
      <c r="B3260" s="13">
        <v>23.80373427</v>
      </c>
      <c r="C3260" s="13">
        <v>90.039656930000007</v>
      </c>
      <c r="D3260" s="13" t="s">
        <v>2219</v>
      </c>
      <c r="E3260" s="13" t="s">
        <v>5000</v>
      </c>
      <c r="F3260" s="13" t="s">
        <v>7</v>
      </c>
      <c r="G3260" s="13" t="s">
        <v>4802</v>
      </c>
      <c r="H3260" s="13" t="s">
        <v>4816</v>
      </c>
      <c r="I3260" s="13">
        <f>(Brick_Kilns_EF!$B$13*Brick_Kilns_EF!$B$11*Brick_Kilns_EF!$B$12)</f>
        <v>8886.81</v>
      </c>
      <c r="J3260" s="13">
        <f>IF(D3260="ZZ",Brick_Kilns_EF!$E$9*(0.75),Brick_Kilns_EF!$E$9)</f>
        <v>5.6055000000000005E-4</v>
      </c>
      <c r="K3260" s="13">
        <f t="shared" si="200"/>
        <v>4.9815013454999999</v>
      </c>
      <c r="L3260" s="13">
        <f>IF(D3260="ZZ", Brick_Kilns_EF!$E$6*(0.75),Brick_Kilns_EF!$E$6)</f>
        <v>3.0299999999999999E-4</v>
      </c>
      <c r="M3260" s="13">
        <f t="shared" si="201"/>
        <v>2.6927034299999999</v>
      </c>
      <c r="N3260" s="13">
        <f>IF(D3260="ZZ",Brick_Kilns_EF!$E$7*(0.75),Brick_Kilns_EF!$E$7)</f>
        <v>2.3925000000000001E-3</v>
      </c>
      <c r="O3260" s="13">
        <f t="shared" si="202"/>
        <v>21.261692924999998</v>
      </c>
      <c r="P3260" s="13">
        <f>IF(D3260="ZZ",Brick_Kilns_EF!$E$8*(0.75),Brick_Kilns_EF!$E$8)</f>
        <v>5.399999999999999E-4</v>
      </c>
      <c r="Q3260" s="13">
        <f t="shared" si="203"/>
        <v>4.7988773999999985</v>
      </c>
    </row>
    <row r="3261" spans="1:17">
      <c r="A3261" s="13" t="s">
        <v>3272</v>
      </c>
      <c r="B3261" s="13">
        <v>23.802588610000001</v>
      </c>
      <c r="C3261" s="13">
        <v>90.04130705</v>
      </c>
      <c r="D3261" s="13" t="s">
        <v>2219</v>
      </c>
      <c r="E3261" s="13" t="s">
        <v>5000</v>
      </c>
      <c r="F3261" s="13" t="s">
        <v>7</v>
      </c>
      <c r="G3261" s="13" t="s">
        <v>4802</v>
      </c>
      <c r="H3261" s="13" t="s">
        <v>4816</v>
      </c>
      <c r="I3261" s="13">
        <f>(Brick_Kilns_EF!$B$13*Brick_Kilns_EF!$B$11*Brick_Kilns_EF!$B$12)</f>
        <v>8886.81</v>
      </c>
      <c r="J3261" s="13">
        <f>IF(D3261="ZZ",Brick_Kilns_EF!$E$9*(0.75),Brick_Kilns_EF!$E$9)</f>
        <v>5.6055000000000005E-4</v>
      </c>
      <c r="K3261" s="13">
        <f t="shared" si="200"/>
        <v>4.9815013454999999</v>
      </c>
      <c r="L3261" s="13">
        <f>IF(D3261="ZZ", Brick_Kilns_EF!$E$6*(0.75),Brick_Kilns_EF!$E$6)</f>
        <v>3.0299999999999999E-4</v>
      </c>
      <c r="M3261" s="13">
        <f t="shared" si="201"/>
        <v>2.6927034299999999</v>
      </c>
      <c r="N3261" s="13">
        <f>IF(D3261="ZZ",Brick_Kilns_EF!$E$7*(0.75),Brick_Kilns_EF!$E$7)</f>
        <v>2.3925000000000001E-3</v>
      </c>
      <c r="O3261" s="13">
        <f t="shared" si="202"/>
        <v>21.261692924999998</v>
      </c>
      <c r="P3261" s="13">
        <f>IF(D3261="ZZ",Brick_Kilns_EF!$E$8*(0.75),Brick_Kilns_EF!$E$8)</f>
        <v>5.399999999999999E-4</v>
      </c>
      <c r="Q3261" s="13">
        <f t="shared" si="203"/>
        <v>4.7988773999999985</v>
      </c>
    </row>
    <row r="3262" spans="1:17">
      <c r="A3262" s="13" t="s">
        <v>3273</v>
      </c>
      <c r="B3262" s="13">
        <v>23.803382119999998</v>
      </c>
      <c r="C3262" s="13">
        <v>90.03760905</v>
      </c>
      <c r="D3262" s="13" t="s">
        <v>2219</v>
      </c>
      <c r="E3262" s="13" t="s">
        <v>5000</v>
      </c>
      <c r="F3262" s="13" t="s">
        <v>7</v>
      </c>
      <c r="G3262" s="13" t="s">
        <v>4802</v>
      </c>
      <c r="H3262" s="13" t="s">
        <v>4816</v>
      </c>
      <c r="I3262" s="13">
        <f>(Brick_Kilns_EF!$B$13*Brick_Kilns_EF!$B$11*Brick_Kilns_EF!$B$12)</f>
        <v>8886.81</v>
      </c>
      <c r="J3262" s="13">
        <f>IF(D3262="ZZ",Brick_Kilns_EF!$E$9*(0.75),Brick_Kilns_EF!$E$9)</f>
        <v>5.6055000000000005E-4</v>
      </c>
      <c r="K3262" s="13">
        <f t="shared" si="200"/>
        <v>4.9815013454999999</v>
      </c>
      <c r="L3262" s="13">
        <f>IF(D3262="ZZ", Brick_Kilns_EF!$E$6*(0.75),Brick_Kilns_EF!$E$6)</f>
        <v>3.0299999999999999E-4</v>
      </c>
      <c r="M3262" s="13">
        <f t="shared" si="201"/>
        <v>2.6927034299999999</v>
      </c>
      <c r="N3262" s="13">
        <f>IF(D3262="ZZ",Brick_Kilns_EF!$E$7*(0.75),Brick_Kilns_EF!$E$7)</f>
        <v>2.3925000000000001E-3</v>
      </c>
      <c r="O3262" s="13">
        <f t="shared" si="202"/>
        <v>21.261692924999998</v>
      </c>
      <c r="P3262" s="13">
        <f>IF(D3262="ZZ",Brick_Kilns_EF!$E$8*(0.75),Brick_Kilns_EF!$E$8)</f>
        <v>5.399999999999999E-4</v>
      </c>
      <c r="Q3262" s="13">
        <f t="shared" si="203"/>
        <v>4.7988773999999985</v>
      </c>
    </row>
    <row r="3263" spans="1:17">
      <c r="A3263" s="13" t="s">
        <v>3274</v>
      </c>
      <c r="B3263" s="13">
        <v>23.80531659</v>
      </c>
      <c r="C3263" s="13">
        <v>90.040850180000007</v>
      </c>
      <c r="D3263" s="13" t="s">
        <v>2219</v>
      </c>
      <c r="E3263" s="13" t="s">
        <v>5000</v>
      </c>
      <c r="F3263" s="13" t="s">
        <v>7</v>
      </c>
      <c r="G3263" s="13" t="s">
        <v>4802</v>
      </c>
      <c r="H3263" s="13" t="s">
        <v>4816</v>
      </c>
      <c r="I3263" s="13">
        <f>(Brick_Kilns_EF!$B$13*Brick_Kilns_EF!$B$11*Brick_Kilns_EF!$B$12)</f>
        <v>8886.81</v>
      </c>
      <c r="J3263" s="13">
        <f>IF(D3263="ZZ",Brick_Kilns_EF!$E$9*(0.75),Brick_Kilns_EF!$E$9)</f>
        <v>5.6055000000000005E-4</v>
      </c>
      <c r="K3263" s="13">
        <f t="shared" si="200"/>
        <v>4.9815013454999999</v>
      </c>
      <c r="L3263" s="13">
        <f>IF(D3263="ZZ", Brick_Kilns_EF!$E$6*(0.75),Brick_Kilns_EF!$E$6)</f>
        <v>3.0299999999999999E-4</v>
      </c>
      <c r="M3263" s="13">
        <f t="shared" si="201"/>
        <v>2.6927034299999999</v>
      </c>
      <c r="N3263" s="13">
        <f>IF(D3263="ZZ",Brick_Kilns_EF!$E$7*(0.75),Brick_Kilns_EF!$E$7)</f>
        <v>2.3925000000000001E-3</v>
      </c>
      <c r="O3263" s="13">
        <f t="shared" si="202"/>
        <v>21.261692924999998</v>
      </c>
      <c r="P3263" s="13">
        <f>IF(D3263="ZZ",Brick_Kilns_EF!$E$8*(0.75),Brick_Kilns_EF!$E$8)</f>
        <v>5.399999999999999E-4</v>
      </c>
      <c r="Q3263" s="13">
        <f t="shared" si="203"/>
        <v>4.7988773999999985</v>
      </c>
    </row>
    <row r="3264" spans="1:17">
      <c r="A3264" s="13" t="s">
        <v>3275</v>
      </c>
      <c r="B3264" s="13">
        <v>23.678391049999998</v>
      </c>
      <c r="C3264" s="13">
        <v>90.386027650000003</v>
      </c>
      <c r="D3264" s="13" t="s">
        <v>2219</v>
      </c>
      <c r="E3264" s="13" t="s">
        <v>5000</v>
      </c>
      <c r="F3264" s="13" t="s">
        <v>7</v>
      </c>
      <c r="G3264" s="13" t="s">
        <v>4802</v>
      </c>
      <c r="H3264" s="13" t="s">
        <v>4816</v>
      </c>
      <c r="I3264" s="13">
        <f>(Brick_Kilns_EF!$B$13*Brick_Kilns_EF!$B$11*Brick_Kilns_EF!$B$12)</f>
        <v>8886.81</v>
      </c>
      <c r="J3264" s="13">
        <f>IF(D3264="ZZ",Brick_Kilns_EF!$E$9*(0.75),Brick_Kilns_EF!$E$9)</f>
        <v>5.6055000000000005E-4</v>
      </c>
      <c r="K3264" s="13">
        <f t="shared" si="200"/>
        <v>4.9815013454999999</v>
      </c>
      <c r="L3264" s="13">
        <f>IF(D3264="ZZ", Brick_Kilns_EF!$E$6*(0.75),Brick_Kilns_EF!$E$6)</f>
        <v>3.0299999999999999E-4</v>
      </c>
      <c r="M3264" s="13">
        <f t="shared" si="201"/>
        <v>2.6927034299999999</v>
      </c>
      <c r="N3264" s="13">
        <f>IF(D3264="ZZ",Brick_Kilns_EF!$E$7*(0.75),Brick_Kilns_EF!$E$7)</f>
        <v>2.3925000000000001E-3</v>
      </c>
      <c r="O3264" s="13">
        <f t="shared" si="202"/>
        <v>21.261692924999998</v>
      </c>
      <c r="P3264" s="13">
        <f>IF(D3264="ZZ",Brick_Kilns_EF!$E$8*(0.75),Brick_Kilns_EF!$E$8)</f>
        <v>5.399999999999999E-4</v>
      </c>
      <c r="Q3264" s="13">
        <f t="shared" si="203"/>
        <v>4.7988773999999985</v>
      </c>
    </row>
    <row r="3265" spans="1:17">
      <c r="A3265" s="13" t="s">
        <v>3276</v>
      </c>
      <c r="B3265" s="13">
        <v>24.213894280000002</v>
      </c>
      <c r="C3265" s="13">
        <v>89.324125120000005</v>
      </c>
      <c r="D3265" s="13" t="s">
        <v>2219</v>
      </c>
      <c r="E3265" s="13" t="s">
        <v>5000</v>
      </c>
      <c r="F3265" s="13" t="s">
        <v>42</v>
      </c>
      <c r="G3265" s="13" t="s">
        <v>4802</v>
      </c>
      <c r="H3265" s="13" t="s">
        <v>4816</v>
      </c>
      <c r="I3265" s="13">
        <f>(Brick_Kilns_EF!$B$13*Brick_Kilns_EF!$B$11*Brick_Kilns_EF!$B$12)</f>
        <v>8886.81</v>
      </c>
      <c r="J3265" s="13">
        <f>IF(D3265="ZZ",Brick_Kilns_EF!$E$9*(0.75),Brick_Kilns_EF!$E$9)</f>
        <v>5.6055000000000005E-4</v>
      </c>
      <c r="K3265" s="13">
        <f t="shared" si="200"/>
        <v>4.9815013454999999</v>
      </c>
      <c r="L3265" s="13">
        <f>IF(D3265="ZZ", Brick_Kilns_EF!$E$6*(0.75),Brick_Kilns_EF!$E$6)</f>
        <v>3.0299999999999999E-4</v>
      </c>
      <c r="M3265" s="13">
        <f t="shared" si="201"/>
        <v>2.6927034299999999</v>
      </c>
      <c r="N3265" s="13">
        <f>IF(D3265="ZZ",Brick_Kilns_EF!$E$7*(0.75),Brick_Kilns_EF!$E$7)</f>
        <v>2.3925000000000001E-3</v>
      </c>
      <c r="O3265" s="13">
        <f t="shared" si="202"/>
        <v>21.261692924999998</v>
      </c>
      <c r="P3265" s="13">
        <f>IF(D3265="ZZ",Brick_Kilns_EF!$E$8*(0.75),Brick_Kilns_EF!$E$8)</f>
        <v>5.399999999999999E-4</v>
      </c>
      <c r="Q3265" s="13">
        <f t="shared" si="203"/>
        <v>4.7988773999999985</v>
      </c>
    </row>
    <row r="3266" spans="1:17">
      <c r="A3266" s="13" t="s">
        <v>3277</v>
      </c>
      <c r="B3266" s="13">
        <v>23.791965019999999</v>
      </c>
      <c r="C3266" s="13">
        <v>90.090815759999998</v>
      </c>
      <c r="D3266" s="13" t="s">
        <v>2219</v>
      </c>
      <c r="E3266" s="13" t="s">
        <v>5000</v>
      </c>
      <c r="F3266" s="13" t="s">
        <v>7</v>
      </c>
      <c r="G3266" s="13" t="s">
        <v>4802</v>
      </c>
      <c r="H3266" s="13" t="s">
        <v>4816</v>
      </c>
      <c r="I3266" s="13">
        <f>(Brick_Kilns_EF!$B$13*Brick_Kilns_EF!$B$11*Brick_Kilns_EF!$B$12)</f>
        <v>8886.81</v>
      </c>
      <c r="J3266" s="13">
        <f>IF(D3266="ZZ",Brick_Kilns_EF!$E$9*(0.75),Brick_Kilns_EF!$E$9)</f>
        <v>5.6055000000000005E-4</v>
      </c>
      <c r="K3266" s="13">
        <f t="shared" si="200"/>
        <v>4.9815013454999999</v>
      </c>
      <c r="L3266" s="13">
        <f>IF(D3266="ZZ", Brick_Kilns_EF!$E$6*(0.75),Brick_Kilns_EF!$E$6)</f>
        <v>3.0299999999999999E-4</v>
      </c>
      <c r="M3266" s="13">
        <f t="shared" si="201"/>
        <v>2.6927034299999999</v>
      </c>
      <c r="N3266" s="13">
        <f>IF(D3266="ZZ",Brick_Kilns_EF!$E$7*(0.75),Brick_Kilns_EF!$E$7)</f>
        <v>2.3925000000000001E-3</v>
      </c>
      <c r="O3266" s="13">
        <f t="shared" si="202"/>
        <v>21.261692924999998</v>
      </c>
      <c r="P3266" s="13">
        <f>IF(D3266="ZZ",Brick_Kilns_EF!$E$8*(0.75),Brick_Kilns_EF!$E$8)</f>
        <v>5.399999999999999E-4</v>
      </c>
      <c r="Q3266" s="13">
        <f t="shared" si="203"/>
        <v>4.7988773999999985</v>
      </c>
    </row>
    <row r="3267" spans="1:17">
      <c r="A3267" s="13" t="s">
        <v>3278</v>
      </c>
      <c r="B3267" s="13">
        <v>23.793645949999998</v>
      </c>
      <c r="C3267" s="13">
        <v>90.091261880000005</v>
      </c>
      <c r="D3267" s="13" t="s">
        <v>2219</v>
      </c>
      <c r="E3267" s="13" t="s">
        <v>5000</v>
      </c>
      <c r="F3267" s="13" t="s">
        <v>7</v>
      </c>
      <c r="G3267" s="13" t="s">
        <v>4802</v>
      </c>
      <c r="H3267" s="13" t="s">
        <v>4816</v>
      </c>
      <c r="I3267" s="13">
        <f>(Brick_Kilns_EF!$B$13*Brick_Kilns_EF!$B$11*Brick_Kilns_EF!$B$12)</f>
        <v>8886.81</v>
      </c>
      <c r="J3267" s="13">
        <f>IF(D3267="ZZ",Brick_Kilns_EF!$E$9*(0.75),Brick_Kilns_EF!$E$9)</f>
        <v>5.6055000000000005E-4</v>
      </c>
      <c r="K3267" s="13">
        <f t="shared" ref="K3267:K3330" si="204">I3267*J3267</f>
        <v>4.9815013454999999</v>
      </c>
      <c r="L3267" s="13">
        <f>IF(D3267="ZZ", Brick_Kilns_EF!$E$6*(0.75),Brick_Kilns_EF!$E$6)</f>
        <v>3.0299999999999999E-4</v>
      </c>
      <c r="M3267" s="13">
        <f t="shared" ref="M3267:M3330" si="205">L3267*I3267</f>
        <v>2.6927034299999999</v>
      </c>
      <c r="N3267" s="13">
        <f>IF(D3267="ZZ",Brick_Kilns_EF!$E$7*(0.75),Brick_Kilns_EF!$E$7)</f>
        <v>2.3925000000000001E-3</v>
      </c>
      <c r="O3267" s="13">
        <f t="shared" ref="O3267:O3330" si="206">I3267*N3267</f>
        <v>21.261692924999998</v>
      </c>
      <c r="P3267" s="13">
        <f>IF(D3267="ZZ",Brick_Kilns_EF!$E$8*(0.75),Brick_Kilns_EF!$E$8)</f>
        <v>5.399999999999999E-4</v>
      </c>
      <c r="Q3267" s="13">
        <f t="shared" ref="Q3267:Q3330" si="207">I3267*P3267</f>
        <v>4.7988773999999985</v>
      </c>
    </row>
    <row r="3268" spans="1:17">
      <c r="A3268" s="13" t="s">
        <v>3279</v>
      </c>
      <c r="B3268" s="13">
        <v>23.834646060000001</v>
      </c>
      <c r="C3268" s="13">
        <v>90.023450789999998</v>
      </c>
      <c r="D3268" s="13" t="s">
        <v>2219</v>
      </c>
      <c r="E3268" s="13" t="s">
        <v>5000</v>
      </c>
      <c r="F3268" s="13" t="s">
        <v>7</v>
      </c>
      <c r="G3268" s="13" t="s">
        <v>4802</v>
      </c>
      <c r="H3268" s="13" t="s">
        <v>4816</v>
      </c>
      <c r="I3268" s="13">
        <f>(Brick_Kilns_EF!$B$13*Brick_Kilns_EF!$B$11*Brick_Kilns_EF!$B$12)</f>
        <v>8886.81</v>
      </c>
      <c r="J3268" s="13">
        <f>IF(D3268="ZZ",Brick_Kilns_EF!$E$9*(0.75),Brick_Kilns_EF!$E$9)</f>
        <v>5.6055000000000005E-4</v>
      </c>
      <c r="K3268" s="13">
        <f t="shared" si="204"/>
        <v>4.9815013454999999</v>
      </c>
      <c r="L3268" s="13">
        <f>IF(D3268="ZZ", Brick_Kilns_EF!$E$6*(0.75),Brick_Kilns_EF!$E$6)</f>
        <v>3.0299999999999999E-4</v>
      </c>
      <c r="M3268" s="13">
        <f t="shared" si="205"/>
        <v>2.6927034299999999</v>
      </c>
      <c r="N3268" s="13">
        <f>IF(D3268="ZZ",Brick_Kilns_EF!$E$7*(0.75),Brick_Kilns_EF!$E$7)</f>
        <v>2.3925000000000001E-3</v>
      </c>
      <c r="O3268" s="13">
        <f t="shared" si="206"/>
        <v>21.261692924999998</v>
      </c>
      <c r="P3268" s="13">
        <f>IF(D3268="ZZ",Brick_Kilns_EF!$E$8*(0.75),Brick_Kilns_EF!$E$8)</f>
        <v>5.399999999999999E-4</v>
      </c>
      <c r="Q3268" s="13">
        <f t="shared" si="207"/>
        <v>4.7988773999999985</v>
      </c>
    </row>
    <row r="3269" spans="1:17">
      <c r="A3269" s="13" t="s">
        <v>3280</v>
      </c>
      <c r="B3269" s="13">
        <v>23.418217479999999</v>
      </c>
      <c r="C3269" s="13">
        <v>88.950852580000003</v>
      </c>
      <c r="D3269" s="13" t="s">
        <v>2219</v>
      </c>
      <c r="E3269" s="13" t="s">
        <v>5000</v>
      </c>
      <c r="F3269" s="13" t="s">
        <v>9</v>
      </c>
      <c r="G3269" s="13" t="s">
        <v>4802</v>
      </c>
      <c r="H3269" s="13" t="s">
        <v>4816</v>
      </c>
      <c r="I3269" s="13">
        <f>(Brick_Kilns_EF!$B$13*Brick_Kilns_EF!$B$11*Brick_Kilns_EF!$B$12)</f>
        <v>8886.81</v>
      </c>
      <c r="J3269" s="13">
        <f>IF(D3269="ZZ",Brick_Kilns_EF!$E$9*(0.75),Brick_Kilns_EF!$E$9)</f>
        <v>5.6055000000000005E-4</v>
      </c>
      <c r="K3269" s="13">
        <f t="shared" si="204"/>
        <v>4.9815013454999999</v>
      </c>
      <c r="L3269" s="13">
        <f>IF(D3269="ZZ", Brick_Kilns_EF!$E$6*(0.75),Brick_Kilns_EF!$E$6)</f>
        <v>3.0299999999999999E-4</v>
      </c>
      <c r="M3269" s="13">
        <f t="shared" si="205"/>
        <v>2.6927034299999999</v>
      </c>
      <c r="N3269" s="13">
        <f>IF(D3269="ZZ",Brick_Kilns_EF!$E$7*(0.75),Brick_Kilns_EF!$E$7)</f>
        <v>2.3925000000000001E-3</v>
      </c>
      <c r="O3269" s="13">
        <f t="shared" si="206"/>
        <v>21.261692924999998</v>
      </c>
      <c r="P3269" s="13">
        <f>IF(D3269="ZZ",Brick_Kilns_EF!$E$8*(0.75),Brick_Kilns_EF!$E$8)</f>
        <v>5.399999999999999E-4</v>
      </c>
      <c r="Q3269" s="13">
        <f t="shared" si="207"/>
        <v>4.7988773999999985</v>
      </c>
    </row>
    <row r="3270" spans="1:17">
      <c r="A3270" s="13" t="s">
        <v>3281</v>
      </c>
      <c r="B3270" s="13">
        <v>24.152917110000001</v>
      </c>
      <c r="C3270" s="13">
        <v>90.170485549999995</v>
      </c>
      <c r="D3270" s="13" t="s">
        <v>2219</v>
      </c>
      <c r="E3270" s="13" t="s">
        <v>5000</v>
      </c>
      <c r="F3270" s="13" t="s">
        <v>7</v>
      </c>
      <c r="G3270" s="13" t="s">
        <v>4802</v>
      </c>
      <c r="H3270" s="13" t="s">
        <v>4816</v>
      </c>
      <c r="I3270" s="13">
        <f>(Brick_Kilns_EF!$B$13*Brick_Kilns_EF!$B$11*Brick_Kilns_EF!$B$12)</f>
        <v>8886.81</v>
      </c>
      <c r="J3270" s="13">
        <f>IF(D3270="ZZ",Brick_Kilns_EF!$E$9*(0.75),Brick_Kilns_EF!$E$9)</f>
        <v>5.6055000000000005E-4</v>
      </c>
      <c r="K3270" s="13">
        <f t="shared" si="204"/>
        <v>4.9815013454999999</v>
      </c>
      <c r="L3270" s="13">
        <f>IF(D3270="ZZ", Brick_Kilns_EF!$E$6*(0.75),Brick_Kilns_EF!$E$6)</f>
        <v>3.0299999999999999E-4</v>
      </c>
      <c r="M3270" s="13">
        <f t="shared" si="205"/>
        <v>2.6927034299999999</v>
      </c>
      <c r="N3270" s="13">
        <f>IF(D3270="ZZ",Brick_Kilns_EF!$E$7*(0.75),Brick_Kilns_EF!$E$7)</f>
        <v>2.3925000000000001E-3</v>
      </c>
      <c r="O3270" s="13">
        <f t="shared" si="206"/>
        <v>21.261692924999998</v>
      </c>
      <c r="P3270" s="13">
        <f>IF(D3270="ZZ",Brick_Kilns_EF!$E$8*(0.75),Brick_Kilns_EF!$E$8)</f>
        <v>5.399999999999999E-4</v>
      </c>
      <c r="Q3270" s="13">
        <f t="shared" si="207"/>
        <v>4.7988773999999985</v>
      </c>
    </row>
    <row r="3271" spans="1:17">
      <c r="A3271" s="13" t="s">
        <v>3282</v>
      </c>
      <c r="B3271" s="13">
        <v>24.150818309999998</v>
      </c>
      <c r="C3271" s="13">
        <v>90.168819310000003</v>
      </c>
      <c r="D3271" s="13" t="s">
        <v>2219</v>
      </c>
      <c r="E3271" s="13" t="s">
        <v>5000</v>
      </c>
      <c r="F3271" s="13" t="s">
        <v>7</v>
      </c>
      <c r="G3271" s="13" t="s">
        <v>4802</v>
      </c>
      <c r="H3271" s="13" t="s">
        <v>4816</v>
      </c>
      <c r="I3271" s="13">
        <f>(Brick_Kilns_EF!$B$13*Brick_Kilns_EF!$B$11*Brick_Kilns_EF!$B$12)</f>
        <v>8886.81</v>
      </c>
      <c r="J3271" s="13">
        <f>IF(D3271="ZZ",Brick_Kilns_EF!$E$9*(0.75),Brick_Kilns_EF!$E$9)</f>
        <v>5.6055000000000005E-4</v>
      </c>
      <c r="K3271" s="13">
        <f t="shared" si="204"/>
        <v>4.9815013454999999</v>
      </c>
      <c r="L3271" s="13">
        <f>IF(D3271="ZZ", Brick_Kilns_EF!$E$6*(0.75),Brick_Kilns_EF!$E$6)</f>
        <v>3.0299999999999999E-4</v>
      </c>
      <c r="M3271" s="13">
        <f t="shared" si="205"/>
        <v>2.6927034299999999</v>
      </c>
      <c r="N3271" s="13">
        <f>IF(D3271="ZZ",Brick_Kilns_EF!$E$7*(0.75),Brick_Kilns_EF!$E$7)</f>
        <v>2.3925000000000001E-3</v>
      </c>
      <c r="O3271" s="13">
        <f t="shared" si="206"/>
        <v>21.261692924999998</v>
      </c>
      <c r="P3271" s="13">
        <f>IF(D3271="ZZ",Brick_Kilns_EF!$E$8*(0.75),Brick_Kilns_EF!$E$8)</f>
        <v>5.399999999999999E-4</v>
      </c>
      <c r="Q3271" s="13">
        <f t="shared" si="207"/>
        <v>4.7988773999999985</v>
      </c>
    </row>
    <row r="3272" spans="1:17">
      <c r="A3272" s="13" t="s">
        <v>3283</v>
      </c>
      <c r="B3272" s="13">
        <v>24.149780639999999</v>
      </c>
      <c r="C3272" s="13">
        <v>90.170684429999994</v>
      </c>
      <c r="D3272" s="13" t="s">
        <v>2219</v>
      </c>
      <c r="E3272" s="13" t="s">
        <v>5000</v>
      </c>
      <c r="F3272" s="13" t="s">
        <v>7</v>
      </c>
      <c r="G3272" s="13" t="s">
        <v>4802</v>
      </c>
      <c r="H3272" s="13" t="s">
        <v>4816</v>
      </c>
      <c r="I3272" s="13">
        <f>(Brick_Kilns_EF!$B$13*Brick_Kilns_EF!$B$11*Brick_Kilns_EF!$B$12)</f>
        <v>8886.81</v>
      </c>
      <c r="J3272" s="13">
        <f>IF(D3272="ZZ",Brick_Kilns_EF!$E$9*(0.75),Brick_Kilns_EF!$E$9)</f>
        <v>5.6055000000000005E-4</v>
      </c>
      <c r="K3272" s="13">
        <f t="shared" si="204"/>
        <v>4.9815013454999999</v>
      </c>
      <c r="L3272" s="13">
        <f>IF(D3272="ZZ", Brick_Kilns_EF!$E$6*(0.75),Brick_Kilns_EF!$E$6)</f>
        <v>3.0299999999999999E-4</v>
      </c>
      <c r="M3272" s="13">
        <f t="shared" si="205"/>
        <v>2.6927034299999999</v>
      </c>
      <c r="N3272" s="13">
        <f>IF(D3272="ZZ",Brick_Kilns_EF!$E$7*(0.75),Brick_Kilns_EF!$E$7)</f>
        <v>2.3925000000000001E-3</v>
      </c>
      <c r="O3272" s="13">
        <f t="shared" si="206"/>
        <v>21.261692924999998</v>
      </c>
      <c r="P3272" s="13">
        <f>IF(D3272="ZZ",Brick_Kilns_EF!$E$8*(0.75),Brick_Kilns_EF!$E$8)</f>
        <v>5.399999999999999E-4</v>
      </c>
      <c r="Q3272" s="13">
        <f t="shared" si="207"/>
        <v>4.7988773999999985</v>
      </c>
    </row>
    <row r="3273" spans="1:17">
      <c r="A3273" s="13" t="s">
        <v>3284</v>
      </c>
      <c r="B3273" s="13">
        <v>24.101935619999999</v>
      </c>
      <c r="C3273" s="13">
        <v>90.189285420000004</v>
      </c>
      <c r="D3273" s="13" t="s">
        <v>2219</v>
      </c>
      <c r="E3273" s="13" t="s">
        <v>5000</v>
      </c>
      <c r="F3273" s="13" t="s">
        <v>7</v>
      </c>
      <c r="G3273" s="13" t="s">
        <v>4802</v>
      </c>
      <c r="H3273" s="13" t="s">
        <v>4816</v>
      </c>
      <c r="I3273" s="13">
        <f>(Brick_Kilns_EF!$B$13*Brick_Kilns_EF!$B$11*Brick_Kilns_EF!$B$12)</f>
        <v>8886.81</v>
      </c>
      <c r="J3273" s="13">
        <f>IF(D3273="ZZ",Brick_Kilns_EF!$E$9*(0.75),Brick_Kilns_EF!$E$9)</f>
        <v>5.6055000000000005E-4</v>
      </c>
      <c r="K3273" s="13">
        <f t="shared" si="204"/>
        <v>4.9815013454999999</v>
      </c>
      <c r="L3273" s="13">
        <f>IF(D3273="ZZ", Brick_Kilns_EF!$E$6*(0.75),Brick_Kilns_EF!$E$6)</f>
        <v>3.0299999999999999E-4</v>
      </c>
      <c r="M3273" s="13">
        <f t="shared" si="205"/>
        <v>2.6927034299999999</v>
      </c>
      <c r="N3273" s="13">
        <f>IF(D3273="ZZ",Brick_Kilns_EF!$E$7*(0.75),Brick_Kilns_EF!$E$7)</f>
        <v>2.3925000000000001E-3</v>
      </c>
      <c r="O3273" s="13">
        <f t="shared" si="206"/>
        <v>21.261692924999998</v>
      </c>
      <c r="P3273" s="13">
        <f>IF(D3273="ZZ",Brick_Kilns_EF!$E$8*(0.75),Brick_Kilns_EF!$E$8)</f>
        <v>5.399999999999999E-4</v>
      </c>
      <c r="Q3273" s="13">
        <f t="shared" si="207"/>
        <v>4.7988773999999985</v>
      </c>
    </row>
    <row r="3274" spans="1:17">
      <c r="A3274" s="13" t="s">
        <v>3285</v>
      </c>
      <c r="B3274" s="13">
        <v>23.986028780000002</v>
      </c>
      <c r="C3274" s="13">
        <v>90.216317860000004</v>
      </c>
      <c r="D3274" s="13" t="s">
        <v>2219</v>
      </c>
      <c r="E3274" s="13" t="s">
        <v>5000</v>
      </c>
      <c r="F3274" s="13" t="s">
        <v>7</v>
      </c>
      <c r="G3274" s="13" t="s">
        <v>4802</v>
      </c>
      <c r="H3274" s="13" t="s">
        <v>4816</v>
      </c>
      <c r="I3274" s="13">
        <f>(Brick_Kilns_EF!$B$13*Brick_Kilns_EF!$B$11*Brick_Kilns_EF!$B$12)</f>
        <v>8886.81</v>
      </c>
      <c r="J3274" s="13">
        <f>IF(D3274="ZZ",Brick_Kilns_EF!$E$9*(0.75),Brick_Kilns_EF!$E$9)</f>
        <v>5.6055000000000005E-4</v>
      </c>
      <c r="K3274" s="13">
        <f t="shared" si="204"/>
        <v>4.9815013454999999</v>
      </c>
      <c r="L3274" s="13">
        <f>IF(D3274="ZZ", Brick_Kilns_EF!$E$6*(0.75),Brick_Kilns_EF!$E$6)</f>
        <v>3.0299999999999999E-4</v>
      </c>
      <c r="M3274" s="13">
        <f t="shared" si="205"/>
        <v>2.6927034299999999</v>
      </c>
      <c r="N3274" s="13">
        <f>IF(D3274="ZZ",Brick_Kilns_EF!$E$7*(0.75),Brick_Kilns_EF!$E$7)</f>
        <v>2.3925000000000001E-3</v>
      </c>
      <c r="O3274" s="13">
        <f t="shared" si="206"/>
        <v>21.261692924999998</v>
      </c>
      <c r="P3274" s="13">
        <f>IF(D3274="ZZ",Brick_Kilns_EF!$E$8*(0.75),Brick_Kilns_EF!$E$8)</f>
        <v>5.399999999999999E-4</v>
      </c>
      <c r="Q3274" s="13">
        <f t="shared" si="207"/>
        <v>4.7988773999999985</v>
      </c>
    </row>
    <row r="3275" spans="1:17">
      <c r="A3275" s="13" t="s">
        <v>3286</v>
      </c>
      <c r="B3275" s="13">
        <v>23.925940860000001</v>
      </c>
      <c r="C3275" s="13">
        <v>90.163816780000005</v>
      </c>
      <c r="D3275" s="13" t="s">
        <v>2219</v>
      </c>
      <c r="E3275" s="13" t="s">
        <v>5000</v>
      </c>
      <c r="F3275" s="13" t="s">
        <v>7</v>
      </c>
      <c r="G3275" s="13" t="s">
        <v>4802</v>
      </c>
      <c r="H3275" s="13" t="s">
        <v>4816</v>
      </c>
      <c r="I3275" s="13">
        <f>(Brick_Kilns_EF!$B$13*Brick_Kilns_EF!$B$11*Brick_Kilns_EF!$B$12)</f>
        <v>8886.81</v>
      </c>
      <c r="J3275" s="13">
        <f>IF(D3275="ZZ",Brick_Kilns_EF!$E$9*(0.75),Brick_Kilns_EF!$E$9)</f>
        <v>5.6055000000000005E-4</v>
      </c>
      <c r="K3275" s="13">
        <f t="shared" si="204"/>
        <v>4.9815013454999999</v>
      </c>
      <c r="L3275" s="13">
        <f>IF(D3275="ZZ", Brick_Kilns_EF!$E$6*(0.75),Brick_Kilns_EF!$E$6)</f>
        <v>3.0299999999999999E-4</v>
      </c>
      <c r="M3275" s="13">
        <f t="shared" si="205"/>
        <v>2.6927034299999999</v>
      </c>
      <c r="N3275" s="13">
        <f>IF(D3275="ZZ",Brick_Kilns_EF!$E$7*(0.75),Brick_Kilns_EF!$E$7)</f>
        <v>2.3925000000000001E-3</v>
      </c>
      <c r="O3275" s="13">
        <f t="shared" si="206"/>
        <v>21.261692924999998</v>
      </c>
      <c r="P3275" s="13">
        <f>IF(D3275="ZZ",Brick_Kilns_EF!$E$8*(0.75),Brick_Kilns_EF!$E$8)</f>
        <v>5.399999999999999E-4</v>
      </c>
      <c r="Q3275" s="13">
        <f t="shared" si="207"/>
        <v>4.7988773999999985</v>
      </c>
    </row>
    <row r="3276" spans="1:17">
      <c r="A3276" s="13" t="s">
        <v>3287</v>
      </c>
      <c r="B3276" s="13">
        <v>23.928030280000002</v>
      </c>
      <c r="C3276" s="13">
        <v>90.161795780000006</v>
      </c>
      <c r="D3276" s="13" t="s">
        <v>2219</v>
      </c>
      <c r="E3276" s="13" t="s">
        <v>5000</v>
      </c>
      <c r="F3276" s="13" t="s">
        <v>7</v>
      </c>
      <c r="G3276" s="13" t="s">
        <v>4802</v>
      </c>
      <c r="H3276" s="13" t="s">
        <v>4816</v>
      </c>
      <c r="I3276" s="13">
        <f>(Brick_Kilns_EF!$B$13*Brick_Kilns_EF!$B$11*Brick_Kilns_EF!$B$12)</f>
        <v>8886.81</v>
      </c>
      <c r="J3276" s="13">
        <f>IF(D3276="ZZ",Brick_Kilns_EF!$E$9*(0.75),Brick_Kilns_EF!$E$9)</f>
        <v>5.6055000000000005E-4</v>
      </c>
      <c r="K3276" s="13">
        <f t="shared" si="204"/>
        <v>4.9815013454999999</v>
      </c>
      <c r="L3276" s="13">
        <f>IF(D3276="ZZ", Brick_Kilns_EF!$E$6*(0.75),Brick_Kilns_EF!$E$6)</f>
        <v>3.0299999999999999E-4</v>
      </c>
      <c r="M3276" s="13">
        <f t="shared" si="205"/>
        <v>2.6927034299999999</v>
      </c>
      <c r="N3276" s="13">
        <f>IF(D3276="ZZ",Brick_Kilns_EF!$E$7*(0.75),Brick_Kilns_EF!$E$7)</f>
        <v>2.3925000000000001E-3</v>
      </c>
      <c r="O3276" s="13">
        <f t="shared" si="206"/>
        <v>21.261692924999998</v>
      </c>
      <c r="P3276" s="13">
        <f>IF(D3276="ZZ",Brick_Kilns_EF!$E$8*(0.75),Brick_Kilns_EF!$E$8)</f>
        <v>5.399999999999999E-4</v>
      </c>
      <c r="Q3276" s="13">
        <f t="shared" si="207"/>
        <v>4.7988773999999985</v>
      </c>
    </row>
    <row r="3277" spans="1:17">
      <c r="A3277" s="13" t="s">
        <v>3288</v>
      </c>
      <c r="B3277" s="13">
        <v>23.802920990000001</v>
      </c>
      <c r="C3277" s="13">
        <v>90.078665119999997</v>
      </c>
      <c r="D3277" s="13" t="s">
        <v>2219</v>
      </c>
      <c r="E3277" s="13" t="s">
        <v>5000</v>
      </c>
      <c r="F3277" s="13" t="s">
        <v>7</v>
      </c>
      <c r="G3277" s="13" t="s">
        <v>4802</v>
      </c>
      <c r="H3277" s="13" t="s">
        <v>4816</v>
      </c>
      <c r="I3277" s="13">
        <f>(Brick_Kilns_EF!$B$13*Brick_Kilns_EF!$B$11*Brick_Kilns_EF!$B$12)</f>
        <v>8886.81</v>
      </c>
      <c r="J3277" s="13">
        <f>IF(D3277="ZZ",Brick_Kilns_EF!$E$9*(0.75),Brick_Kilns_EF!$E$9)</f>
        <v>5.6055000000000005E-4</v>
      </c>
      <c r="K3277" s="13">
        <f t="shared" si="204"/>
        <v>4.9815013454999999</v>
      </c>
      <c r="L3277" s="13">
        <f>IF(D3277="ZZ", Brick_Kilns_EF!$E$6*(0.75),Brick_Kilns_EF!$E$6)</f>
        <v>3.0299999999999999E-4</v>
      </c>
      <c r="M3277" s="13">
        <f t="shared" si="205"/>
        <v>2.6927034299999999</v>
      </c>
      <c r="N3277" s="13">
        <f>IF(D3277="ZZ",Brick_Kilns_EF!$E$7*(0.75),Brick_Kilns_EF!$E$7)</f>
        <v>2.3925000000000001E-3</v>
      </c>
      <c r="O3277" s="13">
        <f t="shared" si="206"/>
        <v>21.261692924999998</v>
      </c>
      <c r="P3277" s="13">
        <f>IF(D3277="ZZ",Brick_Kilns_EF!$E$8*(0.75),Brick_Kilns_EF!$E$8)</f>
        <v>5.399999999999999E-4</v>
      </c>
      <c r="Q3277" s="13">
        <f t="shared" si="207"/>
        <v>4.7988773999999985</v>
      </c>
    </row>
    <row r="3278" spans="1:17">
      <c r="A3278" s="13" t="s">
        <v>3289</v>
      </c>
      <c r="B3278" s="13">
        <v>23.634693540000001</v>
      </c>
      <c r="C3278" s="13">
        <v>89.816053350000004</v>
      </c>
      <c r="D3278" s="13" t="s">
        <v>2219</v>
      </c>
      <c r="E3278" s="13" t="s">
        <v>5000</v>
      </c>
      <c r="F3278" s="13" t="s">
        <v>7</v>
      </c>
      <c r="G3278" s="13" t="s">
        <v>4802</v>
      </c>
      <c r="H3278" s="13" t="s">
        <v>4816</v>
      </c>
      <c r="I3278" s="13">
        <f>(Brick_Kilns_EF!$B$13*Brick_Kilns_EF!$B$11*Brick_Kilns_EF!$B$12)</f>
        <v>8886.81</v>
      </c>
      <c r="J3278" s="13">
        <f>IF(D3278="ZZ",Brick_Kilns_EF!$E$9*(0.75),Brick_Kilns_EF!$E$9)</f>
        <v>5.6055000000000005E-4</v>
      </c>
      <c r="K3278" s="13">
        <f t="shared" si="204"/>
        <v>4.9815013454999999</v>
      </c>
      <c r="L3278" s="13">
        <f>IF(D3278="ZZ", Brick_Kilns_EF!$E$6*(0.75),Brick_Kilns_EF!$E$6)</f>
        <v>3.0299999999999999E-4</v>
      </c>
      <c r="M3278" s="13">
        <f t="shared" si="205"/>
        <v>2.6927034299999999</v>
      </c>
      <c r="N3278" s="13">
        <f>IF(D3278="ZZ",Brick_Kilns_EF!$E$7*(0.75),Brick_Kilns_EF!$E$7)</f>
        <v>2.3925000000000001E-3</v>
      </c>
      <c r="O3278" s="13">
        <f t="shared" si="206"/>
        <v>21.261692924999998</v>
      </c>
      <c r="P3278" s="13">
        <f>IF(D3278="ZZ",Brick_Kilns_EF!$E$8*(0.75),Brick_Kilns_EF!$E$8)</f>
        <v>5.399999999999999E-4</v>
      </c>
      <c r="Q3278" s="13">
        <f t="shared" si="207"/>
        <v>4.7988773999999985</v>
      </c>
    </row>
    <row r="3279" spans="1:17">
      <c r="A3279" s="13" t="s">
        <v>3290</v>
      </c>
      <c r="B3279" s="13">
        <v>23.932013059999999</v>
      </c>
      <c r="C3279" s="13">
        <v>90.094331440000005</v>
      </c>
      <c r="D3279" s="13" t="s">
        <v>2219</v>
      </c>
      <c r="E3279" s="13" t="s">
        <v>5000</v>
      </c>
      <c r="F3279" s="13" t="s">
        <v>7</v>
      </c>
      <c r="G3279" s="13" t="s">
        <v>4802</v>
      </c>
      <c r="H3279" s="13" t="s">
        <v>4816</v>
      </c>
      <c r="I3279" s="13">
        <f>(Brick_Kilns_EF!$B$13*Brick_Kilns_EF!$B$11*Brick_Kilns_EF!$B$12)</f>
        <v>8886.81</v>
      </c>
      <c r="J3279" s="13">
        <f>IF(D3279="ZZ",Brick_Kilns_EF!$E$9*(0.75),Brick_Kilns_EF!$E$9)</f>
        <v>5.6055000000000005E-4</v>
      </c>
      <c r="K3279" s="13">
        <f t="shared" si="204"/>
        <v>4.9815013454999999</v>
      </c>
      <c r="L3279" s="13">
        <f>IF(D3279="ZZ", Brick_Kilns_EF!$E$6*(0.75),Brick_Kilns_EF!$E$6)</f>
        <v>3.0299999999999999E-4</v>
      </c>
      <c r="M3279" s="13">
        <f t="shared" si="205"/>
        <v>2.6927034299999999</v>
      </c>
      <c r="N3279" s="13">
        <f>IF(D3279="ZZ",Brick_Kilns_EF!$E$7*(0.75),Brick_Kilns_EF!$E$7)</f>
        <v>2.3925000000000001E-3</v>
      </c>
      <c r="O3279" s="13">
        <f t="shared" si="206"/>
        <v>21.261692924999998</v>
      </c>
      <c r="P3279" s="13">
        <f>IF(D3279="ZZ",Brick_Kilns_EF!$E$8*(0.75),Brick_Kilns_EF!$E$8)</f>
        <v>5.399999999999999E-4</v>
      </c>
      <c r="Q3279" s="13">
        <f t="shared" si="207"/>
        <v>4.7988773999999985</v>
      </c>
    </row>
    <row r="3280" spans="1:17">
      <c r="A3280" s="13" t="s">
        <v>3291</v>
      </c>
      <c r="B3280" s="13">
        <v>23.943875269999999</v>
      </c>
      <c r="C3280" s="13">
        <v>90.241315510000007</v>
      </c>
      <c r="D3280" s="13" t="s">
        <v>2219</v>
      </c>
      <c r="E3280" s="13" t="s">
        <v>5000</v>
      </c>
      <c r="F3280" s="13" t="s">
        <v>7</v>
      </c>
      <c r="G3280" s="13" t="s">
        <v>4802</v>
      </c>
      <c r="H3280" s="13" t="s">
        <v>4816</v>
      </c>
      <c r="I3280" s="13">
        <f>(Brick_Kilns_EF!$B$13*Brick_Kilns_EF!$B$11*Brick_Kilns_EF!$B$12)</f>
        <v>8886.81</v>
      </c>
      <c r="J3280" s="13">
        <f>IF(D3280="ZZ",Brick_Kilns_EF!$E$9*(0.75),Brick_Kilns_EF!$E$9)</f>
        <v>5.6055000000000005E-4</v>
      </c>
      <c r="K3280" s="13">
        <f t="shared" si="204"/>
        <v>4.9815013454999999</v>
      </c>
      <c r="L3280" s="13">
        <f>IF(D3280="ZZ", Brick_Kilns_EF!$E$6*(0.75),Brick_Kilns_EF!$E$6)</f>
        <v>3.0299999999999999E-4</v>
      </c>
      <c r="M3280" s="13">
        <f t="shared" si="205"/>
        <v>2.6927034299999999</v>
      </c>
      <c r="N3280" s="13">
        <f>IF(D3280="ZZ",Brick_Kilns_EF!$E$7*(0.75),Brick_Kilns_EF!$E$7)</f>
        <v>2.3925000000000001E-3</v>
      </c>
      <c r="O3280" s="13">
        <f t="shared" si="206"/>
        <v>21.261692924999998</v>
      </c>
      <c r="P3280" s="13">
        <f>IF(D3280="ZZ",Brick_Kilns_EF!$E$8*(0.75),Brick_Kilns_EF!$E$8)</f>
        <v>5.399999999999999E-4</v>
      </c>
      <c r="Q3280" s="13">
        <f t="shared" si="207"/>
        <v>4.7988773999999985</v>
      </c>
    </row>
    <row r="3281" spans="1:17">
      <c r="A3281" s="13" t="s">
        <v>3292</v>
      </c>
      <c r="B3281" s="13">
        <v>23.629964019999999</v>
      </c>
      <c r="C3281" s="13">
        <v>89.850592809999995</v>
      </c>
      <c r="D3281" s="13" t="s">
        <v>2219</v>
      </c>
      <c r="E3281" s="13" t="s">
        <v>5000</v>
      </c>
      <c r="F3281" s="13" t="s">
        <v>7</v>
      </c>
      <c r="G3281" s="13" t="s">
        <v>4802</v>
      </c>
      <c r="H3281" s="13" t="s">
        <v>4816</v>
      </c>
      <c r="I3281" s="13">
        <f>(Brick_Kilns_EF!$B$13*Brick_Kilns_EF!$B$11*Brick_Kilns_EF!$B$12)</f>
        <v>8886.81</v>
      </c>
      <c r="J3281" s="13">
        <f>IF(D3281="ZZ",Brick_Kilns_EF!$E$9*(0.75),Brick_Kilns_EF!$E$9)</f>
        <v>5.6055000000000005E-4</v>
      </c>
      <c r="K3281" s="13">
        <f t="shared" si="204"/>
        <v>4.9815013454999999</v>
      </c>
      <c r="L3281" s="13">
        <f>IF(D3281="ZZ", Brick_Kilns_EF!$E$6*(0.75),Brick_Kilns_EF!$E$6)</f>
        <v>3.0299999999999999E-4</v>
      </c>
      <c r="M3281" s="13">
        <f t="shared" si="205"/>
        <v>2.6927034299999999</v>
      </c>
      <c r="N3281" s="13">
        <f>IF(D3281="ZZ",Brick_Kilns_EF!$E$7*(0.75),Brick_Kilns_EF!$E$7)</f>
        <v>2.3925000000000001E-3</v>
      </c>
      <c r="O3281" s="13">
        <f t="shared" si="206"/>
        <v>21.261692924999998</v>
      </c>
      <c r="P3281" s="13">
        <f>IF(D3281="ZZ",Brick_Kilns_EF!$E$8*(0.75),Brick_Kilns_EF!$E$8)</f>
        <v>5.399999999999999E-4</v>
      </c>
      <c r="Q3281" s="13">
        <f t="shared" si="207"/>
        <v>4.7988773999999985</v>
      </c>
    </row>
    <row r="3282" spans="1:17">
      <c r="A3282" s="13" t="s">
        <v>3293</v>
      </c>
      <c r="B3282" s="13">
        <v>23.629780910000001</v>
      </c>
      <c r="C3282" s="13">
        <v>89.851909680000006</v>
      </c>
      <c r="D3282" s="13" t="s">
        <v>2219</v>
      </c>
      <c r="E3282" s="13" t="s">
        <v>5000</v>
      </c>
      <c r="F3282" s="13" t="s">
        <v>7</v>
      </c>
      <c r="G3282" s="13" t="s">
        <v>4802</v>
      </c>
      <c r="H3282" s="13" t="s">
        <v>4816</v>
      </c>
      <c r="I3282" s="13">
        <f>(Brick_Kilns_EF!$B$13*Brick_Kilns_EF!$B$11*Brick_Kilns_EF!$B$12)</f>
        <v>8886.81</v>
      </c>
      <c r="J3282" s="13">
        <f>IF(D3282="ZZ",Brick_Kilns_EF!$E$9*(0.75),Brick_Kilns_EF!$E$9)</f>
        <v>5.6055000000000005E-4</v>
      </c>
      <c r="K3282" s="13">
        <f t="shared" si="204"/>
        <v>4.9815013454999999</v>
      </c>
      <c r="L3282" s="13">
        <f>IF(D3282="ZZ", Brick_Kilns_EF!$E$6*(0.75),Brick_Kilns_EF!$E$6)</f>
        <v>3.0299999999999999E-4</v>
      </c>
      <c r="M3282" s="13">
        <f t="shared" si="205"/>
        <v>2.6927034299999999</v>
      </c>
      <c r="N3282" s="13">
        <f>IF(D3282="ZZ",Brick_Kilns_EF!$E$7*(0.75),Brick_Kilns_EF!$E$7)</f>
        <v>2.3925000000000001E-3</v>
      </c>
      <c r="O3282" s="13">
        <f t="shared" si="206"/>
        <v>21.261692924999998</v>
      </c>
      <c r="P3282" s="13">
        <f>IF(D3282="ZZ",Brick_Kilns_EF!$E$8*(0.75),Brick_Kilns_EF!$E$8)</f>
        <v>5.399999999999999E-4</v>
      </c>
      <c r="Q3282" s="13">
        <f t="shared" si="207"/>
        <v>4.7988773999999985</v>
      </c>
    </row>
    <row r="3283" spans="1:17">
      <c r="A3283" s="13" t="s">
        <v>3294</v>
      </c>
      <c r="B3283" s="13">
        <v>23.62774314</v>
      </c>
      <c r="C3283" s="13">
        <v>89.851533430000003</v>
      </c>
      <c r="D3283" s="13" t="s">
        <v>2219</v>
      </c>
      <c r="E3283" s="13" t="s">
        <v>5000</v>
      </c>
      <c r="F3283" s="13" t="s">
        <v>7</v>
      </c>
      <c r="G3283" s="13" t="s">
        <v>4802</v>
      </c>
      <c r="H3283" s="13" t="s">
        <v>4816</v>
      </c>
      <c r="I3283" s="13">
        <f>(Brick_Kilns_EF!$B$13*Brick_Kilns_EF!$B$11*Brick_Kilns_EF!$B$12)</f>
        <v>8886.81</v>
      </c>
      <c r="J3283" s="13">
        <f>IF(D3283="ZZ",Brick_Kilns_EF!$E$9*(0.75),Brick_Kilns_EF!$E$9)</f>
        <v>5.6055000000000005E-4</v>
      </c>
      <c r="K3283" s="13">
        <f t="shared" si="204"/>
        <v>4.9815013454999999</v>
      </c>
      <c r="L3283" s="13">
        <f>IF(D3283="ZZ", Brick_Kilns_EF!$E$6*(0.75),Brick_Kilns_EF!$E$6)</f>
        <v>3.0299999999999999E-4</v>
      </c>
      <c r="M3283" s="13">
        <f t="shared" si="205"/>
        <v>2.6927034299999999</v>
      </c>
      <c r="N3283" s="13">
        <f>IF(D3283="ZZ",Brick_Kilns_EF!$E$7*(0.75),Brick_Kilns_EF!$E$7)</f>
        <v>2.3925000000000001E-3</v>
      </c>
      <c r="O3283" s="13">
        <f t="shared" si="206"/>
        <v>21.261692924999998</v>
      </c>
      <c r="P3283" s="13">
        <f>IF(D3283="ZZ",Brick_Kilns_EF!$E$8*(0.75),Brick_Kilns_EF!$E$8)</f>
        <v>5.399999999999999E-4</v>
      </c>
      <c r="Q3283" s="13">
        <f t="shared" si="207"/>
        <v>4.7988773999999985</v>
      </c>
    </row>
    <row r="3284" spans="1:17">
      <c r="A3284" s="13" t="s">
        <v>3295</v>
      </c>
      <c r="B3284" s="13">
        <v>23.626221860000001</v>
      </c>
      <c r="C3284" s="13">
        <v>89.854371439999994</v>
      </c>
      <c r="D3284" s="13" t="s">
        <v>2219</v>
      </c>
      <c r="E3284" s="13" t="s">
        <v>5000</v>
      </c>
      <c r="F3284" s="13" t="s">
        <v>7</v>
      </c>
      <c r="G3284" s="13" t="s">
        <v>4802</v>
      </c>
      <c r="H3284" s="13" t="s">
        <v>4816</v>
      </c>
      <c r="I3284" s="13">
        <f>(Brick_Kilns_EF!$B$13*Brick_Kilns_EF!$B$11*Brick_Kilns_EF!$B$12)</f>
        <v>8886.81</v>
      </c>
      <c r="J3284" s="13">
        <f>IF(D3284="ZZ",Brick_Kilns_EF!$E$9*(0.75),Brick_Kilns_EF!$E$9)</f>
        <v>5.6055000000000005E-4</v>
      </c>
      <c r="K3284" s="13">
        <f t="shared" si="204"/>
        <v>4.9815013454999999</v>
      </c>
      <c r="L3284" s="13">
        <f>IF(D3284="ZZ", Brick_Kilns_EF!$E$6*(0.75),Brick_Kilns_EF!$E$6)</f>
        <v>3.0299999999999999E-4</v>
      </c>
      <c r="M3284" s="13">
        <f t="shared" si="205"/>
        <v>2.6927034299999999</v>
      </c>
      <c r="N3284" s="13">
        <f>IF(D3284="ZZ",Brick_Kilns_EF!$E$7*(0.75),Brick_Kilns_EF!$E$7)</f>
        <v>2.3925000000000001E-3</v>
      </c>
      <c r="O3284" s="13">
        <f t="shared" si="206"/>
        <v>21.261692924999998</v>
      </c>
      <c r="P3284" s="13">
        <f>IF(D3284="ZZ",Brick_Kilns_EF!$E$8*(0.75),Brick_Kilns_EF!$E$8)</f>
        <v>5.399999999999999E-4</v>
      </c>
      <c r="Q3284" s="13">
        <f t="shared" si="207"/>
        <v>4.7988773999999985</v>
      </c>
    </row>
    <row r="3285" spans="1:17">
      <c r="A3285" s="13" t="s">
        <v>3296</v>
      </c>
      <c r="B3285" s="13">
        <v>24.141856449999999</v>
      </c>
      <c r="C3285" s="13">
        <v>90.075953709999993</v>
      </c>
      <c r="D3285" s="13" t="s">
        <v>2219</v>
      </c>
      <c r="E3285" s="13" t="s">
        <v>5000</v>
      </c>
      <c r="F3285" s="13" t="s">
        <v>7</v>
      </c>
      <c r="G3285" s="13" t="s">
        <v>4802</v>
      </c>
      <c r="H3285" s="13" t="s">
        <v>4816</v>
      </c>
      <c r="I3285" s="13">
        <f>(Brick_Kilns_EF!$B$13*Brick_Kilns_EF!$B$11*Brick_Kilns_EF!$B$12)</f>
        <v>8886.81</v>
      </c>
      <c r="J3285" s="13">
        <f>IF(D3285="ZZ",Brick_Kilns_EF!$E$9*(0.75),Brick_Kilns_EF!$E$9)</f>
        <v>5.6055000000000005E-4</v>
      </c>
      <c r="K3285" s="13">
        <f t="shared" si="204"/>
        <v>4.9815013454999999</v>
      </c>
      <c r="L3285" s="13">
        <f>IF(D3285="ZZ", Brick_Kilns_EF!$E$6*(0.75),Brick_Kilns_EF!$E$6)</f>
        <v>3.0299999999999999E-4</v>
      </c>
      <c r="M3285" s="13">
        <f t="shared" si="205"/>
        <v>2.6927034299999999</v>
      </c>
      <c r="N3285" s="13">
        <f>IF(D3285="ZZ",Brick_Kilns_EF!$E$7*(0.75),Brick_Kilns_EF!$E$7)</f>
        <v>2.3925000000000001E-3</v>
      </c>
      <c r="O3285" s="13">
        <f t="shared" si="206"/>
        <v>21.261692924999998</v>
      </c>
      <c r="P3285" s="13">
        <f>IF(D3285="ZZ",Brick_Kilns_EF!$E$8*(0.75),Brick_Kilns_EF!$E$8)</f>
        <v>5.399999999999999E-4</v>
      </c>
      <c r="Q3285" s="13">
        <f t="shared" si="207"/>
        <v>4.7988773999999985</v>
      </c>
    </row>
    <row r="3286" spans="1:17">
      <c r="A3286" s="13" t="s">
        <v>3297</v>
      </c>
      <c r="B3286" s="13">
        <v>24.474867740000001</v>
      </c>
      <c r="C3286" s="13">
        <v>89.937678059999996</v>
      </c>
      <c r="D3286" s="13" t="s">
        <v>2219</v>
      </c>
      <c r="E3286" s="13" t="s">
        <v>5000</v>
      </c>
      <c r="F3286" s="13" t="s">
        <v>7</v>
      </c>
      <c r="G3286" s="13" t="s">
        <v>4802</v>
      </c>
      <c r="H3286" s="13" t="s">
        <v>4816</v>
      </c>
      <c r="I3286" s="13">
        <f>(Brick_Kilns_EF!$B$13*Brick_Kilns_EF!$B$11*Brick_Kilns_EF!$B$12)</f>
        <v>8886.81</v>
      </c>
      <c r="J3286" s="13">
        <f>IF(D3286="ZZ",Brick_Kilns_EF!$E$9*(0.75),Brick_Kilns_EF!$E$9)</f>
        <v>5.6055000000000005E-4</v>
      </c>
      <c r="K3286" s="13">
        <f t="shared" si="204"/>
        <v>4.9815013454999999</v>
      </c>
      <c r="L3286" s="13">
        <f>IF(D3286="ZZ", Brick_Kilns_EF!$E$6*(0.75),Brick_Kilns_EF!$E$6)</f>
        <v>3.0299999999999999E-4</v>
      </c>
      <c r="M3286" s="13">
        <f t="shared" si="205"/>
        <v>2.6927034299999999</v>
      </c>
      <c r="N3286" s="13">
        <f>IF(D3286="ZZ",Brick_Kilns_EF!$E$7*(0.75),Brick_Kilns_EF!$E$7)</f>
        <v>2.3925000000000001E-3</v>
      </c>
      <c r="O3286" s="13">
        <f t="shared" si="206"/>
        <v>21.261692924999998</v>
      </c>
      <c r="P3286" s="13">
        <f>IF(D3286="ZZ",Brick_Kilns_EF!$E$8*(0.75),Brick_Kilns_EF!$E$8)</f>
        <v>5.399999999999999E-4</v>
      </c>
      <c r="Q3286" s="13">
        <f t="shared" si="207"/>
        <v>4.7988773999999985</v>
      </c>
    </row>
    <row r="3287" spans="1:17">
      <c r="A3287" s="13" t="s">
        <v>3298</v>
      </c>
      <c r="B3287" s="13">
        <v>24.476407810000001</v>
      </c>
      <c r="C3287" s="13">
        <v>89.937807050000004</v>
      </c>
      <c r="D3287" s="13" t="s">
        <v>2219</v>
      </c>
      <c r="E3287" s="13" t="s">
        <v>5000</v>
      </c>
      <c r="F3287" s="13" t="s">
        <v>7</v>
      </c>
      <c r="G3287" s="13" t="s">
        <v>4802</v>
      </c>
      <c r="H3287" s="13" t="s">
        <v>4816</v>
      </c>
      <c r="I3287" s="13">
        <f>(Brick_Kilns_EF!$B$13*Brick_Kilns_EF!$B$11*Brick_Kilns_EF!$B$12)</f>
        <v>8886.81</v>
      </c>
      <c r="J3287" s="13">
        <f>IF(D3287="ZZ",Brick_Kilns_EF!$E$9*(0.75),Brick_Kilns_EF!$E$9)</f>
        <v>5.6055000000000005E-4</v>
      </c>
      <c r="K3287" s="13">
        <f t="shared" si="204"/>
        <v>4.9815013454999999</v>
      </c>
      <c r="L3287" s="13">
        <f>IF(D3287="ZZ", Brick_Kilns_EF!$E$6*(0.75),Brick_Kilns_EF!$E$6)</f>
        <v>3.0299999999999999E-4</v>
      </c>
      <c r="M3287" s="13">
        <f t="shared" si="205"/>
        <v>2.6927034299999999</v>
      </c>
      <c r="N3287" s="13">
        <f>IF(D3287="ZZ",Brick_Kilns_EF!$E$7*(0.75),Brick_Kilns_EF!$E$7)</f>
        <v>2.3925000000000001E-3</v>
      </c>
      <c r="O3287" s="13">
        <f t="shared" si="206"/>
        <v>21.261692924999998</v>
      </c>
      <c r="P3287" s="13">
        <f>IF(D3287="ZZ",Brick_Kilns_EF!$E$8*(0.75),Brick_Kilns_EF!$E$8)</f>
        <v>5.399999999999999E-4</v>
      </c>
      <c r="Q3287" s="13">
        <f t="shared" si="207"/>
        <v>4.7988773999999985</v>
      </c>
    </row>
    <row r="3288" spans="1:17">
      <c r="A3288" s="13" t="s">
        <v>3299</v>
      </c>
      <c r="B3288" s="13">
        <v>23.768601350000001</v>
      </c>
      <c r="C3288" s="13">
        <v>90.069161800000003</v>
      </c>
      <c r="D3288" s="13" t="s">
        <v>2219</v>
      </c>
      <c r="E3288" s="13" t="s">
        <v>5000</v>
      </c>
      <c r="F3288" s="13" t="s">
        <v>7</v>
      </c>
      <c r="G3288" s="13" t="s">
        <v>4802</v>
      </c>
      <c r="H3288" s="13" t="s">
        <v>4816</v>
      </c>
      <c r="I3288" s="13">
        <f>(Brick_Kilns_EF!$B$13*Brick_Kilns_EF!$B$11*Brick_Kilns_EF!$B$12)</f>
        <v>8886.81</v>
      </c>
      <c r="J3288" s="13">
        <f>IF(D3288="ZZ",Brick_Kilns_EF!$E$9*(0.75),Brick_Kilns_EF!$E$9)</f>
        <v>5.6055000000000005E-4</v>
      </c>
      <c r="K3288" s="13">
        <f t="shared" si="204"/>
        <v>4.9815013454999999</v>
      </c>
      <c r="L3288" s="13">
        <f>IF(D3288="ZZ", Brick_Kilns_EF!$E$6*(0.75),Brick_Kilns_EF!$E$6)</f>
        <v>3.0299999999999999E-4</v>
      </c>
      <c r="M3288" s="13">
        <f t="shared" si="205"/>
        <v>2.6927034299999999</v>
      </c>
      <c r="N3288" s="13">
        <f>IF(D3288="ZZ",Brick_Kilns_EF!$E$7*(0.75),Brick_Kilns_EF!$E$7)</f>
        <v>2.3925000000000001E-3</v>
      </c>
      <c r="O3288" s="13">
        <f t="shared" si="206"/>
        <v>21.261692924999998</v>
      </c>
      <c r="P3288" s="13">
        <f>IF(D3288="ZZ",Brick_Kilns_EF!$E$8*(0.75),Brick_Kilns_EF!$E$8)</f>
        <v>5.399999999999999E-4</v>
      </c>
      <c r="Q3288" s="13">
        <f t="shared" si="207"/>
        <v>4.7988773999999985</v>
      </c>
    </row>
    <row r="3289" spans="1:17">
      <c r="A3289" s="13" t="s">
        <v>3300</v>
      </c>
      <c r="B3289" s="13">
        <v>23.99805963</v>
      </c>
      <c r="C3289" s="13">
        <v>89.290608129999995</v>
      </c>
      <c r="D3289" s="13" t="s">
        <v>2219</v>
      </c>
      <c r="E3289" s="13" t="s">
        <v>5000</v>
      </c>
      <c r="F3289" s="13" t="s">
        <v>42</v>
      </c>
      <c r="G3289" s="13" t="s">
        <v>4802</v>
      </c>
      <c r="H3289" s="13" t="s">
        <v>4816</v>
      </c>
      <c r="I3289" s="13">
        <f>(Brick_Kilns_EF!$B$13*Brick_Kilns_EF!$B$11*Brick_Kilns_EF!$B$12)</f>
        <v>8886.81</v>
      </c>
      <c r="J3289" s="13">
        <f>IF(D3289="ZZ",Brick_Kilns_EF!$E$9*(0.75),Brick_Kilns_EF!$E$9)</f>
        <v>5.6055000000000005E-4</v>
      </c>
      <c r="K3289" s="13">
        <f t="shared" si="204"/>
        <v>4.9815013454999999</v>
      </c>
      <c r="L3289" s="13">
        <f>IF(D3289="ZZ", Brick_Kilns_EF!$E$6*(0.75),Brick_Kilns_EF!$E$6)</f>
        <v>3.0299999999999999E-4</v>
      </c>
      <c r="M3289" s="13">
        <f t="shared" si="205"/>
        <v>2.6927034299999999</v>
      </c>
      <c r="N3289" s="13">
        <f>IF(D3289="ZZ",Brick_Kilns_EF!$E$7*(0.75),Brick_Kilns_EF!$E$7)</f>
        <v>2.3925000000000001E-3</v>
      </c>
      <c r="O3289" s="13">
        <f t="shared" si="206"/>
        <v>21.261692924999998</v>
      </c>
      <c r="P3289" s="13">
        <f>IF(D3289="ZZ",Brick_Kilns_EF!$E$8*(0.75),Brick_Kilns_EF!$E$8)</f>
        <v>5.399999999999999E-4</v>
      </c>
      <c r="Q3289" s="13">
        <f t="shared" si="207"/>
        <v>4.7988773999999985</v>
      </c>
    </row>
    <row r="3290" spans="1:17">
      <c r="A3290" s="13" t="s">
        <v>3301</v>
      </c>
      <c r="B3290" s="13">
        <v>23.918837669999998</v>
      </c>
      <c r="C3290" s="13">
        <v>90.156158180000006</v>
      </c>
      <c r="D3290" s="13" t="s">
        <v>2219</v>
      </c>
      <c r="E3290" s="13" t="s">
        <v>5000</v>
      </c>
      <c r="F3290" s="13" t="s">
        <v>7</v>
      </c>
      <c r="G3290" s="13" t="s">
        <v>4802</v>
      </c>
      <c r="H3290" s="13" t="s">
        <v>4816</v>
      </c>
      <c r="I3290" s="13">
        <f>(Brick_Kilns_EF!$B$13*Brick_Kilns_EF!$B$11*Brick_Kilns_EF!$B$12)</f>
        <v>8886.81</v>
      </c>
      <c r="J3290" s="13">
        <f>IF(D3290="ZZ",Brick_Kilns_EF!$E$9*(0.75),Brick_Kilns_EF!$E$9)</f>
        <v>5.6055000000000005E-4</v>
      </c>
      <c r="K3290" s="13">
        <f t="shared" si="204"/>
        <v>4.9815013454999999</v>
      </c>
      <c r="L3290" s="13">
        <f>IF(D3290="ZZ", Brick_Kilns_EF!$E$6*(0.75),Brick_Kilns_EF!$E$6)</f>
        <v>3.0299999999999999E-4</v>
      </c>
      <c r="M3290" s="13">
        <f t="shared" si="205"/>
        <v>2.6927034299999999</v>
      </c>
      <c r="N3290" s="13">
        <f>IF(D3290="ZZ",Brick_Kilns_EF!$E$7*(0.75),Brick_Kilns_EF!$E$7)</f>
        <v>2.3925000000000001E-3</v>
      </c>
      <c r="O3290" s="13">
        <f t="shared" si="206"/>
        <v>21.261692924999998</v>
      </c>
      <c r="P3290" s="13">
        <f>IF(D3290="ZZ",Brick_Kilns_EF!$E$8*(0.75),Brick_Kilns_EF!$E$8)</f>
        <v>5.399999999999999E-4</v>
      </c>
      <c r="Q3290" s="13">
        <f t="shared" si="207"/>
        <v>4.7988773999999985</v>
      </c>
    </row>
    <row r="3291" spans="1:17">
      <c r="A3291" s="13" t="s">
        <v>3302</v>
      </c>
      <c r="B3291" s="13">
        <v>23.782729880000002</v>
      </c>
      <c r="C3291" s="13">
        <v>90.308795939999996</v>
      </c>
      <c r="D3291" s="13" t="s">
        <v>2219</v>
      </c>
      <c r="E3291" s="13" t="s">
        <v>5000</v>
      </c>
      <c r="F3291" s="13" t="s">
        <v>7</v>
      </c>
      <c r="G3291" s="13" t="s">
        <v>4802</v>
      </c>
      <c r="H3291" s="13" t="s">
        <v>4816</v>
      </c>
      <c r="I3291" s="13">
        <f>(Brick_Kilns_EF!$B$13*Brick_Kilns_EF!$B$11*Brick_Kilns_EF!$B$12)</f>
        <v>8886.81</v>
      </c>
      <c r="J3291" s="13">
        <f>IF(D3291="ZZ",Brick_Kilns_EF!$E$9*(0.75),Brick_Kilns_EF!$E$9)</f>
        <v>5.6055000000000005E-4</v>
      </c>
      <c r="K3291" s="13">
        <f t="shared" si="204"/>
        <v>4.9815013454999999</v>
      </c>
      <c r="L3291" s="13">
        <f>IF(D3291="ZZ", Brick_Kilns_EF!$E$6*(0.75),Brick_Kilns_EF!$E$6)</f>
        <v>3.0299999999999999E-4</v>
      </c>
      <c r="M3291" s="13">
        <f t="shared" si="205"/>
        <v>2.6927034299999999</v>
      </c>
      <c r="N3291" s="13">
        <f>IF(D3291="ZZ",Brick_Kilns_EF!$E$7*(0.75),Brick_Kilns_EF!$E$7)</f>
        <v>2.3925000000000001E-3</v>
      </c>
      <c r="O3291" s="13">
        <f t="shared" si="206"/>
        <v>21.261692924999998</v>
      </c>
      <c r="P3291" s="13">
        <f>IF(D3291="ZZ",Brick_Kilns_EF!$E$8*(0.75),Brick_Kilns_EF!$E$8)</f>
        <v>5.399999999999999E-4</v>
      </c>
      <c r="Q3291" s="13">
        <f t="shared" si="207"/>
        <v>4.7988773999999985</v>
      </c>
    </row>
    <row r="3292" spans="1:17">
      <c r="A3292" s="13" t="s">
        <v>3303</v>
      </c>
      <c r="B3292" s="13">
        <v>24.106410709999999</v>
      </c>
      <c r="C3292" s="13">
        <v>90.150901680000004</v>
      </c>
      <c r="D3292" s="13" t="s">
        <v>2219</v>
      </c>
      <c r="E3292" s="13" t="s">
        <v>5000</v>
      </c>
      <c r="F3292" s="13" t="s">
        <v>7</v>
      </c>
      <c r="G3292" s="13" t="s">
        <v>4802</v>
      </c>
      <c r="H3292" s="13" t="s">
        <v>4816</v>
      </c>
      <c r="I3292" s="13">
        <f>(Brick_Kilns_EF!$B$13*Brick_Kilns_EF!$B$11*Brick_Kilns_EF!$B$12)</f>
        <v>8886.81</v>
      </c>
      <c r="J3292" s="13">
        <f>IF(D3292="ZZ",Brick_Kilns_EF!$E$9*(0.75),Brick_Kilns_EF!$E$9)</f>
        <v>5.6055000000000005E-4</v>
      </c>
      <c r="K3292" s="13">
        <f t="shared" si="204"/>
        <v>4.9815013454999999</v>
      </c>
      <c r="L3292" s="13">
        <f>IF(D3292="ZZ", Brick_Kilns_EF!$E$6*(0.75),Brick_Kilns_EF!$E$6)</f>
        <v>3.0299999999999999E-4</v>
      </c>
      <c r="M3292" s="13">
        <f t="shared" si="205"/>
        <v>2.6927034299999999</v>
      </c>
      <c r="N3292" s="13">
        <f>IF(D3292="ZZ",Brick_Kilns_EF!$E$7*(0.75),Brick_Kilns_EF!$E$7)</f>
        <v>2.3925000000000001E-3</v>
      </c>
      <c r="O3292" s="13">
        <f t="shared" si="206"/>
        <v>21.261692924999998</v>
      </c>
      <c r="P3292" s="13">
        <f>IF(D3292="ZZ",Brick_Kilns_EF!$E$8*(0.75),Brick_Kilns_EF!$E$8)</f>
        <v>5.399999999999999E-4</v>
      </c>
      <c r="Q3292" s="13">
        <f t="shared" si="207"/>
        <v>4.7988773999999985</v>
      </c>
    </row>
    <row r="3293" spans="1:17">
      <c r="A3293" s="13" t="s">
        <v>3304</v>
      </c>
      <c r="B3293" s="13">
        <v>24.105687629999998</v>
      </c>
      <c r="C3293" s="13">
        <v>90.152175560000003</v>
      </c>
      <c r="D3293" s="13" t="s">
        <v>2219</v>
      </c>
      <c r="E3293" s="13" t="s">
        <v>5000</v>
      </c>
      <c r="F3293" s="13" t="s">
        <v>7</v>
      </c>
      <c r="G3293" s="13" t="s">
        <v>4802</v>
      </c>
      <c r="H3293" s="13" t="s">
        <v>4816</v>
      </c>
      <c r="I3293" s="13">
        <f>(Brick_Kilns_EF!$B$13*Brick_Kilns_EF!$B$11*Brick_Kilns_EF!$B$12)</f>
        <v>8886.81</v>
      </c>
      <c r="J3293" s="13">
        <f>IF(D3293="ZZ",Brick_Kilns_EF!$E$9*(0.75),Brick_Kilns_EF!$E$9)</f>
        <v>5.6055000000000005E-4</v>
      </c>
      <c r="K3293" s="13">
        <f t="shared" si="204"/>
        <v>4.9815013454999999</v>
      </c>
      <c r="L3293" s="13">
        <f>IF(D3293="ZZ", Brick_Kilns_EF!$E$6*(0.75),Brick_Kilns_EF!$E$6)</f>
        <v>3.0299999999999999E-4</v>
      </c>
      <c r="M3293" s="13">
        <f t="shared" si="205"/>
        <v>2.6927034299999999</v>
      </c>
      <c r="N3293" s="13">
        <f>IF(D3293="ZZ",Brick_Kilns_EF!$E$7*(0.75),Brick_Kilns_EF!$E$7)</f>
        <v>2.3925000000000001E-3</v>
      </c>
      <c r="O3293" s="13">
        <f t="shared" si="206"/>
        <v>21.261692924999998</v>
      </c>
      <c r="P3293" s="13">
        <f>IF(D3293="ZZ",Brick_Kilns_EF!$E$8*(0.75),Brick_Kilns_EF!$E$8)</f>
        <v>5.399999999999999E-4</v>
      </c>
      <c r="Q3293" s="13">
        <f t="shared" si="207"/>
        <v>4.7988773999999985</v>
      </c>
    </row>
    <row r="3294" spans="1:17">
      <c r="A3294" s="13" t="s">
        <v>3305</v>
      </c>
      <c r="B3294" s="13">
        <v>23.41040022</v>
      </c>
      <c r="C3294" s="13">
        <v>89.120011270000006</v>
      </c>
      <c r="D3294" s="13" t="s">
        <v>2219</v>
      </c>
      <c r="E3294" s="13" t="s">
        <v>5000</v>
      </c>
      <c r="F3294" s="13" t="s">
        <v>9</v>
      </c>
      <c r="G3294" s="13" t="s">
        <v>4802</v>
      </c>
      <c r="H3294" s="13" t="s">
        <v>4816</v>
      </c>
      <c r="I3294" s="13">
        <f>(Brick_Kilns_EF!$B$13*Brick_Kilns_EF!$B$11*Brick_Kilns_EF!$B$12)</f>
        <v>8886.81</v>
      </c>
      <c r="J3294" s="13">
        <f>IF(D3294="ZZ",Brick_Kilns_EF!$E$9*(0.75),Brick_Kilns_EF!$E$9)</f>
        <v>5.6055000000000005E-4</v>
      </c>
      <c r="K3294" s="13">
        <f t="shared" si="204"/>
        <v>4.9815013454999999</v>
      </c>
      <c r="L3294" s="13">
        <f>IF(D3294="ZZ", Brick_Kilns_EF!$E$6*(0.75),Brick_Kilns_EF!$E$6)</f>
        <v>3.0299999999999999E-4</v>
      </c>
      <c r="M3294" s="13">
        <f t="shared" si="205"/>
        <v>2.6927034299999999</v>
      </c>
      <c r="N3294" s="13">
        <f>IF(D3294="ZZ",Brick_Kilns_EF!$E$7*(0.75),Brick_Kilns_EF!$E$7)</f>
        <v>2.3925000000000001E-3</v>
      </c>
      <c r="O3294" s="13">
        <f t="shared" si="206"/>
        <v>21.261692924999998</v>
      </c>
      <c r="P3294" s="13">
        <f>IF(D3294="ZZ",Brick_Kilns_EF!$E$8*(0.75),Brick_Kilns_EF!$E$8)</f>
        <v>5.399999999999999E-4</v>
      </c>
      <c r="Q3294" s="13">
        <f t="shared" si="207"/>
        <v>4.7988773999999985</v>
      </c>
    </row>
    <row r="3295" spans="1:17">
      <c r="A3295" s="13" t="s">
        <v>3306</v>
      </c>
      <c r="B3295" s="13">
        <v>24.44774108</v>
      </c>
      <c r="C3295" s="13">
        <v>89.609150760000006</v>
      </c>
      <c r="D3295" s="13" t="s">
        <v>2219</v>
      </c>
      <c r="E3295" s="13" t="s">
        <v>5000</v>
      </c>
      <c r="F3295" s="13" t="s">
        <v>42</v>
      </c>
      <c r="G3295" s="13" t="s">
        <v>4802</v>
      </c>
      <c r="H3295" s="13" t="s">
        <v>4816</v>
      </c>
      <c r="I3295" s="13">
        <f>(Brick_Kilns_EF!$B$13*Brick_Kilns_EF!$B$11*Brick_Kilns_EF!$B$12)</f>
        <v>8886.81</v>
      </c>
      <c r="J3295" s="13">
        <f>IF(D3295="ZZ",Brick_Kilns_EF!$E$9*(0.75),Brick_Kilns_EF!$E$9)</f>
        <v>5.6055000000000005E-4</v>
      </c>
      <c r="K3295" s="13">
        <f t="shared" si="204"/>
        <v>4.9815013454999999</v>
      </c>
      <c r="L3295" s="13">
        <f>IF(D3295="ZZ", Brick_Kilns_EF!$E$6*(0.75),Brick_Kilns_EF!$E$6)</f>
        <v>3.0299999999999999E-4</v>
      </c>
      <c r="M3295" s="13">
        <f t="shared" si="205"/>
        <v>2.6927034299999999</v>
      </c>
      <c r="N3295" s="13">
        <f>IF(D3295="ZZ",Brick_Kilns_EF!$E$7*(0.75),Brick_Kilns_EF!$E$7)</f>
        <v>2.3925000000000001E-3</v>
      </c>
      <c r="O3295" s="13">
        <f t="shared" si="206"/>
        <v>21.261692924999998</v>
      </c>
      <c r="P3295" s="13">
        <f>IF(D3295="ZZ",Brick_Kilns_EF!$E$8*(0.75),Brick_Kilns_EF!$E$8)</f>
        <v>5.399999999999999E-4</v>
      </c>
      <c r="Q3295" s="13">
        <f t="shared" si="207"/>
        <v>4.7988773999999985</v>
      </c>
    </row>
    <row r="3296" spans="1:17">
      <c r="A3296" s="13" t="s">
        <v>3307</v>
      </c>
      <c r="B3296" s="13">
        <v>25.06653485</v>
      </c>
      <c r="C3296" s="13">
        <v>89.374604070000004</v>
      </c>
      <c r="D3296" s="13" t="s">
        <v>2219</v>
      </c>
      <c r="E3296" s="13" t="s">
        <v>5000</v>
      </c>
      <c r="F3296" s="13" t="s">
        <v>171</v>
      </c>
      <c r="G3296" s="13" t="s">
        <v>4802</v>
      </c>
      <c r="H3296" s="13" t="s">
        <v>4816</v>
      </c>
      <c r="I3296" s="13">
        <f>(Brick_Kilns_EF!$B$13*Brick_Kilns_EF!$B$11*Brick_Kilns_EF!$B$12)</f>
        <v>8886.81</v>
      </c>
      <c r="J3296" s="13">
        <f>IF(D3296="ZZ",Brick_Kilns_EF!$E$9*(0.75),Brick_Kilns_EF!$E$9)</f>
        <v>5.6055000000000005E-4</v>
      </c>
      <c r="K3296" s="13">
        <f t="shared" si="204"/>
        <v>4.9815013454999999</v>
      </c>
      <c r="L3296" s="13">
        <f>IF(D3296="ZZ", Brick_Kilns_EF!$E$6*(0.75),Brick_Kilns_EF!$E$6)</f>
        <v>3.0299999999999999E-4</v>
      </c>
      <c r="M3296" s="13">
        <f t="shared" si="205"/>
        <v>2.6927034299999999</v>
      </c>
      <c r="N3296" s="13">
        <f>IF(D3296="ZZ",Brick_Kilns_EF!$E$7*(0.75),Brick_Kilns_EF!$E$7)</f>
        <v>2.3925000000000001E-3</v>
      </c>
      <c r="O3296" s="13">
        <f t="shared" si="206"/>
        <v>21.261692924999998</v>
      </c>
      <c r="P3296" s="13">
        <f>IF(D3296="ZZ",Brick_Kilns_EF!$E$8*(0.75),Brick_Kilns_EF!$E$8)</f>
        <v>5.399999999999999E-4</v>
      </c>
      <c r="Q3296" s="13">
        <f t="shared" si="207"/>
        <v>4.7988773999999985</v>
      </c>
    </row>
    <row r="3297" spans="1:17">
      <c r="A3297" s="13" t="s">
        <v>3308</v>
      </c>
      <c r="B3297" s="13">
        <v>25.609155779999998</v>
      </c>
      <c r="C3297" s="13">
        <v>88.834993890000007</v>
      </c>
      <c r="D3297" s="13" t="s">
        <v>2219</v>
      </c>
      <c r="E3297" s="13" t="s">
        <v>5000</v>
      </c>
      <c r="F3297" s="13" t="s">
        <v>171</v>
      </c>
      <c r="G3297" s="13" t="s">
        <v>4802</v>
      </c>
      <c r="H3297" s="13" t="s">
        <v>4816</v>
      </c>
      <c r="I3297" s="13">
        <f>(Brick_Kilns_EF!$B$13*Brick_Kilns_EF!$B$11*Brick_Kilns_EF!$B$12)</f>
        <v>8886.81</v>
      </c>
      <c r="J3297" s="13">
        <f>IF(D3297="ZZ",Brick_Kilns_EF!$E$9*(0.75),Brick_Kilns_EF!$E$9)</f>
        <v>5.6055000000000005E-4</v>
      </c>
      <c r="K3297" s="13">
        <f t="shared" si="204"/>
        <v>4.9815013454999999</v>
      </c>
      <c r="L3297" s="13">
        <f>IF(D3297="ZZ", Brick_Kilns_EF!$E$6*(0.75),Brick_Kilns_EF!$E$6)</f>
        <v>3.0299999999999999E-4</v>
      </c>
      <c r="M3297" s="13">
        <f t="shared" si="205"/>
        <v>2.6927034299999999</v>
      </c>
      <c r="N3297" s="13">
        <f>IF(D3297="ZZ",Brick_Kilns_EF!$E$7*(0.75),Brick_Kilns_EF!$E$7)</f>
        <v>2.3925000000000001E-3</v>
      </c>
      <c r="O3297" s="13">
        <f t="shared" si="206"/>
        <v>21.261692924999998</v>
      </c>
      <c r="P3297" s="13">
        <f>IF(D3297="ZZ",Brick_Kilns_EF!$E$8*(0.75),Brick_Kilns_EF!$E$8)</f>
        <v>5.399999999999999E-4</v>
      </c>
      <c r="Q3297" s="13">
        <f t="shared" si="207"/>
        <v>4.7988773999999985</v>
      </c>
    </row>
    <row r="3298" spans="1:17">
      <c r="A3298" s="13" t="s">
        <v>3309</v>
      </c>
      <c r="B3298" s="13">
        <v>24.158768349999999</v>
      </c>
      <c r="C3298" s="13">
        <v>89.581947189999994</v>
      </c>
      <c r="D3298" s="13" t="s">
        <v>2219</v>
      </c>
      <c r="E3298" s="13" t="s">
        <v>5000</v>
      </c>
      <c r="F3298" s="13" t="s">
        <v>42</v>
      </c>
      <c r="G3298" s="13" t="s">
        <v>4802</v>
      </c>
      <c r="H3298" s="13" t="s">
        <v>4816</v>
      </c>
      <c r="I3298" s="13">
        <f>(Brick_Kilns_EF!$B$13*Brick_Kilns_EF!$B$11*Brick_Kilns_EF!$B$12)</f>
        <v>8886.81</v>
      </c>
      <c r="J3298" s="13">
        <f>IF(D3298="ZZ",Brick_Kilns_EF!$E$9*(0.75),Brick_Kilns_EF!$E$9)</f>
        <v>5.6055000000000005E-4</v>
      </c>
      <c r="K3298" s="13">
        <f t="shared" si="204"/>
        <v>4.9815013454999999</v>
      </c>
      <c r="L3298" s="13">
        <f>IF(D3298="ZZ", Brick_Kilns_EF!$E$6*(0.75),Brick_Kilns_EF!$E$6)</f>
        <v>3.0299999999999999E-4</v>
      </c>
      <c r="M3298" s="13">
        <f t="shared" si="205"/>
        <v>2.6927034299999999</v>
      </c>
      <c r="N3298" s="13">
        <f>IF(D3298="ZZ",Brick_Kilns_EF!$E$7*(0.75),Brick_Kilns_EF!$E$7)</f>
        <v>2.3925000000000001E-3</v>
      </c>
      <c r="O3298" s="13">
        <f t="shared" si="206"/>
        <v>21.261692924999998</v>
      </c>
      <c r="P3298" s="13">
        <f>IF(D3298="ZZ",Brick_Kilns_EF!$E$8*(0.75),Brick_Kilns_EF!$E$8)</f>
        <v>5.399999999999999E-4</v>
      </c>
      <c r="Q3298" s="13">
        <f t="shared" si="207"/>
        <v>4.7988773999999985</v>
      </c>
    </row>
    <row r="3299" spans="1:17">
      <c r="A3299" s="13" t="s">
        <v>3310</v>
      </c>
      <c r="B3299" s="13">
        <v>23.799131970000001</v>
      </c>
      <c r="C3299" s="13">
        <v>88.688720810000007</v>
      </c>
      <c r="D3299" s="13" t="s">
        <v>2219</v>
      </c>
      <c r="E3299" s="13" t="s">
        <v>5000</v>
      </c>
      <c r="F3299" s="13" t="s">
        <v>9</v>
      </c>
      <c r="G3299" s="13" t="s">
        <v>4802</v>
      </c>
      <c r="H3299" s="13" t="s">
        <v>4816</v>
      </c>
      <c r="I3299" s="13">
        <f>(Brick_Kilns_EF!$B$13*Brick_Kilns_EF!$B$11*Brick_Kilns_EF!$B$12)</f>
        <v>8886.81</v>
      </c>
      <c r="J3299" s="13">
        <f>IF(D3299="ZZ",Brick_Kilns_EF!$E$9*(0.75),Brick_Kilns_EF!$E$9)</f>
        <v>5.6055000000000005E-4</v>
      </c>
      <c r="K3299" s="13">
        <f t="shared" si="204"/>
        <v>4.9815013454999999</v>
      </c>
      <c r="L3299" s="13">
        <f>IF(D3299="ZZ", Brick_Kilns_EF!$E$6*(0.75),Brick_Kilns_EF!$E$6)</f>
        <v>3.0299999999999999E-4</v>
      </c>
      <c r="M3299" s="13">
        <f t="shared" si="205"/>
        <v>2.6927034299999999</v>
      </c>
      <c r="N3299" s="13">
        <f>IF(D3299="ZZ",Brick_Kilns_EF!$E$7*(0.75),Brick_Kilns_EF!$E$7)</f>
        <v>2.3925000000000001E-3</v>
      </c>
      <c r="O3299" s="13">
        <f t="shared" si="206"/>
        <v>21.261692924999998</v>
      </c>
      <c r="P3299" s="13">
        <f>IF(D3299="ZZ",Brick_Kilns_EF!$E$8*(0.75),Brick_Kilns_EF!$E$8)</f>
        <v>5.399999999999999E-4</v>
      </c>
      <c r="Q3299" s="13">
        <f t="shared" si="207"/>
        <v>4.7988773999999985</v>
      </c>
    </row>
    <row r="3300" spans="1:17">
      <c r="A3300" s="13" t="s">
        <v>3311</v>
      </c>
      <c r="B3300" s="13">
        <v>24.562843000000001</v>
      </c>
      <c r="C3300" s="13">
        <v>90.069362889999994</v>
      </c>
      <c r="D3300" s="13" t="s">
        <v>2219</v>
      </c>
      <c r="E3300" s="13" t="s">
        <v>5000</v>
      </c>
      <c r="F3300" s="13" t="s">
        <v>7</v>
      </c>
      <c r="G3300" s="13" t="s">
        <v>4802</v>
      </c>
      <c r="H3300" s="13" t="s">
        <v>4816</v>
      </c>
      <c r="I3300" s="13">
        <f>(Brick_Kilns_EF!$B$13*Brick_Kilns_EF!$B$11*Brick_Kilns_EF!$B$12)</f>
        <v>8886.81</v>
      </c>
      <c r="J3300" s="13">
        <f>IF(D3300="ZZ",Brick_Kilns_EF!$E$9*(0.75),Brick_Kilns_EF!$E$9)</f>
        <v>5.6055000000000005E-4</v>
      </c>
      <c r="K3300" s="13">
        <f t="shared" si="204"/>
        <v>4.9815013454999999</v>
      </c>
      <c r="L3300" s="13">
        <f>IF(D3300="ZZ", Brick_Kilns_EF!$E$6*(0.75),Brick_Kilns_EF!$E$6)</f>
        <v>3.0299999999999999E-4</v>
      </c>
      <c r="M3300" s="13">
        <f t="shared" si="205"/>
        <v>2.6927034299999999</v>
      </c>
      <c r="N3300" s="13">
        <f>IF(D3300="ZZ",Brick_Kilns_EF!$E$7*(0.75),Brick_Kilns_EF!$E$7)</f>
        <v>2.3925000000000001E-3</v>
      </c>
      <c r="O3300" s="13">
        <f t="shared" si="206"/>
        <v>21.261692924999998</v>
      </c>
      <c r="P3300" s="13">
        <f>IF(D3300="ZZ",Brick_Kilns_EF!$E$8*(0.75),Brick_Kilns_EF!$E$8)</f>
        <v>5.399999999999999E-4</v>
      </c>
      <c r="Q3300" s="13">
        <f t="shared" si="207"/>
        <v>4.7988773999999985</v>
      </c>
    </row>
    <row r="3301" spans="1:17">
      <c r="A3301" s="13" t="s">
        <v>3312</v>
      </c>
      <c r="B3301" s="13">
        <v>24.476227300000001</v>
      </c>
      <c r="C3301" s="13">
        <v>89.440953759999999</v>
      </c>
      <c r="D3301" s="13" t="s">
        <v>2219</v>
      </c>
      <c r="E3301" s="13" t="s">
        <v>5000</v>
      </c>
      <c r="F3301" s="13" t="s">
        <v>42</v>
      </c>
      <c r="G3301" s="13" t="s">
        <v>4802</v>
      </c>
      <c r="H3301" s="13" t="s">
        <v>4816</v>
      </c>
      <c r="I3301" s="13">
        <f>(Brick_Kilns_EF!$B$13*Brick_Kilns_EF!$B$11*Brick_Kilns_EF!$B$12)</f>
        <v>8886.81</v>
      </c>
      <c r="J3301" s="13">
        <f>IF(D3301="ZZ",Brick_Kilns_EF!$E$9*(0.75),Brick_Kilns_EF!$E$9)</f>
        <v>5.6055000000000005E-4</v>
      </c>
      <c r="K3301" s="13">
        <f t="shared" si="204"/>
        <v>4.9815013454999999</v>
      </c>
      <c r="L3301" s="13">
        <f>IF(D3301="ZZ", Brick_Kilns_EF!$E$6*(0.75),Brick_Kilns_EF!$E$6)</f>
        <v>3.0299999999999999E-4</v>
      </c>
      <c r="M3301" s="13">
        <f t="shared" si="205"/>
        <v>2.6927034299999999</v>
      </c>
      <c r="N3301" s="13">
        <f>IF(D3301="ZZ",Brick_Kilns_EF!$E$7*(0.75),Brick_Kilns_EF!$E$7)</f>
        <v>2.3925000000000001E-3</v>
      </c>
      <c r="O3301" s="13">
        <f t="shared" si="206"/>
        <v>21.261692924999998</v>
      </c>
      <c r="P3301" s="13">
        <f>IF(D3301="ZZ",Brick_Kilns_EF!$E$8*(0.75),Brick_Kilns_EF!$E$8)</f>
        <v>5.399999999999999E-4</v>
      </c>
      <c r="Q3301" s="13">
        <f t="shared" si="207"/>
        <v>4.7988773999999985</v>
      </c>
    </row>
    <row r="3302" spans="1:17">
      <c r="A3302" s="13" t="s">
        <v>3313</v>
      </c>
      <c r="B3302" s="13">
        <v>23.446680489999999</v>
      </c>
      <c r="C3302" s="13">
        <v>89.094908180000004</v>
      </c>
      <c r="D3302" s="13" t="s">
        <v>2219</v>
      </c>
      <c r="E3302" s="13" t="s">
        <v>5000</v>
      </c>
      <c r="F3302" s="13" t="s">
        <v>9</v>
      </c>
      <c r="G3302" s="13" t="s">
        <v>4802</v>
      </c>
      <c r="H3302" s="13" t="s">
        <v>4816</v>
      </c>
      <c r="I3302" s="13">
        <f>(Brick_Kilns_EF!$B$13*Brick_Kilns_EF!$B$11*Brick_Kilns_EF!$B$12)</f>
        <v>8886.81</v>
      </c>
      <c r="J3302" s="13">
        <f>IF(D3302="ZZ",Brick_Kilns_EF!$E$9*(0.75),Brick_Kilns_EF!$E$9)</f>
        <v>5.6055000000000005E-4</v>
      </c>
      <c r="K3302" s="13">
        <f t="shared" si="204"/>
        <v>4.9815013454999999</v>
      </c>
      <c r="L3302" s="13">
        <f>IF(D3302="ZZ", Brick_Kilns_EF!$E$6*(0.75),Brick_Kilns_EF!$E$6)</f>
        <v>3.0299999999999999E-4</v>
      </c>
      <c r="M3302" s="13">
        <f t="shared" si="205"/>
        <v>2.6927034299999999</v>
      </c>
      <c r="N3302" s="13">
        <f>IF(D3302="ZZ",Brick_Kilns_EF!$E$7*(0.75),Brick_Kilns_EF!$E$7)</f>
        <v>2.3925000000000001E-3</v>
      </c>
      <c r="O3302" s="13">
        <f t="shared" si="206"/>
        <v>21.261692924999998</v>
      </c>
      <c r="P3302" s="13">
        <f>IF(D3302="ZZ",Brick_Kilns_EF!$E$8*(0.75),Brick_Kilns_EF!$E$8)</f>
        <v>5.399999999999999E-4</v>
      </c>
      <c r="Q3302" s="13">
        <f t="shared" si="207"/>
        <v>4.7988773999999985</v>
      </c>
    </row>
    <row r="3303" spans="1:17">
      <c r="A3303" s="13" t="s">
        <v>3314</v>
      </c>
      <c r="B3303" s="13">
        <v>25.307138550000001</v>
      </c>
      <c r="C3303" s="13">
        <v>89.589073859999999</v>
      </c>
      <c r="D3303" s="13" t="s">
        <v>2219</v>
      </c>
      <c r="E3303" s="13" t="s">
        <v>5000</v>
      </c>
      <c r="F3303" s="13" t="s">
        <v>171</v>
      </c>
      <c r="G3303" s="13" t="s">
        <v>4802</v>
      </c>
      <c r="H3303" s="13" t="s">
        <v>4816</v>
      </c>
      <c r="I3303" s="13">
        <f>(Brick_Kilns_EF!$B$13*Brick_Kilns_EF!$B$11*Brick_Kilns_EF!$B$12)</f>
        <v>8886.81</v>
      </c>
      <c r="J3303" s="13">
        <f>IF(D3303="ZZ",Brick_Kilns_EF!$E$9*(0.75),Brick_Kilns_EF!$E$9)</f>
        <v>5.6055000000000005E-4</v>
      </c>
      <c r="K3303" s="13">
        <f t="shared" si="204"/>
        <v>4.9815013454999999</v>
      </c>
      <c r="L3303" s="13">
        <f>IF(D3303="ZZ", Brick_Kilns_EF!$E$6*(0.75),Brick_Kilns_EF!$E$6)</f>
        <v>3.0299999999999999E-4</v>
      </c>
      <c r="M3303" s="13">
        <f t="shared" si="205"/>
        <v>2.6927034299999999</v>
      </c>
      <c r="N3303" s="13">
        <f>IF(D3303="ZZ",Brick_Kilns_EF!$E$7*(0.75),Brick_Kilns_EF!$E$7)</f>
        <v>2.3925000000000001E-3</v>
      </c>
      <c r="O3303" s="13">
        <f t="shared" si="206"/>
        <v>21.261692924999998</v>
      </c>
      <c r="P3303" s="13">
        <f>IF(D3303="ZZ",Brick_Kilns_EF!$E$8*(0.75),Brick_Kilns_EF!$E$8)</f>
        <v>5.399999999999999E-4</v>
      </c>
      <c r="Q3303" s="13">
        <f t="shared" si="207"/>
        <v>4.7988773999999985</v>
      </c>
    </row>
    <row r="3304" spans="1:17">
      <c r="A3304" s="13" t="s">
        <v>3315</v>
      </c>
      <c r="B3304" s="13">
        <v>23.860376330000001</v>
      </c>
      <c r="C3304" s="13">
        <v>90.20709746</v>
      </c>
      <c r="D3304" s="13" t="s">
        <v>2219</v>
      </c>
      <c r="E3304" s="13" t="s">
        <v>5000</v>
      </c>
      <c r="F3304" s="13" t="s">
        <v>7</v>
      </c>
      <c r="G3304" s="13" t="s">
        <v>4802</v>
      </c>
      <c r="H3304" s="13" t="s">
        <v>4816</v>
      </c>
      <c r="I3304" s="13">
        <f>(Brick_Kilns_EF!$B$13*Brick_Kilns_EF!$B$11*Brick_Kilns_EF!$B$12)</f>
        <v>8886.81</v>
      </c>
      <c r="J3304" s="13">
        <f>IF(D3304="ZZ",Brick_Kilns_EF!$E$9*(0.75),Brick_Kilns_EF!$E$9)</f>
        <v>5.6055000000000005E-4</v>
      </c>
      <c r="K3304" s="13">
        <f t="shared" si="204"/>
        <v>4.9815013454999999</v>
      </c>
      <c r="L3304" s="13">
        <f>IF(D3304="ZZ", Brick_Kilns_EF!$E$6*(0.75),Brick_Kilns_EF!$E$6)</f>
        <v>3.0299999999999999E-4</v>
      </c>
      <c r="M3304" s="13">
        <f t="shared" si="205"/>
        <v>2.6927034299999999</v>
      </c>
      <c r="N3304" s="13">
        <f>IF(D3304="ZZ",Brick_Kilns_EF!$E$7*(0.75),Brick_Kilns_EF!$E$7)</f>
        <v>2.3925000000000001E-3</v>
      </c>
      <c r="O3304" s="13">
        <f t="shared" si="206"/>
        <v>21.261692924999998</v>
      </c>
      <c r="P3304" s="13">
        <f>IF(D3304="ZZ",Brick_Kilns_EF!$E$8*(0.75),Brick_Kilns_EF!$E$8)</f>
        <v>5.399999999999999E-4</v>
      </c>
      <c r="Q3304" s="13">
        <f t="shared" si="207"/>
        <v>4.7988773999999985</v>
      </c>
    </row>
    <row r="3305" spans="1:17">
      <c r="A3305" s="13" t="s">
        <v>3316</v>
      </c>
      <c r="B3305" s="13">
        <v>23.444048890000001</v>
      </c>
      <c r="C3305" s="13">
        <v>89.134494140000001</v>
      </c>
      <c r="D3305" s="13" t="s">
        <v>2219</v>
      </c>
      <c r="E3305" s="13" t="s">
        <v>5000</v>
      </c>
      <c r="F3305" s="13" t="s">
        <v>9</v>
      </c>
      <c r="G3305" s="13" t="s">
        <v>4802</v>
      </c>
      <c r="H3305" s="13" t="s">
        <v>4816</v>
      </c>
      <c r="I3305" s="13">
        <f>(Brick_Kilns_EF!$B$13*Brick_Kilns_EF!$B$11*Brick_Kilns_EF!$B$12)</f>
        <v>8886.81</v>
      </c>
      <c r="J3305" s="13">
        <f>IF(D3305="ZZ",Brick_Kilns_EF!$E$9*(0.75),Brick_Kilns_EF!$E$9)</f>
        <v>5.6055000000000005E-4</v>
      </c>
      <c r="K3305" s="13">
        <f t="shared" si="204"/>
        <v>4.9815013454999999</v>
      </c>
      <c r="L3305" s="13">
        <f>IF(D3305="ZZ", Brick_Kilns_EF!$E$6*(0.75),Brick_Kilns_EF!$E$6)</f>
        <v>3.0299999999999999E-4</v>
      </c>
      <c r="M3305" s="13">
        <f t="shared" si="205"/>
        <v>2.6927034299999999</v>
      </c>
      <c r="N3305" s="13">
        <f>IF(D3305="ZZ",Brick_Kilns_EF!$E$7*(0.75),Brick_Kilns_EF!$E$7)</f>
        <v>2.3925000000000001E-3</v>
      </c>
      <c r="O3305" s="13">
        <f t="shared" si="206"/>
        <v>21.261692924999998</v>
      </c>
      <c r="P3305" s="13">
        <f>IF(D3305="ZZ",Brick_Kilns_EF!$E$8*(0.75),Brick_Kilns_EF!$E$8)</f>
        <v>5.399999999999999E-4</v>
      </c>
      <c r="Q3305" s="13">
        <f t="shared" si="207"/>
        <v>4.7988773999999985</v>
      </c>
    </row>
    <row r="3306" spans="1:17">
      <c r="A3306" s="13" t="s">
        <v>3317</v>
      </c>
      <c r="B3306" s="13">
        <v>23.44641064</v>
      </c>
      <c r="C3306" s="13">
        <v>89.137348270000004</v>
      </c>
      <c r="D3306" s="13" t="s">
        <v>2219</v>
      </c>
      <c r="E3306" s="13" t="s">
        <v>5000</v>
      </c>
      <c r="F3306" s="13" t="s">
        <v>9</v>
      </c>
      <c r="G3306" s="13" t="s">
        <v>4802</v>
      </c>
      <c r="H3306" s="13" t="s">
        <v>4816</v>
      </c>
      <c r="I3306" s="13">
        <f>(Brick_Kilns_EF!$B$13*Brick_Kilns_EF!$B$11*Brick_Kilns_EF!$B$12)</f>
        <v>8886.81</v>
      </c>
      <c r="J3306" s="13">
        <f>IF(D3306="ZZ",Brick_Kilns_EF!$E$9*(0.75),Brick_Kilns_EF!$E$9)</f>
        <v>5.6055000000000005E-4</v>
      </c>
      <c r="K3306" s="13">
        <f t="shared" si="204"/>
        <v>4.9815013454999999</v>
      </c>
      <c r="L3306" s="13">
        <f>IF(D3306="ZZ", Brick_Kilns_EF!$E$6*(0.75),Brick_Kilns_EF!$E$6)</f>
        <v>3.0299999999999999E-4</v>
      </c>
      <c r="M3306" s="13">
        <f t="shared" si="205"/>
        <v>2.6927034299999999</v>
      </c>
      <c r="N3306" s="13">
        <f>IF(D3306="ZZ",Brick_Kilns_EF!$E$7*(0.75),Brick_Kilns_EF!$E$7)</f>
        <v>2.3925000000000001E-3</v>
      </c>
      <c r="O3306" s="13">
        <f t="shared" si="206"/>
        <v>21.261692924999998</v>
      </c>
      <c r="P3306" s="13">
        <f>IF(D3306="ZZ",Brick_Kilns_EF!$E$8*(0.75),Brick_Kilns_EF!$E$8)</f>
        <v>5.399999999999999E-4</v>
      </c>
      <c r="Q3306" s="13">
        <f t="shared" si="207"/>
        <v>4.7988773999999985</v>
      </c>
    </row>
    <row r="3307" spans="1:17">
      <c r="A3307" s="13" t="s">
        <v>3318</v>
      </c>
      <c r="B3307" s="13">
        <v>23.908520360000001</v>
      </c>
      <c r="C3307" s="13">
        <v>90.128063179999998</v>
      </c>
      <c r="D3307" s="13" t="s">
        <v>2219</v>
      </c>
      <c r="E3307" s="13" t="s">
        <v>5000</v>
      </c>
      <c r="F3307" s="13" t="s">
        <v>7</v>
      </c>
      <c r="G3307" s="13" t="s">
        <v>4802</v>
      </c>
      <c r="H3307" s="13" t="s">
        <v>4816</v>
      </c>
      <c r="I3307" s="13">
        <f>(Brick_Kilns_EF!$B$13*Brick_Kilns_EF!$B$11*Brick_Kilns_EF!$B$12)</f>
        <v>8886.81</v>
      </c>
      <c r="J3307" s="13">
        <f>IF(D3307="ZZ",Brick_Kilns_EF!$E$9*(0.75),Brick_Kilns_EF!$E$9)</f>
        <v>5.6055000000000005E-4</v>
      </c>
      <c r="K3307" s="13">
        <f t="shared" si="204"/>
        <v>4.9815013454999999</v>
      </c>
      <c r="L3307" s="13">
        <f>IF(D3307="ZZ", Brick_Kilns_EF!$E$6*(0.75),Brick_Kilns_EF!$E$6)</f>
        <v>3.0299999999999999E-4</v>
      </c>
      <c r="M3307" s="13">
        <f t="shared" si="205"/>
        <v>2.6927034299999999</v>
      </c>
      <c r="N3307" s="13">
        <f>IF(D3307="ZZ",Brick_Kilns_EF!$E$7*(0.75),Brick_Kilns_EF!$E$7)</f>
        <v>2.3925000000000001E-3</v>
      </c>
      <c r="O3307" s="13">
        <f t="shared" si="206"/>
        <v>21.261692924999998</v>
      </c>
      <c r="P3307" s="13">
        <f>IF(D3307="ZZ",Brick_Kilns_EF!$E$8*(0.75),Brick_Kilns_EF!$E$8)</f>
        <v>5.399999999999999E-4</v>
      </c>
      <c r="Q3307" s="13">
        <f t="shared" si="207"/>
        <v>4.7988773999999985</v>
      </c>
    </row>
    <row r="3308" spans="1:17">
      <c r="A3308" s="13" t="s">
        <v>3319</v>
      </c>
      <c r="B3308" s="13">
        <v>23.98418504</v>
      </c>
      <c r="C3308" s="13">
        <v>89.155235140000002</v>
      </c>
      <c r="D3308" s="13" t="s">
        <v>2219</v>
      </c>
      <c r="E3308" s="13" t="s">
        <v>5000</v>
      </c>
      <c r="F3308" s="13" t="s">
        <v>42</v>
      </c>
      <c r="G3308" s="13" t="s">
        <v>4802</v>
      </c>
      <c r="H3308" s="13" t="s">
        <v>4816</v>
      </c>
      <c r="I3308" s="13">
        <f>(Brick_Kilns_EF!$B$13*Brick_Kilns_EF!$B$11*Brick_Kilns_EF!$B$12)</f>
        <v>8886.81</v>
      </c>
      <c r="J3308" s="13">
        <f>IF(D3308="ZZ",Brick_Kilns_EF!$E$9*(0.75),Brick_Kilns_EF!$E$9)</f>
        <v>5.6055000000000005E-4</v>
      </c>
      <c r="K3308" s="13">
        <f t="shared" si="204"/>
        <v>4.9815013454999999</v>
      </c>
      <c r="L3308" s="13">
        <f>IF(D3308="ZZ", Brick_Kilns_EF!$E$6*(0.75),Brick_Kilns_EF!$E$6)</f>
        <v>3.0299999999999999E-4</v>
      </c>
      <c r="M3308" s="13">
        <f t="shared" si="205"/>
        <v>2.6927034299999999</v>
      </c>
      <c r="N3308" s="13">
        <f>IF(D3308="ZZ",Brick_Kilns_EF!$E$7*(0.75),Brick_Kilns_EF!$E$7)</f>
        <v>2.3925000000000001E-3</v>
      </c>
      <c r="O3308" s="13">
        <f t="shared" si="206"/>
        <v>21.261692924999998</v>
      </c>
      <c r="P3308" s="13">
        <f>IF(D3308="ZZ",Brick_Kilns_EF!$E$8*(0.75),Brick_Kilns_EF!$E$8)</f>
        <v>5.399999999999999E-4</v>
      </c>
      <c r="Q3308" s="13">
        <f t="shared" si="207"/>
        <v>4.7988773999999985</v>
      </c>
    </row>
    <row r="3309" spans="1:17">
      <c r="A3309" s="13" t="s">
        <v>3320</v>
      </c>
      <c r="B3309" s="13">
        <v>23.398826830000001</v>
      </c>
      <c r="C3309" s="13">
        <v>88.951430200000004</v>
      </c>
      <c r="D3309" s="13" t="s">
        <v>2219</v>
      </c>
      <c r="E3309" s="13" t="s">
        <v>5000</v>
      </c>
      <c r="F3309" s="13" t="s">
        <v>9</v>
      </c>
      <c r="G3309" s="13" t="s">
        <v>4802</v>
      </c>
      <c r="H3309" s="13" t="s">
        <v>4816</v>
      </c>
      <c r="I3309" s="13">
        <f>(Brick_Kilns_EF!$B$13*Brick_Kilns_EF!$B$11*Brick_Kilns_EF!$B$12)</f>
        <v>8886.81</v>
      </c>
      <c r="J3309" s="13">
        <f>IF(D3309="ZZ",Brick_Kilns_EF!$E$9*(0.75),Brick_Kilns_EF!$E$9)</f>
        <v>5.6055000000000005E-4</v>
      </c>
      <c r="K3309" s="13">
        <f t="shared" si="204"/>
        <v>4.9815013454999999</v>
      </c>
      <c r="L3309" s="13">
        <f>IF(D3309="ZZ", Brick_Kilns_EF!$E$6*(0.75),Brick_Kilns_EF!$E$6)</f>
        <v>3.0299999999999999E-4</v>
      </c>
      <c r="M3309" s="13">
        <f t="shared" si="205"/>
        <v>2.6927034299999999</v>
      </c>
      <c r="N3309" s="13">
        <f>IF(D3309="ZZ",Brick_Kilns_EF!$E$7*(0.75),Brick_Kilns_EF!$E$7)</f>
        <v>2.3925000000000001E-3</v>
      </c>
      <c r="O3309" s="13">
        <f t="shared" si="206"/>
        <v>21.261692924999998</v>
      </c>
      <c r="P3309" s="13">
        <f>IF(D3309="ZZ",Brick_Kilns_EF!$E$8*(0.75),Brick_Kilns_EF!$E$8)</f>
        <v>5.399999999999999E-4</v>
      </c>
      <c r="Q3309" s="13">
        <f t="shared" si="207"/>
        <v>4.7988773999999985</v>
      </c>
    </row>
    <row r="3310" spans="1:17">
      <c r="A3310" s="13" t="s">
        <v>3321</v>
      </c>
      <c r="B3310" s="13">
        <v>24.39751073</v>
      </c>
      <c r="C3310" s="13">
        <v>88.952710069999995</v>
      </c>
      <c r="D3310" s="13" t="s">
        <v>2219</v>
      </c>
      <c r="E3310" s="13" t="s">
        <v>5000</v>
      </c>
      <c r="F3310" s="13" t="s">
        <v>42</v>
      </c>
      <c r="G3310" s="13" t="s">
        <v>4802</v>
      </c>
      <c r="H3310" s="13" t="s">
        <v>4816</v>
      </c>
      <c r="I3310" s="13">
        <f>(Brick_Kilns_EF!$B$13*Brick_Kilns_EF!$B$11*Brick_Kilns_EF!$B$12)</f>
        <v>8886.81</v>
      </c>
      <c r="J3310" s="13">
        <f>IF(D3310="ZZ",Brick_Kilns_EF!$E$9*(0.75),Brick_Kilns_EF!$E$9)</f>
        <v>5.6055000000000005E-4</v>
      </c>
      <c r="K3310" s="13">
        <f t="shared" si="204"/>
        <v>4.9815013454999999</v>
      </c>
      <c r="L3310" s="13">
        <f>IF(D3310="ZZ", Brick_Kilns_EF!$E$6*(0.75),Brick_Kilns_EF!$E$6)</f>
        <v>3.0299999999999999E-4</v>
      </c>
      <c r="M3310" s="13">
        <f t="shared" si="205"/>
        <v>2.6927034299999999</v>
      </c>
      <c r="N3310" s="13">
        <f>IF(D3310="ZZ",Brick_Kilns_EF!$E$7*(0.75),Brick_Kilns_EF!$E$7)</f>
        <v>2.3925000000000001E-3</v>
      </c>
      <c r="O3310" s="13">
        <f t="shared" si="206"/>
        <v>21.261692924999998</v>
      </c>
      <c r="P3310" s="13">
        <f>IF(D3310="ZZ",Brick_Kilns_EF!$E$8*(0.75),Brick_Kilns_EF!$E$8)</f>
        <v>5.399999999999999E-4</v>
      </c>
      <c r="Q3310" s="13">
        <f t="shared" si="207"/>
        <v>4.7988773999999985</v>
      </c>
    </row>
    <row r="3311" spans="1:17">
      <c r="A3311" s="13" t="s">
        <v>3322</v>
      </c>
      <c r="B3311" s="13">
        <v>24.46913739</v>
      </c>
      <c r="C3311" s="13">
        <v>89.993060679999999</v>
      </c>
      <c r="D3311" s="13" t="s">
        <v>2219</v>
      </c>
      <c r="E3311" s="13" t="s">
        <v>5000</v>
      </c>
      <c r="F3311" s="13" t="s">
        <v>7</v>
      </c>
      <c r="G3311" s="13" t="s">
        <v>4802</v>
      </c>
      <c r="H3311" s="13" t="s">
        <v>4816</v>
      </c>
      <c r="I3311" s="13">
        <f>(Brick_Kilns_EF!$B$13*Brick_Kilns_EF!$B$11*Brick_Kilns_EF!$B$12)</f>
        <v>8886.81</v>
      </c>
      <c r="J3311" s="13">
        <f>IF(D3311="ZZ",Brick_Kilns_EF!$E$9*(0.75),Brick_Kilns_EF!$E$9)</f>
        <v>5.6055000000000005E-4</v>
      </c>
      <c r="K3311" s="13">
        <f t="shared" si="204"/>
        <v>4.9815013454999999</v>
      </c>
      <c r="L3311" s="13">
        <f>IF(D3311="ZZ", Brick_Kilns_EF!$E$6*(0.75),Brick_Kilns_EF!$E$6)</f>
        <v>3.0299999999999999E-4</v>
      </c>
      <c r="M3311" s="13">
        <f t="shared" si="205"/>
        <v>2.6927034299999999</v>
      </c>
      <c r="N3311" s="13">
        <f>IF(D3311="ZZ",Brick_Kilns_EF!$E$7*(0.75),Brick_Kilns_EF!$E$7)</f>
        <v>2.3925000000000001E-3</v>
      </c>
      <c r="O3311" s="13">
        <f t="shared" si="206"/>
        <v>21.261692924999998</v>
      </c>
      <c r="P3311" s="13">
        <f>IF(D3311="ZZ",Brick_Kilns_EF!$E$8*(0.75),Brick_Kilns_EF!$E$8)</f>
        <v>5.399999999999999E-4</v>
      </c>
      <c r="Q3311" s="13">
        <f t="shared" si="207"/>
        <v>4.7988773999999985</v>
      </c>
    </row>
    <row r="3312" spans="1:17">
      <c r="A3312" s="13" t="s">
        <v>3323</v>
      </c>
      <c r="B3312" s="13">
        <v>23.51113183</v>
      </c>
      <c r="C3312" s="13">
        <v>89.205978259999995</v>
      </c>
      <c r="D3312" s="13" t="s">
        <v>2219</v>
      </c>
      <c r="E3312" s="13" t="s">
        <v>5000</v>
      </c>
      <c r="F3312" s="13" t="s">
        <v>9</v>
      </c>
      <c r="G3312" s="13" t="s">
        <v>4802</v>
      </c>
      <c r="H3312" s="13" t="s">
        <v>4816</v>
      </c>
      <c r="I3312" s="13">
        <f>(Brick_Kilns_EF!$B$13*Brick_Kilns_EF!$B$11*Brick_Kilns_EF!$B$12)</f>
        <v>8886.81</v>
      </c>
      <c r="J3312" s="13">
        <f>IF(D3312="ZZ",Brick_Kilns_EF!$E$9*(0.75),Brick_Kilns_EF!$E$9)</f>
        <v>5.6055000000000005E-4</v>
      </c>
      <c r="K3312" s="13">
        <f t="shared" si="204"/>
        <v>4.9815013454999999</v>
      </c>
      <c r="L3312" s="13">
        <f>IF(D3312="ZZ", Brick_Kilns_EF!$E$6*(0.75),Brick_Kilns_EF!$E$6)</f>
        <v>3.0299999999999999E-4</v>
      </c>
      <c r="M3312" s="13">
        <f t="shared" si="205"/>
        <v>2.6927034299999999</v>
      </c>
      <c r="N3312" s="13">
        <f>IF(D3312="ZZ",Brick_Kilns_EF!$E$7*(0.75),Brick_Kilns_EF!$E$7)</f>
        <v>2.3925000000000001E-3</v>
      </c>
      <c r="O3312" s="13">
        <f t="shared" si="206"/>
        <v>21.261692924999998</v>
      </c>
      <c r="P3312" s="13">
        <f>IF(D3312="ZZ",Brick_Kilns_EF!$E$8*(0.75),Brick_Kilns_EF!$E$8)</f>
        <v>5.399999999999999E-4</v>
      </c>
      <c r="Q3312" s="13">
        <f t="shared" si="207"/>
        <v>4.7988773999999985</v>
      </c>
    </row>
    <row r="3313" spans="1:17">
      <c r="A3313" s="13" t="s">
        <v>3324</v>
      </c>
      <c r="B3313" s="13">
        <v>23.717803320000002</v>
      </c>
      <c r="C3313" s="13">
        <v>88.629866680000006</v>
      </c>
      <c r="D3313" s="13" t="s">
        <v>2219</v>
      </c>
      <c r="E3313" s="13" t="s">
        <v>5000</v>
      </c>
      <c r="F3313" s="13" t="s">
        <v>9</v>
      </c>
      <c r="G3313" s="13" t="s">
        <v>4802</v>
      </c>
      <c r="H3313" s="13" t="s">
        <v>4816</v>
      </c>
      <c r="I3313" s="13">
        <f>(Brick_Kilns_EF!$B$13*Brick_Kilns_EF!$B$11*Brick_Kilns_EF!$B$12)</f>
        <v>8886.81</v>
      </c>
      <c r="J3313" s="13">
        <f>IF(D3313="ZZ",Brick_Kilns_EF!$E$9*(0.75),Brick_Kilns_EF!$E$9)</f>
        <v>5.6055000000000005E-4</v>
      </c>
      <c r="K3313" s="13">
        <f t="shared" si="204"/>
        <v>4.9815013454999999</v>
      </c>
      <c r="L3313" s="13">
        <f>IF(D3313="ZZ", Brick_Kilns_EF!$E$6*(0.75),Brick_Kilns_EF!$E$6)</f>
        <v>3.0299999999999999E-4</v>
      </c>
      <c r="M3313" s="13">
        <f t="shared" si="205"/>
        <v>2.6927034299999999</v>
      </c>
      <c r="N3313" s="13">
        <f>IF(D3313="ZZ",Brick_Kilns_EF!$E$7*(0.75),Brick_Kilns_EF!$E$7)</f>
        <v>2.3925000000000001E-3</v>
      </c>
      <c r="O3313" s="13">
        <f t="shared" si="206"/>
        <v>21.261692924999998</v>
      </c>
      <c r="P3313" s="13">
        <f>IF(D3313="ZZ",Brick_Kilns_EF!$E$8*(0.75),Brick_Kilns_EF!$E$8)</f>
        <v>5.399999999999999E-4</v>
      </c>
      <c r="Q3313" s="13">
        <f t="shared" si="207"/>
        <v>4.7988773999999985</v>
      </c>
    </row>
    <row r="3314" spans="1:17">
      <c r="A3314" s="13" t="s">
        <v>3325</v>
      </c>
      <c r="B3314" s="13">
        <v>23.90367672</v>
      </c>
      <c r="C3314" s="13">
        <v>90.114280059999999</v>
      </c>
      <c r="D3314" s="13" t="s">
        <v>2219</v>
      </c>
      <c r="E3314" s="13" t="s">
        <v>5000</v>
      </c>
      <c r="F3314" s="13" t="s">
        <v>7</v>
      </c>
      <c r="G3314" s="13" t="s">
        <v>4802</v>
      </c>
      <c r="H3314" s="13" t="s">
        <v>4816</v>
      </c>
      <c r="I3314" s="13">
        <f>(Brick_Kilns_EF!$B$13*Brick_Kilns_EF!$B$11*Brick_Kilns_EF!$B$12)</f>
        <v>8886.81</v>
      </c>
      <c r="J3314" s="13">
        <f>IF(D3314="ZZ",Brick_Kilns_EF!$E$9*(0.75),Brick_Kilns_EF!$E$9)</f>
        <v>5.6055000000000005E-4</v>
      </c>
      <c r="K3314" s="13">
        <f t="shared" si="204"/>
        <v>4.9815013454999999</v>
      </c>
      <c r="L3314" s="13">
        <f>IF(D3314="ZZ", Brick_Kilns_EF!$E$6*(0.75),Brick_Kilns_EF!$E$6)</f>
        <v>3.0299999999999999E-4</v>
      </c>
      <c r="M3314" s="13">
        <f t="shared" si="205"/>
        <v>2.6927034299999999</v>
      </c>
      <c r="N3314" s="13">
        <f>IF(D3314="ZZ",Brick_Kilns_EF!$E$7*(0.75),Brick_Kilns_EF!$E$7)</f>
        <v>2.3925000000000001E-3</v>
      </c>
      <c r="O3314" s="13">
        <f t="shared" si="206"/>
        <v>21.261692924999998</v>
      </c>
      <c r="P3314" s="13">
        <f>IF(D3314="ZZ",Brick_Kilns_EF!$E$8*(0.75),Brick_Kilns_EF!$E$8)</f>
        <v>5.399999999999999E-4</v>
      </c>
      <c r="Q3314" s="13">
        <f t="shared" si="207"/>
        <v>4.7988773999999985</v>
      </c>
    </row>
    <row r="3315" spans="1:17">
      <c r="A3315" s="13" t="s">
        <v>3326</v>
      </c>
      <c r="B3315" s="13">
        <v>25.624732089999998</v>
      </c>
      <c r="C3315" s="13">
        <v>89.127365949999998</v>
      </c>
      <c r="D3315" s="13" t="s">
        <v>2219</v>
      </c>
      <c r="E3315" s="13" t="s">
        <v>5000</v>
      </c>
      <c r="F3315" s="13" t="s">
        <v>171</v>
      </c>
      <c r="G3315" s="13" t="s">
        <v>4802</v>
      </c>
      <c r="H3315" s="13" t="s">
        <v>4816</v>
      </c>
      <c r="I3315" s="13">
        <f>(Brick_Kilns_EF!$B$13*Brick_Kilns_EF!$B$11*Brick_Kilns_EF!$B$12)</f>
        <v>8886.81</v>
      </c>
      <c r="J3315" s="13">
        <f>IF(D3315="ZZ",Brick_Kilns_EF!$E$9*(0.75),Brick_Kilns_EF!$E$9)</f>
        <v>5.6055000000000005E-4</v>
      </c>
      <c r="K3315" s="13">
        <f t="shared" si="204"/>
        <v>4.9815013454999999</v>
      </c>
      <c r="L3315" s="13">
        <f>IF(D3315="ZZ", Brick_Kilns_EF!$E$6*(0.75),Brick_Kilns_EF!$E$6)</f>
        <v>3.0299999999999999E-4</v>
      </c>
      <c r="M3315" s="13">
        <f t="shared" si="205"/>
        <v>2.6927034299999999</v>
      </c>
      <c r="N3315" s="13">
        <f>IF(D3315="ZZ",Brick_Kilns_EF!$E$7*(0.75),Brick_Kilns_EF!$E$7)</f>
        <v>2.3925000000000001E-3</v>
      </c>
      <c r="O3315" s="13">
        <f t="shared" si="206"/>
        <v>21.261692924999998</v>
      </c>
      <c r="P3315" s="13">
        <f>IF(D3315="ZZ",Brick_Kilns_EF!$E$8*(0.75),Brick_Kilns_EF!$E$8)</f>
        <v>5.399999999999999E-4</v>
      </c>
      <c r="Q3315" s="13">
        <f t="shared" si="207"/>
        <v>4.7988773999999985</v>
      </c>
    </row>
    <row r="3316" spans="1:17">
      <c r="A3316" s="13" t="s">
        <v>3327</v>
      </c>
      <c r="B3316" s="13">
        <v>25.624727400000001</v>
      </c>
      <c r="C3316" s="13">
        <v>89.127231570000006</v>
      </c>
      <c r="D3316" s="13" t="s">
        <v>2219</v>
      </c>
      <c r="E3316" s="13" t="s">
        <v>5000</v>
      </c>
      <c r="F3316" s="13" t="s">
        <v>171</v>
      </c>
      <c r="G3316" s="13" t="s">
        <v>4802</v>
      </c>
      <c r="H3316" s="13" t="s">
        <v>4816</v>
      </c>
      <c r="I3316" s="13">
        <f>(Brick_Kilns_EF!$B$13*Brick_Kilns_EF!$B$11*Brick_Kilns_EF!$B$12)</f>
        <v>8886.81</v>
      </c>
      <c r="J3316" s="13">
        <f>IF(D3316="ZZ",Brick_Kilns_EF!$E$9*(0.75),Brick_Kilns_EF!$E$9)</f>
        <v>5.6055000000000005E-4</v>
      </c>
      <c r="K3316" s="13">
        <f t="shared" si="204"/>
        <v>4.9815013454999999</v>
      </c>
      <c r="L3316" s="13">
        <f>IF(D3316="ZZ", Brick_Kilns_EF!$E$6*(0.75),Brick_Kilns_EF!$E$6)</f>
        <v>3.0299999999999999E-4</v>
      </c>
      <c r="M3316" s="13">
        <f t="shared" si="205"/>
        <v>2.6927034299999999</v>
      </c>
      <c r="N3316" s="13">
        <f>IF(D3316="ZZ",Brick_Kilns_EF!$E$7*(0.75),Brick_Kilns_EF!$E$7)</f>
        <v>2.3925000000000001E-3</v>
      </c>
      <c r="O3316" s="13">
        <f t="shared" si="206"/>
        <v>21.261692924999998</v>
      </c>
      <c r="P3316" s="13">
        <f>IF(D3316="ZZ",Brick_Kilns_EF!$E$8*(0.75),Brick_Kilns_EF!$E$8)</f>
        <v>5.399999999999999E-4</v>
      </c>
      <c r="Q3316" s="13">
        <f t="shared" si="207"/>
        <v>4.7988773999999985</v>
      </c>
    </row>
    <row r="3317" spans="1:17">
      <c r="A3317" s="13" t="s">
        <v>3328</v>
      </c>
      <c r="B3317" s="13">
        <v>23.9678559</v>
      </c>
      <c r="C3317" s="13">
        <v>90.052796799999996</v>
      </c>
      <c r="D3317" s="13" t="s">
        <v>2219</v>
      </c>
      <c r="E3317" s="13" t="s">
        <v>5000</v>
      </c>
      <c r="F3317" s="13" t="s">
        <v>7</v>
      </c>
      <c r="G3317" s="13" t="s">
        <v>4802</v>
      </c>
      <c r="H3317" s="13" t="s">
        <v>4816</v>
      </c>
      <c r="I3317" s="13">
        <f>(Brick_Kilns_EF!$B$13*Brick_Kilns_EF!$B$11*Brick_Kilns_EF!$B$12)</f>
        <v>8886.81</v>
      </c>
      <c r="J3317" s="13">
        <f>IF(D3317="ZZ",Brick_Kilns_EF!$E$9*(0.75),Brick_Kilns_EF!$E$9)</f>
        <v>5.6055000000000005E-4</v>
      </c>
      <c r="K3317" s="13">
        <f t="shared" si="204"/>
        <v>4.9815013454999999</v>
      </c>
      <c r="L3317" s="13">
        <f>IF(D3317="ZZ", Brick_Kilns_EF!$E$6*(0.75),Brick_Kilns_EF!$E$6)</f>
        <v>3.0299999999999999E-4</v>
      </c>
      <c r="M3317" s="13">
        <f t="shared" si="205"/>
        <v>2.6927034299999999</v>
      </c>
      <c r="N3317" s="13">
        <f>IF(D3317="ZZ",Brick_Kilns_EF!$E$7*(0.75),Brick_Kilns_EF!$E$7)</f>
        <v>2.3925000000000001E-3</v>
      </c>
      <c r="O3317" s="13">
        <f t="shared" si="206"/>
        <v>21.261692924999998</v>
      </c>
      <c r="P3317" s="13">
        <f>IF(D3317="ZZ",Brick_Kilns_EF!$E$8*(0.75),Brick_Kilns_EF!$E$8)</f>
        <v>5.399999999999999E-4</v>
      </c>
      <c r="Q3317" s="13">
        <f t="shared" si="207"/>
        <v>4.7988773999999985</v>
      </c>
    </row>
    <row r="3318" spans="1:17">
      <c r="A3318" s="13" t="s">
        <v>3329</v>
      </c>
      <c r="B3318" s="13">
        <v>23.692173579999999</v>
      </c>
      <c r="C3318" s="13">
        <v>89.534569259999998</v>
      </c>
      <c r="D3318" s="13" t="s">
        <v>2219</v>
      </c>
      <c r="E3318" s="13" t="s">
        <v>5000</v>
      </c>
      <c r="F3318" s="13" t="s">
        <v>7</v>
      </c>
      <c r="G3318" s="13" t="s">
        <v>4802</v>
      </c>
      <c r="H3318" s="13" t="s">
        <v>4816</v>
      </c>
      <c r="I3318" s="13">
        <f>(Brick_Kilns_EF!$B$13*Brick_Kilns_EF!$B$11*Brick_Kilns_EF!$B$12)</f>
        <v>8886.81</v>
      </c>
      <c r="J3318" s="13">
        <f>IF(D3318="ZZ",Brick_Kilns_EF!$E$9*(0.75),Brick_Kilns_EF!$E$9)</f>
        <v>5.6055000000000005E-4</v>
      </c>
      <c r="K3318" s="13">
        <f t="shared" si="204"/>
        <v>4.9815013454999999</v>
      </c>
      <c r="L3318" s="13">
        <f>IF(D3318="ZZ", Brick_Kilns_EF!$E$6*(0.75),Brick_Kilns_EF!$E$6)</f>
        <v>3.0299999999999999E-4</v>
      </c>
      <c r="M3318" s="13">
        <f t="shared" si="205"/>
        <v>2.6927034299999999</v>
      </c>
      <c r="N3318" s="13">
        <f>IF(D3318="ZZ",Brick_Kilns_EF!$E$7*(0.75),Brick_Kilns_EF!$E$7)</f>
        <v>2.3925000000000001E-3</v>
      </c>
      <c r="O3318" s="13">
        <f t="shared" si="206"/>
        <v>21.261692924999998</v>
      </c>
      <c r="P3318" s="13">
        <f>IF(D3318="ZZ",Brick_Kilns_EF!$E$8*(0.75),Brick_Kilns_EF!$E$8)</f>
        <v>5.399999999999999E-4</v>
      </c>
      <c r="Q3318" s="13">
        <f t="shared" si="207"/>
        <v>4.7988773999999985</v>
      </c>
    </row>
    <row r="3319" spans="1:17">
      <c r="A3319" s="13" t="s">
        <v>3330</v>
      </c>
      <c r="B3319" s="13">
        <v>24.982389120000001</v>
      </c>
      <c r="C3319" s="13">
        <v>89.369001229999995</v>
      </c>
      <c r="D3319" s="13" t="s">
        <v>2219</v>
      </c>
      <c r="E3319" s="13" t="s">
        <v>5000</v>
      </c>
      <c r="F3319" s="13" t="s">
        <v>42</v>
      </c>
      <c r="G3319" s="13" t="s">
        <v>4802</v>
      </c>
      <c r="H3319" s="13" t="s">
        <v>4816</v>
      </c>
      <c r="I3319" s="13">
        <f>(Brick_Kilns_EF!$B$13*Brick_Kilns_EF!$B$11*Brick_Kilns_EF!$B$12)</f>
        <v>8886.81</v>
      </c>
      <c r="J3319" s="13">
        <f>IF(D3319="ZZ",Brick_Kilns_EF!$E$9*(0.75),Brick_Kilns_EF!$E$9)</f>
        <v>5.6055000000000005E-4</v>
      </c>
      <c r="K3319" s="13">
        <f t="shared" si="204"/>
        <v>4.9815013454999999</v>
      </c>
      <c r="L3319" s="13">
        <f>IF(D3319="ZZ", Brick_Kilns_EF!$E$6*(0.75),Brick_Kilns_EF!$E$6)</f>
        <v>3.0299999999999999E-4</v>
      </c>
      <c r="M3319" s="13">
        <f t="shared" si="205"/>
        <v>2.6927034299999999</v>
      </c>
      <c r="N3319" s="13">
        <f>IF(D3319="ZZ",Brick_Kilns_EF!$E$7*(0.75),Brick_Kilns_EF!$E$7)</f>
        <v>2.3925000000000001E-3</v>
      </c>
      <c r="O3319" s="13">
        <f t="shared" si="206"/>
        <v>21.261692924999998</v>
      </c>
      <c r="P3319" s="13">
        <f>IF(D3319="ZZ",Brick_Kilns_EF!$E$8*(0.75),Brick_Kilns_EF!$E$8)</f>
        <v>5.399999999999999E-4</v>
      </c>
      <c r="Q3319" s="13">
        <f t="shared" si="207"/>
        <v>4.7988773999999985</v>
      </c>
    </row>
    <row r="3320" spans="1:17">
      <c r="A3320" s="13" t="s">
        <v>3331</v>
      </c>
      <c r="B3320" s="13">
        <v>24.79149001</v>
      </c>
      <c r="C3320" s="13">
        <v>88.727459460000006</v>
      </c>
      <c r="D3320" s="13" t="s">
        <v>2219</v>
      </c>
      <c r="E3320" s="13" t="s">
        <v>5000</v>
      </c>
      <c r="F3320" s="13" t="s">
        <v>42</v>
      </c>
      <c r="G3320" s="13" t="s">
        <v>4802</v>
      </c>
      <c r="H3320" s="13" t="s">
        <v>4816</v>
      </c>
      <c r="I3320" s="13">
        <f>(Brick_Kilns_EF!$B$13*Brick_Kilns_EF!$B$11*Brick_Kilns_EF!$B$12)</f>
        <v>8886.81</v>
      </c>
      <c r="J3320" s="13">
        <f>IF(D3320="ZZ",Brick_Kilns_EF!$E$9*(0.75),Brick_Kilns_EF!$E$9)</f>
        <v>5.6055000000000005E-4</v>
      </c>
      <c r="K3320" s="13">
        <f t="shared" si="204"/>
        <v>4.9815013454999999</v>
      </c>
      <c r="L3320" s="13">
        <f>IF(D3320="ZZ", Brick_Kilns_EF!$E$6*(0.75),Brick_Kilns_EF!$E$6)</f>
        <v>3.0299999999999999E-4</v>
      </c>
      <c r="M3320" s="13">
        <f t="shared" si="205"/>
        <v>2.6927034299999999</v>
      </c>
      <c r="N3320" s="13">
        <f>IF(D3320="ZZ",Brick_Kilns_EF!$E$7*(0.75),Brick_Kilns_EF!$E$7)</f>
        <v>2.3925000000000001E-3</v>
      </c>
      <c r="O3320" s="13">
        <f t="shared" si="206"/>
        <v>21.261692924999998</v>
      </c>
      <c r="P3320" s="13">
        <f>IF(D3320="ZZ",Brick_Kilns_EF!$E$8*(0.75),Brick_Kilns_EF!$E$8)</f>
        <v>5.399999999999999E-4</v>
      </c>
      <c r="Q3320" s="13">
        <f t="shared" si="207"/>
        <v>4.7988773999999985</v>
      </c>
    </row>
    <row r="3321" spans="1:17">
      <c r="A3321" s="13" t="s">
        <v>3332</v>
      </c>
      <c r="B3321" s="13">
        <v>24.685735659999999</v>
      </c>
      <c r="C3321" s="13">
        <v>88.674839500000004</v>
      </c>
      <c r="D3321" s="13" t="s">
        <v>2219</v>
      </c>
      <c r="E3321" s="13" t="s">
        <v>5000</v>
      </c>
      <c r="F3321" s="13" t="s">
        <v>42</v>
      </c>
      <c r="G3321" s="13" t="s">
        <v>4802</v>
      </c>
      <c r="H3321" s="13" t="s">
        <v>4816</v>
      </c>
      <c r="I3321" s="13">
        <f>(Brick_Kilns_EF!$B$13*Brick_Kilns_EF!$B$11*Brick_Kilns_EF!$B$12)</f>
        <v>8886.81</v>
      </c>
      <c r="J3321" s="13">
        <f>IF(D3321="ZZ",Brick_Kilns_EF!$E$9*(0.75),Brick_Kilns_EF!$E$9)</f>
        <v>5.6055000000000005E-4</v>
      </c>
      <c r="K3321" s="13">
        <f t="shared" si="204"/>
        <v>4.9815013454999999</v>
      </c>
      <c r="L3321" s="13">
        <f>IF(D3321="ZZ", Brick_Kilns_EF!$E$6*(0.75),Brick_Kilns_EF!$E$6)</f>
        <v>3.0299999999999999E-4</v>
      </c>
      <c r="M3321" s="13">
        <f t="shared" si="205"/>
        <v>2.6927034299999999</v>
      </c>
      <c r="N3321" s="13">
        <f>IF(D3321="ZZ",Brick_Kilns_EF!$E$7*(0.75),Brick_Kilns_EF!$E$7)</f>
        <v>2.3925000000000001E-3</v>
      </c>
      <c r="O3321" s="13">
        <f t="shared" si="206"/>
        <v>21.261692924999998</v>
      </c>
      <c r="P3321" s="13">
        <f>IF(D3321="ZZ",Brick_Kilns_EF!$E$8*(0.75),Brick_Kilns_EF!$E$8)</f>
        <v>5.399999999999999E-4</v>
      </c>
      <c r="Q3321" s="13">
        <f t="shared" si="207"/>
        <v>4.7988773999999985</v>
      </c>
    </row>
    <row r="3322" spans="1:17">
      <c r="A3322" s="13" t="s">
        <v>3333</v>
      </c>
      <c r="B3322" s="13">
        <v>23.92098558</v>
      </c>
      <c r="C3322" s="13">
        <v>90.14781979</v>
      </c>
      <c r="D3322" s="13" t="s">
        <v>2219</v>
      </c>
      <c r="E3322" s="13" t="s">
        <v>5000</v>
      </c>
      <c r="F3322" s="13" t="s">
        <v>7</v>
      </c>
      <c r="G3322" s="13" t="s">
        <v>4802</v>
      </c>
      <c r="H3322" s="13" t="s">
        <v>4816</v>
      </c>
      <c r="I3322" s="13">
        <f>(Brick_Kilns_EF!$B$13*Brick_Kilns_EF!$B$11*Brick_Kilns_EF!$B$12)</f>
        <v>8886.81</v>
      </c>
      <c r="J3322" s="13">
        <f>IF(D3322="ZZ",Brick_Kilns_EF!$E$9*(0.75),Brick_Kilns_EF!$E$9)</f>
        <v>5.6055000000000005E-4</v>
      </c>
      <c r="K3322" s="13">
        <f t="shared" si="204"/>
        <v>4.9815013454999999</v>
      </c>
      <c r="L3322" s="13">
        <f>IF(D3322="ZZ", Brick_Kilns_EF!$E$6*(0.75),Brick_Kilns_EF!$E$6)</f>
        <v>3.0299999999999999E-4</v>
      </c>
      <c r="M3322" s="13">
        <f t="shared" si="205"/>
        <v>2.6927034299999999</v>
      </c>
      <c r="N3322" s="13">
        <f>IF(D3322="ZZ",Brick_Kilns_EF!$E$7*(0.75),Brick_Kilns_EF!$E$7)</f>
        <v>2.3925000000000001E-3</v>
      </c>
      <c r="O3322" s="13">
        <f t="shared" si="206"/>
        <v>21.261692924999998</v>
      </c>
      <c r="P3322" s="13">
        <f>IF(D3322="ZZ",Brick_Kilns_EF!$E$8*(0.75),Brick_Kilns_EF!$E$8)</f>
        <v>5.399999999999999E-4</v>
      </c>
      <c r="Q3322" s="13">
        <f t="shared" si="207"/>
        <v>4.7988773999999985</v>
      </c>
    </row>
    <row r="3323" spans="1:17">
      <c r="A3323" s="13" t="s">
        <v>3334</v>
      </c>
      <c r="B3323" s="13">
        <v>23.919009190000001</v>
      </c>
      <c r="C3323" s="13">
        <v>90.101674740000007</v>
      </c>
      <c r="D3323" s="13" t="s">
        <v>2219</v>
      </c>
      <c r="E3323" s="13" t="s">
        <v>5000</v>
      </c>
      <c r="F3323" s="13" t="s">
        <v>7</v>
      </c>
      <c r="G3323" s="13" t="s">
        <v>4802</v>
      </c>
      <c r="H3323" s="13" t="s">
        <v>4816</v>
      </c>
      <c r="I3323" s="13">
        <f>(Brick_Kilns_EF!$B$13*Brick_Kilns_EF!$B$11*Brick_Kilns_EF!$B$12)</f>
        <v>8886.81</v>
      </c>
      <c r="J3323" s="13">
        <f>IF(D3323="ZZ",Brick_Kilns_EF!$E$9*(0.75),Brick_Kilns_EF!$E$9)</f>
        <v>5.6055000000000005E-4</v>
      </c>
      <c r="K3323" s="13">
        <f t="shared" si="204"/>
        <v>4.9815013454999999</v>
      </c>
      <c r="L3323" s="13">
        <f>IF(D3323="ZZ", Brick_Kilns_EF!$E$6*(0.75),Brick_Kilns_EF!$E$6)</f>
        <v>3.0299999999999999E-4</v>
      </c>
      <c r="M3323" s="13">
        <f t="shared" si="205"/>
        <v>2.6927034299999999</v>
      </c>
      <c r="N3323" s="13">
        <f>IF(D3323="ZZ",Brick_Kilns_EF!$E$7*(0.75),Brick_Kilns_EF!$E$7)</f>
        <v>2.3925000000000001E-3</v>
      </c>
      <c r="O3323" s="13">
        <f t="shared" si="206"/>
        <v>21.261692924999998</v>
      </c>
      <c r="P3323" s="13">
        <f>IF(D3323="ZZ",Brick_Kilns_EF!$E$8*(0.75),Brick_Kilns_EF!$E$8)</f>
        <v>5.399999999999999E-4</v>
      </c>
      <c r="Q3323" s="13">
        <f t="shared" si="207"/>
        <v>4.7988773999999985</v>
      </c>
    </row>
    <row r="3324" spans="1:17">
      <c r="A3324" s="13" t="s">
        <v>3335</v>
      </c>
      <c r="B3324" s="13">
        <v>23.918840159999998</v>
      </c>
      <c r="C3324" s="13">
        <v>90.105039500000004</v>
      </c>
      <c r="D3324" s="13" t="s">
        <v>2219</v>
      </c>
      <c r="E3324" s="13" t="s">
        <v>5000</v>
      </c>
      <c r="F3324" s="13" t="s">
        <v>7</v>
      </c>
      <c r="G3324" s="13" t="s">
        <v>4802</v>
      </c>
      <c r="H3324" s="13" t="s">
        <v>4816</v>
      </c>
      <c r="I3324" s="13">
        <f>(Brick_Kilns_EF!$B$13*Brick_Kilns_EF!$B$11*Brick_Kilns_EF!$B$12)</f>
        <v>8886.81</v>
      </c>
      <c r="J3324" s="13">
        <f>IF(D3324="ZZ",Brick_Kilns_EF!$E$9*(0.75),Brick_Kilns_EF!$E$9)</f>
        <v>5.6055000000000005E-4</v>
      </c>
      <c r="K3324" s="13">
        <f t="shared" si="204"/>
        <v>4.9815013454999999</v>
      </c>
      <c r="L3324" s="13">
        <f>IF(D3324="ZZ", Brick_Kilns_EF!$E$6*(0.75),Brick_Kilns_EF!$E$6)</f>
        <v>3.0299999999999999E-4</v>
      </c>
      <c r="M3324" s="13">
        <f t="shared" si="205"/>
        <v>2.6927034299999999</v>
      </c>
      <c r="N3324" s="13">
        <f>IF(D3324="ZZ",Brick_Kilns_EF!$E$7*(0.75),Brick_Kilns_EF!$E$7)</f>
        <v>2.3925000000000001E-3</v>
      </c>
      <c r="O3324" s="13">
        <f t="shared" si="206"/>
        <v>21.261692924999998</v>
      </c>
      <c r="P3324" s="13">
        <f>IF(D3324="ZZ",Brick_Kilns_EF!$E$8*(0.75),Brick_Kilns_EF!$E$8)</f>
        <v>5.399999999999999E-4</v>
      </c>
      <c r="Q3324" s="13">
        <f t="shared" si="207"/>
        <v>4.7988773999999985</v>
      </c>
    </row>
    <row r="3325" spans="1:17">
      <c r="A3325" s="13" t="s">
        <v>3336</v>
      </c>
      <c r="B3325" s="13">
        <v>23.923676329999999</v>
      </c>
      <c r="C3325" s="13">
        <v>90.103996749999993</v>
      </c>
      <c r="D3325" s="13" t="s">
        <v>2219</v>
      </c>
      <c r="E3325" s="13" t="s">
        <v>5000</v>
      </c>
      <c r="F3325" s="13" t="s">
        <v>7</v>
      </c>
      <c r="G3325" s="13" t="s">
        <v>4802</v>
      </c>
      <c r="H3325" s="13" t="s">
        <v>4816</v>
      </c>
      <c r="I3325" s="13">
        <f>(Brick_Kilns_EF!$B$13*Brick_Kilns_EF!$B$11*Brick_Kilns_EF!$B$12)</f>
        <v>8886.81</v>
      </c>
      <c r="J3325" s="13">
        <f>IF(D3325="ZZ",Brick_Kilns_EF!$E$9*(0.75),Brick_Kilns_EF!$E$9)</f>
        <v>5.6055000000000005E-4</v>
      </c>
      <c r="K3325" s="13">
        <f t="shared" si="204"/>
        <v>4.9815013454999999</v>
      </c>
      <c r="L3325" s="13">
        <f>IF(D3325="ZZ", Brick_Kilns_EF!$E$6*(0.75),Brick_Kilns_EF!$E$6)</f>
        <v>3.0299999999999999E-4</v>
      </c>
      <c r="M3325" s="13">
        <f t="shared" si="205"/>
        <v>2.6927034299999999</v>
      </c>
      <c r="N3325" s="13">
        <f>IF(D3325="ZZ",Brick_Kilns_EF!$E$7*(0.75),Brick_Kilns_EF!$E$7)</f>
        <v>2.3925000000000001E-3</v>
      </c>
      <c r="O3325" s="13">
        <f t="shared" si="206"/>
        <v>21.261692924999998</v>
      </c>
      <c r="P3325" s="13">
        <f>IF(D3325="ZZ",Brick_Kilns_EF!$E$8*(0.75),Brick_Kilns_EF!$E$8)</f>
        <v>5.399999999999999E-4</v>
      </c>
      <c r="Q3325" s="13">
        <f t="shared" si="207"/>
        <v>4.7988773999999985</v>
      </c>
    </row>
    <row r="3326" spans="1:17">
      <c r="A3326" s="13" t="s">
        <v>3337</v>
      </c>
      <c r="B3326" s="13">
        <v>23.404495799999999</v>
      </c>
      <c r="C3326" s="13">
        <v>88.877965430000003</v>
      </c>
      <c r="D3326" s="13" t="s">
        <v>2219</v>
      </c>
      <c r="E3326" s="13" t="s">
        <v>5000</v>
      </c>
      <c r="F3326" s="13" t="s">
        <v>9</v>
      </c>
      <c r="G3326" s="13" t="s">
        <v>4802</v>
      </c>
      <c r="H3326" s="13" t="s">
        <v>4816</v>
      </c>
      <c r="I3326" s="13">
        <f>(Brick_Kilns_EF!$B$13*Brick_Kilns_EF!$B$11*Brick_Kilns_EF!$B$12)</f>
        <v>8886.81</v>
      </c>
      <c r="J3326" s="13">
        <f>IF(D3326="ZZ",Brick_Kilns_EF!$E$9*(0.75),Brick_Kilns_EF!$E$9)</f>
        <v>5.6055000000000005E-4</v>
      </c>
      <c r="K3326" s="13">
        <f t="shared" si="204"/>
        <v>4.9815013454999999</v>
      </c>
      <c r="L3326" s="13">
        <f>IF(D3326="ZZ", Brick_Kilns_EF!$E$6*(0.75),Brick_Kilns_EF!$E$6)</f>
        <v>3.0299999999999999E-4</v>
      </c>
      <c r="M3326" s="13">
        <f t="shared" si="205"/>
        <v>2.6927034299999999</v>
      </c>
      <c r="N3326" s="13">
        <f>IF(D3326="ZZ",Brick_Kilns_EF!$E$7*(0.75),Brick_Kilns_EF!$E$7)</f>
        <v>2.3925000000000001E-3</v>
      </c>
      <c r="O3326" s="13">
        <f t="shared" si="206"/>
        <v>21.261692924999998</v>
      </c>
      <c r="P3326" s="13">
        <f>IF(D3326="ZZ",Brick_Kilns_EF!$E$8*(0.75),Brick_Kilns_EF!$E$8)</f>
        <v>5.399999999999999E-4</v>
      </c>
      <c r="Q3326" s="13">
        <f t="shared" si="207"/>
        <v>4.7988773999999985</v>
      </c>
    </row>
    <row r="3327" spans="1:17">
      <c r="A3327" s="13" t="s">
        <v>3338</v>
      </c>
      <c r="B3327" s="13">
        <v>23.67203713</v>
      </c>
      <c r="C3327" s="13">
        <v>88.604466970000004</v>
      </c>
      <c r="D3327" s="13" t="s">
        <v>2219</v>
      </c>
      <c r="E3327" s="13" t="s">
        <v>5000</v>
      </c>
      <c r="F3327" s="13" t="s">
        <v>9</v>
      </c>
      <c r="G3327" s="13" t="s">
        <v>4802</v>
      </c>
      <c r="H3327" s="13" t="s">
        <v>4816</v>
      </c>
      <c r="I3327" s="13">
        <f>(Brick_Kilns_EF!$B$13*Brick_Kilns_EF!$B$11*Brick_Kilns_EF!$B$12)</f>
        <v>8886.81</v>
      </c>
      <c r="J3327" s="13">
        <f>IF(D3327="ZZ",Brick_Kilns_EF!$E$9*(0.75),Brick_Kilns_EF!$E$9)</f>
        <v>5.6055000000000005E-4</v>
      </c>
      <c r="K3327" s="13">
        <f t="shared" si="204"/>
        <v>4.9815013454999999</v>
      </c>
      <c r="L3327" s="13">
        <f>IF(D3327="ZZ", Brick_Kilns_EF!$E$6*(0.75),Brick_Kilns_EF!$E$6)</f>
        <v>3.0299999999999999E-4</v>
      </c>
      <c r="M3327" s="13">
        <f t="shared" si="205"/>
        <v>2.6927034299999999</v>
      </c>
      <c r="N3327" s="13">
        <f>IF(D3327="ZZ",Brick_Kilns_EF!$E$7*(0.75),Brick_Kilns_EF!$E$7)</f>
        <v>2.3925000000000001E-3</v>
      </c>
      <c r="O3327" s="13">
        <f t="shared" si="206"/>
        <v>21.261692924999998</v>
      </c>
      <c r="P3327" s="13">
        <f>IF(D3327="ZZ",Brick_Kilns_EF!$E$8*(0.75),Brick_Kilns_EF!$E$8)</f>
        <v>5.399999999999999E-4</v>
      </c>
      <c r="Q3327" s="13">
        <f t="shared" si="207"/>
        <v>4.7988773999999985</v>
      </c>
    </row>
    <row r="3328" spans="1:17">
      <c r="A3328" s="13" t="s">
        <v>3339</v>
      </c>
      <c r="B3328" s="13">
        <v>24.479018830000001</v>
      </c>
      <c r="C3328" s="13">
        <v>89.459096169999995</v>
      </c>
      <c r="D3328" s="13" t="s">
        <v>2219</v>
      </c>
      <c r="E3328" s="13" t="s">
        <v>5000</v>
      </c>
      <c r="F3328" s="13" t="s">
        <v>42</v>
      </c>
      <c r="G3328" s="13" t="s">
        <v>4802</v>
      </c>
      <c r="H3328" s="13" t="s">
        <v>4816</v>
      </c>
      <c r="I3328" s="13">
        <f>(Brick_Kilns_EF!$B$13*Brick_Kilns_EF!$B$11*Brick_Kilns_EF!$B$12)</f>
        <v>8886.81</v>
      </c>
      <c r="J3328" s="13">
        <f>IF(D3328="ZZ",Brick_Kilns_EF!$E$9*(0.75),Brick_Kilns_EF!$E$9)</f>
        <v>5.6055000000000005E-4</v>
      </c>
      <c r="K3328" s="13">
        <f t="shared" si="204"/>
        <v>4.9815013454999999</v>
      </c>
      <c r="L3328" s="13">
        <f>IF(D3328="ZZ", Brick_Kilns_EF!$E$6*(0.75),Brick_Kilns_EF!$E$6)</f>
        <v>3.0299999999999999E-4</v>
      </c>
      <c r="M3328" s="13">
        <f t="shared" si="205"/>
        <v>2.6927034299999999</v>
      </c>
      <c r="N3328" s="13">
        <f>IF(D3328="ZZ",Brick_Kilns_EF!$E$7*(0.75),Brick_Kilns_EF!$E$7)</f>
        <v>2.3925000000000001E-3</v>
      </c>
      <c r="O3328" s="13">
        <f t="shared" si="206"/>
        <v>21.261692924999998</v>
      </c>
      <c r="P3328" s="13">
        <f>IF(D3328="ZZ",Brick_Kilns_EF!$E$8*(0.75),Brick_Kilns_EF!$E$8)</f>
        <v>5.399999999999999E-4</v>
      </c>
      <c r="Q3328" s="13">
        <f t="shared" si="207"/>
        <v>4.7988773999999985</v>
      </c>
    </row>
    <row r="3329" spans="1:17">
      <c r="A3329" s="13" t="s">
        <v>3340</v>
      </c>
      <c r="B3329" s="13">
        <v>23.631539929999999</v>
      </c>
      <c r="C3329" s="13">
        <v>89.197506340000004</v>
      </c>
      <c r="D3329" s="13" t="s">
        <v>2219</v>
      </c>
      <c r="E3329" s="13" t="s">
        <v>5000</v>
      </c>
      <c r="F3329" s="13" t="s">
        <v>9</v>
      </c>
      <c r="G3329" s="13" t="s">
        <v>4802</v>
      </c>
      <c r="H3329" s="13" t="s">
        <v>4816</v>
      </c>
      <c r="I3329" s="13">
        <f>(Brick_Kilns_EF!$B$13*Brick_Kilns_EF!$B$11*Brick_Kilns_EF!$B$12)</f>
        <v>8886.81</v>
      </c>
      <c r="J3329" s="13">
        <f>IF(D3329="ZZ",Brick_Kilns_EF!$E$9*(0.75),Brick_Kilns_EF!$E$9)</f>
        <v>5.6055000000000005E-4</v>
      </c>
      <c r="K3329" s="13">
        <f t="shared" si="204"/>
        <v>4.9815013454999999</v>
      </c>
      <c r="L3329" s="13">
        <f>IF(D3329="ZZ", Brick_Kilns_EF!$E$6*(0.75),Brick_Kilns_EF!$E$6)</f>
        <v>3.0299999999999999E-4</v>
      </c>
      <c r="M3329" s="13">
        <f t="shared" si="205"/>
        <v>2.6927034299999999</v>
      </c>
      <c r="N3329" s="13">
        <f>IF(D3329="ZZ",Brick_Kilns_EF!$E$7*(0.75),Brick_Kilns_EF!$E$7)</f>
        <v>2.3925000000000001E-3</v>
      </c>
      <c r="O3329" s="13">
        <f t="shared" si="206"/>
        <v>21.261692924999998</v>
      </c>
      <c r="P3329" s="13">
        <f>IF(D3329="ZZ",Brick_Kilns_EF!$E$8*(0.75),Brick_Kilns_EF!$E$8)</f>
        <v>5.399999999999999E-4</v>
      </c>
      <c r="Q3329" s="13">
        <f t="shared" si="207"/>
        <v>4.7988773999999985</v>
      </c>
    </row>
    <row r="3330" spans="1:17">
      <c r="A3330" s="13" t="s">
        <v>3341</v>
      </c>
      <c r="B3330" s="13">
        <v>24.302085859999998</v>
      </c>
      <c r="C3330" s="13">
        <v>89.013996879999993</v>
      </c>
      <c r="D3330" s="13" t="s">
        <v>2219</v>
      </c>
      <c r="E3330" s="13" t="s">
        <v>5000</v>
      </c>
      <c r="F3330" s="13" t="s">
        <v>42</v>
      </c>
      <c r="G3330" s="13" t="s">
        <v>4802</v>
      </c>
      <c r="H3330" s="13" t="s">
        <v>4816</v>
      </c>
      <c r="I3330" s="13">
        <f>(Brick_Kilns_EF!$B$13*Brick_Kilns_EF!$B$11*Brick_Kilns_EF!$B$12)</f>
        <v>8886.81</v>
      </c>
      <c r="J3330" s="13">
        <f>IF(D3330="ZZ",Brick_Kilns_EF!$E$9*(0.75),Brick_Kilns_EF!$E$9)</f>
        <v>5.6055000000000005E-4</v>
      </c>
      <c r="K3330" s="13">
        <f t="shared" si="204"/>
        <v>4.9815013454999999</v>
      </c>
      <c r="L3330" s="13">
        <f>IF(D3330="ZZ", Brick_Kilns_EF!$E$6*(0.75),Brick_Kilns_EF!$E$6)</f>
        <v>3.0299999999999999E-4</v>
      </c>
      <c r="M3330" s="13">
        <f t="shared" si="205"/>
        <v>2.6927034299999999</v>
      </c>
      <c r="N3330" s="13">
        <f>IF(D3330="ZZ",Brick_Kilns_EF!$E$7*(0.75),Brick_Kilns_EF!$E$7)</f>
        <v>2.3925000000000001E-3</v>
      </c>
      <c r="O3330" s="13">
        <f t="shared" si="206"/>
        <v>21.261692924999998</v>
      </c>
      <c r="P3330" s="13">
        <f>IF(D3330="ZZ",Brick_Kilns_EF!$E$8*(0.75),Brick_Kilns_EF!$E$8)</f>
        <v>5.399999999999999E-4</v>
      </c>
      <c r="Q3330" s="13">
        <f t="shared" si="207"/>
        <v>4.7988773999999985</v>
      </c>
    </row>
    <row r="3331" spans="1:17">
      <c r="A3331" s="13" t="s">
        <v>3342</v>
      </c>
      <c r="B3331" s="13">
        <v>23.950598899999999</v>
      </c>
      <c r="C3331" s="13">
        <v>90.158002139999994</v>
      </c>
      <c r="D3331" s="13" t="s">
        <v>2219</v>
      </c>
      <c r="E3331" s="13" t="s">
        <v>5000</v>
      </c>
      <c r="F3331" s="13" t="s">
        <v>7</v>
      </c>
      <c r="G3331" s="13" t="s">
        <v>4802</v>
      </c>
      <c r="H3331" s="13" t="s">
        <v>4816</v>
      </c>
      <c r="I3331" s="13">
        <f>(Brick_Kilns_EF!$B$13*Brick_Kilns_EF!$B$11*Brick_Kilns_EF!$B$12)</f>
        <v>8886.81</v>
      </c>
      <c r="J3331" s="13">
        <f>IF(D3331="ZZ",Brick_Kilns_EF!$E$9*(0.75),Brick_Kilns_EF!$E$9)</f>
        <v>5.6055000000000005E-4</v>
      </c>
      <c r="K3331" s="13">
        <f t="shared" ref="K3331:K3394" si="208">I3331*J3331</f>
        <v>4.9815013454999999</v>
      </c>
      <c r="L3331" s="13">
        <f>IF(D3331="ZZ", Brick_Kilns_EF!$E$6*(0.75),Brick_Kilns_EF!$E$6)</f>
        <v>3.0299999999999999E-4</v>
      </c>
      <c r="M3331" s="13">
        <f t="shared" ref="M3331:M3394" si="209">L3331*I3331</f>
        <v>2.6927034299999999</v>
      </c>
      <c r="N3331" s="13">
        <f>IF(D3331="ZZ",Brick_Kilns_EF!$E$7*(0.75),Brick_Kilns_EF!$E$7)</f>
        <v>2.3925000000000001E-3</v>
      </c>
      <c r="O3331" s="13">
        <f t="shared" ref="O3331:O3394" si="210">I3331*N3331</f>
        <v>21.261692924999998</v>
      </c>
      <c r="P3331" s="13">
        <f>IF(D3331="ZZ",Brick_Kilns_EF!$E$8*(0.75),Brick_Kilns_EF!$E$8)</f>
        <v>5.399999999999999E-4</v>
      </c>
      <c r="Q3331" s="13">
        <f t="shared" ref="Q3331:Q3394" si="211">I3331*P3331</f>
        <v>4.7988773999999985</v>
      </c>
    </row>
    <row r="3332" spans="1:17">
      <c r="A3332" s="13" t="s">
        <v>3343</v>
      </c>
      <c r="B3332" s="13">
        <v>24.585849929999998</v>
      </c>
      <c r="C3332" s="13">
        <v>89.292356979999994</v>
      </c>
      <c r="D3332" s="13" t="s">
        <v>2219</v>
      </c>
      <c r="E3332" s="13" t="s">
        <v>5000</v>
      </c>
      <c r="F3332" s="13" t="s">
        <v>42</v>
      </c>
      <c r="G3332" s="13" t="s">
        <v>4802</v>
      </c>
      <c r="H3332" s="13" t="s">
        <v>4816</v>
      </c>
      <c r="I3332" s="13">
        <f>(Brick_Kilns_EF!$B$13*Brick_Kilns_EF!$B$11*Brick_Kilns_EF!$B$12)</f>
        <v>8886.81</v>
      </c>
      <c r="J3332" s="13">
        <f>IF(D3332="ZZ",Brick_Kilns_EF!$E$9*(0.75),Brick_Kilns_EF!$E$9)</f>
        <v>5.6055000000000005E-4</v>
      </c>
      <c r="K3332" s="13">
        <f t="shared" si="208"/>
        <v>4.9815013454999999</v>
      </c>
      <c r="L3332" s="13">
        <f>IF(D3332="ZZ", Brick_Kilns_EF!$E$6*(0.75),Brick_Kilns_EF!$E$6)</f>
        <v>3.0299999999999999E-4</v>
      </c>
      <c r="M3332" s="13">
        <f t="shared" si="209"/>
        <v>2.6927034299999999</v>
      </c>
      <c r="N3332" s="13">
        <f>IF(D3332="ZZ",Brick_Kilns_EF!$E$7*(0.75),Brick_Kilns_EF!$E$7)</f>
        <v>2.3925000000000001E-3</v>
      </c>
      <c r="O3332" s="13">
        <f t="shared" si="210"/>
        <v>21.261692924999998</v>
      </c>
      <c r="P3332" s="13">
        <f>IF(D3332="ZZ",Brick_Kilns_EF!$E$8*(0.75),Brick_Kilns_EF!$E$8)</f>
        <v>5.399999999999999E-4</v>
      </c>
      <c r="Q3332" s="13">
        <f t="shared" si="211"/>
        <v>4.7988773999999985</v>
      </c>
    </row>
    <row r="3333" spans="1:17">
      <c r="A3333" s="13" t="s">
        <v>3344</v>
      </c>
      <c r="B3333" s="13">
        <v>24.669777060000001</v>
      </c>
      <c r="C3333" s="13">
        <v>89.449816479999996</v>
      </c>
      <c r="D3333" s="13" t="s">
        <v>2219</v>
      </c>
      <c r="E3333" s="13" t="s">
        <v>5000</v>
      </c>
      <c r="F3333" s="13" t="s">
        <v>42</v>
      </c>
      <c r="G3333" s="13" t="s">
        <v>4802</v>
      </c>
      <c r="H3333" s="13" t="s">
        <v>4816</v>
      </c>
      <c r="I3333" s="13">
        <f>(Brick_Kilns_EF!$B$13*Brick_Kilns_EF!$B$11*Brick_Kilns_EF!$B$12)</f>
        <v>8886.81</v>
      </c>
      <c r="J3333" s="13">
        <f>IF(D3333="ZZ",Brick_Kilns_EF!$E$9*(0.75),Brick_Kilns_EF!$E$9)</f>
        <v>5.6055000000000005E-4</v>
      </c>
      <c r="K3333" s="13">
        <f t="shared" si="208"/>
        <v>4.9815013454999999</v>
      </c>
      <c r="L3333" s="13">
        <f>IF(D3333="ZZ", Brick_Kilns_EF!$E$6*(0.75),Brick_Kilns_EF!$E$6)</f>
        <v>3.0299999999999999E-4</v>
      </c>
      <c r="M3333" s="13">
        <f t="shared" si="209"/>
        <v>2.6927034299999999</v>
      </c>
      <c r="N3333" s="13">
        <f>IF(D3333="ZZ",Brick_Kilns_EF!$E$7*(0.75),Brick_Kilns_EF!$E$7)</f>
        <v>2.3925000000000001E-3</v>
      </c>
      <c r="O3333" s="13">
        <f t="shared" si="210"/>
        <v>21.261692924999998</v>
      </c>
      <c r="P3333" s="13">
        <f>IF(D3333="ZZ",Brick_Kilns_EF!$E$8*(0.75),Brick_Kilns_EF!$E$8)</f>
        <v>5.399999999999999E-4</v>
      </c>
      <c r="Q3333" s="13">
        <f t="shared" si="211"/>
        <v>4.7988773999999985</v>
      </c>
    </row>
    <row r="3334" spans="1:17">
      <c r="A3334" s="13" t="s">
        <v>3345</v>
      </c>
      <c r="B3334" s="13">
        <v>23.514401410000001</v>
      </c>
      <c r="C3334" s="13">
        <v>88.929928450000006</v>
      </c>
      <c r="D3334" s="13" t="s">
        <v>2219</v>
      </c>
      <c r="E3334" s="13" t="s">
        <v>5000</v>
      </c>
      <c r="F3334" s="13" t="s">
        <v>9</v>
      </c>
      <c r="G3334" s="13" t="s">
        <v>4802</v>
      </c>
      <c r="H3334" s="13" t="s">
        <v>4816</v>
      </c>
      <c r="I3334" s="13">
        <f>(Brick_Kilns_EF!$B$13*Brick_Kilns_EF!$B$11*Brick_Kilns_EF!$B$12)</f>
        <v>8886.81</v>
      </c>
      <c r="J3334" s="13">
        <f>IF(D3334="ZZ",Brick_Kilns_EF!$E$9*(0.75),Brick_Kilns_EF!$E$9)</f>
        <v>5.6055000000000005E-4</v>
      </c>
      <c r="K3334" s="13">
        <f t="shared" si="208"/>
        <v>4.9815013454999999</v>
      </c>
      <c r="L3334" s="13">
        <f>IF(D3334="ZZ", Brick_Kilns_EF!$E$6*(0.75),Brick_Kilns_EF!$E$6)</f>
        <v>3.0299999999999999E-4</v>
      </c>
      <c r="M3334" s="13">
        <f t="shared" si="209"/>
        <v>2.6927034299999999</v>
      </c>
      <c r="N3334" s="13">
        <f>IF(D3334="ZZ",Brick_Kilns_EF!$E$7*(0.75),Brick_Kilns_EF!$E$7)</f>
        <v>2.3925000000000001E-3</v>
      </c>
      <c r="O3334" s="13">
        <f t="shared" si="210"/>
        <v>21.261692924999998</v>
      </c>
      <c r="P3334" s="13">
        <f>IF(D3334="ZZ",Brick_Kilns_EF!$E$8*(0.75),Brick_Kilns_EF!$E$8)</f>
        <v>5.399999999999999E-4</v>
      </c>
      <c r="Q3334" s="13">
        <f t="shared" si="211"/>
        <v>4.7988773999999985</v>
      </c>
    </row>
    <row r="3335" spans="1:17">
      <c r="A3335" s="13" t="s">
        <v>3346</v>
      </c>
      <c r="B3335" s="13">
        <v>23.71778913</v>
      </c>
      <c r="C3335" s="13">
        <v>90.082329880000003</v>
      </c>
      <c r="D3335" s="13" t="s">
        <v>2219</v>
      </c>
      <c r="E3335" s="13" t="s">
        <v>5000</v>
      </c>
      <c r="F3335" s="13" t="s">
        <v>7</v>
      </c>
      <c r="G3335" s="13" t="s">
        <v>4802</v>
      </c>
      <c r="H3335" s="13" t="s">
        <v>4816</v>
      </c>
      <c r="I3335" s="13">
        <f>(Brick_Kilns_EF!$B$13*Brick_Kilns_EF!$B$11*Brick_Kilns_EF!$B$12)</f>
        <v>8886.81</v>
      </c>
      <c r="J3335" s="13">
        <f>IF(D3335="ZZ",Brick_Kilns_EF!$E$9*(0.75),Brick_Kilns_EF!$E$9)</f>
        <v>5.6055000000000005E-4</v>
      </c>
      <c r="K3335" s="13">
        <f t="shared" si="208"/>
        <v>4.9815013454999999</v>
      </c>
      <c r="L3335" s="13">
        <f>IF(D3335="ZZ", Brick_Kilns_EF!$E$6*(0.75),Brick_Kilns_EF!$E$6)</f>
        <v>3.0299999999999999E-4</v>
      </c>
      <c r="M3335" s="13">
        <f t="shared" si="209"/>
        <v>2.6927034299999999</v>
      </c>
      <c r="N3335" s="13">
        <f>IF(D3335="ZZ",Brick_Kilns_EF!$E$7*(0.75),Brick_Kilns_EF!$E$7)</f>
        <v>2.3925000000000001E-3</v>
      </c>
      <c r="O3335" s="13">
        <f t="shared" si="210"/>
        <v>21.261692924999998</v>
      </c>
      <c r="P3335" s="13">
        <f>IF(D3335="ZZ",Brick_Kilns_EF!$E$8*(0.75),Brick_Kilns_EF!$E$8)</f>
        <v>5.399999999999999E-4</v>
      </c>
      <c r="Q3335" s="13">
        <f t="shared" si="211"/>
        <v>4.7988773999999985</v>
      </c>
    </row>
    <row r="3336" spans="1:17">
      <c r="A3336" s="13" t="s">
        <v>3347</v>
      </c>
      <c r="B3336" s="13">
        <v>23.850738029999999</v>
      </c>
      <c r="C3336" s="13">
        <v>89.399228300000004</v>
      </c>
      <c r="D3336" s="13" t="s">
        <v>2219</v>
      </c>
      <c r="E3336" s="13" t="s">
        <v>5000</v>
      </c>
      <c r="F3336" s="13" t="s">
        <v>7</v>
      </c>
      <c r="G3336" s="13" t="s">
        <v>4802</v>
      </c>
      <c r="H3336" s="13" t="s">
        <v>4816</v>
      </c>
      <c r="I3336" s="13">
        <f>(Brick_Kilns_EF!$B$13*Brick_Kilns_EF!$B$11*Brick_Kilns_EF!$B$12)</f>
        <v>8886.81</v>
      </c>
      <c r="J3336" s="13">
        <f>IF(D3336="ZZ",Brick_Kilns_EF!$E$9*(0.75),Brick_Kilns_EF!$E$9)</f>
        <v>5.6055000000000005E-4</v>
      </c>
      <c r="K3336" s="13">
        <f t="shared" si="208"/>
        <v>4.9815013454999999</v>
      </c>
      <c r="L3336" s="13">
        <f>IF(D3336="ZZ", Brick_Kilns_EF!$E$6*(0.75),Brick_Kilns_EF!$E$6)</f>
        <v>3.0299999999999999E-4</v>
      </c>
      <c r="M3336" s="13">
        <f t="shared" si="209"/>
        <v>2.6927034299999999</v>
      </c>
      <c r="N3336" s="13">
        <f>IF(D3336="ZZ",Brick_Kilns_EF!$E$7*(0.75),Brick_Kilns_EF!$E$7)</f>
        <v>2.3925000000000001E-3</v>
      </c>
      <c r="O3336" s="13">
        <f t="shared" si="210"/>
        <v>21.261692924999998</v>
      </c>
      <c r="P3336" s="13">
        <f>IF(D3336="ZZ",Brick_Kilns_EF!$E$8*(0.75),Brick_Kilns_EF!$E$8)</f>
        <v>5.399999999999999E-4</v>
      </c>
      <c r="Q3336" s="13">
        <f t="shared" si="211"/>
        <v>4.7988773999999985</v>
      </c>
    </row>
    <row r="3337" spans="1:17">
      <c r="A3337" s="13" t="s">
        <v>3348</v>
      </c>
      <c r="B3337" s="13">
        <v>24.726755409999999</v>
      </c>
      <c r="C3337" s="13">
        <v>89.520834449999995</v>
      </c>
      <c r="D3337" s="13" t="s">
        <v>2219</v>
      </c>
      <c r="E3337" s="13" t="s">
        <v>5000</v>
      </c>
      <c r="F3337" s="13" t="s">
        <v>42</v>
      </c>
      <c r="G3337" s="13" t="s">
        <v>4802</v>
      </c>
      <c r="H3337" s="13" t="s">
        <v>4816</v>
      </c>
      <c r="I3337" s="13">
        <f>(Brick_Kilns_EF!$B$13*Brick_Kilns_EF!$B$11*Brick_Kilns_EF!$B$12)</f>
        <v>8886.81</v>
      </c>
      <c r="J3337" s="13">
        <f>IF(D3337="ZZ",Brick_Kilns_EF!$E$9*(0.75),Brick_Kilns_EF!$E$9)</f>
        <v>5.6055000000000005E-4</v>
      </c>
      <c r="K3337" s="13">
        <f t="shared" si="208"/>
        <v>4.9815013454999999</v>
      </c>
      <c r="L3337" s="13">
        <f>IF(D3337="ZZ", Brick_Kilns_EF!$E$6*(0.75),Brick_Kilns_EF!$E$6)</f>
        <v>3.0299999999999999E-4</v>
      </c>
      <c r="M3337" s="13">
        <f t="shared" si="209"/>
        <v>2.6927034299999999</v>
      </c>
      <c r="N3337" s="13">
        <f>IF(D3337="ZZ",Brick_Kilns_EF!$E$7*(0.75),Brick_Kilns_EF!$E$7)</f>
        <v>2.3925000000000001E-3</v>
      </c>
      <c r="O3337" s="13">
        <f t="shared" si="210"/>
        <v>21.261692924999998</v>
      </c>
      <c r="P3337" s="13">
        <f>IF(D3337="ZZ",Brick_Kilns_EF!$E$8*(0.75),Brick_Kilns_EF!$E$8)</f>
        <v>5.399999999999999E-4</v>
      </c>
      <c r="Q3337" s="13">
        <f t="shared" si="211"/>
        <v>4.7988773999999985</v>
      </c>
    </row>
    <row r="3338" spans="1:17">
      <c r="A3338" s="13" t="s">
        <v>3349</v>
      </c>
      <c r="B3338" s="13">
        <v>23.856265690000001</v>
      </c>
      <c r="C3338" s="13">
        <v>90.187159010000002</v>
      </c>
      <c r="D3338" s="13" t="s">
        <v>2219</v>
      </c>
      <c r="E3338" s="13" t="s">
        <v>5000</v>
      </c>
      <c r="F3338" s="13" t="s">
        <v>7</v>
      </c>
      <c r="G3338" s="13" t="s">
        <v>4802</v>
      </c>
      <c r="H3338" s="13" t="s">
        <v>4816</v>
      </c>
      <c r="I3338" s="13">
        <f>(Brick_Kilns_EF!$B$13*Brick_Kilns_EF!$B$11*Brick_Kilns_EF!$B$12)</f>
        <v>8886.81</v>
      </c>
      <c r="J3338" s="13">
        <f>IF(D3338="ZZ",Brick_Kilns_EF!$E$9*(0.75),Brick_Kilns_EF!$E$9)</f>
        <v>5.6055000000000005E-4</v>
      </c>
      <c r="K3338" s="13">
        <f t="shared" si="208"/>
        <v>4.9815013454999999</v>
      </c>
      <c r="L3338" s="13">
        <f>IF(D3338="ZZ", Brick_Kilns_EF!$E$6*(0.75),Brick_Kilns_EF!$E$6)</f>
        <v>3.0299999999999999E-4</v>
      </c>
      <c r="M3338" s="13">
        <f t="shared" si="209"/>
        <v>2.6927034299999999</v>
      </c>
      <c r="N3338" s="13">
        <f>IF(D3338="ZZ",Brick_Kilns_EF!$E$7*(0.75),Brick_Kilns_EF!$E$7)</f>
        <v>2.3925000000000001E-3</v>
      </c>
      <c r="O3338" s="13">
        <f t="shared" si="210"/>
        <v>21.261692924999998</v>
      </c>
      <c r="P3338" s="13">
        <f>IF(D3338="ZZ",Brick_Kilns_EF!$E$8*(0.75),Brick_Kilns_EF!$E$8)</f>
        <v>5.399999999999999E-4</v>
      </c>
      <c r="Q3338" s="13">
        <f t="shared" si="211"/>
        <v>4.7988773999999985</v>
      </c>
    </row>
    <row r="3339" spans="1:17">
      <c r="A3339" s="13" t="s">
        <v>3350</v>
      </c>
      <c r="B3339" s="13">
        <v>23.854800749999999</v>
      </c>
      <c r="C3339" s="13">
        <v>90.184536010000002</v>
      </c>
      <c r="D3339" s="13" t="s">
        <v>2219</v>
      </c>
      <c r="E3339" s="13" t="s">
        <v>5000</v>
      </c>
      <c r="F3339" s="13" t="s">
        <v>7</v>
      </c>
      <c r="G3339" s="13" t="s">
        <v>4802</v>
      </c>
      <c r="H3339" s="13" t="s">
        <v>4816</v>
      </c>
      <c r="I3339" s="13">
        <f>(Brick_Kilns_EF!$B$13*Brick_Kilns_EF!$B$11*Brick_Kilns_EF!$B$12)</f>
        <v>8886.81</v>
      </c>
      <c r="J3339" s="13">
        <f>IF(D3339="ZZ",Brick_Kilns_EF!$E$9*(0.75),Brick_Kilns_EF!$E$9)</f>
        <v>5.6055000000000005E-4</v>
      </c>
      <c r="K3339" s="13">
        <f t="shared" si="208"/>
        <v>4.9815013454999999</v>
      </c>
      <c r="L3339" s="13">
        <f>IF(D3339="ZZ", Brick_Kilns_EF!$E$6*(0.75),Brick_Kilns_EF!$E$6)</f>
        <v>3.0299999999999999E-4</v>
      </c>
      <c r="M3339" s="13">
        <f t="shared" si="209"/>
        <v>2.6927034299999999</v>
      </c>
      <c r="N3339" s="13">
        <f>IF(D3339="ZZ",Brick_Kilns_EF!$E$7*(0.75),Brick_Kilns_EF!$E$7)</f>
        <v>2.3925000000000001E-3</v>
      </c>
      <c r="O3339" s="13">
        <f t="shared" si="210"/>
        <v>21.261692924999998</v>
      </c>
      <c r="P3339" s="13">
        <f>IF(D3339="ZZ",Brick_Kilns_EF!$E$8*(0.75),Brick_Kilns_EF!$E$8)</f>
        <v>5.399999999999999E-4</v>
      </c>
      <c r="Q3339" s="13">
        <f t="shared" si="211"/>
        <v>4.7988773999999985</v>
      </c>
    </row>
    <row r="3340" spans="1:17">
      <c r="A3340" s="13" t="s">
        <v>3351</v>
      </c>
      <c r="B3340" s="13">
        <v>23.54474583</v>
      </c>
      <c r="C3340" s="13">
        <v>89.236378779999995</v>
      </c>
      <c r="D3340" s="13" t="s">
        <v>2219</v>
      </c>
      <c r="E3340" s="13" t="s">
        <v>5000</v>
      </c>
      <c r="F3340" s="13" t="s">
        <v>9</v>
      </c>
      <c r="G3340" s="13" t="s">
        <v>4802</v>
      </c>
      <c r="H3340" s="13" t="s">
        <v>4816</v>
      </c>
      <c r="I3340" s="13">
        <f>(Brick_Kilns_EF!$B$13*Brick_Kilns_EF!$B$11*Brick_Kilns_EF!$B$12)</f>
        <v>8886.81</v>
      </c>
      <c r="J3340" s="13">
        <f>IF(D3340="ZZ",Brick_Kilns_EF!$E$9*(0.75),Brick_Kilns_EF!$E$9)</f>
        <v>5.6055000000000005E-4</v>
      </c>
      <c r="K3340" s="13">
        <f t="shared" si="208"/>
        <v>4.9815013454999999</v>
      </c>
      <c r="L3340" s="13">
        <f>IF(D3340="ZZ", Brick_Kilns_EF!$E$6*(0.75),Brick_Kilns_EF!$E$6)</f>
        <v>3.0299999999999999E-4</v>
      </c>
      <c r="M3340" s="13">
        <f t="shared" si="209"/>
        <v>2.6927034299999999</v>
      </c>
      <c r="N3340" s="13">
        <f>IF(D3340="ZZ",Brick_Kilns_EF!$E$7*(0.75),Brick_Kilns_EF!$E$7)</f>
        <v>2.3925000000000001E-3</v>
      </c>
      <c r="O3340" s="13">
        <f t="shared" si="210"/>
        <v>21.261692924999998</v>
      </c>
      <c r="P3340" s="13">
        <f>IF(D3340="ZZ",Brick_Kilns_EF!$E$8*(0.75),Brick_Kilns_EF!$E$8)</f>
        <v>5.399999999999999E-4</v>
      </c>
      <c r="Q3340" s="13">
        <f t="shared" si="211"/>
        <v>4.7988773999999985</v>
      </c>
    </row>
    <row r="3341" spans="1:17">
      <c r="A3341" s="13" t="s">
        <v>3352</v>
      </c>
      <c r="B3341" s="13">
        <v>23.599367019999999</v>
      </c>
      <c r="C3341" s="13">
        <v>89.715742219999996</v>
      </c>
      <c r="D3341" s="13" t="s">
        <v>2219</v>
      </c>
      <c r="E3341" s="13" t="s">
        <v>5000</v>
      </c>
      <c r="F3341" s="13" t="s">
        <v>7</v>
      </c>
      <c r="G3341" s="13" t="s">
        <v>4802</v>
      </c>
      <c r="H3341" s="13" t="s">
        <v>4816</v>
      </c>
      <c r="I3341" s="13">
        <f>(Brick_Kilns_EF!$B$13*Brick_Kilns_EF!$B$11*Brick_Kilns_EF!$B$12)</f>
        <v>8886.81</v>
      </c>
      <c r="J3341" s="13">
        <f>IF(D3341="ZZ",Brick_Kilns_EF!$E$9*(0.75),Brick_Kilns_EF!$E$9)</f>
        <v>5.6055000000000005E-4</v>
      </c>
      <c r="K3341" s="13">
        <f t="shared" si="208"/>
        <v>4.9815013454999999</v>
      </c>
      <c r="L3341" s="13">
        <f>IF(D3341="ZZ", Brick_Kilns_EF!$E$6*(0.75),Brick_Kilns_EF!$E$6)</f>
        <v>3.0299999999999999E-4</v>
      </c>
      <c r="M3341" s="13">
        <f t="shared" si="209"/>
        <v>2.6927034299999999</v>
      </c>
      <c r="N3341" s="13">
        <f>IF(D3341="ZZ",Brick_Kilns_EF!$E$7*(0.75),Brick_Kilns_EF!$E$7)</f>
        <v>2.3925000000000001E-3</v>
      </c>
      <c r="O3341" s="13">
        <f t="shared" si="210"/>
        <v>21.261692924999998</v>
      </c>
      <c r="P3341" s="13">
        <f>IF(D3341="ZZ",Brick_Kilns_EF!$E$8*(0.75),Brick_Kilns_EF!$E$8)</f>
        <v>5.399999999999999E-4</v>
      </c>
      <c r="Q3341" s="13">
        <f t="shared" si="211"/>
        <v>4.7988773999999985</v>
      </c>
    </row>
    <row r="3342" spans="1:17">
      <c r="A3342" s="13" t="s">
        <v>3353</v>
      </c>
      <c r="B3342" s="13">
        <v>24.23866203</v>
      </c>
      <c r="C3342" s="13">
        <v>90.095951690000007</v>
      </c>
      <c r="D3342" s="13" t="s">
        <v>2219</v>
      </c>
      <c r="E3342" s="13" t="s">
        <v>5000</v>
      </c>
      <c r="F3342" s="13" t="s">
        <v>7</v>
      </c>
      <c r="G3342" s="13" t="s">
        <v>4802</v>
      </c>
      <c r="H3342" s="13" t="s">
        <v>4816</v>
      </c>
      <c r="I3342" s="13">
        <f>(Brick_Kilns_EF!$B$13*Brick_Kilns_EF!$B$11*Brick_Kilns_EF!$B$12)</f>
        <v>8886.81</v>
      </c>
      <c r="J3342" s="13">
        <f>IF(D3342="ZZ",Brick_Kilns_EF!$E$9*(0.75),Brick_Kilns_EF!$E$9)</f>
        <v>5.6055000000000005E-4</v>
      </c>
      <c r="K3342" s="13">
        <f t="shared" si="208"/>
        <v>4.9815013454999999</v>
      </c>
      <c r="L3342" s="13">
        <f>IF(D3342="ZZ", Brick_Kilns_EF!$E$6*(0.75),Brick_Kilns_EF!$E$6)</f>
        <v>3.0299999999999999E-4</v>
      </c>
      <c r="M3342" s="13">
        <f t="shared" si="209"/>
        <v>2.6927034299999999</v>
      </c>
      <c r="N3342" s="13">
        <f>IF(D3342="ZZ",Brick_Kilns_EF!$E$7*(0.75),Brick_Kilns_EF!$E$7)</f>
        <v>2.3925000000000001E-3</v>
      </c>
      <c r="O3342" s="13">
        <f t="shared" si="210"/>
        <v>21.261692924999998</v>
      </c>
      <c r="P3342" s="13">
        <f>IF(D3342="ZZ",Brick_Kilns_EF!$E$8*(0.75),Brick_Kilns_EF!$E$8)</f>
        <v>5.399999999999999E-4</v>
      </c>
      <c r="Q3342" s="13">
        <f t="shared" si="211"/>
        <v>4.7988773999999985</v>
      </c>
    </row>
    <row r="3343" spans="1:17">
      <c r="A3343" s="13" t="s">
        <v>3354</v>
      </c>
      <c r="B3343" s="13">
        <v>23.961798250000001</v>
      </c>
      <c r="C3343" s="13">
        <v>90.081154889999993</v>
      </c>
      <c r="D3343" s="13" t="s">
        <v>2219</v>
      </c>
      <c r="E3343" s="13" t="s">
        <v>5000</v>
      </c>
      <c r="F3343" s="13" t="s">
        <v>7</v>
      </c>
      <c r="G3343" s="13" t="s">
        <v>4802</v>
      </c>
      <c r="H3343" s="13" t="s">
        <v>4816</v>
      </c>
      <c r="I3343" s="13">
        <f>(Brick_Kilns_EF!$B$13*Brick_Kilns_EF!$B$11*Brick_Kilns_EF!$B$12)</f>
        <v>8886.81</v>
      </c>
      <c r="J3343" s="13">
        <f>IF(D3343="ZZ",Brick_Kilns_EF!$E$9*(0.75),Brick_Kilns_EF!$E$9)</f>
        <v>5.6055000000000005E-4</v>
      </c>
      <c r="K3343" s="13">
        <f t="shared" si="208"/>
        <v>4.9815013454999999</v>
      </c>
      <c r="L3343" s="13">
        <f>IF(D3343="ZZ", Brick_Kilns_EF!$E$6*(0.75),Brick_Kilns_EF!$E$6)</f>
        <v>3.0299999999999999E-4</v>
      </c>
      <c r="M3343" s="13">
        <f t="shared" si="209"/>
        <v>2.6927034299999999</v>
      </c>
      <c r="N3343" s="13">
        <f>IF(D3343="ZZ",Brick_Kilns_EF!$E$7*(0.75),Brick_Kilns_EF!$E$7)</f>
        <v>2.3925000000000001E-3</v>
      </c>
      <c r="O3343" s="13">
        <f t="shared" si="210"/>
        <v>21.261692924999998</v>
      </c>
      <c r="P3343" s="13">
        <f>IF(D3343="ZZ",Brick_Kilns_EF!$E$8*(0.75),Brick_Kilns_EF!$E$8)</f>
        <v>5.399999999999999E-4</v>
      </c>
      <c r="Q3343" s="13">
        <f t="shared" si="211"/>
        <v>4.7988773999999985</v>
      </c>
    </row>
    <row r="3344" spans="1:17">
      <c r="A3344" s="13" t="s">
        <v>3355</v>
      </c>
      <c r="B3344" s="13">
        <v>23.95780723</v>
      </c>
      <c r="C3344" s="13">
        <v>90.083734879999994</v>
      </c>
      <c r="D3344" s="13" t="s">
        <v>2219</v>
      </c>
      <c r="E3344" s="13" t="s">
        <v>5000</v>
      </c>
      <c r="F3344" s="13" t="s">
        <v>7</v>
      </c>
      <c r="G3344" s="13" t="s">
        <v>4802</v>
      </c>
      <c r="H3344" s="13" t="s">
        <v>4816</v>
      </c>
      <c r="I3344" s="13">
        <f>(Brick_Kilns_EF!$B$13*Brick_Kilns_EF!$B$11*Brick_Kilns_EF!$B$12)</f>
        <v>8886.81</v>
      </c>
      <c r="J3344" s="13">
        <f>IF(D3344="ZZ",Brick_Kilns_EF!$E$9*(0.75),Brick_Kilns_EF!$E$9)</f>
        <v>5.6055000000000005E-4</v>
      </c>
      <c r="K3344" s="13">
        <f t="shared" si="208"/>
        <v>4.9815013454999999</v>
      </c>
      <c r="L3344" s="13">
        <f>IF(D3344="ZZ", Brick_Kilns_EF!$E$6*(0.75),Brick_Kilns_EF!$E$6)</f>
        <v>3.0299999999999999E-4</v>
      </c>
      <c r="M3344" s="13">
        <f t="shared" si="209"/>
        <v>2.6927034299999999</v>
      </c>
      <c r="N3344" s="13">
        <f>IF(D3344="ZZ",Brick_Kilns_EF!$E$7*(0.75),Brick_Kilns_EF!$E$7)</f>
        <v>2.3925000000000001E-3</v>
      </c>
      <c r="O3344" s="13">
        <f t="shared" si="210"/>
        <v>21.261692924999998</v>
      </c>
      <c r="P3344" s="13">
        <f>IF(D3344="ZZ",Brick_Kilns_EF!$E$8*(0.75),Brick_Kilns_EF!$E$8)</f>
        <v>5.399999999999999E-4</v>
      </c>
      <c r="Q3344" s="13">
        <f t="shared" si="211"/>
        <v>4.7988773999999985</v>
      </c>
    </row>
    <row r="3345" spans="1:17">
      <c r="A3345" s="13" t="s">
        <v>3356</v>
      </c>
      <c r="B3345" s="13">
        <v>24.628972709999999</v>
      </c>
      <c r="C3345" s="13">
        <v>89.539591920000007</v>
      </c>
      <c r="D3345" s="13" t="s">
        <v>2219</v>
      </c>
      <c r="E3345" s="13" t="s">
        <v>5000</v>
      </c>
      <c r="F3345" s="13" t="s">
        <v>42</v>
      </c>
      <c r="G3345" s="13" t="s">
        <v>4802</v>
      </c>
      <c r="H3345" s="13" t="s">
        <v>4816</v>
      </c>
      <c r="I3345" s="13">
        <f>(Brick_Kilns_EF!$B$13*Brick_Kilns_EF!$B$11*Brick_Kilns_EF!$B$12)</f>
        <v>8886.81</v>
      </c>
      <c r="J3345" s="13">
        <f>IF(D3345="ZZ",Brick_Kilns_EF!$E$9*(0.75),Brick_Kilns_EF!$E$9)</f>
        <v>5.6055000000000005E-4</v>
      </c>
      <c r="K3345" s="13">
        <f t="shared" si="208"/>
        <v>4.9815013454999999</v>
      </c>
      <c r="L3345" s="13">
        <f>IF(D3345="ZZ", Brick_Kilns_EF!$E$6*(0.75),Brick_Kilns_EF!$E$6)</f>
        <v>3.0299999999999999E-4</v>
      </c>
      <c r="M3345" s="13">
        <f t="shared" si="209"/>
        <v>2.6927034299999999</v>
      </c>
      <c r="N3345" s="13">
        <f>IF(D3345="ZZ",Brick_Kilns_EF!$E$7*(0.75),Brick_Kilns_EF!$E$7)</f>
        <v>2.3925000000000001E-3</v>
      </c>
      <c r="O3345" s="13">
        <f t="shared" si="210"/>
        <v>21.261692924999998</v>
      </c>
      <c r="P3345" s="13">
        <f>IF(D3345="ZZ",Brick_Kilns_EF!$E$8*(0.75),Brick_Kilns_EF!$E$8)</f>
        <v>5.399999999999999E-4</v>
      </c>
      <c r="Q3345" s="13">
        <f t="shared" si="211"/>
        <v>4.7988773999999985</v>
      </c>
    </row>
    <row r="3346" spans="1:17">
      <c r="A3346" s="13" t="s">
        <v>3357</v>
      </c>
      <c r="B3346" s="13">
        <v>23.572039910000001</v>
      </c>
      <c r="C3346" s="13">
        <v>88.960822469999997</v>
      </c>
      <c r="D3346" s="13" t="s">
        <v>2219</v>
      </c>
      <c r="E3346" s="13" t="s">
        <v>5000</v>
      </c>
      <c r="F3346" s="13" t="s">
        <v>9</v>
      </c>
      <c r="G3346" s="13" t="s">
        <v>4802</v>
      </c>
      <c r="H3346" s="13" t="s">
        <v>4816</v>
      </c>
      <c r="I3346" s="13">
        <f>(Brick_Kilns_EF!$B$13*Brick_Kilns_EF!$B$11*Brick_Kilns_EF!$B$12)</f>
        <v>8886.81</v>
      </c>
      <c r="J3346" s="13">
        <f>IF(D3346="ZZ",Brick_Kilns_EF!$E$9*(0.75),Brick_Kilns_EF!$E$9)</f>
        <v>5.6055000000000005E-4</v>
      </c>
      <c r="K3346" s="13">
        <f t="shared" si="208"/>
        <v>4.9815013454999999</v>
      </c>
      <c r="L3346" s="13">
        <f>IF(D3346="ZZ", Brick_Kilns_EF!$E$6*(0.75),Brick_Kilns_EF!$E$6)</f>
        <v>3.0299999999999999E-4</v>
      </c>
      <c r="M3346" s="13">
        <f t="shared" si="209"/>
        <v>2.6927034299999999</v>
      </c>
      <c r="N3346" s="13">
        <f>IF(D3346="ZZ",Brick_Kilns_EF!$E$7*(0.75),Brick_Kilns_EF!$E$7)</f>
        <v>2.3925000000000001E-3</v>
      </c>
      <c r="O3346" s="13">
        <f t="shared" si="210"/>
        <v>21.261692924999998</v>
      </c>
      <c r="P3346" s="13">
        <f>IF(D3346="ZZ",Brick_Kilns_EF!$E$8*(0.75),Brick_Kilns_EF!$E$8)</f>
        <v>5.399999999999999E-4</v>
      </c>
      <c r="Q3346" s="13">
        <f t="shared" si="211"/>
        <v>4.7988773999999985</v>
      </c>
    </row>
    <row r="3347" spans="1:17">
      <c r="A3347" s="13" t="s">
        <v>3358</v>
      </c>
      <c r="B3347" s="13">
        <v>23.62807003</v>
      </c>
      <c r="C3347" s="13">
        <v>89.779608769999996</v>
      </c>
      <c r="D3347" s="13" t="s">
        <v>2219</v>
      </c>
      <c r="E3347" s="13" t="s">
        <v>5000</v>
      </c>
      <c r="F3347" s="13" t="s">
        <v>7</v>
      </c>
      <c r="G3347" s="13" t="s">
        <v>4802</v>
      </c>
      <c r="H3347" s="13" t="s">
        <v>4816</v>
      </c>
      <c r="I3347" s="13">
        <f>(Brick_Kilns_EF!$B$13*Brick_Kilns_EF!$B$11*Brick_Kilns_EF!$B$12)</f>
        <v>8886.81</v>
      </c>
      <c r="J3347" s="13">
        <f>IF(D3347="ZZ",Brick_Kilns_EF!$E$9*(0.75),Brick_Kilns_EF!$E$9)</f>
        <v>5.6055000000000005E-4</v>
      </c>
      <c r="K3347" s="13">
        <f t="shared" si="208"/>
        <v>4.9815013454999999</v>
      </c>
      <c r="L3347" s="13">
        <f>IF(D3347="ZZ", Brick_Kilns_EF!$E$6*(0.75),Brick_Kilns_EF!$E$6)</f>
        <v>3.0299999999999999E-4</v>
      </c>
      <c r="M3347" s="13">
        <f t="shared" si="209"/>
        <v>2.6927034299999999</v>
      </c>
      <c r="N3347" s="13">
        <f>IF(D3347="ZZ",Brick_Kilns_EF!$E$7*(0.75),Brick_Kilns_EF!$E$7)</f>
        <v>2.3925000000000001E-3</v>
      </c>
      <c r="O3347" s="13">
        <f t="shared" si="210"/>
        <v>21.261692924999998</v>
      </c>
      <c r="P3347" s="13">
        <f>IF(D3347="ZZ",Brick_Kilns_EF!$E$8*(0.75),Brick_Kilns_EF!$E$8)</f>
        <v>5.399999999999999E-4</v>
      </c>
      <c r="Q3347" s="13">
        <f t="shared" si="211"/>
        <v>4.7988773999999985</v>
      </c>
    </row>
    <row r="3348" spans="1:17">
      <c r="A3348" s="13" t="s">
        <v>3359</v>
      </c>
      <c r="B3348" s="13">
        <v>23.801197720000001</v>
      </c>
      <c r="C3348" s="13">
        <v>90.027391210000005</v>
      </c>
      <c r="D3348" s="13" t="s">
        <v>2219</v>
      </c>
      <c r="E3348" s="13" t="s">
        <v>5000</v>
      </c>
      <c r="F3348" s="13" t="s">
        <v>7</v>
      </c>
      <c r="G3348" s="13" t="s">
        <v>4802</v>
      </c>
      <c r="H3348" s="13" t="s">
        <v>4816</v>
      </c>
      <c r="I3348" s="13">
        <f>(Brick_Kilns_EF!$B$13*Brick_Kilns_EF!$B$11*Brick_Kilns_EF!$B$12)</f>
        <v>8886.81</v>
      </c>
      <c r="J3348" s="13">
        <f>IF(D3348="ZZ",Brick_Kilns_EF!$E$9*(0.75),Brick_Kilns_EF!$E$9)</f>
        <v>5.6055000000000005E-4</v>
      </c>
      <c r="K3348" s="13">
        <f t="shared" si="208"/>
        <v>4.9815013454999999</v>
      </c>
      <c r="L3348" s="13">
        <f>IF(D3348="ZZ", Brick_Kilns_EF!$E$6*(0.75),Brick_Kilns_EF!$E$6)</f>
        <v>3.0299999999999999E-4</v>
      </c>
      <c r="M3348" s="13">
        <f t="shared" si="209"/>
        <v>2.6927034299999999</v>
      </c>
      <c r="N3348" s="13">
        <f>IF(D3348="ZZ",Brick_Kilns_EF!$E$7*(0.75),Brick_Kilns_EF!$E$7)</f>
        <v>2.3925000000000001E-3</v>
      </c>
      <c r="O3348" s="13">
        <f t="shared" si="210"/>
        <v>21.261692924999998</v>
      </c>
      <c r="P3348" s="13">
        <f>IF(D3348="ZZ",Brick_Kilns_EF!$E$8*(0.75),Brick_Kilns_EF!$E$8)</f>
        <v>5.399999999999999E-4</v>
      </c>
      <c r="Q3348" s="13">
        <f t="shared" si="211"/>
        <v>4.7988773999999985</v>
      </c>
    </row>
    <row r="3349" spans="1:17">
      <c r="A3349" s="13" t="s">
        <v>3360</v>
      </c>
      <c r="B3349" s="13">
        <v>23.803719099999999</v>
      </c>
      <c r="C3349" s="13">
        <v>90.027095590000002</v>
      </c>
      <c r="D3349" s="13" t="s">
        <v>2219</v>
      </c>
      <c r="E3349" s="13" t="s">
        <v>5000</v>
      </c>
      <c r="F3349" s="13" t="s">
        <v>7</v>
      </c>
      <c r="G3349" s="13" t="s">
        <v>4802</v>
      </c>
      <c r="H3349" s="13" t="s">
        <v>4816</v>
      </c>
      <c r="I3349" s="13">
        <f>(Brick_Kilns_EF!$B$13*Brick_Kilns_EF!$B$11*Brick_Kilns_EF!$B$12)</f>
        <v>8886.81</v>
      </c>
      <c r="J3349" s="13">
        <f>IF(D3349="ZZ",Brick_Kilns_EF!$E$9*(0.75),Brick_Kilns_EF!$E$9)</f>
        <v>5.6055000000000005E-4</v>
      </c>
      <c r="K3349" s="13">
        <f t="shared" si="208"/>
        <v>4.9815013454999999</v>
      </c>
      <c r="L3349" s="13">
        <f>IF(D3349="ZZ", Brick_Kilns_EF!$E$6*(0.75),Brick_Kilns_EF!$E$6)</f>
        <v>3.0299999999999999E-4</v>
      </c>
      <c r="M3349" s="13">
        <f t="shared" si="209"/>
        <v>2.6927034299999999</v>
      </c>
      <c r="N3349" s="13">
        <f>IF(D3349="ZZ",Brick_Kilns_EF!$E$7*(0.75),Brick_Kilns_EF!$E$7)</f>
        <v>2.3925000000000001E-3</v>
      </c>
      <c r="O3349" s="13">
        <f t="shared" si="210"/>
        <v>21.261692924999998</v>
      </c>
      <c r="P3349" s="13">
        <f>IF(D3349="ZZ",Brick_Kilns_EF!$E$8*(0.75),Brick_Kilns_EF!$E$8)</f>
        <v>5.399999999999999E-4</v>
      </c>
      <c r="Q3349" s="13">
        <f t="shared" si="211"/>
        <v>4.7988773999999985</v>
      </c>
    </row>
    <row r="3350" spans="1:17">
      <c r="A3350" s="13" t="s">
        <v>3361</v>
      </c>
      <c r="B3350" s="13">
        <v>25.2630625</v>
      </c>
      <c r="C3350" s="13">
        <v>89.346542760000006</v>
      </c>
      <c r="D3350" s="13" t="s">
        <v>2219</v>
      </c>
      <c r="E3350" s="13" t="s">
        <v>5000</v>
      </c>
      <c r="F3350" s="13" t="s">
        <v>171</v>
      </c>
      <c r="G3350" s="13" t="s">
        <v>4802</v>
      </c>
      <c r="H3350" s="13" t="s">
        <v>4816</v>
      </c>
      <c r="I3350" s="13">
        <f>(Brick_Kilns_EF!$B$13*Brick_Kilns_EF!$B$11*Brick_Kilns_EF!$B$12)</f>
        <v>8886.81</v>
      </c>
      <c r="J3350" s="13">
        <f>IF(D3350="ZZ",Brick_Kilns_EF!$E$9*(0.75),Brick_Kilns_EF!$E$9)</f>
        <v>5.6055000000000005E-4</v>
      </c>
      <c r="K3350" s="13">
        <f t="shared" si="208"/>
        <v>4.9815013454999999</v>
      </c>
      <c r="L3350" s="13">
        <f>IF(D3350="ZZ", Brick_Kilns_EF!$E$6*(0.75),Brick_Kilns_EF!$E$6)</f>
        <v>3.0299999999999999E-4</v>
      </c>
      <c r="M3350" s="13">
        <f t="shared" si="209"/>
        <v>2.6927034299999999</v>
      </c>
      <c r="N3350" s="13">
        <f>IF(D3350="ZZ",Brick_Kilns_EF!$E$7*(0.75),Brick_Kilns_EF!$E$7)</f>
        <v>2.3925000000000001E-3</v>
      </c>
      <c r="O3350" s="13">
        <f t="shared" si="210"/>
        <v>21.261692924999998</v>
      </c>
      <c r="P3350" s="13">
        <f>IF(D3350="ZZ",Brick_Kilns_EF!$E$8*(0.75),Brick_Kilns_EF!$E$8)</f>
        <v>5.399999999999999E-4</v>
      </c>
      <c r="Q3350" s="13">
        <f t="shared" si="211"/>
        <v>4.7988773999999985</v>
      </c>
    </row>
    <row r="3351" spans="1:17">
      <c r="A3351" s="13" t="s">
        <v>3362</v>
      </c>
      <c r="B3351" s="13">
        <v>24.31307515</v>
      </c>
      <c r="C3351" s="13">
        <v>89.016015710000005</v>
      </c>
      <c r="D3351" s="13" t="s">
        <v>2219</v>
      </c>
      <c r="E3351" s="13" t="s">
        <v>5000</v>
      </c>
      <c r="F3351" s="13" t="s">
        <v>42</v>
      </c>
      <c r="G3351" s="13" t="s">
        <v>4802</v>
      </c>
      <c r="H3351" s="13" t="s">
        <v>4816</v>
      </c>
      <c r="I3351" s="13">
        <f>(Brick_Kilns_EF!$B$13*Brick_Kilns_EF!$B$11*Brick_Kilns_EF!$B$12)</f>
        <v>8886.81</v>
      </c>
      <c r="J3351" s="13">
        <f>IF(D3351="ZZ",Brick_Kilns_EF!$E$9*(0.75),Brick_Kilns_EF!$E$9)</f>
        <v>5.6055000000000005E-4</v>
      </c>
      <c r="K3351" s="13">
        <f t="shared" si="208"/>
        <v>4.9815013454999999</v>
      </c>
      <c r="L3351" s="13">
        <f>IF(D3351="ZZ", Brick_Kilns_EF!$E$6*(0.75),Brick_Kilns_EF!$E$6)</f>
        <v>3.0299999999999999E-4</v>
      </c>
      <c r="M3351" s="13">
        <f t="shared" si="209"/>
        <v>2.6927034299999999</v>
      </c>
      <c r="N3351" s="13">
        <f>IF(D3351="ZZ",Brick_Kilns_EF!$E$7*(0.75),Brick_Kilns_EF!$E$7)</f>
        <v>2.3925000000000001E-3</v>
      </c>
      <c r="O3351" s="13">
        <f t="shared" si="210"/>
        <v>21.261692924999998</v>
      </c>
      <c r="P3351" s="13">
        <f>IF(D3351="ZZ",Brick_Kilns_EF!$E$8*(0.75),Brick_Kilns_EF!$E$8)</f>
        <v>5.399999999999999E-4</v>
      </c>
      <c r="Q3351" s="13">
        <f t="shared" si="211"/>
        <v>4.7988773999999985</v>
      </c>
    </row>
    <row r="3352" spans="1:17">
      <c r="A3352" s="13" t="s">
        <v>3363</v>
      </c>
      <c r="B3352" s="13">
        <v>23.785619400000002</v>
      </c>
      <c r="C3352" s="13">
        <v>90.14077168</v>
      </c>
      <c r="D3352" s="13" t="s">
        <v>2219</v>
      </c>
      <c r="E3352" s="13" t="s">
        <v>5000</v>
      </c>
      <c r="F3352" s="13" t="s">
        <v>7</v>
      </c>
      <c r="G3352" s="13" t="s">
        <v>4802</v>
      </c>
      <c r="H3352" s="13" t="s">
        <v>4816</v>
      </c>
      <c r="I3352" s="13">
        <f>(Brick_Kilns_EF!$B$13*Brick_Kilns_EF!$B$11*Brick_Kilns_EF!$B$12)</f>
        <v>8886.81</v>
      </c>
      <c r="J3352" s="13">
        <f>IF(D3352="ZZ",Brick_Kilns_EF!$E$9*(0.75),Brick_Kilns_EF!$E$9)</f>
        <v>5.6055000000000005E-4</v>
      </c>
      <c r="K3352" s="13">
        <f t="shared" si="208"/>
        <v>4.9815013454999999</v>
      </c>
      <c r="L3352" s="13">
        <f>IF(D3352="ZZ", Brick_Kilns_EF!$E$6*(0.75),Brick_Kilns_EF!$E$6)</f>
        <v>3.0299999999999999E-4</v>
      </c>
      <c r="M3352" s="13">
        <f t="shared" si="209"/>
        <v>2.6927034299999999</v>
      </c>
      <c r="N3352" s="13">
        <f>IF(D3352="ZZ",Brick_Kilns_EF!$E$7*(0.75),Brick_Kilns_EF!$E$7)</f>
        <v>2.3925000000000001E-3</v>
      </c>
      <c r="O3352" s="13">
        <f t="shared" si="210"/>
        <v>21.261692924999998</v>
      </c>
      <c r="P3352" s="13">
        <f>IF(D3352="ZZ",Brick_Kilns_EF!$E$8*(0.75),Brick_Kilns_EF!$E$8)</f>
        <v>5.399999999999999E-4</v>
      </c>
      <c r="Q3352" s="13">
        <f t="shared" si="211"/>
        <v>4.7988773999999985</v>
      </c>
    </row>
    <row r="3353" spans="1:17">
      <c r="A3353" s="13" t="s">
        <v>3364</v>
      </c>
      <c r="B3353" s="13">
        <v>23.808348110000001</v>
      </c>
      <c r="C3353" s="13">
        <v>90.034826359999997</v>
      </c>
      <c r="D3353" s="13" t="s">
        <v>2219</v>
      </c>
      <c r="E3353" s="13" t="s">
        <v>5000</v>
      </c>
      <c r="F3353" s="13" t="s">
        <v>7</v>
      </c>
      <c r="G3353" s="13" t="s">
        <v>4802</v>
      </c>
      <c r="H3353" s="13" t="s">
        <v>4816</v>
      </c>
      <c r="I3353" s="13">
        <f>(Brick_Kilns_EF!$B$13*Brick_Kilns_EF!$B$11*Brick_Kilns_EF!$B$12)</f>
        <v>8886.81</v>
      </c>
      <c r="J3353" s="13">
        <f>IF(D3353="ZZ",Brick_Kilns_EF!$E$9*(0.75),Brick_Kilns_EF!$E$9)</f>
        <v>5.6055000000000005E-4</v>
      </c>
      <c r="K3353" s="13">
        <f t="shared" si="208"/>
        <v>4.9815013454999999</v>
      </c>
      <c r="L3353" s="13">
        <f>IF(D3353="ZZ", Brick_Kilns_EF!$E$6*(0.75),Brick_Kilns_EF!$E$6)</f>
        <v>3.0299999999999999E-4</v>
      </c>
      <c r="M3353" s="13">
        <f t="shared" si="209"/>
        <v>2.6927034299999999</v>
      </c>
      <c r="N3353" s="13">
        <f>IF(D3353="ZZ",Brick_Kilns_EF!$E$7*(0.75),Brick_Kilns_EF!$E$7)</f>
        <v>2.3925000000000001E-3</v>
      </c>
      <c r="O3353" s="13">
        <f t="shared" si="210"/>
        <v>21.261692924999998</v>
      </c>
      <c r="P3353" s="13">
        <f>IF(D3353="ZZ",Brick_Kilns_EF!$E$8*(0.75),Brick_Kilns_EF!$E$8)</f>
        <v>5.399999999999999E-4</v>
      </c>
      <c r="Q3353" s="13">
        <f t="shared" si="211"/>
        <v>4.7988773999999985</v>
      </c>
    </row>
    <row r="3354" spans="1:17">
      <c r="A3354" s="13" t="s">
        <v>3365</v>
      </c>
      <c r="B3354" s="13">
        <v>25.020074430000001</v>
      </c>
      <c r="C3354" s="13">
        <v>89.427428430000006</v>
      </c>
      <c r="D3354" s="13" t="s">
        <v>2219</v>
      </c>
      <c r="E3354" s="13" t="s">
        <v>5000</v>
      </c>
      <c r="F3354" s="13" t="s">
        <v>42</v>
      </c>
      <c r="G3354" s="13" t="s">
        <v>4802</v>
      </c>
      <c r="H3354" s="13" t="s">
        <v>4816</v>
      </c>
      <c r="I3354" s="13">
        <f>(Brick_Kilns_EF!$B$13*Brick_Kilns_EF!$B$11*Brick_Kilns_EF!$B$12)</f>
        <v>8886.81</v>
      </c>
      <c r="J3354" s="13">
        <f>IF(D3354="ZZ",Brick_Kilns_EF!$E$9*(0.75),Brick_Kilns_EF!$E$9)</f>
        <v>5.6055000000000005E-4</v>
      </c>
      <c r="K3354" s="13">
        <f t="shared" si="208"/>
        <v>4.9815013454999999</v>
      </c>
      <c r="L3354" s="13">
        <f>IF(D3354="ZZ", Brick_Kilns_EF!$E$6*(0.75),Brick_Kilns_EF!$E$6)</f>
        <v>3.0299999999999999E-4</v>
      </c>
      <c r="M3354" s="13">
        <f t="shared" si="209"/>
        <v>2.6927034299999999</v>
      </c>
      <c r="N3354" s="13">
        <f>IF(D3354="ZZ",Brick_Kilns_EF!$E$7*(0.75),Brick_Kilns_EF!$E$7)</f>
        <v>2.3925000000000001E-3</v>
      </c>
      <c r="O3354" s="13">
        <f t="shared" si="210"/>
        <v>21.261692924999998</v>
      </c>
      <c r="P3354" s="13">
        <f>IF(D3354="ZZ",Brick_Kilns_EF!$E$8*(0.75),Brick_Kilns_EF!$E$8)</f>
        <v>5.399999999999999E-4</v>
      </c>
      <c r="Q3354" s="13">
        <f t="shared" si="211"/>
        <v>4.7988773999999985</v>
      </c>
    </row>
    <row r="3355" spans="1:17">
      <c r="A3355" s="13" t="s">
        <v>3366</v>
      </c>
      <c r="B3355" s="13">
        <v>24.37055655</v>
      </c>
      <c r="C3355" s="13">
        <v>89.267017249999995</v>
      </c>
      <c r="D3355" s="13" t="s">
        <v>2219</v>
      </c>
      <c r="E3355" s="13" t="s">
        <v>5000</v>
      </c>
      <c r="F3355" s="13" t="s">
        <v>42</v>
      </c>
      <c r="G3355" s="13" t="s">
        <v>4802</v>
      </c>
      <c r="H3355" s="13" t="s">
        <v>4816</v>
      </c>
      <c r="I3355" s="13">
        <f>(Brick_Kilns_EF!$B$13*Brick_Kilns_EF!$B$11*Brick_Kilns_EF!$B$12)</f>
        <v>8886.81</v>
      </c>
      <c r="J3355" s="13">
        <f>IF(D3355="ZZ",Brick_Kilns_EF!$E$9*(0.75),Brick_Kilns_EF!$E$9)</f>
        <v>5.6055000000000005E-4</v>
      </c>
      <c r="K3355" s="13">
        <f t="shared" si="208"/>
        <v>4.9815013454999999</v>
      </c>
      <c r="L3355" s="13">
        <f>IF(D3355="ZZ", Brick_Kilns_EF!$E$6*(0.75),Brick_Kilns_EF!$E$6)</f>
        <v>3.0299999999999999E-4</v>
      </c>
      <c r="M3355" s="13">
        <f t="shared" si="209"/>
        <v>2.6927034299999999</v>
      </c>
      <c r="N3355" s="13">
        <f>IF(D3355="ZZ",Brick_Kilns_EF!$E$7*(0.75),Brick_Kilns_EF!$E$7)</f>
        <v>2.3925000000000001E-3</v>
      </c>
      <c r="O3355" s="13">
        <f t="shared" si="210"/>
        <v>21.261692924999998</v>
      </c>
      <c r="P3355" s="13">
        <f>IF(D3355="ZZ",Brick_Kilns_EF!$E$8*(0.75),Brick_Kilns_EF!$E$8)</f>
        <v>5.399999999999999E-4</v>
      </c>
      <c r="Q3355" s="13">
        <f t="shared" si="211"/>
        <v>4.7988773999999985</v>
      </c>
    </row>
    <row r="3356" spans="1:17">
      <c r="A3356" s="13" t="s">
        <v>3367</v>
      </c>
      <c r="B3356" s="13">
        <v>24.369025879999999</v>
      </c>
      <c r="C3356" s="13">
        <v>89.269495129999996</v>
      </c>
      <c r="D3356" s="13" t="s">
        <v>2219</v>
      </c>
      <c r="E3356" s="13" t="s">
        <v>5000</v>
      </c>
      <c r="F3356" s="13" t="s">
        <v>42</v>
      </c>
      <c r="G3356" s="13" t="s">
        <v>4802</v>
      </c>
      <c r="H3356" s="13" t="s">
        <v>4816</v>
      </c>
      <c r="I3356" s="13">
        <f>(Brick_Kilns_EF!$B$13*Brick_Kilns_EF!$B$11*Brick_Kilns_EF!$B$12)</f>
        <v>8886.81</v>
      </c>
      <c r="J3356" s="13">
        <f>IF(D3356="ZZ",Brick_Kilns_EF!$E$9*(0.75),Brick_Kilns_EF!$E$9)</f>
        <v>5.6055000000000005E-4</v>
      </c>
      <c r="K3356" s="13">
        <f t="shared" si="208"/>
        <v>4.9815013454999999</v>
      </c>
      <c r="L3356" s="13">
        <f>IF(D3356="ZZ", Brick_Kilns_EF!$E$6*(0.75),Brick_Kilns_EF!$E$6)</f>
        <v>3.0299999999999999E-4</v>
      </c>
      <c r="M3356" s="13">
        <f t="shared" si="209"/>
        <v>2.6927034299999999</v>
      </c>
      <c r="N3356" s="13">
        <f>IF(D3356="ZZ",Brick_Kilns_EF!$E$7*(0.75),Brick_Kilns_EF!$E$7)</f>
        <v>2.3925000000000001E-3</v>
      </c>
      <c r="O3356" s="13">
        <f t="shared" si="210"/>
        <v>21.261692924999998</v>
      </c>
      <c r="P3356" s="13">
        <f>IF(D3356="ZZ",Brick_Kilns_EF!$E$8*(0.75),Brick_Kilns_EF!$E$8)</f>
        <v>5.399999999999999E-4</v>
      </c>
      <c r="Q3356" s="13">
        <f t="shared" si="211"/>
        <v>4.7988773999999985</v>
      </c>
    </row>
    <row r="3357" spans="1:17">
      <c r="A3357" s="13" t="s">
        <v>3368</v>
      </c>
      <c r="B3357" s="13">
        <v>23.882656699999998</v>
      </c>
      <c r="C3357" s="13">
        <v>89.265601380000007</v>
      </c>
      <c r="D3357" s="13" t="s">
        <v>2219</v>
      </c>
      <c r="E3357" s="13" t="s">
        <v>5000</v>
      </c>
      <c r="F3357" s="13" t="s">
        <v>42</v>
      </c>
      <c r="G3357" s="13" t="s">
        <v>4802</v>
      </c>
      <c r="H3357" s="13" t="s">
        <v>4816</v>
      </c>
      <c r="I3357" s="13">
        <f>(Brick_Kilns_EF!$B$13*Brick_Kilns_EF!$B$11*Brick_Kilns_EF!$B$12)</f>
        <v>8886.81</v>
      </c>
      <c r="J3357" s="13">
        <f>IF(D3357="ZZ",Brick_Kilns_EF!$E$9*(0.75),Brick_Kilns_EF!$E$9)</f>
        <v>5.6055000000000005E-4</v>
      </c>
      <c r="K3357" s="13">
        <f t="shared" si="208"/>
        <v>4.9815013454999999</v>
      </c>
      <c r="L3357" s="13">
        <f>IF(D3357="ZZ", Brick_Kilns_EF!$E$6*(0.75),Brick_Kilns_EF!$E$6)</f>
        <v>3.0299999999999999E-4</v>
      </c>
      <c r="M3357" s="13">
        <f t="shared" si="209"/>
        <v>2.6927034299999999</v>
      </c>
      <c r="N3357" s="13">
        <f>IF(D3357="ZZ",Brick_Kilns_EF!$E$7*(0.75),Brick_Kilns_EF!$E$7)</f>
        <v>2.3925000000000001E-3</v>
      </c>
      <c r="O3357" s="13">
        <f t="shared" si="210"/>
        <v>21.261692924999998</v>
      </c>
      <c r="P3357" s="13">
        <f>IF(D3357="ZZ",Brick_Kilns_EF!$E$8*(0.75),Brick_Kilns_EF!$E$8)</f>
        <v>5.399999999999999E-4</v>
      </c>
      <c r="Q3357" s="13">
        <f t="shared" si="211"/>
        <v>4.7988773999999985</v>
      </c>
    </row>
    <row r="3358" spans="1:17">
      <c r="A3358" s="13" t="s">
        <v>3369</v>
      </c>
      <c r="B3358" s="13">
        <v>24.703240950000001</v>
      </c>
      <c r="C3358" s="13">
        <v>88.621949830000005</v>
      </c>
      <c r="D3358" s="13" t="s">
        <v>2219</v>
      </c>
      <c r="E3358" s="13" t="s">
        <v>5000</v>
      </c>
      <c r="F3358" s="13" t="s">
        <v>42</v>
      </c>
      <c r="G3358" s="13" t="s">
        <v>4802</v>
      </c>
      <c r="H3358" s="13" t="s">
        <v>4816</v>
      </c>
      <c r="I3358" s="13">
        <f>(Brick_Kilns_EF!$B$13*Brick_Kilns_EF!$B$11*Brick_Kilns_EF!$B$12)</f>
        <v>8886.81</v>
      </c>
      <c r="J3358" s="13">
        <f>IF(D3358="ZZ",Brick_Kilns_EF!$E$9*(0.75),Brick_Kilns_EF!$E$9)</f>
        <v>5.6055000000000005E-4</v>
      </c>
      <c r="K3358" s="13">
        <f t="shared" si="208"/>
        <v>4.9815013454999999</v>
      </c>
      <c r="L3358" s="13">
        <f>IF(D3358="ZZ", Brick_Kilns_EF!$E$6*(0.75),Brick_Kilns_EF!$E$6)</f>
        <v>3.0299999999999999E-4</v>
      </c>
      <c r="M3358" s="13">
        <f t="shared" si="209"/>
        <v>2.6927034299999999</v>
      </c>
      <c r="N3358" s="13">
        <f>IF(D3358="ZZ",Brick_Kilns_EF!$E$7*(0.75),Brick_Kilns_EF!$E$7)</f>
        <v>2.3925000000000001E-3</v>
      </c>
      <c r="O3358" s="13">
        <f t="shared" si="210"/>
        <v>21.261692924999998</v>
      </c>
      <c r="P3358" s="13">
        <f>IF(D3358="ZZ",Brick_Kilns_EF!$E$8*(0.75),Brick_Kilns_EF!$E$8)</f>
        <v>5.399999999999999E-4</v>
      </c>
      <c r="Q3358" s="13">
        <f t="shared" si="211"/>
        <v>4.7988773999999985</v>
      </c>
    </row>
    <row r="3359" spans="1:17">
      <c r="A3359" s="13" t="s">
        <v>3370</v>
      </c>
      <c r="B3359" s="13">
        <v>23.537363679999999</v>
      </c>
      <c r="C3359" s="13">
        <v>88.775990359999994</v>
      </c>
      <c r="D3359" s="13" t="s">
        <v>2219</v>
      </c>
      <c r="E3359" s="13" t="s">
        <v>5000</v>
      </c>
      <c r="F3359" s="13" t="s">
        <v>9</v>
      </c>
      <c r="G3359" s="13" t="s">
        <v>4802</v>
      </c>
      <c r="H3359" s="13" t="s">
        <v>4816</v>
      </c>
      <c r="I3359" s="13">
        <f>(Brick_Kilns_EF!$B$13*Brick_Kilns_EF!$B$11*Brick_Kilns_EF!$B$12)</f>
        <v>8886.81</v>
      </c>
      <c r="J3359" s="13">
        <f>IF(D3359="ZZ",Brick_Kilns_EF!$E$9*(0.75),Brick_Kilns_EF!$E$9)</f>
        <v>5.6055000000000005E-4</v>
      </c>
      <c r="K3359" s="13">
        <f t="shared" si="208"/>
        <v>4.9815013454999999</v>
      </c>
      <c r="L3359" s="13">
        <f>IF(D3359="ZZ", Brick_Kilns_EF!$E$6*(0.75),Brick_Kilns_EF!$E$6)</f>
        <v>3.0299999999999999E-4</v>
      </c>
      <c r="M3359" s="13">
        <f t="shared" si="209"/>
        <v>2.6927034299999999</v>
      </c>
      <c r="N3359" s="13">
        <f>IF(D3359="ZZ",Brick_Kilns_EF!$E$7*(0.75),Brick_Kilns_EF!$E$7)</f>
        <v>2.3925000000000001E-3</v>
      </c>
      <c r="O3359" s="13">
        <f t="shared" si="210"/>
        <v>21.261692924999998</v>
      </c>
      <c r="P3359" s="13">
        <f>IF(D3359="ZZ",Brick_Kilns_EF!$E$8*(0.75),Brick_Kilns_EF!$E$8)</f>
        <v>5.399999999999999E-4</v>
      </c>
      <c r="Q3359" s="13">
        <f t="shared" si="211"/>
        <v>4.7988773999999985</v>
      </c>
    </row>
    <row r="3360" spans="1:17">
      <c r="A3360" s="13" t="s">
        <v>3371</v>
      </c>
      <c r="B3360" s="13">
        <v>24.162709339999999</v>
      </c>
      <c r="C3360" s="13">
        <v>90.177375620000007</v>
      </c>
      <c r="D3360" s="13" t="s">
        <v>2219</v>
      </c>
      <c r="E3360" s="13" t="s">
        <v>5000</v>
      </c>
      <c r="F3360" s="13" t="s">
        <v>7</v>
      </c>
      <c r="G3360" s="13" t="s">
        <v>4802</v>
      </c>
      <c r="H3360" s="13" t="s">
        <v>4816</v>
      </c>
      <c r="I3360" s="13">
        <f>(Brick_Kilns_EF!$B$13*Brick_Kilns_EF!$B$11*Brick_Kilns_EF!$B$12)</f>
        <v>8886.81</v>
      </c>
      <c r="J3360" s="13">
        <f>IF(D3360="ZZ",Brick_Kilns_EF!$E$9*(0.75),Brick_Kilns_EF!$E$9)</f>
        <v>5.6055000000000005E-4</v>
      </c>
      <c r="K3360" s="13">
        <f t="shared" si="208"/>
        <v>4.9815013454999999</v>
      </c>
      <c r="L3360" s="13">
        <f>IF(D3360="ZZ", Brick_Kilns_EF!$E$6*(0.75),Brick_Kilns_EF!$E$6)</f>
        <v>3.0299999999999999E-4</v>
      </c>
      <c r="M3360" s="13">
        <f t="shared" si="209"/>
        <v>2.6927034299999999</v>
      </c>
      <c r="N3360" s="13">
        <f>IF(D3360="ZZ",Brick_Kilns_EF!$E$7*(0.75),Brick_Kilns_EF!$E$7)</f>
        <v>2.3925000000000001E-3</v>
      </c>
      <c r="O3360" s="13">
        <f t="shared" si="210"/>
        <v>21.261692924999998</v>
      </c>
      <c r="P3360" s="13">
        <f>IF(D3360="ZZ",Brick_Kilns_EF!$E$8*(0.75),Brick_Kilns_EF!$E$8)</f>
        <v>5.399999999999999E-4</v>
      </c>
      <c r="Q3360" s="13">
        <f t="shared" si="211"/>
        <v>4.7988773999999985</v>
      </c>
    </row>
    <row r="3361" spans="1:17">
      <c r="A3361" s="13" t="s">
        <v>3372</v>
      </c>
      <c r="B3361" s="13">
        <v>23.9532092</v>
      </c>
      <c r="C3361" s="13">
        <v>90.098152350000007</v>
      </c>
      <c r="D3361" s="13" t="s">
        <v>2219</v>
      </c>
      <c r="E3361" s="13" t="s">
        <v>5000</v>
      </c>
      <c r="F3361" s="13" t="s">
        <v>7</v>
      </c>
      <c r="G3361" s="13" t="s">
        <v>4802</v>
      </c>
      <c r="H3361" s="13" t="s">
        <v>4816</v>
      </c>
      <c r="I3361" s="13">
        <f>(Brick_Kilns_EF!$B$13*Brick_Kilns_EF!$B$11*Brick_Kilns_EF!$B$12)</f>
        <v>8886.81</v>
      </c>
      <c r="J3361" s="13">
        <f>IF(D3361="ZZ",Brick_Kilns_EF!$E$9*(0.75),Brick_Kilns_EF!$E$9)</f>
        <v>5.6055000000000005E-4</v>
      </c>
      <c r="K3361" s="13">
        <f t="shared" si="208"/>
        <v>4.9815013454999999</v>
      </c>
      <c r="L3361" s="13">
        <f>IF(D3361="ZZ", Brick_Kilns_EF!$E$6*(0.75),Brick_Kilns_EF!$E$6)</f>
        <v>3.0299999999999999E-4</v>
      </c>
      <c r="M3361" s="13">
        <f t="shared" si="209"/>
        <v>2.6927034299999999</v>
      </c>
      <c r="N3361" s="13">
        <f>IF(D3361="ZZ",Brick_Kilns_EF!$E$7*(0.75),Brick_Kilns_EF!$E$7)</f>
        <v>2.3925000000000001E-3</v>
      </c>
      <c r="O3361" s="13">
        <f t="shared" si="210"/>
        <v>21.261692924999998</v>
      </c>
      <c r="P3361" s="13">
        <f>IF(D3361="ZZ",Brick_Kilns_EF!$E$8*(0.75),Brick_Kilns_EF!$E$8)</f>
        <v>5.399999999999999E-4</v>
      </c>
      <c r="Q3361" s="13">
        <f t="shared" si="211"/>
        <v>4.7988773999999985</v>
      </c>
    </row>
    <row r="3362" spans="1:17">
      <c r="A3362" s="13" t="s">
        <v>3373</v>
      </c>
      <c r="B3362" s="13">
        <v>23.9540121</v>
      </c>
      <c r="C3362" s="13">
        <v>90.093664219999994</v>
      </c>
      <c r="D3362" s="13" t="s">
        <v>2219</v>
      </c>
      <c r="E3362" s="13" t="s">
        <v>5000</v>
      </c>
      <c r="F3362" s="13" t="s">
        <v>7</v>
      </c>
      <c r="G3362" s="13" t="s">
        <v>4802</v>
      </c>
      <c r="H3362" s="13" t="s">
        <v>4816</v>
      </c>
      <c r="I3362" s="13">
        <f>(Brick_Kilns_EF!$B$13*Brick_Kilns_EF!$B$11*Brick_Kilns_EF!$B$12)</f>
        <v>8886.81</v>
      </c>
      <c r="J3362" s="13">
        <f>IF(D3362="ZZ",Brick_Kilns_EF!$E$9*(0.75),Brick_Kilns_EF!$E$9)</f>
        <v>5.6055000000000005E-4</v>
      </c>
      <c r="K3362" s="13">
        <f t="shared" si="208"/>
        <v>4.9815013454999999</v>
      </c>
      <c r="L3362" s="13">
        <f>IF(D3362="ZZ", Brick_Kilns_EF!$E$6*(0.75),Brick_Kilns_EF!$E$6)</f>
        <v>3.0299999999999999E-4</v>
      </c>
      <c r="M3362" s="13">
        <f t="shared" si="209"/>
        <v>2.6927034299999999</v>
      </c>
      <c r="N3362" s="13">
        <f>IF(D3362="ZZ",Brick_Kilns_EF!$E$7*(0.75),Brick_Kilns_EF!$E$7)</f>
        <v>2.3925000000000001E-3</v>
      </c>
      <c r="O3362" s="13">
        <f t="shared" si="210"/>
        <v>21.261692924999998</v>
      </c>
      <c r="P3362" s="13">
        <f>IF(D3362="ZZ",Brick_Kilns_EF!$E$8*(0.75),Brick_Kilns_EF!$E$8)</f>
        <v>5.399999999999999E-4</v>
      </c>
      <c r="Q3362" s="13">
        <f t="shared" si="211"/>
        <v>4.7988773999999985</v>
      </c>
    </row>
    <row r="3363" spans="1:17">
      <c r="A3363" s="13" t="s">
        <v>3374</v>
      </c>
      <c r="B3363" s="13">
        <v>25.67142179</v>
      </c>
      <c r="C3363" s="13">
        <v>88.964450979999995</v>
      </c>
      <c r="D3363" s="13" t="s">
        <v>2219</v>
      </c>
      <c r="E3363" s="13" t="s">
        <v>5000</v>
      </c>
      <c r="F3363" s="13" t="s">
        <v>171</v>
      </c>
      <c r="G3363" s="13" t="s">
        <v>4802</v>
      </c>
      <c r="H3363" s="13" t="s">
        <v>4816</v>
      </c>
      <c r="I3363" s="13">
        <f>(Brick_Kilns_EF!$B$13*Brick_Kilns_EF!$B$11*Brick_Kilns_EF!$B$12)</f>
        <v>8886.81</v>
      </c>
      <c r="J3363" s="13">
        <f>IF(D3363="ZZ",Brick_Kilns_EF!$E$9*(0.75),Brick_Kilns_EF!$E$9)</f>
        <v>5.6055000000000005E-4</v>
      </c>
      <c r="K3363" s="13">
        <f t="shared" si="208"/>
        <v>4.9815013454999999</v>
      </c>
      <c r="L3363" s="13">
        <f>IF(D3363="ZZ", Brick_Kilns_EF!$E$6*(0.75),Brick_Kilns_EF!$E$6)</f>
        <v>3.0299999999999999E-4</v>
      </c>
      <c r="M3363" s="13">
        <f t="shared" si="209"/>
        <v>2.6927034299999999</v>
      </c>
      <c r="N3363" s="13">
        <f>IF(D3363="ZZ",Brick_Kilns_EF!$E$7*(0.75),Brick_Kilns_EF!$E$7)</f>
        <v>2.3925000000000001E-3</v>
      </c>
      <c r="O3363" s="13">
        <f t="shared" si="210"/>
        <v>21.261692924999998</v>
      </c>
      <c r="P3363" s="13">
        <f>IF(D3363="ZZ",Brick_Kilns_EF!$E$8*(0.75),Brick_Kilns_EF!$E$8)</f>
        <v>5.399999999999999E-4</v>
      </c>
      <c r="Q3363" s="13">
        <f t="shared" si="211"/>
        <v>4.7988773999999985</v>
      </c>
    </row>
    <row r="3364" spans="1:17">
      <c r="A3364" s="13" t="s">
        <v>3375</v>
      </c>
      <c r="B3364" s="13">
        <v>23.77407436</v>
      </c>
      <c r="C3364" s="13">
        <v>90.319884009999996</v>
      </c>
      <c r="D3364" s="13" t="s">
        <v>2219</v>
      </c>
      <c r="E3364" s="13" t="s">
        <v>5000</v>
      </c>
      <c r="F3364" s="13" t="s">
        <v>7</v>
      </c>
      <c r="G3364" s="13" t="s">
        <v>4802</v>
      </c>
      <c r="H3364" s="13" t="s">
        <v>4816</v>
      </c>
      <c r="I3364" s="13">
        <f>(Brick_Kilns_EF!$B$13*Brick_Kilns_EF!$B$11*Brick_Kilns_EF!$B$12)</f>
        <v>8886.81</v>
      </c>
      <c r="J3364" s="13">
        <f>IF(D3364="ZZ",Brick_Kilns_EF!$E$9*(0.75),Brick_Kilns_EF!$E$9)</f>
        <v>5.6055000000000005E-4</v>
      </c>
      <c r="K3364" s="13">
        <f t="shared" si="208"/>
        <v>4.9815013454999999</v>
      </c>
      <c r="L3364" s="13">
        <f>IF(D3364="ZZ", Brick_Kilns_EF!$E$6*(0.75),Brick_Kilns_EF!$E$6)</f>
        <v>3.0299999999999999E-4</v>
      </c>
      <c r="M3364" s="13">
        <f t="shared" si="209"/>
        <v>2.6927034299999999</v>
      </c>
      <c r="N3364" s="13">
        <f>IF(D3364="ZZ",Brick_Kilns_EF!$E$7*(0.75),Brick_Kilns_EF!$E$7)</f>
        <v>2.3925000000000001E-3</v>
      </c>
      <c r="O3364" s="13">
        <f t="shared" si="210"/>
        <v>21.261692924999998</v>
      </c>
      <c r="P3364" s="13">
        <f>IF(D3364="ZZ",Brick_Kilns_EF!$E$8*(0.75),Brick_Kilns_EF!$E$8)</f>
        <v>5.399999999999999E-4</v>
      </c>
      <c r="Q3364" s="13">
        <f t="shared" si="211"/>
        <v>4.7988773999999985</v>
      </c>
    </row>
    <row r="3365" spans="1:17">
      <c r="A3365" s="13" t="s">
        <v>3376</v>
      </c>
      <c r="B3365" s="13">
        <v>24.20120197</v>
      </c>
      <c r="C3365" s="13">
        <v>88.967927529999997</v>
      </c>
      <c r="D3365" s="13" t="s">
        <v>2219</v>
      </c>
      <c r="E3365" s="13" t="s">
        <v>5000</v>
      </c>
      <c r="F3365" s="13" t="s">
        <v>42</v>
      </c>
      <c r="G3365" s="13" t="s">
        <v>4802</v>
      </c>
      <c r="H3365" s="13" t="s">
        <v>4816</v>
      </c>
      <c r="I3365" s="13">
        <f>(Brick_Kilns_EF!$B$13*Brick_Kilns_EF!$B$11*Brick_Kilns_EF!$B$12)</f>
        <v>8886.81</v>
      </c>
      <c r="J3365" s="13">
        <f>IF(D3365="ZZ",Brick_Kilns_EF!$E$9*(0.75),Brick_Kilns_EF!$E$9)</f>
        <v>5.6055000000000005E-4</v>
      </c>
      <c r="K3365" s="13">
        <f t="shared" si="208"/>
        <v>4.9815013454999999</v>
      </c>
      <c r="L3365" s="13">
        <f>IF(D3365="ZZ", Brick_Kilns_EF!$E$6*(0.75),Brick_Kilns_EF!$E$6)</f>
        <v>3.0299999999999999E-4</v>
      </c>
      <c r="M3365" s="13">
        <f t="shared" si="209"/>
        <v>2.6927034299999999</v>
      </c>
      <c r="N3365" s="13">
        <f>IF(D3365="ZZ",Brick_Kilns_EF!$E$7*(0.75),Brick_Kilns_EF!$E$7)</f>
        <v>2.3925000000000001E-3</v>
      </c>
      <c r="O3365" s="13">
        <f t="shared" si="210"/>
        <v>21.261692924999998</v>
      </c>
      <c r="P3365" s="13">
        <f>IF(D3365="ZZ",Brick_Kilns_EF!$E$8*(0.75),Brick_Kilns_EF!$E$8)</f>
        <v>5.399999999999999E-4</v>
      </c>
      <c r="Q3365" s="13">
        <f t="shared" si="211"/>
        <v>4.7988773999999985</v>
      </c>
    </row>
    <row r="3366" spans="1:17">
      <c r="A3366" s="13" t="s">
        <v>3377</v>
      </c>
      <c r="B3366" s="13">
        <v>24.410364449999999</v>
      </c>
      <c r="C3366" s="13">
        <v>88.674351110000003</v>
      </c>
      <c r="D3366" s="13" t="s">
        <v>2219</v>
      </c>
      <c r="E3366" s="13" t="s">
        <v>5000</v>
      </c>
      <c r="F3366" s="13" t="s">
        <v>42</v>
      </c>
      <c r="G3366" s="13" t="s">
        <v>4802</v>
      </c>
      <c r="H3366" s="13" t="s">
        <v>4816</v>
      </c>
      <c r="I3366" s="13">
        <f>(Brick_Kilns_EF!$B$13*Brick_Kilns_EF!$B$11*Brick_Kilns_EF!$B$12)</f>
        <v>8886.81</v>
      </c>
      <c r="J3366" s="13">
        <f>IF(D3366="ZZ",Brick_Kilns_EF!$E$9*(0.75),Brick_Kilns_EF!$E$9)</f>
        <v>5.6055000000000005E-4</v>
      </c>
      <c r="K3366" s="13">
        <f t="shared" si="208"/>
        <v>4.9815013454999999</v>
      </c>
      <c r="L3366" s="13">
        <f>IF(D3366="ZZ", Brick_Kilns_EF!$E$6*(0.75),Brick_Kilns_EF!$E$6)</f>
        <v>3.0299999999999999E-4</v>
      </c>
      <c r="M3366" s="13">
        <f t="shared" si="209"/>
        <v>2.6927034299999999</v>
      </c>
      <c r="N3366" s="13">
        <f>IF(D3366="ZZ",Brick_Kilns_EF!$E$7*(0.75),Brick_Kilns_EF!$E$7)</f>
        <v>2.3925000000000001E-3</v>
      </c>
      <c r="O3366" s="13">
        <f t="shared" si="210"/>
        <v>21.261692924999998</v>
      </c>
      <c r="P3366" s="13">
        <f>IF(D3366="ZZ",Brick_Kilns_EF!$E$8*(0.75),Brick_Kilns_EF!$E$8)</f>
        <v>5.399999999999999E-4</v>
      </c>
      <c r="Q3366" s="13">
        <f t="shared" si="211"/>
        <v>4.7988773999999985</v>
      </c>
    </row>
    <row r="3367" spans="1:17">
      <c r="A3367" s="13" t="s">
        <v>3378</v>
      </c>
      <c r="B3367" s="13">
        <v>23.763263030000001</v>
      </c>
      <c r="C3367" s="13">
        <v>90.108007650000005</v>
      </c>
      <c r="D3367" s="13" t="s">
        <v>2219</v>
      </c>
      <c r="E3367" s="13" t="s">
        <v>5000</v>
      </c>
      <c r="F3367" s="13" t="s">
        <v>7</v>
      </c>
      <c r="G3367" s="13" t="s">
        <v>4802</v>
      </c>
      <c r="H3367" s="13" t="s">
        <v>4816</v>
      </c>
      <c r="I3367" s="13">
        <f>(Brick_Kilns_EF!$B$13*Brick_Kilns_EF!$B$11*Brick_Kilns_EF!$B$12)</f>
        <v>8886.81</v>
      </c>
      <c r="J3367" s="13">
        <f>IF(D3367="ZZ",Brick_Kilns_EF!$E$9*(0.75),Brick_Kilns_EF!$E$9)</f>
        <v>5.6055000000000005E-4</v>
      </c>
      <c r="K3367" s="13">
        <f t="shared" si="208"/>
        <v>4.9815013454999999</v>
      </c>
      <c r="L3367" s="13">
        <f>IF(D3367="ZZ", Brick_Kilns_EF!$E$6*(0.75),Brick_Kilns_EF!$E$6)</f>
        <v>3.0299999999999999E-4</v>
      </c>
      <c r="M3367" s="13">
        <f t="shared" si="209"/>
        <v>2.6927034299999999</v>
      </c>
      <c r="N3367" s="13">
        <f>IF(D3367="ZZ",Brick_Kilns_EF!$E$7*(0.75),Brick_Kilns_EF!$E$7)</f>
        <v>2.3925000000000001E-3</v>
      </c>
      <c r="O3367" s="13">
        <f t="shared" si="210"/>
        <v>21.261692924999998</v>
      </c>
      <c r="P3367" s="13">
        <f>IF(D3367="ZZ",Brick_Kilns_EF!$E$8*(0.75),Brick_Kilns_EF!$E$8)</f>
        <v>5.399999999999999E-4</v>
      </c>
      <c r="Q3367" s="13">
        <f t="shared" si="211"/>
        <v>4.7988773999999985</v>
      </c>
    </row>
    <row r="3368" spans="1:17">
      <c r="A3368" s="13" t="s">
        <v>3379</v>
      </c>
      <c r="B3368" s="13">
        <v>23.474993869999999</v>
      </c>
      <c r="C3368" s="13">
        <v>88.876257899999999</v>
      </c>
      <c r="D3368" s="13" t="s">
        <v>2219</v>
      </c>
      <c r="E3368" s="13" t="s">
        <v>5000</v>
      </c>
      <c r="F3368" s="13" t="s">
        <v>9</v>
      </c>
      <c r="G3368" s="13" t="s">
        <v>4802</v>
      </c>
      <c r="H3368" s="13" t="s">
        <v>4816</v>
      </c>
      <c r="I3368" s="13">
        <f>(Brick_Kilns_EF!$B$13*Brick_Kilns_EF!$B$11*Brick_Kilns_EF!$B$12)</f>
        <v>8886.81</v>
      </c>
      <c r="J3368" s="13">
        <f>IF(D3368="ZZ",Brick_Kilns_EF!$E$9*(0.75),Brick_Kilns_EF!$E$9)</f>
        <v>5.6055000000000005E-4</v>
      </c>
      <c r="K3368" s="13">
        <f t="shared" si="208"/>
        <v>4.9815013454999999</v>
      </c>
      <c r="L3368" s="13">
        <f>IF(D3368="ZZ", Brick_Kilns_EF!$E$6*(0.75),Brick_Kilns_EF!$E$6)</f>
        <v>3.0299999999999999E-4</v>
      </c>
      <c r="M3368" s="13">
        <f t="shared" si="209"/>
        <v>2.6927034299999999</v>
      </c>
      <c r="N3368" s="13">
        <f>IF(D3368="ZZ",Brick_Kilns_EF!$E$7*(0.75),Brick_Kilns_EF!$E$7)</f>
        <v>2.3925000000000001E-3</v>
      </c>
      <c r="O3368" s="13">
        <f t="shared" si="210"/>
        <v>21.261692924999998</v>
      </c>
      <c r="P3368" s="13">
        <f>IF(D3368="ZZ",Brick_Kilns_EF!$E$8*(0.75),Brick_Kilns_EF!$E$8)</f>
        <v>5.399999999999999E-4</v>
      </c>
      <c r="Q3368" s="13">
        <f t="shared" si="211"/>
        <v>4.7988773999999985</v>
      </c>
    </row>
    <row r="3369" spans="1:17">
      <c r="A3369" s="13" t="s">
        <v>3380</v>
      </c>
      <c r="B3369" s="13">
        <v>23.675472880000001</v>
      </c>
      <c r="C3369" s="13">
        <v>89.830767030000004</v>
      </c>
      <c r="D3369" s="13" t="s">
        <v>2219</v>
      </c>
      <c r="E3369" s="13" t="s">
        <v>5000</v>
      </c>
      <c r="F3369" s="13" t="s">
        <v>7</v>
      </c>
      <c r="G3369" s="13" t="s">
        <v>4802</v>
      </c>
      <c r="H3369" s="13" t="s">
        <v>4816</v>
      </c>
      <c r="I3369" s="13">
        <f>(Brick_Kilns_EF!$B$13*Brick_Kilns_EF!$B$11*Brick_Kilns_EF!$B$12)</f>
        <v>8886.81</v>
      </c>
      <c r="J3369" s="13">
        <f>IF(D3369="ZZ",Brick_Kilns_EF!$E$9*(0.75),Brick_Kilns_EF!$E$9)</f>
        <v>5.6055000000000005E-4</v>
      </c>
      <c r="K3369" s="13">
        <f t="shared" si="208"/>
        <v>4.9815013454999999</v>
      </c>
      <c r="L3369" s="13">
        <f>IF(D3369="ZZ", Brick_Kilns_EF!$E$6*(0.75),Brick_Kilns_EF!$E$6)</f>
        <v>3.0299999999999999E-4</v>
      </c>
      <c r="M3369" s="13">
        <f t="shared" si="209"/>
        <v>2.6927034299999999</v>
      </c>
      <c r="N3369" s="13">
        <f>IF(D3369="ZZ",Brick_Kilns_EF!$E$7*(0.75),Brick_Kilns_EF!$E$7)</f>
        <v>2.3925000000000001E-3</v>
      </c>
      <c r="O3369" s="13">
        <f t="shared" si="210"/>
        <v>21.261692924999998</v>
      </c>
      <c r="P3369" s="13">
        <f>IF(D3369="ZZ",Brick_Kilns_EF!$E$8*(0.75),Brick_Kilns_EF!$E$8)</f>
        <v>5.399999999999999E-4</v>
      </c>
      <c r="Q3369" s="13">
        <f t="shared" si="211"/>
        <v>4.7988773999999985</v>
      </c>
    </row>
    <row r="3370" spans="1:17">
      <c r="A3370" s="13" t="s">
        <v>3381</v>
      </c>
      <c r="B3370" s="13">
        <v>23.407792189999999</v>
      </c>
      <c r="C3370" s="13">
        <v>88.883543630000005</v>
      </c>
      <c r="D3370" s="13" t="s">
        <v>2219</v>
      </c>
      <c r="E3370" s="13" t="s">
        <v>5000</v>
      </c>
      <c r="F3370" s="13" t="s">
        <v>9</v>
      </c>
      <c r="G3370" s="13" t="s">
        <v>4802</v>
      </c>
      <c r="H3370" s="13" t="s">
        <v>4816</v>
      </c>
      <c r="I3370" s="13">
        <f>(Brick_Kilns_EF!$B$13*Brick_Kilns_EF!$B$11*Brick_Kilns_EF!$B$12)</f>
        <v>8886.81</v>
      </c>
      <c r="J3370" s="13">
        <f>IF(D3370="ZZ",Brick_Kilns_EF!$E$9*(0.75),Brick_Kilns_EF!$E$9)</f>
        <v>5.6055000000000005E-4</v>
      </c>
      <c r="K3370" s="13">
        <f t="shared" si="208"/>
        <v>4.9815013454999999</v>
      </c>
      <c r="L3370" s="13">
        <f>IF(D3370="ZZ", Brick_Kilns_EF!$E$6*(0.75),Brick_Kilns_EF!$E$6)</f>
        <v>3.0299999999999999E-4</v>
      </c>
      <c r="M3370" s="13">
        <f t="shared" si="209"/>
        <v>2.6927034299999999</v>
      </c>
      <c r="N3370" s="13">
        <f>IF(D3370="ZZ",Brick_Kilns_EF!$E$7*(0.75),Brick_Kilns_EF!$E$7)</f>
        <v>2.3925000000000001E-3</v>
      </c>
      <c r="O3370" s="13">
        <f t="shared" si="210"/>
        <v>21.261692924999998</v>
      </c>
      <c r="P3370" s="13">
        <f>IF(D3370="ZZ",Brick_Kilns_EF!$E$8*(0.75),Brick_Kilns_EF!$E$8)</f>
        <v>5.399999999999999E-4</v>
      </c>
      <c r="Q3370" s="13">
        <f t="shared" si="211"/>
        <v>4.7988773999999985</v>
      </c>
    </row>
    <row r="3371" spans="1:17">
      <c r="A3371" s="13" t="s">
        <v>3382</v>
      </c>
      <c r="B3371" s="13">
        <v>23.79896746</v>
      </c>
      <c r="C3371" s="13">
        <v>89.314828199999994</v>
      </c>
      <c r="D3371" s="13" t="s">
        <v>2219</v>
      </c>
      <c r="E3371" s="13" t="s">
        <v>5000</v>
      </c>
      <c r="F3371" s="13" t="s">
        <v>9</v>
      </c>
      <c r="G3371" s="13" t="s">
        <v>4802</v>
      </c>
      <c r="H3371" s="13" t="s">
        <v>4816</v>
      </c>
      <c r="I3371" s="13">
        <f>(Brick_Kilns_EF!$B$13*Brick_Kilns_EF!$B$11*Brick_Kilns_EF!$B$12)</f>
        <v>8886.81</v>
      </c>
      <c r="J3371" s="13">
        <f>IF(D3371="ZZ",Brick_Kilns_EF!$E$9*(0.75),Brick_Kilns_EF!$E$9)</f>
        <v>5.6055000000000005E-4</v>
      </c>
      <c r="K3371" s="13">
        <f t="shared" si="208"/>
        <v>4.9815013454999999</v>
      </c>
      <c r="L3371" s="13">
        <f>IF(D3371="ZZ", Brick_Kilns_EF!$E$6*(0.75),Brick_Kilns_EF!$E$6)</f>
        <v>3.0299999999999999E-4</v>
      </c>
      <c r="M3371" s="13">
        <f t="shared" si="209"/>
        <v>2.6927034299999999</v>
      </c>
      <c r="N3371" s="13">
        <f>IF(D3371="ZZ",Brick_Kilns_EF!$E$7*(0.75),Brick_Kilns_EF!$E$7)</f>
        <v>2.3925000000000001E-3</v>
      </c>
      <c r="O3371" s="13">
        <f t="shared" si="210"/>
        <v>21.261692924999998</v>
      </c>
      <c r="P3371" s="13">
        <f>IF(D3371="ZZ",Brick_Kilns_EF!$E$8*(0.75),Brick_Kilns_EF!$E$8)</f>
        <v>5.399999999999999E-4</v>
      </c>
      <c r="Q3371" s="13">
        <f t="shared" si="211"/>
        <v>4.7988773999999985</v>
      </c>
    </row>
    <row r="3372" spans="1:17">
      <c r="A3372" s="13" t="s">
        <v>3383</v>
      </c>
      <c r="B3372" s="13">
        <v>23.798976849999999</v>
      </c>
      <c r="C3372" s="13">
        <v>89.316032199999995</v>
      </c>
      <c r="D3372" s="13" t="s">
        <v>2219</v>
      </c>
      <c r="E3372" s="13" t="s">
        <v>5000</v>
      </c>
      <c r="F3372" s="13" t="s">
        <v>9</v>
      </c>
      <c r="G3372" s="13" t="s">
        <v>4802</v>
      </c>
      <c r="H3372" s="13" t="s">
        <v>4816</v>
      </c>
      <c r="I3372" s="13">
        <f>(Brick_Kilns_EF!$B$13*Brick_Kilns_EF!$B$11*Brick_Kilns_EF!$B$12)</f>
        <v>8886.81</v>
      </c>
      <c r="J3372" s="13">
        <f>IF(D3372="ZZ",Brick_Kilns_EF!$E$9*(0.75),Brick_Kilns_EF!$E$9)</f>
        <v>5.6055000000000005E-4</v>
      </c>
      <c r="K3372" s="13">
        <f t="shared" si="208"/>
        <v>4.9815013454999999</v>
      </c>
      <c r="L3372" s="13">
        <f>IF(D3372="ZZ", Brick_Kilns_EF!$E$6*(0.75),Brick_Kilns_EF!$E$6)</f>
        <v>3.0299999999999999E-4</v>
      </c>
      <c r="M3372" s="13">
        <f t="shared" si="209"/>
        <v>2.6927034299999999</v>
      </c>
      <c r="N3372" s="13">
        <f>IF(D3372="ZZ",Brick_Kilns_EF!$E$7*(0.75),Brick_Kilns_EF!$E$7)</f>
        <v>2.3925000000000001E-3</v>
      </c>
      <c r="O3372" s="13">
        <f t="shared" si="210"/>
        <v>21.261692924999998</v>
      </c>
      <c r="P3372" s="13">
        <f>IF(D3372="ZZ",Brick_Kilns_EF!$E$8*(0.75),Brick_Kilns_EF!$E$8)</f>
        <v>5.399999999999999E-4</v>
      </c>
      <c r="Q3372" s="13">
        <f t="shared" si="211"/>
        <v>4.7988773999999985</v>
      </c>
    </row>
    <row r="3373" spans="1:17">
      <c r="A3373" s="13" t="s">
        <v>3384</v>
      </c>
      <c r="B3373" s="13">
        <v>23.87007492</v>
      </c>
      <c r="C3373" s="13">
        <v>89.988281240000006</v>
      </c>
      <c r="D3373" s="13" t="s">
        <v>2219</v>
      </c>
      <c r="E3373" s="13" t="s">
        <v>5000</v>
      </c>
      <c r="F3373" s="13" t="s">
        <v>7</v>
      </c>
      <c r="G3373" s="13" t="s">
        <v>4802</v>
      </c>
      <c r="H3373" s="13" t="s">
        <v>4816</v>
      </c>
      <c r="I3373" s="13">
        <f>(Brick_Kilns_EF!$B$13*Brick_Kilns_EF!$B$11*Brick_Kilns_EF!$B$12)</f>
        <v>8886.81</v>
      </c>
      <c r="J3373" s="13">
        <f>IF(D3373="ZZ",Brick_Kilns_EF!$E$9*(0.75),Brick_Kilns_EF!$E$9)</f>
        <v>5.6055000000000005E-4</v>
      </c>
      <c r="K3373" s="13">
        <f t="shared" si="208"/>
        <v>4.9815013454999999</v>
      </c>
      <c r="L3373" s="13">
        <f>IF(D3373="ZZ", Brick_Kilns_EF!$E$6*(0.75),Brick_Kilns_EF!$E$6)</f>
        <v>3.0299999999999999E-4</v>
      </c>
      <c r="M3373" s="13">
        <f t="shared" si="209"/>
        <v>2.6927034299999999</v>
      </c>
      <c r="N3373" s="13">
        <f>IF(D3373="ZZ",Brick_Kilns_EF!$E$7*(0.75),Brick_Kilns_EF!$E$7)</f>
        <v>2.3925000000000001E-3</v>
      </c>
      <c r="O3373" s="13">
        <f t="shared" si="210"/>
        <v>21.261692924999998</v>
      </c>
      <c r="P3373" s="13">
        <f>IF(D3373="ZZ",Brick_Kilns_EF!$E$8*(0.75),Brick_Kilns_EF!$E$8)</f>
        <v>5.399999999999999E-4</v>
      </c>
      <c r="Q3373" s="13">
        <f t="shared" si="211"/>
        <v>4.7988773999999985</v>
      </c>
    </row>
    <row r="3374" spans="1:17">
      <c r="A3374" s="13" t="s">
        <v>3385</v>
      </c>
      <c r="B3374" s="13">
        <v>23.804811959999999</v>
      </c>
      <c r="C3374" s="13">
        <v>90.045623370000001</v>
      </c>
      <c r="D3374" s="13" t="s">
        <v>2219</v>
      </c>
      <c r="E3374" s="13" t="s">
        <v>5000</v>
      </c>
      <c r="F3374" s="13" t="s">
        <v>7</v>
      </c>
      <c r="G3374" s="13" t="s">
        <v>4802</v>
      </c>
      <c r="H3374" s="13" t="s">
        <v>4816</v>
      </c>
      <c r="I3374" s="13">
        <f>(Brick_Kilns_EF!$B$13*Brick_Kilns_EF!$B$11*Brick_Kilns_EF!$B$12)</f>
        <v>8886.81</v>
      </c>
      <c r="J3374" s="13">
        <f>IF(D3374="ZZ",Brick_Kilns_EF!$E$9*(0.75),Brick_Kilns_EF!$E$9)</f>
        <v>5.6055000000000005E-4</v>
      </c>
      <c r="K3374" s="13">
        <f t="shared" si="208"/>
        <v>4.9815013454999999</v>
      </c>
      <c r="L3374" s="13">
        <f>IF(D3374="ZZ", Brick_Kilns_EF!$E$6*(0.75),Brick_Kilns_EF!$E$6)</f>
        <v>3.0299999999999999E-4</v>
      </c>
      <c r="M3374" s="13">
        <f t="shared" si="209"/>
        <v>2.6927034299999999</v>
      </c>
      <c r="N3374" s="13">
        <f>IF(D3374="ZZ",Brick_Kilns_EF!$E$7*(0.75),Brick_Kilns_EF!$E$7)</f>
        <v>2.3925000000000001E-3</v>
      </c>
      <c r="O3374" s="13">
        <f t="shared" si="210"/>
        <v>21.261692924999998</v>
      </c>
      <c r="P3374" s="13">
        <f>IF(D3374="ZZ",Brick_Kilns_EF!$E$8*(0.75),Brick_Kilns_EF!$E$8)</f>
        <v>5.399999999999999E-4</v>
      </c>
      <c r="Q3374" s="13">
        <f t="shared" si="211"/>
        <v>4.7988773999999985</v>
      </c>
    </row>
    <row r="3375" spans="1:17">
      <c r="A3375" s="13" t="s">
        <v>3386</v>
      </c>
      <c r="B3375" s="13">
        <v>23.809105939999998</v>
      </c>
      <c r="C3375" s="13">
        <v>90.031257030000006</v>
      </c>
      <c r="D3375" s="13" t="s">
        <v>2219</v>
      </c>
      <c r="E3375" s="13" t="s">
        <v>5000</v>
      </c>
      <c r="F3375" s="13" t="s">
        <v>7</v>
      </c>
      <c r="G3375" s="13" t="s">
        <v>4802</v>
      </c>
      <c r="H3375" s="13" t="s">
        <v>4816</v>
      </c>
      <c r="I3375" s="13">
        <f>(Brick_Kilns_EF!$B$13*Brick_Kilns_EF!$B$11*Brick_Kilns_EF!$B$12)</f>
        <v>8886.81</v>
      </c>
      <c r="J3375" s="13">
        <f>IF(D3375="ZZ",Brick_Kilns_EF!$E$9*(0.75),Brick_Kilns_EF!$E$9)</f>
        <v>5.6055000000000005E-4</v>
      </c>
      <c r="K3375" s="13">
        <f t="shared" si="208"/>
        <v>4.9815013454999999</v>
      </c>
      <c r="L3375" s="13">
        <f>IF(D3375="ZZ", Brick_Kilns_EF!$E$6*(0.75),Brick_Kilns_EF!$E$6)</f>
        <v>3.0299999999999999E-4</v>
      </c>
      <c r="M3375" s="13">
        <f t="shared" si="209"/>
        <v>2.6927034299999999</v>
      </c>
      <c r="N3375" s="13">
        <f>IF(D3375="ZZ",Brick_Kilns_EF!$E$7*(0.75),Brick_Kilns_EF!$E$7)</f>
        <v>2.3925000000000001E-3</v>
      </c>
      <c r="O3375" s="13">
        <f t="shared" si="210"/>
        <v>21.261692924999998</v>
      </c>
      <c r="P3375" s="13">
        <f>IF(D3375="ZZ",Brick_Kilns_EF!$E$8*(0.75),Brick_Kilns_EF!$E$8)</f>
        <v>5.399999999999999E-4</v>
      </c>
      <c r="Q3375" s="13">
        <f t="shared" si="211"/>
        <v>4.7988773999999985</v>
      </c>
    </row>
    <row r="3376" spans="1:17">
      <c r="A3376" s="13" t="s">
        <v>3387</v>
      </c>
      <c r="B3376" s="13">
        <v>24.732476739999999</v>
      </c>
      <c r="C3376" s="13">
        <v>89.865042009999996</v>
      </c>
      <c r="D3376" s="13" t="s">
        <v>2219</v>
      </c>
      <c r="E3376" s="13" t="s">
        <v>5000</v>
      </c>
      <c r="F3376" s="13" t="s">
        <v>248</v>
      </c>
      <c r="G3376" s="13" t="s">
        <v>4802</v>
      </c>
      <c r="H3376" s="13" t="s">
        <v>4816</v>
      </c>
      <c r="I3376" s="13">
        <f>(Brick_Kilns_EF!$B$13*Brick_Kilns_EF!$B$11*Brick_Kilns_EF!$B$12)</f>
        <v>8886.81</v>
      </c>
      <c r="J3376" s="13">
        <f>IF(D3376="ZZ",Brick_Kilns_EF!$E$9*(0.75),Brick_Kilns_EF!$E$9)</f>
        <v>5.6055000000000005E-4</v>
      </c>
      <c r="K3376" s="13">
        <f t="shared" si="208"/>
        <v>4.9815013454999999</v>
      </c>
      <c r="L3376" s="13">
        <f>IF(D3376="ZZ", Brick_Kilns_EF!$E$6*(0.75),Brick_Kilns_EF!$E$6)</f>
        <v>3.0299999999999999E-4</v>
      </c>
      <c r="M3376" s="13">
        <f t="shared" si="209"/>
        <v>2.6927034299999999</v>
      </c>
      <c r="N3376" s="13">
        <f>IF(D3376="ZZ",Brick_Kilns_EF!$E$7*(0.75),Brick_Kilns_EF!$E$7)</f>
        <v>2.3925000000000001E-3</v>
      </c>
      <c r="O3376" s="13">
        <f t="shared" si="210"/>
        <v>21.261692924999998</v>
      </c>
      <c r="P3376" s="13">
        <f>IF(D3376="ZZ",Brick_Kilns_EF!$E$8*(0.75),Brick_Kilns_EF!$E$8)</f>
        <v>5.399999999999999E-4</v>
      </c>
      <c r="Q3376" s="13">
        <f t="shared" si="211"/>
        <v>4.7988773999999985</v>
      </c>
    </row>
    <row r="3377" spans="1:17">
      <c r="A3377" s="13" t="s">
        <v>3388</v>
      </c>
      <c r="B3377" s="13">
        <v>24.493844639999999</v>
      </c>
      <c r="C3377" s="13">
        <v>89.453786660000006</v>
      </c>
      <c r="D3377" s="13" t="s">
        <v>2219</v>
      </c>
      <c r="E3377" s="13" t="s">
        <v>5000</v>
      </c>
      <c r="F3377" s="13" t="s">
        <v>42</v>
      </c>
      <c r="G3377" s="13" t="s">
        <v>4802</v>
      </c>
      <c r="H3377" s="13" t="s">
        <v>4816</v>
      </c>
      <c r="I3377" s="13">
        <f>(Brick_Kilns_EF!$B$13*Brick_Kilns_EF!$B$11*Brick_Kilns_EF!$B$12)</f>
        <v>8886.81</v>
      </c>
      <c r="J3377" s="13">
        <f>IF(D3377="ZZ",Brick_Kilns_EF!$E$9*(0.75),Brick_Kilns_EF!$E$9)</f>
        <v>5.6055000000000005E-4</v>
      </c>
      <c r="K3377" s="13">
        <f t="shared" si="208"/>
        <v>4.9815013454999999</v>
      </c>
      <c r="L3377" s="13">
        <f>IF(D3377="ZZ", Brick_Kilns_EF!$E$6*(0.75),Brick_Kilns_EF!$E$6)</f>
        <v>3.0299999999999999E-4</v>
      </c>
      <c r="M3377" s="13">
        <f t="shared" si="209"/>
        <v>2.6927034299999999</v>
      </c>
      <c r="N3377" s="13">
        <f>IF(D3377="ZZ",Brick_Kilns_EF!$E$7*(0.75),Brick_Kilns_EF!$E$7)</f>
        <v>2.3925000000000001E-3</v>
      </c>
      <c r="O3377" s="13">
        <f t="shared" si="210"/>
        <v>21.261692924999998</v>
      </c>
      <c r="P3377" s="13">
        <f>IF(D3377="ZZ",Brick_Kilns_EF!$E$8*(0.75),Brick_Kilns_EF!$E$8)</f>
        <v>5.399999999999999E-4</v>
      </c>
      <c r="Q3377" s="13">
        <f t="shared" si="211"/>
        <v>4.7988773999999985</v>
      </c>
    </row>
    <row r="3378" spans="1:17">
      <c r="A3378" s="13" t="s">
        <v>3389</v>
      </c>
      <c r="B3378" s="13">
        <v>24.11060213</v>
      </c>
      <c r="C3378" s="13">
        <v>89.887412659999995</v>
      </c>
      <c r="D3378" s="13" t="s">
        <v>2219</v>
      </c>
      <c r="E3378" s="13" t="s">
        <v>5000</v>
      </c>
      <c r="F3378" s="13" t="s">
        <v>7</v>
      </c>
      <c r="G3378" s="13" t="s">
        <v>4802</v>
      </c>
      <c r="H3378" s="13" t="s">
        <v>4816</v>
      </c>
      <c r="I3378" s="13">
        <f>(Brick_Kilns_EF!$B$13*Brick_Kilns_EF!$B$11*Brick_Kilns_EF!$B$12)</f>
        <v>8886.81</v>
      </c>
      <c r="J3378" s="13">
        <f>IF(D3378="ZZ",Brick_Kilns_EF!$E$9*(0.75),Brick_Kilns_EF!$E$9)</f>
        <v>5.6055000000000005E-4</v>
      </c>
      <c r="K3378" s="13">
        <f t="shared" si="208"/>
        <v>4.9815013454999999</v>
      </c>
      <c r="L3378" s="13">
        <f>IF(D3378="ZZ", Brick_Kilns_EF!$E$6*(0.75),Brick_Kilns_EF!$E$6)</f>
        <v>3.0299999999999999E-4</v>
      </c>
      <c r="M3378" s="13">
        <f t="shared" si="209"/>
        <v>2.6927034299999999</v>
      </c>
      <c r="N3378" s="13">
        <f>IF(D3378="ZZ",Brick_Kilns_EF!$E$7*(0.75),Brick_Kilns_EF!$E$7)</f>
        <v>2.3925000000000001E-3</v>
      </c>
      <c r="O3378" s="13">
        <f t="shared" si="210"/>
        <v>21.261692924999998</v>
      </c>
      <c r="P3378" s="13">
        <f>IF(D3378="ZZ",Brick_Kilns_EF!$E$8*(0.75),Brick_Kilns_EF!$E$8)</f>
        <v>5.399999999999999E-4</v>
      </c>
      <c r="Q3378" s="13">
        <f t="shared" si="211"/>
        <v>4.7988773999999985</v>
      </c>
    </row>
    <row r="3379" spans="1:17">
      <c r="A3379" s="13" t="s">
        <v>3390</v>
      </c>
      <c r="B3379" s="13">
        <v>24.10544668</v>
      </c>
      <c r="C3379" s="13">
        <v>89.888390909999998</v>
      </c>
      <c r="D3379" s="13" t="s">
        <v>2219</v>
      </c>
      <c r="E3379" s="13" t="s">
        <v>5000</v>
      </c>
      <c r="F3379" s="13" t="s">
        <v>7</v>
      </c>
      <c r="G3379" s="13" t="s">
        <v>4802</v>
      </c>
      <c r="H3379" s="13" t="s">
        <v>4816</v>
      </c>
      <c r="I3379" s="13">
        <f>(Brick_Kilns_EF!$B$13*Brick_Kilns_EF!$B$11*Brick_Kilns_EF!$B$12)</f>
        <v>8886.81</v>
      </c>
      <c r="J3379" s="13">
        <f>IF(D3379="ZZ",Brick_Kilns_EF!$E$9*(0.75),Brick_Kilns_EF!$E$9)</f>
        <v>5.6055000000000005E-4</v>
      </c>
      <c r="K3379" s="13">
        <f t="shared" si="208"/>
        <v>4.9815013454999999</v>
      </c>
      <c r="L3379" s="13">
        <f>IF(D3379="ZZ", Brick_Kilns_EF!$E$6*(0.75),Brick_Kilns_EF!$E$6)</f>
        <v>3.0299999999999999E-4</v>
      </c>
      <c r="M3379" s="13">
        <f t="shared" si="209"/>
        <v>2.6927034299999999</v>
      </c>
      <c r="N3379" s="13">
        <f>IF(D3379="ZZ",Brick_Kilns_EF!$E$7*(0.75),Brick_Kilns_EF!$E$7)</f>
        <v>2.3925000000000001E-3</v>
      </c>
      <c r="O3379" s="13">
        <f t="shared" si="210"/>
        <v>21.261692924999998</v>
      </c>
      <c r="P3379" s="13">
        <f>IF(D3379="ZZ",Brick_Kilns_EF!$E$8*(0.75),Brick_Kilns_EF!$E$8)</f>
        <v>5.399999999999999E-4</v>
      </c>
      <c r="Q3379" s="13">
        <f t="shared" si="211"/>
        <v>4.7988773999999985</v>
      </c>
    </row>
    <row r="3380" spans="1:17">
      <c r="A3380" s="13" t="s">
        <v>3391</v>
      </c>
      <c r="B3380" s="13">
        <v>23.433340269999999</v>
      </c>
      <c r="C3380" s="13">
        <v>88.924621040000005</v>
      </c>
      <c r="D3380" s="13" t="s">
        <v>2219</v>
      </c>
      <c r="E3380" s="13" t="s">
        <v>5000</v>
      </c>
      <c r="F3380" s="13" t="s">
        <v>9</v>
      </c>
      <c r="G3380" s="13" t="s">
        <v>4802</v>
      </c>
      <c r="H3380" s="13" t="s">
        <v>4816</v>
      </c>
      <c r="I3380" s="13">
        <f>(Brick_Kilns_EF!$B$13*Brick_Kilns_EF!$B$11*Brick_Kilns_EF!$B$12)</f>
        <v>8886.81</v>
      </c>
      <c r="J3380" s="13">
        <f>IF(D3380="ZZ",Brick_Kilns_EF!$E$9*(0.75),Brick_Kilns_EF!$E$9)</f>
        <v>5.6055000000000005E-4</v>
      </c>
      <c r="K3380" s="13">
        <f t="shared" si="208"/>
        <v>4.9815013454999999</v>
      </c>
      <c r="L3380" s="13">
        <f>IF(D3380="ZZ", Brick_Kilns_EF!$E$6*(0.75),Brick_Kilns_EF!$E$6)</f>
        <v>3.0299999999999999E-4</v>
      </c>
      <c r="M3380" s="13">
        <f t="shared" si="209"/>
        <v>2.6927034299999999</v>
      </c>
      <c r="N3380" s="13">
        <f>IF(D3380="ZZ",Brick_Kilns_EF!$E$7*(0.75),Brick_Kilns_EF!$E$7)</f>
        <v>2.3925000000000001E-3</v>
      </c>
      <c r="O3380" s="13">
        <f t="shared" si="210"/>
        <v>21.261692924999998</v>
      </c>
      <c r="P3380" s="13">
        <f>IF(D3380="ZZ",Brick_Kilns_EF!$E$8*(0.75),Brick_Kilns_EF!$E$8)</f>
        <v>5.399999999999999E-4</v>
      </c>
      <c r="Q3380" s="13">
        <f t="shared" si="211"/>
        <v>4.7988773999999985</v>
      </c>
    </row>
    <row r="3381" spans="1:17">
      <c r="A3381" s="13" t="s">
        <v>3392</v>
      </c>
      <c r="B3381" s="13">
        <v>24.266624830000001</v>
      </c>
      <c r="C3381" s="13">
        <v>89.089103539999996</v>
      </c>
      <c r="D3381" s="13" t="s">
        <v>2219</v>
      </c>
      <c r="E3381" s="13" t="s">
        <v>5000</v>
      </c>
      <c r="F3381" s="13" t="s">
        <v>42</v>
      </c>
      <c r="G3381" s="13" t="s">
        <v>4802</v>
      </c>
      <c r="H3381" s="13" t="s">
        <v>4816</v>
      </c>
      <c r="I3381" s="13">
        <f>(Brick_Kilns_EF!$B$13*Brick_Kilns_EF!$B$11*Brick_Kilns_EF!$B$12)</f>
        <v>8886.81</v>
      </c>
      <c r="J3381" s="13">
        <f>IF(D3381="ZZ",Brick_Kilns_EF!$E$9*(0.75),Brick_Kilns_EF!$E$9)</f>
        <v>5.6055000000000005E-4</v>
      </c>
      <c r="K3381" s="13">
        <f t="shared" si="208"/>
        <v>4.9815013454999999</v>
      </c>
      <c r="L3381" s="13">
        <f>IF(D3381="ZZ", Brick_Kilns_EF!$E$6*(0.75),Brick_Kilns_EF!$E$6)</f>
        <v>3.0299999999999999E-4</v>
      </c>
      <c r="M3381" s="13">
        <f t="shared" si="209"/>
        <v>2.6927034299999999</v>
      </c>
      <c r="N3381" s="13">
        <f>IF(D3381="ZZ",Brick_Kilns_EF!$E$7*(0.75),Brick_Kilns_EF!$E$7)</f>
        <v>2.3925000000000001E-3</v>
      </c>
      <c r="O3381" s="13">
        <f t="shared" si="210"/>
        <v>21.261692924999998</v>
      </c>
      <c r="P3381" s="13">
        <f>IF(D3381="ZZ",Brick_Kilns_EF!$E$8*(0.75),Brick_Kilns_EF!$E$8)</f>
        <v>5.399999999999999E-4</v>
      </c>
      <c r="Q3381" s="13">
        <f t="shared" si="211"/>
        <v>4.7988773999999985</v>
      </c>
    </row>
    <row r="3382" spans="1:17">
      <c r="A3382" s="13" t="s">
        <v>3393</v>
      </c>
      <c r="B3382" s="13">
        <v>23.791354810000001</v>
      </c>
      <c r="C3382" s="13">
        <v>90.120960010000005</v>
      </c>
      <c r="D3382" s="13" t="s">
        <v>2219</v>
      </c>
      <c r="E3382" s="13" t="s">
        <v>5000</v>
      </c>
      <c r="F3382" s="13" t="s">
        <v>7</v>
      </c>
      <c r="G3382" s="13" t="s">
        <v>4802</v>
      </c>
      <c r="H3382" s="13" t="s">
        <v>4816</v>
      </c>
      <c r="I3382" s="13">
        <f>(Brick_Kilns_EF!$B$13*Brick_Kilns_EF!$B$11*Brick_Kilns_EF!$B$12)</f>
        <v>8886.81</v>
      </c>
      <c r="J3382" s="13">
        <f>IF(D3382="ZZ",Brick_Kilns_EF!$E$9*(0.75),Brick_Kilns_EF!$E$9)</f>
        <v>5.6055000000000005E-4</v>
      </c>
      <c r="K3382" s="13">
        <f t="shared" si="208"/>
        <v>4.9815013454999999</v>
      </c>
      <c r="L3382" s="13">
        <f>IF(D3382="ZZ", Brick_Kilns_EF!$E$6*(0.75),Brick_Kilns_EF!$E$6)</f>
        <v>3.0299999999999999E-4</v>
      </c>
      <c r="M3382" s="13">
        <f t="shared" si="209"/>
        <v>2.6927034299999999</v>
      </c>
      <c r="N3382" s="13">
        <f>IF(D3382="ZZ",Brick_Kilns_EF!$E$7*(0.75),Brick_Kilns_EF!$E$7)</f>
        <v>2.3925000000000001E-3</v>
      </c>
      <c r="O3382" s="13">
        <f t="shared" si="210"/>
        <v>21.261692924999998</v>
      </c>
      <c r="P3382" s="13">
        <f>IF(D3382="ZZ",Brick_Kilns_EF!$E$8*(0.75),Brick_Kilns_EF!$E$8)</f>
        <v>5.399999999999999E-4</v>
      </c>
      <c r="Q3382" s="13">
        <f t="shared" si="211"/>
        <v>4.7988773999999985</v>
      </c>
    </row>
    <row r="3383" spans="1:17">
      <c r="A3383" s="13" t="s">
        <v>3394</v>
      </c>
      <c r="B3383" s="13">
        <v>23.78915271</v>
      </c>
      <c r="C3383" s="13">
        <v>90.121046000000007</v>
      </c>
      <c r="D3383" s="13" t="s">
        <v>2219</v>
      </c>
      <c r="E3383" s="13" t="s">
        <v>5000</v>
      </c>
      <c r="F3383" s="13" t="s">
        <v>7</v>
      </c>
      <c r="G3383" s="13" t="s">
        <v>4802</v>
      </c>
      <c r="H3383" s="13" t="s">
        <v>4816</v>
      </c>
      <c r="I3383" s="13">
        <f>(Brick_Kilns_EF!$B$13*Brick_Kilns_EF!$B$11*Brick_Kilns_EF!$B$12)</f>
        <v>8886.81</v>
      </c>
      <c r="J3383" s="13">
        <f>IF(D3383="ZZ",Brick_Kilns_EF!$E$9*(0.75),Brick_Kilns_EF!$E$9)</f>
        <v>5.6055000000000005E-4</v>
      </c>
      <c r="K3383" s="13">
        <f t="shared" si="208"/>
        <v>4.9815013454999999</v>
      </c>
      <c r="L3383" s="13">
        <f>IF(D3383="ZZ", Brick_Kilns_EF!$E$6*(0.75),Brick_Kilns_EF!$E$6)</f>
        <v>3.0299999999999999E-4</v>
      </c>
      <c r="M3383" s="13">
        <f t="shared" si="209"/>
        <v>2.6927034299999999</v>
      </c>
      <c r="N3383" s="13">
        <f>IF(D3383="ZZ",Brick_Kilns_EF!$E$7*(0.75),Brick_Kilns_EF!$E$7)</f>
        <v>2.3925000000000001E-3</v>
      </c>
      <c r="O3383" s="13">
        <f t="shared" si="210"/>
        <v>21.261692924999998</v>
      </c>
      <c r="P3383" s="13">
        <f>IF(D3383="ZZ",Brick_Kilns_EF!$E$8*(0.75),Brick_Kilns_EF!$E$8)</f>
        <v>5.399999999999999E-4</v>
      </c>
      <c r="Q3383" s="13">
        <f t="shared" si="211"/>
        <v>4.7988773999999985</v>
      </c>
    </row>
    <row r="3384" spans="1:17">
      <c r="A3384" s="13" t="s">
        <v>3395</v>
      </c>
      <c r="B3384" s="13">
        <v>23.792176489999999</v>
      </c>
      <c r="C3384" s="13">
        <v>90.117272760000006</v>
      </c>
      <c r="D3384" s="13" t="s">
        <v>2219</v>
      </c>
      <c r="E3384" s="13" t="s">
        <v>5000</v>
      </c>
      <c r="F3384" s="13" t="s">
        <v>7</v>
      </c>
      <c r="G3384" s="13" t="s">
        <v>4802</v>
      </c>
      <c r="H3384" s="13" t="s">
        <v>4816</v>
      </c>
      <c r="I3384" s="13">
        <f>(Brick_Kilns_EF!$B$13*Brick_Kilns_EF!$B$11*Brick_Kilns_EF!$B$12)</f>
        <v>8886.81</v>
      </c>
      <c r="J3384" s="13">
        <f>IF(D3384="ZZ",Brick_Kilns_EF!$E$9*(0.75),Brick_Kilns_EF!$E$9)</f>
        <v>5.6055000000000005E-4</v>
      </c>
      <c r="K3384" s="13">
        <f t="shared" si="208"/>
        <v>4.9815013454999999</v>
      </c>
      <c r="L3384" s="13">
        <f>IF(D3384="ZZ", Brick_Kilns_EF!$E$6*(0.75),Brick_Kilns_EF!$E$6)</f>
        <v>3.0299999999999999E-4</v>
      </c>
      <c r="M3384" s="13">
        <f t="shared" si="209"/>
        <v>2.6927034299999999</v>
      </c>
      <c r="N3384" s="13">
        <f>IF(D3384="ZZ",Brick_Kilns_EF!$E$7*(0.75),Brick_Kilns_EF!$E$7)</f>
        <v>2.3925000000000001E-3</v>
      </c>
      <c r="O3384" s="13">
        <f t="shared" si="210"/>
        <v>21.261692924999998</v>
      </c>
      <c r="P3384" s="13">
        <f>IF(D3384="ZZ",Brick_Kilns_EF!$E$8*(0.75),Brick_Kilns_EF!$E$8)</f>
        <v>5.399999999999999E-4</v>
      </c>
      <c r="Q3384" s="13">
        <f t="shared" si="211"/>
        <v>4.7988773999999985</v>
      </c>
    </row>
    <row r="3385" spans="1:17">
      <c r="A3385" s="13" t="s">
        <v>3396</v>
      </c>
      <c r="B3385" s="13">
        <v>23.836828059999998</v>
      </c>
      <c r="C3385" s="13">
        <v>88.879220610000004</v>
      </c>
      <c r="D3385" s="13" t="s">
        <v>2219</v>
      </c>
      <c r="E3385" s="13" t="s">
        <v>5000</v>
      </c>
      <c r="F3385" s="13" t="s">
        <v>9</v>
      </c>
      <c r="G3385" s="13" t="s">
        <v>4802</v>
      </c>
      <c r="H3385" s="13" t="s">
        <v>4816</v>
      </c>
      <c r="I3385" s="13">
        <f>(Brick_Kilns_EF!$B$13*Brick_Kilns_EF!$B$11*Brick_Kilns_EF!$B$12)</f>
        <v>8886.81</v>
      </c>
      <c r="J3385" s="13">
        <f>IF(D3385="ZZ",Brick_Kilns_EF!$E$9*(0.75),Brick_Kilns_EF!$E$9)</f>
        <v>5.6055000000000005E-4</v>
      </c>
      <c r="K3385" s="13">
        <f t="shared" si="208"/>
        <v>4.9815013454999999</v>
      </c>
      <c r="L3385" s="13">
        <f>IF(D3385="ZZ", Brick_Kilns_EF!$E$6*(0.75),Brick_Kilns_EF!$E$6)</f>
        <v>3.0299999999999999E-4</v>
      </c>
      <c r="M3385" s="13">
        <f t="shared" si="209"/>
        <v>2.6927034299999999</v>
      </c>
      <c r="N3385" s="13">
        <f>IF(D3385="ZZ",Brick_Kilns_EF!$E$7*(0.75),Brick_Kilns_EF!$E$7)</f>
        <v>2.3925000000000001E-3</v>
      </c>
      <c r="O3385" s="13">
        <f t="shared" si="210"/>
        <v>21.261692924999998</v>
      </c>
      <c r="P3385" s="13">
        <f>IF(D3385="ZZ",Brick_Kilns_EF!$E$8*(0.75),Brick_Kilns_EF!$E$8)</f>
        <v>5.399999999999999E-4</v>
      </c>
      <c r="Q3385" s="13">
        <f t="shared" si="211"/>
        <v>4.7988773999999985</v>
      </c>
    </row>
    <row r="3386" spans="1:17">
      <c r="A3386" s="13" t="s">
        <v>3397</v>
      </c>
      <c r="B3386" s="13">
        <v>23.942628630000002</v>
      </c>
      <c r="C3386" s="13">
        <v>90.191591130000006</v>
      </c>
      <c r="D3386" s="13" t="s">
        <v>2219</v>
      </c>
      <c r="E3386" s="13" t="s">
        <v>5000</v>
      </c>
      <c r="F3386" s="13" t="s">
        <v>7</v>
      </c>
      <c r="G3386" s="13" t="s">
        <v>4802</v>
      </c>
      <c r="H3386" s="13" t="s">
        <v>4816</v>
      </c>
      <c r="I3386" s="13">
        <f>(Brick_Kilns_EF!$B$13*Brick_Kilns_EF!$B$11*Brick_Kilns_EF!$B$12)</f>
        <v>8886.81</v>
      </c>
      <c r="J3386" s="13">
        <f>IF(D3386="ZZ",Brick_Kilns_EF!$E$9*(0.75),Brick_Kilns_EF!$E$9)</f>
        <v>5.6055000000000005E-4</v>
      </c>
      <c r="K3386" s="13">
        <f t="shared" si="208"/>
        <v>4.9815013454999999</v>
      </c>
      <c r="L3386" s="13">
        <f>IF(D3386="ZZ", Brick_Kilns_EF!$E$6*(0.75),Brick_Kilns_EF!$E$6)</f>
        <v>3.0299999999999999E-4</v>
      </c>
      <c r="M3386" s="13">
        <f t="shared" si="209"/>
        <v>2.6927034299999999</v>
      </c>
      <c r="N3386" s="13">
        <f>IF(D3386="ZZ",Brick_Kilns_EF!$E$7*(0.75),Brick_Kilns_EF!$E$7)</f>
        <v>2.3925000000000001E-3</v>
      </c>
      <c r="O3386" s="13">
        <f t="shared" si="210"/>
        <v>21.261692924999998</v>
      </c>
      <c r="P3386" s="13">
        <f>IF(D3386="ZZ",Brick_Kilns_EF!$E$8*(0.75),Brick_Kilns_EF!$E$8)</f>
        <v>5.399999999999999E-4</v>
      </c>
      <c r="Q3386" s="13">
        <f t="shared" si="211"/>
        <v>4.7988773999999985</v>
      </c>
    </row>
    <row r="3387" spans="1:17">
      <c r="A3387" s="13" t="s">
        <v>3398</v>
      </c>
      <c r="B3387" s="13">
        <v>24.024482620000001</v>
      </c>
      <c r="C3387" s="13">
        <v>89.023992320000005</v>
      </c>
      <c r="D3387" s="13" t="s">
        <v>2219</v>
      </c>
      <c r="E3387" s="13" t="s">
        <v>5000</v>
      </c>
      <c r="F3387" s="13" t="s">
        <v>9</v>
      </c>
      <c r="G3387" s="13" t="s">
        <v>4802</v>
      </c>
      <c r="H3387" s="13" t="s">
        <v>4816</v>
      </c>
      <c r="I3387" s="13">
        <f>(Brick_Kilns_EF!$B$13*Brick_Kilns_EF!$B$11*Brick_Kilns_EF!$B$12)</f>
        <v>8886.81</v>
      </c>
      <c r="J3387" s="13">
        <f>IF(D3387="ZZ",Brick_Kilns_EF!$E$9*(0.75),Brick_Kilns_EF!$E$9)</f>
        <v>5.6055000000000005E-4</v>
      </c>
      <c r="K3387" s="13">
        <f t="shared" si="208"/>
        <v>4.9815013454999999</v>
      </c>
      <c r="L3387" s="13">
        <f>IF(D3387="ZZ", Brick_Kilns_EF!$E$6*(0.75),Brick_Kilns_EF!$E$6)</f>
        <v>3.0299999999999999E-4</v>
      </c>
      <c r="M3387" s="13">
        <f t="shared" si="209"/>
        <v>2.6927034299999999</v>
      </c>
      <c r="N3387" s="13">
        <f>IF(D3387="ZZ",Brick_Kilns_EF!$E$7*(0.75),Brick_Kilns_EF!$E$7)</f>
        <v>2.3925000000000001E-3</v>
      </c>
      <c r="O3387" s="13">
        <f t="shared" si="210"/>
        <v>21.261692924999998</v>
      </c>
      <c r="P3387" s="13">
        <f>IF(D3387="ZZ",Brick_Kilns_EF!$E$8*(0.75),Brick_Kilns_EF!$E$8)</f>
        <v>5.399999999999999E-4</v>
      </c>
      <c r="Q3387" s="13">
        <f t="shared" si="211"/>
        <v>4.7988773999999985</v>
      </c>
    </row>
    <row r="3388" spans="1:17">
      <c r="A3388" s="13" t="s">
        <v>3399</v>
      </c>
      <c r="B3388" s="13">
        <v>23.60302377</v>
      </c>
      <c r="C3388" s="13">
        <v>88.733551000000006</v>
      </c>
      <c r="D3388" s="13" t="s">
        <v>2219</v>
      </c>
      <c r="E3388" s="13" t="s">
        <v>5000</v>
      </c>
      <c r="F3388" s="13" t="s">
        <v>9</v>
      </c>
      <c r="G3388" s="13" t="s">
        <v>4802</v>
      </c>
      <c r="H3388" s="13" t="s">
        <v>4816</v>
      </c>
      <c r="I3388" s="13">
        <f>(Brick_Kilns_EF!$B$13*Brick_Kilns_EF!$B$11*Brick_Kilns_EF!$B$12)</f>
        <v>8886.81</v>
      </c>
      <c r="J3388" s="13">
        <f>IF(D3388="ZZ",Brick_Kilns_EF!$E$9*(0.75),Brick_Kilns_EF!$E$9)</f>
        <v>5.6055000000000005E-4</v>
      </c>
      <c r="K3388" s="13">
        <f t="shared" si="208"/>
        <v>4.9815013454999999</v>
      </c>
      <c r="L3388" s="13">
        <f>IF(D3388="ZZ", Brick_Kilns_EF!$E$6*(0.75),Brick_Kilns_EF!$E$6)</f>
        <v>3.0299999999999999E-4</v>
      </c>
      <c r="M3388" s="13">
        <f t="shared" si="209"/>
        <v>2.6927034299999999</v>
      </c>
      <c r="N3388" s="13">
        <f>IF(D3388="ZZ",Brick_Kilns_EF!$E$7*(0.75),Brick_Kilns_EF!$E$7)</f>
        <v>2.3925000000000001E-3</v>
      </c>
      <c r="O3388" s="13">
        <f t="shared" si="210"/>
        <v>21.261692924999998</v>
      </c>
      <c r="P3388" s="13">
        <f>IF(D3388="ZZ",Brick_Kilns_EF!$E$8*(0.75),Brick_Kilns_EF!$E$8)</f>
        <v>5.399999999999999E-4</v>
      </c>
      <c r="Q3388" s="13">
        <f t="shared" si="211"/>
        <v>4.7988773999999985</v>
      </c>
    </row>
    <row r="3389" spans="1:17">
      <c r="A3389" s="13" t="s">
        <v>3400</v>
      </c>
      <c r="B3389" s="13">
        <v>23.879749289999999</v>
      </c>
      <c r="C3389" s="13">
        <v>90.142797999999999</v>
      </c>
      <c r="D3389" s="13" t="s">
        <v>2219</v>
      </c>
      <c r="E3389" s="13" t="s">
        <v>5000</v>
      </c>
      <c r="F3389" s="13" t="s">
        <v>7</v>
      </c>
      <c r="G3389" s="13" t="s">
        <v>4802</v>
      </c>
      <c r="H3389" s="13" t="s">
        <v>4816</v>
      </c>
      <c r="I3389" s="13">
        <f>(Brick_Kilns_EF!$B$13*Brick_Kilns_EF!$B$11*Brick_Kilns_EF!$B$12)</f>
        <v>8886.81</v>
      </c>
      <c r="J3389" s="13">
        <f>IF(D3389="ZZ",Brick_Kilns_EF!$E$9*(0.75),Brick_Kilns_EF!$E$9)</f>
        <v>5.6055000000000005E-4</v>
      </c>
      <c r="K3389" s="13">
        <f t="shared" si="208"/>
        <v>4.9815013454999999</v>
      </c>
      <c r="L3389" s="13">
        <f>IF(D3389="ZZ", Brick_Kilns_EF!$E$6*(0.75),Brick_Kilns_EF!$E$6)</f>
        <v>3.0299999999999999E-4</v>
      </c>
      <c r="M3389" s="13">
        <f t="shared" si="209"/>
        <v>2.6927034299999999</v>
      </c>
      <c r="N3389" s="13">
        <f>IF(D3389="ZZ",Brick_Kilns_EF!$E$7*(0.75),Brick_Kilns_EF!$E$7)</f>
        <v>2.3925000000000001E-3</v>
      </c>
      <c r="O3389" s="13">
        <f t="shared" si="210"/>
        <v>21.261692924999998</v>
      </c>
      <c r="P3389" s="13">
        <f>IF(D3389="ZZ",Brick_Kilns_EF!$E$8*(0.75),Brick_Kilns_EF!$E$8)</f>
        <v>5.399999999999999E-4</v>
      </c>
      <c r="Q3389" s="13">
        <f t="shared" si="211"/>
        <v>4.7988773999999985</v>
      </c>
    </row>
    <row r="3390" spans="1:17">
      <c r="A3390" s="13" t="s">
        <v>3401</v>
      </c>
      <c r="B3390" s="13">
        <v>23.79855525</v>
      </c>
      <c r="C3390" s="13">
        <v>88.736358440000004</v>
      </c>
      <c r="D3390" s="13" t="s">
        <v>2219</v>
      </c>
      <c r="E3390" s="13" t="s">
        <v>5000</v>
      </c>
      <c r="F3390" s="13" t="s">
        <v>9</v>
      </c>
      <c r="G3390" s="13" t="s">
        <v>4802</v>
      </c>
      <c r="H3390" s="13" t="s">
        <v>4816</v>
      </c>
      <c r="I3390" s="13">
        <f>(Brick_Kilns_EF!$B$13*Brick_Kilns_EF!$B$11*Brick_Kilns_EF!$B$12)</f>
        <v>8886.81</v>
      </c>
      <c r="J3390" s="13">
        <f>IF(D3390="ZZ",Brick_Kilns_EF!$E$9*(0.75),Brick_Kilns_EF!$E$9)</f>
        <v>5.6055000000000005E-4</v>
      </c>
      <c r="K3390" s="13">
        <f t="shared" si="208"/>
        <v>4.9815013454999999</v>
      </c>
      <c r="L3390" s="13">
        <f>IF(D3390="ZZ", Brick_Kilns_EF!$E$6*(0.75),Brick_Kilns_EF!$E$6)</f>
        <v>3.0299999999999999E-4</v>
      </c>
      <c r="M3390" s="13">
        <f t="shared" si="209"/>
        <v>2.6927034299999999</v>
      </c>
      <c r="N3390" s="13">
        <f>IF(D3390="ZZ",Brick_Kilns_EF!$E$7*(0.75),Brick_Kilns_EF!$E$7)</f>
        <v>2.3925000000000001E-3</v>
      </c>
      <c r="O3390" s="13">
        <f t="shared" si="210"/>
        <v>21.261692924999998</v>
      </c>
      <c r="P3390" s="13">
        <f>IF(D3390="ZZ",Brick_Kilns_EF!$E$8*(0.75),Brick_Kilns_EF!$E$8)</f>
        <v>5.399999999999999E-4</v>
      </c>
      <c r="Q3390" s="13">
        <f t="shared" si="211"/>
        <v>4.7988773999999985</v>
      </c>
    </row>
    <row r="3391" spans="1:17">
      <c r="A3391" s="13" t="s">
        <v>3402</v>
      </c>
      <c r="B3391" s="13">
        <v>23.73611047</v>
      </c>
      <c r="C3391" s="13">
        <v>90.191070550000006</v>
      </c>
      <c r="D3391" s="13" t="s">
        <v>2219</v>
      </c>
      <c r="E3391" s="13" t="s">
        <v>5000</v>
      </c>
      <c r="F3391" s="13" t="s">
        <v>7</v>
      </c>
      <c r="G3391" s="13" t="s">
        <v>4802</v>
      </c>
      <c r="H3391" s="13" t="s">
        <v>4816</v>
      </c>
      <c r="I3391" s="13">
        <f>(Brick_Kilns_EF!$B$13*Brick_Kilns_EF!$B$11*Brick_Kilns_EF!$B$12)</f>
        <v>8886.81</v>
      </c>
      <c r="J3391" s="13">
        <f>IF(D3391="ZZ",Brick_Kilns_EF!$E$9*(0.75),Brick_Kilns_EF!$E$9)</f>
        <v>5.6055000000000005E-4</v>
      </c>
      <c r="K3391" s="13">
        <f t="shared" si="208"/>
        <v>4.9815013454999999</v>
      </c>
      <c r="L3391" s="13">
        <f>IF(D3391="ZZ", Brick_Kilns_EF!$E$6*(0.75),Brick_Kilns_EF!$E$6)</f>
        <v>3.0299999999999999E-4</v>
      </c>
      <c r="M3391" s="13">
        <f t="shared" si="209"/>
        <v>2.6927034299999999</v>
      </c>
      <c r="N3391" s="13">
        <f>IF(D3391="ZZ",Brick_Kilns_EF!$E$7*(0.75),Brick_Kilns_EF!$E$7)</f>
        <v>2.3925000000000001E-3</v>
      </c>
      <c r="O3391" s="13">
        <f t="shared" si="210"/>
        <v>21.261692924999998</v>
      </c>
      <c r="P3391" s="13">
        <f>IF(D3391="ZZ",Brick_Kilns_EF!$E$8*(0.75),Brick_Kilns_EF!$E$8)</f>
        <v>5.399999999999999E-4</v>
      </c>
      <c r="Q3391" s="13">
        <f t="shared" si="211"/>
        <v>4.7988773999999985</v>
      </c>
    </row>
    <row r="3392" spans="1:17">
      <c r="A3392" s="13" t="s">
        <v>3403</v>
      </c>
      <c r="B3392" s="13">
        <v>24.171375080000001</v>
      </c>
      <c r="C3392" s="13">
        <v>89.017873480000006</v>
      </c>
      <c r="D3392" s="13" t="s">
        <v>2219</v>
      </c>
      <c r="E3392" s="13" t="s">
        <v>5000</v>
      </c>
      <c r="F3392" s="13" t="s">
        <v>42</v>
      </c>
      <c r="G3392" s="13" t="s">
        <v>4802</v>
      </c>
      <c r="H3392" s="13" t="s">
        <v>4816</v>
      </c>
      <c r="I3392" s="13">
        <f>(Brick_Kilns_EF!$B$13*Brick_Kilns_EF!$B$11*Brick_Kilns_EF!$B$12)</f>
        <v>8886.81</v>
      </c>
      <c r="J3392" s="13">
        <f>IF(D3392="ZZ",Brick_Kilns_EF!$E$9*(0.75),Brick_Kilns_EF!$E$9)</f>
        <v>5.6055000000000005E-4</v>
      </c>
      <c r="K3392" s="13">
        <f t="shared" si="208"/>
        <v>4.9815013454999999</v>
      </c>
      <c r="L3392" s="13">
        <f>IF(D3392="ZZ", Brick_Kilns_EF!$E$6*(0.75),Brick_Kilns_EF!$E$6)</f>
        <v>3.0299999999999999E-4</v>
      </c>
      <c r="M3392" s="13">
        <f t="shared" si="209"/>
        <v>2.6927034299999999</v>
      </c>
      <c r="N3392" s="13">
        <f>IF(D3392="ZZ",Brick_Kilns_EF!$E$7*(0.75),Brick_Kilns_EF!$E$7)</f>
        <v>2.3925000000000001E-3</v>
      </c>
      <c r="O3392" s="13">
        <f t="shared" si="210"/>
        <v>21.261692924999998</v>
      </c>
      <c r="P3392" s="13">
        <f>IF(D3392="ZZ",Brick_Kilns_EF!$E$8*(0.75),Brick_Kilns_EF!$E$8)</f>
        <v>5.399999999999999E-4</v>
      </c>
      <c r="Q3392" s="13">
        <f t="shared" si="211"/>
        <v>4.7988773999999985</v>
      </c>
    </row>
    <row r="3393" spans="1:17">
      <c r="A3393" s="13" t="s">
        <v>3404</v>
      </c>
      <c r="B3393" s="13">
        <v>23.71752541</v>
      </c>
      <c r="C3393" s="13">
        <v>89.822312499999995</v>
      </c>
      <c r="D3393" s="13" t="s">
        <v>2219</v>
      </c>
      <c r="E3393" s="13" t="s">
        <v>5000</v>
      </c>
      <c r="F3393" s="13" t="s">
        <v>7</v>
      </c>
      <c r="G3393" s="13" t="s">
        <v>4802</v>
      </c>
      <c r="H3393" s="13" t="s">
        <v>4816</v>
      </c>
      <c r="I3393" s="13">
        <f>(Brick_Kilns_EF!$B$13*Brick_Kilns_EF!$B$11*Brick_Kilns_EF!$B$12)</f>
        <v>8886.81</v>
      </c>
      <c r="J3393" s="13">
        <f>IF(D3393="ZZ",Brick_Kilns_EF!$E$9*(0.75),Brick_Kilns_EF!$E$9)</f>
        <v>5.6055000000000005E-4</v>
      </c>
      <c r="K3393" s="13">
        <f t="shared" si="208"/>
        <v>4.9815013454999999</v>
      </c>
      <c r="L3393" s="13">
        <f>IF(D3393="ZZ", Brick_Kilns_EF!$E$6*(0.75),Brick_Kilns_EF!$E$6)</f>
        <v>3.0299999999999999E-4</v>
      </c>
      <c r="M3393" s="13">
        <f t="shared" si="209"/>
        <v>2.6927034299999999</v>
      </c>
      <c r="N3393" s="13">
        <f>IF(D3393="ZZ",Brick_Kilns_EF!$E$7*(0.75),Brick_Kilns_EF!$E$7)</f>
        <v>2.3925000000000001E-3</v>
      </c>
      <c r="O3393" s="13">
        <f t="shared" si="210"/>
        <v>21.261692924999998</v>
      </c>
      <c r="P3393" s="13">
        <f>IF(D3393="ZZ",Brick_Kilns_EF!$E$8*(0.75),Brick_Kilns_EF!$E$8)</f>
        <v>5.399999999999999E-4</v>
      </c>
      <c r="Q3393" s="13">
        <f t="shared" si="211"/>
        <v>4.7988773999999985</v>
      </c>
    </row>
    <row r="3394" spans="1:17">
      <c r="A3394" s="13" t="s">
        <v>3405</v>
      </c>
      <c r="B3394" s="13">
        <v>24.072508119999998</v>
      </c>
      <c r="C3394" s="13">
        <v>89.403201139999993</v>
      </c>
      <c r="D3394" s="13" t="s">
        <v>2219</v>
      </c>
      <c r="E3394" s="13" t="s">
        <v>5000</v>
      </c>
      <c r="F3394" s="13" t="s">
        <v>42</v>
      </c>
      <c r="G3394" s="13" t="s">
        <v>4802</v>
      </c>
      <c r="H3394" s="13" t="s">
        <v>4816</v>
      </c>
      <c r="I3394" s="13">
        <f>(Brick_Kilns_EF!$B$13*Brick_Kilns_EF!$B$11*Brick_Kilns_EF!$B$12)</f>
        <v>8886.81</v>
      </c>
      <c r="J3394" s="13">
        <f>IF(D3394="ZZ",Brick_Kilns_EF!$E$9*(0.75),Brick_Kilns_EF!$E$9)</f>
        <v>5.6055000000000005E-4</v>
      </c>
      <c r="K3394" s="13">
        <f t="shared" si="208"/>
        <v>4.9815013454999999</v>
      </c>
      <c r="L3394" s="13">
        <f>IF(D3394="ZZ", Brick_Kilns_EF!$E$6*(0.75),Brick_Kilns_EF!$E$6)</f>
        <v>3.0299999999999999E-4</v>
      </c>
      <c r="M3394" s="13">
        <f t="shared" si="209"/>
        <v>2.6927034299999999</v>
      </c>
      <c r="N3394" s="13">
        <f>IF(D3394="ZZ",Brick_Kilns_EF!$E$7*(0.75),Brick_Kilns_EF!$E$7)</f>
        <v>2.3925000000000001E-3</v>
      </c>
      <c r="O3394" s="13">
        <f t="shared" si="210"/>
        <v>21.261692924999998</v>
      </c>
      <c r="P3394" s="13">
        <f>IF(D3394="ZZ",Brick_Kilns_EF!$E$8*(0.75),Brick_Kilns_EF!$E$8)</f>
        <v>5.399999999999999E-4</v>
      </c>
      <c r="Q3394" s="13">
        <f t="shared" si="211"/>
        <v>4.7988773999999985</v>
      </c>
    </row>
    <row r="3395" spans="1:17">
      <c r="A3395" s="13" t="s">
        <v>3406</v>
      </c>
      <c r="B3395" s="13">
        <v>23.571006579999999</v>
      </c>
      <c r="C3395" s="13">
        <v>89.179360259999996</v>
      </c>
      <c r="D3395" s="13" t="s">
        <v>2219</v>
      </c>
      <c r="E3395" s="13" t="s">
        <v>5000</v>
      </c>
      <c r="F3395" s="13" t="s">
        <v>9</v>
      </c>
      <c r="G3395" s="13" t="s">
        <v>4802</v>
      </c>
      <c r="H3395" s="13" t="s">
        <v>4816</v>
      </c>
      <c r="I3395" s="13">
        <f>(Brick_Kilns_EF!$B$13*Brick_Kilns_EF!$B$11*Brick_Kilns_EF!$B$12)</f>
        <v>8886.81</v>
      </c>
      <c r="J3395" s="13">
        <f>IF(D3395="ZZ",Brick_Kilns_EF!$E$9*(0.75),Brick_Kilns_EF!$E$9)</f>
        <v>5.6055000000000005E-4</v>
      </c>
      <c r="K3395" s="13">
        <f t="shared" ref="K3395:K3458" si="212">I3395*J3395</f>
        <v>4.9815013454999999</v>
      </c>
      <c r="L3395" s="13">
        <f>IF(D3395="ZZ", Brick_Kilns_EF!$E$6*(0.75),Brick_Kilns_EF!$E$6)</f>
        <v>3.0299999999999999E-4</v>
      </c>
      <c r="M3395" s="13">
        <f t="shared" ref="M3395:M3458" si="213">L3395*I3395</f>
        <v>2.6927034299999999</v>
      </c>
      <c r="N3395" s="13">
        <f>IF(D3395="ZZ",Brick_Kilns_EF!$E$7*(0.75),Brick_Kilns_EF!$E$7)</f>
        <v>2.3925000000000001E-3</v>
      </c>
      <c r="O3395" s="13">
        <f t="shared" ref="O3395:O3458" si="214">I3395*N3395</f>
        <v>21.261692924999998</v>
      </c>
      <c r="P3395" s="13">
        <f>IF(D3395="ZZ",Brick_Kilns_EF!$E$8*(0.75),Brick_Kilns_EF!$E$8)</f>
        <v>5.399999999999999E-4</v>
      </c>
      <c r="Q3395" s="13">
        <f t="shared" ref="Q3395:Q3458" si="215">I3395*P3395</f>
        <v>4.7988773999999985</v>
      </c>
    </row>
    <row r="3396" spans="1:17">
      <c r="A3396" s="13" t="s">
        <v>3407</v>
      </c>
      <c r="B3396" s="13">
        <v>24.548615760000001</v>
      </c>
      <c r="C3396" s="13">
        <v>90.005599900000007</v>
      </c>
      <c r="D3396" s="13" t="s">
        <v>2219</v>
      </c>
      <c r="E3396" s="13" t="s">
        <v>5000</v>
      </c>
      <c r="F3396" s="13" t="s">
        <v>7</v>
      </c>
      <c r="G3396" s="13" t="s">
        <v>4802</v>
      </c>
      <c r="H3396" s="13" t="s">
        <v>4816</v>
      </c>
      <c r="I3396" s="13">
        <f>(Brick_Kilns_EF!$B$13*Brick_Kilns_EF!$B$11*Brick_Kilns_EF!$B$12)</f>
        <v>8886.81</v>
      </c>
      <c r="J3396" s="13">
        <f>IF(D3396="ZZ",Brick_Kilns_EF!$E$9*(0.75),Brick_Kilns_EF!$E$9)</f>
        <v>5.6055000000000005E-4</v>
      </c>
      <c r="K3396" s="13">
        <f t="shared" si="212"/>
        <v>4.9815013454999999</v>
      </c>
      <c r="L3396" s="13">
        <f>IF(D3396="ZZ", Brick_Kilns_EF!$E$6*(0.75),Brick_Kilns_EF!$E$6)</f>
        <v>3.0299999999999999E-4</v>
      </c>
      <c r="M3396" s="13">
        <f t="shared" si="213"/>
        <v>2.6927034299999999</v>
      </c>
      <c r="N3396" s="13">
        <f>IF(D3396="ZZ",Brick_Kilns_EF!$E$7*(0.75),Brick_Kilns_EF!$E$7)</f>
        <v>2.3925000000000001E-3</v>
      </c>
      <c r="O3396" s="13">
        <f t="shared" si="214"/>
        <v>21.261692924999998</v>
      </c>
      <c r="P3396" s="13">
        <f>IF(D3396="ZZ",Brick_Kilns_EF!$E$8*(0.75),Brick_Kilns_EF!$E$8)</f>
        <v>5.399999999999999E-4</v>
      </c>
      <c r="Q3396" s="13">
        <f t="shared" si="215"/>
        <v>4.7988773999999985</v>
      </c>
    </row>
    <row r="3397" spans="1:17">
      <c r="A3397" s="13" t="s">
        <v>3408</v>
      </c>
      <c r="B3397" s="13">
        <v>23.707543810000001</v>
      </c>
      <c r="C3397" s="13">
        <v>89.829033069999994</v>
      </c>
      <c r="D3397" s="13" t="s">
        <v>2219</v>
      </c>
      <c r="E3397" s="13" t="s">
        <v>5000</v>
      </c>
      <c r="F3397" s="13" t="s">
        <v>7</v>
      </c>
      <c r="G3397" s="13" t="s">
        <v>4802</v>
      </c>
      <c r="H3397" s="13" t="s">
        <v>4816</v>
      </c>
      <c r="I3397" s="13">
        <f>(Brick_Kilns_EF!$B$13*Brick_Kilns_EF!$B$11*Brick_Kilns_EF!$B$12)</f>
        <v>8886.81</v>
      </c>
      <c r="J3397" s="13">
        <f>IF(D3397="ZZ",Brick_Kilns_EF!$E$9*(0.75),Brick_Kilns_EF!$E$9)</f>
        <v>5.6055000000000005E-4</v>
      </c>
      <c r="K3397" s="13">
        <f t="shared" si="212"/>
        <v>4.9815013454999999</v>
      </c>
      <c r="L3397" s="13">
        <f>IF(D3397="ZZ", Brick_Kilns_EF!$E$6*(0.75),Brick_Kilns_EF!$E$6)</f>
        <v>3.0299999999999999E-4</v>
      </c>
      <c r="M3397" s="13">
        <f t="shared" si="213"/>
        <v>2.6927034299999999</v>
      </c>
      <c r="N3397" s="13">
        <f>IF(D3397="ZZ",Brick_Kilns_EF!$E$7*(0.75),Brick_Kilns_EF!$E$7)</f>
        <v>2.3925000000000001E-3</v>
      </c>
      <c r="O3397" s="13">
        <f t="shared" si="214"/>
        <v>21.261692924999998</v>
      </c>
      <c r="P3397" s="13">
        <f>IF(D3397="ZZ",Brick_Kilns_EF!$E$8*(0.75),Brick_Kilns_EF!$E$8)</f>
        <v>5.399999999999999E-4</v>
      </c>
      <c r="Q3397" s="13">
        <f t="shared" si="215"/>
        <v>4.7988773999999985</v>
      </c>
    </row>
    <row r="3398" spans="1:17">
      <c r="A3398" s="13" t="s">
        <v>3409</v>
      </c>
      <c r="B3398" s="13">
        <v>23.938688240000001</v>
      </c>
      <c r="C3398" s="13">
        <v>90.090166409999995</v>
      </c>
      <c r="D3398" s="13" t="s">
        <v>2219</v>
      </c>
      <c r="E3398" s="13" t="s">
        <v>5000</v>
      </c>
      <c r="F3398" s="13" t="s">
        <v>7</v>
      </c>
      <c r="G3398" s="13" t="s">
        <v>4802</v>
      </c>
      <c r="H3398" s="13" t="s">
        <v>4816</v>
      </c>
      <c r="I3398" s="13">
        <f>(Brick_Kilns_EF!$B$13*Brick_Kilns_EF!$B$11*Brick_Kilns_EF!$B$12)</f>
        <v>8886.81</v>
      </c>
      <c r="J3398" s="13">
        <f>IF(D3398="ZZ",Brick_Kilns_EF!$E$9*(0.75),Brick_Kilns_EF!$E$9)</f>
        <v>5.6055000000000005E-4</v>
      </c>
      <c r="K3398" s="13">
        <f t="shared" si="212"/>
        <v>4.9815013454999999</v>
      </c>
      <c r="L3398" s="13">
        <f>IF(D3398="ZZ", Brick_Kilns_EF!$E$6*(0.75),Brick_Kilns_EF!$E$6)</f>
        <v>3.0299999999999999E-4</v>
      </c>
      <c r="M3398" s="13">
        <f t="shared" si="213"/>
        <v>2.6927034299999999</v>
      </c>
      <c r="N3398" s="13">
        <f>IF(D3398="ZZ",Brick_Kilns_EF!$E$7*(0.75),Brick_Kilns_EF!$E$7)</f>
        <v>2.3925000000000001E-3</v>
      </c>
      <c r="O3398" s="13">
        <f t="shared" si="214"/>
        <v>21.261692924999998</v>
      </c>
      <c r="P3398" s="13">
        <f>IF(D3398="ZZ",Brick_Kilns_EF!$E$8*(0.75),Brick_Kilns_EF!$E$8)</f>
        <v>5.399999999999999E-4</v>
      </c>
      <c r="Q3398" s="13">
        <f t="shared" si="215"/>
        <v>4.7988773999999985</v>
      </c>
    </row>
    <row r="3399" spans="1:17">
      <c r="A3399" s="13" t="s">
        <v>3410</v>
      </c>
      <c r="B3399" s="13">
        <v>23.9374252</v>
      </c>
      <c r="C3399" s="13">
        <v>90.087855160000004</v>
      </c>
      <c r="D3399" s="13" t="s">
        <v>2219</v>
      </c>
      <c r="E3399" s="13" t="s">
        <v>5000</v>
      </c>
      <c r="F3399" s="13" t="s">
        <v>7</v>
      </c>
      <c r="G3399" s="13" t="s">
        <v>4802</v>
      </c>
      <c r="H3399" s="13" t="s">
        <v>4816</v>
      </c>
      <c r="I3399" s="13">
        <f>(Brick_Kilns_EF!$B$13*Brick_Kilns_EF!$B$11*Brick_Kilns_EF!$B$12)</f>
        <v>8886.81</v>
      </c>
      <c r="J3399" s="13">
        <f>IF(D3399="ZZ",Brick_Kilns_EF!$E$9*(0.75),Brick_Kilns_EF!$E$9)</f>
        <v>5.6055000000000005E-4</v>
      </c>
      <c r="K3399" s="13">
        <f t="shared" si="212"/>
        <v>4.9815013454999999</v>
      </c>
      <c r="L3399" s="13">
        <f>IF(D3399="ZZ", Brick_Kilns_EF!$E$6*(0.75),Brick_Kilns_EF!$E$6)</f>
        <v>3.0299999999999999E-4</v>
      </c>
      <c r="M3399" s="13">
        <f t="shared" si="213"/>
        <v>2.6927034299999999</v>
      </c>
      <c r="N3399" s="13">
        <f>IF(D3399="ZZ",Brick_Kilns_EF!$E$7*(0.75),Brick_Kilns_EF!$E$7)</f>
        <v>2.3925000000000001E-3</v>
      </c>
      <c r="O3399" s="13">
        <f t="shared" si="214"/>
        <v>21.261692924999998</v>
      </c>
      <c r="P3399" s="13">
        <f>IF(D3399="ZZ",Brick_Kilns_EF!$E$8*(0.75),Brick_Kilns_EF!$E$8)</f>
        <v>5.399999999999999E-4</v>
      </c>
      <c r="Q3399" s="13">
        <f t="shared" si="215"/>
        <v>4.7988773999999985</v>
      </c>
    </row>
    <row r="3400" spans="1:17">
      <c r="A3400" s="13" t="s">
        <v>3411</v>
      </c>
      <c r="B3400" s="13">
        <v>23.875548469999998</v>
      </c>
      <c r="C3400" s="13">
        <v>89.268130490000004</v>
      </c>
      <c r="D3400" s="13" t="s">
        <v>2219</v>
      </c>
      <c r="E3400" s="13" t="s">
        <v>5000</v>
      </c>
      <c r="F3400" s="13" t="s">
        <v>9</v>
      </c>
      <c r="G3400" s="13" t="s">
        <v>4802</v>
      </c>
      <c r="H3400" s="13" t="s">
        <v>4816</v>
      </c>
      <c r="I3400" s="13">
        <f>(Brick_Kilns_EF!$B$13*Brick_Kilns_EF!$B$11*Brick_Kilns_EF!$B$12)</f>
        <v>8886.81</v>
      </c>
      <c r="J3400" s="13">
        <f>IF(D3400="ZZ",Brick_Kilns_EF!$E$9*(0.75),Brick_Kilns_EF!$E$9)</f>
        <v>5.6055000000000005E-4</v>
      </c>
      <c r="K3400" s="13">
        <f t="shared" si="212"/>
        <v>4.9815013454999999</v>
      </c>
      <c r="L3400" s="13">
        <f>IF(D3400="ZZ", Brick_Kilns_EF!$E$6*(0.75),Brick_Kilns_EF!$E$6)</f>
        <v>3.0299999999999999E-4</v>
      </c>
      <c r="M3400" s="13">
        <f t="shared" si="213"/>
        <v>2.6927034299999999</v>
      </c>
      <c r="N3400" s="13">
        <f>IF(D3400="ZZ",Brick_Kilns_EF!$E$7*(0.75),Brick_Kilns_EF!$E$7)</f>
        <v>2.3925000000000001E-3</v>
      </c>
      <c r="O3400" s="13">
        <f t="shared" si="214"/>
        <v>21.261692924999998</v>
      </c>
      <c r="P3400" s="13">
        <f>IF(D3400="ZZ",Brick_Kilns_EF!$E$8*(0.75),Brick_Kilns_EF!$E$8)</f>
        <v>5.399999999999999E-4</v>
      </c>
      <c r="Q3400" s="13">
        <f t="shared" si="215"/>
        <v>4.7988773999999985</v>
      </c>
    </row>
    <row r="3401" spans="1:17">
      <c r="A3401" s="13" t="s">
        <v>3412</v>
      </c>
      <c r="B3401" s="13">
        <v>23.748861080000001</v>
      </c>
      <c r="C3401" s="13">
        <v>89.456510800000004</v>
      </c>
      <c r="D3401" s="13" t="s">
        <v>2219</v>
      </c>
      <c r="E3401" s="13" t="s">
        <v>5000</v>
      </c>
      <c r="F3401" s="13" t="s">
        <v>7</v>
      </c>
      <c r="G3401" s="13" t="s">
        <v>4802</v>
      </c>
      <c r="H3401" s="13" t="s">
        <v>4816</v>
      </c>
      <c r="I3401" s="13">
        <f>(Brick_Kilns_EF!$B$13*Brick_Kilns_EF!$B$11*Brick_Kilns_EF!$B$12)</f>
        <v>8886.81</v>
      </c>
      <c r="J3401" s="13">
        <f>IF(D3401="ZZ",Brick_Kilns_EF!$E$9*(0.75),Brick_Kilns_EF!$E$9)</f>
        <v>5.6055000000000005E-4</v>
      </c>
      <c r="K3401" s="13">
        <f t="shared" si="212"/>
        <v>4.9815013454999999</v>
      </c>
      <c r="L3401" s="13">
        <f>IF(D3401="ZZ", Brick_Kilns_EF!$E$6*(0.75),Brick_Kilns_EF!$E$6)</f>
        <v>3.0299999999999999E-4</v>
      </c>
      <c r="M3401" s="13">
        <f t="shared" si="213"/>
        <v>2.6927034299999999</v>
      </c>
      <c r="N3401" s="13">
        <f>IF(D3401="ZZ",Brick_Kilns_EF!$E$7*(0.75),Brick_Kilns_EF!$E$7)</f>
        <v>2.3925000000000001E-3</v>
      </c>
      <c r="O3401" s="13">
        <f t="shared" si="214"/>
        <v>21.261692924999998</v>
      </c>
      <c r="P3401" s="13">
        <f>IF(D3401="ZZ",Brick_Kilns_EF!$E$8*(0.75),Brick_Kilns_EF!$E$8)</f>
        <v>5.399999999999999E-4</v>
      </c>
      <c r="Q3401" s="13">
        <f t="shared" si="215"/>
        <v>4.7988773999999985</v>
      </c>
    </row>
    <row r="3402" spans="1:17">
      <c r="A3402" s="13" t="s">
        <v>3413</v>
      </c>
      <c r="B3402" s="13">
        <v>24.387750749999999</v>
      </c>
      <c r="C3402" s="13">
        <v>89.534758580000002</v>
      </c>
      <c r="D3402" s="13" t="s">
        <v>2219</v>
      </c>
      <c r="E3402" s="13" t="s">
        <v>5000</v>
      </c>
      <c r="F3402" s="13" t="s">
        <v>42</v>
      </c>
      <c r="G3402" s="13" t="s">
        <v>4802</v>
      </c>
      <c r="H3402" s="13" t="s">
        <v>4816</v>
      </c>
      <c r="I3402" s="13">
        <f>(Brick_Kilns_EF!$B$13*Brick_Kilns_EF!$B$11*Brick_Kilns_EF!$B$12)</f>
        <v>8886.81</v>
      </c>
      <c r="J3402" s="13">
        <f>IF(D3402="ZZ",Brick_Kilns_EF!$E$9*(0.75),Brick_Kilns_EF!$E$9)</f>
        <v>5.6055000000000005E-4</v>
      </c>
      <c r="K3402" s="13">
        <f t="shared" si="212"/>
        <v>4.9815013454999999</v>
      </c>
      <c r="L3402" s="13">
        <f>IF(D3402="ZZ", Brick_Kilns_EF!$E$6*(0.75),Brick_Kilns_EF!$E$6)</f>
        <v>3.0299999999999999E-4</v>
      </c>
      <c r="M3402" s="13">
        <f t="shared" si="213"/>
        <v>2.6927034299999999</v>
      </c>
      <c r="N3402" s="13">
        <f>IF(D3402="ZZ",Brick_Kilns_EF!$E$7*(0.75),Brick_Kilns_EF!$E$7)</f>
        <v>2.3925000000000001E-3</v>
      </c>
      <c r="O3402" s="13">
        <f t="shared" si="214"/>
        <v>21.261692924999998</v>
      </c>
      <c r="P3402" s="13">
        <f>IF(D3402="ZZ",Brick_Kilns_EF!$E$8*(0.75),Brick_Kilns_EF!$E$8)</f>
        <v>5.399999999999999E-4</v>
      </c>
      <c r="Q3402" s="13">
        <f t="shared" si="215"/>
        <v>4.7988773999999985</v>
      </c>
    </row>
    <row r="3403" spans="1:17">
      <c r="A3403" s="13" t="s">
        <v>3414</v>
      </c>
      <c r="B3403" s="13">
        <v>25.729897600000001</v>
      </c>
      <c r="C3403" s="13">
        <v>89.143865360000007</v>
      </c>
      <c r="D3403" s="13" t="s">
        <v>2219</v>
      </c>
      <c r="E3403" s="13" t="s">
        <v>5000</v>
      </c>
      <c r="F3403" s="13" t="s">
        <v>171</v>
      </c>
      <c r="G3403" s="13" t="s">
        <v>4802</v>
      </c>
      <c r="H3403" s="13" t="s">
        <v>4816</v>
      </c>
      <c r="I3403" s="13">
        <f>(Brick_Kilns_EF!$B$13*Brick_Kilns_EF!$B$11*Brick_Kilns_EF!$B$12)</f>
        <v>8886.81</v>
      </c>
      <c r="J3403" s="13">
        <f>IF(D3403="ZZ",Brick_Kilns_EF!$E$9*(0.75),Brick_Kilns_EF!$E$9)</f>
        <v>5.6055000000000005E-4</v>
      </c>
      <c r="K3403" s="13">
        <f t="shared" si="212"/>
        <v>4.9815013454999999</v>
      </c>
      <c r="L3403" s="13">
        <f>IF(D3403="ZZ", Brick_Kilns_EF!$E$6*(0.75),Brick_Kilns_EF!$E$6)</f>
        <v>3.0299999999999999E-4</v>
      </c>
      <c r="M3403" s="13">
        <f t="shared" si="213"/>
        <v>2.6927034299999999</v>
      </c>
      <c r="N3403" s="13">
        <f>IF(D3403="ZZ",Brick_Kilns_EF!$E$7*(0.75),Brick_Kilns_EF!$E$7)</f>
        <v>2.3925000000000001E-3</v>
      </c>
      <c r="O3403" s="13">
        <f t="shared" si="214"/>
        <v>21.261692924999998</v>
      </c>
      <c r="P3403" s="13">
        <f>IF(D3403="ZZ",Brick_Kilns_EF!$E$8*(0.75),Brick_Kilns_EF!$E$8)</f>
        <v>5.399999999999999E-4</v>
      </c>
      <c r="Q3403" s="13">
        <f t="shared" si="215"/>
        <v>4.7988773999999985</v>
      </c>
    </row>
    <row r="3404" spans="1:17">
      <c r="A3404" s="13" t="s">
        <v>3415</v>
      </c>
      <c r="B3404" s="13">
        <v>23.590341240000001</v>
      </c>
      <c r="C3404" s="13">
        <v>88.691320700000006</v>
      </c>
      <c r="D3404" s="13" t="s">
        <v>2219</v>
      </c>
      <c r="E3404" s="13" t="s">
        <v>5000</v>
      </c>
      <c r="F3404" s="13" t="s">
        <v>9</v>
      </c>
      <c r="G3404" s="13" t="s">
        <v>4802</v>
      </c>
      <c r="H3404" s="13" t="s">
        <v>4816</v>
      </c>
      <c r="I3404" s="13">
        <f>(Brick_Kilns_EF!$B$13*Brick_Kilns_EF!$B$11*Brick_Kilns_EF!$B$12)</f>
        <v>8886.81</v>
      </c>
      <c r="J3404" s="13">
        <f>IF(D3404="ZZ",Brick_Kilns_EF!$E$9*(0.75),Brick_Kilns_EF!$E$9)</f>
        <v>5.6055000000000005E-4</v>
      </c>
      <c r="K3404" s="13">
        <f t="shared" si="212"/>
        <v>4.9815013454999999</v>
      </c>
      <c r="L3404" s="13">
        <f>IF(D3404="ZZ", Brick_Kilns_EF!$E$6*(0.75),Brick_Kilns_EF!$E$6)</f>
        <v>3.0299999999999999E-4</v>
      </c>
      <c r="M3404" s="13">
        <f t="shared" si="213"/>
        <v>2.6927034299999999</v>
      </c>
      <c r="N3404" s="13">
        <f>IF(D3404="ZZ",Brick_Kilns_EF!$E$7*(0.75),Brick_Kilns_EF!$E$7)</f>
        <v>2.3925000000000001E-3</v>
      </c>
      <c r="O3404" s="13">
        <f t="shared" si="214"/>
        <v>21.261692924999998</v>
      </c>
      <c r="P3404" s="13">
        <f>IF(D3404="ZZ",Brick_Kilns_EF!$E$8*(0.75),Brick_Kilns_EF!$E$8)</f>
        <v>5.399999999999999E-4</v>
      </c>
      <c r="Q3404" s="13">
        <f t="shared" si="215"/>
        <v>4.7988773999999985</v>
      </c>
    </row>
    <row r="3405" spans="1:17">
      <c r="A3405" s="13" t="s">
        <v>3416</v>
      </c>
      <c r="B3405" s="13">
        <v>24.80518953</v>
      </c>
      <c r="C3405" s="13">
        <v>88.92201507</v>
      </c>
      <c r="D3405" s="13" t="s">
        <v>2219</v>
      </c>
      <c r="E3405" s="13" t="s">
        <v>5000</v>
      </c>
      <c r="F3405" s="13" t="s">
        <v>42</v>
      </c>
      <c r="G3405" s="13" t="s">
        <v>4802</v>
      </c>
      <c r="H3405" s="13" t="s">
        <v>4816</v>
      </c>
      <c r="I3405" s="13">
        <f>(Brick_Kilns_EF!$B$13*Brick_Kilns_EF!$B$11*Brick_Kilns_EF!$B$12)</f>
        <v>8886.81</v>
      </c>
      <c r="J3405" s="13">
        <f>IF(D3405="ZZ",Brick_Kilns_EF!$E$9*(0.75),Brick_Kilns_EF!$E$9)</f>
        <v>5.6055000000000005E-4</v>
      </c>
      <c r="K3405" s="13">
        <f t="shared" si="212"/>
        <v>4.9815013454999999</v>
      </c>
      <c r="L3405" s="13">
        <f>IF(D3405="ZZ", Brick_Kilns_EF!$E$6*(0.75),Brick_Kilns_EF!$E$6)</f>
        <v>3.0299999999999999E-4</v>
      </c>
      <c r="M3405" s="13">
        <f t="shared" si="213"/>
        <v>2.6927034299999999</v>
      </c>
      <c r="N3405" s="13">
        <f>IF(D3405="ZZ",Brick_Kilns_EF!$E$7*(0.75),Brick_Kilns_EF!$E$7)</f>
        <v>2.3925000000000001E-3</v>
      </c>
      <c r="O3405" s="13">
        <f t="shared" si="214"/>
        <v>21.261692924999998</v>
      </c>
      <c r="P3405" s="13">
        <f>IF(D3405="ZZ",Brick_Kilns_EF!$E$8*(0.75),Brick_Kilns_EF!$E$8)</f>
        <v>5.399999999999999E-4</v>
      </c>
      <c r="Q3405" s="13">
        <f t="shared" si="215"/>
        <v>4.7988773999999985</v>
      </c>
    </row>
    <row r="3406" spans="1:17">
      <c r="A3406" s="13" t="s">
        <v>3417</v>
      </c>
      <c r="B3406" s="13">
        <v>23.987874829999999</v>
      </c>
      <c r="C3406" s="13">
        <v>89.177065389999996</v>
      </c>
      <c r="D3406" s="13" t="s">
        <v>2219</v>
      </c>
      <c r="E3406" s="13" t="s">
        <v>5000</v>
      </c>
      <c r="F3406" s="13" t="s">
        <v>42</v>
      </c>
      <c r="G3406" s="13" t="s">
        <v>4802</v>
      </c>
      <c r="H3406" s="13" t="s">
        <v>4816</v>
      </c>
      <c r="I3406" s="13">
        <f>(Brick_Kilns_EF!$B$13*Brick_Kilns_EF!$B$11*Brick_Kilns_EF!$B$12)</f>
        <v>8886.81</v>
      </c>
      <c r="J3406" s="13">
        <f>IF(D3406="ZZ",Brick_Kilns_EF!$E$9*(0.75),Brick_Kilns_EF!$E$9)</f>
        <v>5.6055000000000005E-4</v>
      </c>
      <c r="K3406" s="13">
        <f t="shared" si="212"/>
        <v>4.9815013454999999</v>
      </c>
      <c r="L3406" s="13">
        <f>IF(D3406="ZZ", Brick_Kilns_EF!$E$6*(0.75),Brick_Kilns_EF!$E$6)</f>
        <v>3.0299999999999999E-4</v>
      </c>
      <c r="M3406" s="13">
        <f t="shared" si="213"/>
        <v>2.6927034299999999</v>
      </c>
      <c r="N3406" s="13">
        <f>IF(D3406="ZZ",Brick_Kilns_EF!$E$7*(0.75),Brick_Kilns_EF!$E$7)</f>
        <v>2.3925000000000001E-3</v>
      </c>
      <c r="O3406" s="13">
        <f t="shared" si="214"/>
        <v>21.261692924999998</v>
      </c>
      <c r="P3406" s="13">
        <f>IF(D3406="ZZ",Brick_Kilns_EF!$E$8*(0.75),Brick_Kilns_EF!$E$8)</f>
        <v>5.399999999999999E-4</v>
      </c>
      <c r="Q3406" s="13">
        <f t="shared" si="215"/>
        <v>4.7988773999999985</v>
      </c>
    </row>
    <row r="3407" spans="1:17">
      <c r="A3407" s="13" t="s">
        <v>3418</v>
      </c>
      <c r="B3407" s="13">
        <v>24.35408194</v>
      </c>
      <c r="C3407" s="13">
        <v>88.994344940000005</v>
      </c>
      <c r="D3407" s="13" t="s">
        <v>2219</v>
      </c>
      <c r="E3407" s="13" t="s">
        <v>5000</v>
      </c>
      <c r="F3407" s="13" t="s">
        <v>42</v>
      </c>
      <c r="G3407" s="13" t="s">
        <v>4802</v>
      </c>
      <c r="H3407" s="13" t="s">
        <v>4816</v>
      </c>
      <c r="I3407" s="13">
        <f>(Brick_Kilns_EF!$B$13*Brick_Kilns_EF!$B$11*Brick_Kilns_EF!$B$12)</f>
        <v>8886.81</v>
      </c>
      <c r="J3407" s="13">
        <f>IF(D3407="ZZ",Brick_Kilns_EF!$E$9*(0.75),Brick_Kilns_EF!$E$9)</f>
        <v>5.6055000000000005E-4</v>
      </c>
      <c r="K3407" s="13">
        <f t="shared" si="212"/>
        <v>4.9815013454999999</v>
      </c>
      <c r="L3407" s="13">
        <f>IF(D3407="ZZ", Brick_Kilns_EF!$E$6*(0.75),Brick_Kilns_EF!$E$6)</f>
        <v>3.0299999999999999E-4</v>
      </c>
      <c r="M3407" s="13">
        <f t="shared" si="213"/>
        <v>2.6927034299999999</v>
      </c>
      <c r="N3407" s="13">
        <f>IF(D3407="ZZ",Brick_Kilns_EF!$E$7*(0.75),Brick_Kilns_EF!$E$7)</f>
        <v>2.3925000000000001E-3</v>
      </c>
      <c r="O3407" s="13">
        <f t="shared" si="214"/>
        <v>21.261692924999998</v>
      </c>
      <c r="P3407" s="13">
        <f>IF(D3407="ZZ",Brick_Kilns_EF!$E$8*(0.75),Brick_Kilns_EF!$E$8)</f>
        <v>5.399999999999999E-4</v>
      </c>
      <c r="Q3407" s="13">
        <f t="shared" si="215"/>
        <v>4.7988773999999985</v>
      </c>
    </row>
    <row r="3408" spans="1:17">
      <c r="A3408" s="13" t="s">
        <v>3419</v>
      </c>
      <c r="B3408" s="13">
        <v>25.154059520000001</v>
      </c>
      <c r="C3408" s="13">
        <v>89.399189449999994</v>
      </c>
      <c r="D3408" s="13" t="s">
        <v>2219</v>
      </c>
      <c r="E3408" s="13" t="s">
        <v>5000</v>
      </c>
      <c r="F3408" s="13" t="s">
        <v>171</v>
      </c>
      <c r="G3408" s="13" t="s">
        <v>4802</v>
      </c>
      <c r="H3408" s="13" t="s">
        <v>4816</v>
      </c>
      <c r="I3408" s="13">
        <f>(Brick_Kilns_EF!$B$13*Brick_Kilns_EF!$B$11*Brick_Kilns_EF!$B$12)</f>
        <v>8886.81</v>
      </c>
      <c r="J3408" s="13">
        <f>IF(D3408="ZZ",Brick_Kilns_EF!$E$9*(0.75),Brick_Kilns_EF!$E$9)</f>
        <v>5.6055000000000005E-4</v>
      </c>
      <c r="K3408" s="13">
        <f t="shared" si="212"/>
        <v>4.9815013454999999</v>
      </c>
      <c r="L3408" s="13">
        <f>IF(D3408="ZZ", Brick_Kilns_EF!$E$6*(0.75),Brick_Kilns_EF!$E$6)</f>
        <v>3.0299999999999999E-4</v>
      </c>
      <c r="M3408" s="13">
        <f t="shared" si="213"/>
        <v>2.6927034299999999</v>
      </c>
      <c r="N3408" s="13">
        <f>IF(D3408="ZZ",Brick_Kilns_EF!$E$7*(0.75),Brick_Kilns_EF!$E$7)</f>
        <v>2.3925000000000001E-3</v>
      </c>
      <c r="O3408" s="13">
        <f t="shared" si="214"/>
        <v>21.261692924999998</v>
      </c>
      <c r="P3408" s="13">
        <f>IF(D3408="ZZ",Brick_Kilns_EF!$E$8*(0.75),Brick_Kilns_EF!$E$8)</f>
        <v>5.399999999999999E-4</v>
      </c>
      <c r="Q3408" s="13">
        <f t="shared" si="215"/>
        <v>4.7988773999999985</v>
      </c>
    </row>
    <row r="3409" spans="1:17">
      <c r="A3409" s="13" t="s">
        <v>3420</v>
      </c>
      <c r="B3409" s="13">
        <v>23.70792904</v>
      </c>
      <c r="C3409" s="13">
        <v>89.717696860000004</v>
      </c>
      <c r="D3409" s="13" t="s">
        <v>2219</v>
      </c>
      <c r="E3409" s="13" t="s">
        <v>5000</v>
      </c>
      <c r="F3409" s="13" t="s">
        <v>7</v>
      </c>
      <c r="G3409" s="13" t="s">
        <v>4802</v>
      </c>
      <c r="H3409" s="13" t="s">
        <v>4816</v>
      </c>
      <c r="I3409" s="13">
        <f>(Brick_Kilns_EF!$B$13*Brick_Kilns_EF!$B$11*Brick_Kilns_EF!$B$12)</f>
        <v>8886.81</v>
      </c>
      <c r="J3409" s="13">
        <f>IF(D3409="ZZ",Brick_Kilns_EF!$E$9*(0.75),Brick_Kilns_EF!$E$9)</f>
        <v>5.6055000000000005E-4</v>
      </c>
      <c r="K3409" s="13">
        <f t="shared" si="212"/>
        <v>4.9815013454999999</v>
      </c>
      <c r="L3409" s="13">
        <f>IF(D3409="ZZ", Brick_Kilns_EF!$E$6*(0.75),Brick_Kilns_EF!$E$6)</f>
        <v>3.0299999999999999E-4</v>
      </c>
      <c r="M3409" s="13">
        <f t="shared" si="213"/>
        <v>2.6927034299999999</v>
      </c>
      <c r="N3409" s="13">
        <f>IF(D3409="ZZ",Brick_Kilns_EF!$E$7*(0.75),Brick_Kilns_EF!$E$7)</f>
        <v>2.3925000000000001E-3</v>
      </c>
      <c r="O3409" s="13">
        <f t="shared" si="214"/>
        <v>21.261692924999998</v>
      </c>
      <c r="P3409" s="13">
        <f>IF(D3409="ZZ",Brick_Kilns_EF!$E$8*(0.75),Brick_Kilns_EF!$E$8)</f>
        <v>5.399999999999999E-4</v>
      </c>
      <c r="Q3409" s="13">
        <f t="shared" si="215"/>
        <v>4.7988773999999985</v>
      </c>
    </row>
    <row r="3410" spans="1:17">
      <c r="A3410" s="13" t="s">
        <v>3421</v>
      </c>
      <c r="B3410" s="13">
        <v>23.912911279999999</v>
      </c>
      <c r="C3410" s="13">
        <v>89.604481430000007</v>
      </c>
      <c r="D3410" s="13" t="s">
        <v>2219</v>
      </c>
      <c r="E3410" s="13" t="s">
        <v>5000</v>
      </c>
      <c r="F3410" s="13" t="s">
        <v>42</v>
      </c>
      <c r="G3410" s="13" t="s">
        <v>4802</v>
      </c>
      <c r="H3410" s="13" t="s">
        <v>4816</v>
      </c>
      <c r="I3410" s="13">
        <f>(Brick_Kilns_EF!$B$13*Brick_Kilns_EF!$B$11*Brick_Kilns_EF!$B$12)</f>
        <v>8886.81</v>
      </c>
      <c r="J3410" s="13">
        <f>IF(D3410="ZZ",Brick_Kilns_EF!$E$9*(0.75),Brick_Kilns_EF!$E$9)</f>
        <v>5.6055000000000005E-4</v>
      </c>
      <c r="K3410" s="13">
        <f t="shared" si="212"/>
        <v>4.9815013454999999</v>
      </c>
      <c r="L3410" s="13">
        <f>IF(D3410="ZZ", Brick_Kilns_EF!$E$6*(0.75),Brick_Kilns_EF!$E$6)</f>
        <v>3.0299999999999999E-4</v>
      </c>
      <c r="M3410" s="13">
        <f t="shared" si="213"/>
        <v>2.6927034299999999</v>
      </c>
      <c r="N3410" s="13">
        <f>IF(D3410="ZZ",Brick_Kilns_EF!$E$7*(0.75),Brick_Kilns_EF!$E$7)</f>
        <v>2.3925000000000001E-3</v>
      </c>
      <c r="O3410" s="13">
        <f t="shared" si="214"/>
        <v>21.261692924999998</v>
      </c>
      <c r="P3410" s="13">
        <f>IF(D3410="ZZ",Brick_Kilns_EF!$E$8*(0.75),Brick_Kilns_EF!$E$8)</f>
        <v>5.399999999999999E-4</v>
      </c>
      <c r="Q3410" s="13">
        <f t="shared" si="215"/>
        <v>4.7988773999999985</v>
      </c>
    </row>
    <row r="3411" spans="1:17">
      <c r="A3411" s="13" t="s">
        <v>3422</v>
      </c>
      <c r="B3411" s="13">
        <v>24.416544869999999</v>
      </c>
      <c r="C3411" s="13">
        <v>89.151304190000005</v>
      </c>
      <c r="D3411" s="13" t="s">
        <v>2219</v>
      </c>
      <c r="E3411" s="13" t="s">
        <v>5000</v>
      </c>
      <c r="F3411" s="13" t="s">
        <v>42</v>
      </c>
      <c r="G3411" s="13" t="s">
        <v>4802</v>
      </c>
      <c r="H3411" s="13" t="s">
        <v>4816</v>
      </c>
      <c r="I3411" s="13">
        <f>(Brick_Kilns_EF!$B$13*Brick_Kilns_EF!$B$11*Brick_Kilns_EF!$B$12)</f>
        <v>8886.81</v>
      </c>
      <c r="J3411" s="13">
        <f>IF(D3411="ZZ",Brick_Kilns_EF!$E$9*(0.75),Brick_Kilns_EF!$E$9)</f>
        <v>5.6055000000000005E-4</v>
      </c>
      <c r="K3411" s="13">
        <f t="shared" si="212"/>
        <v>4.9815013454999999</v>
      </c>
      <c r="L3411" s="13">
        <f>IF(D3411="ZZ", Brick_Kilns_EF!$E$6*(0.75),Brick_Kilns_EF!$E$6)</f>
        <v>3.0299999999999999E-4</v>
      </c>
      <c r="M3411" s="13">
        <f t="shared" si="213"/>
        <v>2.6927034299999999</v>
      </c>
      <c r="N3411" s="13">
        <f>IF(D3411="ZZ",Brick_Kilns_EF!$E$7*(0.75),Brick_Kilns_EF!$E$7)</f>
        <v>2.3925000000000001E-3</v>
      </c>
      <c r="O3411" s="13">
        <f t="shared" si="214"/>
        <v>21.261692924999998</v>
      </c>
      <c r="P3411" s="13">
        <f>IF(D3411="ZZ",Brick_Kilns_EF!$E$8*(0.75),Brick_Kilns_EF!$E$8)</f>
        <v>5.399999999999999E-4</v>
      </c>
      <c r="Q3411" s="13">
        <f t="shared" si="215"/>
        <v>4.7988773999999985</v>
      </c>
    </row>
    <row r="3412" spans="1:17">
      <c r="A3412" s="13" t="s">
        <v>3423</v>
      </c>
      <c r="B3412" s="13">
        <v>23.911372069999999</v>
      </c>
      <c r="C3412" s="13">
        <v>90.139159390000003</v>
      </c>
      <c r="D3412" s="13" t="s">
        <v>2219</v>
      </c>
      <c r="E3412" s="13" t="s">
        <v>5000</v>
      </c>
      <c r="F3412" s="13" t="s">
        <v>7</v>
      </c>
      <c r="G3412" s="13" t="s">
        <v>4802</v>
      </c>
      <c r="H3412" s="13" t="s">
        <v>4816</v>
      </c>
      <c r="I3412" s="13">
        <f>(Brick_Kilns_EF!$B$13*Brick_Kilns_EF!$B$11*Brick_Kilns_EF!$B$12)</f>
        <v>8886.81</v>
      </c>
      <c r="J3412" s="13">
        <f>IF(D3412="ZZ",Brick_Kilns_EF!$E$9*(0.75),Brick_Kilns_EF!$E$9)</f>
        <v>5.6055000000000005E-4</v>
      </c>
      <c r="K3412" s="13">
        <f t="shared" si="212"/>
        <v>4.9815013454999999</v>
      </c>
      <c r="L3412" s="13">
        <f>IF(D3412="ZZ", Brick_Kilns_EF!$E$6*(0.75),Brick_Kilns_EF!$E$6)</f>
        <v>3.0299999999999999E-4</v>
      </c>
      <c r="M3412" s="13">
        <f t="shared" si="213"/>
        <v>2.6927034299999999</v>
      </c>
      <c r="N3412" s="13">
        <f>IF(D3412="ZZ",Brick_Kilns_EF!$E$7*(0.75),Brick_Kilns_EF!$E$7)</f>
        <v>2.3925000000000001E-3</v>
      </c>
      <c r="O3412" s="13">
        <f t="shared" si="214"/>
        <v>21.261692924999998</v>
      </c>
      <c r="P3412" s="13">
        <f>IF(D3412="ZZ",Brick_Kilns_EF!$E$8*(0.75),Brick_Kilns_EF!$E$8)</f>
        <v>5.399999999999999E-4</v>
      </c>
      <c r="Q3412" s="13">
        <f t="shared" si="215"/>
        <v>4.7988773999999985</v>
      </c>
    </row>
    <row r="3413" spans="1:17">
      <c r="A3413" s="13" t="s">
        <v>3424</v>
      </c>
      <c r="B3413" s="13">
        <v>23.852592779999998</v>
      </c>
      <c r="C3413" s="13">
        <v>89.905487910000005</v>
      </c>
      <c r="D3413" s="13" t="s">
        <v>2219</v>
      </c>
      <c r="E3413" s="13" t="s">
        <v>5000</v>
      </c>
      <c r="F3413" s="13" t="s">
        <v>7</v>
      </c>
      <c r="G3413" s="13" t="s">
        <v>4802</v>
      </c>
      <c r="H3413" s="13" t="s">
        <v>4816</v>
      </c>
      <c r="I3413" s="13">
        <f>(Brick_Kilns_EF!$B$13*Brick_Kilns_EF!$B$11*Brick_Kilns_EF!$B$12)</f>
        <v>8886.81</v>
      </c>
      <c r="J3413" s="13">
        <f>IF(D3413="ZZ",Brick_Kilns_EF!$E$9*(0.75),Brick_Kilns_EF!$E$9)</f>
        <v>5.6055000000000005E-4</v>
      </c>
      <c r="K3413" s="13">
        <f t="shared" si="212"/>
        <v>4.9815013454999999</v>
      </c>
      <c r="L3413" s="13">
        <f>IF(D3413="ZZ", Brick_Kilns_EF!$E$6*(0.75),Brick_Kilns_EF!$E$6)</f>
        <v>3.0299999999999999E-4</v>
      </c>
      <c r="M3413" s="13">
        <f t="shared" si="213"/>
        <v>2.6927034299999999</v>
      </c>
      <c r="N3413" s="13">
        <f>IF(D3413="ZZ",Brick_Kilns_EF!$E$7*(0.75),Brick_Kilns_EF!$E$7)</f>
        <v>2.3925000000000001E-3</v>
      </c>
      <c r="O3413" s="13">
        <f t="shared" si="214"/>
        <v>21.261692924999998</v>
      </c>
      <c r="P3413" s="13">
        <f>IF(D3413="ZZ",Brick_Kilns_EF!$E$8*(0.75),Brick_Kilns_EF!$E$8)</f>
        <v>5.399999999999999E-4</v>
      </c>
      <c r="Q3413" s="13">
        <f t="shared" si="215"/>
        <v>4.7988773999999985</v>
      </c>
    </row>
    <row r="3414" spans="1:17">
      <c r="A3414" s="13" t="s">
        <v>3425</v>
      </c>
      <c r="B3414" s="13">
        <v>24.128400240000001</v>
      </c>
      <c r="C3414" s="13">
        <v>90.173765939999996</v>
      </c>
      <c r="D3414" s="13" t="s">
        <v>2219</v>
      </c>
      <c r="E3414" s="13" t="s">
        <v>5000</v>
      </c>
      <c r="F3414" s="13" t="s">
        <v>7</v>
      </c>
      <c r="G3414" s="13" t="s">
        <v>4802</v>
      </c>
      <c r="H3414" s="13" t="s">
        <v>4816</v>
      </c>
      <c r="I3414" s="13">
        <f>(Brick_Kilns_EF!$B$13*Brick_Kilns_EF!$B$11*Brick_Kilns_EF!$B$12)</f>
        <v>8886.81</v>
      </c>
      <c r="J3414" s="13">
        <f>IF(D3414="ZZ",Brick_Kilns_EF!$E$9*(0.75),Brick_Kilns_EF!$E$9)</f>
        <v>5.6055000000000005E-4</v>
      </c>
      <c r="K3414" s="13">
        <f t="shared" si="212"/>
        <v>4.9815013454999999</v>
      </c>
      <c r="L3414" s="13">
        <f>IF(D3414="ZZ", Brick_Kilns_EF!$E$6*(0.75),Brick_Kilns_EF!$E$6)</f>
        <v>3.0299999999999999E-4</v>
      </c>
      <c r="M3414" s="13">
        <f t="shared" si="213"/>
        <v>2.6927034299999999</v>
      </c>
      <c r="N3414" s="13">
        <f>IF(D3414="ZZ",Brick_Kilns_EF!$E$7*(0.75),Brick_Kilns_EF!$E$7)</f>
        <v>2.3925000000000001E-3</v>
      </c>
      <c r="O3414" s="13">
        <f t="shared" si="214"/>
        <v>21.261692924999998</v>
      </c>
      <c r="P3414" s="13">
        <f>IF(D3414="ZZ",Brick_Kilns_EF!$E$8*(0.75),Brick_Kilns_EF!$E$8)</f>
        <v>5.399999999999999E-4</v>
      </c>
      <c r="Q3414" s="13">
        <f t="shared" si="215"/>
        <v>4.7988773999999985</v>
      </c>
    </row>
    <row r="3415" spans="1:17">
      <c r="A3415" s="13" t="s">
        <v>3426</v>
      </c>
      <c r="B3415" s="13">
        <v>23.913483020000001</v>
      </c>
      <c r="C3415" s="13">
        <v>90.161201320000004</v>
      </c>
      <c r="D3415" s="13" t="s">
        <v>2219</v>
      </c>
      <c r="E3415" s="13" t="s">
        <v>5000</v>
      </c>
      <c r="F3415" s="13" t="s">
        <v>7</v>
      </c>
      <c r="G3415" s="13" t="s">
        <v>4802</v>
      </c>
      <c r="H3415" s="13" t="s">
        <v>4816</v>
      </c>
      <c r="I3415" s="13">
        <f>(Brick_Kilns_EF!$B$13*Brick_Kilns_EF!$B$11*Brick_Kilns_EF!$B$12)</f>
        <v>8886.81</v>
      </c>
      <c r="J3415" s="13">
        <f>IF(D3415="ZZ",Brick_Kilns_EF!$E$9*(0.75),Brick_Kilns_EF!$E$9)</f>
        <v>5.6055000000000005E-4</v>
      </c>
      <c r="K3415" s="13">
        <f t="shared" si="212"/>
        <v>4.9815013454999999</v>
      </c>
      <c r="L3415" s="13">
        <f>IF(D3415="ZZ", Brick_Kilns_EF!$E$6*(0.75),Brick_Kilns_EF!$E$6)</f>
        <v>3.0299999999999999E-4</v>
      </c>
      <c r="M3415" s="13">
        <f t="shared" si="213"/>
        <v>2.6927034299999999</v>
      </c>
      <c r="N3415" s="13">
        <f>IF(D3415="ZZ",Brick_Kilns_EF!$E$7*(0.75),Brick_Kilns_EF!$E$7)</f>
        <v>2.3925000000000001E-3</v>
      </c>
      <c r="O3415" s="13">
        <f t="shared" si="214"/>
        <v>21.261692924999998</v>
      </c>
      <c r="P3415" s="13">
        <f>IF(D3415="ZZ",Brick_Kilns_EF!$E$8*(0.75),Brick_Kilns_EF!$E$8)</f>
        <v>5.399999999999999E-4</v>
      </c>
      <c r="Q3415" s="13">
        <f t="shared" si="215"/>
        <v>4.7988773999999985</v>
      </c>
    </row>
    <row r="3416" spans="1:17">
      <c r="A3416" s="13" t="s">
        <v>3427</v>
      </c>
      <c r="B3416" s="13">
        <v>24.980188829999999</v>
      </c>
      <c r="C3416" s="13">
        <v>89.402658160000001</v>
      </c>
      <c r="D3416" s="13" t="s">
        <v>2219</v>
      </c>
      <c r="E3416" s="13" t="s">
        <v>5000</v>
      </c>
      <c r="F3416" s="13" t="s">
        <v>42</v>
      </c>
      <c r="G3416" s="13" t="s">
        <v>4802</v>
      </c>
      <c r="H3416" s="13" t="s">
        <v>4816</v>
      </c>
      <c r="I3416" s="13">
        <f>(Brick_Kilns_EF!$B$13*Brick_Kilns_EF!$B$11*Brick_Kilns_EF!$B$12)</f>
        <v>8886.81</v>
      </c>
      <c r="J3416" s="13">
        <f>IF(D3416="ZZ",Brick_Kilns_EF!$E$9*(0.75),Brick_Kilns_EF!$E$9)</f>
        <v>5.6055000000000005E-4</v>
      </c>
      <c r="K3416" s="13">
        <f t="shared" si="212"/>
        <v>4.9815013454999999</v>
      </c>
      <c r="L3416" s="13">
        <f>IF(D3416="ZZ", Brick_Kilns_EF!$E$6*(0.75),Brick_Kilns_EF!$E$6)</f>
        <v>3.0299999999999999E-4</v>
      </c>
      <c r="M3416" s="13">
        <f t="shared" si="213"/>
        <v>2.6927034299999999</v>
      </c>
      <c r="N3416" s="13">
        <f>IF(D3416="ZZ",Brick_Kilns_EF!$E$7*(0.75),Brick_Kilns_EF!$E$7)</f>
        <v>2.3925000000000001E-3</v>
      </c>
      <c r="O3416" s="13">
        <f t="shared" si="214"/>
        <v>21.261692924999998</v>
      </c>
      <c r="P3416" s="13">
        <f>IF(D3416="ZZ",Brick_Kilns_EF!$E$8*(0.75),Brick_Kilns_EF!$E$8)</f>
        <v>5.399999999999999E-4</v>
      </c>
      <c r="Q3416" s="13">
        <f t="shared" si="215"/>
        <v>4.7988773999999985</v>
      </c>
    </row>
    <row r="3417" spans="1:17">
      <c r="A3417" s="13" t="s">
        <v>3428</v>
      </c>
      <c r="B3417" s="13">
        <v>23.969233559999999</v>
      </c>
      <c r="C3417" s="13">
        <v>90.058062019999994</v>
      </c>
      <c r="D3417" s="13" t="s">
        <v>2219</v>
      </c>
      <c r="E3417" s="13" t="s">
        <v>5000</v>
      </c>
      <c r="F3417" s="13" t="s">
        <v>7</v>
      </c>
      <c r="G3417" s="13" t="s">
        <v>4802</v>
      </c>
      <c r="H3417" s="13" t="s">
        <v>4816</v>
      </c>
      <c r="I3417" s="13">
        <f>(Brick_Kilns_EF!$B$13*Brick_Kilns_EF!$B$11*Brick_Kilns_EF!$B$12)</f>
        <v>8886.81</v>
      </c>
      <c r="J3417" s="13">
        <f>IF(D3417="ZZ",Brick_Kilns_EF!$E$9*(0.75),Brick_Kilns_EF!$E$9)</f>
        <v>5.6055000000000005E-4</v>
      </c>
      <c r="K3417" s="13">
        <f t="shared" si="212"/>
        <v>4.9815013454999999</v>
      </c>
      <c r="L3417" s="13">
        <f>IF(D3417="ZZ", Brick_Kilns_EF!$E$6*(0.75),Brick_Kilns_EF!$E$6)</f>
        <v>3.0299999999999999E-4</v>
      </c>
      <c r="M3417" s="13">
        <f t="shared" si="213"/>
        <v>2.6927034299999999</v>
      </c>
      <c r="N3417" s="13">
        <f>IF(D3417="ZZ",Brick_Kilns_EF!$E$7*(0.75),Brick_Kilns_EF!$E$7)</f>
        <v>2.3925000000000001E-3</v>
      </c>
      <c r="O3417" s="13">
        <f t="shared" si="214"/>
        <v>21.261692924999998</v>
      </c>
      <c r="P3417" s="13">
        <f>IF(D3417="ZZ",Brick_Kilns_EF!$E$8*(0.75),Brick_Kilns_EF!$E$8)</f>
        <v>5.399999999999999E-4</v>
      </c>
      <c r="Q3417" s="13">
        <f t="shared" si="215"/>
        <v>4.7988773999999985</v>
      </c>
    </row>
    <row r="3418" spans="1:17">
      <c r="A3418" s="13" t="s">
        <v>3429</v>
      </c>
      <c r="B3418" s="13">
        <v>23.969435449999999</v>
      </c>
      <c r="C3418" s="13">
        <v>90.055723900000004</v>
      </c>
      <c r="D3418" s="13" t="s">
        <v>2219</v>
      </c>
      <c r="E3418" s="13" t="s">
        <v>5000</v>
      </c>
      <c r="F3418" s="13" t="s">
        <v>7</v>
      </c>
      <c r="G3418" s="13" t="s">
        <v>4802</v>
      </c>
      <c r="H3418" s="13" t="s">
        <v>4816</v>
      </c>
      <c r="I3418" s="13">
        <f>(Brick_Kilns_EF!$B$13*Brick_Kilns_EF!$B$11*Brick_Kilns_EF!$B$12)</f>
        <v>8886.81</v>
      </c>
      <c r="J3418" s="13">
        <f>IF(D3418="ZZ",Brick_Kilns_EF!$E$9*(0.75),Brick_Kilns_EF!$E$9)</f>
        <v>5.6055000000000005E-4</v>
      </c>
      <c r="K3418" s="13">
        <f t="shared" si="212"/>
        <v>4.9815013454999999</v>
      </c>
      <c r="L3418" s="13">
        <f>IF(D3418="ZZ", Brick_Kilns_EF!$E$6*(0.75),Brick_Kilns_EF!$E$6)</f>
        <v>3.0299999999999999E-4</v>
      </c>
      <c r="M3418" s="13">
        <f t="shared" si="213"/>
        <v>2.6927034299999999</v>
      </c>
      <c r="N3418" s="13">
        <f>IF(D3418="ZZ",Brick_Kilns_EF!$E$7*(0.75),Brick_Kilns_EF!$E$7)</f>
        <v>2.3925000000000001E-3</v>
      </c>
      <c r="O3418" s="13">
        <f t="shared" si="214"/>
        <v>21.261692924999998</v>
      </c>
      <c r="P3418" s="13">
        <f>IF(D3418="ZZ",Brick_Kilns_EF!$E$8*(0.75),Brick_Kilns_EF!$E$8)</f>
        <v>5.399999999999999E-4</v>
      </c>
      <c r="Q3418" s="13">
        <f t="shared" si="215"/>
        <v>4.7988773999999985</v>
      </c>
    </row>
    <row r="3419" spans="1:17">
      <c r="A3419" s="13" t="s">
        <v>3430</v>
      </c>
      <c r="B3419" s="13">
        <v>23.96879689</v>
      </c>
      <c r="C3419" s="13">
        <v>90.055299270000006</v>
      </c>
      <c r="D3419" s="13" t="s">
        <v>2219</v>
      </c>
      <c r="E3419" s="13" t="s">
        <v>5000</v>
      </c>
      <c r="F3419" s="13" t="s">
        <v>7</v>
      </c>
      <c r="G3419" s="13" t="s">
        <v>4802</v>
      </c>
      <c r="H3419" s="13" t="s">
        <v>4816</v>
      </c>
      <c r="I3419" s="13">
        <f>(Brick_Kilns_EF!$B$13*Brick_Kilns_EF!$B$11*Brick_Kilns_EF!$B$12)</f>
        <v>8886.81</v>
      </c>
      <c r="J3419" s="13">
        <f>IF(D3419="ZZ",Brick_Kilns_EF!$E$9*(0.75),Brick_Kilns_EF!$E$9)</f>
        <v>5.6055000000000005E-4</v>
      </c>
      <c r="K3419" s="13">
        <f t="shared" si="212"/>
        <v>4.9815013454999999</v>
      </c>
      <c r="L3419" s="13">
        <f>IF(D3419="ZZ", Brick_Kilns_EF!$E$6*(0.75),Brick_Kilns_EF!$E$6)</f>
        <v>3.0299999999999999E-4</v>
      </c>
      <c r="M3419" s="13">
        <f t="shared" si="213"/>
        <v>2.6927034299999999</v>
      </c>
      <c r="N3419" s="13">
        <f>IF(D3419="ZZ",Brick_Kilns_EF!$E$7*(0.75),Brick_Kilns_EF!$E$7)</f>
        <v>2.3925000000000001E-3</v>
      </c>
      <c r="O3419" s="13">
        <f t="shared" si="214"/>
        <v>21.261692924999998</v>
      </c>
      <c r="P3419" s="13">
        <f>IF(D3419="ZZ",Brick_Kilns_EF!$E$8*(0.75),Brick_Kilns_EF!$E$8)</f>
        <v>5.399999999999999E-4</v>
      </c>
      <c r="Q3419" s="13">
        <f t="shared" si="215"/>
        <v>4.7988773999999985</v>
      </c>
    </row>
    <row r="3420" spans="1:17">
      <c r="A3420" s="13" t="s">
        <v>3431</v>
      </c>
      <c r="B3420" s="13">
        <v>23.83985624</v>
      </c>
      <c r="C3420" s="13">
        <v>88.741628809999995</v>
      </c>
      <c r="D3420" s="13" t="s">
        <v>2219</v>
      </c>
      <c r="E3420" s="13" t="s">
        <v>5000</v>
      </c>
      <c r="F3420" s="13" t="s">
        <v>9</v>
      </c>
      <c r="G3420" s="13" t="s">
        <v>4802</v>
      </c>
      <c r="H3420" s="13" t="s">
        <v>4816</v>
      </c>
      <c r="I3420" s="13">
        <f>(Brick_Kilns_EF!$B$13*Brick_Kilns_EF!$B$11*Brick_Kilns_EF!$B$12)</f>
        <v>8886.81</v>
      </c>
      <c r="J3420" s="13">
        <f>IF(D3420="ZZ",Brick_Kilns_EF!$E$9*(0.75),Brick_Kilns_EF!$E$9)</f>
        <v>5.6055000000000005E-4</v>
      </c>
      <c r="K3420" s="13">
        <f t="shared" si="212"/>
        <v>4.9815013454999999</v>
      </c>
      <c r="L3420" s="13">
        <f>IF(D3420="ZZ", Brick_Kilns_EF!$E$6*(0.75),Brick_Kilns_EF!$E$6)</f>
        <v>3.0299999999999999E-4</v>
      </c>
      <c r="M3420" s="13">
        <f t="shared" si="213"/>
        <v>2.6927034299999999</v>
      </c>
      <c r="N3420" s="13">
        <f>IF(D3420="ZZ",Brick_Kilns_EF!$E$7*(0.75),Brick_Kilns_EF!$E$7)</f>
        <v>2.3925000000000001E-3</v>
      </c>
      <c r="O3420" s="13">
        <f t="shared" si="214"/>
        <v>21.261692924999998</v>
      </c>
      <c r="P3420" s="13">
        <f>IF(D3420="ZZ",Brick_Kilns_EF!$E$8*(0.75),Brick_Kilns_EF!$E$8)</f>
        <v>5.399999999999999E-4</v>
      </c>
      <c r="Q3420" s="13">
        <f t="shared" si="215"/>
        <v>4.7988773999999985</v>
      </c>
    </row>
    <row r="3421" spans="1:17">
      <c r="A3421" s="13" t="s">
        <v>3432</v>
      </c>
      <c r="B3421" s="13">
        <v>23.708602460000002</v>
      </c>
      <c r="C3421" s="13">
        <v>89.726057370000007</v>
      </c>
      <c r="D3421" s="13" t="s">
        <v>2219</v>
      </c>
      <c r="E3421" s="13" t="s">
        <v>5000</v>
      </c>
      <c r="F3421" s="13" t="s">
        <v>7</v>
      </c>
      <c r="G3421" s="13" t="s">
        <v>4802</v>
      </c>
      <c r="H3421" s="13" t="s">
        <v>4816</v>
      </c>
      <c r="I3421" s="13">
        <f>(Brick_Kilns_EF!$B$13*Brick_Kilns_EF!$B$11*Brick_Kilns_EF!$B$12)</f>
        <v>8886.81</v>
      </c>
      <c r="J3421" s="13">
        <f>IF(D3421="ZZ",Brick_Kilns_EF!$E$9*(0.75),Brick_Kilns_EF!$E$9)</f>
        <v>5.6055000000000005E-4</v>
      </c>
      <c r="K3421" s="13">
        <f t="shared" si="212"/>
        <v>4.9815013454999999</v>
      </c>
      <c r="L3421" s="13">
        <f>IF(D3421="ZZ", Brick_Kilns_EF!$E$6*(0.75),Brick_Kilns_EF!$E$6)</f>
        <v>3.0299999999999999E-4</v>
      </c>
      <c r="M3421" s="13">
        <f t="shared" si="213"/>
        <v>2.6927034299999999</v>
      </c>
      <c r="N3421" s="13">
        <f>IF(D3421="ZZ",Brick_Kilns_EF!$E$7*(0.75),Brick_Kilns_EF!$E$7)</f>
        <v>2.3925000000000001E-3</v>
      </c>
      <c r="O3421" s="13">
        <f t="shared" si="214"/>
        <v>21.261692924999998</v>
      </c>
      <c r="P3421" s="13">
        <f>IF(D3421="ZZ",Brick_Kilns_EF!$E$8*(0.75),Brick_Kilns_EF!$E$8)</f>
        <v>5.399999999999999E-4</v>
      </c>
      <c r="Q3421" s="13">
        <f t="shared" si="215"/>
        <v>4.7988773999999985</v>
      </c>
    </row>
    <row r="3422" spans="1:17">
      <c r="A3422" s="13" t="s">
        <v>3433</v>
      </c>
      <c r="B3422" s="13">
        <v>23.892284020000002</v>
      </c>
      <c r="C3422" s="13">
        <v>90.108375570000007</v>
      </c>
      <c r="D3422" s="13" t="s">
        <v>2219</v>
      </c>
      <c r="E3422" s="13" t="s">
        <v>5000</v>
      </c>
      <c r="F3422" s="13" t="s">
        <v>7</v>
      </c>
      <c r="G3422" s="13" t="s">
        <v>4802</v>
      </c>
      <c r="H3422" s="13" t="s">
        <v>4816</v>
      </c>
      <c r="I3422" s="13">
        <f>(Brick_Kilns_EF!$B$13*Brick_Kilns_EF!$B$11*Brick_Kilns_EF!$B$12)</f>
        <v>8886.81</v>
      </c>
      <c r="J3422" s="13">
        <f>IF(D3422="ZZ",Brick_Kilns_EF!$E$9*(0.75),Brick_Kilns_EF!$E$9)</f>
        <v>5.6055000000000005E-4</v>
      </c>
      <c r="K3422" s="13">
        <f t="shared" si="212"/>
        <v>4.9815013454999999</v>
      </c>
      <c r="L3422" s="13">
        <f>IF(D3422="ZZ", Brick_Kilns_EF!$E$6*(0.75),Brick_Kilns_EF!$E$6)</f>
        <v>3.0299999999999999E-4</v>
      </c>
      <c r="M3422" s="13">
        <f t="shared" si="213"/>
        <v>2.6927034299999999</v>
      </c>
      <c r="N3422" s="13">
        <f>IF(D3422="ZZ",Brick_Kilns_EF!$E$7*(0.75),Brick_Kilns_EF!$E$7)</f>
        <v>2.3925000000000001E-3</v>
      </c>
      <c r="O3422" s="13">
        <f t="shared" si="214"/>
        <v>21.261692924999998</v>
      </c>
      <c r="P3422" s="13">
        <f>IF(D3422="ZZ",Brick_Kilns_EF!$E$8*(0.75),Brick_Kilns_EF!$E$8)</f>
        <v>5.399999999999999E-4</v>
      </c>
      <c r="Q3422" s="13">
        <f t="shared" si="215"/>
        <v>4.7988773999999985</v>
      </c>
    </row>
    <row r="3423" spans="1:17">
      <c r="A3423" s="13" t="s">
        <v>3434</v>
      </c>
      <c r="B3423" s="13">
        <v>23.890527970000001</v>
      </c>
      <c r="C3423" s="13">
        <v>90.106902809999994</v>
      </c>
      <c r="D3423" s="13" t="s">
        <v>2219</v>
      </c>
      <c r="E3423" s="13" t="s">
        <v>5000</v>
      </c>
      <c r="F3423" s="13" t="s">
        <v>7</v>
      </c>
      <c r="G3423" s="13" t="s">
        <v>4802</v>
      </c>
      <c r="H3423" s="13" t="s">
        <v>4816</v>
      </c>
      <c r="I3423" s="13">
        <f>(Brick_Kilns_EF!$B$13*Brick_Kilns_EF!$B$11*Brick_Kilns_EF!$B$12)</f>
        <v>8886.81</v>
      </c>
      <c r="J3423" s="13">
        <f>IF(D3423="ZZ",Brick_Kilns_EF!$E$9*(0.75),Brick_Kilns_EF!$E$9)</f>
        <v>5.6055000000000005E-4</v>
      </c>
      <c r="K3423" s="13">
        <f t="shared" si="212"/>
        <v>4.9815013454999999</v>
      </c>
      <c r="L3423" s="13">
        <f>IF(D3423="ZZ", Brick_Kilns_EF!$E$6*(0.75),Brick_Kilns_EF!$E$6)</f>
        <v>3.0299999999999999E-4</v>
      </c>
      <c r="M3423" s="13">
        <f t="shared" si="213"/>
        <v>2.6927034299999999</v>
      </c>
      <c r="N3423" s="13">
        <f>IF(D3423="ZZ",Brick_Kilns_EF!$E$7*(0.75),Brick_Kilns_EF!$E$7)</f>
        <v>2.3925000000000001E-3</v>
      </c>
      <c r="O3423" s="13">
        <f t="shared" si="214"/>
        <v>21.261692924999998</v>
      </c>
      <c r="P3423" s="13">
        <f>IF(D3423="ZZ",Brick_Kilns_EF!$E$8*(0.75),Brick_Kilns_EF!$E$8)</f>
        <v>5.399999999999999E-4</v>
      </c>
      <c r="Q3423" s="13">
        <f t="shared" si="215"/>
        <v>4.7988773999999985</v>
      </c>
    </row>
    <row r="3424" spans="1:17">
      <c r="A3424" s="13" t="s">
        <v>3435</v>
      </c>
      <c r="B3424" s="13">
        <v>23.894564939999999</v>
      </c>
      <c r="C3424" s="13">
        <v>90.107277310000001</v>
      </c>
      <c r="D3424" s="13" t="s">
        <v>2219</v>
      </c>
      <c r="E3424" s="13" t="s">
        <v>5000</v>
      </c>
      <c r="F3424" s="13" t="s">
        <v>7</v>
      </c>
      <c r="G3424" s="13" t="s">
        <v>4802</v>
      </c>
      <c r="H3424" s="13" t="s">
        <v>4816</v>
      </c>
      <c r="I3424" s="13">
        <f>(Brick_Kilns_EF!$B$13*Brick_Kilns_EF!$B$11*Brick_Kilns_EF!$B$12)</f>
        <v>8886.81</v>
      </c>
      <c r="J3424" s="13">
        <f>IF(D3424="ZZ",Brick_Kilns_EF!$E$9*(0.75),Brick_Kilns_EF!$E$9)</f>
        <v>5.6055000000000005E-4</v>
      </c>
      <c r="K3424" s="13">
        <f t="shared" si="212"/>
        <v>4.9815013454999999</v>
      </c>
      <c r="L3424" s="13">
        <f>IF(D3424="ZZ", Brick_Kilns_EF!$E$6*(0.75),Brick_Kilns_EF!$E$6)</f>
        <v>3.0299999999999999E-4</v>
      </c>
      <c r="M3424" s="13">
        <f t="shared" si="213"/>
        <v>2.6927034299999999</v>
      </c>
      <c r="N3424" s="13">
        <f>IF(D3424="ZZ",Brick_Kilns_EF!$E$7*(0.75),Brick_Kilns_EF!$E$7)</f>
        <v>2.3925000000000001E-3</v>
      </c>
      <c r="O3424" s="13">
        <f t="shared" si="214"/>
        <v>21.261692924999998</v>
      </c>
      <c r="P3424" s="13">
        <f>IF(D3424="ZZ",Brick_Kilns_EF!$E$8*(0.75),Brick_Kilns_EF!$E$8)</f>
        <v>5.399999999999999E-4</v>
      </c>
      <c r="Q3424" s="13">
        <f t="shared" si="215"/>
        <v>4.7988773999999985</v>
      </c>
    </row>
    <row r="3425" spans="1:17">
      <c r="A3425" s="13" t="s">
        <v>3436</v>
      </c>
      <c r="B3425" s="13">
        <v>23.89585615</v>
      </c>
      <c r="C3425" s="13">
        <v>90.107895439999993</v>
      </c>
      <c r="D3425" s="13" t="s">
        <v>2219</v>
      </c>
      <c r="E3425" s="13" t="s">
        <v>5000</v>
      </c>
      <c r="F3425" s="13" t="s">
        <v>7</v>
      </c>
      <c r="G3425" s="13" t="s">
        <v>4802</v>
      </c>
      <c r="H3425" s="13" t="s">
        <v>4816</v>
      </c>
      <c r="I3425" s="13">
        <f>(Brick_Kilns_EF!$B$13*Brick_Kilns_EF!$B$11*Brick_Kilns_EF!$B$12)</f>
        <v>8886.81</v>
      </c>
      <c r="J3425" s="13">
        <f>IF(D3425="ZZ",Brick_Kilns_EF!$E$9*(0.75),Brick_Kilns_EF!$E$9)</f>
        <v>5.6055000000000005E-4</v>
      </c>
      <c r="K3425" s="13">
        <f t="shared" si="212"/>
        <v>4.9815013454999999</v>
      </c>
      <c r="L3425" s="13">
        <f>IF(D3425="ZZ", Brick_Kilns_EF!$E$6*(0.75),Brick_Kilns_EF!$E$6)</f>
        <v>3.0299999999999999E-4</v>
      </c>
      <c r="M3425" s="13">
        <f t="shared" si="213"/>
        <v>2.6927034299999999</v>
      </c>
      <c r="N3425" s="13">
        <f>IF(D3425="ZZ",Brick_Kilns_EF!$E$7*(0.75),Brick_Kilns_EF!$E$7)</f>
        <v>2.3925000000000001E-3</v>
      </c>
      <c r="O3425" s="13">
        <f t="shared" si="214"/>
        <v>21.261692924999998</v>
      </c>
      <c r="P3425" s="13">
        <f>IF(D3425="ZZ",Brick_Kilns_EF!$E$8*(0.75),Brick_Kilns_EF!$E$8)</f>
        <v>5.399999999999999E-4</v>
      </c>
      <c r="Q3425" s="13">
        <f t="shared" si="215"/>
        <v>4.7988773999999985</v>
      </c>
    </row>
    <row r="3426" spans="1:17">
      <c r="A3426" s="13" t="s">
        <v>3437</v>
      </c>
      <c r="B3426" s="13">
        <v>23.98926333</v>
      </c>
      <c r="C3426" s="13">
        <v>90.228164939999999</v>
      </c>
      <c r="D3426" s="13" t="s">
        <v>2219</v>
      </c>
      <c r="E3426" s="13" t="s">
        <v>5000</v>
      </c>
      <c r="F3426" s="13" t="s">
        <v>7</v>
      </c>
      <c r="G3426" s="13" t="s">
        <v>4802</v>
      </c>
      <c r="H3426" s="13" t="s">
        <v>4816</v>
      </c>
      <c r="I3426" s="13">
        <f>(Brick_Kilns_EF!$B$13*Brick_Kilns_EF!$B$11*Brick_Kilns_EF!$B$12)</f>
        <v>8886.81</v>
      </c>
      <c r="J3426" s="13">
        <f>IF(D3426="ZZ",Brick_Kilns_EF!$E$9*(0.75),Brick_Kilns_EF!$E$9)</f>
        <v>5.6055000000000005E-4</v>
      </c>
      <c r="K3426" s="13">
        <f t="shared" si="212"/>
        <v>4.9815013454999999</v>
      </c>
      <c r="L3426" s="13">
        <f>IF(D3426="ZZ", Brick_Kilns_EF!$E$6*(0.75),Brick_Kilns_EF!$E$6)</f>
        <v>3.0299999999999999E-4</v>
      </c>
      <c r="M3426" s="13">
        <f t="shared" si="213"/>
        <v>2.6927034299999999</v>
      </c>
      <c r="N3426" s="13">
        <f>IF(D3426="ZZ",Brick_Kilns_EF!$E$7*(0.75),Brick_Kilns_EF!$E$7)</f>
        <v>2.3925000000000001E-3</v>
      </c>
      <c r="O3426" s="13">
        <f t="shared" si="214"/>
        <v>21.261692924999998</v>
      </c>
      <c r="P3426" s="13">
        <f>IF(D3426="ZZ",Brick_Kilns_EF!$E$8*(0.75),Brick_Kilns_EF!$E$8)</f>
        <v>5.399999999999999E-4</v>
      </c>
      <c r="Q3426" s="13">
        <f t="shared" si="215"/>
        <v>4.7988773999999985</v>
      </c>
    </row>
    <row r="3427" spans="1:17">
      <c r="A3427" s="13" t="s">
        <v>3438</v>
      </c>
      <c r="B3427" s="13">
        <v>23.933686590000001</v>
      </c>
      <c r="C3427" s="13">
        <v>89.616969280000006</v>
      </c>
      <c r="D3427" s="13" t="s">
        <v>2219</v>
      </c>
      <c r="E3427" s="13" t="s">
        <v>5000</v>
      </c>
      <c r="F3427" s="13" t="s">
        <v>42</v>
      </c>
      <c r="G3427" s="13" t="s">
        <v>4802</v>
      </c>
      <c r="H3427" s="13" t="s">
        <v>4816</v>
      </c>
      <c r="I3427" s="13">
        <f>(Brick_Kilns_EF!$B$13*Brick_Kilns_EF!$B$11*Brick_Kilns_EF!$B$12)</f>
        <v>8886.81</v>
      </c>
      <c r="J3427" s="13">
        <f>IF(D3427="ZZ",Brick_Kilns_EF!$E$9*(0.75),Brick_Kilns_EF!$E$9)</f>
        <v>5.6055000000000005E-4</v>
      </c>
      <c r="K3427" s="13">
        <f t="shared" si="212"/>
        <v>4.9815013454999999</v>
      </c>
      <c r="L3427" s="13">
        <f>IF(D3427="ZZ", Brick_Kilns_EF!$E$6*(0.75),Brick_Kilns_EF!$E$6)</f>
        <v>3.0299999999999999E-4</v>
      </c>
      <c r="M3427" s="13">
        <f t="shared" si="213"/>
        <v>2.6927034299999999</v>
      </c>
      <c r="N3427" s="13">
        <f>IF(D3427="ZZ",Brick_Kilns_EF!$E$7*(0.75),Brick_Kilns_EF!$E$7)</f>
        <v>2.3925000000000001E-3</v>
      </c>
      <c r="O3427" s="13">
        <f t="shared" si="214"/>
        <v>21.261692924999998</v>
      </c>
      <c r="P3427" s="13">
        <f>IF(D3427="ZZ",Brick_Kilns_EF!$E$8*(0.75),Brick_Kilns_EF!$E$8)</f>
        <v>5.399999999999999E-4</v>
      </c>
      <c r="Q3427" s="13">
        <f t="shared" si="215"/>
        <v>4.7988773999999985</v>
      </c>
    </row>
    <row r="3428" spans="1:17">
      <c r="A3428" s="13" t="s">
        <v>3439</v>
      </c>
      <c r="B3428" s="13">
        <v>23.840654319999999</v>
      </c>
      <c r="C3428" s="13">
        <v>89.807184539999994</v>
      </c>
      <c r="D3428" s="13" t="s">
        <v>2219</v>
      </c>
      <c r="E3428" s="13" t="s">
        <v>5000</v>
      </c>
      <c r="F3428" s="13" t="s">
        <v>7</v>
      </c>
      <c r="G3428" s="13" t="s">
        <v>4802</v>
      </c>
      <c r="H3428" s="13" t="s">
        <v>4816</v>
      </c>
      <c r="I3428" s="13">
        <f>(Brick_Kilns_EF!$B$13*Brick_Kilns_EF!$B$11*Brick_Kilns_EF!$B$12)</f>
        <v>8886.81</v>
      </c>
      <c r="J3428" s="13">
        <f>IF(D3428="ZZ",Brick_Kilns_EF!$E$9*(0.75),Brick_Kilns_EF!$E$9)</f>
        <v>5.6055000000000005E-4</v>
      </c>
      <c r="K3428" s="13">
        <f t="shared" si="212"/>
        <v>4.9815013454999999</v>
      </c>
      <c r="L3428" s="13">
        <f>IF(D3428="ZZ", Brick_Kilns_EF!$E$6*(0.75),Brick_Kilns_EF!$E$6)</f>
        <v>3.0299999999999999E-4</v>
      </c>
      <c r="M3428" s="13">
        <f t="shared" si="213"/>
        <v>2.6927034299999999</v>
      </c>
      <c r="N3428" s="13">
        <f>IF(D3428="ZZ",Brick_Kilns_EF!$E$7*(0.75),Brick_Kilns_EF!$E$7)</f>
        <v>2.3925000000000001E-3</v>
      </c>
      <c r="O3428" s="13">
        <f t="shared" si="214"/>
        <v>21.261692924999998</v>
      </c>
      <c r="P3428" s="13">
        <f>IF(D3428="ZZ",Brick_Kilns_EF!$E$8*(0.75),Brick_Kilns_EF!$E$8)</f>
        <v>5.399999999999999E-4</v>
      </c>
      <c r="Q3428" s="13">
        <f t="shared" si="215"/>
        <v>4.7988773999999985</v>
      </c>
    </row>
    <row r="3429" spans="1:17">
      <c r="A3429" s="13" t="s">
        <v>3440</v>
      </c>
      <c r="B3429" s="13">
        <v>23.895334890000001</v>
      </c>
      <c r="C3429" s="13">
        <v>90.117663449999995</v>
      </c>
      <c r="D3429" s="13" t="s">
        <v>2219</v>
      </c>
      <c r="E3429" s="13" t="s">
        <v>5000</v>
      </c>
      <c r="F3429" s="13" t="s">
        <v>7</v>
      </c>
      <c r="G3429" s="13" t="s">
        <v>4802</v>
      </c>
      <c r="H3429" s="13" t="s">
        <v>4816</v>
      </c>
      <c r="I3429" s="13">
        <f>(Brick_Kilns_EF!$B$13*Brick_Kilns_EF!$B$11*Brick_Kilns_EF!$B$12)</f>
        <v>8886.81</v>
      </c>
      <c r="J3429" s="13">
        <f>IF(D3429="ZZ",Brick_Kilns_EF!$E$9*(0.75),Brick_Kilns_EF!$E$9)</f>
        <v>5.6055000000000005E-4</v>
      </c>
      <c r="K3429" s="13">
        <f t="shared" si="212"/>
        <v>4.9815013454999999</v>
      </c>
      <c r="L3429" s="13">
        <f>IF(D3429="ZZ", Brick_Kilns_EF!$E$6*(0.75),Brick_Kilns_EF!$E$6)</f>
        <v>3.0299999999999999E-4</v>
      </c>
      <c r="M3429" s="13">
        <f t="shared" si="213"/>
        <v>2.6927034299999999</v>
      </c>
      <c r="N3429" s="13">
        <f>IF(D3429="ZZ",Brick_Kilns_EF!$E$7*(0.75),Brick_Kilns_EF!$E$7)</f>
        <v>2.3925000000000001E-3</v>
      </c>
      <c r="O3429" s="13">
        <f t="shared" si="214"/>
        <v>21.261692924999998</v>
      </c>
      <c r="P3429" s="13">
        <f>IF(D3429="ZZ",Brick_Kilns_EF!$E$8*(0.75),Brick_Kilns_EF!$E$8)</f>
        <v>5.399999999999999E-4</v>
      </c>
      <c r="Q3429" s="13">
        <f t="shared" si="215"/>
        <v>4.7988773999999985</v>
      </c>
    </row>
    <row r="3430" spans="1:17">
      <c r="A3430" s="13" t="s">
        <v>3441</v>
      </c>
      <c r="B3430" s="13">
        <v>23.895499220000001</v>
      </c>
      <c r="C3430" s="13">
        <v>90.120684209999993</v>
      </c>
      <c r="D3430" s="13" t="s">
        <v>2219</v>
      </c>
      <c r="E3430" s="13" t="s">
        <v>5000</v>
      </c>
      <c r="F3430" s="13" t="s">
        <v>7</v>
      </c>
      <c r="G3430" s="13" t="s">
        <v>4802</v>
      </c>
      <c r="H3430" s="13" t="s">
        <v>4816</v>
      </c>
      <c r="I3430" s="13">
        <f>(Brick_Kilns_EF!$B$13*Brick_Kilns_EF!$B$11*Brick_Kilns_EF!$B$12)</f>
        <v>8886.81</v>
      </c>
      <c r="J3430" s="13">
        <f>IF(D3430="ZZ",Brick_Kilns_EF!$E$9*(0.75),Brick_Kilns_EF!$E$9)</f>
        <v>5.6055000000000005E-4</v>
      </c>
      <c r="K3430" s="13">
        <f t="shared" si="212"/>
        <v>4.9815013454999999</v>
      </c>
      <c r="L3430" s="13">
        <f>IF(D3430="ZZ", Brick_Kilns_EF!$E$6*(0.75),Brick_Kilns_EF!$E$6)</f>
        <v>3.0299999999999999E-4</v>
      </c>
      <c r="M3430" s="13">
        <f t="shared" si="213"/>
        <v>2.6927034299999999</v>
      </c>
      <c r="N3430" s="13">
        <f>IF(D3430="ZZ",Brick_Kilns_EF!$E$7*(0.75),Brick_Kilns_EF!$E$7)</f>
        <v>2.3925000000000001E-3</v>
      </c>
      <c r="O3430" s="13">
        <f t="shared" si="214"/>
        <v>21.261692924999998</v>
      </c>
      <c r="P3430" s="13">
        <f>IF(D3430="ZZ",Brick_Kilns_EF!$E$8*(0.75),Brick_Kilns_EF!$E$8)</f>
        <v>5.399999999999999E-4</v>
      </c>
      <c r="Q3430" s="13">
        <f t="shared" si="215"/>
        <v>4.7988773999999985</v>
      </c>
    </row>
    <row r="3431" spans="1:17">
      <c r="A3431" s="13" t="s">
        <v>3442</v>
      </c>
      <c r="B3431" s="13">
        <v>23.795846950000001</v>
      </c>
      <c r="C3431" s="13">
        <v>90.090798399999997</v>
      </c>
      <c r="D3431" s="13" t="s">
        <v>2219</v>
      </c>
      <c r="E3431" s="13" t="s">
        <v>5000</v>
      </c>
      <c r="F3431" s="13" t="s">
        <v>7</v>
      </c>
      <c r="G3431" s="13" t="s">
        <v>4802</v>
      </c>
      <c r="H3431" s="13" t="s">
        <v>4816</v>
      </c>
      <c r="I3431" s="13">
        <f>(Brick_Kilns_EF!$B$13*Brick_Kilns_EF!$B$11*Brick_Kilns_EF!$B$12)</f>
        <v>8886.81</v>
      </c>
      <c r="J3431" s="13">
        <f>IF(D3431="ZZ",Brick_Kilns_EF!$E$9*(0.75),Brick_Kilns_EF!$E$9)</f>
        <v>5.6055000000000005E-4</v>
      </c>
      <c r="K3431" s="13">
        <f t="shared" si="212"/>
        <v>4.9815013454999999</v>
      </c>
      <c r="L3431" s="13">
        <f>IF(D3431="ZZ", Brick_Kilns_EF!$E$6*(0.75),Brick_Kilns_EF!$E$6)</f>
        <v>3.0299999999999999E-4</v>
      </c>
      <c r="M3431" s="13">
        <f t="shared" si="213"/>
        <v>2.6927034299999999</v>
      </c>
      <c r="N3431" s="13">
        <f>IF(D3431="ZZ",Brick_Kilns_EF!$E$7*(0.75),Brick_Kilns_EF!$E$7)</f>
        <v>2.3925000000000001E-3</v>
      </c>
      <c r="O3431" s="13">
        <f t="shared" si="214"/>
        <v>21.261692924999998</v>
      </c>
      <c r="P3431" s="13">
        <f>IF(D3431="ZZ",Brick_Kilns_EF!$E$8*(0.75),Brick_Kilns_EF!$E$8)</f>
        <v>5.399999999999999E-4</v>
      </c>
      <c r="Q3431" s="13">
        <f t="shared" si="215"/>
        <v>4.7988773999999985</v>
      </c>
    </row>
    <row r="3432" spans="1:17">
      <c r="A3432" s="13" t="s">
        <v>3443</v>
      </c>
      <c r="B3432" s="13">
        <v>24.327586820000001</v>
      </c>
      <c r="C3432" s="13">
        <v>88.743942669999996</v>
      </c>
      <c r="D3432" s="13" t="s">
        <v>2219</v>
      </c>
      <c r="E3432" s="13" t="s">
        <v>5000</v>
      </c>
      <c r="F3432" s="13" t="s">
        <v>42</v>
      </c>
      <c r="G3432" s="13" t="s">
        <v>4802</v>
      </c>
      <c r="H3432" s="13" t="s">
        <v>4816</v>
      </c>
      <c r="I3432" s="13">
        <f>(Brick_Kilns_EF!$B$13*Brick_Kilns_EF!$B$11*Brick_Kilns_EF!$B$12)</f>
        <v>8886.81</v>
      </c>
      <c r="J3432" s="13">
        <f>IF(D3432="ZZ",Brick_Kilns_EF!$E$9*(0.75),Brick_Kilns_EF!$E$9)</f>
        <v>5.6055000000000005E-4</v>
      </c>
      <c r="K3432" s="13">
        <f t="shared" si="212"/>
        <v>4.9815013454999999</v>
      </c>
      <c r="L3432" s="13">
        <f>IF(D3432="ZZ", Brick_Kilns_EF!$E$6*(0.75),Brick_Kilns_EF!$E$6)</f>
        <v>3.0299999999999999E-4</v>
      </c>
      <c r="M3432" s="13">
        <f t="shared" si="213"/>
        <v>2.6927034299999999</v>
      </c>
      <c r="N3432" s="13">
        <f>IF(D3432="ZZ",Brick_Kilns_EF!$E$7*(0.75),Brick_Kilns_EF!$E$7)</f>
        <v>2.3925000000000001E-3</v>
      </c>
      <c r="O3432" s="13">
        <f t="shared" si="214"/>
        <v>21.261692924999998</v>
      </c>
      <c r="P3432" s="13">
        <f>IF(D3432="ZZ",Brick_Kilns_EF!$E$8*(0.75),Brick_Kilns_EF!$E$8)</f>
        <v>5.399999999999999E-4</v>
      </c>
      <c r="Q3432" s="13">
        <f t="shared" si="215"/>
        <v>4.7988773999999985</v>
      </c>
    </row>
    <row r="3433" spans="1:17">
      <c r="A3433" s="13" t="s">
        <v>3444</v>
      </c>
      <c r="B3433" s="13">
        <v>23.818157320000001</v>
      </c>
      <c r="C3433" s="13">
        <v>90.270640009999994</v>
      </c>
      <c r="D3433" s="13" t="s">
        <v>2219</v>
      </c>
      <c r="E3433" s="13" t="s">
        <v>5000</v>
      </c>
      <c r="F3433" s="13" t="s">
        <v>7</v>
      </c>
      <c r="G3433" s="13" t="s">
        <v>4802</v>
      </c>
      <c r="H3433" s="13" t="s">
        <v>4816</v>
      </c>
      <c r="I3433" s="13">
        <f>(Brick_Kilns_EF!$B$13*Brick_Kilns_EF!$B$11*Brick_Kilns_EF!$B$12)</f>
        <v>8886.81</v>
      </c>
      <c r="J3433" s="13">
        <f>IF(D3433="ZZ",Brick_Kilns_EF!$E$9*(0.75),Brick_Kilns_EF!$E$9)</f>
        <v>5.6055000000000005E-4</v>
      </c>
      <c r="K3433" s="13">
        <f t="shared" si="212"/>
        <v>4.9815013454999999</v>
      </c>
      <c r="L3433" s="13">
        <f>IF(D3433="ZZ", Brick_Kilns_EF!$E$6*(0.75),Brick_Kilns_EF!$E$6)</f>
        <v>3.0299999999999999E-4</v>
      </c>
      <c r="M3433" s="13">
        <f t="shared" si="213"/>
        <v>2.6927034299999999</v>
      </c>
      <c r="N3433" s="13">
        <f>IF(D3433="ZZ",Brick_Kilns_EF!$E$7*(0.75),Brick_Kilns_EF!$E$7)</f>
        <v>2.3925000000000001E-3</v>
      </c>
      <c r="O3433" s="13">
        <f t="shared" si="214"/>
        <v>21.261692924999998</v>
      </c>
      <c r="P3433" s="13">
        <f>IF(D3433="ZZ",Brick_Kilns_EF!$E$8*(0.75),Brick_Kilns_EF!$E$8)</f>
        <v>5.399999999999999E-4</v>
      </c>
      <c r="Q3433" s="13">
        <f t="shared" si="215"/>
        <v>4.7988773999999985</v>
      </c>
    </row>
    <row r="3434" spans="1:17">
      <c r="A3434" s="13" t="s">
        <v>3445</v>
      </c>
      <c r="B3434" s="13">
        <v>23.90489788</v>
      </c>
      <c r="C3434" s="13">
        <v>89.253756490000001</v>
      </c>
      <c r="D3434" s="13" t="s">
        <v>2219</v>
      </c>
      <c r="E3434" s="13" t="s">
        <v>5000</v>
      </c>
      <c r="F3434" s="13" t="s">
        <v>9</v>
      </c>
      <c r="G3434" s="13" t="s">
        <v>4802</v>
      </c>
      <c r="H3434" s="13" t="s">
        <v>4816</v>
      </c>
      <c r="I3434" s="13">
        <f>(Brick_Kilns_EF!$B$13*Brick_Kilns_EF!$B$11*Brick_Kilns_EF!$B$12)</f>
        <v>8886.81</v>
      </c>
      <c r="J3434" s="13">
        <f>IF(D3434="ZZ",Brick_Kilns_EF!$E$9*(0.75),Brick_Kilns_EF!$E$9)</f>
        <v>5.6055000000000005E-4</v>
      </c>
      <c r="K3434" s="13">
        <f t="shared" si="212"/>
        <v>4.9815013454999999</v>
      </c>
      <c r="L3434" s="13">
        <f>IF(D3434="ZZ", Brick_Kilns_EF!$E$6*(0.75),Brick_Kilns_EF!$E$6)</f>
        <v>3.0299999999999999E-4</v>
      </c>
      <c r="M3434" s="13">
        <f t="shared" si="213"/>
        <v>2.6927034299999999</v>
      </c>
      <c r="N3434" s="13">
        <f>IF(D3434="ZZ",Brick_Kilns_EF!$E$7*(0.75),Brick_Kilns_EF!$E$7)</f>
        <v>2.3925000000000001E-3</v>
      </c>
      <c r="O3434" s="13">
        <f t="shared" si="214"/>
        <v>21.261692924999998</v>
      </c>
      <c r="P3434" s="13">
        <f>IF(D3434="ZZ",Brick_Kilns_EF!$E$8*(0.75),Brick_Kilns_EF!$E$8)</f>
        <v>5.399999999999999E-4</v>
      </c>
      <c r="Q3434" s="13">
        <f t="shared" si="215"/>
        <v>4.7988773999999985</v>
      </c>
    </row>
    <row r="3435" spans="1:17">
      <c r="A3435" s="13" t="s">
        <v>3446</v>
      </c>
      <c r="B3435" s="13">
        <v>25.838039070000001</v>
      </c>
      <c r="C3435" s="13">
        <v>89.667565409999995</v>
      </c>
      <c r="D3435" s="13" t="s">
        <v>2219</v>
      </c>
      <c r="E3435" s="13" t="s">
        <v>5000</v>
      </c>
      <c r="F3435" s="13" t="s">
        <v>171</v>
      </c>
      <c r="G3435" s="13" t="s">
        <v>4802</v>
      </c>
      <c r="H3435" s="13" t="s">
        <v>4816</v>
      </c>
      <c r="I3435" s="13">
        <f>(Brick_Kilns_EF!$B$13*Brick_Kilns_EF!$B$11*Brick_Kilns_EF!$B$12)</f>
        <v>8886.81</v>
      </c>
      <c r="J3435" s="13">
        <f>IF(D3435="ZZ",Brick_Kilns_EF!$E$9*(0.75),Brick_Kilns_EF!$E$9)</f>
        <v>5.6055000000000005E-4</v>
      </c>
      <c r="K3435" s="13">
        <f t="shared" si="212"/>
        <v>4.9815013454999999</v>
      </c>
      <c r="L3435" s="13">
        <f>IF(D3435="ZZ", Brick_Kilns_EF!$E$6*(0.75),Brick_Kilns_EF!$E$6)</f>
        <v>3.0299999999999999E-4</v>
      </c>
      <c r="M3435" s="13">
        <f t="shared" si="213"/>
        <v>2.6927034299999999</v>
      </c>
      <c r="N3435" s="13">
        <f>IF(D3435="ZZ",Brick_Kilns_EF!$E$7*(0.75),Brick_Kilns_EF!$E$7)</f>
        <v>2.3925000000000001E-3</v>
      </c>
      <c r="O3435" s="13">
        <f t="shared" si="214"/>
        <v>21.261692924999998</v>
      </c>
      <c r="P3435" s="13">
        <f>IF(D3435="ZZ",Brick_Kilns_EF!$E$8*(0.75),Brick_Kilns_EF!$E$8)</f>
        <v>5.399999999999999E-4</v>
      </c>
      <c r="Q3435" s="13">
        <f t="shared" si="215"/>
        <v>4.7988773999999985</v>
      </c>
    </row>
    <row r="3436" spans="1:17">
      <c r="A3436" s="13" t="s">
        <v>3447</v>
      </c>
      <c r="B3436" s="13">
        <v>23.77066915</v>
      </c>
      <c r="C3436" s="13">
        <v>90.063404460000001</v>
      </c>
      <c r="D3436" s="13" t="s">
        <v>2219</v>
      </c>
      <c r="E3436" s="13" t="s">
        <v>5000</v>
      </c>
      <c r="F3436" s="13" t="s">
        <v>7</v>
      </c>
      <c r="G3436" s="13" t="s">
        <v>4802</v>
      </c>
      <c r="H3436" s="13" t="s">
        <v>4816</v>
      </c>
      <c r="I3436" s="13">
        <f>(Brick_Kilns_EF!$B$13*Brick_Kilns_EF!$B$11*Brick_Kilns_EF!$B$12)</f>
        <v>8886.81</v>
      </c>
      <c r="J3436" s="13">
        <f>IF(D3436="ZZ",Brick_Kilns_EF!$E$9*(0.75),Brick_Kilns_EF!$E$9)</f>
        <v>5.6055000000000005E-4</v>
      </c>
      <c r="K3436" s="13">
        <f t="shared" si="212"/>
        <v>4.9815013454999999</v>
      </c>
      <c r="L3436" s="13">
        <f>IF(D3436="ZZ", Brick_Kilns_EF!$E$6*(0.75),Brick_Kilns_EF!$E$6)</f>
        <v>3.0299999999999999E-4</v>
      </c>
      <c r="M3436" s="13">
        <f t="shared" si="213"/>
        <v>2.6927034299999999</v>
      </c>
      <c r="N3436" s="13">
        <f>IF(D3436="ZZ",Brick_Kilns_EF!$E$7*(0.75),Brick_Kilns_EF!$E$7)</f>
        <v>2.3925000000000001E-3</v>
      </c>
      <c r="O3436" s="13">
        <f t="shared" si="214"/>
        <v>21.261692924999998</v>
      </c>
      <c r="P3436" s="13">
        <f>IF(D3436="ZZ",Brick_Kilns_EF!$E$8*(0.75),Brick_Kilns_EF!$E$8)</f>
        <v>5.399999999999999E-4</v>
      </c>
      <c r="Q3436" s="13">
        <f t="shared" si="215"/>
        <v>4.7988773999999985</v>
      </c>
    </row>
    <row r="3437" spans="1:17">
      <c r="A3437" s="13" t="s">
        <v>3448</v>
      </c>
      <c r="B3437" s="13">
        <v>23.769866260000001</v>
      </c>
      <c r="C3437" s="13">
        <v>90.063415210000002</v>
      </c>
      <c r="D3437" s="13" t="s">
        <v>2219</v>
      </c>
      <c r="E3437" s="13" t="s">
        <v>5000</v>
      </c>
      <c r="F3437" s="13" t="s">
        <v>7</v>
      </c>
      <c r="G3437" s="13" t="s">
        <v>4802</v>
      </c>
      <c r="H3437" s="13" t="s">
        <v>4816</v>
      </c>
      <c r="I3437" s="13">
        <f>(Brick_Kilns_EF!$B$13*Brick_Kilns_EF!$B$11*Brick_Kilns_EF!$B$12)</f>
        <v>8886.81</v>
      </c>
      <c r="J3437" s="13">
        <f>IF(D3437="ZZ",Brick_Kilns_EF!$E$9*(0.75),Brick_Kilns_EF!$E$9)</f>
        <v>5.6055000000000005E-4</v>
      </c>
      <c r="K3437" s="13">
        <f t="shared" si="212"/>
        <v>4.9815013454999999</v>
      </c>
      <c r="L3437" s="13">
        <f>IF(D3437="ZZ", Brick_Kilns_EF!$E$6*(0.75),Brick_Kilns_EF!$E$6)</f>
        <v>3.0299999999999999E-4</v>
      </c>
      <c r="M3437" s="13">
        <f t="shared" si="213"/>
        <v>2.6927034299999999</v>
      </c>
      <c r="N3437" s="13">
        <f>IF(D3437="ZZ",Brick_Kilns_EF!$E$7*(0.75),Brick_Kilns_EF!$E$7)</f>
        <v>2.3925000000000001E-3</v>
      </c>
      <c r="O3437" s="13">
        <f t="shared" si="214"/>
        <v>21.261692924999998</v>
      </c>
      <c r="P3437" s="13">
        <f>IF(D3437="ZZ",Brick_Kilns_EF!$E$8*(0.75),Brick_Kilns_EF!$E$8)</f>
        <v>5.399999999999999E-4</v>
      </c>
      <c r="Q3437" s="13">
        <f t="shared" si="215"/>
        <v>4.7988773999999985</v>
      </c>
    </row>
    <row r="3438" spans="1:17">
      <c r="A3438" s="13" t="s">
        <v>3449</v>
      </c>
      <c r="B3438" s="13">
        <v>24.964647660000001</v>
      </c>
      <c r="C3438" s="13">
        <v>90.195046090000005</v>
      </c>
      <c r="D3438" s="13" t="s">
        <v>2219</v>
      </c>
      <c r="E3438" s="13" t="s">
        <v>5000</v>
      </c>
      <c r="F3438" s="13" t="s">
        <v>248</v>
      </c>
      <c r="G3438" s="13" t="s">
        <v>4802</v>
      </c>
      <c r="H3438" s="13" t="s">
        <v>4816</v>
      </c>
      <c r="I3438" s="13">
        <f>(Brick_Kilns_EF!$B$13*Brick_Kilns_EF!$B$11*Brick_Kilns_EF!$B$12)</f>
        <v>8886.81</v>
      </c>
      <c r="J3438" s="13">
        <f>IF(D3438="ZZ",Brick_Kilns_EF!$E$9*(0.75),Brick_Kilns_EF!$E$9)</f>
        <v>5.6055000000000005E-4</v>
      </c>
      <c r="K3438" s="13">
        <f t="shared" si="212"/>
        <v>4.9815013454999999</v>
      </c>
      <c r="L3438" s="13">
        <f>IF(D3438="ZZ", Brick_Kilns_EF!$E$6*(0.75),Brick_Kilns_EF!$E$6)</f>
        <v>3.0299999999999999E-4</v>
      </c>
      <c r="M3438" s="13">
        <f t="shared" si="213"/>
        <v>2.6927034299999999</v>
      </c>
      <c r="N3438" s="13">
        <f>IF(D3438="ZZ",Brick_Kilns_EF!$E$7*(0.75),Brick_Kilns_EF!$E$7)</f>
        <v>2.3925000000000001E-3</v>
      </c>
      <c r="O3438" s="13">
        <f t="shared" si="214"/>
        <v>21.261692924999998</v>
      </c>
      <c r="P3438" s="13">
        <f>IF(D3438="ZZ",Brick_Kilns_EF!$E$8*(0.75),Brick_Kilns_EF!$E$8)</f>
        <v>5.399999999999999E-4</v>
      </c>
      <c r="Q3438" s="13">
        <f t="shared" si="215"/>
        <v>4.7988773999999985</v>
      </c>
    </row>
    <row r="3439" spans="1:17">
      <c r="A3439" s="13" t="s">
        <v>3450</v>
      </c>
      <c r="B3439" s="13">
        <v>23.775104890000001</v>
      </c>
      <c r="C3439" s="13">
        <v>89.289832680000004</v>
      </c>
      <c r="D3439" s="13" t="s">
        <v>2219</v>
      </c>
      <c r="E3439" s="13" t="s">
        <v>5000</v>
      </c>
      <c r="F3439" s="13" t="s">
        <v>9</v>
      </c>
      <c r="G3439" s="13" t="s">
        <v>4802</v>
      </c>
      <c r="H3439" s="13" t="s">
        <v>4816</v>
      </c>
      <c r="I3439" s="13">
        <f>(Brick_Kilns_EF!$B$13*Brick_Kilns_EF!$B$11*Brick_Kilns_EF!$B$12)</f>
        <v>8886.81</v>
      </c>
      <c r="J3439" s="13">
        <f>IF(D3439="ZZ",Brick_Kilns_EF!$E$9*(0.75),Brick_Kilns_EF!$E$9)</f>
        <v>5.6055000000000005E-4</v>
      </c>
      <c r="K3439" s="13">
        <f t="shared" si="212"/>
        <v>4.9815013454999999</v>
      </c>
      <c r="L3439" s="13">
        <f>IF(D3439="ZZ", Brick_Kilns_EF!$E$6*(0.75),Brick_Kilns_EF!$E$6)</f>
        <v>3.0299999999999999E-4</v>
      </c>
      <c r="M3439" s="13">
        <f t="shared" si="213"/>
        <v>2.6927034299999999</v>
      </c>
      <c r="N3439" s="13">
        <f>IF(D3439="ZZ",Brick_Kilns_EF!$E$7*(0.75),Brick_Kilns_EF!$E$7)</f>
        <v>2.3925000000000001E-3</v>
      </c>
      <c r="O3439" s="13">
        <f t="shared" si="214"/>
        <v>21.261692924999998</v>
      </c>
      <c r="P3439" s="13">
        <f>IF(D3439="ZZ",Brick_Kilns_EF!$E$8*(0.75),Brick_Kilns_EF!$E$8)</f>
        <v>5.399999999999999E-4</v>
      </c>
      <c r="Q3439" s="13">
        <f t="shared" si="215"/>
        <v>4.7988773999999985</v>
      </c>
    </row>
    <row r="3440" spans="1:17">
      <c r="A3440" s="13" t="s">
        <v>3451</v>
      </c>
      <c r="B3440" s="13">
        <v>24.09292121</v>
      </c>
      <c r="C3440" s="13">
        <v>90.141056879999994</v>
      </c>
      <c r="D3440" s="13" t="s">
        <v>2219</v>
      </c>
      <c r="E3440" s="13" t="s">
        <v>5000</v>
      </c>
      <c r="F3440" s="13" t="s">
        <v>7</v>
      </c>
      <c r="G3440" s="13" t="s">
        <v>4802</v>
      </c>
      <c r="H3440" s="13" t="s">
        <v>4816</v>
      </c>
      <c r="I3440" s="13">
        <f>(Brick_Kilns_EF!$B$13*Brick_Kilns_EF!$B$11*Brick_Kilns_EF!$B$12)</f>
        <v>8886.81</v>
      </c>
      <c r="J3440" s="13">
        <f>IF(D3440="ZZ",Brick_Kilns_EF!$E$9*(0.75),Brick_Kilns_EF!$E$9)</f>
        <v>5.6055000000000005E-4</v>
      </c>
      <c r="K3440" s="13">
        <f t="shared" si="212"/>
        <v>4.9815013454999999</v>
      </c>
      <c r="L3440" s="13">
        <f>IF(D3440="ZZ", Brick_Kilns_EF!$E$6*(0.75),Brick_Kilns_EF!$E$6)</f>
        <v>3.0299999999999999E-4</v>
      </c>
      <c r="M3440" s="13">
        <f t="shared" si="213"/>
        <v>2.6927034299999999</v>
      </c>
      <c r="N3440" s="13">
        <f>IF(D3440="ZZ",Brick_Kilns_EF!$E$7*(0.75),Brick_Kilns_EF!$E$7)</f>
        <v>2.3925000000000001E-3</v>
      </c>
      <c r="O3440" s="13">
        <f t="shared" si="214"/>
        <v>21.261692924999998</v>
      </c>
      <c r="P3440" s="13">
        <f>IF(D3440="ZZ",Brick_Kilns_EF!$E$8*(0.75),Brick_Kilns_EF!$E$8)</f>
        <v>5.399999999999999E-4</v>
      </c>
      <c r="Q3440" s="13">
        <f t="shared" si="215"/>
        <v>4.7988773999999985</v>
      </c>
    </row>
    <row r="3441" spans="1:17">
      <c r="A3441" s="13" t="s">
        <v>3452</v>
      </c>
      <c r="B3441" s="13">
        <v>23.767482869999998</v>
      </c>
      <c r="C3441" s="13">
        <v>89.352870390000007</v>
      </c>
      <c r="D3441" s="13" t="s">
        <v>2219</v>
      </c>
      <c r="E3441" s="13" t="s">
        <v>5000</v>
      </c>
      <c r="F3441" s="13" t="s">
        <v>7</v>
      </c>
      <c r="G3441" s="13" t="s">
        <v>4802</v>
      </c>
      <c r="H3441" s="13" t="s">
        <v>4816</v>
      </c>
      <c r="I3441" s="13">
        <f>(Brick_Kilns_EF!$B$13*Brick_Kilns_EF!$B$11*Brick_Kilns_EF!$B$12)</f>
        <v>8886.81</v>
      </c>
      <c r="J3441" s="13">
        <f>IF(D3441="ZZ",Brick_Kilns_EF!$E$9*(0.75),Brick_Kilns_EF!$E$9)</f>
        <v>5.6055000000000005E-4</v>
      </c>
      <c r="K3441" s="13">
        <f t="shared" si="212"/>
        <v>4.9815013454999999</v>
      </c>
      <c r="L3441" s="13">
        <f>IF(D3441="ZZ", Brick_Kilns_EF!$E$6*(0.75),Brick_Kilns_EF!$E$6)</f>
        <v>3.0299999999999999E-4</v>
      </c>
      <c r="M3441" s="13">
        <f t="shared" si="213"/>
        <v>2.6927034299999999</v>
      </c>
      <c r="N3441" s="13">
        <f>IF(D3441="ZZ",Brick_Kilns_EF!$E$7*(0.75),Brick_Kilns_EF!$E$7)</f>
        <v>2.3925000000000001E-3</v>
      </c>
      <c r="O3441" s="13">
        <f t="shared" si="214"/>
        <v>21.261692924999998</v>
      </c>
      <c r="P3441" s="13">
        <f>IF(D3441="ZZ",Brick_Kilns_EF!$E$8*(0.75),Brick_Kilns_EF!$E$8)</f>
        <v>5.399999999999999E-4</v>
      </c>
      <c r="Q3441" s="13">
        <f t="shared" si="215"/>
        <v>4.7988773999999985</v>
      </c>
    </row>
    <row r="3442" spans="1:17">
      <c r="A3442" s="13" t="s">
        <v>3453</v>
      </c>
      <c r="B3442" s="13">
        <v>23.88238849</v>
      </c>
      <c r="C3442" s="13">
        <v>90.157025290000007</v>
      </c>
      <c r="D3442" s="13" t="s">
        <v>2219</v>
      </c>
      <c r="E3442" s="13" t="s">
        <v>5000</v>
      </c>
      <c r="F3442" s="13" t="s">
        <v>7</v>
      </c>
      <c r="G3442" s="13" t="s">
        <v>4802</v>
      </c>
      <c r="H3442" s="13" t="s">
        <v>4816</v>
      </c>
      <c r="I3442" s="13">
        <f>(Brick_Kilns_EF!$B$13*Brick_Kilns_EF!$B$11*Brick_Kilns_EF!$B$12)</f>
        <v>8886.81</v>
      </c>
      <c r="J3442" s="13">
        <f>IF(D3442="ZZ",Brick_Kilns_EF!$E$9*(0.75),Brick_Kilns_EF!$E$9)</f>
        <v>5.6055000000000005E-4</v>
      </c>
      <c r="K3442" s="13">
        <f t="shared" si="212"/>
        <v>4.9815013454999999</v>
      </c>
      <c r="L3442" s="13">
        <f>IF(D3442="ZZ", Brick_Kilns_EF!$E$6*(0.75),Brick_Kilns_EF!$E$6)</f>
        <v>3.0299999999999999E-4</v>
      </c>
      <c r="M3442" s="13">
        <f t="shared" si="213"/>
        <v>2.6927034299999999</v>
      </c>
      <c r="N3442" s="13">
        <f>IF(D3442="ZZ",Brick_Kilns_EF!$E$7*(0.75),Brick_Kilns_EF!$E$7)</f>
        <v>2.3925000000000001E-3</v>
      </c>
      <c r="O3442" s="13">
        <f t="shared" si="214"/>
        <v>21.261692924999998</v>
      </c>
      <c r="P3442" s="13">
        <f>IF(D3442="ZZ",Brick_Kilns_EF!$E$8*(0.75),Brick_Kilns_EF!$E$8)</f>
        <v>5.399999999999999E-4</v>
      </c>
      <c r="Q3442" s="13">
        <f t="shared" si="215"/>
        <v>4.7988773999999985</v>
      </c>
    </row>
    <row r="3443" spans="1:17">
      <c r="A3443" s="13" t="s">
        <v>3454</v>
      </c>
      <c r="B3443" s="13">
        <v>23.88042115</v>
      </c>
      <c r="C3443" s="13">
        <v>90.157659550000005</v>
      </c>
      <c r="D3443" s="13" t="s">
        <v>2219</v>
      </c>
      <c r="E3443" s="13" t="s">
        <v>5000</v>
      </c>
      <c r="F3443" s="13" t="s">
        <v>7</v>
      </c>
      <c r="G3443" s="13" t="s">
        <v>4802</v>
      </c>
      <c r="H3443" s="13" t="s">
        <v>4816</v>
      </c>
      <c r="I3443" s="13">
        <f>(Brick_Kilns_EF!$B$13*Brick_Kilns_EF!$B$11*Brick_Kilns_EF!$B$12)</f>
        <v>8886.81</v>
      </c>
      <c r="J3443" s="13">
        <f>IF(D3443="ZZ",Brick_Kilns_EF!$E$9*(0.75),Brick_Kilns_EF!$E$9)</f>
        <v>5.6055000000000005E-4</v>
      </c>
      <c r="K3443" s="13">
        <f t="shared" si="212"/>
        <v>4.9815013454999999</v>
      </c>
      <c r="L3443" s="13">
        <f>IF(D3443="ZZ", Brick_Kilns_EF!$E$6*(0.75),Brick_Kilns_EF!$E$6)</f>
        <v>3.0299999999999999E-4</v>
      </c>
      <c r="M3443" s="13">
        <f t="shared" si="213"/>
        <v>2.6927034299999999</v>
      </c>
      <c r="N3443" s="13">
        <f>IF(D3443="ZZ",Brick_Kilns_EF!$E$7*(0.75),Brick_Kilns_EF!$E$7)</f>
        <v>2.3925000000000001E-3</v>
      </c>
      <c r="O3443" s="13">
        <f t="shared" si="214"/>
        <v>21.261692924999998</v>
      </c>
      <c r="P3443" s="13">
        <f>IF(D3443="ZZ",Brick_Kilns_EF!$E$8*(0.75),Brick_Kilns_EF!$E$8)</f>
        <v>5.399999999999999E-4</v>
      </c>
      <c r="Q3443" s="13">
        <f t="shared" si="215"/>
        <v>4.7988773999999985</v>
      </c>
    </row>
    <row r="3444" spans="1:17">
      <c r="A3444" s="13" t="s">
        <v>3455</v>
      </c>
      <c r="B3444" s="13">
        <v>23.88168889</v>
      </c>
      <c r="C3444" s="13">
        <v>90.154327050000006</v>
      </c>
      <c r="D3444" s="13" t="s">
        <v>2219</v>
      </c>
      <c r="E3444" s="13" t="s">
        <v>5000</v>
      </c>
      <c r="F3444" s="13" t="s">
        <v>7</v>
      </c>
      <c r="G3444" s="13" t="s">
        <v>4802</v>
      </c>
      <c r="H3444" s="13" t="s">
        <v>4816</v>
      </c>
      <c r="I3444" s="13">
        <f>(Brick_Kilns_EF!$B$13*Brick_Kilns_EF!$B$11*Brick_Kilns_EF!$B$12)</f>
        <v>8886.81</v>
      </c>
      <c r="J3444" s="13">
        <f>IF(D3444="ZZ",Brick_Kilns_EF!$E$9*(0.75),Brick_Kilns_EF!$E$9)</f>
        <v>5.6055000000000005E-4</v>
      </c>
      <c r="K3444" s="13">
        <f t="shared" si="212"/>
        <v>4.9815013454999999</v>
      </c>
      <c r="L3444" s="13">
        <f>IF(D3444="ZZ", Brick_Kilns_EF!$E$6*(0.75),Brick_Kilns_EF!$E$6)</f>
        <v>3.0299999999999999E-4</v>
      </c>
      <c r="M3444" s="13">
        <f t="shared" si="213"/>
        <v>2.6927034299999999</v>
      </c>
      <c r="N3444" s="13">
        <f>IF(D3444="ZZ",Brick_Kilns_EF!$E$7*(0.75),Brick_Kilns_EF!$E$7)</f>
        <v>2.3925000000000001E-3</v>
      </c>
      <c r="O3444" s="13">
        <f t="shared" si="214"/>
        <v>21.261692924999998</v>
      </c>
      <c r="P3444" s="13">
        <f>IF(D3444="ZZ",Brick_Kilns_EF!$E$8*(0.75),Brick_Kilns_EF!$E$8)</f>
        <v>5.399999999999999E-4</v>
      </c>
      <c r="Q3444" s="13">
        <f t="shared" si="215"/>
        <v>4.7988773999999985</v>
      </c>
    </row>
    <row r="3445" spans="1:17">
      <c r="A3445" s="13" t="s">
        <v>3456</v>
      </c>
      <c r="B3445" s="13">
        <v>23.96987012</v>
      </c>
      <c r="C3445" s="13">
        <v>89.253992969999999</v>
      </c>
      <c r="D3445" s="13" t="s">
        <v>2219</v>
      </c>
      <c r="E3445" s="13" t="s">
        <v>5000</v>
      </c>
      <c r="F3445" s="13" t="s">
        <v>42</v>
      </c>
      <c r="G3445" s="13" t="s">
        <v>4802</v>
      </c>
      <c r="H3445" s="13" t="s">
        <v>4816</v>
      </c>
      <c r="I3445" s="13">
        <f>(Brick_Kilns_EF!$B$13*Brick_Kilns_EF!$B$11*Brick_Kilns_EF!$B$12)</f>
        <v>8886.81</v>
      </c>
      <c r="J3445" s="13">
        <f>IF(D3445="ZZ",Brick_Kilns_EF!$E$9*(0.75),Brick_Kilns_EF!$E$9)</f>
        <v>5.6055000000000005E-4</v>
      </c>
      <c r="K3445" s="13">
        <f t="shared" si="212"/>
        <v>4.9815013454999999</v>
      </c>
      <c r="L3445" s="13">
        <f>IF(D3445="ZZ", Brick_Kilns_EF!$E$6*(0.75),Brick_Kilns_EF!$E$6)</f>
        <v>3.0299999999999999E-4</v>
      </c>
      <c r="M3445" s="13">
        <f t="shared" si="213"/>
        <v>2.6927034299999999</v>
      </c>
      <c r="N3445" s="13">
        <f>IF(D3445="ZZ",Brick_Kilns_EF!$E$7*(0.75),Brick_Kilns_EF!$E$7)</f>
        <v>2.3925000000000001E-3</v>
      </c>
      <c r="O3445" s="13">
        <f t="shared" si="214"/>
        <v>21.261692924999998</v>
      </c>
      <c r="P3445" s="13">
        <f>IF(D3445="ZZ",Brick_Kilns_EF!$E$8*(0.75),Brick_Kilns_EF!$E$8)</f>
        <v>5.399999999999999E-4</v>
      </c>
      <c r="Q3445" s="13">
        <f t="shared" si="215"/>
        <v>4.7988773999999985</v>
      </c>
    </row>
    <row r="3446" spans="1:17">
      <c r="A3446" s="13" t="s">
        <v>3457</v>
      </c>
      <c r="B3446" s="13">
        <v>24.43567874</v>
      </c>
      <c r="C3446" s="13">
        <v>89.996602210000006</v>
      </c>
      <c r="D3446" s="13" t="s">
        <v>2219</v>
      </c>
      <c r="E3446" s="13" t="s">
        <v>5000</v>
      </c>
      <c r="F3446" s="13" t="s">
        <v>7</v>
      </c>
      <c r="G3446" s="13" t="s">
        <v>4802</v>
      </c>
      <c r="H3446" s="13" t="s">
        <v>4816</v>
      </c>
      <c r="I3446" s="13">
        <f>(Brick_Kilns_EF!$B$13*Brick_Kilns_EF!$B$11*Brick_Kilns_EF!$B$12)</f>
        <v>8886.81</v>
      </c>
      <c r="J3446" s="13">
        <f>IF(D3446="ZZ",Brick_Kilns_EF!$E$9*(0.75),Brick_Kilns_EF!$E$9)</f>
        <v>5.6055000000000005E-4</v>
      </c>
      <c r="K3446" s="13">
        <f t="shared" si="212"/>
        <v>4.9815013454999999</v>
      </c>
      <c r="L3446" s="13">
        <f>IF(D3446="ZZ", Brick_Kilns_EF!$E$6*(0.75),Brick_Kilns_EF!$E$6)</f>
        <v>3.0299999999999999E-4</v>
      </c>
      <c r="M3446" s="13">
        <f t="shared" si="213"/>
        <v>2.6927034299999999</v>
      </c>
      <c r="N3446" s="13">
        <f>IF(D3446="ZZ",Brick_Kilns_EF!$E$7*(0.75),Brick_Kilns_EF!$E$7)</f>
        <v>2.3925000000000001E-3</v>
      </c>
      <c r="O3446" s="13">
        <f t="shared" si="214"/>
        <v>21.261692924999998</v>
      </c>
      <c r="P3446" s="13">
        <f>IF(D3446="ZZ",Brick_Kilns_EF!$E$8*(0.75),Brick_Kilns_EF!$E$8)</f>
        <v>5.399999999999999E-4</v>
      </c>
      <c r="Q3446" s="13">
        <f t="shared" si="215"/>
        <v>4.7988773999999985</v>
      </c>
    </row>
    <row r="3447" spans="1:17">
      <c r="A3447" s="13" t="s">
        <v>3458</v>
      </c>
      <c r="B3447" s="13">
        <v>24.438641480000001</v>
      </c>
      <c r="C3447" s="13">
        <v>89.993801829999995</v>
      </c>
      <c r="D3447" s="13" t="s">
        <v>2219</v>
      </c>
      <c r="E3447" s="13" t="s">
        <v>5000</v>
      </c>
      <c r="F3447" s="13" t="s">
        <v>7</v>
      </c>
      <c r="G3447" s="13" t="s">
        <v>4802</v>
      </c>
      <c r="H3447" s="13" t="s">
        <v>4816</v>
      </c>
      <c r="I3447" s="13">
        <f>(Brick_Kilns_EF!$B$13*Brick_Kilns_EF!$B$11*Brick_Kilns_EF!$B$12)</f>
        <v>8886.81</v>
      </c>
      <c r="J3447" s="13">
        <f>IF(D3447="ZZ",Brick_Kilns_EF!$E$9*(0.75),Brick_Kilns_EF!$E$9)</f>
        <v>5.6055000000000005E-4</v>
      </c>
      <c r="K3447" s="13">
        <f t="shared" si="212"/>
        <v>4.9815013454999999</v>
      </c>
      <c r="L3447" s="13">
        <f>IF(D3447="ZZ", Brick_Kilns_EF!$E$6*(0.75),Brick_Kilns_EF!$E$6)</f>
        <v>3.0299999999999999E-4</v>
      </c>
      <c r="M3447" s="13">
        <f t="shared" si="213"/>
        <v>2.6927034299999999</v>
      </c>
      <c r="N3447" s="13">
        <f>IF(D3447="ZZ",Brick_Kilns_EF!$E$7*(0.75),Brick_Kilns_EF!$E$7)</f>
        <v>2.3925000000000001E-3</v>
      </c>
      <c r="O3447" s="13">
        <f t="shared" si="214"/>
        <v>21.261692924999998</v>
      </c>
      <c r="P3447" s="13">
        <f>IF(D3447="ZZ",Brick_Kilns_EF!$E$8*(0.75),Brick_Kilns_EF!$E$8)</f>
        <v>5.399999999999999E-4</v>
      </c>
      <c r="Q3447" s="13">
        <f t="shared" si="215"/>
        <v>4.7988773999999985</v>
      </c>
    </row>
    <row r="3448" spans="1:17">
      <c r="A3448" s="13" t="s">
        <v>3459</v>
      </c>
      <c r="B3448" s="13">
        <v>23.554775079999999</v>
      </c>
      <c r="C3448" s="13">
        <v>88.887722170000004</v>
      </c>
      <c r="D3448" s="13" t="s">
        <v>2219</v>
      </c>
      <c r="E3448" s="13" t="s">
        <v>5000</v>
      </c>
      <c r="F3448" s="13" t="s">
        <v>9</v>
      </c>
      <c r="G3448" s="13" t="s">
        <v>4802</v>
      </c>
      <c r="H3448" s="13" t="s">
        <v>4816</v>
      </c>
      <c r="I3448" s="13">
        <f>(Brick_Kilns_EF!$B$13*Brick_Kilns_EF!$B$11*Brick_Kilns_EF!$B$12)</f>
        <v>8886.81</v>
      </c>
      <c r="J3448" s="13">
        <f>IF(D3448="ZZ",Brick_Kilns_EF!$E$9*(0.75),Brick_Kilns_EF!$E$9)</f>
        <v>5.6055000000000005E-4</v>
      </c>
      <c r="K3448" s="13">
        <f t="shared" si="212"/>
        <v>4.9815013454999999</v>
      </c>
      <c r="L3448" s="13">
        <f>IF(D3448="ZZ", Brick_Kilns_EF!$E$6*(0.75),Brick_Kilns_EF!$E$6)</f>
        <v>3.0299999999999999E-4</v>
      </c>
      <c r="M3448" s="13">
        <f t="shared" si="213"/>
        <v>2.6927034299999999</v>
      </c>
      <c r="N3448" s="13">
        <f>IF(D3448="ZZ",Brick_Kilns_EF!$E$7*(0.75),Brick_Kilns_EF!$E$7)</f>
        <v>2.3925000000000001E-3</v>
      </c>
      <c r="O3448" s="13">
        <f t="shared" si="214"/>
        <v>21.261692924999998</v>
      </c>
      <c r="P3448" s="13">
        <f>IF(D3448="ZZ",Brick_Kilns_EF!$E$8*(0.75),Brick_Kilns_EF!$E$8)</f>
        <v>5.399999999999999E-4</v>
      </c>
      <c r="Q3448" s="13">
        <f t="shared" si="215"/>
        <v>4.7988773999999985</v>
      </c>
    </row>
    <row r="3449" spans="1:17">
      <c r="A3449" s="13" t="s">
        <v>3460</v>
      </c>
      <c r="B3449" s="13">
        <v>23.92191081</v>
      </c>
      <c r="C3449" s="13">
        <v>88.972878069999993</v>
      </c>
      <c r="D3449" s="13" t="s">
        <v>2219</v>
      </c>
      <c r="E3449" s="13" t="s">
        <v>5000</v>
      </c>
      <c r="F3449" s="13" t="s">
        <v>9</v>
      </c>
      <c r="G3449" s="13" t="s">
        <v>4802</v>
      </c>
      <c r="H3449" s="13" t="s">
        <v>4816</v>
      </c>
      <c r="I3449" s="13">
        <f>(Brick_Kilns_EF!$B$13*Brick_Kilns_EF!$B$11*Brick_Kilns_EF!$B$12)</f>
        <v>8886.81</v>
      </c>
      <c r="J3449" s="13">
        <f>IF(D3449="ZZ",Brick_Kilns_EF!$E$9*(0.75),Brick_Kilns_EF!$E$9)</f>
        <v>5.6055000000000005E-4</v>
      </c>
      <c r="K3449" s="13">
        <f t="shared" si="212"/>
        <v>4.9815013454999999</v>
      </c>
      <c r="L3449" s="13">
        <f>IF(D3449="ZZ", Brick_Kilns_EF!$E$6*(0.75),Brick_Kilns_EF!$E$6)</f>
        <v>3.0299999999999999E-4</v>
      </c>
      <c r="M3449" s="13">
        <f t="shared" si="213"/>
        <v>2.6927034299999999</v>
      </c>
      <c r="N3449" s="13">
        <f>IF(D3449="ZZ",Brick_Kilns_EF!$E$7*(0.75),Brick_Kilns_EF!$E$7)</f>
        <v>2.3925000000000001E-3</v>
      </c>
      <c r="O3449" s="13">
        <f t="shared" si="214"/>
        <v>21.261692924999998</v>
      </c>
      <c r="P3449" s="13">
        <f>IF(D3449="ZZ",Brick_Kilns_EF!$E$8*(0.75),Brick_Kilns_EF!$E$8)</f>
        <v>5.399999999999999E-4</v>
      </c>
      <c r="Q3449" s="13">
        <f t="shared" si="215"/>
        <v>4.7988773999999985</v>
      </c>
    </row>
    <row r="3450" spans="1:17">
      <c r="A3450" s="13" t="s">
        <v>3461</v>
      </c>
      <c r="B3450" s="13">
        <v>24.014378730000001</v>
      </c>
      <c r="C3450" s="13">
        <v>89.011631410000007</v>
      </c>
      <c r="D3450" s="13" t="s">
        <v>2219</v>
      </c>
      <c r="E3450" s="13" t="s">
        <v>5000</v>
      </c>
      <c r="F3450" s="13" t="s">
        <v>9</v>
      </c>
      <c r="G3450" s="13" t="s">
        <v>4802</v>
      </c>
      <c r="H3450" s="13" t="s">
        <v>4816</v>
      </c>
      <c r="I3450" s="13">
        <f>(Brick_Kilns_EF!$B$13*Brick_Kilns_EF!$B$11*Brick_Kilns_EF!$B$12)</f>
        <v>8886.81</v>
      </c>
      <c r="J3450" s="13">
        <f>IF(D3450="ZZ",Brick_Kilns_EF!$E$9*(0.75),Brick_Kilns_EF!$E$9)</f>
        <v>5.6055000000000005E-4</v>
      </c>
      <c r="K3450" s="13">
        <f t="shared" si="212"/>
        <v>4.9815013454999999</v>
      </c>
      <c r="L3450" s="13">
        <f>IF(D3450="ZZ", Brick_Kilns_EF!$E$6*(0.75),Brick_Kilns_EF!$E$6)</f>
        <v>3.0299999999999999E-4</v>
      </c>
      <c r="M3450" s="13">
        <f t="shared" si="213"/>
        <v>2.6927034299999999</v>
      </c>
      <c r="N3450" s="13">
        <f>IF(D3450="ZZ",Brick_Kilns_EF!$E$7*(0.75),Brick_Kilns_EF!$E$7)</f>
        <v>2.3925000000000001E-3</v>
      </c>
      <c r="O3450" s="13">
        <f t="shared" si="214"/>
        <v>21.261692924999998</v>
      </c>
      <c r="P3450" s="13">
        <f>IF(D3450="ZZ",Brick_Kilns_EF!$E$8*(0.75),Brick_Kilns_EF!$E$8)</f>
        <v>5.399999999999999E-4</v>
      </c>
      <c r="Q3450" s="13">
        <f t="shared" si="215"/>
        <v>4.7988773999999985</v>
      </c>
    </row>
    <row r="3451" spans="1:17">
      <c r="A3451" s="13" t="s">
        <v>3462</v>
      </c>
      <c r="B3451" s="13">
        <v>24.134736749999998</v>
      </c>
      <c r="C3451" s="13">
        <v>90.167145750000003</v>
      </c>
      <c r="D3451" s="13" t="s">
        <v>2219</v>
      </c>
      <c r="E3451" s="13" t="s">
        <v>5000</v>
      </c>
      <c r="F3451" s="13" t="s">
        <v>7</v>
      </c>
      <c r="G3451" s="13" t="s">
        <v>4802</v>
      </c>
      <c r="H3451" s="13" t="s">
        <v>4816</v>
      </c>
      <c r="I3451" s="13">
        <f>(Brick_Kilns_EF!$B$13*Brick_Kilns_EF!$B$11*Brick_Kilns_EF!$B$12)</f>
        <v>8886.81</v>
      </c>
      <c r="J3451" s="13">
        <f>IF(D3451="ZZ",Brick_Kilns_EF!$E$9*(0.75),Brick_Kilns_EF!$E$9)</f>
        <v>5.6055000000000005E-4</v>
      </c>
      <c r="K3451" s="13">
        <f t="shared" si="212"/>
        <v>4.9815013454999999</v>
      </c>
      <c r="L3451" s="13">
        <f>IF(D3451="ZZ", Brick_Kilns_EF!$E$6*(0.75),Brick_Kilns_EF!$E$6)</f>
        <v>3.0299999999999999E-4</v>
      </c>
      <c r="M3451" s="13">
        <f t="shared" si="213"/>
        <v>2.6927034299999999</v>
      </c>
      <c r="N3451" s="13">
        <f>IF(D3451="ZZ",Brick_Kilns_EF!$E$7*(0.75),Brick_Kilns_EF!$E$7)</f>
        <v>2.3925000000000001E-3</v>
      </c>
      <c r="O3451" s="13">
        <f t="shared" si="214"/>
        <v>21.261692924999998</v>
      </c>
      <c r="P3451" s="13">
        <f>IF(D3451="ZZ",Brick_Kilns_EF!$E$8*(0.75),Brick_Kilns_EF!$E$8)</f>
        <v>5.399999999999999E-4</v>
      </c>
      <c r="Q3451" s="13">
        <f t="shared" si="215"/>
        <v>4.7988773999999985</v>
      </c>
    </row>
    <row r="3452" spans="1:17">
      <c r="A3452" s="13" t="s">
        <v>3463</v>
      </c>
      <c r="B3452" s="13">
        <v>23.944049580000001</v>
      </c>
      <c r="C3452" s="13">
        <v>90.119063120000007</v>
      </c>
      <c r="D3452" s="13" t="s">
        <v>2219</v>
      </c>
      <c r="E3452" s="13" t="s">
        <v>5000</v>
      </c>
      <c r="F3452" s="13" t="s">
        <v>7</v>
      </c>
      <c r="G3452" s="13" t="s">
        <v>4802</v>
      </c>
      <c r="H3452" s="13" t="s">
        <v>4816</v>
      </c>
      <c r="I3452" s="13">
        <f>(Brick_Kilns_EF!$B$13*Brick_Kilns_EF!$B$11*Brick_Kilns_EF!$B$12)</f>
        <v>8886.81</v>
      </c>
      <c r="J3452" s="13">
        <f>IF(D3452="ZZ",Brick_Kilns_EF!$E$9*(0.75),Brick_Kilns_EF!$E$9)</f>
        <v>5.6055000000000005E-4</v>
      </c>
      <c r="K3452" s="13">
        <f t="shared" si="212"/>
        <v>4.9815013454999999</v>
      </c>
      <c r="L3452" s="13">
        <f>IF(D3452="ZZ", Brick_Kilns_EF!$E$6*(0.75),Brick_Kilns_EF!$E$6)</f>
        <v>3.0299999999999999E-4</v>
      </c>
      <c r="M3452" s="13">
        <f t="shared" si="213"/>
        <v>2.6927034299999999</v>
      </c>
      <c r="N3452" s="13">
        <f>IF(D3452="ZZ",Brick_Kilns_EF!$E$7*(0.75),Brick_Kilns_EF!$E$7)</f>
        <v>2.3925000000000001E-3</v>
      </c>
      <c r="O3452" s="13">
        <f t="shared" si="214"/>
        <v>21.261692924999998</v>
      </c>
      <c r="P3452" s="13">
        <f>IF(D3452="ZZ",Brick_Kilns_EF!$E$8*(0.75),Brick_Kilns_EF!$E$8)</f>
        <v>5.399999999999999E-4</v>
      </c>
      <c r="Q3452" s="13">
        <f t="shared" si="215"/>
        <v>4.7988773999999985</v>
      </c>
    </row>
    <row r="3453" spans="1:17">
      <c r="A3453" s="13" t="s">
        <v>3464</v>
      </c>
      <c r="B3453" s="13">
        <v>23.94243685</v>
      </c>
      <c r="C3453" s="13">
        <v>90.193378989999999</v>
      </c>
      <c r="D3453" s="13" t="s">
        <v>2219</v>
      </c>
      <c r="E3453" s="13" t="s">
        <v>5000</v>
      </c>
      <c r="F3453" s="13" t="s">
        <v>7</v>
      </c>
      <c r="G3453" s="13" t="s">
        <v>4802</v>
      </c>
      <c r="H3453" s="13" t="s">
        <v>4816</v>
      </c>
      <c r="I3453" s="13">
        <f>(Brick_Kilns_EF!$B$13*Brick_Kilns_EF!$B$11*Brick_Kilns_EF!$B$12)</f>
        <v>8886.81</v>
      </c>
      <c r="J3453" s="13">
        <f>IF(D3453="ZZ",Brick_Kilns_EF!$E$9*(0.75),Brick_Kilns_EF!$E$9)</f>
        <v>5.6055000000000005E-4</v>
      </c>
      <c r="K3453" s="13">
        <f t="shared" si="212"/>
        <v>4.9815013454999999</v>
      </c>
      <c r="L3453" s="13">
        <f>IF(D3453="ZZ", Brick_Kilns_EF!$E$6*(0.75),Brick_Kilns_EF!$E$6)</f>
        <v>3.0299999999999999E-4</v>
      </c>
      <c r="M3453" s="13">
        <f t="shared" si="213"/>
        <v>2.6927034299999999</v>
      </c>
      <c r="N3453" s="13">
        <f>IF(D3453="ZZ",Brick_Kilns_EF!$E$7*(0.75),Brick_Kilns_EF!$E$7)</f>
        <v>2.3925000000000001E-3</v>
      </c>
      <c r="O3453" s="13">
        <f t="shared" si="214"/>
        <v>21.261692924999998</v>
      </c>
      <c r="P3453" s="13">
        <f>IF(D3453="ZZ",Brick_Kilns_EF!$E$8*(0.75),Brick_Kilns_EF!$E$8)</f>
        <v>5.399999999999999E-4</v>
      </c>
      <c r="Q3453" s="13">
        <f t="shared" si="215"/>
        <v>4.7988773999999985</v>
      </c>
    </row>
    <row r="3454" spans="1:17">
      <c r="A3454" s="13" t="s">
        <v>3465</v>
      </c>
      <c r="B3454" s="13">
        <v>23.575985029999998</v>
      </c>
      <c r="C3454" s="13">
        <v>88.961836090000006</v>
      </c>
      <c r="D3454" s="13" t="s">
        <v>2219</v>
      </c>
      <c r="E3454" s="13" t="s">
        <v>5000</v>
      </c>
      <c r="F3454" s="13" t="s">
        <v>9</v>
      </c>
      <c r="G3454" s="13" t="s">
        <v>4802</v>
      </c>
      <c r="H3454" s="13" t="s">
        <v>4816</v>
      </c>
      <c r="I3454" s="13">
        <f>(Brick_Kilns_EF!$B$13*Brick_Kilns_EF!$B$11*Brick_Kilns_EF!$B$12)</f>
        <v>8886.81</v>
      </c>
      <c r="J3454" s="13">
        <f>IF(D3454="ZZ",Brick_Kilns_EF!$E$9*(0.75),Brick_Kilns_EF!$E$9)</f>
        <v>5.6055000000000005E-4</v>
      </c>
      <c r="K3454" s="13">
        <f t="shared" si="212"/>
        <v>4.9815013454999999</v>
      </c>
      <c r="L3454" s="13">
        <f>IF(D3454="ZZ", Brick_Kilns_EF!$E$6*(0.75),Brick_Kilns_EF!$E$6)</f>
        <v>3.0299999999999999E-4</v>
      </c>
      <c r="M3454" s="13">
        <f t="shared" si="213"/>
        <v>2.6927034299999999</v>
      </c>
      <c r="N3454" s="13">
        <f>IF(D3454="ZZ",Brick_Kilns_EF!$E$7*(0.75),Brick_Kilns_EF!$E$7)</f>
        <v>2.3925000000000001E-3</v>
      </c>
      <c r="O3454" s="13">
        <f t="shared" si="214"/>
        <v>21.261692924999998</v>
      </c>
      <c r="P3454" s="13">
        <f>IF(D3454="ZZ",Brick_Kilns_EF!$E$8*(0.75),Brick_Kilns_EF!$E$8)</f>
        <v>5.399999999999999E-4</v>
      </c>
      <c r="Q3454" s="13">
        <f t="shared" si="215"/>
        <v>4.7988773999999985</v>
      </c>
    </row>
    <row r="3455" spans="1:17">
      <c r="A3455" s="13" t="s">
        <v>3466</v>
      </c>
      <c r="B3455" s="13">
        <v>23.57363737</v>
      </c>
      <c r="C3455" s="13">
        <v>88.959712960000005</v>
      </c>
      <c r="D3455" s="13" t="s">
        <v>2219</v>
      </c>
      <c r="E3455" s="13" t="s">
        <v>5000</v>
      </c>
      <c r="F3455" s="13" t="s">
        <v>9</v>
      </c>
      <c r="G3455" s="13" t="s">
        <v>4802</v>
      </c>
      <c r="H3455" s="13" t="s">
        <v>4816</v>
      </c>
      <c r="I3455" s="13">
        <f>(Brick_Kilns_EF!$B$13*Brick_Kilns_EF!$B$11*Brick_Kilns_EF!$B$12)</f>
        <v>8886.81</v>
      </c>
      <c r="J3455" s="13">
        <f>IF(D3455="ZZ",Brick_Kilns_EF!$E$9*(0.75),Brick_Kilns_EF!$E$9)</f>
        <v>5.6055000000000005E-4</v>
      </c>
      <c r="K3455" s="13">
        <f t="shared" si="212"/>
        <v>4.9815013454999999</v>
      </c>
      <c r="L3455" s="13">
        <f>IF(D3455="ZZ", Brick_Kilns_EF!$E$6*(0.75),Brick_Kilns_EF!$E$6)</f>
        <v>3.0299999999999999E-4</v>
      </c>
      <c r="M3455" s="13">
        <f t="shared" si="213"/>
        <v>2.6927034299999999</v>
      </c>
      <c r="N3455" s="13">
        <f>IF(D3455="ZZ",Brick_Kilns_EF!$E$7*(0.75),Brick_Kilns_EF!$E$7)</f>
        <v>2.3925000000000001E-3</v>
      </c>
      <c r="O3455" s="13">
        <f t="shared" si="214"/>
        <v>21.261692924999998</v>
      </c>
      <c r="P3455" s="13">
        <f>IF(D3455="ZZ",Brick_Kilns_EF!$E$8*(0.75),Brick_Kilns_EF!$E$8)</f>
        <v>5.399999999999999E-4</v>
      </c>
      <c r="Q3455" s="13">
        <f t="shared" si="215"/>
        <v>4.7988773999999985</v>
      </c>
    </row>
    <row r="3456" spans="1:17">
      <c r="A3456" s="13" t="s">
        <v>3467</v>
      </c>
      <c r="B3456" s="13">
        <v>23.838204009999998</v>
      </c>
      <c r="C3456" s="13">
        <v>89.259316630000001</v>
      </c>
      <c r="D3456" s="13" t="s">
        <v>2219</v>
      </c>
      <c r="E3456" s="13" t="s">
        <v>5000</v>
      </c>
      <c r="F3456" s="13" t="s">
        <v>9</v>
      </c>
      <c r="G3456" s="13" t="s">
        <v>4802</v>
      </c>
      <c r="H3456" s="13" t="s">
        <v>4816</v>
      </c>
      <c r="I3456" s="13">
        <f>(Brick_Kilns_EF!$B$13*Brick_Kilns_EF!$B$11*Brick_Kilns_EF!$B$12)</f>
        <v>8886.81</v>
      </c>
      <c r="J3456" s="13">
        <f>IF(D3456="ZZ",Brick_Kilns_EF!$E$9*(0.75),Brick_Kilns_EF!$E$9)</f>
        <v>5.6055000000000005E-4</v>
      </c>
      <c r="K3456" s="13">
        <f t="shared" si="212"/>
        <v>4.9815013454999999</v>
      </c>
      <c r="L3456" s="13">
        <f>IF(D3456="ZZ", Brick_Kilns_EF!$E$6*(0.75),Brick_Kilns_EF!$E$6)</f>
        <v>3.0299999999999999E-4</v>
      </c>
      <c r="M3456" s="13">
        <f t="shared" si="213"/>
        <v>2.6927034299999999</v>
      </c>
      <c r="N3456" s="13">
        <f>IF(D3456="ZZ",Brick_Kilns_EF!$E$7*(0.75),Brick_Kilns_EF!$E$7)</f>
        <v>2.3925000000000001E-3</v>
      </c>
      <c r="O3456" s="13">
        <f t="shared" si="214"/>
        <v>21.261692924999998</v>
      </c>
      <c r="P3456" s="13">
        <f>IF(D3456="ZZ",Brick_Kilns_EF!$E$8*(0.75),Brick_Kilns_EF!$E$8)</f>
        <v>5.399999999999999E-4</v>
      </c>
      <c r="Q3456" s="13">
        <f t="shared" si="215"/>
        <v>4.7988773999999985</v>
      </c>
    </row>
    <row r="3457" spans="1:17">
      <c r="A3457" s="13" t="s">
        <v>3468</v>
      </c>
      <c r="B3457" s="13">
        <v>23.962381140000002</v>
      </c>
      <c r="C3457" s="13">
        <v>90.088951769999994</v>
      </c>
      <c r="D3457" s="13" t="s">
        <v>2219</v>
      </c>
      <c r="E3457" s="13" t="s">
        <v>5000</v>
      </c>
      <c r="F3457" s="13" t="s">
        <v>7</v>
      </c>
      <c r="G3457" s="13" t="s">
        <v>4802</v>
      </c>
      <c r="H3457" s="13" t="s">
        <v>4816</v>
      </c>
      <c r="I3457" s="13">
        <f>(Brick_Kilns_EF!$B$13*Brick_Kilns_EF!$B$11*Brick_Kilns_EF!$B$12)</f>
        <v>8886.81</v>
      </c>
      <c r="J3457" s="13">
        <f>IF(D3457="ZZ",Brick_Kilns_EF!$E$9*(0.75),Brick_Kilns_EF!$E$9)</f>
        <v>5.6055000000000005E-4</v>
      </c>
      <c r="K3457" s="13">
        <f t="shared" si="212"/>
        <v>4.9815013454999999</v>
      </c>
      <c r="L3457" s="13">
        <f>IF(D3457="ZZ", Brick_Kilns_EF!$E$6*(0.75),Brick_Kilns_EF!$E$6)</f>
        <v>3.0299999999999999E-4</v>
      </c>
      <c r="M3457" s="13">
        <f t="shared" si="213"/>
        <v>2.6927034299999999</v>
      </c>
      <c r="N3457" s="13">
        <f>IF(D3457="ZZ",Brick_Kilns_EF!$E$7*(0.75),Brick_Kilns_EF!$E$7)</f>
        <v>2.3925000000000001E-3</v>
      </c>
      <c r="O3457" s="13">
        <f t="shared" si="214"/>
        <v>21.261692924999998</v>
      </c>
      <c r="P3457" s="13">
        <f>IF(D3457="ZZ",Brick_Kilns_EF!$E$8*(0.75),Brick_Kilns_EF!$E$8)</f>
        <v>5.399999999999999E-4</v>
      </c>
      <c r="Q3457" s="13">
        <f t="shared" si="215"/>
        <v>4.7988773999999985</v>
      </c>
    </row>
    <row r="3458" spans="1:17">
      <c r="A3458" s="13" t="s">
        <v>3469</v>
      </c>
      <c r="B3458" s="13">
        <v>23.960343380000001</v>
      </c>
      <c r="C3458" s="13">
        <v>90.083845530000005</v>
      </c>
      <c r="D3458" s="13" t="s">
        <v>2219</v>
      </c>
      <c r="E3458" s="13" t="s">
        <v>5000</v>
      </c>
      <c r="F3458" s="13" t="s">
        <v>7</v>
      </c>
      <c r="G3458" s="13" t="s">
        <v>4802</v>
      </c>
      <c r="H3458" s="13" t="s">
        <v>4816</v>
      </c>
      <c r="I3458" s="13">
        <f>(Brick_Kilns_EF!$B$13*Brick_Kilns_EF!$B$11*Brick_Kilns_EF!$B$12)</f>
        <v>8886.81</v>
      </c>
      <c r="J3458" s="13">
        <f>IF(D3458="ZZ",Brick_Kilns_EF!$E$9*(0.75),Brick_Kilns_EF!$E$9)</f>
        <v>5.6055000000000005E-4</v>
      </c>
      <c r="K3458" s="13">
        <f t="shared" si="212"/>
        <v>4.9815013454999999</v>
      </c>
      <c r="L3458" s="13">
        <f>IF(D3458="ZZ", Brick_Kilns_EF!$E$6*(0.75),Brick_Kilns_EF!$E$6)</f>
        <v>3.0299999999999999E-4</v>
      </c>
      <c r="M3458" s="13">
        <f t="shared" si="213"/>
        <v>2.6927034299999999</v>
      </c>
      <c r="N3458" s="13">
        <f>IF(D3458="ZZ",Brick_Kilns_EF!$E$7*(0.75),Brick_Kilns_EF!$E$7)</f>
        <v>2.3925000000000001E-3</v>
      </c>
      <c r="O3458" s="13">
        <f t="shared" si="214"/>
        <v>21.261692924999998</v>
      </c>
      <c r="P3458" s="13">
        <f>IF(D3458="ZZ",Brick_Kilns_EF!$E$8*(0.75),Brick_Kilns_EF!$E$8)</f>
        <v>5.399999999999999E-4</v>
      </c>
      <c r="Q3458" s="13">
        <f t="shared" si="215"/>
        <v>4.7988773999999985</v>
      </c>
    </row>
    <row r="3459" spans="1:17">
      <c r="A3459" s="13" t="s">
        <v>3470</v>
      </c>
      <c r="B3459" s="13">
        <v>23.981612739999999</v>
      </c>
      <c r="C3459" s="13">
        <v>89.180502799999999</v>
      </c>
      <c r="D3459" s="13" t="s">
        <v>2219</v>
      </c>
      <c r="E3459" s="13" t="s">
        <v>5000</v>
      </c>
      <c r="F3459" s="13" t="s">
        <v>9</v>
      </c>
      <c r="G3459" s="13" t="s">
        <v>4802</v>
      </c>
      <c r="H3459" s="13" t="s">
        <v>4816</v>
      </c>
      <c r="I3459" s="13">
        <f>(Brick_Kilns_EF!$B$13*Brick_Kilns_EF!$B$11*Brick_Kilns_EF!$B$12)</f>
        <v>8886.81</v>
      </c>
      <c r="J3459" s="13">
        <f>IF(D3459="ZZ",Brick_Kilns_EF!$E$9*(0.75),Brick_Kilns_EF!$E$9)</f>
        <v>5.6055000000000005E-4</v>
      </c>
      <c r="K3459" s="13">
        <f t="shared" ref="K3459:K3522" si="216">I3459*J3459</f>
        <v>4.9815013454999999</v>
      </c>
      <c r="L3459" s="13">
        <f>IF(D3459="ZZ", Brick_Kilns_EF!$E$6*(0.75),Brick_Kilns_EF!$E$6)</f>
        <v>3.0299999999999999E-4</v>
      </c>
      <c r="M3459" s="13">
        <f t="shared" ref="M3459:M3522" si="217">L3459*I3459</f>
        <v>2.6927034299999999</v>
      </c>
      <c r="N3459" s="13">
        <f>IF(D3459="ZZ",Brick_Kilns_EF!$E$7*(0.75),Brick_Kilns_EF!$E$7)</f>
        <v>2.3925000000000001E-3</v>
      </c>
      <c r="O3459" s="13">
        <f t="shared" ref="O3459:O3522" si="218">I3459*N3459</f>
        <v>21.261692924999998</v>
      </c>
      <c r="P3459" s="13">
        <f>IF(D3459="ZZ",Brick_Kilns_EF!$E$8*(0.75),Brick_Kilns_EF!$E$8)</f>
        <v>5.399999999999999E-4</v>
      </c>
      <c r="Q3459" s="13">
        <f t="shared" ref="Q3459:Q3522" si="219">I3459*P3459</f>
        <v>4.7988773999999985</v>
      </c>
    </row>
    <row r="3460" spans="1:17">
      <c r="A3460" s="13" t="s">
        <v>3471</v>
      </c>
      <c r="B3460" s="13">
        <v>24.113880940000001</v>
      </c>
      <c r="C3460" s="13">
        <v>89.880466600000005</v>
      </c>
      <c r="D3460" s="13" t="s">
        <v>2219</v>
      </c>
      <c r="E3460" s="13" t="s">
        <v>5000</v>
      </c>
      <c r="F3460" s="13" t="s">
        <v>7</v>
      </c>
      <c r="G3460" s="13" t="s">
        <v>4802</v>
      </c>
      <c r="H3460" s="13" t="s">
        <v>4816</v>
      </c>
      <c r="I3460" s="13">
        <f>(Brick_Kilns_EF!$B$13*Brick_Kilns_EF!$B$11*Brick_Kilns_EF!$B$12)</f>
        <v>8886.81</v>
      </c>
      <c r="J3460" s="13">
        <f>IF(D3460="ZZ",Brick_Kilns_EF!$E$9*(0.75),Brick_Kilns_EF!$E$9)</f>
        <v>5.6055000000000005E-4</v>
      </c>
      <c r="K3460" s="13">
        <f t="shared" si="216"/>
        <v>4.9815013454999999</v>
      </c>
      <c r="L3460" s="13">
        <f>IF(D3460="ZZ", Brick_Kilns_EF!$E$6*(0.75),Brick_Kilns_EF!$E$6)</f>
        <v>3.0299999999999999E-4</v>
      </c>
      <c r="M3460" s="13">
        <f t="shared" si="217"/>
        <v>2.6927034299999999</v>
      </c>
      <c r="N3460" s="13">
        <f>IF(D3460="ZZ",Brick_Kilns_EF!$E$7*(0.75),Brick_Kilns_EF!$E$7)</f>
        <v>2.3925000000000001E-3</v>
      </c>
      <c r="O3460" s="13">
        <f t="shared" si="218"/>
        <v>21.261692924999998</v>
      </c>
      <c r="P3460" s="13">
        <f>IF(D3460="ZZ",Brick_Kilns_EF!$E$8*(0.75),Brick_Kilns_EF!$E$8)</f>
        <v>5.399999999999999E-4</v>
      </c>
      <c r="Q3460" s="13">
        <f t="shared" si="219"/>
        <v>4.7988773999999985</v>
      </c>
    </row>
    <row r="3461" spans="1:17">
      <c r="A3461" s="13" t="s">
        <v>3472</v>
      </c>
      <c r="B3461" s="13">
        <v>24.558292040000001</v>
      </c>
      <c r="C3461" s="13">
        <v>88.935280809999995</v>
      </c>
      <c r="D3461" s="13" t="s">
        <v>2219</v>
      </c>
      <c r="E3461" s="13" t="s">
        <v>5000</v>
      </c>
      <c r="F3461" s="13" t="s">
        <v>42</v>
      </c>
      <c r="G3461" s="13" t="s">
        <v>4802</v>
      </c>
      <c r="H3461" s="13" t="s">
        <v>4816</v>
      </c>
      <c r="I3461" s="13">
        <f>(Brick_Kilns_EF!$B$13*Brick_Kilns_EF!$B$11*Brick_Kilns_EF!$B$12)</f>
        <v>8886.81</v>
      </c>
      <c r="J3461" s="13">
        <f>IF(D3461="ZZ",Brick_Kilns_EF!$E$9*(0.75),Brick_Kilns_EF!$E$9)</f>
        <v>5.6055000000000005E-4</v>
      </c>
      <c r="K3461" s="13">
        <f t="shared" si="216"/>
        <v>4.9815013454999999</v>
      </c>
      <c r="L3461" s="13">
        <f>IF(D3461="ZZ", Brick_Kilns_EF!$E$6*(0.75),Brick_Kilns_EF!$E$6)</f>
        <v>3.0299999999999999E-4</v>
      </c>
      <c r="M3461" s="13">
        <f t="shared" si="217"/>
        <v>2.6927034299999999</v>
      </c>
      <c r="N3461" s="13">
        <f>IF(D3461="ZZ",Brick_Kilns_EF!$E$7*(0.75),Brick_Kilns_EF!$E$7)</f>
        <v>2.3925000000000001E-3</v>
      </c>
      <c r="O3461" s="13">
        <f t="shared" si="218"/>
        <v>21.261692924999998</v>
      </c>
      <c r="P3461" s="13">
        <f>IF(D3461="ZZ",Brick_Kilns_EF!$E$8*(0.75),Brick_Kilns_EF!$E$8)</f>
        <v>5.399999999999999E-4</v>
      </c>
      <c r="Q3461" s="13">
        <f t="shared" si="219"/>
        <v>4.7988773999999985</v>
      </c>
    </row>
    <row r="3462" spans="1:17">
      <c r="A3462" s="13" t="s">
        <v>3473</v>
      </c>
      <c r="B3462" s="13">
        <v>23.90847973</v>
      </c>
      <c r="C3462" s="13">
        <v>89.630639900000006</v>
      </c>
      <c r="D3462" s="13" t="s">
        <v>2219</v>
      </c>
      <c r="E3462" s="13" t="s">
        <v>5000</v>
      </c>
      <c r="F3462" s="13" t="s">
        <v>42</v>
      </c>
      <c r="G3462" s="13" t="s">
        <v>4802</v>
      </c>
      <c r="H3462" s="13" t="s">
        <v>4816</v>
      </c>
      <c r="I3462" s="13">
        <f>(Brick_Kilns_EF!$B$13*Brick_Kilns_EF!$B$11*Brick_Kilns_EF!$B$12)</f>
        <v>8886.81</v>
      </c>
      <c r="J3462" s="13">
        <f>IF(D3462="ZZ",Brick_Kilns_EF!$E$9*(0.75),Brick_Kilns_EF!$E$9)</f>
        <v>5.6055000000000005E-4</v>
      </c>
      <c r="K3462" s="13">
        <f t="shared" si="216"/>
        <v>4.9815013454999999</v>
      </c>
      <c r="L3462" s="13">
        <f>IF(D3462="ZZ", Brick_Kilns_EF!$E$6*(0.75),Brick_Kilns_EF!$E$6)</f>
        <v>3.0299999999999999E-4</v>
      </c>
      <c r="M3462" s="13">
        <f t="shared" si="217"/>
        <v>2.6927034299999999</v>
      </c>
      <c r="N3462" s="13">
        <f>IF(D3462="ZZ",Brick_Kilns_EF!$E$7*(0.75),Brick_Kilns_EF!$E$7)</f>
        <v>2.3925000000000001E-3</v>
      </c>
      <c r="O3462" s="13">
        <f t="shared" si="218"/>
        <v>21.261692924999998</v>
      </c>
      <c r="P3462" s="13">
        <f>IF(D3462="ZZ",Brick_Kilns_EF!$E$8*(0.75),Brick_Kilns_EF!$E$8)</f>
        <v>5.399999999999999E-4</v>
      </c>
      <c r="Q3462" s="13">
        <f t="shared" si="219"/>
        <v>4.7988773999999985</v>
      </c>
    </row>
    <row r="3463" spans="1:17">
      <c r="A3463" s="13" t="s">
        <v>3474</v>
      </c>
      <c r="B3463" s="13">
        <v>23.955841209999999</v>
      </c>
      <c r="C3463" s="13">
        <v>89.220372440000006</v>
      </c>
      <c r="D3463" s="13" t="s">
        <v>2219</v>
      </c>
      <c r="E3463" s="13" t="s">
        <v>5000</v>
      </c>
      <c r="F3463" s="13" t="s">
        <v>9</v>
      </c>
      <c r="G3463" s="13" t="s">
        <v>4802</v>
      </c>
      <c r="H3463" s="13" t="s">
        <v>4816</v>
      </c>
      <c r="I3463" s="13">
        <f>(Brick_Kilns_EF!$B$13*Brick_Kilns_EF!$B$11*Brick_Kilns_EF!$B$12)</f>
        <v>8886.81</v>
      </c>
      <c r="J3463" s="13">
        <f>IF(D3463="ZZ",Brick_Kilns_EF!$E$9*(0.75),Brick_Kilns_EF!$E$9)</f>
        <v>5.6055000000000005E-4</v>
      </c>
      <c r="K3463" s="13">
        <f t="shared" si="216"/>
        <v>4.9815013454999999</v>
      </c>
      <c r="L3463" s="13">
        <f>IF(D3463="ZZ", Brick_Kilns_EF!$E$6*(0.75),Brick_Kilns_EF!$E$6)</f>
        <v>3.0299999999999999E-4</v>
      </c>
      <c r="M3463" s="13">
        <f t="shared" si="217"/>
        <v>2.6927034299999999</v>
      </c>
      <c r="N3463" s="13">
        <f>IF(D3463="ZZ",Brick_Kilns_EF!$E$7*(0.75),Brick_Kilns_EF!$E$7)</f>
        <v>2.3925000000000001E-3</v>
      </c>
      <c r="O3463" s="13">
        <f t="shared" si="218"/>
        <v>21.261692924999998</v>
      </c>
      <c r="P3463" s="13">
        <f>IF(D3463="ZZ",Brick_Kilns_EF!$E$8*(0.75),Brick_Kilns_EF!$E$8)</f>
        <v>5.399999999999999E-4</v>
      </c>
      <c r="Q3463" s="13">
        <f t="shared" si="219"/>
        <v>4.7988773999999985</v>
      </c>
    </row>
    <row r="3464" spans="1:17">
      <c r="A3464" s="13" t="s">
        <v>3475</v>
      </c>
      <c r="B3464" s="13">
        <v>23.97874285</v>
      </c>
      <c r="C3464" s="13">
        <v>90.161037149999999</v>
      </c>
      <c r="D3464" s="13" t="s">
        <v>2219</v>
      </c>
      <c r="E3464" s="13" t="s">
        <v>5000</v>
      </c>
      <c r="F3464" s="13" t="s">
        <v>7</v>
      </c>
      <c r="G3464" s="13" t="s">
        <v>4802</v>
      </c>
      <c r="H3464" s="13" t="s">
        <v>4816</v>
      </c>
      <c r="I3464" s="13">
        <f>(Brick_Kilns_EF!$B$13*Brick_Kilns_EF!$B$11*Brick_Kilns_EF!$B$12)</f>
        <v>8886.81</v>
      </c>
      <c r="J3464" s="13">
        <f>IF(D3464="ZZ",Brick_Kilns_EF!$E$9*(0.75),Brick_Kilns_EF!$E$9)</f>
        <v>5.6055000000000005E-4</v>
      </c>
      <c r="K3464" s="13">
        <f t="shared" si="216"/>
        <v>4.9815013454999999</v>
      </c>
      <c r="L3464" s="13">
        <f>IF(D3464="ZZ", Brick_Kilns_EF!$E$6*(0.75),Brick_Kilns_EF!$E$6)</f>
        <v>3.0299999999999999E-4</v>
      </c>
      <c r="M3464" s="13">
        <f t="shared" si="217"/>
        <v>2.6927034299999999</v>
      </c>
      <c r="N3464" s="13">
        <f>IF(D3464="ZZ",Brick_Kilns_EF!$E$7*(0.75),Brick_Kilns_EF!$E$7)</f>
        <v>2.3925000000000001E-3</v>
      </c>
      <c r="O3464" s="13">
        <f t="shared" si="218"/>
        <v>21.261692924999998</v>
      </c>
      <c r="P3464" s="13">
        <f>IF(D3464="ZZ",Brick_Kilns_EF!$E$8*(0.75),Brick_Kilns_EF!$E$8)</f>
        <v>5.399999999999999E-4</v>
      </c>
      <c r="Q3464" s="13">
        <f t="shared" si="219"/>
        <v>4.7988773999999985</v>
      </c>
    </row>
    <row r="3465" spans="1:17">
      <c r="A3465" s="13" t="s">
        <v>3476</v>
      </c>
      <c r="B3465" s="13">
        <v>23.907704639999999</v>
      </c>
      <c r="C3465" s="13">
        <v>90.086094860000003</v>
      </c>
      <c r="D3465" s="13" t="s">
        <v>2219</v>
      </c>
      <c r="E3465" s="13" t="s">
        <v>5000</v>
      </c>
      <c r="F3465" s="13" t="s">
        <v>7</v>
      </c>
      <c r="G3465" s="13" t="s">
        <v>4802</v>
      </c>
      <c r="H3465" s="13" t="s">
        <v>4816</v>
      </c>
      <c r="I3465" s="13">
        <f>(Brick_Kilns_EF!$B$13*Brick_Kilns_EF!$B$11*Brick_Kilns_EF!$B$12)</f>
        <v>8886.81</v>
      </c>
      <c r="J3465" s="13">
        <f>IF(D3465="ZZ",Brick_Kilns_EF!$E$9*(0.75),Brick_Kilns_EF!$E$9)</f>
        <v>5.6055000000000005E-4</v>
      </c>
      <c r="K3465" s="13">
        <f t="shared" si="216"/>
        <v>4.9815013454999999</v>
      </c>
      <c r="L3465" s="13">
        <f>IF(D3465="ZZ", Brick_Kilns_EF!$E$6*(0.75),Brick_Kilns_EF!$E$6)</f>
        <v>3.0299999999999999E-4</v>
      </c>
      <c r="M3465" s="13">
        <f t="shared" si="217"/>
        <v>2.6927034299999999</v>
      </c>
      <c r="N3465" s="13">
        <f>IF(D3465="ZZ",Brick_Kilns_EF!$E$7*(0.75),Brick_Kilns_EF!$E$7)</f>
        <v>2.3925000000000001E-3</v>
      </c>
      <c r="O3465" s="13">
        <f t="shared" si="218"/>
        <v>21.261692924999998</v>
      </c>
      <c r="P3465" s="13">
        <f>IF(D3465="ZZ",Brick_Kilns_EF!$E$8*(0.75),Brick_Kilns_EF!$E$8)</f>
        <v>5.399999999999999E-4</v>
      </c>
      <c r="Q3465" s="13">
        <f t="shared" si="219"/>
        <v>4.7988773999999985</v>
      </c>
    </row>
    <row r="3466" spans="1:17">
      <c r="A3466" s="13" t="s">
        <v>3477</v>
      </c>
      <c r="B3466" s="13">
        <v>23.566309619999998</v>
      </c>
      <c r="C3466" s="13">
        <v>88.759698549999996</v>
      </c>
      <c r="D3466" s="13" t="s">
        <v>2219</v>
      </c>
      <c r="E3466" s="13" t="s">
        <v>5000</v>
      </c>
      <c r="F3466" s="13" t="s">
        <v>9</v>
      </c>
      <c r="G3466" s="13" t="s">
        <v>4802</v>
      </c>
      <c r="H3466" s="13" t="s">
        <v>4816</v>
      </c>
      <c r="I3466" s="13">
        <f>(Brick_Kilns_EF!$B$13*Brick_Kilns_EF!$B$11*Brick_Kilns_EF!$B$12)</f>
        <v>8886.81</v>
      </c>
      <c r="J3466" s="13">
        <f>IF(D3466="ZZ",Brick_Kilns_EF!$E$9*(0.75),Brick_Kilns_EF!$E$9)</f>
        <v>5.6055000000000005E-4</v>
      </c>
      <c r="K3466" s="13">
        <f t="shared" si="216"/>
        <v>4.9815013454999999</v>
      </c>
      <c r="L3466" s="13">
        <f>IF(D3466="ZZ", Brick_Kilns_EF!$E$6*(0.75),Brick_Kilns_EF!$E$6)</f>
        <v>3.0299999999999999E-4</v>
      </c>
      <c r="M3466" s="13">
        <f t="shared" si="217"/>
        <v>2.6927034299999999</v>
      </c>
      <c r="N3466" s="13">
        <f>IF(D3466="ZZ",Brick_Kilns_EF!$E$7*(0.75),Brick_Kilns_EF!$E$7)</f>
        <v>2.3925000000000001E-3</v>
      </c>
      <c r="O3466" s="13">
        <f t="shared" si="218"/>
        <v>21.261692924999998</v>
      </c>
      <c r="P3466" s="13">
        <f>IF(D3466="ZZ",Brick_Kilns_EF!$E$8*(0.75),Brick_Kilns_EF!$E$8)</f>
        <v>5.399999999999999E-4</v>
      </c>
      <c r="Q3466" s="13">
        <f t="shared" si="219"/>
        <v>4.7988773999999985</v>
      </c>
    </row>
    <row r="3467" spans="1:17">
      <c r="A3467" s="13" t="s">
        <v>3478</v>
      </c>
      <c r="B3467" s="13">
        <v>24.045075529999998</v>
      </c>
      <c r="C3467" s="13">
        <v>89.850794980000003</v>
      </c>
      <c r="D3467" s="13" t="s">
        <v>2219</v>
      </c>
      <c r="E3467" s="13" t="s">
        <v>5000</v>
      </c>
      <c r="F3467" s="13" t="s">
        <v>7</v>
      </c>
      <c r="G3467" s="13" t="s">
        <v>4802</v>
      </c>
      <c r="H3467" s="13" t="s">
        <v>4816</v>
      </c>
      <c r="I3467" s="13">
        <f>(Brick_Kilns_EF!$B$13*Brick_Kilns_EF!$B$11*Brick_Kilns_EF!$B$12)</f>
        <v>8886.81</v>
      </c>
      <c r="J3467" s="13">
        <f>IF(D3467="ZZ",Brick_Kilns_EF!$E$9*(0.75),Brick_Kilns_EF!$E$9)</f>
        <v>5.6055000000000005E-4</v>
      </c>
      <c r="K3467" s="13">
        <f t="shared" si="216"/>
        <v>4.9815013454999999</v>
      </c>
      <c r="L3467" s="13">
        <f>IF(D3467="ZZ", Brick_Kilns_EF!$E$6*(0.75),Brick_Kilns_EF!$E$6)</f>
        <v>3.0299999999999999E-4</v>
      </c>
      <c r="M3467" s="13">
        <f t="shared" si="217"/>
        <v>2.6927034299999999</v>
      </c>
      <c r="N3467" s="13">
        <f>IF(D3467="ZZ",Brick_Kilns_EF!$E$7*(0.75),Brick_Kilns_EF!$E$7)</f>
        <v>2.3925000000000001E-3</v>
      </c>
      <c r="O3467" s="13">
        <f t="shared" si="218"/>
        <v>21.261692924999998</v>
      </c>
      <c r="P3467" s="13">
        <f>IF(D3467="ZZ",Brick_Kilns_EF!$E$8*(0.75),Brick_Kilns_EF!$E$8)</f>
        <v>5.399999999999999E-4</v>
      </c>
      <c r="Q3467" s="13">
        <f t="shared" si="219"/>
        <v>4.7988773999999985</v>
      </c>
    </row>
    <row r="3468" spans="1:17">
      <c r="A3468" s="13" t="s">
        <v>3479</v>
      </c>
      <c r="B3468" s="13">
        <v>23.575903109999999</v>
      </c>
      <c r="C3468" s="13">
        <v>88.720588449999994</v>
      </c>
      <c r="D3468" s="13" t="s">
        <v>2219</v>
      </c>
      <c r="E3468" s="13" t="s">
        <v>5000</v>
      </c>
      <c r="F3468" s="13" t="s">
        <v>9</v>
      </c>
      <c r="G3468" s="13" t="s">
        <v>4802</v>
      </c>
      <c r="H3468" s="13" t="s">
        <v>4816</v>
      </c>
      <c r="I3468" s="13">
        <f>(Brick_Kilns_EF!$B$13*Brick_Kilns_EF!$B$11*Brick_Kilns_EF!$B$12)</f>
        <v>8886.81</v>
      </c>
      <c r="J3468" s="13">
        <f>IF(D3468="ZZ",Brick_Kilns_EF!$E$9*(0.75),Brick_Kilns_EF!$E$9)</f>
        <v>5.6055000000000005E-4</v>
      </c>
      <c r="K3468" s="13">
        <f t="shared" si="216"/>
        <v>4.9815013454999999</v>
      </c>
      <c r="L3468" s="13">
        <f>IF(D3468="ZZ", Brick_Kilns_EF!$E$6*(0.75),Brick_Kilns_EF!$E$6)</f>
        <v>3.0299999999999999E-4</v>
      </c>
      <c r="M3468" s="13">
        <f t="shared" si="217"/>
        <v>2.6927034299999999</v>
      </c>
      <c r="N3468" s="13">
        <f>IF(D3468="ZZ",Brick_Kilns_EF!$E$7*(0.75),Brick_Kilns_EF!$E$7)</f>
        <v>2.3925000000000001E-3</v>
      </c>
      <c r="O3468" s="13">
        <f t="shared" si="218"/>
        <v>21.261692924999998</v>
      </c>
      <c r="P3468" s="13">
        <f>IF(D3468="ZZ",Brick_Kilns_EF!$E$8*(0.75),Brick_Kilns_EF!$E$8)</f>
        <v>5.399999999999999E-4</v>
      </c>
      <c r="Q3468" s="13">
        <f t="shared" si="219"/>
        <v>4.7988773999999985</v>
      </c>
    </row>
    <row r="3469" spans="1:17">
      <c r="A3469" s="13" t="s">
        <v>3480</v>
      </c>
      <c r="B3469" s="13">
        <v>24.482438030000001</v>
      </c>
      <c r="C3469" s="13">
        <v>89.509242080000007</v>
      </c>
      <c r="D3469" s="13" t="s">
        <v>2219</v>
      </c>
      <c r="E3469" s="13" t="s">
        <v>5000</v>
      </c>
      <c r="F3469" s="13" t="s">
        <v>42</v>
      </c>
      <c r="G3469" s="13" t="s">
        <v>4802</v>
      </c>
      <c r="H3469" s="13" t="s">
        <v>4816</v>
      </c>
      <c r="I3469" s="13">
        <f>(Brick_Kilns_EF!$B$13*Brick_Kilns_EF!$B$11*Brick_Kilns_EF!$B$12)</f>
        <v>8886.81</v>
      </c>
      <c r="J3469" s="13">
        <f>IF(D3469="ZZ",Brick_Kilns_EF!$E$9*(0.75),Brick_Kilns_EF!$E$9)</f>
        <v>5.6055000000000005E-4</v>
      </c>
      <c r="K3469" s="13">
        <f t="shared" si="216"/>
        <v>4.9815013454999999</v>
      </c>
      <c r="L3469" s="13">
        <f>IF(D3469="ZZ", Brick_Kilns_EF!$E$6*(0.75),Brick_Kilns_EF!$E$6)</f>
        <v>3.0299999999999999E-4</v>
      </c>
      <c r="M3469" s="13">
        <f t="shared" si="217"/>
        <v>2.6927034299999999</v>
      </c>
      <c r="N3469" s="13">
        <f>IF(D3469="ZZ",Brick_Kilns_EF!$E$7*(0.75),Brick_Kilns_EF!$E$7)</f>
        <v>2.3925000000000001E-3</v>
      </c>
      <c r="O3469" s="13">
        <f t="shared" si="218"/>
        <v>21.261692924999998</v>
      </c>
      <c r="P3469" s="13">
        <f>IF(D3469="ZZ",Brick_Kilns_EF!$E$8*(0.75),Brick_Kilns_EF!$E$8)</f>
        <v>5.399999999999999E-4</v>
      </c>
      <c r="Q3469" s="13">
        <f t="shared" si="219"/>
        <v>4.7988773999999985</v>
      </c>
    </row>
    <row r="3470" spans="1:17">
      <c r="A3470" s="13" t="s">
        <v>3481</v>
      </c>
      <c r="B3470" s="13">
        <v>24.077922019999999</v>
      </c>
      <c r="C3470" s="13">
        <v>90.118173889999994</v>
      </c>
      <c r="D3470" s="13" t="s">
        <v>2219</v>
      </c>
      <c r="E3470" s="13" t="s">
        <v>5000</v>
      </c>
      <c r="F3470" s="13" t="s">
        <v>7</v>
      </c>
      <c r="G3470" s="13" t="s">
        <v>4802</v>
      </c>
      <c r="H3470" s="13" t="s">
        <v>4816</v>
      </c>
      <c r="I3470" s="13">
        <f>(Brick_Kilns_EF!$B$13*Brick_Kilns_EF!$B$11*Brick_Kilns_EF!$B$12)</f>
        <v>8886.81</v>
      </c>
      <c r="J3470" s="13">
        <f>IF(D3470="ZZ",Brick_Kilns_EF!$E$9*(0.75),Brick_Kilns_EF!$E$9)</f>
        <v>5.6055000000000005E-4</v>
      </c>
      <c r="K3470" s="13">
        <f t="shared" si="216"/>
        <v>4.9815013454999999</v>
      </c>
      <c r="L3470" s="13">
        <f>IF(D3470="ZZ", Brick_Kilns_EF!$E$6*(0.75),Brick_Kilns_EF!$E$6)</f>
        <v>3.0299999999999999E-4</v>
      </c>
      <c r="M3470" s="13">
        <f t="shared" si="217"/>
        <v>2.6927034299999999</v>
      </c>
      <c r="N3470" s="13">
        <f>IF(D3470="ZZ",Brick_Kilns_EF!$E$7*(0.75),Brick_Kilns_EF!$E$7)</f>
        <v>2.3925000000000001E-3</v>
      </c>
      <c r="O3470" s="13">
        <f t="shared" si="218"/>
        <v>21.261692924999998</v>
      </c>
      <c r="P3470" s="13">
        <f>IF(D3470="ZZ",Brick_Kilns_EF!$E$8*(0.75),Brick_Kilns_EF!$E$8)</f>
        <v>5.399999999999999E-4</v>
      </c>
      <c r="Q3470" s="13">
        <f t="shared" si="219"/>
        <v>4.7988773999999985</v>
      </c>
    </row>
    <row r="3471" spans="1:17">
      <c r="A3471" s="13" t="s">
        <v>3482</v>
      </c>
      <c r="B3471" s="13">
        <v>24.07772482</v>
      </c>
      <c r="C3471" s="13">
        <v>90.11699677</v>
      </c>
      <c r="D3471" s="13" t="s">
        <v>2219</v>
      </c>
      <c r="E3471" s="13" t="s">
        <v>5000</v>
      </c>
      <c r="F3471" s="13" t="s">
        <v>7</v>
      </c>
      <c r="G3471" s="13" t="s">
        <v>4802</v>
      </c>
      <c r="H3471" s="13" t="s">
        <v>4816</v>
      </c>
      <c r="I3471" s="13">
        <f>(Brick_Kilns_EF!$B$13*Brick_Kilns_EF!$B$11*Brick_Kilns_EF!$B$12)</f>
        <v>8886.81</v>
      </c>
      <c r="J3471" s="13">
        <f>IF(D3471="ZZ",Brick_Kilns_EF!$E$9*(0.75),Brick_Kilns_EF!$E$9)</f>
        <v>5.6055000000000005E-4</v>
      </c>
      <c r="K3471" s="13">
        <f t="shared" si="216"/>
        <v>4.9815013454999999</v>
      </c>
      <c r="L3471" s="13">
        <f>IF(D3471="ZZ", Brick_Kilns_EF!$E$6*(0.75),Brick_Kilns_EF!$E$6)</f>
        <v>3.0299999999999999E-4</v>
      </c>
      <c r="M3471" s="13">
        <f t="shared" si="217"/>
        <v>2.6927034299999999</v>
      </c>
      <c r="N3471" s="13">
        <f>IF(D3471="ZZ",Brick_Kilns_EF!$E$7*(0.75),Brick_Kilns_EF!$E$7)</f>
        <v>2.3925000000000001E-3</v>
      </c>
      <c r="O3471" s="13">
        <f t="shared" si="218"/>
        <v>21.261692924999998</v>
      </c>
      <c r="P3471" s="13">
        <f>IF(D3471="ZZ",Brick_Kilns_EF!$E$8*(0.75),Brick_Kilns_EF!$E$8)</f>
        <v>5.399999999999999E-4</v>
      </c>
      <c r="Q3471" s="13">
        <f t="shared" si="219"/>
        <v>4.7988773999999985</v>
      </c>
    </row>
    <row r="3472" spans="1:17">
      <c r="A3472" s="13" t="s">
        <v>3483</v>
      </c>
      <c r="B3472" s="13">
        <v>24.079743799999999</v>
      </c>
      <c r="C3472" s="13">
        <v>90.119797149999997</v>
      </c>
      <c r="D3472" s="13" t="s">
        <v>2219</v>
      </c>
      <c r="E3472" s="13" t="s">
        <v>5000</v>
      </c>
      <c r="F3472" s="13" t="s">
        <v>7</v>
      </c>
      <c r="G3472" s="13" t="s">
        <v>4802</v>
      </c>
      <c r="H3472" s="13" t="s">
        <v>4816</v>
      </c>
      <c r="I3472" s="13">
        <f>(Brick_Kilns_EF!$B$13*Brick_Kilns_EF!$B$11*Brick_Kilns_EF!$B$12)</f>
        <v>8886.81</v>
      </c>
      <c r="J3472" s="13">
        <f>IF(D3472="ZZ",Brick_Kilns_EF!$E$9*(0.75),Brick_Kilns_EF!$E$9)</f>
        <v>5.6055000000000005E-4</v>
      </c>
      <c r="K3472" s="13">
        <f t="shared" si="216"/>
        <v>4.9815013454999999</v>
      </c>
      <c r="L3472" s="13">
        <f>IF(D3472="ZZ", Brick_Kilns_EF!$E$6*(0.75),Brick_Kilns_EF!$E$6)</f>
        <v>3.0299999999999999E-4</v>
      </c>
      <c r="M3472" s="13">
        <f t="shared" si="217"/>
        <v>2.6927034299999999</v>
      </c>
      <c r="N3472" s="13">
        <f>IF(D3472="ZZ",Brick_Kilns_EF!$E$7*(0.75),Brick_Kilns_EF!$E$7)</f>
        <v>2.3925000000000001E-3</v>
      </c>
      <c r="O3472" s="13">
        <f t="shared" si="218"/>
        <v>21.261692924999998</v>
      </c>
      <c r="P3472" s="13">
        <f>IF(D3472="ZZ",Brick_Kilns_EF!$E$8*(0.75),Brick_Kilns_EF!$E$8)</f>
        <v>5.399999999999999E-4</v>
      </c>
      <c r="Q3472" s="13">
        <f t="shared" si="219"/>
        <v>4.7988773999999985</v>
      </c>
    </row>
    <row r="3473" spans="1:17">
      <c r="A3473" s="13" t="s">
        <v>3484</v>
      </c>
      <c r="B3473" s="13">
        <v>24.07819435</v>
      </c>
      <c r="C3473" s="13">
        <v>90.121296770000001</v>
      </c>
      <c r="D3473" s="13" t="s">
        <v>2219</v>
      </c>
      <c r="E3473" s="13" t="s">
        <v>5000</v>
      </c>
      <c r="F3473" s="13" t="s">
        <v>7</v>
      </c>
      <c r="G3473" s="13" t="s">
        <v>4802</v>
      </c>
      <c r="H3473" s="13" t="s">
        <v>4816</v>
      </c>
      <c r="I3473" s="13">
        <f>(Brick_Kilns_EF!$B$13*Brick_Kilns_EF!$B$11*Brick_Kilns_EF!$B$12)</f>
        <v>8886.81</v>
      </c>
      <c r="J3473" s="13">
        <f>IF(D3473="ZZ",Brick_Kilns_EF!$E$9*(0.75),Brick_Kilns_EF!$E$9)</f>
        <v>5.6055000000000005E-4</v>
      </c>
      <c r="K3473" s="13">
        <f t="shared" si="216"/>
        <v>4.9815013454999999</v>
      </c>
      <c r="L3473" s="13">
        <f>IF(D3473="ZZ", Brick_Kilns_EF!$E$6*(0.75),Brick_Kilns_EF!$E$6)</f>
        <v>3.0299999999999999E-4</v>
      </c>
      <c r="M3473" s="13">
        <f t="shared" si="217"/>
        <v>2.6927034299999999</v>
      </c>
      <c r="N3473" s="13">
        <f>IF(D3473="ZZ",Brick_Kilns_EF!$E$7*(0.75),Brick_Kilns_EF!$E$7)</f>
        <v>2.3925000000000001E-3</v>
      </c>
      <c r="O3473" s="13">
        <f t="shared" si="218"/>
        <v>21.261692924999998</v>
      </c>
      <c r="P3473" s="13">
        <f>IF(D3473="ZZ",Brick_Kilns_EF!$E$8*(0.75),Brick_Kilns_EF!$E$8)</f>
        <v>5.399999999999999E-4</v>
      </c>
      <c r="Q3473" s="13">
        <f t="shared" si="219"/>
        <v>4.7988773999999985</v>
      </c>
    </row>
    <row r="3474" spans="1:17">
      <c r="A3474" s="13" t="s">
        <v>3485</v>
      </c>
      <c r="B3474" s="13">
        <v>24.075358380000001</v>
      </c>
      <c r="C3474" s="13">
        <v>90.118910270000001</v>
      </c>
      <c r="D3474" s="13" t="s">
        <v>2219</v>
      </c>
      <c r="E3474" s="13" t="s">
        <v>5000</v>
      </c>
      <c r="F3474" s="13" t="s">
        <v>7</v>
      </c>
      <c r="G3474" s="13" t="s">
        <v>4802</v>
      </c>
      <c r="H3474" s="13" t="s">
        <v>4816</v>
      </c>
      <c r="I3474" s="13">
        <f>(Brick_Kilns_EF!$B$13*Brick_Kilns_EF!$B$11*Brick_Kilns_EF!$B$12)</f>
        <v>8886.81</v>
      </c>
      <c r="J3474" s="13">
        <f>IF(D3474="ZZ",Brick_Kilns_EF!$E$9*(0.75),Brick_Kilns_EF!$E$9)</f>
        <v>5.6055000000000005E-4</v>
      </c>
      <c r="K3474" s="13">
        <f t="shared" si="216"/>
        <v>4.9815013454999999</v>
      </c>
      <c r="L3474" s="13">
        <f>IF(D3474="ZZ", Brick_Kilns_EF!$E$6*(0.75),Brick_Kilns_EF!$E$6)</f>
        <v>3.0299999999999999E-4</v>
      </c>
      <c r="M3474" s="13">
        <f t="shared" si="217"/>
        <v>2.6927034299999999</v>
      </c>
      <c r="N3474" s="13">
        <f>IF(D3474="ZZ",Brick_Kilns_EF!$E$7*(0.75),Brick_Kilns_EF!$E$7)</f>
        <v>2.3925000000000001E-3</v>
      </c>
      <c r="O3474" s="13">
        <f t="shared" si="218"/>
        <v>21.261692924999998</v>
      </c>
      <c r="P3474" s="13">
        <f>IF(D3474="ZZ",Brick_Kilns_EF!$E$8*(0.75),Brick_Kilns_EF!$E$8)</f>
        <v>5.399999999999999E-4</v>
      </c>
      <c r="Q3474" s="13">
        <f t="shared" si="219"/>
        <v>4.7988773999999985</v>
      </c>
    </row>
    <row r="3475" spans="1:17">
      <c r="A3475" s="13" t="s">
        <v>3486</v>
      </c>
      <c r="B3475" s="13">
        <v>24.07541003</v>
      </c>
      <c r="C3475" s="13">
        <v>90.121640769999999</v>
      </c>
      <c r="D3475" s="13" t="s">
        <v>2219</v>
      </c>
      <c r="E3475" s="13" t="s">
        <v>5000</v>
      </c>
      <c r="F3475" s="13" t="s">
        <v>7</v>
      </c>
      <c r="G3475" s="13" t="s">
        <v>4802</v>
      </c>
      <c r="H3475" s="13" t="s">
        <v>4816</v>
      </c>
      <c r="I3475" s="13">
        <f>(Brick_Kilns_EF!$B$13*Brick_Kilns_EF!$B$11*Brick_Kilns_EF!$B$12)</f>
        <v>8886.81</v>
      </c>
      <c r="J3475" s="13">
        <f>IF(D3475="ZZ",Brick_Kilns_EF!$E$9*(0.75),Brick_Kilns_EF!$E$9)</f>
        <v>5.6055000000000005E-4</v>
      </c>
      <c r="K3475" s="13">
        <f t="shared" si="216"/>
        <v>4.9815013454999999</v>
      </c>
      <c r="L3475" s="13">
        <f>IF(D3475="ZZ", Brick_Kilns_EF!$E$6*(0.75),Brick_Kilns_EF!$E$6)</f>
        <v>3.0299999999999999E-4</v>
      </c>
      <c r="M3475" s="13">
        <f t="shared" si="217"/>
        <v>2.6927034299999999</v>
      </c>
      <c r="N3475" s="13">
        <f>IF(D3475="ZZ",Brick_Kilns_EF!$E$7*(0.75),Brick_Kilns_EF!$E$7)</f>
        <v>2.3925000000000001E-3</v>
      </c>
      <c r="O3475" s="13">
        <f t="shared" si="218"/>
        <v>21.261692924999998</v>
      </c>
      <c r="P3475" s="13">
        <f>IF(D3475="ZZ",Brick_Kilns_EF!$E$8*(0.75),Brick_Kilns_EF!$E$8)</f>
        <v>5.399999999999999E-4</v>
      </c>
      <c r="Q3475" s="13">
        <f t="shared" si="219"/>
        <v>4.7988773999999985</v>
      </c>
    </row>
    <row r="3476" spans="1:17">
      <c r="A3476" s="13" t="s">
        <v>3487</v>
      </c>
      <c r="B3476" s="13">
        <v>24.079457390000002</v>
      </c>
      <c r="C3476" s="13">
        <v>90.115760519999995</v>
      </c>
      <c r="D3476" s="13" t="s">
        <v>2219</v>
      </c>
      <c r="E3476" s="13" t="s">
        <v>5000</v>
      </c>
      <c r="F3476" s="13" t="s">
        <v>7</v>
      </c>
      <c r="G3476" s="13" t="s">
        <v>4802</v>
      </c>
      <c r="H3476" s="13" t="s">
        <v>4816</v>
      </c>
      <c r="I3476" s="13">
        <f>(Brick_Kilns_EF!$B$13*Brick_Kilns_EF!$B$11*Brick_Kilns_EF!$B$12)</f>
        <v>8886.81</v>
      </c>
      <c r="J3476" s="13">
        <f>IF(D3476="ZZ",Brick_Kilns_EF!$E$9*(0.75),Brick_Kilns_EF!$E$9)</f>
        <v>5.6055000000000005E-4</v>
      </c>
      <c r="K3476" s="13">
        <f t="shared" si="216"/>
        <v>4.9815013454999999</v>
      </c>
      <c r="L3476" s="13">
        <f>IF(D3476="ZZ", Brick_Kilns_EF!$E$6*(0.75),Brick_Kilns_EF!$E$6)</f>
        <v>3.0299999999999999E-4</v>
      </c>
      <c r="M3476" s="13">
        <f t="shared" si="217"/>
        <v>2.6927034299999999</v>
      </c>
      <c r="N3476" s="13">
        <f>IF(D3476="ZZ",Brick_Kilns_EF!$E$7*(0.75),Brick_Kilns_EF!$E$7)</f>
        <v>2.3925000000000001E-3</v>
      </c>
      <c r="O3476" s="13">
        <f t="shared" si="218"/>
        <v>21.261692924999998</v>
      </c>
      <c r="P3476" s="13">
        <f>IF(D3476="ZZ",Brick_Kilns_EF!$E$8*(0.75),Brick_Kilns_EF!$E$8)</f>
        <v>5.399999999999999E-4</v>
      </c>
      <c r="Q3476" s="13">
        <f t="shared" si="219"/>
        <v>4.7988773999999985</v>
      </c>
    </row>
    <row r="3477" spans="1:17">
      <c r="A3477" s="13" t="s">
        <v>3488</v>
      </c>
      <c r="B3477" s="13">
        <v>23.990155680000001</v>
      </c>
      <c r="C3477" s="13">
        <v>88.870023270000004</v>
      </c>
      <c r="D3477" s="13" t="s">
        <v>2219</v>
      </c>
      <c r="E3477" s="13" t="s">
        <v>5000</v>
      </c>
      <c r="F3477" s="13" t="s">
        <v>9</v>
      </c>
      <c r="G3477" s="13" t="s">
        <v>4802</v>
      </c>
      <c r="H3477" s="13" t="s">
        <v>4816</v>
      </c>
      <c r="I3477" s="13">
        <f>(Brick_Kilns_EF!$B$13*Brick_Kilns_EF!$B$11*Brick_Kilns_EF!$B$12)</f>
        <v>8886.81</v>
      </c>
      <c r="J3477" s="13">
        <f>IF(D3477="ZZ",Brick_Kilns_EF!$E$9*(0.75),Brick_Kilns_EF!$E$9)</f>
        <v>5.6055000000000005E-4</v>
      </c>
      <c r="K3477" s="13">
        <f t="shared" si="216"/>
        <v>4.9815013454999999</v>
      </c>
      <c r="L3477" s="13">
        <f>IF(D3477="ZZ", Brick_Kilns_EF!$E$6*(0.75),Brick_Kilns_EF!$E$6)</f>
        <v>3.0299999999999999E-4</v>
      </c>
      <c r="M3477" s="13">
        <f t="shared" si="217"/>
        <v>2.6927034299999999</v>
      </c>
      <c r="N3477" s="13">
        <f>IF(D3477="ZZ",Brick_Kilns_EF!$E$7*(0.75),Brick_Kilns_EF!$E$7)</f>
        <v>2.3925000000000001E-3</v>
      </c>
      <c r="O3477" s="13">
        <f t="shared" si="218"/>
        <v>21.261692924999998</v>
      </c>
      <c r="P3477" s="13">
        <f>IF(D3477="ZZ",Brick_Kilns_EF!$E$8*(0.75),Brick_Kilns_EF!$E$8)</f>
        <v>5.399999999999999E-4</v>
      </c>
      <c r="Q3477" s="13">
        <f t="shared" si="219"/>
        <v>4.7988773999999985</v>
      </c>
    </row>
    <row r="3478" spans="1:17">
      <c r="A3478" s="13" t="s">
        <v>3489</v>
      </c>
      <c r="B3478" s="13">
        <v>24.834103549999998</v>
      </c>
      <c r="C3478" s="13">
        <v>89.484721179999994</v>
      </c>
      <c r="D3478" s="13" t="s">
        <v>2219</v>
      </c>
      <c r="E3478" s="13" t="s">
        <v>5000</v>
      </c>
      <c r="F3478" s="13" t="s">
        <v>42</v>
      </c>
      <c r="G3478" s="13" t="s">
        <v>4802</v>
      </c>
      <c r="H3478" s="13" t="s">
        <v>4816</v>
      </c>
      <c r="I3478" s="13">
        <f>(Brick_Kilns_EF!$B$13*Brick_Kilns_EF!$B$11*Brick_Kilns_EF!$B$12)</f>
        <v>8886.81</v>
      </c>
      <c r="J3478" s="13">
        <f>IF(D3478="ZZ",Brick_Kilns_EF!$E$9*(0.75),Brick_Kilns_EF!$E$9)</f>
        <v>5.6055000000000005E-4</v>
      </c>
      <c r="K3478" s="13">
        <f t="shared" si="216"/>
        <v>4.9815013454999999</v>
      </c>
      <c r="L3478" s="13">
        <f>IF(D3478="ZZ", Brick_Kilns_EF!$E$6*(0.75),Brick_Kilns_EF!$E$6)</f>
        <v>3.0299999999999999E-4</v>
      </c>
      <c r="M3478" s="13">
        <f t="shared" si="217"/>
        <v>2.6927034299999999</v>
      </c>
      <c r="N3478" s="13">
        <f>IF(D3478="ZZ",Brick_Kilns_EF!$E$7*(0.75),Brick_Kilns_EF!$E$7)</f>
        <v>2.3925000000000001E-3</v>
      </c>
      <c r="O3478" s="13">
        <f t="shared" si="218"/>
        <v>21.261692924999998</v>
      </c>
      <c r="P3478" s="13">
        <f>IF(D3478="ZZ",Brick_Kilns_EF!$E$8*(0.75),Brick_Kilns_EF!$E$8)</f>
        <v>5.399999999999999E-4</v>
      </c>
      <c r="Q3478" s="13">
        <f t="shared" si="219"/>
        <v>4.7988773999999985</v>
      </c>
    </row>
    <row r="3479" spans="1:17">
      <c r="A3479" s="13" t="s">
        <v>3490</v>
      </c>
      <c r="B3479" s="13">
        <v>23.852384529999998</v>
      </c>
      <c r="C3479" s="13">
        <v>89.363107029999995</v>
      </c>
      <c r="D3479" s="13" t="s">
        <v>2219</v>
      </c>
      <c r="E3479" s="13" t="s">
        <v>5000</v>
      </c>
      <c r="F3479" s="13" t="s">
        <v>7</v>
      </c>
      <c r="G3479" s="13" t="s">
        <v>4802</v>
      </c>
      <c r="H3479" s="13" t="s">
        <v>4816</v>
      </c>
      <c r="I3479" s="13">
        <f>(Brick_Kilns_EF!$B$13*Brick_Kilns_EF!$B$11*Brick_Kilns_EF!$B$12)</f>
        <v>8886.81</v>
      </c>
      <c r="J3479" s="13">
        <f>IF(D3479="ZZ",Brick_Kilns_EF!$E$9*(0.75),Brick_Kilns_EF!$E$9)</f>
        <v>5.6055000000000005E-4</v>
      </c>
      <c r="K3479" s="13">
        <f t="shared" si="216"/>
        <v>4.9815013454999999</v>
      </c>
      <c r="L3479" s="13">
        <f>IF(D3479="ZZ", Brick_Kilns_EF!$E$6*(0.75),Brick_Kilns_EF!$E$6)</f>
        <v>3.0299999999999999E-4</v>
      </c>
      <c r="M3479" s="13">
        <f t="shared" si="217"/>
        <v>2.6927034299999999</v>
      </c>
      <c r="N3479" s="13">
        <f>IF(D3479="ZZ",Brick_Kilns_EF!$E$7*(0.75),Brick_Kilns_EF!$E$7)</f>
        <v>2.3925000000000001E-3</v>
      </c>
      <c r="O3479" s="13">
        <f t="shared" si="218"/>
        <v>21.261692924999998</v>
      </c>
      <c r="P3479" s="13">
        <f>IF(D3479="ZZ",Brick_Kilns_EF!$E$8*(0.75),Brick_Kilns_EF!$E$8)</f>
        <v>5.399999999999999E-4</v>
      </c>
      <c r="Q3479" s="13">
        <f t="shared" si="219"/>
        <v>4.7988773999999985</v>
      </c>
    </row>
    <row r="3480" spans="1:17">
      <c r="A3480" s="13" t="s">
        <v>3491</v>
      </c>
      <c r="B3480" s="13">
        <v>23.853666350000001</v>
      </c>
      <c r="C3480" s="13">
        <v>89.363107029999995</v>
      </c>
      <c r="D3480" s="13" t="s">
        <v>2219</v>
      </c>
      <c r="E3480" s="13" t="s">
        <v>5000</v>
      </c>
      <c r="F3480" s="13" t="s">
        <v>7</v>
      </c>
      <c r="G3480" s="13" t="s">
        <v>4802</v>
      </c>
      <c r="H3480" s="13" t="s">
        <v>4816</v>
      </c>
      <c r="I3480" s="13">
        <f>(Brick_Kilns_EF!$B$13*Brick_Kilns_EF!$B$11*Brick_Kilns_EF!$B$12)</f>
        <v>8886.81</v>
      </c>
      <c r="J3480" s="13">
        <f>IF(D3480="ZZ",Brick_Kilns_EF!$E$9*(0.75),Brick_Kilns_EF!$E$9)</f>
        <v>5.6055000000000005E-4</v>
      </c>
      <c r="K3480" s="13">
        <f t="shared" si="216"/>
        <v>4.9815013454999999</v>
      </c>
      <c r="L3480" s="13">
        <f>IF(D3480="ZZ", Brick_Kilns_EF!$E$6*(0.75),Brick_Kilns_EF!$E$6)</f>
        <v>3.0299999999999999E-4</v>
      </c>
      <c r="M3480" s="13">
        <f t="shared" si="217"/>
        <v>2.6927034299999999</v>
      </c>
      <c r="N3480" s="13">
        <f>IF(D3480="ZZ",Brick_Kilns_EF!$E$7*(0.75),Brick_Kilns_EF!$E$7)</f>
        <v>2.3925000000000001E-3</v>
      </c>
      <c r="O3480" s="13">
        <f t="shared" si="218"/>
        <v>21.261692924999998</v>
      </c>
      <c r="P3480" s="13">
        <f>IF(D3480="ZZ",Brick_Kilns_EF!$E$8*(0.75),Brick_Kilns_EF!$E$8)</f>
        <v>5.399999999999999E-4</v>
      </c>
      <c r="Q3480" s="13">
        <f t="shared" si="219"/>
        <v>4.7988773999999985</v>
      </c>
    </row>
    <row r="3481" spans="1:17">
      <c r="A3481" s="13" t="s">
        <v>3492</v>
      </c>
      <c r="B3481" s="13">
        <v>23.90155326</v>
      </c>
      <c r="C3481" s="13">
        <v>90.128359570000001</v>
      </c>
      <c r="D3481" s="13" t="s">
        <v>2219</v>
      </c>
      <c r="E3481" s="13" t="s">
        <v>5000</v>
      </c>
      <c r="F3481" s="13" t="s">
        <v>7</v>
      </c>
      <c r="G3481" s="13" t="s">
        <v>4802</v>
      </c>
      <c r="H3481" s="13" t="s">
        <v>4816</v>
      </c>
      <c r="I3481" s="13">
        <f>(Brick_Kilns_EF!$B$13*Brick_Kilns_EF!$B$11*Brick_Kilns_EF!$B$12)</f>
        <v>8886.81</v>
      </c>
      <c r="J3481" s="13">
        <f>IF(D3481="ZZ",Brick_Kilns_EF!$E$9*(0.75),Brick_Kilns_EF!$E$9)</f>
        <v>5.6055000000000005E-4</v>
      </c>
      <c r="K3481" s="13">
        <f t="shared" si="216"/>
        <v>4.9815013454999999</v>
      </c>
      <c r="L3481" s="13">
        <f>IF(D3481="ZZ", Brick_Kilns_EF!$E$6*(0.75),Brick_Kilns_EF!$E$6)</f>
        <v>3.0299999999999999E-4</v>
      </c>
      <c r="M3481" s="13">
        <f t="shared" si="217"/>
        <v>2.6927034299999999</v>
      </c>
      <c r="N3481" s="13">
        <f>IF(D3481="ZZ",Brick_Kilns_EF!$E$7*(0.75),Brick_Kilns_EF!$E$7)</f>
        <v>2.3925000000000001E-3</v>
      </c>
      <c r="O3481" s="13">
        <f t="shared" si="218"/>
        <v>21.261692924999998</v>
      </c>
      <c r="P3481" s="13">
        <f>IF(D3481="ZZ",Brick_Kilns_EF!$E$8*(0.75),Brick_Kilns_EF!$E$8)</f>
        <v>5.399999999999999E-4</v>
      </c>
      <c r="Q3481" s="13">
        <f t="shared" si="219"/>
        <v>4.7988773999999985</v>
      </c>
    </row>
    <row r="3482" spans="1:17">
      <c r="A3482" s="13" t="s">
        <v>3493</v>
      </c>
      <c r="B3482" s="13">
        <v>23.949000170000001</v>
      </c>
      <c r="C3482" s="13">
        <v>90.153059029999994</v>
      </c>
      <c r="D3482" s="13" t="s">
        <v>2219</v>
      </c>
      <c r="E3482" s="13" t="s">
        <v>5000</v>
      </c>
      <c r="F3482" s="13" t="s">
        <v>7</v>
      </c>
      <c r="G3482" s="13" t="s">
        <v>4802</v>
      </c>
      <c r="H3482" s="13" t="s">
        <v>4816</v>
      </c>
      <c r="I3482" s="13">
        <f>(Brick_Kilns_EF!$B$13*Brick_Kilns_EF!$B$11*Brick_Kilns_EF!$B$12)</f>
        <v>8886.81</v>
      </c>
      <c r="J3482" s="13">
        <f>IF(D3482="ZZ",Brick_Kilns_EF!$E$9*(0.75),Brick_Kilns_EF!$E$9)</f>
        <v>5.6055000000000005E-4</v>
      </c>
      <c r="K3482" s="13">
        <f t="shared" si="216"/>
        <v>4.9815013454999999</v>
      </c>
      <c r="L3482" s="13">
        <f>IF(D3482="ZZ", Brick_Kilns_EF!$E$6*(0.75),Brick_Kilns_EF!$E$6)</f>
        <v>3.0299999999999999E-4</v>
      </c>
      <c r="M3482" s="13">
        <f t="shared" si="217"/>
        <v>2.6927034299999999</v>
      </c>
      <c r="N3482" s="13">
        <f>IF(D3482="ZZ",Brick_Kilns_EF!$E$7*(0.75),Brick_Kilns_EF!$E$7)</f>
        <v>2.3925000000000001E-3</v>
      </c>
      <c r="O3482" s="13">
        <f t="shared" si="218"/>
        <v>21.261692924999998</v>
      </c>
      <c r="P3482" s="13">
        <f>IF(D3482="ZZ",Brick_Kilns_EF!$E$8*(0.75),Brick_Kilns_EF!$E$8)</f>
        <v>5.399999999999999E-4</v>
      </c>
      <c r="Q3482" s="13">
        <f t="shared" si="219"/>
        <v>4.7988773999999985</v>
      </c>
    </row>
    <row r="3483" spans="1:17">
      <c r="A3483" s="13" t="s">
        <v>3494</v>
      </c>
      <c r="B3483" s="13">
        <v>23.94955891</v>
      </c>
      <c r="C3483" s="13">
        <v>90.154429660000005</v>
      </c>
      <c r="D3483" s="13" t="s">
        <v>2219</v>
      </c>
      <c r="E3483" s="13" t="s">
        <v>5000</v>
      </c>
      <c r="F3483" s="13" t="s">
        <v>7</v>
      </c>
      <c r="G3483" s="13" t="s">
        <v>4802</v>
      </c>
      <c r="H3483" s="13" t="s">
        <v>4816</v>
      </c>
      <c r="I3483" s="13">
        <f>(Brick_Kilns_EF!$B$13*Brick_Kilns_EF!$B$11*Brick_Kilns_EF!$B$12)</f>
        <v>8886.81</v>
      </c>
      <c r="J3483" s="13">
        <f>IF(D3483="ZZ",Brick_Kilns_EF!$E$9*(0.75),Brick_Kilns_EF!$E$9)</f>
        <v>5.6055000000000005E-4</v>
      </c>
      <c r="K3483" s="13">
        <f t="shared" si="216"/>
        <v>4.9815013454999999</v>
      </c>
      <c r="L3483" s="13">
        <f>IF(D3483="ZZ", Brick_Kilns_EF!$E$6*(0.75),Brick_Kilns_EF!$E$6)</f>
        <v>3.0299999999999999E-4</v>
      </c>
      <c r="M3483" s="13">
        <f t="shared" si="217"/>
        <v>2.6927034299999999</v>
      </c>
      <c r="N3483" s="13">
        <f>IF(D3483="ZZ",Brick_Kilns_EF!$E$7*(0.75),Brick_Kilns_EF!$E$7)</f>
        <v>2.3925000000000001E-3</v>
      </c>
      <c r="O3483" s="13">
        <f t="shared" si="218"/>
        <v>21.261692924999998</v>
      </c>
      <c r="P3483" s="13">
        <f>IF(D3483="ZZ",Brick_Kilns_EF!$E$8*(0.75),Brick_Kilns_EF!$E$8)</f>
        <v>5.399999999999999E-4</v>
      </c>
      <c r="Q3483" s="13">
        <f t="shared" si="219"/>
        <v>4.7988773999999985</v>
      </c>
    </row>
    <row r="3484" spans="1:17">
      <c r="A3484" s="13" t="s">
        <v>3495</v>
      </c>
      <c r="B3484" s="13">
        <v>23.950451019999999</v>
      </c>
      <c r="C3484" s="13">
        <v>90.152059289999997</v>
      </c>
      <c r="D3484" s="13" t="s">
        <v>2219</v>
      </c>
      <c r="E3484" s="13" t="s">
        <v>5000</v>
      </c>
      <c r="F3484" s="13" t="s">
        <v>7</v>
      </c>
      <c r="G3484" s="13" t="s">
        <v>4802</v>
      </c>
      <c r="H3484" s="13" t="s">
        <v>4816</v>
      </c>
      <c r="I3484" s="13">
        <f>(Brick_Kilns_EF!$B$13*Brick_Kilns_EF!$B$11*Brick_Kilns_EF!$B$12)</f>
        <v>8886.81</v>
      </c>
      <c r="J3484" s="13">
        <f>IF(D3484="ZZ",Brick_Kilns_EF!$E$9*(0.75),Brick_Kilns_EF!$E$9)</f>
        <v>5.6055000000000005E-4</v>
      </c>
      <c r="K3484" s="13">
        <f t="shared" si="216"/>
        <v>4.9815013454999999</v>
      </c>
      <c r="L3484" s="13">
        <f>IF(D3484="ZZ", Brick_Kilns_EF!$E$6*(0.75),Brick_Kilns_EF!$E$6)</f>
        <v>3.0299999999999999E-4</v>
      </c>
      <c r="M3484" s="13">
        <f t="shared" si="217"/>
        <v>2.6927034299999999</v>
      </c>
      <c r="N3484" s="13">
        <f>IF(D3484="ZZ",Brick_Kilns_EF!$E$7*(0.75),Brick_Kilns_EF!$E$7)</f>
        <v>2.3925000000000001E-3</v>
      </c>
      <c r="O3484" s="13">
        <f t="shared" si="218"/>
        <v>21.261692924999998</v>
      </c>
      <c r="P3484" s="13">
        <f>IF(D3484="ZZ",Brick_Kilns_EF!$E$8*(0.75),Brick_Kilns_EF!$E$8)</f>
        <v>5.399999999999999E-4</v>
      </c>
      <c r="Q3484" s="13">
        <f t="shared" si="219"/>
        <v>4.7988773999999985</v>
      </c>
    </row>
    <row r="3485" spans="1:17">
      <c r="A3485" s="13" t="s">
        <v>3496</v>
      </c>
      <c r="B3485" s="13">
        <v>24.186197320000002</v>
      </c>
      <c r="C3485" s="13">
        <v>88.942409729999994</v>
      </c>
      <c r="D3485" s="13" t="s">
        <v>2219</v>
      </c>
      <c r="E3485" s="13" t="s">
        <v>5000</v>
      </c>
      <c r="F3485" s="13" t="s">
        <v>42</v>
      </c>
      <c r="G3485" s="13" t="s">
        <v>4802</v>
      </c>
      <c r="H3485" s="13" t="s">
        <v>4816</v>
      </c>
      <c r="I3485" s="13">
        <f>(Brick_Kilns_EF!$B$13*Brick_Kilns_EF!$B$11*Brick_Kilns_EF!$B$12)</f>
        <v>8886.81</v>
      </c>
      <c r="J3485" s="13">
        <f>IF(D3485="ZZ",Brick_Kilns_EF!$E$9*(0.75),Brick_Kilns_EF!$E$9)</f>
        <v>5.6055000000000005E-4</v>
      </c>
      <c r="K3485" s="13">
        <f t="shared" si="216"/>
        <v>4.9815013454999999</v>
      </c>
      <c r="L3485" s="13">
        <f>IF(D3485="ZZ", Brick_Kilns_EF!$E$6*(0.75),Brick_Kilns_EF!$E$6)</f>
        <v>3.0299999999999999E-4</v>
      </c>
      <c r="M3485" s="13">
        <f t="shared" si="217"/>
        <v>2.6927034299999999</v>
      </c>
      <c r="N3485" s="13">
        <f>IF(D3485="ZZ",Brick_Kilns_EF!$E$7*(0.75),Brick_Kilns_EF!$E$7)</f>
        <v>2.3925000000000001E-3</v>
      </c>
      <c r="O3485" s="13">
        <f t="shared" si="218"/>
        <v>21.261692924999998</v>
      </c>
      <c r="P3485" s="13">
        <f>IF(D3485="ZZ",Brick_Kilns_EF!$E$8*(0.75),Brick_Kilns_EF!$E$8)</f>
        <v>5.399999999999999E-4</v>
      </c>
      <c r="Q3485" s="13">
        <f t="shared" si="219"/>
        <v>4.7988773999999985</v>
      </c>
    </row>
    <row r="3486" spans="1:17">
      <c r="A3486" s="13" t="s">
        <v>3497</v>
      </c>
      <c r="B3486" s="13">
        <v>23.673553129999998</v>
      </c>
      <c r="C3486" s="13">
        <v>89.396763550000003</v>
      </c>
      <c r="D3486" s="13" t="s">
        <v>2219</v>
      </c>
      <c r="E3486" s="13" t="s">
        <v>5000</v>
      </c>
      <c r="F3486" s="13" t="s">
        <v>9</v>
      </c>
      <c r="G3486" s="13" t="s">
        <v>4802</v>
      </c>
      <c r="H3486" s="13" t="s">
        <v>4816</v>
      </c>
      <c r="I3486" s="13">
        <f>(Brick_Kilns_EF!$B$13*Brick_Kilns_EF!$B$11*Brick_Kilns_EF!$B$12)</f>
        <v>8886.81</v>
      </c>
      <c r="J3486" s="13">
        <f>IF(D3486="ZZ",Brick_Kilns_EF!$E$9*(0.75),Brick_Kilns_EF!$E$9)</f>
        <v>5.6055000000000005E-4</v>
      </c>
      <c r="K3486" s="13">
        <f t="shared" si="216"/>
        <v>4.9815013454999999</v>
      </c>
      <c r="L3486" s="13">
        <f>IF(D3486="ZZ", Brick_Kilns_EF!$E$6*(0.75),Brick_Kilns_EF!$E$6)</f>
        <v>3.0299999999999999E-4</v>
      </c>
      <c r="M3486" s="13">
        <f t="shared" si="217"/>
        <v>2.6927034299999999</v>
      </c>
      <c r="N3486" s="13">
        <f>IF(D3486="ZZ",Brick_Kilns_EF!$E$7*(0.75),Brick_Kilns_EF!$E$7)</f>
        <v>2.3925000000000001E-3</v>
      </c>
      <c r="O3486" s="13">
        <f t="shared" si="218"/>
        <v>21.261692924999998</v>
      </c>
      <c r="P3486" s="13">
        <f>IF(D3486="ZZ",Brick_Kilns_EF!$E$8*(0.75),Brick_Kilns_EF!$E$8)</f>
        <v>5.399999999999999E-4</v>
      </c>
      <c r="Q3486" s="13">
        <f t="shared" si="219"/>
        <v>4.7988773999999985</v>
      </c>
    </row>
    <row r="3487" spans="1:17">
      <c r="A3487" s="13" t="s">
        <v>3498</v>
      </c>
      <c r="B3487" s="13">
        <v>23.918948220000001</v>
      </c>
      <c r="C3487" s="13">
        <v>90.101447699999994</v>
      </c>
      <c r="D3487" s="13" t="s">
        <v>2219</v>
      </c>
      <c r="E3487" s="13" t="s">
        <v>5000</v>
      </c>
      <c r="F3487" s="13" t="s">
        <v>7</v>
      </c>
      <c r="G3487" s="13" t="s">
        <v>4802</v>
      </c>
      <c r="H3487" s="13" t="s">
        <v>4816</v>
      </c>
      <c r="I3487" s="13">
        <f>(Brick_Kilns_EF!$B$13*Brick_Kilns_EF!$B$11*Brick_Kilns_EF!$B$12)</f>
        <v>8886.81</v>
      </c>
      <c r="J3487" s="13">
        <f>IF(D3487="ZZ",Brick_Kilns_EF!$E$9*(0.75),Brick_Kilns_EF!$E$9)</f>
        <v>5.6055000000000005E-4</v>
      </c>
      <c r="K3487" s="13">
        <f t="shared" si="216"/>
        <v>4.9815013454999999</v>
      </c>
      <c r="L3487" s="13">
        <f>IF(D3487="ZZ", Brick_Kilns_EF!$E$6*(0.75),Brick_Kilns_EF!$E$6)</f>
        <v>3.0299999999999999E-4</v>
      </c>
      <c r="M3487" s="13">
        <f t="shared" si="217"/>
        <v>2.6927034299999999</v>
      </c>
      <c r="N3487" s="13">
        <f>IF(D3487="ZZ",Brick_Kilns_EF!$E$7*(0.75),Brick_Kilns_EF!$E$7)</f>
        <v>2.3925000000000001E-3</v>
      </c>
      <c r="O3487" s="13">
        <f t="shared" si="218"/>
        <v>21.261692924999998</v>
      </c>
      <c r="P3487" s="13">
        <f>IF(D3487="ZZ",Brick_Kilns_EF!$E$8*(0.75),Brick_Kilns_EF!$E$8)</f>
        <v>5.399999999999999E-4</v>
      </c>
      <c r="Q3487" s="13">
        <f t="shared" si="219"/>
        <v>4.7988773999999985</v>
      </c>
    </row>
    <row r="3488" spans="1:17">
      <c r="A3488" s="13" t="s">
        <v>3499</v>
      </c>
      <c r="B3488" s="13">
        <v>24.389631609999999</v>
      </c>
      <c r="C3488" s="13">
        <v>88.96056514</v>
      </c>
      <c r="D3488" s="13" t="s">
        <v>2219</v>
      </c>
      <c r="E3488" s="13" t="s">
        <v>5000</v>
      </c>
      <c r="F3488" s="13" t="s">
        <v>42</v>
      </c>
      <c r="G3488" s="13" t="s">
        <v>4802</v>
      </c>
      <c r="H3488" s="13" t="s">
        <v>4816</v>
      </c>
      <c r="I3488" s="13">
        <f>(Brick_Kilns_EF!$B$13*Brick_Kilns_EF!$B$11*Brick_Kilns_EF!$B$12)</f>
        <v>8886.81</v>
      </c>
      <c r="J3488" s="13">
        <f>IF(D3488="ZZ",Brick_Kilns_EF!$E$9*(0.75),Brick_Kilns_EF!$E$9)</f>
        <v>5.6055000000000005E-4</v>
      </c>
      <c r="K3488" s="13">
        <f t="shared" si="216"/>
        <v>4.9815013454999999</v>
      </c>
      <c r="L3488" s="13">
        <f>IF(D3488="ZZ", Brick_Kilns_EF!$E$6*(0.75),Brick_Kilns_EF!$E$6)</f>
        <v>3.0299999999999999E-4</v>
      </c>
      <c r="M3488" s="13">
        <f t="shared" si="217"/>
        <v>2.6927034299999999</v>
      </c>
      <c r="N3488" s="13">
        <f>IF(D3488="ZZ",Brick_Kilns_EF!$E$7*(0.75),Brick_Kilns_EF!$E$7)</f>
        <v>2.3925000000000001E-3</v>
      </c>
      <c r="O3488" s="13">
        <f t="shared" si="218"/>
        <v>21.261692924999998</v>
      </c>
      <c r="P3488" s="13">
        <f>IF(D3488="ZZ",Brick_Kilns_EF!$E$8*(0.75),Brick_Kilns_EF!$E$8)</f>
        <v>5.399999999999999E-4</v>
      </c>
      <c r="Q3488" s="13">
        <f t="shared" si="219"/>
        <v>4.7988773999999985</v>
      </c>
    </row>
    <row r="3489" spans="1:17">
      <c r="A3489" s="13" t="s">
        <v>3500</v>
      </c>
      <c r="B3489" s="13">
        <v>24.082259059999998</v>
      </c>
      <c r="C3489" s="13">
        <v>89.168510080000004</v>
      </c>
      <c r="D3489" s="13" t="s">
        <v>2219</v>
      </c>
      <c r="E3489" s="13" t="s">
        <v>5000</v>
      </c>
      <c r="F3489" s="13" t="s">
        <v>42</v>
      </c>
      <c r="G3489" s="13" t="s">
        <v>4802</v>
      </c>
      <c r="H3489" s="13" t="s">
        <v>4816</v>
      </c>
      <c r="I3489" s="13">
        <f>(Brick_Kilns_EF!$B$13*Brick_Kilns_EF!$B$11*Brick_Kilns_EF!$B$12)</f>
        <v>8886.81</v>
      </c>
      <c r="J3489" s="13">
        <f>IF(D3489="ZZ",Brick_Kilns_EF!$E$9*(0.75),Brick_Kilns_EF!$E$9)</f>
        <v>5.6055000000000005E-4</v>
      </c>
      <c r="K3489" s="13">
        <f t="shared" si="216"/>
        <v>4.9815013454999999</v>
      </c>
      <c r="L3489" s="13">
        <f>IF(D3489="ZZ", Brick_Kilns_EF!$E$6*(0.75),Brick_Kilns_EF!$E$6)</f>
        <v>3.0299999999999999E-4</v>
      </c>
      <c r="M3489" s="13">
        <f t="shared" si="217"/>
        <v>2.6927034299999999</v>
      </c>
      <c r="N3489" s="13">
        <f>IF(D3489="ZZ",Brick_Kilns_EF!$E$7*(0.75),Brick_Kilns_EF!$E$7)</f>
        <v>2.3925000000000001E-3</v>
      </c>
      <c r="O3489" s="13">
        <f t="shared" si="218"/>
        <v>21.261692924999998</v>
      </c>
      <c r="P3489" s="13">
        <f>IF(D3489="ZZ",Brick_Kilns_EF!$E$8*(0.75),Brick_Kilns_EF!$E$8)</f>
        <v>5.399999999999999E-4</v>
      </c>
      <c r="Q3489" s="13">
        <f t="shared" si="219"/>
        <v>4.7988773999999985</v>
      </c>
    </row>
    <row r="3490" spans="1:17">
      <c r="A3490" s="13" t="s">
        <v>3501</v>
      </c>
      <c r="B3490" s="13">
        <v>24.394297210000001</v>
      </c>
      <c r="C3490" s="13">
        <v>89.526997570000006</v>
      </c>
      <c r="D3490" s="13" t="s">
        <v>2219</v>
      </c>
      <c r="E3490" s="13" t="s">
        <v>5000</v>
      </c>
      <c r="F3490" s="13" t="s">
        <v>42</v>
      </c>
      <c r="G3490" s="13" t="s">
        <v>4802</v>
      </c>
      <c r="H3490" s="13" t="s">
        <v>4816</v>
      </c>
      <c r="I3490" s="13">
        <f>(Brick_Kilns_EF!$B$13*Brick_Kilns_EF!$B$11*Brick_Kilns_EF!$B$12)</f>
        <v>8886.81</v>
      </c>
      <c r="J3490" s="13">
        <f>IF(D3490="ZZ",Brick_Kilns_EF!$E$9*(0.75),Brick_Kilns_EF!$E$9)</f>
        <v>5.6055000000000005E-4</v>
      </c>
      <c r="K3490" s="13">
        <f t="shared" si="216"/>
        <v>4.9815013454999999</v>
      </c>
      <c r="L3490" s="13">
        <f>IF(D3490="ZZ", Brick_Kilns_EF!$E$6*(0.75),Brick_Kilns_EF!$E$6)</f>
        <v>3.0299999999999999E-4</v>
      </c>
      <c r="M3490" s="13">
        <f t="shared" si="217"/>
        <v>2.6927034299999999</v>
      </c>
      <c r="N3490" s="13">
        <f>IF(D3490="ZZ",Brick_Kilns_EF!$E$7*(0.75),Brick_Kilns_EF!$E$7)</f>
        <v>2.3925000000000001E-3</v>
      </c>
      <c r="O3490" s="13">
        <f t="shared" si="218"/>
        <v>21.261692924999998</v>
      </c>
      <c r="P3490" s="13">
        <f>IF(D3490="ZZ",Brick_Kilns_EF!$E$8*(0.75),Brick_Kilns_EF!$E$8)</f>
        <v>5.399999999999999E-4</v>
      </c>
      <c r="Q3490" s="13">
        <f t="shared" si="219"/>
        <v>4.7988773999999985</v>
      </c>
    </row>
    <row r="3491" spans="1:17">
      <c r="A3491" s="13" t="s">
        <v>3502</v>
      </c>
      <c r="B3491" s="13">
        <v>24.418873990000002</v>
      </c>
      <c r="C3491" s="13">
        <v>89.560638170000004</v>
      </c>
      <c r="D3491" s="13" t="s">
        <v>2219</v>
      </c>
      <c r="E3491" s="13" t="s">
        <v>5000</v>
      </c>
      <c r="F3491" s="13" t="s">
        <v>42</v>
      </c>
      <c r="G3491" s="13" t="s">
        <v>4802</v>
      </c>
      <c r="H3491" s="13" t="s">
        <v>4816</v>
      </c>
      <c r="I3491" s="13">
        <f>(Brick_Kilns_EF!$B$13*Brick_Kilns_EF!$B$11*Brick_Kilns_EF!$B$12)</f>
        <v>8886.81</v>
      </c>
      <c r="J3491" s="13">
        <f>IF(D3491="ZZ",Brick_Kilns_EF!$E$9*(0.75),Brick_Kilns_EF!$E$9)</f>
        <v>5.6055000000000005E-4</v>
      </c>
      <c r="K3491" s="13">
        <f t="shared" si="216"/>
        <v>4.9815013454999999</v>
      </c>
      <c r="L3491" s="13">
        <f>IF(D3491="ZZ", Brick_Kilns_EF!$E$6*(0.75),Brick_Kilns_EF!$E$6)</f>
        <v>3.0299999999999999E-4</v>
      </c>
      <c r="M3491" s="13">
        <f t="shared" si="217"/>
        <v>2.6927034299999999</v>
      </c>
      <c r="N3491" s="13">
        <f>IF(D3491="ZZ",Brick_Kilns_EF!$E$7*(0.75),Brick_Kilns_EF!$E$7)</f>
        <v>2.3925000000000001E-3</v>
      </c>
      <c r="O3491" s="13">
        <f t="shared" si="218"/>
        <v>21.261692924999998</v>
      </c>
      <c r="P3491" s="13">
        <f>IF(D3491="ZZ",Brick_Kilns_EF!$E$8*(0.75),Brick_Kilns_EF!$E$8)</f>
        <v>5.399999999999999E-4</v>
      </c>
      <c r="Q3491" s="13">
        <f t="shared" si="219"/>
        <v>4.7988773999999985</v>
      </c>
    </row>
    <row r="3492" spans="1:17">
      <c r="A3492" s="13" t="s">
        <v>3503</v>
      </c>
      <c r="B3492" s="13">
        <v>23.965021669999999</v>
      </c>
      <c r="C3492" s="13">
        <v>89.412227790000003</v>
      </c>
      <c r="D3492" s="13" t="s">
        <v>2219</v>
      </c>
      <c r="E3492" s="13" t="s">
        <v>5000</v>
      </c>
      <c r="F3492" s="13" t="s">
        <v>42</v>
      </c>
      <c r="G3492" s="13" t="s">
        <v>4802</v>
      </c>
      <c r="H3492" s="13" t="s">
        <v>4816</v>
      </c>
      <c r="I3492" s="13">
        <f>(Brick_Kilns_EF!$B$13*Brick_Kilns_EF!$B$11*Brick_Kilns_EF!$B$12)</f>
        <v>8886.81</v>
      </c>
      <c r="J3492" s="13">
        <f>IF(D3492="ZZ",Brick_Kilns_EF!$E$9*(0.75),Brick_Kilns_EF!$E$9)</f>
        <v>5.6055000000000005E-4</v>
      </c>
      <c r="K3492" s="13">
        <f t="shared" si="216"/>
        <v>4.9815013454999999</v>
      </c>
      <c r="L3492" s="13">
        <f>IF(D3492="ZZ", Brick_Kilns_EF!$E$6*(0.75),Brick_Kilns_EF!$E$6)</f>
        <v>3.0299999999999999E-4</v>
      </c>
      <c r="M3492" s="13">
        <f t="shared" si="217"/>
        <v>2.6927034299999999</v>
      </c>
      <c r="N3492" s="13">
        <f>IF(D3492="ZZ",Brick_Kilns_EF!$E$7*(0.75),Brick_Kilns_EF!$E$7)</f>
        <v>2.3925000000000001E-3</v>
      </c>
      <c r="O3492" s="13">
        <f t="shared" si="218"/>
        <v>21.261692924999998</v>
      </c>
      <c r="P3492" s="13">
        <f>IF(D3492="ZZ",Brick_Kilns_EF!$E$8*(0.75),Brick_Kilns_EF!$E$8)</f>
        <v>5.399999999999999E-4</v>
      </c>
      <c r="Q3492" s="13">
        <f t="shared" si="219"/>
        <v>4.7988773999999985</v>
      </c>
    </row>
    <row r="3493" spans="1:17">
      <c r="A3493" s="13" t="s">
        <v>3504</v>
      </c>
      <c r="B3493" s="13">
        <v>25.049959309999998</v>
      </c>
      <c r="C3493" s="13">
        <v>90.012963740000004</v>
      </c>
      <c r="D3493" s="13" t="s">
        <v>2219</v>
      </c>
      <c r="E3493" s="13" t="s">
        <v>5000</v>
      </c>
      <c r="F3493" s="13" t="s">
        <v>248</v>
      </c>
      <c r="G3493" s="13" t="s">
        <v>4802</v>
      </c>
      <c r="H3493" s="13" t="s">
        <v>4816</v>
      </c>
      <c r="I3493" s="13">
        <f>(Brick_Kilns_EF!$B$13*Brick_Kilns_EF!$B$11*Brick_Kilns_EF!$B$12)</f>
        <v>8886.81</v>
      </c>
      <c r="J3493" s="13">
        <f>IF(D3493="ZZ",Brick_Kilns_EF!$E$9*(0.75),Brick_Kilns_EF!$E$9)</f>
        <v>5.6055000000000005E-4</v>
      </c>
      <c r="K3493" s="13">
        <f t="shared" si="216"/>
        <v>4.9815013454999999</v>
      </c>
      <c r="L3493" s="13">
        <f>IF(D3493="ZZ", Brick_Kilns_EF!$E$6*(0.75),Brick_Kilns_EF!$E$6)</f>
        <v>3.0299999999999999E-4</v>
      </c>
      <c r="M3493" s="13">
        <f t="shared" si="217"/>
        <v>2.6927034299999999</v>
      </c>
      <c r="N3493" s="13">
        <f>IF(D3493="ZZ",Brick_Kilns_EF!$E$7*(0.75),Brick_Kilns_EF!$E$7)</f>
        <v>2.3925000000000001E-3</v>
      </c>
      <c r="O3493" s="13">
        <f t="shared" si="218"/>
        <v>21.261692924999998</v>
      </c>
      <c r="P3493" s="13">
        <f>IF(D3493="ZZ",Brick_Kilns_EF!$E$8*(0.75),Brick_Kilns_EF!$E$8)</f>
        <v>5.399999999999999E-4</v>
      </c>
      <c r="Q3493" s="13">
        <f t="shared" si="219"/>
        <v>4.7988773999999985</v>
      </c>
    </row>
    <row r="3494" spans="1:17">
      <c r="A3494" s="13" t="s">
        <v>3505</v>
      </c>
      <c r="B3494" s="13">
        <v>24.311492470000001</v>
      </c>
      <c r="C3494" s="13">
        <v>89.528054940000004</v>
      </c>
      <c r="D3494" s="13" t="s">
        <v>2219</v>
      </c>
      <c r="E3494" s="13" t="s">
        <v>5000</v>
      </c>
      <c r="F3494" s="13" t="s">
        <v>42</v>
      </c>
      <c r="G3494" s="13" t="s">
        <v>4802</v>
      </c>
      <c r="H3494" s="13" t="s">
        <v>4816</v>
      </c>
      <c r="I3494" s="13">
        <f>(Brick_Kilns_EF!$B$13*Brick_Kilns_EF!$B$11*Brick_Kilns_EF!$B$12)</f>
        <v>8886.81</v>
      </c>
      <c r="J3494" s="13">
        <f>IF(D3494="ZZ",Brick_Kilns_EF!$E$9*(0.75),Brick_Kilns_EF!$E$9)</f>
        <v>5.6055000000000005E-4</v>
      </c>
      <c r="K3494" s="13">
        <f t="shared" si="216"/>
        <v>4.9815013454999999</v>
      </c>
      <c r="L3494" s="13">
        <f>IF(D3494="ZZ", Brick_Kilns_EF!$E$6*(0.75),Brick_Kilns_EF!$E$6)</f>
        <v>3.0299999999999999E-4</v>
      </c>
      <c r="M3494" s="13">
        <f t="shared" si="217"/>
        <v>2.6927034299999999</v>
      </c>
      <c r="N3494" s="13">
        <f>IF(D3494="ZZ",Brick_Kilns_EF!$E$7*(0.75),Brick_Kilns_EF!$E$7)</f>
        <v>2.3925000000000001E-3</v>
      </c>
      <c r="O3494" s="13">
        <f t="shared" si="218"/>
        <v>21.261692924999998</v>
      </c>
      <c r="P3494" s="13">
        <f>IF(D3494="ZZ",Brick_Kilns_EF!$E$8*(0.75),Brick_Kilns_EF!$E$8)</f>
        <v>5.399999999999999E-4</v>
      </c>
      <c r="Q3494" s="13">
        <f t="shared" si="219"/>
        <v>4.7988773999999985</v>
      </c>
    </row>
    <row r="3495" spans="1:17">
      <c r="A3495" s="13" t="s">
        <v>3506</v>
      </c>
      <c r="B3495" s="13">
        <v>24.310182480000002</v>
      </c>
      <c r="C3495" s="13">
        <v>89.530903699999996</v>
      </c>
      <c r="D3495" s="13" t="s">
        <v>2219</v>
      </c>
      <c r="E3495" s="13" t="s">
        <v>5000</v>
      </c>
      <c r="F3495" s="13" t="s">
        <v>42</v>
      </c>
      <c r="G3495" s="13" t="s">
        <v>4802</v>
      </c>
      <c r="H3495" s="13" t="s">
        <v>4816</v>
      </c>
      <c r="I3495" s="13">
        <f>(Brick_Kilns_EF!$B$13*Brick_Kilns_EF!$B$11*Brick_Kilns_EF!$B$12)</f>
        <v>8886.81</v>
      </c>
      <c r="J3495" s="13">
        <f>IF(D3495="ZZ",Brick_Kilns_EF!$E$9*(0.75),Brick_Kilns_EF!$E$9)</f>
        <v>5.6055000000000005E-4</v>
      </c>
      <c r="K3495" s="13">
        <f t="shared" si="216"/>
        <v>4.9815013454999999</v>
      </c>
      <c r="L3495" s="13">
        <f>IF(D3495="ZZ", Brick_Kilns_EF!$E$6*(0.75),Brick_Kilns_EF!$E$6)</f>
        <v>3.0299999999999999E-4</v>
      </c>
      <c r="M3495" s="13">
        <f t="shared" si="217"/>
        <v>2.6927034299999999</v>
      </c>
      <c r="N3495" s="13">
        <f>IF(D3495="ZZ",Brick_Kilns_EF!$E$7*(0.75),Brick_Kilns_EF!$E$7)</f>
        <v>2.3925000000000001E-3</v>
      </c>
      <c r="O3495" s="13">
        <f t="shared" si="218"/>
        <v>21.261692924999998</v>
      </c>
      <c r="P3495" s="13">
        <f>IF(D3495="ZZ",Brick_Kilns_EF!$E$8*(0.75),Brick_Kilns_EF!$E$8)</f>
        <v>5.399999999999999E-4</v>
      </c>
      <c r="Q3495" s="13">
        <f t="shared" si="219"/>
        <v>4.7988773999999985</v>
      </c>
    </row>
    <row r="3496" spans="1:17">
      <c r="A3496" s="13" t="s">
        <v>3507</v>
      </c>
      <c r="B3496" s="13">
        <v>24.10038905</v>
      </c>
      <c r="C3496" s="13">
        <v>90.193591100000006</v>
      </c>
      <c r="D3496" s="13" t="s">
        <v>2219</v>
      </c>
      <c r="E3496" s="13" t="s">
        <v>5000</v>
      </c>
      <c r="F3496" s="13" t="s">
        <v>7</v>
      </c>
      <c r="G3496" s="13" t="s">
        <v>4802</v>
      </c>
      <c r="H3496" s="13" t="s">
        <v>4816</v>
      </c>
      <c r="I3496" s="13">
        <f>(Brick_Kilns_EF!$B$13*Brick_Kilns_EF!$B$11*Brick_Kilns_EF!$B$12)</f>
        <v>8886.81</v>
      </c>
      <c r="J3496" s="13">
        <f>IF(D3496="ZZ",Brick_Kilns_EF!$E$9*(0.75),Brick_Kilns_EF!$E$9)</f>
        <v>5.6055000000000005E-4</v>
      </c>
      <c r="K3496" s="13">
        <f t="shared" si="216"/>
        <v>4.9815013454999999</v>
      </c>
      <c r="L3496" s="13">
        <f>IF(D3496="ZZ", Brick_Kilns_EF!$E$6*(0.75),Brick_Kilns_EF!$E$6)</f>
        <v>3.0299999999999999E-4</v>
      </c>
      <c r="M3496" s="13">
        <f t="shared" si="217"/>
        <v>2.6927034299999999</v>
      </c>
      <c r="N3496" s="13">
        <f>IF(D3496="ZZ",Brick_Kilns_EF!$E$7*(0.75),Brick_Kilns_EF!$E$7)</f>
        <v>2.3925000000000001E-3</v>
      </c>
      <c r="O3496" s="13">
        <f t="shared" si="218"/>
        <v>21.261692924999998</v>
      </c>
      <c r="P3496" s="13">
        <f>IF(D3496="ZZ",Brick_Kilns_EF!$E$8*(0.75),Brick_Kilns_EF!$E$8)</f>
        <v>5.399999999999999E-4</v>
      </c>
      <c r="Q3496" s="13">
        <f t="shared" si="219"/>
        <v>4.7988773999999985</v>
      </c>
    </row>
    <row r="3497" spans="1:17">
      <c r="A3497" s="13" t="s">
        <v>3508</v>
      </c>
      <c r="B3497" s="13">
        <v>24.0362601</v>
      </c>
      <c r="C3497" s="13">
        <v>88.877111490000004</v>
      </c>
      <c r="D3497" s="13" t="s">
        <v>2219</v>
      </c>
      <c r="E3497" s="13" t="s">
        <v>5000</v>
      </c>
      <c r="F3497" s="13" t="s">
        <v>9</v>
      </c>
      <c r="G3497" s="13" t="s">
        <v>4802</v>
      </c>
      <c r="H3497" s="13" t="s">
        <v>4816</v>
      </c>
      <c r="I3497" s="13">
        <f>(Brick_Kilns_EF!$B$13*Brick_Kilns_EF!$B$11*Brick_Kilns_EF!$B$12)</f>
        <v>8886.81</v>
      </c>
      <c r="J3497" s="13">
        <f>IF(D3497="ZZ",Brick_Kilns_EF!$E$9*(0.75),Brick_Kilns_EF!$E$9)</f>
        <v>5.6055000000000005E-4</v>
      </c>
      <c r="K3497" s="13">
        <f t="shared" si="216"/>
        <v>4.9815013454999999</v>
      </c>
      <c r="L3497" s="13">
        <f>IF(D3497="ZZ", Brick_Kilns_EF!$E$6*(0.75),Brick_Kilns_EF!$E$6)</f>
        <v>3.0299999999999999E-4</v>
      </c>
      <c r="M3497" s="13">
        <f t="shared" si="217"/>
        <v>2.6927034299999999</v>
      </c>
      <c r="N3497" s="13">
        <f>IF(D3497="ZZ",Brick_Kilns_EF!$E$7*(0.75),Brick_Kilns_EF!$E$7)</f>
        <v>2.3925000000000001E-3</v>
      </c>
      <c r="O3497" s="13">
        <f t="shared" si="218"/>
        <v>21.261692924999998</v>
      </c>
      <c r="P3497" s="13">
        <f>IF(D3497="ZZ",Brick_Kilns_EF!$E$8*(0.75),Brick_Kilns_EF!$E$8)</f>
        <v>5.399999999999999E-4</v>
      </c>
      <c r="Q3497" s="13">
        <f t="shared" si="219"/>
        <v>4.7988773999999985</v>
      </c>
    </row>
    <row r="3498" spans="1:17">
      <c r="A3498" s="13" t="s">
        <v>3509</v>
      </c>
      <c r="B3498" s="13">
        <v>24.07579582</v>
      </c>
      <c r="C3498" s="13">
        <v>89.871752169999993</v>
      </c>
      <c r="D3498" s="13" t="s">
        <v>2219</v>
      </c>
      <c r="E3498" s="13" t="s">
        <v>5000</v>
      </c>
      <c r="F3498" s="13" t="s">
        <v>7</v>
      </c>
      <c r="G3498" s="13" t="s">
        <v>4802</v>
      </c>
      <c r="H3498" s="13" t="s">
        <v>4816</v>
      </c>
      <c r="I3498" s="13">
        <f>(Brick_Kilns_EF!$B$13*Brick_Kilns_EF!$B$11*Brick_Kilns_EF!$B$12)</f>
        <v>8886.81</v>
      </c>
      <c r="J3498" s="13">
        <f>IF(D3498="ZZ",Brick_Kilns_EF!$E$9*(0.75),Brick_Kilns_EF!$E$9)</f>
        <v>5.6055000000000005E-4</v>
      </c>
      <c r="K3498" s="13">
        <f t="shared" si="216"/>
        <v>4.9815013454999999</v>
      </c>
      <c r="L3498" s="13">
        <f>IF(D3498="ZZ", Brick_Kilns_EF!$E$6*(0.75),Brick_Kilns_EF!$E$6)</f>
        <v>3.0299999999999999E-4</v>
      </c>
      <c r="M3498" s="13">
        <f t="shared" si="217"/>
        <v>2.6927034299999999</v>
      </c>
      <c r="N3498" s="13">
        <f>IF(D3498="ZZ",Brick_Kilns_EF!$E$7*(0.75),Brick_Kilns_EF!$E$7)</f>
        <v>2.3925000000000001E-3</v>
      </c>
      <c r="O3498" s="13">
        <f t="shared" si="218"/>
        <v>21.261692924999998</v>
      </c>
      <c r="P3498" s="13">
        <f>IF(D3498="ZZ",Brick_Kilns_EF!$E$8*(0.75),Brick_Kilns_EF!$E$8)</f>
        <v>5.399999999999999E-4</v>
      </c>
      <c r="Q3498" s="13">
        <f t="shared" si="219"/>
        <v>4.7988773999999985</v>
      </c>
    </row>
    <row r="3499" spans="1:17">
      <c r="A3499" s="13" t="s">
        <v>3510</v>
      </c>
      <c r="B3499" s="13">
        <v>24.80051374</v>
      </c>
      <c r="C3499" s="13">
        <v>89.902284089999995</v>
      </c>
      <c r="D3499" s="13" t="s">
        <v>2219</v>
      </c>
      <c r="E3499" s="13" t="s">
        <v>5000</v>
      </c>
      <c r="F3499" s="13" t="s">
        <v>248</v>
      </c>
      <c r="G3499" s="13" t="s">
        <v>4802</v>
      </c>
      <c r="H3499" s="13" t="s">
        <v>4816</v>
      </c>
      <c r="I3499" s="13">
        <f>(Brick_Kilns_EF!$B$13*Brick_Kilns_EF!$B$11*Brick_Kilns_EF!$B$12)</f>
        <v>8886.81</v>
      </c>
      <c r="J3499" s="13">
        <f>IF(D3499="ZZ",Brick_Kilns_EF!$E$9*(0.75),Brick_Kilns_EF!$E$9)</f>
        <v>5.6055000000000005E-4</v>
      </c>
      <c r="K3499" s="13">
        <f t="shared" si="216"/>
        <v>4.9815013454999999</v>
      </c>
      <c r="L3499" s="13">
        <f>IF(D3499="ZZ", Brick_Kilns_EF!$E$6*(0.75),Brick_Kilns_EF!$E$6)</f>
        <v>3.0299999999999999E-4</v>
      </c>
      <c r="M3499" s="13">
        <f t="shared" si="217"/>
        <v>2.6927034299999999</v>
      </c>
      <c r="N3499" s="13">
        <f>IF(D3499="ZZ",Brick_Kilns_EF!$E$7*(0.75),Brick_Kilns_EF!$E$7)</f>
        <v>2.3925000000000001E-3</v>
      </c>
      <c r="O3499" s="13">
        <f t="shared" si="218"/>
        <v>21.261692924999998</v>
      </c>
      <c r="P3499" s="13">
        <f>IF(D3499="ZZ",Brick_Kilns_EF!$E$8*(0.75),Brick_Kilns_EF!$E$8)</f>
        <v>5.399999999999999E-4</v>
      </c>
      <c r="Q3499" s="13">
        <f t="shared" si="219"/>
        <v>4.7988773999999985</v>
      </c>
    </row>
    <row r="3500" spans="1:17">
      <c r="A3500" s="13" t="s">
        <v>3511</v>
      </c>
      <c r="B3500" s="13">
        <v>24.463667940000001</v>
      </c>
      <c r="C3500" s="13">
        <v>88.692208059999999</v>
      </c>
      <c r="D3500" s="13" t="s">
        <v>2219</v>
      </c>
      <c r="E3500" s="13" t="s">
        <v>5000</v>
      </c>
      <c r="F3500" s="13" t="s">
        <v>42</v>
      </c>
      <c r="G3500" s="13" t="s">
        <v>4802</v>
      </c>
      <c r="H3500" s="13" t="s">
        <v>4816</v>
      </c>
      <c r="I3500" s="13">
        <f>(Brick_Kilns_EF!$B$13*Brick_Kilns_EF!$B$11*Brick_Kilns_EF!$B$12)</f>
        <v>8886.81</v>
      </c>
      <c r="J3500" s="13">
        <f>IF(D3500="ZZ",Brick_Kilns_EF!$E$9*(0.75),Brick_Kilns_EF!$E$9)</f>
        <v>5.6055000000000005E-4</v>
      </c>
      <c r="K3500" s="13">
        <f t="shared" si="216"/>
        <v>4.9815013454999999</v>
      </c>
      <c r="L3500" s="13">
        <f>IF(D3500="ZZ", Brick_Kilns_EF!$E$6*(0.75),Brick_Kilns_EF!$E$6)</f>
        <v>3.0299999999999999E-4</v>
      </c>
      <c r="M3500" s="13">
        <f t="shared" si="217"/>
        <v>2.6927034299999999</v>
      </c>
      <c r="N3500" s="13">
        <f>IF(D3500="ZZ",Brick_Kilns_EF!$E$7*(0.75),Brick_Kilns_EF!$E$7)</f>
        <v>2.3925000000000001E-3</v>
      </c>
      <c r="O3500" s="13">
        <f t="shared" si="218"/>
        <v>21.261692924999998</v>
      </c>
      <c r="P3500" s="13">
        <f>IF(D3500="ZZ",Brick_Kilns_EF!$E$8*(0.75),Brick_Kilns_EF!$E$8)</f>
        <v>5.399999999999999E-4</v>
      </c>
      <c r="Q3500" s="13">
        <f t="shared" si="219"/>
        <v>4.7988773999999985</v>
      </c>
    </row>
    <row r="3501" spans="1:17">
      <c r="A3501" s="13" t="s">
        <v>3512</v>
      </c>
      <c r="B3501" s="13">
        <v>24.45600108</v>
      </c>
      <c r="C3501" s="13">
        <v>89.988223959999999</v>
      </c>
      <c r="D3501" s="13" t="s">
        <v>2219</v>
      </c>
      <c r="E3501" s="13" t="s">
        <v>5000</v>
      </c>
      <c r="F3501" s="13" t="s">
        <v>7</v>
      </c>
      <c r="G3501" s="13" t="s">
        <v>4802</v>
      </c>
      <c r="H3501" s="13" t="s">
        <v>4816</v>
      </c>
      <c r="I3501" s="13">
        <f>(Brick_Kilns_EF!$B$13*Brick_Kilns_EF!$B$11*Brick_Kilns_EF!$B$12)</f>
        <v>8886.81</v>
      </c>
      <c r="J3501" s="13">
        <f>IF(D3501="ZZ",Brick_Kilns_EF!$E$9*(0.75),Brick_Kilns_EF!$E$9)</f>
        <v>5.6055000000000005E-4</v>
      </c>
      <c r="K3501" s="13">
        <f t="shared" si="216"/>
        <v>4.9815013454999999</v>
      </c>
      <c r="L3501" s="13">
        <f>IF(D3501="ZZ", Brick_Kilns_EF!$E$6*(0.75),Brick_Kilns_EF!$E$6)</f>
        <v>3.0299999999999999E-4</v>
      </c>
      <c r="M3501" s="13">
        <f t="shared" si="217"/>
        <v>2.6927034299999999</v>
      </c>
      <c r="N3501" s="13">
        <f>IF(D3501="ZZ",Brick_Kilns_EF!$E$7*(0.75),Brick_Kilns_EF!$E$7)</f>
        <v>2.3925000000000001E-3</v>
      </c>
      <c r="O3501" s="13">
        <f t="shared" si="218"/>
        <v>21.261692924999998</v>
      </c>
      <c r="P3501" s="13">
        <f>IF(D3501="ZZ",Brick_Kilns_EF!$E$8*(0.75),Brick_Kilns_EF!$E$8)</f>
        <v>5.399999999999999E-4</v>
      </c>
      <c r="Q3501" s="13">
        <f t="shared" si="219"/>
        <v>4.7988773999999985</v>
      </c>
    </row>
    <row r="3502" spans="1:17">
      <c r="A3502" s="13" t="s">
        <v>3513</v>
      </c>
      <c r="B3502" s="13">
        <v>24.457320459999998</v>
      </c>
      <c r="C3502" s="13">
        <v>89.986503959999993</v>
      </c>
      <c r="D3502" s="13" t="s">
        <v>2219</v>
      </c>
      <c r="E3502" s="13" t="s">
        <v>5000</v>
      </c>
      <c r="F3502" s="13" t="s">
        <v>7</v>
      </c>
      <c r="G3502" s="13" t="s">
        <v>4802</v>
      </c>
      <c r="H3502" s="13" t="s">
        <v>4816</v>
      </c>
      <c r="I3502" s="13">
        <f>(Brick_Kilns_EF!$B$13*Brick_Kilns_EF!$B$11*Brick_Kilns_EF!$B$12)</f>
        <v>8886.81</v>
      </c>
      <c r="J3502" s="13">
        <f>IF(D3502="ZZ",Brick_Kilns_EF!$E$9*(0.75),Brick_Kilns_EF!$E$9)</f>
        <v>5.6055000000000005E-4</v>
      </c>
      <c r="K3502" s="13">
        <f t="shared" si="216"/>
        <v>4.9815013454999999</v>
      </c>
      <c r="L3502" s="13">
        <f>IF(D3502="ZZ", Brick_Kilns_EF!$E$6*(0.75),Brick_Kilns_EF!$E$6)</f>
        <v>3.0299999999999999E-4</v>
      </c>
      <c r="M3502" s="13">
        <f t="shared" si="217"/>
        <v>2.6927034299999999</v>
      </c>
      <c r="N3502" s="13">
        <f>IF(D3502="ZZ",Brick_Kilns_EF!$E$7*(0.75),Brick_Kilns_EF!$E$7)</f>
        <v>2.3925000000000001E-3</v>
      </c>
      <c r="O3502" s="13">
        <f t="shared" si="218"/>
        <v>21.261692924999998</v>
      </c>
      <c r="P3502" s="13">
        <f>IF(D3502="ZZ",Brick_Kilns_EF!$E$8*(0.75),Brick_Kilns_EF!$E$8)</f>
        <v>5.399999999999999E-4</v>
      </c>
      <c r="Q3502" s="13">
        <f t="shared" si="219"/>
        <v>4.7988773999999985</v>
      </c>
    </row>
    <row r="3503" spans="1:17">
      <c r="A3503" s="13" t="s">
        <v>3514</v>
      </c>
      <c r="B3503" s="13">
        <v>23.944846309999999</v>
      </c>
      <c r="C3503" s="13">
        <v>88.888204790000003</v>
      </c>
      <c r="D3503" s="13" t="s">
        <v>2219</v>
      </c>
      <c r="E3503" s="13" t="s">
        <v>5000</v>
      </c>
      <c r="F3503" s="13" t="s">
        <v>9</v>
      </c>
      <c r="G3503" s="13" t="s">
        <v>4802</v>
      </c>
      <c r="H3503" s="13" t="s">
        <v>4816</v>
      </c>
      <c r="I3503" s="13">
        <f>(Brick_Kilns_EF!$B$13*Brick_Kilns_EF!$B$11*Brick_Kilns_EF!$B$12)</f>
        <v>8886.81</v>
      </c>
      <c r="J3503" s="13">
        <f>IF(D3503="ZZ",Brick_Kilns_EF!$E$9*(0.75),Brick_Kilns_EF!$E$9)</f>
        <v>5.6055000000000005E-4</v>
      </c>
      <c r="K3503" s="13">
        <f t="shared" si="216"/>
        <v>4.9815013454999999</v>
      </c>
      <c r="L3503" s="13">
        <f>IF(D3503="ZZ", Brick_Kilns_EF!$E$6*(0.75),Brick_Kilns_EF!$E$6)</f>
        <v>3.0299999999999999E-4</v>
      </c>
      <c r="M3503" s="13">
        <f t="shared" si="217"/>
        <v>2.6927034299999999</v>
      </c>
      <c r="N3503" s="13">
        <f>IF(D3503="ZZ",Brick_Kilns_EF!$E$7*(0.75),Brick_Kilns_EF!$E$7)</f>
        <v>2.3925000000000001E-3</v>
      </c>
      <c r="O3503" s="13">
        <f t="shared" si="218"/>
        <v>21.261692924999998</v>
      </c>
      <c r="P3503" s="13">
        <f>IF(D3503="ZZ",Brick_Kilns_EF!$E$8*(0.75),Brick_Kilns_EF!$E$8)</f>
        <v>5.399999999999999E-4</v>
      </c>
      <c r="Q3503" s="13">
        <f t="shared" si="219"/>
        <v>4.7988773999999985</v>
      </c>
    </row>
    <row r="3504" spans="1:17">
      <c r="A3504" s="13" t="s">
        <v>3515</v>
      </c>
      <c r="B3504" s="13">
        <v>24.556492380000002</v>
      </c>
      <c r="C3504" s="13">
        <v>90.074615050000006</v>
      </c>
      <c r="D3504" s="13" t="s">
        <v>2219</v>
      </c>
      <c r="E3504" s="13" t="s">
        <v>5000</v>
      </c>
      <c r="F3504" s="13" t="s">
        <v>7</v>
      </c>
      <c r="G3504" s="13" t="s">
        <v>4802</v>
      </c>
      <c r="H3504" s="13" t="s">
        <v>4816</v>
      </c>
      <c r="I3504" s="13">
        <f>(Brick_Kilns_EF!$B$13*Brick_Kilns_EF!$B$11*Brick_Kilns_EF!$B$12)</f>
        <v>8886.81</v>
      </c>
      <c r="J3504" s="13">
        <f>IF(D3504="ZZ",Brick_Kilns_EF!$E$9*(0.75),Brick_Kilns_EF!$E$9)</f>
        <v>5.6055000000000005E-4</v>
      </c>
      <c r="K3504" s="13">
        <f t="shared" si="216"/>
        <v>4.9815013454999999</v>
      </c>
      <c r="L3504" s="13">
        <f>IF(D3504="ZZ", Brick_Kilns_EF!$E$6*(0.75),Brick_Kilns_EF!$E$6)</f>
        <v>3.0299999999999999E-4</v>
      </c>
      <c r="M3504" s="13">
        <f t="shared" si="217"/>
        <v>2.6927034299999999</v>
      </c>
      <c r="N3504" s="13">
        <f>IF(D3504="ZZ",Brick_Kilns_EF!$E$7*(0.75),Brick_Kilns_EF!$E$7)</f>
        <v>2.3925000000000001E-3</v>
      </c>
      <c r="O3504" s="13">
        <f t="shared" si="218"/>
        <v>21.261692924999998</v>
      </c>
      <c r="P3504" s="13">
        <f>IF(D3504="ZZ",Brick_Kilns_EF!$E$8*(0.75),Brick_Kilns_EF!$E$8)</f>
        <v>5.399999999999999E-4</v>
      </c>
      <c r="Q3504" s="13">
        <f t="shared" si="219"/>
        <v>4.7988773999999985</v>
      </c>
    </row>
    <row r="3505" spans="1:17">
      <c r="A3505" s="13" t="s">
        <v>3516</v>
      </c>
      <c r="B3505" s="13">
        <v>24.379699689999999</v>
      </c>
      <c r="C3505" s="13">
        <v>88.936227459999998</v>
      </c>
      <c r="D3505" s="13" t="s">
        <v>2219</v>
      </c>
      <c r="E3505" s="13" t="s">
        <v>5000</v>
      </c>
      <c r="F3505" s="13" t="s">
        <v>42</v>
      </c>
      <c r="G3505" s="13" t="s">
        <v>4802</v>
      </c>
      <c r="H3505" s="13" t="s">
        <v>4816</v>
      </c>
      <c r="I3505" s="13">
        <f>(Brick_Kilns_EF!$B$13*Brick_Kilns_EF!$B$11*Brick_Kilns_EF!$B$12)</f>
        <v>8886.81</v>
      </c>
      <c r="J3505" s="13">
        <f>IF(D3505="ZZ",Brick_Kilns_EF!$E$9*(0.75),Brick_Kilns_EF!$E$9)</f>
        <v>5.6055000000000005E-4</v>
      </c>
      <c r="K3505" s="13">
        <f t="shared" si="216"/>
        <v>4.9815013454999999</v>
      </c>
      <c r="L3505" s="13">
        <f>IF(D3505="ZZ", Brick_Kilns_EF!$E$6*(0.75),Brick_Kilns_EF!$E$6)</f>
        <v>3.0299999999999999E-4</v>
      </c>
      <c r="M3505" s="13">
        <f t="shared" si="217"/>
        <v>2.6927034299999999</v>
      </c>
      <c r="N3505" s="13">
        <f>IF(D3505="ZZ",Brick_Kilns_EF!$E$7*(0.75),Brick_Kilns_EF!$E$7)</f>
        <v>2.3925000000000001E-3</v>
      </c>
      <c r="O3505" s="13">
        <f t="shared" si="218"/>
        <v>21.261692924999998</v>
      </c>
      <c r="P3505" s="13">
        <f>IF(D3505="ZZ",Brick_Kilns_EF!$E$8*(0.75),Brick_Kilns_EF!$E$8)</f>
        <v>5.399999999999999E-4</v>
      </c>
      <c r="Q3505" s="13">
        <f t="shared" si="219"/>
        <v>4.7988773999999985</v>
      </c>
    </row>
    <row r="3506" spans="1:17">
      <c r="A3506" s="13" t="s">
        <v>3517</v>
      </c>
      <c r="B3506" s="13">
        <v>23.784404510000002</v>
      </c>
      <c r="C3506" s="13">
        <v>89.295488750000004</v>
      </c>
      <c r="D3506" s="13" t="s">
        <v>2219</v>
      </c>
      <c r="E3506" s="13" t="s">
        <v>5000</v>
      </c>
      <c r="F3506" s="13" t="s">
        <v>9</v>
      </c>
      <c r="G3506" s="13" t="s">
        <v>4802</v>
      </c>
      <c r="H3506" s="13" t="s">
        <v>4816</v>
      </c>
      <c r="I3506" s="13">
        <f>(Brick_Kilns_EF!$B$13*Brick_Kilns_EF!$B$11*Brick_Kilns_EF!$B$12)</f>
        <v>8886.81</v>
      </c>
      <c r="J3506" s="13">
        <f>IF(D3506="ZZ",Brick_Kilns_EF!$E$9*(0.75),Brick_Kilns_EF!$E$9)</f>
        <v>5.6055000000000005E-4</v>
      </c>
      <c r="K3506" s="13">
        <f t="shared" si="216"/>
        <v>4.9815013454999999</v>
      </c>
      <c r="L3506" s="13">
        <f>IF(D3506="ZZ", Brick_Kilns_EF!$E$6*(0.75),Brick_Kilns_EF!$E$6)</f>
        <v>3.0299999999999999E-4</v>
      </c>
      <c r="M3506" s="13">
        <f t="shared" si="217"/>
        <v>2.6927034299999999</v>
      </c>
      <c r="N3506" s="13">
        <f>IF(D3506="ZZ",Brick_Kilns_EF!$E$7*(0.75),Brick_Kilns_EF!$E$7)</f>
        <v>2.3925000000000001E-3</v>
      </c>
      <c r="O3506" s="13">
        <f t="shared" si="218"/>
        <v>21.261692924999998</v>
      </c>
      <c r="P3506" s="13">
        <f>IF(D3506="ZZ",Brick_Kilns_EF!$E$8*(0.75),Brick_Kilns_EF!$E$8)</f>
        <v>5.399999999999999E-4</v>
      </c>
      <c r="Q3506" s="13">
        <f t="shared" si="219"/>
        <v>4.7988773999999985</v>
      </c>
    </row>
    <row r="3507" spans="1:17">
      <c r="A3507" s="13" t="s">
        <v>3518</v>
      </c>
      <c r="B3507" s="13">
        <v>24.105975690000001</v>
      </c>
      <c r="C3507" s="13">
        <v>90.182613559999993</v>
      </c>
      <c r="D3507" s="13" t="s">
        <v>2219</v>
      </c>
      <c r="E3507" s="13" t="s">
        <v>5000</v>
      </c>
      <c r="F3507" s="13" t="s">
        <v>7</v>
      </c>
      <c r="G3507" s="13" t="s">
        <v>4802</v>
      </c>
      <c r="H3507" s="13" t="s">
        <v>4816</v>
      </c>
      <c r="I3507" s="13">
        <f>(Brick_Kilns_EF!$B$13*Brick_Kilns_EF!$B$11*Brick_Kilns_EF!$B$12)</f>
        <v>8886.81</v>
      </c>
      <c r="J3507" s="13">
        <f>IF(D3507="ZZ",Brick_Kilns_EF!$E$9*(0.75),Brick_Kilns_EF!$E$9)</f>
        <v>5.6055000000000005E-4</v>
      </c>
      <c r="K3507" s="13">
        <f t="shared" si="216"/>
        <v>4.9815013454999999</v>
      </c>
      <c r="L3507" s="13">
        <f>IF(D3507="ZZ", Brick_Kilns_EF!$E$6*(0.75),Brick_Kilns_EF!$E$6)</f>
        <v>3.0299999999999999E-4</v>
      </c>
      <c r="M3507" s="13">
        <f t="shared" si="217"/>
        <v>2.6927034299999999</v>
      </c>
      <c r="N3507" s="13">
        <f>IF(D3507="ZZ",Brick_Kilns_EF!$E$7*(0.75),Brick_Kilns_EF!$E$7)</f>
        <v>2.3925000000000001E-3</v>
      </c>
      <c r="O3507" s="13">
        <f t="shared" si="218"/>
        <v>21.261692924999998</v>
      </c>
      <c r="P3507" s="13">
        <f>IF(D3507="ZZ",Brick_Kilns_EF!$E$8*(0.75),Brick_Kilns_EF!$E$8)</f>
        <v>5.399999999999999E-4</v>
      </c>
      <c r="Q3507" s="13">
        <f t="shared" si="219"/>
        <v>4.7988773999999985</v>
      </c>
    </row>
    <row r="3508" spans="1:17">
      <c r="A3508" s="13" t="s">
        <v>3519</v>
      </c>
      <c r="B3508" s="13">
        <v>24.105266700000001</v>
      </c>
      <c r="C3508" s="13">
        <v>90.182038430000006</v>
      </c>
      <c r="D3508" s="13" t="s">
        <v>2219</v>
      </c>
      <c r="E3508" s="13" t="s">
        <v>5000</v>
      </c>
      <c r="F3508" s="13" t="s">
        <v>7</v>
      </c>
      <c r="G3508" s="13" t="s">
        <v>4802</v>
      </c>
      <c r="H3508" s="13" t="s">
        <v>4816</v>
      </c>
      <c r="I3508" s="13">
        <f>(Brick_Kilns_EF!$B$13*Brick_Kilns_EF!$B$11*Brick_Kilns_EF!$B$12)</f>
        <v>8886.81</v>
      </c>
      <c r="J3508" s="13">
        <f>IF(D3508="ZZ",Brick_Kilns_EF!$E$9*(0.75),Brick_Kilns_EF!$E$9)</f>
        <v>5.6055000000000005E-4</v>
      </c>
      <c r="K3508" s="13">
        <f t="shared" si="216"/>
        <v>4.9815013454999999</v>
      </c>
      <c r="L3508" s="13">
        <f>IF(D3508="ZZ", Brick_Kilns_EF!$E$6*(0.75),Brick_Kilns_EF!$E$6)</f>
        <v>3.0299999999999999E-4</v>
      </c>
      <c r="M3508" s="13">
        <f t="shared" si="217"/>
        <v>2.6927034299999999</v>
      </c>
      <c r="N3508" s="13">
        <f>IF(D3508="ZZ",Brick_Kilns_EF!$E$7*(0.75),Brick_Kilns_EF!$E$7)</f>
        <v>2.3925000000000001E-3</v>
      </c>
      <c r="O3508" s="13">
        <f t="shared" si="218"/>
        <v>21.261692924999998</v>
      </c>
      <c r="P3508" s="13">
        <f>IF(D3508="ZZ",Brick_Kilns_EF!$E$8*(0.75),Brick_Kilns_EF!$E$8)</f>
        <v>5.399999999999999E-4</v>
      </c>
      <c r="Q3508" s="13">
        <f t="shared" si="219"/>
        <v>4.7988773999999985</v>
      </c>
    </row>
    <row r="3509" spans="1:17">
      <c r="A3509" s="13" t="s">
        <v>3520</v>
      </c>
      <c r="B3509" s="13">
        <v>24.239286440000001</v>
      </c>
      <c r="C3509" s="13">
        <v>90.105708519999993</v>
      </c>
      <c r="D3509" s="13" t="s">
        <v>2219</v>
      </c>
      <c r="E3509" s="13" t="s">
        <v>5000</v>
      </c>
      <c r="F3509" s="13" t="s">
        <v>7</v>
      </c>
      <c r="G3509" s="13" t="s">
        <v>4802</v>
      </c>
      <c r="H3509" s="13" t="s">
        <v>4816</v>
      </c>
      <c r="I3509" s="13">
        <f>(Brick_Kilns_EF!$B$13*Brick_Kilns_EF!$B$11*Brick_Kilns_EF!$B$12)</f>
        <v>8886.81</v>
      </c>
      <c r="J3509" s="13">
        <f>IF(D3509="ZZ",Brick_Kilns_EF!$E$9*(0.75),Brick_Kilns_EF!$E$9)</f>
        <v>5.6055000000000005E-4</v>
      </c>
      <c r="K3509" s="13">
        <f t="shared" si="216"/>
        <v>4.9815013454999999</v>
      </c>
      <c r="L3509" s="13">
        <f>IF(D3509="ZZ", Brick_Kilns_EF!$E$6*(0.75),Brick_Kilns_EF!$E$6)</f>
        <v>3.0299999999999999E-4</v>
      </c>
      <c r="M3509" s="13">
        <f t="shared" si="217"/>
        <v>2.6927034299999999</v>
      </c>
      <c r="N3509" s="13">
        <f>IF(D3509="ZZ",Brick_Kilns_EF!$E$7*(0.75),Brick_Kilns_EF!$E$7)</f>
        <v>2.3925000000000001E-3</v>
      </c>
      <c r="O3509" s="13">
        <f t="shared" si="218"/>
        <v>21.261692924999998</v>
      </c>
      <c r="P3509" s="13">
        <f>IF(D3509="ZZ",Brick_Kilns_EF!$E$8*(0.75),Brick_Kilns_EF!$E$8)</f>
        <v>5.399999999999999E-4</v>
      </c>
      <c r="Q3509" s="13">
        <f t="shared" si="219"/>
        <v>4.7988773999999985</v>
      </c>
    </row>
    <row r="3510" spans="1:17">
      <c r="A3510" s="13" t="s">
        <v>3521</v>
      </c>
      <c r="B3510" s="13">
        <v>24.488715590000002</v>
      </c>
      <c r="C3510" s="13">
        <v>90.100598489999996</v>
      </c>
      <c r="D3510" s="13" t="s">
        <v>2219</v>
      </c>
      <c r="E3510" s="13" t="s">
        <v>5000</v>
      </c>
      <c r="F3510" s="13" t="s">
        <v>7</v>
      </c>
      <c r="G3510" s="13" t="s">
        <v>4802</v>
      </c>
      <c r="H3510" s="13" t="s">
        <v>4816</v>
      </c>
      <c r="I3510" s="13">
        <f>(Brick_Kilns_EF!$B$13*Brick_Kilns_EF!$B$11*Brick_Kilns_EF!$B$12)</f>
        <v>8886.81</v>
      </c>
      <c r="J3510" s="13">
        <f>IF(D3510="ZZ",Brick_Kilns_EF!$E$9*(0.75),Brick_Kilns_EF!$E$9)</f>
        <v>5.6055000000000005E-4</v>
      </c>
      <c r="K3510" s="13">
        <f t="shared" si="216"/>
        <v>4.9815013454999999</v>
      </c>
      <c r="L3510" s="13">
        <f>IF(D3510="ZZ", Brick_Kilns_EF!$E$6*(0.75),Brick_Kilns_EF!$E$6)</f>
        <v>3.0299999999999999E-4</v>
      </c>
      <c r="M3510" s="13">
        <f t="shared" si="217"/>
        <v>2.6927034299999999</v>
      </c>
      <c r="N3510" s="13">
        <f>IF(D3510="ZZ",Brick_Kilns_EF!$E$7*(0.75),Brick_Kilns_EF!$E$7)</f>
        <v>2.3925000000000001E-3</v>
      </c>
      <c r="O3510" s="13">
        <f t="shared" si="218"/>
        <v>21.261692924999998</v>
      </c>
      <c r="P3510" s="13">
        <f>IF(D3510="ZZ",Brick_Kilns_EF!$E$8*(0.75),Brick_Kilns_EF!$E$8)</f>
        <v>5.399999999999999E-4</v>
      </c>
      <c r="Q3510" s="13">
        <f t="shared" si="219"/>
        <v>4.7988773999999985</v>
      </c>
    </row>
    <row r="3511" spans="1:17">
      <c r="A3511" s="13" t="s">
        <v>3522</v>
      </c>
      <c r="B3511" s="13">
        <v>25.638876790000001</v>
      </c>
      <c r="C3511" s="13">
        <v>89.403559150000007</v>
      </c>
      <c r="D3511" s="13" t="s">
        <v>2219</v>
      </c>
      <c r="E3511" s="13" t="s">
        <v>5000</v>
      </c>
      <c r="F3511" s="13" t="s">
        <v>171</v>
      </c>
      <c r="G3511" s="13" t="s">
        <v>4802</v>
      </c>
      <c r="H3511" s="13" t="s">
        <v>4816</v>
      </c>
      <c r="I3511" s="13">
        <f>(Brick_Kilns_EF!$B$13*Brick_Kilns_EF!$B$11*Brick_Kilns_EF!$B$12)</f>
        <v>8886.81</v>
      </c>
      <c r="J3511" s="13">
        <f>IF(D3511="ZZ",Brick_Kilns_EF!$E$9*(0.75),Brick_Kilns_EF!$E$9)</f>
        <v>5.6055000000000005E-4</v>
      </c>
      <c r="K3511" s="13">
        <f t="shared" si="216"/>
        <v>4.9815013454999999</v>
      </c>
      <c r="L3511" s="13">
        <f>IF(D3511="ZZ", Brick_Kilns_EF!$E$6*(0.75),Brick_Kilns_EF!$E$6)</f>
        <v>3.0299999999999999E-4</v>
      </c>
      <c r="M3511" s="13">
        <f t="shared" si="217"/>
        <v>2.6927034299999999</v>
      </c>
      <c r="N3511" s="13">
        <f>IF(D3511="ZZ",Brick_Kilns_EF!$E$7*(0.75),Brick_Kilns_EF!$E$7)</f>
        <v>2.3925000000000001E-3</v>
      </c>
      <c r="O3511" s="13">
        <f t="shared" si="218"/>
        <v>21.261692924999998</v>
      </c>
      <c r="P3511" s="13">
        <f>IF(D3511="ZZ",Brick_Kilns_EF!$E$8*(0.75),Brick_Kilns_EF!$E$8)</f>
        <v>5.399999999999999E-4</v>
      </c>
      <c r="Q3511" s="13">
        <f t="shared" si="219"/>
        <v>4.7988773999999985</v>
      </c>
    </row>
    <row r="3512" spans="1:17">
      <c r="A3512" s="13" t="s">
        <v>3523</v>
      </c>
      <c r="B3512" s="13">
        <v>23.919990290000001</v>
      </c>
      <c r="C3512" s="13">
        <v>90.157433949999998</v>
      </c>
      <c r="D3512" s="13" t="s">
        <v>2219</v>
      </c>
      <c r="E3512" s="13" t="s">
        <v>5000</v>
      </c>
      <c r="F3512" s="13" t="s">
        <v>7</v>
      </c>
      <c r="G3512" s="13" t="s">
        <v>4802</v>
      </c>
      <c r="H3512" s="13" t="s">
        <v>4816</v>
      </c>
      <c r="I3512" s="13">
        <f>(Brick_Kilns_EF!$B$13*Brick_Kilns_EF!$B$11*Brick_Kilns_EF!$B$12)</f>
        <v>8886.81</v>
      </c>
      <c r="J3512" s="13">
        <f>IF(D3512="ZZ",Brick_Kilns_EF!$E$9*(0.75),Brick_Kilns_EF!$E$9)</f>
        <v>5.6055000000000005E-4</v>
      </c>
      <c r="K3512" s="13">
        <f t="shared" si="216"/>
        <v>4.9815013454999999</v>
      </c>
      <c r="L3512" s="13">
        <f>IF(D3512="ZZ", Brick_Kilns_EF!$E$6*(0.75),Brick_Kilns_EF!$E$6)</f>
        <v>3.0299999999999999E-4</v>
      </c>
      <c r="M3512" s="13">
        <f t="shared" si="217"/>
        <v>2.6927034299999999</v>
      </c>
      <c r="N3512" s="13">
        <f>IF(D3512="ZZ",Brick_Kilns_EF!$E$7*(0.75),Brick_Kilns_EF!$E$7)</f>
        <v>2.3925000000000001E-3</v>
      </c>
      <c r="O3512" s="13">
        <f t="shared" si="218"/>
        <v>21.261692924999998</v>
      </c>
      <c r="P3512" s="13">
        <f>IF(D3512="ZZ",Brick_Kilns_EF!$E$8*(0.75),Brick_Kilns_EF!$E$8)</f>
        <v>5.399999999999999E-4</v>
      </c>
      <c r="Q3512" s="13">
        <f t="shared" si="219"/>
        <v>4.7988773999999985</v>
      </c>
    </row>
    <row r="3513" spans="1:17">
      <c r="A3513" s="13" t="s">
        <v>3524</v>
      </c>
      <c r="B3513" s="13">
        <v>23.922183</v>
      </c>
      <c r="C3513" s="13">
        <v>90.163072330000006</v>
      </c>
      <c r="D3513" s="13" t="s">
        <v>2219</v>
      </c>
      <c r="E3513" s="13" t="s">
        <v>5000</v>
      </c>
      <c r="F3513" s="13" t="s">
        <v>7</v>
      </c>
      <c r="G3513" s="13" t="s">
        <v>4802</v>
      </c>
      <c r="H3513" s="13" t="s">
        <v>4816</v>
      </c>
      <c r="I3513" s="13">
        <f>(Brick_Kilns_EF!$B$13*Brick_Kilns_EF!$B$11*Brick_Kilns_EF!$B$12)</f>
        <v>8886.81</v>
      </c>
      <c r="J3513" s="13">
        <f>IF(D3513="ZZ",Brick_Kilns_EF!$E$9*(0.75),Brick_Kilns_EF!$E$9)</f>
        <v>5.6055000000000005E-4</v>
      </c>
      <c r="K3513" s="13">
        <f t="shared" si="216"/>
        <v>4.9815013454999999</v>
      </c>
      <c r="L3513" s="13">
        <f>IF(D3513="ZZ", Brick_Kilns_EF!$E$6*(0.75),Brick_Kilns_EF!$E$6)</f>
        <v>3.0299999999999999E-4</v>
      </c>
      <c r="M3513" s="13">
        <f t="shared" si="217"/>
        <v>2.6927034299999999</v>
      </c>
      <c r="N3513" s="13">
        <f>IF(D3513="ZZ",Brick_Kilns_EF!$E$7*(0.75),Brick_Kilns_EF!$E$7)</f>
        <v>2.3925000000000001E-3</v>
      </c>
      <c r="O3513" s="13">
        <f t="shared" si="218"/>
        <v>21.261692924999998</v>
      </c>
      <c r="P3513" s="13">
        <f>IF(D3513="ZZ",Brick_Kilns_EF!$E$8*(0.75),Brick_Kilns_EF!$E$8)</f>
        <v>5.399999999999999E-4</v>
      </c>
      <c r="Q3513" s="13">
        <f t="shared" si="219"/>
        <v>4.7988773999999985</v>
      </c>
    </row>
    <row r="3514" spans="1:17">
      <c r="A3514" s="13" t="s">
        <v>3525</v>
      </c>
      <c r="B3514" s="13">
        <v>24.342336849999999</v>
      </c>
      <c r="C3514" s="13">
        <v>89.567640389999994</v>
      </c>
      <c r="D3514" s="13" t="s">
        <v>2219</v>
      </c>
      <c r="E3514" s="13" t="s">
        <v>5000</v>
      </c>
      <c r="F3514" s="13" t="s">
        <v>42</v>
      </c>
      <c r="G3514" s="13" t="s">
        <v>4802</v>
      </c>
      <c r="H3514" s="13" t="s">
        <v>4816</v>
      </c>
      <c r="I3514" s="13">
        <f>(Brick_Kilns_EF!$B$13*Brick_Kilns_EF!$B$11*Brick_Kilns_EF!$B$12)</f>
        <v>8886.81</v>
      </c>
      <c r="J3514" s="13">
        <f>IF(D3514="ZZ",Brick_Kilns_EF!$E$9*(0.75),Brick_Kilns_EF!$E$9)</f>
        <v>5.6055000000000005E-4</v>
      </c>
      <c r="K3514" s="13">
        <f t="shared" si="216"/>
        <v>4.9815013454999999</v>
      </c>
      <c r="L3514" s="13">
        <f>IF(D3514="ZZ", Brick_Kilns_EF!$E$6*(0.75),Brick_Kilns_EF!$E$6)</f>
        <v>3.0299999999999999E-4</v>
      </c>
      <c r="M3514" s="13">
        <f t="shared" si="217"/>
        <v>2.6927034299999999</v>
      </c>
      <c r="N3514" s="13">
        <f>IF(D3514="ZZ",Brick_Kilns_EF!$E$7*(0.75),Brick_Kilns_EF!$E$7)</f>
        <v>2.3925000000000001E-3</v>
      </c>
      <c r="O3514" s="13">
        <f t="shared" si="218"/>
        <v>21.261692924999998</v>
      </c>
      <c r="P3514" s="13">
        <f>IF(D3514="ZZ",Brick_Kilns_EF!$E$8*(0.75),Brick_Kilns_EF!$E$8)</f>
        <v>5.399999999999999E-4</v>
      </c>
      <c r="Q3514" s="13">
        <f t="shared" si="219"/>
        <v>4.7988773999999985</v>
      </c>
    </row>
    <row r="3515" spans="1:17">
      <c r="A3515" s="13" t="s">
        <v>3526</v>
      </c>
      <c r="B3515" s="13">
        <v>23.593338159999998</v>
      </c>
      <c r="C3515" s="13">
        <v>88.783615420000004</v>
      </c>
      <c r="D3515" s="13" t="s">
        <v>2219</v>
      </c>
      <c r="E3515" s="13" t="s">
        <v>5000</v>
      </c>
      <c r="F3515" s="13" t="s">
        <v>9</v>
      </c>
      <c r="G3515" s="13" t="s">
        <v>4802</v>
      </c>
      <c r="H3515" s="13" t="s">
        <v>4816</v>
      </c>
      <c r="I3515" s="13">
        <f>(Brick_Kilns_EF!$B$13*Brick_Kilns_EF!$B$11*Brick_Kilns_EF!$B$12)</f>
        <v>8886.81</v>
      </c>
      <c r="J3515" s="13">
        <f>IF(D3515="ZZ",Brick_Kilns_EF!$E$9*(0.75),Brick_Kilns_EF!$E$9)</f>
        <v>5.6055000000000005E-4</v>
      </c>
      <c r="K3515" s="13">
        <f t="shared" si="216"/>
        <v>4.9815013454999999</v>
      </c>
      <c r="L3515" s="13">
        <f>IF(D3515="ZZ", Brick_Kilns_EF!$E$6*(0.75),Brick_Kilns_EF!$E$6)</f>
        <v>3.0299999999999999E-4</v>
      </c>
      <c r="M3515" s="13">
        <f t="shared" si="217"/>
        <v>2.6927034299999999</v>
      </c>
      <c r="N3515" s="13">
        <f>IF(D3515="ZZ",Brick_Kilns_EF!$E$7*(0.75),Brick_Kilns_EF!$E$7)</f>
        <v>2.3925000000000001E-3</v>
      </c>
      <c r="O3515" s="13">
        <f t="shared" si="218"/>
        <v>21.261692924999998</v>
      </c>
      <c r="P3515" s="13">
        <f>IF(D3515="ZZ",Brick_Kilns_EF!$E$8*(0.75),Brick_Kilns_EF!$E$8)</f>
        <v>5.399999999999999E-4</v>
      </c>
      <c r="Q3515" s="13">
        <f t="shared" si="219"/>
        <v>4.7988773999999985</v>
      </c>
    </row>
    <row r="3516" spans="1:17">
      <c r="A3516" s="13" t="s">
        <v>3527</v>
      </c>
      <c r="B3516" s="13">
        <v>22.20665383</v>
      </c>
      <c r="C3516" s="13">
        <v>90.280724109999994</v>
      </c>
      <c r="D3516" s="13" t="s">
        <v>2219</v>
      </c>
      <c r="E3516" s="13" t="s">
        <v>5000</v>
      </c>
      <c r="F3516" s="13" t="s">
        <v>11</v>
      </c>
      <c r="G3516" s="13" t="s">
        <v>4802</v>
      </c>
      <c r="H3516" s="13" t="s">
        <v>4816</v>
      </c>
      <c r="I3516" s="13">
        <f>(Brick_Kilns_EF!$B$13*Brick_Kilns_EF!$B$11*Brick_Kilns_EF!$B$12)</f>
        <v>8886.81</v>
      </c>
      <c r="J3516" s="13">
        <f>IF(D3516="ZZ",Brick_Kilns_EF!$E$9*(0.75),Brick_Kilns_EF!$E$9)</f>
        <v>5.6055000000000005E-4</v>
      </c>
      <c r="K3516" s="13">
        <f t="shared" si="216"/>
        <v>4.9815013454999999</v>
      </c>
      <c r="L3516" s="13">
        <f>IF(D3516="ZZ", Brick_Kilns_EF!$E$6*(0.75),Brick_Kilns_EF!$E$6)</f>
        <v>3.0299999999999999E-4</v>
      </c>
      <c r="M3516" s="13">
        <f t="shared" si="217"/>
        <v>2.6927034299999999</v>
      </c>
      <c r="N3516" s="13">
        <f>IF(D3516="ZZ",Brick_Kilns_EF!$E$7*(0.75),Brick_Kilns_EF!$E$7)</f>
        <v>2.3925000000000001E-3</v>
      </c>
      <c r="O3516" s="13">
        <f t="shared" si="218"/>
        <v>21.261692924999998</v>
      </c>
      <c r="P3516" s="13">
        <f>IF(D3516="ZZ",Brick_Kilns_EF!$E$8*(0.75),Brick_Kilns_EF!$E$8)</f>
        <v>5.399999999999999E-4</v>
      </c>
      <c r="Q3516" s="13">
        <f t="shared" si="219"/>
        <v>4.7988773999999985</v>
      </c>
    </row>
    <row r="3517" spans="1:17">
      <c r="A3517" s="13" t="s">
        <v>3528</v>
      </c>
      <c r="B3517" s="13">
        <v>23.986228489999998</v>
      </c>
      <c r="C3517" s="13">
        <v>89.231016319999995</v>
      </c>
      <c r="D3517" s="13" t="s">
        <v>2219</v>
      </c>
      <c r="E3517" s="13" t="s">
        <v>5000</v>
      </c>
      <c r="F3517" s="13" t="s">
        <v>42</v>
      </c>
      <c r="G3517" s="13" t="s">
        <v>4802</v>
      </c>
      <c r="H3517" s="13" t="s">
        <v>4816</v>
      </c>
      <c r="I3517" s="13">
        <f>(Brick_Kilns_EF!$B$13*Brick_Kilns_EF!$B$11*Brick_Kilns_EF!$B$12)</f>
        <v>8886.81</v>
      </c>
      <c r="J3517" s="13">
        <f>IF(D3517="ZZ",Brick_Kilns_EF!$E$9*(0.75),Brick_Kilns_EF!$E$9)</f>
        <v>5.6055000000000005E-4</v>
      </c>
      <c r="K3517" s="13">
        <f t="shared" si="216"/>
        <v>4.9815013454999999</v>
      </c>
      <c r="L3517" s="13">
        <f>IF(D3517="ZZ", Brick_Kilns_EF!$E$6*(0.75),Brick_Kilns_EF!$E$6)</f>
        <v>3.0299999999999999E-4</v>
      </c>
      <c r="M3517" s="13">
        <f t="shared" si="217"/>
        <v>2.6927034299999999</v>
      </c>
      <c r="N3517" s="13">
        <f>IF(D3517="ZZ",Brick_Kilns_EF!$E$7*(0.75),Brick_Kilns_EF!$E$7)</f>
        <v>2.3925000000000001E-3</v>
      </c>
      <c r="O3517" s="13">
        <f t="shared" si="218"/>
        <v>21.261692924999998</v>
      </c>
      <c r="P3517" s="13">
        <f>IF(D3517="ZZ",Brick_Kilns_EF!$E$8*(0.75),Brick_Kilns_EF!$E$8)</f>
        <v>5.399999999999999E-4</v>
      </c>
      <c r="Q3517" s="13">
        <f t="shared" si="219"/>
        <v>4.7988773999999985</v>
      </c>
    </row>
    <row r="3518" spans="1:17">
      <c r="A3518" s="13" t="s">
        <v>3529</v>
      </c>
      <c r="B3518" s="13">
        <v>24.84751631</v>
      </c>
      <c r="C3518" s="13">
        <v>89.878608639999996</v>
      </c>
      <c r="D3518" s="13" t="s">
        <v>2219</v>
      </c>
      <c r="E3518" s="13" t="s">
        <v>5000</v>
      </c>
      <c r="F3518" s="13" t="s">
        <v>248</v>
      </c>
      <c r="G3518" s="13" t="s">
        <v>4802</v>
      </c>
      <c r="H3518" s="13" t="s">
        <v>4816</v>
      </c>
      <c r="I3518" s="13">
        <f>(Brick_Kilns_EF!$B$13*Brick_Kilns_EF!$B$11*Brick_Kilns_EF!$B$12)</f>
        <v>8886.81</v>
      </c>
      <c r="J3518" s="13">
        <f>IF(D3518="ZZ",Brick_Kilns_EF!$E$9*(0.75),Brick_Kilns_EF!$E$9)</f>
        <v>5.6055000000000005E-4</v>
      </c>
      <c r="K3518" s="13">
        <f t="shared" si="216"/>
        <v>4.9815013454999999</v>
      </c>
      <c r="L3518" s="13">
        <f>IF(D3518="ZZ", Brick_Kilns_EF!$E$6*(0.75),Brick_Kilns_EF!$E$6)</f>
        <v>3.0299999999999999E-4</v>
      </c>
      <c r="M3518" s="13">
        <f t="shared" si="217"/>
        <v>2.6927034299999999</v>
      </c>
      <c r="N3518" s="13">
        <f>IF(D3518="ZZ",Brick_Kilns_EF!$E$7*(0.75),Brick_Kilns_EF!$E$7)</f>
        <v>2.3925000000000001E-3</v>
      </c>
      <c r="O3518" s="13">
        <f t="shared" si="218"/>
        <v>21.261692924999998</v>
      </c>
      <c r="P3518" s="13">
        <f>IF(D3518="ZZ",Brick_Kilns_EF!$E$8*(0.75),Brick_Kilns_EF!$E$8)</f>
        <v>5.399999999999999E-4</v>
      </c>
      <c r="Q3518" s="13">
        <f t="shared" si="219"/>
        <v>4.7988773999999985</v>
      </c>
    </row>
    <row r="3519" spans="1:17">
      <c r="A3519" s="13" t="s">
        <v>3530</v>
      </c>
      <c r="B3519" s="13">
        <v>23.670100000000001</v>
      </c>
      <c r="C3519" s="13">
        <v>88.867235480000005</v>
      </c>
      <c r="D3519" s="13" t="s">
        <v>2219</v>
      </c>
      <c r="E3519" s="13" t="s">
        <v>5000</v>
      </c>
      <c r="F3519" s="13" t="s">
        <v>9</v>
      </c>
      <c r="G3519" s="13" t="s">
        <v>4802</v>
      </c>
      <c r="H3519" s="13" t="s">
        <v>4816</v>
      </c>
      <c r="I3519" s="13">
        <f>(Brick_Kilns_EF!$B$13*Brick_Kilns_EF!$B$11*Brick_Kilns_EF!$B$12)</f>
        <v>8886.81</v>
      </c>
      <c r="J3519" s="13">
        <f>IF(D3519="ZZ",Brick_Kilns_EF!$E$9*(0.75),Brick_Kilns_EF!$E$9)</f>
        <v>5.6055000000000005E-4</v>
      </c>
      <c r="K3519" s="13">
        <f t="shared" si="216"/>
        <v>4.9815013454999999</v>
      </c>
      <c r="L3519" s="13">
        <f>IF(D3519="ZZ", Brick_Kilns_EF!$E$6*(0.75),Brick_Kilns_EF!$E$6)</f>
        <v>3.0299999999999999E-4</v>
      </c>
      <c r="M3519" s="13">
        <f t="shared" si="217"/>
        <v>2.6927034299999999</v>
      </c>
      <c r="N3519" s="13">
        <f>IF(D3519="ZZ",Brick_Kilns_EF!$E$7*(0.75),Brick_Kilns_EF!$E$7)</f>
        <v>2.3925000000000001E-3</v>
      </c>
      <c r="O3519" s="13">
        <f t="shared" si="218"/>
        <v>21.261692924999998</v>
      </c>
      <c r="P3519" s="13">
        <f>IF(D3519="ZZ",Brick_Kilns_EF!$E$8*(0.75),Brick_Kilns_EF!$E$8)</f>
        <v>5.399999999999999E-4</v>
      </c>
      <c r="Q3519" s="13">
        <f t="shared" si="219"/>
        <v>4.7988773999999985</v>
      </c>
    </row>
    <row r="3520" spans="1:17">
      <c r="A3520" s="13" t="s">
        <v>3531</v>
      </c>
      <c r="B3520" s="13">
        <v>25.782623019999999</v>
      </c>
      <c r="C3520" s="13">
        <v>89.360456830000004</v>
      </c>
      <c r="D3520" s="13" t="s">
        <v>2219</v>
      </c>
      <c r="E3520" s="13" t="s">
        <v>5000</v>
      </c>
      <c r="F3520" s="13" t="s">
        <v>171</v>
      </c>
      <c r="G3520" s="13" t="s">
        <v>4802</v>
      </c>
      <c r="H3520" s="13" t="s">
        <v>4816</v>
      </c>
      <c r="I3520" s="13">
        <f>(Brick_Kilns_EF!$B$13*Brick_Kilns_EF!$B$11*Brick_Kilns_EF!$B$12)</f>
        <v>8886.81</v>
      </c>
      <c r="J3520" s="13">
        <f>IF(D3520="ZZ",Brick_Kilns_EF!$E$9*(0.75),Brick_Kilns_EF!$E$9)</f>
        <v>5.6055000000000005E-4</v>
      </c>
      <c r="K3520" s="13">
        <f t="shared" si="216"/>
        <v>4.9815013454999999</v>
      </c>
      <c r="L3520" s="13">
        <f>IF(D3520="ZZ", Brick_Kilns_EF!$E$6*(0.75),Brick_Kilns_EF!$E$6)</f>
        <v>3.0299999999999999E-4</v>
      </c>
      <c r="M3520" s="13">
        <f t="shared" si="217"/>
        <v>2.6927034299999999</v>
      </c>
      <c r="N3520" s="13">
        <f>IF(D3520="ZZ",Brick_Kilns_EF!$E$7*(0.75),Brick_Kilns_EF!$E$7)</f>
        <v>2.3925000000000001E-3</v>
      </c>
      <c r="O3520" s="13">
        <f t="shared" si="218"/>
        <v>21.261692924999998</v>
      </c>
      <c r="P3520" s="13">
        <f>IF(D3520="ZZ",Brick_Kilns_EF!$E$8*(0.75),Brick_Kilns_EF!$E$8)</f>
        <v>5.399999999999999E-4</v>
      </c>
      <c r="Q3520" s="13">
        <f t="shared" si="219"/>
        <v>4.7988773999999985</v>
      </c>
    </row>
    <row r="3521" spans="1:17">
      <c r="A3521" s="13" t="s">
        <v>3532</v>
      </c>
      <c r="B3521" s="13">
        <v>24.479091780000001</v>
      </c>
      <c r="C3521" s="13">
        <v>90.089900999999998</v>
      </c>
      <c r="D3521" s="13" t="s">
        <v>2219</v>
      </c>
      <c r="E3521" s="13" t="s">
        <v>5000</v>
      </c>
      <c r="F3521" s="13" t="s">
        <v>7</v>
      </c>
      <c r="G3521" s="13" t="s">
        <v>4802</v>
      </c>
      <c r="H3521" s="13" t="s">
        <v>4816</v>
      </c>
      <c r="I3521" s="13">
        <f>(Brick_Kilns_EF!$B$13*Brick_Kilns_EF!$B$11*Brick_Kilns_EF!$B$12)</f>
        <v>8886.81</v>
      </c>
      <c r="J3521" s="13">
        <f>IF(D3521="ZZ",Brick_Kilns_EF!$E$9*(0.75),Brick_Kilns_EF!$E$9)</f>
        <v>5.6055000000000005E-4</v>
      </c>
      <c r="K3521" s="13">
        <f t="shared" si="216"/>
        <v>4.9815013454999999</v>
      </c>
      <c r="L3521" s="13">
        <f>IF(D3521="ZZ", Brick_Kilns_EF!$E$6*(0.75),Brick_Kilns_EF!$E$6)</f>
        <v>3.0299999999999999E-4</v>
      </c>
      <c r="M3521" s="13">
        <f t="shared" si="217"/>
        <v>2.6927034299999999</v>
      </c>
      <c r="N3521" s="13">
        <f>IF(D3521="ZZ",Brick_Kilns_EF!$E$7*(0.75),Brick_Kilns_EF!$E$7)</f>
        <v>2.3925000000000001E-3</v>
      </c>
      <c r="O3521" s="13">
        <f t="shared" si="218"/>
        <v>21.261692924999998</v>
      </c>
      <c r="P3521" s="13">
        <f>IF(D3521="ZZ",Brick_Kilns_EF!$E$8*(0.75),Brick_Kilns_EF!$E$8)</f>
        <v>5.399999999999999E-4</v>
      </c>
      <c r="Q3521" s="13">
        <f t="shared" si="219"/>
        <v>4.7988773999999985</v>
      </c>
    </row>
    <row r="3522" spans="1:17">
      <c r="A3522" s="13" t="s">
        <v>3533</v>
      </c>
      <c r="B3522" s="13">
        <v>25.156714789999999</v>
      </c>
      <c r="C3522" s="13">
        <v>90.254368009999993</v>
      </c>
      <c r="D3522" s="13" t="s">
        <v>2219</v>
      </c>
      <c r="E3522" s="13" t="s">
        <v>5000</v>
      </c>
      <c r="F3522" s="13" t="s">
        <v>248</v>
      </c>
      <c r="G3522" s="13" t="s">
        <v>4802</v>
      </c>
      <c r="H3522" s="13" t="s">
        <v>4816</v>
      </c>
      <c r="I3522" s="13">
        <f>(Brick_Kilns_EF!$B$13*Brick_Kilns_EF!$B$11*Brick_Kilns_EF!$B$12)</f>
        <v>8886.81</v>
      </c>
      <c r="J3522" s="13">
        <f>IF(D3522="ZZ",Brick_Kilns_EF!$E$9*(0.75),Brick_Kilns_EF!$E$9)</f>
        <v>5.6055000000000005E-4</v>
      </c>
      <c r="K3522" s="13">
        <f t="shared" si="216"/>
        <v>4.9815013454999999</v>
      </c>
      <c r="L3522" s="13">
        <f>IF(D3522="ZZ", Brick_Kilns_EF!$E$6*(0.75),Brick_Kilns_EF!$E$6)</f>
        <v>3.0299999999999999E-4</v>
      </c>
      <c r="M3522" s="13">
        <f t="shared" si="217"/>
        <v>2.6927034299999999</v>
      </c>
      <c r="N3522" s="13">
        <f>IF(D3522="ZZ",Brick_Kilns_EF!$E$7*(0.75),Brick_Kilns_EF!$E$7)</f>
        <v>2.3925000000000001E-3</v>
      </c>
      <c r="O3522" s="13">
        <f t="shared" si="218"/>
        <v>21.261692924999998</v>
      </c>
      <c r="P3522" s="13">
        <f>IF(D3522="ZZ",Brick_Kilns_EF!$E$8*(0.75),Brick_Kilns_EF!$E$8)</f>
        <v>5.399999999999999E-4</v>
      </c>
      <c r="Q3522" s="13">
        <f t="shared" si="219"/>
        <v>4.7988773999999985</v>
      </c>
    </row>
    <row r="3523" spans="1:17">
      <c r="A3523" s="13" t="s">
        <v>3534</v>
      </c>
      <c r="B3523" s="13">
        <v>23.965743570000001</v>
      </c>
      <c r="C3523" s="13">
        <v>89.255239020000005</v>
      </c>
      <c r="D3523" s="13" t="s">
        <v>2219</v>
      </c>
      <c r="E3523" s="13" t="s">
        <v>5000</v>
      </c>
      <c r="F3523" s="13" t="s">
        <v>42</v>
      </c>
      <c r="G3523" s="13" t="s">
        <v>4802</v>
      </c>
      <c r="H3523" s="13" t="s">
        <v>4816</v>
      </c>
      <c r="I3523" s="13">
        <f>(Brick_Kilns_EF!$B$13*Brick_Kilns_EF!$B$11*Brick_Kilns_EF!$B$12)</f>
        <v>8886.81</v>
      </c>
      <c r="J3523" s="13">
        <f>IF(D3523="ZZ",Brick_Kilns_EF!$E$9*(0.75),Brick_Kilns_EF!$E$9)</f>
        <v>5.6055000000000005E-4</v>
      </c>
      <c r="K3523" s="13">
        <f t="shared" ref="K3523:K3586" si="220">I3523*J3523</f>
        <v>4.9815013454999999</v>
      </c>
      <c r="L3523" s="13">
        <f>IF(D3523="ZZ", Brick_Kilns_EF!$E$6*(0.75),Brick_Kilns_EF!$E$6)</f>
        <v>3.0299999999999999E-4</v>
      </c>
      <c r="M3523" s="13">
        <f t="shared" ref="M3523:M3586" si="221">L3523*I3523</f>
        <v>2.6927034299999999</v>
      </c>
      <c r="N3523" s="13">
        <f>IF(D3523="ZZ",Brick_Kilns_EF!$E$7*(0.75),Brick_Kilns_EF!$E$7)</f>
        <v>2.3925000000000001E-3</v>
      </c>
      <c r="O3523" s="13">
        <f t="shared" ref="O3523:O3586" si="222">I3523*N3523</f>
        <v>21.261692924999998</v>
      </c>
      <c r="P3523" s="13">
        <f>IF(D3523="ZZ",Brick_Kilns_EF!$E$8*(0.75),Brick_Kilns_EF!$E$8)</f>
        <v>5.399999999999999E-4</v>
      </c>
      <c r="Q3523" s="13">
        <f t="shared" ref="Q3523:Q3586" si="223">I3523*P3523</f>
        <v>4.7988773999999985</v>
      </c>
    </row>
    <row r="3524" spans="1:17">
      <c r="A3524" s="13" t="s">
        <v>3535</v>
      </c>
      <c r="B3524" s="13">
        <v>23.962987420000001</v>
      </c>
      <c r="C3524" s="13">
        <v>89.258867140000007</v>
      </c>
      <c r="D3524" s="13" t="s">
        <v>2219</v>
      </c>
      <c r="E3524" s="13" t="s">
        <v>5000</v>
      </c>
      <c r="F3524" s="13" t="s">
        <v>42</v>
      </c>
      <c r="G3524" s="13" t="s">
        <v>4802</v>
      </c>
      <c r="H3524" s="13" t="s">
        <v>4816</v>
      </c>
      <c r="I3524" s="13">
        <f>(Brick_Kilns_EF!$B$13*Brick_Kilns_EF!$B$11*Brick_Kilns_EF!$B$12)</f>
        <v>8886.81</v>
      </c>
      <c r="J3524" s="13">
        <f>IF(D3524="ZZ",Brick_Kilns_EF!$E$9*(0.75),Brick_Kilns_EF!$E$9)</f>
        <v>5.6055000000000005E-4</v>
      </c>
      <c r="K3524" s="13">
        <f t="shared" si="220"/>
        <v>4.9815013454999999</v>
      </c>
      <c r="L3524" s="13">
        <f>IF(D3524="ZZ", Brick_Kilns_EF!$E$6*(0.75),Brick_Kilns_EF!$E$6)</f>
        <v>3.0299999999999999E-4</v>
      </c>
      <c r="M3524" s="13">
        <f t="shared" si="221"/>
        <v>2.6927034299999999</v>
      </c>
      <c r="N3524" s="13">
        <f>IF(D3524="ZZ",Brick_Kilns_EF!$E$7*(0.75),Brick_Kilns_EF!$E$7)</f>
        <v>2.3925000000000001E-3</v>
      </c>
      <c r="O3524" s="13">
        <f t="shared" si="222"/>
        <v>21.261692924999998</v>
      </c>
      <c r="P3524" s="13">
        <f>IF(D3524="ZZ",Brick_Kilns_EF!$E$8*(0.75),Brick_Kilns_EF!$E$8)</f>
        <v>5.399999999999999E-4</v>
      </c>
      <c r="Q3524" s="13">
        <f t="shared" si="223"/>
        <v>4.7988773999999985</v>
      </c>
    </row>
    <row r="3525" spans="1:17">
      <c r="A3525" s="13" t="s">
        <v>3536</v>
      </c>
      <c r="B3525" s="13">
        <v>23.90593956</v>
      </c>
      <c r="C3525" s="13">
        <v>90.097001160000005</v>
      </c>
      <c r="D3525" s="13" t="s">
        <v>2219</v>
      </c>
      <c r="E3525" s="13" t="s">
        <v>5000</v>
      </c>
      <c r="F3525" s="13" t="s">
        <v>7</v>
      </c>
      <c r="G3525" s="13" t="s">
        <v>4802</v>
      </c>
      <c r="H3525" s="13" t="s">
        <v>4816</v>
      </c>
      <c r="I3525" s="13">
        <f>(Brick_Kilns_EF!$B$13*Brick_Kilns_EF!$B$11*Brick_Kilns_EF!$B$12)</f>
        <v>8886.81</v>
      </c>
      <c r="J3525" s="13">
        <f>IF(D3525="ZZ",Brick_Kilns_EF!$E$9*(0.75),Brick_Kilns_EF!$E$9)</f>
        <v>5.6055000000000005E-4</v>
      </c>
      <c r="K3525" s="13">
        <f t="shared" si="220"/>
        <v>4.9815013454999999</v>
      </c>
      <c r="L3525" s="13">
        <f>IF(D3525="ZZ", Brick_Kilns_EF!$E$6*(0.75),Brick_Kilns_EF!$E$6)</f>
        <v>3.0299999999999999E-4</v>
      </c>
      <c r="M3525" s="13">
        <f t="shared" si="221"/>
        <v>2.6927034299999999</v>
      </c>
      <c r="N3525" s="13">
        <f>IF(D3525="ZZ",Brick_Kilns_EF!$E$7*(0.75),Brick_Kilns_EF!$E$7)</f>
        <v>2.3925000000000001E-3</v>
      </c>
      <c r="O3525" s="13">
        <f t="shared" si="222"/>
        <v>21.261692924999998</v>
      </c>
      <c r="P3525" s="13">
        <f>IF(D3525="ZZ",Brick_Kilns_EF!$E$8*(0.75),Brick_Kilns_EF!$E$8)</f>
        <v>5.399999999999999E-4</v>
      </c>
      <c r="Q3525" s="13">
        <f t="shared" si="223"/>
        <v>4.7988773999999985</v>
      </c>
    </row>
    <row r="3526" spans="1:17">
      <c r="A3526" s="13" t="s">
        <v>3537</v>
      </c>
      <c r="B3526" s="13">
        <v>24.175489280000001</v>
      </c>
      <c r="C3526" s="13">
        <v>88.93706607</v>
      </c>
      <c r="D3526" s="13" t="s">
        <v>2219</v>
      </c>
      <c r="E3526" s="13" t="s">
        <v>5000</v>
      </c>
      <c r="F3526" s="13" t="s">
        <v>42</v>
      </c>
      <c r="G3526" s="13" t="s">
        <v>4802</v>
      </c>
      <c r="H3526" s="13" t="s">
        <v>4816</v>
      </c>
      <c r="I3526" s="13">
        <f>(Brick_Kilns_EF!$B$13*Brick_Kilns_EF!$B$11*Brick_Kilns_EF!$B$12)</f>
        <v>8886.81</v>
      </c>
      <c r="J3526" s="13">
        <f>IF(D3526="ZZ",Brick_Kilns_EF!$E$9*(0.75),Brick_Kilns_EF!$E$9)</f>
        <v>5.6055000000000005E-4</v>
      </c>
      <c r="K3526" s="13">
        <f t="shared" si="220"/>
        <v>4.9815013454999999</v>
      </c>
      <c r="L3526" s="13">
        <f>IF(D3526="ZZ", Brick_Kilns_EF!$E$6*(0.75),Brick_Kilns_EF!$E$6)</f>
        <v>3.0299999999999999E-4</v>
      </c>
      <c r="M3526" s="13">
        <f t="shared" si="221"/>
        <v>2.6927034299999999</v>
      </c>
      <c r="N3526" s="13">
        <f>IF(D3526="ZZ",Brick_Kilns_EF!$E$7*(0.75),Brick_Kilns_EF!$E$7)</f>
        <v>2.3925000000000001E-3</v>
      </c>
      <c r="O3526" s="13">
        <f t="shared" si="222"/>
        <v>21.261692924999998</v>
      </c>
      <c r="P3526" s="13">
        <f>IF(D3526="ZZ",Brick_Kilns_EF!$E$8*(0.75),Brick_Kilns_EF!$E$8)</f>
        <v>5.399999999999999E-4</v>
      </c>
      <c r="Q3526" s="13">
        <f t="shared" si="223"/>
        <v>4.7988773999999985</v>
      </c>
    </row>
    <row r="3527" spans="1:17">
      <c r="A3527" s="13" t="s">
        <v>3538</v>
      </c>
      <c r="B3527" s="13">
        <v>24.64560741</v>
      </c>
      <c r="C3527" s="13">
        <v>89.90550064</v>
      </c>
      <c r="D3527" s="13" t="s">
        <v>2219</v>
      </c>
      <c r="E3527" s="13" t="s">
        <v>5000</v>
      </c>
      <c r="F3527" s="13" t="s">
        <v>7</v>
      </c>
      <c r="G3527" s="13" t="s">
        <v>4802</v>
      </c>
      <c r="H3527" s="13" t="s">
        <v>4816</v>
      </c>
      <c r="I3527" s="13">
        <f>(Brick_Kilns_EF!$B$13*Brick_Kilns_EF!$B$11*Brick_Kilns_EF!$B$12)</f>
        <v>8886.81</v>
      </c>
      <c r="J3527" s="13">
        <f>IF(D3527="ZZ",Brick_Kilns_EF!$E$9*(0.75),Brick_Kilns_EF!$E$9)</f>
        <v>5.6055000000000005E-4</v>
      </c>
      <c r="K3527" s="13">
        <f t="shared" si="220"/>
        <v>4.9815013454999999</v>
      </c>
      <c r="L3527" s="13">
        <f>IF(D3527="ZZ", Brick_Kilns_EF!$E$6*(0.75),Brick_Kilns_EF!$E$6)</f>
        <v>3.0299999999999999E-4</v>
      </c>
      <c r="M3527" s="13">
        <f t="shared" si="221"/>
        <v>2.6927034299999999</v>
      </c>
      <c r="N3527" s="13">
        <f>IF(D3527="ZZ",Brick_Kilns_EF!$E$7*(0.75),Brick_Kilns_EF!$E$7)</f>
        <v>2.3925000000000001E-3</v>
      </c>
      <c r="O3527" s="13">
        <f t="shared" si="222"/>
        <v>21.261692924999998</v>
      </c>
      <c r="P3527" s="13">
        <f>IF(D3527="ZZ",Brick_Kilns_EF!$E$8*(0.75),Brick_Kilns_EF!$E$8)</f>
        <v>5.399999999999999E-4</v>
      </c>
      <c r="Q3527" s="13">
        <f t="shared" si="223"/>
        <v>4.7988773999999985</v>
      </c>
    </row>
    <row r="3528" spans="1:17">
      <c r="A3528" s="13" t="s">
        <v>3539</v>
      </c>
      <c r="B3528" s="13">
        <v>24.107907839999999</v>
      </c>
      <c r="C3528" s="13">
        <v>90.149738470000003</v>
      </c>
      <c r="D3528" s="13" t="s">
        <v>2219</v>
      </c>
      <c r="E3528" s="13" t="s">
        <v>5000</v>
      </c>
      <c r="F3528" s="13" t="s">
        <v>7</v>
      </c>
      <c r="G3528" s="13" t="s">
        <v>4802</v>
      </c>
      <c r="H3528" s="13" t="s">
        <v>4816</v>
      </c>
      <c r="I3528" s="13">
        <f>(Brick_Kilns_EF!$B$13*Brick_Kilns_EF!$B$11*Brick_Kilns_EF!$B$12)</f>
        <v>8886.81</v>
      </c>
      <c r="J3528" s="13">
        <f>IF(D3528="ZZ",Brick_Kilns_EF!$E$9*(0.75),Brick_Kilns_EF!$E$9)</f>
        <v>5.6055000000000005E-4</v>
      </c>
      <c r="K3528" s="13">
        <f t="shared" si="220"/>
        <v>4.9815013454999999</v>
      </c>
      <c r="L3528" s="13">
        <f>IF(D3528="ZZ", Brick_Kilns_EF!$E$6*(0.75),Brick_Kilns_EF!$E$6)</f>
        <v>3.0299999999999999E-4</v>
      </c>
      <c r="M3528" s="13">
        <f t="shared" si="221"/>
        <v>2.6927034299999999</v>
      </c>
      <c r="N3528" s="13">
        <f>IF(D3528="ZZ",Brick_Kilns_EF!$E$7*(0.75),Brick_Kilns_EF!$E$7)</f>
        <v>2.3925000000000001E-3</v>
      </c>
      <c r="O3528" s="13">
        <f t="shared" si="222"/>
        <v>21.261692924999998</v>
      </c>
      <c r="P3528" s="13">
        <f>IF(D3528="ZZ",Brick_Kilns_EF!$E$8*(0.75),Brick_Kilns_EF!$E$8)</f>
        <v>5.399999999999999E-4</v>
      </c>
      <c r="Q3528" s="13">
        <f t="shared" si="223"/>
        <v>4.7988773999999985</v>
      </c>
    </row>
    <row r="3529" spans="1:17">
      <c r="A3529" s="13" t="s">
        <v>3540</v>
      </c>
      <c r="B3529" s="13">
        <v>24.108522919999999</v>
      </c>
      <c r="C3529" s="13">
        <v>90.151845469999998</v>
      </c>
      <c r="D3529" s="13" t="s">
        <v>2219</v>
      </c>
      <c r="E3529" s="13" t="s">
        <v>5000</v>
      </c>
      <c r="F3529" s="13" t="s">
        <v>7</v>
      </c>
      <c r="G3529" s="13" t="s">
        <v>4802</v>
      </c>
      <c r="H3529" s="13" t="s">
        <v>4816</v>
      </c>
      <c r="I3529" s="13">
        <f>(Brick_Kilns_EF!$B$13*Brick_Kilns_EF!$B$11*Brick_Kilns_EF!$B$12)</f>
        <v>8886.81</v>
      </c>
      <c r="J3529" s="13">
        <f>IF(D3529="ZZ",Brick_Kilns_EF!$E$9*(0.75),Brick_Kilns_EF!$E$9)</f>
        <v>5.6055000000000005E-4</v>
      </c>
      <c r="K3529" s="13">
        <f t="shared" si="220"/>
        <v>4.9815013454999999</v>
      </c>
      <c r="L3529" s="13">
        <f>IF(D3529="ZZ", Brick_Kilns_EF!$E$6*(0.75),Brick_Kilns_EF!$E$6)</f>
        <v>3.0299999999999999E-4</v>
      </c>
      <c r="M3529" s="13">
        <f t="shared" si="221"/>
        <v>2.6927034299999999</v>
      </c>
      <c r="N3529" s="13">
        <f>IF(D3529="ZZ",Brick_Kilns_EF!$E$7*(0.75),Brick_Kilns_EF!$E$7)</f>
        <v>2.3925000000000001E-3</v>
      </c>
      <c r="O3529" s="13">
        <f t="shared" si="222"/>
        <v>21.261692924999998</v>
      </c>
      <c r="P3529" s="13">
        <f>IF(D3529="ZZ",Brick_Kilns_EF!$E$8*(0.75),Brick_Kilns_EF!$E$8)</f>
        <v>5.399999999999999E-4</v>
      </c>
      <c r="Q3529" s="13">
        <f t="shared" si="223"/>
        <v>4.7988773999999985</v>
      </c>
    </row>
    <row r="3530" spans="1:17">
      <c r="A3530" s="13" t="s">
        <v>3541</v>
      </c>
      <c r="B3530" s="13">
        <v>23.772791009999999</v>
      </c>
      <c r="C3530" s="13">
        <v>88.941294150000004</v>
      </c>
      <c r="D3530" s="13" t="s">
        <v>2219</v>
      </c>
      <c r="E3530" s="13" t="s">
        <v>5000</v>
      </c>
      <c r="F3530" s="13" t="s">
        <v>9</v>
      </c>
      <c r="G3530" s="13" t="s">
        <v>4802</v>
      </c>
      <c r="H3530" s="13" t="s">
        <v>4816</v>
      </c>
      <c r="I3530" s="13">
        <f>(Brick_Kilns_EF!$B$13*Brick_Kilns_EF!$B$11*Brick_Kilns_EF!$B$12)</f>
        <v>8886.81</v>
      </c>
      <c r="J3530" s="13">
        <f>IF(D3530="ZZ",Brick_Kilns_EF!$E$9*(0.75),Brick_Kilns_EF!$E$9)</f>
        <v>5.6055000000000005E-4</v>
      </c>
      <c r="K3530" s="13">
        <f t="shared" si="220"/>
        <v>4.9815013454999999</v>
      </c>
      <c r="L3530" s="13">
        <f>IF(D3530="ZZ", Brick_Kilns_EF!$E$6*(0.75),Brick_Kilns_EF!$E$6)</f>
        <v>3.0299999999999999E-4</v>
      </c>
      <c r="M3530" s="13">
        <f t="shared" si="221"/>
        <v>2.6927034299999999</v>
      </c>
      <c r="N3530" s="13">
        <f>IF(D3530="ZZ",Brick_Kilns_EF!$E$7*(0.75),Brick_Kilns_EF!$E$7)</f>
        <v>2.3925000000000001E-3</v>
      </c>
      <c r="O3530" s="13">
        <f t="shared" si="222"/>
        <v>21.261692924999998</v>
      </c>
      <c r="P3530" s="13">
        <f>IF(D3530="ZZ",Brick_Kilns_EF!$E$8*(0.75),Brick_Kilns_EF!$E$8)</f>
        <v>5.399999999999999E-4</v>
      </c>
      <c r="Q3530" s="13">
        <f t="shared" si="223"/>
        <v>4.7988773999999985</v>
      </c>
    </row>
    <row r="3531" spans="1:17">
      <c r="A3531" s="13" t="s">
        <v>3542</v>
      </c>
      <c r="B3531" s="13">
        <v>23.613426499999999</v>
      </c>
      <c r="C3531" s="13">
        <v>88.785649359999994</v>
      </c>
      <c r="D3531" s="13" t="s">
        <v>2219</v>
      </c>
      <c r="E3531" s="13" t="s">
        <v>5000</v>
      </c>
      <c r="F3531" s="13" t="s">
        <v>9</v>
      </c>
      <c r="G3531" s="13" t="s">
        <v>4802</v>
      </c>
      <c r="H3531" s="13" t="s">
        <v>4816</v>
      </c>
      <c r="I3531" s="13">
        <f>(Brick_Kilns_EF!$B$13*Brick_Kilns_EF!$B$11*Brick_Kilns_EF!$B$12)</f>
        <v>8886.81</v>
      </c>
      <c r="J3531" s="13">
        <f>IF(D3531="ZZ",Brick_Kilns_EF!$E$9*(0.75),Brick_Kilns_EF!$E$9)</f>
        <v>5.6055000000000005E-4</v>
      </c>
      <c r="K3531" s="13">
        <f t="shared" si="220"/>
        <v>4.9815013454999999</v>
      </c>
      <c r="L3531" s="13">
        <f>IF(D3531="ZZ", Brick_Kilns_EF!$E$6*(0.75),Brick_Kilns_EF!$E$6)</f>
        <v>3.0299999999999999E-4</v>
      </c>
      <c r="M3531" s="13">
        <f t="shared" si="221"/>
        <v>2.6927034299999999</v>
      </c>
      <c r="N3531" s="13">
        <f>IF(D3531="ZZ",Brick_Kilns_EF!$E$7*(0.75),Brick_Kilns_EF!$E$7)</f>
        <v>2.3925000000000001E-3</v>
      </c>
      <c r="O3531" s="13">
        <f t="shared" si="222"/>
        <v>21.261692924999998</v>
      </c>
      <c r="P3531" s="13">
        <f>IF(D3531="ZZ",Brick_Kilns_EF!$E$8*(0.75),Brick_Kilns_EF!$E$8)</f>
        <v>5.399999999999999E-4</v>
      </c>
      <c r="Q3531" s="13">
        <f t="shared" si="223"/>
        <v>4.7988773999999985</v>
      </c>
    </row>
    <row r="3532" spans="1:17">
      <c r="A3532" s="13" t="s">
        <v>3543</v>
      </c>
      <c r="B3532" s="13">
        <v>23.924152329999998</v>
      </c>
      <c r="C3532" s="13">
        <v>90.166482130000006</v>
      </c>
      <c r="D3532" s="13" t="s">
        <v>2219</v>
      </c>
      <c r="E3532" s="13" t="s">
        <v>5000</v>
      </c>
      <c r="F3532" s="13" t="s">
        <v>7</v>
      </c>
      <c r="G3532" s="13" t="s">
        <v>4802</v>
      </c>
      <c r="H3532" s="13" t="s">
        <v>4816</v>
      </c>
      <c r="I3532" s="13">
        <f>(Brick_Kilns_EF!$B$13*Brick_Kilns_EF!$B$11*Brick_Kilns_EF!$B$12)</f>
        <v>8886.81</v>
      </c>
      <c r="J3532" s="13">
        <f>IF(D3532="ZZ",Brick_Kilns_EF!$E$9*(0.75),Brick_Kilns_EF!$E$9)</f>
        <v>5.6055000000000005E-4</v>
      </c>
      <c r="K3532" s="13">
        <f t="shared" si="220"/>
        <v>4.9815013454999999</v>
      </c>
      <c r="L3532" s="13">
        <f>IF(D3532="ZZ", Brick_Kilns_EF!$E$6*(0.75),Brick_Kilns_EF!$E$6)</f>
        <v>3.0299999999999999E-4</v>
      </c>
      <c r="M3532" s="13">
        <f t="shared" si="221"/>
        <v>2.6927034299999999</v>
      </c>
      <c r="N3532" s="13">
        <f>IF(D3532="ZZ",Brick_Kilns_EF!$E$7*(0.75),Brick_Kilns_EF!$E$7)</f>
        <v>2.3925000000000001E-3</v>
      </c>
      <c r="O3532" s="13">
        <f t="shared" si="222"/>
        <v>21.261692924999998</v>
      </c>
      <c r="P3532" s="13">
        <f>IF(D3532="ZZ",Brick_Kilns_EF!$E$8*(0.75),Brick_Kilns_EF!$E$8)</f>
        <v>5.399999999999999E-4</v>
      </c>
      <c r="Q3532" s="13">
        <f t="shared" si="223"/>
        <v>4.7988773999999985</v>
      </c>
    </row>
    <row r="3533" spans="1:17">
      <c r="A3533" s="13" t="s">
        <v>3544</v>
      </c>
      <c r="B3533" s="13">
        <v>23.9207717</v>
      </c>
      <c r="C3533" s="13">
        <v>90.164418139999995</v>
      </c>
      <c r="D3533" s="13" t="s">
        <v>2219</v>
      </c>
      <c r="E3533" s="13" t="s">
        <v>5000</v>
      </c>
      <c r="F3533" s="13" t="s">
        <v>7</v>
      </c>
      <c r="G3533" s="13" t="s">
        <v>4802</v>
      </c>
      <c r="H3533" s="13" t="s">
        <v>4816</v>
      </c>
      <c r="I3533" s="13">
        <f>(Brick_Kilns_EF!$B$13*Brick_Kilns_EF!$B$11*Brick_Kilns_EF!$B$12)</f>
        <v>8886.81</v>
      </c>
      <c r="J3533" s="13">
        <f>IF(D3533="ZZ",Brick_Kilns_EF!$E$9*(0.75),Brick_Kilns_EF!$E$9)</f>
        <v>5.6055000000000005E-4</v>
      </c>
      <c r="K3533" s="13">
        <f t="shared" si="220"/>
        <v>4.9815013454999999</v>
      </c>
      <c r="L3533" s="13">
        <f>IF(D3533="ZZ", Brick_Kilns_EF!$E$6*(0.75),Brick_Kilns_EF!$E$6)</f>
        <v>3.0299999999999999E-4</v>
      </c>
      <c r="M3533" s="13">
        <f t="shared" si="221"/>
        <v>2.6927034299999999</v>
      </c>
      <c r="N3533" s="13">
        <f>IF(D3533="ZZ",Brick_Kilns_EF!$E$7*(0.75),Brick_Kilns_EF!$E$7)</f>
        <v>2.3925000000000001E-3</v>
      </c>
      <c r="O3533" s="13">
        <f t="shared" si="222"/>
        <v>21.261692924999998</v>
      </c>
      <c r="P3533" s="13">
        <f>IF(D3533="ZZ",Brick_Kilns_EF!$E$8*(0.75),Brick_Kilns_EF!$E$8)</f>
        <v>5.399999999999999E-4</v>
      </c>
      <c r="Q3533" s="13">
        <f t="shared" si="223"/>
        <v>4.7988773999999985</v>
      </c>
    </row>
    <row r="3534" spans="1:17">
      <c r="A3534" s="13" t="s">
        <v>3545</v>
      </c>
      <c r="B3534" s="13">
        <v>23.919907769999998</v>
      </c>
      <c r="C3534" s="13">
        <v>90.167815129999994</v>
      </c>
      <c r="D3534" s="13" t="s">
        <v>2219</v>
      </c>
      <c r="E3534" s="13" t="s">
        <v>5000</v>
      </c>
      <c r="F3534" s="13" t="s">
        <v>7</v>
      </c>
      <c r="G3534" s="13" t="s">
        <v>4802</v>
      </c>
      <c r="H3534" s="13" t="s">
        <v>4816</v>
      </c>
      <c r="I3534" s="13">
        <f>(Brick_Kilns_EF!$B$13*Brick_Kilns_EF!$B$11*Brick_Kilns_EF!$B$12)</f>
        <v>8886.81</v>
      </c>
      <c r="J3534" s="13">
        <f>IF(D3534="ZZ",Brick_Kilns_EF!$E$9*(0.75),Brick_Kilns_EF!$E$9)</f>
        <v>5.6055000000000005E-4</v>
      </c>
      <c r="K3534" s="13">
        <f t="shared" si="220"/>
        <v>4.9815013454999999</v>
      </c>
      <c r="L3534" s="13">
        <f>IF(D3534="ZZ", Brick_Kilns_EF!$E$6*(0.75),Brick_Kilns_EF!$E$6)</f>
        <v>3.0299999999999999E-4</v>
      </c>
      <c r="M3534" s="13">
        <f t="shared" si="221"/>
        <v>2.6927034299999999</v>
      </c>
      <c r="N3534" s="13">
        <f>IF(D3534="ZZ",Brick_Kilns_EF!$E$7*(0.75),Brick_Kilns_EF!$E$7)</f>
        <v>2.3925000000000001E-3</v>
      </c>
      <c r="O3534" s="13">
        <f t="shared" si="222"/>
        <v>21.261692924999998</v>
      </c>
      <c r="P3534" s="13">
        <f>IF(D3534="ZZ",Brick_Kilns_EF!$E$8*(0.75),Brick_Kilns_EF!$E$8)</f>
        <v>5.399999999999999E-4</v>
      </c>
      <c r="Q3534" s="13">
        <f t="shared" si="223"/>
        <v>4.7988773999999985</v>
      </c>
    </row>
    <row r="3535" spans="1:17">
      <c r="A3535" s="13" t="s">
        <v>3546</v>
      </c>
      <c r="B3535" s="13">
        <v>24.171664490000001</v>
      </c>
      <c r="C3535" s="13">
        <v>90.117513349999996</v>
      </c>
      <c r="D3535" s="13" t="s">
        <v>2219</v>
      </c>
      <c r="E3535" s="13" t="s">
        <v>5000</v>
      </c>
      <c r="F3535" s="13" t="s">
        <v>7</v>
      </c>
      <c r="G3535" s="13" t="s">
        <v>4802</v>
      </c>
      <c r="H3535" s="13" t="s">
        <v>4816</v>
      </c>
      <c r="I3535" s="13">
        <f>(Brick_Kilns_EF!$B$13*Brick_Kilns_EF!$B$11*Brick_Kilns_EF!$B$12)</f>
        <v>8886.81</v>
      </c>
      <c r="J3535" s="13">
        <f>IF(D3535="ZZ",Brick_Kilns_EF!$E$9*(0.75),Brick_Kilns_EF!$E$9)</f>
        <v>5.6055000000000005E-4</v>
      </c>
      <c r="K3535" s="13">
        <f t="shared" si="220"/>
        <v>4.9815013454999999</v>
      </c>
      <c r="L3535" s="13">
        <f>IF(D3535="ZZ", Brick_Kilns_EF!$E$6*(0.75),Brick_Kilns_EF!$E$6)</f>
        <v>3.0299999999999999E-4</v>
      </c>
      <c r="M3535" s="13">
        <f t="shared" si="221"/>
        <v>2.6927034299999999</v>
      </c>
      <c r="N3535" s="13">
        <f>IF(D3535="ZZ",Brick_Kilns_EF!$E$7*(0.75),Brick_Kilns_EF!$E$7)</f>
        <v>2.3925000000000001E-3</v>
      </c>
      <c r="O3535" s="13">
        <f t="shared" si="222"/>
        <v>21.261692924999998</v>
      </c>
      <c r="P3535" s="13">
        <f>IF(D3535="ZZ",Brick_Kilns_EF!$E$8*(0.75),Brick_Kilns_EF!$E$8)</f>
        <v>5.399999999999999E-4</v>
      </c>
      <c r="Q3535" s="13">
        <f t="shared" si="223"/>
        <v>4.7988773999999985</v>
      </c>
    </row>
    <row r="3536" spans="1:17">
      <c r="A3536" s="13" t="s">
        <v>3547</v>
      </c>
      <c r="B3536" s="13">
        <v>25.30000656</v>
      </c>
      <c r="C3536" s="13">
        <v>89.513835779999994</v>
      </c>
      <c r="D3536" s="13" t="s">
        <v>2219</v>
      </c>
      <c r="E3536" s="13" t="s">
        <v>5000</v>
      </c>
      <c r="F3536" s="13" t="s">
        <v>171</v>
      </c>
      <c r="G3536" s="13" t="s">
        <v>4802</v>
      </c>
      <c r="H3536" s="13" t="s">
        <v>4816</v>
      </c>
      <c r="I3536" s="13">
        <f>(Brick_Kilns_EF!$B$13*Brick_Kilns_EF!$B$11*Brick_Kilns_EF!$B$12)</f>
        <v>8886.81</v>
      </c>
      <c r="J3536" s="13">
        <f>IF(D3536="ZZ",Brick_Kilns_EF!$E$9*(0.75),Brick_Kilns_EF!$E$9)</f>
        <v>5.6055000000000005E-4</v>
      </c>
      <c r="K3536" s="13">
        <f t="shared" si="220"/>
        <v>4.9815013454999999</v>
      </c>
      <c r="L3536" s="13">
        <f>IF(D3536="ZZ", Brick_Kilns_EF!$E$6*(0.75),Brick_Kilns_EF!$E$6)</f>
        <v>3.0299999999999999E-4</v>
      </c>
      <c r="M3536" s="13">
        <f t="shared" si="221"/>
        <v>2.6927034299999999</v>
      </c>
      <c r="N3536" s="13">
        <f>IF(D3536="ZZ",Brick_Kilns_EF!$E$7*(0.75),Brick_Kilns_EF!$E$7)</f>
        <v>2.3925000000000001E-3</v>
      </c>
      <c r="O3536" s="13">
        <f t="shared" si="222"/>
        <v>21.261692924999998</v>
      </c>
      <c r="P3536" s="13">
        <f>IF(D3536="ZZ",Brick_Kilns_EF!$E$8*(0.75),Brick_Kilns_EF!$E$8)</f>
        <v>5.399999999999999E-4</v>
      </c>
      <c r="Q3536" s="13">
        <f t="shared" si="223"/>
        <v>4.7988773999999985</v>
      </c>
    </row>
    <row r="3537" spans="1:17">
      <c r="A3537" s="13" t="s">
        <v>3548</v>
      </c>
      <c r="B3537" s="13">
        <v>23.95467734</v>
      </c>
      <c r="C3537" s="13">
        <v>90.194188639999993</v>
      </c>
      <c r="D3537" s="13" t="s">
        <v>2219</v>
      </c>
      <c r="E3537" s="13" t="s">
        <v>5000</v>
      </c>
      <c r="F3537" s="13" t="s">
        <v>7</v>
      </c>
      <c r="G3537" s="13" t="s">
        <v>4802</v>
      </c>
      <c r="H3537" s="13" t="s">
        <v>4816</v>
      </c>
      <c r="I3537" s="13">
        <f>(Brick_Kilns_EF!$B$13*Brick_Kilns_EF!$B$11*Brick_Kilns_EF!$B$12)</f>
        <v>8886.81</v>
      </c>
      <c r="J3537" s="13">
        <f>IF(D3537="ZZ",Brick_Kilns_EF!$E$9*(0.75),Brick_Kilns_EF!$E$9)</f>
        <v>5.6055000000000005E-4</v>
      </c>
      <c r="K3537" s="13">
        <f t="shared" si="220"/>
        <v>4.9815013454999999</v>
      </c>
      <c r="L3537" s="13">
        <f>IF(D3537="ZZ", Brick_Kilns_EF!$E$6*(0.75),Brick_Kilns_EF!$E$6)</f>
        <v>3.0299999999999999E-4</v>
      </c>
      <c r="M3537" s="13">
        <f t="shared" si="221"/>
        <v>2.6927034299999999</v>
      </c>
      <c r="N3537" s="13">
        <f>IF(D3537="ZZ",Brick_Kilns_EF!$E$7*(0.75),Brick_Kilns_EF!$E$7)</f>
        <v>2.3925000000000001E-3</v>
      </c>
      <c r="O3537" s="13">
        <f t="shared" si="222"/>
        <v>21.261692924999998</v>
      </c>
      <c r="P3537" s="13">
        <f>IF(D3537="ZZ",Brick_Kilns_EF!$E$8*(0.75),Brick_Kilns_EF!$E$8)</f>
        <v>5.399999999999999E-4</v>
      </c>
      <c r="Q3537" s="13">
        <f t="shared" si="223"/>
        <v>4.7988773999999985</v>
      </c>
    </row>
    <row r="3538" spans="1:17">
      <c r="A3538" s="13" t="s">
        <v>3549</v>
      </c>
      <c r="B3538" s="13">
        <v>23.847065480000001</v>
      </c>
      <c r="C3538" s="13">
        <v>89.198010420000003</v>
      </c>
      <c r="D3538" s="13" t="s">
        <v>2219</v>
      </c>
      <c r="E3538" s="13" t="s">
        <v>5000</v>
      </c>
      <c r="F3538" s="13" t="s">
        <v>9</v>
      </c>
      <c r="G3538" s="13" t="s">
        <v>4802</v>
      </c>
      <c r="H3538" s="13" t="s">
        <v>4816</v>
      </c>
      <c r="I3538" s="13">
        <f>(Brick_Kilns_EF!$B$13*Brick_Kilns_EF!$B$11*Brick_Kilns_EF!$B$12)</f>
        <v>8886.81</v>
      </c>
      <c r="J3538" s="13">
        <f>IF(D3538="ZZ",Brick_Kilns_EF!$E$9*(0.75),Brick_Kilns_EF!$E$9)</f>
        <v>5.6055000000000005E-4</v>
      </c>
      <c r="K3538" s="13">
        <f t="shared" si="220"/>
        <v>4.9815013454999999</v>
      </c>
      <c r="L3538" s="13">
        <f>IF(D3538="ZZ", Brick_Kilns_EF!$E$6*(0.75),Brick_Kilns_EF!$E$6)</f>
        <v>3.0299999999999999E-4</v>
      </c>
      <c r="M3538" s="13">
        <f t="shared" si="221"/>
        <v>2.6927034299999999</v>
      </c>
      <c r="N3538" s="13">
        <f>IF(D3538="ZZ",Brick_Kilns_EF!$E$7*(0.75),Brick_Kilns_EF!$E$7)</f>
        <v>2.3925000000000001E-3</v>
      </c>
      <c r="O3538" s="13">
        <f t="shared" si="222"/>
        <v>21.261692924999998</v>
      </c>
      <c r="P3538" s="13">
        <f>IF(D3538="ZZ",Brick_Kilns_EF!$E$8*(0.75),Brick_Kilns_EF!$E$8)</f>
        <v>5.399999999999999E-4</v>
      </c>
      <c r="Q3538" s="13">
        <f t="shared" si="223"/>
        <v>4.7988773999999985</v>
      </c>
    </row>
    <row r="3539" spans="1:17">
      <c r="A3539" s="13" t="s">
        <v>3550</v>
      </c>
      <c r="B3539" s="13">
        <v>24.639196460000001</v>
      </c>
      <c r="C3539" s="13">
        <v>88.737694219999995</v>
      </c>
      <c r="D3539" s="13" t="s">
        <v>2219</v>
      </c>
      <c r="E3539" s="13" t="s">
        <v>5000</v>
      </c>
      <c r="F3539" s="13" t="s">
        <v>42</v>
      </c>
      <c r="G3539" s="13" t="s">
        <v>4802</v>
      </c>
      <c r="H3539" s="13" t="s">
        <v>4816</v>
      </c>
      <c r="I3539" s="13">
        <f>(Brick_Kilns_EF!$B$13*Brick_Kilns_EF!$B$11*Brick_Kilns_EF!$B$12)</f>
        <v>8886.81</v>
      </c>
      <c r="J3539" s="13">
        <f>IF(D3539="ZZ",Brick_Kilns_EF!$E$9*(0.75),Brick_Kilns_EF!$E$9)</f>
        <v>5.6055000000000005E-4</v>
      </c>
      <c r="K3539" s="13">
        <f t="shared" si="220"/>
        <v>4.9815013454999999</v>
      </c>
      <c r="L3539" s="13">
        <f>IF(D3539="ZZ", Brick_Kilns_EF!$E$6*(0.75),Brick_Kilns_EF!$E$6)</f>
        <v>3.0299999999999999E-4</v>
      </c>
      <c r="M3539" s="13">
        <f t="shared" si="221"/>
        <v>2.6927034299999999</v>
      </c>
      <c r="N3539" s="13">
        <f>IF(D3539="ZZ",Brick_Kilns_EF!$E$7*(0.75),Brick_Kilns_EF!$E$7)</f>
        <v>2.3925000000000001E-3</v>
      </c>
      <c r="O3539" s="13">
        <f t="shared" si="222"/>
        <v>21.261692924999998</v>
      </c>
      <c r="P3539" s="13">
        <f>IF(D3539="ZZ",Brick_Kilns_EF!$E$8*(0.75),Brick_Kilns_EF!$E$8)</f>
        <v>5.399999999999999E-4</v>
      </c>
      <c r="Q3539" s="13">
        <f t="shared" si="223"/>
        <v>4.7988773999999985</v>
      </c>
    </row>
    <row r="3540" spans="1:17">
      <c r="A3540" s="13" t="s">
        <v>3551</v>
      </c>
      <c r="B3540" s="13">
        <v>24.152204210000001</v>
      </c>
      <c r="C3540" s="13">
        <v>90.202027169999994</v>
      </c>
      <c r="D3540" s="13" t="s">
        <v>2219</v>
      </c>
      <c r="E3540" s="13" t="s">
        <v>5000</v>
      </c>
      <c r="F3540" s="13" t="s">
        <v>7</v>
      </c>
      <c r="G3540" s="13" t="s">
        <v>4802</v>
      </c>
      <c r="H3540" s="13" t="s">
        <v>4816</v>
      </c>
      <c r="I3540" s="13">
        <f>(Brick_Kilns_EF!$B$13*Brick_Kilns_EF!$B$11*Brick_Kilns_EF!$B$12)</f>
        <v>8886.81</v>
      </c>
      <c r="J3540" s="13">
        <f>IF(D3540="ZZ",Brick_Kilns_EF!$E$9*(0.75),Brick_Kilns_EF!$E$9)</f>
        <v>5.6055000000000005E-4</v>
      </c>
      <c r="K3540" s="13">
        <f t="shared" si="220"/>
        <v>4.9815013454999999</v>
      </c>
      <c r="L3540" s="13">
        <f>IF(D3540="ZZ", Brick_Kilns_EF!$E$6*(0.75),Brick_Kilns_EF!$E$6)</f>
        <v>3.0299999999999999E-4</v>
      </c>
      <c r="M3540" s="13">
        <f t="shared" si="221"/>
        <v>2.6927034299999999</v>
      </c>
      <c r="N3540" s="13">
        <f>IF(D3540="ZZ",Brick_Kilns_EF!$E$7*(0.75),Brick_Kilns_EF!$E$7)</f>
        <v>2.3925000000000001E-3</v>
      </c>
      <c r="O3540" s="13">
        <f t="shared" si="222"/>
        <v>21.261692924999998</v>
      </c>
      <c r="P3540" s="13">
        <f>IF(D3540="ZZ",Brick_Kilns_EF!$E$8*(0.75),Brick_Kilns_EF!$E$8)</f>
        <v>5.399999999999999E-4</v>
      </c>
      <c r="Q3540" s="13">
        <f t="shared" si="223"/>
        <v>4.7988773999999985</v>
      </c>
    </row>
    <row r="3541" spans="1:17">
      <c r="A3541" s="13" t="s">
        <v>3552</v>
      </c>
      <c r="B3541" s="13">
        <v>24.15404947</v>
      </c>
      <c r="C3541" s="13">
        <v>90.203655789999999</v>
      </c>
      <c r="D3541" s="13" t="s">
        <v>2219</v>
      </c>
      <c r="E3541" s="13" t="s">
        <v>5000</v>
      </c>
      <c r="F3541" s="13" t="s">
        <v>7</v>
      </c>
      <c r="G3541" s="13" t="s">
        <v>4802</v>
      </c>
      <c r="H3541" s="13" t="s">
        <v>4816</v>
      </c>
      <c r="I3541" s="13">
        <f>(Brick_Kilns_EF!$B$13*Brick_Kilns_EF!$B$11*Brick_Kilns_EF!$B$12)</f>
        <v>8886.81</v>
      </c>
      <c r="J3541" s="13">
        <f>IF(D3541="ZZ",Brick_Kilns_EF!$E$9*(0.75),Brick_Kilns_EF!$E$9)</f>
        <v>5.6055000000000005E-4</v>
      </c>
      <c r="K3541" s="13">
        <f t="shared" si="220"/>
        <v>4.9815013454999999</v>
      </c>
      <c r="L3541" s="13">
        <f>IF(D3541="ZZ", Brick_Kilns_EF!$E$6*(0.75),Brick_Kilns_EF!$E$6)</f>
        <v>3.0299999999999999E-4</v>
      </c>
      <c r="M3541" s="13">
        <f t="shared" si="221"/>
        <v>2.6927034299999999</v>
      </c>
      <c r="N3541" s="13">
        <f>IF(D3541="ZZ",Brick_Kilns_EF!$E$7*(0.75),Brick_Kilns_EF!$E$7)</f>
        <v>2.3925000000000001E-3</v>
      </c>
      <c r="O3541" s="13">
        <f t="shared" si="222"/>
        <v>21.261692924999998</v>
      </c>
      <c r="P3541" s="13">
        <f>IF(D3541="ZZ",Brick_Kilns_EF!$E$8*(0.75),Brick_Kilns_EF!$E$8)</f>
        <v>5.399999999999999E-4</v>
      </c>
      <c r="Q3541" s="13">
        <f t="shared" si="223"/>
        <v>4.7988773999999985</v>
      </c>
    </row>
    <row r="3542" spans="1:17">
      <c r="A3542" s="13" t="s">
        <v>3553</v>
      </c>
      <c r="B3542" s="13">
        <v>24.151992920000001</v>
      </c>
      <c r="C3542" s="13">
        <v>90.204015909999995</v>
      </c>
      <c r="D3542" s="13" t="s">
        <v>2219</v>
      </c>
      <c r="E3542" s="13" t="s">
        <v>5000</v>
      </c>
      <c r="F3542" s="13" t="s">
        <v>7</v>
      </c>
      <c r="G3542" s="13" t="s">
        <v>4802</v>
      </c>
      <c r="H3542" s="13" t="s">
        <v>4816</v>
      </c>
      <c r="I3542" s="13">
        <f>(Brick_Kilns_EF!$B$13*Brick_Kilns_EF!$B$11*Brick_Kilns_EF!$B$12)</f>
        <v>8886.81</v>
      </c>
      <c r="J3542" s="13">
        <f>IF(D3542="ZZ",Brick_Kilns_EF!$E$9*(0.75),Brick_Kilns_EF!$E$9)</f>
        <v>5.6055000000000005E-4</v>
      </c>
      <c r="K3542" s="13">
        <f t="shared" si="220"/>
        <v>4.9815013454999999</v>
      </c>
      <c r="L3542" s="13">
        <f>IF(D3542="ZZ", Brick_Kilns_EF!$E$6*(0.75),Brick_Kilns_EF!$E$6)</f>
        <v>3.0299999999999999E-4</v>
      </c>
      <c r="M3542" s="13">
        <f t="shared" si="221"/>
        <v>2.6927034299999999</v>
      </c>
      <c r="N3542" s="13">
        <f>IF(D3542="ZZ",Brick_Kilns_EF!$E$7*(0.75),Brick_Kilns_EF!$E$7)</f>
        <v>2.3925000000000001E-3</v>
      </c>
      <c r="O3542" s="13">
        <f t="shared" si="222"/>
        <v>21.261692924999998</v>
      </c>
      <c r="P3542" s="13">
        <f>IF(D3542="ZZ",Brick_Kilns_EF!$E$8*(0.75),Brick_Kilns_EF!$E$8)</f>
        <v>5.399999999999999E-4</v>
      </c>
      <c r="Q3542" s="13">
        <f t="shared" si="223"/>
        <v>4.7988773999999985</v>
      </c>
    </row>
    <row r="3543" spans="1:17">
      <c r="A3543" s="13" t="s">
        <v>3554</v>
      </c>
      <c r="B3543" s="13">
        <v>23.74155915</v>
      </c>
      <c r="C3543" s="13">
        <v>88.911256179999995</v>
      </c>
      <c r="D3543" s="13" t="s">
        <v>2219</v>
      </c>
      <c r="E3543" s="13" t="s">
        <v>5000</v>
      </c>
      <c r="F3543" s="13" t="s">
        <v>9</v>
      </c>
      <c r="G3543" s="13" t="s">
        <v>4802</v>
      </c>
      <c r="H3543" s="13" t="s">
        <v>4816</v>
      </c>
      <c r="I3543" s="13">
        <f>(Brick_Kilns_EF!$B$13*Brick_Kilns_EF!$B$11*Brick_Kilns_EF!$B$12)</f>
        <v>8886.81</v>
      </c>
      <c r="J3543" s="13">
        <f>IF(D3543="ZZ",Brick_Kilns_EF!$E$9*(0.75),Brick_Kilns_EF!$E$9)</f>
        <v>5.6055000000000005E-4</v>
      </c>
      <c r="K3543" s="13">
        <f t="shared" si="220"/>
        <v>4.9815013454999999</v>
      </c>
      <c r="L3543" s="13">
        <f>IF(D3543="ZZ", Brick_Kilns_EF!$E$6*(0.75),Brick_Kilns_EF!$E$6)</f>
        <v>3.0299999999999999E-4</v>
      </c>
      <c r="M3543" s="13">
        <f t="shared" si="221"/>
        <v>2.6927034299999999</v>
      </c>
      <c r="N3543" s="13">
        <f>IF(D3543="ZZ",Brick_Kilns_EF!$E$7*(0.75),Brick_Kilns_EF!$E$7)</f>
        <v>2.3925000000000001E-3</v>
      </c>
      <c r="O3543" s="13">
        <f t="shared" si="222"/>
        <v>21.261692924999998</v>
      </c>
      <c r="P3543" s="13">
        <f>IF(D3543="ZZ",Brick_Kilns_EF!$E$8*(0.75),Brick_Kilns_EF!$E$8)</f>
        <v>5.399999999999999E-4</v>
      </c>
      <c r="Q3543" s="13">
        <f t="shared" si="223"/>
        <v>4.7988773999999985</v>
      </c>
    </row>
    <row r="3544" spans="1:17">
      <c r="A3544" s="13" t="s">
        <v>3555</v>
      </c>
      <c r="B3544" s="13">
        <v>24.078687689999999</v>
      </c>
      <c r="C3544" s="13">
        <v>89.188145469999995</v>
      </c>
      <c r="D3544" s="13" t="s">
        <v>2219</v>
      </c>
      <c r="E3544" s="13" t="s">
        <v>5000</v>
      </c>
      <c r="F3544" s="13" t="s">
        <v>42</v>
      </c>
      <c r="G3544" s="13" t="s">
        <v>4802</v>
      </c>
      <c r="H3544" s="13" t="s">
        <v>4816</v>
      </c>
      <c r="I3544" s="13">
        <f>(Brick_Kilns_EF!$B$13*Brick_Kilns_EF!$B$11*Brick_Kilns_EF!$B$12)</f>
        <v>8886.81</v>
      </c>
      <c r="J3544" s="13">
        <f>IF(D3544="ZZ",Brick_Kilns_EF!$E$9*(0.75),Brick_Kilns_EF!$E$9)</f>
        <v>5.6055000000000005E-4</v>
      </c>
      <c r="K3544" s="13">
        <f t="shared" si="220"/>
        <v>4.9815013454999999</v>
      </c>
      <c r="L3544" s="13">
        <f>IF(D3544="ZZ", Brick_Kilns_EF!$E$6*(0.75),Brick_Kilns_EF!$E$6)</f>
        <v>3.0299999999999999E-4</v>
      </c>
      <c r="M3544" s="13">
        <f t="shared" si="221"/>
        <v>2.6927034299999999</v>
      </c>
      <c r="N3544" s="13">
        <f>IF(D3544="ZZ",Brick_Kilns_EF!$E$7*(0.75),Brick_Kilns_EF!$E$7)</f>
        <v>2.3925000000000001E-3</v>
      </c>
      <c r="O3544" s="13">
        <f t="shared" si="222"/>
        <v>21.261692924999998</v>
      </c>
      <c r="P3544" s="13">
        <f>IF(D3544="ZZ",Brick_Kilns_EF!$E$8*(0.75),Brick_Kilns_EF!$E$8)</f>
        <v>5.399999999999999E-4</v>
      </c>
      <c r="Q3544" s="13">
        <f t="shared" si="223"/>
        <v>4.7988773999999985</v>
      </c>
    </row>
    <row r="3545" spans="1:17">
      <c r="A3545" s="13" t="s">
        <v>3556</v>
      </c>
      <c r="B3545" s="13">
        <v>25.303573329999999</v>
      </c>
      <c r="C3545" s="13">
        <v>89.389035949999993</v>
      </c>
      <c r="D3545" s="13" t="s">
        <v>2219</v>
      </c>
      <c r="E3545" s="13" t="s">
        <v>5000</v>
      </c>
      <c r="F3545" s="13" t="s">
        <v>171</v>
      </c>
      <c r="G3545" s="13" t="s">
        <v>4802</v>
      </c>
      <c r="H3545" s="13" t="s">
        <v>4816</v>
      </c>
      <c r="I3545" s="13">
        <f>(Brick_Kilns_EF!$B$13*Brick_Kilns_EF!$B$11*Brick_Kilns_EF!$B$12)</f>
        <v>8886.81</v>
      </c>
      <c r="J3545" s="13">
        <f>IF(D3545="ZZ",Brick_Kilns_EF!$E$9*(0.75),Brick_Kilns_EF!$E$9)</f>
        <v>5.6055000000000005E-4</v>
      </c>
      <c r="K3545" s="13">
        <f t="shared" si="220"/>
        <v>4.9815013454999999</v>
      </c>
      <c r="L3545" s="13">
        <f>IF(D3545="ZZ", Brick_Kilns_EF!$E$6*(0.75),Brick_Kilns_EF!$E$6)</f>
        <v>3.0299999999999999E-4</v>
      </c>
      <c r="M3545" s="13">
        <f t="shared" si="221"/>
        <v>2.6927034299999999</v>
      </c>
      <c r="N3545" s="13">
        <f>IF(D3545="ZZ",Brick_Kilns_EF!$E$7*(0.75),Brick_Kilns_EF!$E$7)</f>
        <v>2.3925000000000001E-3</v>
      </c>
      <c r="O3545" s="13">
        <f t="shared" si="222"/>
        <v>21.261692924999998</v>
      </c>
      <c r="P3545" s="13">
        <f>IF(D3545="ZZ",Brick_Kilns_EF!$E$8*(0.75),Brick_Kilns_EF!$E$8)</f>
        <v>5.399999999999999E-4</v>
      </c>
      <c r="Q3545" s="13">
        <f t="shared" si="223"/>
        <v>4.7988773999999985</v>
      </c>
    </row>
    <row r="3546" spans="1:17">
      <c r="A3546" s="13" t="s">
        <v>3557</v>
      </c>
      <c r="B3546" s="13">
        <v>23.93565079</v>
      </c>
      <c r="C3546" s="13">
        <v>90.091651909999996</v>
      </c>
      <c r="D3546" s="13" t="s">
        <v>2219</v>
      </c>
      <c r="E3546" s="13" t="s">
        <v>5000</v>
      </c>
      <c r="F3546" s="13" t="s">
        <v>7</v>
      </c>
      <c r="G3546" s="13" t="s">
        <v>4802</v>
      </c>
      <c r="H3546" s="13" t="s">
        <v>4816</v>
      </c>
      <c r="I3546" s="13">
        <f>(Brick_Kilns_EF!$B$13*Brick_Kilns_EF!$B$11*Brick_Kilns_EF!$B$12)</f>
        <v>8886.81</v>
      </c>
      <c r="J3546" s="13">
        <f>IF(D3546="ZZ",Brick_Kilns_EF!$E$9*(0.75),Brick_Kilns_EF!$E$9)</f>
        <v>5.6055000000000005E-4</v>
      </c>
      <c r="K3546" s="13">
        <f t="shared" si="220"/>
        <v>4.9815013454999999</v>
      </c>
      <c r="L3546" s="13">
        <f>IF(D3546="ZZ", Brick_Kilns_EF!$E$6*(0.75),Brick_Kilns_EF!$E$6)</f>
        <v>3.0299999999999999E-4</v>
      </c>
      <c r="M3546" s="13">
        <f t="shared" si="221"/>
        <v>2.6927034299999999</v>
      </c>
      <c r="N3546" s="13">
        <f>IF(D3546="ZZ",Brick_Kilns_EF!$E$7*(0.75),Brick_Kilns_EF!$E$7)</f>
        <v>2.3925000000000001E-3</v>
      </c>
      <c r="O3546" s="13">
        <f t="shared" si="222"/>
        <v>21.261692924999998</v>
      </c>
      <c r="P3546" s="13">
        <f>IF(D3546="ZZ",Brick_Kilns_EF!$E$8*(0.75),Brick_Kilns_EF!$E$8)</f>
        <v>5.399999999999999E-4</v>
      </c>
      <c r="Q3546" s="13">
        <f t="shared" si="223"/>
        <v>4.7988773999999985</v>
      </c>
    </row>
    <row r="3547" spans="1:17">
      <c r="A3547" s="13" t="s">
        <v>3558</v>
      </c>
      <c r="B3547" s="13">
        <v>23.93782002</v>
      </c>
      <c r="C3547" s="13">
        <v>90.091512159999994</v>
      </c>
      <c r="D3547" s="13" t="s">
        <v>2219</v>
      </c>
      <c r="E3547" s="13" t="s">
        <v>5000</v>
      </c>
      <c r="F3547" s="13" t="s">
        <v>7</v>
      </c>
      <c r="G3547" s="13" t="s">
        <v>4802</v>
      </c>
      <c r="H3547" s="13" t="s">
        <v>4816</v>
      </c>
      <c r="I3547" s="13">
        <f>(Brick_Kilns_EF!$B$13*Brick_Kilns_EF!$B$11*Brick_Kilns_EF!$B$12)</f>
        <v>8886.81</v>
      </c>
      <c r="J3547" s="13">
        <f>IF(D3547="ZZ",Brick_Kilns_EF!$E$9*(0.75),Brick_Kilns_EF!$E$9)</f>
        <v>5.6055000000000005E-4</v>
      </c>
      <c r="K3547" s="13">
        <f t="shared" si="220"/>
        <v>4.9815013454999999</v>
      </c>
      <c r="L3547" s="13">
        <f>IF(D3547="ZZ", Brick_Kilns_EF!$E$6*(0.75),Brick_Kilns_EF!$E$6)</f>
        <v>3.0299999999999999E-4</v>
      </c>
      <c r="M3547" s="13">
        <f t="shared" si="221"/>
        <v>2.6927034299999999</v>
      </c>
      <c r="N3547" s="13">
        <f>IF(D3547="ZZ",Brick_Kilns_EF!$E$7*(0.75),Brick_Kilns_EF!$E$7)</f>
        <v>2.3925000000000001E-3</v>
      </c>
      <c r="O3547" s="13">
        <f t="shared" si="222"/>
        <v>21.261692924999998</v>
      </c>
      <c r="P3547" s="13">
        <f>IF(D3547="ZZ",Brick_Kilns_EF!$E$8*(0.75),Brick_Kilns_EF!$E$8)</f>
        <v>5.399999999999999E-4</v>
      </c>
      <c r="Q3547" s="13">
        <f t="shared" si="223"/>
        <v>4.7988773999999985</v>
      </c>
    </row>
    <row r="3548" spans="1:17">
      <c r="A3548" s="13" t="s">
        <v>3559</v>
      </c>
      <c r="B3548" s="13">
        <v>23.93874031</v>
      </c>
      <c r="C3548" s="13">
        <v>90.090168410000004</v>
      </c>
      <c r="D3548" s="13" t="s">
        <v>2219</v>
      </c>
      <c r="E3548" s="13" t="s">
        <v>5000</v>
      </c>
      <c r="F3548" s="13" t="s">
        <v>7</v>
      </c>
      <c r="G3548" s="13" t="s">
        <v>4802</v>
      </c>
      <c r="H3548" s="13" t="s">
        <v>4816</v>
      </c>
      <c r="I3548" s="13">
        <f>(Brick_Kilns_EF!$B$13*Brick_Kilns_EF!$B$11*Brick_Kilns_EF!$B$12)</f>
        <v>8886.81</v>
      </c>
      <c r="J3548" s="13">
        <f>IF(D3548="ZZ",Brick_Kilns_EF!$E$9*(0.75),Brick_Kilns_EF!$E$9)</f>
        <v>5.6055000000000005E-4</v>
      </c>
      <c r="K3548" s="13">
        <f t="shared" si="220"/>
        <v>4.9815013454999999</v>
      </c>
      <c r="L3548" s="13">
        <f>IF(D3548="ZZ", Brick_Kilns_EF!$E$6*(0.75),Brick_Kilns_EF!$E$6)</f>
        <v>3.0299999999999999E-4</v>
      </c>
      <c r="M3548" s="13">
        <f t="shared" si="221"/>
        <v>2.6927034299999999</v>
      </c>
      <c r="N3548" s="13">
        <f>IF(D3548="ZZ",Brick_Kilns_EF!$E$7*(0.75),Brick_Kilns_EF!$E$7)</f>
        <v>2.3925000000000001E-3</v>
      </c>
      <c r="O3548" s="13">
        <f t="shared" si="222"/>
        <v>21.261692924999998</v>
      </c>
      <c r="P3548" s="13">
        <f>IF(D3548="ZZ",Brick_Kilns_EF!$E$8*(0.75),Brick_Kilns_EF!$E$8)</f>
        <v>5.399999999999999E-4</v>
      </c>
      <c r="Q3548" s="13">
        <f t="shared" si="223"/>
        <v>4.7988773999999985</v>
      </c>
    </row>
    <row r="3549" spans="1:17">
      <c r="A3549" s="13" t="s">
        <v>3560</v>
      </c>
      <c r="B3549" s="13">
        <v>23.935416020000002</v>
      </c>
      <c r="C3549" s="13">
        <v>90.09338803</v>
      </c>
      <c r="D3549" s="13" t="s">
        <v>2219</v>
      </c>
      <c r="E3549" s="13" t="s">
        <v>5000</v>
      </c>
      <c r="F3549" s="13" t="s">
        <v>7</v>
      </c>
      <c r="G3549" s="13" t="s">
        <v>4802</v>
      </c>
      <c r="H3549" s="13" t="s">
        <v>4816</v>
      </c>
      <c r="I3549" s="13">
        <f>(Brick_Kilns_EF!$B$13*Brick_Kilns_EF!$B$11*Brick_Kilns_EF!$B$12)</f>
        <v>8886.81</v>
      </c>
      <c r="J3549" s="13">
        <f>IF(D3549="ZZ",Brick_Kilns_EF!$E$9*(0.75),Brick_Kilns_EF!$E$9)</f>
        <v>5.6055000000000005E-4</v>
      </c>
      <c r="K3549" s="13">
        <f t="shared" si="220"/>
        <v>4.9815013454999999</v>
      </c>
      <c r="L3549" s="13">
        <f>IF(D3549="ZZ", Brick_Kilns_EF!$E$6*(0.75),Brick_Kilns_EF!$E$6)</f>
        <v>3.0299999999999999E-4</v>
      </c>
      <c r="M3549" s="13">
        <f t="shared" si="221"/>
        <v>2.6927034299999999</v>
      </c>
      <c r="N3549" s="13">
        <f>IF(D3549="ZZ",Brick_Kilns_EF!$E$7*(0.75),Brick_Kilns_EF!$E$7)</f>
        <v>2.3925000000000001E-3</v>
      </c>
      <c r="O3549" s="13">
        <f t="shared" si="222"/>
        <v>21.261692924999998</v>
      </c>
      <c r="P3549" s="13">
        <f>IF(D3549="ZZ",Brick_Kilns_EF!$E$8*(0.75),Brick_Kilns_EF!$E$8)</f>
        <v>5.399999999999999E-4</v>
      </c>
      <c r="Q3549" s="13">
        <f t="shared" si="223"/>
        <v>4.7988773999999985</v>
      </c>
    </row>
    <row r="3550" spans="1:17">
      <c r="A3550" s="13" t="s">
        <v>3561</v>
      </c>
      <c r="B3550" s="13">
        <v>24.194273920000001</v>
      </c>
      <c r="C3550" s="13">
        <v>88.926221940000005</v>
      </c>
      <c r="D3550" s="13" t="s">
        <v>2219</v>
      </c>
      <c r="E3550" s="13" t="s">
        <v>5000</v>
      </c>
      <c r="F3550" s="13" t="s">
        <v>42</v>
      </c>
      <c r="G3550" s="13" t="s">
        <v>4802</v>
      </c>
      <c r="H3550" s="13" t="s">
        <v>4816</v>
      </c>
      <c r="I3550" s="13">
        <f>(Brick_Kilns_EF!$B$13*Brick_Kilns_EF!$B$11*Brick_Kilns_EF!$B$12)</f>
        <v>8886.81</v>
      </c>
      <c r="J3550" s="13">
        <f>IF(D3550="ZZ",Brick_Kilns_EF!$E$9*(0.75),Brick_Kilns_EF!$E$9)</f>
        <v>5.6055000000000005E-4</v>
      </c>
      <c r="K3550" s="13">
        <f t="shared" si="220"/>
        <v>4.9815013454999999</v>
      </c>
      <c r="L3550" s="13">
        <f>IF(D3550="ZZ", Brick_Kilns_EF!$E$6*(0.75),Brick_Kilns_EF!$E$6)</f>
        <v>3.0299999999999999E-4</v>
      </c>
      <c r="M3550" s="13">
        <f t="shared" si="221"/>
        <v>2.6927034299999999</v>
      </c>
      <c r="N3550" s="13">
        <f>IF(D3550="ZZ",Brick_Kilns_EF!$E$7*(0.75),Brick_Kilns_EF!$E$7)</f>
        <v>2.3925000000000001E-3</v>
      </c>
      <c r="O3550" s="13">
        <f t="shared" si="222"/>
        <v>21.261692924999998</v>
      </c>
      <c r="P3550" s="13">
        <f>IF(D3550="ZZ",Brick_Kilns_EF!$E$8*(0.75),Brick_Kilns_EF!$E$8)</f>
        <v>5.399999999999999E-4</v>
      </c>
      <c r="Q3550" s="13">
        <f t="shared" si="223"/>
        <v>4.7988773999999985</v>
      </c>
    </row>
    <row r="3551" spans="1:17">
      <c r="A3551" s="13" t="s">
        <v>3562</v>
      </c>
      <c r="B3551" s="13">
        <v>24.466436340000001</v>
      </c>
      <c r="C3551" s="13">
        <v>89.440662579999994</v>
      </c>
      <c r="D3551" s="13" t="s">
        <v>2219</v>
      </c>
      <c r="E3551" s="13" t="s">
        <v>5000</v>
      </c>
      <c r="F3551" s="13" t="s">
        <v>42</v>
      </c>
      <c r="G3551" s="13" t="s">
        <v>4802</v>
      </c>
      <c r="H3551" s="13" t="s">
        <v>4816</v>
      </c>
      <c r="I3551" s="13">
        <f>(Brick_Kilns_EF!$B$13*Brick_Kilns_EF!$B$11*Brick_Kilns_EF!$B$12)</f>
        <v>8886.81</v>
      </c>
      <c r="J3551" s="13">
        <f>IF(D3551="ZZ",Brick_Kilns_EF!$E$9*(0.75),Brick_Kilns_EF!$E$9)</f>
        <v>5.6055000000000005E-4</v>
      </c>
      <c r="K3551" s="13">
        <f t="shared" si="220"/>
        <v>4.9815013454999999</v>
      </c>
      <c r="L3551" s="13">
        <f>IF(D3551="ZZ", Brick_Kilns_EF!$E$6*(0.75),Brick_Kilns_EF!$E$6)</f>
        <v>3.0299999999999999E-4</v>
      </c>
      <c r="M3551" s="13">
        <f t="shared" si="221"/>
        <v>2.6927034299999999</v>
      </c>
      <c r="N3551" s="13">
        <f>IF(D3551="ZZ",Brick_Kilns_EF!$E$7*(0.75),Brick_Kilns_EF!$E$7)</f>
        <v>2.3925000000000001E-3</v>
      </c>
      <c r="O3551" s="13">
        <f t="shared" si="222"/>
        <v>21.261692924999998</v>
      </c>
      <c r="P3551" s="13">
        <f>IF(D3551="ZZ",Brick_Kilns_EF!$E$8*(0.75),Brick_Kilns_EF!$E$8)</f>
        <v>5.399999999999999E-4</v>
      </c>
      <c r="Q3551" s="13">
        <f t="shared" si="223"/>
        <v>4.7988773999999985</v>
      </c>
    </row>
    <row r="3552" spans="1:17">
      <c r="A3552" s="13" t="s">
        <v>3563</v>
      </c>
      <c r="B3552" s="13">
        <v>25.026958459999999</v>
      </c>
      <c r="C3552" s="13">
        <v>89.847376339999997</v>
      </c>
      <c r="D3552" s="13" t="s">
        <v>2219</v>
      </c>
      <c r="E3552" s="13" t="s">
        <v>5000</v>
      </c>
      <c r="F3552" s="13" t="s">
        <v>248</v>
      </c>
      <c r="G3552" s="13" t="s">
        <v>4802</v>
      </c>
      <c r="H3552" s="13" t="s">
        <v>4816</v>
      </c>
      <c r="I3552" s="13">
        <f>(Brick_Kilns_EF!$B$13*Brick_Kilns_EF!$B$11*Brick_Kilns_EF!$B$12)</f>
        <v>8886.81</v>
      </c>
      <c r="J3552" s="13">
        <f>IF(D3552="ZZ",Brick_Kilns_EF!$E$9*(0.75),Brick_Kilns_EF!$E$9)</f>
        <v>5.6055000000000005E-4</v>
      </c>
      <c r="K3552" s="13">
        <f t="shared" si="220"/>
        <v>4.9815013454999999</v>
      </c>
      <c r="L3552" s="13">
        <f>IF(D3552="ZZ", Brick_Kilns_EF!$E$6*(0.75),Brick_Kilns_EF!$E$6)</f>
        <v>3.0299999999999999E-4</v>
      </c>
      <c r="M3552" s="13">
        <f t="shared" si="221"/>
        <v>2.6927034299999999</v>
      </c>
      <c r="N3552" s="13">
        <f>IF(D3552="ZZ",Brick_Kilns_EF!$E$7*(0.75),Brick_Kilns_EF!$E$7)</f>
        <v>2.3925000000000001E-3</v>
      </c>
      <c r="O3552" s="13">
        <f t="shared" si="222"/>
        <v>21.261692924999998</v>
      </c>
      <c r="P3552" s="13">
        <f>IF(D3552="ZZ",Brick_Kilns_EF!$E$8*(0.75),Brick_Kilns_EF!$E$8)</f>
        <v>5.399999999999999E-4</v>
      </c>
      <c r="Q3552" s="13">
        <f t="shared" si="223"/>
        <v>4.7988773999999985</v>
      </c>
    </row>
    <row r="3553" spans="1:17">
      <c r="A3553" s="13" t="s">
        <v>3564</v>
      </c>
      <c r="B3553" s="13">
        <v>24.382575849999998</v>
      </c>
      <c r="C3553" s="13">
        <v>88.911041420000004</v>
      </c>
      <c r="D3553" s="13" t="s">
        <v>2219</v>
      </c>
      <c r="E3553" s="13" t="s">
        <v>5000</v>
      </c>
      <c r="F3553" s="13" t="s">
        <v>42</v>
      </c>
      <c r="G3553" s="13" t="s">
        <v>4802</v>
      </c>
      <c r="H3553" s="13" t="s">
        <v>4816</v>
      </c>
      <c r="I3553" s="13">
        <f>(Brick_Kilns_EF!$B$13*Brick_Kilns_EF!$B$11*Brick_Kilns_EF!$B$12)</f>
        <v>8886.81</v>
      </c>
      <c r="J3553" s="13">
        <f>IF(D3553="ZZ",Brick_Kilns_EF!$E$9*(0.75),Brick_Kilns_EF!$E$9)</f>
        <v>5.6055000000000005E-4</v>
      </c>
      <c r="K3553" s="13">
        <f t="shared" si="220"/>
        <v>4.9815013454999999</v>
      </c>
      <c r="L3553" s="13">
        <f>IF(D3553="ZZ", Brick_Kilns_EF!$E$6*(0.75),Brick_Kilns_EF!$E$6)</f>
        <v>3.0299999999999999E-4</v>
      </c>
      <c r="M3553" s="13">
        <f t="shared" si="221"/>
        <v>2.6927034299999999</v>
      </c>
      <c r="N3553" s="13">
        <f>IF(D3553="ZZ",Brick_Kilns_EF!$E$7*(0.75),Brick_Kilns_EF!$E$7)</f>
        <v>2.3925000000000001E-3</v>
      </c>
      <c r="O3553" s="13">
        <f t="shared" si="222"/>
        <v>21.261692924999998</v>
      </c>
      <c r="P3553" s="13">
        <f>IF(D3553="ZZ",Brick_Kilns_EF!$E$8*(0.75),Brick_Kilns_EF!$E$8)</f>
        <v>5.399999999999999E-4</v>
      </c>
      <c r="Q3553" s="13">
        <f t="shared" si="223"/>
        <v>4.7988773999999985</v>
      </c>
    </row>
    <row r="3554" spans="1:17">
      <c r="A3554" s="13" t="s">
        <v>3565</v>
      </c>
      <c r="B3554" s="13">
        <v>24.253619659999998</v>
      </c>
      <c r="C3554" s="13">
        <v>89.341665449999994</v>
      </c>
      <c r="D3554" s="13" t="s">
        <v>2219</v>
      </c>
      <c r="E3554" s="13" t="s">
        <v>5000</v>
      </c>
      <c r="F3554" s="13" t="s">
        <v>42</v>
      </c>
      <c r="G3554" s="13" t="s">
        <v>4802</v>
      </c>
      <c r="H3554" s="13" t="s">
        <v>4816</v>
      </c>
      <c r="I3554" s="13">
        <f>(Brick_Kilns_EF!$B$13*Brick_Kilns_EF!$B$11*Brick_Kilns_EF!$B$12)</f>
        <v>8886.81</v>
      </c>
      <c r="J3554" s="13">
        <f>IF(D3554="ZZ",Brick_Kilns_EF!$E$9*(0.75),Brick_Kilns_EF!$E$9)</f>
        <v>5.6055000000000005E-4</v>
      </c>
      <c r="K3554" s="13">
        <f t="shared" si="220"/>
        <v>4.9815013454999999</v>
      </c>
      <c r="L3554" s="13">
        <f>IF(D3554="ZZ", Brick_Kilns_EF!$E$6*(0.75),Brick_Kilns_EF!$E$6)</f>
        <v>3.0299999999999999E-4</v>
      </c>
      <c r="M3554" s="13">
        <f t="shared" si="221"/>
        <v>2.6927034299999999</v>
      </c>
      <c r="N3554" s="13">
        <f>IF(D3554="ZZ",Brick_Kilns_EF!$E$7*(0.75),Brick_Kilns_EF!$E$7)</f>
        <v>2.3925000000000001E-3</v>
      </c>
      <c r="O3554" s="13">
        <f t="shared" si="222"/>
        <v>21.261692924999998</v>
      </c>
      <c r="P3554" s="13">
        <f>IF(D3554="ZZ",Brick_Kilns_EF!$E$8*(0.75),Brick_Kilns_EF!$E$8)</f>
        <v>5.399999999999999E-4</v>
      </c>
      <c r="Q3554" s="13">
        <f t="shared" si="223"/>
        <v>4.7988773999999985</v>
      </c>
    </row>
    <row r="3555" spans="1:17">
      <c r="A3555" s="13" t="s">
        <v>3566</v>
      </c>
      <c r="B3555" s="13">
        <v>24.47328757</v>
      </c>
      <c r="C3555" s="13">
        <v>88.647311099999996</v>
      </c>
      <c r="D3555" s="13" t="s">
        <v>2219</v>
      </c>
      <c r="E3555" s="13" t="s">
        <v>5000</v>
      </c>
      <c r="F3555" s="13" t="s">
        <v>42</v>
      </c>
      <c r="G3555" s="13" t="s">
        <v>4802</v>
      </c>
      <c r="H3555" s="13" t="s">
        <v>4816</v>
      </c>
      <c r="I3555" s="13">
        <f>(Brick_Kilns_EF!$B$13*Brick_Kilns_EF!$B$11*Brick_Kilns_EF!$B$12)</f>
        <v>8886.81</v>
      </c>
      <c r="J3555" s="13">
        <f>IF(D3555="ZZ",Brick_Kilns_EF!$E$9*(0.75),Brick_Kilns_EF!$E$9)</f>
        <v>5.6055000000000005E-4</v>
      </c>
      <c r="K3555" s="13">
        <f t="shared" si="220"/>
        <v>4.9815013454999999</v>
      </c>
      <c r="L3555" s="13">
        <f>IF(D3555="ZZ", Brick_Kilns_EF!$E$6*(0.75),Brick_Kilns_EF!$E$6)</f>
        <v>3.0299999999999999E-4</v>
      </c>
      <c r="M3555" s="13">
        <f t="shared" si="221"/>
        <v>2.6927034299999999</v>
      </c>
      <c r="N3555" s="13">
        <f>IF(D3555="ZZ",Brick_Kilns_EF!$E$7*(0.75),Brick_Kilns_EF!$E$7)</f>
        <v>2.3925000000000001E-3</v>
      </c>
      <c r="O3555" s="13">
        <f t="shared" si="222"/>
        <v>21.261692924999998</v>
      </c>
      <c r="P3555" s="13">
        <f>IF(D3555="ZZ",Brick_Kilns_EF!$E$8*(0.75),Brick_Kilns_EF!$E$8)</f>
        <v>5.399999999999999E-4</v>
      </c>
      <c r="Q3555" s="13">
        <f t="shared" si="223"/>
        <v>4.7988773999999985</v>
      </c>
    </row>
    <row r="3556" spans="1:17">
      <c r="A3556" s="13" t="s">
        <v>3567</v>
      </c>
      <c r="B3556" s="13">
        <v>25.085812399999998</v>
      </c>
      <c r="C3556" s="13">
        <v>89.560762740000001</v>
      </c>
      <c r="D3556" s="13" t="s">
        <v>2219</v>
      </c>
      <c r="E3556" s="13" t="s">
        <v>5000</v>
      </c>
      <c r="F3556" s="13" t="s">
        <v>171</v>
      </c>
      <c r="G3556" s="13" t="s">
        <v>4802</v>
      </c>
      <c r="H3556" s="13" t="s">
        <v>4816</v>
      </c>
      <c r="I3556" s="13">
        <f>(Brick_Kilns_EF!$B$13*Brick_Kilns_EF!$B$11*Brick_Kilns_EF!$B$12)</f>
        <v>8886.81</v>
      </c>
      <c r="J3556" s="13">
        <f>IF(D3556="ZZ",Brick_Kilns_EF!$E$9*(0.75),Brick_Kilns_EF!$E$9)</f>
        <v>5.6055000000000005E-4</v>
      </c>
      <c r="K3556" s="13">
        <f t="shared" si="220"/>
        <v>4.9815013454999999</v>
      </c>
      <c r="L3556" s="13">
        <f>IF(D3556="ZZ", Brick_Kilns_EF!$E$6*(0.75),Brick_Kilns_EF!$E$6)</f>
        <v>3.0299999999999999E-4</v>
      </c>
      <c r="M3556" s="13">
        <f t="shared" si="221"/>
        <v>2.6927034299999999</v>
      </c>
      <c r="N3556" s="13">
        <f>IF(D3556="ZZ",Brick_Kilns_EF!$E$7*(0.75),Brick_Kilns_EF!$E$7)</f>
        <v>2.3925000000000001E-3</v>
      </c>
      <c r="O3556" s="13">
        <f t="shared" si="222"/>
        <v>21.261692924999998</v>
      </c>
      <c r="P3556" s="13">
        <f>IF(D3556="ZZ",Brick_Kilns_EF!$E$8*(0.75),Brick_Kilns_EF!$E$8)</f>
        <v>5.399999999999999E-4</v>
      </c>
      <c r="Q3556" s="13">
        <f t="shared" si="223"/>
        <v>4.7988773999999985</v>
      </c>
    </row>
    <row r="3557" spans="1:17">
      <c r="A3557" s="13" t="s">
        <v>3568</v>
      </c>
      <c r="B3557" s="13">
        <v>25.086037770000001</v>
      </c>
      <c r="C3557" s="13">
        <v>89.562208620000007</v>
      </c>
      <c r="D3557" s="13" t="s">
        <v>2219</v>
      </c>
      <c r="E3557" s="13" t="s">
        <v>5000</v>
      </c>
      <c r="F3557" s="13" t="s">
        <v>171</v>
      </c>
      <c r="G3557" s="13" t="s">
        <v>4802</v>
      </c>
      <c r="H3557" s="13" t="s">
        <v>4816</v>
      </c>
      <c r="I3557" s="13">
        <f>(Brick_Kilns_EF!$B$13*Brick_Kilns_EF!$B$11*Brick_Kilns_EF!$B$12)</f>
        <v>8886.81</v>
      </c>
      <c r="J3557" s="13">
        <f>IF(D3557="ZZ",Brick_Kilns_EF!$E$9*(0.75),Brick_Kilns_EF!$E$9)</f>
        <v>5.6055000000000005E-4</v>
      </c>
      <c r="K3557" s="13">
        <f t="shared" si="220"/>
        <v>4.9815013454999999</v>
      </c>
      <c r="L3557" s="13">
        <f>IF(D3557="ZZ", Brick_Kilns_EF!$E$6*(0.75),Brick_Kilns_EF!$E$6)</f>
        <v>3.0299999999999999E-4</v>
      </c>
      <c r="M3557" s="13">
        <f t="shared" si="221"/>
        <v>2.6927034299999999</v>
      </c>
      <c r="N3557" s="13">
        <f>IF(D3557="ZZ",Brick_Kilns_EF!$E$7*(0.75),Brick_Kilns_EF!$E$7)</f>
        <v>2.3925000000000001E-3</v>
      </c>
      <c r="O3557" s="13">
        <f t="shared" si="222"/>
        <v>21.261692924999998</v>
      </c>
      <c r="P3557" s="13">
        <f>IF(D3557="ZZ",Brick_Kilns_EF!$E$8*(0.75),Brick_Kilns_EF!$E$8)</f>
        <v>5.399999999999999E-4</v>
      </c>
      <c r="Q3557" s="13">
        <f t="shared" si="223"/>
        <v>4.7988773999999985</v>
      </c>
    </row>
    <row r="3558" spans="1:17">
      <c r="A3558" s="13" t="s">
        <v>3569</v>
      </c>
      <c r="B3558" s="13">
        <v>24.111610070000001</v>
      </c>
      <c r="C3558" s="13">
        <v>90.154985199999999</v>
      </c>
      <c r="D3558" s="13" t="s">
        <v>2219</v>
      </c>
      <c r="E3558" s="13" t="s">
        <v>5000</v>
      </c>
      <c r="F3558" s="13" t="s">
        <v>7</v>
      </c>
      <c r="G3558" s="13" t="s">
        <v>4802</v>
      </c>
      <c r="H3558" s="13" t="s">
        <v>4816</v>
      </c>
      <c r="I3558" s="13">
        <f>(Brick_Kilns_EF!$B$13*Brick_Kilns_EF!$B$11*Brick_Kilns_EF!$B$12)</f>
        <v>8886.81</v>
      </c>
      <c r="J3558" s="13">
        <f>IF(D3558="ZZ",Brick_Kilns_EF!$E$9*(0.75),Brick_Kilns_EF!$E$9)</f>
        <v>5.6055000000000005E-4</v>
      </c>
      <c r="K3558" s="13">
        <f t="shared" si="220"/>
        <v>4.9815013454999999</v>
      </c>
      <c r="L3558" s="13">
        <f>IF(D3558="ZZ", Brick_Kilns_EF!$E$6*(0.75),Brick_Kilns_EF!$E$6)</f>
        <v>3.0299999999999999E-4</v>
      </c>
      <c r="M3558" s="13">
        <f t="shared" si="221"/>
        <v>2.6927034299999999</v>
      </c>
      <c r="N3558" s="13">
        <f>IF(D3558="ZZ",Brick_Kilns_EF!$E$7*(0.75),Brick_Kilns_EF!$E$7)</f>
        <v>2.3925000000000001E-3</v>
      </c>
      <c r="O3558" s="13">
        <f t="shared" si="222"/>
        <v>21.261692924999998</v>
      </c>
      <c r="P3558" s="13">
        <f>IF(D3558="ZZ",Brick_Kilns_EF!$E$8*(0.75),Brick_Kilns_EF!$E$8)</f>
        <v>5.399999999999999E-4</v>
      </c>
      <c r="Q3558" s="13">
        <f t="shared" si="223"/>
        <v>4.7988773999999985</v>
      </c>
    </row>
    <row r="3559" spans="1:17">
      <c r="A3559" s="13" t="s">
        <v>3570</v>
      </c>
      <c r="B3559" s="13">
        <v>24.113722970000001</v>
      </c>
      <c r="C3559" s="13">
        <v>90.158656320000006</v>
      </c>
      <c r="D3559" s="13" t="s">
        <v>2219</v>
      </c>
      <c r="E3559" s="13" t="s">
        <v>5000</v>
      </c>
      <c r="F3559" s="13" t="s">
        <v>7</v>
      </c>
      <c r="G3559" s="13" t="s">
        <v>4802</v>
      </c>
      <c r="H3559" s="13" t="s">
        <v>4816</v>
      </c>
      <c r="I3559" s="13">
        <f>(Brick_Kilns_EF!$B$13*Brick_Kilns_EF!$B$11*Brick_Kilns_EF!$B$12)</f>
        <v>8886.81</v>
      </c>
      <c r="J3559" s="13">
        <f>IF(D3559="ZZ",Brick_Kilns_EF!$E$9*(0.75),Brick_Kilns_EF!$E$9)</f>
        <v>5.6055000000000005E-4</v>
      </c>
      <c r="K3559" s="13">
        <f t="shared" si="220"/>
        <v>4.9815013454999999</v>
      </c>
      <c r="L3559" s="13">
        <f>IF(D3559="ZZ", Brick_Kilns_EF!$E$6*(0.75),Brick_Kilns_EF!$E$6)</f>
        <v>3.0299999999999999E-4</v>
      </c>
      <c r="M3559" s="13">
        <f t="shared" si="221"/>
        <v>2.6927034299999999</v>
      </c>
      <c r="N3559" s="13">
        <f>IF(D3559="ZZ",Brick_Kilns_EF!$E$7*(0.75),Brick_Kilns_EF!$E$7)</f>
        <v>2.3925000000000001E-3</v>
      </c>
      <c r="O3559" s="13">
        <f t="shared" si="222"/>
        <v>21.261692924999998</v>
      </c>
      <c r="P3559" s="13">
        <f>IF(D3559="ZZ",Brick_Kilns_EF!$E$8*(0.75),Brick_Kilns_EF!$E$8)</f>
        <v>5.399999999999999E-4</v>
      </c>
      <c r="Q3559" s="13">
        <f t="shared" si="223"/>
        <v>4.7988773999999985</v>
      </c>
    </row>
    <row r="3560" spans="1:17">
      <c r="A3560" s="13" t="s">
        <v>3571</v>
      </c>
      <c r="B3560" s="13">
        <v>23.92395149</v>
      </c>
      <c r="C3560" s="13">
        <v>90.085290619999995</v>
      </c>
      <c r="D3560" s="13" t="s">
        <v>2219</v>
      </c>
      <c r="E3560" s="13" t="s">
        <v>5000</v>
      </c>
      <c r="F3560" s="13" t="s">
        <v>7</v>
      </c>
      <c r="G3560" s="13" t="s">
        <v>4802</v>
      </c>
      <c r="H3560" s="13" t="s">
        <v>4816</v>
      </c>
      <c r="I3560" s="13">
        <f>(Brick_Kilns_EF!$B$13*Brick_Kilns_EF!$B$11*Brick_Kilns_EF!$B$12)</f>
        <v>8886.81</v>
      </c>
      <c r="J3560" s="13">
        <f>IF(D3560="ZZ",Brick_Kilns_EF!$E$9*(0.75),Brick_Kilns_EF!$E$9)</f>
        <v>5.6055000000000005E-4</v>
      </c>
      <c r="K3560" s="13">
        <f t="shared" si="220"/>
        <v>4.9815013454999999</v>
      </c>
      <c r="L3560" s="13">
        <f>IF(D3560="ZZ", Brick_Kilns_EF!$E$6*(0.75),Brick_Kilns_EF!$E$6)</f>
        <v>3.0299999999999999E-4</v>
      </c>
      <c r="M3560" s="13">
        <f t="shared" si="221"/>
        <v>2.6927034299999999</v>
      </c>
      <c r="N3560" s="13">
        <f>IF(D3560="ZZ",Brick_Kilns_EF!$E$7*(0.75),Brick_Kilns_EF!$E$7)</f>
        <v>2.3925000000000001E-3</v>
      </c>
      <c r="O3560" s="13">
        <f t="shared" si="222"/>
        <v>21.261692924999998</v>
      </c>
      <c r="P3560" s="13">
        <f>IF(D3560="ZZ",Brick_Kilns_EF!$E$8*(0.75),Brick_Kilns_EF!$E$8)</f>
        <v>5.399999999999999E-4</v>
      </c>
      <c r="Q3560" s="13">
        <f t="shared" si="223"/>
        <v>4.7988773999999985</v>
      </c>
    </row>
    <row r="3561" spans="1:17">
      <c r="A3561" s="13" t="s">
        <v>3572</v>
      </c>
      <c r="B3561" s="13">
        <v>23.923012419999999</v>
      </c>
      <c r="C3561" s="13">
        <v>90.085123999999993</v>
      </c>
      <c r="D3561" s="13" t="s">
        <v>2219</v>
      </c>
      <c r="E3561" s="13" t="s">
        <v>5000</v>
      </c>
      <c r="F3561" s="13" t="s">
        <v>7</v>
      </c>
      <c r="G3561" s="13" t="s">
        <v>4802</v>
      </c>
      <c r="H3561" s="13" t="s">
        <v>4816</v>
      </c>
      <c r="I3561" s="13">
        <f>(Brick_Kilns_EF!$B$13*Brick_Kilns_EF!$B$11*Brick_Kilns_EF!$B$12)</f>
        <v>8886.81</v>
      </c>
      <c r="J3561" s="13">
        <f>IF(D3561="ZZ",Brick_Kilns_EF!$E$9*(0.75),Brick_Kilns_EF!$E$9)</f>
        <v>5.6055000000000005E-4</v>
      </c>
      <c r="K3561" s="13">
        <f t="shared" si="220"/>
        <v>4.9815013454999999</v>
      </c>
      <c r="L3561" s="13">
        <f>IF(D3561="ZZ", Brick_Kilns_EF!$E$6*(0.75),Brick_Kilns_EF!$E$6)</f>
        <v>3.0299999999999999E-4</v>
      </c>
      <c r="M3561" s="13">
        <f t="shared" si="221"/>
        <v>2.6927034299999999</v>
      </c>
      <c r="N3561" s="13">
        <f>IF(D3561="ZZ",Brick_Kilns_EF!$E$7*(0.75),Brick_Kilns_EF!$E$7)</f>
        <v>2.3925000000000001E-3</v>
      </c>
      <c r="O3561" s="13">
        <f t="shared" si="222"/>
        <v>21.261692924999998</v>
      </c>
      <c r="P3561" s="13">
        <f>IF(D3561="ZZ",Brick_Kilns_EF!$E$8*(0.75),Brick_Kilns_EF!$E$8)</f>
        <v>5.399999999999999E-4</v>
      </c>
      <c r="Q3561" s="13">
        <f t="shared" si="223"/>
        <v>4.7988773999999985</v>
      </c>
    </row>
    <row r="3562" spans="1:17">
      <c r="A3562" s="13" t="s">
        <v>3573</v>
      </c>
      <c r="B3562" s="13">
        <v>23.921965369999999</v>
      </c>
      <c r="C3562" s="13">
        <v>90.085419630000004</v>
      </c>
      <c r="D3562" s="13" t="s">
        <v>2219</v>
      </c>
      <c r="E3562" s="13" t="s">
        <v>5000</v>
      </c>
      <c r="F3562" s="13" t="s">
        <v>7</v>
      </c>
      <c r="G3562" s="13" t="s">
        <v>4802</v>
      </c>
      <c r="H3562" s="13" t="s">
        <v>4816</v>
      </c>
      <c r="I3562" s="13">
        <f>(Brick_Kilns_EF!$B$13*Brick_Kilns_EF!$B$11*Brick_Kilns_EF!$B$12)</f>
        <v>8886.81</v>
      </c>
      <c r="J3562" s="13">
        <f>IF(D3562="ZZ",Brick_Kilns_EF!$E$9*(0.75),Brick_Kilns_EF!$E$9)</f>
        <v>5.6055000000000005E-4</v>
      </c>
      <c r="K3562" s="13">
        <f t="shared" si="220"/>
        <v>4.9815013454999999</v>
      </c>
      <c r="L3562" s="13">
        <f>IF(D3562="ZZ", Brick_Kilns_EF!$E$6*(0.75),Brick_Kilns_EF!$E$6)</f>
        <v>3.0299999999999999E-4</v>
      </c>
      <c r="M3562" s="13">
        <f t="shared" si="221"/>
        <v>2.6927034299999999</v>
      </c>
      <c r="N3562" s="13">
        <f>IF(D3562="ZZ",Brick_Kilns_EF!$E$7*(0.75),Brick_Kilns_EF!$E$7)</f>
        <v>2.3925000000000001E-3</v>
      </c>
      <c r="O3562" s="13">
        <f t="shared" si="222"/>
        <v>21.261692924999998</v>
      </c>
      <c r="P3562" s="13">
        <f>IF(D3562="ZZ",Brick_Kilns_EF!$E$8*(0.75),Brick_Kilns_EF!$E$8)</f>
        <v>5.399999999999999E-4</v>
      </c>
      <c r="Q3562" s="13">
        <f t="shared" si="223"/>
        <v>4.7988773999999985</v>
      </c>
    </row>
    <row r="3563" spans="1:17">
      <c r="A3563" s="13" t="s">
        <v>3574</v>
      </c>
      <c r="B3563" s="13">
        <v>23.909036919999998</v>
      </c>
      <c r="C3563" s="13">
        <v>90.088354969999997</v>
      </c>
      <c r="D3563" s="13" t="s">
        <v>2219</v>
      </c>
      <c r="E3563" s="13" t="s">
        <v>5000</v>
      </c>
      <c r="F3563" s="13" t="s">
        <v>7</v>
      </c>
      <c r="G3563" s="13" t="s">
        <v>4802</v>
      </c>
      <c r="H3563" s="13" t="s">
        <v>4816</v>
      </c>
      <c r="I3563" s="13">
        <f>(Brick_Kilns_EF!$B$13*Brick_Kilns_EF!$B$11*Brick_Kilns_EF!$B$12)</f>
        <v>8886.81</v>
      </c>
      <c r="J3563" s="13">
        <f>IF(D3563="ZZ",Brick_Kilns_EF!$E$9*(0.75),Brick_Kilns_EF!$E$9)</f>
        <v>5.6055000000000005E-4</v>
      </c>
      <c r="K3563" s="13">
        <f t="shared" si="220"/>
        <v>4.9815013454999999</v>
      </c>
      <c r="L3563" s="13">
        <f>IF(D3563="ZZ", Brick_Kilns_EF!$E$6*(0.75),Brick_Kilns_EF!$E$6)</f>
        <v>3.0299999999999999E-4</v>
      </c>
      <c r="M3563" s="13">
        <f t="shared" si="221"/>
        <v>2.6927034299999999</v>
      </c>
      <c r="N3563" s="13">
        <f>IF(D3563="ZZ",Brick_Kilns_EF!$E$7*(0.75),Brick_Kilns_EF!$E$7)</f>
        <v>2.3925000000000001E-3</v>
      </c>
      <c r="O3563" s="13">
        <f t="shared" si="222"/>
        <v>21.261692924999998</v>
      </c>
      <c r="P3563" s="13">
        <f>IF(D3563="ZZ",Brick_Kilns_EF!$E$8*(0.75),Brick_Kilns_EF!$E$8)</f>
        <v>5.399999999999999E-4</v>
      </c>
      <c r="Q3563" s="13">
        <f t="shared" si="223"/>
        <v>4.7988773999999985</v>
      </c>
    </row>
    <row r="3564" spans="1:17">
      <c r="A3564" s="13" t="s">
        <v>3575</v>
      </c>
      <c r="B3564" s="13">
        <v>23.90960505</v>
      </c>
      <c r="C3564" s="13">
        <v>90.08956972</v>
      </c>
      <c r="D3564" s="13" t="s">
        <v>2219</v>
      </c>
      <c r="E3564" s="13" t="s">
        <v>5000</v>
      </c>
      <c r="F3564" s="13" t="s">
        <v>7</v>
      </c>
      <c r="G3564" s="13" t="s">
        <v>4802</v>
      </c>
      <c r="H3564" s="13" t="s">
        <v>4816</v>
      </c>
      <c r="I3564" s="13">
        <f>(Brick_Kilns_EF!$B$13*Brick_Kilns_EF!$B$11*Brick_Kilns_EF!$B$12)</f>
        <v>8886.81</v>
      </c>
      <c r="J3564" s="13">
        <f>IF(D3564="ZZ",Brick_Kilns_EF!$E$9*(0.75),Brick_Kilns_EF!$E$9)</f>
        <v>5.6055000000000005E-4</v>
      </c>
      <c r="K3564" s="13">
        <f t="shared" si="220"/>
        <v>4.9815013454999999</v>
      </c>
      <c r="L3564" s="13">
        <f>IF(D3564="ZZ", Brick_Kilns_EF!$E$6*(0.75),Brick_Kilns_EF!$E$6)</f>
        <v>3.0299999999999999E-4</v>
      </c>
      <c r="M3564" s="13">
        <f t="shared" si="221"/>
        <v>2.6927034299999999</v>
      </c>
      <c r="N3564" s="13">
        <f>IF(D3564="ZZ",Brick_Kilns_EF!$E$7*(0.75),Brick_Kilns_EF!$E$7)</f>
        <v>2.3925000000000001E-3</v>
      </c>
      <c r="O3564" s="13">
        <f t="shared" si="222"/>
        <v>21.261692924999998</v>
      </c>
      <c r="P3564" s="13">
        <f>IF(D3564="ZZ",Brick_Kilns_EF!$E$8*(0.75),Brick_Kilns_EF!$E$8)</f>
        <v>5.399999999999999E-4</v>
      </c>
      <c r="Q3564" s="13">
        <f t="shared" si="223"/>
        <v>4.7988773999999985</v>
      </c>
    </row>
    <row r="3565" spans="1:17">
      <c r="A3565" s="13" t="s">
        <v>3576</v>
      </c>
      <c r="B3565" s="13">
        <v>23.946474729999998</v>
      </c>
      <c r="C3565" s="13">
        <v>90.194627769999997</v>
      </c>
      <c r="D3565" s="13" t="s">
        <v>2219</v>
      </c>
      <c r="E3565" s="13" t="s">
        <v>5000</v>
      </c>
      <c r="F3565" s="13" t="s">
        <v>7</v>
      </c>
      <c r="G3565" s="13" t="s">
        <v>4802</v>
      </c>
      <c r="H3565" s="13" t="s">
        <v>4816</v>
      </c>
      <c r="I3565" s="13">
        <f>(Brick_Kilns_EF!$B$13*Brick_Kilns_EF!$B$11*Brick_Kilns_EF!$B$12)</f>
        <v>8886.81</v>
      </c>
      <c r="J3565" s="13">
        <f>IF(D3565="ZZ",Brick_Kilns_EF!$E$9*(0.75),Brick_Kilns_EF!$E$9)</f>
        <v>5.6055000000000005E-4</v>
      </c>
      <c r="K3565" s="13">
        <f t="shared" si="220"/>
        <v>4.9815013454999999</v>
      </c>
      <c r="L3565" s="13">
        <f>IF(D3565="ZZ", Brick_Kilns_EF!$E$6*(0.75),Brick_Kilns_EF!$E$6)</f>
        <v>3.0299999999999999E-4</v>
      </c>
      <c r="M3565" s="13">
        <f t="shared" si="221"/>
        <v>2.6927034299999999</v>
      </c>
      <c r="N3565" s="13">
        <f>IF(D3565="ZZ",Brick_Kilns_EF!$E$7*(0.75),Brick_Kilns_EF!$E$7)</f>
        <v>2.3925000000000001E-3</v>
      </c>
      <c r="O3565" s="13">
        <f t="shared" si="222"/>
        <v>21.261692924999998</v>
      </c>
      <c r="P3565" s="13">
        <f>IF(D3565="ZZ",Brick_Kilns_EF!$E$8*(0.75),Brick_Kilns_EF!$E$8)</f>
        <v>5.399999999999999E-4</v>
      </c>
      <c r="Q3565" s="13">
        <f t="shared" si="223"/>
        <v>4.7988773999999985</v>
      </c>
    </row>
    <row r="3566" spans="1:17">
      <c r="A3566" s="13" t="s">
        <v>3577</v>
      </c>
      <c r="B3566" s="13">
        <v>23.99356504</v>
      </c>
      <c r="C3566" s="13">
        <v>88.872152099999994</v>
      </c>
      <c r="D3566" s="13" t="s">
        <v>2219</v>
      </c>
      <c r="E3566" s="13" t="s">
        <v>5000</v>
      </c>
      <c r="F3566" s="13" t="s">
        <v>9</v>
      </c>
      <c r="G3566" s="13" t="s">
        <v>4802</v>
      </c>
      <c r="H3566" s="13" t="s">
        <v>4816</v>
      </c>
      <c r="I3566" s="13">
        <f>(Brick_Kilns_EF!$B$13*Brick_Kilns_EF!$B$11*Brick_Kilns_EF!$B$12)</f>
        <v>8886.81</v>
      </c>
      <c r="J3566" s="13">
        <f>IF(D3566="ZZ",Brick_Kilns_EF!$E$9*(0.75),Brick_Kilns_EF!$E$9)</f>
        <v>5.6055000000000005E-4</v>
      </c>
      <c r="K3566" s="13">
        <f t="shared" si="220"/>
        <v>4.9815013454999999</v>
      </c>
      <c r="L3566" s="13">
        <f>IF(D3566="ZZ", Brick_Kilns_EF!$E$6*(0.75),Brick_Kilns_EF!$E$6)</f>
        <v>3.0299999999999999E-4</v>
      </c>
      <c r="M3566" s="13">
        <f t="shared" si="221"/>
        <v>2.6927034299999999</v>
      </c>
      <c r="N3566" s="13">
        <f>IF(D3566="ZZ",Brick_Kilns_EF!$E$7*(0.75),Brick_Kilns_EF!$E$7)</f>
        <v>2.3925000000000001E-3</v>
      </c>
      <c r="O3566" s="13">
        <f t="shared" si="222"/>
        <v>21.261692924999998</v>
      </c>
      <c r="P3566" s="13">
        <f>IF(D3566="ZZ",Brick_Kilns_EF!$E$8*(0.75),Brick_Kilns_EF!$E$8)</f>
        <v>5.399999999999999E-4</v>
      </c>
      <c r="Q3566" s="13">
        <f t="shared" si="223"/>
        <v>4.7988773999999985</v>
      </c>
    </row>
    <row r="3567" spans="1:17">
      <c r="A3567" s="13" t="s">
        <v>3578</v>
      </c>
      <c r="B3567" s="13">
        <v>23.982521699999999</v>
      </c>
      <c r="C3567" s="13">
        <v>89.186529859999993</v>
      </c>
      <c r="D3567" s="13" t="s">
        <v>2219</v>
      </c>
      <c r="E3567" s="13" t="s">
        <v>5000</v>
      </c>
      <c r="F3567" s="13" t="s">
        <v>9</v>
      </c>
      <c r="G3567" s="13" t="s">
        <v>4802</v>
      </c>
      <c r="H3567" s="13" t="s">
        <v>4816</v>
      </c>
      <c r="I3567" s="13">
        <f>(Brick_Kilns_EF!$B$13*Brick_Kilns_EF!$B$11*Brick_Kilns_EF!$B$12)</f>
        <v>8886.81</v>
      </c>
      <c r="J3567" s="13">
        <f>IF(D3567="ZZ",Brick_Kilns_EF!$E$9*(0.75),Brick_Kilns_EF!$E$9)</f>
        <v>5.6055000000000005E-4</v>
      </c>
      <c r="K3567" s="13">
        <f t="shared" si="220"/>
        <v>4.9815013454999999</v>
      </c>
      <c r="L3567" s="13">
        <f>IF(D3567="ZZ", Brick_Kilns_EF!$E$6*(0.75),Brick_Kilns_EF!$E$6)</f>
        <v>3.0299999999999999E-4</v>
      </c>
      <c r="M3567" s="13">
        <f t="shared" si="221"/>
        <v>2.6927034299999999</v>
      </c>
      <c r="N3567" s="13">
        <f>IF(D3567="ZZ",Brick_Kilns_EF!$E$7*(0.75),Brick_Kilns_EF!$E$7)</f>
        <v>2.3925000000000001E-3</v>
      </c>
      <c r="O3567" s="13">
        <f t="shared" si="222"/>
        <v>21.261692924999998</v>
      </c>
      <c r="P3567" s="13">
        <f>IF(D3567="ZZ",Brick_Kilns_EF!$E$8*(0.75),Brick_Kilns_EF!$E$8)</f>
        <v>5.399999999999999E-4</v>
      </c>
      <c r="Q3567" s="13">
        <f t="shared" si="223"/>
        <v>4.7988773999999985</v>
      </c>
    </row>
    <row r="3568" spans="1:17">
      <c r="A3568" s="13" t="s">
        <v>3579</v>
      </c>
      <c r="B3568" s="13">
        <v>24.712897000000002</v>
      </c>
      <c r="C3568" s="13">
        <v>89.94545257</v>
      </c>
      <c r="D3568" s="13" t="s">
        <v>2219</v>
      </c>
      <c r="E3568" s="13" t="s">
        <v>5000</v>
      </c>
      <c r="F3568" s="13" t="s">
        <v>7</v>
      </c>
      <c r="G3568" s="13" t="s">
        <v>4802</v>
      </c>
      <c r="H3568" s="13" t="s">
        <v>4816</v>
      </c>
      <c r="I3568" s="13">
        <f>(Brick_Kilns_EF!$B$13*Brick_Kilns_EF!$B$11*Brick_Kilns_EF!$B$12)</f>
        <v>8886.81</v>
      </c>
      <c r="J3568" s="13">
        <f>IF(D3568="ZZ",Brick_Kilns_EF!$E$9*(0.75),Brick_Kilns_EF!$E$9)</f>
        <v>5.6055000000000005E-4</v>
      </c>
      <c r="K3568" s="13">
        <f t="shared" si="220"/>
        <v>4.9815013454999999</v>
      </c>
      <c r="L3568" s="13">
        <f>IF(D3568="ZZ", Brick_Kilns_EF!$E$6*(0.75),Brick_Kilns_EF!$E$6)</f>
        <v>3.0299999999999999E-4</v>
      </c>
      <c r="M3568" s="13">
        <f t="shared" si="221"/>
        <v>2.6927034299999999</v>
      </c>
      <c r="N3568" s="13">
        <f>IF(D3568="ZZ",Brick_Kilns_EF!$E$7*(0.75),Brick_Kilns_EF!$E$7)</f>
        <v>2.3925000000000001E-3</v>
      </c>
      <c r="O3568" s="13">
        <f t="shared" si="222"/>
        <v>21.261692924999998</v>
      </c>
      <c r="P3568" s="13">
        <f>IF(D3568="ZZ",Brick_Kilns_EF!$E$8*(0.75),Brick_Kilns_EF!$E$8)</f>
        <v>5.399999999999999E-4</v>
      </c>
      <c r="Q3568" s="13">
        <f t="shared" si="223"/>
        <v>4.7988773999999985</v>
      </c>
    </row>
    <row r="3569" spans="1:17">
      <c r="A3569" s="13" t="s">
        <v>3580</v>
      </c>
      <c r="B3569" s="13">
        <v>23.800589550000002</v>
      </c>
      <c r="C3569" s="13">
        <v>89.438333400000005</v>
      </c>
      <c r="D3569" s="13" t="s">
        <v>2219</v>
      </c>
      <c r="E3569" s="13" t="s">
        <v>5000</v>
      </c>
      <c r="F3569" s="13" t="s">
        <v>7</v>
      </c>
      <c r="G3569" s="13" t="s">
        <v>4802</v>
      </c>
      <c r="H3569" s="13" t="s">
        <v>4816</v>
      </c>
      <c r="I3569" s="13">
        <f>(Brick_Kilns_EF!$B$13*Brick_Kilns_EF!$B$11*Brick_Kilns_EF!$B$12)</f>
        <v>8886.81</v>
      </c>
      <c r="J3569" s="13">
        <f>IF(D3569="ZZ",Brick_Kilns_EF!$E$9*(0.75),Brick_Kilns_EF!$E$9)</f>
        <v>5.6055000000000005E-4</v>
      </c>
      <c r="K3569" s="13">
        <f t="shared" si="220"/>
        <v>4.9815013454999999</v>
      </c>
      <c r="L3569" s="13">
        <f>IF(D3569="ZZ", Brick_Kilns_EF!$E$6*(0.75),Brick_Kilns_EF!$E$6)</f>
        <v>3.0299999999999999E-4</v>
      </c>
      <c r="M3569" s="13">
        <f t="shared" si="221"/>
        <v>2.6927034299999999</v>
      </c>
      <c r="N3569" s="13">
        <f>IF(D3569="ZZ",Brick_Kilns_EF!$E$7*(0.75),Brick_Kilns_EF!$E$7)</f>
        <v>2.3925000000000001E-3</v>
      </c>
      <c r="O3569" s="13">
        <f t="shared" si="222"/>
        <v>21.261692924999998</v>
      </c>
      <c r="P3569" s="13">
        <f>IF(D3569="ZZ",Brick_Kilns_EF!$E$8*(0.75),Brick_Kilns_EF!$E$8)</f>
        <v>5.399999999999999E-4</v>
      </c>
      <c r="Q3569" s="13">
        <f t="shared" si="223"/>
        <v>4.7988773999999985</v>
      </c>
    </row>
    <row r="3570" spans="1:17">
      <c r="A3570" s="13" t="s">
        <v>3581</v>
      </c>
      <c r="B3570" s="13">
        <v>23.914542869999998</v>
      </c>
      <c r="C3570" s="13">
        <v>89.604890690000005</v>
      </c>
      <c r="D3570" s="13" t="s">
        <v>2219</v>
      </c>
      <c r="E3570" s="13" t="s">
        <v>5000</v>
      </c>
      <c r="F3570" s="13" t="s">
        <v>42</v>
      </c>
      <c r="G3570" s="13" t="s">
        <v>4802</v>
      </c>
      <c r="H3570" s="13" t="s">
        <v>4816</v>
      </c>
      <c r="I3570" s="13">
        <f>(Brick_Kilns_EF!$B$13*Brick_Kilns_EF!$B$11*Brick_Kilns_EF!$B$12)</f>
        <v>8886.81</v>
      </c>
      <c r="J3570" s="13">
        <f>IF(D3570="ZZ",Brick_Kilns_EF!$E$9*(0.75),Brick_Kilns_EF!$E$9)</f>
        <v>5.6055000000000005E-4</v>
      </c>
      <c r="K3570" s="13">
        <f t="shared" si="220"/>
        <v>4.9815013454999999</v>
      </c>
      <c r="L3570" s="13">
        <f>IF(D3570="ZZ", Brick_Kilns_EF!$E$6*(0.75),Brick_Kilns_EF!$E$6)</f>
        <v>3.0299999999999999E-4</v>
      </c>
      <c r="M3570" s="13">
        <f t="shared" si="221"/>
        <v>2.6927034299999999</v>
      </c>
      <c r="N3570" s="13">
        <f>IF(D3570="ZZ",Brick_Kilns_EF!$E$7*(0.75),Brick_Kilns_EF!$E$7)</f>
        <v>2.3925000000000001E-3</v>
      </c>
      <c r="O3570" s="13">
        <f t="shared" si="222"/>
        <v>21.261692924999998</v>
      </c>
      <c r="P3570" s="13">
        <f>IF(D3570="ZZ",Brick_Kilns_EF!$E$8*(0.75),Brick_Kilns_EF!$E$8)</f>
        <v>5.399999999999999E-4</v>
      </c>
      <c r="Q3570" s="13">
        <f t="shared" si="223"/>
        <v>4.7988773999999985</v>
      </c>
    </row>
    <row r="3571" spans="1:17">
      <c r="A3571" s="13" t="s">
        <v>3582</v>
      </c>
      <c r="B3571" s="13">
        <v>24.395524000000002</v>
      </c>
      <c r="C3571" s="13">
        <v>88.664845360000001</v>
      </c>
      <c r="D3571" s="13" t="s">
        <v>2219</v>
      </c>
      <c r="E3571" s="13" t="s">
        <v>5000</v>
      </c>
      <c r="F3571" s="13" t="s">
        <v>42</v>
      </c>
      <c r="G3571" s="13" t="s">
        <v>4802</v>
      </c>
      <c r="H3571" s="13" t="s">
        <v>4816</v>
      </c>
      <c r="I3571" s="13">
        <f>(Brick_Kilns_EF!$B$13*Brick_Kilns_EF!$B$11*Brick_Kilns_EF!$B$12)</f>
        <v>8886.81</v>
      </c>
      <c r="J3571" s="13">
        <f>IF(D3571="ZZ",Brick_Kilns_EF!$E$9*(0.75),Brick_Kilns_EF!$E$9)</f>
        <v>5.6055000000000005E-4</v>
      </c>
      <c r="K3571" s="13">
        <f t="shared" si="220"/>
        <v>4.9815013454999999</v>
      </c>
      <c r="L3571" s="13">
        <f>IF(D3571="ZZ", Brick_Kilns_EF!$E$6*(0.75),Brick_Kilns_EF!$E$6)</f>
        <v>3.0299999999999999E-4</v>
      </c>
      <c r="M3571" s="13">
        <f t="shared" si="221"/>
        <v>2.6927034299999999</v>
      </c>
      <c r="N3571" s="13">
        <f>IF(D3571="ZZ",Brick_Kilns_EF!$E$7*(0.75),Brick_Kilns_EF!$E$7)</f>
        <v>2.3925000000000001E-3</v>
      </c>
      <c r="O3571" s="13">
        <f t="shared" si="222"/>
        <v>21.261692924999998</v>
      </c>
      <c r="P3571" s="13">
        <f>IF(D3571="ZZ",Brick_Kilns_EF!$E$8*(0.75),Brick_Kilns_EF!$E$8)</f>
        <v>5.399999999999999E-4</v>
      </c>
      <c r="Q3571" s="13">
        <f t="shared" si="223"/>
        <v>4.7988773999999985</v>
      </c>
    </row>
    <row r="3572" spans="1:17">
      <c r="A3572" s="13" t="s">
        <v>3583</v>
      </c>
      <c r="B3572" s="13">
        <v>24.11635171</v>
      </c>
      <c r="C3572" s="13">
        <v>90.157557740000001</v>
      </c>
      <c r="D3572" s="13" t="s">
        <v>2219</v>
      </c>
      <c r="E3572" s="13" t="s">
        <v>5000</v>
      </c>
      <c r="F3572" s="13" t="s">
        <v>7</v>
      </c>
      <c r="G3572" s="13" t="s">
        <v>4802</v>
      </c>
      <c r="H3572" s="13" t="s">
        <v>4816</v>
      </c>
      <c r="I3572" s="13">
        <f>(Brick_Kilns_EF!$B$13*Brick_Kilns_EF!$B$11*Brick_Kilns_EF!$B$12)</f>
        <v>8886.81</v>
      </c>
      <c r="J3572" s="13">
        <f>IF(D3572="ZZ",Brick_Kilns_EF!$E$9*(0.75),Brick_Kilns_EF!$E$9)</f>
        <v>5.6055000000000005E-4</v>
      </c>
      <c r="K3572" s="13">
        <f t="shared" si="220"/>
        <v>4.9815013454999999</v>
      </c>
      <c r="L3572" s="13">
        <f>IF(D3572="ZZ", Brick_Kilns_EF!$E$6*(0.75),Brick_Kilns_EF!$E$6)</f>
        <v>3.0299999999999999E-4</v>
      </c>
      <c r="M3572" s="13">
        <f t="shared" si="221"/>
        <v>2.6927034299999999</v>
      </c>
      <c r="N3572" s="13">
        <f>IF(D3572="ZZ",Brick_Kilns_EF!$E$7*(0.75),Brick_Kilns_EF!$E$7)</f>
        <v>2.3925000000000001E-3</v>
      </c>
      <c r="O3572" s="13">
        <f t="shared" si="222"/>
        <v>21.261692924999998</v>
      </c>
      <c r="P3572" s="13">
        <f>IF(D3572="ZZ",Brick_Kilns_EF!$E$8*(0.75),Brick_Kilns_EF!$E$8)</f>
        <v>5.399999999999999E-4</v>
      </c>
      <c r="Q3572" s="13">
        <f t="shared" si="223"/>
        <v>4.7988773999999985</v>
      </c>
    </row>
    <row r="3573" spans="1:17">
      <c r="A3573" s="13" t="s">
        <v>3584</v>
      </c>
      <c r="B3573" s="13">
        <v>24.117135829999999</v>
      </c>
      <c r="C3573" s="13">
        <v>90.159137990000005</v>
      </c>
      <c r="D3573" s="13" t="s">
        <v>2219</v>
      </c>
      <c r="E3573" s="13" t="s">
        <v>5000</v>
      </c>
      <c r="F3573" s="13" t="s">
        <v>7</v>
      </c>
      <c r="G3573" s="13" t="s">
        <v>4802</v>
      </c>
      <c r="H3573" s="13" t="s">
        <v>4816</v>
      </c>
      <c r="I3573" s="13">
        <f>(Brick_Kilns_EF!$B$13*Brick_Kilns_EF!$B$11*Brick_Kilns_EF!$B$12)</f>
        <v>8886.81</v>
      </c>
      <c r="J3573" s="13">
        <f>IF(D3573="ZZ",Brick_Kilns_EF!$E$9*(0.75),Brick_Kilns_EF!$E$9)</f>
        <v>5.6055000000000005E-4</v>
      </c>
      <c r="K3573" s="13">
        <f t="shared" si="220"/>
        <v>4.9815013454999999</v>
      </c>
      <c r="L3573" s="13">
        <f>IF(D3573="ZZ", Brick_Kilns_EF!$E$6*(0.75),Brick_Kilns_EF!$E$6)</f>
        <v>3.0299999999999999E-4</v>
      </c>
      <c r="M3573" s="13">
        <f t="shared" si="221"/>
        <v>2.6927034299999999</v>
      </c>
      <c r="N3573" s="13">
        <f>IF(D3573="ZZ",Brick_Kilns_EF!$E$7*(0.75),Brick_Kilns_EF!$E$7)</f>
        <v>2.3925000000000001E-3</v>
      </c>
      <c r="O3573" s="13">
        <f t="shared" si="222"/>
        <v>21.261692924999998</v>
      </c>
      <c r="P3573" s="13">
        <f>IF(D3573="ZZ",Brick_Kilns_EF!$E$8*(0.75),Brick_Kilns_EF!$E$8)</f>
        <v>5.399999999999999E-4</v>
      </c>
      <c r="Q3573" s="13">
        <f t="shared" si="223"/>
        <v>4.7988773999999985</v>
      </c>
    </row>
    <row r="3574" spans="1:17">
      <c r="A3574" s="13" t="s">
        <v>3585</v>
      </c>
      <c r="B3574" s="13">
        <v>24.120291080000001</v>
      </c>
      <c r="C3574" s="13">
        <v>90.158439240000007</v>
      </c>
      <c r="D3574" s="13" t="s">
        <v>2219</v>
      </c>
      <c r="E3574" s="13" t="s">
        <v>5000</v>
      </c>
      <c r="F3574" s="13" t="s">
        <v>7</v>
      </c>
      <c r="G3574" s="13" t="s">
        <v>4802</v>
      </c>
      <c r="H3574" s="13" t="s">
        <v>4816</v>
      </c>
      <c r="I3574" s="13">
        <f>(Brick_Kilns_EF!$B$13*Brick_Kilns_EF!$B$11*Brick_Kilns_EF!$B$12)</f>
        <v>8886.81</v>
      </c>
      <c r="J3574" s="13">
        <f>IF(D3574="ZZ",Brick_Kilns_EF!$E$9*(0.75),Brick_Kilns_EF!$E$9)</f>
        <v>5.6055000000000005E-4</v>
      </c>
      <c r="K3574" s="13">
        <f t="shared" si="220"/>
        <v>4.9815013454999999</v>
      </c>
      <c r="L3574" s="13">
        <f>IF(D3574="ZZ", Brick_Kilns_EF!$E$6*(0.75),Brick_Kilns_EF!$E$6)</f>
        <v>3.0299999999999999E-4</v>
      </c>
      <c r="M3574" s="13">
        <f t="shared" si="221"/>
        <v>2.6927034299999999</v>
      </c>
      <c r="N3574" s="13">
        <f>IF(D3574="ZZ",Brick_Kilns_EF!$E$7*(0.75),Brick_Kilns_EF!$E$7)</f>
        <v>2.3925000000000001E-3</v>
      </c>
      <c r="O3574" s="13">
        <f t="shared" si="222"/>
        <v>21.261692924999998</v>
      </c>
      <c r="P3574" s="13">
        <f>IF(D3574="ZZ",Brick_Kilns_EF!$E$8*(0.75),Brick_Kilns_EF!$E$8)</f>
        <v>5.399999999999999E-4</v>
      </c>
      <c r="Q3574" s="13">
        <f t="shared" si="223"/>
        <v>4.7988773999999985</v>
      </c>
    </row>
    <row r="3575" spans="1:17">
      <c r="A3575" s="13" t="s">
        <v>3586</v>
      </c>
      <c r="B3575" s="13">
        <v>24.179560120000001</v>
      </c>
      <c r="C3575" s="13">
        <v>90.117517579999998</v>
      </c>
      <c r="D3575" s="13" t="s">
        <v>2219</v>
      </c>
      <c r="E3575" s="13" t="s">
        <v>5000</v>
      </c>
      <c r="F3575" s="13" t="s">
        <v>7</v>
      </c>
      <c r="G3575" s="13" t="s">
        <v>4802</v>
      </c>
      <c r="H3575" s="13" t="s">
        <v>4816</v>
      </c>
      <c r="I3575" s="13">
        <f>(Brick_Kilns_EF!$B$13*Brick_Kilns_EF!$B$11*Brick_Kilns_EF!$B$12)</f>
        <v>8886.81</v>
      </c>
      <c r="J3575" s="13">
        <f>IF(D3575="ZZ",Brick_Kilns_EF!$E$9*(0.75),Brick_Kilns_EF!$E$9)</f>
        <v>5.6055000000000005E-4</v>
      </c>
      <c r="K3575" s="13">
        <f t="shared" si="220"/>
        <v>4.9815013454999999</v>
      </c>
      <c r="L3575" s="13">
        <f>IF(D3575="ZZ", Brick_Kilns_EF!$E$6*(0.75),Brick_Kilns_EF!$E$6)</f>
        <v>3.0299999999999999E-4</v>
      </c>
      <c r="M3575" s="13">
        <f t="shared" si="221"/>
        <v>2.6927034299999999</v>
      </c>
      <c r="N3575" s="13">
        <f>IF(D3575="ZZ",Brick_Kilns_EF!$E$7*(0.75),Brick_Kilns_EF!$E$7)</f>
        <v>2.3925000000000001E-3</v>
      </c>
      <c r="O3575" s="13">
        <f t="shared" si="222"/>
        <v>21.261692924999998</v>
      </c>
      <c r="P3575" s="13">
        <f>IF(D3575="ZZ",Brick_Kilns_EF!$E$8*(0.75),Brick_Kilns_EF!$E$8)</f>
        <v>5.399999999999999E-4</v>
      </c>
      <c r="Q3575" s="13">
        <f t="shared" si="223"/>
        <v>4.7988773999999985</v>
      </c>
    </row>
    <row r="3576" spans="1:17">
      <c r="A3576" s="13" t="s">
        <v>3587</v>
      </c>
      <c r="B3576" s="13">
        <v>23.899690339999999</v>
      </c>
      <c r="C3576" s="13">
        <v>90.082356489999995</v>
      </c>
      <c r="D3576" s="13" t="s">
        <v>2219</v>
      </c>
      <c r="E3576" s="13" t="s">
        <v>5000</v>
      </c>
      <c r="F3576" s="13" t="s">
        <v>7</v>
      </c>
      <c r="G3576" s="13" t="s">
        <v>4802</v>
      </c>
      <c r="H3576" s="13" t="s">
        <v>4816</v>
      </c>
      <c r="I3576" s="13">
        <f>(Brick_Kilns_EF!$B$13*Brick_Kilns_EF!$B$11*Brick_Kilns_EF!$B$12)</f>
        <v>8886.81</v>
      </c>
      <c r="J3576" s="13">
        <f>IF(D3576="ZZ",Brick_Kilns_EF!$E$9*(0.75),Brick_Kilns_EF!$E$9)</f>
        <v>5.6055000000000005E-4</v>
      </c>
      <c r="K3576" s="13">
        <f t="shared" si="220"/>
        <v>4.9815013454999999</v>
      </c>
      <c r="L3576" s="13">
        <f>IF(D3576="ZZ", Brick_Kilns_EF!$E$6*(0.75),Brick_Kilns_EF!$E$6)</f>
        <v>3.0299999999999999E-4</v>
      </c>
      <c r="M3576" s="13">
        <f t="shared" si="221"/>
        <v>2.6927034299999999</v>
      </c>
      <c r="N3576" s="13">
        <f>IF(D3576="ZZ",Brick_Kilns_EF!$E$7*(0.75),Brick_Kilns_EF!$E$7)</f>
        <v>2.3925000000000001E-3</v>
      </c>
      <c r="O3576" s="13">
        <f t="shared" si="222"/>
        <v>21.261692924999998</v>
      </c>
      <c r="P3576" s="13">
        <f>IF(D3576="ZZ",Brick_Kilns_EF!$E$8*(0.75),Brick_Kilns_EF!$E$8)</f>
        <v>5.399999999999999E-4</v>
      </c>
      <c r="Q3576" s="13">
        <f t="shared" si="223"/>
        <v>4.7988773999999985</v>
      </c>
    </row>
    <row r="3577" spans="1:17">
      <c r="A3577" s="13" t="s">
        <v>3588</v>
      </c>
      <c r="B3577" s="13">
        <v>23.898765359999999</v>
      </c>
      <c r="C3577" s="13">
        <v>90.082007110000006</v>
      </c>
      <c r="D3577" s="13" t="s">
        <v>2219</v>
      </c>
      <c r="E3577" s="13" t="s">
        <v>5000</v>
      </c>
      <c r="F3577" s="13" t="s">
        <v>7</v>
      </c>
      <c r="G3577" s="13" t="s">
        <v>4802</v>
      </c>
      <c r="H3577" s="13" t="s">
        <v>4816</v>
      </c>
      <c r="I3577" s="13">
        <f>(Brick_Kilns_EF!$B$13*Brick_Kilns_EF!$B$11*Brick_Kilns_EF!$B$12)</f>
        <v>8886.81</v>
      </c>
      <c r="J3577" s="13">
        <f>IF(D3577="ZZ",Brick_Kilns_EF!$E$9*(0.75),Brick_Kilns_EF!$E$9)</f>
        <v>5.6055000000000005E-4</v>
      </c>
      <c r="K3577" s="13">
        <f t="shared" si="220"/>
        <v>4.9815013454999999</v>
      </c>
      <c r="L3577" s="13">
        <f>IF(D3577="ZZ", Brick_Kilns_EF!$E$6*(0.75),Brick_Kilns_EF!$E$6)</f>
        <v>3.0299999999999999E-4</v>
      </c>
      <c r="M3577" s="13">
        <f t="shared" si="221"/>
        <v>2.6927034299999999</v>
      </c>
      <c r="N3577" s="13">
        <f>IF(D3577="ZZ",Brick_Kilns_EF!$E$7*(0.75),Brick_Kilns_EF!$E$7)</f>
        <v>2.3925000000000001E-3</v>
      </c>
      <c r="O3577" s="13">
        <f t="shared" si="222"/>
        <v>21.261692924999998</v>
      </c>
      <c r="P3577" s="13">
        <f>IF(D3577="ZZ",Brick_Kilns_EF!$E$8*(0.75),Brick_Kilns_EF!$E$8)</f>
        <v>5.399999999999999E-4</v>
      </c>
      <c r="Q3577" s="13">
        <f t="shared" si="223"/>
        <v>4.7988773999999985</v>
      </c>
    </row>
    <row r="3578" spans="1:17">
      <c r="A3578" s="13" t="s">
        <v>3589</v>
      </c>
      <c r="B3578" s="13">
        <v>25.706295390000001</v>
      </c>
      <c r="C3578" s="13">
        <v>89.661726380000005</v>
      </c>
      <c r="D3578" s="13" t="s">
        <v>2219</v>
      </c>
      <c r="E3578" s="13" t="s">
        <v>5000</v>
      </c>
      <c r="F3578" s="13" t="s">
        <v>171</v>
      </c>
      <c r="G3578" s="13" t="s">
        <v>4802</v>
      </c>
      <c r="H3578" s="13" t="s">
        <v>4816</v>
      </c>
      <c r="I3578" s="13">
        <f>(Brick_Kilns_EF!$B$13*Brick_Kilns_EF!$B$11*Brick_Kilns_EF!$B$12)</f>
        <v>8886.81</v>
      </c>
      <c r="J3578" s="13">
        <f>IF(D3578="ZZ",Brick_Kilns_EF!$E$9*(0.75),Brick_Kilns_EF!$E$9)</f>
        <v>5.6055000000000005E-4</v>
      </c>
      <c r="K3578" s="13">
        <f t="shared" si="220"/>
        <v>4.9815013454999999</v>
      </c>
      <c r="L3578" s="13">
        <f>IF(D3578="ZZ", Brick_Kilns_EF!$E$6*(0.75),Brick_Kilns_EF!$E$6)</f>
        <v>3.0299999999999999E-4</v>
      </c>
      <c r="M3578" s="13">
        <f t="shared" si="221"/>
        <v>2.6927034299999999</v>
      </c>
      <c r="N3578" s="13">
        <f>IF(D3578="ZZ",Brick_Kilns_EF!$E$7*(0.75),Brick_Kilns_EF!$E$7)</f>
        <v>2.3925000000000001E-3</v>
      </c>
      <c r="O3578" s="13">
        <f t="shared" si="222"/>
        <v>21.261692924999998</v>
      </c>
      <c r="P3578" s="13">
        <f>IF(D3578="ZZ",Brick_Kilns_EF!$E$8*(0.75),Brick_Kilns_EF!$E$8)</f>
        <v>5.399999999999999E-4</v>
      </c>
      <c r="Q3578" s="13">
        <f t="shared" si="223"/>
        <v>4.7988773999999985</v>
      </c>
    </row>
    <row r="3579" spans="1:17">
      <c r="A3579" s="13" t="s">
        <v>3590</v>
      </c>
      <c r="B3579" s="13">
        <v>23.96560886</v>
      </c>
      <c r="C3579" s="13">
        <v>89.425900850000005</v>
      </c>
      <c r="D3579" s="13" t="s">
        <v>2219</v>
      </c>
      <c r="E3579" s="13" t="s">
        <v>5000</v>
      </c>
      <c r="F3579" s="13" t="s">
        <v>42</v>
      </c>
      <c r="G3579" s="13" t="s">
        <v>4802</v>
      </c>
      <c r="H3579" s="13" t="s">
        <v>4816</v>
      </c>
      <c r="I3579" s="13">
        <f>(Brick_Kilns_EF!$B$13*Brick_Kilns_EF!$B$11*Brick_Kilns_EF!$B$12)</f>
        <v>8886.81</v>
      </c>
      <c r="J3579" s="13">
        <f>IF(D3579="ZZ",Brick_Kilns_EF!$E$9*(0.75),Brick_Kilns_EF!$E$9)</f>
        <v>5.6055000000000005E-4</v>
      </c>
      <c r="K3579" s="13">
        <f t="shared" si="220"/>
        <v>4.9815013454999999</v>
      </c>
      <c r="L3579" s="13">
        <f>IF(D3579="ZZ", Brick_Kilns_EF!$E$6*(0.75),Brick_Kilns_EF!$E$6)</f>
        <v>3.0299999999999999E-4</v>
      </c>
      <c r="M3579" s="13">
        <f t="shared" si="221"/>
        <v>2.6927034299999999</v>
      </c>
      <c r="N3579" s="13">
        <f>IF(D3579="ZZ",Brick_Kilns_EF!$E$7*(0.75),Brick_Kilns_EF!$E$7)</f>
        <v>2.3925000000000001E-3</v>
      </c>
      <c r="O3579" s="13">
        <f t="shared" si="222"/>
        <v>21.261692924999998</v>
      </c>
      <c r="P3579" s="13">
        <f>IF(D3579="ZZ",Brick_Kilns_EF!$E$8*(0.75),Brick_Kilns_EF!$E$8)</f>
        <v>5.399999999999999E-4</v>
      </c>
      <c r="Q3579" s="13">
        <f t="shared" si="223"/>
        <v>4.7988773999999985</v>
      </c>
    </row>
    <row r="3580" spans="1:17">
      <c r="A3580" s="13" t="s">
        <v>3591</v>
      </c>
      <c r="B3580" s="13">
        <v>23.96451016</v>
      </c>
      <c r="C3580" s="13">
        <v>89.428808720000006</v>
      </c>
      <c r="D3580" s="13" t="s">
        <v>2219</v>
      </c>
      <c r="E3580" s="13" t="s">
        <v>5000</v>
      </c>
      <c r="F3580" s="13" t="s">
        <v>42</v>
      </c>
      <c r="G3580" s="13" t="s">
        <v>4802</v>
      </c>
      <c r="H3580" s="13" t="s">
        <v>4816</v>
      </c>
      <c r="I3580" s="13">
        <f>(Brick_Kilns_EF!$B$13*Brick_Kilns_EF!$B$11*Brick_Kilns_EF!$B$12)</f>
        <v>8886.81</v>
      </c>
      <c r="J3580" s="13">
        <f>IF(D3580="ZZ",Brick_Kilns_EF!$E$9*(0.75),Brick_Kilns_EF!$E$9)</f>
        <v>5.6055000000000005E-4</v>
      </c>
      <c r="K3580" s="13">
        <f t="shared" si="220"/>
        <v>4.9815013454999999</v>
      </c>
      <c r="L3580" s="13">
        <f>IF(D3580="ZZ", Brick_Kilns_EF!$E$6*(0.75),Brick_Kilns_EF!$E$6)</f>
        <v>3.0299999999999999E-4</v>
      </c>
      <c r="M3580" s="13">
        <f t="shared" si="221"/>
        <v>2.6927034299999999</v>
      </c>
      <c r="N3580" s="13">
        <f>IF(D3580="ZZ",Brick_Kilns_EF!$E$7*(0.75),Brick_Kilns_EF!$E$7)</f>
        <v>2.3925000000000001E-3</v>
      </c>
      <c r="O3580" s="13">
        <f t="shared" si="222"/>
        <v>21.261692924999998</v>
      </c>
      <c r="P3580" s="13">
        <f>IF(D3580="ZZ",Brick_Kilns_EF!$E$8*(0.75),Brick_Kilns_EF!$E$8)</f>
        <v>5.399999999999999E-4</v>
      </c>
      <c r="Q3580" s="13">
        <f t="shared" si="223"/>
        <v>4.7988773999999985</v>
      </c>
    </row>
    <row r="3581" spans="1:17">
      <c r="A3581" s="13" t="s">
        <v>3592</v>
      </c>
      <c r="B3581" s="13">
        <v>23.96392324</v>
      </c>
      <c r="C3581" s="13">
        <v>89.425379480000004</v>
      </c>
      <c r="D3581" s="13" t="s">
        <v>2219</v>
      </c>
      <c r="E3581" s="13" t="s">
        <v>5000</v>
      </c>
      <c r="F3581" s="13" t="s">
        <v>42</v>
      </c>
      <c r="G3581" s="13" t="s">
        <v>4802</v>
      </c>
      <c r="H3581" s="13" t="s">
        <v>4816</v>
      </c>
      <c r="I3581" s="13">
        <f>(Brick_Kilns_EF!$B$13*Brick_Kilns_EF!$B$11*Brick_Kilns_EF!$B$12)</f>
        <v>8886.81</v>
      </c>
      <c r="J3581" s="13">
        <f>IF(D3581="ZZ",Brick_Kilns_EF!$E$9*(0.75),Brick_Kilns_EF!$E$9)</f>
        <v>5.6055000000000005E-4</v>
      </c>
      <c r="K3581" s="13">
        <f t="shared" si="220"/>
        <v>4.9815013454999999</v>
      </c>
      <c r="L3581" s="13">
        <f>IF(D3581="ZZ", Brick_Kilns_EF!$E$6*(0.75),Brick_Kilns_EF!$E$6)</f>
        <v>3.0299999999999999E-4</v>
      </c>
      <c r="M3581" s="13">
        <f t="shared" si="221"/>
        <v>2.6927034299999999</v>
      </c>
      <c r="N3581" s="13">
        <f>IF(D3581="ZZ",Brick_Kilns_EF!$E$7*(0.75),Brick_Kilns_EF!$E$7)</f>
        <v>2.3925000000000001E-3</v>
      </c>
      <c r="O3581" s="13">
        <f t="shared" si="222"/>
        <v>21.261692924999998</v>
      </c>
      <c r="P3581" s="13">
        <f>IF(D3581="ZZ",Brick_Kilns_EF!$E$8*(0.75),Brick_Kilns_EF!$E$8)</f>
        <v>5.399999999999999E-4</v>
      </c>
      <c r="Q3581" s="13">
        <f t="shared" si="223"/>
        <v>4.7988773999999985</v>
      </c>
    </row>
    <row r="3582" spans="1:17">
      <c r="A3582" s="13" t="s">
        <v>3593</v>
      </c>
      <c r="B3582" s="13">
        <v>24.466215800000001</v>
      </c>
      <c r="C3582" s="13">
        <v>90.085521779999993</v>
      </c>
      <c r="D3582" s="13" t="s">
        <v>2219</v>
      </c>
      <c r="E3582" s="13" t="s">
        <v>5000</v>
      </c>
      <c r="F3582" s="13" t="s">
        <v>7</v>
      </c>
      <c r="G3582" s="13" t="s">
        <v>4802</v>
      </c>
      <c r="H3582" s="13" t="s">
        <v>4816</v>
      </c>
      <c r="I3582" s="13">
        <f>(Brick_Kilns_EF!$B$13*Brick_Kilns_EF!$B$11*Brick_Kilns_EF!$B$12)</f>
        <v>8886.81</v>
      </c>
      <c r="J3582" s="13">
        <f>IF(D3582="ZZ",Brick_Kilns_EF!$E$9*(0.75),Brick_Kilns_EF!$E$9)</f>
        <v>5.6055000000000005E-4</v>
      </c>
      <c r="K3582" s="13">
        <f t="shared" si="220"/>
        <v>4.9815013454999999</v>
      </c>
      <c r="L3582" s="13">
        <f>IF(D3582="ZZ", Brick_Kilns_EF!$E$6*(0.75),Brick_Kilns_EF!$E$6)</f>
        <v>3.0299999999999999E-4</v>
      </c>
      <c r="M3582" s="13">
        <f t="shared" si="221"/>
        <v>2.6927034299999999</v>
      </c>
      <c r="N3582" s="13">
        <f>IF(D3582="ZZ",Brick_Kilns_EF!$E$7*(0.75),Brick_Kilns_EF!$E$7)</f>
        <v>2.3925000000000001E-3</v>
      </c>
      <c r="O3582" s="13">
        <f t="shared" si="222"/>
        <v>21.261692924999998</v>
      </c>
      <c r="P3582" s="13">
        <f>IF(D3582="ZZ",Brick_Kilns_EF!$E$8*(0.75),Brick_Kilns_EF!$E$8)</f>
        <v>5.399999999999999E-4</v>
      </c>
      <c r="Q3582" s="13">
        <f t="shared" si="223"/>
        <v>4.7988773999999985</v>
      </c>
    </row>
    <row r="3583" spans="1:17">
      <c r="A3583" s="13" t="s">
        <v>3594</v>
      </c>
      <c r="B3583" s="13">
        <v>23.941983610000001</v>
      </c>
      <c r="C3583" s="13">
        <v>90.092224099999996</v>
      </c>
      <c r="D3583" s="13" t="s">
        <v>2219</v>
      </c>
      <c r="E3583" s="13" t="s">
        <v>5000</v>
      </c>
      <c r="F3583" s="13" t="s">
        <v>7</v>
      </c>
      <c r="G3583" s="13" t="s">
        <v>4802</v>
      </c>
      <c r="H3583" s="13" t="s">
        <v>4816</v>
      </c>
      <c r="I3583" s="13">
        <f>(Brick_Kilns_EF!$B$13*Brick_Kilns_EF!$B$11*Brick_Kilns_EF!$B$12)</f>
        <v>8886.81</v>
      </c>
      <c r="J3583" s="13">
        <f>IF(D3583="ZZ",Brick_Kilns_EF!$E$9*(0.75),Brick_Kilns_EF!$E$9)</f>
        <v>5.6055000000000005E-4</v>
      </c>
      <c r="K3583" s="13">
        <f t="shared" si="220"/>
        <v>4.9815013454999999</v>
      </c>
      <c r="L3583" s="13">
        <f>IF(D3583="ZZ", Brick_Kilns_EF!$E$6*(0.75),Brick_Kilns_EF!$E$6)</f>
        <v>3.0299999999999999E-4</v>
      </c>
      <c r="M3583" s="13">
        <f t="shared" si="221"/>
        <v>2.6927034299999999</v>
      </c>
      <c r="N3583" s="13">
        <f>IF(D3583="ZZ",Brick_Kilns_EF!$E$7*(0.75),Brick_Kilns_EF!$E$7)</f>
        <v>2.3925000000000001E-3</v>
      </c>
      <c r="O3583" s="13">
        <f t="shared" si="222"/>
        <v>21.261692924999998</v>
      </c>
      <c r="P3583" s="13">
        <f>IF(D3583="ZZ",Brick_Kilns_EF!$E$8*(0.75),Brick_Kilns_EF!$E$8)</f>
        <v>5.399999999999999E-4</v>
      </c>
      <c r="Q3583" s="13">
        <f t="shared" si="223"/>
        <v>4.7988773999999985</v>
      </c>
    </row>
    <row r="3584" spans="1:17">
      <c r="A3584" s="13" t="s">
        <v>3595</v>
      </c>
      <c r="B3584" s="13">
        <v>23.942115080000001</v>
      </c>
      <c r="C3584" s="13">
        <v>90.090987850000005</v>
      </c>
      <c r="D3584" s="13" t="s">
        <v>2219</v>
      </c>
      <c r="E3584" s="13" t="s">
        <v>5000</v>
      </c>
      <c r="F3584" s="13" t="s">
        <v>7</v>
      </c>
      <c r="G3584" s="13" t="s">
        <v>4802</v>
      </c>
      <c r="H3584" s="13" t="s">
        <v>4816</v>
      </c>
      <c r="I3584" s="13">
        <f>(Brick_Kilns_EF!$B$13*Brick_Kilns_EF!$B$11*Brick_Kilns_EF!$B$12)</f>
        <v>8886.81</v>
      </c>
      <c r="J3584" s="13">
        <f>IF(D3584="ZZ",Brick_Kilns_EF!$E$9*(0.75),Brick_Kilns_EF!$E$9)</f>
        <v>5.6055000000000005E-4</v>
      </c>
      <c r="K3584" s="13">
        <f t="shared" si="220"/>
        <v>4.9815013454999999</v>
      </c>
      <c r="L3584" s="13">
        <f>IF(D3584="ZZ", Brick_Kilns_EF!$E$6*(0.75),Brick_Kilns_EF!$E$6)</f>
        <v>3.0299999999999999E-4</v>
      </c>
      <c r="M3584" s="13">
        <f t="shared" si="221"/>
        <v>2.6927034299999999</v>
      </c>
      <c r="N3584" s="13">
        <f>IF(D3584="ZZ",Brick_Kilns_EF!$E$7*(0.75),Brick_Kilns_EF!$E$7)</f>
        <v>2.3925000000000001E-3</v>
      </c>
      <c r="O3584" s="13">
        <f t="shared" si="222"/>
        <v>21.261692924999998</v>
      </c>
      <c r="P3584" s="13">
        <f>IF(D3584="ZZ",Brick_Kilns_EF!$E$8*(0.75),Brick_Kilns_EF!$E$8)</f>
        <v>5.399999999999999E-4</v>
      </c>
      <c r="Q3584" s="13">
        <f t="shared" si="223"/>
        <v>4.7988773999999985</v>
      </c>
    </row>
    <row r="3585" spans="1:17">
      <c r="A3585" s="13" t="s">
        <v>3596</v>
      </c>
      <c r="B3585" s="13">
        <v>23.727779519999999</v>
      </c>
      <c r="C3585" s="13">
        <v>88.991537339999994</v>
      </c>
      <c r="D3585" s="13" t="s">
        <v>2219</v>
      </c>
      <c r="E3585" s="13" t="s">
        <v>5000</v>
      </c>
      <c r="F3585" s="13" t="s">
        <v>9</v>
      </c>
      <c r="G3585" s="13" t="s">
        <v>4802</v>
      </c>
      <c r="H3585" s="13" t="s">
        <v>4816</v>
      </c>
      <c r="I3585" s="13">
        <f>(Brick_Kilns_EF!$B$13*Brick_Kilns_EF!$B$11*Brick_Kilns_EF!$B$12)</f>
        <v>8886.81</v>
      </c>
      <c r="J3585" s="13">
        <f>IF(D3585="ZZ",Brick_Kilns_EF!$E$9*(0.75),Brick_Kilns_EF!$E$9)</f>
        <v>5.6055000000000005E-4</v>
      </c>
      <c r="K3585" s="13">
        <f t="shared" si="220"/>
        <v>4.9815013454999999</v>
      </c>
      <c r="L3585" s="13">
        <f>IF(D3585="ZZ", Brick_Kilns_EF!$E$6*(0.75),Brick_Kilns_EF!$E$6)</f>
        <v>3.0299999999999999E-4</v>
      </c>
      <c r="M3585" s="13">
        <f t="shared" si="221"/>
        <v>2.6927034299999999</v>
      </c>
      <c r="N3585" s="13">
        <f>IF(D3585="ZZ",Brick_Kilns_EF!$E$7*(0.75),Brick_Kilns_EF!$E$7)</f>
        <v>2.3925000000000001E-3</v>
      </c>
      <c r="O3585" s="13">
        <f t="shared" si="222"/>
        <v>21.261692924999998</v>
      </c>
      <c r="P3585" s="13">
        <f>IF(D3585="ZZ",Brick_Kilns_EF!$E$8*(0.75),Brick_Kilns_EF!$E$8)</f>
        <v>5.399999999999999E-4</v>
      </c>
      <c r="Q3585" s="13">
        <f t="shared" si="223"/>
        <v>4.7988773999999985</v>
      </c>
    </row>
    <row r="3586" spans="1:17">
      <c r="A3586" s="13" t="s">
        <v>3597</v>
      </c>
      <c r="B3586" s="13">
        <v>25.03184649</v>
      </c>
      <c r="C3586" s="13">
        <v>89.788087320000002</v>
      </c>
      <c r="D3586" s="13" t="s">
        <v>2219</v>
      </c>
      <c r="E3586" s="13" t="s">
        <v>5000</v>
      </c>
      <c r="F3586" s="13" t="s">
        <v>248</v>
      </c>
      <c r="G3586" s="13" t="s">
        <v>4802</v>
      </c>
      <c r="H3586" s="13" t="s">
        <v>4816</v>
      </c>
      <c r="I3586" s="13">
        <f>(Brick_Kilns_EF!$B$13*Brick_Kilns_EF!$B$11*Brick_Kilns_EF!$B$12)</f>
        <v>8886.81</v>
      </c>
      <c r="J3586" s="13">
        <f>IF(D3586="ZZ",Brick_Kilns_EF!$E$9*(0.75),Brick_Kilns_EF!$E$9)</f>
        <v>5.6055000000000005E-4</v>
      </c>
      <c r="K3586" s="13">
        <f t="shared" si="220"/>
        <v>4.9815013454999999</v>
      </c>
      <c r="L3586" s="13">
        <f>IF(D3586="ZZ", Brick_Kilns_EF!$E$6*(0.75),Brick_Kilns_EF!$E$6)</f>
        <v>3.0299999999999999E-4</v>
      </c>
      <c r="M3586" s="13">
        <f t="shared" si="221"/>
        <v>2.6927034299999999</v>
      </c>
      <c r="N3586" s="13">
        <f>IF(D3586="ZZ",Brick_Kilns_EF!$E$7*(0.75),Brick_Kilns_EF!$E$7)</f>
        <v>2.3925000000000001E-3</v>
      </c>
      <c r="O3586" s="13">
        <f t="shared" si="222"/>
        <v>21.261692924999998</v>
      </c>
      <c r="P3586" s="13">
        <f>IF(D3586="ZZ",Brick_Kilns_EF!$E$8*(0.75),Brick_Kilns_EF!$E$8)</f>
        <v>5.399999999999999E-4</v>
      </c>
      <c r="Q3586" s="13">
        <f t="shared" si="223"/>
        <v>4.7988773999999985</v>
      </c>
    </row>
    <row r="3587" spans="1:17">
      <c r="A3587" s="13" t="s">
        <v>3598</v>
      </c>
      <c r="B3587" s="13">
        <v>24.25487802</v>
      </c>
      <c r="C3587" s="13">
        <v>89.342747200000005</v>
      </c>
      <c r="D3587" s="13" t="s">
        <v>2219</v>
      </c>
      <c r="E3587" s="13" t="s">
        <v>5000</v>
      </c>
      <c r="F3587" s="13" t="s">
        <v>42</v>
      </c>
      <c r="G3587" s="13" t="s">
        <v>4802</v>
      </c>
      <c r="H3587" s="13" t="s">
        <v>4816</v>
      </c>
      <c r="I3587" s="13">
        <f>(Brick_Kilns_EF!$B$13*Brick_Kilns_EF!$B$11*Brick_Kilns_EF!$B$12)</f>
        <v>8886.81</v>
      </c>
      <c r="J3587" s="13">
        <f>IF(D3587="ZZ",Brick_Kilns_EF!$E$9*(0.75),Brick_Kilns_EF!$E$9)</f>
        <v>5.6055000000000005E-4</v>
      </c>
      <c r="K3587" s="13">
        <f t="shared" ref="K3587:K3650" si="224">I3587*J3587</f>
        <v>4.9815013454999999</v>
      </c>
      <c r="L3587" s="13">
        <f>IF(D3587="ZZ", Brick_Kilns_EF!$E$6*(0.75),Brick_Kilns_EF!$E$6)</f>
        <v>3.0299999999999999E-4</v>
      </c>
      <c r="M3587" s="13">
        <f t="shared" ref="M3587:M3650" si="225">L3587*I3587</f>
        <v>2.6927034299999999</v>
      </c>
      <c r="N3587" s="13">
        <f>IF(D3587="ZZ",Brick_Kilns_EF!$E$7*(0.75),Brick_Kilns_EF!$E$7)</f>
        <v>2.3925000000000001E-3</v>
      </c>
      <c r="O3587" s="13">
        <f t="shared" ref="O3587:O3650" si="226">I3587*N3587</f>
        <v>21.261692924999998</v>
      </c>
      <c r="P3587" s="13">
        <f>IF(D3587="ZZ",Brick_Kilns_EF!$E$8*(0.75),Brick_Kilns_EF!$E$8)</f>
        <v>5.399999999999999E-4</v>
      </c>
      <c r="Q3587" s="13">
        <f t="shared" ref="Q3587:Q3650" si="227">I3587*P3587</f>
        <v>4.7988773999999985</v>
      </c>
    </row>
    <row r="3588" spans="1:17">
      <c r="A3588" s="13" t="s">
        <v>3599</v>
      </c>
      <c r="B3588" s="13">
        <v>23.914769769999999</v>
      </c>
      <c r="C3588" s="13">
        <v>89.194615139999996</v>
      </c>
      <c r="D3588" s="13" t="s">
        <v>2219</v>
      </c>
      <c r="E3588" s="13" t="s">
        <v>5000</v>
      </c>
      <c r="F3588" s="13" t="s">
        <v>9</v>
      </c>
      <c r="G3588" s="13" t="s">
        <v>4802</v>
      </c>
      <c r="H3588" s="13" t="s">
        <v>4816</v>
      </c>
      <c r="I3588" s="13">
        <f>(Brick_Kilns_EF!$B$13*Brick_Kilns_EF!$B$11*Brick_Kilns_EF!$B$12)</f>
        <v>8886.81</v>
      </c>
      <c r="J3588" s="13">
        <f>IF(D3588="ZZ",Brick_Kilns_EF!$E$9*(0.75),Brick_Kilns_EF!$E$9)</f>
        <v>5.6055000000000005E-4</v>
      </c>
      <c r="K3588" s="13">
        <f t="shared" si="224"/>
        <v>4.9815013454999999</v>
      </c>
      <c r="L3588" s="13">
        <f>IF(D3588="ZZ", Brick_Kilns_EF!$E$6*(0.75),Brick_Kilns_EF!$E$6)</f>
        <v>3.0299999999999999E-4</v>
      </c>
      <c r="M3588" s="13">
        <f t="shared" si="225"/>
        <v>2.6927034299999999</v>
      </c>
      <c r="N3588" s="13">
        <f>IF(D3588="ZZ",Brick_Kilns_EF!$E$7*(0.75),Brick_Kilns_EF!$E$7)</f>
        <v>2.3925000000000001E-3</v>
      </c>
      <c r="O3588" s="13">
        <f t="shared" si="226"/>
        <v>21.261692924999998</v>
      </c>
      <c r="P3588" s="13">
        <f>IF(D3588="ZZ",Brick_Kilns_EF!$E$8*(0.75),Brick_Kilns_EF!$E$8)</f>
        <v>5.399999999999999E-4</v>
      </c>
      <c r="Q3588" s="13">
        <f t="shared" si="227"/>
        <v>4.7988773999999985</v>
      </c>
    </row>
    <row r="3589" spans="1:17">
      <c r="A3589" s="13" t="s">
        <v>3600</v>
      </c>
      <c r="B3589" s="13">
        <v>24.014155809999998</v>
      </c>
      <c r="C3589" s="13">
        <v>90.126665169999995</v>
      </c>
      <c r="D3589" s="13" t="s">
        <v>2219</v>
      </c>
      <c r="E3589" s="13" t="s">
        <v>5000</v>
      </c>
      <c r="F3589" s="13" t="s">
        <v>7</v>
      </c>
      <c r="G3589" s="13" t="s">
        <v>4802</v>
      </c>
      <c r="H3589" s="13" t="s">
        <v>4816</v>
      </c>
      <c r="I3589" s="13">
        <f>(Brick_Kilns_EF!$B$13*Brick_Kilns_EF!$B$11*Brick_Kilns_EF!$B$12)</f>
        <v>8886.81</v>
      </c>
      <c r="J3589" s="13">
        <f>IF(D3589="ZZ",Brick_Kilns_EF!$E$9*(0.75),Brick_Kilns_EF!$E$9)</f>
        <v>5.6055000000000005E-4</v>
      </c>
      <c r="K3589" s="13">
        <f t="shared" si="224"/>
        <v>4.9815013454999999</v>
      </c>
      <c r="L3589" s="13">
        <f>IF(D3589="ZZ", Brick_Kilns_EF!$E$6*(0.75),Brick_Kilns_EF!$E$6)</f>
        <v>3.0299999999999999E-4</v>
      </c>
      <c r="M3589" s="13">
        <f t="shared" si="225"/>
        <v>2.6927034299999999</v>
      </c>
      <c r="N3589" s="13">
        <f>IF(D3589="ZZ",Brick_Kilns_EF!$E$7*(0.75),Brick_Kilns_EF!$E$7)</f>
        <v>2.3925000000000001E-3</v>
      </c>
      <c r="O3589" s="13">
        <f t="shared" si="226"/>
        <v>21.261692924999998</v>
      </c>
      <c r="P3589" s="13">
        <f>IF(D3589="ZZ",Brick_Kilns_EF!$E$8*(0.75),Brick_Kilns_EF!$E$8)</f>
        <v>5.399999999999999E-4</v>
      </c>
      <c r="Q3589" s="13">
        <f t="shared" si="227"/>
        <v>4.7988773999999985</v>
      </c>
    </row>
    <row r="3590" spans="1:17">
      <c r="A3590" s="13" t="s">
        <v>3601</v>
      </c>
      <c r="B3590" s="13">
        <v>24.878527680000001</v>
      </c>
      <c r="C3590" s="13">
        <v>89.975382319999994</v>
      </c>
      <c r="D3590" s="13" t="s">
        <v>2219</v>
      </c>
      <c r="E3590" s="13" t="s">
        <v>5000</v>
      </c>
      <c r="F3590" s="13" t="s">
        <v>248</v>
      </c>
      <c r="G3590" s="13" t="s">
        <v>4802</v>
      </c>
      <c r="H3590" s="13" t="s">
        <v>4816</v>
      </c>
      <c r="I3590" s="13">
        <f>(Brick_Kilns_EF!$B$13*Brick_Kilns_EF!$B$11*Brick_Kilns_EF!$B$12)</f>
        <v>8886.81</v>
      </c>
      <c r="J3590" s="13">
        <f>IF(D3590="ZZ",Brick_Kilns_EF!$E$9*(0.75),Brick_Kilns_EF!$E$9)</f>
        <v>5.6055000000000005E-4</v>
      </c>
      <c r="K3590" s="13">
        <f t="shared" si="224"/>
        <v>4.9815013454999999</v>
      </c>
      <c r="L3590" s="13">
        <f>IF(D3590="ZZ", Brick_Kilns_EF!$E$6*(0.75),Brick_Kilns_EF!$E$6)</f>
        <v>3.0299999999999999E-4</v>
      </c>
      <c r="M3590" s="13">
        <f t="shared" si="225"/>
        <v>2.6927034299999999</v>
      </c>
      <c r="N3590" s="13">
        <f>IF(D3590="ZZ",Brick_Kilns_EF!$E$7*(0.75),Brick_Kilns_EF!$E$7)</f>
        <v>2.3925000000000001E-3</v>
      </c>
      <c r="O3590" s="13">
        <f t="shared" si="226"/>
        <v>21.261692924999998</v>
      </c>
      <c r="P3590" s="13">
        <f>IF(D3590="ZZ",Brick_Kilns_EF!$E$8*(0.75),Brick_Kilns_EF!$E$8)</f>
        <v>5.399999999999999E-4</v>
      </c>
      <c r="Q3590" s="13">
        <f t="shared" si="227"/>
        <v>4.7988773999999985</v>
      </c>
    </row>
    <row r="3591" spans="1:17">
      <c r="A3591" s="13" t="s">
        <v>3602</v>
      </c>
      <c r="B3591" s="13">
        <v>24.01032738</v>
      </c>
      <c r="C3591" s="13">
        <v>90.213074340000006</v>
      </c>
      <c r="D3591" s="13" t="s">
        <v>2219</v>
      </c>
      <c r="E3591" s="13" t="s">
        <v>5000</v>
      </c>
      <c r="F3591" s="13" t="s">
        <v>7</v>
      </c>
      <c r="G3591" s="13" t="s">
        <v>4802</v>
      </c>
      <c r="H3591" s="13" t="s">
        <v>4816</v>
      </c>
      <c r="I3591" s="13">
        <f>(Brick_Kilns_EF!$B$13*Brick_Kilns_EF!$B$11*Brick_Kilns_EF!$B$12)</f>
        <v>8886.81</v>
      </c>
      <c r="J3591" s="13">
        <f>IF(D3591="ZZ",Brick_Kilns_EF!$E$9*(0.75),Brick_Kilns_EF!$E$9)</f>
        <v>5.6055000000000005E-4</v>
      </c>
      <c r="K3591" s="13">
        <f t="shared" si="224"/>
        <v>4.9815013454999999</v>
      </c>
      <c r="L3591" s="13">
        <f>IF(D3591="ZZ", Brick_Kilns_EF!$E$6*(0.75),Brick_Kilns_EF!$E$6)</f>
        <v>3.0299999999999999E-4</v>
      </c>
      <c r="M3591" s="13">
        <f t="shared" si="225"/>
        <v>2.6927034299999999</v>
      </c>
      <c r="N3591" s="13">
        <f>IF(D3591="ZZ",Brick_Kilns_EF!$E$7*(0.75),Brick_Kilns_EF!$E$7)</f>
        <v>2.3925000000000001E-3</v>
      </c>
      <c r="O3591" s="13">
        <f t="shared" si="226"/>
        <v>21.261692924999998</v>
      </c>
      <c r="P3591" s="13">
        <f>IF(D3591="ZZ",Brick_Kilns_EF!$E$8*(0.75),Brick_Kilns_EF!$E$8)</f>
        <v>5.399999999999999E-4</v>
      </c>
      <c r="Q3591" s="13">
        <f t="shared" si="227"/>
        <v>4.7988773999999985</v>
      </c>
    </row>
    <row r="3592" spans="1:17">
      <c r="A3592" s="13" t="s">
        <v>3603</v>
      </c>
      <c r="B3592" s="13">
        <v>24.680156700000001</v>
      </c>
      <c r="C3592" s="13">
        <v>89.971490059999994</v>
      </c>
      <c r="D3592" s="13" t="s">
        <v>2219</v>
      </c>
      <c r="E3592" s="13" t="s">
        <v>5000</v>
      </c>
      <c r="F3592" s="13" t="s">
        <v>7</v>
      </c>
      <c r="G3592" s="13" t="s">
        <v>4802</v>
      </c>
      <c r="H3592" s="13" t="s">
        <v>4816</v>
      </c>
      <c r="I3592" s="13">
        <f>(Brick_Kilns_EF!$B$13*Brick_Kilns_EF!$B$11*Brick_Kilns_EF!$B$12)</f>
        <v>8886.81</v>
      </c>
      <c r="J3592" s="13">
        <f>IF(D3592="ZZ",Brick_Kilns_EF!$E$9*(0.75),Brick_Kilns_EF!$E$9)</f>
        <v>5.6055000000000005E-4</v>
      </c>
      <c r="K3592" s="13">
        <f t="shared" si="224"/>
        <v>4.9815013454999999</v>
      </c>
      <c r="L3592" s="13">
        <f>IF(D3592="ZZ", Brick_Kilns_EF!$E$6*(0.75),Brick_Kilns_EF!$E$6)</f>
        <v>3.0299999999999999E-4</v>
      </c>
      <c r="M3592" s="13">
        <f t="shared" si="225"/>
        <v>2.6927034299999999</v>
      </c>
      <c r="N3592" s="13">
        <f>IF(D3592="ZZ",Brick_Kilns_EF!$E$7*(0.75),Brick_Kilns_EF!$E$7)</f>
        <v>2.3925000000000001E-3</v>
      </c>
      <c r="O3592" s="13">
        <f t="shared" si="226"/>
        <v>21.261692924999998</v>
      </c>
      <c r="P3592" s="13">
        <f>IF(D3592="ZZ",Brick_Kilns_EF!$E$8*(0.75),Brick_Kilns_EF!$E$8)</f>
        <v>5.399999999999999E-4</v>
      </c>
      <c r="Q3592" s="13">
        <f t="shared" si="227"/>
        <v>4.7988773999999985</v>
      </c>
    </row>
    <row r="3593" spans="1:17">
      <c r="A3593" s="13" t="s">
        <v>3604</v>
      </c>
      <c r="B3593" s="13">
        <v>24.084850400000001</v>
      </c>
      <c r="C3593" s="13">
        <v>90.120555890000006</v>
      </c>
      <c r="D3593" s="13" t="s">
        <v>2219</v>
      </c>
      <c r="E3593" s="13" t="s">
        <v>5000</v>
      </c>
      <c r="F3593" s="13" t="s">
        <v>7</v>
      </c>
      <c r="G3593" s="13" t="s">
        <v>4802</v>
      </c>
      <c r="H3593" s="13" t="s">
        <v>4816</v>
      </c>
      <c r="I3593" s="13">
        <f>(Brick_Kilns_EF!$B$13*Brick_Kilns_EF!$B$11*Brick_Kilns_EF!$B$12)</f>
        <v>8886.81</v>
      </c>
      <c r="J3593" s="13">
        <f>IF(D3593="ZZ",Brick_Kilns_EF!$E$9*(0.75),Brick_Kilns_EF!$E$9)</f>
        <v>5.6055000000000005E-4</v>
      </c>
      <c r="K3593" s="13">
        <f t="shared" si="224"/>
        <v>4.9815013454999999</v>
      </c>
      <c r="L3593" s="13">
        <f>IF(D3593="ZZ", Brick_Kilns_EF!$E$6*(0.75),Brick_Kilns_EF!$E$6)</f>
        <v>3.0299999999999999E-4</v>
      </c>
      <c r="M3593" s="13">
        <f t="shared" si="225"/>
        <v>2.6927034299999999</v>
      </c>
      <c r="N3593" s="13">
        <f>IF(D3593="ZZ",Brick_Kilns_EF!$E$7*(0.75),Brick_Kilns_EF!$E$7)</f>
        <v>2.3925000000000001E-3</v>
      </c>
      <c r="O3593" s="13">
        <f t="shared" si="226"/>
        <v>21.261692924999998</v>
      </c>
      <c r="P3593" s="13">
        <f>IF(D3593="ZZ",Brick_Kilns_EF!$E$8*(0.75),Brick_Kilns_EF!$E$8)</f>
        <v>5.399999999999999E-4</v>
      </c>
      <c r="Q3593" s="13">
        <f t="shared" si="227"/>
        <v>4.7988773999999985</v>
      </c>
    </row>
    <row r="3594" spans="1:17">
      <c r="A3594" s="13" t="s">
        <v>3605</v>
      </c>
      <c r="B3594" s="13">
        <v>24.08417897</v>
      </c>
      <c r="C3594" s="13">
        <v>90.124737640000006</v>
      </c>
      <c r="D3594" s="13" t="s">
        <v>2219</v>
      </c>
      <c r="E3594" s="13" t="s">
        <v>5000</v>
      </c>
      <c r="F3594" s="13" t="s">
        <v>7</v>
      </c>
      <c r="G3594" s="13" t="s">
        <v>4802</v>
      </c>
      <c r="H3594" s="13" t="s">
        <v>4816</v>
      </c>
      <c r="I3594" s="13">
        <f>(Brick_Kilns_EF!$B$13*Brick_Kilns_EF!$B$11*Brick_Kilns_EF!$B$12)</f>
        <v>8886.81</v>
      </c>
      <c r="J3594" s="13">
        <f>IF(D3594="ZZ",Brick_Kilns_EF!$E$9*(0.75),Brick_Kilns_EF!$E$9)</f>
        <v>5.6055000000000005E-4</v>
      </c>
      <c r="K3594" s="13">
        <f t="shared" si="224"/>
        <v>4.9815013454999999</v>
      </c>
      <c r="L3594" s="13">
        <f>IF(D3594="ZZ", Brick_Kilns_EF!$E$6*(0.75),Brick_Kilns_EF!$E$6)</f>
        <v>3.0299999999999999E-4</v>
      </c>
      <c r="M3594" s="13">
        <f t="shared" si="225"/>
        <v>2.6927034299999999</v>
      </c>
      <c r="N3594" s="13">
        <f>IF(D3594="ZZ",Brick_Kilns_EF!$E$7*(0.75),Brick_Kilns_EF!$E$7)</f>
        <v>2.3925000000000001E-3</v>
      </c>
      <c r="O3594" s="13">
        <f t="shared" si="226"/>
        <v>21.261692924999998</v>
      </c>
      <c r="P3594" s="13">
        <f>IF(D3594="ZZ",Brick_Kilns_EF!$E$8*(0.75),Brick_Kilns_EF!$E$8)</f>
        <v>5.399999999999999E-4</v>
      </c>
      <c r="Q3594" s="13">
        <f t="shared" si="227"/>
        <v>4.7988773999999985</v>
      </c>
    </row>
    <row r="3595" spans="1:17">
      <c r="A3595" s="13" t="s">
        <v>3606</v>
      </c>
      <c r="B3595" s="13">
        <v>24.083061480000001</v>
      </c>
      <c r="C3595" s="13">
        <v>90.122383389999996</v>
      </c>
      <c r="D3595" s="13" t="s">
        <v>2219</v>
      </c>
      <c r="E3595" s="13" t="s">
        <v>5000</v>
      </c>
      <c r="F3595" s="13" t="s">
        <v>7</v>
      </c>
      <c r="G3595" s="13" t="s">
        <v>4802</v>
      </c>
      <c r="H3595" s="13" t="s">
        <v>4816</v>
      </c>
      <c r="I3595" s="13">
        <f>(Brick_Kilns_EF!$B$13*Brick_Kilns_EF!$B$11*Brick_Kilns_EF!$B$12)</f>
        <v>8886.81</v>
      </c>
      <c r="J3595" s="13">
        <f>IF(D3595="ZZ",Brick_Kilns_EF!$E$9*(0.75),Brick_Kilns_EF!$E$9)</f>
        <v>5.6055000000000005E-4</v>
      </c>
      <c r="K3595" s="13">
        <f t="shared" si="224"/>
        <v>4.9815013454999999</v>
      </c>
      <c r="L3595" s="13">
        <f>IF(D3595="ZZ", Brick_Kilns_EF!$E$6*(0.75),Brick_Kilns_EF!$E$6)</f>
        <v>3.0299999999999999E-4</v>
      </c>
      <c r="M3595" s="13">
        <f t="shared" si="225"/>
        <v>2.6927034299999999</v>
      </c>
      <c r="N3595" s="13">
        <f>IF(D3595="ZZ",Brick_Kilns_EF!$E$7*(0.75),Brick_Kilns_EF!$E$7)</f>
        <v>2.3925000000000001E-3</v>
      </c>
      <c r="O3595" s="13">
        <f t="shared" si="226"/>
        <v>21.261692924999998</v>
      </c>
      <c r="P3595" s="13">
        <f>IF(D3595="ZZ",Brick_Kilns_EF!$E$8*(0.75),Brick_Kilns_EF!$E$8)</f>
        <v>5.399999999999999E-4</v>
      </c>
      <c r="Q3595" s="13">
        <f t="shared" si="227"/>
        <v>4.7988773999999985</v>
      </c>
    </row>
    <row r="3596" spans="1:17">
      <c r="A3596" s="13" t="s">
        <v>3607</v>
      </c>
      <c r="B3596" s="13">
        <v>24.08269525</v>
      </c>
      <c r="C3596" s="13">
        <v>90.120722509999993</v>
      </c>
      <c r="D3596" s="13" t="s">
        <v>2219</v>
      </c>
      <c r="E3596" s="13" t="s">
        <v>5000</v>
      </c>
      <c r="F3596" s="13" t="s">
        <v>7</v>
      </c>
      <c r="G3596" s="13" t="s">
        <v>4802</v>
      </c>
      <c r="H3596" s="13" t="s">
        <v>4816</v>
      </c>
      <c r="I3596" s="13">
        <f>(Brick_Kilns_EF!$B$13*Brick_Kilns_EF!$B$11*Brick_Kilns_EF!$B$12)</f>
        <v>8886.81</v>
      </c>
      <c r="J3596" s="13">
        <f>IF(D3596="ZZ",Brick_Kilns_EF!$E$9*(0.75),Brick_Kilns_EF!$E$9)</f>
        <v>5.6055000000000005E-4</v>
      </c>
      <c r="K3596" s="13">
        <f t="shared" si="224"/>
        <v>4.9815013454999999</v>
      </c>
      <c r="L3596" s="13">
        <f>IF(D3596="ZZ", Brick_Kilns_EF!$E$6*(0.75),Brick_Kilns_EF!$E$6)</f>
        <v>3.0299999999999999E-4</v>
      </c>
      <c r="M3596" s="13">
        <f t="shared" si="225"/>
        <v>2.6927034299999999</v>
      </c>
      <c r="N3596" s="13">
        <f>IF(D3596="ZZ",Brick_Kilns_EF!$E$7*(0.75),Brick_Kilns_EF!$E$7)</f>
        <v>2.3925000000000001E-3</v>
      </c>
      <c r="O3596" s="13">
        <f t="shared" si="226"/>
        <v>21.261692924999998</v>
      </c>
      <c r="P3596" s="13">
        <f>IF(D3596="ZZ",Brick_Kilns_EF!$E$8*(0.75),Brick_Kilns_EF!$E$8)</f>
        <v>5.399999999999999E-4</v>
      </c>
      <c r="Q3596" s="13">
        <f t="shared" si="227"/>
        <v>4.7988773999999985</v>
      </c>
    </row>
    <row r="3597" spans="1:17">
      <c r="A3597" s="13" t="s">
        <v>3608</v>
      </c>
      <c r="B3597" s="13">
        <v>24.359402710000001</v>
      </c>
      <c r="C3597" s="13">
        <v>89.253310589999998</v>
      </c>
      <c r="D3597" s="13" t="s">
        <v>2219</v>
      </c>
      <c r="E3597" s="13" t="s">
        <v>5000</v>
      </c>
      <c r="F3597" s="13" t="s">
        <v>42</v>
      </c>
      <c r="G3597" s="13" t="s">
        <v>4802</v>
      </c>
      <c r="H3597" s="13" t="s">
        <v>4816</v>
      </c>
      <c r="I3597" s="13">
        <f>(Brick_Kilns_EF!$B$13*Brick_Kilns_EF!$B$11*Brick_Kilns_EF!$B$12)</f>
        <v>8886.81</v>
      </c>
      <c r="J3597" s="13">
        <f>IF(D3597="ZZ",Brick_Kilns_EF!$E$9*(0.75),Brick_Kilns_EF!$E$9)</f>
        <v>5.6055000000000005E-4</v>
      </c>
      <c r="K3597" s="13">
        <f t="shared" si="224"/>
        <v>4.9815013454999999</v>
      </c>
      <c r="L3597" s="13">
        <f>IF(D3597="ZZ", Brick_Kilns_EF!$E$6*(0.75),Brick_Kilns_EF!$E$6)</f>
        <v>3.0299999999999999E-4</v>
      </c>
      <c r="M3597" s="13">
        <f t="shared" si="225"/>
        <v>2.6927034299999999</v>
      </c>
      <c r="N3597" s="13">
        <f>IF(D3597="ZZ",Brick_Kilns_EF!$E$7*(0.75),Brick_Kilns_EF!$E$7)</f>
        <v>2.3925000000000001E-3</v>
      </c>
      <c r="O3597" s="13">
        <f t="shared" si="226"/>
        <v>21.261692924999998</v>
      </c>
      <c r="P3597" s="13">
        <f>IF(D3597="ZZ",Brick_Kilns_EF!$E$8*(0.75),Brick_Kilns_EF!$E$8)</f>
        <v>5.399999999999999E-4</v>
      </c>
      <c r="Q3597" s="13">
        <f t="shared" si="227"/>
        <v>4.7988773999999985</v>
      </c>
    </row>
    <row r="3598" spans="1:17">
      <c r="A3598" s="13" t="s">
        <v>3609</v>
      </c>
      <c r="B3598" s="13">
        <v>24.740361679999999</v>
      </c>
      <c r="C3598" s="13">
        <v>89.823251369999994</v>
      </c>
      <c r="D3598" s="13" t="s">
        <v>2219</v>
      </c>
      <c r="E3598" s="13" t="s">
        <v>5000</v>
      </c>
      <c r="F3598" s="13" t="s">
        <v>248</v>
      </c>
      <c r="G3598" s="13" t="s">
        <v>4802</v>
      </c>
      <c r="H3598" s="13" t="s">
        <v>4816</v>
      </c>
      <c r="I3598" s="13">
        <f>(Brick_Kilns_EF!$B$13*Brick_Kilns_EF!$B$11*Brick_Kilns_EF!$B$12)</f>
        <v>8886.81</v>
      </c>
      <c r="J3598" s="13">
        <f>IF(D3598="ZZ",Brick_Kilns_EF!$E$9*(0.75),Brick_Kilns_EF!$E$9)</f>
        <v>5.6055000000000005E-4</v>
      </c>
      <c r="K3598" s="13">
        <f t="shared" si="224"/>
        <v>4.9815013454999999</v>
      </c>
      <c r="L3598" s="13">
        <f>IF(D3598="ZZ", Brick_Kilns_EF!$E$6*(0.75),Brick_Kilns_EF!$E$6)</f>
        <v>3.0299999999999999E-4</v>
      </c>
      <c r="M3598" s="13">
        <f t="shared" si="225"/>
        <v>2.6927034299999999</v>
      </c>
      <c r="N3598" s="13">
        <f>IF(D3598="ZZ",Brick_Kilns_EF!$E$7*(0.75),Brick_Kilns_EF!$E$7)</f>
        <v>2.3925000000000001E-3</v>
      </c>
      <c r="O3598" s="13">
        <f t="shared" si="226"/>
        <v>21.261692924999998</v>
      </c>
      <c r="P3598" s="13">
        <f>IF(D3598="ZZ",Brick_Kilns_EF!$E$8*(0.75),Brick_Kilns_EF!$E$8)</f>
        <v>5.399999999999999E-4</v>
      </c>
      <c r="Q3598" s="13">
        <f t="shared" si="227"/>
        <v>4.7988773999999985</v>
      </c>
    </row>
    <row r="3599" spans="1:17">
      <c r="A3599" s="13" t="s">
        <v>3610</v>
      </c>
      <c r="B3599" s="13">
        <v>24.740371069999998</v>
      </c>
      <c r="C3599" s="13">
        <v>89.823084739999999</v>
      </c>
      <c r="D3599" s="13" t="s">
        <v>2219</v>
      </c>
      <c r="E3599" s="13" t="s">
        <v>5000</v>
      </c>
      <c r="F3599" s="13" t="s">
        <v>248</v>
      </c>
      <c r="G3599" s="13" t="s">
        <v>4802</v>
      </c>
      <c r="H3599" s="13" t="s">
        <v>4816</v>
      </c>
      <c r="I3599" s="13">
        <f>(Brick_Kilns_EF!$B$13*Brick_Kilns_EF!$B$11*Brick_Kilns_EF!$B$12)</f>
        <v>8886.81</v>
      </c>
      <c r="J3599" s="13">
        <f>IF(D3599="ZZ",Brick_Kilns_EF!$E$9*(0.75),Brick_Kilns_EF!$E$9)</f>
        <v>5.6055000000000005E-4</v>
      </c>
      <c r="K3599" s="13">
        <f t="shared" si="224"/>
        <v>4.9815013454999999</v>
      </c>
      <c r="L3599" s="13">
        <f>IF(D3599="ZZ", Brick_Kilns_EF!$E$6*(0.75),Brick_Kilns_EF!$E$6)</f>
        <v>3.0299999999999999E-4</v>
      </c>
      <c r="M3599" s="13">
        <f t="shared" si="225"/>
        <v>2.6927034299999999</v>
      </c>
      <c r="N3599" s="13">
        <f>IF(D3599="ZZ",Brick_Kilns_EF!$E$7*(0.75),Brick_Kilns_EF!$E$7)</f>
        <v>2.3925000000000001E-3</v>
      </c>
      <c r="O3599" s="13">
        <f t="shared" si="226"/>
        <v>21.261692924999998</v>
      </c>
      <c r="P3599" s="13">
        <f>IF(D3599="ZZ",Brick_Kilns_EF!$E$8*(0.75),Brick_Kilns_EF!$E$8)</f>
        <v>5.399999999999999E-4</v>
      </c>
      <c r="Q3599" s="13">
        <f t="shared" si="227"/>
        <v>4.7988773999999985</v>
      </c>
    </row>
    <row r="3600" spans="1:17">
      <c r="A3600" s="13" t="s">
        <v>3611</v>
      </c>
      <c r="B3600" s="13">
        <v>24.64582253</v>
      </c>
      <c r="C3600" s="13">
        <v>90.009043539999993</v>
      </c>
      <c r="D3600" s="13" t="s">
        <v>2219</v>
      </c>
      <c r="E3600" s="13" t="s">
        <v>5000</v>
      </c>
      <c r="F3600" s="13" t="s">
        <v>7</v>
      </c>
      <c r="G3600" s="13" t="s">
        <v>4802</v>
      </c>
      <c r="H3600" s="13" t="s">
        <v>4816</v>
      </c>
      <c r="I3600" s="13">
        <f>(Brick_Kilns_EF!$B$13*Brick_Kilns_EF!$B$11*Brick_Kilns_EF!$B$12)</f>
        <v>8886.81</v>
      </c>
      <c r="J3600" s="13">
        <f>IF(D3600="ZZ",Brick_Kilns_EF!$E$9*(0.75),Brick_Kilns_EF!$E$9)</f>
        <v>5.6055000000000005E-4</v>
      </c>
      <c r="K3600" s="13">
        <f t="shared" si="224"/>
        <v>4.9815013454999999</v>
      </c>
      <c r="L3600" s="13">
        <f>IF(D3600="ZZ", Brick_Kilns_EF!$E$6*(0.75),Brick_Kilns_EF!$E$6)</f>
        <v>3.0299999999999999E-4</v>
      </c>
      <c r="M3600" s="13">
        <f t="shared" si="225"/>
        <v>2.6927034299999999</v>
      </c>
      <c r="N3600" s="13">
        <f>IF(D3600="ZZ",Brick_Kilns_EF!$E$7*(0.75),Brick_Kilns_EF!$E$7)</f>
        <v>2.3925000000000001E-3</v>
      </c>
      <c r="O3600" s="13">
        <f t="shared" si="226"/>
        <v>21.261692924999998</v>
      </c>
      <c r="P3600" s="13">
        <f>IF(D3600="ZZ",Brick_Kilns_EF!$E$8*(0.75),Brick_Kilns_EF!$E$8)</f>
        <v>5.399999999999999E-4</v>
      </c>
      <c r="Q3600" s="13">
        <f t="shared" si="227"/>
        <v>4.7988773999999985</v>
      </c>
    </row>
    <row r="3601" spans="1:17">
      <c r="A3601" s="13" t="s">
        <v>3612</v>
      </c>
      <c r="B3601" s="13">
        <v>24.39567783</v>
      </c>
      <c r="C3601" s="13">
        <v>88.951563899999996</v>
      </c>
      <c r="D3601" s="13" t="s">
        <v>2219</v>
      </c>
      <c r="E3601" s="13" t="s">
        <v>5000</v>
      </c>
      <c r="F3601" s="13" t="s">
        <v>42</v>
      </c>
      <c r="G3601" s="13" t="s">
        <v>4802</v>
      </c>
      <c r="H3601" s="13" t="s">
        <v>4816</v>
      </c>
      <c r="I3601" s="13">
        <f>(Brick_Kilns_EF!$B$13*Brick_Kilns_EF!$B$11*Brick_Kilns_EF!$B$12)</f>
        <v>8886.81</v>
      </c>
      <c r="J3601" s="13">
        <f>IF(D3601="ZZ",Brick_Kilns_EF!$E$9*(0.75),Brick_Kilns_EF!$E$9)</f>
        <v>5.6055000000000005E-4</v>
      </c>
      <c r="K3601" s="13">
        <f t="shared" si="224"/>
        <v>4.9815013454999999</v>
      </c>
      <c r="L3601" s="13">
        <f>IF(D3601="ZZ", Brick_Kilns_EF!$E$6*(0.75),Brick_Kilns_EF!$E$6)</f>
        <v>3.0299999999999999E-4</v>
      </c>
      <c r="M3601" s="13">
        <f t="shared" si="225"/>
        <v>2.6927034299999999</v>
      </c>
      <c r="N3601" s="13">
        <f>IF(D3601="ZZ",Brick_Kilns_EF!$E$7*(0.75),Brick_Kilns_EF!$E$7)</f>
        <v>2.3925000000000001E-3</v>
      </c>
      <c r="O3601" s="13">
        <f t="shared" si="226"/>
        <v>21.261692924999998</v>
      </c>
      <c r="P3601" s="13">
        <f>IF(D3601="ZZ",Brick_Kilns_EF!$E$8*(0.75),Brick_Kilns_EF!$E$8)</f>
        <v>5.399999999999999E-4</v>
      </c>
      <c r="Q3601" s="13">
        <f t="shared" si="227"/>
        <v>4.7988773999999985</v>
      </c>
    </row>
    <row r="3602" spans="1:17">
      <c r="A3602" s="13" t="s">
        <v>3613</v>
      </c>
      <c r="B3602" s="13">
        <v>24.39742918</v>
      </c>
      <c r="C3602" s="13">
        <v>88.952423899999999</v>
      </c>
      <c r="D3602" s="13" t="s">
        <v>2219</v>
      </c>
      <c r="E3602" s="13" t="s">
        <v>5000</v>
      </c>
      <c r="F3602" s="13" t="s">
        <v>42</v>
      </c>
      <c r="G3602" s="13" t="s">
        <v>4802</v>
      </c>
      <c r="H3602" s="13" t="s">
        <v>4816</v>
      </c>
      <c r="I3602" s="13">
        <f>(Brick_Kilns_EF!$B$13*Brick_Kilns_EF!$B$11*Brick_Kilns_EF!$B$12)</f>
        <v>8886.81</v>
      </c>
      <c r="J3602" s="13">
        <f>IF(D3602="ZZ",Brick_Kilns_EF!$E$9*(0.75),Brick_Kilns_EF!$E$9)</f>
        <v>5.6055000000000005E-4</v>
      </c>
      <c r="K3602" s="13">
        <f t="shared" si="224"/>
        <v>4.9815013454999999</v>
      </c>
      <c r="L3602" s="13">
        <f>IF(D3602="ZZ", Brick_Kilns_EF!$E$6*(0.75),Brick_Kilns_EF!$E$6)</f>
        <v>3.0299999999999999E-4</v>
      </c>
      <c r="M3602" s="13">
        <f t="shared" si="225"/>
        <v>2.6927034299999999</v>
      </c>
      <c r="N3602" s="13">
        <f>IF(D3602="ZZ",Brick_Kilns_EF!$E$7*(0.75),Brick_Kilns_EF!$E$7)</f>
        <v>2.3925000000000001E-3</v>
      </c>
      <c r="O3602" s="13">
        <f t="shared" si="226"/>
        <v>21.261692924999998</v>
      </c>
      <c r="P3602" s="13">
        <f>IF(D3602="ZZ",Brick_Kilns_EF!$E$8*(0.75),Brick_Kilns_EF!$E$8)</f>
        <v>5.399999999999999E-4</v>
      </c>
      <c r="Q3602" s="13">
        <f t="shared" si="227"/>
        <v>4.7988773999999985</v>
      </c>
    </row>
    <row r="3603" spans="1:17">
      <c r="A3603" s="13" t="s">
        <v>3614</v>
      </c>
      <c r="B3603" s="13">
        <v>23.927391119999999</v>
      </c>
      <c r="C3603" s="13">
        <v>89.151461479999995</v>
      </c>
      <c r="D3603" s="13" t="s">
        <v>2219</v>
      </c>
      <c r="E3603" s="13" t="s">
        <v>5000</v>
      </c>
      <c r="F3603" s="13" t="s">
        <v>9</v>
      </c>
      <c r="G3603" s="13" t="s">
        <v>4802</v>
      </c>
      <c r="H3603" s="13" t="s">
        <v>4816</v>
      </c>
      <c r="I3603" s="13">
        <f>(Brick_Kilns_EF!$B$13*Brick_Kilns_EF!$B$11*Brick_Kilns_EF!$B$12)</f>
        <v>8886.81</v>
      </c>
      <c r="J3603" s="13">
        <f>IF(D3603="ZZ",Brick_Kilns_EF!$E$9*(0.75),Brick_Kilns_EF!$E$9)</f>
        <v>5.6055000000000005E-4</v>
      </c>
      <c r="K3603" s="13">
        <f t="shared" si="224"/>
        <v>4.9815013454999999</v>
      </c>
      <c r="L3603" s="13">
        <f>IF(D3603="ZZ", Brick_Kilns_EF!$E$6*(0.75),Brick_Kilns_EF!$E$6)</f>
        <v>3.0299999999999999E-4</v>
      </c>
      <c r="M3603" s="13">
        <f t="shared" si="225"/>
        <v>2.6927034299999999</v>
      </c>
      <c r="N3603" s="13">
        <f>IF(D3603="ZZ",Brick_Kilns_EF!$E$7*(0.75),Brick_Kilns_EF!$E$7)</f>
        <v>2.3925000000000001E-3</v>
      </c>
      <c r="O3603" s="13">
        <f t="shared" si="226"/>
        <v>21.261692924999998</v>
      </c>
      <c r="P3603" s="13">
        <f>IF(D3603="ZZ",Brick_Kilns_EF!$E$8*(0.75),Brick_Kilns_EF!$E$8)</f>
        <v>5.399999999999999E-4</v>
      </c>
      <c r="Q3603" s="13">
        <f t="shared" si="227"/>
        <v>4.7988773999999985</v>
      </c>
    </row>
    <row r="3604" spans="1:17">
      <c r="A3604" s="13" t="s">
        <v>3615</v>
      </c>
      <c r="B3604" s="13">
        <v>24.02605333</v>
      </c>
      <c r="C3604" s="13">
        <v>89.413862769999994</v>
      </c>
      <c r="D3604" s="13" t="s">
        <v>2219</v>
      </c>
      <c r="E3604" s="13" t="s">
        <v>5000</v>
      </c>
      <c r="F3604" s="13" t="s">
        <v>42</v>
      </c>
      <c r="G3604" s="13" t="s">
        <v>4802</v>
      </c>
      <c r="H3604" s="13" t="s">
        <v>4816</v>
      </c>
      <c r="I3604" s="13">
        <f>(Brick_Kilns_EF!$B$13*Brick_Kilns_EF!$B$11*Brick_Kilns_EF!$B$12)</f>
        <v>8886.81</v>
      </c>
      <c r="J3604" s="13">
        <f>IF(D3604="ZZ",Brick_Kilns_EF!$E$9*(0.75),Brick_Kilns_EF!$E$9)</f>
        <v>5.6055000000000005E-4</v>
      </c>
      <c r="K3604" s="13">
        <f t="shared" si="224"/>
        <v>4.9815013454999999</v>
      </c>
      <c r="L3604" s="13">
        <f>IF(D3604="ZZ", Brick_Kilns_EF!$E$6*(0.75),Brick_Kilns_EF!$E$6)</f>
        <v>3.0299999999999999E-4</v>
      </c>
      <c r="M3604" s="13">
        <f t="shared" si="225"/>
        <v>2.6927034299999999</v>
      </c>
      <c r="N3604" s="13">
        <f>IF(D3604="ZZ",Brick_Kilns_EF!$E$7*(0.75),Brick_Kilns_EF!$E$7)</f>
        <v>2.3925000000000001E-3</v>
      </c>
      <c r="O3604" s="13">
        <f t="shared" si="226"/>
        <v>21.261692924999998</v>
      </c>
      <c r="P3604" s="13">
        <f>IF(D3604="ZZ",Brick_Kilns_EF!$E$8*(0.75),Brick_Kilns_EF!$E$8)</f>
        <v>5.399999999999999E-4</v>
      </c>
      <c r="Q3604" s="13">
        <f t="shared" si="227"/>
        <v>4.7988773999999985</v>
      </c>
    </row>
    <row r="3605" spans="1:17">
      <c r="A3605" s="13" t="s">
        <v>3616</v>
      </c>
      <c r="B3605" s="13">
        <v>24.717929609999999</v>
      </c>
      <c r="C3605" s="13">
        <v>89.942012439999999</v>
      </c>
      <c r="D3605" s="13" t="s">
        <v>2219</v>
      </c>
      <c r="E3605" s="13" t="s">
        <v>5000</v>
      </c>
      <c r="F3605" s="13" t="s">
        <v>7</v>
      </c>
      <c r="G3605" s="13" t="s">
        <v>4802</v>
      </c>
      <c r="H3605" s="13" t="s">
        <v>4816</v>
      </c>
      <c r="I3605" s="13">
        <f>(Brick_Kilns_EF!$B$13*Brick_Kilns_EF!$B$11*Brick_Kilns_EF!$B$12)</f>
        <v>8886.81</v>
      </c>
      <c r="J3605" s="13">
        <f>IF(D3605="ZZ",Brick_Kilns_EF!$E$9*(0.75),Brick_Kilns_EF!$E$9)</f>
        <v>5.6055000000000005E-4</v>
      </c>
      <c r="K3605" s="13">
        <f t="shared" si="224"/>
        <v>4.9815013454999999</v>
      </c>
      <c r="L3605" s="13">
        <f>IF(D3605="ZZ", Brick_Kilns_EF!$E$6*(0.75),Brick_Kilns_EF!$E$6)</f>
        <v>3.0299999999999999E-4</v>
      </c>
      <c r="M3605" s="13">
        <f t="shared" si="225"/>
        <v>2.6927034299999999</v>
      </c>
      <c r="N3605" s="13">
        <f>IF(D3605="ZZ",Brick_Kilns_EF!$E$7*(0.75),Brick_Kilns_EF!$E$7)</f>
        <v>2.3925000000000001E-3</v>
      </c>
      <c r="O3605" s="13">
        <f t="shared" si="226"/>
        <v>21.261692924999998</v>
      </c>
      <c r="P3605" s="13">
        <f>IF(D3605="ZZ",Brick_Kilns_EF!$E$8*(0.75),Brick_Kilns_EF!$E$8)</f>
        <v>5.399999999999999E-4</v>
      </c>
      <c r="Q3605" s="13">
        <f t="shared" si="227"/>
        <v>4.7988773999999985</v>
      </c>
    </row>
    <row r="3606" spans="1:17">
      <c r="A3606" s="13" t="s">
        <v>3617</v>
      </c>
      <c r="B3606" s="13">
        <v>23.656913759999998</v>
      </c>
      <c r="C3606" s="13">
        <v>88.816463510000005</v>
      </c>
      <c r="D3606" s="13" t="s">
        <v>2219</v>
      </c>
      <c r="E3606" s="13" t="s">
        <v>5000</v>
      </c>
      <c r="F3606" s="13" t="s">
        <v>9</v>
      </c>
      <c r="G3606" s="13" t="s">
        <v>4802</v>
      </c>
      <c r="H3606" s="13" t="s">
        <v>4816</v>
      </c>
      <c r="I3606" s="13">
        <f>(Brick_Kilns_EF!$B$13*Brick_Kilns_EF!$B$11*Brick_Kilns_EF!$B$12)</f>
        <v>8886.81</v>
      </c>
      <c r="J3606" s="13">
        <f>IF(D3606="ZZ",Brick_Kilns_EF!$E$9*(0.75),Brick_Kilns_EF!$E$9)</f>
        <v>5.6055000000000005E-4</v>
      </c>
      <c r="K3606" s="13">
        <f t="shared" si="224"/>
        <v>4.9815013454999999</v>
      </c>
      <c r="L3606" s="13">
        <f>IF(D3606="ZZ", Brick_Kilns_EF!$E$6*(0.75),Brick_Kilns_EF!$E$6)</f>
        <v>3.0299999999999999E-4</v>
      </c>
      <c r="M3606" s="13">
        <f t="shared" si="225"/>
        <v>2.6927034299999999</v>
      </c>
      <c r="N3606" s="13">
        <f>IF(D3606="ZZ",Brick_Kilns_EF!$E$7*(0.75),Brick_Kilns_EF!$E$7)</f>
        <v>2.3925000000000001E-3</v>
      </c>
      <c r="O3606" s="13">
        <f t="shared" si="226"/>
        <v>21.261692924999998</v>
      </c>
      <c r="P3606" s="13">
        <f>IF(D3606="ZZ",Brick_Kilns_EF!$E$8*(0.75),Brick_Kilns_EF!$E$8)</f>
        <v>5.399999999999999E-4</v>
      </c>
      <c r="Q3606" s="13">
        <f t="shared" si="227"/>
        <v>4.7988773999999985</v>
      </c>
    </row>
    <row r="3607" spans="1:17">
      <c r="A3607" s="13" t="s">
        <v>3618</v>
      </c>
      <c r="B3607" s="13">
        <v>25.219795940000001</v>
      </c>
      <c r="C3607" s="13">
        <v>89.302552160000005</v>
      </c>
      <c r="D3607" s="13" t="s">
        <v>2219</v>
      </c>
      <c r="E3607" s="13" t="s">
        <v>5000</v>
      </c>
      <c r="F3607" s="13" t="s">
        <v>171</v>
      </c>
      <c r="G3607" s="13" t="s">
        <v>4802</v>
      </c>
      <c r="H3607" s="13" t="s">
        <v>4816</v>
      </c>
      <c r="I3607" s="13">
        <f>(Brick_Kilns_EF!$B$13*Brick_Kilns_EF!$B$11*Brick_Kilns_EF!$B$12)</f>
        <v>8886.81</v>
      </c>
      <c r="J3607" s="13">
        <f>IF(D3607="ZZ",Brick_Kilns_EF!$E$9*(0.75),Brick_Kilns_EF!$E$9)</f>
        <v>5.6055000000000005E-4</v>
      </c>
      <c r="K3607" s="13">
        <f t="shared" si="224"/>
        <v>4.9815013454999999</v>
      </c>
      <c r="L3607" s="13">
        <f>IF(D3607="ZZ", Brick_Kilns_EF!$E$6*(0.75),Brick_Kilns_EF!$E$6)</f>
        <v>3.0299999999999999E-4</v>
      </c>
      <c r="M3607" s="13">
        <f t="shared" si="225"/>
        <v>2.6927034299999999</v>
      </c>
      <c r="N3607" s="13">
        <f>IF(D3607="ZZ",Brick_Kilns_EF!$E$7*(0.75),Brick_Kilns_EF!$E$7)</f>
        <v>2.3925000000000001E-3</v>
      </c>
      <c r="O3607" s="13">
        <f t="shared" si="226"/>
        <v>21.261692924999998</v>
      </c>
      <c r="P3607" s="13">
        <f>IF(D3607="ZZ",Brick_Kilns_EF!$E$8*(0.75),Brick_Kilns_EF!$E$8)</f>
        <v>5.399999999999999E-4</v>
      </c>
      <c r="Q3607" s="13">
        <f t="shared" si="227"/>
        <v>4.7988773999999985</v>
      </c>
    </row>
    <row r="3608" spans="1:17">
      <c r="A3608" s="13" t="s">
        <v>3619</v>
      </c>
      <c r="B3608" s="13">
        <v>23.989592900000002</v>
      </c>
      <c r="C3608" s="13">
        <v>88.893937070000007</v>
      </c>
      <c r="D3608" s="13" t="s">
        <v>2219</v>
      </c>
      <c r="E3608" s="13" t="s">
        <v>5000</v>
      </c>
      <c r="F3608" s="13" t="s">
        <v>9</v>
      </c>
      <c r="G3608" s="13" t="s">
        <v>4802</v>
      </c>
      <c r="H3608" s="13" t="s">
        <v>4816</v>
      </c>
      <c r="I3608" s="13">
        <f>(Brick_Kilns_EF!$B$13*Brick_Kilns_EF!$B$11*Brick_Kilns_EF!$B$12)</f>
        <v>8886.81</v>
      </c>
      <c r="J3608" s="13">
        <f>IF(D3608="ZZ",Brick_Kilns_EF!$E$9*(0.75),Brick_Kilns_EF!$E$9)</f>
        <v>5.6055000000000005E-4</v>
      </c>
      <c r="K3608" s="13">
        <f t="shared" si="224"/>
        <v>4.9815013454999999</v>
      </c>
      <c r="L3608" s="13">
        <f>IF(D3608="ZZ", Brick_Kilns_EF!$E$6*(0.75),Brick_Kilns_EF!$E$6)</f>
        <v>3.0299999999999999E-4</v>
      </c>
      <c r="M3608" s="13">
        <f t="shared" si="225"/>
        <v>2.6927034299999999</v>
      </c>
      <c r="N3608" s="13">
        <f>IF(D3608="ZZ",Brick_Kilns_EF!$E$7*(0.75),Brick_Kilns_EF!$E$7)</f>
        <v>2.3925000000000001E-3</v>
      </c>
      <c r="O3608" s="13">
        <f t="shared" si="226"/>
        <v>21.261692924999998</v>
      </c>
      <c r="P3608" s="13">
        <f>IF(D3608="ZZ",Brick_Kilns_EF!$E$8*(0.75),Brick_Kilns_EF!$E$8)</f>
        <v>5.399999999999999E-4</v>
      </c>
      <c r="Q3608" s="13">
        <f t="shared" si="227"/>
        <v>4.7988773999999985</v>
      </c>
    </row>
    <row r="3609" spans="1:17">
      <c r="A3609" s="13" t="s">
        <v>3620</v>
      </c>
      <c r="B3609" s="13">
        <v>24.495011250000001</v>
      </c>
      <c r="C3609" s="13">
        <v>89.583386950000005</v>
      </c>
      <c r="D3609" s="13" t="s">
        <v>2219</v>
      </c>
      <c r="E3609" s="13" t="s">
        <v>5000</v>
      </c>
      <c r="F3609" s="13" t="s">
        <v>42</v>
      </c>
      <c r="G3609" s="13" t="s">
        <v>4802</v>
      </c>
      <c r="H3609" s="13" t="s">
        <v>4816</v>
      </c>
      <c r="I3609" s="13">
        <f>(Brick_Kilns_EF!$B$13*Brick_Kilns_EF!$B$11*Brick_Kilns_EF!$B$12)</f>
        <v>8886.81</v>
      </c>
      <c r="J3609" s="13">
        <f>IF(D3609="ZZ",Brick_Kilns_EF!$E$9*(0.75),Brick_Kilns_EF!$E$9)</f>
        <v>5.6055000000000005E-4</v>
      </c>
      <c r="K3609" s="13">
        <f t="shared" si="224"/>
        <v>4.9815013454999999</v>
      </c>
      <c r="L3609" s="13">
        <f>IF(D3609="ZZ", Brick_Kilns_EF!$E$6*(0.75),Brick_Kilns_EF!$E$6)</f>
        <v>3.0299999999999999E-4</v>
      </c>
      <c r="M3609" s="13">
        <f t="shared" si="225"/>
        <v>2.6927034299999999</v>
      </c>
      <c r="N3609" s="13">
        <f>IF(D3609="ZZ",Brick_Kilns_EF!$E$7*(0.75),Brick_Kilns_EF!$E$7)</f>
        <v>2.3925000000000001E-3</v>
      </c>
      <c r="O3609" s="13">
        <f t="shared" si="226"/>
        <v>21.261692924999998</v>
      </c>
      <c r="P3609" s="13">
        <f>IF(D3609="ZZ",Brick_Kilns_EF!$E$8*(0.75),Brick_Kilns_EF!$E$8)</f>
        <v>5.399999999999999E-4</v>
      </c>
      <c r="Q3609" s="13">
        <f t="shared" si="227"/>
        <v>4.7988773999999985</v>
      </c>
    </row>
    <row r="3610" spans="1:17">
      <c r="A3610" s="13" t="s">
        <v>3621</v>
      </c>
      <c r="B3610" s="13">
        <v>24.069799769999999</v>
      </c>
      <c r="C3610" s="13">
        <v>90.085862719999994</v>
      </c>
      <c r="D3610" s="13" t="s">
        <v>2219</v>
      </c>
      <c r="E3610" s="13" t="s">
        <v>5000</v>
      </c>
      <c r="F3610" s="13" t="s">
        <v>7</v>
      </c>
      <c r="G3610" s="13" t="s">
        <v>4802</v>
      </c>
      <c r="H3610" s="13" t="s">
        <v>4816</v>
      </c>
      <c r="I3610" s="13">
        <f>(Brick_Kilns_EF!$B$13*Brick_Kilns_EF!$B$11*Brick_Kilns_EF!$B$12)</f>
        <v>8886.81</v>
      </c>
      <c r="J3610" s="13">
        <f>IF(D3610="ZZ",Brick_Kilns_EF!$E$9*(0.75),Brick_Kilns_EF!$E$9)</f>
        <v>5.6055000000000005E-4</v>
      </c>
      <c r="K3610" s="13">
        <f t="shared" si="224"/>
        <v>4.9815013454999999</v>
      </c>
      <c r="L3610" s="13">
        <f>IF(D3610="ZZ", Brick_Kilns_EF!$E$6*(0.75),Brick_Kilns_EF!$E$6)</f>
        <v>3.0299999999999999E-4</v>
      </c>
      <c r="M3610" s="13">
        <f t="shared" si="225"/>
        <v>2.6927034299999999</v>
      </c>
      <c r="N3610" s="13">
        <f>IF(D3610="ZZ",Brick_Kilns_EF!$E$7*(0.75),Brick_Kilns_EF!$E$7)</f>
        <v>2.3925000000000001E-3</v>
      </c>
      <c r="O3610" s="13">
        <f t="shared" si="226"/>
        <v>21.261692924999998</v>
      </c>
      <c r="P3610" s="13">
        <f>IF(D3610="ZZ",Brick_Kilns_EF!$E$8*(0.75),Brick_Kilns_EF!$E$8)</f>
        <v>5.399999999999999E-4</v>
      </c>
      <c r="Q3610" s="13">
        <f t="shared" si="227"/>
        <v>4.7988773999999985</v>
      </c>
    </row>
    <row r="3611" spans="1:17">
      <c r="A3611" s="13" t="s">
        <v>3622</v>
      </c>
      <c r="B3611" s="13">
        <v>24.125247720000001</v>
      </c>
      <c r="C3611" s="13">
        <v>90.190400940000004</v>
      </c>
      <c r="D3611" s="13" t="s">
        <v>2219</v>
      </c>
      <c r="E3611" s="13" t="s">
        <v>5000</v>
      </c>
      <c r="F3611" s="13" t="s">
        <v>7</v>
      </c>
      <c r="G3611" s="13" t="s">
        <v>4802</v>
      </c>
      <c r="H3611" s="13" t="s">
        <v>4816</v>
      </c>
      <c r="I3611" s="13">
        <f>(Brick_Kilns_EF!$B$13*Brick_Kilns_EF!$B$11*Brick_Kilns_EF!$B$12)</f>
        <v>8886.81</v>
      </c>
      <c r="J3611" s="13">
        <f>IF(D3611="ZZ",Brick_Kilns_EF!$E$9*(0.75),Brick_Kilns_EF!$E$9)</f>
        <v>5.6055000000000005E-4</v>
      </c>
      <c r="K3611" s="13">
        <f t="shared" si="224"/>
        <v>4.9815013454999999</v>
      </c>
      <c r="L3611" s="13">
        <f>IF(D3611="ZZ", Brick_Kilns_EF!$E$6*(0.75),Brick_Kilns_EF!$E$6)</f>
        <v>3.0299999999999999E-4</v>
      </c>
      <c r="M3611" s="13">
        <f t="shared" si="225"/>
        <v>2.6927034299999999</v>
      </c>
      <c r="N3611" s="13">
        <f>IF(D3611="ZZ",Brick_Kilns_EF!$E$7*(0.75),Brick_Kilns_EF!$E$7)</f>
        <v>2.3925000000000001E-3</v>
      </c>
      <c r="O3611" s="13">
        <f t="shared" si="226"/>
        <v>21.261692924999998</v>
      </c>
      <c r="P3611" s="13">
        <f>IF(D3611="ZZ",Brick_Kilns_EF!$E$8*(0.75),Brick_Kilns_EF!$E$8)</f>
        <v>5.399999999999999E-4</v>
      </c>
      <c r="Q3611" s="13">
        <f t="shared" si="227"/>
        <v>4.7988773999999985</v>
      </c>
    </row>
    <row r="3612" spans="1:17">
      <c r="A3612" s="13" t="s">
        <v>3623</v>
      </c>
      <c r="B3612" s="13">
        <v>24.910334760000001</v>
      </c>
      <c r="C3612" s="13">
        <v>89.377080520000007</v>
      </c>
      <c r="D3612" s="13" t="s">
        <v>2219</v>
      </c>
      <c r="E3612" s="13" t="s">
        <v>5000</v>
      </c>
      <c r="F3612" s="13" t="s">
        <v>42</v>
      </c>
      <c r="G3612" s="13" t="s">
        <v>4802</v>
      </c>
      <c r="H3612" s="13" t="s">
        <v>4816</v>
      </c>
      <c r="I3612" s="13">
        <f>(Brick_Kilns_EF!$B$13*Brick_Kilns_EF!$B$11*Brick_Kilns_EF!$B$12)</f>
        <v>8886.81</v>
      </c>
      <c r="J3612" s="13">
        <f>IF(D3612="ZZ",Brick_Kilns_EF!$E$9*(0.75),Brick_Kilns_EF!$E$9)</f>
        <v>5.6055000000000005E-4</v>
      </c>
      <c r="K3612" s="13">
        <f t="shared" si="224"/>
        <v>4.9815013454999999</v>
      </c>
      <c r="L3612" s="13">
        <f>IF(D3612="ZZ", Brick_Kilns_EF!$E$6*(0.75),Brick_Kilns_EF!$E$6)</f>
        <v>3.0299999999999999E-4</v>
      </c>
      <c r="M3612" s="13">
        <f t="shared" si="225"/>
        <v>2.6927034299999999</v>
      </c>
      <c r="N3612" s="13">
        <f>IF(D3612="ZZ",Brick_Kilns_EF!$E$7*(0.75),Brick_Kilns_EF!$E$7)</f>
        <v>2.3925000000000001E-3</v>
      </c>
      <c r="O3612" s="13">
        <f t="shared" si="226"/>
        <v>21.261692924999998</v>
      </c>
      <c r="P3612" s="13">
        <f>IF(D3612="ZZ",Brick_Kilns_EF!$E$8*(0.75),Brick_Kilns_EF!$E$8)</f>
        <v>5.399999999999999E-4</v>
      </c>
      <c r="Q3612" s="13">
        <f t="shared" si="227"/>
        <v>4.7988773999999985</v>
      </c>
    </row>
    <row r="3613" spans="1:17">
      <c r="A3613" s="13" t="s">
        <v>3624</v>
      </c>
      <c r="B3613" s="13">
        <v>24.910405189999999</v>
      </c>
      <c r="C3613" s="13">
        <v>89.37714502</v>
      </c>
      <c r="D3613" s="13" t="s">
        <v>2219</v>
      </c>
      <c r="E3613" s="13" t="s">
        <v>5000</v>
      </c>
      <c r="F3613" s="13" t="s">
        <v>42</v>
      </c>
      <c r="G3613" s="13" t="s">
        <v>4802</v>
      </c>
      <c r="H3613" s="13" t="s">
        <v>4816</v>
      </c>
      <c r="I3613" s="13">
        <f>(Brick_Kilns_EF!$B$13*Brick_Kilns_EF!$B$11*Brick_Kilns_EF!$B$12)</f>
        <v>8886.81</v>
      </c>
      <c r="J3613" s="13">
        <f>IF(D3613="ZZ",Brick_Kilns_EF!$E$9*(0.75),Brick_Kilns_EF!$E$9)</f>
        <v>5.6055000000000005E-4</v>
      </c>
      <c r="K3613" s="13">
        <f t="shared" si="224"/>
        <v>4.9815013454999999</v>
      </c>
      <c r="L3613" s="13">
        <f>IF(D3613="ZZ", Brick_Kilns_EF!$E$6*(0.75),Brick_Kilns_EF!$E$6)</f>
        <v>3.0299999999999999E-4</v>
      </c>
      <c r="M3613" s="13">
        <f t="shared" si="225"/>
        <v>2.6927034299999999</v>
      </c>
      <c r="N3613" s="13">
        <f>IF(D3613="ZZ",Brick_Kilns_EF!$E$7*(0.75),Brick_Kilns_EF!$E$7)</f>
        <v>2.3925000000000001E-3</v>
      </c>
      <c r="O3613" s="13">
        <f t="shared" si="226"/>
        <v>21.261692924999998</v>
      </c>
      <c r="P3613" s="13">
        <f>IF(D3613="ZZ",Brick_Kilns_EF!$E$8*(0.75),Brick_Kilns_EF!$E$8)</f>
        <v>5.399999999999999E-4</v>
      </c>
      <c r="Q3613" s="13">
        <f t="shared" si="227"/>
        <v>4.7988773999999985</v>
      </c>
    </row>
    <row r="3614" spans="1:17">
      <c r="A3614" s="13" t="s">
        <v>3625</v>
      </c>
      <c r="B3614" s="13">
        <v>24.755807659999999</v>
      </c>
      <c r="C3614" s="13">
        <v>89.961170409999994</v>
      </c>
      <c r="D3614" s="13" t="s">
        <v>2219</v>
      </c>
      <c r="E3614" s="13" t="s">
        <v>5000</v>
      </c>
      <c r="F3614" s="13" t="s">
        <v>248</v>
      </c>
      <c r="G3614" s="13" t="s">
        <v>4802</v>
      </c>
      <c r="H3614" s="13" t="s">
        <v>4816</v>
      </c>
      <c r="I3614" s="13">
        <f>(Brick_Kilns_EF!$B$13*Brick_Kilns_EF!$B$11*Brick_Kilns_EF!$B$12)</f>
        <v>8886.81</v>
      </c>
      <c r="J3614" s="13">
        <f>IF(D3614="ZZ",Brick_Kilns_EF!$E$9*(0.75),Brick_Kilns_EF!$E$9)</f>
        <v>5.6055000000000005E-4</v>
      </c>
      <c r="K3614" s="13">
        <f t="shared" si="224"/>
        <v>4.9815013454999999</v>
      </c>
      <c r="L3614" s="13">
        <f>IF(D3614="ZZ", Brick_Kilns_EF!$E$6*(0.75),Brick_Kilns_EF!$E$6)</f>
        <v>3.0299999999999999E-4</v>
      </c>
      <c r="M3614" s="13">
        <f t="shared" si="225"/>
        <v>2.6927034299999999</v>
      </c>
      <c r="N3614" s="13">
        <f>IF(D3614="ZZ",Brick_Kilns_EF!$E$7*(0.75),Brick_Kilns_EF!$E$7)</f>
        <v>2.3925000000000001E-3</v>
      </c>
      <c r="O3614" s="13">
        <f t="shared" si="226"/>
        <v>21.261692924999998</v>
      </c>
      <c r="P3614" s="13">
        <f>IF(D3614="ZZ",Brick_Kilns_EF!$E$8*(0.75),Brick_Kilns_EF!$E$8)</f>
        <v>5.399999999999999E-4</v>
      </c>
      <c r="Q3614" s="13">
        <f t="shared" si="227"/>
        <v>4.7988773999999985</v>
      </c>
    </row>
    <row r="3615" spans="1:17">
      <c r="A3615" s="13" t="s">
        <v>3626</v>
      </c>
      <c r="B3615" s="13">
        <v>23.680672959999999</v>
      </c>
      <c r="C3615" s="13">
        <v>88.810919060000003</v>
      </c>
      <c r="D3615" s="13" t="s">
        <v>2219</v>
      </c>
      <c r="E3615" s="13" t="s">
        <v>5000</v>
      </c>
      <c r="F3615" s="13" t="s">
        <v>9</v>
      </c>
      <c r="G3615" s="13" t="s">
        <v>4802</v>
      </c>
      <c r="H3615" s="13" t="s">
        <v>4816</v>
      </c>
      <c r="I3615" s="13">
        <f>(Brick_Kilns_EF!$B$13*Brick_Kilns_EF!$B$11*Brick_Kilns_EF!$B$12)</f>
        <v>8886.81</v>
      </c>
      <c r="J3615" s="13">
        <f>IF(D3615="ZZ",Brick_Kilns_EF!$E$9*(0.75),Brick_Kilns_EF!$E$9)</f>
        <v>5.6055000000000005E-4</v>
      </c>
      <c r="K3615" s="13">
        <f t="shared" si="224"/>
        <v>4.9815013454999999</v>
      </c>
      <c r="L3615" s="13">
        <f>IF(D3615="ZZ", Brick_Kilns_EF!$E$6*(0.75),Brick_Kilns_EF!$E$6)</f>
        <v>3.0299999999999999E-4</v>
      </c>
      <c r="M3615" s="13">
        <f t="shared" si="225"/>
        <v>2.6927034299999999</v>
      </c>
      <c r="N3615" s="13">
        <f>IF(D3615="ZZ",Brick_Kilns_EF!$E$7*(0.75),Brick_Kilns_EF!$E$7)</f>
        <v>2.3925000000000001E-3</v>
      </c>
      <c r="O3615" s="13">
        <f t="shared" si="226"/>
        <v>21.261692924999998</v>
      </c>
      <c r="P3615" s="13">
        <f>IF(D3615="ZZ",Brick_Kilns_EF!$E$8*(0.75),Brick_Kilns_EF!$E$8)</f>
        <v>5.399999999999999E-4</v>
      </c>
      <c r="Q3615" s="13">
        <f t="shared" si="227"/>
        <v>4.7988773999999985</v>
      </c>
    </row>
    <row r="3616" spans="1:17">
      <c r="A3616" s="13" t="s">
        <v>3627</v>
      </c>
      <c r="B3616" s="13">
        <v>25.190797530000001</v>
      </c>
      <c r="C3616" s="13">
        <v>89.897277399999993</v>
      </c>
      <c r="D3616" s="13" t="s">
        <v>2219</v>
      </c>
      <c r="E3616" s="13" t="s">
        <v>5000</v>
      </c>
      <c r="F3616" s="13" t="s">
        <v>248</v>
      </c>
      <c r="G3616" s="13" t="s">
        <v>4802</v>
      </c>
      <c r="H3616" s="13" t="s">
        <v>4816</v>
      </c>
      <c r="I3616" s="13">
        <f>(Brick_Kilns_EF!$B$13*Brick_Kilns_EF!$B$11*Brick_Kilns_EF!$B$12)</f>
        <v>8886.81</v>
      </c>
      <c r="J3616" s="13">
        <f>IF(D3616="ZZ",Brick_Kilns_EF!$E$9*(0.75),Brick_Kilns_EF!$E$9)</f>
        <v>5.6055000000000005E-4</v>
      </c>
      <c r="K3616" s="13">
        <f t="shared" si="224"/>
        <v>4.9815013454999999</v>
      </c>
      <c r="L3616" s="13">
        <f>IF(D3616="ZZ", Brick_Kilns_EF!$E$6*(0.75),Brick_Kilns_EF!$E$6)</f>
        <v>3.0299999999999999E-4</v>
      </c>
      <c r="M3616" s="13">
        <f t="shared" si="225"/>
        <v>2.6927034299999999</v>
      </c>
      <c r="N3616" s="13">
        <f>IF(D3616="ZZ",Brick_Kilns_EF!$E$7*(0.75),Brick_Kilns_EF!$E$7)</f>
        <v>2.3925000000000001E-3</v>
      </c>
      <c r="O3616" s="13">
        <f t="shared" si="226"/>
        <v>21.261692924999998</v>
      </c>
      <c r="P3616" s="13">
        <f>IF(D3616="ZZ",Brick_Kilns_EF!$E$8*(0.75),Brick_Kilns_EF!$E$8)</f>
        <v>5.399999999999999E-4</v>
      </c>
      <c r="Q3616" s="13">
        <f t="shared" si="227"/>
        <v>4.7988773999999985</v>
      </c>
    </row>
    <row r="3617" spans="1:17">
      <c r="A3617" s="13" t="s">
        <v>3628</v>
      </c>
      <c r="B3617" s="13">
        <v>24.444420310000002</v>
      </c>
      <c r="C3617" s="13">
        <v>88.888790540000002</v>
      </c>
      <c r="D3617" s="13" t="s">
        <v>2219</v>
      </c>
      <c r="E3617" s="13" t="s">
        <v>5000</v>
      </c>
      <c r="F3617" s="13" t="s">
        <v>42</v>
      </c>
      <c r="G3617" s="13" t="s">
        <v>4802</v>
      </c>
      <c r="H3617" s="13" t="s">
        <v>4816</v>
      </c>
      <c r="I3617" s="13">
        <f>(Brick_Kilns_EF!$B$13*Brick_Kilns_EF!$B$11*Brick_Kilns_EF!$B$12)</f>
        <v>8886.81</v>
      </c>
      <c r="J3617" s="13">
        <f>IF(D3617="ZZ",Brick_Kilns_EF!$E$9*(0.75),Brick_Kilns_EF!$E$9)</f>
        <v>5.6055000000000005E-4</v>
      </c>
      <c r="K3617" s="13">
        <f t="shared" si="224"/>
        <v>4.9815013454999999</v>
      </c>
      <c r="L3617" s="13">
        <f>IF(D3617="ZZ", Brick_Kilns_EF!$E$6*(0.75),Brick_Kilns_EF!$E$6)</f>
        <v>3.0299999999999999E-4</v>
      </c>
      <c r="M3617" s="13">
        <f t="shared" si="225"/>
        <v>2.6927034299999999</v>
      </c>
      <c r="N3617" s="13">
        <f>IF(D3617="ZZ",Brick_Kilns_EF!$E$7*(0.75),Brick_Kilns_EF!$E$7)</f>
        <v>2.3925000000000001E-3</v>
      </c>
      <c r="O3617" s="13">
        <f t="shared" si="226"/>
        <v>21.261692924999998</v>
      </c>
      <c r="P3617" s="13">
        <f>IF(D3617="ZZ",Brick_Kilns_EF!$E$8*(0.75),Brick_Kilns_EF!$E$8)</f>
        <v>5.399999999999999E-4</v>
      </c>
      <c r="Q3617" s="13">
        <f t="shared" si="227"/>
        <v>4.7988773999999985</v>
      </c>
    </row>
    <row r="3618" spans="1:17">
      <c r="A3618" s="13" t="s">
        <v>3629</v>
      </c>
      <c r="B3618" s="13">
        <v>24.533662790000001</v>
      </c>
      <c r="C3618" s="13">
        <v>89.568837720000005</v>
      </c>
      <c r="D3618" s="13" t="s">
        <v>2219</v>
      </c>
      <c r="E3618" s="13" t="s">
        <v>5000</v>
      </c>
      <c r="F3618" s="13" t="s">
        <v>42</v>
      </c>
      <c r="G3618" s="13" t="s">
        <v>4802</v>
      </c>
      <c r="H3618" s="13" t="s">
        <v>4816</v>
      </c>
      <c r="I3618" s="13">
        <f>(Brick_Kilns_EF!$B$13*Brick_Kilns_EF!$B$11*Brick_Kilns_EF!$B$12)</f>
        <v>8886.81</v>
      </c>
      <c r="J3618" s="13">
        <f>IF(D3618="ZZ",Brick_Kilns_EF!$E$9*(0.75),Brick_Kilns_EF!$E$9)</f>
        <v>5.6055000000000005E-4</v>
      </c>
      <c r="K3618" s="13">
        <f t="shared" si="224"/>
        <v>4.9815013454999999</v>
      </c>
      <c r="L3618" s="13">
        <f>IF(D3618="ZZ", Brick_Kilns_EF!$E$6*(0.75),Brick_Kilns_EF!$E$6)</f>
        <v>3.0299999999999999E-4</v>
      </c>
      <c r="M3618" s="13">
        <f t="shared" si="225"/>
        <v>2.6927034299999999</v>
      </c>
      <c r="N3618" s="13">
        <f>IF(D3618="ZZ",Brick_Kilns_EF!$E$7*(0.75),Brick_Kilns_EF!$E$7)</f>
        <v>2.3925000000000001E-3</v>
      </c>
      <c r="O3618" s="13">
        <f t="shared" si="226"/>
        <v>21.261692924999998</v>
      </c>
      <c r="P3618" s="13">
        <f>IF(D3618="ZZ",Brick_Kilns_EF!$E$8*(0.75),Brick_Kilns_EF!$E$8)</f>
        <v>5.399999999999999E-4</v>
      </c>
      <c r="Q3618" s="13">
        <f t="shared" si="227"/>
        <v>4.7988773999999985</v>
      </c>
    </row>
    <row r="3619" spans="1:17">
      <c r="A3619" s="13" t="s">
        <v>3630</v>
      </c>
      <c r="B3619" s="13">
        <v>23.77060449</v>
      </c>
      <c r="C3619" s="13">
        <v>88.691259040000006</v>
      </c>
      <c r="D3619" s="13" t="s">
        <v>2219</v>
      </c>
      <c r="E3619" s="13" t="s">
        <v>5000</v>
      </c>
      <c r="F3619" s="13" t="s">
        <v>9</v>
      </c>
      <c r="G3619" s="13" t="s">
        <v>4802</v>
      </c>
      <c r="H3619" s="13" t="s">
        <v>4816</v>
      </c>
      <c r="I3619" s="13">
        <f>(Brick_Kilns_EF!$B$13*Brick_Kilns_EF!$B$11*Brick_Kilns_EF!$B$12)</f>
        <v>8886.81</v>
      </c>
      <c r="J3619" s="13">
        <f>IF(D3619="ZZ",Brick_Kilns_EF!$E$9*(0.75),Brick_Kilns_EF!$E$9)</f>
        <v>5.6055000000000005E-4</v>
      </c>
      <c r="K3619" s="13">
        <f t="shared" si="224"/>
        <v>4.9815013454999999</v>
      </c>
      <c r="L3619" s="13">
        <f>IF(D3619="ZZ", Brick_Kilns_EF!$E$6*(0.75),Brick_Kilns_EF!$E$6)</f>
        <v>3.0299999999999999E-4</v>
      </c>
      <c r="M3619" s="13">
        <f t="shared" si="225"/>
        <v>2.6927034299999999</v>
      </c>
      <c r="N3619" s="13">
        <f>IF(D3619="ZZ",Brick_Kilns_EF!$E$7*(0.75),Brick_Kilns_EF!$E$7)</f>
        <v>2.3925000000000001E-3</v>
      </c>
      <c r="O3619" s="13">
        <f t="shared" si="226"/>
        <v>21.261692924999998</v>
      </c>
      <c r="P3619" s="13">
        <f>IF(D3619="ZZ",Brick_Kilns_EF!$E$8*(0.75),Brick_Kilns_EF!$E$8)</f>
        <v>5.399999999999999E-4</v>
      </c>
      <c r="Q3619" s="13">
        <f t="shared" si="227"/>
        <v>4.7988773999999985</v>
      </c>
    </row>
    <row r="3620" spans="1:17">
      <c r="A3620" s="13" t="s">
        <v>3631</v>
      </c>
      <c r="B3620" s="13">
        <v>24.316436329999998</v>
      </c>
      <c r="C3620" s="13">
        <v>89.513914709999995</v>
      </c>
      <c r="D3620" s="13" t="s">
        <v>2219</v>
      </c>
      <c r="E3620" s="13" t="s">
        <v>5000</v>
      </c>
      <c r="F3620" s="13" t="s">
        <v>42</v>
      </c>
      <c r="G3620" s="13" t="s">
        <v>4802</v>
      </c>
      <c r="H3620" s="13" t="s">
        <v>4816</v>
      </c>
      <c r="I3620" s="13">
        <f>(Brick_Kilns_EF!$B$13*Brick_Kilns_EF!$B$11*Brick_Kilns_EF!$B$12)</f>
        <v>8886.81</v>
      </c>
      <c r="J3620" s="13">
        <f>IF(D3620="ZZ",Brick_Kilns_EF!$E$9*(0.75),Brick_Kilns_EF!$E$9)</f>
        <v>5.6055000000000005E-4</v>
      </c>
      <c r="K3620" s="13">
        <f t="shared" si="224"/>
        <v>4.9815013454999999</v>
      </c>
      <c r="L3620" s="13">
        <f>IF(D3620="ZZ", Brick_Kilns_EF!$E$6*(0.75),Brick_Kilns_EF!$E$6)</f>
        <v>3.0299999999999999E-4</v>
      </c>
      <c r="M3620" s="13">
        <f t="shared" si="225"/>
        <v>2.6927034299999999</v>
      </c>
      <c r="N3620" s="13">
        <f>IF(D3620="ZZ",Brick_Kilns_EF!$E$7*(0.75),Brick_Kilns_EF!$E$7)</f>
        <v>2.3925000000000001E-3</v>
      </c>
      <c r="O3620" s="13">
        <f t="shared" si="226"/>
        <v>21.261692924999998</v>
      </c>
      <c r="P3620" s="13">
        <f>IF(D3620="ZZ",Brick_Kilns_EF!$E$8*(0.75),Brick_Kilns_EF!$E$8)</f>
        <v>5.399999999999999E-4</v>
      </c>
      <c r="Q3620" s="13">
        <f t="shared" si="227"/>
        <v>4.7988773999999985</v>
      </c>
    </row>
    <row r="3621" spans="1:17">
      <c r="A3621" s="13" t="s">
        <v>3632</v>
      </c>
      <c r="B3621" s="13">
        <v>24.245093199999999</v>
      </c>
      <c r="C3621" s="13">
        <v>90.102391299999994</v>
      </c>
      <c r="D3621" s="13" t="s">
        <v>2219</v>
      </c>
      <c r="E3621" s="13" t="s">
        <v>5000</v>
      </c>
      <c r="F3621" s="13" t="s">
        <v>7</v>
      </c>
      <c r="G3621" s="13" t="s">
        <v>4802</v>
      </c>
      <c r="H3621" s="13" t="s">
        <v>4816</v>
      </c>
      <c r="I3621" s="13">
        <f>(Brick_Kilns_EF!$B$13*Brick_Kilns_EF!$B$11*Brick_Kilns_EF!$B$12)</f>
        <v>8886.81</v>
      </c>
      <c r="J3621" s="13">
        <f>IF(D3621="ZZ",Brick_Kilns_EF!$E$9*(0.75),Brick_Kilns_EF!$E$9)</f>
        <v>5.6055000000000005E-4</v>
      </c>
      <c r="K3621" s="13">
        <f t="shared" si="224"/>
        <v>4.9815013454999999</v>
      </c>
      <c r="L3621" s="13">
        <f>IF(D3621="ZZ", Brick_Kilns_EF!$E$6*(0.75),Brick_Kilns_EF!$E$6)</f>
        <v>3.0299999999999999E-4</v>
      </c>
      <c r="M3621" s="13">
        <f t="shared" si="225"/>
        <v>2.6927034299999999</v>
      </c>
      <c r="N3621" s="13">
        <f>IF(D3621="ZZ",Brick_Kilns_EF!$E$7*(0.75),Brick_Kilns_EF!$E$7)</f>
        <v>2.3925000000000001E-3</v>
      </c>
      <c r="O3621" s="13">
        <f t="shared" si="226"/>
        <v>21.261692924999998</v>
      </c>
      <c r="P3621" s="13">
        <f>IF(D3621="ZZ",Brick_Kilns_EF!$E$8*(0.75),Brick_Kilns_EF!$E$8)</f>
        <v>5.399999999999999E-4</v>
      </c>
      <c r="Q3621" s="13">
        <f t="shared" si="227"/>
        <v>4.7988773999999985</v>
      </c>
    </row>
    <row r="3622" spans="1:17">
      <c r="A3622" s="13" t="s">
        <v>3633</v>
      </c>
      <c r="B3622" s="13">
        <v>25.04809916</v>
      </c>
      <c r="C3622" s="13">
        <v>90.014215140000005</v>
      </c>
      <c r="D3622" s="13" t="s">
        <v>2219</v>
      </c>
      <c r="E3622" s="13" t="s">
        <v>5000</v>
      </c>
      <c r="F3622" s="13" t="s">
        <v>248</v>
      </c>
      <c r="G3622" s="13" t="s">
        <v>4802</v>
      </c>
      <c r="H3622" s="13" t="s">
        <v>4816</v>
      </c>
      <c r="I3622" s="13">
        <f>(Brick_Kilns_EF!$B$13*Brick_Kilns_EF!$B$11*Brick_Kilns_EF!$B$12)</f>
        <v>8886.81</v>
      </c>
      <c r="J3622" s="13">
        <f>IF(D3622="ZZ",Brick_Kilns_EF!$E$9*(0.75),Brick_Kilns_EF!$E$9)</f>
        <v>5.6055000000000005E-4</v>
      </c>
      <c r="K3622" s="13">
        <f t="shared" si="224"/>
        <v>4.9815013454999999</v>
      </c>
      <c r="L3622" s="13">
        <f>IF(D3622="ZZ", Brick_Kilns_EF!$E$6*(0.75),Brick_Kilns_EF!$E$6)</f>
        <v>3.0299999999999999E-4</v>
      </c>
      <c r="M3622" s="13">
        <f t="shared" si="225"/>
        <v>2.6927034299999999</v>
      </c>
      <c r="N3622" s="13">
        <f>IF(D3622="ZZ",Brick_Kilns_EF!$E$7*(0.75),Brick_Kilns_EF!$E$7)</f>
        <v>2.3925000000000001E-3</v>
      </c>
      <c r="O3622" s="13">
        <f t="shared" si="226"/>
        <v>21.261692924999998</v>
      </c>
      <c r="P3622" s="13">
        <f>IF(D3622="ZZ",Brick_Kilns_EF!$E$8*(0.75),Brick_Kilns_EF!$E$8)</f>
        <v>5.399999999999999E-4</v>
      </c>
      <c r="Q3622" s="13">
        <f t="shared" si="227"/>
        <v>4.7988773999999985</v>
      </c>
    </row>
    <row r="3623" spans="1:17">
      <c r="A3623" s="13" t="s">
        <v>3634</v>
      </c>
      <c r="B3623" s="13">
        <v>24.112510990000001</v>
      </c>
      <c r="C3623" s="13">
        <v>90.096542850000006</v>
      </c>
      <c r="D3623" s="13" t="s">
        <v>2219</v>
      </c>
      <c r="E3623" s="13" t="s">
        <v>5000</v>
      </c>
      <c r="F3623" s="13" t="s">
        <v>7</v>
      </c>
      <c r="G3623" s="13" t="s">
        <v>4802</v>
      </c>
      <c r="H3623" s="13" t="s">
        <v>4816</v>
      </c>
      <c r="I3623" s="13">
        <f>(Brick_Kilns_EF!$B$13*Brick_Kilns_EF!$B$11*Brick_Kilns_EF!$B$12)</f>
        <v>8886.81</v>
      </c>
      <c r="J3623" s="13">
        <f>IF(D3623="ZZ",Brick_Kilns_EF!$E$9*(0.75),Brick_Kilns_EF!$E$9)</f>
        <v>5.6055000000000005E-4</v>
      </c>
      <c r="K3623" s="13">
        <f t="shared" si="224"/>
        <v>4.9815013454999999</v>
      </c>
      <c r="L3623" s="13">
        <f>IF(D3623="ZZ", Brick_Kilns_EF!$E$6*(0.75),Brick_Kilns_EF!$E$6)</f>
        <v>3.0299999999999999E-4</v>
      </c>
      <c r="M3623" s="13">
        <f t="shared" si="225"/>
        <v>2.6927034299999999</v>
      </c>
      <c r="N3623" s="13">
        <f>IF(D3623="ZZ",Brick_Kilns_EF!$E$7*(0.75),Brick_Kilns_EF!$E$7)</f>
        <v>2.3925000000000001E-3</v>
      </c>
      <c r="O3623" s="13">
        <f t="shared" si="226"/>
        <v>21.261692924999998</v>
      </c>
      <c r="P3623" s="13">
        <f>IF(D3623="ZZ",Brick_Kilns_EF!$E$8*(0.75),Brick_Kilns_EF!$E$8)</f>
        <v>5.399999999999999E-4</v>
      </c>
      <c r="Q3623" s="13">
        <f t="shared" si="227"/>
        <v>4.7988773999999985</v>
      </c>
    </row>
    <row r="3624" spans="1:17">
      <c r="A3624" s="13" t="s">
        <v>3635</v>
      </c>
      <c r="B3624" s="13">
        <v>24.01509403</v>
      </c>
      <c r="C3624" s="13">
        <v>89.089964629999997</v>
      </c>
      <c r="D3624" s="13" t="s">
        <v>2219</v>
      </c>
      <c r="E3624" s="13" t="s">
        <v>5000</v>
      </c>
      <c r="F3624" s="13" t="s">
        <v>42</v>
      </c>
      <c r="G3624" s="13" t="s">
        <v>4802</v>
      </c>
      <c r="H3624" s="13" t="s">
        <v>4816</v>
      </c>
      <c r="I3624" s="13">
        <f>(Brick_Kilns_EF!$B$13*Brick_Kilns_EF!$B$11*Brick_Kilns_EF!$B$12)</f>
        <v>8886.81</v>
      </c>
      <c r="J3624" s="13">
        <f>IF(D3624="ZZ",Brick_Kilns_EF!$E$9*(0.75),Brick_Kilns_EF!$E$9)</f>
        <v>5.6055000000000005E-4</v>
      </c>
      <c r="K3624" s="13">
        <f t="shared" si="224"/>
        <v>4.9815013454999999</v>
      </c>
      <c r="L3624" s="13">
        <f>IF(D3624="ZZ", Brick_Kilns_EF!$E$6*(0.75),Brick_Kilns_EF!$E$6)</f>
        <v>3.0299999999999999E-4</v>
      </c>
      <c r="M3624" s="13">
        <f t="shared" si="225"/>
        <v>2.6927034299999999</v>
      </c>
      <c r="N3624" s="13">
        <f>IF(D3624="ZZ",Brick_Kilns_EF!$E$7*(0.75),Brick_Kilns_EF!$E$7)</f>
        <v>2.3925000000000001E-3</v>
      </c>
      <c r="O3624" s="13">
        <f t="shared" si="226"/>
        <v>21.261692924999998</v>
      </c>
      <c r="P3624" s="13">
        <f>IF(D3624="ZZ",Brick_Kilns_EF!$E$8*(0.75),Brick_Kilns_EF!$E$8)</f>
        <v>5.399999999999999E-4</v>
      </c>
      <c r="Q3624" s="13">
        <f t="shared" si="227"/>
        <v>4.7988773999999985</v>
      </c>
    </row>
    <row r="3625" spans="1:17">
      <c r="A3625" s="13" t="s">
        <v>3636</v>
      </c>
      <c r="B3625" s="13">
        <v>23.720267190000001</v>
      </c>
      <c r="C3625" s="13">
        <v>88.901108359999995</v>
      </c>
      <c r="D3625" s="13" t="s">
        <v>2219</v>
      </c>
      <c r="E3625" s="13" t="s">
        <v>5000</v>
      </c>
      <c r="F3625" s="13" t="s">
        <v>9</v>
      </c>
      <c r="G3625" s="13" t="s">
        <v>4802</v>
      </c>
      <c r="H3625" s="13" t="s">
        <v>4816</v>
      </c>
      <c r="I3625" s="13">
        <f>(Brick_Kilns_EF!$B$13*Brick_Kilns_EF!$B$11*Brick_Kilns_EF!$B$12)</f>
        <v>8886.81</v>
      </c>
      <c r="J3625" s="13">
        <f>IF(D3625="ZZ",Brick_Kilns_EF!$E$9*(0.75),Brick_Kilns_EF!$E$9)</f>
        <v>5.6055000000000005E-4</v>
      </c>
      <c r="K3625" s="13">
        <f t="shared" si="224"/>
        <v>4.9815013454999999</v>
      </c>
      <c r="L3625" s="13">
        <f>IF(D3625="ZZ", Brick_Kilns_EF!$E$6*(0.75),Brick_Kilns_EF!$E$6)</f>
        <v>3.0299999999999999E-4</v>
      </c>
      <c r="M3625" s="13">
        <f t="shared" si="225"/>
        <v>2.6927034299999999</v>
      </c>
      <c r="N3625" s="13">
        <f>IF(D3625="ZZ",Brick_Kilns_EF!$E$7*(0.75),Brick_Kilns_EF!$E$7)</f>
        <v>2.3925000000000001E-3</v>
      </c>
      <c r="O3625" s="13">
        <f t="shared" si="226"/>
        <v>21.261692924999998</v>
      </c>
      <c r="P3625" s="13">
        <f>IF(D3625="ZZ",Brick_Kilns_EF!$E$8*(0.75),Brick_Kilns_EF!$E$8)</f>
        <v>5.399999999999999E-4</v>
      </c>
      <c r="Q3625" s="13">
        <f t="shared" si="227"/>
        <v>4.7988773999999985</v>
      </c>
    </row>
    <row r="3626" spans="1:17">
      <c r="A3626" s="13" t="s">
        <v>3637</v>
      </c>
      <c r="B3626" s="13">
        <v>23.95904973</v>
      </c>
      <c r="C3626" s="13">
        <v>89.592034369999993</v>
      </c>
      <c r="D3626" s="13" t="s">
        <v>2219</v>
      </c>
      <c r="E3626" s="13" t="s">
        <v>5000</v>
      </c>
      <c r="F3626" s="13" t="s">
        <v>42</v>
      </c>
      <c r="G3626" s="13" t="s">
        <v>4802</v>
      </c>
      <c r="H3626" s="13" t="s">
        <v>4816</v>
      </c>
      <c r="I3626" s="13">
        <f>(Brick_Kilns_EF!$B$13*Brick_Kilns_EF!$B$11*Brick_Kilns_EF!$B$12)</f>
        <v>8886.81</v>
      </c>
      <c r="J3626" s="13">
        <f>IF(D3626="ZZ",Brick_Kilns_EF!$E$9*(0.75),Brick_Kilns_EF!$E$9)</f>
        <v>5.6055000000000005E-4</v>
      </c>
      <c r="K3626" s="13">
        <f t="shared" si="224"/>
        <v>4.9815013454999999</v>
      </c>
      <c r="L3626" s="13">
        <f>IF(D3626="ZZ", Brick_Kilns_EF!$E$6*(0.75),Brick_Kilns_EF!$E$6)</f>
        <v>3.0299999999999999E-4</v>
      </c>
      <c r="M3626" s="13">
        <f t="shared" si="225"/>
        <v>2.6927034299999999</v>
      </c>
      <c r="N3626" s="13">
        <f>IF(D3626="ZZ",Brick_Kilns_EF!$E$7*(0.75),Brick_Kilns_EF!$E$7)</f>
        <v>2.3925000000000001E-3</v>
      </c>
      <c r="O3626" s="13">
        <f t="shared" si="226"/>
        <v>21.261692924999998</v>
      </c>
      <c r="P3626" s="13">
        <f>IF(D3626="ZZ",Brick_Kilns_EF!$E$8*(0.75),Brick_Kilns_EF!$E$8)</f>
        <v>5.399999999999999E-4</v>
      </c>
      <c r="Q3626" s="13">
        <f t="shared" si="227"/>
        <v>4.7988773999999985</v>
      </c>
    </row>
    <row r="3627" spans="1:17">
      <c r="A3627" s="13" t="s">
        <v>3638</v>
      </c>
      <c r="B3627" s="13">
        <v>24.432160110000002</v>
      </c>
      <c r="C3627" s="13">
        <v>88.863857760000002</v>
      </c>
      <c r="D3627" s="13" t="s">
        <v>2219</v>
      </c>
      <c r="E3627" s="13" t="s">
        <v>5000</v>
      </c>
      <c r="F3627" s="13" t="s">
        <v>42</v>
      </c>
      <c r="G3627" s="13" t="s">
        <v>4802</v>
      </c>
      <c r="H3627" s="13" t="s">
        <v>4816</v>
      </c>
      <c r="I3627" s="13">
        <f>(Brick_Kilns_EF!$B$13*Brick_Kilns_EF!$B$11*Brick_Kilns_EF!$B$12)</f>
        <v>8886.81</v>
      </c>
      <c r="J3627" s="13">
        <f>IF(D3627="ZZ",Brick_Kilns_EF!$E$9*(0.75),Brick_Kilns_EF!$E$9)</f>
        <v>5.6055000000000005E-4</v>
      </c>
      <c r="K3627" s="13">
        <f t="shared" si="224"/>
        <v>4.9815013454999999</v>
      </c>
      <c r="L3627" s="13">
        <f>IF(D3627="ZZ", Brick_Kilns_EF!$E$6*(0.75),Brick_Kilns_EF!$E$6)</f>
        <v>3.0299999999999999E-4</v>
      </c>
      <c r="M3627" s="13">
        <f t="shared" si="225"/>
        <v>2.6927034299999999</v>
      </c>
      <c r="N3627" s="13">
        <f>IF(D3627="ZZ",Brick_Kilns_EF!$E$7*(0.75),Brick_Kilns_EF!$E$7)</f>
        <v>2.3925000000000001E-3</v>
      </c>
      <c r="O3627" s="13">
        <f t="shared" si="226"/>
        <v>21.261692924999998</v>
      </c>
      <c r="P3627" s="13">
        <f>IF(D3627="ZZ",Brick_Kilns_EF!$E$8*(0.75),Brick_Kilns_EF!$E$8)</f>
        <v>5.399999999999999E-4</v>
      </c>
      <c r="Q3627" s="13">
        <f t="shared" si="227"/>
        <v>4.7988773999999985</v>
      </c>
    </row>
    <row r="3628" spans="1:17">
      <c r="A3628" s="13" t="s">
        <v>3639</v>
      </c>
      <c r="B3628" s="13">
        <v>24.406971899999998</v>
      </c>
      <c r="C3628" s="13">
        <v>88.655328260000005</v>
      </c>
      <c r="D3628" s="13" t="s">
        <v>2219</v>
      </c>
      <c r="E3628" s="13" t="s">
        <v>5000</v>
      </c>
      <c r="F3628" s="13" t="s">
        <v>42</v>
      </c>
      <c r="G3628" s="13" t="s">
        <v>4802</v>
      </c>
      <c r="H3628" s="13" t="s">
        <v>4816</v>
      </c>
      <c r="I3628" s="13">
        <f>(Brick_Kilns_EF!$B$13*Brick_Kilns_EF!$B$11*Brick_Kilns_EF!$B$12)</f>
        <v>8886.81</v>
      </c>
      <c r="J3628" s="13">
        <f>IF(D3628="ZZ",Brick_Kilns_EF!$E$9*(0.75),Brick_Kilns_EF!$E$9)</f>
        <v>5.6055000000000005E-4</v>
      </c>
      <c r="K3628" s="13">
        <f t="shared" si="224"/>
        <v>4.9815013454999999</v>
      </c>
      <c r="L3628" s="13">
        <f>IF(D3628="ZZ", Brick_Kilns_EF!$E$6*(0.75),Brick_Kilns_EF!$E$6)</f>
        <v>3.0299999999999999E-4</v>
      </c>
      <c r="M3628" s="13">
        <f t="shared" si="225"/>
        <v>2.6927034299999999</v>
      </c>
      <c r="N3628" s="13">
        <f>IF(D3628="ZZ",Brick_Kilns_EF!$E$7*(0.75),Brick_Kilns_EF!$E$7)</f>
        <v>2.3925000000000001E-3</v>
      </c>
      <c r="O3628" s="13">
        <f t="shared" si="226"/>
        <v>21.261692924999998</v>
      </c>
      <c r="P3628" s="13">
        <f>IF(D3628="ZZ",Brick_Kilns_EF!$E$8*(0.75),Brick_Kilns_EF!$E$8)</f>
        <v>5.399999999999999E-4</v>
      </c>
      <c r="Q3628" s="13">
        <f t="shared" si="227"/>
        <v>4.7988773999999985</v>
      </c>
    </row>
    <row r="3629" spans="1:17">
      <c r="A3629" s="13" t="s">
        <v>3640</v>
      </c>
      <c r="B3629" s="13">
        <v>24.436379420000002</v>
      </c>
      <c r="C3629" s="13">
        <v>88.852496329999994</v>
      </c>
      <c r="D3629" s="13" t="s">
        <v>2219</v>
      </c>
      <c r="E3629" s="13" t="s">
        <v>5000</v>
      </c>
      <c r="F3629" s="13" t="s">
        <v>42</v>
      </c>
      <c r="G3629" s="13" t="s">
        <v>4802</v>
      </c>
      <c r="H3629" s="13" t="s">
        <v>4816</v>
      </c>
      <c r="I3629" s="13">
        <f>(Brick_Kilns_EF!$B$13*Brick_Kilns_EF!$B$11*Brick_Kilns_EF!$B$12)</f>
        <v>8886.81</v>
      </c>
      <c r="J3629" s="13">
        <f>IF(D3629="ZZ",Brick_Kilns_EF!$E$9*(0.75),Brick_Kilns_EF!$E$9)</f>
        <v>5.6055000000000005E-4</v>
      </c>
      <c r="K3629" s="13">
        <f t="shared" si="224"/>
        <v>4.9815013454999999</v>
      </c>
      <c r="L3629" s="13">
        <f>IF(D3629="ZZ", Brick_Kilns_EF!$E$6*(0.75),Brick_Kilns_EF!$E$6)</f>
        <v>3.0299999999999999E-4</v>
      </c>
      <c r="M3629" s="13">
        <f t="shared" si="225"/>
        <v>2.6927034299999999</v>
      </c>
      <c r="N3629" s="13">
        <f>IF(D3629="ZZ",Brick_Kilns_EF!$E$7*(0.75),Brick_Kilns_EF!$E$7)</f>
        <v>2.3925000000000001E-3</v>
      </c>
      <c r="O3629" s="13">
        <f t="shared" si="226"/>
        <v>21.261692924999998</v>
      </c>
      <c r="P3629" s="13">
        <f>IF(D3629="ZZ",Brick_Kilns_EF!$E$8*(0.75),Brick_Kilns_EF!$E$8)</f>
        <v>5.399999999999999E-4</v>
      </c>
      <c r="Q3629" s="13">
        <f t="shared" si="227"/>
        <v>4.7988773999999985</v>
      </c>
    </row>
    <row r="3630" spans="1:17">
      <c r="A3630" s="13" t="s">
        <v>3641</v>
      </c>
      <c r="B3630" s="13">
        <v>24.39466633</v>
      </c>
      <c r="C3630" s="13">
        <v>88.940377389999995</v>
      </c>
      <c r="D3630" s="13" t="s">
        <v>2219</v>
      </c>
      <c r="E3630" s="13" t="s">
        <v>5000</v>
      </c>
      <c r="F3630" s="13" t="s">
        <v>42</v>
      </c>
      <c r="G3630" s="13" t="s">
        <v>4802</v>
      </c>
      <c r="H3630" s="13" t="s">
        <v>4816</v>
      </c>
      <c r="I3630" s="13">
        <f>(Brick_Kilns_EF!$B$13*Brick_Kilns_EF!$B$11*Brick_Kilns_EF!$B$12)</f>
        <v>8886.81</v>
      </c>
      <c r="J3630" s="13">
        <f>IF(D3630="ZZ",Brick_Kilns_EF!$E$9*(0.75),Brick_Kilns_EF!$E$9)</f>
        <v>5.6055000000000005E-4</v>
      </c>
      <c r="K3630" s="13">
        <f t="shared" si="224"/>
        <v>4.9815013454999999</v>
      </c>
      <c r="L3630" s="13">
        <f>IF(D3630="ZZ", Brick_Kilns_EF!$E$6*(0.75),Brick_Kilns_EF!$E$6)</f>
        <v>3.0299999999999999E-4</v>
      </c>
      <c r="M3630" s="13">
        <f t="shared" si="225"/>
        <v>2.6927034299999999</v>
      </c>
      <c r="N3630" s="13">
        <f>IF(D3630="ZZ",Brick_Kilns_EF!$E$7*(0.75),Brick_Kilns_EF!$E$7)</f>
        <v>2.3925000000000001E-3</v>
      </c>
      <c r="O3630" s="13">
        <f t="shared" si="226"/>
        <v>21.261692924999998</v>
      </c>
      <c r="P3630" s="13">
        <f>IF(D3630="ZZ",Brick_Kilns_EF!$E$8*(0.75),Brick_Kilns_EF!$E$8)</f>
        <v>5.399999999999999E-4</v>
      </c>
      <c r="Q3630" s="13">
        <f t="shared" si="227"/>
        <v>4.7988773999999985</v>
      </c>
    </row>
    <row r="3631" spans="1:17">
      <c r="A3631" s="13" t="s">
        <v>3642</v>
      </c>
      <c r="B3631" s="13">
        <v>24.671180970000002</v>
      </c>
      <c r="C3631" s="13">
        <v>88.672863469999996</v>
      </c>
      <c r="D3631" s="13" t="s">
        <v>2219</v>
      </c>
      <c r="E3631" s="13" t="s">
        <v>5000</v>
      </c>
      <c r="F3631" s="13" t="s">
        <v>42</v>
      </c>
      <c r="G3631" s="13" t="s">
        <v>4802</v>
      </c>
      <c r="H3631" s="13" t="s">
        <v>4816</v>
      </c>
      <c r="I3631" s="13">
        <f>(Brick_Kilns_EF!$B$13*Brick_Kilns_EF!$B$11*Brick_Kilns_EF!$B$12)</f>
        <v>8886.81</v>
      </c>
      <c r="J3631" s="13">
        <f>IF(D3631="ZZ",Brick_Kilns_EF!$E$9*(0.75),Brick_Kilns_EF!$E$9)</f>
        <v>5.6055000000000005E-4</v>
      </c>
      <c r="K3631" s="13">
        <f t="shared" si="224"/>
        <v>4.9815013454999999</v>
      </c>
      <c r="L3631" s="13">
        <f>IF(D3631="ZZ", Brick_Kilns_EF!$E$6*(0.75),Brick_Kilns_EF!$E$6)</f>
        <v>3.0299999999999999E-4</v>
      </c>
      <c r="M3631" s="13">
        <f t="shared" si="225"/>
        <v>2.6927034299999999</v>
      </c>
      <c r="N3631" s="13">
        <f>IF(D3631="ZZ",Brick_Kilns_EF!$E$7*(0.75),Brick_Kilns_EF!$E$7)</f>
        <v>2.3925000000000001E-3</v>
      </c>
      <c r="O3631" s="13">
        <f t="shared" si="226"/>
        <v>21.261692924999998</v>
      </c>
      <c r="P3631" s="13">
        <f>IF(D3631="ZZ",Brick_Kilns_EF!$E$8*(0.75),Brick_Kilns_EF!$E$8)</f>
        <v>5.399999999999999E-4</v>
      </c>
      <c r="Q3631" s="13">
        <f t="shared" si="227"/>
        <v>4.7988773999999985</v>
      </c>
    </row>
    <row r="3632" spans="1:17">
      <c r="A3632" s="13" t="s">
        <v>3643</v>
      </c>
      <c r="B3632" s="13">
        <v>24.585022299999999</v>
      </c>
      <c r="C3632" s="13">
        <v>89.448860620000005</v>
      </c>
      <c r="D3632" s="13" t="s">
        <v>2219</v>
      </c>
      <c r="E3632" s="13" t="s">
        <v>5000</v>
      </c>
      <c r="F3632" s="13" t="s">
        <v>42</v>
      </c>
      <c r="G3632" s="13" t="s">
        <v>4802</v>
      </c>
      <c r="H3632" s="13" t="s">
        <v>4816</v>
      </c>
      <c r="I3632" s="13">
        <f>(Brick_Kilns_EF!$B$13*Brick_Kilns_EF!$B$11*Brick_Kilns_EF!$B$12)</f>
        <v>8886.81</v>
      </c>
      <c r="J3632" s="13">
        <f>IF(D3632="ZZ",Brick_Kilns_EF!$E$9*(0.75),Brick_Kilns_EF!$E$9)</f>
        <v>5.6055000000000005E-4</v>
      </c>
      <c r="K3632" s="13">
        <f t="shared" si="224"/>
        <v>4.9815013454999999</v>
      </c>
      <c r="L3632" s="13">
        <f>IF(D3632="ZZ", Brick_Kilns_EF!$E$6*(0.75),Brick_Kilns_EF!$E$6)</f>
        <v>3.0299999999999999E-4</v>
      </c>
      <c r="M3632" s="13">
        <f t="shared" si="225"/>
        <v>2.6927034299999999</v>
      </c>
      <c r="N3632" s="13">
        <f>IF(D3632="ZZ",Brick_Kilns_EF!$E$7*(0.75),Brick_Kilns_EF!$E$7)</f>
        <v>2.3925000000000001E-3</v>
      </c>
      <c r="O3632" s="13">
        <f t="shared" si="226"/>
        <v>21.261692924999998</v>
      </c>
      <c r="P3632" s="13">
        <f>IF(D3632="ZZ",Brick_Kilns_EF!$E$8*(0.75),Brick_Kilns_EF!$E$8)</f>
        <v>5.399999999999999E-4</v>
      </c>
      <c r="Q3632" s="13">
        <f t="shared" si="227"/>
        <v>4.7988773999999985</v>
      </c>
    </row>
    <row r="3633" spans="1:17">
      <c r="A3633" s="13" t="s">
        <v>3644</v>
      </c>
      <c r="B3633" s="13">
        <v>24.245211680000001</v>
      </c>
      <c r="C3633" s="13">
        <v>89.235741439999998</v>
      </c>
      <c r="D3633" s="13" t="s">
        <v>2219</v>
      </c>
      <c r="E3633" s="13" t="s">
        <v>5000</v>
      </c>
      <c r="F3633" s="13" t="s">
        <v>42</v>
      </c>
      <c r="G3633" s="13" t="s">
        <v>4802</v>
      </c>
      <c r="H3633" s="13" t="s">
        <v>4816</v>
      </c>
      <c r="I3633" s="13">
        <f>(Brick_Kilns_EF!$B$13*Brick_Kilns_EF!$B$11*Brick_Kilns_EF!$B$12)</f>
        <v>8886.81</v>
      </c>
      <c r="J3633" s="13">
        <f>IF(D3633="ZZ",Brick_Kilns_EF!$E$9*(0.75),Brick_Kilns_EF!$E$9)</f>
        <v>5.6055000000000005E-4</v>
      </c>
      <c r="K3633" s="13">
        <f t="shared" si="224"/>
        <v>4.9815013454999999</v>
      </c>
      <c r="L3633" s="13">
        <f>IF(D3633="ZZ", Brick_Kilns_EF!$E$6*(0.75),Brick_Kilns_EF!$E$6)</f>
        <v>3.0299999999999999E-4</v>
      </c>
      <c r="M3633" s="13">
        <f t="shared" si="225"/>
        <v>2.6927034299999999</v>
      </c>
      <c r="N3633" s="13">
        <f>IF(D3633="ZZ",Brick_Kilns_EF!$E$7*(0.75),Brick_Kilns_EF!$E$7)</f>
        <v>2.3925000000000001E-3</v>
      </c>
      <c r="O3633" s="13">
        <f t="shared" si="226"/>
        <v>21.261692924999998</v>
      </c>
      <c r="P3633" s="13">
        <f>IF(D3633="ZZ",Brick_Kilns_EF!$E$8*(0.75),Brick_Kilns_EF!$E$8)</f>
        <v>5.399999999999999E-4</v>
      </c>
      <c r="Q3633" s="13">
        <f t="shared" si="227"/>
        <v>4.7988773999999985</v>
      </c>
    </row>
    <row r="3634" spans="1:17">
      <c r="A3634" s="13" t="s">
        <v>3645</v>
      </c>
      <c r="B3634" s="13">
        <v>23.882534410000002</v>
      </c>
      <c r="C3634" s="13">
        <v>89.177995699999997</v>
      </c>
      <c r="D3634" s="13" t="s">
        <v>2219</v>
      </c>
      <c r="E3634" s="13" t="s">
        <v>5000</v>
      </c>
      <c r="F3634" s="13" t="s">
        <v>9</v>
      </c>
      <c r="G3634" s="13" t="s">
        <v>4802</v>
      </c>
      <c r="H3634" s="13" t="s">
        <v>4816</v>
      </c>
      <c r="I3634" s="13">
        <f>(Brick_Kilns_EF!$B$13*Brick_Kilns_EF!$B$11*Brick_Kilns_EF!$B$12)</f>
        <v>8886.81</v>
      </c>
      <c r="J3634" s="13">
        <f>IF(D3634="ZZ",Brick_Kilns_EF!$E$9*(0.75),Brick_Kilns_EF!$E$9)</f>
        <v>5.6055000000000005E-4</v>
      </c>
      <c r="K3634" s="13">
        <f t="shared" si="224"/>
        <v>4.9815013454999999</v>
      </c>
      <c r="L3634" s="13">
        <f>IF(D3634="ZZ", Brick_Kilns_EF!$E$6*(0.75),Brick_Kilns_EF!$E$6)</f>
        <v>3.0299999999999999E-4</v>
      </c>
      <c r="M3634" s="13">
        <f t="shared" si="225"/>
        <v>2.6927034299999999</v>
      </c>
      <c r="N3634" s="13">
        <f>IF(D3634="ZZ",Brick_Kilns_EF!$E$7*(0.75),Brick_Kilns_EF!$E$7)</f>
        <v>2.3925000000000001E-3</v>
      </c>
      <c r="O3634" s="13">
        <f t="shared" si="226"/>
        <v>21.261692924999998</v>
      </c>
      <c r="P3634" s="13">
        <f>IF(D3634="ZZ",Brick_Kilns_EF!$E$8*(0.75),Brick_Kilns_EF!$E$8)</f>
        <v>5.399999999999999E-4</v>
      </c>
      <c r="Q3634" s="13">
        <f t="shared" si="227"/>
        <v>4.7988773999999985</v>
      </c>
    </row>
    <row r="3635" spans="1:17">
      <c r="A3635" s="13" t="s">
        <v>3646</v>
      </c>
      <c r="B3635" s="13">
        <v>24.024220769999999</v>
      </c>
      <c r="C3635" s="13">
        <v>89.853334489999995</v>
      </c>
      <c r="D3635" s="13" t="s">
        <v>2219</v>
      </c>
      <c r="E3635" s="13" t="s">
        <v>5000</v>
      </c>
      <c r="F3635" s="13" t="s">
        <v>7</v>
      </c>
      <c r="G3635" s="13" t="s">
        <v>4802</v>
      </c>
      <c r="H3635" s="13" t="s">
        <v>4816</v>
      </c>
      <c r="I3635" s="13">
        <f>(Brick_Kilns_EF!$B$13*Brick_Kilns_EF!$B$11*Brick_Kilns_EF!$B$12)</f>
        <v>8886.81</v>
      </c>
      <c r="J3635" s="13">
        <f>IF(D3635="ZZ",Brick_Kilns_EF!$E$9*(0.75),Brick_Kilns_EF!$E$9)</f>
        <v>5.6055000000000005E-4</v>
      </c>
      <c r="K3635" s="13">
        <f t="shared" si="224"/>
        <v>4.9815013454999999</v>
      </c>
      <c r="L3635" s="13">
        <f>IF(D3635="ZZ", Brick_Kilns_EF!$E$6*(0.75),Brick_Kilns_EF!$E$6)</f>
        <v>3.0299999999999999E-4</v>
      </c>
      <c r="M3635" s="13">
        <f t="shared" si="225"/>
        <v>2.6927034299999999</v>
      </c>
      <c r="N3635" s="13">
        <f>IF(D3635="ZZ",Brick_Kilns_EF!$E$7*(0.75),Brick_Kilns_EF!$E$7)</f>
        <v>2.3925000000000001E-3</v>
      </c>
      <c r="O3635" s="13">
        <f t="shared" si="226"/>
        <v>21.261692924999998</v>
      </c>
      <c r="P3635" s="13">
        <f>IF(D3635="ZZ",Brick_Kilns_EF!$E$8*(0.75),Brick_Kilns_EF!$E$8)</f>
        <v>5.399999999999999E-4</v>
      </c>
      <c r="Q3635" s="13">
        <f t="shared" si="227"/>
        <v>4.7988773999999985</v>
      </c>
    </row>
    <row r="3636" spans="1:17">
      <c r="A3636" s="13" t="s">
        <v>3647</v>
      </c>
      <c r="B3636" s="13">
        <v>23.76767667</v>
      </c>
      <c r="C3636" s="13">
        <v>88.623217620000005</v>
      </c>
      <c r="D3636" s="13" t="s">
        <v>2219</v>
      </c>
      <c r="E3636" s="13" t="s">
        <v>5000</v>
      </c>
      <c r="F3636" s="13" t="s">
        <v>9</v>
      </c>
      <c r="G3636" s="13" t="s">
        <v>4802</v>
      </c>
      <c r="H3636" s="13" t="s">
        <v>4816</v>
      </c>
      <c r="I3636" s="13">
        <f>(Brick_Kilns_EF!$B$13*Brick_Kilns_EF!$B$11*Brick_Kilns_EF!$B$12)</f>
        <v>8886.81</v>
      </c>
      <c r="J3636" s="13">
        <f>IF(D3636="ZZ",Brick_Kilns_EF!$E$9*(0.75),Brick_Kilns_EF!$E$9)</f>
        <v>5.6055000000000005E-4</v>
      </c>
      <c r="K3636" s="13">
        <f t="shared" si="224"/>
        <v>4.9815013454999999</v>
      </c>
      <c r="L3636" s="13">
        <f>IF(D3636="ZZ", Brick_Kilns_EF!$E$6*(0.75),Brick_Kilns_EF!$E$6)</f>
        <v>3.0299999999999999E-4</v>
      </c>
      <c r="M3636" s="13">
        <f t="shared" si="225"/>
        <v>2.6927034299999999</v>
      </c>
      <c r="N3636" s="13">
        <f>IF(D3636="ZZ",Brick_Kilns_EF!$E$7*(0.75),Brick_Kilns_EF!$E$7)</f>
        <v>2.3925000000000001E-3</v>
      </c>
      <c r="O3636" s="13">
        <f t="shared" si="226"/>
        <v>21.261692924999998</v>
      </c>
      <c r="P3636" s="13">
        <f>IF(D3636="ZZ",Brick_Kilns_EF!$E$8*(0.75),Brick_Kilns_EF!$E$8)</f>
        <v>5.399999999999999E-4</v>
      </c>
      <c r="Q3636" s="13">
        <f t="shared" si="227"/>
        <v>4.7988773999999985</v>
      </c>
    </row>
    <row r="3637" spans="1:17">
      <c r="A3637" s="13" t="s">
        <v>3648</v>
      </c>
      <c r="B3637" s="13">
        <v>25.994698199999998</v>
      </c>
      <c r="C3637" s="13">
        <v>89.683467710000002</v>
      </c>
      <c r="D3637" s="13" t="s">
        <v>2219</v>
      </c>
      <c r="E3637" s="13" t="s">
        <v>5000</v>
      </c>
      <c r="F3637" s="13" t="s">
        <v>171</v>
      </c>
      <c r="G3637" s="13" t="s">
        <v>4802</v>
      </c>
      <c r="H3637" s="13" t="s">
        <v>4816</v>
      </c>
      <c r="I3637" s="13">
        <f>(Brick_Kilns_EF!$B$13*Brick_Kilns_EF!$B$11*Brick_Kilns_EF!$B$12)</f>
        <v>8886.81</v>
      </c>
      <c r="J3637" s="13">
        <f>IF(D3637="ZZ",Brick_Kilns_EF!$E$9*(0.75),Brick_Kilns_EF!$E$9)</f>
        <v>5.6055000000000005E-4</v>
      </c>
      <c r="K3637" s="13">
        <f t="shared" si="224"/>
        <v>4.9815013454999999</v>
      </c>
      <c r="L3637" s="13">
        <f>IF(D3637="ZZ", Brick_Kilns_EF!$E$6*(0.75),Brick_Kilns_EF!$E$6)</f>
        <v>3.0299999999999999E-4</v>
      </c>
      <c r="M3637" s="13">
        <f t="shared" si="225"/>
        <v>2.6927034299999999</v>
      </c>
      <c r="N3637" s="13">
        <f>IF(D3637="ZZ",Brick_Kilns_EF!$E$7*(0.75),Brick_Kilns_EF!$E$7)</f>
        <v>2.3925000000000001E-3</v>
      </c>
      <c r="O3637" s="13">
        <f t="shared" si="226"/>
        <v>21.261692924999998</v>
      </c>
      <c r="P3637" s="13">
        <f>IF(D3637="ZZ",Brick_Kilns_EF!$E$8*(0.75),Brick_Kilns_EF!$E$8)</f>
        <v>5.399999999999999E-4</v>
      </c>
      <c r="Q3637" s="13">
        <f t="shared" si="227"/>
        <v>4.7988773999999985</v>
      </c>
    </row>
    <row r="3638" spans="1:17">
      <c r="A3638" s="13" t="s">
        <v>3649</v>
      </c>
      <c r="B3638" s="13">
        <v>24.233653350000001</v>
      </c>
      <c r="C3638" s="13">
        <v>89.416218259999994</v>
      </c>
      <c r="D3638" s="13" t="s">
        <v>2219</v>
      </c>
      <c r="E3638" s="13" t="s">
        <v>5000</v>
      </c>
      <c r="F3638" s="13" t="s">
        <v>42</v>
      </c>
      <c r="G3638" s="13" t="s">
        <v>4802</v>
      </c>
      <c r="H3638" s="13" t="s">
        <v>4816</v>
      </c>
      <c r="I3638" s="13">
        <f>(Brick_Kilns_EF!$B$13*Brick_Kilns_EF!$B$11*Brick_Kilns_EF!$B$12)</f>
        <v>8886.81</v>
      </c>
      <c r="J3638" s="13">
        <f>IF(D3638="ZZ",Brick_Kilns_EF!$E$9*(0.75),Brick_Kilns_EF!$E$9)</f>
        <v>5.6055000000000005E-4</v>
      </c>
      <c r="K3638" s="13">
        <f t="shared" si="224"/>
        <v>4.9815013454999999</v>
      </c>
      <c r="L3638" s="13">
        <f>IF(D3638="ZZ", Brick_Kilns_EF!$E$6*(0.75),Brick_Kilns_EF!$E$6)</f>
        <v>3.0299999999999999E-4</v>
      </c>
      <c r="M3638" s="13">
        <f t="shared" si="225"/>
        <v>2.6927034299999999</v>
      </c>
      <c r="N3638" s="13">
        <f>IF(D3638="ZZ",Brick_Kilns_EF!$E$7*(0.75),Brick_Kilns_EF!$E$7)</f>
        <v>2.3925000000000001E-3</v>
      </c>
      <c r="O3638" s="13">
        <f t="shared" si="226"/>
        <v>21.261692924999998</v>
      </c>
      <c r="P3638" s="13">
        <f>IF(D3638="ZZ",Brick_Kilns_EF!$E$8*(0.75),Brick_Kilns_EF!$E$8)</f>
        <v>5.399999999999999E-4</v>
      </c>
      <c r="Q3638" s="13">
        <f t="shared" si="227"/>
        <v>4.7988773999999985</v>
      </c>
    </row>
    <row r="3639" spans="1:17">
      <c r="A3639" s="13" t="s">
        <v>3650</v>
      </c>
      <c r="B3639" s="13">
        <v>23.90468752</v>
      </c>
      <c r="C3639" s="13">
        <v>89.035469469999995</v>
      </c>
      <c r="D3639" s="13" t="s">
        <v>2219</v>
      </c>
      <c r="E3639" s="13" t="s">
        <v>5000</v>
      </c>
      <c r="F3639" s="13" t="s">
        <v>9</v>
      </c>
      <c r="G3639" s="13" t="s">
        <v>4802</v>
      </c>
      <c r="H3639" s="13" t="s">
        <v>4816</v>
      </c>
      <c r="I3639" s="13">
        <f>(Brick_Kilns_EF!$B$13*Brick_Kilns_EF!$B$11*Brick_Kilns_EF!$B$12)</f>
        <v>8886.81</v>
      </c>
      <c r="J3639" s="13">
        <f>IF(D3639="ZZ",Brick_Kilns_EF!$E$9*(0.75),Brick_Kilns_EF!$E$9)</f>
        <v>5.6055000000000005E-4</v>
      </c>
      <c r="K3639" s="13">
        <f t="shared" si="224"/>
        <v>4.9815013454999999</v>
      </c>
      <c r="L3639" s="13">
        <f>IF(D3639="ZZ", Brick_Kilns_EF!$E$6*(0.75),Brick_Kilns_EF!$E$6)</f>
        <v>3.0299999999999999E-4</v>
      </c>
      <c r="M3639" s="13">
        <f t="shared" si="225"/>
        <v>2.6927034299999999</v>
      </c>
      <c r="N3639" s="13">
        <f>IF(D3639="ZZ",Brick_Kilns_EF!$E$7*(0.75),Brick_Kilns_EF!$E$7)</f>
        <v>2.3925000000000001E-3</v>
      </c>
      <c r="O3639" s="13">
        <f t="shared" si="226"/>
        <v>21.261692924999998</v>
      </c>
      <c r="P3639" s="13">
        <f>IF(D3639="ZZ",Brick_Kilns_EF!$E$8*(0.75),Brick_Kilns_EF!$E$8)</f>
        <v>5.399999999999999E-4</v>
      </c>
      <c r="Q3639" s="13">
        <f t="shared" si="227"/>
        <v>4.7988773999999985</v>
      </c>
    </row>
    <row r="3640" spans="1:17">
      <c r="A3640" s="13" t="s">
        <v>3651</v>
      </c>
      <c r="B3640" s="13">
        <v>23.89994214</v>
      </c>
      <c r="C3640" s="13">
        <v>89.209927789999995</v>
      </c>
      <c r="D3640" s="13" t="s">
        <v>2219</v>
      </c>
      <c r="E3640" s="13" t="s">
        <v>5000</v>
      </c>
      <c r="F3640" s="13" t="s">
        <v>9</v>
      </c>
      <c r="G3640" s="13" t="s">
        <v>4802</v>
      </c>
      <c r="H3640" s="13" t="s">
        <v>4816</v>
      </c>
      <c r="I3640" s="13">
        <f>(Brick_Kilns_EF!$B$13*Brick_Kilns_EF!$B$11*Brick_Kilns_EF!$B$12)</f>
        <v>8886.81</v>
      </c>
      <c r="J3640" s="13">
        <f>IF(D3640="ZZ",Brick_Kilns_EF!$E$9*(0.75),Brick_Kilns_EF!$E$9)</f>
        <v>5.6055000000000005E-4</v>
      </c>
      <c r="K3640" s="13">
        <f t="shared" si="224"/>
        <v>4.9815013454999999</v>
      </c>
      <c r="L3640" s="13">
        <f>IF(D3640="ZZ", Brick_Kilns_EF!$E$6*(0.75),Brick_Kilns_EF!$E$6)</f>
        <v>3.0299999999999999E-4</v>
      </c>
      <c r="M3640" s="13">
        <f t="shared" si="225"/>
        <v>2.6927034299999999</v>
      </c>
      <c r="N3640" s="13">
        <f>IF(D3640="ZZ",Brick_Kilns_EF!$E$7*(0.75),Brick_Kilns_EF!$E$7)</f>
        <v>2.3925000000000001E-3</v>
      </c>
      <c r="O3640" s="13">
        <f t="shared" si="226"/>
        <v>21.261692924999998</v>
      </c>
      <c r="P3640" s="13">
        <f>IF(D3640="ZZ",Brick_Kilns_EF!$E$8*(0.75),Brick_Kilns_EF!$E$8)</f>
        <v>5.399999999999999E-4</v>
      </c>
      <c r="Q3640" s="13">
        <f t="shared" si="227"/>
        <v>4.7988773999999985</v>
      </c>
    </row>
    <row r="3641" spans="1:17">
      <c r="A3641" s="13" t="s">
        <v>3652</v>
      </c>
      <c r="B3641" s="13">
        <v>23.899543040000001</v>
      </c>
      <c r="C3641" s="13">
        <v>89.212222909999994</v>
      </c>
      <c r="D3641" s="13" t="s">
        <v>2219</v>
      </c>
      <c r="E3641" s="13" t="s">
        <v>5000</v>
      </c>
      <c r="F3641" s="13" t="s">
        <v>9</v>
      </c>
      <c r="G3641" s="13" t="s">
        <v>4802</v>
      </c>
      <c r="H3641" s="13" t="s">
        <v>4816</v>
      </c>
      <c r="I3641" s="13">
        <f>(Brick_Kilns_EF!$B$13*Brick_Kilns_EF!$B$11*Brick_Kilns_EF!$B$12)</f>
        <v>8886.81</v>
      </c>
      <c r="J3641" s="13">
        <f>IF(D3641="ZZ",Brick_Kilns_EF!$E$9*(0.75),Brick_Kilns_EF!$E$9)</f>
        <v>5.6055000000000005E-4</v>
      </c>
      <c r="K3641" s="13">
        <f t="shared" si="224"/>
        <v>4.9815013454999999</v>
      </c>
      <c r="L3641" s="13">
        <f>IF(D3641="ZZ", Brick_Kilns_EF!$E$6*(0.75),Brick_Kilns_EF!$E$6)</f>
        <v>3.0299999999999999E-4</v>
      </c>
      <c r="M3641" s="13">
        <f t="shared" si="225"/>
        <v>2.6927034299999999</v>
      </c>
      <c r="N3641" s="13">
        <f>IF(D3641="ZZ",Brick_Kilns_EF!$E$7*(0.75),Brick_Kilns_EF!$E$7)</f>
        <v>2.3925000000000001E-3</v>
      </c>
      <c r="O3641" s="13">
        <f t="shared" si="226"/>
        <v>21.261692924999998</v>
      </c>
      <c r="P3641" s="13">
        <f>IF(D3641="ZZ",Brick_Kilns_EF!$E$8*(0.75),Brick_Kilns_EF!$E$8)</f>
        <v>5.399999999999999E-4</v>
      </c>
      <c r="Q3641" s="13">
        <f t="shared" si="227"/>
        <v>4.7988773999999985</v>
      </c>
    </row>
    <row r="3642" spans="1:17">
      <c r="A3642" s="13" t="s">
        <v>3653</v>
      </c>
      <c r="B3642" s="13">
        <v>24.777565360000001</v>
      </c>
      <c r="C3642" s="13">
        <v>89.406238830000007</v>
      </c>
      <c r="D3642" s="13" t="s">
        <v>2219</v>
      </c>
      <c r="E3642" s="13" t="s">
        <v>5000</v>
      </c>
      <c r="F3642" s="13" t="s">
        <v>42</v>
      </c>
      <c r="G3642" s="13" t="s">
        <v>4802</v>
      </c>
      <c r="H3642" s="13" t="s">
        <v>4816</v>
      </c>
      <c r="I3642" s="13">
        <f>(Brick_Kilns_EF!$B$13*Brick_Kilns_EF!$B$11*Brick_Kilns_EF!$B$12)</f>
        <v>8886.81</v>
      </c>
      <c r="J3642" s="13">
        <f>IF(D3642="ZZ",Brick_Kilns_EF!$E$9*(0.75),Brick_Kilns_EF!$E$9)</f>
        <v>5.6055000000000005E-4</v>
      </c>
      <c r="K3642" s="13">
        <f t="shared" si="224"/>
        <v>4.9815013454999999</v>
      </c>
      <c r="L3642" s="13">
        <f>IF(D3642="ZZ", Brick_Kilns_EF!$E$6*(0.75),Brick_Kilns_EF!$E$6)</f>
        <v>3.0299999999999999E-4</v>
      </c>
      <c r="M3642" s="13">
        <f t="shared" si="225"/>
        <v>2.6927034299999999</v>
      </c>
      <c r="N3642" s="13">
        <f>IF(D3642="ZZ",Brick_Kilns_EF!$E$7*(0.75),Brick_Kilns_EF!$E$7)</f>
        <v>2.3925000000000001E-3</v>
      </c>
      <c r="O3642" s="13">
        <f t="shared" si="226"/>
        <v>21.261692924999998</v>
      </c>
      <c r="P3642" s="13">
        <f>IF(D3642="ZZ",Brick_Kilns_EF!$E$8*(0.75),Brick_Kilns_EF!$E$8)</f>
        <v>5.399999999999999E-4</v>
      </c>
      <c r="Q3642" s="13">
        <f t="shared" si="227"/>
        <v>4.7988773999999985</v>
      </c>
    </row>
    <row r="3643" spans="1:17">
      <c r="A3643" s="13" t="s">
        <v>3654</v>
      </c>
      <c r="B3643" s="13">
        <v>23.810353320000001</v>
      </c>
      <c r="C3643" s="13">
        <v>88.906526619999994</v>
      </c>
      <c r="D3643" s="13" t="s">
        <v>2219</v>
      </c>
      <c r="E3643" s="13" t="s">
        <v>5000</v>
      </c>
      <c r="F3643" s="13" t="s">
        <v>9</v>
      </c>
      <c r="G3643" s="13" t="s">
        <v>4802</v>
      </c>
      <c r="H3643" s="13" t="s">
        <v>4816</v>
      </c>
      <c r="I3643" s="13">
        <f>(Brick_Kilns_EF!$B$13*Brick_Kilns_EF!$B$11*Brick_Kilns_EF!$B$12)</f>
        <v>8886.81</v>
      </c>
      <c r="J3643" s="13">
        <f>IF(D3643="ZZ",Brick_Kilns_EF!$E$9*(0.75),Brick_Kilns_EF!$E$9)</f>
        <v>5.6055000000000005E-4</v>
      </c>
      <c r="K3643" s="13">
        <f t="shared" si="224"/>
        <v>4.9815013454999999</v>
      </c>
      <c r="L3643" s="13">
        <f>IF(D3643="ZZ", Brick_Kilns_EF!$E$6*(0.75),Brick_Kilns_EF!$E$6)</f>
        <v>3.0299999999999999E-4</v>
      </c>
      <c r="M3643" s="13">
        <f t="shared" si="225"/>
        <v>2.6927034299999999</v>
      </c>
      <c r="N3643" s="13">
        <f>IF(D3643="ZZ",Brick_Kilns_EF!$E$7*(0.75),Brick_Kilns_EF!$E$7)</f>
        <v>2.3925000000000001E-3</v>
      </c>
      <c r="O3643" s="13">
        <f t="shared" si="226"/>
        <v>21.261692924999998</v>
      </c>
      <c r="P3643" s="13">
        <f>IF(D3643="ZZ",Brick_Kilns_EF!$E$8*(0.75),Brick_Kilns_EF!$E$8)</f>
        <v>5.399999999999999E-4</v>
      </c>
      <c r="Q3643" s="13">
        <f t="shared" si="227"/>
        <v>4.7988773999999985</v>
      </c>
    </row>
    <row r="3644" spans="1:17">
      <c r="A3644" s="13" t="s">
        <v>3655</v>
      </c>
      <c r="B3644" s="13">
        <v>24.254404340000001</v>
      </c>
      <c r="C3644" s="13">
        <v>89.33752398</v>
      </c>
      <c r="D3644" s="13" t="s">
        <v>2219</v>
      </c>
      <c r="E3644" s="13" t="s">
        <v>5000</v>
      </c>
      <c r="F3644" s="13" t="s">
        <v>42</v>
      </c>
      <c r="G3644" s="13" t="s">
        <v>4802</v>
      </c>
      <c r="H3644" s="13" t="s">
        <v>4816</v>
      </c>
      <c r="I3644" s="13">
        <f>(Brick_Kilns_EF!$B$13*Brick_Kilns_EF!$B$11*Brick_Kilns_EF!$B$12)</f>
        <v>8886.81</v>
      </c>
      <c r="J3644" s="13">
        <f>IF(D3644="ZZ",Brick_Kilns_EF!$E$9*(0.75),Brick_Kilns_EF!$E$9)</f>
        <v>5.6055000000000005E-4</v>
      </c>
      <c r="K3644" s="13">
        <f t="shared" si="224"/>
        <v>4.9815013454999999</v>
      </c>
      <c r="L3644" s="13">
        <f>IF(D3644="ZZ", Brick_Kilns_EF!$E$6*(0.75),Brick_Kilns_EF!$E$6)</f>
        <v>3.0299999999999999E-4</v>
      </c>
      <c r="M3644" s="13">
        <f t="shared" si="225"/>
        <v>2.6927034299999999</v>
      </c>
      <c r="N3644" s="13">
        <f>IF(D3644="ZZ",Brick_Kilns_EF!$E$7*(0.75),Brick_Kilns_EF!$E$7)</f>
        <v>2.3925000000000001E-3</v>
      </c>
      <c r="O3644" s="13">
        <f t="shared" si="226"/>
        <v>21.261692924999998</v>
      </c>
      <c r="P3644" s="13">
        <f>IF(D3644="ZZ",Brick_Kilns_EF!$E$8*(0.75),Brick_Kilns_EF!$E$8)</f>
        <v>5.399999999999999E-4</v>
      </c>
      <c r="Q3644" s="13">
        <f t="shared" si="227"/>
        <v>4.7988773999999985</v>
      </c>
    </row>
    <row r="3645" spans="1:17">
      <c r="A3645" s="13" t="s">
        <v>3656</v>
      </c>
      <c r="B3645" s="13">
        <v>24.110651829999998</v>
      </c>
      <c r="C3645" s="13">
        <v>90.173172109999996</v>
      </c>
      <c r="D3645" s="13" t="s">
        <v>2219</v>
      </c>
      <c r="E3645" s="13" t="s">
        <v>5000</v>
      </c>
      <c r="F3645" s="13" t="s">
        <v>7</v>
      </c>
      <c r="G3645" s="13" t="s">
        <v>4802</v>
      </c>
      <c r="H3645" s="13" t="s">
        <v>4816</v>
      </c>
      <c r="I3645" s="13">
        <f>(Brick_Kilns_EF!$B$13*Brick_Kilns_EF!$B$11*Brick_Kilns_EF!$B$12)</f>
        <v>8886.81</v>
      </c>
      <c r="J3645" s="13">
        <f>IF(D3645="ZZ",Brick_Kilns_EF!$E$9*(0.75),Brick_Kilns_EF!$E$9)</f>
        <v>5.6055000000000005E-4</v>
      </c>
      <c r="K3645" s="13">
        <f t="shared" si="224"/>
        <v>4.9815013454999999</v>
      </c>
      <c r="L3645" s="13">
        <f>IF(D3645="ZZ", Brick_Kilns_EF!$E$6*(0.75),Brick_Kilns_EF!$E$6)</f>
        <v>3.0299999999999999E-4</v>
      </c>
      <c r="M3645" s="13">
        <f t="shared" si="225"/>
        <v>2.6927034299999999</v>
      </c>
      <c r="N3645" s="13">
        <f>IF(D3645="ZZ",Brick_Kilns_EF!$E$7*(0.75),Brick_Kilns_EF!$E$7)</f>
        <v>2.3925000000000001E-3</v>
      </c>
      <c r="O3645" s="13">
        <f t="shared" si="226"/>
        <v>21.261692924999998</v>
      </c>
      <c r="P3645" s="13">
        <f>IF(D3645="ZZ",Brick_Kilns_EF!$E$8*(0.75),Brick_Kilns_EF!$E$8)</f>
        <v>5.399999999999999E-4</v>
      </c>
      <c r="Q3645" s="13">
        <f t="shared" si="227"/>
        <v>4.7988773999999985</v>
      </c>
    </row>
    <row r="3646" spans="1:17">
      <c r="A3646" s="13" t="s">
        <v>3657</v>
      </c>
      <c r="B3646" s="13">
        <v>24.110046130000001</v>
      </c>
      <c r="C3646" s="13">
        <v>90.175112490000004</v>
      </c>
      <c r="D3646" s="13" t="s">
        <v>2219</v>
      </c>
      <c r="E3646" s="13" t="s">
        <v>5000</v>
      </c>
      <c r="F3646" s="13" t="s">
        <v>7</v>
      </c>
      <c r="G3646" s="13" t="s">
        <v>4802</v>
      </c>
      <c r="H3646" s="13" t="s">
        <v>4816</v>
      </c>
      <c r="I3646" s="13">
        <f>(Brick_Kilns_EF!$B$13*Brick_Kilns_EF!$B$11*Brick_Kilns_EF!$B$12)</f>
        <v>8886.81</v>
      </c>
      <c r="J3646" s="13">
        <f>IF(D3646="ZZ",Brick_Kilns_EF!$E$9*(0.75),Brick_Kilns_EF!$E$9)</f>
        <v>5.6055000000000005E-4</v>
      </c>
      <c r="K3646" s="13">
        <f t="shared" si="224"/>
        <v>4.9815013454999999</v>
      </c>
      <c r="L3646" s="13">
        <f>IF(D3646="ZZ", Brick_Kilns_EF!$E$6*(0.75),Brick_Kilns_EF!$E$6)</f>
        <v>3.0299999999999999E-4</v>
      </c>
      <c r="M3646" s="13">
        <f t="shared" si="225"/>
        <v>2.6927034299999999</v>
      </c>
      <c r="N3646" s="13">
        <f>IF(D3646="ZZ",Brick_Kilns_EF!$E$7*(0.75),Brick_Kilns_EF!$E$7)</f>
        <v>2.3925000000000001E-3</v>
      </c>
      <c r="O3646" s="13">
        <f t="shared" si="226"/>
        <v>21.261692924999998</v>
      </c>
      <c r="P3646" s="13">
        <f>IF(D3646="ZZ",Brick_Kilns_EF!$E$8*(0.75),Brick_Kilns_EF!$E$8)</f>
        <v>5.399999999999999E-4</v>
      </c>
      <c r="Q3646" s="13">
        <f t="shared" si="227"/>
        <v>4.7988773999999985</v>
      </c>
    </row>
    <row r="3647" spans="1:17">
      <c r="A3647" s="13" t="s">
        <v>3658</v>
      </c>
      <c r="B3647" s="13">
        <v>24.946908449999999</v>
      </c>
      <c r="C3647" s="13">
        <v>89.422749999999994</v>
      </c>
      <c r="D3647" s="13" t="s">
        <v>2219</v>
      </c>
      <c r="E3647" s="13" t="s">
        <v>5000</v>
      </c>
      <c r="F3647" s="13" t="s">
        <v>42</v>
      </c>
      <c r="G3647" s="13" t="s">
        <v>4802</v>
      </c>
      <c r="H3647" s="13" t="s">
        <v>4816</v>
      </c>
      <c r="I3647" s="13">
        <f>(Brick_Kilns_EF!$B$13*Brick_Kilns_EF!$B$11*Brick_Kilns_EF!$B$12)</f>
        <v>8886.81</v>
      </c>
      <c r="J3647" s="13">
        <f>IF(D3647="ZZ",Brick_Kilns_EF!$E$9*(0.75),Brick_Kilns_EF!$E$9)</f>
        <v>5.6055000000000005E-4</v>
      </c>
      <c r="K3647" s="13">
        <f t="shared" si="224"/>
        <v>4.9815013454999999</v>
      </c>
      <c r="L3647" s="13">
        <f>IF(D3647="ZZ", Brick_Kilns_EF!$E$6*(0.75),Brick_Kilns_EF!$E$6)</f>
        <v>3.0299999999999999E-4</v>
      </c>
      <c r="M3647" s="13">
        <f t="shared" si="225"/>
        <v>2.6927034299999999</v>
      </c>
      <c r="N3647" s="13">
        <f>IF(D3647="ZZ",Brick_Kilns_EF!$E$7*(0.75),Brick_Kilns_EF!$E$7)</f>
        <v>2.3925000000000001E-3</v>
      </c>
      <c r="O3647" s="13">
        <f t="shared" si="226"/>
        <v>21.261692924999998</v>
      </c>
      <c r="P3647" s="13">
        <f>IF(D3647="ZZ",Brick_Kilns_EF!$E$8*(0.75),Brick_Kilns_EF!$E$8)</f>
        <v>5.399999999999999E-4</v>
      </c>
      <c r="Q3647" s="13">
        <f t="shared" si="227"/>
        <v>4.7988773999999985</v>
      </c>
    </row>
    <row r="3648" spans="1:17">
      <c r="A3648" s="13" t="s">
        <v>3659</v>
      </c>
      <c r="B3648" s="13">
        <v>24.61488623</v>
      </c>
      <c r="C3648" s="13">
        <v>89.449046530000004</v>
      </c>
      <c r="D3648" s="13" t="s">
        <v>2219</v>
      </c>
      <c r="E3648" s="13" t="s">
        <v>5000</v>
      </c>
      <c r="F3648" s="13" t="s">
        <v>42</v>
      </c>
      <c r="G3648" s="13" t="s">
        <v>4802</v>
      </c>
      <c r="H3648" s="13" t="s">
        <v>4816</v>
      </c>
      <c r="I3648" s="13">
        <f>(Brick_Kilns_EF!$B$13*Brick_Kilns_EF!$B$11*Brick_Kilns_EF!$B$12)</f>
        <v>8886.81</v>
      </c>
      <c r="J3648" s="13">
        <f>IF(D3648="ZZ",Brick_Kilns_EF!$E$9*(0.75),Brick_Kilns_EF!$E$9)</f>
        <v>5.6055000000000005E-4</v>
      </c>
      <c r="K3648" s="13">
        <f t="shared" si="224"/>
        <v>4.9815013454999999</v>
      </c>
      <c r="L3648" s="13">
        <f>IF(D3648="ZZ", Brick_Kilns_EF!$E$6*(0.75),Brick_Kilns_EF!$E$6)</f>
        <v>3.0299999999999999E-4</v>
      </c>
      <c r="M3648" s="13">
        <f t="shared" si="225"/>
        <v>2.6927034299999999</v>
      </c>
      <c r="N3648" s="13">
        <f>IF(D3648="ZZ",Brick_Kilns_EF!$E$7*(0.75),Brick_Kilns_EF!$E$7)</f>
        <v>2.3925000000000001E-3</v>
      </c>
      <c r="O3648" s="13">
        <f t="shared" si="226"/>
        <v>21.261692924999998</v>
      </c>
      <c r="P3648" s="13">
        <f>IF(D3648="ZZ",Brick_Kilns_EF!$E$8*(0.75),Brick_Kilns_EF!$E$8)</f>
        <v>5.399999999999999E-4</v>
      </c>
      <c r="Q3648" s="13">
        <f t="shared" si="227"/>
        <v>4.7988773999999985</v>
      </c>
    </row>
    <row r="3649" spans="1:17">
      <c r="A3649" s="13" t="s">
        <v>3660</v>
      </c>
      <c r="B3649" s="13">
        <v>24.275865360000001</v>
      </c>
      <c r="C3649" s="13">
        <v>89.342975910000007</v>
      </c>
      <c r="D3649" s="13" t="s">
        <v>2219</v>
      </c>
      <c r="E3649" s="13" t="s">
        <v>5000</v>
      </c>
      <c r="F3649" s="13" t="s">
        <v>42</v>
      </c>
      <c r="G3649" s="13" t="s">
        <v>4802</v>
      </c>
      <c r="H3649" s="13" t="s">
        <v>4816</v>
      </c>
      <c r="I3649" s="13">
        <f>(Brick_Kilns_EF!$B$13*Brick_Kilns_EF!$B$11*Brick_Kilns_EF!$B$12)</f>
        <v>8886.81</v>
      </c>
      <c r="J3649" s="13">
        <f>IF(D3649="ZZ",Brick_Kilns_EF!$E$9*(0.75),Brick_Kilns_EF!$E$9)</f>
        <v>5.6055000000000005E-4</v>
      </c>
      <c r="K3649" s="13">
        <f t="shared" si="224"/>
        <v>4.9815013454999999</v>
      </c>
      <c r="L3649" s="13">
        <f>IF(D3649="ZZ", Brick_Kilns_EF!$E$6*(0.75),Brick_Kilns_EF!$E$6)</f>
        <v>3.0299999999999999E-4</v>
      </c>
      <c r="M3649" s="13">
        <f t="shared" si="225"/>
        <v>2.6927034299999999</v>
      </c>
      <c r="N3649" s="13">
        <f>IF(D3649="ZZ",Brick_Kilns_EF!$E$7*(0.75),Brick_Kilns_EF!$E$7)</f>
        <v>2.3925000000000001E-3</v>
      </c>
      <c r="O3649" s="13">
        <f t="shared" si="226"/>
        <v>21.261692924999998</v>
      </c>
      <c r="P3649" s="13">
        <f>IF(D3649="ZZ",Brick_Kilns_EF!$E$8*(0.75),Brick_Kilns_EF!$E$8)</f>
        <v>5.399999999999999E-4</v>
      </c>
      <c r="Q3649" s="13">
        <f t="shared" si="227"/>
        <v>4.7988773999999985</v>
      </c>
    </row>
    <row r="3650" spans="1:17">
      <c r="A3650" s="13" t="s">
        <v>3661</v>
      </c>
      <c r="B3650" s="13">
        <v>24.777660300000001</v>
      </c>
      <c r="C3650" s="13">
        <v>89.877191580000002</v>
      </c>
      <c r="D3650" s="13" t="s">
        <v>2219</v>
      </c>
      <c r="E3650" s="13" t="s">
        <v>5000</v>
      </c>
      <c r="F3650" s="13" t="s">
        <v>248</v>
      </c>
      <c r="G3650" s="13" t="s">
        <v>4802</v>
      </c>
      <c r="H3650" s="13" t="s">
        <v>4816</v>
      </c>
      <c r="I3650" s="13">
        <f>(Brick_Kilns_EF!$B$13*Brick_Kilns_EF!$B$11*Brick_Kilns_EF!$B$12)</f>
        <v>8886.81</v>
      </c>
      <c r="J3650" s="13">
        <f>IF(D3650="ZZ",Brick_Kilns_EF!$E$9*(0.75),Brick_Kilns_EF!$E$9)</f>
        <v>5.6055000000000005E-4</v>
      </c>
      <c r="K3650" s="13">
        <f t="shared" si="224"/>
        <v>4.9815013454999999</v>
      </c>
      <c r="L3650" s="13">
        <f>IF(D3650="ZZ", Brick_Kilns_EF!$E$6*(0.75),Brick_Kilns_EF!$E$6)</f>
        <v>3.0299999999999999E-4</v>
      </c>
      <c r="M3650" s="13">
        <f t="shared" si="225"/>
        <v>2.6927034299999999</v>
      </c>
      <c r="N3650" s="13">
        <f>IF(D3650="ZZ",Brick_Kilns_EF!$E$7*(0.75),Brick_Kilns_EF!$E$7)</f>
        <v>2.3925000000000001E-3</v>
      </c>
      <c r="O3650" s="13">
        <f t="shared" si="226"/>
        <v>21.261692924999998</v>
      </c>
      <c r="P3650" s="13">
        <f>IF(D3650="ZZ",Brick_Kilns_EF!$E$8*(0.75),Brick_Kilns_EF!$E$8)</f>
        <v>5.399999999999999E-4</v>
      </c>
      <c r="Q3650" s="13">
        <f t="shared" si="227"/>
        <v>4.7988773999999985</v>
      </c>
    </row>
    <row r="3651" spans="1:17">
      <c r="A3651" s="13" t="s">
        <v>3662</v>
      </c>
      <c r="B3651" s="13">
        <v>24.355392040000002</v>
      </c>
      <c r="C3651" s="13">
        <v>89.960103099999998</v>
      </c>
      <c r="D3651" s="13" t="s">
        <v>2219</v>
      </c>
      <c r="E3651" s="13" t="s">
        <v>5000</v>
      </c>
      <c r="F3651" s="13" t="s">
        <v>7</v>
      </c>
      <c r="G3651" s="13" t="s">
        <v>4802</v>
      </c>
      <c r="H3651" s="13" t="s">
        <v>4816</v>
      </c>
      <c r="I3651" s="13">
        <f>(Brick_Kilns_EF!$B$13*Brick_Kilns_EF!$B$11*Brick_Kilns_EF!$B$12)</f>
        <v>8886.81</v>
      </c>
      <c r="J3651" s="13">
        <f>IF(D3651="ZZ",Brick_Kilns_EF!$E$9*(0.75),Brick_Kilns_EF!$E$9)</f>
        <v>5.6055000000000005E-4</v>
      </c>
      <c r="K3651" s="13">
        <f t="shared" ref="K3651:K3714" si="228">I3651*J3651</f>
        <v>4.9815013454999999</v>
      </c>
      <c r="L3651" s="13">
        <f>IF(D3651="ZZ", Brick_Kilns_EF!$E$6*(0.75),Brick_Kilns_EF!$E$6)</f>
        <v>3.0299999999999999E-4</v>
      </c>
      <c r="M3651" s="13">
        <f t="shared" ref="M3651:M3714" si="229">L3651*I3651</f>
        <v>2.6927034299999999</v>
      </c>
      <c r="N3651" s="13">
        <f>IF(D3651="ZZ",Brick_Kilns_EF!$E$7*(0.75),Brick_Kilns_EF!$E$7)</f>
        <v>2.3925000000000001E-3</v>
      </c>
      <c r="O3651" s="13">
        <f t="shared" ref="O3651:O3714" si="230">I3651*N3651</f>
        <v>21.261692924999998</v>
      </c>
      <c r="P3651" s="13">
        <f>IF(D3651="ZZ",Brick_Kilns_EF!$E$8*(0.75),Brick_Kilns_EF!$E$8)</f>
        <v>5.399999999999999E-4</v>
      </c>
      <c r="Q3651" s="13">
        <f t="shared" ref="Q3651:Q3714" si="231">I3651*P3651</f>
        <v>4.7988773999999985</v>
      </c>
    </row>
    <row r="3652" spans="1:17">
      <c r="A3652" s="13" t="s">
        <v>3663</v>
      </c>
      <c r="B3652" s="13">
        <v>24.086588079999999</v>
      </c>
      <c r="C3652" s="13">
        <v>90.111389759999994</v>
      </c>
      <c r="D3652" s="13" t="s">
        <v>2219</v>
      </c>
      <c r="E3652" s="13" t="s">
        <v>5000</v>
      </c>
      <c r="F3652" s="13" t="s">
        <v>7</v>
      </c>
      <c r="G3652" s="13" t="s">
        <v>4802</v>
      </c>
      <c r="H3652" s="13" t="s">
        <v>4816</v>
      </c>
      <c r="I3652" s="13">
        <f>(Brick_Kilns_EF!$B$13*Brick_Kilns_EF!$B$11*Brick_Kilns_EF!$B$12)</f>
        <v>8886.81</v>
      </c>
      <c r="J3652" s="13">
        <f>IF(D3652="ZZ",Brick_Kilns_EF!$E$9*(0.75),Brick_Kilns_EF!$E$9)</f>
        <v>5.6055000000000005E-4</v>
      </c>
      <c r="K3652" s="13">
        <f t="shared" si="228"/>
        <v>4.9815013454999999</v>
      </c>
      <c r="L3652" s="13">
        <f>IF(D3652="ZZ", Brick_Kilns_EF!$E$6*(0.75),Brick_Kilns_EF!$E$6)</f>
        <v>3.0299999999999999E-4</v>
      </c>
      <c r="M3652" s="13">
        <f t="shared" si="229"/>
        <v>2.6927034299999999</v>
      </c>
      <c r="N3652" s="13">
        <f>IF(D3652="ZZ",Brick_Kilns_EF!$E$7*(0.75),Brick_Kilns_EF!$E$7)</f>
        <v>2.3925000000000001E-3</v>
      </c>
      <c r="O3652" s="13">
        <f t="shared" si="230"/>
        <v>21.261692924999998</v>
      </c>
      <c r="P3652" s="13">
        <f>IF(D3652="ZZ",Brick_Kilns_EF!$E$8*(0.75),Brick_Kilns_EF!$E$8)</f>
        <v>5.399999999999999E-4</v>
      </c>
      <c r="Q3652" s="13">
        <f t="shared" si="231"/>
        <v>4.7988773999999985</v>
      </c>
    </row>
    <row r="3653" spans="1:17">
      <c r="A3653" s="13" t="s">
        <v>3664</v>
      </c>
      <c r="B3653" s="13">
        <v>24.08691206</v>
      </c>
      <c r="C3653" s="13">
        <v>90.109067760000002</v>
      </c>
      <c r="D3653" s="13" t="s">
        <v>2219</v>
      </c>
      <c r="E3653" s="13" t="s">
        <v>5000</v>
      </c>
      <c r="F3653" s="13" t="s">
        <v>7</v>
      </c>
      <c r="G3653" s="13" t="s">
        <v>4802</v>
      </c>
      <c r="H3653" s="13" t="s">
        <v>4816</v>
      </c>
      <c r="I3653" s="13">
        <f>(Brick_Kilns_EF!$B$13*Brick_Kilns_EF!$B$11*Brick_Kilns_EF!$B$12)</f>
        <v>8886.81</v>
      </c>
      <c r="J3653" s="13">
        <f>IF(D3653="ZZ",Brick_Kilns_EF!$E$9*(0.75),Brick_Kilns_EF!$E$9)</f>
        <v>5.6055000000000005E-4</v>
      </c>
      <c r="K3653" s="13">
        <f t="shared" si="228"/>
        <v>4.9815013454999999</v>
      </c>
      <c r="L3653" s="13">
        <f>IF(D3653="ZZ", Brick_Kilns_EF!$E$6*(0.75),Brick_Kilns_EF!$E$6)</f>
        <v>3.0299999999999999E-4</v>
      </c>
      <c r="M3653" s="13">
        <f t="shared" si="229"/>
        <v>2.6927034299999999</v>
      </c>
      <c r="N3653" s="13">
        <f>IF(D3653="ZZ",Brick_Kilns_EF!$E$7*(0.75),Brick_Kilns_EF!$E$7)</f>
        <v>2.3925000000000001E-3</v>
      </c>
      <c r="O3653" s="13">
        <f t="shared" si="230"/>
        <v>21.261692924999998</v>
      </c>
      <c r="P3653" s="13">
        <f>IF(D3653="ZZ",Brick_Kilns_EF!$E$8*(0.75),Brick_Kilns_EF!$E$8)</f>
        <v>5.399999999999999E-4</v>
      </c>
      <c r="Q3653" s="13">
        <f t="shared" si="231"/>
        <v>4.7988773999999985</v>
      </c>
    </row>
    <row r="3654" spans="1:17">
      <c r="A3654" s="13" t="s">
        <v>3665</v>
      </c>
      <c r="B3654" s="13">
        <v>24.128453879999999</v>
      </c>
      <c r="C3654" s="13">
        <v>89.092586190000006</v>
      </c>
      <c r="D3654" s="13" t="s">
        <v>2219</v>
      </c>
      <c r="E3654" s="13" t="s">
        <v>5000</v>
      </c>
      <c r="F3654" s="13" t="s">
        <v>42</v>
      </c>
      <c r="G3654" s="13" t="s">
        <v>4802</v>
      </c>
      <c r="H3654" s="13" t="s">
        <v>4816</v>
      </c>
      <c r="I3654" s="13">
        <f>(Brick_Kilns_EF!$B$13*Brick_Kilns_EF!$B$11*Brick_Kilns_EF!$B$12)</f>
        <v>8886.81</v>
      </c>
      <c r="J3654" s="13">
        <f>IF(D3654="ZZ",Brick_Kilns_EF!$E$9*(0.75),Brick_Kilns_EF!$E$9)</f>
        <v>5.6055000000000005E-4</v>
      </c>
      <c r="K3654" s="13">
        <f t="shared" si="228"/>
        <v>4.9815013454999999</v>
      </c>
      <c r="L3654" s="13">
        <f>IF(D3654="ZZ", Brick_Kilns_EF!$E$6*(0.75),Brick_Kilns_EF!$E$6)</f>
        <v>3.0299999999999999E-4</v>
      </c>
      <c r="M3654" s="13">
        <f t="shared" si="229"/>
        <v>2.6927034299999999</v>
      </c>
      <c r="N3654" s="13">
        <f>IF(D3654="ZZ",Brick_Kilns_EF!$E$7*(0.75),Brick_Kilns_EF!$E$7)</f>
        <v>2.3925000000000001E-3</v>
      </c>
      <c r="O3654" s="13">
        <f t="shared" si="230"/>
        <v>21.261692924999998</v>
      </c>
      <c r="P3654" s="13">
        <f>IF(D3654="ZZ",Brick_Kilns_EF!$E$8*(0.75),Brick_Kilns_EF!$E$8)</f>
        <v>5.399999999999999E-4</v>
      </c>
      <c r="Q3654" s="13">
        <f t="shared" si="231"/>
        <v>4.7988773999999985</v>
      </c>
    </row>
    <row r="3655" spans="1:17">
      <c r="A3655" s="13" t="s">
        <v>3666</v>
      </c>
      <c r="B3655" s="13">
        <v>24.768017279999999</v>
      </c>
      <c r="C3655" s="13">
        <v>88.866515789999994</v>
      </c>
      <c r="D3655" s="13" t="s">
        <v>2219</v>
      </c>
      <c r="E3655" s="13" t="s">
        <v>5000</v>
      </c>
      <c r="F3655" s="13" t="s">
        <v>42</v>
      </c>
      <c r="G3655" s="13" t="s">
        <v>4802</v>
      </c>
      <c r="H3655" s="13" t="s">
        <v>4816</v>
      </c>
      <c r="I3655" s="13">
        <f>(Brick_Kilns_EF!$B$13*Brick_Kilns_EF!$B$11*Brick_Kilns_EF!$B$12)</f>
        <v>8886.81</v>
      </c>
      <c r="J3655" s="13">
        <f>IF(D3655="ZZ",Brick_Kilns_EF!$E$9*(0.75),Brick_Kilns_EF!$E$9)</f>
        <v>5.6055000000000005E-4</v>
      </c>
      <c r="K3655" s="13">
        <f t="shared" si="228"/>
        <v>4.9815013454999999</v>
      </c>
      <c r="L3655" s="13">
        <f>IF(D3655="ZZ", Brick_Kilns_EF!$E$6*(0.75),Brick_Kilns_EF!$E$6)</f>
        <v>3.0299999999999999E-4</v>
      </c>
      <c r="M3655" s="13">
        <f t="shared" si="229"/>
        <v>2.6927034299999999</v>
      </c>
      <c r="N3655" s="13">
        <f>IF(D3655="ZZ",Brick_Kilns_EF!$E$7*(0.75),Brick_Kilns_EF!$E$7)</f>
        <v>2.3925000000000001E-3</v>
      </c>
      <c r="O3655" s="13">
        <f t="shared" si="230"/>
        <v>21.261692924999998</v>
      </c>
      <c r="P3655" s="13">
        <f>IF(D3655="ZZ",Brick_Kilns_EF!$E$8*(0.75),Brick_Kilns_EF!$E$8)</f>
        <v>5.399999999999999E-4</v>
      </c>
      <c r="Q3655" s="13">
        <f t="shared" si="231"/>
        <v>4.7988773999999985</v>
      </c>
    </row>
    <row r="3656" spans="1:17">
      <c r="A3656" s="13" t="s">
        <v>3667</v>
      </c>
      <c r="B3656" s="13">
        <v>25.050549419999999</v>
      </c>
      <c r="C3656" s="13">
        <v>90.014026670000007</v>
      </c>
      <c r="D3656" s="13" t="s">
        <v>2219</v>
      </c>
      <c r="E3656" s="13" t="s">
        <v>5000</v>
      </c>
      <c r="F3656" s="13" t="s">
        <v>248</v>
      </c>
      <c r="G3656" s="13" t="s">
        <v>4802</v>
      </c>
      <c r="H3656" s="13" t="s">
        <v>4816</v>
      </c>
      <c r="I3656" s="13">
        <f>(Brick_Kilns_EF!$B$13*Brick_Kilns_EF!$B$11*Brick_Kilns_EF!$B$12)</f>
        <v>8886.81</v>
      </c>
      <c r="J3656" s="13">
        <f>IF(D3656="ZZ",Brick_Kilns_EF!$E$9*(0.75),Brick_Kilns_EF!$E$9)</f>
        <v>5.6055000000000005E-4</v>
      </c>
      <c r="K3656" s="13">
        <f t="shared" si="228"/>
        <v>4.9815013454999999</v>
      </c>
      <c r="L3656" s="13">
        <f>IF(D3656="ZZ", Brick_Kilns_EF!$E$6*(0.75),Brick_Kilns_EF!$E$6)</f>
        <v>3.0299999999999999E-4</v>
      </c>
      <c r="M3656" s="13">
        <f t="shared" si="229"/>
        <v>2.6927034299999999</v>
      </c>
      <c r="N3656" s="13">
        <f>IF(D3656="ZZ",Brick_Kilns_EF!$E$7*(0.75),Brick_Kilns_EF!$E$7)</f>
        <v>2.3925000000000001E-3</v>
      </c>
      <c r="O3656" s="13">
        <f t="shared" si="230"/>
        <v>21.261692924999998</v>
      </c>
      <c r="P3656" s="13">
        <f>IF(D3656="ZZ",Brick_Kilns_EF!$E$8*(0.75),Brick_Kilns_EF!$E$8)</f>
        <v>5.399999999999999E-4</v>
      </c>
      <c r="Q3656" s="13">
        <f t="shared" si="231"/>
        <v>4.7988773999999985</v>
      </c>
    </row>
    <row r="3657" spans="1:17">
      <c r="A3657" s="13" t="s">
        <v>3668</v>
      </c>
      <c r="B3657" s="13">
        <v>24.659551050000001</v>
      </c>
      <c r="C3657" s="13">
        <v>89.81692357</v>
      </c>
      <c r="D3657" s="13" t="s">
        <v>2219</v>
      </c>
      <c r="E3657" s="13" t="s">
        <v>5000</v>
      </c>
      <c r="F3657" s="13" t="s">
        <v>248</v>
      </c>
      <c r="G3657" s="13" t="s">
        <v>4802</v>
      </c>
      <c r="H3657" s="13" t="s">
        <v>4816</v>
      </c>
      <c r="I3657" s="13">
        <f>(Brick_Kilns_EF!$B$13*Brick_Kilns_EF!$B$11*Brick_Kilns_EF!$B$12)</f>
        <v>8886.81</v>
      </c>
      <c r="J3657" s="13">
        <f>IF(D3657="ZZ",Brick_Kilns_EF!$E$9*(0.75),Brick_Kilns_EF!$E$9)</f>
        <v>5.6055000000000005E-4</v>
      </c>
      <c r="K3657" s="13">
        <f t="shared" si="228"/>
        <v>4.9815013454999999</v>
      </c>
      <c r="L3657" s="13">
        <f>IF(D3657="ZZ", Brick_Kilns_EF!$E$6*(0.75),Brick_Kilns_EF!$E$6)</f>
        <v>3.0299999999999999E-4</v>
      </c>
      <c r="M3657" s="13">
        <f t="shared" si="229"/>
        <v>2.6927034299999999</v>
      </c>
      <c r="N3657" s="13">
        <f>IF(D3657="ZZ",Brick_Kilns_EF!$E$7*(0.75),Brick_Kilns_EF!$E$7)</f>
        <v>2.3925000000000001E-3</v>
      </c>
      <c r="O3657" s="13">
        <f t="shared" si="230"/>
        <v>21.261692924999998</v>
      </c>
      <c r="P3657" s="13">
        <f>IF(D3657="ZZ",Brick_Kilns_EF!$E$8*(0.75),Brick_Kilns_EF!$E$8)</f>
        <v>5.399999999999999E-4</v>
      </c>
      <c r="Q3657" s="13">
        <f t="shared" si="231"/>
        <v>4.7988773999999985</v>
      </c>
    </row>
    <row r="3658" spans="1:17">
      <c r="A3658" s="13" t="s">
        <v>3669</v>
      </c>
      <c r="B3658" s="13">
        <v>24.799966770000001</v>
      </c>
      <c r="C3658" s="13">
        <v>88.306780590000002</v>
      </c>
      <c r="D3658" s="13" t="s">
        <v>2219</v>
      </c>
      <c r="E3658" s="13" t="s">
        <v>5000</v>
      </c>
      <c r="F3658" s="13" t="s">
        <v>42</v>
      </c>
      <c r="G3658" s="13" t="s">
        <v>4802</v>
      </c>
      <c r="H3658" s="13" t="s">
        <v>4816</v>
      </c>
      <c r="I3658" s="13">
        <f>(Brick_Kilns_EF!$B$13*Brick_Kilns_EF!$B$11*Brick_Kilns_EF!$B$12)</f>
        <v>8886.81</v>
      </c>
      <c r="J3658" s="13">
        <f>IF(D3658="ZZ",Brick_Kilns_EF!$E$9*(0.75),Brick_Kilns_EF!$E$9)</f>
        <v>5.6055000000000005E-4</v>
      </c>
      <c r="K3658" s="13">
        <f t="shared" si="228"/>
        <v>4.9815013454999999</v>
      </c>
      <c r="L3658" s="13">
        <f>IF(D3658="ZZ", Brick_Kilns_EF!$E$6*(0.75),Brick_Kilns_EF!$E$6)</f>
        <v>3.0299999999999999E-4</v>
      </c>
      <c r="M3658" s="13">
        <f t="shared" si="229"/>
        <v>2.6927034299999999</v>
      </c>
      <c r="N3658" s="13">
        <f>IF(D3658="ZZ",Brick_Kilns_EF!$E$7*(0.75),Brick_Kilns_EF!$E$7)</f>
        <v>2.3925000000000001E-3</v>
      </c>
      <c r="O3658" s="13">
        <f t="shared" si="230"/>
        <v>21.261692924999998</v>
      </c>
      <c r="P3658" s="13">
        <f>IF(D3658="ZZ",Brick_Kilns_EF!$E$8*(0.75),Brick_Kilns_EF!$E$8)</f>
        <v>5.399999999999999E-4</v>
      </c>
      <c r="Q3658" s="13">
        <f t="shared" si="231"/>
        <v>4.7988773999999985</v>
      </c>
    </row>
    <row r="3659" spans="1:17">
      <c r="A3659" s="13" t="s">
        <v>3670</v>
      </c>
      <c r="B3659" s="13">
        <v>24.445998060000001</v>
      </c>
      <c r="C3659" s="13">
        <v>89.981068230000005</v>
      </c>
      <c r="D3659" s="13" t="s">
        <v>2219</v>
      </c>
      <c r="E3659" s="13" t="s">
        <v>5000</v>
      </c>
      <c r="F3659" s="13" t="s">
        <v>7</v>
      </c>
      <c r="G3659" s="13" t="s">
        <v>4802</v>
      </c>
      <c r="H3659" s="13" t="s">
        <v>4816</v>
      </c>
      <c r="I3659" s="13">
        <f>(Brick_Kilns_EF!$B$13*Brick_Kilns_EF!$B$11*Brick_Kilns_EF!$B$12)</f>
        <v>8886.81</v>
      </c>
      <c r="J3659" s="13">
        <f>IF(D3659="ZZ",Brick_Kilns_EF!$E$9*(0.75),Brick_Kilns_EF!$E$9)</f>
        <v>5.6055000000000005E-4</v>
      </c>
      <c r="K3659" s="13">
        <f t="shared" si="228"/>
        <v>4.9815013454999999</v>
      </c>
      <c r="L3659" s="13">
        <f>IF(D3659="ZZ", Brick_Kilns_EF!$E$6*(0.75),Brick_Kilns_EF!$E$6)</f>
        <v>3.0299999999999999E-4</v>
      </c>
      <c r="M3659" s="13">
        <f t="shared" si="229"/>
        <v>2.6927034299999999</v>
      </c>
      <c r="N3659" s="13">
        <f>IF(D3659="ZZ",Brick_Kilns_EF!$E$7*(0.75),Brick_Kilns_EF!$E$7)</f>
        <v>2.3925000000000001E-3</v>
      </c>
      <c r="O3659" s="13">
        <f t="shared" si="230"/>
        <v>21.261692924999998</v>
      </c>
      <c r="P3659" s="13">
        <f>IF(D3659="ZZ",Brick_Kilns_EF!$E$8*(0.75),Brick_Kilns_EF!$E$8)</f>
        <v>5.399999999999999E-4</v>
      </c>
      <c r="Q3659" s="13">
        <f t="shared" si="231"/>
        <v>4.7988773999999985</v>
      </c>
    </row>
    <row r="3660" spans="1:17">
      <c r="A3660" s="13" t="s">
        <v>3671</v>
      </c>
      <c r="B3660" s="13">
        <v>24.226541109999999</v>
      </c>
      <c r="C3660" s="13">
        <v>89.556939900000003</v>
      </c>
      <c r="D3660" s="13" t="s">
        <v>2219</v>
      </c>
      <c r="E3660" s="13" t="s">
        <v>5000</v>
      </c>
      <c r="F3660" s="13" t="s">
        <v>42</v>
      </c>
      <c r="G3660" s="13" t="s">
        <v>4802</v>
      </c>
      <c r="H3660" s="13" t="s">
        <v>4816</v>
      </c>
      <c r="I3660" s="13">
        <f>(Brick_Kilns_EF!$B$13*Brick_Kilns_EF!$B$11*Brick_Kilns_EF!$B$12)</f>
        <v>8886.81</v>
      </c>
      <c r="J3660" s="13">
        <f>IF(D3660="ZZ",Brick_Kilns_EF!$E$9*(0.75),Brick_Kilns_EF!$E$9)</f>
        <v>5.6055000000000005E-4</v>
      </c>
      <c r="K3660" s="13">
        <f t="shared" si="228"/>
        <v>4.9815013454999999</v>
      </c>
      <c r="L3660" s="13">
        <f>IF(D3660="ZZ", Brick_Kilns_EF!$E$6*(0.75),Brick_Kilns_EF!$E$6)</f>
        <v>3.0299999999999999E-4</v>
      </c>
      <c r="M3660" s="13">
        <f t="shared" si="229"/>
        <v>2.6927034299999999</v>
      </c>
      <c r="N3660" s="13">
        <f>IF(D3660="ZZ",Brick_Kilns_EF!$E$7*(0.75),Brick_Kilns_EF!$E$7)</f>
        <v>2.3925000000000001E-3</v>
      </c>
      <c r="O3660" s="13">
        <f t="shared" si="230"/>
        <v>21.261692924999998</v>
      </c>
      <c r="P3660" s="13">
        <f>IF(D3660="ZZ",Brick_Kilns_EF!$E$8*(0.75),Brick_Kilns_EF!$E$8)</f>
        <v>5.399999999999999E-4</v>
      </c>
      <c r="Q3660" s="13">
        <f t="shared" si="231"/>
        <v>4.7988773999999985</v>
      </c>
    </row>
    <row r="3661" spans="1:17">
      <c r="A3661" s="13" t="s">
        <v>3672</v>
      </c>
      <c r="B3661" s="13">
        <v>23.920805479999999</v>
      </c>
      <c r="C3661" s="13">
        <v>89.232524870000006</v>
      </c>
      <c r="D3661" s="13" t="s">
        <v>2219</v>
      </c>
      <c r="E3661" s="13" t="s">
        <v>5000</v>
      </c>
      <c r="F3661" s="13" t="s">
        <v>9</v>
      </c>
      <c r="G3661" s="13" t="s">
        <v>4802</v>
      </c>
      <c r="H3661" s="13" t="s">
        <v>4816</v>
      </c>
      <c r="I3661" s="13">
        <f>(Brick_Kilns_EF!$B$13*Brick_Kilns_EF!$B$11*Brick_Kilns_EF!$B$12)</f>
        <v>8886.81</v>
      </c>
      <c r="J3661" s="13">
        <f>IF(D3661="ZZ",Brick_Kilns_EF!$E$9*(0.75),Brick_Kilns_EF!$E$9)</f>
        <v>5.6055000000000005E-4</v>
      </c>
      <c r="K3661" s="13">
        <f t="shared" si="228"/>
        <v>4.9815013454999999</v>
      </c>
      <c r="L3661" s="13">
        <f>IF(D3661="ZZ", Brick_Kilns_EF!$E$6*(0.75),Brick_Kilns_EF!$E$6)</f>
        <v>3.0299999999999999E-4</v>
      </c>
      <c r="M3661" s="13">
        <f t="shared" si="229"/>
        <v>2.6927034299999999</v>
      </c>
      <c r="N3661" s="13">
        <f>IF(D3661="ZZ",Brick_Kilns_EF!$E$7*(0.75),Brick_Kilns_EF!$E$7)</f>
        <v>2.3925000000000001E-3</v>
      </c>
      <c r="O3661" s="13">
        <f t="shared" si="230"/>
        <v>21.261692924999998</v>
      </c>
      <c r="P3661" s="13">
        <f>IF(D3661="ZZ",Brick_Kilns_EF!$E$8*(0.75),Brick_Kilns_EF!$E$8)</f>
        <v>5.399999999999999E-4</v>
      </c>
      <c r="Q3661" s="13">
        <f t="shared" si="231"/>
        <v>4.7988773999999985</v>
      </c>
    </row>
    <row r="3662" spans="1:17">
      <c r="A3662" s="13" t="s">
        <v>3673</v>
      </c>
      <c r="B3662" s="13">
        <v>24.436051089999999</v>
      </c>
      <c r="C3662" s="13">
        <v>88.380404229999996</v>
      </c>
      <c r="D3662" s="13" t="s">
        <v>2219</v>
      </c>
      <c r="E3662" s="13" t="s">
        <v>5000</v>
      </c>
      <c r="F3662" s="13" t="s">
        <v>42</v>
      </c>
      <c r="G3662" s="13" t="s">
        <v>4802</v>
      </c>
      <c r="H3662" s="13" t="s">
        <v>4816</v>
      </c>
      <c r="I3662" s="13">
        <f>(Brick_Kilns_EF!$B$13*Brick_Kilns_EF!$B$11*Brick_Kilns_EF!$B$12)</f>
        <v>8886.81</v>
      </c>
      <c r="J3662" s="13">
        <f>IF(D3662="ZZ",Brick_Kilns_EF!$E$9*(0.75),Brick_Kilns_EF!$E$9)</f>
        <v>5.6055000000000005E-4</v>
      </c>
      <c r="K3662" s="13">
        <f t="shared" si="228"/>
        <v>4.9815013454999999</v>
      </c>
      <c r="L3662" s="13">
        <f>IF(D3662="ZZ", Brick_Kilns_EF!$E$6*(0.75),Brick_Kilns_EF!$E$6)</f>
        <v>3.0299999999999999E-4</v>
      </c>
      <c r="M3662" s="13">
        <f t="shared" si="229"/>
        <v>2.6927034299999999</v>
      </c>
      <c r="N3662" s="13">
        <f>IF(D3662="ZZ",Brick_Kilns_EF!$E$7*(0.75),Brick_Kilns_EF!$E$7)</f>
        <v>2.3925000000000001E-3</v>
      </c>
      <c r="O3662" s="13">
        <f t="shared" si="230"/>
        <v>21.261692924999998</v>
      </c>
      <c r="P3662" s="13">
        <f>IF(D3662="ZZ",Brick_Kilns_EF!$E$8*(0.75),Brick_Kilns_EF!$E$8)</f>
        <v>5.399999999999999E-4</v>
      </c>
      <c r="Q3662" s="13">
        <f t="shared" si="231"/>
        <v>4.7988773999999985</v>
      </c>
    </row>
    <row r="3663" spans="1:17">
      <c r="A3663" s="13" t="s">
        <v>3674</v>
      </c>
      <c r="B3663" s="13">
        <v>23.699222630000001</v>
      </c>
      <c r="C3663" s="13">
        <v>88.595909939999999</v>
      </c>
      <c r="D3663" s="13" t="s">
        <v>2219</v>
      </c>
      <c r="E3663" s="13" t="s">
        <v>5000</v>
      </c>
      <c r="F3663" s="13" t="s">
        <v>9</v>
      </c>
      <c r="G3663" s="13" t="s">
        <v>4802</v>
      </c>
      <c r="H3663" s="13" t="s">
        <v>4816</v>
      </c>
      <c r="I3663" s="13">
        <f>(Brick_Kilns_EF!$B$13*Brick_Kilns_EF!$B$11*Brick_Kilns_EF!$B$12)</f>
        <v>8886.81</v>
      </c>
      <c r="J3663" s="13">
        <f>IF(D3663="ZZ",Brick_Kilns_EF!$E$9*(0.75),Brick_Kilns_EF!$E$9)</f>
        <v>5.6055000000000005E-4</v>
      </c>
      <c r="K3663" s="13">
        <f t="shared" si="228"/>
        <v>4.9815013454999999</v>
      </c>
      <c r="L3663" s="13">
        <f>IF(D3663="ZZ", Brick_Kilns_EF!$E$6*(0.75),Brick_Kilns_EF!$E$6)</f>
        <v>3.0299999999999999E-4</v>
      </c>
      <c r="M3663" s="13">
        <f t="shared" si="229"/>
        <v>2.6927034299999999</v>
      </c>
      <c r="N3663" s="13">
        <f>IF(D3663="ZZ",Brick_Kilns_EF!$E$7*(0.75),Brick_Kilns_EF!$E$7)</f>
        <v>2.3925000000000001E-3</v>
      </c>
      <c r="O3663" s="13">
        <f t="shared" si="230"/>
        <v>21.261692924999998</v>
      </c>
      <c r="P3663" s="13">
        <f>IF(D3663="ZZ",Brick_Kilns_EF!$E$8*(0.75),Brick_Kilns_EF!$E$8)</f>
        <v>5.399999999999999E-4</v>
      </c>
      <c r="Q3663" s="13">
        <f t="shared" si="231"/>
        <v>4.7988773999999985</v>
      </c>
    </row>
    <row r="3664" spans="1:17">
      <c r="A3664" s="13" t="s">
        <v>3675</v>
      </c>
      <c r="B3664" s="13">
        <v>24.114811400000001</v>
      </c>
      <c r="C3664" s="13">
        <v>90.171961370000005</v>
      </c>
      <c r="D3664" s="13" t="s">
        <v>2219</v>
      </c>
      <c r="E3664" s="13" t="s">
        <v>5000</v>
      </c>
      <c r="F3664" s="13" t="s">
        <v>7</v>
      </c>
      <c r="G3664" s="13" t="s">
        <v>4802</v>
      </c>
      <c r="H3664" s="13" t="s">
        <v>4816</v>
      </c>
      <c r="I3664" s="13">
        <f>(Brick_Kilns_EF!$B$13*Brick_Kilns_EF!$B$11*Brick_Kilns_EF!$B$12)</f>
        <v>8886.81</v>
      </c>
      <c r="J3664" s="13">
        <f>IF(D3664="ZZ",Brick_Kilns_EF!$E$9*(0.75),Brick_Kilns_EF!$E$9)</f>
        <v>5.6055000000000005E-4</v>
      </c>
      <c r="K3664" s="13">
        <f t="shared" si="228"/>
        <v>4.9815013454999999</v>
      </c>
      <c r="L3664" s="13">
        <f>IF(D3664="ZZ", Brick_Kilns_EF!$E$6*(0.75),Brick_Kilns_EF!$E$6)</f>
        <v>3.0299999999999999E-4</v>
      </c>
      <c r="M3664" s="13">
        <f t="shared" si="229"/>
        <v>2.6927034299999999</v>
      </c>
      <c r="N3664" s="13">
        <f>IF(D3664="ZZ",Brick_Kilns_EF!$E$7*(0.75),Brick_Kilns_EF!$E$7)</f>
        <v>2.3925000000000001E-3</v>
      </c>
      <c r="O3664" s="13">
        <f t="shared" si="230"/>
        <v>21.261692924999998</v>
      </c>
      <c r="P3664" s="13">
        <f>IF(D3664="ZZ",Brick_Kilns_EF!$E$8*(0.75),Brick_Kilns_EF!$E$8)</f>
        <v>5.399999999999999E-4</v>
      </c>
      <c r="Q3664" s="13">
        <f t="shared" si="231"/>
        <v>4.7988773999999985</v>
      </c>
    </row>
    <row r="3665" spans="1:17">
      <c r="A3665" s="13" t="s">
        <v>3676</v>
      </c>
      <c r="B3665" s="13">
        <v>24.115891319999999</v>
      </c>
      <c r="C3665" s="13">
        <v>90.170069369999993</v>
      </c>
      <c r="D3665" s="13" t="s">
        <v>2219</v>
      </c>
      <c r="E3665" s="13" t="s">
        <v>5000</v>
      </c>
      <c r="F3665" s="13" t="s">
        <v>7</v>
      </c>
      <c r="G3665" s="13" t="s">
        <v>4802</v>
      </c>
      <c r="H3665" s="13" t="s">
        <v>4816</v>
      </c>
      <c r="I3665" s="13">
        <f>(Brick_Kilns_EF!$B$13*Brick_Kilns_EF!$B$11*Brick_Kilns_EF!$B$12)</f>
        <v>8886.81</v>
      </c>
      <c r="J3665" s="13">
        <f>IF(D3665="ZZ",Brick_Kilns_EF!$E$9*(0.75),Brick_Kilns_EF!$E$9)</f>
        <v>5.6055000000000005E-4</v>
      </c>
      <c r="K3665" s="13">
        <f t="shared" si="228"/>
        <v>4.9815013454999999</v>
      </c>
      <c r="L3665" s="13">
        <f>IF(D3665="ZZ", Brick_Kilns_EF!$E$6*(0.75),Brick_Kilns_EF!$E$6)</f>
        <v>3.0299999999999999E-4</v>
      </c>
      <c r="M3665" s="13">
        <f t="shared" si="229"/>
        <v>2.6927034299999999</v>
      </c>
      <c r="N3665" s="13">
        <f>IF(D3665="ZZ",Brick_Kilns_EF!$E$7*(0.75),Brick_Kilns_EF!$E$7)</f>
        <v>2.3925000000000001E-3</v>
      </c>
      <c r="O3665" s="13">
        <f t="shared" si="230"/>
        <v>21.261692924999998</v>
      </c>
      <c r="P3665" s="13">
        <f>IF(D3665="ZZ",Brick_Kilns_EF!$E$8*(0.75),Brick_Kilns_EF!$E$8)</f>
        <v>5.399999999999999E-4</v>
      </c>
      <c r="Q3665" s="13">
        <f t="shared" si="231"/>
        <v>4.7988773999999985</v>
      </c>
    </row>
    <row r="3666" spans="1:17">
      <c r="A3666" s="13" t="s">
        <v>3677</v>
      </c>
      <c r="B3666" s="13">
        <v>24.087131599999999</v>
      </c>
      <c r="C3666" s="13">
        <v>89.831702680000006</v>
      </c>
      <c r="D3666" s="13" t="s">
        <v>2219</v>
      </c>
      <c r="E3666" s="13" t="s">
        <v>5000</v>
      </c>
      <c r="F3666" s="13" t="s">
        <v>7</v>
      </c>
      <c r="G3666" s="13" t="s">
        <v>4802</v>
      </c>
      <c r="H3666" s="13" t="s">
        <v>4816</v>
      </c>
      <c r="I3666" s="13">
        <f>(Brick_Kilns_EF!$B$13*Brick_Kilns_EF!$B$11*Brick_Kilns_EF!$B$12)</f>
        <v>8886.81</v>
      </c>
      <c r="J3666" s="13">
        <f>IF(D3666="ZZ",Brick_Kilns_EF!$E$9*(0.75),Brick_Kilns_EF!$E$9)</f>
        <v>5.6055000000000005E-4</v>
      </c>
      <c r="K3666" s="13">
        <f t="shared" si="228"/>
        <v>4.9815013454999999</v>
      </c>
      <c r="L3666" s="13">
        <f>IF(D3666="ZZ", Brick_Kilns_EF!$E$6*(0.75),Brick_Kilns_EF!$E$6)</f>
        <v>3.0299999999999999E-4</v>
      </c>
      <c r="M3666" s="13">
        <f t="shared" si="229"/>
        <v>2.6927034299999999</v>
      </c>
      <c r="N3666" s="13">
        <f>IF(D3666="ZZ",Brick_Kilns_EF!$E$7*(0.75),Brick_Kilns_EF!$E$7)</f>
        <v>2.3925000000000001E-3</v>
      </c>
      <c r="O3666" s="13">
        <f t="shared" si="230"/>
        <v>21.261692924999998</v>
      </c>
      <c r="P3666" s="13">
        <f>IF(D3666="ZZ",Brick_Kilns_EF!$E$8*(0.75),Brick_Kilns_EF!$E$8)</f>
        <v>5.399999999999999E-4</v>
      </c>
      <c r="Q3666" s="13">
        <f t="shared" si="231"/>
        <v>4.7988773999999985</v>
      </c>
    </row>
    <row r="3667" spans="1:17">
      <c r="A3667" s="13" t="s">
        <v>3678</v>
      </c>
      <c r="B3667" s="13">
        <v>23.915720409999999</v>
      </c>
      <c r="C3667" s="13">
        <v>89.238357949999994</v>
      </c>
      <c r="D3667" s="13" t="s">
        <v>2219</v>
      </c>
      <c r="E3667" s="13" t="s">
        <v>5000</v>
      </c>
      <c r="F3667" s="13" t="s">
        <v>9</v>
      </c>
      <c r="G3667" s="13" t="s">
        <v>4802</v>
      </c>
      <c r="H3667" s="13" t="s">
        <v>4816</v>
      </c>
      <c r="I3667" s="13">
        <f>(Brick_Kilns_EF!$B$13*Brick_Kilns_EF!$B$11*Brick_Kilns_EF!$B$12)</f>
        <v>8886.81</v>
      </c>
      <c r="J3667" s="13">
        <f>IF(D3667="ZZ",Brick_Kilns_EF!$E$9*(0.75),Brick_Kilns_EF!$E$9)</f>
        <v>5.6055000000000005E-4</v>
      </c>
      <c r="K3667" s="13">
        <f t="shared" si="228"/>
        <v>4.9815013454999999</v>
      </c>
      <c r="L3667" s="13">
        <f>IF(D3667="ZZ", Brick_Kilns_EF!$E$6*(0.75),Brick_Kilns_EF!$E$6)</f>
        <v>3.0299999999999999E-4</v>
      </c>
      <c r="M3667" s="13">
        <f t="shared" si="229"/>
        <v>2.6927034299999999</v>
      </c>
      <c r="N3667" s="13">
        <f>IF(D3667="ZZ",Brick_Kilns_EF!$E$7*(0.75),Brick_Kilns_EF!$E$7)</f>
        <v>2.3925000000000001E-3</v>
      </c>
      <c r="O3667" s="13">
        <f t="shared" si="230"/>
        <v>21.261692924999998</v>
      </c>
      <c r="P3667" s="13">
        <f>IF(D3667="ZZ",Brick_Kilns_EF!$E$8*(0.75),Brick_Kilns_EF!$E$8)</f>
        <v>5.399999999999999E-4</v>
      </c>
      <c r="Q3667" s="13">
        <f t="shared" si="231"/>
        <v>4.7988773999999985</v>
      </c>
    </row>
    <row r="3668" spans="1:17">
      <c r="A3668" s="13" t="s">
        <v>3679</v>
      </c>
      <c r="B3668" s="13">
        <v>23.914621709999999</v>
      </c>
      <c r="C3668" s="13">
        <v>89.238943829999997</v>
      </c>
      <c r="D3668" s="13" t="s">
        <v>2219</v>
      </c>
      <c r="E3668" s="13" t="s">
        <v>5000</v>
      </c>
      <c r="F3668" s="13" t="s">
        <v>9</v>
      </c>
      <c r="G3668" s="13" t="s">
        <v>4802</v>
      </c>
      <c r="H3668" s="13" t="s">
        <v>4816</v>
      </c>
      <c r="I3668" s="13">
        <f>(Brick_Kilns_EF!$B$13*Brick_Kilns_EF!$B$11*Brick_Kilns_EF!$B$12)</f>
        <v>8886.81</v>
      </c>
      <c r="J3668" s="13">
        <f>IF(D3668="ZZ",Brick_Kilns_EF!$E$9*(0.75),Brick_Kilns_EF!$E$9)</f>
        <v>5.6055000000000005E-4</v>
      </c>
      <c r="K3668" s="13">
        <f t="shared" si="228"/>
        <v>4.9815013454999999</v>
      </c>
      <c r="L3668" s="13">
        <f>IF(D3668="ZZ", Brick_Kilns_EF!$E$6*(0.75),Brick_Kilns_EF!$E$6)</f>
        <v>3.0299999999999999E-4</v>
      </c>
      <c r="M3668" s="13">
        <f t="shared" si="229"/>
        <v>2.6927034299999999</v>
      </c>
      <c r="N3668" s="13">
        <f>IF(D3668="ZZ",Brick_Kilns_EF!$E$7*(0.75),Brick_Kilns_EF!$E$7)</f>
        <v>2.3925000000000001E-3</v>
      </c>
      <c r="O3668" s="13">
        <f t="shared" si="230"/>
        <v>21.261692924999998</v>
      </c>
      <c r="P3668" s="13">
        <f>IF(D3668="ZZ",Brick_Kilns_EF!$E$8*(0.75),Brick_Kilns_EF!$E$8)</f>
        <v>5.399999999999999E-4</v>
      </c>
      <c r="Q3668" s="13">
        <f t="shared" si="231"/>
        <v>4.7988773999999985</v>
      </c>
    </row>
    <row r="3669" spans="1:17">
      <c r="A3669" s="13" t="s">
        <v>3680</v>
      </c>
      <c r="B3669" s="13">
        <v>23.915786149999999</v>
      </c>
      <c r="C3669" s="13">
        <v>89.241147580000003</v>
      </c>
      <c r="D3669" s="13" t="s">
        <v>2219</v>
      </c>
      <c r="E3669" s="13" t="s">
        <v>5000</v>
      </c>
      <c r="F3669" s="13" t="s">
        <v>9</v>
      </c>
      <c r="G3669" s="13" t="s">
        <v>4802</v>
      </c>
      <c r="H3669" s="13" t="s">
        <v>4816</v>
      </c>
      <c r="I3669" s="13">
        <f>(Brick_Kilns_EF!$B$13*Brick_Kilns_EF!$B$11*Brick_Kilns_EF!$B$12)</f>
        <v>8886.81</v>
      </c>
      <c r="J3669" s="13">
        <f>IF(D3669="ZZ",Brick_Kilns_EF!$E$9*(0.75),Brick_Kilns_EF!$E$9)</f>
        <v>5.6055000000000005E-4</v>
      </c>
      <c r="K3669" s="13">
        <f t="shared" si="228"/>
        <v>4.9815013454999999</v>
      </c>
      <c r="L3669" s="13">
        <f>IF(D3669="ZZ", Brick_Kilns_EF!$E$6*(0.75),Brick_Kilns_EF!$E$6)</f>
        <v>3.0299999999999999E-4</v>
      </c>
      <c r="M3669" s="13">
        <f t="shared" si="229"/>
        <v>2.6927034299999999</v>
      </c>
      <c r="N3669" s="13">
        <f>IF(D3669="ZZ",Brick_Kilns_EF!$E$7*(0.75),Brick_Kilns_EF!$E$7)</f>
        <v>2.3925000000000001E-3</v>
      </c>
      <c r="O3669" s="13">
        <f t="shared" si="230"/>
        <v>21.261692924999998</v>
      </c>
      <c r="P3669" s="13">
        <f>IF(D3669="ZZ",Brick_Kilns_EF!$E$8*(0.75),Brick_Kilns_EF!$E$8)</f>
        <v>5.399999999999999E-4</v>
      </c>
      <c r="Q3669" s="13">
        <f t="shared" si="231"/>
        <v>4.7988773999999985</v>
      </c>
    </row>
    <row r="3670" spans="1:17">
      <c r="A3670" s="13" t="s">
        <v>3681</v>
      </c>
      <c r="B3670" s="13">
        <v>23.914955079999999</v>
      </c>
      <c r="C3670" s="13">
        <v>89.242738579999994</v>
      </c>
      <c r="D3670" s="13" t="s">
        <v>2219</v>
      </c>
      <c r="E3670" s="13" t="s">
        <v>5000</v>
      </c>
      <c r="F3670" s="13" t="s">
        <v>9</v>
      </c>
      <c r="G3670" s="13" t="s">
        <v>4802</v>
      </c>
      <c r="H3670" s="13" t="s">
        <v>4816</v>
      </c>
      <c r="I3670" s="13">
        <f>(Brick_Kilns_EF!$B$13*Brick_Kilns_EF!$B$11*Brick_Kilns_EF!$B$12)</f>
        <v>8886.81</v>
      </c>
      <c r="J3670" s="13">
        <f>IF(D3670="ZZ",Brick_Kilns_EF!$E$9*(0.75),Brick_Kilns_EF!$E$9)</f>
        <v>5.6055000000000005E-4</v>
      </c>
      <c r="K3670" s="13">
        <f t="shared" si="228"/>
        <v>4.9815013454999999</v>
      </c>
      <c r="L3670" s="13">
        <f>IF(D3670="ZZ", Brick_Kilns_EF!$E$6*(0.75),Brick_Kilns_EF!$E$6)</f>
        <v>3.0299999999999999E-4</v>
      </c>
      <c r="M3670" s="13">
        <f t="shared" si="229"/>
        <v>2.6927034299999999</v>
      </c>
      <c r="N3670" s="13">
        <f>IF(D3670="ZZ",Brick_Kilns_EF!$E$7*(0.75),Brick_Kilns_EF!$E$7)</f>
        <v>2.3925000000000001E-3</v>
      </c>
      <c r="O3670" s="13">
        <f t="shared" si="230"/>
        <v>21.261692924999998</v>
      </c>
      <c r="P3670" s="13">
        <f>IF(D3670="ZZ",Brick_Kilns_EF!$E$8*(0.75),Brick_Kilns_EF!$E$8)</f>
        <v>5.399999999999999E-4</v>
      </c>
      <c r="Q3670" s="13">
        <f t="shared" si="231"/>
        <v>4.7988773999999985</v>
      </c>
    </row>
    <row r="3671" spans="1:17">
      <c r="A3671" s="13" t="s">
        <v>3682</v>
      </c>
      <c r="B3671" s="13">
        <v>23.91326007</v>
      </c>
      <c r="C3671" s="13">
        <v>89.243077209999996</v>
      </c>
      <c r="D3671" s="13" t="s">
        <v>2219</v>
      </c>
      <c r="E3671" s="13" t="s">
        <v>5000</v>
      </c>
      <c r="F3671" s="13" t="s">
        <v>9</v>
      </c>
      <c r="G3671" s="13" t="s">
        <v>4802</v>
      </c>
      <c r="H3671" s="13" t="s">
        <v>4816</v>
      </c>
      <c r="I3671" s="13">
        <f>(Brick_Kilns_EF!$B$13*Brick_Kilns_EF!$B$11*Brick_Kilns_EF!$B$12)</f>
        <v>8886.81</v>
      </c>
      <c r="J3671" s="13">
        <f>IF(D3671="ZZ",Brick_Kilns_EF!$E$9*(0.75),Brick_Kilns_EF!$E$9)</f>
        <v>5.6055000000000005E-4</v>
      </c>
      <c r="K3671" s="13">
        <f t="shared" si="228"/>
        <v>4.9815013454999999</v>
      </c>
      <c r="L3671" s="13">
        <f>IF(D3671="ZZ", Brick_Kilns_EF!$E$6*(0.75),Brick_Kilns_EF!$E$6)</f>
        <v>3.0299999999999999E-4</v>
      </c>
      <c r="M3671" s="13">
        <f t="shared" si="229"/>
        <v>2.6927034299999999</v>
      </c>
      <c r="N3671" s="13">
        <f>IF(D3671="ZZ",Brick_Kilns_EF!$E$7*(0.75),Brick_Kilns_EF!$E$7)</f>
        <v>2.3925000000000001E-3</v>
      </c>
      <c r="O3671" s="13">
        <f t="shared" si="230"/>
        <v>21.261692924999998</v>
      </c>
      <c r="P3671" s="13">
        <f>IF(D3671="ZZ",Brick_Kilns_EF!$E$8*(0.75),Brick_Kilns_EF!$E$8)</f>
        <v>5.399999999999999E-4</v>
      </c>
      <c r="Q3671" s="13">
        <f t="shared" si="231"/>
        <v>4.7988773999999985</v>
      </c>
    </row>
    <row r="3672" spans="1:17">
      <c r="A3672" s="13" t="s">
        <v>3683</v>
      </c>
      <c r="B3672" s="13">
        <v>24.097652140000001</v>
      </c>
      <c r="C3672" s="13">
        <v>90.145641620000006</v>
      </c>
      <c r="D3672" s="13" t="s">
        <v>2219</v>
      </c>
      <c r="E3672" s="13" t="s">
        <v>5000</v>
      </c>
      <c r="F3672" s="13" t="s">
        <v>7</v>
      </c>
      <c r="G3672" s="13" t="s">
        <v>4802</v>
      </c>
      <c r="H3672" s="13" t="s">
        <v>4816</v>
      </c>
      <c r="I3672" s="13">
        <f>(Brick_Kilns_EF!$B$13*Brick_Kilns_EF!$B$11*Brick_Kilns_EF!$B$12)</f>
        <v>8886.81</v>
      </c>
      <c r="J3672" s="13">
        <f>IF(D3672="ZZ",Brick_Kilns_EF!$E$9*(0.75),Brick_Kilns_EF!$E$9)</f>
        <v>5.6055000000000005E-4</v>
      </c>
      <c r="K3672" s="13">
        <f t="shared" si="228"/>
        <v>4.9815013454999999</v>
      </c>
      <c r="L3672" s="13">
        <f>IF(D3672="ZZ", Brick_Kilns_EF!$E$6*(0.75),Brick_Kilns_EF!$E$6)</f>
        <v>3.0299999999999999E-4</v>
      </c>
      <c r="M3672" s="13">
        <f t="shared" si="229"/>
        <v>2.6927034299999999</v>
      </c>
      <c r="N3672" s="13">
        <f>IF(D3672="ZZ",Brick_Kilns_EF!$E$7*(0.75),Brick_Kilns_EF!$E$7)</f>
        <v>2.3925000000000001E-3</v>
      </c>
      <c r="O3672" s="13">
        <f t="shared" si="230"/>
        <v>21.261692924999998</v>
      </c>
      <c r="P3672" s="13">
        <f>IF(D3672="ZZ",Brick_Kilns_EF!$E$8*(0.75),Brick_Kilns_EF!$E$8)</f>
        <v>5.399999999999999E-4</v>
      </c>
      <c r="Q3672" s="13">
        <f t="shared" si="231"/>
        <v>4.7988773999999985</v>
      </c>
    </row>
    <row r="3673" spans="1:17">
      <c r="A3673" s="13" t="s">
        <v>3684</v>
      </c>
      <c r="B3673" s="13">
        <v>24.013530759999998</v>
      </c>
      <c r="C3673" s="13">
        <v>90.019268729999993</v>
      </c>
      <c r="D3673" s="13" t="s">
        <v>2219</v>
      </c>
      <c r="E3673" s="13" t="s">
        <v>5000</v>
      </c>
      <c r="F3673" s="13" t="s">
        <v>7</v>
      </c>
      <c r="G3673" s="13" t="s">
        <v>4802</v>
      </c>
      <c r="H3673" s="13" t="s">
        <v>4816</v>
      </c>
      <c r="I3673" s="13">
        <f>(Brick_Kilns_EF!$B$13*Brick_Kilns_EF!$B$11*Brick_Kilns_EF!$B$12)</f>
        <v>8886.81</v>
      </c>
      <c r="J3673" s="13">
        <f>IF(D3673="ZZ",Brick_Kilns_EF!$E$9*(0.75),Brick_Kilns_EF!$E$9)</f>
        <v>5.6055000000000005E-4</v>
      </c>
      <c r="K3673" s="13">
        <f t="shared" si="228"/>
        <v>4.9815013454999999</v>
      </c>
      <c r="L3673" s="13">
        <f>IF(D3673="ZZ", Brick_Kilns_EF!$E$6*(0.75),Brick_Kilns_EF!$E$6)</f>
        <v>3.0299999999999999E-4</v>
      </c>
      <c r="M3673" s="13">
        <f t="shared" si="229"/>
        <v>2.6927034299999999</v>
      </c>
      <c r="N3673" s="13">
        <f>IF(D3673="ZZ",Brick_Kilns_EF!$E$7*(0.75),Brick_Kilns_EF!$E$7)</f>
        <v>2.3925000000000001E-3</v>
      </c>
      <c r="O3673" s="13">
        <f t="shared" si="230"/>
        <v>21.261692924999998</v>
      </c>
      <c r="P3673" s="13">
        <f>IF(D3673="ZZ",Brick_Kilns_EF!$E$8*(0.75),Brick_Kilns_EF!$E$8)</f>
        <v>5.399999999999999E-4</v>
      </c>
      <c r="Q3673" s="13">
        <f t="shared" si="231"/>
        <v>4.7988773999999985</v>
      </c>
    </row>
    <row r="3674" spans="1:17">
      <c r="A3674" s="13" t="s">
        <v>3685</v>
      </c>
      <c r="B3674" s="13">
        <v>24.361459530000001</v>
      </c>
      <c r="C3674" s="13">
        <v>89.243794960000002</v>
      </c>
      <c r="D3674" s="13" t="s">
        <v>2219</v>
      </c>
      <c r="E3674" s="13" t="s">
        <v>5000</v>
      </c>
      <c r="F3674" s="13" t="s">
        <v>42</v>
      </c>
      <c r="G3674" s="13" t="s">
        <v>4802</v>
      </c>
      <c r="H3674" s="13" t="s">
        <v>4816</v>
      </c>
      <c r="I3674" s="13">
        <f>(Brick_Kilns_EF!$B$13*Brick_Kilns_EF!$B$11*Brick_Kilns_EF!$B$12)</f>
        <v>8886.81</v>
      </c>
      <c r="J3674" s="13">
        <f>IF(D3674="ZZ",Brick_Kilns_EF!$E$9*(0.75),Brick_Kilns_EF!$E$9)</f>
        <v>5.6055000000000005E-4</v>
      </c>
      <c r="K3674" s="13">
        <f t="shared" si="228"/>
        <v>4.9815013454999999</v>
      </c>
      <c r="L3674" s="13">
        <f>IF(D3674="ZZ", Brick_Kilns_EF!$E$6*(0.75),Brick_Kilns_EF!$E$6)</f>
        <v>3.0299999999999999E-4</v>
      </c>
      <c r="M3674" s="13">
        <f t="shared" si="229"/>
        <v>2.6927034299999999</v>
      </c>
      <c r="N3674" s="13">
        <f>IF(D3674="ZZ",Brick_Kilns_EF!$E$7*(0.75),Brick_Kilns_EF!$E$7)</f>
        <v>2.3925000000000001E-3</v>
      </c>
      <c r="O3674" s="13">
        <f t="shared" si="230"/>
        <v>21.261692924999998</v>
      </c>
      <c r="P3674" s="13">
        <f>IF(D3674="ZZ",Brick_Kilns_EF!$E$8*(0.75),Brick_Kilns_EF!$E$8)</f>
        <v>5.399999999999999E-4</v>
      </c>
      <c r="Q3674" s="13">
        <f t="shared" si="231"/>
        <v>4.7988773999999985</v>
      </c>
    </row>
    <row r="3675" spans="1:17">
      <c r="A3675" s="13" t="s">
        <v>3686</v>
      </c>
      <c r="B3675" s="13">
        <v>24.024989680000001</v>
      </c>
      <c r="C3675" s="13">
        <v>89.849122230000006</v>
      </c>
      <c r="D3675" s="13" t="s">
        <v>2219</v>
      </c>
      <c r="E3675" s="13" t="s">
        <v>5000</v>
      </c>
      <c r="F3675" s="13" t="s">
        <v>7</v>
      </c>
      <c r="G3675" s="13" t="s">
        <v>4802</v>
      </c>
      <c r="H3675" s="13" t="s">
        <v>4816</v>
      </c>
      <c r="I3675" s="13">
        <f>(Brick_Kilns_EF!$B$13*Brick_Kilns_EF!$B$11*Brick_Kilns_EF!$B$12)</f>
        <v>8886.81</v>
      </c>
      <c r="J3675" s="13">
        <f>IF(D3675="ZZ",Brick_Kilns_EF!$E$9*(0.75),Brick_Kilns_EF!$E$9)</f>
        <v>5.6055000000000005E-4</v>
      </c>
      <c r="K3675" s="13">
        <f t="shared" si="228"/>
        <v>4.9815013454999999</v>
      </c>
      <c r="L3675" s="13">
        <f>IF(D3675="ZZ", Brick_Kilns_EF!$E$6*(0.75),Brick_Kilns_EF!$E$6)</f>
        <v>3.0299999999999999E-4</v>
      </c>
      <c r="M3675" s="13">
        <f t="shared" si="229"/>
        <v>2.6927034299999999</v>
      </c>
      <c r="N3675" s="13">
        <f>IF(D3675="ZZ",Brick_Kilns_EF!$E$7*(0.75),Brick_Kilns_EF!$E$7)</f>
        <v>2.3925000000000001E-3</v>
      </c>
      <c r="O3675" s="13">
        <f t="shared" si="230"/>
        <v>21.261692924999998</v>
      </c>
      <c r="P3675" s="13">
        <f>IF(D3675="ZZ",Brick_Kilns_EF!$E$8*(0.75),Brick_Kilns_EF!$E$8)</f>
        <v>5.399999999999999E-4</v>
      </c>
      <c r="Q3675" s="13">
        <f t="shared" si="231"/>
        <v>4.7988773999999985</v>
      </c>
    </row>
    <row r="3676" spans="1:17">
      <c r="A3676" s="13" t="s">
        <v>3687</v>
      </c>
      <c r="B3676" s="13">
        <v>24.236245759999999</v>
      </c>
      <c r="C3676" s="13">
        <v>89.561069989999993</v>
      </c>
      <c r="D3676" s="13" t="s">
        <v>2219</v>
      </c>
      <c r="E3676" s="13" t="s">
        <v>5000</v>
      </c>
      <c r="F3676" s="13" t="s">
        <v>42</v>
      </c>
      <c r="G3676" s="13" t="s">
        <v>4802</v>
      </c>
      <c r="H3676" s="13" t="s">
        <v>4816</v>
      </c>
      <c r="I3676" s="13">
        <f>(Brick_Kilns_EF!$B$13*Brick_Kilns_EF!$B$11*Brick_Kilns_EF!$B$12)</f>
        <v>8886.81</v>
      </c>
      <c r="J3676" s="13">
        <f>IF(D3676="ZZ",Brick_Kilns_EF!$E$9*(0.75),Brick_Kilns_EF!$E$9)</f>
        <v>5.6055000000000005E-4</v>
      </c>
      <c r="K3676" s="13">
        <f t="shared" si="228"/>
        <v>4.9815013454999999</v>
      </c>
      <c r="L3676" s="13">
        <f>IF(D3676="ZZ", Brick_Kilns_EF!$E$6*(0.75),Brick_Kilns_EF!$E$6)</f>
        <v>3.0299999999999999E-4</v>
      </c>
      <c r="M3676" s="13">
        <f t="shared" si="229"/>
        <v>2.6927034299999999</v>
      </c>
      <c r="N3676" s="13">
        <f>IF(D3676="ZZ",Brick_Kilns_EF!$E$7*(0.75),Brick_Kilns_EF!$E$7)</f>
        <v>2.3925000000000001E-3</v>
      </c>
      <c r="O3676" s="13">
        <f t="shared" si="230"/>
        <v>21.261692924999998</v>
      </c>
      <c r="P3676" s="13">
        <f>IF(D3676="ZZ",Brick_Kilns_EF!$E$8*(0.75),Brick_Kilns_EF!$E$8)</f>
        <v>5.399999999999999E-4</v>
      </c>
      <c r="Q3676" s="13">
        <f t="shared" si="231"/>
        <v>4.7988773999999985</v>
      </c>
    </row>
    <row r="3677" spans="1:17">
      <c r="A3677" s="13" t="s">
        <v>3688</v>
      </c>
      <c r="B3677" s="13">
        <v>24.466570059999999</v>
      </c>
      <c r="C3677" s="13">
        <v>88.869804810000005</v>
      </c>
      <c r="D3677" s="13" t="s">
        <v>2219</v>
      </c>
      <c r="E3677" s="13" t="s">
        <v>5000</v>
      </c>
      <c r="F3677" s="13" t="s">
        <v>42</v>
      </c>
      <c r="G3677" s="13" t="s">
        <v>4802</v>
      </c>
      <c r="H3677" s="13" t="s">
        <v>4816</v>
      </c>
      <c r="I3677" s="13">
        <f>(Brick_Kilns_EF!$B$13*Brick_Kilns_EF!$B$11*Brick_Kilns_EF!$B$12)</f>
        <v>8886.81</v>
      </c>
      <c r="J3677" s="13">
        <f>IF(D3677="ZZ",Brick_Kilns_EF!$E$9*(0.75),Brick_Kilns_EF!$E$9)</f>
        <v>5.6055000000000005E-4</v>
      </c>
      <c r="K3677" s="13">
        <f t="shared" si="228"/>
        <v>4.9815013454999999</v>
      </c>
      <c r="L3677" s="13">
        <f>IF(D3677="ZZ", Brick_Kilns_EF!$E$6*(0.75),Brick_Kilns_EF!$E$6)</f>
        <v>3.0299999999999999E-4</v>
      </c>
      <c r="M3677" s="13">
        <f t="shared" si="229"/>
        <v>2.6927034299999999</v>
      </c>
      <c r="N3677" s="13">
        <f>IF(D3677="ZZ",Brick_Kilns_EF!$E$7*(0.75),Brick_Kilns_EF!$E$7)</f>
        <v>2.3925000000000001E-3</v>
      </c>
      <c r="O3677" s="13">
        <f t="shared" si="230"/>
        <v>21.261692924999998</v>
      </c>
      <c r="P3677" s="13">
        <f>IF(D3677="ZZ",Brick_Kilns_EF!$E$8*(0.75),Brick_Kilns_EF!$E$8)</f>
        <v>5.399999999999999E-4</v>
      </c>
      <c r="Q3677" s="13">
        <f t="shared" si="231"/>
        <v>4.7988773999999985</v>
      </c>
    </row>
    <row r="3678" spans="1:17">
      <c r="A3678" s="13" t="s">
        <v>3689</v>
      </c>
      <c r="B3678" s="13">
        <v>24.388918199999999</v>
      </c>
      <c r="C3678" s="13">
        <v>88.475948399999993</v>
      </c>
      <c r="D3678" s="13" t="s">
        <v>2219</v>
      </c>
      <c r="E3678" s="13" t="s">
        <v>5000</v>
      </c>
      <c r="F3678" s="13" t="s">
        <v>42</v>
      </c>
      <c r="G3678" s="13" t="s">
        <v>4802</v>
      </c>
      <c r="H3678" s="13" t="s">
        <v>4816</v>
      </c>
      <c r="I3678" s="13">
        <f>(Brick_Kilns_EF!$B$13*Brick_Kilns_EF!$B$11*Brick_Kilns_EF!$B$12)</f>
        <v>8886.81</v>
      </c>
      <c r="J3678" s="13">
        <f>IF(D3678="ZZ",Brick_Kilns_EF!$E$9*(0.75),Brick_Kilns_EF!$E$9)</f>
        <v>5.6055000000000005E-4</v>
      </c>
      <c r="K3678" s="13">
        <f t="shared" si="228"/>
        <v>4.9815013454999999</v>
      </c>
      <c r="L3678" s="13">
        <f>IF(D3678="ZZ", Brick_Kilns_EF!$E$6*(0.75),Brick_Kilns_EF!$E$6)</f>
        <v>3.0299999999999999E-4</v>
      </c>
      <c r="M3678" s="13">
        <f t="shared" si="229"/>
        <v>2.6927034299999999</v>
      </c>
      <c r="N3678" s="13">
        <f>IF(D3678="ZZ",Brick_Kilns_EF!$E$7*(0.75),Brick_Kilns_EF!$E$7)</f>
        <v>2.3925000000000001E-3</v>
      </c>
      <c r="O3678" s="13">
        <f t="shared" si="230"/>
        <v>21.261692924999998</v>
      </c>
      <c r="P3678" s="13">
        <f>IF(D3678="ZZ",Brick_Kilns_EF!$E$8*(0.75),Brick_Kilns_EF!$E$8)</f>
        <v>5.399999999999999E-4</v>
      </c>
      <c r="Q3678" s="13">
        <f t="shared" si="231"/>
        <v>4.7988773999999985</v>
      </c>
    </row>
    <row r="3679" spans="1:17">
      <c r="A3679" s="13" t="s">
        <v>3690</v>
      </c>
      <c r="B3679" s="13">
        <v>23.991000159999999</v>
      </c>
      <c r="C3679" s="13">
        <v>89.175480289999996</v>
      </c>
      <c r="D3679" s="13" t="s">
        <v>2219</v>
      </c>
      <c r="E3679" s="13" t="s">
        <v>5000</v>
      </c>
      <c r="F3679" s="13" t="s">
        <v>42</v>
      </c>
      <c r="G3679" s="13" t="s">
        <v>4802</v>
      </c>
      <c r="H3679" s="13" t="s">
        <v>4816</v>
      </c>
      <c r="I3679" s="13">
        <f>(Brick_Kilns_EF!$B$13*Brick_Kilns_EF!$B$11*Brick_Kilns_EF!$B$12)</f>
        <v>8886.81</v>
      </c>
      <c r="J3679" s="13">
        <f>IF(D3679="ZZ",Brick_Kilns_EF!$E$9*(0.75),Brick_Kilns_EF!$E$9)</f>
        <v>5.6055000000000005E-4</v>
      </c>
      <c r="K3679" s="13">
        <f t="shared" si="228"/>
        <v>4.9815013454999999</v>
      </c>
      <c r="L3679" s="13">
        <f>IF(D3679="ZZ", Brick_Kilns_EF!$E$6*(0.75),Brick_Kilns_EF!$E$6)</f>
        <v>3.0299999999999999E-4</v>
      </c>
      <c r="M3679" s="13">
        <f t="shared" si="229"/>
        <v>2.6927034299999999</v>
      </c>
      <c r="N3679" s="13">
        <f>IF(D3679="ZZ",Brick_Kilns_EF!$E$7*(0.75),Brick_Kilns_EF!$E$7)</f>
        <v>2.3925000000000001E-3</v>
      </c>
      <c r="O3679" s="13">
        <f t="shared" si="230"/>
        <v>21.261692924999998</v>
      </c>
      <c r="P3679" s="13">
        <f>IF(D3679="ZZ",Brick_Kilns_EF!$E$8*(0.75),Brick_Kilns_EF!$E$8)</f>
        <v>5.399999999999999E-4</v>
      </c>
      <c r="Q3679" s="13">
        <f t="shared" si="231"/>
        <v>4.7988773999999985</v>
      </c>
    </row>
    <row r="3680" spans="1:17">
      <c r="A3680" s="13" t="s">
        <v>3691</v>
      </c>
      <c r="B3680" s="13">
        <v>23.983902560000001</v>
      </c>
      <c r="C3680" s="13">
        <v>89.589077219999993</v>
      </c>
      <c r="D3680" s="13" t="s">
        <v>2219</v>
      </c>
      <c r="E3680" s="13" t="s">
        <v>5000</v>
      </c>
      <c r="F3680" s="13" t="s">
        <v>42</v>
      </c>
      <c r="G3680" s="13" t="s">
        <v>4802</v>
      </c>
      <c r="H3680" s="13" t="s">
        <v>4816</v>
      </c>
      <c r="I3680" s="13">
        <f>(Brick_Kilns_EF!$B$13*Brick_Kilns_EF!$B$11*Brick_Kilns_EF!$B$12)</f>
        <v>8886.81</v>
      </c>
      <c r="J3680" s="13">
        <f>IF(D3680="ZZ",Brick_Kilns_EF!$E$9*(0.75),Brick_Kilns_EF!$E$9)</f>
        <v>5.6055000000000005E-4</v>
      </c>
      <c r="K3680" s="13">
        <f t="shared" si="228"/>
        <v>4.9815013454999999</v>
      </c>
      <c r="L3680" s="13">
        <f>IF(D3680="ZZ", Brick_Kilns_EF!$E$6*(0.75),Brick_Kilns_EF!$E$6)</f>
        <v>3.0299999999999999E-4</v>
      </c>
      <c r="M3680" s="13">
        <f t="shared" si="229"/>
        <v>2.6927034299999999</v>
      </c>
      <c r="N3680" s="13">
        <f>IF(D3680="ZZ",Brick_Kilns_EF!$E$7*(0.75),Brick_Kilns_EF!$E$7)</f>
        <v>2.3925000000000001E-3</v>
      </c>
      <c r="O3680" s="13">
        <f t="shared" si="230"/>
        <v>21.261692924999998</v>
      </c>
      <c r="P3680" s="13">
        <f>IF(D3680="ZZ",Brick_Kilns_EF!$E$8*(0.75),Brick_Kilns_EF!$E$8)</f>
        <v>5.399999999999999E-4</v>
      </c>
      <c r="Q3680" s="13">
        <f t="shared" si="231"/>
        <v>4.7988773999999985</v>
      </c>
    </row>
    <row r="3681" spans="1:17">
      <c r="A3681" s="13" t="s">
        <v>3692</v>
      </c>
      <c r="B3681" s="13">
        <v>25.777703769999999</v>
      </c>
      <c r="C3681" s="13">
        <v>88.928149039999994</v>
      </c>
      <c r="D3681" s="13" t="s">
        <v>2219</v>
      </c>
      <c r="E3681" s="13" t="s">
        <v>5000</v>
      </c>
      <c r="F3681" s="13" t="s">
        <v>171</v>
      </c>
      <c r="G3681" s="13" t="s">
        <v>4802</v>
      </c>
      <c r="H3681" s="13" t="s">
        <v>4816</v>
      </c>
      <c r="I3681" s="13">
        <f>(Brick_Kilns_EF!$B$13*Brick_Kilns_EF!$B$11*Brick_Kilns_EF!$B$12)</f>
        <v>8886.81</v>
      </c>
      <c r="J3681" s="13">
        <f>IF(D3681="ZZ",Brick_Kilns_EF!$E$9*(0.75),Brick_Kilns_EF!$E$9)</f>
        <v>5.6055000000000005E-4</v>
      </c>
      <c r="K3681" s="13">
        <f t="shared" si="228"/>
        <v>4.9815013454999999</v>
      </c>
      <c r="L3681" s="13">
        <f>IF(D3681="ZZ", Brick_Kilns_EF!$E$6*(0.75),Brick_Kilns_EF!$E$6)</f>
        <v>3.0299999999999999E-4</v>
      </c>
      <c r="M3681" s="13">
        <f t="shared" si="229"/>
        <v>2.6927034299999999</v>
      </c>
      <c r="N3681" s="13">
        <f>IF(D3681="ZZ",Brick_Kilns_EF!$E$7*(0.75),Brick_Kilns_EF!$E$7)</f>
        <v>2.3925000000000001E-3</v>
      </c>
      <c r="O3681" s="13">
        <f t="shared" si="230"/>
        <v>21.261692924999998</v>
      </c>
      <c r="P3681" s="13">
        <f>IF(D3681="ZZ",Brick_Kilns_EF!$E$8*(0.75),Brick_Kilns_EF!$E$8)</f>
        <v>5.399999999999999E-4</v>
      </c>
      <c r="Q3681" s="13">
        <f t="shared" si="231"/>
        <v>4.7988773999999985</v>
      </c>
    </row>
    <row r="3682" spans="1:17">
      <c r="A3682" s="13" t="s">
        <v>3693</v>
      </c>
      <c r="B3682" s="13">
        <v>24.655024560000001</v>
      </c>
      <c r="C3682" s="13">
        <v>90.023222649999994</v>
      </c>
      <c r="D3682" s="13" t="s">
        <v>2219</v>
      </c>
      <c r="E3682" s="13" t="s">
        <v>5000</v>
      </c>
      <c r="F3682" s="13" t="s">
        <v>7</v>
      </c>
      <c r="G3682" s="13" t="s">
        <v>4802</v>
      </c>
      <c r="H3682" s="13" t="s">
        <v>4816</v>
      </c>
      <c r="I3682" s="13">
        <f>(Brick_Kilns_EF!$B$13*Brick_Kilns_EF!$B$11*Brick_Kilns_EF!$B$12)</f>
        <v>8886.81</v>
      </c>
      <c r="J3682" s="13">
        <f>IF(D3682="ZZ",Brick_Kilns_EF!$E$9*(0.75),Brick_Kilns_EF!$E$9)</f>
        <v>5.6055000000000005E-4</v>
      </c>
      <c r="K3682" s="13">
        <f t="shared" si="228"/>
        <v>4.9815013454999999</v>
      </c>
      <c r="L3682" s="13">
        <f>IF(D3682="ZZ", Brick_Kilns_EF!$E$6*(0.75),Brick_Kilns_EF!$E$6)</f>
        <v>3.0299999999999999E-4</v>
      </c>
      <c r="M3682" s="13">
        <f t="shared" si="229"/>
        <v>2.6927034299999999</v>
      </c>
      <c r="N3682" s="13">
        <f>IF(D3682="ZZ",Brick_Kilns_EF!$E$7*(0.75),Brick_Kilns_EF!$E$7)</f>
        <v>2.3925000000000001E-3</v>
      </c>
      <c r="O3682" s="13">
        <f t="shared" si="230"/>
        <v>21.261692924999998</v>
      </c>
      <c r="P3682" s="13">
        <f>IF(D3682="ZZ",Brick_Kilns_EF!$E$8*(0.75),Brick_Kilns_EF!$E$8)</f>
        <v>5.399999999999999E-4</v>
      </c>
      <c r="Q3682" s="13">
        <f t="shared" si="231"/>
        <v>4.7988773999999985</v>
      </c>
    </row>
    <row r="3683" spans="1:17">
      <c r="A3683" s="13" t="s">
        <v>3694</v>
      </c>
      <c r="B3683" s="13">
        <v>24.269447540000002</v>
      </c>
      <c r="C3683" s="13">
        <v>89.098556689999995</v>
      </c>
      <c r="D3683" s="13" t="s">
        <v>2219</v>
      </c>
      <c r="E3683" s="13" t="s">
        <v>5000</v>
      </c>
      <c r="F3683" s="13" t="s">
        <v>42</v>
      </c>
      <c r="G3683" s="13" t="s">
        <v>4802</v>
      </c>
      <c r="H3683" s="13" t="s">
        <v>4816</v>
      </c>
      <c r="I3683" s="13">
        <f>(Brick_Kilns_EF!$B$13*Brick_Kilns_EF!$B$11*Brick_Kilns_EF!$B$12)</f>
        <v>8886.81</v>
      </c>
      <c r="J3683" s="13">
        <f>IF(D3683="ZZ",Brick_Kilns_EF!$E$9*(0.75),Brick_Kilns_EF!$E$9)</f>
        <v>5.6055000000000005E-4</v>
      </c>
      <c r="K3683" s="13">
        <f t="shared" si="228"/>
        <v>4.9815013454999999</v>
      </c>
      <c r="L3683" s="13">
        <f>IF(D3683="ZZ", Brick_Kilns_EF!$E$6*(0.75),Brick_Kilns_EF!$E$6)</f>
        <v>3.0299999999999999E-4</v>
      </c>
      <c r="M3683" s="13">
        <f t="shared" si="229"/>
        <v>2.6927034299999999</v>
      </c>
      <c r="N3683" s="13">
        <f>IF(D3683="ZZ",Brick_Kilns_EF!$E$7*(0.75),Brick_Kilns_EF!$E$7)</f>
        <v>2.3925000000000001E-3</v>
      </c>
      <c r="O3683" s="13">
        <f t="shared" si="230"/>
        <v>21.261692924999998</v>
      </c>
      <c r="P3683" s="13">
        <f>IF(D3683="ZZ",Brick_Kilns_EF!$E$8*(0.75),Brick_Kilns_EF!$E$8)</f>
        <v>5.399999999999999E-4</v>
      </c>
      <c r="Q3683" s="13">
        <f t="shared" si="231"/>
        <v>4.7988773999999985</v>
      </c>
    </row>
    <row r="3684" spans="1:17">
      <c r="A3684" s="13" t="s">
        <v>3695</v>
      </c>
      <c r="B3684" s="13">
        <v>24.465198059999999</v>
      </c>
      <c r="C3684" s="13">
        <v>89.982905779999996</v>
      </c>
      <c r="D3684" s="13" t="s">
        <v>2219</v>
      </c>
      <c r="E3684" s="13" t="s">
        <v>5000</v>
      </c>
      <c r="F3684" s="13" t="s">
        <v>7</v>
      </c>
      <c r="G3684" s="13" t="s">
        <v>4802</v>
      </c>
      <c r="H3684" s="13" t="s">
        <v>4816</v>
      </c>
      <c r="I3684" s="13">
        <f>(Brick_Kilns_EF!$B$13*Brick_Kilns_EF!$B$11*Brick_Kilns_EF!$B$12)</f>
        <v>8886.81</v>
      </c>
      <c r="J3684" s="13">
        <f>IF(D3684="ZZ",Brick_Kilns_EF!$E$9*(0.75),Brick_Kilns_EF!$E$9)</f>
        <v>5.6055000000000005E-4</v>
      </c>
      <c r="K3684" s="13">
        <f t="shared" si="228"/>
        <v>4.9815013454999999</v>
      </c>
      <c r="L3684" s="13">
        <f>IF(D3684="ZZ", Brick_Kilns_EF!$E$6*(0.75),Brick_Kilns_EF!$E$6)</f>
        <v>3.0299999999999999E-4</v>
      </c>
      <c r="M3684" s="13">
        <f t="shared" si="229"/>
        <v>2.6927034299999999</v>
      </c>
      <c r="N3684" s="13">
        <f>IF(D3684="ZZ",Brick_Kilns_EF!$E$7*(0.75),Brick_Kilns_EF!$E$7)</f>
        <v>2.3925000000000001E-3</v>
      </c>
      <c r="O3684" s="13">
        <f t="shared" si="230"/>
        <v>21.261692924999998</v>
      </c>
      <c r="P3684" s="13">
        <f>IF(D3684="ZZ",Brick_Kilns_EF!$E$8*(0.75),Brick_Kilns_EF!$E$8)</f>
        <v>5.399999999999999E-4</v>
      </c>
      <c r="Q3684" s="13">
        <f t="shared" si="231"/>
        <v>4.7988773999999985</v>
      </c>
    </row>
    <row r="3685" spans="1:17">
      <c r="A3685" s="13" t="s">
        <v>3696</v>
      </c>
      <c r="B3685" s="13">
        <v>24.467306260000001</v>
      </c>
      <c r="C3685" s="13">
        <v>89.979358270000006</v>
      </c>
      <c r="D3685" s="13" t="s">
        <v>2219</v>
      </c>
      <c r="E3685" s="13" t="s">
        <v>5000</v>
      </c>
      <c r="F3685" s="13" t="s">
        <v>7</v>
      </c>
      <c r="G3685" s="13" t="s">
        <v>4802</v>
      </c>
      <c r="H3685" s="13" t="s">
        <v>4816</v>
      </c>
      <c r="I3685" s="13">
        <f>(Brick_Kilns_EF!$B$13*Brick_Kilns_EF!$B$11*Brick_Kilns_EF!$B$12)</f>
        <v>8886.81</v>
      </c>
      <c r="J3685" s="13">
        <f>IF(D3685="ZZ",Brick_Kilns_EF!$E$9*(0.75),Brick_Kilns_EF!$E$9)</f>
        <v>5.6055000000000005E-4</v>
      </c>
      <c r="K3685" s="13">
        <f t="shared" si="228"/>
        <v>4.9815013454999999</v>
      </c>
      <c r="L3685" s="13">
        <f>IF(D3685="ZZ", Brick_Kilns_EF!$E$6*(0.75),Brick_Kilns_EF!$E$6)</f>
        <v>3.0299999999999999E-4</v>
      </c>
      <c r="M3685" s="13">
        <f t="shared" si="229"/>
        <v>2.6927034299999999</v>
      </c>
      <c r="N3685" s="13">
        <f>IF(D3685="ZZ",Brick_Kilns_EF!$E$7*(0.75),Brick_Kilns_EF!$E$7)</f>
        <v>2.3925000000000001E-3</v>
      </c>
      <c r="O3685" s="13">
        <f t="shared" si="230"/>
        <v>21.261692924999998</v>
      </c>
      <c r="P3685" s="13">
        <f>IF(D3685="ZZ",Brick_Kilns_EF!$E$8*(0.75),Brick_Kilns_EF!$E$8)</f>
        <v>5.399999999999999E-4</v>
      </c>
      <c r="Q3685" s="13">
        <f t="shared" si="231"/>
        <v>4.7988773999999985</v>
      </c>
    </row>
    <row r="3686" spans="1:17">
      <c r="A3686" s="13" t="s">
        <v>3697</v>
      </c>
      <c r="B3686" s="13">
        <v>24.493309329999999</v>
      </c>
      <c r="C3686" s="13">
        <v>89.582662569999997</v>
      </c>
      <c r="D3686" s="13" t="s">
        <v>2219</v>
      </c>
      <c r="E3686" s="13" t="s">
        <v>5000</v>
      </c>
      <c r="F3686" s="13" t="s">
        <v>42</v>
      </c>
      <c r="G3686" s="13" t="s">
        <v>4802</v>
      </c>
      <c r="H3686" s="13" t="s">
        <v>4816</v>
      </c>
      <c r="I3686" s="13">
        <f>(Brick_Kilns_EF!$B$13*Brick_Kilns_EF!$B$11*Brick_Kilns_EF!$B$12)</f>
        <v>8886.81</v>
      </c>
      <c r="J3686" s="13">
        <f>IF(D3686="ZZ",Brick_Kilns_EF!$E$9*(0.75),Brick_Kilns_EF!$E$9)</f>
        <v>5.6055000000000005E-4</v>
      </c>
      <c r="K3686" s="13">
        <f t="shared" si="228"/>
        <v>4.9815013454999999</v>
      </c>
      <c r="L3686" s="13">
        <f>IF(D3686="ZZ", Brick_Kilns_EF!$E$6*(0.75),Brick_Kilns_EF!$E$6)</f>
        <v>3.0299999999999999E-4</v>
      </c>
      <c r="M3686" s="13">
        <f t="shared" si="229"/>
        <v>2.6927034299999999</v>
      </c>
      <c r="N3686" s="13">
        <f>IF(D3686="ZZ",Brick_Kilns_EF!$E$7*(0.75),Brick_Kilns_EF!$E$7)</f>
        <v>2.3925000000000001E-3</v>
      </c>
      <c r="O3686" s="13">
        <f t="shared" si="230"/>
        <v>21.261692924999998</v>
      </c>
      <c r="P3686" s="13">
        <f>IF(D3686="ZZ",Brick_Kilns_EF!$E$8*(0.75),Brick_Kilns_EF!$E$8)</f>
        <v>5.399999999999999E-4</v>
      </c>
      <c r="Q3686" s="13">
        <f t="shared" si="231"/>
        <v>4.7988773999999985</v>
      </c>
    </row>
    <row r="3687" spans="1:17">
      <c r="A3687" s="13" t="s">
        <v>3698</v>
      </c>
      <c r="B3687" s="13">
        <v>24.515470990000001</v>
      </c>
      <c r="C3687" s="13">
        <v>88.297238359999994</v>
      </c>
      <c r="D3687" s="13" t="s">
        <v>2219</v>
      </c>
      <c r="E3687" s="13" t="s">
        <v>5000</v>
      </c>
      <c r="F3687" s="13" t="s">
        <v>42</v>
      </c>
      <c r="G3687" s="13" t="s">
        <v>4802</v>
      </c>
      <c r="H3687" s="13" t="s">
        <v>4816</v>
      </c>
      <c r="I3687" s="13">
        <f>(Brick_Kilns_EF!$B$13*Brick_Kilns_EF!$B$11*Brick_Kilns_EF!$B$12)</f>
        <v>8886.81</v>
      </c>
      <c r="J3687" s="13">
        <f>IF(D3687="ZZ",Brick_Kilns_EF!$E$9*(0.75),Brick_Kilns_EF!$E$9)</f>
        <v>5.6055000000000005E-4</v>
      </c>
      <c r="K3687" s="13">
        <f t="shared" si="228"/>
        <v>4.9815013454999999</v>
      </c>
      <c r="L3687" s="13">
        <f>IF(D3687="ZZ", Brick_Kilns_EF!$E$6*(0.75),Brick_Kilns_EF!$E$6)</f>
        <v>3.0299999999999999E-4</v>
      </c>
      <c r="M3687" s="13">
        <f t="shared" si="229"/>
        <v>2.6927034299999999</v>
      </c>
      <c r="N3687" s="13">
        <f>IF(D3687="ZZ",Brick_Kilns_EF!$E$7*(0.75),Brick_Kilns_EF!$E$7)</f>
        <v>2.3925000000000001E-3</v>
      </c>
      <c r="O3687" s="13">
        <f t="shared" si="230"/>
        <v>21.261692924999998</v>
      </c>
      <c r="P3687" s="13">
        <f>IF(D3687="ZZ",Brick_Kilns_EF!$E$8*(0.75),Brick_Kilns_EF!$E$8)</f>
        <v>5.399999999999999E-4</v>
      </c>
      <c r="Q3687" s="13">
        <f t="shared" si="231"/>
        <v>4.7988773999999985</v>
      </c>
    </row>
    <row r="3688" spans="1:17">
      <c r="A3688" s="13" t="s">
        <v>3699</v>
      </c>
      <c r="B3688" s="13">
        <v>23.88376268</v>
      </c>
      <c r="C3688" s="13">
        <v>89.267579960000006</v>
      </c>
      <c r="D3688" s="13" t="s">
        <v>2219</v>
      </c>
      <c r="E3688" s="13" t="s">
        <v>5000</v>
      </c>
      <c r="F3688" s="13" t="s">
        <v>42</v>
      </c>
      <c r="G3688" s="13" t="s">
        <v>4802</v>
      </c>
      <c r="H3688" s="13" t="s">
        <v>4816</v>
      </c>
      <c r="I3688" s="13">
        <f>(Brick_Kilns_EF!$B$13*Brick_Kilns_EF!$B$11*Brick_Kilns_EF!$B$12)</f>
        <v>8886.81</v>
      </c>
      <c r="J3688" s="13">
        <f>IF(D3688="ZZ",Brick_Kilns_EF!$E$9*(0.75),Brick_Kilns_EF!$E$9)</f>
        <v>5.6055000000000005E-4</v>
      </c>
      <c r="K3688" s="13">
        <f t="shared" si="228"/>
        <v>4.9815013454999999</v>
      </c>
      <c r="L3688" s="13">
        <f>IF(D3688="ZZ", Brick_Kilns_EF!$E$6*(0.75),Brick_Kilns_EF!$E$6)</f>
        <v>3.0299999999999999E-4</v>
      </c>
      <c r="M3688" s="13">
        <f t="shared" si="229"/>
        <v>2.6927034299999999</v>
      </c>
      <c r="N3688" s="13">
        <f>IF(D3688="ZZ",Brick_Kilns_EF!$E$7*(0.75),Brick_Kilns_EF!$E$7)</f>
        <v>2.3925000000000001E-3</v>
      </c>
      <c r="O3688" s="13">
        <f t="shared" si="230"/>
        <v>21.261692924999998</v>
      </c>
      <c r="P3688" s="13">
        <f>IF(D3688="ZZ",Brick_Kilns_EF!$E$8*(0.75),Brick_Kilns_EF!$E$8)</f>
        <v>5.399999999999999E-4</v>
      </c>
      <c r="Q3688" s="13">
        <f t="shared" si="231"/>
        <v>4.7988773999999985</v>
      </c>
    </row>
    <row r="3689" spans="1:17">
      <c r="A3689" s="13" t="s">
        <v>3700</v>
      </c>
      <c r="B3689" s="13">
        <v>23.798636739999999</v>
      </c>
      <c r="C3689" s="13">
        <v>88.736590390000003</v>
      </c>
      <c r="D3689" s="13" t="s">
        <v>2219</v>
      </c>
      <c r="E3689" s="13" t="s">
        <v>5000</v>
      </c>
      <c r="F3689" s="13" t="s">
        <v>9</v>
      </c>
      <c r="G3689" s="13" t="s">
        <v>4802</v>
      </c>
      <c r="H3689" s="13" t="s">
        <v>4816</v>
      </c>
      <c r="I3689" s="13">
        <f>(Brick_Kilns_EF!$B$13*Brick_Kilns_EF!$B$11*Brick_Kilns_EF!$B$12)</f>
        <v>8886.81</v>
      </c>
      <c r="J3689" s="13">
        <f>IF(D3689="ZZ",Brick_Kilns_EF!$E$9*(0.75),Brick_Kilns_EF!$E$9)</f>
        <v>5.6055000000000005E-4</v>
      </c>
      <c r="K3689" s="13">
        <f t="shared" si="228"/>
        <v>4.9815013454999999</v>
      </c>
      <c r="L3689" s="13">
        <f>IF(D3689="ZZ", Brick_Kilns_EF!$E$6*(0.75),Brick_Kilns_EF!$E$6)</f>
        <v>3.0299999999999999E-4</v>
      </c>
      <c r="M3689" s="13">
        <f t="shared" si="229"/>
        <v>2.6927034299999999</v>
      </c>
      <c r="N3689" s="13">
        <f>IF(D3689="ZZ",Brick_Kilns_EF!$E$7*(0.75),Brick_Kilns_EF!$E$7)</f>
        <v>2.3925000000000001E-3</v>
      </c>
      <c r="O3689" s="13">
        <f t="shared" si="230"/>
        <v>21.261692924999998</v>
      </c>
      <c r="P3689" s="13">
        <f>IF(D3689="ZZ",Brick_Kilns_EF!$E$8*(0.75),Brick_Kilns_EF!$E$8)</f>
        <v>5.399999999999999E-4</v>
      </c>
      <c r="Q3689" s="13">
        <f t="shared" si="231"/>
        <v>4.7988773999999985</v>
      </c>
    </row>
    <row r="3690" spans="1:17">
      <c r="A3690" s="13" t="s">
        <v>3701</v>
      </c>
      <c r="B3690" s="13">
        <v>25.66787502</v>
      </c>
      <c r="C3690" s="13">
        <v>89.266329369999994</v>
      </c>
      <c r="D3690" s="13" t="s">
        <v>2219</v>
      </c>
      <c r="E3690" s="13" t="s">
        <v>5000</v>
      </c>
      <c r="F3690" s="13" t="s">
        <v>171</v>
      </c>
      <c r="G3690" s="13" t="s">
        <v>4802</v>
      </c>
      <c r="H3690" s="13" t="s">
        <v>4816</v>
      </c>
      <c r="I3690" s="13">
        <f>(Brick_Kilns_EF!$B$13*Brick_Kilns_EF!$B$11*Brick_Kilns_EF!$B$12)</f>
        <v>8886.81</v>
      </c>
      <c r="J3690" s="13">
        <f>IF(D3690="ZZ",Brick_Kilns_EF!$E$9*(0.75),Brick_Kilns_EF!$E$9)</f>
        <v>5.6055000000000005E-4</v>
      </c>
      <c r="K3690" s="13">
        <f t="shared" si="228"/>
        <v>4.9815013454999999</v>
      </c>
      <c r="L3690" s="13">
        <f>IF(D3690="ZZ", Brick_Kilns_EF!$E$6*(0.75),Brick_Kilns_EF!$E$6)</f>
        <v>3.0299999999999999E-4</v>
      </c>
      <c r="M3690" s="13">
        <f t="shared" si="229"/>
        <v>2.6927034299999999</v>
      </c>
      <c r="N3690" s="13">
        <f>IF(D3690="ZZ",Brick_Kilns_EF!$E$7*(0.75),Brick_Kilns_EF!$E$7)</f>
        <v>2.3925000000000001E-3</v>
      </c>
      <c r="O3690" s="13">
        <f t="shared" si="230"/>
        <v>21.261692924999998</v>
      </c>
      <c r="P3690" s="13">
        <f>IF(D3690="ZZ",Brick_Kilns_EF!$E$8*(0.75),Brick_Kilns_EF!$E$8)</f>
        <v>5.399999999999999E-4</v>
      </c>
      <c r="Q3690" s="13">
        <f t="shared" si="231"/>
        <v>4.7988773999999985</v>
      </c>
    </row>
    <row r="3691" spans="1:17">
      <c r="A3691" s="13" t="s">
        <v>3702</v>
      </c>
      <c r="B3691" s="13">
        <v>23.783995300000001</v>
      </c>
      <c r="C3691" s="13">
        <v>88.683338379999995</v>
      </c>
      <c r="D3691" s="13" t="s">
        <v>2219</v>
      </c>
      <c r="E3691" s="13" t="s">
        <v>5000</v>
      </c>
      <c r="F3691" s="13" t="s">
        <v>9</v>
      </c>
      <c r="G3691" s="13" t="s">
        <v>4802</v>
      </c>
      <c r="H3691" s="13" t="s">
        <v>4816</v>
      </c>
      <c r="I3691" s="13">
        <f>(Brick_Kilns_EF!$B$13*Brick_Kilns_EF!$B$11*Brick_Kilns_EF!$B$12)</f>
        <v>8886.81</v>
      </c>
      <c r="J3691" s="13">
        <f>IF(D3691="ZZ",Brick_Kilns_EF!$E$9*(0.75),Brick_Kilns_EF!$E$9)</f>
        <v>5.6055000000000005E-4</v>
      </c>
      <c r="K3691" s="13">
        <f t="shared" si="228"/>
        <v>4.9815013454999999</v>
      </c>
      <c r="L3691" s="13">
        <f>IF(D3691="ZZ", Brick_Kilns_EF!$E$6*(0.75),Brick_Kilns_EF!$E$6)</f>
        <v>3.0299999999999999E-4</v>
      </c>
      <c r="M3691" s="13">
        <f t="shared" si="229"/>
        <v>2.6927034299999999</v>
      </c>
      <c r="N3691" s="13">
        <f>IF(D3691="ZZ",Brick_Kilns_EF!$E$7*(0.75),Brick_Kilns_EF!$E$7)</f>
        <v>2.3925000000000001E-3</v>
      </c>
      <c r="O3691" s="13">
        <f t="shared" si="230"/>
        <v>21.261692924999998</v>
      </c>
      <c r="P3691" s="13">
        <f>IF(D3691="ZZ",Brick_Kilns_EF!$E$8*(0.75),Brick_Kilns_EF!$E$8)</f>
        <v>5.399999999999999E-4</v>
      </c>
      <c r="Q3691" s="13">
        <f t="shared" si="231"/>
        <v>4.7988773999999985</v>
      </c>
    </row>
    <row r="3692" spans="1:17">
      <c r="A3692" s="13" t="s">
        <v>3703</v>
      </c>
      <c r="B3692" s="13">
        <v>24.781063169999999</v>
      </c>
      <c r="C3692" s="13">
        <v>89.408144699999994</v>
      </c>
      <c r="D3692" s="13" t="s">
        <v>2219</v>
      </c>
      <c r="E3692" s="13" t="s">
        <v>5000</v>
      </c>
      <c r="F3692" s="13" t="s">
        <v>42</v>
      </c>
      <c r="G3692" s="13" t="s">
        <v>4802</v>
      </c>
      <c r="H3692" s="13" t="s">
        <v>4816</v>
      </c>
      <c r="I3692" s="13">
        <f>(Brick_Kilns_EF!$B$13*Brick_Kilns_EF!$B$11*Brick_Kilns_EF!$B$12)</f>
        <v>8886.81</v>
      </c>
      <c r="J3692" s="13">
        <f>IF(D3692="ZZ",Brick_Kilns_EF!$E$9*(0.75),Brick_Kilns_EF!$E$9)</f>
        <v>5.6055000000000005E-4</v>
      </c>
      <c r="K3692" s="13">
        <f t="shared" si="228"/>
        <v>4.9815013454999999</v>
      </c>
      <c r="L3692" s="13">
        <f>IF(D3692="ZZ", Brick_Kilns_EF!$E$6*(0.75),Brick_Kilns_EF!$E$6)</f>
        <v>3.0299999999999999E-4</v>
      </c>
      <c r="M3692" s="13">
        <f t="shared" si="229"/>
        <v>2.6927034299999999</v>
      </c>
      <c r="N3692" s="13">
        <f>IF(D3692="ZZ",Brick_Kilns_EF!$E$7*(0.75),Brick_Kilns_EF!$E$7)</f>
        <v>2.3925000000000001E-3</v>
      </c>
      <c r="O3692" s="13">
        <f t="shared" si="230"/>
        <v>21.261692924999998</v>
      </c>
      <c r="P3692" s="13">
        <f>IF(D3692="ZZ",Brick_Kilns_EF!$E$8*(0.75),Brick_Kilns_EF!$E$8)</f>
        <v>5.399999999999999E-4</v>
      </c>
      <c r="Q3692" s="13">
        <f t="shared" si="231"/>
        <v>4.7988773999999985</v>
      </c>
    </row>
    <row r="3693" spans="1:17">
      <c r="A3693" s="13" t="s">
        <v>3704</v>
      </c>
      <c r="B3693" s="13">
        <v>24.77988934</v>
      </c>
      <c r="C3693" s="13">
        <v>89.405613079999995</v>
      </c>
      <c r="D3693" s="13" t="s">
        <v>2219</v>
      </c>
      <c r="E3693" s="13" t="s">
        <v>5000</v>
      </c>
      <c r="F3693" s="13" t="s">
        <v>42</v>
      </c>
      <c r="G3693" s="13" t="s">
        <v>4802</v>
      </c>
      <c r="H3693" s="13" t="s">
        <v>4816</v>
      </c>
      <c r="I3693" s="13">
        <f>(Brick_Kilns_EF!$B$13*Brick_Kilns_EF!$B$11*Brick_Kilns_EF!$B$12)</f>
        <v>8886.81</v>
      </c>
      <c r="J3693" s="13">
        <f>IF(D3693="ZZ",Brick_Kilns_EF!$E$9*(0.75),Brick_Kilns_EF!$E$9)</f>
        <v>5.6055000000000005E-4</v>
      </c>
      <c r="K3693" s="13">
        <f t="shared" si="228"/>
        <v>4.9815013454999999</v>
      </c>
      <c r="L3693" s="13">
        <f>IF(D3693="ZZ", Brick_Kilns_EF!$E$6*(0.75),Brick_Kilns_EF!$E$6)</f>
        <v>3.0299999999999999E-4</v>
      </c>
      <c r="M3693" s="13">
        <f t="shared" si="229"/>
        <v>2.6927034299999999</v>
      </c>
      <c r="N3693" s="13">
        <f>IF(D3693="ZZ",Brick_Kilns_EF!$E$7*(0.75),Brick_Kilns_EF!$E$7)</f>
        <v>2.3925000000000001E-3</v>
      </c>
      <c r="O3693" s="13">
        <f t="shared" si="230"/>
        <v>21.261692924999998</v>
      </c>
      <c r="P3693" s="13">
        <f>IF(D3693="ZZ",Brick_Kilns_EF!$E$8*(0.75),Brick_Kilns_EF!$E$8)</f>
        <v>5.399999999999999E-4</v>
      </c>
      <c r="Q3693" s="13">
        <f t="shared" si="231"/>
        <v>4.7988773999999985</v>
      </c>
    </row>
    <row r="3694" spans="1:17">
      <c r="A3694" s="13" t="s">
        <v>3705</v>
      </c>
      <c r="B3694" s="13">
        <v>24.7796217</v>
      </c>
      <c r="C3694" s="13">
        <v>89.406591329999998</v>
      </c>
      <c r="D3694" s="13" t="s">
        <v>2219</v>
      </c>
      <c r="E3694" s="13" t="s">
        <v>5000</v>
      </c>
      <c r="F3694" s="13" t="s">
        <v>42</v>
      </c>
      <c r="G3694" s="13" t="s">
        <v>4802</v>
      </c>
      <c r="H3694" s="13" t="s">
        <v>4816</v>
      </c>
      <c r="I3694" s="13">
        <f>(Brick_Kilns_EF!$B$13*Brick_Kilns_EF!$B$11*Brick_Kilns_EF!$B$12)</f>
        <v>8886.81</v>
      </c>
      <c r="J3694" s="13">
        <f>IF(D3694="ZZ",Brick_Kilns_EF!$E$9*(0.75),Brick_Kilns_EF!$E$9)</f>
        <v>5.6055000000000005E-4</v>
      </c>
      <c r="K3694" s="13">
        <f t="shared" si="228"/>
        <v>4.9815013454999999</v>
      </c>
      <c r="L3694" s="13">
        <f>IF(D3694="ZZ", Brick_Kilns_EF!$E$6*(0.75),Brick_Kilns_EF!$E$6)</f>
        <v>3.0299999999999999E-4</v>
      </c>
      <c r="M3694" s="13">
        <f t="shared" si="229"/>
        <v>2.6927034299999999</v>
      </c>
      <c r="N3694" s="13">
        <f>IF(D3694="ZZ",Brick_Kilns_EF!$E$7*(0.75),Brick_Kilns_EF!$E$7)</f>
        <v>2.3925000000000001E-3</v>
      </c>
      <c r="O3694" s="13">
        <f t="shared" si="230"/>
        <v>21.261692924999998</v>
      </c>
      <c r="P3694" s="13">
        <f>IF(D3694="ZZ",Brick_Kilns_EF!$E$8*(0.75),Brick_Kilns_EF!$E$8)</f>
        <v>5.399999999999999E-4</v>
      </c>
      <c r="Q3694" s="13">
        <f t="shared" si="231"/>
        <v>4.7988773999999985</v>
      </c>
    </row>
    <row r="3695" spans="1:17">
      <c r="A3695" s="13" t="s">
        <v>3706</v>
      </c>
      <c r="B3695" s="13">
        <v>24.440388769999998</v>
      </c>
      <c r="C3695" s="13">
        <v>89.627313349999994</v>
      </c>
      <c r="D3695" s="13" t="s">
        <v>2219</v>
      </c>
      <c r="E3695" s="13" t="s">
        <v>5000</v>
      </c>
      <c r="F3695" s="13" t="s">
        <v>42</v>
      </c>
      <c r="G3695" s="13" t="s">
        <v>4802</v>
      </c>
      <c r="H3695" s="13" t="s">
        <v>4816</v>
      </c>
      <c r="I3695" s="13">
        <f>(Brick_Kilns_EF!$B$13*Brick_Kilns_EF!$B$11*Brick_Kilns_EF!$B$12)</f>
        <v>8886.81</v>
      </c>
      <c r="J3695" s="13">
        <f>IF(D3695="ZZ",Brick_Kilns_EF!$E$9*(0.75),Brick_Kilns_EF!$E$9)</f>
        <v>5.6055000000000005E-4</v>
      </c>
      <c r="K3695" s="13">
        <f t="shared" si="228"/>
        <v>4.9815013454999999</v>
      </c>
      <c r="L3695" s="13">
        <f>IF(D3695="ZZ", Brick_Kilns_EF!$E$6*(0.75),Brick_Kilns_EF!$E$6)</f>
        <v>3.0299999999999999E-4</v>
      </c>
      <c r="M3695" s="13">
        <f t="shared" si="229"/>
        <v>2.6927034299999999</v>
      </c>
      <c r="N3695" s="13">
        <f>IF(D3695="ZZ",Brick_Kilns_EF!$E$7*(0.75),Brick_Kilns_EF!$E$7)</f>
        <v>2.3925000000000001E-3</v>
      </c>
      <c r="O3695" s="13">
        <f t="shared" si="230"/>
        <v>21.261692924999998</v>
      </c>
      <c r="P3695" s="13">
        <f>IF(D3695="ZZ",Brick_Kilns_EF!$E$8*(0.75),Brick_Kilns_EF!$E$8)</f>
        <v>5.399999999999999E-4</v>
      </c>
      <c r="Q3695" s="13">
        <f t="shared" si="231"/>
        <v>4.7988773999999985</v>
      </c>
    </row>
    <row r="3696" spans="1:17">
      <c r="A3696" s="13" t="s">
        <v>3707</v>
      </c>
      <c r="B3696" s="13">
        <v>24.869468470000001</v>
      </c>
      <c r="C3696" s="13">
        <v>89.964637069999995</v>
      </c>
      <c r="D3696" s="13" t="s">
        <v>2219</v>
      </c>
      <c r="E3696" s="13" t="s">
        <v>5000</v>
      </c>
      <c r="F3696" s="13" t="s">
        <v>248</v>
      </c>
      <c r="G3696" s="13" t="s">
        <v>4802</v>
      </c>
      <c r="H3696" s="13" t="s">
        <v>4816</v>
      </c>
      <c r="I3696" s="13">
        <f>(Brick_Kilns_EF!$B$13*Brick_Kilns_EF!$B$11*Brick_Kilns_EF!$B$12)</f>
        <v>8886.81</v>
      </c>
      <c r="J3696" s="13">
        <f>IF(D3696="ZZ",Brick_Kilns_EF!$E$9*(0.75),Brick_Kilns_EF!$E$9)</f>
        <v>5.6055000000000005E-4</v>
      </c>
      <c r="K3696" s="13">
        <f t="shared" si="228"/>
        <v>4.9815013454999999</v>
      </c>
      <c r="L3696" s="13">
        <f>IF(D3696="ZZ", Brick_Kilns_EF!$E$6*(0.75),Brick_Kilns_EF!$E$6)</f>
        <v>3.0299999999999999E-4</v>
      </c>
      <c r="M3696" s="13">
        <f t="shared" si="229"/>
        <v>2.6927034299999999</v>
      </c>
      <c r="N3696" s="13">
        <f>IF(D3696="ZZ",Brick_Kilns_EF!$E$7*(0.75),Brick_Kilns_EF!$E$7)</f>
        <v>2.3925000000000001E-3</v>
      </c>
      <c r="O3696" s="13">
        <f t="shared" si="230"/>
        <v>21.261692924999998</v>
      </c>
      <c r="P3696" s="13">
        <f>IF(D3696="ZZ",Brick_Kilns_EF!$E$8*(0.75),Brick_Kilns_EF!$E$8)</f>
        <v>5.399999999999999E-4</v>
      </c>
      <c r="Q3696" s="13">
        <f t="shared" si="231"/>
        <v>4.7988773999999985</v>
      </c>
    </row>
    <row r="3697" spans="1:17">
      <c r="A3697" s="13" t="s">
        <v>3708</v>
      </c>
      <c r="B3697" s="13">
        <v>25.645598629999999</v>
      </c>
      <c r="C3697" s="13">
        <v>89.476364790000005</v>
      </c>
      <c r="D3697" s="13" t="s">
        <v>2219</v>
      </c>
      <c r="E3697" s="13" t="s">
        <v>5000</v>
      </c>
      <c r="F3697" s="13" t="s">
        <v>171</v>
      </c>
      <c r="G3697" s="13" t="s">
        <v>4802</v>
      </c>
      <c r="H3697" s="13" t="s">
        <v>4816</v>
      </c>
      <c r="I3697" s="13">
        <f>(Brick_Kilns_EF!$B$13*Brick_Kilns_EF!$B$11*Brick_Kilns_EF!$B$12)</f>
        <v>8886.81</v>
      </c>
      <c r="J3697" s="13">
        <f>IF(D3697="ZZ",Brick_Kilns_EF!$E$9*(0.75),Brick_Kilns_EF!$E$9)</f>
        <v>5.6055000000000005E-4</v>
      </c>
      <c r="K3697" s="13">
        <f t="shared" si="228"/>
        <v>4.9815013454999999</v>
      </c>
      <c r="L3697" s="13">
        <f>IF(D3697="ZZ", Brick_Kilns_EF!$E$6*(0.75),Brick_Kilns_EF!$E$6)</f>
        <v>3.0299999999999999E-4</v>
      </c>
      <c r="M3697" s="13">
        <f t="shared" si="229"/>
        <v>2.6927034299999999</v>
      </c>
      <c r="N3697" s="13">
        <f>IF(D3697="ZZ",Brick_Kilns_EF!$E$7*(0.75),Brick_Kilns_EF!$E$7)</f>
        <v>2.3925000000000001E-3</v>
      </c>
      <c r="O3697" s="13">
        <f t="shared" si="230"/>
        <v>21.261692924999998</v>
      </c>
      <c r="P3697" s="13">
        <f>IF(D3697="ZZ",Brick_Kilns_EF!$E$8*(0.75),Brick_Kilns_EF!$E$8)</f>
        <v>5.399999999999999E-4</v>
      </c>
      <c r="Q3697" s="13">
        <f t="shared" si="231"/>
        <v>4.7988773999999985</v>
      </c>
    </row>
    <row r="3698" spans="1:17">
      <c r="A3698" s="13" t="s">
        <v>3709</v>
      </c>
      <c r="B3698" s="13">
        <v>23.875557579999999</v>
      </c>
      <c r="C3698" s="13">
        <v>88.791745140000003</v>
      </c>
      <c r="D3698" s="13" t="s">
        <v>2219</v>
      </c>
      <c r="E3698" s="13" t="s">
        <v>5000</v>
      </c>
      <c r="F3698" s="13" t="s">
        <v>9</v>
      </c>
      <c r="G3698" s="13" t="s">
        <v>4802</v>
      </c>
      <c r="H3698" s="13" t="s">
        <v>4816</v>
      </c>
      <c r="I3698" s="13">
        <f>(Brick_Kilns_EF!$B$13*Brick_Kilns_EF!$B$11*Brick_Kilns_EF!$B$12)</f>
        <v>8886.81</v>
      </c>
      <c r="J3698" s="13">
        <f>IF(D3698="ZZ",Brick_Kilns_EF!$E$9*(0.75),Brick_Kilns_EF!$E$9)</f>
        <v>5.6055000000000005E-4</v>
      </c>
      <c r="K3698" s="13">
        <f t="shared" si="228"/>
        <v>4.9815013454999999</v>
      </c>
      <c r="L3698" s="13">
        <f>IF(D3698="ZZ", Brick_Kilns_EF!$E$6*(0.75),Brick_Kilns_EF!$E$6)</f>
        <v>3.0299999999999999E-4</v>
      </c>
      <c r="M3698" s="13">
        <f t="shared" si="229"/>
        <v>2.6927034299999999</v>
      </c>
      <c r="N3698" s="13">
        <f>IF(D3698="ZZ",Brick_Kilns_EF!$E$7*(0.75),Brick_Kilns_EF!$E$7)</f>
        <v>2.3925000000000001E-3</v>
      </c>
      <c r="O3698" s="13">
        <f t="shared" si="230"/>
        <v>21.261692924999998</v>
      </c>
      <c r="P3698" s="13">
        <f>IF(D3698="ZZ",Brick_Kilns_EF!$E$8*(0.75),Brick_Kilns_EF!$E$8)</f>
        <v>5.399999999999999E-4</v>
      </c>
      <c r="Q3698" s="13">
        <f t="shared" si="231"/>
        <v>4.7988773999999985</v>
      </c>
    </row>
    <row r="3699" spans="1:17">
      <c r="A3699" s="13" t="s">
        <v>3710</v>
      </c>
      <c r="B3699" s="13">
        <v>24.288854659999998</v>
      </c>
      <c r="C3699" s="13">
        <v>89.903001059999994</v>
      </c>
      <c r="D3699" s="13" t="s">
        <v>2219</v>
      </c>
      <c r="E3699" s="13" t="s">
        <v>5000</v>
      </c>
      <c r="F3699" s="13" t="s">
        <v>7</v>
      </c>
      <c r="G3699" s="13" t="s">
        <v>4802</v>
      </c>
      <c r="H3699" s="13" t="s">
        <v>4816</v>
      </c>
      <c r="I3699" s="13">
        <f>(Brick_Kilns_EF!$B$13*Brick_Kilns_EF!$B$11*Brick_Kilns_EF!$B$12)</f>
        <v>8886.81</v>
      </c>
      <c r="J3699" s="13">
        <f>IF(D3699="ZZ",Brick_Kilns_EF!$E$9*(0.75),Brick_Kilns_EF!$E$9)</f>
        <v>5.6055000000000005E-4</v>
      </c>
      <c r="K3699" s="13">
        <f t="shared" si="228"/>
        <v>4.9815013454999999</v>
      </c>
      <c r="L3699" s="13">
        <f>IF(D3699="ZZ", Brick_Kilns_EF!$E$6*(0.75),Brick_Kilns_EF!$E$6)</f>
        <v>3.0299999999999999E-4</v>
      </c>
      <c r="M3699" s="13">
        <f t="shared" si="229"/>
        <v>2.6927034299999999</v>
      </c>
      <c r="N3699" s="13">
        <f>IF(D3699="ZZ",Brick_Kilns_EF!$E$7*(0.75),Brick_Kilns_EF!$E$7)</f>
        <v>2.3925000000000001E-3</v>
      </c>
      <c r="O3699" s="13">
        <f t="shared" si="230"/>
        <v>21.261692924999998</v>
      </c>
      <c r="P3699" s="13">
        <f>IF(D3699="ZZ",Brick_Kilns_EF!$E$8*(0.75),Brick_Kilns_EF!$E$8)</f>
        <v>5.399999999999999E-4</v>
      </c>
      <c r="Q3699" s="13">
        <f t="shared" si="231"/>
        <v>4.7988773999999985</v>
      </c>
    </row>
    <row r="3700" spans="1:17">
      <c r="A3700" s="13" t="s">
        <v>3711</v>
      </c>
      <c r="B3700" s="13">
        <v>24.292117900000001</v>
      </c>
      <c r="C3700" s="13">
        <v>89.899781430000004</v>
      </c>
      <c r="D3700" s="13" t="s">
        <v>2219</v>
      </c>
      <c r="E3700" s="13" t="s">
        <v>5000</v>
      </c>
      <c r="F3700" s="13" t="s">
        <v>7</v>
      </c>
      <c r="G3700" s="13" t="s">
        <v>4802</v>
      </c>
      <c r="H3700" s="13" t="s">
        <v>4816</v>
      </c>
      <c r="I3700" s="13">
        <f>(Brick_Kilns_EF!$B$13*Brick_Kilns_EF!$B$11*Brick_Kilns_EF!$B$12)</f>
        <v>8886.81</v>
      </c>
      <c r="J3700" s="13">
        <f>IF(D3700="ZZ",Brick_Kilns_EF!$E$9*(0.75),Brick_Kilns_EF!$E$9)</f>
        <v>5.6055000000000005E-4</v>
      </c>
      <c r="K3700" s="13">
        <f t="shared" si="228"/>
        <v>4.9815013454999999</v>
      </c>
      <c r="L3700" s="13">
        <f>IF(D3700="ZZ", Brick_Kilns_EF!$E$6*(0.75),Brick_Kilns_EF!$E$6)</f>
        <v>3.0299999999999999E-4</v>
      </c>
      <c r="M3700" s="13">
        <f t="shared" si="229"/>
        <v>2.6927034299999999</v>
      </c>
      <c r="N3700" s="13">
        <f>IF(D3700="ZZ",Brick_Kilns_EF!$E$7*(0.75),Brick_Kilns_EF!$E$7)</f>
        <v>2.3925000000000001E-3</v>
      </c>
      <c r="O3700" s="13">
        <f t="shared" si="230"/>
        <v>21.261692924999998</v>
      </c>
      <c r="P3700" s="13">
        <f>IF(D3700="ZZ",Brick_Kilns_EF!$E$8*(0.75),Brick_Kilns_EF!$E$8)</f>
        <v>5.399999999999999E-4</v>
      </c>
      <c r="Q3700" s="13">
        <f t="shared" si="231"/>
        <v>4.7988773999999985</v>
      </c>
    </row>
    <row r="3701" spans="1:17">
      <c r="A3701" s="13" t="s">
        <v>3712</v>
      </c>
      <c r="B3701" s="13">
        <v>25.016040839999999</v>
      </c>
      <c r="C3701" s="13">
        <v>88.971119720000004</v>
      </c>
      <c r="D3701" s="13" t="s">
        <v>2219</v>
      </c>
      <c r="E3701" s="13" t="s">
        <v>5000</v>
      </c>
      <c r="F3701" s="13" t="s">
        <v>42</v>
      </c>
      <c r="G3701" s="13" t="s">
        <v>4802</v>
      </c>
      <c r="H3701" s="13" t="s">
        <v>4816</v>
      </c>
      <c r="I3701" s="13">
        <f>(Brick_Kilns_EF!$B$13*Brick_Kilns_EF!$B$11*Brick_Kilns_EF!$B$12)</f>
        <v>8886.81</v>
      </c>
      <c r="J3701" s="13">
        <f>IF(D3701="ZZ",Brick_Kilns_EF!$E$9*(0.75),Brick_Kilns_EF!$E$9)</f>
        <v>5.6055000000000005E-4</v>
      </c>
      <c r="K3701" s="13">
        <f t="shared" si="228"/>
        <v>4.9815013454999999</v>
      </c>
      <c r="L3701" s="13">
        <f>IF(D3701="ZZ", Brick_Kilns_EF!$E$6*(0.75),Brick_Kilns_EF!$E$6)</f>
        <v>3.0299999999999999E-4</v>
      </c>
      <c r="M3701" s="13">
        <f t="shared" si="229"/>
        <v>2.6927034299999999</v>
      </c>
      <c r="N3701" s="13">
        <f>IF(D3701="ZZ",Brick_Kilns_EF!$E$7*(0.75),Brick_Kilns_EF!$E$7)</f>
        <v>2.3925000000000001E-3</v>
      </c>
      <c r="O3701" s="13">
        <f t="shared" si="230"/>
        <v>21.261692924999998</v>
      </c>
      <c r="P3701" s="13">
        <f>IF(D3701="ZZ",Brick_Kilns_EF!$E$8*(0.75),Brick_Kilns_EF!$E$8)</f>
        <v>5.399999999999999E-4</v>
      </c>
      <c r="Q3701" s="13">
        <f t="shared" si="231"/>
        <v>4.7988773999999985</v>
      </c>
    </row>
    <row r="3702" spans="1:17">
      <c r="A3702" s="13" t="s">
        <v>3713</v>
      </c>
      <c r="B3702" s="13">
        <v>23.96428001</v>
      </c>
      <c r="C3702" s="13">
        <v>89.056212200000004</v>
      </c>
      <c r="D3702" s="13" t="s">
        <v>2219</v>
      </c>
      <c r="E3702" s="13" t="s">
        <v>5000</v>
      </c>
      <c r="F3702" s="13" t="s">
        <v>9</v>
      </c>
      <c r="G3702" s="13" t="s">
        <v>4802</v>
      </c>
      <c r="H3702" s="13" t="s">
        <v>4816</v>
      </c>
      <c r="I3702" s="13">
        <f>(Brick_Kilns_EF!$B$13*Brick_Kilns_EF!$B$11*Brick_Kilns_EF!$B$12)</f>
        <v>8886.81</v>
      </c>
      <c r="J3702" s="13">
        <f>IF(D3702="ZZ",Brick_Kilns_EF!$E$9*(0.75),Brick_Kilns_EF!$E$9)</f>
        <v>5.6055000000000005E-4</v>
      </c>
      <c r="K3702" s="13">
        <f t="shared" si="228"/>
        <v>4.9815013454999999</v>
      </c>
      <c r="L3702" s="13">
        <f>IF(D3702="ZZ", Brick_Kilns_EF!$E$6*(0.75),Brick_Kilns_EF!$E$6)</f>
        <v>3.0299999999999999E-4</v>
      </c>
      <c r="M3702" s="13">
        <f t="shared" si="229"/>
        <v>2.6927034299999999</v>
      </c>
      <c r="N3702" s="13">
        <f>IF(D3702="ZZ",Brick_Kilns_EF!$E$7*(0.75),Brick_Kilns_EF!$E$7)</f>
        <v>2.3925000000000001E-3</v>
      </c>
      <c r="O3702" s="13">
        <f t="shared" si="230"/>
        <v>21.261692924999998</v>
      </c>
      <c r="P3702" s="13">
        <f>IF(D3702="ZZ",Brick_Kilns_EF!$E$8*(0.75),Brick_Kilns_EF!$E$8)</f>
        <v>5.399999999999999E-4</v>
      </c>
      <c r="Q3702" s="13">
        <f t="shared" si="231"/>
        <v>4.7988773999999985</v>
      </c>
    </row>
    <row r="3703" spans="1:17">
      <c r="A3703" s="13" t="s">
        <v>3714</v>
      </c>
      <c r="B3703" s="13">
        <v>23.980082929999998</v>
      </c>
      <c r="C3703" s="13">
        <v>89.281454499999995</v>
      </c>
      <c r="D3703" s="13" t="s">
        <v>2219</v>
      </c>
      <c r="E3703" s="13" t="s">
        <v>5000</v>
      </c>
      <c r="F3703" s="13" t="s">
        <v>42</v>
      </c>
      <c r="G3703" s="13" t="s">
        <v>4802</v>
      </c>
      <c r="H3703" s="13" t="s">
        <v>4816</v>
      </c>
      <c r="I3703" s="13">
        <f>(Brick_Kilns_EF!$B$13*Brick_Kilns_EF!$B$11*Brick_Kilns_EF!$B$12)</f>
        <v>8886.81</v>
      </c>
      <c r="J3703" s="13">
        <f>IF(D3703="ZZ",Brick_Kilns_EF!$E$9*(0.75),Brick_Kilns_EF!$E$9)</f>
        <v>5.6055000000000005E-4</v>
      </c>
      <c r="K3703" s="13">
        <f t="shared" si="228"/>
        <v>4.9815013454999999</v>
      </c>
      <c r="L3703" s="13">
        <f>IF(D3703="ZZ", Brick_Kilns_EF!$E$6*(0.75),Brick_Kilns_EF!$E$6)</f>
        <v>3.0299999999999999E-4</v>
      </c>
      <c r="M3703" s="13">
        <f t="shared" si="229"/>
        <v>2.6927034299999999</v>
      </c>
      <c r="N3703" s="13">
        <f>IF(D3703="ZZ",Brick_Kilns_EF!$E$7*(0.75),Brick_Kilns_EF!$E$7)</f>
        <v>2.3925000000000001E-3</v>
      </c>
      <c r="O3703" s="13">
        <f t="shared" si="230"/>
        <v>21.261692924999998</v>
      </c>
      <c r="P3703" s="13">
        <f>IF(D3703="ZZ",Brick_Kilns_EF!$E$8*(0.75),Brick_Kilns_EF!$E$8)</f>
        <v>5.399999999999999E-4</v>
      </c>
      <c r="Q3703" s="13">
        <f t="shared" si="231"/>
        <v>4.7988773999999985</v>
      </c>
    </row>
    <row r="3704" spans="1:17">
      <c r="A3704" s="13" t="s">
        <v>3715</v>
      </c>
      <c r="B3704" s="13">
        <v>25.067060210000001</v>
      </c>
      <c r="C3704" s="13">
        <v>89.027703610000003</v>
      </c>
      <c r="D3704" s="13" t="s">
        <v>2219</v>
      </c>
      <c r="E3704" s="13" t="s">
        <v>5000</v>
      </c>
      <c r="F3704" s="13" t="s">
        <v>42</v>
      </c>
      <c r="G3704" s="13" t="s">
        <v>4802</v>
      </c>
      <c r="H3704" s="13" t="s">
        <v>4816</v>
      </c>
      <c r="I3704" s="13">
        <f>(Brick_Kilns_EF!$B$13*Brick_Kilns_EF!$B$11*Brick_Kilns_EF!$B$12)</f>
        <v>8886.81</v>
      </c>
      <c r="J3704" s="13">
        <f>IF(D3704="ZZ",Brick_Kilns_EF!$E$9*(0.75),Brick_Kilns_EF!$E$9)</f>
        <v>5.6055000000000005E-4</v>
      </c>
      <c r="K3704" s="13">
        <f t="shared" si="228"/>
        <v>4.9815013454999999</v>
      </c>
      <c r="L3704" s="13">
        <f>IF(D3704="ZZ", Brick_Kilns_EF!$E$6*(0.75),Brick_Kilns_EF!$E$6)</f>
        <v>3.0299999999999999E-4</v>
      </c>
      <c r="M3704" s="13">
        <f t="shared" si="229"/>
        <v>2.6927034299999999</v>
      </c>
      <c r="N3704" s="13">
        <f>IF(D3704="ZZ",Brick_Kilns_EF!$E$7*(0.75),Brick_Kilns_EF!$E$7)</f>
        <v>2.3925000000000001E-3</v>
      </c>
      <c r="O3704" s="13">
        <f t="shared" si="230"/>
        <v>21.261692924999998</v>
      </c>
      <c r="P3704" s="13">
        <f>IF(D3704="ZZ",Brick_Kilns_EF!$E$8*(0.75),Brick_Kilns_EF!$E$8)</f>
        <v>5.399999999999999E-4</v>
      </c>
      <c r="Q3704" s="13">
        <f t="shared" si="231"/>
        <v>4.7988773999999985</v>
      </c>
    </row>
    <row r="3705" spans="1:17">
      <c r="A3705" s="13" t="s">
        <v>3716</v>
      </c>
      <c r="B3705" s="13">
        <v>25.15616683</v>
      </c>
      <c r="C3705" s="13">
        <v>89.039248509999993</v>
      </c>
      <c r="D3705" s="13" t="s">
        <v>2219</v>
      </c>
      <c r="E3705" s="13" t="s">
        <v>5000</v>
      </c>
      <c r="F3705" s="13" t="s">
        <v>42</v>
      </c>
      <c r="G3705" s="13" t="s">
        <v>4802</v>
      </c>
      <c r="H3705" s="13" t="s">
        <v>4816</v>
      </c>
      <c r="I3705" s="13">
        <f>(Brick_Kilns_EF!$B$13*Brick_Kilns_EF!$B$11*Brick_Kilns_EF!$B$12)</f>
        <v>8886.81</v>
      </c>
      <c r="J3705" s="13">
        <f>IF(D3705="ZZ",Brick_Kilns_EF!$E$9*(0.75),Brick_Kilns_EF!$E$9)</f>
        <v>5.6055000000000005E-4</v>
      </c>
      <c r="K3705" s="13">
        <f t="shared" si="228"/>
        <v>4.9815013454999999</v>
      </c>
      <c r="L3705" s="13">
        <f>IF(D3705="ZZ", Brick_Kilns_EF!$E$6*(0.75),Brick_Kilns_EF!$E$6)</f>
        <v>3.0299999999999999E-4</v>
      </c>
      <c r="M3705" s="13">
        <f t="shared" si="229"/>
        <v>2.6927034299999999</v>
      </c>
      <c r="N3705" s="13">
        <f>IF(D3705="ZZ",Brick_Kilns_EF!$E$7*(0.75),Brick_Kilns_EF!$E$7)</f>
        <v>2.3925000000000001E-3</v>
      </c>
      <c r="O3705" s="13">
        <f t="shared" si="230"/>
        <v>21.261692924999998</v>
      </c>
      <c r="P3705" s="13">
        <f>IF(D3705="ZZ",Brick_Kilns_EF!$E$8*(0.75),Brick_Kilns_EF!$E$8)</f>
        <v>5.399999999999999E-4</v>
      </c>
      <c r="Q3705" s="13">
        <f t="shared" si="231"/>
        <v>4.7988773999999985</v>
      </c>
    </row>
    <row r="3706" spans="1:17">
      <c r="A3706" s="13" t="s">
        <v>3717</v>
      </c>
      <c r="B3706" s="13">
        <v>24.766468249999999</v>
      </c>
      <c r="C3706" s="13">
        <v>89.481359150000003</v>
      </c>
      <c r="D3706" s="13" t="s">
        <v>2219</v>
      </c>
      <c r="E3706" s="13" t="s">
        <v>5000</v>
      </c>
      <c r="F3706" s="13" t="s">
        <v>42</v>
      </c>
      <c r="G3706" s="13" t="s">
        <v>4802</v>
      </c>
      <c r="H3706" s="13" t="s">
        <v>4816</v>
      </c>
      <c r="I3706" s="13">
        <f>(Brick_Kilns_EF!$B$13*Brick_Kilns_EF!$B$11*Brick_Kilns_EF!$B$12)</f>
        <v>8886.81</v>
      </c>
      <c r="J3706" s="13">
        <f>IF(D3706="ZZ",Brick_Kilns_EF!$E$9*(0.75),Brick_Kilns_EF!$E$9)</f>
        <v>5.6055000000000005E-4</v>
      </c>
      <c r="K3706" s="13">
        <f t="shared" si="228"/>
        <v>4.9815013454999999</v>
      </c>
      <c r="L3706" s="13">
        <f>IF(D3706="ZZ", Brick_Kilns_EF!$E$6*(0.75),Brick_Kilns_EF!$E$6)</f>
        <v>3.0299999999999999E-4</v>
      </c>
      <c r="M3706" s="13">
        <f t="shared" si="229"/>
        <v>2.6927034299999999</v>
      </c>
      <c r="N3706" s="13">
        <f>IF(D3706="ZZ",Brick_Kilns_EF!$E$7*(0.75),Brick_Kilns_EF!$E$7)</f>
        <v>2.3925000000000001E-3</v>
      </c>
      <c r="O3706" s="13">
        <f t="shared" si="230"/>
        <v>21.261692924999998</v>
      </c>
      <c r="P3706" s="13">
        <f>IF(D3706="ZZ",Brick_Kilns_EF!$E$8*(0.75),Brick_Kilns_EF!$E$8)</f>
        <v>5.399999999999999E-4</v>
      </c>
      <c r="Q3706" s="13">
        <f t="shared" si="231"/>
        <v>4.7988773999999985</v>
      </c>
    </row>
    <row r="3707" spans="1:17">
      <c r="A3707" s="13" t="s">
        <v>3718</v>
      </c>
      <c r="B3707" s="13">
        <v>24.433653320000001</v>
      </c>
      <c r="C3707" s="13">
        <v>88.655626260000005</v>
      </c>
      <c r="D3707" s="13" t="s">
        <v>2219</v>
      </c>
      <c r="E3707" s="13" t="s">
        <v>5000</v>
      </c>
      <c r="F3707" s="13" t="s">
        <v>42</v>
      </c>
      <c r="G3707" s="13" t="s">
        <v>4802</v>
      </c>
      <c r="H3707" s="13" t="s">
        <v>4816</v>
      </c>
      <c r="I3707" s="13">
        <f>(Brick_Kilns_EF!$B$13*Brick_Kilns_EF!$B$11*Brick_Kilns_EF!$B$12)</f>
        <v>8886.81</v>
      </c>
      <c r="J3707" s="13">
        <f>IF(D3707="ZZ",Brick_Kilns_EF!$E$9*(0.75),Brick_Kilns_EF!$E$9)</f>
        <v>5.6055000000000005E-4</v>
      </c>
      <c r="K3707" s="13">
        <f t="shared" si="228"/>
        <v>4.9815013454999999</v>
      </c>
      <c r="L3707" s="13">
        <f>IF(D3707="ZZ", Brick_Kilns_EF!$E$6*(0.75),Brick_Kilns_EF!$E$6)</f>
        <v>3.0299999999999999E-4</v>
      </c>
      <c r="M3707" s="13">
        <f t="shared" si="229"/>
        <v>2.6927034299999999</v>
      </c>
      <c r="N3707" s="13">
        <f>IF(D3707="ZZ",Brick_Kilns_EF!$E$7*(0.75),Brick_Kilns_EF!$E$7)</f>
        <v>2.3925000000000001E-3</v>
      </c>
      <c r="O3707" s="13">
        <f t="shared" si="230"/>
        <v>21.261692924999998</v>
      </c>
      <c r="P3707" s="13">
        <f>IF(D3707="ZZ",Brick_Kilns_EF!$E$8*(0.75),Brick_Kilns_EF!$E$8)</f>
        <v>5.399999999999999E-4</v>
      </c>
      <c r="Q3707" s="13">
        <f t="shared" si="231"/>
        <v>4.7988773999999985</v>
      </c>
    </row>
    <row r="3708" spans="1:17">
      <c r="A3708" s="13" t="s">
        <v>3719</v>
      </c>
      <c r="B3708" s="13">
        <v>24.500282949999999</v>
      </c>
      <c r="C3708" s="13">
        <v>89.543641530000002</v>
      </c>
      <c r="D3708" s="13" t="s">
        <v>2219</v>
      </c>
      <c r="E3708" s="13" t="s">
        <v>5000</v>
      </c>
      <c r="F3708" s="13" t="s">
        <v>42</v>
      </c>
      <c r="G3708" s="13" t="s">
        <v>4802</v>
      </c>
      <c r="H3708" s="13" t="s">
        <v>4816</v>
      </c>
      <c r="I3708" s="13">
        <f>(Brick_Kilns_EF!$B$13*Brick_Kilns_EF!$B$11*Brick_Kilns_EF!$B$12)</f>
        <v>8886.81</v>
      </c>
      <c r="J3708" s="13">
        <f>IF(D3708="ZZ",Brick_Kilns_EF!$E$9*(0.75),Brick_Kilns_EF!$E$9)</f>
        <v>5.6055000000000005E-4</v>
      </c>
      <c r="K3708" s="13">
        <f t="shared" si="228"/>
        <v>4.9815013454999999</v>
      </c>
      <c r="L3708" s="13">
        <f>IF(D3708="ZZ", Brick_Kilns_EF!$E$6*(0.75),Brick_Kilns_EF!$E$6)</f>
        <v>3.0299999999999999E-4</v>
      </c>
      <c r="M3708" s="13">
        <f t="shared" si="229"/>
        <v>2.6927034299999999</v>
      </c>
      <c r="N3708" s="13">
        <f>IF(D3708="ZZ",Brick_Kilns_EF!$E$7*(0.75),Brick_Kilns_EF!$E$7)</f>
        <v>2.3925000000000001E-3</v>
      </c>
      <c r="O3708" s="13">
        <f t="shared" si="230"/>
        <v>21.261692924999998</v>
      </c>
      <c r="P3708" s="13">
        <f>IF(D3708="ZZ",Brick_Kilns_EF!$E$8*(0.75),Brick_Kilns_EF!$E$8)</f>
        <v>5.399999999999999E-4</v>
      </c>
      <c r="Q3708" s="13">
        <f t="shared" si="231"/>
        <v>4.7988773999999985</v>
      </c>
    </row>
    <row r="3709" spans="1:17">
      <c r="A3709" s="13" t="s">
        <v>3720</v>
      </c>
      <c r="B3709" s="13">
        <v>25.679561920000001</v>
      </c>
      <c r="C3709" s="13">
        <v>89.108190879999995</v>
      </c>
      <c r="D3709" s="13" t="s">
        <v>2219</v>
      </c>
      <c r="E3709" s="13" t="s">
        <v>5000</v>
      </c>
      <c r="F3709" s="13" t="s">
        <v>171</v>
      </c>
      <c r="G3709" s="13" t="s">
        <v>4802</v>
      </c>
      <c r="H3709" s="13" t="s">
        <v>4816</v>
      </c>
      <c r="I3709" s="13">
        <f>(Brick_Kilns_EF!$B$13*Brick_Kilns_EF!$B$11*Brick_Kilns_EF!$B$12)</f>
        <v>8886.81</v>
      </c>
      <c r="J3709" s="13">
        <f>IF(D3709="ZZ",Brick_Kilns_EF!$E$9*(0.75),Brick_Kilns_EF!$E$9)</f>
        <v>5.6055000000000005E-4</v>
      </c>
      <c r="K3709" s="13">
        <f t="shared" si="228"/>
        <v>4.9815013454999999</v>
      </c>
      <c r="L3709" s="13">
        <f>IF(D3709="ZZ", Brick_Kilns_EF!$E$6*(0.75),Brick_Kilns_EF!$E$6)</f>
        <v>3.0299999999999999E-4</v>
      </c>
      <c r="M3709" s="13">
        <f t="shared" si="229"/>
        <v>2.6927034299999999</v>
      </c>
      <c r="N3709" s="13">
        <f>IF(D3709="ZZ",Brick_Kilns_EF!$E$7*(0.75),Brick_Kilns_EF!$E$7)</f>
        <v>2.3925000000000001E-3</v>
      </c>
      <c r="O3709" s="13">
        <f t="shared" si="230"/>
        <v>21.261692924999998</v>
      </c>
      <c r="P3709" s="13">
        <f>IF(D3709="ZZ",Brick_Kilns_EF!$E$8*(0.75),Brick_Kilns_EF!$E$8)</f>
        <v>5.399999999999999E-4</v>
      </c>
      <c r="Q3709" s="13">
        <f t="shared" si="231"/>
        <v>4.7988773999999985</v>
      </c>
    </row>
    <row r="3710" spans="1:17">
      <c r="A3710" s="13" t="s">
        <v>3721</v>
      </c>
      <c r="B3710" s="13">
        <v>24.654099070000001</v>
      </c>
      <c r="C3710" s="13">
        <v>90.006362210000006</v>
      </c>
      <c r="D3710" s="13" t="s">
        <v>2219</v>
      </c>
      <c r="E3710" s="13" t="s">
        <v>5000</v>
      </c>
      <c r="F3710" s="13" t="s">
        <v>7</v>
      </c>
      <c r="G3710" s="13" t="s">
        <v>4802</v>
      </c>
      <c r="H3710" s="13" t="s">
        <v>4816</v>
      </c>
      <c r="I3710" s="13">
        <f>(Brick_Kilns_EF!$B$13*Brick_Kilns_EF!$B$11*Brick_Kilns_EF!$B$12)</f>
        <v>8886.81</v>
      </c>
      <c r="J3710" s="13">
        <f>IF(D3710="ZZ",Brick_Kilns_EF!$E$9*(0.75),Brick_Kilns_EF!$E$9)</f>
        <v>5.6055000000000005E-4</v>
      </c>
      <c r="K3710" s="13">
        <f t="shared" si="228"/>
        <v>4.9815013454999999</v>
      </c>
      <c r="L3710" s="13">
        <f>IF(D3710="ZZ", Brick_Kilns_EF!$E$6*(0.75),Brick_Kilns_EF!$E$6)</f>
        <v>3.0299999999999999E-4</v>
      </c>
      <c r="M3710" s="13">
        <f t="shared" si="229"/>
        <v>2.6927034299999999</v>
      </c>
      <c r="N3710" s="13">
        <f>IF(D3710="ZZ",Brick_Kilns_EF!$E$7*(0.75),Brick_Kilns_EF!$E$7)</f>
        <v>2.3925000000000001E-3</v>
      </c>
      <c r="O3710" s="13">
        <f t="shared" si="230"/>
        <v>21.261692924999998</v>
      </c>
      <c r="P3710" s="13">
        <f>IF(D3710="ZZ",Brick_Kilns_EF!$E$8*(0.75),Brick_Kilns_EF!$E$8)</f>
        <v>5.399999999999999E-4</v>
      </c>
      <c r="Q3710" s="13">
        <f t="shared" si="231"/>
        <v>4.7988773999999985</v>
      </c>
    </row>
    <row r="3711" spans="1:17">
      <c r="A3711" s="13" t="s">
        <v>3722</v>
      </c>
      <c r="B3711" s="13">
        <v>24.43610176</v>
      </c>
      <c r="C3711" s="13">
        <v>89.436312689999994</v>
      </c>
      <c r="D3711" s="13" t="s">
        <v>2219</v>
      </c>
      <c r="E3711" s="13" t="s">
        <v>5000</v>
      </c>
      <c r="F3711" s="13" t="s">
        <v>42</v>
      </c>
      <c r="G3711" s="13" t="s">
        <v>4802</v>
      </c>
      <c r="H3711" s="13" t="s">
        <v>4816</v>
      </c>
      <c r="I3711" s="13">
        <f>(Brick_Kilns_EF!$B$13*Brick_Kilns_EF!$B$11*Brick_Kilns_EF!$B$12)</f>
        <v>8886.81</v>
      </c>
      <c r="J3711" s="13">
        <f>IF(D3711="ZZ",Brick_Kilns_EF!$E$9*(0.75),Brick_Kilns_EF!$E$9)</f>
        <v>5.6055000000000005E-4</v>
      </c>
      <c r="K3711" s="13">
        <f t="shared" si="228"/>
        <v>4.9815013454999999</v>
      </c>
      <c r="L3711" s="13">
        <f>IF(D3711="ZZ", Brick_Kilns_EF!$E$6*(0.75),Brick_Kilns_EF!$E$6)</f>
        <v>3.0299999999999999E-4</v>
      </c>
      <c r="M3711" s="13">
        <f t="shared" si="229"/>
        <v>2.6927034299999999</v>
      </c>
      <c r="N3711" s="13">
        <f>IF(D3711="ZZ",Brick_Kilns_EF!$E$7*(0.75),Brick_Kilns_EF!$E$7)</f>
        <v>2.3925000000000001E-3</v>
      </c>
      <c r="O3711" s="13">
        <f t="shared" si="230"/>
        <v>21.261692924999998</v>
      </c>
      <c r="P3711" s="13">
        <f>IF(D3711="ZZ",Brick_Kilns_EF!$E$8*(0.75),Brick_Kilns_EF!$E$8)</f>
        <v>5.399999999999999E-4</v>
      </c>
      <c r="Q3711" s="13">
        <f t="shared" si="231"/>
        <v>4.7988773999999985</v>
      </c>
    </row>
    <row r="3712" spans="1:17">
      <c r="A3712" s="13" t="s">
        <v>3723</v>
      </c>
      <c r="B3712" s="13">
        <v>23.986289679999999</v>
      </c>
      <c r="C3712" s="13">
        <v>89.209387840000005</v>
      </c>
      <c r="D3712" s="13" t="s">
        <v>2219</v>
      </c>
      <c r="E3712" s="13" t="s">
        <v>5000</v>
      </c>
      <c r="F3712" s="13" t="s">
        <v>9</v>
      </c>
      <c r="G3712" s="13" t="s">
        <v>4802</v>
      </c>
      <c r="H3712" s="13" t="s">
        <v>4816</v>
      </c>
      <c r="I3712" s="13">
        <f>(Brick_Kilns_EF!$B$13*Brick_Kilns_EF!$B$11*Brick_Kilns_EF!$B$12)</f>
        <v>8886.81</v>
      </c>
      <c r="J3712" s="13">
        <f>IF(D3712="ZZ",Brick_Kilns_EF!$E$9*(0.75),Brick_Kilns_EF!$E$9)</f>
        <v>5.6055000000000005E-4</v>
      </c>
      <c r="K3712" s="13">
        <f t="shared" si="228"/>
        <v>4.9815013454999999</v>
      </c>
      <c r="L3712" s="13">
        <f>IF(D3712="ZZ", Brick_Kilns_EF!$E$6*(0.75),Brick_Kilns_EF!$E$6)</f>
        <v>3.0299999999999999E-4</v>
      </c>
      <c r="M3712" s="13">
        <f t="shared" si="229"/>
        <v>2.6927034299999999</v>
      </c>
      <c r="N3712" s="13">
        <f>IF(D3712="ZZ",Brick_Kilns_EF!$E$7*(0.75),Brick_Kilns_EF!$E$7)</f>
        <v>2.3925000000000001E-3</v>
      </c>
      <c r="O3712" s="13">
        <f t="shared" si="230"/>
        <v>21.261692924999998</v>
      </c>
      <c r="P3712" s="13">
        <f>IF(D3712="ZZ",Brick_Kilns_EF!$E$8*(0.75),Brick_Kilns_EF!$E$8)</f>
        <v>5.399999999999999E-4</v>
      </c>
      <c r="Q3712" s="13">
        <f t="shared" si="231"/>
        <v>4.7988773999999985</v>
      </c>
    </row>
    <row r="3713" spans="1:17">
      <c r="A3713" s="13" t="s">
        <v>3724</v>
      </c>
      <c r="B3713" s="13">
        <v>23.982816150000001</v>
      </c>
      <c r="C3713" s="13">
        <v>89.186516769999997</v>
      </c>
      <c r="D3713" s="13" t="s">
        <v>2219</v>
      </c>
      <c r="E3713" s="13" t="s">
        <v>5000</v>
      </c>
      <c r="F3713" s="13" t="s">
        <v>9</v>
      </c>
      <c r="G3713" s="13" t="s">
        <v>4802</v>
      </c>
      <c r="H3713" s="13" t="s">
        <v>4816</v>
      </c>
      <c r="I3713" s="13">
        <f>(Brick_Kilns_EF!$B$13*Brick_Kilns_EF!$B$11*Brick_Kilns_EF!$B$12)</f>
        <v>8886.81</v>
      </c>
      <c r="J3713" s="13">
        <f>IF(D3713="ZZ",Brick_Kilns_EF!$E$9*(0.75),Brick_Kilns_EF!$E$9)</f>
        <v>5.6055000000000005E-4</v>
      </c>
      <c r="K3713" s="13">
        <f t="shared" si="228"/>
        <v>4.9815013454999999</v>
      </c>
      <c r="L3713" s="13">
        <f>IF(D3713="ZZ", Brick_Kilns_EF!$E$6*(0.75),Brick_Kilns_EF!$E$6)</f>
        <v>3.0299999999999999E-4</v>
      </c>
      <c r="M3713" s="13">
        <f t="shared" si="229"/>
        <v>2.6927034299999999</v>
      </c>
      <c r="N3713" s="13">
        <f>IF(D3713="ZZ",Brick_Kilns_EF!$E$7*(0.75),Brick_Kilns_EF!$E$7)</f>
        <v>2.3925000000000001E-3</v>
      </c>
      <c r="O3713" s="13">
        <f t="shared" si="230"/>
        <v>21.261692924999998</v>
      </c>
      <c r="P3713" s="13">
        <f>IF(D3713="ZZ",Brick_Kilns_EF!$E$8*(0.75),Brick_Kilns_EF!$E$8)</f>
        <v>5.399999999999999E-4</v>
      </c>
      <c r="Q3713" s="13">
        <f t="shared" si="231"/>
        <v>4.7988773999999985</v>
      </c>
    </row>
    <row r="3714" spans="1:17">
      <c r="A3714" s="13" t="s">
        <v>3725</v>
      </c>
      <c r="B3714" s="13">
        <v>24.078210179999999</v>
      </c>
      <c r="C3714" s="13">
        <v>89.188218840000005</v>
      </c>
      <c r="D3714" s="13" t="s">
        <v>2219</v>
      </c>
      <c r="E3714" s="13" t="s">
        <v>5000</v>
      </c>
      <c r="F3714" s="13" t="s">
        <v>42</v>
      </c>
      <c r="G3714" s="13" t="s">
        <v>4802</v>
      </c>
      <c r="H3714" s="13" t="s">
        <v>4816</v>
      </c>
      <c r="I3714" s="13">
        <f>(Brick_Kilns_EF!$B$13*Brick_Kilns_EF!$B$11*Brick_Kilns_EF!$B$12)</f>
        <v>8886.81</v>
      </c>
      <c r="J3714" s="13">
        <f>IF(D3714="ZZ",Brick_Kilns_EF!$E$9*(0.75),Brick_Kilns_EF!$E$9)</f>
        <v>5.6055000000000005E-4</v>
      </c>
      <c r="K3714" s="13">
        <f t="shared" si="228"/>
        <v>4.9815013454999999</v>
      </c>
      <c r="L3714" s="13">
        <f>IF(D3714="ZZ", Brick_Kilns_EF!$E$6*(0.75),Brick_Kilns_EF!$E$6)</f>
        <v>3.0299999999999999E-4</v>
      </c>
      <c r="M3714" s="13">
        <f t="shared" si="229"/>
        <v>2.6927034299999999</v>
      </c>
      <c r="N3714" s="13">
        <f>IF(D3714="ZZ",Brick_Kilns_EF!$E$7*(0.75),Brick_Kilns_EF!$E$7)</f>
        <v>2.3925000000000001E-3</v>
      </c>
      <c r="O3714" s="13">
        <f t="shared" si="230"/>
        <v>21.261692924999998</v>
      </c>
      <c r="P3714" s="13">
        <f>IF(D3714="ZZ",Brick_Kilns_EF!$E$8*(0.75),Brick_Kilns_EF!$E$8)</f>
        <v>5.399999999999999E-4</v>
      </c>
      <c r="Q3714" s="13">
        <f t="shared" si="231"/>
        <v>4.7988773999999985</v>
      </c>
    </row>
    <row r="3715" spans="1:17">
      <c r="A3715" s="13" t="s">
        <v>3726</v>
      </c>
      <c r="B3715" s="13">
        <v>24.458509530000001</v>
      </c>
      <c r="C3715" s="13">
        <v>89.853827949999996</v>
      </c>
      <c r="D3715" s="13" t="s">
        <v>2219</v>
      </c>
      <c r="E3715" s="13" t="s">
        <v>5000</v>
      </c>
      <c r="F3715" s="13" t="s">
        <v>7</v>
      </c>
      <c r="G3715" s="13" t="s">
        <v>4802</v>
      </c>
      <c r="H3715" s="13" t="s">
        <v>4816</v>
      </c>
      <c r="I3715" s="13">
        <f>(Brick_Kilns_EF!$B$13*Brick_Kilns_EF!$B$11*Brick_Kilns_EF!$B$12)</f>
        <v>8886.81</v>
      </c>
      <c r="J3715" s="13">
        <f>IF(D3715="ZZ",Brick_Kilns_EF!$E$9*(0.75),Brick_Kilns_EF!$E$9)</f>
        <v>5.6055000000000005E-4</v>
      </c>
      <c r="K3715" s="13">
        <f t="shared" ref="K3715:K3778" si="232">I3715*J3715</f>
        <v>4.9815013454999999</v>
      </c>
      <c r="L3715" s="13">
        <f>IF(D3715="ZZ", Brick_Kilns_EF!$E$6*(0.75),Brick_Kilns_EF!$E$6)</f>
        <v>3.0299999999999999E-4</v>
      </c>
      <c r="M3715" s="13">
        <f t="shared" ref="M3715:M3778" si="233">L3715*I3715</f>
        <v>2.6927034299999999</v>
      </c>
      <c r="N3715" s="13">
        <f>IF(D3715="ZZ",Brick_Kilns_EF!$E$7*(0.75),Brick_Kilns_EF!$E$7)</f>
        <v>2.3925000000000001E-3</v>
      </c>
      <c r="O3715" s="13">
        <f t="shared" ref="O3715:O3778" si="234">I3715*N3715</f>
        <v>21.261692924999998</v>
      </c>
      <c r="P3715" s="13">
        <f>IF(D3715="ZZ",Brick_Kilns_EF!$E$8*(0.75),Brick_Kilns_EF!$E$8)</f>
        <v>5.399999999999999E-4</v>
      </c>
      <c r="Q3715" s="13">
        <f t="shared" ref="Q3715:Q3778" si="235">I3715*P3715</f>
        <v>4.7988773999999985</v>
      </c>
    </row>
    <row r="3716" spans="1:17">
      <c r="A3716" s="13" t="s">
        <v>3727</v>
      </c>
      <c r="B3716" s="13">
        <v>25.281027479999999</v>
      </c>
      <c r="C3716" s="13">
        <v>89.389361350000001</v>
      </c>
      <c r="D3716" s="13" t="s">
        <v>2219</v>
      </c>
      <c r="E3716" s="13" t="s">
        <v>5000</v>
      </c>
      <c r="F3716" s="13" t="s">
        <v>171</v>
      </c>
      <c r="G3716" s="13" t="s">
        <v>4802</v>
      </c>
      <c r="H3716" s="13" t="s">
        <v>4816</v>
      </c>
      <c r="I3716" s="13">
        <f>(Brick_Kilns_EF!$B$13*Brick_Kilns_EF!$B$11*Brick_Kilns_EF!$B$12)</f>
        <v>8886.81</v>
      </c>
      <c r="J3716" s="13">
        <f>IF(D3716="ZZ",Brick_Kilns_EF!$E$9*(0.75),Brick_Kilns_EF!$E$9)</f>
        <v>5.6055000000000005E-4</v>
      </c>
      <c r="K3716" s="13">
        <f t="shared" si="232"/>
        <v>4.9815013454999999</v>
      </c>
      <c r="L3716" s="13">
        <f>IF(D3716="ZZ", Brick_Kilns_EF!$E$6*(0.75),Brick_Kilns_EF!$E$6)</f>
        <v>3.0299999999999999E-4</v>
      </c>
      <c r="M3716" s="13">
        <f t="shared" si="233"/>
        <v>2.6927034299999999</v>
      </c>
      <c r="N3716" s="13">
        <f>IF(D3716="ZZ",Brick_Kilns_EF!$E$7*(0.75),Brick_Kilns_EF!$E$7)</f>
        <v>2.3925000000000001E-3</v>
      </c>
      <c r="O3716" s="13">
        <f t="shared" si="234"/>
        <v>21.261692924999998</v>
      </c>
      <c r="P3716" s="13">
        <f>IF(D3716="ZZ",Brick_Kilns_EF!$E$8*(0.75),Brick_Kilns_EF!$E$8)</f>
        <v>5.399999999999999E-4</v>
      </c>
      <c r="Q3716" s="13">
        <f t="shared" si="235"/>
        <v>4.7988773999999985</v>
      </c>
    </row>
    <row r="3717" spans="1:17">
      <c r="A3717" s="13" t="s">
        <v>3728</v>
      </c>
      <c r="B3717" s="13">
        <v>24.742968210000001</v>
      </c>
      <c r="C3717" s="13">
        <v>89.935563079999994</v>
      </c>
      <c r="D3717" s="13" t="s">
        <v>2219</v>
      </c>
      <c r="E3717" s="13" t="s">
        <v>5000</v>
      </c>
      <c r="F3717" s="13" t="s">
        <v>7</v>
      </c>
      <c r="G3717" s="13" t="s">
        <v>4802</v>
      </c>
      <c r="H3717" s="13" t="s">
        <v>4816</v>
      </c>
      <c r="I3717" s="13">
        <f>(Brick_Kilns_EF!$B$13*Brick_Kilns_EF!$B$11*Brick_Kilns_EF!$B$12)</f>
        <v>8886.81</v>
      </c>
      <c r="J3717" s="13">
        <f>IF(D3717="ZZ",Brick_Kilns_EF!$E$9*(0.75),Brick_Kilns_EF!$E$9)</f>
        <v>5.6055000000000005E-4</v>
      </c>
      <c r="K3717" s="13">
        <f t="shared" si="232"/>
        <v>4.9815013454999999</v>
      </c>
      <c r="L3717" s="13">
        <f>IF(D3717="ZZ", Brick_Kilns_EF!$E$6*(0.75),Brick_Kilns_EF!$E$6)</f>
        <v>3.0299999999999999E-4</v>
      </c>
      <c r="M3717" s="13">
        <f t="shared" si="233"/>
        <v>2.6927034299999999</v>
      </c>
      <c r="N3717" s="13">
        <f>IF(D3717="ZZ",Brick_Kilns_EF!$E$7*(0.75),Brick_Kilns_EF!$E$7)</f>
        <v>2.3925000000000001E-3</v>
      </c>
      <c r="O3717" s="13">
        <f t="shared" si="234"/>
        <v>21.261692924999998</v>
      </c>
      <c r="P3717" s="13">
        <f>IF(D3717="ZZ",Brick_Kilns_EF!$E$8*(0.75),Brick_Kilns_EF!$E$8)</f>
        <v>5.399999999999999E-4</v>
      </c>
      <c r="Q3717" s="13">
        <f t="shared" si="235"/>
        <v>4.7988773999999985</v>
      </c>
    </row>
    <row r="3718" spans="1:17">
      <c r="A3718" s="13" t="s">
        <v>3729</v>
      </c>
      <c r="B3718" s="13">
        <v>24.520965990000001</v>
      </c>
      <c r="C3718" s="13">
        <v>88.879264899999995</v>
      </c>
      <c r="D3718" s="13" t="s">
        <v>2219</v>
      </c>
      <c r="E3718" s="13" t="s">
        <v>5000</v>
      </c>
      <c r="F3718" s="13" t="s">
        <v>42</v>
      </c>
      <c r="G3718" s="13" t="s">
        <v>4802</v>
      </c>
      <c r="H3718" s="13" t="s">
        <v>4816</v>
      </c>
      <c r="I3718" s="13">
        <f>(Brick_Kilns_EF!$B$13*Brick_Kilns_EF!$B$11*Brick_Kilns_EF!$B$12)</f>
        <v>8886.81</v>
      </c>
      <c r="J3718" s="13">
        <f>IF(D3718="ZZ",Brick_Kilns_EF!$E$9*(0.75),Brick_Kilns_EF!$E$9)</f>
        <v>5.6055000000000005E-4</v>
      </c>
      <c r="K3718" s="13">
        <f t="shared" si="232"/>
        <v>4.9815013454999999</v>
      </c>
      <c r="L3718" s="13">
        <f>IF(D3718="ZZ", Brick_Kilns_EF!$E$6*(0.75),Brick_Kilns_EF!$E$6)</f>
        <v>3.0299999999999999E-4</v>
      </c>
      <c r="M3718" s="13">
        <f t="shared" si="233"/>
        <v>2.6927034299999999</v>
      </c>
      <c r="N3718" s="13">
        <f>IF(D3718="ZZ",Brick_Kilns_EF!$E$7*(0.75),Brick_Kilns_EF!$E$7)</f>
        <v>2.3925000000000001E-3</v>
      </c>
      <c r="O3718" s="13">
        <f t="shared" si="234"/>
        <v>21.261692924999998</v>
      </c>
      <c r="P3718" s="13">
        <f>IF(D3718="ZZ",Brick_Kilns_EF!$E$8*(0.75),Brick_Kilns_EF!$E$8)</f>
        <v>5.399999999999999E-4</v>
      </c>
      <c r="Q3718" s="13">
        <f t="shared" si="235"/>
        <v>4.7988773999999985</v>
      </c>
    </row>
    <row r="3719" spans="1:17">
      <c r="A3719" s="13" t="s">
        <v>3730</v>
      </c>
      <c r="B3719" s="13">
        <v>24.520890869999999</v>
      </c>
      <c r="C3719" s="13">
        <v>88.879264899999995</v>
      </c>
      <c r="D3719" s="13" t="s">
        <v>2219</v>
      </c>
      <c r="E3719" s="13" t="s">
        <v>5000</v>
      </c>
      <c r="F3719" s="13" t="s">
        <v>42</v>
      </c>
      <c r="G3719" s="13" t="s">
        <v>4802</v>
      </c>
      <c r="H3719" s="13" t="s">
        <v>4816</v>
      </c>
      <c r="I3719" s="13">
        <f>(Brick_Kilns_EF!$B$13*Brick_Kilns_EF!$B$11*Brick_Kilns_EF!$B$12)</f>
        <v>8886.81</v>
      </c>
      <c r="J3719" s="13">
        <f>IF(D3719="ZZ",Brick_Kilns_EF!$E$9*(0.75),Brick_Kilns_EF!$E$9)</f>
        <v>5.6055000000000005E-4</v>
      </c>
      <c r="K3719" s="13">
        <f t="shared" si="232"/>
        <v>4.9815013454999999</v>
      </c>
      <c r="L3719" s="13">
        <f>IF(D3719="ZZ", Brick_Kilns_EF!$E$6*(0.75),Brick_Kilns_EF!$E$6)</f>
        <v>3.0299999999999999E-4</v>
      </c>
      <c r="M3719" s="13">
        <f t="shared" si="233"/>
        <v>2.6927034299999999</v>
      </c>
      <c r="N3719" s="13">
        <f>IF(D3719="ZZ",Brick_Kilns_EF!$E$7*(0.75),Brick_Kilns_EF!$E$7)</f>
        <v>2.3925000000000001E-3</v>
      </c>
      <c r="O3719" s="13">
        <f t="shared" si="234"/>
        <v>21.261692924999998</v>
      </c>
      <c r="P3719" s="13">
        <f>IF(D3719="ZZ",Brick_Kilns_EF!$E$8*(0.75),Brick_Kilns_EF!$E$8)</f>
        <v>5.399999999999999E-4</v>
      </c>
      <c r="Q3719" s="13">
        <f t="shared" si="235"/>
        <v>4.7988773999999985</v>
      </c>
    </row>
    <row r="3720" spans="1:17">
      <c r="A3720" s="13" t="s">
        <v>3731</v>
      </c>
      <c r="B3720" s="13">
        <v>24.507049460000001</v>
      </c>
      <c r="C3720" s="13">
        <v>88.308834649999994</v>
      </c>
      <c r="D3720" s="13" t="s">
        <v>2219</v>
      </c>
      <c r="E3720" s="13" t="s">
        <v>5000</v>
      </c>
      <c r="F3720" s="13" t="s">
        <v>42</v>
      </c>
      <c r="G3720" s="13" t="s">
        <v>4802</v>
      </c>
      <c r="H3720" s="13" t="s">
        <v>4816</v>
      </c>
      <c r="I3720" s="13">
        <f>(Brick_Kilns_EF!$B$13*Brick_Kilns_EF!$B$11*Brick_Kilns_EF!$B$12)</f>
        <v>8886.81</v>
      </c>
      <c r="J3720" s="13">
        <f>IF(D3720="ZZ",Brick_Kilns_EF!$E$9*(0.75),Brick_Kilns_EF!$E$9)</f>
        <v>5.6055000000000005E-4</v>
      </c>
      <c r="K3720" s="13">
        <f t="shared" si="232"/>
        <v>4.9815013454999999</v>
      </c>
      <c r="L3720" s="13">
        <f>IF(D3720="ZZ", Brick_Kilns_EF!$E$6*(0.75),Brick_Kilns_EF!$E$6)</f>
        <v>3.0299999999999999E-4</v>
      </c>
      <c r="M3720" s="13">
        <f t="shared" si="233"/>
        <v>2.6927034299999999</v>
      </c>
      <c r="N3720" s="13">
        <f>IF(D3720="ZZ",Brick_Kilns_EF!$E$7*(0.75),Brick_Kilns_EF!$E$7)</f>
        <v>2.3925000000000001E-3</v>
      </c>
      <c r="O3720" s="13">
        <f t="shared" si="234"/>
        <v>21.261692924999998</v>
      </c>
      <c r="P3720" s="13">
        <f>IF(D3720="ZZ",Brick_Kilns_EF!$E$8*(0.75),Brick_Kilns_EF!$E$8)</f>
        <v>5.399999999999999E-4</v>
      </c>
      <c r="Q3720" s="13">
        <f t="shared" si="235"/>
        <v>4.7988773999999985</v>
      </c>
    </row>
    <row r="3721" spans="1:17">
      <c r="A3721" s="13" t="s">
        <v>3732</v>
      </c>
      <c r="B3721" s="13">
        <v>24.44841624</v>
      </c>
      <c r="C3721" s="13">
        <v>89.513965780000007</v>
      </c>
      <c r="D3721" s="13" t="s">
        <v>2219</v>
      </c>
      <c r="E3721" s="13" t="s">
        <v>5000</v>
      </c>
      <c r="F3721" s="13" t="s">
        <v>42</v>
      </c>
      <c r="G3721" s="13" t="s">
        <v>4802</v>
      </c>
      <c r="H3721" s="13" t="s">
        <v>4816</v>
      </c>
      <c r="I3721" s="13">
        <f>(Brick_Kilns_EF!$B$13*Brick_Kilns_EF!$B$11*Brick_Kilns_EF!$B$12)</f>
        <v>8886.81</v>
      </c>
      <c r="J3721" s="13">
        <f>IF(D3721="ZZ",Brick_Kilns_EF!$E$9*(0.75),Brick_Kilns_EF!$E$9)</f>
        <v>5.6055000000000005E-4</v>
      </c>
      <c r="K3721" s="13">
        <f t="shared" si="232"/>
        <v>4.9815013454999999</v>
      </c>
      <c r="L3721" s="13">
        <f>IF(D3721="ZZ", Brick_Kilns_EF!$E$6*(0.75),Brick_Kilns_EF!$E$6)</f>
        <v>3.0299999999999999E-4</v>
      </c>
      <c r="M3721" s="13">
        <f t="shared" si="233"/>
        <v>2.6927034299999999</v>
      </c>
      <c r="N3721" s="13">
        <f>IF(D3721="ZZ",Brick_Kilns_EF!$E$7*(0.75),Brick_Kilns_EF!$E$7)</f>
        <v>2.3925000000000001E-3</v>
      </c>
      <c r="O3721" s="13">
        <f t="shared" si="234"/>
        <v>21.261692924999998</v>
      </c>
      <c r="P3721" s="13">
        <f>IF(D3721="ZZ",Brick_Kilns_EF!$E$8*(0.75),Brick_Kilns_EF!$E$8)</f>
        <v>5.399999999999999E-4</v>
      </c>
      <c r="Q3721" s="13">
        <f t="shared" si="235"/>
        <v>4.7988773999999985</v>
      </c>
    </row>
    <row r="3722" spans="1:17">
      <c r="A3722" s="13" t="s">
        <v>3733</v>
      </c>
      <c r="B3722" s="13">
        <v>24.21578221</v>
      </c>
      <c r="C3722" s="13">
        <v>89.574243460000005</v>
      </c>
      <c r="D3722" s="13" t="s">
        <v>2219</v>
      </c>
      <c r="E3722" s="13" t="s">
        <v>5000</v>
      </c>
      <c r="F3722" s="13" t="s">
        <v>42</v>
      </c>
      <c r="G3722" s="13" t="s">
        <v>4802</v>
      </c>
      <c r="H3722" s="13" t="s">
        <v>4816</v>
      </c>
      <c r="I3722" s="13">
        <f>(Brick_Kilns_EF!$B$13*Brick_Kilns_EF!$B$11*Brick_Kilns_EF!$B$12)</f>
        <v>8886.81</v>
      </c>
      <c r="J3722" s="13">
        <f>IF(D3722="ZZ",Brick_Kilns_EF!$E$9*(0.75),Brick_Kilns_EF!$E$9)</f>
        <v>5.6055000000000005E-4</v>
      </c>
      <c r="K3722" s="13">
        <f t="shared" si="232"/>
        <v>4.9815013454999999</v>
      </c>
      <c r="L3722" s="13">
        <f>IF(D3722="ZZ", Brick_Kilns_EF!$E$6*(0.75),Brick_Kilns_EF!$E$6)</f>
        <v>3.0299999999999999E-4</v>
      </c>
      <c r="M3722" s="13">
        <f t="shared" si="233"/>
        <v>2.6927034299999999</v>
      </c>
      <c r="N3722" s="13">
        <f>IF(D3722="ZZ",Brick_Kilns_EF!$E$7*(0.75),Brick_Kilns_EF!$E$7)</f>
        <v>2.3925000000000001E-3</v>
      </c>
      <c r="O3722" s="13">
        <f t="shared" si="234"/>
        <v>21.261692924999998</v>
      </c>
      <c r="P3722" s="13">
        <f>IF(D3722="ZZ",Brick_Kilns_EF!$E$8*(0.75),Brick_Kilns_EF!$E$8)</f>
        <v>5.399999999999999E-4</v>
      </c>
      <c r="Q3722" s="13">
        <f t="shared" si="235"/>
        <v>4.7988773999999985</v>
      </c>
    </row>
    <row r="3723" spans="1:17">
      <c r="A3723" s="13" t="s">
        <v>3734</v>
      </c>
      <c r="B3723" s="13">
        <v>24.613918089999999</v>
      </c>
      <c r="C3723" s="13">
        <v>89.992625899999993</v>
      </c>
      <c r="D3723" s="13" t="s">
        <v>2219</v>
      </c>
      <c r="E3723" s="13" t="s">
        <v>5000</v>
      </c>
      <c r="F3723" s="13" t="s">
        <v>7</v>
      </c>
      <c r="G3723" s="13" t="s">
        <v>4802</v>
      </c>
      <c r="H3723" s="13" t="s">
        <v>4816</v>
      </c>
      <c r="I3723" s="13">
        <f>(Brick_Kilns_EF!$B$13*Brick_Kilns_EF!$B$11*Brick_Kilns_EF!$B$12)</f>
        <v>8886.81</v>
      </c>
      <c r="J3723" s="13">
        <f>IF(D3723="ZZ",Brick_Kilns_EF!$E$9*(0.75),Brick_Kilns_EF!$E$9)</f>
        <v>5.6055000000000005E-4</v>
      </c>
      <c r="K3723" s="13">
        <f t="shared" si="232"/>
        <v>4.9815013454999999</v>
      </c>
      <c r="L3723" s="13">
        <f>IF(D3723="ZZ", Brick_Kilns_EF!$E$6*(0.75),Brick_Kilns_EF!$E$6)</f>
        <v>3.0299999999999999E-4</v>
      </c>
      <c r="M3723" s="13">
        <f t="shared" si="233"/>
        <v>2.6927034299999999</v>
      </c>
      <c r="N3723" s="13">
        <f>IF(D3723="ZZ",Brick_Kilns_EF!$E$7*(0.75),Brick_Kilns_EF!$E$7)</f>
        <v>2.3925000000000001E-3</v>
      </c>
      <c r="O3723" s="13">
        <f t="shared" si="234"/>
        <v>21.261692924999998</v>
      </c>
      <c r="P3723" s="13">
        <f>IF(D3723="ZZ",Brick_Kilns_EF!$E$8*(0.75),Brick_Kilns_EF!$E$8)</f>
        <v>5.399999999999999E-4</v>
      </c>
      <c r="Q3723" s="13">
        <f t="shared" si="235"/>
        <v>4.7988773999999985</v>
      </c>
    </row>
    <row r="3724" spans="1:17">
      <c r="A3724" s="13" t="s">
        <v>3735</v>
      </c>
      <c r="B3724" s="13">
        <v>24.196915350000001</v>
      </c>
      <c r="C3724" s="13">
        <v>88.936285510000005</v>
      </c>
      <c r="D3724" s="13" t="s">
        <v>2219</v>
      </c>
      <c r="E3724" s="13" t="s">
        <v>5000</v>
      </c>
      <c r="F3724" s="13" t="s">
        <v>42</v>
      </c>
      <c r="G3724" s="13" t="s">
        <v>4802</v>
      </c>
      <c r="H3724" s="13" t="s">
        <v>4816</v>
      </c>
      <c r="I3724" s="13">
        <f>(Brick_Kilns_EF!$B$13*Brick_Kilns_EF!$B$11*Brick_Kilns_EF!$B$12)</f>
        <v>8886.81</v>
      </c>
      <c r="J3724" s="13">
        <f>IF(D3724="ZZ",Brick_Kilns_EF!$E$9*(0.75),Brick_Kilns_EF!$E$9)</f>
        <v>5.6055000000000005E-4</v>
      </c>
      <c r="K3724" s="13">
        <f t="shared" si="232"/>
        <v>4.9815013454999999</v>
      </c>
      <c r="L3724" s="13">
        <f>IF(D3724="ZZ", Brick_Kilns_EF!$E$6*(0.75),Brick_Kilns_EF!$E$6)</f>
        <v>3.0299999999999999E-4</v>
      </c>
      <c r="M3724" s="13">
        <f t="shared" si="233"/>
        <v>2.6927034299999999</v>
      </c>
      <c r="N3724" s="13">
        <f>IF(D3724="ZZ",Brick_Kilns_EF!$E$7*(0.75),Brick_Kilns_EF!$E$7)</f>
        <v>2.3925000000000001E-3</v>
      </c>
      <c r="O3724" s="13">
        <f t="shared" si="234"/>
        <v>21.261692924999998</v>
      </c>
      <c r="P3724" s="13">
        <f>IF(D3724="ZZ",Brick_Kilns_EF!$E$8*(0.75),Brick_Kilns_EF!$E$8)</f>
        <v>5.399999999999999E-4</v>
      </c>
      <c r="Q3724" s="13">
        <f t="shared" si="235"/>
        <v>4.7988773999999985</v>
      </c>
    </row>
    <row r="3725" spans="1:17">
      <c r="A3725" s="13" t="s">
        <v>3736</v>
      </c>
      <c r="B3725" s="13">
        <v>24.192844520000001</v>
      </c>
      <c r="C3725" s="13">
        <v>88.934570879999995</v>
      </c>
      <c r="D3725" s="13" t="s">
        <v>2219</v>
      </c>
      <c r="E3725" s="13" t="s">
        <v>5000</v>
      </c>
      <c r="F3725" s="13" t="s">
        <v>42</v>
      </c>
      <c r="G3725" s="13" t="s">
        <v>4802</v>
      </c>
      <c r="H3725" s="13" t="s">
        <v>4816</v>
      </c>
      <c r="I3725" s="13">
        <f>(Brick_Kilns_EF!$B$13*Brick_Kilns_EF!$B$11*Brick_Kilns_EF!$B$12)</f>
        <v>8886.81</v>
      </c>
      <c r="J3725" s="13">
        <f>IF(D3725="ZZ",Brick_Kilns_EF!$E$9*(0.75),Brick_Kilns_EF!$E$9)</f>
        <v>5.6055000000000005E-4</v>
      </c>
      <c r="K3725" s="13">
        <f t="shared" si="232"/>
        <v>4.9815013454999999</v>
      </c>
      <c r="L3725" s="13">
        <f>IF(D3725="ZZ", Brick_Kilns_EF!$E$6*(0.75),Brick_Kilns_EF!$E$6)</f>
        <v>3.0299999999999999E-4</v>
      </c>
      <c r="M3725" s="13">
        <f t="shared" si="233"/>
        <v>2.6927034299999999</v>
      </c>
      <c r="N3725" s="13">
        <f>IF(D3725="ZZ",Brick_Kilns_EF!$E$7*(0.75),Brick_Kilns_EF!$E$7)</f>
        <v>2.3925000000000001E-3</v>
      </c>
      <c r="O3725" s="13">
        <f t="shared" si="234"/>
        <v>21.261692924999998</v>
      </c>
      <c r="P3725" s="13">
        <f>IF(D3725="ZZ",Brick_Kilns_EF!$E$8*(0.75),Brick_Kilns_EF!$E$8)</f>
        <v>5.399999999999999E-4</v>
      </c>
      <c r="Q3725" s="13">
        <f t="shared" si="235"/>
        <v>4.7988773999999985</v>
      </c>
    </row>
    <row r="3726" spans="1:17">
      <c r="A3726" s="13" t="s">
        <v>3737</v>
      </c>
      <c r="B3726" s="13">
        <v>24.196234530000002</v>
      </c>
      <c r="C3726" s="13">
        <v>88.937554000000006</v>
      </c>
      <c r="D3726" s="13" t="s">
        <v>2219</v>
      </c>
      <c r="E3726" s="13" t="s">
        <v>5000</v>
      </c>
      <c r="F3726" s="13" t="s">
        <v>42</v>
      </c>
      <c r="G3726" s="13" t="s">
        <v>4802</v>
      </c>
      <c r="H3726" s="13" t="s">
        <v>4816</v>
      </c>
      <c r="I3726" s="13">
        <f>(Brick_Kilns_EF!$B$13*Brick_Kilns_EF!$B$11*Brick_Kilns_EF!$B$12)</f>
        <v>8886.81</v>
      </c>
      <c r="J3726" s="13">
        <f>IF(D3726="ZZ",Brick_Kilns_EF!$E$9*(0.75),Brick_Kilns_EF!$E$9)</f>
        <v>5.6055000000000005E-4</v>
      </c>
      <c r="K3726" s="13">
        <f t="shared" si="232"/>
        <v>4.9815013454999999</v>
      </c>
      <c r="L3726" s="13">
        <f>IF(D3726="ZZ", Brick_Kilns_EF!$E$6*(0.75),Brick_Kilns_EF!$E$6)</f>
        <v>3.0299999999999999E-4</v>
      </c>
      <c r="M3726" s="13">
        <f t="shared" si="233"/>
        <v>2.6927034299999999</v>
      </c>
      <c r="N3726" s="13">
        <f>IF(D3726="ZZ",Brick_Kilns_EF!$E$7*(0.75),Brick_Kilns_EF!$E$7)</f>
        <v>2.3925000000000001E-3</v>
      </c>
      <c r="O3726" s="13">
        <f t="shared" si="234"/>
        <v>21.261692924999998</v>
      </c>
      <c r="P3726" s="13">
        <f>IF(D3726="ZZ",Brick_Kilns_EF!$E$8*(0.75),Brick_Kilns_EF!$E$8)</f>
        <v>5.399999999999999E-4</v>
      </c>
      <c r="Q3726" s="13">
        <f t="shared" si="235"/>
        <v>4.7988773999999985</v>
      </c>
    </row>
    <row r="3727" spans="1:17">
      <c r="A3727" s="13" t="s">
        <v>3738</v>
      </c>
      <c r="B3727" s="13">
        <v>24.192093270000001</v>
      </c>
      <c r="C3727" s="13">
        <v>88.935844759999995</v>
      </c>
      <c r="D3727" s="13" t="s">
        <v>2219</v>
      </c>
      <c r="E3727" s="13" t="s">
        <v>5000</v>
      </c>
      <c r="F3727" s="13" t="s">
        <v>42</v>
      </c>
      <c r="G3727" s="13" t="s">
        <v>4802</v>
      </c>
      <c r="H3727" s="13" t="s">
        <v>4816</v>
      </c>
      <c r="I3727" s="13">
        <f>(Brick_Kilns_EF!$B$13*Brick_Kilns_EF!$B$11*Brick_Kilns_EF!$B$12)</f>
        <v>8886.81</v>
      </c>
      <c r="J3727" s="13">
        <f>IF(D3727="ZZ",Brick_Kilns_EF!$E$9*(0.75),Brick_Kilns_EF!$E$9)</f>
        <v>5.6055000000000005E-4</v>
      </c>
      <c r="K3727" s="13">
        <f t="shared" si="232"/>
        <v>4.9815013454999999</v>
      </c>
      <c r="L3727" s="13">
        <f>IF(D3727="ZZ", Brick_Kilns_EF!$E$6*(0.75),Brick_Kilns_EF!$E$6)</f>
        <v>3.0299999999999999E-4</v>
      </c>
      <c r="M3727" s="13">
        <f t="shared" si="233"/>
        <v>2.6927034299999999</v>
      </c>
      <c r="N3727" s="13">
        <f>IF(D3727="ZZ",Brick_Kilns_EF!$E$7*(0.75),Brick_Kilns_EF!$E$7)</f>
        <v>2.3925000000000001E-3</v>
      </c>
      <c r="O3727" s="13">
        <f t="shared" si="234"/>
        <v>21.261692924999998</v>
      </c>
      <c r="P3727" s="13">
        <f>IF(D3727="ZZ",Brick_Kilns_EF!$E$8*(0.75),Brick_Kilns_EF!$E$8)</f>
        <v>5.399999999999999E-4</v>
      </c>
      <c r="Q3727" s="13">
        <f t="shared" si="235"/>
        <v>4.7988773999999985</v>
      </c>
    </row>
    <row r="3728" spans="1:17">
      <c r="A3728" s="13" t="s">
        <v>3739</v>
      </c>
      <c r="B3728" s="13">
        <v>24.16647377</v>
      </c>
      <c r="C3728" s="13">
        <v>90.053422510000004</v>
      </c>
      <c r="D3728" s="13" t="s">
        <v>2219</v>
      </c>
      <c r="E3728" s="13" t="s">
        <v>5000</v>
      </c>
      <c r="F3728" s="13" t="s">
        <v>7</v>
      </c>
      <c r="G3728" s="13" t="s">
        <v>4802</v>
      </c>
      <c r="H3728" s="13" t="s">
        <v>4816</v>
      </c>
      <c r="I3728" s="13">
        <f>(Brick_Kilns_EF!$B$13*Brick_Kilns_EF!$B$11*Brick_Kilns_EF!$B$12)</f>
        <v>8886.81</v>
      </c>
      <c r="J3728" s="13">
        <f>IF(D3728="ZZ",Brick_Kilns_EF!$E$9*(0.75),Brick_Kilns_EF!$E$9)</f>
        <v>5.6055000000000005E-4</v>
      </c>
      <c r="K3728" s="13">
        <f t="shared" si="232"/>
        <v>4.9815013454999999</v>
      </c>
      <c r="L3728" s="13">
        <f>IF(D3728="ZZ", Brick_Kilns_EF!$E$6*(0.75),Brick_Kilns_EF!$E$6)</f>
        <v>3.0299999999999999E-4</v>
      </c>
      <c r="M3728" s="13">
        <f t="shared" si="233"/>
        <v>2.6927034299999999</v>
      </c>
      <c r="N3728" s="13">
        <f>IF(D3728="ZZ",Brick_Kilns_EF!$E$7*(0.75),Brick_Kilns_EF!$E$7)</f>
        <v>2.3925000000000001E-3</v>
      </c>
      <c r="O3728" s="13">
        <f t="shared" si="234"/>
        <v>21.261692924999998</v>
      </c>
      <c r="P3728" s="13">
        <f>IF(D3728="ZZ",Brick_Kilns_EF!$E$8*(0.75),Brick_Kilns_EF!$E$8)</f>
        <v>5.399999999999999E-4</v>
      </c>
      <c r="Q3728" s="13">
        <f t="shared" si="235"/>
        <v>4.7988773999999985</v>
      </c>
    </row>
    <row r="3729" spans="1:17">
      <c r="A3729" s="13" t="s">
        <v>3740</v>
      </c>
      <c r="B3729" s="13">
        <v>24.40149143</v>
      </c>
      <c r="C3729" s="13">
        <v>88.991355119999994</v>
      </c>
      <c r="D3729" s="13" t="s">
        <v>2219</v>
      </c>
      <c r="E3729" s="13" t="s">
        <v>5000</v>
      </c>
      <c r="F3729" s="13" t="s">
        <v>42</v>
      </c>
      <c r="G3729" s="13" t="s">
        <v>4802</v>
      </c>
      <c r="H3729" s="13" t="s">
        <v>4816</v>
      </c>
      <c r="I3729" s="13">
        <f>(Brick_Kilns_EF!$B$13*Brick_Kilns_EF!$B$11*Brick_Kilns_EF!$B$12)</f>
        <v>8886.81</v>
      </c>
      <c r="J3729" s="13">
        <f>IF(D3729="ZZ",Brick_Kilns_EF!$E$9*(0.75),Brick_Kilns_EF!$E$9)</f>
        <v>5.6055000000000005E-4</v>
      </c>
      <c r="K3729" s="13">
        <f t="shared" si="232"/>
        <v>4.9815013454999999</v>
      </c>
      <c r="L3729" s="13">
        <f>IF(D3729="ZZ", Brick_Kilns_EF!$E$6*(0.75),Brick_Kilns_EF!$E$6)</f>
        <v>3.0299999999999999E-4</v>
      </c>
      <c r="M3729" s="13">
        <f t="shared" si="233"/>
        <v>2.6927034299999999</v>
      </c>
      <c r="N3729" s="13">
        <f>IF(D3729="ZZ",Brick_Kilns_EF!$E$7*(0.75),Brick_Kilns_EF!$E$7)</f>
        <v>2.3925000000000001E-3</v>
      </c>
      <c r="O3729" s="13">
        <f t="shared" si="234"/>
        <v>21.261692924999998</v>
      </c>
      <c r="P3729" s="13">
        <f>IF(D3729="ZZ",Brick_Kilns_EF!$E$8*(0.75),Brick_Kilns_EF!$E$8)</f>
        <v>5.399999999999999E-4</v>
      </c>
      <c r="Q3729" s="13">
        <f t="shared" si="235"/>
        <v>4.7988773999999985</v>
      </c>
    </row>
    <row r="3730" spans="1:17">
      <c r="A3730" s="13" t="s">
        <v>3741</v>
      </c>
      <c r="B3730" s="13">
        <v>24.383702</v>
      </c>
      <c r="C3730" s="13">
        <v>88.668638999999999</v>
      </c>
      <c r="D3730" s="13" t="s">
        <v>2219</v>
      </c>
      <c r="E3730" s="13" t="s">
        <v>5000</v>
      </c>
      <c r="F3730" s="13" t="s">
        <v>42</v>
      </c>
      <c r="G3730" s="13" t="s">
        <v>4802</v>
      </c>
      <c r="H3730" s="13" t="s">
        <v>4816</v>
      </c>
      <c r="I3730" s="13">
        <f>(Brick_Kilns_EF!$B$13*Brick_Kilns_EF!$B$11*Brick_Kilns_EF!$B$12)</f>
        <v>8886.81</v>
      </c>
      <c r="J3730" s="13">
        <f>IF(D3730="ZZ",Brick_Kilns_EF!$E$9*(0.75),Brick_Kilns_EF!$E$9)</f>
        <v>5.6055000000000005E-4</v>
      </c>
      <c r="K3730" s="13">
        <f t="shared" si="232"/>
        <v>4.9815013454999999</v>
      </c>
      <c r="L3730" s="13">
        <f>IF(D3730="ZZ", Brick_Kilns_EF!$E$6*(0.75),Brick_Kilns_EF!$E$6)</f>
        <v>3.0299999999999999E-4</v>
      </c>
      <c r="M3730" s="13">
        <f t="shared" si="233"/>
        <v>2.6927034299999999</v>
      </c>
      <c r="N3730" s="13">
        <f>IF(D3730="ZZ",Brick_Kilns_EF!$E$7*(0.75),Brick_Kilns_EF!$E$7)</f>
        <v>2.3925000000000001E-3</v>
      </c>
      <c r="O3730" s="13">
        <f t="shared" si="234"/>
        <v>21.261692924999998</v>
      </c>
      <c r="P3730" s="13">
        <f>IF(D3730="ZZ",Brick_Kilns_EF!$E$8*(0.75),Brick_Kilns_EF!$E$8)</f>
        <v>5.399999999999999E-4</v>
      </c>
      <c r="Q3730" s="13">
        <f t="shared" si="235"/>
        <v>4.7988773999999985</v>
      </c>
    </row>
    <row r="3731" spans="1:17">
      <c r="A3731" s="13" t="s">
        <v>3742</v>
      </c>
      <c r="B3731" s="13">
        <v>23.986456709999999</v>
      </c>
      <c r="C3731" s="13">
        <v>88.890570890000006</v>
      </c>
      <c r="D3731" s="13" t="s">
        <v>2219</v>
      </c>
      <c r="E3731" s="13" t="s">
        <v>5000</v>
      </c>
      <c r="F3731" s="13" t="s">
        <v>9</v>
      </c>
      <c r="G3731" s="13" t="s">
        <v>4802</v>
      </c>
      <c r="H3731" s="13" t="s">
        <v>4816</v>
      </c>
      <c r="I3731" s="13">
        <f>(Brick_Kilns_EF!$B$13*Brick_Kilns_EF!$B$11*Brick_Kilns_EF!$B$12)</f>
        <v>8886.81</v>
      </c>
      <c r="J3731" s="13">
        <f>IF(D3731="ZZ",Brick_Kilns_EF!$E$9*(0.75),Brick_Kilns_EF!$E$9)</f>
        <v>5.6055000000000005E-4</v>
      </c>
      <c r="K3731" s="13">
        <f t="shared" si="232"/>
        <v>4.9815013454999999</v>
      </c>
      <c r="L3731" s="13">
        <f>IF(D3731="ZZ", Brick_Kilns_EF!$E$6*(0.75),Brick_Kilns_EF!$E$6)</f>
        <v>3.0299999999999999E-4</v>
      </c>
      <c r="M3731" s="13">
        <f t="shared" si="233"/>
        <v>2.6927034299999999</v>
      </c>
      <c r="N3731" s="13">
        <f>IF(D3731="ZZ",Brick_Kilns_EF!$E$7*(0.75),Brick_Kilns_EF!$E$7)</f>
        <v>2.3925000000000001E-3</v>
      </c>
      <c r="O3731" s="13">
        <f t="shared" si="234"/>
        <v>21.261692924999998</v>
      </c>
      <c r="P3731" s="13">
        <f>IF(D3731="ZZ",Brick_Kilns_EF!$E$8*(0.75),Brick_Kilns_EF!$E$8)</f>
        <v>5.399999999999999E-4</v>
      </c>
      <c r="Q3731" s="13">
        <f t="shared" si="235"/>
        <v>4.7988773999999985</v>
      </c>
    </row>
    <row r="3732" spans="1:17">
      <c r="A3732" s="13" t="s">
        <v>3743</v>
      </c>
      <c r="B3732" s="13">
        <v>24.187045380000001</v>
      </c>
      <c r="C3732" s="13">
        <v>88.937688929999993</v>
      </c>
      <c r="D3732" s="13" t="s">
        <v>2219</v>
      </c>
      <c r="E3732" s="13" t="s">
        <v>5000</v>
      </c>
      <c r="F3732" s="13" t="s">
        <v>42</v>
      </c>
      <c r="G3732" s="13" t="s">
        <v>4802</v>
      </c>
      <c r="H3732" s="13" t="s">
        <v>4816</v>
      </c>
      <c r="I3732" s="13">
        <f>(Brick_Kilns_EF!$B$13*Brick_Kilns_EF!$B$11*Brick_Kilns_EF!$B$12)</f>
        <v>8886.81</v>
      </c>
      <c r="J3732" s="13">
        <f>IF(D3732="ZZ",Brick_Kilns_EF!$E$9*(0.75),Brick_Kilns_EF!$E$9)</f>
        <v>5.6055000000000005E-4</v>
      </c>
      <c r="K3732" s="13">
        <f t="shared" si="232"/>
        <v>4.9815013454999999</v>
      </c>
      <c r="L3732" s="13">
        <f>IF(D3732="ZZ", Brick_Kilns_EF!$E$6*(0.75),Brick_Kilns_EF!$E$6)</f>
        <v>3.0299999999999999E-4</v>
      </c>
      <c r="M3732" s="13">
        <f t="shared" si="233"/>
        <v>2.6927034299999999</v>
      </c>
      <c r="N3732" s="13">
        <f>IF(D3732="ZZ",Brick_Kilns_EF!$E$7*(0.75),Brick_Kilns_EF!$E$7)</f>
        <v>2.3925000000000001E-3</v>
      </c>
      <c r="O3732" s="13">
        <f t="shared" si="234"/>
        <v>21.261692924999998</v>
      </c>
      <c r="P3732" s="13">
        <f>IF(D3732="ZZ",Brick_Kilns_EF!$E$8*(0.75),Brick_Kilns_EF!$E$8)</f>
        <v>5.399999999999999E-4</v>
      </c>
      <c r="Q3732" s="13">
        <f t="shared" si="235"/>
        <v>4.7988773999999985</v>
      </c>
    </row>
    <row r="3733" spans="1:17">
      <c r="A3733" s="13" t="s">
        <v>3744</v>
      </c>
      <c r="B3733" s="13">
        <v>24.418599539999999</v>
      </c>
      <c r="C3733" s="13">
        <v>89.560644819999993</v>
      </c>
      <c r="D3733" s="13" t="s">
        <v>2219</v>
      </c>
      <c r="E3733" s="13" t="s">
        <v>5000</v>
      </c>
      <c r="F3733" s="13" t="s">
        <v>42</v>
      </c>
      <c r="G3733" s="13" t="s">
        <v>4802</v>
      </c>
      <c r="H3733" s="13" t="s">
        <v>4816</v>
      </c>
      <c r="I3733" s="13">
        <f>(Brick_Kilns_EF!$B$13*Brick_Kilns_EF!$B$11*Brick_Kilns_EF!$B$12)</f>
        <v>8886.81</v>
      </c>
      <c r="J3733" s="13">
        <f>IF(D3733="ZZ",Brick_Kilns_EF!$E$9*(0.75),Brick_Kilns_EF!$E$9)</f>
        <v>5.6055000000000005E-4</v>
      </c>
      <c r="K3733" s="13">
        <f t="shared" si="232"/>
        <v>4.9815013454999999</v>
      </c>
      <c r="L3733" s="13">
        <f>IF(D3733="ZZ", Brick_Kilns_EF!$E$6*(0.75),Brick_Kilns_EF!$E$6)</f>
        <v>3.0299999999999999E-4</v>
      </c>
      <c r="M3733" s="13">
        <f t="shared" si="233"/>
        <v>2.6927034299999999</v>
      </c>
      <c r="N3733" s="13">
        <f>IF(D3733="ZZ",Brick_Kilns_EF!$E$7*(0.75),Brick_Kilns_EF!$E$7)</f>
        <v>2.3925000000000001E-3</v>
      </c>
      <c r="O3733" s="13">
        <f t="shared" si="234"/>
        <v>21.261692924999998</v>
      </c>
      <c r="P3733" s="13">
        <f>IF(D3733="ZZ",Brick_Kilns_EF!$E$8*(0.75),Brick_Kilns_EF!$E$8)</f>
        <v>5.399999999999999E-4</v>
      </c>
      <c r="Q3733" s="13">
        <f t="shared" si="235"/>
        <v>4.7988773999999985</v>
      </c>
    </row>
    <row r="3734" spans="1:17">
      <c r="A3734" s="13" t="s">
        <v>3745</v>
      </c>
      <c r="B3734" s="13">
        <v>24.185767340000002</v>
      </c>
      <c r="C3734" s="13">
        <v>88.954069430000004</v>
      </c>
      <c r="D3734" s="13" t="s">
        <v>2219</v>
      </c>
      <c r="E3734" s="13" t="s">
        <v>5000</v>
      </c>
      <c r="F3734" s="13" t="s">
        <v>42</v>
      </c>
      <c r="G3734" s="13" t="s">
        <v>4802</v>
      </c>
      <c r="H3734" s="13" t="s">
        <v>4816</v>
      </c>
      <c r="I3734" s="13">
        <f>(Brick_Kilns_EF!$B$13*Brick_Kilns_EF!$B$11*Brick_Kilns_EF!$B$12)</f>
        <v>8886.81</v>
      </c>
      <c r="J3734" s="13">
        <f>IF(D3734="ZZ",Brick_Kilns_EF!$E$9*(0.75),Brick_Kilns_EF!$E$9)</f>
        <v>5.6055000000000005E-4</v>
      </c>
      <c r="K3734" s="13">
        <f t="shared" si="232"/>
        <v>4.9815013454999999</v>
      </c>
      <c r="L3734" s="13">
        <f>IF(D3734="ZZ", Brick_Kilns_EF!$E$6*(0.75),Brick_Kilns_EF!$E$6)</f>
        <v>3.0299999999999999E-4</v>
      </c>
      <c r="M3734" s="13">
        <f t="shared" si="233"/>
        <v>2.6927034299999999</v>
      </c>
      <c r="N3734" s="13">
        <f>IF(D3734="ZZ",Brick_Kilns_EF!$E$7*(0.75),Brick_Kilns_EF!$E$7)</f>
        <v>2.3925000000000001E-3</v>
      </c>
      <c r="O3734" s="13">
        <f t="shared" si="234"/>
        <v>21.261692924999998</v>
      </c>
      <c r="P3734" s="13">
        <f>IF(D3734="ZZ",Brick_Kilns_EF!$E$8*(0.75),Brick_Kilns_EF!$E$8)</f>
        <v>5.399999999999999E-4</v>
      </c>
      <c r="Q3734" s="13">
        <f t="shared" si="235"/>
        <v>4.7988773999999985</v>
      </c>
    </row>
    <row r="3735" spans="1:17">
      <c r="A3735" s="13" t="s">
        <v>3746</v>
      </c>
      <c r="B3735" s="13">
        <v>24.294763369999998</v>
      </c>
      <c r="C3735" s="13">
        <v>89.913098649999995</v>
      </c>
      <c r="D3735" s="13" t="s">
        <v>2219</v>
      </c>
      <c r="E3735" s="13" t="s">
        <v>5000</v>
      </c>
      <c r="F3735" s="13" t="s">
        <v>7</v>
      </c>
      <c r="G3735" s="13" t="s">
        <v>4802</v>
      </c>
      <c r="H3735" s="13" t="s">
        <v>4816</v>
      </c>
      <c r="I3735" s="13">
        <f>(Brick_Kilns_EF!$B$13*Brick_Kilns_EF!$B$11*Brick_Kilns_EF!$B$12)</f>
        <v>8886.81</v>
      </c>
      <c r="J3735" s="13">
        <f>IF(D3735="ZZ",Brick_Kilns_EF!$E$9*(0.75),Brick_Kilns_EF!$E$9)</f>
        <v>5.6055000000000005E-4</v>
      </c>
      <c r="K3735" s="13">
        <f t="shared" si="232"/>
        <v>4.9815013454999999</v>
      </c>
      <c r="L3735" s="13">
        <f>IF(D3735="ZZ", Brick_Kilns_EF!$E$6*(0.75),Brick_Kilns_EF!$E$6)</f>
        <v>3.0299999999999999E-4</v>
      </c>
      <c r="M3735" s="13">
        <f t="shared" si="233"/>
        <v>2.6927034299999999</v>
      </c>
      <c r="N3735" s="13">
        <f>IF(D3735="ZZ",Brick_Kilns_EF!$E$7*(0.75),Brick_Kilns_EF!$E$7)</f>
        <v>2.3925000000000001E-3</v>
      </c>
      <c r="O3735" s="13">
        <f t="shared" si="234"/>
        <v>21.261692924999998</v>
      </c>
      <c r="P3735" s="13">
        <f>IF(D3735="ZZ",Brick_Kilns_EF!$E$8*(0.75),Brick_Kilns_EF!$E$8)</f>
        <v>5.399999999999999E-4</v>
      </c>
      <c r="Q3735" s="13">
        <f t="shared" si="235"/>
        <v>4.7988773999999985</v>
      </c>
    </row>
    <row r="3736" spans="1:17">
      <c r="A3736" s="13" t="s">
        <v>3747</v>
      </c>
      <c r="B3736" s="13">
        <v>24.011767899999999</v>
      </c>
      <c r="C3736" s="13">
        <v>89.117850899999993</v>
      </c>
      <c r="D3736" s="13" t="s">
        <v>2219</v>
      </c>
      <c r="E3736" s="13" t="s">
        <v>5000</v>
      </c>
      <c r="F3736" s="13" t="s">
        <v>42</v>
      </c>
      <c r="G3736" s="13" t="s">
        <v>4802</v>
      </c>
      <c r="H3736" s="13" t="s">
        <v>4816</v>
      </c>
      <c r="I3736" s="13">
        <f>(Brick_Kilns_EF!$B$13*Brick_Kilns_EF!$B$11*Brick_Kilns_EF!$B$12)</f>
        <v>8886.81</v>
      </c>
      <c r="J3736" s="13">
        <f>IF(D3736="ZZ",Brick_Kilns_EF!$E$9*(0.75),Brick_Kilns_EF!$E$9)</f>
        <v>5.6055000000000005E-4</v>
      </c>
      <c r="K3736" s="13">
        <f t="shared" si="232"/>
        <v>4.9815013454999999</v>
      </c>
      <c r="L3736" s="13">
        <f>IF(D3736="ZZ", Brick_Kilns_EF!$E$6*(0.75),Brick_Kilns_EF!$E$6)</f>
        <v>3.0299999999999999E-4</v>
      </c>
      <c r="M3736" s="13">
        <f t="shared" si="233"/>
        <v>2.6927034299999999</v>
      </c>
      <c r="N3736" s="13">
        <f>IF(D3736="ZZ",Brick_Kilns_EF!$E$7*(0.75),Brick_Kilns_EF!$E$7)</f>
        <v>2.3925000000000001E-3</v>
      </c>
      <c r="O3736" s="13">
        <f t="shared" si="234"/>
        <v>21.261692924999998</v>
      </c>
      <c r="P3736" s="13">
        <f>IF(D3736="ZZ",Brick_Kilns_EF!$E$8*(0.75),Brick_Kilns_EF!$E$8)</f>
        <v>5.399999999999999E-4</v>
      </c>
      <c r="Q3736" s="13">
        <f t="shared" si="235"/>
        <v>4.7988773999999985</v>
      </c>
    </row>
    <row r="3737" spans="1:17">
      <c r="A3737" s="13" t="s">
        <v>3748</v>
      </c>
      <c r="B3737" s="13">
        <v>24.777240039999999</v>
      </c>
      <c r="C3737" s="13">
        <v>89.403673470000001</v>
      </c>
      <c r="D3737" s="13" t="s">
        <v>2219</v>
      </c>
      <c r="E3737" s="13" t="s">
        <v>5000</v>
      </c>
      <c r="F3737" s="13" t="s">
        <v>42</v>
      </c>
      <c r="G3737" s="13" t="s">
        <v>4802</v>
      </c>
      <c r="H3737" s="13" t="s">
        <v>4816</v>
      </c>
      <c r="I3737" s="13">
        <f>(Brick_Kilns_EF!$B$13*Brick_Kilns_EF!$B$11*Brick_Kilns_EF!$B$12)</f>
        <v>8886.81</v>
      </c>
      <c r="J3737" s="13">
        <f>IF(D3737="ZZ",Brick_Kilns_EF!$E$9*(0.75),Brick_Kilns_EF!$E$9)</f>
        <v>5.6055000000000005E-4</v>
      </c>
      <c r="K3737" s="13">
        <f t="shared" si="232"/>
        <v>4.9815013454999999</v>
      </c>
      <c r="L3737" s="13">
        <f>IF(D3737="ZZ", Brick_Kilns_EF!$E$6*(0.75),Brick_Kilns_EF!$E$6)</f>
        <v>3.0299999999999999E-4</v>
      </c>
      <c r="M3737" s="13">
        <f t="shared" si="233"/>
        <v>2.6927034299999999</v>
      </c>
      <c r="N3737" s="13">
        <f>IF(D3737="ZZ",Brick_Kilns_EF!$E$7*(0.75),Brick_Kilns_EF!$E$7)</f>
        <v>2.3925000000000001E-3</v>
      </c>
      <c r="O3737" s="13">
        <f t="shared" si="234"/>
        <v>21.261692924999998</v>
      </c>
      <c r="P3737" s="13">
        <f>IF(D3737="ZZ",Brick_Kilns_EF!$E$8*(0.75),Brick_Kilns_EF!$E$8)</f>
        <v>5.399999999999999E-4</v>
      </c>
      <c r="Q3737" s="13">
        <f t="shared" si="235"/>
        <v>4.7988773999999985</v>
      </c>
    </row>
    <row r="3738" spans="1:17">
      <c r="A3738" s="13" t="s">
        <v>3749</v>
      </c>
      <c r="B3738" s="13">
        <v>24.781010370000001</v>
      </c>
      <c r="C3738" s="13">
        <v>89.403410089999994</v>
      </c>
      <c r="D3738" s="13" t="s">
        <v>2219</v>
      </c>
      <c r="E3738" s="13" t="s">
        <v>5000</v>
      </c>
      <c r="F3738" s="13" t="s">
        <v>42</v>
      </c>
      <c r="G3738" s="13" t="s">
        <v>4802</v>
      </c>
      <c r="H3738" s="13" t="s">
        <v>4816</v>
      </c>
      <c r="I3738" s="13">
        <f>(Brick_Kilns_EF!$B$13*Brick_Kilns_EF!$B$11*Brick_Kilns_EF!$B$12)</f>
        <v>8886.81</v>
      </c>
      <c r="J3738" s="13">
        <f>IF(D3738="ZZ",Brick_Kilns_EF!$E$9*(0.75),Brick_Kilns_EF!$E$9)</f>
        <v>5.6055000000000005E-4</v>
      </c>
      <c r="K3738" s="13">
        <f t="shared" si="232"/>
        <v>4.9815013454999999</v>
      </c>
      <c r="L3738" s="13">
        <f>IF(D3738="ZZ", Brick_Kilns_EF!$E$6*(0.75),Brick_Kilns_EF!$E$6)</f>
        <v>3.0299999999999999E-4</v>
      </c>
      <c r="M3738" s="13">
        <f t="shared" si="233"/>
        <v>2.6927034299999999</v>
      </c>
      <c r="N3738" s="13">
        <f>IF(D3738="ZZ",Brick_Kilns_EF!$E$7*(0.75),Brick_Kilns_EF!$E$7)</f>
        <v>2.3925000000000001E-3</v>
      </c>
      <c r="O3738" s="13">
        <f t="shared" si="234"/>
        <v>21.261692924999998</v>
      </c>
      <c r="P3738" s="13">
        <f>IF(D3738="ZZ",Brick_Kilns_EF!$E$8*(0.75),Brick_Kilns_EF!$E$8)</f>
        <v>5.399999999999999E-4</v>
      </c>
      <c r="Q3738" s="13">
        <f t="shared" si="235"/>
        <v>4.7988773999999985</v>
      </c>
    </row>
    <row r="3739" spans="1:17">
      <c r="A3739" s="13" t="s">
        <v>3750</v>
      </c>
      <c r="B3739" s="13">
        <v>24.40578966</v>
      </c>
      <c r="C3739" s="13">
        <v>89.442929289999995</v>
      </c>
      <c r="D3739" s="13" t="s">
        <v>2219</v>
      </c>
      <c r="E3739" s="13" t="s">
        <v>5000</v>
      </c>
      <c r="F3739" s="13" t="s">
        <v>42</v>
      </c>
      <c r="G3739" s="13" t="s">
        <v>4802</v>
      </c>
      <c r="H3739" s="13" t="s">
        <v>4816</v>
      </c>
      <c r="I3739" s="13">
        <f>(Brick_Kilns_EF!$B$13*Brick_Kilns_EF!$B$11*Brick_Kilns_EF!$B$12)</f>
        <v>8886.81</v>
      </c>
      <c r="J3739" s="13">
        <f>IF(D3739="ZZ",Brick_Kilns_EF!$E$9*(0.75),Brick_Kilns_EF!$E$9)</f>
        <v>5.6055000000000005E-4</v>
      </c>
      <c r="K3739" s="13">
        <f t="shared" si="232"/>
        <v>4.9815013454999999</v>
      </c>
      <c r="L3739" s="13">
        <f>IF(D3739="ZZ", Brick_Kilns_EF!$E$6*(0.75),Brick_Kilns_EF!$E$6)</f>
        <v>3.0299999999999999E-4</v>
      </c>
      <c r="M3739" s="13">
        <f t="shared" si="233"/>
        <v>2.6927034299999999</v>
      </c>
      <c r="N3739" s="13">
        <f>IF(D3739="ZZ",Brick_Kilns_EF!$E$7*(0.75),Brick_Kilns_EF!$E$7)</f>
        <v>2.3925000000000001E-3</v>
      </c>
      <c r="O3739" s="13">
        <f t="shared" si="234"/>
        <v>21.261692924999998</v>
      </c>
      <c r="P3739" s="13">
        <f>IF(D3739="ZZ",Brick_Kilns_EF!$E$8*(0.75),Brick_Kilns_EF!$E$8)</f>
        <v>5.399999999999999E-4</v>
      </c>
      <c r="Q3739" s="13">
        <f t="shared" si="235"/>
        <v>4.7988773999999985</v>
      </c>
    </row>
    <row r="3740" spans="1:17">
      <c r="A3740" s="13" t="s">
        <v>3751</v>
      </c>
      <c r="B3740" s="13">
        <v>24.258862010000001</v>
      </c>
      <c r="C3740" s="13">
        <v>89.280624779999997</v>
      </c>
      <c r="D3740" s="13" t="s">
        <v>2219</v>
      </c>
      <c r="E3740" s="13" t="s">
        <v>5000</v>
      </c>
      <c r="F3740" s="13" t="s">
        <v>42</v>
      </c>
      <c r="G3740" s="13" t="s">
        <v>4802</v>
      </c>
      <c r="H3740" s="13" t="s">
        <v>4816</v>
      </c>
      <c r="I3740" s="13">
        <f>(Brick_Kilns_EF!$B$13*Brick_Kilns_EF!$B$11*Brick_Kilns_EF!$B$12)</f>
        <v>8886.81</v>
      </c>
      <c r="J3740" s="13">
        <f>IF(D3740="ZZ",Brick_Kilns_EF!$E$9*(0.75),Brick_Kilns_EF!$E$9)</f>
        <v>5.6055000000000005E-4</v>
      </c>
      <c r="K3740" s="13">
        <f t="shared" si="232"/>
        <v>4.9815013454999999</v>
      </c>
      <c r="L3740" s="13">
        <f>IF(D3740="ZZ", Brick_Kilns_EF!$E$6*(0.75),Brick_Kilns_EF!$E$6)</f>
        <v>3.0299999999999999E-4</v>
      </c>
      <c r="M3740" s="13">
        <f t="shared" si="233"/>
        <v>2.6927034299999999</v>
      </c>
      <c r="N3740" s="13">
        <f>IF(D3740="ZZ",Brick_Kilns_EF!$E$7*(0.75),Brick_Kilns_EF!$E$7)</f>
        <v>2.3925000000000001E-3</v>
      </c>
      <c r="O3740" s="13">
        <f t="shared" si="234"/>
        <v>21.261692924999998</v>
      </c>
      <c r="P3740" s="13">
        <f>IF(D3740="ZZ",Brick_Kilns_EF!$E$8*(0.75),Brick_Kilns_EF!$E$8)</f>
        <v>5.399999999999999E-4</v>
      </c>
      <c r="Q3740" s="13">
        <f t="shared" si="235"/>
        <v>4.7988773999999985</v>
      </c>
    </row>
    <row r="3741" spans="1:17">
      <c r="A3741" s="13" t="s">
        <v>3752</v>
      </c>
      <c r="B3741" s="13">
        <v>25.647895689999999</v>
      </c>
      <c r="C3741" s="13">
        <v>88.755332609999996</v>
      </c>
      <c r="D3741" s="13" t="s">
        <v>2219</v>
      </c>
      <c r="E3741" s="13" t="s">
        <v>5000</v>
      </c>
      <c r="F3741" s="13" t="s">
        <v>171</v>
      </c>
      <c r="G3741" s="13" t="s">
        <v>4802</v>
      </c>
      <c r="H3741" s="13" t="s">
        <v>4816</v>
      </c>
      <c r="I3741" s="13">
        <f>(Brick_Kilns_EF!$B$13*Brick_Kilns_EF!$B$11*Brick_Kilns_EF!$B$12)</f>
        <v>8886.81</v>
      </c>
      <c r="J3741" s="13">
        <f>IF(D3741="ZZ",Brick_Kilns_EF!$E$9*(0.75),Brick_Kilns_EF!$E$9)</f>
        <v>5.6055000000000005E-4</v>
      </c>
      <c r="K3741" s="13">
        <f t="shared" si="232"/>
        <v>4.9815013454999999</v>
      </c>
      <c r="L3741" s="13">
        <f>IF(D3741="ZZ", Brick_Kilns_EF!$E$6*(0.75),Brick_Kilns_EF!$E$6)</f>
        <v>3.0299999999999999E-4</v>
      </c>
      <c r="M3741" s="13">
        <f t="shared" si="233"/>
        <v>2.6927034299999999</v>
      </c>
      <c r="N3741" s="13">
        <f>IF(D3741="ZZ",Brick_Kilns_EF!$E$7*(0.75),Brick_Kilns_EF!$E$7)</f>
        <v>2.3925000000000001E-3</v>
      </c>
      <c r="O3741" s="13">
        <f t="shared" si="234"/>
        <v>21.261692924999998</v>
      </c>
      <c r="P3741" s="13">
        <f>IF(D3741="ZZ",Brick_Kilns_EF!$E$8*(0.75),Brick_Kilns_EF!$E$8)</f>
        <v>5.399999999999999E-4</v>
      </c>
      <c r="Q3741" s="13">
        <f t="shared" si="235"/>
        <v>4.7988773999999985</v>
      </c>
    </row>
    <row r="3742" spans="1:17">
      <c r="A3742" s="13" t="s">
        <v>3753</v>
      </c>
      <c r="B3742" s="13">
        <v>25.64777831</v>
      </c>
      <c r="C3742" s="13">
        <v>88.756009860000006</v>
      </c>
      <c r="D3742" s="13" t="s">
        <v>2219</v>
      </c>
      <c r="E3742" s="13" t="s">
        <v>5000</v>
      </c>
      <c r="F3742" s="13" t="s">
        <v>171</v>
      </c>
      <c r="G3742" s="13" t="s">
        <v>4802</v>
      </c>
      <c r="H3742" s="13" t="s">
        <v>4816</v>
      </c>
      <c r="I3742" s="13">
        <f>(Brick_Kilns_EF!$B$13*Brick_Kilns_EF!$B$11*Brick_Kilns_EF!$B$12)</f>
        <v>8886.81</v>
      </c>
      <c r="J3742" s="13">
        <f>IF(D3742="ZZ",Brick_Kilns_EF!$E$9*(0.75),Brick_Kilns_EF!$E$9)</f>
        <v>5.6055000000000005E-4</v>
      </c>
      <c r="K3742" s="13">
        <f t="shared" si="232"/>
        <v>4.9815013454999999</v>
      </c>
      <c r="L3742" s="13">
        <f>IF(D3742="ZZ", Brick_Kilns_EF!$E$6*(0.75),Brick_Kilns_EF!$E$6)</f>
        <v>3.0299999999999999E-4</v>
      </c>
      <c r="M3742" s="13">
        <f t="shared" si="233"/>
        <v>2.6927034299999999</v>
      </c>
      <c r="N3742" s="13">
        <f>IF(D3742="ZZ",Brick_Kilns_EF!$E$7*(0.75),Brick_Kilns_EF!$E$7)</f>
        <v>2.3925000000000001E-3</v>
      </c>
      <c r="O3742" s="13">
        <f t="shared" si="234"/>
        <v>21.261692924999998</v>
      </c>
      <c r="P3742" s="13">
        <f>IF(D3742="ZZ",Brick_Kilns_EF!$E$8*(0.75),Brick_Kilns_EF!$E$8)</f>
        <v>5.399999999999999E-4</v>
      </c>
      <c r="Q3742" s="13">
        <f t="shared" si="235"/>
        <v>4.7988773999999985</v>
      </c>
    </row>
    <row r="3743" spans="1:17">
      <c r="A3743" s="13" t="s">
        <v>3754</v>
      </c>
      <c r="B3743" s="13">
        <v>24.53832791</v>
      </c>
      <c r="C3743" s="13">
        <v>89.560778639999995</v>
      </c>
      <c r="D3743" s="13" t="s">
        <v>2219</v>
      </c>
      <c r="E3743" s="13" t="s">
        <v>5000</v>
      </c>
      <c r="F3743" s="13" t="s">
        <v>42</v>
      </c>
      <c r="G3743" s="13" t="s">
        <v>4802</v>
      </c>
      <c r="H3743" s="13" t="s">
        <v>4816</v>
      </c>
      <c r="I3743" s="13">
        <f>(Brick_Kilns_EF!$B$13*Brick_Kilns_EF!$B$11*Brick_Kilns_EF!$B$12)</f>
        <v>8886.81</v>
      </c>
      <c r="J3743" s="13">
        <f>IF(D3743="ZZ",Brick_Kilns_EF!$E$9*(0.75),Brick_Kilns_EF!$E$9)</f>
        <v>5.6055000000000005E-4</v>
      </c>
      <c r="K3743" s="13">
        <f t="shared" si="232"/>
        <v>4.9815013454999999</v>
      </c>
      <c r="L3743" s="13">
        <f>IF(D3743="ZZ", Brick_Kilns_EF!$E$6*(0.75),Brick_Kilns_EF!$E$6)</f>
        <v>3.0299999999999999E-4</v>
      </c>
      <c r="M3743" s="13">
        <f t="shared" si="233"/>
        <v>2.6927034299999999</v>
      </c>
      <c r="N3743" s="13">
        <f>IF(D3743="ZZ",Brick_Kilns_EF!$E$7*(0.75),Brick_Kilns_EF!$E$7)</f>
        <v>2.3925000000000001E-3</v>
      </c>
      <c r="O3743" s="13">
        <f t="shared" si="234"/>
        <v>21.261692924999998</v>
      </c>
      <c r="P3743" s="13">
        <f>IF(D3743="ZZ",Brick_Kilns_EF!$E$8*(0.75),Brick_Kilns_EF!$E$8)</f>
        <v>5.399999999999999E-4</v>
      </c>
      <c r="Q3743" s="13">
        <f t="shared" si="235"/>
        <v>4.7988773999999985</v>
      </c>
    </row>
    <row r="3744" spans="1:17">
      <c r="A3744" s="13" t="s">
        <v>3755</v>
      </c>
      <c r="B3744" s="13">
        <v>26.260486969999999</v>
      </c>
      <c r="C3744" s="13">
        <v>88.561895579999998</v>
      </c>
      <c r="D3744" s="13" t="s">
        <v>2219</v>
      </c>
      <c r="E3744" s="13" t="s">
        <v>5000</v>
      </c>
      <c r="F3744" s="13" t="s">
        <v>171</v>
      </c>
      <c r="G3744" s="13" t="s">
        <v>4802</v>
      </c>
      <c r="H3744" s="13" t="s">
        <v>4816</v>
      </c>
      <c r="I3744" s="13">
        <f>(Brick_Kilns_EF!$B$13*Brick_Kilns_EF!$B$11*Brick_Kilns_EF!$B$12)</f>
        <v>8886.81</v>
      </c>
      <c r="J3744" s="13">
        <f>IF(D3744="ZZ",Brick_Kilns_EF!$E$9*(0.75),Brick_Kilns_EF!$E$9)</f>
        <v>5.6055000000000005E-4</v>
      </c>
      <c r="K3744" s="13">
        <f t="shared" si="232"/>
        <v>4.9815013454999999</v>
      </c>
      <c r="L3744" s="13">
        <f>IF(D3744="ZZ", Brick_Kilns_EF!$E$6*(0.75),Brick_Kilns_EF!$E$6)</f>
        <v>3.0299999999999999E-4</v>
      </c>
      <c r="M3744" s="13">
        <f t="shared" si="233"/>
        <v>2.6927034299999999</v>
      </c>
      <c r="N3744" s="13">
        <f>IF(D3744="ZZ",Brick_Kilns_EF!$E$7*(0.75),Brick_Kilns_EF!$E$7)</f>
        <v>2.3925000000000001E-3</v>
      </c>
      <c r="O3744" s="13">
        <f t="shared" si="234"/>
        <v>21.261692924999998</v>
      </c>
      <c r="P3744" s="13">
        <f>IF(D3744="ZZ",Brick_Kilns_EF!$E$8*(0.75),Brick_Kilns_EF!$E$8)</f>
        <v>5.399999999999999E-4</v>
      </c>
      <c r="Q3744" s="13">
        <f t="shared" si="235"/>
        <v>4.7988773999999985</v>
      </c>
    </row>
    <row r="3745" spans="1:17">
      <c r="A3745" s="13" t="s">
        <v>3756</v>
      </c>
      <c r="B3745" s="13">
        <v>24.010637920000001</v>
      </c>
      <c r="C3745" s="13">
        <v>89.172272390000003</v>
      </c>
      <c r="D3745" s="13" t="s">
        <v>2219</v>
      </c>
      <c r="E3745" s="13" t="s">
        <v>5000</v>
      </c>
      <c r="F3745" s="13" t="s">
        <v>42</v>
      </c>
      <c r="G3745" s="13" t="s">
        <v>4802</v>
      </c>
      <c r="H3745" s="13" t="s">
        <v>4816</v>
      </c>
      <c r="I3745" s="13">
        <f>(Brick_Kilns_EF!$B$13*Brick_Kilns_EF!$B$11*Brick_Kilns_EF!$B$12)</f>
        <v>8886.81</v>
      </c>
      <c r="J3745" s="13">
        <f>IF(D3745="ZZ",Brick_Kilns_EF!$E$9*(0.75),Brick_Kilns_EF!$E$9)</f>
        <v>5.6055000000000005E-4</v>
      </c>
      <c r="K3745" s="13">
        <f t="shared" si="232"/>
        <v>4.9815013454999999</v>
      </c>
      <c r="L3745" s="13">
        <f>IF(D3745="ZZ", Brick_Kilns_EF!$E$6*(0.75),Brick_Kilns_EF!$E$6)</f>
        <v>3.0299999999999999E-4</v>
      </c>
      <c r="M3745" s="13">
        <f t="shared" si="233"/>
        <v>2.6927034299999999</v>
      </c>
      <c r="N3745" s="13">
        <f>IF(D3745="ZZ",Brick_Kilns_EF!$E$7*(0.75),Brick_Kilns_EF!$E$7)</f>
        <v>2.3925000000000001E-3</v>
      </c>
      <c r="O3745" s="13">
        <f t="shared" si="234"/>
        <v>21.261692924999998</v>
      </c>
      <c r="P3745" s="13">
        <f>IF(D3745="ZZ",Brick_Kilns_EF!$E$8*(0.75),Brick_Kilns_EF!$E$8)</f>
        <v>5.399999999999999E-4</v>
      </c>
      <c r="Q3745" s="13">
        <f t="shared" si="235"/>
        <v>4.7988773999999985</v>
      </c>
    </row>
    <row r="3746" spans="1:17">
      <c r="A3746" s="13" t="s">
        <v>3757</v>
      </c>
      <c r="B3746" s="13">
        <v>24.443011850000001</v>
      </c>
      <c r="C3746" s="13">
        <v>90.081147569999999</v>
      </c>
      <c r="D3746" s="13" t="s">
        <v>2219</v>
      </c>
      <c r="E3746" s="13" t="s">
        <v>5000</v>
      </c>
      <c r="F3746" s="13" t="s">
        <v>7</v>
      </c>
      <c r="G3746" s="13" t="s">
        <v>4802</v>
      </c>
      <c r="H3746" s="13" t="s">
        <v>4816</v>
      </c>
      <c r="I3746" s="13">
        <f>(Brick_Kilns_EF!$B$13*Brick_Kilns_EF!$B$11*Brick_Kilns_EF!$B$12)</f>
        <v>8886.81</v>
      </c>
      <c r="J3746" s="13">
        <f>IF(D3746="ZZ",Brick_Kilns_EF!$E$9*(0.75),Brick_Kilns_EF!$E$9)</f>
        <v>5.6055000000000005E-4</v>
      </c>
      <c r="K3746" s="13">
        <f t="shared" si="232"/>
        <v>4.9815013454999999</v>
      </c>
      <c r="L3746" s="13">
        <f>IF(D3746="ZZ", Brick_Kilns_EF!$E$6*(0.75),Brick_Kilns_EF!$E$6)</f>
        <v>3.0299999999999999E-4</v>
      </c>
      <c r="M3746" s="13">
        <f t="shared" si="233"/>
        <v>2.6927034299999999</v>
      </c>
      <c r="N3746" s="13">
        <f>IF(D3746="ZZ",Brick_Kilns_EF!$E$7*(0.75),Brick_Kilns_EF!$E$7)</f>
        <v>2.3925000000000001E-3</v>
      </c>
      <c r="O3746" s="13">
        <f t="shared" si="234"/>
        <v>21.261692924999998</v>
      </c>
      <c r="P3746" s="13">
        <f>IF(D3746="ZZ",Brick_Kilns_EF!$E$8*(0.75),Brick_Kilns_EF!$E$8)</f>
        <v>5.399999999999999E-4</v>
      </c>
      <c r="Q3746" s="13">
        <f t="shared" si="235"/>
        <v>4.7988773999999985</v>
      </c>
    </row>
    <row r="3747" spans="1:17">
      <c r="A3747" s="13" t="s">
        <v>3758</v>
      </c>
      <c r="B3747" s="13">
        <v>24.840305170000001</v>
      </c>
      <c r="C3747" s="13">
        <v>88.910820229999999</v>
      </c>
      <c r="D3747" s="13" t="s">
        <v>2219</v>
      </c>
      <c r="E3747" s="13" t="s">
        <v>5000</v>
      </c>
      <c r="F3747" s="13" t="s">
        <v>42</v>
      </c>
      <c r="G3747" s="13" t="s">
        <v>4802</v>
      </c>
      <c r="H3747" s="13" t="s">
        <v>4816</v>
      </c>
      <c r="I3747" s="13">
        <f>(Brick_Kilns_EF!$B$13*Brick_Kilns_EF!$B$11*Brick_Kilns_EF!$B$12)</f>
        <v>8886.81</v>
      </c>
      <c r="J3747" s="13">
        <f>IF(D3747="ZZ",Brick_Kilns_EF!$E$9*(0.75),Brick_Kilns_EF!$E$9)</f>
        <v>5.6055000000000005E-4</v>
      </c>
      <c r="K3747" s="13">
        <f t="shared" si="232"/>
        <v>4.9815013454999999</v>
      </c>
      <c r="L3747" s="13">
        <f>IF(D3747="ZZ", Brick_Kilns_EF!$E$6*(0.75),Brick_Kilns_EF!$E$6)</f>
        <v>3.0299999999999999E-4</v>
      </c>
      <c r="M3747" s="13">
        <f t="shared" si="233"/>
        <v>2.6927034299999999</v>
      </c>
      <c r="N3747" s="13">
        <f>IF(D3747="ZZ",Brick_Kilns_EF!$E$7*(0.75),Brick_Kilns_EF!$E$7)</f>
        <v>2.3925000000000001E-3</v>
      </c>
      <c r="O3747" s="13">
        <f t="shared" si="234"/>
        <v>21.261692924999998</v>
      </c>
      <c r="P3747" s="13">
        <f>IF(D3747="ZZ",Brick_Kilns_EF!$E$8*(0.75),Brick_Kilns_EF!$E$8)</f>
        <v>5.399999999999999E-4</v>
      </c>
      <c r="Q3747" s="13">
        <f t="shared" si="235"/>
        <v>4.7988773999999985</v>
      </c>
    </row>
    <row r="3748" spans="1:17">
      <c r="A3748" s="13" t="s">
        <v>3759</v>
      </c>
      <c r="B3748" s="13">
        <v>24.459723029999999</v>
      </c>
      <c r="C3748" s="13">
        <v>89.539478130000006</v>
      </c>
      <c r="D3748" s="13" t="s">
        <v>2219</v>
      </c>
      <c r="E3748" s="13" t="s">
        <v>5000</v>
      </c>
      <c r="F3748" s="13" t="s">
        <v>42</v>
      </c>
      <c r="G3748" s="13" t="s">
        <v>4802</v>
      </c>
      <c r="H3748" s="13" t="s">
        <v>4816</v>
      </c>
      <c r="I3748" s="13">
        <f>(Brick_Kilns_EF!$B$13*Brick_Kilns_EF!$B$11*Brick_Kilns_EF!$B$12)</f>
        <v>8886.81</v>
      </c>
      <c r="J3748" s="13">
        <f>IF(D3748="ZZ",Brick_Kilns_EF!$E$9*(0.75),Brick_Kilns_EF!$E$9)</f>
        <v>5.6055000000000005E-4</v>
      </c>
      <c r="K3748" s="13">
        <f t="shared" si="232"/>
        <v>4.9815013454999999</v>
      </c>
      <c r="L3748" s="13">
        <f>IF(D3748="ZZ", Brick_Kilns_EF!$E$6*(0.75),Brick_Kilns_EF!$E$6)</f>
        <v>3.0299999999999999E-4</v>
      </c>
      <c r="M3748" s="13">
        <f t="shared" si="233"/>
        <v>2.6927034299999999</v>
      </c>
      <c r="N3748" s="13">
        <f>IF(D3748="ZZ",Brick_Kilns_EF!$E$7*(0.75),Brick_Kilns_EF!$E$7)</f>
        <v>2.3925000000000001E-3</v>
      </c>
      <c r="O3748" s="13">
        <f t="shared" si="234"/>
        <v>21.261692924999998</v>
      </c>
      <c r="P3748" s="13">
        <f>IF(D3748="ZZ",Brick_Kilns_EF!$E$8*(0.75),Brick_Kilns_EF!$E$8)</f>
        <v>5.399999999999999E-4</v>
      </c>
      <c r="Q3748" s="13">
        <f t="shared" si="235"/>
        <v>4.7988773999999985</v>
      </c>
    </row>
    <row r="3749" spans="1:17">
      <c r="A3749" s="13" t="s">
        <v>3760</v>
      </c>
      <c r="B3749" s="13">
        <v>24.518132120000001</v>
      </c>
      <c r="C3749" s="13">
        <v>90.093067719999993</v>
      </c>
      <c r="D3749" s="13" t="s">
        <v>2219</v>
      </c>
      <c r="E3749" s="13" t="s">
        <v>5000</v>
      </c>
      <c r="F3749" s="13" t="s">
        <v>7</v>
      </c>
      <c r="G3749" s="13" t="s">
        <v>4802</v>
      </c>
      <c r="H3749" s="13" t="s">
        <v>4816</v>
      </c>
      <c r="I3749" s="13">
        <f>(Brick_Kilns_EF!$B$13*Brick_Kilns_EF!$B$11*Brick_Kilns_EF!$B$12)</f>
        <v>8886.81</v>
      </c>
      <c r="J3749" s="13">
        <f>IF(D3749="ZZ",Brick_Kilns_EF!$E$9*(0.75),Brick_Kilns_EF!$E$9)</f>
        <v>5.6055000000000005E-4</v>
      </c>
      <c r="K3749" s="13">
        <f t="shared" si="232"/>
        <v>4.9815013454999999</v>
      </c>
      <c r="L3749" s="13">
        <f>IF(D3749="ZZ", Brick_Kilns_EF!$E$6*(0.75),Brick_Kilns_EF!$E$6)</f>
        <v>3.0299999999999999E-4</v>
      </c>
      <c r="M3749" s="13">
        <f t="shared" si="233"/>
        <v>2.6927034299999999</v>
      </c>
      <c r="N3749" s="13">
        <f>IF(D3749="ZZ",Brick_Kilns_EF!$E$7*(0.75),Brick_Kilns_EF!$E$7)</f>
        <v>2.3925000000000001E-3</v>
      </c>
      <c r="O3749" s="13">
        <f t="shared" si="234"/>
        <v>21.261692924999998</v>
      </c>
      <c r="P3749" s="13">
        <f>IF(D3749="ZZ",Brick_Kilns_EF!$E$8*(0.75),Brick_Kilns_EF!$E$8)</f>
        <v>5.399999999999999E-4</v>
      </c>
      <c r="Q3749" s="13">
        <f t="shared" si="235"/>
        <v>4.7988773999999985</v>
      </c>
    </row>
    <row r="3750" spans="1:17">
      <c r="A3750" s="13" t="s">
        <v>3761</v>
      </c>
      <c r="B3750" s="13">
        <v>24.51591604</v>
      </c>
      <c r="C3750" s="13">
        <v>88.856212850000006</v>
      </c>
      <c r="D3750" s="13" t="s">
        <v>2219</v>
      </c>
      <c r="E3750" s="13" t="s">
        <v>5000</v>
      </c>
      <c r="F3750" s="13" t="s">
        <v>42</v>
      </c>
      <c r="G3750" s="13" t="s">
        <v>4802</v>
      </c>
      <c r="H3750" s="13" t="s">
        <v>4816</v>
      </c>
      <c r="I3750" s="13">
        <f>(Brick_Kilns_EF!$B$13*Brick_Kilns_EF!$B$11*Brick_Kilns_EF!$B$12)</f>
        <v>8886.81</v>
      </c>
      <c r="J3750" s="13">
        <f>IF(D3750="ZZ",Brick_Kilns_EF!$E$9*(0.75),Brick_Kilns_EF!$E$9)</f>
        <v>5.6055000000000005E-4</v>
      </c>
      <c r="K3750" s="13">
        <f t="shared" si="232"/>
        <v>4.9815013454999999</v>
      </c>
      <c r="L3750" s="13">
        <f>IF(D3750="ZZ", Brick_Kilns_EF!$E$6*(0.75),Brick_Kilns_EF!$E$6)</f>
        <v>3.0299999999999999E-4</v>
      </c>
      <c r="M3750" s="13">
        <f t="shared" si="233"/>
        <v>2.6927034299999999</v>
      </c>
      <c r="N3750" s="13">
        <f>IF(D3750="ZZ",Brick_Kilns_EF!$E$7*(0.75),Brick_Kilns_EF!$E$7)</f>
        <v>2.3925000000000001E-3</v>
      </c>
      <c r="O3750" s="13">
        <f t="shared" si="234"/>
        <v>21.261692924999998</v>
      </c>
      <c r="P3750" s="13">
        <f>IF(D3750="ZZ",Brick_Kilns_EF!$E$8*(0.75),Brick_Kilns_EF!$E$8)</f>
        <v>5.399999999999999E-4</v>
      </c>
      <c r="Q3750" s="13">
        <f t="shared" si="235"/>
        <v>4.7988773999999985</v>
      </c>
    </row>
    <row r="3751" spans="1:17">
      <c r="A3751" s="13" t="s">
        <v>3762</v>
      </c>
      <c r="B3751" s="13">
        <v>24.601741440000001</v>
      </c>
      <c r="C3751" s="13">
        <v>88.933928789999996</v>
      </c>
      <c r="D3751" s="13" t="s">
        <v>2219</v>
      </c>
      <c r="E3751" s="13" t="s">
        <v>5000</v>
      </c>
      <c r="F3751" s="13" t="s">
        <v>42</v>
      </c>
      <c r="G3751" s="13" t="s">
        <v>4802</v>
      </c>
      <c r="H3751" s="13" t="s">
        <v>4816</v>
      </c>
      <c r="I3751" s="13">
        <f>(Brick_Kilns_EF!$B$13*Brick_Kilns_EF!$B$11*Brick_Kilns_EF!$B$12)</f>
        <v>8886.81</v>
      </c>
      <c r="J3751" s="13">
        <f>IF(D3751="ZZ",Brick_Kilns_EF!$E$9*(0.75),Brick_Kilns_EF!$E$9)</f>
        <v>5.6055000000000005E-4</v>
      </c>
      <c r="K3751" s="13">
        <f t="shared" si="232"/>
        <v>4.9815013454999999</v>
      </c>
      <c r="L3751" s="13">
        <f>IF(D3751="ZZ", Brick_Kilns_EF!$E$6*(0.75),Brick_Kilns_EF!$E$6)</f>
        <v>3.0299999999999999E-4</v>
      </c>
      <c r="M3751" s="13">
        <f t="shared" si="233"/>
        <v>2.6927034299999999</v>
      </c>
      <c r="N3751" s="13">
        <f>IF(D3751="ZZ",Brick_Kilns_EF!$E$7*(0.75),Brick_Kilns_EF!$E$7)</f>
        <v>2.3925000000000001E-3</v>
      </c>
      <c r="O3751" s="13">
        <f t="shared" si="234"/>
        <v>21.261692924999998</v>
      </c>
      <c r="P3751" s="13">
        <f>IF(D3751="ZZ",Brick_Kilns_EF!$E$8*(0.75),Brick_Kilns_EF!$E$8)</f>
        <v>5.399999999999999E-4</v>
      </c>
      <c r="Q3751" s="13">
        <f t="shared" si="235"/>
        <v>4.7988773999999985</v>
      </c>
    </row>
    <row r="3752" spans="1:17">
      <c r="A3752" s="13" t="s">
        <v>3763</v>
      </c>
      <c r="B3752" s="13">
        <v>25.48245073</v>
      </c>
      <c r="C3752" s="13">
        <v>89.573550229999995</v>
      </c>
      <c r="D3752" s="13" t="s">
        <v>2219</v>
      </c>
      <c r="E3752" s="13" t="s">
        <v>5000</v>
      </c>
      <c r="F3752" s="13" t="s">
        <v>171</v>
      </c>
      <c r="G3752" s="13" t="s">
        <v>4802</v>
      </c>
      <c r="H3752" s="13" t="s">
        <v>4816</v>
      </c>
      <c r="I3752" s="13">
        <f>(Brick_Kilns_EF!$B$13*Brick_Kilns_EF!$B$11*Brick_Kilns_EF!$B$12)</f>
        <v>8886.81</v>
      </c>
      <c r="J3752" s="13">
        <f>IF(D3752="ZZ",Brick_Kilns_EF!$E$9*(0.75),Brick_Kilns_EF!$E$9)</f>
        <v>5.6055000000000005E-4</v>
      </c>
      <c r="K3752" s="13">
        <f t="shared" si="232"/>
        <v>4.9815013454999999</v>
      </c>
      <c r="L3752" s="13">
        <f>IF(D3752="ZZ", Brick_Kilns_EF!$E$6*(0.75),Brick_Kilns_EF!$E$6)</f>
        <v>3.0299999999999999E-4</v>
      </c>
      <c r="M3752" s="13">
        <f t="shared" si="233"/>
        <v>2.6927034299999999</v>
      </c>
      <c r="N3752" s="13">
        <f>IF(D3752="ZZ",Brick_Kilns_EF!$E$7*(0.75),Brick_Kilns_EF!$E$7)</f>
        <v>2.3925000000000001E-3</v>
      </c>
      <c r="O3752" s="13">
        <f t="shared" si="234"/>
        <v>21.261692924999998</v>
      </c>
      <c r="P3752" s="13">
        <f>IF(D3752="ZZ",Brick_Kilns_EF!$E$8*(0.75),Brick_Kilns_EF!$E$8)</f>
        <v>5.399999999999999E-4</v>
      </c>
      <c r="Q3752" s="13">
        <f t="shared" si="235"/>
        <v>4.7988773999999985</v>
      </c>
    </row>
    <row r="3753" spans="1:17">
      <c r="A3753" s="13" t="s">
        <v>3764</v>
      </c>
      <c r="B3753" s="13">
        <v>24.33261092</v>
      </c>
      <c r="C3753" s="13">
        <v>88.933088519999998</v>
      </c>
      <c r="D3753" s="13" t="s">
        <v>2219</v>
      </c>
      <c r="E3753" s="13" t="s">
        <v>5000</v>
      </c>
      <c r="F3753" s="13" t="s">
        <v>42</v>
      </c>
      <c r="G3753" s="13" t="s">
        <v>4802</v>
      </c>
      <c r="H3753" s="13" t="s">
        <v>4816</v>
      </c>
      <c r="I3753" s="13">
        <f>(Brick_Kilns_EF!$B$13*Brick_Kilns_EF!$B$11*Brick_Kilns_EF!$B$12)</f>
        <v>8886.81</v>
      </c>
      <c r="J3753" s="13">
        <f>IF(D3753="ZZ",Brick_Kilns_EF!$E$9*(0.75),Brick_Kilns_EF!$E$9)</f>
        <v>5.6055000000000005E-4</v>
      </c>
      <c r="K3753" s="13">
        <f t="shared" si="232"/>
        <v>4.9815013454999999</v>
      </c>
      <c r="L3753" s="13">
        <f>IF(D3753="ZZ", Brick_Kilns_EF!$E$6*(0.75),Brick_Kilns_EF!$E$6)</f>
        <v>3.0299999999999999E-4</v>
      </c>
      <c r="M3753" s="13">
        <f t="shared" si="233"/>
        <v>2.6927034299999999</v>
      </c>
      <c r="N3753" s="13">
        <f>IF(D3753="ZZ",Brick_Kilns_EF!$E$7*(0.75),Brick_Kilns_EF!$E$7)</f>
        <v>2.3925000000000001E-3</v>
      </c>
      <c r="O3753" s="13">
        <f t="shared" si="234"/>
        <v>21.261692924999998</v>
      </c>
      <c r="P3753" s="13">
        <f>IF(D3753="ZZ",Brick_Kilns_EF!$E$8*(0.75),Brick_Kilns_EF!$E$8)</f>
        <v>5.399999999999999E-4</v>
      </c>
      <c r="Q3753" s="13">
        <f t="shared" si="235"/>
        <v>4.7988773999999985</v>
      </c>
    </row>
    <row r="3754" spans="1:17">
      <c r="A3754" s="13" t="s">
        <v>3765</v>
      </c>
      <c r="B3754" s="13">
        <v>24.217946550000001</v>
      </c>
      <c r="C3754" s="13">
        <v>89.128143499999993</v>
      </c>
      <c r="D3754" s="13" t="s">
        <v>2219</v>
      </c>
      <c r="E3754" s="13" t="s">
        <v>5000</v>
      </c>
      <c r="F3754" s="13" t="s">
        <v>42</v>
      </c>
      <c r="G3754" s="13" t="s">
        <v>4802</v>
      </c>
      <c r="H3754" s="13" t="s">
        <v>4816</v>
      </c>
      <c r="I3754" s="13">
        <f>(Brick_Kilns_EF!$B$13*Brick_Kilns_EF!$B$11*Brick_Kilns_EF!$B$12)</f>
        <v>8886.81</v>
      </c>
      <c r="J3754" s="13">
        <f>IF(D3754="ZZ",Brick_Kilns_EF!$E$9*(0.75),Brick_Kilns_EF!$E$9)</f>
        <v>5.6055000000000005E-4</v>
      </c>
      <c r="K3754" s="13">
        <f t="shared" si="232"/>
        <v>4.9815013454999999</v>
      </c>
      <c r="L3754" s="13">
        <f>IF(D3754="ZZ", Brick_Kilns_EF!$E$6*(0.75),Brick_Kilns_EF!$E$6)</f>
        <v>3.0299999999999999E-4</v>
      </c>
      <c r="M3754" s="13">
        <f t="shared" si="233"/>
        <v>2.6927034299999999</v>
      </c>
      <c r="N3754" s="13">
        <f>IF(D3754="ZZ",Brick_Kilns_EF!$E$7*(0.75),Brick_Kilns_EF!$E$7)</f>
        <v>2.3925000000000001E-3</v>
      </c>
      <c r="O3754" s="13">
        <f t="shared" si="234"/>
        <v>21.261692924999998</v>
      </c>
      <c r="P3754" s="13">
        <f>IF(D3754="ZZ",Brick_Kilns_EF!$E$8*(0.75),Brick_Kilns_EF!$E$8)</f>
        <v>5.399999999999999E-4</v>
      </c>
      <c r="Q3754" s="13">
        <f t="shared" si="235"/>
        <v>4.7988773999999985</v>
      </c>
    </row>
    <row r="3755" spans="1:17">
      <c r="A3755" s="13" t="s">
        <v>3766</v>
      </c>
      <c r="B3755" s="13">
        <v>25.2491977</v>
      </c>
      <c r="C3755" s="13">
        <v>89.370116929999995</v>
      </c>
      <c r="D3755" s="13" t="s">
        <v>2219</v>
      </c>
      <c r="E3755" s="13" t="s">
        <v>5000</v>
      </c>
      <c r="F3755" s="13" t="s">
        <v>171</v>
      </c>
      <c r="G3755" s="13" t="s">
        <v>4802</v>
      </c>
      <c r="H3755" s="13" t="s">
        <v>4816</v>
      </c>
      <c r="I3755" s="13">
        <f>(Brick_Kilns_EF!$B$13*Brick_Kilns_EF!$B$11*Brick_Kilns_EF!$B$12)</f>
        <v>8886.81</v>
      </c>
      <c r="J3755" s="13">
        <f>IF(D3755="ZZ",Brick_Kilns_EF!$E$9*(0.75),Brick_Kilns_EF!$E$9)</f>
        <v>5.6055000000000005E-4</v>
      </c>
      <c r="K3755" s="13">
        <f t="shared" si="232"/>
        <v>4.9815013454999999</v>
      </c>
      <c r="L3755" s="13">
        <f>IF(D3755="ZZ", Brick_Kilns_EF!$E$6*(0.75),Brick_Kilns_EF!$E$6)</f>
        <v>3.0299999999999999E-4</v>
      </c>
      <c r="M3755" s="13">
        <f t="shared" si="233"/>
        <v>2.6927034299999999</v>
      </c>
      <c r="N3755" s="13">
        <f>IF(D3755="ZZ",Brick_Kilns_EF!$E$7*(0.75),Brick_Kilns_EF!$E$7)</f>
        <v>2.3925000000000001E-3</v>
      </c>
      <c r="O3755" s="13">
        <f t="shared" si="234"/>
        <v>21.261692924999998</v>
      </c>
      <c r="P3755" s="13">
        <f>IF(D3755="ZZ",Brick_Kilns_EF!$E$8*(0.75),Brick_Kilns_EF!$E$8)</f>
        <v>5.399999999999999E-4</v>
      </c>
      <c r="Q3755" s="13">
        <f t="shared" si="235"/>
        <v>4.7988773999999985</v>
      </c>
    </row>
    <row r="3756" spans="1:17">
      <c r="A3756" s="13" t="s">
        <v>3767</v>
      </c>
      <c r="B3756" s="13">
        <v>24.621432030000001</v>
      </c>
      <c r="C3756" s="13">
        <v>88.770831099999995</v>
      </c>
      <c r="D3756" s="13" t="s">
        <v>2219</v>
      </c>
      <c r="E3756" s="13" t="s">
        <v>5000</v>
      </c>
      <c r="F3756" s="13" t="s">
        <v>42</v>
      </c>
      <c r="G3756" s="13" t="s">
        <v>4802</v>
      </c>
      <c r="H3756" s="13" t="s">
        <v>4816</v>
      </c>
      <c r="I3756" s="13">
        <f>(Brick_Kilns_EF!$B$13*Brick_Kilns_EF!$B$11*Brick_Kilns_EF!$B$12)</f>
        <v>8886.81</v>
      </c>
      <c r="J3756" s="13">
        <f>IF(D3756="ZZ",Brick_Kilns_EF!$E$9*(0.75),Brick_Kilns_EF!$E$9)</f>
        <v>5.6055000000000005E-4</v>
      </c>
      <c r="K3756" s="13">
        <f t="shared" si="232"/>
        <v>4.9815013454999999</v>
      </c>
      <c r="L3756" s="13">
        <f>IF(D3756="ZZ", Brick_Kilns_EF!$E$6*(0.75),Brick_Kilns_EF!$E$6)</f>
        <v>3.0299999999999999E-4</v>
      </c>
      <c r="M3756" s="13">
        <f t="shared" si="233"/>
        <v>2.6927034299999999</v>
      </c>
      <c r="N3756" s="13">
        <f>IF(D3756="ZZ",Brick_Kilns_EF!$E$7*(0.75),Brick_Kilns_EF!$E$7)</f>
        <v>2.3925000000000001E-3</v>
      </c>
      <c r="O3756" s="13">
        <f t="shared" si="234"/>
        <v>21.261692924999998</v>
      </c>
      <c r="P3756" s="13">
        <f>IF(D3756="ZZ",Brick_Kilns_EF!$E$8*(0.75),Brick_Kilns_EF!$E$8)</f>
        <v>5.399999999999999E-4</v>
      </c>
      <c r="Q3756" s="13">
        <f t="shared" si="235"/>
        <v>4.7988773999999985</v>
      </c>
    </row>
    <row r="3757" spans="1:17">
      <c r="A3757" s="13" t="s">
        <v>3768</v>
      </c>
      <c r="B3757" s="13">
        <v>24.622718549999998</v>
      </c>
      <c r="C3757" s="13">
        <v>88.770798850000006</v>
      </c>
      <c r="D3757" s="13" t="s">
        <v>2219</v>
      </c>
      <c r="E3757" s="13" t="s">
        <v>5000</v>
      </c>
      <c r="F3757" s="13" t="s">
        <v>42</v>
      </c>
      <c r="G3757" s="13" t="s">
        <v>4802</v>
      </c>
      <c r="H3757" s="13" t="s">
        <v>4816</v>
      </c>
      <c r="I3757" s="13">
        <f>(Brick_Kilns_EF!$B$13*Brick_Kilns_EF!$B$11*Brick_Kilns_EF!$B$12)</f>
        <v>8886.81</v>
      </c>
      <c r="J3757" s="13">
        <f>IF(D3757="ZZ",Brick_Kilns_EF!$E$9*(0.75),Brick_Kilns_EF!$E$9)</f>
        <v>5.6055000000000005E-4</v>
      </c>
      <c r="K3757" s="13">
        <f t="shared" si="232"/>
        <v>4.9815013454999999</v>
      </c>
      <c r="L3757" s="13">
        <f>IF(D3757="ZZ", Brick_Kilns_EF!$E$6*(0.75),Brick_Kilns_EF!$E$6)</f>
        <v>3.0299999999999999E-4</v>
      </c>
      <c r="M3757" s="13">
        <f t="shared" si="233"/>
        <v>2.6927034299999999</v>
      </c>
      <c r="N3757" s="13">
        <f>IF(D3757="ZZ",Brick_Kilns_EF!$E$7*(0.75),Brick_Kilns_EF!$E$7)</f>
        <v>2.3925000000000001E-3</v>
      </c>
      <c r="O3757" s="13">
        <f t="shared" si="234"/>
        <v>21.261692924999998</v>
      </c>
      <c r="P3757" s="13">
        <f>IF(D3757="ZZ",Brick_Kilns_EF!$E$8*(0.75),Brick_Kilns_EF!$E$8)</f>
        <v>5.399999999999999E-4</v>
      </c>
      <c r="Q3757" s="13">
        <f t="shared" si="235"/>
        <v>4.7988773999999985</v>
      </c>
    </row>
    <row r="3758" spans="1:17">
      <c r="A3758" s="13" t="s">
        <v>3769</v>
      </c>
      <c r="B3758" s="13">
        <v>24.397584680000001</v>
      </c>
      <c r="C3758" s="13">
        <v>88.93709982</v>
      </c>
      <c r="D3758" s="13" t="s">
        <v>2219</v>
      </c>
      <c r="E3758" s="13" t="s">
        <v>5000</v>
      </c>
      <c r="F3758" s="13" t="s">
        <v>42</v>
      </c>
      <c r="G3758" s="13" t="s">
        <v>4802</v>
      </c>
      <c r="H3758" s="13" t="s">
        <v>4816</v>
      </c>
      <c r="I3758" s="13">
        <f>(Brick_Kilns_EF!$B$13*Brick_Kilns_EF!$B$11*Brick_Kilns_EF!$B$12)</f>
        <v>8886.81</v>
      </c>
      <c r="J3758" s="13">
        <f>IF(D3758="ZZ",Brick_Kilns_EF!$E$9*(0.75),Brick_Kilns_EF!$E$9)</f>
        <v>5.6055000000000005E-4</v>
      </c>
      <c r="K3758" s="13">
        <f t="shared" si="232"/>
        <v>4.9815013454999999</v>
      </c>
      <c r="L3758" s="13">
        <f>IF(D3758="ZZ", Brick_Kilns_EF!$E$6*(0.75),Brick_Kilns_EF!$E$6)</f>
        <v>3.0299999999999999E-4</v>
      </c>
      <c r="M3758" s="13">
        <f t="shared" si="233"/>
        <v>2.6927034299999999</v>
      </c>
      <c r="N3758" s="13">
        <f>IF(D3758="ZZ",Brick_Kilns_EF!$E$7*(0.75),Brick_Kilns_EF!$E$7)</f>
        <v>2.3925000000000001E-3</v>
      </c>
      <c r="O3758" s="13">
        <f t="shared" si="234"/>
        <v>21.261692924999998</v>
      </c>
      <c r="P3758" s="13">
        <f>IF(D3758="ZZ",Brick_Kilns_EF!$E$8*(0.75),Brick_Kilns_EF!$E$8)</f>
        <v>5.399999999999999E-4</v>
      </c>
      <c r="Q3758" s="13">
        <f t="shared" si="235"/>
        <v>4.7988773999999985</v>
      </c>
    </row>
    <row r="3759" spans="1:17">
      <c r="A3759" s="13" t="s">
        <v>3770</v>
      </c>
      <c r="B3759" s="13">
        <v>24.8927151</v>
      </c>
      <c r="C3759" s="13">
        <v>88.700079590000001</v>
      </c>
      <c r="D3759" s="13" t="s">
        <v>2219</v>
      </c>
      <c r="E3759" s="13" t="s">
        <v>5000</v>
      </c>
      <c r="F3759" s="13" t="s">
        <v>42</v>
      </c>
      <c r="G3759" s="13" t="s">
        <v>4802</v>
      </c>
      <c r="H3759" s="13" t="s">
        <v>4816</v>
      </c>
      <c r="I3759" s="13">
        <f>(Brick_Kilns_EF!$B$13*Brick_Kilns_EF!$B$11*Brick_Kilns_EF!$B$12)</f>
        <v>8886.81</v>
      </c>
      <c r="J3759" s="13">
        <f>IF(D3759="ZZ",Brick_Kilns_EF!$E$9*(0.75),Brick_Kilns_EF!$E$9)</f>
        <v>5.6055000000000005E-4</v>
      </c>
      <c r="K3759" s="13">
        <f t="shared" si="232"/>
        <v>4.9815013454999999</v>
      </c>
      <c r="L3759" s="13">
        <f>IF(D3759="ZZ", Brick_Kilns_EF!$E$6*(0.75),Brick_Kilns_EF!$E$6)</f>
        <v>3.0299999999999999E-4</v>
      </c>
      <c r="M3759" s="13">
        <f t="shared" si="233"/>
        <v>2.6927034299999999</v>
      </c>
      <c r="N3759" s="13">
        <f>IF(D3759="ZZ",Brick_Kilns_EF!$E$7*(0.75),Brick_Kilns_EF!$E$7)</f>
        <v>2.3925000000000001E-3</v>
      </c>
      <c r="O3759" s="13">
        <f t="shared" si="234"/>
        <v>21.261692924999998</v>
      </c>
      <c r="P3759" s="13">
        <f>IF(D3759="ZZ",Brick_Kilns_EF!$E$8*(0.75),Brick_Kilns_EF!$E$8)</f>
        <v>5.399999999999999E-4</v>
      </c>
      <c r="Q3759" s="13">
        <f t="shared" si="235"/>
        <v>4.7988773999999985</v>
      </c>
    </row>
    <row r="3760" spans="1:17">
      <c r="A3760" s="13" t="s">
        <v>3771</v>
      </c>
      <c r="B3760" s="13">
        <v>24.89219392</v>
      </c>
      <c r="C3760" s="13">
        <v>88.701890969999994</v>
      </c>
      <c r="D3760" s="13" t="s">
        <v>2219</v>
      </c>
      <c r="E3760" s="13" t="s">
        <v>5000</v>
      </c>
      <c r="F3760" s="13" t="s">
        <v>42</v>
      </c>
      <c r="G3760" s="13" t="s">
        <v>4802</v>
      </c>
      <c r="H3760" s="13" t="s">
        <v>4816</v>
      </c>
      <c r="I3760" s="13">
        <f>(Brick_Kilns_EF!$B$13*Brick_Kilns_EF!$B$11*Brick_Kilns_EF!$B$12)</f>
        <v>8886.81</v>
      </c>
      <c r="J3760" s="13">
        <f>IF(D3760="ZZ",Brick_Kilns_EF!$E$9*(0.75),Brick_Kilns_EF!$E$9)</f>
        <v>5.6055000000000005E-4</v>
      </c>
      <c r="K3760" s="13">
        <f t="shared" si="232"/>
        <v>4.9815013454999999</v>
      </c>
      <c r="L3760" s="13">
        <f>IF(D3760="ZZ", Brick_Kilns_EF!$E$6*(0.75),Brick_Kilns_EF!$E$6)</f>
        <v>3.0299999999999999E-4</v>
      </c>
      <c r="M3760" s="13">
        <f t="shared" si="233"/>
        <v>2.6927034299999999</v>
      </c>
      <c r="N3760" s="13">
        <f>IF(D3760="ZZ",Brick_Kilns_EF!$E$7*(0.75),Brick_Kilns_EF!$E$7)</f>
        <v>2.3925000000000001E-3</v>
      </c>
      <c r="O3760" s="13">
        <f t="shared" si="234"/>
        <v>21.261692924999998</v>
      </c>
      <c r="P3760" s="13">
        <f>IF(D3760="ZZ",Brick_Kilns_EF!$E$8*(0.75),Brick_Kilns_EF!$E$8)</f>
        <v>5.399999999999999E-4</v>
      </c>
      <c r="Q3760" s="13">
        <f t="shared" si="235"/>
        <v>4.7988773999999985</v>
      </c>
    </row>
    <row r="3761" spans="1:17">
      <c r="A3761" s="13" t="s">
        <v>3772</v>
      </c>
      <c r="B3761" s="13">
        <v>24.60953671</v>
      </c>
      <c r="C3761" s="13">
        <v>88.901038979999996</v>
      </c>
      <c r="D3761" s="13" t="s">
        <v>2219</v>
      </c>
      <c r="E3761" s="13" t="s">
        <v>5000</v>
      </c>
      <c r="F3761" s="13" t="s">
        <v>42</v>
      </c>
      <c r="G3761" s="13" t="s">
        <v>4802</v>
      </c>
      <c r="H3761" s="13" t="s">
        <v>4816</v>
      </c>
      <c r="I3761" s="13">
        <f>(Brick_Kilns_EF!$B$13*Brick_Kilns_EF!$B$11*Brick_Kilns_EF!$B$12)</f>
        <v>8886.81</v>
      </c>
      <c r="J3761" s="13">
        <f>IF(D3761="ZZ",Brick_Kilns_EF!$E$9*(0.75),Brick_Kilns_EF!$E$9)</f>
        <v>5.6055000000000005E-4</v>
      </c>
      <c r="K3761" s="13">
        <f t="shared" si="232"/>
        <v>4.9815013454999999</v>
      </c>
      <c r="L3761" s="13">
        <f>IF(D3761="ZZ", Brick_Kilns_EF!$E$6*(0.75),Brick_Kilns_EF!$E$6)</f>
        <v>3.0299999999999999E-4</v>
      </c>
      <c r="M3761" s="13">
        <f t="shared" si="233"/>
        <v>2.6927034299999999</v>
      </c>
      <c r="N3761" s="13">
        <f>IF(D3761="ZZ",Brick_Kilns_EF!$E$7*(0.75),Brick_Kilns_EF!$E$7)</f>
        <v>2.3925000000000001E-3</v>
      </c>
      <c r="O3761" s="13">
        <f t="shared" si="234"/>
        <v>21.261692924999998</v>
      </c>
      <c r="P3761" s="13">
        <f>IF(D3761="ZZ",Brick_Kilns_EF!$E$8*(0.75),Brick_Kilns_EF!$E$8)</f>
        <v>5.399999999999999E-4</v>
      </c>
      <c r="Q3761" s="13">
        <f t="shared" si="235"/>
        <v>4.7988773999999985</v>
      </c>
    </row>
    <row r="3762" spans="1:17">
      <c r="A3762" s="13" t="s">
        <v>3773</v>
      </c>
      <c r="B3762" s="13">
        <v>24.405163699999999</v>
      </c>
      <c r="C3762" s="13">
        <v>88.644327290000007</v>
      </c>
      <c r="D3762" s="13" t="s">
        <v>2219</v>
      </c>
      <c r="E3762" s="13" t="s">
        <v>5000</v>
      </c>
      <c r="F3762" s="13" t="s">
        <v>42</v>
      </c>
      <c r="G3762" s="13" t="s">
        <v>4802</v>
      </c>
      <c r="H3762" s="13" t="s">
        <v>4816</v>
      </c>
      <c r="I3762" s="13">
        <f>(Brick_Kilns_EF!$B$13*Brick_Kilns_EF!$B$11*Brick_Kilns_EF!$B$12)</f>
        <v>8886.81</v>
      </c>
      <c r="J3762" s="13">
        <f>IF(D3762="ZZ",Brick_Kilns_EF!$E$9*(0.75),Brick_Kilns_EF!$E$9)</f>
        <v>5.6055000000000005E-4</v>
      </c>
      <c r="K3762" s="13">
        <f t="shared" si="232"/>
        <v>4.9815013454999999</v>
      </c>
      <c r="L3762" s="13">
        <f>IF(D3762="ZZ", Brick_Kilns_EF!$E$6*(0.75),Brick_Kilns_EF!$E$6)</f>
        <v>3.0299999999999999E-4</v>
      </c>
      <c r="M3762" s="13">
        <f t="shared" si="233"/>
        <v>2.6927034299999999</v>
      </c>
      <c r="N3762" s="13">
        <f>IF(D3762="ZZ",Brick_Kilns_EF!$E$7*(0.75),Brick_Kilns_EF!$E$7)</f>
        <v>2.3925000000000001E-3</v>
      </c>
      <c r="O3762" s="13">
        <f t="shared" si="234"/>
        <v>21.261692924999998</v>
      </c>
      <c r="P3762" s="13">
        <f>IF(D3762="ZZ",Brick_Kilns_EF!$E$8*(0.75),Brick_Kilns_EF!$E$8)</f>
        <v>5.399999999999999E-4</v>
      </c>
      <c r="Q3762" s="13">
        <f t="shared" si="235"/>
        <v>4.7988773999999985</v>
      </c>
    </row>
    <row r="3763" spans="1:17">
      <c r="A3763" s="13" t="s">
        <v>3774</v>
      </c>
      <c r="B3763" s="13">
        <v>24.409469309999999</v>
      </c>
      <c r="C3763" s="13">
        <v>88.644467039999995</v>
      </c>
      <c r="D3763" s="13" t="s">
        <v>2219</v>
      </c>
      <c r="E3763" s="13" t="s">
        <v>5000</v>
      </c>
      <c r="F3763" s="13" t="s">
        <v>42</v>
      </c>
      <c r="G3763" s="13" t="s">
        <v>4802</v>
      </c>
      <c r="H3763" s="13" t="s">
        <v>4816</v>
      </c>
      <c r="I3763" s="13">
        <f>(Brick_Kilns_EF!$B$13*Brick_Kilns_EF!$B$11*Brick_Kilns_EF!$B$12)</f>
        <v>8886.81</v>
      </c>
      <c r="J3763" s="13">
        <f>IF(D3763="ZZ",Brick_Kilns_EF!$E$9*(0.75),Brick_Kilns_EF!$E$9)</f>
        <v>5.6055000000000005E-4</v>
      </c>
      <c r="K3763" s="13">
        <f t="shared" si="232"/>
        <v>4.9815013454999999</v>
      </c>
      <c r="L3763" s="13">
        <f>IF(D3763="ZZ", Brick_Kilns_EF!$E$6*(0.75),Brick_Kilns_EF!$E$6)</f>
        <v>3.0299999999999999E-4</v>
      </c>
      <c r="M3763" s="13">
        <f t="shared" si="233"/>
        <v>2.6927034299999999</v>
      </c>
      <c r="N3763" s="13">
        <f>IF(D3763="ZZ",Brick_Kilns_EF!$E$7*(0.75),Brick_Kilns_EF!$E$7)</f>
        <v>2.3925000000000001E-3</v>
      </c>
      <c r="O3763" s="13">
        <f t="shared" si="234"/>
        <v>21.261692924999998</v>
      </c>
      <c r="P3763" s="13">
        <f>IF(D3763="ZZ",Brick_Kilns_EF!$E$8*(0.75),Brick_Kilns_EF!$E$8)</f>
        <v>5.399999999999999E-4</v>
      </c>
      <c r="Q3763" s="13">
        <f t="shared" si="235"/>
        <v>4.7988773999999985</v>
      </c>
    </row>
    <row r="3764" spans="1:17">
      <c r="A3764" s="13" t="s">
        <v>3775</v>
      </c>
      <c r="B3764" s="13">
        <v>24.40979798</v>
      </c>
      <c r="C3764" s="13">
        <v>88.646176299999993</v>
      </c>
      <c r="D3764" s="13" t="s">
        <v>2219</v>
      </c>
      <c r="E3764" s="13" t="s">
        <v>5000</v>
      </c>
      <c r="F3764" s="13" t="s">
        <v>42</v>
      </c>
      <c r="G3764" s="13" t="s">
        <v>4802</v>
      </c>
      <c r="H3764" s="13" t="s">
        <v>4816</v>
      </c>
      <c r="I3764" s="13">
        <f>(Brick_Kilns_EF!$B$13*Brick_Kilns_EF!$B$11*Brick_Kilns_EF!$B$12)</f>
        <v>8886.81</v>
      </c>
      <c r="J3764" s="13">
        <f>IF(D3764="ZZ",Brick_Kilns_EF!$E$9*(0.75),Brick_Kilns_EF!$E$9)</f>
        <v>5.6055000000000005E-4</v>
      </c>
      <c r="K3764" s="13">
        <f t="shared" si="232"/>
        <v>4.9815013454999999</v>
      </c>
      <c r="L3764" s="13">
        <f>IF(D3764="ZZ", Brick_Kilns_EF!$E$6*(0.75),Brick_Kilns_EF!$E$6)</f>
        <v>3.0299999999999999E-4</v>
      </c>
      <c r="M3764" s="13">
        <f t="shared" si="233"/>
        <v>2.6927034299999999</v>
      </c>
      <c r="N3764" s="13">
        <f>IF(D3764="ZZ",Brick_Kilns_EF!$E$7*(0.75),Brick_Kilns_EF!$E$7)</f>
        <v>2.3925000000000001E-3</v>
      </c>
      <c r="O3764" s="13">
        <f t="shared" si="234"/>
        <v>21.261692924999998</v>
      </c>
      <c r="P3764" s="13">
        <f>IF(D3764="ZZ",Brick_Kilns_EF!$E$8*(0.75),Brick_Kilns_EF!$E$8)</f>
        <v>5.399999999999999E-4</v>
      </c>
      <c r="Q3764" s="13">
        <f t="shared" si="235"/>
        <v>4.7988773999999985</v>
      </c>
    </row>
    <row r="3765" spans="1:17">
      <c r="A3765" s="13" t="s">
        <v>3776</v>
      </c>
      <c r="B3765" s="13">
        <v>24.46675703</v>
      </c>
      <c r="C3765" s="13">
        <v>89.989458600000006</v>
      </c>
      <c r="D3765" s="13" t="s">
        <v>2219</v>
      </c>
      <c r="E3765" s="13" t="s">
        <v>5000</v>
      </c>
      <c r="F3765" s="13" t="s">
        <v>7</v>
      </c>
      <c r="G3765" s="13" t="s">
        <v>4802</v>
      </c>
      <c r="H3765" s="13" t="s">
        <v>4816</v>
      </c>
      <c r="I3765" s="13">
        <f>(Brick_Kilns_EF!$B$13*Brick_Kilns_EF!$B$11*Brick_Kilns_EF!$B$12)</f>
        <v>8886.81</v>
      </c>
      <c r="J3765" s="13">
        <f>IF(D3765="ZZ",Brick_Kilns_EF!$E$9*(0.75),Brick_Kilns_EF!$E$9)</f>
        <v>5.6055000000000005E-4</v>
      </c>
      <c r="K3765" s="13">
        <f t="shared" si="232"/>
        <v>4.9815013454999999</v>
      </c>
      <c r="L3765" s="13">
        <f>IF(D3765="ZZ", Brick_Kilns_EF!$E$6*(0.75),Brick_Kilns_EF!$E$6)</f>
        <v>3.0299999999999999E-4</v>
      </c>
      <c r="M3765" s="13">
        <f t="shared" si="233"/>
        <v>2.6927034299999999</v>
      </c>
      <c r="N3765" s="13">
        <f>IF(D3765="ZZ",Brick_Kilns_EF!$E$7*(0.75),Brick_Kilns_EF!$E$7)</f>
        <v>2.3925000000000001E-3</v>
      </c>
      <c r="O3765" s="13">
        <f t="shared" si="234"/>
        <v>21.261692924999998</v>
      </c>
      <c r="P3765" s="13">
        <f>IF(D3765="ZZ",Brick_Kilns_EF!$E$8*(0.75),Brick_Kilns_EF!$E$8)</f>
        <v>5.399999999999999E-4</v>
      </c>
      <c r="Q3765" s="13">
        <f t="shared" si="235"/>
        <v>4.7988773999999985</v>
      </c>
    </row>
    <row r="3766" spans="1:17">
      <c r="A3766" s="13" t="s">
        <v>3777</v>
      </c>
      <c r="B3766" s="13">
        <v>24.46526862</v>
      </c>
      <c r="C3766" s="13">
        <v>89.983175220000007</v>
      </c>
      <c r="D3766" s="13" t="s">
        <v>2219</v>
      </c>
      <c r="E3766" s="13" t="s">
        <v>5000</v>
      </c>
      <c r="F3766" s="13" t="s">
        <v>7</v>
      </c>
      <c r="G3766" s="13" t="s">
        <v>4802</v>
      </c>
      <c r="H3766" s="13" t="s">
        <v>4816</v>
      </c>
      <c r="I3766" s="13">
        <f>(Brick_Kilns_EF!$B$13*Brick_Kilns_EF!$B$11*Brick_Kilns_EF!$B$12)</f>
        <v>8886.81</v>
      </c>
      <c r="J3766" s="13">
        <f>IF(D3766="ZZ",Brick_Kilns_EF!$E$9*(0.75),Brick_Kilns_EF!$E$9)</f>
        <v>5.6055000000000005E-4</v>
      </c>
      <c r="K3766" s="13">
        <f t="shared" si="232"/>
        <v>4.9815013454999999</v>
      </c>
      <c r="L3766" s="13">
        <f>IF(D3766="ZZ", Brick_Kilns_EF!$E$6*(0.75),Brick_Kilns_EF!$E$6)</f>
        <v>3.0299999999999999E-4</v>
      </c>
      <c r="M3766" s="13">
        <f t="shared" si="233"/>
        <v>2.6927034299999999</v>
      </c>
      <c r="N3766" s="13">
        <f>IF(D3766="ZZ",Brick_Kilns_EF!$E$7*(0.75),Brick_Kilns_EF!$E$7)</f>
        <v>2.3925000000000001E-3</v>
      </c>
      <c r="O3766" s="13">
        <f t="shared" si="234"/>
        <v>21.261692924999998</v>
      </c>
      <c r="P3766" s="13">
        <f>IF(D3766="ZZ",Brick_Kilns_EF!$E$8*(0.75),Brick_Kilns_EF!$E$8)</f>
        <v>5.399999999999999E-4</v>
      </c>
      <c r="Q3766" s="13">
        <f t="shared" si="235"/>
        <v>4.7988773999999985</v>
      </c>
    </row>
    <row r="3767" spans="1:17">
      <c r="A3767" s="13" t="s">
        <v>3778</v>
      </c>
      <c r="B3767" s="13">
        <v>25.706030500000001</v>
      </c>
      <c r="C3767" s="13">
        <v>89.170134110000006</v>
      </c>
      <c r="D3767" s="13" t="s">
        <v>2219</v>
      </c>
      <c r="E3767" s="13" t="s">
        <v>5000</v>
      </c>
      <c r="F3767" s="13" t="s">
        <v>171</v>
      </c>
      <c r="G3767" s="13" t="s">
        <v>4802</v>
      </c>
      <c r="H3767" s="13" t="s">
        <v>4816</v>
      </c>
      <c r="I3767" s="13">
        <f>(Brick_Kilns_EF!$B$13*Brick_Kilns_EF!$B$11*Brick_Kilns_EF!$B$12)</f>
        <v>8886.81</v>
      </c>
      <c r="J3767" s="13">
        <f>IF(D3767="ZZ",Brick_Kilns_EF!$E$9*(0.75),Brick_Kilns_EF!$E$9)</f>
        <v>5.6055000000000005E-4</v>
      </c>
      <c r="K3767" s="13">
        <f t="shared" si="232"/>
        <v>4.9815013454999999</v>
      </c>
      <c r="L3767" s="13">
        <f>IF(D3767="ZZ", Brick_Kilns_EF!$E$6*(0.75),Brick_Kilns_EF!$E$6)</f>
        <v>3.0299999999999999E-4</v>
      </c>
      <c r="M3767" s="13">
        <f t="shared" si="233"/>
        <v>2.6927034299999999</v>
      </c>
      <c r="N3767" s="13">
        <f>IF(D3767="ZZ",Brick_Kilns_EF!$E$7*(0.75),Brick_Kilns_EF!$E$7)</f>
        <v>2.3925000000000001E-3</v>
      </c>
      <c r="O3767" s="13">
        <f t="shared" si="234"/>
        <v>21.261692924999998</v>
      </c>
      <c r="P3767" s="13">
        <f>IF(D3767="ZZ",Brick_Kilns_EF!$E$8*(0.75),Brick_Kilns_EF!$E$8)</f>
        <v>5.399999999999999E-4</v>
      </c>
      <c r="Q3767" s="13">
        <f t="shared" si="235"/>
        <v>4.7988773999999985</v>
      </c>
    </row>
    <row r="3768" spans="1:17">
      <c r="A3768" s="13" t="s">
        <v>3779</v>
      </c>
      <c r="B3768" s="13">
        <v>24.519375549999999</v>
      </c>
      <c r="C3768" s="13">
        <v>88.854677769999995</v>
      </c>
      <c r="D3768" s="13" t="s">
        <v>2219</v>
      </c>
      <c r="E3768" s="13" t="s">
        <v>5000</v>
      </c>
      <c r="F3768" s="13" t="s">
        <v>42</v>
      </c>
      <c r="G3768" s="13" t="s">
        <v>4802</v>
      </c>
      <c r="H3768" s="13" t="s">
        <v>4816</v>
      </c>
      <c r="I3768" s="13">
        <f>(Brick_Kilns_EF!$B$13*Brick_Kilns_EF!$B$11*Brick_Kilns_EF!$B$12)</f>
        <v>8886.81</v>
      </c>
      <c r="J3768" s="13">
        <f>IF(D3768="ZZ",Brick_Kilns_EF!$E$9*(0.75),Brick_Kilns_EF!$E$9)</f>
        <v>5.6055000000000005E-4</v>
      </c>
      <c r="K3768" s="13">
        <f t="shared" si="232"/>
        <v>4.9815013454999999</v>
      </c>
      <c r="L3768" s="13">
        <f>IF(D3768="ZZ", Brick_Kilns_EF!$E$6*(0.75),Brick_Kilns_EF!$E$6)</f>
        <v>3.0299999999999999E-4</v>
      </c>
      <c r="M3768" s="13">
        <f t="shared" si="233"/>
        <v>2.6927034299999999</v>
      </c>
      <c r="N3768" s="13">
        <f>IF(D3768="ZZ",Brick_Kilns_EF!$E$7*(0.75),Brick_Kilns_EF!$E$7)</f>
        <v>2.3925000000000001E-3</v>
      </c>
      <c r="O3768" s="13">
        <f t="shared" si="234"/>
        <v>21.261692924999998</v>
      </c>
      <c r="P3768" s="13">
        <f>IF(D3768="ZZ",Brick_Kilns_EF!$E$8*(0.75),Brick_Kilns_EF!$E$8)</f>
        <v>5.399999999999999E-4</v>
      </c>
      <c r="Q3768" s="13">
        <f t="shared" si="235"/>
        <v>4.7988773999999985</v>
      </c>
    </row>
    <row r="3769" spans="1:17">
      <c r="A3769" s="13" t="s">
        <v>3780</v>
      </c>
      <c r="B3769" s="13">
        <v>24.174045360000001</v>
      </c>
      <c r="C3769" s="13">
        <v>88.934791720000007</v>
      </c>
      <c r="D3769" s="13" t="s">
        <v>2219</v>
      </c>
      <c r="E3769" s="13" t="s">
        <v>5000</v>
      </c>
      <c r="F3769" s="13" t="s">
        <v>42</v>
      </c>
      <c r="G3769" s="13" t="s">
        <v>4802</v>
      </c>
      <c r="H3769" s="13" t="s">
        <v>4816</v>
      </c>
      <c r="I3769" s="13">
        <f>(Brick_Kilns_EF!$B$13*Brick_Kilns_EF!$B$11*Brick_Kilns_EF!$B$12)</f>
        <v>8886.81</v>
      </c>
      <c r="J3769" s="13">
        <f>IF(D3769="ZZ",Brick_Kilns_EF!$E$9*(0.75),Brick_Kilns_EF!$E$9)</f>
        <v>5.6055000000000005E-4</v>
      </c>
      <c r="K3769" s="13">
        <f t="shared" si="232"/>
        <v>4.9815013454999999</v>
      </c>
      <c r="L3769" s="13">
        <f>IF(D3769="ZZ", Brick_Kilns_EF!$E$6*(0.75),Brick_Kilns_EF!$E$6)</f>
        <v>3.0299999999999999E-4</v>
      </c>
      <c r="M3769" s="13">
        <f t="shared" si="233"/>
        <v>2.6927034299999999</v>
      </c>
      <c r="N3769" s="13">
        <f>IF(D3769="ZZ",Brick_Kilns_EF!$E$7*(0.75),Brick_Kilns_EF!$E$7)</f>
        <v>2.3925000000000001E-3</v>
      </c>
      <c r="O3769" s="13">
        <f t="shared" si="234"/>
        <v>21.261692924999998</v>
      </c>
      <c r="P3769" s="13">
        <f>IF(D3769="ZZ",Brick_Kilns_EF!$E$8*(0.75),Brick_Kilns_EF!$E$8)</f>
        <v>5.399999999999999E-4</v>
      </c>
      <c r="Q3769" s="13">
        <f t="shared" si="235"/>
        <v>4.7988773999999985</v>
      </c>
    </row>
    <row r="3770" spans="1:17">
      <c r="A3770" s="13" t="s">
        <v>3781</v>
      </c>
      <c r="B3770" s="13">
        <v>24.73202088</v>
      </c>
      <c r="C3770" s="13">
        <v>89.860030429999995</v>
      </c>
      <c r="D3770" s="13" t="s">
        <v>2219</v>
      </c>
      <c r="E3770" s="13" t="s">
        <v>5000</v>
      </c>
      <c r="F3770" s="13" t="s">
        <v>248</v>
      </c>
      <c r="G3770" s="13" t="s">
        <v>4802</v>
      </c>
      <c r="H3770" s="13" t="s">
        <v>4816</v>
      </c>
      <c r="I3770" s="13">
        <f>(Brick_Kilns_EF!$B$13*Brick_Kilns_EF!$B$11*Brick_Kilns_EF!$B$12)</f>
        <v>8886.81</v>
      </c>
      <c r="J3770" s="13">
        <f>IF(D3770="ZZ",Brick_Kilns_EF!$E$9*(0.75),Brick_Kilns_EF!$E$9)</f>
        <v>5.6055000000000005E-4</v>
      </c>
      <c r="K3770" s="13">
        <f t="shared" si="232"/>
        <v>4.9815013454999999</v>
      </c>
      <c r="L3770" s="13">
        <f>IF(D3770="ZZ", Brick_Kilns_EF!$E$6*(0.75),Brick_Kilns_EF!$E$6)</f>
        <v>3.0299999999999999E-4</v>
      </c>
      <c r="M3770" s="13">
        <f t="shared" si="233"/>
        <v>2.6927034299999999</v>
      </c>
      <c r="N3770" s="13">
        <f>IF(D3770="ZZ",Brick_Kilns_EF!$E$7*(0.75),Brick_Kilns_EF!$E$7)</f>
        <v>2.3925000000000001E-3</v>
      </c>
      <c r="O3770" s="13">
        <f t="shared" si="234"/>
        <v>21.261692924999998</v>
      </c>
      <c r="P3770" s="13">
        <f>IF(D3770="ZZ",Brick_Kilns_EF!$E$8*(0.75),Brick_Kilns_EF!$E$8)</f>
        <v>5.399999999999999E-4</v>
      </c>
      <c r="Q3770" s="13">
        <f t="shared" si="235"/>
        <v>4.7988773999999985</v>
      </c>
    </row>
    <row r="3771" spans="1:17">
      <c r="A3771" s="13" t="s">
        <v>3782</v>
      </c>
      <c r="B3771" s="13">
        <v>24.986135990000001</v>
      </c>
      <c r="C3771" s="13">
        <v>89.377936840000004</v>
      </c>
      <c r="D3771" s="13" t="s">
        <v>2219</v>
      </c>
      <c r="E3771" s="13" t="s">
        <v>5000</v>
      </c>
      <c r="F3771" s="13" t="s">
        <v>42</v>
      </c>
      <c r="G3771" s="13" t="s">
        <v>4802</v>
      </c>
      <c r="H3771" s="13" t="s">
        <v>4816</v>
      </c>
      <c r="I3771" s="13">
        <f>(Brick_Kilns_EF!$B$13*Brick_Kilns_EF!$B$11*Brick_Kilns_EF!$B$12)</f>
        <v>8886.81</v>
      </c>
      <c r="J3771" s="13">
        <f>IF(D3771="ZZ",Brick_Kilns_EF!$E$9*(0.75),Brick_Kilns_EF!$E$9)</f>
        <v>5.6055000000000005E-4</v>
      </c>
      <c r="K3771" s="13">
        <f t="shared" si="232"/>
        <v>4.9815013454999999</v>
      </c>
      <c r="L3771" s="13">
        <f>IF(D3771="ZZ", Brick_Kilns_EF!$E$6*(0.75),Brick_Kilns_EF!$E$6)</f>
        <v>3.0299999999999999E-4</v>
      </c>
      <c r="M3771" s="13">
        <f t="shared" si="233"/>
        <v>2.6927034299999999</v>
      </c>
      <c r="N3771" s="13">
        <f>IF(D3771="ZZ",Brick_Kilns_EF!$E$7*(0.75),Brick_Kilns_EF!$E$7)</f>
        <v>2.3925000000000001E-3</v>
      </c>
      <c r="O3771" s="13">
        <f t="shared" si="234"/>
        <v>21.261692924999998</v>
      </c>
      <c r="P3771" s="13">
        <f>IF(D3771="ZZ",Brick_Kilns_EF!$E$8*(0.75),Brick_Kilns_EF!$E$8)</f>
        <v>5.399999999999999E-4</v>
      </c>
      <c r="Q3771" s="13">
        <f t="shared" si="235"/>
        <v>4.7988773999999985</v>
      </c>
    </row>
    <row r="3772" spans="1:17">
      <c r="A3772" s="13" t="s">
        <v>3783</v>
      </c>
      <c r="B3772" s="13">
        <v>24.3238713</v>
      </c>
      <c r="C3772" s="13">
        <v>90.018346120000004</v>
      </c>
      <c r="D3772" s="13" t="s">
        <v>2219</v>
      </c>
      <c r="E3772" s="13" t="s">
        <v>5000</v>
      </c>
      <c r="F3772" s="13" t="s">
        <v>7</v>
      </c>
      <c r="G3772" s="13" t="s">
        <v>4802</v>
      </c>
      <c r="H3772" s="13" t="s">
        <v>4816</v>
      </c>
      <c r="I3772" s="13">
        <f>(Brick_Kilns_EF!$B$13*Brick_Kilns_EF!$B$11*Brick_Kilns_EF!$B$12)</f>
        <v>8886.81</v>
      </c>
      <c r="J3772" s="13">
        <f>IF(D3772="ZZ",Brick_Kilns_EF!$E$9*(0.75),Brick_Kilns_EF!$E$9)</f>
        <v>5.6055000000000005E-4</v>
      </c>
      <c r="K3772" s="13">
        <f t="shared" si="232"/>
        <v>4.9815013454999999</v>
      </c>
      <c r="L3772" s="13">
        <f>IF(D3772="ZZ", Brick_Kilns_EF!$E$6*(0.75),Brick_Kilns_EF!$E$6)</f>
        <v>3.0299999999999999E-4</v>
      </c>
      <c r="M3772" s="13">
        <f t="shared" si="233"/>
        <v>2.6927034299999999</v>
      </c>
      <c r="N3772" s="13">
        <f>IF(D3772="ZZ",Brick_Kilns_EF!$E$7*(0.75),Brick_Kilns_EF!$E$7)</f>
        <v>2.3925000000000001E-3</v>
      </c>
      <c r="O3772" s="13">
        <f t="shared" si="234"/>
        <v>21.261692924999998</v>
      </c>
      <c r="P3772" s="13">
        <f>IF(D3772="ZZ",Brick_Kilns_EF!$E$8*(0.75),Brick_Kilns_EF!$E$8)</f>
        <v>5.399999999999999E-4</v>
      </c>
      <c r="Q3772" s="13">
        <f t="shared" si="235"/>
        <v>4.7988773999999985</v>
      </c>
    </row>
    <row r="3773" spans="1:17">
      <c r="A3773" s="13" t="s">
        <v>3784</v>
      </c>
      <c r="B3773" s="13">
        <v>24.588895229999999</v>
      </c>
      <c r="C3773" s="13">
        <v>89.456246559999997</v>
      </c>
      <c r="D3773" s="13" t="s">
        <v>2219</v>
      </c>
      <c r="E3773" s="13" t="s">
        <v>5000</v>
      </c>
      <c r="F3773" s="13" t="s">
        <v>42</v>
      </c>
      <c r="G3773" s="13" t="s">
        <v>4802</v>
      </c>
      <c r="H3773" s="13" t="s">
        <v>4816</v>
      </c>
      <c r="I3773" s="13">
        <f>(Brick_Kilns_EF!$B$13*Brick_Kilns_EF!$B$11*Brick_Kilns_EF!$B$12)</f>
        <v>8886.81</v>
      </c>
      <c r="J3773" s="13">
        <f>IF(D3773="ZZ",Brick_Kilns_EF!$E$9*(0.75),Brick_Kilns_EF!$E$9)</f>
        <v>5.6055000000000005E-4</v>
      </c>
      <c r="K3773" s="13">
        <f t="shared" si="232"/>
        <v>4.9815013454999999</v>
      </c>
      <c r="L3773" s="13">
        <f>IF(D3773="ZZ", Brick_Kilns_EF!$E$6*(0.75),Brick_Kilns_EF!$E$6)</f>
        <v>3.0299999999999999E-4</v>
      </c>
      <c r="M3773" s="13">
        <f t="shared" si="233"/>
        <v>2.6927034299999999</v>
      </c>
      <c r="N3773" s="13">
        <f>IF(D3773="ZZ",Brick_Kilns_EF!$E$7*(0.75),Brick_Kilns_EF!$E$7)</f>
        <v>2.3925000000000001E-3</v>
      </c>
      <c r="O3773" s="13">
        <f t="shared" si="234"/>
        <v>21.261692924999998</v>
      </c>
      <c r="P3773" s="13">
        <f>IF(D3773="ZZ",Brick_Kilns_EF!$E$8*(0.75),Brick_Kilns_EF!$E$8)</f>
        <v>5.399999999999999E-4</v>
      </c>
      <c r="Q3773" s="13">
        <f t="shared" si="235"/>
        <v>4.7988773999999985</v>
      </c>
    </row>
    <row r="3774" spans="1:17">
      <c r="A3774" s="13" t="s">
        <v>3785</v>
      </c>
      <c r="B3774" s="13">
        <v>25.043637960000002</v>
      </c>
      <c r="C3774" s="13">
        <v>89.978658620000004</v>
      </c>
      <c r="D3774" s="13" t="s">
        <v>2219</v>
      </c>
      <c r="E3774" s="13" t="s">
        <v>5000</v>
      </c>
      <c r="F3774" s="13" t="s">
        <v>248</v>
      </c>
      <c r="G3774" s="13" t="s">
        <v>4802</v>
      </c>
      <c r="H3774" s="13" t="s">
        <v>4816</v>
      </c>
      <c r="I3774" s="13">
        <f>(Brick_Kilns_EF!$B$13*Brick_Kilns_EF!$B$11*Brick_Kilns_EF!$B$12)</f>
        <v>8886.81</v>
      </c>
      <c r="J3774" s="13">
        <f>IF(D3774="ZZ",Brick_Kilns_EF!$E$9*(0.75),Brick_Kilns_EF!$E$9)</f>
        <v>5.6055000000000005E-4</v>
      </c>
      <c r="K3774" s="13">
        <f t="shared" si="232"/>
        <v>4.9815013454999999</v>
      </c>
      <c r="L3774" s="13">
        <f>IF(D3774="ZZ", Brick_Kilns_EF!$E$6*(0.75),Brick_Kilns_EF!$E$6)</f>
        <v>3.0299999999999999E-4</v>
      </c>
      <c r="M3774" s="13">
        <f t="shared" si="233"/>
        <v>2.6927034299999999</v>
      </c>
      <c r="N3774" s="13">
        <f>IF(D3774="ZZ",Brick_Kilns_EF!$E$7*(0.75),Brick_Kilns_EF!$E$7)</f>
        <v>2.3925000000000001E-3</v>
      </c>
      <c r="O3774" s="13">
        <f t="shared" si="234"/>
        <v>21.261692924999998</v>
      </c>
      <c r="P3774" s="13">
        <f>IF(D3774="ZZ",Brick_Kilns_EF!$E$8*(0.75),Brick_Kilns_EF!$E$8)</f>
        <v>5.399999999999999E-4</v>
      </c>
      <c r="Q3774" s="13">
        <f t="shared" si="235"/>
        <v>4.7988773999999985</v>
      </c>
    </row>
    <row r="3775" spans="1:17">
      <c r="A3775" s="13" t="s">
        <v>3786</v>
      </c>
      <c r="B3775" s="13">
        <v>25.044736660000002</v>
      </c>
      <c r="C3775" s="13">
        <v>89.977546000000004</v>
      </c>
      <c r="D3775" s="13" t="s">
        <v>2219</v>
      </c>
      <c r="E3775" s="13" t="s">
        <v>5000</v>
      </c>
      <c r="F3775" s="13" t="s">
        <v>248</v>
      </c>
      <c r="G3775" s="13" t="s">
        <v>4802</v>
      </c>
      <c r="H3775" s="13" t="s">
        <v>4816</v>
      </c>
      <c r="I3775" s="13">
        <f>(Brick_Kilns_EF!$B$13*Brick_Kilns_EF!$B$11*Brick_Kilns_EF!$B$12)</f>
        <v>8886.81</v>
      </c>
      <c r="J3775" s="13">
        <f>IF(D3775="ZZ",Brick_Kilns_EF!$E$9*(0.75),Brick_Kilns_EF!$E$9)</f>
        <v>5.6055000000000005E-4</v>
      </c>
      <c r="K3775" s="13">
        <f t="shared" si="232"/>
        <v>4.9815013454999999</v>
      </c>
      <c r="L3775" s="13">
        <f>IF(D3775="ZZ", Brick_Kilns_EF!$E$6*(0.75),Brick_Kilns_EF!$E$6)</f>
        <v>3.0299999999999999E-4</v>
      </c>
      <c r="M3775" s="13">
        <f t="shared" si="233"/>
        <v>2.6927034299999999</v>
      </c>
      <c r="N3775" s="13">
        <f>IF(D3775="ZZ",Brick_Kilns_EF!$E$7*(0.75),Brick_Kilns_EF!$E$7)</f>
        <v>2.3925000000000001E-3</v>
      </c>
      <c r="O3775" s="13">
        <f t="shared" si="234"/>
        <v>21.261692924999998</v>
      </c>
      <c r="P3775" s="13">
        <f>IF(D3775="ZZ",Brick_Kilns_EF!$E$8*(0.75),Brick_Kilns_EF!$E$8)</f>
        <v>5.399999999999999E-4</v>
      </c>
      <c r="Q3775" s="13">
        <f t="shared" si="235"/>
        <v>4.7988773999999985</v>
      </c>
    </row>
    <row r="3776" spans="1:17">
      <c r="A3776" s="13" t="s">
        <v>3787</v>
      </c>
      <c r="B3776" s="13">
        <v>24.714190729999999</v>
      </c>
      <c r="C3776" s="13">
        <v>89.978520279999998</v>
      </c>
      <c r="D3776" s="13" t="s">
        <v>2219</v>
      </c>
      <c r="E3776" s="13" t="s">
        <v>5000</v>
      </c>
      <c r="F3776" s="13" t="s">
        <v>7</v>
      </c>
      <c r="G3776" s="13" t="s">
        <v>4802</v>
      </c>
      <c r="H3776" s="13" t="s">
        <v>4816</v>
      </c>
      <c r="I3776" s="13">
        <f>(Brick_Kilns_EF!$B$13*Brick_Kilns_EF!$B$11*Brick_Kilns_EF!$B$12)</f>
        <v>8886.81</v>
      </c>
      <c r="J3776" s="13">
        <f>IF(D3776="ZZ",Brick_Kilns_EF!$E$9*(0.75),Brick_Kilns_EF!$E$9)</f>
        <v>5.6055000000000005E-4</v>
      </c>
      <c r="K3776" s="13">
        <f t="shared" si="232"/>
        <v>4.9815013454999999</v>
      </c>
      <c r="L3776" s="13">
        <f>IF(D3776="ZZ", Brick_Kilns_EF!$E$6*(0.75),Brick_Kilns_EF!$E$6)</f>
        <v>3.0299999999999999E-4</v>
      </c>
      <c r="M3776" s="13">
        <f t="shared" si="233"/>
        <v>2.6927034299999999</v>
      </c>
      <c r="N3776" s="13">
        <f>IF(D3776="ZZ",Brick_Kilns_EF!$E$7*(0.75),Brick_Kilns_EF!$E$7)</f>
        <v>2.3925000000000001E-3</v>
      </c>
      <c r="O3776" s="13">
        <f t="shared" si="234"/>
        <v>21.261692924999998</v>
      </c>
      <c r="P3776" s="13">
        <f>IF(D3776="ZZ",Brick_Kilns_EF!$E$8*(0.75),Brick_Kilns_EF!$E$8)</f>
        <v>5.399999999999999E-4</v>
      </c>
      <c r="Q3776" s="13">
        <f t="shared" si="235"/>
        <v>4.7988773999999985</v>
      </c>
    </row>
    <row r="3777" spans="1:17">
      <c r="A3777" s="13" t="s">
        <v>3788</v>
      </c>
      <c r="B3777" s="13">
        <v>24.263332349999999</v>
      </c>
      <c r="C3777" s="13">
        <v>88.991600210000001</v>
      </c>
      <c r="D3777" s="13" t="s">
        <v>2219</v>
      </c>
      <c r="E3777" s="13" t="s">
        <v>5000</v>
      </c>
      <c r="F3777" s="13" t="s">
        <v>42</v>
      </c>
      <c r="G3777" s="13" t="s">
        <v>4802</v>
      </c>
      <c r="H3777" s="13" t="s">
        <v>4816</v>
      </c>
      <c r="I3777" s="13">
        <f>(Brick_Kilns_EF!$B$13*Brick_Kilns_EF!$B$11*Brick_Kilns_EF!$B$12)</f>
        <v>8886.81</v>
      </c>
      <c r="J3777" s="13">
        <f>IF(D3777="ZZ",Brick_Kilns_EF!$E$9*(0.75),Brick_Kilns_EF!$E$9)</f>
        <v>5.6055000000000005E-4</v>
      </c>
      <c r="K3777" s="13">
        <f t="shared" si="232"/>
        <v>4.9815013454999999</v>
      </c>
      <c r="L3777" s="13">
        <f>IF(D3777="ZZ", Brick_Kilns_EF!$E$6*(0.75),Brick_Kilns_EF!$E$6)</f>
        <v>3.0299999999999999E-4</v>
      </c>
      <c r="M3777" s="13">
        <f t="shared" si="233"/>
        <v>2.6927034299999999</v>
      </c>
      <c r="N3777" s="13">
        <f>IF(D3777="ZZ",Brick_Kilns_EF!$E$7*(0.75),Brick_Kilns_EF!$E$7)</f>
        <v>2.3925000000000001E-3</v>
      </c>
      <c r="O3777" s="13">
        <f t="shared" si="234"/>
        <v>21.261692924999998</v>
      </c>
      <c r="P3777" s="13">
        <f>IF(D3777="ZZ",Brick_Kilns_EF!$E$8*(0.75),Brick_Kilns_EF!$E$8)</f>
        <v>5.399999999999999E-4</v>
      </c>
      <c r="Q3777" s="13">
        <f t="shared" si="235"/>
        <v>4.7988773999999985</v>
      </c>
    </row>
    <row r="3778" spans="1:17">
      <c r="A3778" s="13" t="s">
        <v>3789</v>
      </c>
      <c r="B3778" s="13">
        <v>24.586804149999999</v>
      </c>
      <c r="C3778" s="13">
        <v>89.994265830000003</v>
      </c>
      <c r="D3778" s="13" t="s">
        <v>2219</v>
      </c>
      <c r="E3778" s="13" t="s">
        <v>5000</v>
      </c>
      <c r="F3778" s="13" t="s">
        <v>7</v>
      </c>
      <c r="G3778" s="13" t="s">
        <v>4802</v>
      </c>
      <c r="H3778" s="13" t="s">
        <v>4816</v>
      </c>
      <c r="I3778" s="13">
        <f>(Brick_Kilns_EF!$B$13*Brick_Kilns_EF!$B$11*Brick_Kilns_EF!$B$12)</f>
        <v>8886.81</v>
      </c>
      <c r="J3778" s="13">
        <f>IF(D3778="ZZ",Brick_Kilns_EF!$E$9*(0.75),Brick_Kilns_EF!$E$9)</f>
        <v>5.6055000000000005E-4</v>
      </c>
      <c r="K3778" s="13">
        <f t="shared" si="232"/>
        <v>4.9815013454999999</v>
      </c>
      <c r="L3778" s="13">
        <f>IF(D3778="ZZ", Brick_Kilns_EF!$E$6*(0.75),Brick_Kilns_EF!$E$6)</f>
        <v>3.0299999999999999E-4</v>
      </c>
      <c r="M3778" s="13">
        <f t="shared" si="233"/>
        <v>2.6927034299999999</v>
      </c>
      <c r="N3778" s="13">
        <f>IF(D3778="ZZ",Brick_Kilns_EF!$E$7*(0.75),Brick_Kilns_EF!$E$7)</f>
        <v>2.3925000000000001E-3</v>
      </c>
      <c r="O3778" s="13">
        <f t="shared" si="234"/>
        <v>21.261692924999998</v>
      </c>
      <c r="P3778" s="13">
        <f>IF(D3778="ZZ",Brick_Kilns_EF!$E$8*(0.75),Brick_Kilns_EF!$E$8)</f>
        <v>5.399999999999999E-4</v>
      </c>
      <c r="Q3778" s="13">
        <f t="shared" si="235"/>
        <v>4.7988773999999985</v>
      </c>
    </row>
    <row r="3779" spans="1:17">
      <c r="A3779" s="13" t="s">
        <v>3790</v>
      </c>
      <c r="B3779" s="13">
        <v>24.4317937</v>
      </c>
      <c r="C3779" s="13">
        <v>88.512869589999994</v>
      </c>
      <c r="D3779" s="13" t="s">
        <v>2219</v>
      </c>
      <c r="E3779" s="13" t="s">
        <v>5000</v>
      </c>
      <c r="F3779" s="13" t="s">
        <v>42</v>
      </c>
      <c r="G3779" s="13" t="s">
        <v>4802</v>
      </c>
      <c r="H3779" s="13" t="s">
        <v>4816</v>
      </c>
      <c r="I3779" s="13">
        <f>(Brick_Kilns_EF!$B$13*Brick_Kilns_EF!$B$11*Brick_Kilns_EF!$B$12)</f>
        <v>8886.81</v>
      </c>
      <c r="J3779" s="13">
        <f>IF(D3779="ZZ",Brick_Kilns_EF!$E$9*(0.75),Brick_Kilns_EF!$E$9)</f>
        <v>5.6055000000000005E-4</v>
      </c>
      <c r="K3779" s="13">
        <f t="shared" ref="K3779:K3842" si="236">I3779*J3779</f>
        <v>4.9815013454999999</v>
      </c>
      <c r="L3779" s="13">
        <f>IF(D3779="ZZ", Brick_Kilns_EF!$E$6*(0.75),Brick_Kilns_EF!$E$6)</f>
        <v>3.0299999999999999E-4</v>
      </c>
      <c r="M3779" s="13">
        <f t="shared" ref="M3779:M3842" si="237">L3779*I3779</f>
        <v>2.6927034299999999</v>
      </c>
      <c r="N3779" s="13">
        <f>IF(D3779="ZZ",Brick_Kilns_EF!$E$7*(0.75),Brick_Kilns_EF!$E$7)</f>
        <v>2.3925000000000001E-3</v>
      </c>
      <c r="O3779" s="13">
        <f t="shared" ref="O3779:O3842" si="238">I3779*N3779</f>
        <v>21.261692924999998</v>
      </c>
      <c r="P3779" s="13">
        <f>IF(D3779="ZZ",Brick_Kilns_EF!$E$8*(0.75),Brick_Kilns_EF!$E$8)</f>
        <v>5.399999999999999E-4</v>
      </c>
      <c r="Q3779" s="13">
        <f t="shared" ref="Q3779:Q3842" si="239">I3779*P3779</f>
        <v>4.7988773999999985</v>
      </c>
    </row>
    <row r="3780" spans="1:17">
      <c r="A3780" s="13" t="s">
        <v>3791</v>
      </c>
      <c r="B3780" s="13">
        <v>25.551998470000001</v>
      </c>
      <c r="C3780" s="13">
        <v>89.456200890000005</v>
      </c>
      <c r="D3780" s="13" t="s">
        <v>2219</v>
      </c>
      <c r="E3780" s="13" t="s">
        <v>5000</v>
      </c>
      <c r="F3780" s="13" t="s">
        <v>171</v>
      </c>
      <c r="G3780" s="13" t="s">
        <v>4802</v>
      </c>
      <c r="H3780" s="13" t="s">
        <v>4816</v>
      </c>
      <c r="I3780" s="13">
        <f>(Brick_Kilns_EF!$B$13*Brick_Kilns_EF!$B$11*Brick_Kilns_EF!$B$12)</f>
        <v>8886.81</v>
      </c>
      <c r="J3780" s="13">
        <f>IF(D3780="ZZ",Brick_Kilns_EF!$E$9*(0.75),Brick_Kilns_EF!$E$9)</f>
        <v>5.6055000000000005E-4</v>
      </c>
      <c r="K3780" s="13">
        <f t="shared" si="236"/>
        <v>4.9815013454999999</v>
      </c>
      <c r="L3780" s="13">
        <f>IF(D3780="ZZ", Brick_Kilns_EF!$E$6*(0.75),Brick_Kilns_EF!$E$6)</f>
        <v>3.0299999999999999E-4</v>
      </c>
      <c r="M3780" s="13">
        <f t="shared" si="237"/>
        <v>2.6927034299999999</v>
      </c>
      <c r="N3780" s="13">
        <f>IF(D3780="ZZ",Brick_Kilns_EF!$E$7*(0.75),Brick_Kilns_EF!$E$7)</f>
        <v>2.3925000000000001E-3</v>
      </c>
      <c r="O3780" s="13">
        <f t="shared" si="238"/>
        <v>21.261692924999998</v>
      </c>
      <c r="P3780" s="13">
        <f>IF(D3780="ZZ",Brick_Kilns_EF!$E$8*(0.75),Brick_Kilns_EF!$E$8)</f>
        <v>5.399999999999999E-4</v>
      </c>
      <c r="Q3780" s="13">
        <f t="shared" si="239"/>
        <v>4.7988773999999985</v>
      </c>
    </row>
    <row r="3781" spans="1:17">
      <c r="A3781" s="13" t="s">
        <v>3792</v>
      </c>
      <c r="B3781" s="13">
        <v>24.94912983</v>
      </c>
      <c r="C3781" s="13">
        <v>89.469295470000006</v>
      </c>
      <c r="D3781" s="13" t="s">
        <v>2219</v>
      </c>
      <c r="E3781" s="13" t="s">
        <v>5000</v>
      </c>
      <c r="F3781" s="13" t="s">
        <v>42</v>
      </c>
      <c r="G3781" s="13" t="s">
        <v>4802</v>
      </c>
      <c r="H3781" s="13" t="s">
        <v>4816</v>
      </c>
      <c r="I3781" s="13">
        <f>(Brick_Kilns_EF!$B$13*Brick_Kilns_EF!$B$11*Brick_Kilns_EF!$B$12)</f>
        <v>8886.81</v>
      </c>
      <c r="J3781" s="13">
        <f>IF(D3781="ZZ",Brick_Kilns_EF!$E$9*(0.75),Brick_Kilns_EF!$E$9)</f>
        <v>5.6055000000000005E-4</v>
      </c>
      <c r="K3781" s="13">
        <f t="shared" si="236"/>
        <v>4.9815013454999999</v>
      </c>
      <c r="L3781" s="13">
        <f>IF(D3781="ZZ", Brick_Kilns_EF!$E$6*(0.75),Brick_Kilns_EF!$E$6)</f>
        <v>3.0299999999999999E-4</v>
      </c>
      <c r="M3781" s="13">
        <f t="shared" si="237"/>
        <v>2.6927034299999999</v>
      </c>
      <c r="N3781" s="13">
        <f>IF(D3781="ZZ",Brick_Kilns_EF!$E$7*(0.75),Brick_Kilns_EF!$E$7)</f>
        <v>2.3925000000000001E-3</v>
      </c>
      <c r="O3781" s="13">
        <f t="shared" si="238"/>
        <v>21.261692924999998</v>
      </c>
      <c r="P3781" s="13">
        <f>IF(D3781="ZZ",Brick_Kilns_EF!$E$8*(0.75),Brick_Kilns_EF!$E$8)</f>
        <v>5.399999999999999E-4</v>
      </c>
      <c r="Q3781" s="13">
        <f t="shared" si="239"/>
        <v>4.7988773999999985</v>
      </c>
    </row>
    <row r="3782" spans="1:17">
      <c r="A3782" s="13" t="s">
        <v>3793</v>
      </c>
      <c r="B3782" s="13">
        <v>25.184588529999999</v>
      </c>
      <c r="C3782" s="13">
        <v>89.887278019999997</v>
      </c>
      <c r="D3782" s="13" t="s">
        <v>2219</v>
      </c>
      <c r="E3782" s="13" t="s">
        <v>5000</v>
      </c>
      <c r="F3782" s="13" t="s">
        <v>248</v>
      </c>
      <c r="G3782" s="13" t="s">
        <v>4802</v>
      </c>
      <c r="H3782" s="13" t="s">
        <v>4816</v>
      </c>
      <c r="I3782" s="13">
        <f>(Brick_Kilns_EF!$B$13*Brick_Kilns_EF!$B$11*Brick_Kilns_EF!$B$12)</f>
        <v>8886.81</v>
      </c>
      <c r="J3782" s="13">
        <f>IF(D3782="ZZ",Brick_Kilns_EF!$E$9*(0.75),Brick_Kilns_EF!$E$9)</f>
        <v>5.6055000000000005E-4</v>
      </c>
      <c r="K3782" s="13">
        <f t="shared" si="236"/>
        <v>4.9815013454999999</v>
      </c>
      <c r="L3782" s="13">
        <f>IF(D3782="ZZ", Brick_Kilns_EF!$E$6*(0.75),Brick_Kilns_EF!$E$6)</f>
        <v>3.0299999999999999E-4</v>
      </c>
      <c r="M3782" s="13">
        <f t="shared" si="237"/>
        <v>2.6927034299999999</v>
      </c>
      <c r="N3782" s="13">
        <f>IF(D3782="ZZ",Brick_Kilns_EF!$E$7*(0.75),Brick_Kilns_EF!$E$7)</f>
        <v>2.3925000000000001E-3</v>
      </c>
      <c r="O3782" s="13">
        <f t="shared" si="238"/>
        <v>21.261692924999998</v>
      </c>
      <c r="P3782" s="13">
        <f>IF(D3782="ZZ",Brick_Kilns_EF!$E$8*(0.75),Brick_Kilns_EF!$E$8)</f>
        <v>5.399999999999999E-4</v>
      </c>
      <c r="Q3782" s="13">
        <f t="shared" si="239"/>
        <v>4.7988773999999985</v>
      </c>
    </row>
    <row r="3783" spans="1:17">
      <c r="A3783" s="13" t="s">
        <v>3794</v>
      </c>
      <c r="B3783" s="13">
        <v>24.53464172</v>
      </c>
      <c r="C3783" s="13">
        <v>88.847206740000004</v>
      </c>
      <c r="D3783" s="13" t="s">
        <v>2219</v>
      </c>
      <c r="E3783" s="13" t="s">
        <v>5000</v>
      </c>
      <c r="F3783" s="13" t="s">
        <v>42</v>
      </c>
      <c r="G3783" s="13" t="s">
        <v>4802</v>
      </c>
      <c r="H3783" s="13" t="s">
        <v>4816</v>
      </c>
      <c r="I3783" s="13">
        <f>(Brick_Kilns_EF!$B$13*Brick_Kilns_EF!$B$11*Brick_Kilns_EF!$B$12)</f>
        <v>8886.81</v>
      </c>
      <c r="J3783" s="13">
        <f>IF(D3783="ZZ",Brick_Kilns_EF!$E$9*(0.75),Brick_Kilns_EF!$E$9)</f>
        <v>5.6055000000000005E-4</v>
      </c>
      <c r="K3783" s="13">
        <f t="shared" si="236"/>
        <v>4.9815013454999999</v>
      </c>
      <c r="L3783" s="13">
        <f>IF(D3783="ZZ", Brick_Kilns_EF!$E$6*(0.75),Brick_Kilns_EF!$E$6)</f>
        <v>3.0299999999999999E-4</v>
      </c>
      <c r="M3783" s="13">
        <f t="shared" si="237"/>
        <v>2.6927034299999999</v>
      </c>
      <c r="N3783" s="13">
        <f>IF(D3783="ZZ",Brick_Kilns_EF!$E$7*(0.75),Brick_Kilns_EF!$E$7)</f>
        <v>2.3925000000000001E-3</v>
      </c>
      <c r="O3783" s="13">
        <f t="shared" si="238"/>
        <v>21.261692924999998</v>
      </c>
      <c r="P3783" s="13">
        <f>IF(D3783="ZZ",Brick_Kilns_EF!$E$8*(0.75),Brick_Kilns_EF!$E$8)</f>
        <v>5.399999999999999E-4</v>
      </c>
      <c r="Q3783" s="13">
        <f t="shared" si="239"/>
        <v>4.7988773999999985</v>
      </c>
    </row>
    <row r="3784" spans="1:17">
      <c r="A3784" s="13" t="s">
        <v>3795</v>
      </c>
      <c r="B3784" s="13">
        <v>24.39087584</v>
      </c>
      <c r="C3784" s="13">
        <v>89.555461480000005</v>
      </c>
      <c r="D3784" s="13" t="s">
        <v>2219</v>
      </c>
      <c r="E3784" s="13" t="s">
        <v>5000</v>
      </c>
      <c r="F3784" s="13" t="s">
        <v>42</v>
      </c>
      <c r="G3784" s="13" t="s">
        <v>4802</v>
      </c>
      <c r="H3784" s="13" t="s">
        <v>4816</v>
      </c>
      <c r="I3784" s="13">
        <f>(Brick_Kilns_EF!$B$13*Brick_Kilns_EF!$B$11*Brick_Kilns_EF!$B$12)</f>
        <v>8886.81</v>
      </c>
      <c r="J3784" s="13">
        <f>IF(D3784="ZZ",Brick_Kilns_EF!$E$9*(0.75),Brick_Kilns_EF!$E$9)</f>
        <v>5.6055000000000005E-4</v>
      </c>
      <c r="K3784" s="13">
        <f t="shared" si="236"/>
        <v>4.9815013454999999</v>
      </c>
      <c r="L3784" s="13">
        <f>IF(D3784="ZZ", Brick_Kilns_EF!$E$6*(0.75),Brick_Kilns_EF!$E$6)</f>
        <v>3.0299999999999999E-4</v>
      </c>
      <c r="M3784" s="13">
        <f t="shared" si="237"/>
        <v>2.6927034299999999</v>
      </c>
      <c r="N3784" s="13">
        <f>IF(D3784="ZZ",Brick_Kilns_EF!$E$7*(0.75),Brick_Kilns_EF!$E$7)</f>
        <v>2.3925000000000001E-3</v>
      </c>
      <c r="O3784" s="13">
        <f t="shared" si="238"/>
        <v>21.261692924999998</v>
      </c>
      <c r="P3784" s="13">
        <f>IF(D3784="ZZ",Brick_Kilns_EF!$E$8*(0.75),Brick_Kilns_EF!$E$8)</f>
        <v>5.399999999999999E-4</v>
      </c>
      <c r="Q3784" s="13">
        <f t="shared" si="239"/>
        <v>4.7988773999999985</v>
      </c>
    </row>
    <row r="3785" spans="1:17">
      <c r="A3785" s="13" t="s">
        <v>3796</v>
      </c>
      <c r="B3785" s="13">
        <v>24.332842150000001</v>
      </c>
      <c r="C3785" s="13">
        <v>89.557175439999995</v>
      </c>
      <c r="D3785" s="13" t="s">
        <v>2219</v>
      </c>
      <c r="E3785" s="13" t="s">
        <v>5000</v>
      </c>
      <c r="F3785" s="13" t="s">
        <v>42</v>
      </c>
      <c r="G3785" s="13" t="s">
        <v>4802</v>
      </c>
      <c r="H3785" s="13" t="s">
        <v>4816</v>
      </c>
      <c r="I3785" s="13">
        <f>(Brick_Kilns_EF!$B$13*Brick_Kilns_EF!$B$11*Brick_Kilns_EF!$B$12)</f>
        <v>8886.81</v>
      </c>
      <c r="J3785" s="13">
        <f>IF(D3785="ZZ",Brick_Kilns_EF!$E$9*(0.75),Brick_Kilns_EF!$E$9)</f>
        <v>5.6055000000000005E-4</v>
      </c>
      <c r="K3785" s="13">
        <f t="shared" si="236"/>
        <v>4.9815013454999999</v>
      </c>
      <c r="L3785" s="13">
        <f>IF(D3785="ZZ", Brick_Kilns_EF!$E$6*(0.75),Brick_Kilns_EF!$E$6)</f>
        <v>3.0299999999999999E-4</v>
      </c>
      <c r="M3785" s="13">
        <f t="shared" si="237"/>
        <v>2.6927034299999999</v>
      </c>
      <c r="N3785" s="13">
        <f>IF(D3785="ZZ",Brick_Kilns_EF!$E$7*(0.75),Brick_Kilns_EF!$E$7)</f>
        <v>2.3925000000000001E-3</v>
      </c>
      <c r="O3785" s="13">
        <f t="shared" si="238"/>
        <v>21.261692924999998</v>
      </c>
      <c r="P3785" s="13">
        <f>IF(D3785="ZZ",Brick_Kilns_EF!$E$8*(0.75),Brick_Kilns_EF!$E$8)</f>
        <v>5.399999999999999E-4</v>
      </c>
      <c r="Q3785" s="13">
        <f t="shared" si="239"/>
        <v>4.7988773999999985</v>
      </c>
    </row>
    <row r="3786" spans="1:17">
      <c r="A3786" s="13" t="s">
        <v>3797</v>
      </c>
      <c r="B3786" s="13">
        <v>24.282549410000001</v>
      </c>
      <c r="C3786" s="13">
        <v>88.763725019999995</v>
      </c>
      <c r="D3786" s="13" t="s">
        <v>2219</v>
      </c>
      <c r="E3786" s="13" t="s">
        <v>5000</v>
      </c>
      <c r="F3786" s="13" t="s">
        <v>42</v>
      </c>
      <c r="G3786" s="13" t="s">
        <v>4802</v>
      </c>
      <c r="H3786" s="13" t="s">
        <v>4816</v>
      </c>
      <c r="I3786" s="13">
        <f>(Brick_Kilns_EF!$B$13*Brick_Kilns_EF!$B$11*Brick_Kilns_EF!$B$12)</f>
        <v>8886.81</v>
      </c>
      <c r="J3786" s="13">
        <f>IF(D3786="ZZ",Brick_Kilns_EF!$E$9*(0.75),Brick_Kilns_EF!$E$9)</f>
        <v>5.6055000000000005E-4</v>
      </c>
      <c r="K3786" s="13">
        <f t="shared" si="236"/>
        <v>4.9815013454999999</v>
      </c>
      <c r="L3786" s="13">
        <f>IF(D3786="ZZ", Brick_Kilns_EF!$E$6*(0.75),Brick_Kilns_EF!$E$6)</f>
        <v>3.0299999999999999E-4</v>
      </c>
      <c r="M3786" s="13">
        <f t="shared" si="237"/>
        <v>2.6927034299999999</v>
      </c>
      <c r="N3786" s="13">
        <f>IF(D3786="ZZ",Brick_Kilns_EF!$E$7*(0.75),Brick_Kilns_EF!$E$7)</f>
        <v>2.3925000000000001E-3</v>
      </c>
      <c r="O3786" s="13">
        <f t="shared" si="238"/>
        <v>21.261692924999998</v>
      </c>
      <c r="P3786" s="13">
        <f>IF(D3786="ZZ",Brick_Kilns_EF!$E$8*(0.75),Brick_Kilns_EF!$E$8)</f>
        <v>5.399999999999999E-4</v>
      </c>
      <c r="Q3786" s="13">
        <f t="shared" si="239"/>
        <v>4.7988773999999985</v>
      </c>
    </row>
    <row r="3787" spans="1:17">
      <c r="A3787" s="13" t="s">
        <v>3798</v>
      </c>
      <c r="B3787" s="13">
        <v>24.319204790000001</v>
      </c>
      <c r="C3787" s="13">
        <v>89.962925369999994</v>
      </c>
      <c r="D3787" s="13" t="s">
        <v>2219</v>
      </c>
      <c r="E3787" s="13" t="s">
        <v>5000</v>
      </c>
      <c r="F3787" s="13" t="s">
        <v>7</v>
      </c>
      <c r="G3787" s="13" t="s">
        <v>4802</v>
      </c>
      <c r="H3787" s="13" t="s">
        <v>4816</v>
      </c>
      <c r="I3787" s="13">
        <f>(Brick_Kilns_EF!$B$13*Brick_Kilns_EF!$B$11*Brick_Kilns_EF!$B$12)</f>
        <v>8886.81</v>
      </c>
      <c r="J3787" s="13">
        <f>IF(D3787="ZZ",Brick_Kilns_EF!$E$9*(0.75),Brick_Kilns_EF!$E$9)</f>
        <v>5.6055000000000005E-4</v>
      </c>
      <c r="K3787" s="13">
        <f t="shared" si="236"/>
        <v>4.9815013454999999</v>
      </c>
      <c r="L3787" s="13">
        <f>IF(D3787="ZZ", Brick_Kilns_EF!$E$6*(0.75),Brick_Kilns_EF!$E$6)</f>
        <v>3.0299999999999999E-4</v>
      </c>
      <c r="M3787" s="13">
        <f t="shared" si="237"/>
        <v>2.6927034299999999</v>
      </c>
      <c r="N3787" s="13">
        <f>IF(D3787="ZZ",Brick_Kilns_EF!$E$7*(0.75),Brick_Kilns_EF!$E$7)</f>
        <v>2.3925000000000001E-3</v>
      </c>
      <c r="O3787" s="13">
        <f t="shared" si="238"/>
        <v>21.261692924999998</v>
      </c>
      <c r="P3787" s="13">
        <f>IF(D3787="ZZ",Brick_Kilns_EF!$E$8*(0.75),Brick_Kilns_EF!$E$8)</f>
        <v>5.399999999999999E-4</v>
      </c>
      <c r="Q3787" s="13">
        <f t="shared" si="239"/>
        <v>4.7988773999999985</v>
      </c>
    </row>
    <row r="3788" spans="1:17">
      <c r="A3788" s="13" t="s">
        <v>3799</v>
      </c>
      <c r="B3788" s="13">
        <v>25.50446809</v>
      </c>
      <c r="C3788" s="13">
        <v>89.531720840000006</v>
      </c>
      <c r="D3788" s="13" t="s">
        <v>2219</v>
      </c>
      <c r="E3788" s="13" t="s">
        <v>5000</v>
      </c>
      <c r="F3788" s="13" t="s">
        <v>171</v>
      </c>
      <c r="G3788" s="13" t="s">
        <v>4802</v>
      </c>
      <c r="H3788" s="13" t="s">
        <v>4816</v>
      </c>
      <c r="I3788" s="13">
        <f>(Brick_Kilns_EF!$B$13*Brick_Kilns_EF!$B$11*Brick_Kilns_EF!$B$12)</f>
        <v>8886.81</v>
      </c>
      <c r="J3788" s="13">
        <f>IF(D3788="ZZ",Brick_Kilns_EF!$E$9*(0.75),Brick_Kilns_EF!$E$9)</f>
        <v>5.6055000000000005E-4</v>
      </c>
      <c r="K3788" s="13">
        <f t="shared" si="236"/>
        <v>4.9815013454999999</v>
      </c>
      <c r="L3788" s="13">
        <f>IF(D3788="ZZ", Brick_Kilns_EF!$E$6*(0.75),Brick_Kilns_EF!$E$6)</f>
        <v>3.0299999999999999E-4</v>
      </c>
      <c r="M3788" s="13">
        <f t="shared" si="237"/>
        <v>2.6927034299999999</v>
      </c>
      <c r="N3788" s="13">
        <f>IF(D3788="ZZ",Brick_Kilns_EF!$E$7*(0.75),Brick_Kilns_EF!$E$7)</f>
        <v>2.3925000000000001E-3</v>
      </c>
      <c r="O3788" s="13">
        <f t="shared" si="238"/>
        <v>21.261692924999998</v>
      </c>
      <c r="P3788" s="13">
        <f>IF(D3788="ZZ",Brick_Kilns_EF!$E$8*(0.75),Brick_Kilns_EF!$E$8)</f>
        <v>5.399999999999999E-4</v>
      </c>
      <c r="Q3788" s="13">
        <f t="shared" si="239"/>
        <v>4.7988773999999985</v>
      </c>
    </row>
    <row r="3789" spans="1:17">
      <c r="A3789" s="13" t="s">
        <v>3800</v>
      </c>
      <c r="B3789" s="13">
        <v>25.66822634</v>
      </c>
      <c r="C3789" s="13">
        <v>88.661536870000006</v>
      </c>
      <c r="D3789" s="13" t="s">
        <v>2219</v>
      </c>
      <c r="E3789" s="13" t="s">
        <v>5000</v>
      </c>
      <c r="F3789" s="13" t="s">
        <v>171</v>
      </c>
      <c r="G3789" s="13" t="s">
        <v>4802</v>
      </c>
      <c r="H3789" s="13" t="s">
        <v>4816</v>
      </c>
      <c r="I3789" s="13">
        <f>(Brick_Kilns_EF!$B$13*Brick_Kilns_EF!$B$11*Brick_Kilns_EF!$B$12)</f>
        <v>8886.81</v>
      </c>
      <c r="J3789" s="13">
        <f>IF(D3789="ZZ",Brick_Kilns_EF!$E$9*(0.75),Brick_Kilns_EF!$E$9)</f>
        <v>5.6055000000000005E-4</v>
      </c>
      <c r="K3789" s="13">
        <f t="shared" si="236"/>
        <v>4.9815013454999999</v>
      </c>
      <c r="L3789" s="13">
        <f>IF(D3789="ZZ", Brick_Kilns_EF!$E$6*(0.75),Brick_Kilns_EF!$E$6)</f>
        <v>3.0299999999999999E-4</v>
      </c>
      <c r="M3789" s="13">
        <f t="shared" si="237"/>
        <v>2.6927034299999999</v>
      </c>
      <c r="N3789" s="13">
        <f>IF(D3789="ZZ",Brick_Kilns_EF!$E$7*(0.75),Brick_Kilns_EF!$E$7)</f>
        <v>2.3925000000000001E-3</v>
      </c>
      <c r="O3789" s="13">
        <f t="shared" si="238"/>
        <v>21.261692924999998</v>
      </c>
      <c r="P3789" s="13">
        <f>IF(D3789="ZZ",Brick_Kilns_EF!$E$8*(0.75),Brick_Kilns_EF!$E$8)</f>
        <v>5.399999999999999E-4</v>
      </c>
      <c r="Q3789" s="13">
        <f t="shared" si="239"/>
        <v>4.7988773999999985</v>
      </c>
    </row>
    <row r="3790" spans="1:17">
      <c r="A3790" s="13" t="s">
        <v>3801</v>
      </c>
      <c r="B3790" s="13">
        <v>24.948401560000001</v>
      </c>
      <c r="C3790" s="13">
        <v>89.434620570000007</v>
      </c>
      <c r="D3790" s="13" t="s">
        <v>2219</v>
      </c>
      <c r="E3790" s="13" t="s">
        <v>5000</v>
      </c>
      <c r="F3790" s="13" t="s">
        <v>42</v>
      </c>
      <c r="G3790" s="13" t="s">
        <v>4802</v>
      </c>
      <c r="H3790" s="13" t="s">
        <v>4816</v>
      </c>
      <c r="I3790" s="13">
        <f>(Brick_Kilns_EF!$B$13*Brick_Kilns_EF!$B$11*Brick_Kilns_EF!$B$12)</f>
        <v>8886.81</v>
      </c>
      <c r="J3790" s="13">
        <f>IF(D3790="ZZ",Brick_Kilns_EF!$E$9*(0.75),Brick_Kilns_EF!$E$9)</f>
        <v>5.6055000000000005E-4</v>
      </c>
      <c r="K3790" s="13">
        <f t="shared" si="236"/>
        <v>4.9815013454999999</v>
      </c>
      <c r="L3790" s="13">
        <f>IF(D3790="ZZ", Brick_Kilns_EF!$E$6*(0.75),Brick_Kilns_EF!$E$6)</f>
        <v>3.0299999999999999E-4</v>
      </c>
      <c r="M3790" s="13">
        <f t="shared" si="237"/>
        <v>2.6927034299999999</v>
      </c>
      <c r="N3790" s="13">
        <f>IF(D3790="ZZ",Brick_Kilns_EF!$E$7*(0.75),Brick_Kilns_EF!$E$7)</f>
        <v>2.3925000000000001E-3</v>
      </c>
      <c r="O3790" s="13">
        <f t="shared" si="238"/>
        <v>21.261692924999998</v>
      </c>
      <c r="P3790" s="13">
        <f>IF(D3790="ZZ",Brick_Kilns_EF!$E$8*(0.75),Brick_Kilns_EF!$E$8)</f>
        <v>5.399999999999999E-4</v>
      </c>
      <c r="Q3790" s="13">
        <f t="shared" si="239"/>
        <v>4.7988773999999985</v>
      </c>
    </row>
    <row r="3791" spans="1:17">
      <c r="A3791" s="13" t="s">
        <v>3802</v>
      </c>
      <c r="B3791" s="13">
        <v>24.948504849999999</v>
      </c>
      <c r="C3791" s="13">
        <v>89.433072569999993</v>
      </c>
      <c r="D3791" s="13" t="s">
        <v>2219</v>
      </c>
      <c r="E3791" s="13" t="s">
        <v>5000</v>
      </c>
      <c r="F3791" s="13" t="s">
        <v>42</v>
      </c>
      <c r="G3791" s="13" t="s">
        <v>4802</v>
      </c>
      <c r="H3791" s="13" t="s">
        <v>4816</v>
      </c>
      <c r="I3791" s="13">
        <f>(Brick_Kilns_EF!$B$13*Brick_Kilns_EF!$B$11*Brick_Kilns_EF!$B$12)</f>
        <v>8886.81</v>
      </c>
      <c r="J3791" s="13">
        <f>IF(D3791="ZZ",Brick_Kilns_EF!$E$9*(0.75),Brick_Kilns_EF!$E$9)</f>
        <v>5.6055000000000005E-4</v>
      </c>
      <c r="K3791" s="13">
        <f t="shared" si="236"/>
        <v>4.9815013454999999</v>
      </c>
      <c r="L3791" s="13">
        <f>IF(D3791="ZZ", Brick_Kilns_EF!$E$6*(0.75),Brick_Kilns_EF!$E$6)</f>
        <v>3.0299999999999999E-4</v>
      </c>
      <c r="M3791" s="13">
        <f t="shared" si="237"/>
        <v>2.6927034299999999</v>
      </c>
      <c r="N3791" s="13">
        <f>IF(D3791="ZZ",Brick_Kilns_EF!$E$7*(0.75),Brick_Kilns_EF!$E$7)</f>
        <v>2.3925000000000001E-3</v>
      </c>
      <c r="O3791" s="13">
        <f t="shared" si="238"/>
        <v>21.261692924999998</v>
      </c>
      <c r="P3791" s="13">
        <f>IF(D3791="ZZ",Brick_Kilns_EF!$E$8*(0.75),Brick_Kilns_EF!$E$8)</f>
        <v>5.399999999999999E-4</v>
      </c>
      <c r="Q3791" s="13">
        <f t="shared" si="239"/>
        <v>4.7988773999999985</v>
      </c>
    </row>
    <row r="3792" spans="1:17">
      <c r="A3792" s="13" t="s">
        <v>3803</v>
      </c>
      <c r="B3792" s="13">
        <v>24.39382827</v>
      </c>
      <c r="C3792" s="13">
        <v>88.935028270000004</v>
      </c>
      <c r="D3792" s="13" t="s">
        <v>2219</v>
      </c>
      <c r="E3792" s="13" t="s">
        <v>5000</v>
      </c>
      <c r="F3792" s="13" t="s">
        <v>42</v>
      </c>
      <c r="G3792" s="13" t="s">
        <v>4802</v>
      </c>
      <c r="H3792" s="13" t="s">
        <v>4816</v>
      </c>
      <c r="I3792" s="13">
        <f>(Brick_Kilns_EF!$B$13*Brick_Kilns_EF!$B$11*Brick_Kilns_EF!$B$12)</f>
        <v>8886.81</v>
      </c>
      <c r="J3792" s="13">
        <f>IF(D3792="ZZ",Brick_Kilns_EF!$E$9*(0.75),Brick_Kilns_EF!$E$9)</f>
        <v>5.6055000000000005E-4</v>
      </c>
      <c r="K3792" s="13">
        <f t="shared" si="236"/>
        <v>4.9815013454999999</v>
      </c>
      <c r="L3792" s="13">
        <f>IF(D3792="ZZ", Brick_Kilns_EF!$E$6*(0.75),Brick_Kilns_EF!$E$6)</f>
        <v>3.0299999999999999E-4</v>
      </c>
      <c r="M3792" s="13">
        <f t="shared" si="237"/>
        <v>2.6927034299999999</v>
      </c>
      <c r="N3792" s="13">
        <f>IF(D3792="ZZ",Brick_Kilns_EF!$E$7*(0.75),Brick_Kilns_EF!$E$7)</f>
        <v>2.3925000000000001E-3</v>
      </c>
      <c r="O3792" s="13">
        <f t="shared" si="238"/>
        <v>21.261692924999998</v>
      </c>
      <c r="P3792" s="13">
        <f>IF(D3792="ZZ",Brick_Kilns_EF!$E$8*(0.75),Brick_Kilns_EF!$E$8)</f>
        <v>5.399999999999999E-4</v>
      </c>
      <c r="Q3792" s="13">
        <f t="shared" si="239"/>
        <v>4.7988773999999985</v>
      </c>
    </row>
    <row r="3793" spans="1:17">
      <c r="A3793" s="13" t="s">
        <v>3804</v>
      </c>
      <c r="B3793" s="13">
        <v>24.394729770000001</v>
      </c>
      <c r="C3793" s="13">
        <v>88.938565019999999</v>
      </c>
      <c r="D3793" s="13" t="s">
        <v>2219</v>
      </c>
      <c r="E3793" s="13" t="s">
        <v>5000</v>
      </c>
      <c r="F3793" s="13" t="s">
        <v>42</v>
      </c>
      <c r="G3793" s="13" t="s">
        <v>4802</v>
      </c>
      <c r="H3793" s="13" t="s">
        <v>4816</v>
      </c>
      <c r="I3793" s="13">
        <f>(Brick_Kilns_EF!$B$13*Brick_Kilns_EF!$B$11*Brick_Kilns_EF!$B$12)</f>
        <v>8886.81</v>
      </c>
      <c r="J3793" s="13">
        <f>IF(D3793="ZZ",Brick_Kilns_EF!$E$9*(0.75),Brick_Kilns_EF!$E$9)</f>
        <v>5.6055000000000005E-4</v>
      </c>
      <c r="K3793" s="13">
        <f t="shared" si="236"/>
        <v>4.9815013454999999</v>
      </c>
      <c r="L3793" s="13">
        <f>IF(D3793="ZZ", Brick_Kilns_EF!$E$6*(0.75),Brick_Kilns_EF!$E$6)</f>
        <v>3.0299999999999999E-4</v>
      </c>
      <c r="M3793" s="13">
        <f t="shared" si="237"/>
        <v>2.6927034299999999</v>
      </c>
      <c r="N3793" s="13">
        <f>IF(D3793="ZZ",Brick_Kilns_EF!$E$7*(0.75),Brick_Kilns_EF!$E$7)</f>
        <v>2.3925000000000001E-3</v>
      </c>
      <c r="O3793" s="13">
        <f t="shared" si="238"/>
        <v>21.261692924999998</v>
      </c>
      <c r="P3793" s="13">
        <f>IF(D3793="ZZ",Brick_Kilns_EF!$E$8*(0.75),Brick_Kilns_EF!$E$8)</f>
        <v>5.399999999999999E-4</v>
      </c>
      <c r="Q3793" s="13">
        <f t="shared" si="239"/>
        <v>4.7988773999999985</v>
      </c>
    </row>
    <row r="3794" spans="1:17">
      <c r="A3794" s="13" t="s">
        <v>3805</v>
      </c>
      <c r="B3794" s="13">
        <v>25.026548689999998</v>
      </c>
      <c r="C3794" s="13">
        <v>88.979598530000004</v>
      </c>
      <c r="D3794" s="13" t="s">
        <v>2219</v>
      </c>
      <c r="E3794" s="13" t="s">
        <v>5000</v>
      </c>
      <c r="F3794" s="13" t="s">
        <v>42</v>
      </c>
      <c r="G3794" s="13" t="s">
        <v>4802</v>
      </c>
      <c r="H3794" s="13" t="s">
        <v>4816</v>
      </c>
      <c r="I3794" s="13">
        <f>(Brick_Kilns_EF!$B$13*Brick_Kilns_EF!$B$11*Brick_Kilns_EF!$B$12)</f>
        <v>8886.81</v>
      </c>
      <c r="J3794" s="13">
        <f>IF(D3794="ZZ",Brick_Kilns_EF!$E$9*(0.75),Brick_Kilns_EF!$E$9)</f>
        <v>5.6055000000000005E-4</v>
      </c>
      <c r="K3794" s="13">
        <f t="shared" si="236"/>
        <v>4.9815013454999999</v>
      </c>
      <c r="L3794" s="13">
        <f>IF(D3794="ZZ", Brick_Kilns_EF!$E$6*(0.75),Brick_Kilns_EF!$E$6)</f>
        <v>3.0299999999999999E-4</v>
      </c>
      <c r="M3794" s="13">
        <f t="shared" si="237"/>
        <v>2.6927034299999999</v>
      </c>
      <c r="N3794" s="13">
        <f>IF(D3794="ZZ",Brick_Kilns_EF!$E$7*(0.75),Brick_Kilns_EF!$E$7)</f>
        <v>2.3925000000000001E-3</v>
      </c>
      <c r="O3794" s="13">
        <f t="shared" si="238"/>
        <v>21.261692924999998</v>
      </c>
      <c r="P3794" s="13">
        <f>IF(D3794="ZZ",Brick_Kilns_EF!$E$8*(0.75),Brick_Kilns_EF!$E$8)</f>
        <v>5.399999999999999E-4</v>
      </c>
      <c r="Q3794" s="13">
        <f t="shared" si="239"/>
        <v>4.7988773999999985</v>
      </c>
    </row>
    <row r="3795" spans="1:17">
      <c r="A3795" s="13" t="s">
        <v>3806</v>
      </c>
      <c r="B3795" s="13">
        <v>24.56222026</v>
      </c>
      <c r="C3795" s="13">
        <v>89.553821139999997</v>
      </c>
      <c r="D3795" s="13" t="s">
        <v>2219</v>
      </c>
      <c r="E3795" s="13" t="s">
        <v>5000</v>
      </c>
      <c r="F3795" s="13" t="s">
        <v>42</v>
      </c>
      <c r="G3795" s="13" t="s">
        <v>4802</v>
      </c>
      <c r="H3795" s="13" t="s">
        <v>4816</v>
      </c>
      <c r="I3795" s="13">
        <f>(Brick_Kilns_EF!$B$13*Brick_Kilns_EF!$B$11*Brick_Kilns_EF!$B$12)</f>
        <v>8886.81</v>
      </c>
      <c r="J3795" s="13">
        <f>IF(D3795="ZZ",Brick_Kilns_EF!$E$9*(0.75),Brick_Kilns_EF!$E$9)</f>
        <v>5.6055000000000005E-4</v>
      </c>
      <c r="K3795" s="13">
        <f t="shared" si="236"/>
        <v>4.9815013454999999</v>
      </c>
      <c r="L3795" s="13">
        <f>IF(D3795="ZZ", Brick_Kilns_EF!$E$6*(0.75),Brick_Kilns_EF!$E$6)</f>
        <v>3.0299999999999999E-4</v>
      </c>
      <c r="M3795" s="13">
        <f t="shared" si="237"/>
        <v>2.6927034299999999</v>
      </c>
      <c r="N3795" s="13">
        <f>IF(D3795="ZZ",Brick_Kilns_EF!$E$7*(0.75),Brick_Kilns_EF!$E$7)</f>
        <v>2.3925000000000001E-3</v>
      </c>
      <c r="O3795" s="13">
        <f t="shared" si="238"/>
        <v>21.261692924999998</v>
      </c>
      <c r="P3795" s="13">
        <f>IF(D3795="ZZ",Brick_Kilns_EF!$E$8*(0.75),Brick_Kilns_EF!$E$8)</f>
        <v>5.399999999999999E-4</v>
      </c>
      <c r="Q3795" s="13">
        <f t="shared" si="239"/>
        <v>4.7988773999999985</v>
      </c>
    </row>
    <row r="3796" spans="1:17">
      <c r="A3796" s="13" t="s">
        <v>3807</v>
      </c>
      <c r="B3796" s="13">
        <v>24.227666379999999</v>
      </c>
      <c r="C3796" s="13">
        <v>89.573833120000003</v>
      </c>
      <c r="D3796" s="13" t="s">
        <v>2219</v>
      </c>
      <c r="E3796" s="13" t="s">
        <v>5000</v>
      </c>
      <c r="F3796" s="13" t="s">
        <v>42</v>
      </c>
      <c r="G3796" s="13" t="s">
        <v>4802</v>
      </c>
      <c r="H3796" s="13" t="s">
        <v>4816</v>
      </c>
      <c r="I3796" s="13">
        <f>(Brick_Kilns_EF!$B$13*Brick_Kilns_EF!$B$11*Brick_Kilns_EF!$B$12)</f>
        <v>8886.81</v>
      </c>
      <c r="J3796" s="13">
        <f>IF(D3796="ZZ",Brick_Kilns_EF!$E$9*(0.75),Brick_Kilns_EF!$E$9)</f>
        <v>5.6055000000000005E-4</v>
      </c>
      <c r="K3796" s="13">
        <f t="shared" si="236"/>
        <v>4.9815013454999999</v>
      </c>
      <c r="L3796" s="13">
        <f>IF(D3796="ZZ", Brick_Kilns_EF!$E$6*(0.75),Brick_Kilns_EF!$E$6)</f>
        <v>3.0299999999999999E-4</v>
      </c>
      <c r="M3796" s="13">
        <f t="shared" si="237"/>
        <v>2.6927034299999999</v>
      </c>
      <c r="N3796" s="13">
        <f>IF(D3796="ZZ",Brick_Kilns_EF!$E$7*(0.75),Brick_Kilns_EF!$E$7)</f>
        <v>2.3925000000000001E-3</v>
      </c>
      <c r="O3796" s="13">
        <f t="shared" si="238"/>
        <v>21.261692924999998</v>
      </c>
      <c r="P3796" s="13">
        <f>IF(D3796="ZZ",Brick_Kilns_EF!$E$8*(0.75),Brick_Kilns_EF!$E$8)</f>
        <v>5.399999999999999E-4</v>
      </c>
      <c r="Q3796" s="13">
        <f t="shared" si="239"/>
        <v>4.7988773999999985</v>
      </c>
    </row>
    <row r="3797" spans="1:17">
      <c r="A3797" s="13" t="s">
        <v>3808</v>
      </c>
      <c r="B3797" s="13">
        <v>24.429627849999999</v>
      </c>
      <c r="C3797" s="13">
        <v>88.662839610000006</v>
      </c>
      <c r="D3797" s="13" t="s">
        <v>2219</v>
      </c>
      <c r="E3797" s="13" t="s">
        <v>5000</v>
      </c>
      <c r="F3797" s="13" t="s">
        <v>42</v>
      </c>
      <c r="G3797" s="13" t="s">
        <v>4802</v>
      </c>
      <c r="H3797" s="13" t="s">
        <v>4816</v>
      </c>
      <c r="I3797" s="13">
        <f>(Brick_Kilns_EF!$B$13*Brick_Kilns_EF!$B$11*Brick_Kilns_EF!$B$12)</f>
        <v>8886.81</v>
      </c>
      <c r="J3797" s="13">
        <f>IF(D3797="ZZ",Brick_Kilns_EF!$E$9*(0.75),Brick_Kilns_EF!$E$9)</f>
        <v>5.6055000000000005E-4</v>
      </c>
      <c r="K3797" s="13">
        <f t="shared" si="236"/>
        <v>4.9815013454999999</v>
      </c>
      <c r="L3797" s="13">
        <f>IF(D3797="ZZ", Brick_Kilns_EF!$E$6*(0.75),Brick_Kilns_EF!$E$6)</f>
        <v>3.0299999999999999E-4</v>
      </c>
      <c r="M3797" s="13">
        <f t="shared" si="237"/>
        <v>2.6927034299999999</v>
      </c>
      <c r="N3797" s="13">
        <f>IF(D3797="ZZ",Brick_Kilns_EF!$E$7*(0.75),Brick_Kilns_EF!$E$7)</f>
        <v>2.3925000000000001E-3</v>
      </c>
      <c r="O3797" s="13">
        <f t="shared" si="238"/>
        <v>21.261692924999998</v>
      </c>
      <c r="P3797" s="13">
        <f>IF(D3797="ZZ",Brick_Kilns_EF!$E$8*(0.75),Brick_Kilns_EF!$E$8)</f>
        <v>5.399999999999999E-4</v>
      </c>
      <c r="Q3797" s="13">
        <f t="shared" si="239"/>
        <v>4.7988773999999985</v>
      </c>
    </row>
    <row r="3798" spans="1:17">
      <c r="A3798" s="13" t="s">
        <v>3809</v>
      </c>
      <c r="B3798" s="13">
        <v>24.218951579999999</v>
      </c>
      <c r="C3798" s="13">
        <v>89.556444999999997</v>
      </c>
      <c r="D3798" s="13" t="s">
        <v>2219</v>
      </c>
      <c r="E3798" s="13" t="s">
        <v>5000</v>
      </c>
      <c r="F3798" s="13" t="s">
        <v>42</v>
      </c>
      <c r="G3798" s="13" t="s">
        <v>4802</v>
      </c>
      <c r="H3798" s="13" t="s">
        <v>4816</v>
      </c>
      <c r="I3798" s="13">
        <f>(Brick_Kilns_EF!$B$13*Brick_Kilns_EF!$B$11*Brick_Kilns_EF!$B$12)</f>
        <v>8886.81</v>
      </c>
      <c r="J3798" s="13">
        <f>IF(D3798="ZZ",Brick_Kilns_EF!$E$9*(0.75),Brick_Kilns_EF!$E$9)</f>
        <v>5.6055000000000005E-4</v>
      </c>
      <c r="K3798" s="13">
        <f t="shared" si="236"/>
        <v>4.9815013454999999</v>
      </c>
      <c r="L3798" s="13">
        <f>IF(D3798="ZZ", Brick_Kilns_EF!$E$6*(0.75),Brick_Kilns_EF!$E$6)</f>
        <v>3.0299999999999999E-4</v>
      </c>
      <c r="M3798" s="13">
        <f t="shared" si="237"/>
        <v>2.6927034299999999</v>
      </c>
      <c r="N3798" s="13">
        <f>IF(D3798="ZZ",Brick_Kilns_EF!$E$7*(0.75),Brick_Kilns_EF!$E$7)</f>
        <v>2.3925000000000001E-3</v>
      </c>
      <c r="O3798" s="13">
        <f t="shared" si="238"/>
        <v>21.261692924999998</v>
      </c>
      <c r="P3798" s="13">
        <f>IF(D3798="ZZ",Brick_Kilns_EF!$E$8*(0.75),Brick_Kilns_EF!$E$8)</f>
        <v>5.399999999999999E-4</v>
      </c>
      <c r="Q3798" s="13">
        <f t="shared" si="239"/>
        <v>4.7988773999999985</v>
      </c>
    </row>
    <row r="3799" spans="1:17">
      <c r="A3799" s="13" t="s">
        <v>3810</v>
      </c>
      <c r="B3799" s="13">
        <v>25.698219399999999</v>
      </c>
      <c r="C3799" s="13">
        <v>89.393958720000001</v>
      </c>
      <c r="D3799" s="13" t="s">
        <v>2219</v>
      </c>
      <c r="E3799" s="13" t="s">
        <v>5000</v>
      </c>
      <c r="F3799" s="13" t="s">
        <v>171</v>
      </c>
      <c r="G3799" s="13" t="s">
        <v>4802</v>
      </c>
      <c r="H3799" s="13" t="s">
        <v>4816</v>
      </c>
      <c r="I3799" s="13">
        <f>(Brick_Kilns_EF!$B$13*Brick_Kilns_EF!$B$11*Brick_Kilns_EF!$B$12)</f>
        <v>8886.81</v>
      </c>
      <c r="J3799" s="13">
        <f>IF(D3799="ZZ",Brick_Kilns_EF!$E$9*(0.75),Brick_Kilns_EF!$E$9)</f>
        <v>5.6055000000000005E-4</v>
      </c>
      <c r="K3799" s="13">
        <f t="shared" si="236"/>
        <v>4.9815013454999999</v>
      </c>
      <c r="L3799" s="13">
        <f>IF(D3799="ZZ", Brick_Kilns_EF!$E$6*(0.75),Brick_Kilns_EF!$E$6)</f>
        <v>3.0299999999999999E-4</v>
      </c>
      <c r="M3799" s="13">
        <f t="shared" si="237"/>
        <v>2.6927034299999999</v>
      </c>
      <c r="N3799" s="13">
        <f>IF(D3799="ZZ",Brick_Kilns_EF!$E$7*(0.75),Brick_Kilns_EF!$E$7)</f>
        <v>2.3925000000000001E-3</v>
      </c>
      <c r="O3799" s="13">
        <f t="shared" si="238"/>
        <v>21.261692924999998</v>
      </c>
      <c r="P3799" s="13">
        <f>IF(D3799="ZZ",Brick_Kilns_EF!$E$8*(0.75),Brick_Kilns_EF!$E$8)</f>
        <v>5.399999999999999E-4</v>
      </c>
      <c r="Q3799" s="13">
        <f t="shared" si="239"/>
        <v>4.7988773999999985</v>
      </c>
    </row>
    <row r="3800" spans="1:17">
      <c r="A3800" s="13" t="s">
        <v>3811</v>
      </c>
      <c r="B3800" s="13">
        <v>25.305144080000002</v>
      </c>
      <c r="C3800" s="13">
        <v>89.543683329999993</v>
      </c>
      <c r="D3800" s="13" t="s">
        <v>2219</v>
      </c>
      <c r="E3800" s="13" t="s">
        <v>5000</v>
      </c>
      <c r="F3800" s="13" t="s">
        <v>171</v>
      </c>
      <c r="G3800" s="13" t="s">
        <v>4802</v>
      </c>
      <c r="H3800" s="13" t="s">
        <v>4816</v>
      </c>
      <c r="I3800" s="13">
        <f>(Brick_Kilns_EF!$B$13*Brick_Kilns_EF!$B$11*Brick_Kilns_EF!$B$12)</f>
        <v>8886.81</v>
      </c>
      <c r="J3800" s="13">
        <f>IF(D3800="ZZ",Brick_Kilns_EF!$E$9*(0.75),Brick_Kilns_EF!$E$9)</f>
        <v>5.6055000000000005E-4</v>
      </c>
      <c r="K3800" s="13">
        <f t="shared" si="236"/>
        <v>4.9815013454999999</v>
      </c>
      <c r="L3800" s="13">
        <f>IF(D3800="ZZ", Brick_Kilns_EF!$E$6*(0.75),Brick_Kilns_EF!$E$6)</f>
        <v>3.0299999999999999E-4</v>
      </c>
      <c r="M3800" s="13">
        <f t="shared" si="237"/>
        <v>2.6927034299999999</v>
      </c>
      <c r="N3800" s="13">
        <f>IF(D3800="ZZ",Brick_Kilns_EF!$E$7*(0.75),Brick_Kilns_EF!$E$7)</f>
        <v>2.3925000000000001E-3</v>
      </c>
      <c r="O3800" s="13">
        <f t="shared" si="238"/>
        <v>21.261692924999998</v>
      </c>
      <c r="P3800" s="13">
        <f>IF(D3800="ZZ",Brick_Kilns_EF!$E$8*(0.75),Brick_Kilns_EF!$E$8)</f>
        <v>5.399999999999999E-4</v>
      </c>
      <c r="Q3800" s="13">
        <f t="shared" si="239"/>
        <v>4.7988773999999985</v>
      </c>
    </row>
    <row r="3801" spans="1:17">
      <c r="A3801" s="13" t="s">
        <v>3812</v>
      </c>
      <c r="B3801" s="13">
        <v>25.129530330000001</v>
      </c>
      <c r="C3801" s="13">
        <v>89.531706470000003</v>
      </c>
      <c r="D3801" s="13" t="s">
        <v>2219</v>
      </c>
      <c r="E3801" s="13" t="s">
        <v>5000</v>
      </c>
      <c r="F3801" s="13" t="s">
        <v>171</v>
      </c>
      <c r="G3801" s="13" t="s">
        <v>4802</v>
      </c>
      <c r="H3801" s="13" t="s">
        <v>4816</v>
      </c>
      <c r="I3801" s="13">
        <f>(Brick_Kilns_EF!$B$13*Brick_Kilns_EF!$B$11*Brick_Kilns_EF!$B$12)</f>
        <v>8886.81</v>
      </c>
      <c r="J3801" s="13">
        <f>IF(D3801="ZZ",Brick_Kilns_EF!$E$9*(0.75),Brick_Kilns_EF!$E$9)</f>
        <v>5.6055000000000005E-4</v>
      </c>
      <c r="K3801" s="13">
        <f t="shared" si="236"/>
        <v>4.9815013454999999</v>
      </c>
      <c r="L3801" s="13">
        <f>IF(D3801="ZZ", Brick_Kilns_EF!$E$6*(0.75),Brick_Kilns_EF!$E$6)</f>
        <v>3.0299999999999999E-4</v>
      </c>
      <c r="M3801" s="13">
        <f t="shared" si="237"/>
        <v>2.6927034299999999</v>
      </c>
      <c r="N3801" s="13">
        <f>IF(D3801="ZZ",Brick_Kilns_EF!$E$7*(0.75),Brick_Kilns_EF!$E$7)</f>
        <v>2.3925000000000001E-3</v>
      </c>
      <c r="O3801" s="13">
        <f t="shared" si="238"/>
        <v>21.261692924999998</v>
      </c>
      <c r="P3801" s="13">
        <f>IF(D3801="ZZ",Brick_Kilns_EF!$E$8*(0.75),Brick_Kilns_EF!$E$8)</f>
        <v>5.399999999999999E-4</v>
      </c>
      <c r="Q3801" s="13">
        <f t="shared" si="239"/>
        <v>4.7988773999999985</v>
      </c>
    </row>
    <row r="3802" spans="1:17">
      <c r="A3802" s="13" t="s">
        <v>3813</v>
      </c>
      <c r="B3802" s="13">
        <v>24.625622140000001</v>
      </c>
      <c r="C3802" s="13">
        <v>89.981519890000001</v>
      </c>
      <c r="D3802" s="13" t="s">
        <v>2219</v>
      </c>
      <c r="E3802" s="13" t="s">
        <v>5000</v>
      </c>
      <c r="F3802" s="13" t="s">
        <v>7</v>
      </c>
      <c r="G3802" s="13" t="s">
        <v>4802</v>
      </c>
      <c r="H3802" s="13" t="s">
        <v>4816</v>
      </c>
      <c r="I3802" s="13">
        <f>(Brick_Kilns_EF!$B$13*Brick_Kilns_EF!$B$11*Brick_Kilns_EF!$B$12)</f>
        <v>8886.81</v>
      </c>
      <c r="J3802" s="13">
        <f>IF(D3802="ZZ",Brick_Kilns_EF!$E$9*(0.75),Brick_Kilns_EF!$E$9)</f>
        <v>5.6055000000000005E-4</v>
      </c>
      <c r="K3802" s="13">
        <f t="shared" si="236"/>
        <v>4.9815013454999999</v>
      </c>
      <c r="L3802" s="13">
        <f>IF(D3802="ZZ", Brick_Kilns_EF!$E$6*(0.75),Brick_Kilns_EF!$E$6)</f>
        <v>3.0299999999999999E-4</v>
      </c>
      <c r="M3802" s="13">
        <f t="shared" si="237"/>
        <v>2.6927034299999999</v>
      </c>
      <c r="N3802" s="13">
        <f>IF(D3802="ZZ",Brick_Kilns_EF!$E$7*(0.75),Brick_Kilns_EF!$E$7)</f>
        <v>2.3925000000000001E-3</v>
      </c>
      <c r="O3802" s="13">
        <f t="shared" si="238"/>
        <v>21.261692924999998</v>
      </c>
      <c r="P3802" s="13">
        <f>IF(D3802="ZZ",Brick_Kilns_EF!$E$8*(0.75),Brick_Kilns_EF!$E$8)</f>
        <v>5.399999999999999E-4</v>
      </c>
      <c r="Q3802" s="13">
        <f t="shared" si="239"/>
        <v>4.7988773999999985</v>
      </c>
    </row>
    <row r="3803" spans="1:17">
      <c r="A3803" s="13" t="s">
        <v>3814</v>
      </c>
      <c r="B3803" s="13">
        <v>24.799883650000002</v>
      </c>
      <c r="C3803" s="13">
        <v>89.423964080000005</v>
      </c>
      <c r="D3803" s="13" t="s">
        <v>2219</v>
      </c>
      <c r="E3803" s="13" t="s">
        <v>5000</v>
      </c>
      <c r="F3803" s="13" t="s">
        <v>42</v>
      </c>
      <c r="G3803" s="13" t="s">
        <v>4802</v>
      </c>
      <c r="H3803" s="13" t="s">
        <v>4816</v>
      </c>
      <c r="I3803" s="13">
        <f>(Brick_Kilns_EF!$B$13*Brick_Kilns_EF!$B$11*Brick_Kilns_EF!$B$12)</f>
        <v>8886.81</v>
      </c>
      <c r="J3803" s="13">
        <f>IF(D3803="ZZ",Brick_Kilns_EF!$E$9*(0.75),Brick_Kilns_EF!$E$9)</f>
        <v>5.6055000000000005E-4</v>
      </c>
      <c r="K3803" s="13">
        <f t="shared" si="236"/>
        <v>4.9815013454999999</v>
      </c>
      <c r="L3803" s="13">
        <f>IF(D3803="ZZ", Brick_Kilns_EF!$E$6*(0.75),Brick_Kilns_EF!$E$6)</f>
        <v>3.0299999999999999E-4</v>
      </c>
      <c r="M3803" s="13">
        <f t="shared" si="237"/>
        <v>2.6927034299999999</v>
      </c>
      <c r="N3803" s="13">
        <f>IF(D3803="ZZ",Brick_Kilns_EF!$E$7*(0.75),Brick_Kilns_EF!$E$7)</f>
        <v>2.3925000000000001E-3</v>
      </c>
      <c r="O3803" s="13">
        <f t="shared" si="238"/>
        <v>21.261692924999998</v>
      </c>
      <c r="P3803" s="13">
        <f>IF(D3803="ZZ",Brick_Kilns_EF!$E$8*(0.75),Brick_Kilns_EF!$E$8)</f>
        <v>5.399999999999999E-4</v>
      </c>
      <c r="Q3803" s="13">
        <f t="shared" si="239"/>
        <v>4.7988773999999985</v>
      </c>
    </row>
    <row r="3804" spans="1:17">
      <c r="A3804" s="13" t="s">
        <v>3815</v>
      </c>
      <c r="B3804" s="13">
        <v>24.79863469</v>
      </c>
      <c r="C3804" s="13">
        <v>89.422222579999996</v>
      </c>
      <c r="D3804" s="13" t="s">
        <v>2219</v>
      </c>
      <c r="E3804" s="13" t="s">
        <v>5000</v>
      </c>
      <c r="F3804" s="13" t="s">
        <v>42</v>
      </c>
      <c r="G3804" s="13" t="s">
        <v>4802</v>
      </c>
      <c r="H3804" s="13" t="s">
        <v>4816</v>
      </c>
      <c r="I3804" s="13">
        <f>(Brick_Kilns_EF!$B$13*Brick_Kilns_EF!$B$11*Brick_Kilns_EF!$B$12)</f>
        <v>8886.81</v>
      </c>
      <c r="J3804" s="13">
        <f>IF(D3804="ZZ",Brick_Kilns_EF!$E$9*(0.75),Brick_Kilns_EF!$E$9)</f>
        <v>5.6055000000000005E-4</v>
      </c>
      <c r="K3804" s="13">
        <f t="shared" si="236"/>
        <v>4.9815013454999999</v>
      </c>
      <c r="L3804" s="13">
        <f>IF(D3804="ZZ", Brick_Kilns_EF!$E$6*(0.75),Brick_Kilns_EF!$E$6)</f>
        <v>3.0299999999999999E-4</v>
      </c>
      <c r="M3804" s="13">
        <f t="shared" si="237"/>
        <v>2.6927034299999999</v>
      </c>
      <c r="N3804" s="13">
        <f>IF(D3804="ZZ",Brick_Kilns_EF!$E$7*(0.75),Brick_Kilns_EF!$E$7)</f>
        <v>2.3925000000000001E-3</v>
      </c>
      <c r="O3804" s="13">
        <f t="shared" si="238"/>
        <v>21.261692924999998</v>
      </c>
      <c r="P3804" s="13">
        <f>IF(D3804="ZZ",Brick_Kilns_EF!$E$8*(0.75),Brick_Kilns_EF!$E$8)</f>
        <v>5.399999999999999E-4</v>
      </c>
      <c r="Q3804" s="13">
        <f t="shared" si="239"/>
        <v>4.7988773999999985</v>
      </c>
    </row>
    <row r="3805" spans="1:17">
      <c r="A3805" s="13" t="s">
        <v>3816</v>
      </c>
      <c r="B3805" s="13">
        <v>24.800461169999998</v>
      </c>
      <c r="C3805" s="13">
        <v>89.422244079999999</v>
      </c>
      <c r="D3805" s="13" t="s">
        <v>2219</v>
      </c>
      <c r="E3805" s="13" t="s">
        <v>5000</v>
      </c>
      <c r="F3805" s="13" t="s">
        <v>42</v>
      </c>
      <c r="G3805" s="13" t="s">
        <v>4802</v>
      </c>
      <c r="H3805" s="13" t="s">
        <v>4816</v>
      </c>
      <c r="I3805" s="13">
        <f>(Brick_Kilns_EF!$B$13*Brick_Kilns_EF!$B$11*Brick_Kilns_EF!$B$12)</f>
        <v>8886.81</v>
      </c>
      <c r="J3805" s="13">
        <f>IF(D3805="ZZ",Brick_Kilns_EF!$E$9*(0.75),Brick_Kilns_EF!$E$9)</f>
        <v>5.6055000000000005E-4</v>
      </c>
      <c r="K3805" s="13">
        <f t="shared" si="236"/>
        <v>4.9815013454999999</v>
      </c>
      <c r="L3805" s="13">
        <f>IF(D3805="ZZ", Brick_Kilns_EF!$E$6*(0.75),Brick_Kilns_EF!$E$6)</f>
        <v>3.0299999999999999E-4</v>
      </c>
      <c r="M3805" s="13">
        <f t="shared" si="237"/>
        <v>2.6927034299999999</v>
      </c>
      <c r="N3805" s="13">
        <f>IF(D3805="ZZ",Brick_Kilns_EF!$E$7*(0.75),Brick_Kilns_EF!$E$7)</f>
        <v>2.3925000000000001E-3</v>
      </c>
      <c r="O3805" s="13">
        <f t="shared" si="238"/>
        <v>21.261692924999998</v>
      </c>
      <c r="P3805" s="13">
        <f>IF(D3805="ZZ",Brick_Kilns_EF!$E$8*(0.75),Brick_Kilns_EF!$E$8)</f>
        <v>5.399999999999999E-4</v>
      </c>
      <c r="Q3805" s="13">
        <f t="shared" si="239"/>
        <v>4.7988773999999985</v>
      </c>
    </row>
    <row r="3806" spans="1:17">
      <c r="A3806" s="13" t="s">
        <v>3817</v>
      </c>
      <c r="B3806" s="13">
        <v>24.79995877</v>
      </c>
      <c r="C3806" s="13">
        <v>89.425544329999994</v>
      </c>
      <c r="D3806" s="13" t="s">
        <v>2219</v>
      </c>
      <c r="E3806" s="13" t="s">
        <v>5000</v>
      </c>
      <c r="F3806" s="13" t="s">
        <v>42</v>
      </c>
      <c r="G3806" s="13" t="s">
        <v>4802</v>
      </c>
      <c r="H3806" s="13" t="s">
        <v>4816</v>
      </c>
      <c r="I3806" s="13">
        <f>(Brick_Kilns_EF!$B$13*Brick_Kilns_EF!$B$11*Brick_Kilns_EF!$B$12)</f>
        <v>8886.81</v>
      </c>
      <c r="J3806" s="13">
        <f>IF(D3806="ZZ",Brick_Kilns_EF!$E$9*(0.75),Brick_Kilns_EF!$E$9)</f>
        <v>5.6055000000000005E-4</v>
      </c>
      <c r="K3806" s="13">
        <f t="shared" si="236"/>
        <v>4.9815013454999999</v>
      </c>
      <c r="L3806" s="13">
        <f>IF(D3806="ZZ", Brick_Kilns_EF!$E$6*(0.75),Brick_Kilns_EF!$E$6)</f>
        <v>3.0299999999999999E-4</v>
      </c>
      <c r="M3806" s="13">
        <f t="shared" si="237"/>
        <v>2.6927034299999999</v>
      </c>
      <c r="N3806" s="13">
        <f>IF(D3806="ZZ",Brick_Kilns_EF!$E$7*(0.75),Brick_Kilns_EF!$E$7)</f>
        <v>2.3925000000000001E-3</v>
      </c>
      <c r="O3806" s="13">
        <f t="shared" si="238"/>
        <v>21.261692924999998</v>
      </c>
      <c r="P3806" s="13">
        <f>IF(D3806="ZZ",Brick_Kilns_EF!$E$8*(0.75),Brick_Kilns_EF!$E$8)</f>
        <v>5.399999999999999E-4</v>
      </c>
      <c r="Q3806" s="13">
        <f t="shared" si="239"/>
        <v>4.7988773999999985</v>
      </c>
    </row>
    <row r="3807" spans="1:17">
      <c r="A3807" s="13" t="s">
        <v>3818</v>
      </c>
      <c r="B3807" s="13">
        <v>24.798756770000001</v>
      </c>
      <c r="C3807" s="13">
        <v>89.420636959999996</v>
      </c>
      <c r="D3807" s="13" t="s">
        <v>2219</v>
      </c>
      <c r="E3807" s="13" t="s">
        <v>5000</v>
      </c>
      <c r="F3807" s="13" t="s">
        <v>42</v>
      </c>
      <c r="G3807" s="13" t="s">
        <v>4802</v>
      </c>
      <c r="H3807" s="13" t="s">
        <v>4816</v>
      </c>
      <c r="I3807" s="13">
        <f>(Brick_Kilns_EF!$B$13*Brick_Kilns_EF!$B$11*Brick_Kilns_EF!$B$12)</f>
        <v>8886.81</v>
      </c>
      <c r="J3807" s="13">
        <f>IF(D3807="ZZ",Brick_Kilns_EF!$E$9*(0.75),Brick_Kilns_EF!$E$9)</f>
        <v>5.6055000000000005E-4</v>
      </c>
      <c r="K3807" s="13">
        <f t="shared" si="236"/>
        <v>4.9815013454999999</v>
      </c>
      <c r="L3807" s="13">
        <f>IF(D3807="ZZ", Brick_Kilns_EF!$E$6*(0.75),Brick_Kilns_EF!$E$6)</f>
        <v>3.0299999999999999E-4</v>
      </c>
      <c r="M3807" s="13">
        <f t="shared" si="237"/>
        <v>2.6927034299999999</v>
      </c>
      <c r="N3807" s="13">
        <f>IF(D3807="ZZ",Brick_Kilns_EF!$E$7*(0.75),Brick_Kilns_EF!$E$7)</f>
        <v>2.3925000000000001E-3</v>
      </c>
      <c r="O3807" s="13">
        <f t="shared" si="238"/>
        <v>21.261692924999998</v>
      </c>
      <c r="P3807" s="13">
        <f>IF(D3807="ZZ",Brick_Kilns_EF!$E$8*(0.75),Brick_Kilns_EF!$E$8)</f>
        <v>5.399999999999999E-4</v>
      </c>
      <c r="Q3807" s="13">
        <f t="shared" si="239"/>
        <v>4.7988773999999985</v>
      </c>
    </row>
    <row r="3808" spans="1:17">
      <c r="A3808" s="13" t="s">
        <v>3819</v>
      </c>
      <c r="B3808" s="13">
        <v>24.55655071</v>
      </c>
      <c r="C3808" s="13">
        <v>89.561317599999995</v>
      </c>
      <c r="D3808" s="13" t="s">
        <v>2219</v>
      </c>
      <c r="E3808" s="13" t="s">
        <v>5000</v>
      </c>
      <c r="F3808" s="13" t="s">
        <v>42</v>
      </c>
      <c r="G3808" s="13" t="s">
        <v>4802</v>
      </c>
      <c r="H3808" s="13" t="s">
        <v>4816</v>
      </c>
      <c r="I3808" s="13">
        <f>(Brick_Kilns_EF!$B$13*Brick_Kilns_EF!$B$11*Brick_Kilns_EF!$B$12)</f>
        <v>8886.81</v>
      </c>
      <c r="J3808" s="13">
        <f>IF(D3808="ZZ",Brick_Kilns_EF!$E$9*(0.75),Brick_Kilns_EF!$E$9)</f>
        <v>5.6055000000000005E-4</v>
      </c>
      <c r="K3808" s="13">
        <f t="shared" si="236"/>
        <v>4.9815013454999999</v>
      </c>
      <c r="L3808" s="13">
        <f>IF(D3808="ZZ", Brick_Kilns_EF!$E$6*(0.75),Brick_Kilns_EF!$E$6)</f>
        <v>3.0299999999999999E-4</v>
      </c>
      <c r="M3808" s="13">
        <f t="shared" si="237"/>
        <v>2.6927034299999999</v>
      </c>
      <c r="N3808" s="13">
        <f>IF(D3808="ZZ",Brick_Kilns_EF!$E$7*(0.75),Brick_Kilns_EF!$E$7)</f>
        <v>2.3925000000000001E-3</v>
      </c>
      <c r="O3808" s="13">
        <f t="shared" si="238"/>
        <v>21.261692924999998</v>
      </c>
      <c r="P3808" s="13">
        <f>IF(D3808="ZZ",Brick_Kilns_EF!$E$8*(0.75),Brick_Kilns_EF!$E$8)</f>
        <v>5.399999999999999E-4</v>
      </c>
      <c r="Q3808" s="13">
        <f t="shared" si="239"/>
        <v>4.7988773999999985</v>
      </c>
    </row>
    <row r="3809" spans="1:17">
      <c r="A3809" s="13" t="s">
        <v>3820</v>
      </c>
      <c r="B3809" s="13">
        <v>25.014703409999999</v>
      </c>
      <c r="C3809" s="13">
        <v>88.975923699999996</v>
      </c>
      <c r="D3809" s="13" t="s">
        <v>2219</v>
      </c>
      <c r="E3809" s="13" t="s">
        <v>5000</v>
      </c>
      <c r="F3809" s="13" t="s">
        <v>42</v>
      </c>
      <c r="G3809" s="13" t="s">
        <v>4802</v>
      </c>
      <c r="H3809" s="13" t="s">
        <v>4816</v>
      </c>
      <c r="I3809" s="13">
        <f>(Brick_Kilns_EF!$B$13*Brick_Kilns_EF!$B$11*Brick_Kilns_EF!$B$12)</f>
        <v>8886.81</v>
      </c>
      <c r="J3809" s="13">
        <f>IF(D3809="ZZ",Brick_Kilns_EF!$E$9*(0.75),Brick_Kilns_EF!$E$9)</f>
        <v>5.6055000000000005E-4</v>
      </c>
      <c r="K3809" s="13">
        <f t="shared" si="236"/>
        <v>4.9815013454999999</v>
      </c>
      <c r="L3809" s="13">
        <f>IF(D3809="ZZ", Brick_Kilns_EF!$E$6*(0.75),Brick_Kilns_EF!$E$6)</f>
        <v>3.0299999999999999E-4</v>
      </c>
      <c r="M3809" s="13">
        <f t="shared" si="237"/>
        <v>2.6927034299999999</v>
      </c>
      <c r="N3809" s="13">
        <f>IF(D3809="ZZ",Brick_Kilns_EF!$E$7*(0.75),Brick_Kilns_EF!$E$7)</f>
        <v>2.3925000000000001E-3</v>
      </c>
      <c r="O3809" s="13">
        <f t="shared" si="238"/>
        <v>21.261692924999998</v>
      </c>
      <c r="P3809" s="13">
        <f>IF(D3809="ZZ",Brick_Kilns_EF!$E$8*(0.75),Brick_Kilns_EF!$E$8)</f>
        <v>5.399999999999999E-4</v>
      </c>
      <c r="Q3809" s="13">
        <f t="shared" si="239"/>
        <v>4.7988773999999985</v>
      </c>
    </row>
    <row r="3810" spans="1:17">
      <c r="A3810" s="13" t="s">
        <v>3821</v>
      </c>
      <c r="B3810" s="13">
        <v>24.48071736</v>
      </c>
      <c r="C3810" s="13">
        <v>89.480680379999995</v>
      </c>
      <c r="D3810" s="13" t="s">
        <v>2219</v>
      </c>
      <c r="E3810" s="13" t="s">
        <v>5000</v>
      </c>
      <c r="F3810" s="13" t="s">
        <v>42</v>
      </c>
      <c r="G3810" s="13" t="s">
        <v>4802</v>
      </c>
      <c r="H3810" s="13" t="s">
        <v>4816</v>
      </c>
      <c r="I3810" s="13">
        <f>(Brick_Kilns_EF!$B$13*Brick_Kilns_EF!$B$11*Brick_Kilns_EF!$B$12)</f>
        <v>8886.81</v>
      </c>
      <c r="J3810" s="13">
        <f>IF(D3810="ZZ",Brick_Kilns_EF!$E$9*(0.75),Brick_Kilns_EF!$E$9)</f>
        <v>5.6055000000000005E-4</v>
      </c>
      <c r="K3810" s="13">
        <f t="shared" si="236"/>
        <v>4.9815013454999999</v>
      </c>
      <c r="L3810" s="13">
        <f>IF(D3810="ZZ", Brick_Kilns_EF!$E$6*(0.75),Brick_Kilns_EF!$E$6)</f>
        <v>3.0299999999999999E-4</v>
      </c>
      <c r="M3810" s="13">
        <f t="shared" si="237"/>
        <v>2.6927034299999999</v>
      </c>
      <c r="N3810" s="13">
        <f>IF(D3810="ZZ",Brick_Kilns_EF!$E$7*(0.75),Brick_Kilns_EF!$E$7)</f>
        <v>2.3925000000000001E-3</v>
      </c>
      <c r="O3810" s="13">
        <f t="shared" si="238"/>
        <v>21.261692924999998</v>
      </c>
      <c r="P3810" s="13">
        <f>IF(D3810="ZZ",Brick_Kilns_EF!$E$8*(0.75),Brick_Kilns_EF!$E$8)</f>
        <v>5.399999999999999E-4</v>
      </c>
      <c r="Q3810" s="13">
        <f t="shared" si="239"/>
        <v>4.7988773999999985</v>
      </c>
    </row>
    <row r="3811" spans="1:17">
      <c r="A3811" s="13" t="s">
        <v>3822</v>
      </c>
      <c r="B3811" s="13">
        <v>24.698631769999999</v>
      </c>
      <c r="C3811" s="13">
        <v>89.563549800000004</v>
      </c>
      <c r="D3811" s="13" t="s">
        <v>2219</v>
      </c>
      <c r="E3811" s="13" t="s">
        <v>5000</v>
      </c>
      <c r="F3811" s="13" t="s">
        <v>42</v>
      </c>
      <c r="G3811" s="13" t="s">
        <v>4802</v>
      </c>
      <c r="H3811" s="13" t="s">
        <v>4816</v>
      </c>
      <c r="I3811" s="13">
        <f>(Brick_Kilns_EF!$B$13*Brick_Kilns_EF!$B$11*Brick_Kilns_EF!$B$12)</f>
        <v>8886.81</v>
      </c>
      <c r="J3811" s="13">
        <f>IF(D3811="ZZ",Brick_Kilns_EF!$E$9*(0.75),Brick_Kilns_EF!$E$9)</f>
        <v>5.6055000000000005E-4</v>
      </c>
      <c r="K3811" s="13">
        <f t="shared" si="236"/>
        <v>4.9815013454999999</v>
      </c>
      <c r="L3811" s="13">
        <f>IF(D3811="ZZ", Brick_Kilns_EF!$E$6*(0.75),Brick_Kilns_EF!$E$6)</f>
        <v>3.0299999999999999E-4</v>
      </c>
      <c r="M3811" s="13">
        <f t="shared" si="237"/>
        <v>2.6927034299999999</v>
      </c>
      <c r="N3811" s="13">
        <f>IF(D3811="ZZ",Brick_Kilns_EF!$E$7*(0.75),Brick_Kilns_EF!$E$7)</f>
        <v>2.3925000000000001E-3</v>
      </c>
      <c r="O3811" s="13">
        <f t="shared" si="238"/>
        <v>21.261692924999998</v>
      </c>
      <c r="P3811" s="13">
        <f>IF(D3811="ZZ",Brick_Kilns_EF!$E$8*(0.75),Brick_Kilns_EF!$E$8)</f>
        <v>5.399999999999999E-4</v>
      </c>
      <c r="Q3811" s="13">
        <f t="shared" si="239"/>
        <v>4.7988773999999985</v>
      </c>
    </row>
    <row r="3812" spans="1:17">
      <c r="A3812" s="13" t="s">
        <v>3823</v>
      </c>
      <c r="B3812" s="13">
        <v>24.548323069999999</v>
      </c>
      <c r="C3812" s="13">
        <v>89.490903540000005</v>
      </c>
      <c r="D3812" s="13" t="s">
        <v>2219</v>
      </c>
      <c r="E3812" s="13" t="s">
        <v>5000</v>
      </c>
      <c r="F3812" s="13" t="s">
        <v>42</v>
      </c>
      <c r="G3812" s="13" t="s">
        <v>4802</v>
      </c>
      <c r="H3812" s="13" t="s">
        <v>4816</v>
      </c>
      <c r="I3812" s="13">
        <f>(Brick_Kilns_EF!$B$13*Brick_Kilns_EF!$B$11*Brick_Kilns_EF!$B$12)</f>
        <v>8886.81</v>
      </c>
      <c r="J3812" s="13">
        <f>IF(D3812="ZZ",Brick_Kilns_EF!$E$9*(0.75),Brick_Kilns_EF!$E$9)</f>
        <v>5.6055000000000005E-4</v>
      </c>
      <c r="K3812" s="13">
        <f t="shared" si="236"/>
        <v>4.9815013454999999</v>
      </c>
      <c r="L3812" s="13">
        <f>IF(D3812="ZZ", Brick_Kilns_EF!$E$6*(0.75),Brick_Kilns_EF!$E$6)</f>
        <v>3.0299999999999999E-4</v>
      </c>
      <c r="M3812" s="13">
        <f t="shared" si="237"/>
        <v>2.6927034299999999</v>
      </c>
      <c r="N3812" s="13">
        <f>IF(D3812="ZZ",Brick_Kilns_EF!$E$7*(0.75),Brick_Kilns_EF!$E$7)</f>
        <v>2.3925000000000001E-3</v>
      </c>
      <c r="O3812" s="13">
        <f t="shared" si="238"/>
        <v>21.261692924999998</v>
      </c>
      <c r="P3812" s="13">
        <f>IF(D3812="ZZ",Brick_Kilns_EF!$E$8*(0.75),Brick_Kilns_EF!$E$8)</f>
        <v>5.399999999999999E-4</v>
      </c>
      <c r="Q3812" s="13">
        <f t="shared" si="239"/>
        <v>4.7988773999999985</v>
      </c>
    </row>
    <row r="3813" spans="1:17">
      <c r="A3813" s="13" t="s">
        <v>3824</v>
      </c>
      <c r="B3813" s="13">
        <v>25.536585800000001</v>
      </c>
      <c r="C3813" s="13">
        <v>89.445699739999995</v>
      </c>
      <c r="D3813" s="13" t="s">
        <v>2219</v>
      </c>
      <c r="E3813" s="13" t="s">
        <v>5000</v>
      </c>
      <c r="F3813" s="13" t="s">
        <v>171</v>
      </c>
      <c r="G3813" s="13" t="s">
        <v>4802</v>
      </c>
      <c r="H3813" s="13" t="s">
        <v>4816</v>
      </c>
      <c r="I3813" s="13">
        <f>(Brick_Kilns_EF!$B$13*Brick_Kilns_EF!$B$11*Brick_Kilns_EF!$B$12)</f>
        <v>8886.81</v>
      </c>
      <c r="J3813" s="13">
        <f>IF(D3813="ZZ",Brick_Kilns_EF!$E$9*(0.75),Brick_Kilns_EF!$E$9)</f>
        <v>5.6055000000000005E-4</v>
      </c>
      <c r="K3813" s="13">
        <f t="shared" si="236"/>
        <v>4.9815013454999999</v>
      </c>
      <c r="L3813" s="13">
        <f>IF(D3813="ZZ", Brick_Kilns_EF!$E$6*(0.75),Brick_Kilns_EF!$E$6)</f>
        <v>3.0299999999999999E-4</v>
      </c>
      <c r="M3813" s="13">
        <f t="shared" si="237"/>
        <v>2.6927034299999999</v>
      </c>
      <c r="N3813" s="13">
        <f>IF(D3813="ZZ",Brick_Kilns_EF!$E$7*(0.75),Brick_Kilns_EF!$E$7)</f>
        <v>2.3925000000000001E-3</v>
      </c>
      <c r="O3813" s="13">
        <f t="shared" si="238"/>
        <v>21.261692924999998</v>
      </c>
      <c r="P3813" s="13">
        <f>IF(D3813="ZZ",Brick_Kilns_EF!$E$8*(0.75),Brick_Kilns_EF!$E$8)</f>
        <v>5.399999999999999E-4</v>
      </c>
      <c r="Q3813" s="13">
        <f t="shared" si="239"/>
        <v>4.7988773999999985</v>
      </c>
    </row>
    <row r="3814" spans="1:17">
      <c r="A3814" s="13" t="s">
        <v>3825</v>
      </c>
      <c r="B3814" s="13">
        <v>25.65580645</v>
      </c>
      <c r="C3814" s="13">
        <v>88.658959210000006</v>
      </c>
      <c r="D3814" s="13" t="s">
        <v>2219</v>
      </c>
      <c r="E3814" s="13" t="s">
        <v>5000</v>
      </c>
      <c r="F3814" s="13" t="s">
        <v>171</v>
      </c>
      <c r="G3814" s="13" t="s">
        <v>4802</v>
      </c>
      <c r="H3814" s="13" t="s">
        <v>4816</v>
      </c>
      <c r="I3814" s="13">
        <f>(Brick_Kilns_EF!$B$13*Brick_Kilns_EF!$B$11*Brick_Kilns_EF!$B$12)</f>
        <v>8886.81</v>
      </c>
      <c r="J3814" s="13">
        <f>IF(D3814="ZZ",Brick_Kilns_EF!$E$9*(0.75),Brick_Kilns_EF!$E$9)</f>
        <v>5.6055000000000005E-4</v>
      </c>
      <c r="K3814" s="13">
        <f t="shared" si="236"/>
        <v>4.9815013454999999</v>
      </c>
      <c r="L3814" s="13">
        <f>IF(D3814="ZZ", Brick_Kilns_EF!$E$6*(0.75),Brick_Kilns_EF!$E$6)</f>
        <v>3.0299999999999999E-4</v>
      </c>
      <c r="M3814" s="13">
        <f t="shared" si="237"/>
        <v>2.6927034299999999</v>
      </c>
      <c r="N3814" s="13">
        <f>IF(D3814="ZZ",Brick_Kilns_EF!$E$7*(0.75),Brick_Kilns_EF!$E$7)</f>
        <v>2.3925000000000001E-3</v>
      </c>
      <c r="O3814" s="13">
        <f t="shared" si="238"/>
        <v>21.261692924999998</v>
      </c>
      <c r="P3814" s="13">
        <f>IF(D3814="ZZ",Brick_Kilns_EF!$E$8*(0.75),Brick_Kilns_EF!$E$8)</f>
        <v>5.399999999999999E-4</v>
      </c>
      <c r="Q3814" s="13">
        <f t="shared" si="239"/>
        <v>4.7988773999999985</v>
      </c>
    </row>
    <row r="3815" spans="1:17">
      <c r="A3815" s="13" t="s">
        <v>3826</v>
      </c>
      <c r="B3815" s="13">
        <v>25.293326</v>
      </c>
      <c r="C3815" s="13">
        <v>89.407229189999995</v>
      </c>
      <c r="D3815" s="13" t="s">
        <v>2219</v>
      </c>
      <c r="E3815" s="13" t="s">
        <v>5000</v>
      </c>
      <c r="F3815" s="13" t="s">
        <v>171</v>
      </c>
      <c r="G3815" s="13" t="s">
        <v>4802</v>
      </c>
      <c r="H3815" s="13" t="s">
        <v>4816</v>
      </c>
      <c r="I3815" s="13">
        <f>(Brick_Kilns_EF!$B$13*Brick_Kilns_EF!$B$11*Brick_Kilns_EF!$B$12)</f>
        <v>8886.81</v>
      </c>
      <c r="J3815" s="13">
        <f>IF(D3815="ZZ",Brick_Kilns_EF!$E$9*(0.75),Brick_Kilns_EF!$E$9)</f>
        <v>5.6055000000000005E-4</v>
      </c>
      <c r="K3815" s="13">
        <f t="shared" si="236"/>
        <v>4.9815013454999999</v>
      </c>
      <c r="L3815" s="13">
        <f>IF(D3815="ZZ", Brick_Kilns_EF!$E$6*(0.75),Brick_Kilns_EF!$E$6)</f>
        <v>3.0299999999999999E-4</v>
      </c>
      <c r="M3815" s="13">
        <f t="shared" si="237"/>
        <v>2.6927034299999999</v>
      </c>
      <c r="N3815" s="13">
        <f>IF(D3815="ZZ",Brick_Kilns_EF!$E$7*(0.75),Brick_Kilns_EF!$E$7)</f>
        <v>2.3925000000000001E-3</v>
      </c>
      <c r="O3815" s="13">
        <f t="shared" si="238"/>
        <v>21.261692924999998</v>
      </c>
      <c r="P3815" s="13">
        <f>IF(D3815="ZZ",Brick_Kilns_EF!$E$8*(0.75),Brick_Kilns_EF!$E$8)</f>
        <v>5.399999999999999E-4</v>
      </c>
      <c r="Q3815" s="13">
        <f t="shared" si="239"/>
        <v>4.7988773999999985</v>
      </c>
    </row>
    <row r="3816" spans="1:17">
      <c r="A3816" s="13" t="s">
        <v>3827</v>
      </c>
      <c r="B3816" s="13">
        <v>24.426579149999998</v>
      </c>
      <c r="C3816" s="13">
        <v>88.959757069999995</v>
      </c>
      <c r="D3816" s="13" t="s">
        <v>2219</v>
      </c>
      <c r="E3816" s="13" t="s">
        <v>5000</v>
      </c>
      <c r="F3816" s="13" t="s">
        <v>42</v>
      </c>
      <c r="G3816" s="13" t="s">
        <v>4802</v>
      </c>
      <c r="H3816" s="13" t="s">
        <v>4816</v>
      </c>
      <c r="I3816" s="13">
        <f>(Brick_Kilns_EF!$B$13*Brick_Kilns_EF!$B$11*Brick_Kilns_EF!$B$12)</f>
        <v>8886.81</v>
      </c>
      <c r="J3816" s="13">
        <f>IF(D3816="ZZ",Brick_Kilns_EF!$E$9*(0.75),Brick_Kilns_EF!$E$9)</f>
        <v>5.6055000000000005E-4</v>
      </c>
      <c r="K3816" s="13">
        <f t="shared" si="236"/>
        <v>4.9815013454999999</v>
      </c>
      <c r="L3816" s="13">
        <f>IF(D3816="ZZ", Brick_Kilns_EF!$E$6*(0.75),Brick_Kilns_EF!$E$6)</f>
        <v>3.0299999999999999E-4</v>
      </c>
      <c r="M3816" s="13">
        <f t="shared" si="237"/>
        <v>2.6927034299999999</v>
      </c>
      <c r="N3816" s="13">
        <f>IF(D3816="ZZ",Brick_Kilns_EF!$E$7*(0.75),Brick_Kilns_EF!$E$7)</f>
        <v>2.3925000000000001E-3</v>
      </c>
      <c r="O3816" s="13">
        <f t="shared" si="238"/>
        <v>21.261692924999998</v>
      </c>
      <c r="P3816" s="13">
        <f>IF(D3816="ZZ",Brick_Kilns_EF!$E$8*(0.75),Brick_Kilns_EF!$E$8)</f>
        <v>5.399999999999999E-4</v>
      </c>
      <c r="Q3816" s="13">
        <f t="shared" si="239"/>
        <v>4.7988773999999985</v>
      </c>
    </row>
    <row r="3817" spans="1:17">
      <c r="A3817" s="13" t="s">
        <v>3828</v>
      </c>
      <c r="B3817" s="13">
        <v>24.680155599999999</v>
      </c>
      <c r="C3817" s="13">
        <v>89.989999569999995</v>
      </c>
      <c r="D3817" s="13" t="s">
        <v>2219</v>
      </c>
      <c r="E3817" s="13" t="s">
        <v>5000</v>
      </c>
      <c r="F3817" s="13" t="s">
        <v>7</v>
      </c>
      <c r="G3817" s="13" t="s">
        <v>4802</v>
      </c>
      <c r="H3817" s="13" t="s">
        <v>4816</v>
      </c>
      <c r="I3817" s="13">
        <f>(Brick_Kilns_EF!$B$13*Brick_Kilns_EF!$B$11*Brick_Kilns_EF!$B$12)</f>
        <v>8886.81</v>
      </c>
      <c r="J3817" s="13">
        <f>IF(D3817="ZZ",Brick_Kilns_EF!$E$9*(0.75),Brick_Kilns_EF!$E$9)</f>
        <v>5.6055000000000005E-4</v>
      </c>
      <c r="K3817" s="13">
        <f t="shared" si="236"/>
        <v>4.9815013454999999</v>
      </c>
      <c r="L3817" s="13">
        <f>IF(D3817="ZZ", Brick_Kilns_EF!$E$6*(0.75),Brick_Kilns_EF!$E$6)</f>
        <v>3.0299999999999999E-4</v>
      </c>
      <c r="M3817" s="13">
        <f t="shared" si="237"/>
        <v>2.6927034299999999</v>
      </c>
      <c r="N3817" s="13">
        <f>IF(D3817="ZZ",Brick_Kilns_EF!$E$7*(0.75),Brick_Kilns_EF!$E$7)</f>
        <v>2.3925000000000001E-3</v>
      </c>
      <c r="O3817" s="13">
        <f t="shared" si="238"/>
        <v>21.261692924999998</v>
      </c>
      <c r="P3817" s="13">
        <f>IF(D3817="ZZ",Brick_Kilns_EF!$E$8*(0.75),Brick_Kilns_EF!$E$8)</f>
        <v>5.399999999999999E-4</v>
      </c>
      <c r="Q3817" s="13">
        <f t="shared" si="239"/>
        <v>4.7988773999999985</v>
      </c>
    </row>
    <row r="3818" spans="1:17">
      <c r="A3818" s="13" t="s">
        <v>3829</v>
      </c>
      <c r="B3818" s="13">
        <v>24.41976317</v>
      </c>
      <c r="C3818" s="13">
        <v>88.677463489999994</v>
      </c>
      <c r="D3818" s="13" t="s">
        <v>2219</v>
      </c>
      <c r="E3818" s="13" t="s">
        <v>5000</v>
      </c>
      <c r="F3818" s="13" t="s">
        <v>42</v>
      </c>
      <c r="G3818" s="13" t="s">
        <v>4802</v>
      </c>
      <c r="H3818" s="13" t="s">
        <v>4816</v>
      </c>
      <c r="I3818" s="13">
        <f>(Brick_Kilns_EF!$B$13*Brick_Kilns_EF!$B$11*Brick_Kilns_EF!$B$12)</f>
        <v>8886.81</v>
      </c>
      <c r="J3818" s="13">
        <f>IF(D3818="ZZ",Brick_Kilns_EF!$E$9*(0.75),Brick_Kilns_EF!$E$9)</f>
        <v>5.6055000000000005E-4</v>
      </c>
      <c r="K3818" s="13">
        <f t="shared" si="236"/>
        <v>4.9815013454999999</v>
      </c>
      <c r="L3818" s="13">
        <f>IF(D3818="ZZ", Brick_Kilns_EF!$E$6*(0.75),Brick_Kilns_EF!$E$6)</f>
        <v>3.0299999999999999E-4</v>
      </c>
      <c r="M3818" s="13">
        <f t="shared" si="237"/>
        <v>2.6927034299999999</v>
      </c>
      <c r="N3818" s="13">
        <f>IF(D3818="ZZ",Brick_Kilns_EF!$E$7*(0.75),Brick_Kilns_EF!$E$7)</f>
        <v>2.3925000000000001E-3</v>
      </c>
      <c r="O3818" s="13">
        <f t="shared" si="238"/>
        <v>21.261692924999998</v>
      </c>
      <c r="P3818" s="13">
        <f>IF(D3818="ZZ",Brick_Kilns_EF!$E$8*(0.75),Brick_Kilns_EF!$E$8)</f>
        <v>5.399999999999999E-4</v>
      </c>
      <c r="Q3818" s="13">
        <f t="shared" si="239"/>
        <v>4.7988773999999985</v>
      </c>
    </row>
    <row r="3819" spans="1:17">
      <c r="A3819" s="13" t="s">
        <v>3830</v>
      </c>
      <c r="B3819" s="13">
        <v>24.418673859999998</v>
      </c>
      <c r="C3819" s="13">
        <v>88.674668490000002</v>
      </c>
      <c r="D3819" s="13" t="s">
        <v>2219</v>
      </c>
      <c r="E3819" s="13" t="s">
        <v>5000</v>
      </c>
      <c r="F3819" s="13" t="s">
        <v>42</v>
      </c>
      <c r="G3819" s="13" t="s">
        <v>4802</v>
      </c>
      <c r="H3819" s="13" t="s">
        <v>4816</v>
      </c>
      <c r="I3819" s="13">
        <f>(Brick_Kilns_EF!$B$13*Brick_Kilns_EF!$B$11*Brick_Kilns_EF!$B$12)</f>
        <v>8886.81</v>
      </c>
      <c r="J3819" s="13">
        <f>IF(D3819="ZZ",Brick_Kilns_EF!$E$9*(0.75),Brick_Kilns_EF!$E$9)</f>
        <v>5.6055000000000005E-4</v>
      </c>
      <c r="K3819" s="13">
        <f t="shared" si="236"/>
        <v>4.9815013454999999</v>
      </c>
      <c r="L3819" s="13">
        <f>IF(D3819="ZZ", Brick_Kilns_EF!$E$6*(0.75),Brick_Kilns_EF!$E$6)</f>
        <v>3.0299999999999999E-4</v>
      </c>
      <c r="M3819" s="13">
        <f t="shared" si="237"/>
        <v>2.6927034299999999</v>
      </c>
      <c r="N3819" s="13">
        <f>IF(D3819="ZZ",Brick_Kilns_EF!$E$7*(0.75),Brick_Kilns_EF!$E$7)</f>
        <v>2.3925000000000001E-3</v>
      </c>
      <c r="O3819" s="13">
        <f t="shared" si="238"/>
        <v>21.261692924999998</v>
      </c>
      <c r="P3819" s="13">
        <f>IF(D3819="ZZ",Brick_Kilns_EF!$E$8*(0.75),Brick_Kilns_EF!$E$8)</f>
        <v>5.399999999999999E-4</v>
      </c>
      <c r="Q3819" s="13">
        <f t="shared" si="239"/>
        <v>4.7988773999999985</v>
      </c>
    </row>
    <row r="3820" spans="1:17">
      <c r="A3820" s="13" t="s">
        <v>3831</v>
      </c>
      <c r="B3820" s="13">
        <v>24.404611419999998</v>
      </c>
      <c r="C3820" s="13">
        <v>88.940274650000006</v>
      </c>
      <c r="D3820" s="13" t="s">
        <v>2219</v>
      </c>
      <c r="E3820" s="13" t="s">
        <v>5000</v>
      </c>
      <c r="F3820" s="13" t="s">
        <v>42</v>
      </c>
      <c r="G3820" s="13" t="s">
        <v>4802</v>
      </c>
      <c r="H3820" s="13" t="s">
        <v>4816</v>
      </c>
      <c r="I3820" s="13">
        <f>(Brick_Kilns_EF!$B$13*Brick_Kilns_EF!$B$11*Brick_Kilns_EF!$B$12)</f>
        <v>8886.81</v>
      </c>
      <c r="J3820" s="13">
        <f>IF(D3820="ZZ",Brick_Kilns_EF!$E$9*(0.75),Brick_Kilns_EF!$E$9)</f>
        <v>5.6055000000000005E-4</v>
      </c>
      <c r="K3820" s="13">
        <f t="shared" si="236"/>
        <v>4.9815013454999999</v>
      </c>
      <c r="L3820" s="13">
        <f>IF(D3820="ZZ", Brick_Kilns_EF!$E$6*(0.75),Brick_Kilns_EF!$E$6)</f>
        <v>3.0299999999999999E-4</v>
      </c>
      <c r="M3820" s="13">
        <f t="shared" si="237"/>
        <v>2.6927034299999999</v>
      </c>
      <c r="N3820" s="13">
        <f>IF(D3820="ZZ",Brick_Kilns_EF!$E$7*(0.75),Brick_Kilns_EF!$E$7)</f>
        <v>2.3925000000000001E-3</v>
      </c>
      <c r="O3820" s="13">
        <f t="shared" si="238"/>
        <v>21.261692924999998</v>
      </c>
      <c r="P3820" s="13">
        <f>IF(D3820="ZZ",Brick_Kilns_EF!$E$8*(0.75),Brick_Kilns_EF!$E$8)</f>
        <v>5.399999999999999E-4</v>
      </c>
      <c r="Q3820" s="13">
        <f t="shared" si="239"/>
        <v>4.7988773999999985</v>
      </c>
    </row>
    <row r="3821" spans="1:17">
      <c r="A3821" s="13" t="s">
        <v>3832</v>
      </c>
      <c r="B3821" s="13">
        <v>24.840884899999999</v>
      </c>
      <c r="C3821" s="13">
        <v>88.211888920000007</v>
      </c>
      <c r="D3821" s="13" t="s">
        <v>2219</v>
      </c>
      <c r="E3821" s="13" t="s">
        <v>5000</v>
      </c>
      <c r="F3821" s="13" t="s">
        <v>42</v>
      </c>
      <c r="G3821" s="13" t="s">
        <v>4802</v>
      </c>
      <c r="H3821" s="13" t="s">
        <v>4816</v>
      </c>
      <c r="I3821" s="13">
        <f>(Brick_Kilns_EF!$B$13*Brick_Kilns_EF!$B$11*Brick_Kilns_EF!$B$12)</f>
        <v>8886.81</v>
      </c>
      <c r="J3821" s="13">
        <f>IF(D3821="ZZ",Brick_Kilns_EF!$E$9*(0.75),Brick_Kilns_EF!$E$9)</f>
        <v>5.6055000000000005E-4</v>
      </c>
      <c r="K3821" s="13">
        <f t="shared" si="236"/>
        <v>4.9815013454999999</v>
      </c>
      <c r="L3821" s="13">
        <f>IF(D3821="ZZ", Brick_Kilns_EF!$E$6*(0.75),Brick_Kilns_EF!$E$6)</f>
        <v>3.0299999999999999E-4</v>
      </c>
      <c r="M3821" s="13">
        <f t="shared" si="237"/>
        <v>2.6927034299999999</v>
      </c>
      <c r="N3821" s="13">
        <f>IF(D3821="ZZ",Brick_Kilns_EF!$E$7*(0.75),Brick_Kilns_EF!$E$7)</f>
        <v>2.3925000000000001E-3</v>
      </c>
      <c r="O3821" s="13">
        <f t="shared" si="238"/>
        <v>21.261692924999998</v>
      </c>
      <c r="P3821" s="13">
        <f>IF(D3821="ZZ",Brick_Kilns_EF!$E$8*(0.75),Brick_Kilns_EF!$E$8)</f>
        <v>5.399999999999999E-4</v>
      </c>
      <c r="Q3821" s="13">
        <f t="shared" si="239"/>
        <v>4.7988773999999985</v>
      </c>
    </row>
    <row r="3822" spans="1:17">
      <c r="A3822" s="13" t="s">
        <v>3833</v>
      </c>
      <c r="B3822" s="13">
        <v>25.587443440000001</v>
      </c>
      <c r="C3822" s="13">
        <v>88.808127350000007</v>
      </c>
      <c r="D3822" s="13" t="s">
        <v>2219</v>
      </c>
      <c r="E3822" s="13" t="s">
        <v>5000</v>
      </c>
      <c r="F3822" s="13" t="s">
        <v>171</v>
      </c>
      <c r="G3822" s="13" t="s">
        <v>4802</v>
      </c>
      <c r="H3822" s="13" t="s">
        <v>4816</v>
      </c>
      <c r="I3822" s="13">
        <f>(Brick_Kilns_EF!$B$13*Brick_Kilns_EF!$B$11*Brick_Kilns_EF!$B$12)</f>
        <v>8886.81</v>
      </c>
      <c r="J3822" s="13">
        <f>IF(D3822="ZZ",Brick_Kilns_EF!$E$9*(0.75),Brick_Kilns_EF!$E$9)</f>
        <v>5.6055000000000005E-4</v>
      </c>
      <c r="K3822" s="13">
        <f t="shared" si="236"/>
        <v>4.9815013454999999</v>
      </c>
      <c r="L3822" s="13">
        <f>IF(D3822="ZZ", Brick_Kilns_EF!$E$6*(0.75),Brick_Kilns_EF!$E$6)</f>
        <v>3.0299999999999999E-4</v>
      </c>
      <c r="M3822" s="13">
        <f t="shared" si="237"/>
        <v>2.6927034299999999</v>
      </c>
      <c r="N3822" s="13">
        <f>IF(D3822="ZZ",Brick_Kilns_EF!$E$7*(0.75),Brick_Kilns_EF!$E$7)</f>
        <v>2.3925000000000001E-3</v>
      </c>
      <c r="O3822" s="13">
        <f t="shared" si="238"/>
        <v>21.261692924999998</v>
      </c>
      <c r="P3822" s="13">
        <f>IF(D3822="ZZ",Brick_Kilns_EF!$E$8*(0.75),Brick_Kilns_EF!$E$8)</f>
        <v>5.399999999999999E-4</v>
      </c>
      <c r="Q3822" s="13">
        <f t="shared" si="239"/>
        <v>4.7988773999999985</v>
      </c>
    </row>
    <row r="3823" spans="1:17">
      <c r="A3823" s="13" t="s">
        <v>3834</v>
      </c>
      <c r="B3823" s="13">
        <v>24.436213179999999</v>
      </c>
      <c r="C3823" s="13">
        <v>88.369561689999998</v>
      </c>
      <c r="D3823" s="13" t="s">
        <v>2219</v>
      </c>
      <c r="E3823" s="13" t="s">
        <v>5000</v>
      </c>
      <c r="F3823" s="13" t="s">
        <v>42</v>
      </c>
      <c r="G3823" s="13" t="s">
        <v>4802</v>
      </c>
      <c r="H3823" s="13" t="s">
        <v>4816</v>
      </c>
      <c r="I3823" s="13">
        <f>(Brick_Kilns_EF!$B$13*Brick_Kilns_EF!$B$11*Brick_Kilns_EF!$B$12)</f>
        <v>8886.81</v>
      </c>
      <c r="J3823" s="13">
        <f>IF(D3823="ZZ",Brick_Kilns_EF!$E$9*(0.75),Brick_Kilns_EF!$E$9)</f>
        <v>5.6055000000000005E-4</v>
      </c>
      <c r="K3823" s="13">
        <f t="shared" si="236"/>
        <v>4.9815013454999999</v>
      </c>
      <c r="L3823" s="13">
        <f>IF(D3823="ZZ", Brick_Kilns_EF!$E$6*(0.75),Brick_Kilns_EF!$E$6)</f>
        <v>3.0299999999999999E-4</v>
      </c>
      <c r="M3823" s="13">
        <f t="shared" si="237"/>
        <v>2.6927034299999999</v>
      </c>
      <c r="N3823" s="13">
        <f>IF(D3823="ZZ",Brick_Kilns_EF!$E$7*(0.75),Brick_Kilns_EF!$E$7)</f>
        <v>2.3925000000000001E-3</v>
      </c>
      <c r="O3823" s="13">
        <f t="shared" si="238"/>
        <v>21.261692924999998</v>
      </c>
      <c r="P3823" s="13">
        <f>IF(D3823="ZZ",Brick_Kilns_EF!$E$8*(0.75),Brick_Kilns_EF!$E$8)</f>
        <v>5.399999999999999E-4</v>
      </c>
      <c r="Q3823" s="13">
        <f t="shared" si="239"/>
        <v>4.7988773999999985</v>
      </c>
    </row>
    <row r="3824" spans="1:17">
      <c r="A3824" s="13" t="s">
        <v>3835</v>
      </c>
      <c r="B3824" s="13">
        <v>24.612232800000001</v>
      </c>
      <c r="C3824" s="13">
        <v>89.989435569999998</v>
      </c>
      <c r="D3824" s="13" t="s">
        <v>2219</v>
      </c>
      <c r="E3824" s="13" t="s">
        <v>5000</v>
      </c>
      <c r="F3824" s="13" t="s">
        <v>7</v>
      </c>
      <c r="G3824" s="13" t="s">
        <v>4802</v>
      </c>
      <c r="H3824" s="13" t="s">
        <v>4816</v>
      </c>
      <c r="I3824" s="13">
        <f>(Brick_Kilns_EF!$B$13*Brick_Kilns_EF!$B$11*Brick_Kilns_EF!$B$12)</f>
        <v>8886.81</v>
      </c>
      <c r="J3824" s="13">
        <f>IF(D3824="ZZ",Brick_Kilns_EF!$E$9*(0.75),Brick_Kilns_EF!$E$9)</f>
        <v>5.6055000000000005E-4</v>
      </c>
      <c r="K3824" s="13">
        <f t="shared" si="236"/>
        <v>4.9815013454999999</v>
      </c>
      <c r="L3824" s="13">
        <f>IF(D3824="ZZ", Brick_Kilns_EF!$E$6*(0.75),Brick_Kilns_EF!$E$6)</f>
        <v>3.0299999999999999E-4</v>
      </c>
      <c r="M3824" s="13">
        <f t="shared" si="237"/>
        <v>2.6927034299999999</v>
      </c>
      <c r="N3824" s="13">
        <f>IF(D3824="ZZ",Brick_Kilns_EF!$E$7*(0.75),Brick_Kilns_EF!$E$7)</f>
        <v>2.3925000000000001E-3</v>
      </c>
      <c r="O3824" s="13">
        <f t="shared" si="238"/>
        <v>21.261692924999998</v>
      </c>
      <c r="P3824" s="13">
        <f>IF(D3824="ZZ",Brick_Kilns_EF!$E$8*(0.75),Brick_Kilns_EF!$E$8)</f>
        <v>5.399999999999999E-4</v>
      </c>
      <c r="Q3824" s="13">
        <f t="shared" si="239"/>
        <v>4.7988773999999985</v>
      </c>
    </row>
    <row r="3825" spans="1:17">
      <c r="A3825" s="13" t="s">
        <v>3836</v>
      </c>
      <c r="B3825" s="13">
        <v>24.521847770000001</v>
      </c>
      <c r="C3825" s="13">
        <v>88.874058309999995</v>
      </c>
      <c r="D3825" s="13" t="s">
        <v>2219</v>
      </c>
      <c r="E3825" s="13" t="s">
        <v>5000</v>
      </c>
      <c r="F3825" s="13" t="s">
        <v>42</v>
      </c>
      <c r="G3825" s="13" t="s">
        <v>4802</v>
      </c>
      <c r="H3825" s="13" t="s">
        <v>4816</v>
      </c>
      <c r="I3825" s="13">
        <f>(Brick_Kilns_EF!$B$13*Brick_Kilns_EF!$B$11*Brick_Kilns_EF!$B$12)</f>
        <v>8886.81</v>
      </c>
      <c r="J3825" s="13">
        <f>IF(D3825="ZZ",Brick_Kilns_EF!$E$9*(0.75),Brick_Kilns_EF!$E$9)</f>
        <v>5.6055000000000005E-4</v>
      </c>
      <c r="K3825" s="13">
        <f t="shared" si="236"/>
        <v>4.9815013454999999</v>
      </c>
      <c r="L3825" s="13">
        <f>IF(D3825="ZZ", Brick_Kilns_EF!$E$6*(0.75),Brick_Kilns_EF!$E$6)</f>
        <v>3.0299999999999999E-4</v>
      </c>
      <c r="M3825" s="13">
        <f t="shared" si="237"/>
        <v>2.6927034299999999</v>
      </c>
      <c r="N3825" s="13">
        <f>IF(D3825="ZZ",Brick_Kilns_EF!$E$7*(0.75),Brick_Kilns_EF!$E$7)</f>
        <v>2.3925000000000001E-3</v>
      </c>
      <c r="O3825" s="13">
        <f t="shared" si="238"/>
        <v>21.261692924999998</v>
      </c>
      <c r="P3825" s="13">
        <f>IF(D3825="ZZ",Brick_Kilns_EF!$E$8*(0.75),Brick_Kilns_EF!$E$8)</f>
        <v>5.399999999999999E-4</v>
      </c>
      <c r="Q3825" s="13">
        <f t="shared" si="239"/>
        <v>4.7988773999999985</v>
      </c>
    </row>
    <row r="3826" spans="1:17">
      <c r="A3826" s="13" t="s">
        <v>3837</v>
      </c>
      <c r="B3826" s="13">
        <v>25.239888860000001</v>
      </c>
      <c r="C3826" s="13">
        <v>89.293837300000007</v>
      </c>
      <c r="D3826" s="13" t="s">
        <v>2219</v>
      </c>
      <c r="E3826" s="13" t="s">
        <v>5000</v>
      </c>
      <c r="F3826" s="13" t="s">
        <v>171</v>
      </c>
      <c r="G3826" s="13" t="s">
        <v>4802</v>
      </c>
      <c r="H3826" s="13" t="s">
        <v>4816</v>
      </c>
      <c r="I3826" s="13">
        <f>(Brick_Kilns_EF!$B$13*Brick_Kilns_EF!$B$11*Brick_Kilns_EF!$B$12)</f>
        <v>8886.81</v>
      </c>
      <c r="J3826" s="13">
        <f>IF(D3826="ZZ",Brick_Kilns_EF!$E$9*(0.75),Brick_Kilns_EF!$E$9)</f>
        <v>5.6055000000000005E-4</v>
      </c>
      <c r="K3826" s="13">
        <f t="shared" si="236"/>
        <v>4.9815013454999999</v>
      </c>
      <c r="L3826" s="13">
        <f>IF(D3826="ZZ", Brick_Kilns_EF!$E$6*(0.75),Brick_Kilns_EF!$E$6)</f>
        <v>3.0299999999999999E-4</v>
      </c>
      <c r="M3826" s="13">
        <f t="shared" si="237"/>
        <v>2.6927034299999999</v>
      </c>
      <c r="N3826" s="13">
        <f>IF(D3826="ZZ",Brick_Kilns_EF!$E$7*(0.75),Brick_Kilns_EF!$E$7)</f>
        <v>2.3925000000000001E-3</v>
      </c>
      <c r="O3826" s="13">
        <f t="shared" si="238"/>
        <v>21.261692924999998</v>
      </c>
      <c r="P3826" s="13">
        <f>IF(D3826="ZZ",Brick_Kilns_EF!$E$8*(0.75),Brick_Kilns_EF!$E$8)</f>
        <v>5.399999999999999E-4</v>
      </c>
      <c r="Q3826" s="13">
        <f t="shared" si="239"/>
        <v>4.7988773999999985</v>
      </c>
    </row>
    <row r="3827" spans="1:17">
      <c r="A3827" s="13" t="s">
        <v>3838</v>
      </c>
      <c r="B3827" s="13">
        <v>25.101662600000001</v>
      </c>
      <c r="C3827" s="13">
        <v>89.537992930000001</v>
      </c>
      <c r="D3827" s="13" t="s">
        <v>2219</v>
      </c>
      <c r="E3827" s="13" t="s">
        <v>5000</v>
      </c>
      <c r="F3827" s="13" t="s">
        <v>171</v>
      </c>
      <c r="G3827" s="13" t="s">
        <v>4802</v>
      </c>
      <c r="H3827" s="13" t="s">
        <v>4816</v>
      </c>
      <c r="I3827" s="13">
        <f>(Brick_Kilns_EF!$B$13*Brick_Kilns_EF!$B$11*Brick_Kilns_EF!$B$12)</f>
        <v>8886.81</v>
      </c>
      <c r="J3827" s="13">
        <f>IF(D3827="ZZ",Brick_Kilns_EF!$E$9*(0.75),Brick_Kilns_EF!$E$9)</f>
        <v>5.6055000000000005E-4</v>
      </c>
      <c r="K3827" s="13">
        <f t="shared" si="236"/>
        <v>4.9815013454999999</v>
      </c>
      <c r="L3827" s="13">
        <f>IF(D3827="ZZ", Brick_Kilns_EF!$E$6*(0.75),Brick_Kilns_EF!$E$6)</f>
        <v>3.0299999999999999E-4</v>
      </c>
      <c r="M3827" s="13">
        <f t="shared" si="237"/>
        <v>2.6927034299999999</v>
      </c>
      <c r="N3827" s="13">
        <f>IF(D3827="ZZ",Brick_Kilns_EF!$E$7*(0.75),Brick_Kilns_EF!$E$7)</f>
        <v>2.3925000000000001E-3</v>
      </c>
      <c r="O3827" s="13">
        <f t="shared" si="238"/>
        <v>21.261692924999998</v>
      </c>
      <c r="P3827" s="13">
        <f>IF(D3827="ZZ",Brick_Kilns_EF!$E$8*(0.75),Brick_Kilns_EF!$E$8)</f>
        <v>5.399999999999999E-4</v>
      </c>
      <c r="Q3827" s="13">
        <f t="shared" si="239"/>
        <v>4.7988773999999985</v>
      </c>
    </row>
    <row r="3828" spans="1:17">
      <c r="A3828" s="13" t="s">
        <v>3839</v>
      </c>
      <c r="B3828" s="13">
        <v>25.87348549</v>
      </c>
      <c r="C3828" s="13">
        <v>88.656316820000001</v>
      </c>
      <c r="D3828" s="13" t="s">
        <v>2219</v>
      </c>
      <c r="E3828" s="13" t="s">
        <v>5000</v>
      </c>
      <c r="F3828" s="13" t="s">
        <v>171</v>
      </c>
      <c r="G3828" s="13" t="s">
        <v>4802</v>
      </c>
      <c r="H3828" s="13" t="s">
        <v>4816</v>
      </c>
      <c r="I3828" s="13">
        <f>(Brick_Kilns_EF!$B$13*Brick_Kilns_EF!$B$11*Brick_Kilns_EF!$B$12)</f>
        <v>8886.81</v>
      </c>
      <c r="J3828" s="13">
        <f>IF(D3828="ZZ",Brick_Kilns_EF!$E$9*(0.75),Brick_Kilns_EF!$E$9)</f>
        <v>5.6055000000000005E-4</v>
      </c>
      <c r="K3828" s="13">
        <f t="shared" si="236"/>
        <v>4.9815013454999999</v>
      </c>
      <c r="L3828" s="13">
        <f>IF(D3828="ZZ", Brick_Kilns_EF!$E$6*(0.75),Brick_Kilns_EF!$E$6)</f>
        <v>3.0299999999999999E-4</v>
      </c>
      <c r="M3828" s="13">
        <f t="shared" si="237"/>
        <v>2.6927034299999999</v>
      </c>
      <c r="N3828" s="13">
        <f>IF(D3828="ZZ",Brick_Kilns_EF!$E$7*(0.75),Brick_Kilns_EF!$E$7)</f>
        <v>2.3925000000000001E-3</v>
      </c>
      <c r="O3828" s="13">
        <f t="shared" si="238"/>
        <v>21.261692924999998</v>
      </c>
      <c r="P3828" s="13">
        <f>IF(D3828="ZZ",Brick_Kilns_EF!$E$8*(0.75),Brick_Kilns_EF!$E$8)</f>
        <v>5.399999999999999E-4</v>
      </c>
      <c r="Q3828" s="13">
        <f t="shared" si="239"/>
        <v>4.7988773999999985</v>
      </c>
    </row>
    <row r="3829" spans="1:17">
      <c r="A3829" s="13" t="s">
        <v>3840</v>
      </c>
      <c r="B3829" s="13">
        <v>24.68907578</v>
      </c>
      <c r="C3829" s="13">
        <v>89.83263968</v>
      </c>
      <c r="D3829" s="13" t="s">
        <v>2219</v>
      </c>
      <c r="E3829" s="13" t="s">
        <v>5000</v>
      </c>
      <c r="F3829" s="13" t="s">
        <v>248</v>
      </c>
      <c r="G3829" s="13" t="s">
        <v>4802</v>
      </c>
      <c r="H3829" s="13" t="s">
        <v>4816</v>
      </c>
      <c r="I3829" s="13">
        <f>(Brick_Kilns_EF!$B$13*Brick_Kilns_EF!$B$11*Brick_Kilns_EF!$B$12)</f>
        <v>8886.81</v>
      </c>
      <c r="J3829" s="13">
        <f>IF(D3829="ZZ",Brick_Kilns_EF!$E$9*(0.75),Brick_Kilns_EF!$E$9)</f>
        <v>5.6055000000000005E-4</v>
      </c>
      <c r="K3829" s="13">
        <f t="shared" si="236"/>
        <v>4.9815013454999999</v>
      </c>
      <c r="L3829" s="13">
        <f>IF(D3829="ZZ", Brick_Kilns_EF!$E$6*(0.75),Brick_Kilns_EF!$E$6)</f>
        <v>3.0299999999999999E-4</v>
      </c>
      <c r="M3829" s="13">
        <f t="shared" si="237"/>
        <v>2.6927034299999999</v>
      </c>
      <c r="N3829" s="13">
        <f>IF(D3829="ZZ",Brick_Kilns_EF!$E$7*(0.75),Brick_Kilns_EF!$E$7)</f>
        <v>2.3925000000000001E-3</v>
      </c>
      <c r="O3829" s="13">
        <f t="shared" si="238"/>
        <v>21.261692924999998</v>
      </c>
      <c r="P3829" s="13">
        <f>IF(D3829="ZZ",Brick_Kilns_EF!$E$8*(0.75),Brick_Kilns_EF!$E$8)</f>
        <v>5.399999999999999E-4</v>
      </c>
      <c r="Q3829" s="13">
        <f t="shared" si="239"/>
        <v>4.7988773999999985</v>
      </c>
    </row>
    <row r="3830" spans="1:17">
      <c r="A3830" s="13" t="s">
        <v>3841</v>
      </c>
      <c r="B3830" s="13">
        <v>24.17224581</v>
      </c>
      <c r="C3830" s="13">
        <v>89.270747270000001</v>
      </c>
      <c r="D3830" s="13" t="s">
        <v>2219</v>
      </c>
      <c r="E3830" s="13" t="s">
        <v>5000</v>
      </c>
      <c r="F3830" s="13" t="s">
        <v>42</v>
      </c>
      <c r="G3830" s="13" t="s">
        <v>4802</v>
      </c>
      <c r="H3830" s="13" t="s">
        <v>4816</v>
      </c>
      <c r="I3830" s="13">
        <f>(Brick_Kilns_EF!$B$13*Brick_Kilns_EF!$B$11*Brick_Kilns_EF!$B$12)</f>
        <v>8886.81</v>
      </c>
      <c r="J3830" s="13">
        <f>IF(D3830="ZZ",Brick_Kilns_EF!$E$9*(0.75),Brick_Kilns_EF!$E$9)</f>
        <v>5.6055000000000005E-4</v>
      </c>
      <c r="K3830" s="13">
        <f t="shared" si="236"/>
        <v>4.9815013454999999</v>
      </c>
      <c r="L3830" s="13">
        <f>IF(D3830="ZZ", Brick_Kilns_EF!$E$6*(0.75),Brick_Kilns_EF!$E$6)</f>
        <v>3.0299999999999999E-4</v>
      </c>
      <c r="M3830" s="13">
        <f t="shared" si="237"/>
        <v>2.6927034299999999</v>
      </c>
      <c r="N3830" s="13">
        <f>IF(D3830="ZZ",Brick_Kilns_EF!$E$7*(0.75),Brick_Kilns_EF!$E$7)</f>
        <v>2.3925000000000001E-3</v>
      </c>
      <c r="O3830" s="13">
        <f t="shared" si="238"/>
        <v>21.261692924999998</v>
      </c>
      <c r="P3830" s="13">
        <f>IF(D3830="ZZ",Brick_Kilns_EF!$E$8*(0.75),Brick_Kilns_EF!$E$8)</f>
        <v>5.399999999999999E-4</v>
      </c>
      <c r="Q3830" s="13">
        <f t="shared" si="239"/>
        <v>4.7988773999999985</v>
      </c>
    </row>
    <row r="3831" spans="1:17">
      <c r="A3831" s="13" t="s">
        <v>3842</v>
      </c>
      <c r="B3831" s="13">
        <v>24.615804229999998</v>
      </c>
      <c r="C3831" s="13">
        <v>88.762562610000003</v>
      </c>
      <c r="D3831" s="13" t="s">
        <v>2219</v>
      </c>
      <c r="E3831" s="13" t="s">
        <v>5000</v>
      </c>
      <c r="F3831" s="13" t="s">
        <v>42</v>
      </c>
      <c r="G3831" s="13" t="s">
        <v>4802</v>
      </c>
      <c r="H3831" s="13" t="s">
        <v>4816</v>
      </c>
      <c r="I3831" s="13">
        <f>(Brick_Kilns_EF!$B$13*Brick_Kilns_EF!$B$11*Brick_Kilns_EF!$B$12)</f>
        <v>8886.81</v>
      </c>
      <c r="J3831" s="13">
        <f>IF(D3831="ZZ",Brick_Kilns_EF!$E$9*(0.75),Brick_Kilns_EF!$E$9)</f>
        <v>5.6055000000000005E-4</v>
      </c>
      <c r="K3831" s="13">
        <f t="shared" si="236"/>
        <v>4.9815013454999999</v>
      </c>
      <c r="L3831" s="13">
        <f>IF(D3831="ZZ", Brick_Kilns_EF!$E$6*(0.75),Brick_Kilns_EF!$E$6)</f>
        <v>3.0299999999999999E-4</v>
      </c>
      <c r="M3831" s="13">
        <f t="shared" si="237"/>
        <v>2.6927034299999999</v>
      </c>
      <c r="N3831" s="13">
        <f>IF(D3831="ZZ",Brick_Kilns_EF!$E$7*(0.75),Brick_Kilns_EF!$E$7)</f>
        <v>2.3925000000000001E-3</v>
      </c>
      <c r="O3831" s="13">
        <f t="shared" si="238"/>
        <v>21.261692924999998</v>
      </c>
      <c r="P3831" s="13">
        <f>IF(D3831="ZZ",Brick_Kilns_EF!$E$8*(0.75),Brick_Kilns_EF!$E$8)</f>
        <v>5.399999999999999E-4</v>
      </c>
      <c r="Q3831" s="13">
        <f t="shared" si="239"/>
        <v>4.7988773999999985</v>
      </c>
    </row>
    <row r="3832" spans="1:17">
      <c r="A3832" s="13" t="s">
        <v>3843</v>
      </c>
      <c r="B3832" s="13">
        <v>24.494615069999998</v>
      </c>
      <c r="C3832" s="13">
        <v>89.609974179999995</v>
      </c>
      <c r="D3832" s="13" t="s">
        <v>2219</v>
      </c>
      <c r="E3832" s="13" t="s">
        <v>5000</v>
      </c>
      <c r="F3832" s="13" t="s">
        <v>42</v>
      </c>
      <c r="G3832" s="13" t="s">
        <v>4802</v>
      </c>
      <c r="H3832" s="13" t="s">
        <v>4816</v>
      </c>
      <c r="I3832" s="13">
        <f>(Brick_Kilns_EF!$B$13*Brick_Kilns_EF!$B$11*Brick_Kilns_EF!$B$12)</f>
        <v>8886.81</v>
      </c>
      <c r="J3832" s="13">
        <f>IF(D3832="ZZ",Brick_Kilns_EF!$E$9*(0.75),Brick_Kilns_EF!$E$9)</f>
        <v>5.6055000000000005E-4</v>
      </c>
      <c r="K3832" s="13">
        <f t="shared" si="236"/>
        <v>4.9815013454999999</v>
      </c>
      <c r="L3832" s="13">
        <f>IF(D3832="ZZ", Brick_Kilns_EF!$E$6*(0.75),Brick_Kilns_EF!$E$6)</f>
        <v>3.0299999999999999E-4</v>
      </c>
      <c r="M3832" s="13">
        <f t="shared" si="237"/>
        <v>2.6927034299999999</v>
      </c>
      <c r="N3832" s="13">
        <f>IF(D3832="ZZ",Brick_Kilns_EF!$E$7*(0.75),Brick_Kilns_EF!$E$7)</f>
        <v>2.3925000000000001E-3</v>
      </c>
      <c r="O3832" s="13">
        <f t="shared" si="238"/>
        <v>21.261692924999998</v>
      </c>
      <c r="P3832" s="13">
        <f>IF(D3832="ZZ",Brick_Kilns_EF!$E$8*(0.75),Brick_Kilns_EF!$E$8)</f>
        <v>5.399999999999999E-4</v>
      </c>
      <c r="Q3832" s="13">
        <f t="shared" si="239"/>
        <v>4.7988773999999985</v>
      </c>
    </row>
    <row r="3833" spans="1:17">
      <c r="A3833" s="13" t="s">
        <v>3844</v>
      </c>
      <c r="B3833" s="13">
        <v>24.40682228</v>
      </c>
      <c r="C3833" s="13">
        <v>89.446962760000005</v>
      </c>
      <c r="D3833" s="13" t="s">
        <v>2219</v>
      </c>
      <c r="E3833" s="13" t="s">
        <v>5000</v>
      </c>
      <c r="F3833" s="13" t="s">
        <v>42</v>
      </c>
      <c r="G3833" s="13" t="s">
        <v>4802</v>
      </c>
      <c r="H3833" s="13" t="s">
        <v>4816</v>
      </c>
      <c r="I3833" s="13">
        <f>(Brick_Kilns_EF!$B$13*Brick_Kilns_EF!$B$11*Brick_Kilns_EF!$B$12)</f>
        <v>8886.81</v>
      </c>
      <c r="J3833" s="13">
        <f>IF(D3833="ZZ",Brick_Kilns_EF!$E$9*(0.75),Brick_Kilns_EF!$E$9)</f>
        <v>5.6055000000000005E-4</v>
      </c>
      <c r="K3833" s="13">
        <f t="shared" si="236"/>
        <v>4.9815013454999999</v>
      </c>
      <c r="L3833" s="13">
        <f>IF(D3833="ZZ", Brick_Kilns_EF!$E$6*(0.75),Brick_Kilns_EF!$E$6)</f>
        <v>3.0299999999999999E-4</v>
      </c>
      <c r="M3833" s="13">
        <f t="shared" si="237"/>
        <v>2.6927034299999999</v>
      </c>
      <c r="N3833" s="13">
        <f>IF(D3833="ZZ",Brick_Kilns_EF!$E$7*(0.75),Brick_Kilns_EF!$E$7)</f>
        <v>2.3925000000000001E-3</v>
      </c>
      <c r="O3833" s="13">
        <f t="shared" si="238"/>
        <v>21.261692924999998</v>
      </c>
      <c r="P3833" s="13">
        <f>IF(D3833="ZZ",Brick_Kilns_EF!$E$8*(0.75),Brick_Kilns_EF!$E$8)</f>
        <v>5.399999999999999E-4</v>
      </c>
      <c r="Q3833" s="13">
        <f t="shared" si="239"/>
        <v>4.7988773999999985</v>
      </c>
    </row>
    <row r="3834" spans="1:17">
      <c r="A3834" s="13" t="s">
        <v>3845</v>
      </c>
      <c r="B3834" s="13">
        <v>24.409230919999999</v>
      </c>
      <c r="C3834" s="13">
        <v>88.949345840000007</v>
      </c>
      <c r="D3834" s="13" t="s">
        <v>2219</v>
      </c>
      <c r="E3834" s="13" t="s">
        <v>5000</v>
      </c>
      <c r="F3834" s="13" t="s">
        <v>42</v>
      </c>
      <c r="G3834" s="13" t="s">
        <v>4802</v>
      </c>
      <c r="H3834" s="13" t="s">
        <v>4816</v>
      </c>
      <c r="I3834" s="13">
        <f>(Brick_Kilns_EF!$B$13*Brick_Kilns_EF!$B$11*Brick_Kilns_EF!$B$12)</f>
        <v>8886.81</v>
      </c>
      <c r="J3834" s="13">
        <f>IF(D3834="ZZ",Brick_Kilns_EF!$E$9*(0.75),Brick_Kilns_EF!$E$9)</f>
        <v>5.6055000000000005E-4</v>
      </c>
      <c r="K3834" s="13">
        <f t="shared" si="236"/>
        <v>4.9815013454999999</v>
      </c>
      <c r="L3834" s="13">
        <f>IF(D3834="ZZ", Brick_Kilns_EF!$E$6*(0.75),Brick_Kilns_EF!$E$6)</f>
        <v>3.0299999999999999E-4</v>
      </c>
      <c r="M3834" s="13">
        <f t="shared" si="237"/>
        <v>2.6927034299999999</v>
      </c>
      <c r="N3834" s="13">
        <f>IF(D3834="ZZ",Brick_Kilns_EF!$E$7*(0.75),Brick_Kilns_EF!$E$7)</f>
        <v>2.3925000000000001E-3</v>
      </c>
      <c r="O3834" s="13">
        <f t="shared" si="238"/>
        <v>21.261692924999998</v>
      </c>
      <c r="P3834" s="13">
        <f>IF(D3834="ZZ",Brick_Kilns_EF!$E$8*(0.75),Brick_Kilns_EF!$E$8)</f>
        <v>5.399999999999999E-4</v>
      </c>
      <c r="Q3834" s="13">
        <f t="shared" si="239"/>
        <v>4.7988773999999985</v>
      </c>
    </row>
    <row r="3835" spans="1:17">
      <c r="A3835" s="13" t="s">
        <v>3846</v>
      </c>
      <c r="B3835" s="13">
        <v>24.621409010000001</v>
      </c>
      <c r="C3835" s="13">
        <v>90.044828929999994</v>
      </c>
      <c r="D3835" s="13" t="s">
        <v>2219</v>
      </c>
      <c r="E3835" s="13" t="s">
        <v>5000</v>
      </c>
      <c r="F3835" s="13" t="s">
        <v>7</v>
      </c>
      <c r="G3835" s="13" t="s">
        <v>4802</v>
      </c>
      <c r="H3835" s="13" t="s">
        <v>4816</v>
      </c>
      <c r="I3835" s="13">
        <f>(Brick_Kilns_EF!$B$13*Brick_Kilns_EF!$B$11*Brick_Kilns_EF!$B$12)</f>
        <v>8886.81</v>
      </c>
      <c r="J3835" s="13">
        <f>IF(D3835="ZZ",Brick_Kilns_EF!$E$9*(0.75),Brick_Kilns_EF!$E$9)</f>
        <v>5.6055000000000005E-4</v>
      </c>
      <c r="K3835" s="13">
        <f t="shared" si="236"/>
        <v>4.9815013454999999</v>
      </c>
      <c r="L3835" s="13">
        <f>IF(D3835="ZZ", Brick_Kilns_EF!$E$6*(0.75),Brick_Kilns_EF!$E$6)</f>
        <v>3.0299999999999999E-4</v>
      </c>
      <c r="M3835" s="13">
        <f t="shared" si="237"/>
        <v>2.6927034299999999</v>
      </c>
      <c r="N3835" s="13">
        <f>IF(D3835="ZZ",Brick_Kilns_EF!$E$7*(0.75),Brick_Kilns_EF!$E$7)</f>
        <v>2.3925000000000001E-3</v>
      </c>
      <c r="O3835" s="13">
        <f t="shared" si="238"/>
        <v>21.261692924999998</v>
      </c>
      <c r="P3835" s="13">
        <f>IF(D3835="ZZ",Brick_Kilns_EF!$E$8*(0.75),Brick_Kilns_EF!$E$8)</f>
        <v>5.399999999999999E-4</v>
      </c>
      <c r="Q3835" s="13">
        <f t="shared" si="239"/>
        <v>4.7988773999999985</v>
      </c>
    </row>
    <row r="3836" spans="1:17">
      <c r="A3836" s="13" t="s">
        <v>3847</v>
      </c>
      <c r="B3836" s="13">
        <v>24.196564810000002</v>
      </c>
      <c r="C3836" s="13">
        <v>89.158407010000005</v>
      </c>
      <c r="D3836" s="13" t="s">
        <v>2219</v>
      </c>
      <c r="E3836" s="13" t="s">
        <v>5000</v>
      </c>
      <c r="F3836" s="13" t="s">
        <v>42</v>
      </c>
      <c r="G3836" s="13" t="s">
        <v>4802</v>
      </c>
      <c r="H3836" s="13" t="s">
        <v>4816</v>
      </c>
      <c r="I3836" s="13">
        <f>(Brick_Kilns_EF!$B$13*Brick_Kilns_EF!$B$11*Brick_Kilns_EF!$B$12)</f>
        <v>8886.81</v>
      </c>
      <c r="J3836" s="13">
        <f>IF(D3836="ZZ",Brick_Kilns_EF!$E$9*(0.75),Brick_Kilns_EF!$E$9)</f>
        <v>5.6055000000000005E-4</v>
      </c>
      <c r="K3836" s="13">
        <f t="shared" si="236"/>
        <v>4.9815013454999999</v>
      </c>
      <c r="L3836" s="13">
        <f>IF(D3836="ZZ", Brick_Kilns_EF!$E$6*(0.75),Brick_Kilns_EF!$E$6)</f>
        <v>3.0299999999999999E-4</v>
      </c>
      <c r="M3836" s="13">
        <f t="shared" si="237"/>
        <v>2.6927034299999999</v>
      </c>
      <c r="N3836" s="13">
        <f>IF(D3836="ZZ",Brick_Kilns_EF!$E$7*(0.75),Brick_Kilns_EF!$E$7)</f>
        <v>2.3925000000000001E-3</v>
      </c>
      <c r="O3836" s="13">
        <f t="shared" si="238"/>
        <v>21.261692924999998</v>
      </c>
      <c r="P3836" s="13">
        <f>IF(D3836="ZZ",Brick_Kilns_EF!$E$8*(0.75),Brick_Kilns_EF!$E$8)</f>
        <v>5.399999999999999E-4</v>
      </c>
      <c r="Q3836" s="13">
        <f t="shared" si="239"/>
        <v>4.7988773999999985</v>
      </c>
    </row>
    <row r="3837" spans="1:17">
      <c r="A3837" s="13" t="s">
        <v>3848</v>
      </c>
      <c r="B3837" s="13">
        <v>24.664228170000001</v>
      </c>
      <c r="C3837" s="13">
        <v>88.733100840000006</v>
      </c>
      <c r="D3837" s="13" t="s">
        <v>2219</v>
      </c>
      <c r="E3837" s="13" t="s">
        <v>5000</v>
      </c>
      <c r="F3837" s="13" t="s">
        <v>42</v>
      </c>
      <c r="G3837" s="13" t="s">
        <v>4802</v>
      </c>
      <c r="H3837" s="13" t="s">
        <v>4816</v>
      </c>
      <c r="I3837" s="13">
        <f>(Brick_Kilns_EF!$B$13*Brick_Kilns_EF!$B$11*Brick_Kilns_EF!$B$12)</f>
        <v>8886.81</v>
      </c>
      <c r="J3837" s="13">
        <f>IF(D3837="ZZ",Brick_Kilns_EF!$E$9*(0.75),Brick_Kilns_EF!$E$9)</f>
        <v>5.6055000000000005E-4</v>
      </c>
      <c r="K3837" s="13">
        <f t="shared" si="236"/>
        <v>4.9815013454999999</v>
      </c>
      <c r="L3837" s="13">
        <f>IF(D3837="ZZ", Brick_Kilns_EF!$E$6*(0.75),Brick_Kilns_EF!$E$6)</f>
        <v>3.0299999999999999E-4</v>
      </c>
      <c r="M3837" s="13">
        <f t="shared" si="237"/>
        <v>2.6927034299999999</v>
      </c>
      <c r="N3837" s="13">
        <f>IF(D3837="ZZ",Brick_Kilns_EF!$E$7*(0.75),Brick_Kilns_EF!$E$7)</f>
        <v>2.3925000000000001E-3</v>
      </c>
      <c r="O3837" s="13">
        <f t="shared" si="238"/>
        <v>21.261692924999998</v>
      </c>
      <c r="P3837" s="13">
        <f>IF(D3837="ZZ",Brick_Kilns_EF!$E$8*(0.75),Brick_Kilns_EF!$E$8)</f>
        <v>5.399999999999999E-4</v>
      </c>
      <c r="Q3837" s="13">
        <f t="shared" si="239"/>
        <v>4.7988773999999985</v>
      </c>
    </row>
    <row r="3838" spans="1:17">
      <c r="A3838" s="13" t="s">
        <v>3849</v>
      </c>
      <c r="B3838" s="13">
        <v>24.502035580000001</v>
      </c>
      <c r="C3838" s="13">
        <v>89.534704680000004</v>
      </c>
      <c r="D3838" s="13" t="s">
        <v>2219</v>
      </c>
      <c r="E3838" s="13" t="s">
        <v>5000</v>
      </c>
      <c r="F3838" s="13" t="s">
        <v>42</v>
      </c>
      <c r="G3838" s="13" t="s">
        <v>4802</v>
      </c>
      <c r="H3838" s="13" t="s">
        <v>4816</v>
      </c>
      <c r="I3838" s="13">
        <f>(Brick_Kilns_EF!$B$13*Brick_Kilns_EF!$B$11*Brick_Kilns_EF!$B$12)</f>
        <v>8886.81</v>
      </c>
      <c r="J3838" s="13">
        <f>IF(D3838="ZZ",Brick_Kilns_EF!$E$9*(0.75),Brick_Kilns_EF!$E$9)</f>
        <v>5.6055000000000005E-4</v>
      </c>
      <c r="K3838" s="13">
        <f t="shared" si="236"/>
        <v>4.9815013454999999</v>
      </c>
      <c r="L3838" s="13">
        <f>IF(D3838="ZZ", Brick_Kilns_EF!$E$6*(0.75),Brick_Kilns_EF!$E$6)</f>
        <v>3.0299999999999999E-4</v>
      </c>
      <c r="M3838" s="13">
        <f t="shared" si="237"/>
        <v>2.6927034299999999</v>
      </c>
      <c r="N3838" s="13">
        <f>IF(D3838="ZZ",Brick_Kilns_EF!$E$7*(0.75),Brick_Kilns_EF!$E$7)</f>
        <v>2.3925000000000001E-3</v>
      </c>
      <c r="O3838" s="13">
        <f t="shared" si="238"/>
        <v>21.261692924999998</v>
      </c>
      <c r="P3838" s="13">
        <f>IF(D3838="ZZ",Brick_Kilns_EF!$E$8*(0.75),Brick_Kilns_EF!$E$8)</f>
        <v>5.399999999999999E-4</v>
      </c>
      <c r="Q3838" s="13">
        <f t="shared" si="239"/>
        <v>4.7988773999999985</v>
      </c>
    </row>
    <row r="3839" spans="1:17">
      <c r="A3839" s="13" t="s">
        <v>3850</v>
      </c>
      <c r="B3839" s="13">
        <v>24.620699760000001</v>
      </c>
      <c r="C3839" s="13">
        <v>89.992491740000006</v>
      </c>
      <c r="D3839" s="13" t="s">
        <v>2219</v>
      </c>
      <c r="E3839" s="13" t="s">
        <v>5000</v>
      </c>
      <c r="F3839" s="13" t="s">
        <v>7</v>
      </c>
      <c r="G3839" s="13" t="s">
        <v>4802</v>
      </c>
      <c r="H3839" s="13" t="s">
        <v>4816</v>
      </c>
      <c r="I3839" s="13">
        <f>(Brick_Kilns_EF!$B$13*Brick_Kilns_EF!$B$11*Brick_Kilns_EF!$B$12)</f>
        <v>8886.81</v>
      </c>
      <c r="J3839" s="13">
        <f>IF(D3839="ZZ",Brick_Kilns_EF!$E$9*(0.75),Brick_Kilns_EF!$E$9)</f>
        <v>5.6055000000000005E-4</v>
      </c>
      <c r="K3839" s="13">
        <f t="shared" si="236"/>
        <v>4.9815013454999999</v>
      </c>
      <c r="L3839" s="13">
        <f>IF(D3839="ZZ", Brick_Kilns_EF!$E$6*(0.75),Brick_Kilns_EF!$E$6)</f>
        <v>3.0299999999999999E-4</v>
      </c>
      <c r="M3839" s="13">
        <f t="shared" si="237"/>
        <v>2.6927034299999999</v>
      </c>
      <c r="N3839" s="13">
        <f>IF(D3839="ZZ",Brick_Kilns_EF!$E$7*(0.75),Brick_Kilns_EF!$E$7)</f>
        <v>2.3925000000000001E-3</v>
      </c>
      <c r="O3839" s="13">
        <f t="shared" si="238"/>
        <v>21.261692924999998</v>
      </c>
      <c r="P3839" s="13">
        <f>IF(D3839="ZZ",Brick_Kilns_EF!$E$8*(0.75),Brick_Kilns_EF!$E$8)</f>
        <v>5.399999999999999E-4</v>
      </c>
      <c r="Q3839" s="13">
        <f t="shared" si="239"/>
        <v>4.7988773999999985</v>
      </c>
    </row>
    <row r="3840" spans="1:17">
      <c r="A3840" s="13" t="s">
        <v>3851</v>
      </c>
      <c r="B3840" s="13">
        <v>24.442258670000001</v>
      </c>
      <c r="C3840" s="13">
        <v>89.629018020000004</v>
      </c>
      <c r="D3840" s="13" t="s">
        <v>2219</v>
      </c>
      <c r="E3840" s="13" t="s">
        <v>5000</v>
      </c>
      <c r="F3840" s="13" t="s">
        <v>42</v>
      </c>
      <c r="G3840" s="13" t="s">
        <v>4802</v>
      </c>
      <c r="H3840" s="13" t="s">
        <v>4816</v>
      </c>
      <c r="I3840" s="13">
        <f>(Brick_Kilns_EF!$B$13*Brick_Kilns_EF!$B$11*Brick_Kilns_EF!$B$12)</f>
        <v>8886.81</v>
      </c>
      <c r="J3840" s="13">
        <f>IF(D3840="ZZ",Brick_Kilns_EF!$E$9*(0.75),Brick_Kilns_EF!$E$9)</f>
        <v>5.6055000000000005E-4</v>
      </c>
      <c r="K3840" s="13">
        <f t="shared" si="236"/>
        <v>4.9815013454999999</v>
      </c>
      <c r="L3840" s="13">
        <f>IF(D3840="ZZ", Brick_Kilns_EF!$E$6*(0.75),Brick_Kilns_EF!$E$6)</f>
        <v>3.0299999999999999E-4</v>
      </c>
      <c r="M3840" s="13">
        <f t="shared" si="237"/>
        <v>2.6927034299999999</v>
      </c>
      <c r="N3840" s="13">
        <f>IF(D3840="ZZ",Brick_Kilns_EF!$E$7*(0.75),Brick_Kilns_EF!$E$7)</f>
        <v>2.3925000000000001E-3</v>
      </c>
      <c r="O3840" s="13">
        <f t="shared" si="238"/>
        <v>21.261692924999998</v>
      </c>
      <c r="P3840" s="13">
        <f>IF(D3840="ZZ",Brick_Kilns_EF!$E$8*(0.75),Brick_Kilns_EF!$E$8)</f>
        <v>5.399999999999999E-4</v>
      </c>
      <c r="Q3840" s="13">
        <f t="shared" si="239"/>
        <v>4.7988773999999985</v>
      </c>
    </row>
    <row r="3841" spans="1:17">
      <c r="A3841" s="13" t="s">
        <v>3852</v>
      </c>
      <c r="B3841" s="13">
        <v>24.413489349999999</v>
      </c>
      <c r="C3841" s="13">
        <v>89.631760619999994</v>
      </c>
      <c r="D3841" s="13" t="s">
        <v>2219</v>
      </c>
      <c r="E3841" s="13" t="s">
        <v>5000</v>
      </c>
      <c r="F3841" s="13" t="s">
        <v>42</v>
      </c>
      <c r="G3841" s="13" t="s">
        <v>4802</v>
      </c>
      <c r="H3841" s="13" t="s">
        <v>4816</v>
      </c>
      <c r="I3841" s="13">
        <f>(Brick_Kilns_EF!$B$13*Brick_Kilns_EF!$B$11*Brick_Kilns_EF!$B$12)</f>
        <v>8886.81</v>
      </c>
      <c r="J3841" s="13">
        <f>IF(D3841="ZZ",Brick_Kilns_EF!$E$9*(0.75),Brick_Kilns_EF!$E$9)</f>
        <v>5.6055000000000005E-4</v>
      </c>
      <c r="K3841" s="13">
        <f t="shared" si="236"/>
        <v>4.9815013454999999</v>
      </c>
      <c r="L3841" s="13">
        <f>IF(D3841="ZZ", Brick_Kilns_EF!$E$6*(0.75),Brick_Kilns_EF!$E$6)</f>
        <v>3.0299999999999999E-4</v>
      </c>
      <c r="M3841" s="13">
        <f t="shared" si="237"/>
        <v>2.6927034299999999</v>
      </c>
      <c r="N3841" s="13">
        <f>IF(D3841="ZZ",Brick_Kilns_EF!$E$7*(0.75),Brick_Kilns_EF!$E$7)</f>
        <v>2.3925000000000001E-3</v>
      </c>
      <c r="O3841" s="13">
        <f t="shared" si="238"/>
        <v>21.261692924999998</v>
      </c>
      <c r="P3841" s="13">
        <f>IF(D3841="ZZ",Brick_Kilns_EF!$E$8*(0.75),Brick_Kilns_EF!$E$8)</f>
        <v>5.399999999999999E-4</v>
      </c>
      <c r="Q3841" s="13">
        <f t="shared" si="239"/>
        <v>4.7988773999999985</v>
      </c>
    </row>
    <row r="3842" spans="1:17">
      <c r="A3842" s="13" t="s">
        <v>3853</v>
      </c>
      <c r="B3842" s="13">
        <v>25.259831649999999</v>
      </c>
      <c r="C3842" s="13">
        <v>89.011120399999996</v>
      </c>
      <c r="D3842" s="13" t="s">
        <v>2219</v>
      </c>
      <c r="E3842" s="13" t="s">
        <v>5000</v>
      </c>
      <c r="F3842" s="13" t="s">
        <v>42</v>
      </c>
      <c r="G3842" s="13" t="s">
        <v>4802</v>
      </c>
      <c r="H3842" s="13" t="s">
        <v>4816</v>
      </c>
      <c r="I3842" s="13">
        <f>(Brick_Kilns_EF!$B$13*Brick_Kilns_EF!$B$11*Brick_Kilns_EF!$B$12)</f>
        <v>8886.81</v>
      </c>
      <c r="J3842" s="13">
        <f>IF(D3842="ZZ",Brick_Kilns_EF!$E$9*(0.75),Brick_Kilns_EF!$E$9)</f>
        <v>5.6055000000000005E-4</v>
      </c>
      <c r="K3842" s="13">
        <f t="shared" si="236"/>
        <v>4.9815013454999999</v>
      </c>
      <c r="L3842" s="13">
        <f>IF(D3842="ZZ", Brick_Kilns_EF!$E$6*(0.75),Brick_Kilns_EF!$E$6)</f>
        <v>3.0299999999999999E-4</v>
      </c>
      <c r="M3842" s="13">
        <f t="shared" si="237"/>
        <v>2.6927034299999999</v>
      </c>
      <c r="N3842" s="13">
        <f>IF(D3842="ZZ",Brick_Kilns_EF!$E$7*(0.75),Brick_Kilns_EF!$E$7)</f>
        <v>2.3925000000000001E-3</v>
      </c>
      <c r="O3842" s="13">
        <f t="shared" si="238"/>
        <v>21.261692924999998</v>
      </c>
      <c r="P3842" s="13">
        <f>IF(D3842="ZZ",Brick_Kilns_EF!$E$8*(0.75),Brick_Kilns_EF!$E$8)</f>
        <v>5.399999999999999E-4</v>
      </c>
      <c r="Q3842" s="13">
        <f t="shared" si="239"/>
        <v>4.7988773999999985</v>
      </c>
    </row>
    <row r="3843" spans="1:17">
      <c r="A3843" s="13" t="s">
        <v>3854</v>
      </c>
      <c r="B3843" s="13">
        <v>24.46643701</v>
      </c>
      <c r="C3843" s="13">
        <v>89.432694690000005</v>
      </c>
      <c r="D3843" s="13" t="s">
        <v>2219</v>
      </c>
      <c r="E3843" s="13" t="s">
        <v>5000</v>
      </c>
      <c r="F3843" s="13" t="s">
        <v>42</v>
      </c>
      <c r="G3843" s="13" t="s">
        <v>4802</v>
      </c>
      <c r="H3843" s="13" t="s">
        <v>4816</v>
      </c>
      <c r="I3843" s="13">
        <f>(Brick_Kilns_EF!$B$13*Brick_Kilns_EF!$B$11*Brick_Kilns_EF!$B$12)</f>
        <v>8886.81</v>
      </c>
      <c r="J3843" s="13">
        <f>IF(D3843="ZZ",Brick_Kilns_EF!$E$9*(0.75),Brick_Kilns_EF!$E$9)</f>
        <v>5.6055000000000005E-4</v>
      </c>
      <c r="K3843" s="13">
        <f t="shared" ref="K3843:K3906" si="240">I3843*J3843</f>
        <v>4.9815013454999999</v>
      </c>
      <c r="L3843" s="13">
        <f>IF(D3843="ZZ", Brick_Kilns_EF!$E$6*(0.75),Brick_Kilns_EF!$E$6)</f>
        <v>3.0299999999999999E-4</v>
      </c>
      <c r="M3843" s="13">
        <f t="shared" ref="M3843:M3906" si="241">L3843*I3843</f>
        <v>2.6927034299999999</v>
      </c>
      <c r="N3843" s="13">
        <f>IF(D3843="ZZ",Brick_Kilns_EF!$E$7*(0.75),Brick_Kilns_EF!$E$7)</f>
        <v>2.3925000000000001E-3</v>
      </c>
      <c r="O3843" s="13">
        <f t="shared" ref="O3843:O3906" si="242">I3843*N3843</f>
        <v>21.261692924999998</v>
      </c>
      <c r="P3843" s="13">
        <f>IF(D3843="ZZ",Brick_Kilns_EF!$E$8*(0.75),Brick_Kilns_EF!$E$8)</f>
        <v>5.399999999999999E-4</v>
      </c>
      <c r="Q3843" s="13">
        <f t="shared" ref="Q3843:Q3906" si="243">I3843*P3843</f>
        <v>4.7988773999999985</v>
      </c>
    </row>
    <row r="3844" spans="1:17">
      <c r="A3844" s="13" t="s">
        <v>3855</v>
      </c>
      <c r="B3844" s="13">
        <v>24.326841460000001</v>
      </c>
      <c r="C3844" s="13">
        <v>89.656677930000001</v>
      </c>
      <c r="D3844" s="13" t="s">
        <v>2219</v>
      </c>
      <c r="E3844" s="13" t="s">
        <v>5000</v>
      </c>
      <c r="F3844" s="13" t="s">
        <v>42</v>
      </c>
      <c r="G3844" s="13" t="s">
        <v>4802</v>
      </c>
      <c r="H3844" s="13" t="s">
        <v>4816</v>
      </c>
      <c r="I3844" s="13">
        <f>(Brick_Kilns_EF!$B$13*Brick_Kilns_EF!$B$11*Brick_Kilns_EF!$B$12)</f>
        <v>8886.81</v>
      </c>
      <c r="J3844" s="13">
        <f>IF(D3844="ZZ",Brick_Kilns_EF!$E$9*(0.75),Brick_Kilns_EF!$E$9)</f>
        <v>5.6055000000000005E-4</v>
      </c>
      <c r="K3844" s="13">
        <f t="shared" si="240"/>
        <v>4.9815013454999999</v>
      </c>
      <c r="L3844" s="13">
        <f>IF(D3844="ZZ", Brick_Kilns_EF!$E$6*(0.75),Brick_Kilns_EF!$E$6)</f>
        <v>3.0299999999999999E-4</v>
      </c>
      <c r="M3844" s="13">
        <f t="shared" si="241"/>
        <v>2.6927034299999999</v>
      </c>
      <c r="N3844" s="13">
        <f>IF(D3844="ZZ",Brick_Kilns_EF!$E$7*(0.75),Brick_Kilns_EF!$E$7)</f>
        <v>2.3925000000000001E-3</v>
      </c>
      <c r="O3844" s="13">
        <f t="shared" si="242"/>
        <v>21.261692924999998</v>
      </c>
      <c r="P3844" s="13">
        <f>IF(D3844="ZZ",Brick_Kilns_EF!$E$8*(0.75),Brick_Kilns_EF!$E$8)</f>
        <v>5.399999999999999E-4</v>
      </c>
      <c r="Q3844" s="13">
        <f t="shared" si="243"/>
        <v>4.7988773999999985</v>
      </c>
    </row>
    <row r="3845" spans="1:17">
      <c r="A3845" s="13" t="s">
        <v>3856</v>
      </c>
      <c r="B3845" s="13">
        <v>24.326634859999999</v>
      </c>
      <c r="C3845" s="13">
        <v>89.655903929999994</v>
      </c>
      <c r="D3845" s="13" t="s">
        <v>2219</v>
      </c>
      <c r="E3845" s="13" t="s">
        <v>5000</v>
      </c>
      <c r="F3845" s="13" t="s">
        <v>42</v>
      </c>
      <c r="G3845" s="13" t="s">
        <v>4802</v>
      </c>
      <c r="H3845" s="13" t="s">
        <v>4816</v>
      </c>
      <c r="I3845" s="13">
        <f>(Brick_Kilns_EF!$B$13*Brick_Kilns_EF!$B$11*Brick_Kilns_EF!$B$12)</f>
        <v>8886.81</v>
      </c>
      <c r="J3845" s="13">
        <f>IF(D3845="ZZ",Brick_Kilns_EF!$E$9*(0.75),Brick_Kilns_EF!$E$9)</f>
        <v>5.6055000000000005E-4</v>
      </c>
      <c r="K3845" s="13">
        <f t="shared" si="240"/>
        <v>4.9815013454999999</v>
      </c>
      <c r="L3845" s="13">
        <f>IF(D3845="ZZ", Brick_Kilns_EF!$E$6*(0.75),Brick_Kilns_EF!$E$6)</f>
        <v>3.0299999999999999E-4</v>
      </c>
      <c r="M3845" s="13">
        <f t="shared" si="241"/>
        <v>2.6927034299999999</v>
      </c>
      <c r="N3845" s="13">
        <f>IF(D3845="ZZ",Brick_Kilns_EF!$E$7*(0.75),Brick_Kilns_EF!$E$7)</f>
        <v>2.3925000000000001E-3</v>
      </c>
      <c r="O3845" s="13">
        <f t="shared" si="242"/>
        <v>21.261692924999998</v>
      </c>
      <c r="P3845" s="13">
        <f>IF(D3845="ZZ",Brick_Kilns_EF!$E$8*(0.75),Brick_Kilns_EF!$E$8)</f>
        <v>5.399999999999999E-4</v>
      </c>
      <c r="Q3845" s="13">
        <f t="shared" si="243"/>
        <v>4.7988773999999985</v>
      </c>
    </row>
    <row r="3846" spans="1:17">
      <c r="A3846" s="13" t="s">
        <v>3857</v>
      </c>
      <c r="B3846" s="13">
        <v>24.327118479999999</v>
      </c>
      <c r="C3846" s="13">
        <v>89.657844299999994</v>
      </c>
      <c r="D3846" s="13" t="s">
        <v>2219</v>
      </c>
      <c r="E3846" s="13" t="s">
        <v>5000</v>
      </c>
      <c r="F3846" s="13" t="s">
        <v>42</v>
      </c>
      <c r="G3846" s="13" t="s">
        <v>4802</v>
      </c>
      <c r="H3846" s="13" t="s">
        <v>4816</v>
      </c>
      <c r="I3846" s="13">
        <f>(Brick_Kilns_EF!$B$13*Brick_Kilns_EF!$B$11*Brick_Kilns_EF!$B$12)</f>
        <v>8886.81</v>
      </c>
      <c r="J3846" s="13">
        <f>IF(D3846="ZZ",Brick_Kilns_EF!$E$9*(0.75),Brick_Kilns_EF!$E$9)</f>
        <v>5.6055000000000005E-4</v>
      </c>
      <c r="K3846" s="13">
        <f t="shared" si="240"/>
        <v>4.9815013454999999</v>
      </c>
      <c r="L3846" s="13">
        <f>IF(D3846="ZZ", Brick_Kilns_EF!$E$6*(0.75),Brick_Kilns_EF!$E$6)</f>
        <v>3.0299999999999999E-4</v>
      </c>
      <c r="M3846" s="13">
        <f t="shared" si="241"/>
        <v>2.6927034299999999</v>
      </c>
      <c r="N3846" s="13">
        <f>IF(D3846="ZZ",Brick_Kilns_EF!$E$7*(0.75),Brick_Kilns_EF!$E$7)</f>
        <v>2.3925000000000001E-3</v>
      </c>
      <c r="O3846" s="13">
        <f t="shared" si="242"/>
        <v>21.261692924999998</v>
      </c>
      <c r="P3846" s="13">
        <f>IF(D3846="ZZ",Brick_Kilns_EF!$E$8*(0.75),Brick_Kilns_EF!$E$8)</f>
        <v>5.399999999999999E-4</v>
      </c>
      <c r="Q3846" s="13">
        <f t="shared" si="243"/>
        <v>4.7988773999999985</v>
      </c>
    </row>
    <row r="3847" spans="1:17">
      <c r="A3847" s="13" t="s">
        <v>3858</v>
      </c>
      <c r="B3847" s="13">
        <v>25.199020650000001</v>
      </c>
      <c r="C3847" s="13">
        <v>89.773684869999997</v>
      </c>
      <c r="D3847" s="13" t="s">
        <v>2219</v>
      </c>
      <c r="E3847" s="13" t="s">
        <v>5000</v>
      </c>
      <c r="F3847" s="13" t="s">
        <v>248</v>
      </c>
      <c r="G3847" s="13" t="s">
        <v>4802</v>
      </c>
      <c r="H3847" s="13" t="s">
        <v>4816</v>
      </c>
      <c r="I3847" s="13">
        <f>(Brick_Kilns_EF!$B$13*Brick_Kilns_EF!$B$11*Brick_Kilns_EF!$B$12)</f>
        <v>8886.81</v>
      </c>
      <c r="J3847" s="13">
        <f>IF(D3847="ZZ",Brick_Kilns_EF!$E$9*(0.75),Brick_Kilns_EF!$E$9)</f>
        <v>5.6055000000000005E-4</v>
      </c>
      <c r="K3847" s="13">
        <f t="shared" si="240"/>
        <v>4.9815013454999999</v>
      </c>
      <c r="L3847" s="13">
        <f>IF(D3847="ZZ", Brick_Kilns_EF!$E$6*(0.75),Brick_Kilns_EF!$E$6)</f>
        <v>3.0299999999999999E-4</v>
      </c>
      <c r="M3847" s="13">
        <f t="shared" si="241"/>
        <v>2.6927034299999999</v>
      </c>
      <c r="N3847" s="13">
        <f>IF(D3847="ZZ",Brick_Kilns_EF!$E$7*(0.75),Brick_Kilns_EF!$E$7)</f>
        <v>2.3925000000000001E-3</v>
      </c>
      <c r="O3847" s="13">
        <f t="shared" si="242"/>
        <v>21.261692924999998</v>
      </c>
      <c r="P3847" s="13">
        <f>IF(D3847="ZZ",Brick_Kilns_EF!$E$8*(0.75),Brick_Kilns_EF!$E$8)</f>
        <v>5.399999999999999E-4</v>
      </c>
      <c r="Q3847" s="13">
        <f t="shared" si="243"/>
        <v>4.7988773999999985</v>
      </c>
    </row>
    <row r="3848" spans="1:17">
      <c r="A3848" s="13" t="s">
        <v>3859</v>
      </c>
      <c r="B3848" s="13">
        <v>24.4843926</v>
      </c>
      <c r="C3848" s="13">
        <v>89.518698099999995</v>
      </c>
      <c r="D3848" s="13" t="s">
        <v>2219</v>
      </c>
      <c r="E3848" s="13" t="s">
        <v>5000</v>
      </c>
      <c r="F3848" s="13" t="s">
        <v>42</v>
      </c>
      <c r="G3848" s="13" t="s">
        <v>4802</v>
      </c>
      <c r="H3848" s="13" t="s">
        <v>4816</v>
      </c>
      <c r="I3848" s="13">
        <f>(Brick_Kilns_EF!$B$13*Brick_Kilns_EF!$B$11*Brick_Kilns_EF!$B$12)</f>
        <v>8886.81</v>
      </c>
      <c r="J3848" s="13">
        <f>IF(D3848="ZZ",Brick_Kilns_EF!$E$9*(0.75),Brick_Kilns_EF!$E$9)</f>
        <v>5.6055000000000005E-4</v>
      </c>
      <c r="K3848" s="13">
        <f t="shared" si="240"/>
        <v>4.9815013454999999</v>
      </c>
      <c r="L3848" s="13">
        <f>IF(D3848="ZZ", Brick_Kilns_EF!$E$6*(0.75),Brick_Kilns_EF!$E$6)</f>
        <v>3.0299999999999999E-4</v>
      </c>
      <c r="M3848" s="13">
        <f t="shared" si="241"/>
        <v>2.6927034299999999</v>
      </c>
      <c r="N3848" s="13">
        <f>IF(D3848="ZZ",Brick_Kilns_EF!$E$7*(0.75),Brick_Kilns_EF!$E$7)</f>
        <v>2.3925000000000001E-3</v>
      </c>
      <c r="O3848" s="13">
        <f t="shared" si="242"/>
        <v>21.261692924999998</v>
      </c>
      <c r="P3848" s="13">
        <f>IF(D3848="ZZ",Brick_Kilns_EF!$E$8*(0.75),Brick_Kilns_EF!$E$8)</f>
        <v>5.399999999999999E-4</v>
      </c>
      <c r="Q3848" s="13">
        <f t="shared" si="243"/>
        <v>4.7988773999999985</v>
      </c>
    </row>
    <row r="3849" spans="1:17">
      <c r="A3849" s="13" t="s">
        <v>3860</v>
      </c>
      <c r="B3849" s="13">
        <v>24.403227829999999</v>
      </c>
      <c r="C3849" s="13">
        <v>89.009292380000005</v>
      </c>
      <c r="D3849" s="13" t="s">
        <v>2219</v>
      </c>
      <c r="E3849" s="13" t="s">
        <v>5000</v>
      </c>
      <c r="F3849" s="13" t="s">
        <v>42</v>
      </c>
      <c r="G3849" s="13" t="s">
        <v>4802</v>
      </c>
      <c r="H3849" s="13" t="s">
        <v>4816</v>
      </c>
      <c r="I3849" s="13">
        <f>(Brick_Kilns_EF!$B$13*Brick_Kilns_EF!$B$11*Brick_Kilns_EF!$B$12)</f>
        <v>8886.81</v>
      </c>
      <c r="J3849" s="13">
        <f>IF(D3849="ZZ",Brick_Kilns_EF!$E$9*(0.75),Brick_Kilns_EF!$E$9)</f>
        <v>5.6055000000000005E-4</v>
      </c>
      <c r="K3849" s="13">
        <f t="shared" si="240"/>
        <v>4.9815013454999999</v>
      </c>
      <c r="L3849" s="13">
        <f>IF(D3849="ZZ", Brick_Kilns_EF!$E$6*(0.75),Brick_Kilns_EF!$E$6)</f>
        <v>3.0299999999999999E-4</v>
      </c>
      <c r="M3849" s="13">
        <f t="shared" si="241"/>
        <v>2.6927034299999999</v>
      </c>
      <c r="N3849" s="13">
        <f>IF(D3849="ZZ",Brick_Kilns_EF!$E$7*(0.75),Brick_Kilns_EF!$E$7)</f>
        <v>2.3925000000000001E-3</v>
      </c>
      <c r="O3849" s="13">
        <f t="shared" si="242"/>
        <v>21.261692924999998</v>
      </c>
      <c r="P3849" s="13">
        <f>IF(D3849="ZZ",Brick_Kilns_EF!$E$8*(0.75),Brick_Kilns_EF!$E$8)</f>
        <v>5.399999999999999E-4</v>
      </c>
      <c r="Q3849" s="13">
        <f t="shared" si="243"/>
        <v>4.7988773999999985</v>
      </c>
    </row>
    <row r="3850" spans="1:17">
      <c r="A3850" s="13" t="s">
        <v>3861</v>
      </c>
      <c r="B3850" s="13">
        <v>24.53479969</v>
      </c>
      <c r="C3850" s="13">
        <v>90.094251439999994</v>
      </c>
      <c r="D3850" s="13" t="s">
        <v>2219</v>
      </c>
      <c r="E3850" s="13" t="s">
        <v>5000</v>
      </c>
      <c r="F3850" s="13" t="s">
        <v>7</v>
      </c>
      <c r="G3850" s="13" t="s">
        <v>4802</v>
      </c>
      <c r="H3850" s="13" t="s">
        <v>4816</v>
      </c>
      <c r="I3850" s="13">
        <f>(Brick_Kilns_EF!$B$13*Brick_Kilns_EF!$B$11*Brick_Kilns_EF!$B$12)</f>
        <v>8886.81</v>
      </c>
      <c r="J3850" s="13">
        <f>IF(D3850="ZZ",Brick_Kilns_EF!$E$9*(0.75),Brick_Kilns_EF!$E$9)</f>
        <v>5.6055000000000005E-4</v>
      </c>
      <c r="K3850" s="13">
        <f t="shared" si="240"/>
        <v>4.9815013454999999</v>
      </c>
      <c r="L3850" s="13">
        <f>IF(D3850="ZZ", Brick_Kilns_EF!$E$6*(0.75),Brick_Kilns_EF!$E$6)</f>
        <v>3.0299999999999999E-4</v>
      </c>
      <c r="M3850" s="13">
        <f t="shared" si="241"/>
        <v>2.6927034299999999</v>
      </c>
      <c r="N3850" s="13">
        <f>IF(D3850="ZZ",Brick_Kilns_EF!$E$7*(0.75),Brick_Kilns_EF!$E$7)</f>
        <v>2.3925000000000001E-3</v>
      </c>
      <c r="O3850" s="13">
        <f t="shared" si="242"/>
        <v>21.261692924999998</v>
      </c>
      <c r="P3850" s="13">
        <f>IF(D3850="ZZ",Brick_Kilns_EF!$E$8*(0.75),Brick_Kilns_EF!$E$8)</f>
        <v>5.399999999999999E-4</v>
      </c>
      <c r="Q3850" s="13">
        <f t="shared" si="243"/>
        <v>4.7988773999999985</v>
      </c>
    </row>
    <row r="3851" spans="1:17">
      <c r="A3851" s="13" t="s">
        <v>3862</v>
      </c>
      <c r="B3851" s="13">
        <v>24.329200199999999</v>
      </c>
      <c r="C3851" s="13">
        <v>89.014474199999995</v>
      </c>
      <c r="D3851" s="13" t="s">
        <v>2219</v>
      </c>
      <c r="E3851" s="13" t="s">
        <v>5000</v>
      </c>
      <c r="F3851" s="13" t="s">
        <v>42</v>
      </c>
      <c r="G3851" s="13" t="s">
        <v>4802</v>
      </c>
      <c r="H3851" s="13" t="s">
        <v>4816</v>
      </c>
      <c r="I3851" s="13">
        <f>(Brick_Kilns_EF!$B$13*Brick_Kilns_EF!$B$11*Brick_Kilns_EF!$B$12)</f>
        <v>8886.81</v>
      </c>
      <c r="J3851" s="13">
        <f>IF(D3851="ZZ",Brick_Kilns_EF!$E$9*(0.75),Brick_Kilns_EF!$E$9)</f>
        <v>5.6055000000000005E-4</v>
      </c>
      <c r="K3851" s="13">
        <f t="shared" si="240"/>
        <v>4.9815013454999999</v>
      </c>
      <c r="L3851" s="13">
        <f>IF(D3851="ZZ", Brick_Kilns_EF!$E$6*(0.75),Brick_Kilns_EF!$E$6)</f>
        <v>3.0299999999999999E-4</v>
      </c>
      <c r="M3851" s="13">
        <f t="shared" si="241"/>
        <v>2.6927034299999999</v>
      </c>
      <c r="N3851" s="13">
        <f>IF(D3851="ZZ",Brick_Kilns_EF!$E$7*(0.75),Brick_Kilns_EF!$E$7)</f>
        <v>2.3925000000000001E-3</v>
      </c>
      <c r="O3851" s="13">
        <f t="shared" si="242"/>
        <v>21.261692924999998</v>
      </c>
      <c r="P3851" s="13">
        <f>IF(D3851="ZZ",Brick_Kilns_EF!$E$8*(0.75),Brick_Kilns_EF!$E$8)</f>
        <v>5.399999999999999E-4</v>
      </c>
      <c r="Q3851" s="13">
        <f t="shared" si="243"/>
        <v>4.7988773999999985</v>
      </c>
    </row>
    <row r="3852" spans="1:17">
      <c r="A3852" s="13" t="s">
        <v>3863</v>
      </c>
      <c r="B3852" s="13">
        <v>24.38195953</v>
      </c>
      <c r="C3852" s="13">
        <v>89.537566440000006</v>
      </c>
      <c r="D3852" s="13" t="s">
        <v>2219</v>
      </c>
      <c r="E3852" s="13" t="s">
        <v>5000</v>
      </c>
      <c r="F3852" s="13" t="s">
        <v>42</v>
      </c>
      <c r="G3852" s="13" t="s">
        <v>4802</v>
      </c>
      <c r="H3852" s="13" t="s">
        <v>4816</v>
      </c>
      <c r="I3852" s="13">
        <f>(Brick_Kilns_EF!$B$13*Brick_Kilns_EF!$B$11*Brick_Kilns_EF!$B$12)</f>
        <v>8886.81</v>
      </c>
      <c r="J3852" s="13">
        <f>IF(D3852="ZZ",Brick_Kilns_EF!$E$9*(0.75),Brick_Kilns_EF!$E$9)</f>
        <v>5.6055000000000005E-4</v>
      </c>
      <c r="K3852" s="13">
        <f t="shared" si="240"/>
        <v>4.9815013454999999</v>
      </c>
      <c r="L3852" s="13">
        <f>IF(D3852="ZZ", Brick_Kilns_EF!$E$6*(0.75),Brick_Kilns_EF!$E$6)</f>
        <v>3.0299999999999999E-4</v>
      </c>
      <c r="M3852" s="13">
        <f t="shared" si="241"/>
        <v>2.6927034299999999</v>
      </c>
      <c r="N3852" s="13">
        <f>IF(D3852="ZZ",Brick_Kilns_EF!$E$7*(0.75),Brick_Kilns_EF!$E$7)</f>
        <v>2.3925000000000001E-3</v>
      </c>
      <c r="O3852" s="13">
        <f t="shared" si="242"/>
        <v>21.261692924999998</v>
      </c>
      <c r="P3852" s="13">
        <f>IF(D3852="ZZ",Brick_Kilns_EF!$E$8*(0.75),Brick_Kilns_EF!$E$8)</f>
        <v>5.399999999999999E-4</v>
      </c>
      <c r="Q3852" s="13">
        <f t="shared" si="243"/>
        <v>4.7988773999999985</v>
      </c>
    </row>
    <row r="3853" spans="1:17">
      <c r="A3853" s="13" t="s">
        <v>3864</v>
      </c>
      <c r="B3853" s="13">
        <v>24.3826967</v>
      </c>
      <c r="C3853" s="13">
        <v>89.535056310000002</v>
      </c>
      <c r="D3853" s="13" t="s">
        <v>2219</v>
      </c>
      <c r="E3853" s="13" t="s">
        <v>5000</v>
      </c>
      <c r="F3853" s="13" t="s">
        <v>42</v>
      </c>
      <c r="G3853" s="13" t="s">
        <v>4802</v>
      </c>
      <c r="H3853" s="13" t="s">
        <v>4816</v>
      </c>
      <c r="I3853" s="13">
        <f>(Brick_Kilns_EF!$B$13*Brick_Kilns_EF!$B$11*Brick_Kilns_EF!$B$12)</f>
        <v>8886.81</v>
      </c>
      <c r="J3853" s="13">
        <f>IF(D3853="ZZ",Brick_Kilns_EF!$E$9*(0.75),Brick_Kilns_EF!$E$9)</f>
        <v>5.6055000000000005E-4</v>
      </c>
      <c r="K3853" s="13">
        <f t="shared" si="240"/>
        <v>4.9815013454999999</v>
      </c>
      <c r="L3853" s="13">
        <f>IF(D3853="ZZ", Brick_Kilns_EF!$E$6*(0.75),Brick_Kilns_EF!$E$6)</f>
        <v>3.0299999999999999E-4</v>
      </c>
      <c r="M3853" s="13">
        <f t="shared" si="241"/>
        <v>2.6927034299999999</v>
      </c>
      <c r="N3853" s="13">
        <f>IF(D3853="ZZ",Brick_Kilns_EF!$E$7*(0.75),Brick_Kilns_EF!$E$7)</f>
        <v>2.3925000000000001E-3</v>
      </c>
      <c r="O3853" s="13">
        <f t="shared" si="242"/>
        <v>21.261692924999998</v>
      </c>
      <c r="P3853" s="13">
        <f>IF(D3853="ZZ",Brick_Kilns_EF!$E$8*(0.75),Brick_Kilns_EF!$E$8)</f>
        <v>5.399999999999999E-4</v>
      </c>
      <c r="Q3853" s="13">
        <f t="shared" si="243"/>
        <v>4.7988773999999985</v>
      </c>
    </row>
    <row r="3854" spans="1:17">
      <c r="A3854" s="13" t="s">
        <v>3865</v>
      </c>
      <c r="B3854" s="13">
        <v>24.37360228</v>
      </c>
      <c r="C3854" s="13">
        <v>89.405498929999993</v>
      </c>
      <c r="D3854" s="13" t="s">
        <v>2219</v>
      </c>
      <c r="E3854" s="13" t="s">
        <v>5000</v>
      </c>
      <c r="F3854" s="13" t="s">
        <v>42</v>
      </c>
      <c r="G3854" s="13" t="s">
        <v>4802</v>
      </c>
      <c r="H3854" s="13" t="s">
        <v>4816</v>
      </c>
      <c r="I3854" s="13">
        <f>(Brick_Kilns_EF!$B$13*Brick_Kilns_EF!$B$11*Brick_Kilns_EF!$B$12)</f>
        <v>8886.81</v>
      </c>
      <c r="J3854" s="13">
        <f>IF(D3854="ZZ",Brick_Kilns_EF!$E$9*(0.75),Brick_Kilns_EF!$E$9)</f>
        <v>5.6055000000000005E-4</v>
      </c>
      <c r="K3854" s="13">
        <f t="shared" si="240"/>
        <v>4.9815013454999999</v>
      </c>
      <c r="L3854" s="13">
        <f>IF(D3854="ZZ", Brick_Kilns_EF!$E$6*(0.75),Brick_Kilns_EF!$E$6)</f>
        <v>3.0299999999999999E-4</v>
      </c>
      <c r="M3854" s="13">
        <f t="shared" si="241"/>
        <v>2.6927034299999999</v>
      </c>
      <c r="N3854" s="13">
        <f>IF(D3854="ZZ",Brick_Kilns_EF!$E$7*(0.75),Brick_Kilns_EF!$E$7)</f>
        <v>2.3925000000000001E-3</v>
      </c>
      <c r="O3854" s="13">
        <f t="shared" si="242"/>
        <v>21.261692924999998</v>
      </c>
      <c r="P3854" s="13">
        <f>IF(D3854="ZZ",Brick_Kilns_EF!$E$8*(0.75),Brick_Kilns_EF!$E$8)</f>
        <v>5.399999999999999E-4</v>
      </c>
      <c r="Q3854" s="13">
        <f t="shared" si="243"/>
        <v>4.7988773999999985</v>
      </c>
    </row>
    <row r="3855" spans="1:17">
      <c r="A3855" s="13" t="s">
        <v>3866</v>
      </c>
      <c r="B3855" s="13">
        <v>24.969279350000001</v>
      </c>
      <c r="C3855" s="13">
        <v>89.445199220000006</v>
      </c>
      <c r="D3855" s="13" t="s">
        <v>2219</v>
      </c>
      <c r="E3855" s="13" t="s">
        <v>5000</v>
      </c>
      <c r="F3855" s="13" t="s">
        <v>42</v>
      </c>
      <c r="G3855" s="13" t="s">
        <v>4802</v>
      </c>
      <c r="H3855" s="13" t="s">
        <v>4816</v>
      </c>
      <c r="I3855" s="13">
        <f>(Brick_Kilns_EF!$B$13*Brick_Kilns_EF!$B$11*Brick_Kilns_EF!$B$12)</f>
        <v>8886.81</v>
      </c>
      <c r="J3855" s="13">
        <f>IF(D3855="ZZ",Brick_Kilns_EF!$E$9*(0.75),Brick_Kilns_EF!$E$9)</f>
        <v>5.6055000000000005E-4</v>
      </c>
      <c r="K3855" s="13">
        <f t="shared" si="240"/>
        <v>4.9815013454999999</v>
      </c>
      <c r="L3855" s="13">
        <f>IF(D3855="ZZ", Brick_Kilns_EF!$E$6*(0.75),Brick_Kilns_EF!$E$6)</f>
        <v>3.0299999999999999E-4</v>
      </c>
      <c r="M3855" s="13">
        <f t="shared" si="241"/>
        <v>2.6927034299999999</v>
      </c>
      <c r="N3855" s="13">
        <f>IF(D3855="ZZ",Brick_Kilns_EF!$E$7*(0.75),Brick_Kilns_EF!$E$7)</f>
        <v>2.3925000000000001E-3</v>
      </c>
      <c r="O3855" s="13">
        <f t="shared" si="242"/>
        <v>21.261692924999998</v>
      </c>
      <c r="P3855" s="13">
        <f>IF(D3855="ZZ",Brick_Kilns_EF!$E$8*(0.75),Brick_Kilns_EF!$E$8)</f>
        <v>5.399999999999999E-4</v>
      </c>
      <c r="Q3855" s="13">
        <f t="shared" si="243"/>
        <v>4.7988773999999985</v>
      </c>
    </row>
    <row r="3856" spans="1:17">
      <c r="A3856" s="13" t="s">
        <v>3867</v>
      </c>
      <c r="B3856" s="13">
        <v>24.346044809999999</v>
      </c>
      <c r="C3856" s="13">
        <v>89.262168160000002</v>
      </c>
      <c r="D3856" s="13" t="s">
        <v>2219</v>
      </c>
      <c r="E3856" s="13" t="s">
        <v>5000</v>
      </c>
      <c r="F3856" s="13" t="s">
        <v>42</v>
      </c>
      <c r="G3856" s="13" t="s">
        <v>4802</v>
      </c>
      <c r="H3856" s="13" t="s">
        <v>4816</v>
      </c>
      <c r="I3856" s="13">
        <f>(Brick_Kilns_EF!$B$13*Brick_Kilns_EF!$B$11*Brick_Kilns_EF!$B$12)</f>
        <v>8886.81</v>
      </c>
      <c r="J3856" s="13">
        <f>IF(D3856="ZZ",Brick_Kilns_EF!$E$9*(0.75),Brick_Kilns_EF!$E$9)</f>
        <v>5.6055000000000005E-4</v>
      </c>
      <c r="K3856" s="13">
        <f t="shared" si="240"/>
        <v>4.9815013454999999</v>
      </c>
      <c r="L3856" s="13">
        <f>IF(D3856="ZZ", Brick_Kilns_EF!$E$6*(0.75),Brick_Kilns_EF!$E$6)</f>
        <v>3.0299999999999999E-4</v>
      </c>
      <c r="M3856" s="13">
        <f t="shared" si="241"/>
        <v>2.6927034299999999</v>
      </c>
      <c r="N3856" s="13">
        <f>IF(D3856="ZZ",Brick_Kilns_EF!$E$7*(0.75),Brick_Kilns_EF!$E$7)</f>
        <v>2.3925000000000001E-3</v>
      </c>
      <c r="O3856" s="13">
        <f t="shared" si="242"/>
        <v>21.261692924999998</v>
      </c>
      <c r="P3856" s="13">
        <f>IF(D3856="ZZ",Brick_Kilns_EF!$E$8*(0.75),Brick_Kilns_EF!$E$8)</f>
        <v>5.399999999999999E-4</v>
      </c>
      <c r="Q3856" s="13">
        <f t="shared" si="243"/>
        <v>4.7988773999999985</v>
      </c>
    </row>
    <row r="3857" spans="1:17">
      <c r="A3857" s="13" t="s">
        <v>3868</v>
      </c>
      <c r="B3857" s="13">
        <v>24.823770369999998</v>
      </c>
      <c r="C3857" s="13">
        <v>89.493107449999997</v>
      </c>
      <c r="D3857" s="13" t="s">
        <v>2219</v>
      </c>
      <c r="E3857" s="13" t="s">
        <v>5000</v>
      </c>
      <c r="F3857" s="13" t="s">
        <v>42</v>
      </c>
      <c r="G3857" s="13" t="s">
        <v>4802</v>
      </c>
      <c r="H3857" s="13" t="s">
        <v>4816</v>
      </c>
      <c r="I3857" s="13">
        <f>(Brick_Kilns_EF!$B$13*Brick_Kilns_EF!$B$11*Brick_Kilns_EF!$B$12)</f>
        <v>8886.81</v>
      </c>
      <c r="J3857" s="13">
        <f>IF(D3857="ZZ",Brick_Kilns_EF!$E$9*(0.75),Brick_Kilns_EF!$E$9)</f>
        <v>5.6055000000000005E-4</v>
      </c>
      <c r="K3857" s="13">
        <f t="shared" si="240"/>
        <v>4.9815013454999999</v>
      </c>
      <c r="L3857" s="13">
        <f>IF(D3857="ZZ", Brick_Kilns_EF!$E$6*(0.75),Brick_Kilns_EF!$E$6)</f>
        <v>3.0299999999999999E-4</v>
      </c>
      <c r="M3857" s="13">
        <f t="shared" si="241"/>
        <v>2.6927034299999999</v>
      </c>
      <c r="N3857" s="13">
        <f>IF(D3857="ZZ",Brick_Kilns_EF!$E$7*(0.75),Brick_Kilns_EF!$E$7)</f>
        <v>2.3925000000000001E-3</v>
      </c>
      <c r="O3857" s="13">
        <f t="shared" si="242"/>
        <v>21.261692924999998</v>
      </c>
      <c r="P3857" s="13">
        <f>IF(D3857="ZZ",Brick_Kilns_EF!$E$8*(0.75),Brick_Kilns_EF!$E$8)</f>
        <v>5.399999999999999E-4</v>
      </c>
      <c r="Q3857" s="13">
        <f t="shared" si="243"/>
        <v>4.7988773999999985</v>
      </c>
    </row>
    <row r="3858" spans="1:17">
      <c r="A3858" s="13" t="s">
        <v>3869</v>
      </c>
      <c r="B3858" s="13">
        <v>24.3295277</v>
      </c>
      <c r="C3858" s="13">
        <v>89.545496439999994</v>
      </c>
      <c r="D3858" s="13" t="s">
        <v>2219</v>
      </c>
      <c r="E3858" s="13" t="s">
        <v>5000</v>
      </c>
      <c r="F3858" s="13" t="s">
        <v>42</v>
      </c>
      <c r="G3858" s="13" t="s">
        <v>4802</v>
      </c>
      <c r="H3858" s="13" t="s">
        <v>4816</v>
      </c>
      <c r="I3858" s="13">
        <f>(Brick_Kilns_EF!$B$13*Brick_Kilns_EF!$B$11*Brick_Kilns_EF!$B$12)</f>
        <v>8886.81</v>
      </c>
      <c r="J3858" s="13">
        <f>IF(D3858="ZZ",Brick_Kilns_EF!$E$9*(0.75),Brick_Kilns_EF!$E$9)</f>
        <v>5.6055000000000005E-4</v>
      </c>
      <c r="K3858" s="13">
        <f t="shared" si="240"/>
        <v>4.9815013454999999</v>
      </c>
      <c r="L3858" s="13">
        <f>IF(D3858="ZZ", Brick_Kilns_EF!$E$6*(0.75),Brick_Kilns_EF!$E$6)</f>
        <v>3.0299999999999999E-4</v>
      </c>
      <c r="M3858" s="13">
        <f t="shared" si="241"/>
        <v>2.6927034299999999</v>
      </c>
      <c r="N3858" s="13">
        <f>IF(D3858="ZZ",Brick_Kilns_EF!$E$7*(0.75),Brick_Kilns_EF!$E$7)</f>
        <v>2.3925000000000001E-3</v>
      </c>
      <c r="O3858" s="13">
        <f t="shared" si="242"/>
        <v>21.261692924999998</v>
      </c>
      <c r="P3858" s="13">
        <f>IF(D3858="ZZ",Brick_Kilns_EF!$E$8*(0.75),Brick_Kilns_EF!$E$8)</f>
        <v>5.399999999999999E-4</v>
      </c>
      <c r="Q3858" s="13">
        <f t="shared" si="243"/>
        <v>4.7988773999999985</v>
      </c>
    </row>
    <row r="3859" spans="1:17">
      <c r="A3859" s="13" t="s">
        <v>3870</v>
      </c>
      <c r="B3859" s="13">
        <v>24.63129094</v>
      </c>
      <c r="C3859" s="13">
        <v>89.963456320000006</v>
      </c>
      <c r="D3859" s="13" t="s">
        <v>2219</v>
      </c>
      <c r="E3859" s="13" t="s">
        <v>5000</v>
      </c>
      <c r="F3859" s="13" t="s">
        <v>7</v>
      </c>
      <c r="G3859" s="13" t="s">
        <v>4802</v>
      </c>
      <c r="H3859" s="13" t="s">
        <v>4816</v>
      </c>
      <c r="I3859" s="13">
        <f>(Brick_Kilns_EF!$B$13*Brick_Kilns_EF!$B$11*Brick_Kilns_EF!$B$12)</f>
        <v>8886.81</v>
      </c>
      <c r="J3859" s="13">
        <f>IF(D3859="ZZ",Brick_Kilns_EF!$E$9*(0.75),Brick_Kilns_EF!$E$9)</f>
        <v>5.6055000000000005E-4</v>
      </c>
      <c r="K3859" s="13">
        <f t="shared" si="240"/>
        <v>4.9815013454999999</v>
      </c>
      <c r="L3859" s="13">
        <f>IF(D3859="ZZ", Brick_Kilns_EF!$E$6*(0.75),Brick_Kilns_EF!$E$6)</f>
        <v>3.0299999999999999E-4</v>
      </c>
      <c r="M3859" s="13">
        <f t="shared" si="241"/>
        <v>2.6927034299999999</v>
      </c>
      <c r="N3859" s="13">
        <f>IF(D3859="ZZ",Brick_Kilns_EF!$E$7*(0.75),Brick_Kilns_EF!$E$7)</f>
        <v>2.3925000000000001E-3</v>
      </c>
      <c r="O3859" s="13">
        <f t="shared" si="242"/>
        <v>21.261692924999998</v>
      </c>
      <c r="P3859" s="13">
        <f>IF(D3859="ZZ",Brick_Kilns_EF!$E$8*(0.75),Brick_Kilns_EF!$E$8)</f>
        <v>5.399999999999999E-4</v>
      </c>
      <c r="Q3859" s="13">
        <f t="shared" si="243"/>
        <v>4.7988773999999985</v>
      </c>
    </row>
    <row r="3860" spans="1:17">
      <c r="A3860" s="13" t="s">
        <v>3871</v>
      </c>
      <c r="B3860" s="13">
        <v>25.791190140000001</v>
      </c>
      <c r="C3860" s="13">
        <v>88.953534559999994</v>
      </c>
      <c r="D3860" s="13" t="s">
        <v>2219</v>
      </c>
      <c r="E3860" s="13" t="s">
        <v>5000</v>
      </c>
      <c r="F3860" s="13" t="s">
        <v>171</v>
      </c>
      <c r="G3860" s="13" t="s">
        <v>4802</v>
      </c>
      <c r="H3860" s="13" t="s">
        <v>4816</v>
      </c>
      <c r="I3860" s="13">
        <f>(Brick_Kilns_EF!$B$13*Brick_Kilns_EF!$B$11*Brick_Kilns_EF!$B$12)</f>
        <v>8886.81</v>
      </c>
      <c r="J3860" s="13">
        <f>IF(D3860="ZZ",Brick_Kilns_EF!$E$9*(0.75),Brick_Kilns_EF!$E$9)</f>
        <v>5.6055000000000005E-4</v>
      </c>
      <c r="K3860" s="13">
        <f t="shared" si="240"/>
        <v>4.9815013454999999</v>
      </c>
      <c r="L3860" s="13">
        <f>IF(D3860="ZZ", Brick_Kilns_EF!$E$6*(0.75),Brick_Kilns_EF!$E$6)</f>
        <v>3.0299999999999999E-4</v>
      </c>
      <c r="M3860" s="13">
        <f t="shared" si="241"/>
        <v>2.6927034299999999</v>
      </c>
      <c r="N3860" s="13">
        <f>IF(D3860="ZZ",Brick_Kilns_EF!$E$7*(0.75),Brick_Kilns_EF!$E$7)</f>
        <v>2.3925000000000001E-3</v>
      </c>
      <c r="O3860" s="13">
        <f t="shared" si="242"/>
        <v>21.261692924999998</v>
      </c>
      <c r="P3860" s="13">
        <f>IF(D3860="ZZ",Brick_Kilns_EF!$E$8*(0.75),Brick_Kilns_EF!$E$8)</f>
        <v>5.399999999999999E-4</v>
      </c>
      <c r="Q3860" s="13">
        <f t="shared" si="243"/>
        <v>4.7988773999999985</v>
      </c>
    </row>
    <row r="3861" spans="1:17">
      <c r="A3861" s="13" t="s">
        <v>3872</v>
      </c>
      <c r="B3861" s="13">
        <v>25.11752736</v>
      </c>
      <c r="C3861" s="13">
        <v>89.408787579999995</v>
      </c>
      <c r="D3861" s="13" t="s">
        <v>2219</v>
      </c>
      <c r="E3861" s="13" t="s">
        <v>5000</v>
      </c>
      <c r="F3861" s="13" t="s">
        <v>171</v>
      </c>
      <c r="G3861" s="13" t="s">
        <v>4802</v>
      </c>
      <c r="H3861" s="13" t="s">
        <v>4816</v>
      </c>
      <c r="I3861" s="13">
        <f>(Brick_Kilns_EF!$B$13*Brick_Kilns_EF!$B$11*Brick_Kilns_EF!$B$12)</f>
        <v>8886.81</v>
      </c>
      <c r="J3861" s="13">
        <f>IF(D3861="ZZ",Brick_Kilns_EF!$E$9*(0.75),Brick_Kilns_EF!$E$9)</f>
        <v>5.6055000000000005E-4</v>
      </c>
      <c r="K3861" s="13">
        <f t="shared" si="240"/>
        <v>4.9815013454999999</v>
      </c>
      <c r="L3861" s="13">
        <f>IF(D3861="ZZ", Brick_Kilns_EF!$E$6*(0.75),Brick_Kilns_EF!$E$6)</f>
        <v>3.0299999999999999E-4</v>
      </c>
      <c r="M3861" s="13">
        <f t="shared" si="241"/>
        <v>2.6927034299999999</v>
      </c>
      <c r="N3861" s="13">
        <f>IF(D3861="ZZ",Brick_Kilns_EF!$E$7*(0.75),Brick_Kilns_EF!$E$7)</f>
        <v>2.3925000000000001E-3</v>
      </c>
      <c r="O3861" s="13">
        <f t="shared" si="242"/>
        <v>21.261692924999998</v>
      </c>
      <c r="P3861" s="13">
        <f>IF(D3861="ZZ",Brick_Kilns_EF!$E$8*(0.75),Brick_Kilns_EF!$E$8)</f>
        <v>5.399999999999999E-4</v>
      </c>
      <c r="Q3861" s="13">
        <f t="shared" si="243"/>
        <v>4.7988773999999985</v>
      </c>
    </row>
    <row r="3862" spans="1:17">
      <c r="A3862" s="13" t="s">
        <v>3873</v>
      </c>
      <c r="B3862" s="13">
        <v>25.118912479999999</v>
      </c>
      <c r="C3862" s="13">
        <v>89.410846199999995</v>
      </c>
      <c r="D3862" s="13" t="s">
        <v>2219</v>
      </c>
      <c r="E3862" s="13" t="s">
        <v>5000</v>
      </c>
      <c r="F3862" s="13" t="s">
        <v>171</v>
      </c>
      <c r="G3862" s="13" t="s">
        <v>4802</v>
      </c>
      <c r="H3862" s="13" t="s">
        <v>4816</v>
      </c>
      <c r="I3862" s="13">
        <f>(Brick_Kilns_EF!$B$13*Brick_Kilns_EF!$B$11*Brick_Kilns_EF!$B$12)</f>
        <v>8886.81</v>
      </c>
      <c r="J3862" s="13">
        <f>IF(D3862="ZZ",Brick_Kilns_EF!$E$9*(0.75),Brick_Kilns_EF!$E$9)</f>
        <v>5.6055000000000005E-4</v>
      </c>
      <c r="K3862" s="13">
        <f t="shared" si="240"/>
        <v>4.9815013454999999</v>
      </c>
      <c r="L3862" s="13">
        <f>IF(D3862="ZZ", Brick_Kilns_EF!$E$6*(0.75),Brick_Kilns_EF!$E$6)</f>
        <v>3.0299999999999999E-4</v>
      </c>
      <c r="M3862" s="13">
        <f t="shared" si="241"/>
        <v>2.6927034299999999</v>
      </c>
      <c r="N3862" s="13">
        <f>IF(D3862="ZZ",Brick_Kilns_EF!$E$7*(0.75),Brick_Kilns_EF!$E$7)</f>
        <v>2.3925000000000001E-3</v>
      </c>
      <c r="O3862" s="13">
        <f t="shared" si="242"/>
        <v>21.261692924999998</v>
      </c>
      <c r="P3862" s="13">
        <f>IF(D3862="ZZ",Brick_Kilns_EF!$E$8*(0.75),Brick_Kilns_EF!$E$8)</f>
        <v>5.399999999999999E-4</v>
      </c>
      <c r="Q3862" s="13">
        <f t="shared" si="243"/>
        <v>4.7988773999999985</v>
      </c>
    </row>
    <row r="3863" spans="1:17">
      <c r="A3863" s="13" t="s">
        <v>3874</v>
      </c>
      <c r="B3863" s="13">
        <v>25.11856972</v>
      </c>
      <c r="C3863" s="13">
        <v>89.410093700000004</v>
      </c>
      <c r="D3863" s="13" t="s">
        <v>2219</v>
      </c>
      <c r="E3863" s="13" t="s">
        <v>5000</v>
      </c>
      <c r="F3863" s="13" t="s">
        <v>171</v>
      </c>
      <c r="G3863" s="13" t="s">
        <v>4802</v>
      </c>
      <c r="H3863" s="13" t="s">
        <v>4816</v>
      </c>
      <c r="I3863" s="13">
        <f>(Brick_Kilns_EF!$B$13*Brick_Kilns_EF!$B$11*Brick_Kilns_EF!$B$12)</f>
        <v>8886.81</v>
      </c>
      <c r="J3863" s="13">
        <f>IF(D3863="ZZ",Brick_Kilns_EF!$E$9*(0.75),Brick_Kilns_EF!$E$9)</f>
        <v>5.6055000000000005E-4</v>
      </c>
      <c r="K3863" s="13">
        <f t="shared" si="240"/>
        <v>4.9815013454999999</v>
      </c>
      <c r="L3863" s="13">
        <f>IF(D3863="ZZ", Brick_Kilns_EF!$E$6*(0.75),Brick_Kilns_EF!$E$6)</f>
        <v>3.0299999999999999E-4</v>
      </c>
      <c r="M3863" s="13">
        <f t="shared" si="241"/>
        <v>2.6927034299999999</v>
      </c>
      <c r="N3863" s="13">
        <f>IF(D3863="ZZ",Brick_Kilns_EF!$E$7*(0.75),Brick_Kilns_EF!$E$7)</f>
        <v>2.3925000000000001E-3</v>
      </c>
      <c r="O3863" s="13">
        <f t="shared" si="242"/>
        <v>21.261692924999998</v>
      </c>
      <c r="P3863" s="13">
        <f>IF(D3863="ZZ",Brick_Kilns_EF!$E$8*(0.75),Brick_Kilns_EF!$E$8)</f>
        <v>5.399999999999999E-4</v>
      </c>
      <c r="Q3863" s="13">
        <f t="shared" si="243"/>
        <v>4.7988773999999985</v>
      </c>
    </row>
    <row r="3864" spans="1:17">
      <c r="A3864" s="13" t="s">
        <v>3875</v>
      </c>
      <c r="B3864" s="13">
        <v>24.258210529999999</v>
      </c>
      <c r="C3864" s="13">
        <v>88.960166599999994</v>
      </c>
      <c r="D3864" s="13" t="s">
        <v>2219</v>
      </c>
      <c r="E3864" s="13" t="s">
        <v>5000</v>
      </c>
      <c r="F3864" s="13" t="s">
        <v>42</v>
      </c>
      <c r="G3864" s="13" t="s">
        <v>4802</v>
      </c>
      <c r="H3864" s="13" t="s">
        <v>4816</v>
      </c>
      <c r="I3864" s="13">
        <f>(Brick_Kilns_EF!$B$13*Brick_Kilns_EF!$B$11*Brick_Kilns_EF!$B$12)</f>
        <v>8886.81</v>
      </c>
      <c r="J3864" s="13">
        <f>IF(D3864="ZZ",Brick_Kilns_EF!$E$9*(0.75),Brick_Kilns_EF!$E$9)</f>
        <v>5.6055000000000005E-4</v>
      </c>
      <c r="K3864" s="13">
        <f t="shared" si="240"/>
        <v>4.9815013454999999</v>
      </c>
      <c r="L3864" s="13">
        <f>IF(D3864="ZZ", Brick_Kilns_EF!$E$6*(0.75),Brick_Kilns_EF!$E$6)</f>
        <v>3.0299999999999999E-4</v>
      </c>
      <c r="M3864" s="13">
        <f t="shared" si="241"/>
        <v>2.6927034299999999</v>
      </c>
      <c r="N3864" s="13">
        <f>IF(D3864="ZZ",Brick_Kilns_EF!$E$7*(0.75),Brick_Kilns_EF!$E$7)</f>
        <v>2.3925000000000001E-3</v>
      </c>
      <c r="O3864" s="13">
        <f t="shared" si="242"/>
        <v>21.261692924999998</v>
      </c>
      <c r="P3864" s="13">
        <f>IF(D3864="ZZ",Brick_Kilns_EF!$E$8*(0.75),Brick_Kilns_EF!$E$8)</f>
        <v>5.399999999999999E-4</v>
      </c>
      <c r="Q3864" s="13">
        <f t="shared" si="243"/>
        <v>4.7988773999999985</v>
      </c>
    </row>
    <row r="3865" spans="1:17">
      <c r="A3865" s="13" t="s">
        <v>3876</v>
      </c>
      <c r="B3865" s="13">
        <v>25.91587006</v>
      </c>
      <c r="C3865" s="13">
        <v>88.718010699999994</v>
      </c>
      <c r="D3865" s="13" t="s">
        <v>2219</v>
      </c>
      <c r="E3865" s="13" t="s">
        <v>5000</v>
      </c>
      <c r="F3865" s="13" t="s">
        <v>171</v>
      </c>
      <c r="G3865" s="13" t="s">
        <v>4802</v>
      </c>
      <c r="H3865" s="13" t="s">
        <v>4816</v>
      </c>
      <c r="I3865" s="13">
        <f>(Brick_Kilns_EF!$B$13*Brick_Kilns_EF!$B$11*Brick_Kilns_EF!$B$12)</f>
        <v>8886.81</v>
      </c>
      <c r="J3865" s="13">
        <f>IF(D3865="ZZ",Brick_Kilns_EF!$E$9*(0.75),Brick_Kilns_EF!$E$9)</f>
        <v>5.6055000000000005E-4</v>
      </c>
      <c r="K3865" s="13">
        <f t="shared" si="240"/>
        <v>4.9815013454999999</v>
      </c>
      <c r="L3865" s="13">
        <f>IF(D3865="ZZ", Brick_Kilns_EF!$E$6*(0.75),Brick_Kilns_EF!$E$6)</f>
        <v>3.0299999999999999E-4</v>
      </c>
      <c r="M3865" s="13">
        <f t="shared" si="241"/>
        <v>2.6927034299999999</v>
      </c>
      <c r="N3865" s="13">
        <f>IF(D3865="ZZ",Brick_Kilns_EF!$E$7*(0.75),Brick_Kilns_EF!$E$7)</f>
        <v>2.3925000000000001E-3</v>
      </c>
      <c r="O3865" s="13">
        <f t="shared" si="242"/>
        <v>21.261692924999998</v>
      </c>
      <c r="P3865" s="13">
        <f>IF(D3865="ZZ",Brick_Kilns_EF!$E$8*(0.75),Brick_Kilns_EF!$E$8)</f>
        <v>5.399999999999999E-4</v>
      </c>
      <c r="Q3865" s="13">
        <f t="shared" si="243"/>
        <v>4.7988773999999985</v>
      </c>
    </row>
    <row r="3866" spans="1:17">
      <c r="A3866" s="13" t="s">
        <v>3877</v>
      </c>
      <c r="B3866" s="13">
        <v>24.425372240000002</v>
      </c>
      <c r="C3866" s="13">
        <v>89.889288859999994</v>
      </c>
      <c r="D3866" s="13" t="s">
        <v>2219</v>
      </c>
      <c r="E3866" s="13" t="s">
        <v>5000</v>
      </c>
      <c r="F3866" s="13" t="s">
        <v>7</v>
      </c>
      <c r="G3866" s="13" t="s">
        <v>4802</v>
      </c>
      <c r="H3866" s="13" t="s">
        <v>4816</v>
      </c>
      <c r="I3866" s="13">
        <f>(Brick_Kilns_EF!$B$13*Brick_Kilns_EF!$B$11*Brick_Kilns_EF!$B$12)</f>
        <v>8886.81</v>
      </c>
      <c r="J3866" s="13">
        <f>IF(D3866="ZZ",Brick_Kilns_EF!$E$9*(0.75),Brick_Kilns_EF!$E$9)</f>
        <v>5.6055000000000005E-4</v>
      </c>
      <c r="K3866" s="13">
        <f t="shared" si="240"/>
        <v>4.9815013454999999</v>
      </c>
      <c r="L3866" s="13">
        <f>IF(D3866="ZZ", Brick_Kilns_EF!$E$6*(0.75),Brick_Kilns_EF!$E$6)</f>
        <v>3.0299999999999999E-4</v>
      </c>
      <c r="M3866" s="13">
        <f t="shared" si="241"/>
        <v>2.6927034299999999</v>
      </c>
      <c r="N3866" s="13">
        <f>IF(D3866="ZZ",Brick_Kilns_EF!$E$7*(0.75),Brick_Kilns_EF!$E$7)</f>
        <v>2.3925000000000001E-3</v>
      </c>
      <c r="O3866" s="13">
        <f t="shared" si="242"/>
        <v>21.261692924999998</v>
      </c>
      <c r="P3866" s="13">
        <f>IF(D3866="ZZ",Brick_Kilns_EF!$E$8*(0.75),Brick_Kilns_EF!$E$8)</f>
        <v>5.399999999999999E-4</v>
      </c>
      <c r="Q3866" s="13">
        <f t="shared" si="243"/>
        <v>4.7988773999999985</v>
      </c>
    </row>
    <row r="3867" spans="1:17">
      <c r="A3867" s="13" t="s">
        <v>3878</v>
      </c>
      <c r="B3867" s="13">
        <v>24.401696130000001</v>
      </c>
      <c r="C3867" s="13">
        <v>88.643625830000005</v>
      </c>
      <c r="D3867" s="13" t="s">
        <v>2219</v>
      </c>
      <c r="E3867" s="13" t="s">
        <v>5000</v>
      </c>
      <c r="F3867" s="13" t="s">
        <v>42</v>
      </c>
      <c r="G3867" s="13" t="s">
        <v>4802</v>
      </c>
      <c r="H3867" s="13" t="s">
        <v>4816</v>
      </c>
      <c r="I3867" s="13">
        <f>(Brick_Kilns_EF!$B$13*Brick_Kilns_EF!$B$11*Brick_Kilns_EF!$B$12)</f>
        <v>8886.81</v>
      </c>
      <c r="J3867" s="13">
        <f>IF(D3867="ZZ",Brick_Kilns_EF!$E$9*(0.75),Brick_Kilns_EF!$E$9)</f>
        <v>5.6055000000000005E-4</v>
      </c>
      <c r="K3867" s="13">
        <f t="shared" si="240"/>
        <v>4.9815013454999999</v>
      </c>
      <c r="L3867" s="13">
        <f>IF(D3867="ZZ", Brick_Kilns_EF!$E$6*(0.75),Brick_Kilns_EF!$E$6)</f>
        <v>3.0299999999999999E-4</v>
      </c>
      <c r="M3867" s="13">
        <f t="shared" si="241"/>
        <v>2.6927034299999999</v>
      </c>
      <c r="N3867" s="13">
        <f>IF(D3867="ZZ",Brick_Kilns_EF!$E$7*(0.75),Brick_Kilns_EF!$E$7)</f>
        <v>2.3925000000000001E-3</v>
      </c>
      <c r="O3867" s="13">
        <f t="shared" si="242"/>
        <v>21.261692924999998</v>
      </c>
      <c r="P3867" s="13">
        <f>IF(D3867="ZZ",Brick_Kilns_EF!$E$8*(0.75),Brick_Kilns_EF!$E$8)</f>
        <v>5.399999999999999E-4</v>
      </c>
      <c r="Q3867" s="13">
        <f t="shared" si="243"/>
        <v>4.7988773999999985</v>
      </c>
    </row>
    <row r="3868" spans="1:17">
      <c r="A3868" s="13" t="s">
        <v>3879</v>
      </c>
      <c r="B3868" s="13">
        <v>24.168858620000002</v>
      </c>
      <c r="C3868" s="13">
        <v>88.927675300000004</v>
      </c>
      <c r="D3868" s="13" t="s">
        <v>2219</v>
      </c>
      <c r="E3868" s="13" t="s">
        <v>5000</v>
      </c>
      <c r="F3868" s="13" t="s">
        <v>42</v>
      </c>
      <c r="G3868" s="13" t="s">
        <v>4802</v>
      </c>
      <c r="H3868" s="13" t="s">
        <v>4816</v>
      </c>
      <c r="I3868" s="13">
        <f>(Brick_Kilns_EF!$B$13*Brick_Kilns_EF!$B$11*Brick_Kilns_EF!$B$12)</f>
        <v>8886.81</v>
      </c>
      <c r="J3868" s="13">
        <f>IF(D3868="ZZ",Brick_Kilns_EF!$E$9*(0.75),Brick_Kilns_EF!$E$9)</f>
        <v>5.6055000000000005E-4</v>
      </c>
      <c r="K3868" s="13">
        <f t="shared" si="240"/>
        <v>4.9815013454999999</v>
      </c>
      <c r="L3868" s="13">
        <f>IF(D3868="ZZ", Brick_Kilns_EF!$E$6*(0.75),Brick_Kilns_EF!$E$6)</f>
        <v>3.0299999999999999E-4</v>
      </c>
      <c r="M3868" s="13">
        <f t="shared" si="241"/>
        <v>2.6927034299999999</v>
      </c>
      <c r="N3868" s="13">
        <f>IF(D3868="ZZ",Brick_Kilns_EF!$E$7*(0.75),Brick_Kilns_EF!$E$7)</f>
        <v>2.3925000000000001E-3</v>
      </c>
      <c r="O3868" s="13">
        <f t="shared" si="242"/>
        <v>21.261692924999998</v>
      </c>
      <c r="P3868" s="13">
        <f>IF(D3868="ZZ",Brick_Kilns_EF!$E$8*(0.75),Brick_Kilns_EF!$E$8)</f>
        <v>5.399999999999999E-4</v>
      </c>
      <c r="Q3868" s="13">
        <f t="shared" si="243"/>
        <v>4.7988773999999985</v>
      </c>
    </row>
    <row r="3869" spans="1:17">
      <c r="A3869" s="13" t="s">
        <v>3880</v>
      </c>
      <c r="B3869" s="13">
        <v>25.685255250000001</v>
      </c>
      <c r="C3869" s="13">
        <v>89.065403349999997</v>
      </c>
      <c r="D3869" s="13" t="s">
        <v>2219</v>
      </c>
      <c r="E3869" s="13" t="s">
        <v>5000</v>
      </c>
      <c r="F3869" s="13" t="s">
        <v>171</v>
      </c>
      <c r="G3869" s="13" t="s">
        <v>4802</v>
      </c>
      <c r="H3869" s="13" t="s">
        <v>4816</v>
      </c>
      <c r="I3869" s="13">
        <f>(Brick_Kilns_EF!$B$13*Brick_Kilns_EF!$B$11*Brick_Kilns_EF!$B$12)</f>
        <v>8886.81</v>
      </c>
      <c r="J3869" s="13">
        <f>IF(D3869="ZZ",Brick_Kilns_EF!$E$9*(0.75),Brick_Kilns_EF!$E$9)</f>
        <v>5.6055000000000005E-4</v>
      </c>
      <c r="K3869" s="13">
        <f t="shared" si="240"/>
        <v>4.9815013454999999</v>
      </c>
      <c r="L3869" s="13">
        <f>IF(D3869="ZZ", Brick_Kilns_EF!$E$6*(0.75),Brick_Kilns_EF!$E$6)</f>
        <v>3.0299999999999999E-4</v>
      </c>
      <c r="M3869" s="13">
        <f t="shared" si="241"/>
        <v>2.6927034299999999</v>
      </c>
      <c r="N3869" s="13">
        <f>IF(D3869="ZZ",Brick_Kilns_EF!$E$7*(0.75),Brick_Kilns_EF!$E$7)</f>
        <v>2.3925000000000001E-3</v>
      </c>
      <c r="O3869" s="13">
        <f t="shared" si="242"/>
        <v>21.261692924999998</v>
      </c>
      <c r="P3869" s="13">
        <f>IF(D3869="ZZ",Brick_Kilns_EF!$E$8*(0.75),Brick_Kilns_EF!$E$8)</f>
        <v>5.399999999999999E-4</v>
      </c>
      <c r="Q3869" s="13">
        <f t="shared" si="243"/>
        <v>4.7988773999999985</v>
      </c>
    </row>
    <row r="3870" spans="1:17">
      <c r="A3870" s="13" t="s">
        <v>3881</v>
      </c>
      <c r="B3870" s="13">
        <v>24.419496339999998</v>
      </c>
      <c r="C3870" s="13">
        <v>88.660567229999998</v>
      </c>
      <c r="D3870" s="13" t="s">
        <v>2219</v>
      </c>
      <c r="E3870" s="13" t="s">
        <v>5000</v>
      </c>
      <c r="F3870" s="13" t="s">
        <v>42</v>
      </c>
      <c r="G3870" s="13" t="s">
        <v>4802</v>
      </c>
      <c r="H3870" s="13" t="s">
        <v>4816</v>
      </c>
      <c r="I3870" s="13">
        <f>(Brick_Kilns_EF!$B$13*Brick_Kilns_EF!$B$11*Brick_Kilns_EF!$B$12)</f>
        <v>8886.81</v>
      </c>
      <c r="J3870" s="13">
        <f>IF(D3870="ZZ",Brick_Kilns_EF!$E$9*(0.75),Brick_Kilns_EF!$E$9)</f>
        <v>5.6055000000000005E-4</v>
      </c>
      <c r="K3870" s="13">
        <f t="shared" si="240"/>
        <v>4.9815013454999999</v>
      </c>
      <c r="L3870" s="13">
        <f>IF(D3870="ZZ", Brick_Kilns_EF!$E$6*(0.75),Brick_Kilns_EF!$E$6)</f>
        <v>3.0299999999999999E-4</v>
      </c>
      <c r="M3870" s="13">
        <f t="shared" si="241"/>
        <v>2.6927034299999999</v>
      </c>
      <c r="N3870" s="13">
        <f>IF(D3870="ZZ",Brick_Kilns_EF!$E$7*(0.75),Brick_Kilns_EF!$E$7)</f>
        <v>2.3925000000000001E-3</v>
      </c>
      <c r="O3870" s="13">
        <f t="shared" si="242"/>
        <v>21.261692924999998</v>
      </c>
      <c r="P3870" s="13">
        <f>IF(D3870="ZZ",Brick_Kilns_EF!$E$8*(0.75),Brick_Kilns_EF!$E$8)</f>
        <v>5.399999999999999E-4</v>
      </c>
      <c r="Q3870" s="13">
        <f t="shared" si="243"/>
        <v>4.7988773999999985</v>
      </c>
    </row>
    <row r="3871" spans="1:17">
      <c r="A3871" s="13" t="s">
        <v>3882</v>
      </c>
      <c r="B3871" s="13">
        <v>24.453202480000002</v>
      </c>
      <c r="C3871" s="13">
        <v>88.700091209999997</v>
      </c>
      <c r="D3871" s="13" t="s">
        <v>2219</v>
      </c>
      <c r="E3871" s="13" t="s">
        <v>5000</v>
      </c>
      <c r="F3871" s="13" t="s">
        <v>42</v>
      </c>
      <c r="G3871" s="13" t="s">
        <v>4802</v>
      </c>
      <c r="H3871" s="13" t="s">
        <v>4816</v>
      </c>
      <c r="I3871" s="13">
        <f>(Brick_Kilns_EF!$B$13*Brick_Kilns_EF!$B$11*Brick_Kilns_EF!$B$12)</f>
        <v>8886.81</v>
      </c>
      <c r="J3871" s="13">
        <f>IF(D3871="ZZ",Brick_Kilns_EF!$E$9*(0.75),Brick_Kilns_EF!$E$9)</f>
        <v>5.6055000000000005E-4</v>
      </c>
      <c r="K3871" s="13">
        <f t="shared" si="240"/>
        <v>4.9815013454999999</v>
      </c>
      <c r="L3871" s="13">
        <f>IF(D3871="ZZ", Brick_Kilns_EF!$E$6*(0.75),Brick_Kilns_EF!$E$6)</f>
        <v>3.0299999999999999E-4</v>
      </c>
      <c r="M3871" s="13">
        <f t="shared" si="241"/>
        <v>2.6927034299999999</v>
      </c>
      <c r="N3871" s="13">
        <f>IF(D3871="ZZ",Brick_Kilns_EF!$E$7*(0.75),Brick_Kilns_EF!$E$7)</f>
        <v>2.3925000000000001E-3</v>
      </c>
      <c r="O3871" s="13">
        <f t="shared" si="242"/>
        <v>21.261692924999998</v>
      </c>
      <c r="P3871" s="13">
        <f>IF(D3871="ZZ",Brick_Kilns_EF!$E$8*(0.75),Brick_Kilns_EF!$E$8)</f>
        <v>5.399999999999999E-4</v>
      </c>
      <c r="Q3871" s="13">
        <f t="shared" si="243"/>
        <v>4.7988773999999985</v>
      </c>
    </row>
    <row r="3872" spans="1:17">
      <c r="A3872" s="13" t="s">
        <v>3883</v>
      </c>
      <c r="B3872" s="13">
        <v>24.402022710000001</v>
      </c>
      <c r="C3872" s="13">
        <v>88.991354349999995</v>
      </c>
      <c r="D3872" s="13" t="s">
        <v>2219</v>
      </c>
      <c r="E3872" s="13" t="s">
        <v>5000</v>
      </c>
      <c r="F3872" s="13" t="s">
        <v>42</v>
      </c>
      <c r="G3872" s="13" t="s">
        <v>4802</v>
      </c>
      <c r="H3872" s="13" t="s">
        <v>4816</v>
      </c>
      <c r="I3872" s="13">
        <f>(Brick_Kilns_EF!$B$13*Brick_Kilns_EF!$B$11*Brick_Kilns_EF!$B$12)</f>
        <v>8886.81</v>
      </c>
      <c r="J3872" s="13">
        <f>IF(D3872="ZZ",Brick_Kilns_EF!$E$9*(0.75),Brick_Kilns_EF!$E$9)</f>
        <v>5.6055000000000005E-4</v>
      </c>
      <c r="K3872" s="13">
        <f t="shared" si="240"/>
        <v>4.9815013454999999</v>
      </c>
      <c r="L3872" s="13">
        <f>IF(D3872="ZZ", Brick_Kilns_EF!$E$6*(0.75),Brick_Kilns_EF!$E$6)</f>
        <v>3.0299999999999999E-4</v>
      </c>
      <c r="M3872" s="13">
        <f t="shared" si="241"/>
        <v>2.6927034299999999</v>
      </c>
      <c r="N3872" s="13">
        <f>IF(D3872="ZZ",Brick_Kilns_EF!$E$7*(0.75),Brick_Kilns_EF!$E$7)</f>
        <v>2.3925000000000001E-3</v>
      </c>
      <c r="O3872" s="13">
        <f t="shared" si="242"/>
        <v>21.261692924999998</v>
      </c>
      <c r="P3872" s="13">
        <f>IF(D3872="ZZ",Brick_Kilns_EF!$E$8*(0.75),Brick_Kilns_EF!$E$8)</f>
        <v>5.399999999999999E-4</v>
      </c>
      <c r="Q3872" s="13">
        <f t="shared" si="243"/>
        <v>4.7988773999999985</v>
      </c>
    </row>
    <row r="3873" spans="1:17">
      <c r="A3873" s="13" t="s">
        <v>3884</v>
      </c>
      <c r="B3873" s="13">
        <v>24.37099229</v>
      </c>
      <c r="C3873" s="13">
        <v>89.267088990000005</v>
      </c>
      <c r="D3873" s="13" t="s">
        <v>2219</v>
      </c>
      <c r="E3873" s="13" t="s">
        <v>5000</v>
      </c>
      <c r="F3873" s="13" t="s">
        <v>42</v>
      </c>
      <c r="G3873" s="13" t="s">
        <v>4802</v>
      </c>
      <c r="H3873" s="13" t="s">
        <v>4816</v>
      </c>
      <c r="I3873" s="13">
        <f>(Brick_Kilns_EF!$B$13*Brick_Kilns_EF!$B$11*Brick_Kilns_EF!$B$12)</f>
        <v>8886.81</v>
      </c>
      <c r="J3873" s="13">
        <f>IF(D3873="ZZ",Brick_Kilns_EF!$E$9*(0.75),Brick_Kilns_EF!$E$9)</f>
        <v>5.6055000000000005E-4</v>
      </c>
      <c r="K3873" s="13">
        <f t="shared" si="240"/>
        <v>4.9815013454999999</v>
      </c>
      <c r="L3873" s="13">
        <f>IF(D3873="ZZ", Brick_Kilns_EF!$E$6*(0.75),Brick_Kilns_EF!$E$6)</f>
        <v>3.0299999999999999E-4</v>
      </c>
      <c r="M3873" s="13">
        <f t="shared" si="241"/>
        <v>2.6927034299999999</v>
      </c>
      <c r="N3873" s="13">
        <f>IF(D3873="ZZ",Brick_Kilns_EF!$E$7*(0.75),Brick_Kilns_EF!$E$7)</f>
        <v>2.3925000000000001E-3</v>
      </c>
      <c r="O3873" s="13">
        <f t="shared" si="242"/>
        <v>21.261692924999998</v>
      </c>
      <c r="P3873" s="13">
        <f>IF(D3873="ZZ",Brick_Kilns_EF!$E$8*(0.75),Brick_Kilns_EF!$E$8)</f>
        <v>5.399999999999999E-4</v>
      </c>
      <c r="Q3873" s="13">
        <f t="shared" si="243"/>
        <v>4.7988773999999985</v>
      </c>
    </row>
    <row r="3874" spans="1:17">
      <c r="A3874" s="13" t="s">
        <v>3885</v>
      </c>
      <c r="B3874" s="13">
        <v>25.613218549999999</v>
      </c>
      <c r="C3874" s="13">
        <v>88.751634620000004</v>
      </c>
      <c r="D3874" s="13" t="s">
        <v>2219</v>
      </c>
      <c r="E3874" s="13" t="s">
        <v>5000</v>
      </c>
      <c r="F3874" s="13" t="s">
        <v>171</v>
      </c>
      <c r="G3874" s="13" t="s">
        <v>4802</v>
      </c>
      <c r="H3874" s="13" t="s">
        <v>4816</v>
      </c>
      <c r="I3874" s="13">
        <f>(Brick_Kilns_EF!$B$13*Brick_Kilns_EF!$B$11*Brick_Kilns_EF!$B$12)</f>
        <v>8886.81</v>
      </c>
      <c r="J3874" s="13">
        <f>IF(D3874="ZZ",Brick_Kilns_EF!$E$9*(0.75),Brick_Kilns_EF!$E$9)</f>
        <v>5.6055000000000005E-4</v>
      </c>
      <c r="K3874" s="13">
        <f t="shared" si="240"/>
        <v>4.9815013454999999</v>
      </c>
      <c r="L3874" s="13">
        <f>IF(D3874="ZZ", Brick_Kilns_EF!$E$6*(0.75),Brick_Kilns_EF!$E$6)</f>
        <v>3.0299999999999999E-4</v>
      </c>
      <c r="M3874" s="13">
        <f t="shared" si="241"/>
        <v>2.6927034299999999</v>
      </c>
      <c r="N3874" s="13">
        <f>IF(D3874="ZZ",Brick_Kilns_EF!$E$7*(0.75),Brick_Kilns_EF!$E$7)</f>
        <v>2.3925000000000001E-3</v>
      </c>
      <c r="O3874" s="13">
        <f t="shared" si="242"/>
        <v>21.261692924999998</v>
      </c>
      <c r="P3874" s="13">
        <f>IF(D3874="ZZ",Brick_Kilns_EF!$E$8*(0.75),Brick_Kilns_EF!$E$8)</f>
        <v>5.399999999999999E-4</v>
      </c>
      <c r="Q3874" s="13">
        <f t="shared" si="243"/>
        <v>4.7988773999999985</v>
      </c>
    </row>
    <row r="3875" spans="1:17">
      <c r="A3875" s="13" t="s">
        <v>3886</v>
      </c>
      <c r="B3875" s="13">
        <v>24.467800950000001</v>
      </c>
      <c r="C3875" s="13">
        <v>90.084044539999994</v>
      </c>
      <c r="D3875" s="13" t="s">
        <v>2219</v>
      </c>
      <c r="E3875" s="13" t="s">
        <v>5000</v>
      </c>
      <c r="F3875" s="13" t="s">
        <v>7</v>
      </c>
      <c r="G3875" s="13" t="s">
        <v>4802</v>
      </c>
      <c r="H3875" s="13" t="s">
        <v>4816</v>
      </c>
      <c r="I3875" s="13">
        <f>(Brick_Kilns_EF!$B$13*Brick_Kilns_EF!$B$11*Brick_Kilns_EF!$B$12)</f>
        <v>8886.81</v>
      </c>
      <c r="J3875" s="13">
        <f>IF(D3875="ZZ",Brick_Kilns_EF!$E$9*(0.75),Brick_Kilns_EF!$E$9)</f>
        <v>5.6055000000000005E-4</v>
      </c>
      <c r="K3875" s="13">
        <f t="shared" si="240"/>
        <v>4.9815013454999999</v>
      </c>
      <c r="L3875" s="13">
        <f>IF(D3875="ZZ", Brick_Kilns_EF!$E$6*(0.75),Brick_Kilns_EF!$E$6)</f>
        <v>3.0299999999999999E-4</v>
      </c>
      <c r="M3875" s="13">
        <f t="shared" si="241"/>
        <v>2.6927034299999999</v>
      </c>
      <c r="N3875" s="13">
        <f>IF(D3875="ZZ",Brick_Kilns_EF!$E$7*(0.75),Brick_Kilns_EF!$E$7)</f>
        <v>2.3925000000000001E-3</v>
      </c>
      <c r="O3875" s="13">
        <f t="shared" si="242"/>
        <v>21.261692924999998</v>
      </c>
      <c r="P3875" s="13">
        <f>IF(D3875="ZZ",Brick_Kilns_EF!$E$8*(0.75),Brick_Kilns_EF!$E$8)</f>
        <v>5.399999999999999E-4</v>
      </c>
      <c r="Q3875" s="13">
        <f t="shared" si="243"/>
        <v>4.7988773999999985</v>
      </c>
    </row>
    <row r="3876" spans="1:17">
      <c r="A3876" s="13" t="s">
        <v>3887</v>
      </c>
      <c r="B3876" s="13">
        <v>24.470373980000002</v>
      </c>
      <c r="C3876" s="13">
        <v>90.080298159999998</v>
      </c>
      <c r="D3876" s="13" t="s">
        <v>2219</v>
      </c>
      <c r="E3876" s="13" t="s">
        <v>5000</v>
      </c>
      <c r="F3876" s="13" t="s">
        <v>7</v>
      </c>
      <c r="G3876" s="13" t="s">
        <v>4802</v>
      </c>
      <c r="H3876" s="13" t="s">
        <v>4816</v>
      </c>
      <c r="I3876" s="13">
        <f>(Brick_Kilns_EF!$B$13*Brick_Kilns_EF!$B$11*Brick_Kilns_EF!$B$12)</f>
        <v>8886.81</v>
      </c>
      <c r="J3876" s="13">
        <f>IF(D3876="ZZ",Brick_Kilns_EF!$E$9*(0.75),Brick_Kilns_EF!$E$9)</f>
        <v>5.6055000000000005E-4</v>
      </c>
      <c r="K3876" s="13">
        <f t="shared" si="240"/>
        <v>4.9815013454999999</v>
      </c>
      <c r="L3876" s="13">
        <f>IF(D3876="ZZ", Brick_Kilns_EF!$E$6*(0.75),Brick_Kilns_EF!$E$6)</f>
        <v>3.0299999999999999E-4</v>
      </c>
      <c r="M3876" s="13">
        <f t="shared" si="241"/>
        <v>2.6927034299999999</v>
      </c>
      <c r="N3876" s="13">
        <f>IF(D3876="ZZ",Brick_Kilns_EF!$E$7*(0.75),Brick_Kilns_EF!$E$7)</f>
        <v>2.3925000000000001E-3</v>
      </c>
      <c r="O3876" s="13">
        <f t="shared" si="242"/>
        <v>21.261692924999998</v>
      </c>
      <c r="P3876" s="13">
        <f>IF(D3876="ZZ",Brick_Kilns_EF!$E$8*(0.75),Brick_Kilns_EF!$E$8)</f>
        <v>5.399999999999999E-4</v>
      </c>
      <c r="Q3876" s="13">
        <f t="shared" si="243"/>
        <v>4.7988773999999985</v>
      </c>
    </row>
    <row r="3877" spans="1:17">
      <c r="A3877" s="13" t="s">
        <v>3888</v>
      </c>
      <c r="B3877" s="13">
        <v>24.677948959999998</v>
      </c>
      <c r="C3877" s="13">
        <v>89.981473480000005</v>
      </c>
      <c r="D3877" s="13" t="s">
        <v>2219</v>
      </c>
      <c r="E3877" s="13" t="s">
        <v>5000</v>
      </c>
      <c r="F3877" s="13" t="s">
        <v>7</v>
      </c>
      <c r="G3877" s="13" t="s">
        <v>4802</v>
      </c>
      <c r="H3877" s="13" t="s">
        <v>4816</v>
      </c>
      <c r="I3877" s="13">
        <f>(Brick_Kilns_EF!$B$13*Brick_Kilns_EF!$B$11*Brick_Kilns_EF!$B$12)</f>
        <v>8886.81</v>
      </c>
      <c r="J3877" s="13">
        <f>IF(D3877="ZZ",Brick_Kilns_EF!$E$9*(0.75),Brick_Kilns_EF!$E$9)</f>
        <v>5.6055000000000005E-4</v>
      </c>
      <c r="K3877" s="13">
        <f t="shared" si="240"/>
        <v>4.9815013454999999</v>
      </c>
      <c r="L3877" s="13">
        <f>IF(D3877="ZZ", Brick_Kilns_EF!$E$6*(0.75),Brick_Kilns_EF!$E$6)</f>
        <v>3.0299999999999999E-4</v>
      </c>
      <c r="M3877" s="13">
        <f t="shared" si="241"/>
        <v>2.6927034299999999</v>
      </c>
      <c r="N3877" s="13">
        <f>IF(D3877="ZZ",Brick_Kilns_EF!$E$7*(0.75),Brick_Kilns_EF!$E$7)</f>
        <v>2.3925000000000001E-3</v>
      </c>
      <c r="O3877" s="13">
        <f t="shared" si="242"/>
        <v>21.261692924999998</v>
      </c>
      <c r="P3877" s="13">
        <f>IF(D3877="ZZ",Brick_Kilns_EF!$E$8*(0.75),Brick_Kilns_EF!$E$8)</f>
        <v>5.399999999999999E-4</v>
      </c>
      <c r="Q3877" s="13">
        <f t="shared" si="243"/>
        <v>4.7988773999999985</v>
      </c>
    </row>
    <row r="3878" spans="1:17">
      <c r="A3878" s="13" t="s">
        <v>3889</v>
      </c>
      <c r="B3878" s="13">
        <v>24.67796774</v>
      </c>
      <c r="C3878" s="13">
        <v>89.981570219999995</v>
      </c>
      <c r="D3878" s="13" t="s">
        <v>2219</v>
      </c>
      <c r="E3878" s="13" t="s">
        <v>5000</v>
      </c>
      <c r="F3878" s="13" t="s">
        <v>7</v>
      </c>
      <c r="G3878" s="13" t="s">
        <v>4802</v>
      </c>
      <c r="H3878" s="13" t="s">
        <v>4816</v>
      </c>
      <c r="I3878" s="13">
        <f>(Brick_Kilns_EF!$B$13*Brick_Kilns_EF!$B$11*Brick_Kilns_EF!$B$12)</f>
        <v>8886.81</v>
      </c>
      <c r="J3878" s="13">
        <f>IF(D3878="ZZ",Brick_Kilns_EF!$E$9*(0.75),Brick_Kilns_EF!$E$9)</f>
        <v>5.6055000000000005E-4</v>
      </c>
      <c r="K3878" s="13">
        <f t="shared" si="240"/>
        <v>4.9815013454999999</v>
      </c>
      <c r="L3878" s="13">
        <f>IF(D3878="ZZ", Brick_Kilns_EF!$E$6*(0.75),Brick_Kilns_EF!$E$6)</f>
        <v>3.0299999999999999E-4</v>
      </c>
      <c r="M3878" s="13">
        <f t="shared" si="241"/>
        <v>2.6927034299999999</v>
      </c>
      <c r="N3878" s="13">
        <f>IF(D3878="ZZ",Brick_Kilns_EF!$E$7*(0.75),Brick_Kilns_EF!$E$7)</f>
        <v>2.3925000000000001E-3</v>
      </c>
      <c r="O3878" s="13">
        <f t="shared" si="242"/>
        <v>21.261692924999998</v>
      </c>
      <c r="P3878" s="13">
        <f>IF(D3878="ZZ",Brick_Kilns_EF!$E$8*(0.75),Brick_Kilns_EF!$E$8)</f>
        <v>5.399999999999999E-4</v>
      </c>
      <c r="Q3878" s="13">
        <f t="shared" si="243"/>
        <v>4.7988773999999985</v>
      </c>
    </row>
    <row r="3879" spans="1:17">
      <c r="A3879" s="13" t="s">
        <v>3890</v>
      </c>
      <c r="B3879" s="13">
        <v>24.91916986</v>
      </c>
      <c r="C3879" s="13">
        <v>88.881326459999997</v>
      </c>
      <c r="D3879" s="13" t="s">
        <v>2219</v>
      </c>
      <c r="E3879" s="13" t="s">
        <v>5000</v>
      </c>
      <c r="F3879" s="13" t="s">
        <v>42</v>
      </c>
      <c r="G3879" s="13" t="s">
        <v>4802</v>
      </c>
      <c r="H3879" s="13" t="s">
        <v>4816</v>
      </c>
      <c r="I3879" s="13">
        <f>(Brick_Kilns_EF!$B$13*Brick_Kilns_EF!$B$11*Brick_Kilns_EF!$B$12)</f>
        <v>8886.81</v>
      </c>
      <c r="J3879" s="13">
        <f>IF(D3879="ZZ",Brick_Kilns_EF!$E$9*(0.75),Brick_Kilns_EF!$E$9)</f>
        <v>5.6055000000000005E-4</v>
      </c>
      <c r="K3879" s="13">
        <f t="shared" si="240"/>
        <v>4.9815013454999999</v>
      </c>
      <c r="L3879" s="13">
        <f>IF(D3879="ZZ", Brick_Kilns_EF!$E$6*(0.75),Brick_Kilns_EF!$E$6)</f>
        <v>3.0299999999999999E-4</v>
      </c>
      <c r="M3879" s="13">
        <f t="shared" si="241"/>
        <v>2.6927034299999999</v>
      </c>
      <c r="N3879" s="13">
        <f>IF(D3879="ZZ",Brick_Kilns_EF!$E$7*(0.75),Brick_Kilns_EF!$E$7)</f>
        <v>2.3925000000000001E-3</v>
      </c>
      <c r="O3879" s="13">
        <f t="shared" si="242"/>
        <v>21.261692924999998</v>
      </c>
      <c r="P3879" s="13">
        <f>IF(D3879="ZZ",Brick_Kilns_EF!$E$8*(0.75),Brick_Kilns_EF!$E$8)</f>
        <v>5.399999999999999E-4</v>
      </c>
      <c r="Q3879" s="13">
        <f t="shared" si="243"/>
        <v>4.7988773999999985</v>
      </c>
    </row>
    <row r="3880" spans="1:17">
      <c r="A3880" s="13" t="s">
        <v>3891</v>
      </c>
      <c r="B3880" s="13">
        <v>24.57171555</v>
      </c>
      <c r="C3880" s="13">
        <v>90.014796899999993</v>
      </c>
      <c r="D3880" s="13" t="s">
        <v>2219</v>
      </c>
      <c r="E3880" s="13" t="s">
        <v>5000</v>
      </c>
      <c r="F3880" s="13" t="s">
        <v>7</v>
      </c>
      <c r="G3880" s="13" t="s">
        <v>4802</v>
      </c>
      <c r="H3880" s="13" t="s">
        <v>4816</v>
      </c>
      <c r="I3880" s="13">
        <f>(Brick_Kilns_EF!$B$13*Brick_Kilns_EF!$B$11*Brick_Kilns_EF!$B$12)</f>
        <v>8886.81</v>
      </c>
      <c r="J3880" s="13">
        <f>IF(D3880="ZZ",Brick_Kilns_EF!$E$9*(0.75),Brick_Kilns_EF!$E$9)</f>
        <v>5.6055000000000005E-4</v>
      </c>
      <c r="K3880" s="13">
        <f t="shared" si="240"/>
        <v>4.9815013454999999</v>
      </c>
      <c r="L3880" s="13">
        <f>IF(D3880="ZZ", Brick_Kilns_EF!$E$6*(0.75),Brick_Kilns_EF!$E$6)</f>
        <v>3.0299999999999999E-4</v>
      </c>
      <c r="M3880" s="13">
        <f t="shared" si="241"/>
        <v>2.6927034299999999</v>
      </c>
      <c r="N3880" s="13">
        <f>IF(D3880="ZZ",Brick_Kilns_EF!$E$7*(0.75),Brick_Kilns_EF!$E$7)</f>
        <v>2.3925000000000001E-3</v>
      </c>
      <c r="O3880" s="13">
        <f t="shared" si="242"/>
        <v>21.261692924999998</v>
      </c>
      <c r="P3880" s="13">
        <f>IF(D3880="ZZ",Brick_Kilns_EF!$E$8*(0.75),Brick_Kilns_EF!$E$8)</f>
        <v>5.399999999999999E-4</v>
      </c>
      <c r="Q3880" s="13">
        <f t="shared" si="243"/>
        <v>4.7988773999999985</v>
      </c>
    </row>
    <row r="3881" spans="1:17">
      <c r="A3881" s="13" t="s">
        <v>3892</v>
      </c>
      <c r="B3881" s="13">
        <v>24.37674384</v>
      </c>
      <c r="C3881" s="13">
        <v>89.551785100000004</v>
      </c>
      <c r="D3881" s="13" t="s">
        <v>2219</v>
      </c>
      <c r="E3881" s="13" t="s">
        <v>5000</v>
      </c>
      <c r="F3881" s="13" t="s">
        <v>42</v>
      </c>
      <c r="G3881" s="13" t="s">
        <v>4802</v>
      </c>
      <c r="H3881" s="13" t="s">
        <v>4816</v>
      </c>
      <c r="I3881" s="13">
        <f>(Brick_Kilns_EF!$B$13*Brick_Kilns_EF!$B$11*Brick_Kilns_EF!$B$12)</f>
        <v>8886.81</v>
      </c>
      <c r="J3881" s="13">
        <f>IF(D3881="ZZ",Brick_Kilns_EF!$E$9*(0.75),Brick_Kilns_EF!$E$9)</f>
        <v>5.6055000000000005E-4</v>
      </c>
      <c r="K3881" s="13">
        <f t="shared" si="240"/>
        <v>4.9815013454999999</v>
      </c>
      <c r="L3881" s="13">
        <f>IF(D3881="ZZ", Brick_Kilns_EF!$E$6*(0.75),Brick_Kilns_EF!$E$6)</f>
        <v>3.0299999999999999E-4</v>
      </c>
      <c r="M3881" s="13">
        <f t="shared" si="241"/>
        <v>2.6927034299999999</v>
      </c>
      <c r="N3881" s="13">
        <f>IF(D3881="ZZ",Brick_Kilns_EF!$E$7*(0.75),Brick_Kilns_EF!$E$7)</f>
        <v>2.3925000000000001E-3</v>
      </c>
      <c r="O3881" s="13">
        <f t="shared" si="242"/>
        <v>21.261692924999998</v>
      </c>
      <c r="P3881" s="13">
        <f>IF(D3881="ZZ",Brick_Kilns_EF!$E$8*(0.75),Brick_Kilns_EF!$E$8)</f>
        <v>5.399999999999999E-4</v>
      </c>
      <c r="Q3881" s="13">
        <f t="shared" si="243"/>
        <v>4.7988773999999985</v>
      </c>
    </row>
    <row r="3882" spans="1:17">
      <c r="A3882" s="13" t="s">
        <v>3893</v>
      </c>
      <c r="B3882" s="13">
        <v>24.383208159999999</v>
      </c>
      <c r="C3882" s="13">
        <v>88.693862550000006</v>
      </c>
      <c r="D3882" s="13" t="s">
        <v>2219</v>
      </c>
      <c r="E3882" s="13" t="s">
        <v>5000</v>
      </c>
      <c r="F3882" s="13" t="s">
        <v>42</v>
      </c>
      <c r="G3882" s="13" t="s">
        <v>4802</v>
      </c>
      <c r="H3882" s="13" t="s">
        <v>4816</v>
      </c>
      <c r="I3882" s="13">
        <f>(Brick_Kilns_EF!$B$13*Brick_Kilns_EF!$B$11*Brick_Kilns_EF!$B$12)</f>
        <v>8886.81</v>
      </c>
      <c r="J3882" s="13">
        <f>IF(D3882="ZZ",Brick_Kilns_EF!$E$9*(0.75),Brick_Kilns_EF!$E$9)</f>
        <v>5.6055000000000005E-4</v>
      </c>
      <c r="K3882" s="13">
        <f t="shared" si="240"/>
        <v>4.9815013454999999</v>
      </c>
      <c r="L3882" s="13">
        <f>IF(D3882="ZZ", Brick_Kilns_EF!$E$6*(0.75),Brick_Kilns_EF!$E$6)</f>
        <v>3.0299999999999999E-4</v>
      </c>
      <c r="M3882" s="13">
        <f t="shared" si="241"/>
        <v>2.6927034299999999</v>
      </c>
      <c r="N3882" s="13">
        <f>IF(D3882="ZZ",Brick_Kilns_EF!$E$7*(0.75),Brick_Kilns_EF!$E$7)</f>
        <v>2.3925000000000001E-3</v>
      </c>
      <c r="O3882" s="13">
        <f t="shared" si="242"/>
        <v>21.261692924999998</v>
      </c>
      <c r="P3882" s="13">
        <f>IF(D3882="ZZ",Brick_Kilns_EF!$E$8*(0.75),Brick_Kilns_EF!$E$8)</f>
        <v>5.399999999999999E-4</v>
      </c>
      <c r="Q3882" s="13">
        <f t="shared" si="243"/>
        <v>4.7988773999999985</v>
      </c>
    </row>
    <row r="3883" spans="1:17">
      <c r="A3883" s="13" t="s">
        <v>3894</v>
      </c>
      <c r="B3883" s="13">
        <v>24.3818606</v>
      </c>
      <c r="C3883" s="13">
        <v>88.692577920000005</v>
      </c>
      <c r="D3883" s="13" t="s">
        <v>2219</v>
      </c>
      <c r="E3883" s="13" t="s">
        <v>5000</v>
      </c>
      <c r="F3883" s="13" t="s">
        <v>42</v>
      </c>
      <c r="G3883" s="13" t="s">
        <v>4802</v>
      </c>
      <c r="H3883" s="13" t="s">
        <v>4816</v>
      </c>
      <c r="I3883" s="13">
        <f>(Brick_Kilns_EF!$B$13*Brick_Kilns_EF!$B$11*Brick_Kilns_EF!$B$12)</f>
        <v>8886.81</v>
      </c>
      <c r="J3883" s="13">
        <f>IF(D3883="ZZ",Brick_Kilns_EF!$E$9*(0.75),Brick_Kilns_EF!$E$9)</f>
        <v>5.6055000000000005E-4</v>
      </c>
      <c r="K3883" s="13">
        <f t="shared" si="240"/>
        <v>4.9815013454999999</v>
      </c>
      <c r="L3883" s="13">
        <f>IF(D3883="ZZ", Brick_Kilns_EF!$E$6*(0.75),Brick_Kilns_EF!$E$6)</f>
        <v>3.0299999999999999E-4</v>
      </c>
      <c r="M3883" s="13">
        <f t="shared" si="241"/>
        <v>2.6927034299999999</v>
      </c>
      <c r="N3883" s="13">
        <f>IF(D3883="ZZ",Brick_Kilns_EF!$E$7*(0.75),Brick_Kilns_EF!$E$7)</f>
        <v>2.3925000000000001E-3</v>
      </c>
      <c r="O3883" s="13">
        <f t="shared" si="242"/>
        <v>21.261692924999998</v>
      </c>
      <c r="P3883" s="13">
        <f>IF(D3883="ZZ",Brick_Kilns_EF!$E$8*(0.75),Brick_Kilns_EF!$E$8)</f>
        <v>5.399999999999999E-4</v>
      </c>
      <c r="Q3883" s="13">
        <f t="shared" si="243"/>
        <v>4.7988773999999985</v>
      </c>
    </row>
    <row r="3884" spans="1:17">
      <c r="A3884" s="13" t="s">
        <v>3895</v>
      </c>
      <c r="B3884" s="13">
        <v>24.553539959999998</v>
      </c>
      <c r="C3884" s="13">
        <v>88.204909259999994</v>
      </c>
      <c r="D3884" s="13" t="s">
        <v>2219</v>
      </c>
      <c r="E3884" s="13" t="s">
        <v>5000</v>
      </c>
      <c r="F3884" s="13" t="s">
        <v>42</v>
      </c>
      <c r="G3884" s="13" t="s">
        <v>4802</v>
      </c>
      <c r="H3884" s="13" t="s">
        <v>4816</v>
      </c>
      <c r="I3884" s="13">
        <f>(Brick_Kilns_EF!$B$13*Brick_Kilns_EF!$B$11*Brick_Kilns_EF!$B$12)</f>
        <v>8886.81</v>
      </c>
      <c r="J3884" s="13">
        <f>IF(D3884="ZZ",Brick_Kilns_EF!$E$9*(0.75),Brick_Kilns_EF!$E$9)</f>
        <v>5.6055000000000005E-4</v>
      </c>
      <c r="K3884" s="13">
        <f t="shared" si="240"/>
        <v>4.9815013454999999</v>
      </c>
      <c r="L3884" s="13">
        <f>IF(D3884="ZZ", Brick_Kilns_EF!$E$6*(0.75),Brick_Kilns_EF!$E$6)</f>
        <v>3.0299999999999999E-4</v>
      </c>
      <c r="M3884" s="13">
        <f t="shared" si="241"/>
        <v>2.6927034299999999</v>
      </c>
      <c r="N3884" s="13">
        <f>IF(D3884="ZZ",Brick_Kilns_EF!$E$7*(0.75),Brick_Kilns_EF!$E$7)</f>
        <v>2.3925000000000001E-3</v>
      </c>
      <c r="O3884" s="13">
        <f t="shared" si="242"/>
        <v>21.261692924999998</v>
      </c>
      <c r="P3884" s="13">
        <f>IF(D3884="ZZ",Brick_Kilns_EF!$E$8*(0.75),Brick_Kilns_EF!$E$8)</f>
        <v>5.399999999999999E-4</v>
      </c>
      <c r="Q3884" s="13">
        <f t="shared" si="243"/>
        <v>4.7988773999999985</v>
      </c>
    </row>
    <row r="3885" spans="1:17">
      <c r="A3885" s="13" t="s">
        <v>3896</v>
      </c>
      <c r="B3885" s="13">
        <v>24.547348270000001</v>
      </c>
      <c r="C3885" s="13">
        <v>88.181221629999996</v>
      </c>
      <c r="D3885" s="13" t="s">
        <v>2219</v>
      </c>
      <c r="E3885" s="13" t="s">
        <v>5000</v>
      </c>
      <c r="F3885" s="13" t="s">
        <v>42</v>
      </c>
      <c r="G3885" s="13" t="s">
        <v>4802</v>
      </c>
      <c r="H3885" s="13" t="s">
        <v>4816</v>
      </c>
      <c r="I3885" s="13">
        <f>(Brick_Kilns_EF!$B$13*Brick_Kilns_EF!$B$11*Brick_Kilns_EF!$B$12)</f>
        <v>8886.81</v>
      </c>
      <c r="J3885" s="13">
        <f>IF(D3885="ZZ",Brick_Kilns_EF!$E$9*(0.75),Brick_Kilns_EF!$E$9)</f>
        <v>5.6055000000000005E-4</v>
      </c>
      <c r="K3885" s="13">
        <f t="shared" si="240"/>
        <v>4.9815013454999999</v>
      </c>
      <c r="L3885" s="13">
        <f>IF(D3885="ZZ", Brick_Kilns_EF!$E$6*(0.75),Brick_Kilns_EF!$E$6)</f>
        <v>3.0299999999999999E-4</v>
      </c>
      <c r="M3885" s="13">
        <f t="shared" si="241"/>
        <v>2.6927034299999999</v>
      </c>
      <c r="N3885" s="13">
        <f>IF(D3885="ZZ",Brick_Kilns_EF!$E$7*(0.75),Brick_Kilns_EF!$E$7)</f>
        <v>2.3925000000000001E-3</v>
      </c>
      <c r="O3885" s="13">
        <f t="shared" si="242"/>
        <v>21.261692924999998</v>
      </c>
      <c r="P3885" s="13">
        <f>IF(D3885="ZZ",Brick_Kilns_EF!$E$8*(0.75),Brick_Kilns_EF!$E$8)</f>
        <v>5.399999999999999E-4</v>
      </c>
      <c r="Q3885" s="13">
        <f t="shared" si="243"/>
        <v>4.7988773999999985</v>
      </c>
    </row>
    <row r="3886" spans="1:17">
      <c r="A3886" s="13" t="s">
        <v>3897</v>
      </c>
      <c r="B3886" s="13">
        <v>24.383584219999999</v>
      </c>
      <c r="C3886" s="13">
        <v>88.674403600000005</v>
      </c>
      <c r="D3886" s="13" t="s">
        <v>2219</v>
      </c>
      <c r="E3886" s="13" t="s">
        <v>5000</v>
      </c>
      <c r="F3886" s="13" t="s">
        <v>42</v>
      </c>
      <c r="G3886" s="13" t="s">
        <v>4802</v>
      </c>
      <c r="H3886" s="13" t="s">
        <v>4816</v>
      </c>
      <c r="I3886" s="13">
        <f>(Brick_Kilns_EF!$B$13*Brick_Kilns_EF!$B$11*Brick_Kilns_EF!$B$12)</f>
        <v>8886.81</v>
      </c>
      <c r="J3886" s="13">
        <f>IF(D3886="ZZ",Brick_Kilns_EF!$E$9*(0.75),Brick_Kilns_EF!$E$9)</f>
        <v>5.6055000000000005E-4</v>
      </c>
      <c r="K3886" s="13">
        <f t="shared" si="240"/>
        <v>4.9815013454999999</v>
      </c>
      <c r="L3886" s="13">
        <f>IF(D3886="ZZ", Brick_Kilns_EF!$E$6*(0.75),Brick_Kilns_EF!$E$6)</f>
        <v>3.0299999999999999E-4</v>
      </c>
      <c r="M3886" s="13">
        <f t="shared" si="241"/>
        <v>2.6927034299999999</v>
      </c>
      <c r="N3886" s="13">
        <f>IF(D3886="ZZ",Brick_Kilns_EF!$E$7*(0.75),Brick_Kilns_EF!$E$7)</f>
        <v>2.3925000000000001E-3</v>
      </c>
      <c r="O3886" s="13">
        <f t="shared" si="242"/>
        <v>21.261692924999998</v>
      </c>
      <c r="P3886" s="13">
        <f>IF(D3886="ZZ",Brick_Kilns_EF!$E$8*(0.75),Brick_Kilns_EF!$E$8)</f>
        <v>5.399999999999999E-4</v>
      </c>
      <c r="Q3886" s="13">
        <f t="shared" si="243"/>
        <v>4.7988773999999985</v>
      </c>
    </row>
    <row r="3887" spans="1:17">
      <c r="A3887" s="13" t="s">
        <v>3898</v>
      </c>
      <c r="B3887" s="13">
        <v>24.53964873</v>
      </c>
      <c r="C3887" s="13">
        <v>89.972976919999994</v>
      </c>
      <c r="D3887" s="13" t="s">
        <v>2219</v>
      </c>
      <c r="E3887" s="13" t="s">
        <v>5000</v>
      </c>
      <c r="F3887" s="13" t="s">
        <v>7</v>
      </c>
      <c r="G3887" s="13" t="s">
        <v>4802</v>
      </c>
      <c r="H3887" s="13" t="s">
        <v>4816</v>
      </c>
      <c r="I3887" s="13">
        <f>(Brick_Kilns_EF!$B$13*Brick_Kilns_EF!$B$11*Brick_Kilns_EF!$B$12)</f>
        <v>8886.81</v>
      </c>
      <c r="J3887" s="13">
        <f>IF(D3887="ZZ",Brick_Kilns_EF!$E$9*(0.75),Brick_Kilns_EF!$E$9)</f>
        <v>5.6055000000000005E-4</v>
      </c>
      <c r="K3887" s="13">
        <f t="shared" si="240"/>
        <v>4.9815013454999999</v>
      </c>
      <c r="L3887" s="13">
        <f>IF(D3887="ZZ", Brick_Kilns_EF!$E$6*(0.75),Brick_Kilns_EF!$E$6)</f>
        <v>3.0299999999999999E-4</v>
      </c>
      <c r="M3887" s="13">
        <f t="shared" si="241"/>
        <v>2.6927034299999999</v>
      </c>
      <c r="N3887" s="13">
        <f>IF(D3887="ZZ",Brick_Kilns_EF!$E$7*(0.75),Brick_Kilns_EF!$E$7)</f>
        <v>2.3925000000000001E-3</v>
      </c>
      <c r="O3887" s="13">
        <f t="shared" si="242"/>
        <v>21.261692924999998</v>
      </c>
      <c r="P3887" s="13">
        <f>IF(D3887="ZZ",Brick_Kilns_EF!$E$8*(0.75),Brick_Kilns_EF!$E$8)</f>
        <v>5.399999999999999E-4</v>
      </c>
      <c r="Q3887" s="13">
        <f t="shared" si="243"/>
        <v>4.7988773999999985</v>
      </c>
    </row>
    <row r="3888" spans="1:17">
      <c r="A3888" s="13" t="s">
        <v>3899</v>
      </c>
      <c r="B3888" s="13">
        <v>24.54244714</v>
      </c>
      <c r="C3888" s="13">
        <v>89.972176039999994</v>
      </c>
      <c r="D3888" s="13" t="s">
        <v>2219</v>
      </c>
      <c r="E3888" s="13" t="s">
        <v>5000</v>
      </c>
      <c r="F3888" s="13" t="s">
        <v>7</v>
      </c>
      <c r="G3888" s="13" t="s">
        <v>4802</v>
      </c>
      <c r="H3888" s="13" t="s">
        <v>4816</v>
      </c>
      <c r="I3888" s="13">
        <f>(Brick_Kilns_EF!$B$13*Brick_Kilns_EF!$B$11*Brick_Kilns_EF!$B$12)</f>
        <v>8886.81</v>
      </c>
      <c r="J3888" s="13">
        <f>IF(D3888="ZZ",Brick_Kilns_EF!$E$9*(0.75),Brick_Kilns_EF!$E$9)</f>
        <v>5.6055000000000005E-4</v>
      </c>
      <c r="K3888" s="13">
        <f t="shared" si="240"/>
        <v>4.9815013454999999</v>
      </c>
      <c r="L3888" s="13">
        <f>IF(D3888="ZZ", Brick_Kilns_EF!$E$6*(0.75),Brick_Kilns_EF!$E$6)</f>
        <v>3.0299999999999999E-4</v>
      </c>
      <c r="M3888" s="13">
        <f t="shared" si="241"/>
        <v>2.6927034299999999</v>
      </c>
      <c r="N3888" s="13">
        <f>IF(D3888="ZZ",Brick_Kilns_EF!$E$7*(0.75),Brick_Kilns_EF!$E$7)</f>
        <v>2.3925000000000001E-3</v>
      </c>
      <c r="O3888" s="13">
        <f t="shared" si="242"/>
        <v>21.261692924999998</v>
      </c>
      <c r="P3888" s="13">
        <f>IF(D3888="ZZ",Brick_Kilns_EF!$E$8*(0.75),Brick_Kilns_EF!$E$8)</f>
        <v>5.399999999999999E-4</v>
      </c>
      <c r="Q3888" s="13">
        <f t="shared" si="243"/>
        <v>4.7988773999999985</v>
      </c>
    </row>
    <row r="3889" spans="1:17">
      <c r="A3889" s="13" t="s">
        <v>3900</v>
      </c>
      <c r="B3889" s="13">
        <v>24.569384530000001</v>
      </c>
      <c r="C3889" s="13">
        <v>88.938327150000006</v>
      </c>
      <c r="D3889" s="13" t="s">
        <v>2219</v>
      </c>
      <c r="E3889" s="13" t="s">
        <v>5000</v>
      </c>
      <c r="F3889" s="13" t="s">
        <v>42</v>
      </c>
      <c r="G3889" s="13" t="s">
        <v>4802</v>
      </c>
      <c r="H3889" s="13" t="s">
        <v>4816</v>
      </c>
      <c r="I3889" s="13">
        <f>(Brick_Kilns_EF!$B$13*Brick_Kilns_EF!$B$11*Brick_Kilns_EF!$B$12)</f>
        <v>8886.81</v>
      </c>
      <c r="J3889" s="13">
        <f>IF(D3889="ZZ",Brick_Kilns_EF!$E$9*(0.75),Brick_Kilns_EF!$E$9)</f>
        <v>5.6055000000000005E-4</v>
      </c>
      <c r="K3889" s="13">
        <f t="shared" si="240"/>
        <v>4.9815013454999999</v>
      </c>
      <c r="L3889" s="13">
        <f>IF(D3889="ZZ", Brick_Kilns_EF!$E$6*(0.75),Brick_Kilns_EF!$E$6)</f>
        <v>3.0299999999999999E-4</v>
      </c>
      <c r="M3889" s="13">
        <f t="shared" si="241"/>
        <v>2.6927034299999999</v>
      </c>
      <c r="N3889" s="13">
        <f>IF(D3889="ZZ",Brick_Kilns_EF!$E$7*(0.75),Brick_Kilns_EF!$E$7)</f>
        <v>2.3925000000000001E-3</v>
      </c>
      <c r="O3889" s="13">
        <f t="shared" si="242"/>
        <v>21.261692924999998</v>
      </c>
      <c r="P3889" s="13">
        <f>IF(D3889="ZZ",Brick_Kilns_EF!$E$8*(0.75),Brick_Kilns_EF!$E$8)</f>
        <v>5.399999999999999E-4</v>
      </c>
      <c r="Q3889" s="13">
        <f t="shared" si="243"/>
        <v>4.7988773999999985</v>
      </c>
    </row>
    <row r="3890" spans="1:17">
      <c r="A3890" s="13" t="s">
        <v>3901</v>
      </c>
      <c r="B3890" s="13">
        <v>25.510215420000002</v>
      </c>
      <c r="C3890" s="13">
        <v>88.927209860000005</v>
      </c>
      <c r="D3890" s="13" t="s">
        <v>2219</v>
      </c>
      <c r="E3890" s="13" t="s">
        <v>5000</v>
      </c>
      <c r="F3890" s="13" t="s">
        <v>171</v>
      </c>
      <c r="G3890" s="13" t="s">
        <v>4802</v>
      </c>
      <c r="H3890" s="13" t="s">
        <v>4816</v>
      </c>
      <c r="I3890" s="13">
        <f>(Brick_Kilns_EF!$B$13*Brick_Kilns_EF!$B$11*Brick_Kilns_EF!$B$12)</f>
        <v>8886.81</v>
      </c>
      <c r="J3890" s="13">
        <f>IF(D3890="ZZ",Brick_Kilns_EF!$E$9*(0.75),Brick_Kilns_EF!$E$9)</f>
        <v>5.6055000000000005E-4</v>
      </c>
      <c r="K3890" s="13">
        <f t="shared" si="240"/>
        <v>4.9815013454999999</v>
      </c>
      <c r="L3890" s="13">
        <f>IF(D3890="ZZ", Brick_Kilns_EF!$E$6*(0.75),Brick_Kilns_EF!$E$6)</f>
        <v>3.0299999999999999E-4</v>
      </c>
      <c r="M3890" s="13">
        <f t="shared" si="241"/>
        <v>2.6927034299999999</v>
      </c>
      <c r="N3890" s="13">
        <f>IF(D3890="ZZ",Brick_Kilns_EF!$E$7*(0.75),Brick_Kilns_EF!$E$7)</f>
        <v>2.3925000000000001E-3</v>
      </c>
      <c r="O3890" s="13">
        <f t="shared" si="242"/>
        <v>21.261692924999998</v>
      </c>
      <c r="P3890" s="13">
        <f>IF(D3890="ZZ",Brick_Kilns_EF!$E$8*(0.75),Brick_Kilns_EF!$E$8)</f>
        <v>5.399999999999999E-4</v>
      </c>
      <c r="Q3890" s="13">
        <f t="shared" si="243"/>
        <v>4.7988773999999985</v>
      </c>
    </row>
    <row r="3891" spans="1:17">
      <c r="A3891" s="13" t="s">
        <v>3902</v>
      </c>
      <c r="B3891" s="13">
        <v>25.972854689999998</v>
      </c>
      <c r="C3891" s="13">
        <v>89.640239159999993</v>
      </c>
      <c r="D3891" s="13" t="s">
        <v>2219</v>
      </c>
      <c r="E3891" s="13" t="s">
        <v>5000</v>
      </c>
      <c r="F3891" s="13" t="s">
        <v>171</v>
      </c>
      <c r="G3891" s="13" t="s">
        <v>4802</v>
      </c>
      <c r="H3891" s="13" t="s">
        <v>4816</v>
      </c>
      <c r="I3891" s="13">
        <f>(Brick_Kilns_EF!$B$13*Brick_Kilns_EF!$B$11*Brick_Kilns_EF!$B$12)</f>
        <v>8886.81</v>
      </c>
      <c r="J3891" s="13">
        <f>IF(D3891="ZZ",Brick_Kilns_EF!$E$9*(0.75),Brick_Kilns_EF!$E$9)</f>
        <v>5.6055000000000005E-4</v>
      </c>
      <c r="K3891" s="13">
        <f t="shared" si="240"/>
        <v>4.9815013454999999</v>
      </c>
      <c r="L3891" s="13">
        <f>IF(D3891="ZZ", Brick_Kilns_EF!$E$6*(0.75),Brick_Kilns_EF!$E$6)</f>
        <v>3.0299999999999999E-4</v>
      </c>
      <c r="M3891" s="13">
        <f t="shared" si="241"/>
        <v>2.6927034299999999</v>
      </c>
      <c r="N3891" s="13">
        <f>IF(D3891="ZZ",Brick_Kilns_EF!$E$7*(0.75),Brick_Kilns_EF!$E$7)</f>
        <v>2.3925000000000001E-3</v>
      </c>
      <c r="O3891" s="13">
        <f t="shared" si="242"/>
        <v>21.261692924999998</v>
      </c>
      <c r="P3891" s="13">
        <f>IF(D3891="ZZ",Brick_Kilns_EF!$E$8*(0.75),Brick_Kilns_EF!$E$8)</f>
        <v>5.399999999999999E-4</v>
      </c>
      <c r="Q3891" s="13">
        <f t="shared" si="243"/>
        <v>4.7988773999999985</v>
      </c>
    </row>
    <row r="3892" spans="1:17">
      <c r="A3892" s="13" t="s">
        <v>3903</v>
      </c>
      <c r="B3892" s="13">
        <v>25.971239499999999</v>
      </c>
      <c r="C3892" s="13">
        <v>89.638868540000004</v>
      </c>
      <c r="D3892" s="13" t="s">
        <v>2219</v>
      </c>
      <c r="E3892" s="13" t="s">
        <v>5000</v>
      </c>
      <c r="F3892" s="13" t="s">
        <v>171</v>
      </c>
      <c r="G3892" s="13" t="s">
        <v>4802</v>
      </c>
      <c r="H3892" s="13" t="s">
        <v>4816</v>
      </c>
      <c r="I3892" s="13">
        <f>(Brick_Kilns_EF!$B$13*Brick_Kilns_EF!$B$11*Brick_Kilns_EF!$B$12)</f>
        <v>8886.81</v>
      </c>
      <c r="J3892" s="13">
        <f>IF(D3892="ZZ",Brick_Kilns_EF!$E$9*(0.75),Brick_Kilns_EF!$E$9)</f>
        <v>5.6055000000000005E-4</v>
      </c>
      <c r="K3892" s="13">
        <f t="shared" si="240"/>
        <v>4.9815013454999999</v>
      </c>
      <c r="L3892" s="13">
        <f>IF(D3892="ZZ", Brick_Kilns_EF!$E$6*(0.75),Brick_Kilns_EF!$E$6)</f>
        <v>3.0299999999999999E-4</v>
      </c>
      <c r="M3892" s="13">
        <f t="shared" si="241"/>
        <v>2.6927034299999999</v>
      </c>
      <c r="N3892" s="13">
        <f>IF(D3892="ZZ",Brick_Kilns_EF!$E$7*(0.75),Brick_Kilns_EF!$E$7)</f>
        <v>2.3925000000000001E-3</v>
      </c>
      <c r="O3892" s="13">
        <f t="shared" si="242"/>
        <v>21.261692924999998</v>
      </c>
      <c r="P3892" s="13">
        <f>IF(D3892="ZZ",Brick_Kilns_EF!$E$8*(0.75),Brick_Kilns_EF!$E$8)</f>
        <v>5.399999999999999E-4</v>
      </c>
      <c r="Q3892" s="13">
        <f t="shared" si="243"/>
        <v>4.7988773999999985</v>
      </c>
    </row>
    <row r="3893" spans="1:17">
      <c r="A3893" s="13" t="s">
        <v>3904</v>
      </c>
      <c r="B3893" s="13">
        <v>24.426807320000002</v>
      </c>
      <c r="C3893" s="13">
        <v>89.975565450000005</v>
      </c>
      <c r="D3893" s="13" t="s">
        <v>2219</v>
      </c>
      <c r="E3893" s="13" t="s">
        <v>5000</v>
      </c>
      <c r="F3893" s="13" t="s">
        <v>7</v>
      </c>
      <c r="G3893" s="13" t="s">
        <v>4802</v>
      </c>
      <c r="H3893" s="13" t="s">
        <v>4816</v>
      </c>
      <c r="I3893" s="13">
        <f>(Brick_Kilns_EF!$B$13*Brick_Kilns_EF!$B$11*Brick_Kilns_EF!$B$12)</f>
        <v>8886.81</v>
      </c>
      <c r="J3893" s="13">
        <f>IF(D3893="ZZ",Brick_Kilns_EF!$E$9*(0.75),Brick_Kilns_EF!$E$9)</f>
        <v>5.6055000000000005E-4</v>
      </c>
      <c r="K3893" s="13">
        <f t="shared" si="240"/>
        <v>4.9815013454999999</v>
      </c>
      <c r="L3893" s="13">
        <f>IF(D3893="ZZ", Brick_Kilns_EF!$E$6*(0.75),Brick_Kilns_EF!$E$6)</f>
        <v>3.0299999999999999E-4</v>
      </c>
      <c r="M3893" s="13">
        <f t="shared" si="241"/>
        <v>2.6927034299999999</v>
      </c>
      <c r="N3893" s="13">
        <f>IF(D3893="ZZ",Brick_Kilns_EF!$E$7*(0.75),Brick_Kilns_EF!$E$7)</f>
        <v>2.3925000000000001E-3</v>
      </c>
      <c r="O3893" s="13">
        <f t="shared" si="242"/>
        <v>21.261692924999998</v>
      </c>
      <c r="P3893" s="13">
        <f>IF(D3893="ZZ",Brick_Kilns_EF!$E$8*(0.75),Brick_Kilns_EF!$E$8)</f>
        <v>5.399999999999999E-4</v>
      </c>
      <c r="Q3893" s="13">
        <f t="shared" si="243"/>
        <v>4.7988773999999985</v>
      </c>
    </row>
    <row r="3894" spans="1:17">
      <c r="A3894" s="13" t="s">
        <v>3905</v>
      </c>
      <c r="B3894" s="13">
        <v>24.17732264</v>
      </c>
      <c r="C3894" s="13">
        <v>88.94856944</v>
      </c>
      <c r="D3894" s="13" t="s">
        <v>2219</v>
      </c>
      <c r="E3894" s="13" t="s">
        <v>5000</v>
      </c>
      <c r="F3894" s="13" t="s">
        <v>42</v>
      </c>
      <c r="G3894" s="13" t="s">
        <v>4802</v>
      </c>
      <c r="H3894" s="13" t="s">
        <v>4816</v>
      </c>
      <c r="I3894" s="13">
        <f>(Brick_Kilns_EF!$B$13*Brick_Kilns_EF!$B$11*Brick_Kilns_EF!$B$12)</f>
        <v>8886.81</v>
      </c>
      <c r="J3894" s="13">
        <f>IF(D3894="ZZ",Brick_Kilns_EF!$E$9*(0.75),Brick_Kilns_EF!$E$9)</f>
        <v>5.6055000000000005E-4</v>
      </c>
      <c r="K3894" s="13">
        <f t="shared" si="240"/>
        <v>4.9815013454999999</v>
      </c>
      <c r="L3894" s="13">
        <f>IF(D3894="ZZ", Brick_Kilns_EF!$E$6*(0.75),Brick_Kilns_EF!$E$6)</f>
        <v>3.0299999999999999E-4</v>
      </c>
      <c r="M3894" s="13">
        <f t="shared" si="241"/>
        <v>2.6927034299999999</v>
      </c>
      <c r="N3894" s="13">
        <f>IF(D3894="ZZ",Brick_Kilns_EF!$E$7*(0.75),Brick_Kilns_EF!$E$7)</f>
        <v>2.3925000000000001E-3</v>
      </c>
      <c r="O3894" s="13">
        <f t="shared" si="242"/>
        <v>21.261692924999998</v>
      </c>
      <c r="P3894" s="13">
        <f>IF(D3894="ZZ",Brick_Kilns_EF!$E$8*(0.75),Brick_Kilns_EF!$E$8)</f>
        <v>5.399999999999999E-4</v>
      </c>
      <c r="Q3894" s="13">
        <f t="shared" si="243"/>
        <v>4.7988773999999985</v>
      </c>
    </row>
    <row r="3895" spans="1:17">
      <c r="A3895" s="13" t="s">
        <v>3906</v>
      </c>
      <c r="B3895" s="13">
        <v>24.387272070000002</v>
      </c>
      <c r="C3895" s="13">
        <v>88.675517150000005</v>
      </c>
      <c r="D3895" s="13" t="s">
        <v>2219</v>
      </c>
      <c r="E3895" s="13" t="s">
        <v>5000</v>
      </c>
      <c r="F3895" s="13" t="s">
        <v>42</v>
      </c>
      <c r="G3895" s="13" t="s">
        <v>4802</v>
      </c>
      <c r="H3895" s="13" t="s">
        <v>4816</v>
      </c>
      <c r="I3895" s="13">
        <f>(Brick_Kilns_EF!$B$13*Brick_Kilns_EF!$B$11*Brick_Kilns_EF!$B$12)</f>
        <v>8886.81</v>
      </c>
      <c r="J3895" s="13">
        <f>IF(D3895="ZZ",Brick_Kilns_EF!$E$9*(0.75),Brick_Kilns_EF!$E$9)</f>
        <v>5.6055000000000005E-4</v>
      </c>
      <c r="K3895" s="13">
        <f t="shared" si="240"/>
        <v>4.9815013454999999</v>
      </c>
      <c r="L3895" s="13">
        <f>IF(D3895="ZZ", Brick_Kilns_EF!$E$6*(0.75),Brick_Kilns_EF!$E$6)</f>
        <v>3.0299999999999999E-4</v>
      </c>
      <c r="M3895" s="13">
        <f t="shared" si="241"/>
        <v>2.6927034299999999</v>
      </c>
      <c r="N3895" s="13">
        <f>IF(D3895="ZZ",Brick_Kilns_EF!$E$7*(0.75),Brick_Kilns_EF!$E$7)</f>
        <v>2.3925000000000001E-3</v>
      </c>
      <c r="O3895" s="13">
        <f t="shared" si="242"/>
        <v>21.261692924999998</v>
      </c>
      <c r="P3895" s="13">
        <f>IF(D3895="ZZ",Brick_Kilns_EF!$E$8*(0.75),Brick_Kilns_EF!$E$8)</f>
        <v>5.399999999999999E-4</v>
      </c>
      <c r="Q3895" s="13">
        <f t="shared" si="243"/>
        <v>4.7988773999999985</v>
      </c>
    </row>
    <row r="3896" spans="1:17">
      <c r="A3896" s="13" t="s">
        <v>3907</v>
      </c>
      <c r="B3896" s="13">
        <v>25.696058229999998</v>
      </c>
      <c r="C3896" s="13">
        <v>89.083860979999997</v>
      </c>
      <c r="D3896" s="13" t="s">
        <v>2219</v>
      </c>
      <c r="E3896" s="13" t="s">
        <v>5000</v>
      </c>
      <c r="F3896" s="13" t="s">
        <v>171</v>
      </c>
      <c r="G3896" s="13" t="s">
        <v>4802</v>
      </c>
      <c r="H3896" s="13" t="s">
        <v>4816</v>
      </c>
      <c r="I3896" s="13">
        <f>(Brick_Kilns_EF!$B$13*Brick_Kilns_EF!$B$11*Brick_Kilns_EF!$B$12)</f>
        <v>8886.81</v>
      </c>
      <c r="J3896" s="13">
        <f>IF(D3896="ZZ",Brick_Kilns_EF!$E$9*(0.75),Brick_Kilns_EF!$E$9)</f>
        <v>5.6055000000000005E-4</v>
      </c>
      <c r="K3896" s="13">
        <f t="shared" si="240"/>
        <v>4.9815013454999999</v>
      </c>
      <c r="L3896" s="13">
        <f>IF(D3896="ZZ", Brick_Kilns_EF!$E$6*(0.75),Brick_Kilns_EF!$E$6)</f>
        <v>3.0299999999999999E-4</v>
      </c>
      <c r="M3896" s="13">
        <f t="shared" si="241"/>
        <v>2.6927034299999999</v>
      </c>
      <c r="N3896" s="13">
        <f>IF(D3896="ZZ",Brick_Kilns_EF!$E$7*(0.75),Brick_Kilns_EF!$E$7)</f>
        <v>2.3925000000000001E-3</v>
      </c>
      <c r="O3896" s="13">
        <f t="shared" si="242"/>
        <v>21.261692924999998</v>
      </c>
      <c r="P3896" s="13">
        <f>IF(D3896="ZZ",Brick_Kilns_EF!$E$8*(0.75),Brick_Kilns_EF!$E$8)</f>
        <v>5.399999999999999E-4</v>
      </c>
      <c r="Q3896" s="13">
        <f t="shared" si="243"/>
        <v>4.7988773999999985</v>
      </c>
    </row>
    <row r="3897" spans="1:17">
      <c r="A3897" s="13" t="s">
        <v>3908</v>
      </c>
      <c r="B3897" s="13">
        <v>25.69282316</v>
      </c>
      <c r="C3897" s="13">
        <v>89.084763980000005</v>
      </c>
      <c r="D3897" s="13" t="s">
        <v>2219</v>
      </c>
      <c r="E3897" s="13" t="s">
        <v>5000</v>
      </c>
      <c r="F3897" s="13" t="s">
        <v>171</v>
      </c>
      <c r="G3897" s="13" t="s">
        <v>4802</v>
      </c>
      <c r="H3897" s="13" t="s">
        <v>4816</v>
      </c>
      <c r="I3897" s="13">
        <f>(Brick_Kilns_EF!$B$13*Brick_Kilns_EF!$B$11*Brick_Kilns_EF!$B$12)</f>
        <v>8886.81</v>
      </c>
      <c r="J3897" s="13">
        <f>IF(D3897="ZZ",Brick_Kilns_EF!$E$9*(0.75),Brick_Kilns_EF!$E$9)</f>
        <v>5.6055000000000005E-4</v>
      </c>
      <c r="K3897" s="13">
        <f t="shared" si="240"/>
        <v>4.9815013454999999</v>
      </c>
      <c r="L3897" s="13">
        <f>IF(D3897="ZZ", Brick_Kilns_EF!$E$6*(0.75),Brick_Kilns_EF!$E$6)</f>
        <v>3.0299999999999999E-4</v>
      </c>
      <c r="M3897" s="13">
        <f t="shared" si="241"/>
        <v>2.6927034299999999</v>
      </c>
      <c r="N3897" s="13">
        <f>IF(D3897="ZZ",Brick_Kilns_EF!$E$7*(0.75),Brick_Kilns_EF!$E$7)</f>
        <v>2.3925000000000001E-3</v>
      </c>
      <c r="O3897" s="13">
        <f t="shared" si="242"/>
        <v>21.261692924999998</v>
      </c>
      <c r="P3897" s="13">
        <f>IF(D3897="ZZ",Brick_Kilns_EF!$E$8*(0.75),Brick_Kilns_EF!$E$8)</f>
        <v>5.399999999999999E-4</v>
      </c>
      <c r="Q3897" s="13">
        <f t="shared" si="243"/>
        <v>4.7988773999999985</v>
      </c>
    </row>
    <row r="3898" spans="1:17">
      <c r="A3898" s="13" t="s">
        <v>3909</v>
      </c>
      <c r="B3898" s="13">
        <v>25.69172446</v>
      </c>
      <c r="C3898" s="13">
        <v>89.08472098</v>
      </c>
      <c r="D3898" s="13" t="s">
        <v>2219</v>
      </c>
      <c r="E3898" s="13" t="s">
        <v>5000</v>
      </c>
      <c r="F3898" s="13" t="s">
        <v>171</v>
      </c>
      <c r="G3898" s="13" t="s">
        <v>4802</v>
      </c>
      <c r="H3898" s="13" t="s">
        <v>4816</v>
      </c>
      <c r="I3898" s="13">
        <f>(Brick_Kilns_EF!$B$13*Brick_Kilns_EF!$B$11*Brick_Kilns_EF!$B$12)</f>
        <v>8886.81</v>
      </c>
      <c r="J3898" s="13">
        <f>IF(D3898="ZZ",Brick_Kilns_EF!$E$9*(0.75),Brick_Kilns_EF!$E$9)</f>
        <v>5.6055000000000005E-4</v>
      </c>
      <c r="K3898" s="13">
        <f t="shared" si="240"/>
        <v>4.9815013454999999</v>
      </c>
      <c r="L3898" s="13">
        <f>IF(D3898="ZZ", Brick_Kilns_EF!$E$6*(0.75),Brick_Kilns_EF!$E$6)</f>
        <v>3.0299999999999999E-4</v>
      </c>
      <c r="M3898" s="13">
        <f t="shared" si="241"/>
        <v>2.6927034299999999</v>
      </c>
      <c r="N3898" s="13">
        <f>IF(D3898="ZZ",Brick_Kilns_EF!$E$7*(0.75),Brick_Kilns_EF!$E$7)</f>
        <v>2.3925000000000001E-3</v>
      </c>
      <c r="O3898" s="13">
        <f t="shared" si="242"/>
        <v>21.261692924999998</v>
      </c>
      <c r="P3898" s="13">
        <f>IF(D3898="ZZ",Brick_Kilns_EF!$E$8*(0.75),Brick_Kilns_EF!$E$8)</f>
        <v>5.399999999999999E-4</v>
      </c>
      <c r="Q3898" s="13">
        <f t="shared" si="243"/>
        <v>4.7988773999999985</v>
      </c>
    </row>
    <row r="3899" spans="1:17">
      <c r="A3899" s="13" t="s">
        <v>3910</v>
      </c>
      <c r="B3899" s="13">
        <v>25.696119270000001</v>
      </c>
      <c r="C3899" s="13">
        <v>89.082882729999994</v>
      </c>
      <c r="D3899" s="13" t="s">
        <v>2219</v>
      </c>
      <c r="E3899" s="13" t="s">
        <v>5000</v>
      </c>
      <c r="F3899" s="13" t="s">
        <v>171</v>
      </c>
      <c r="G3899" s="13" t="s">
        <v>4802</v>
      </c>
      <c r="H3899" s="13" t="s">
        <v>4816</v>
      </c>
      <c r="I3899" s="13">
        <f>(Brick_Kilns_EF!$B$13*Brick_Kilns_EF!$B$11*Brick_Kilns_EF!$B$12)</f>
        <v>8886.81</v>
      </c>
      <c r="J3899" s="13">
        <f>IF(D3899="ZZ",Brick_Kilns_EF!$E$9*(0.75),Brick_Kilns_EF!$E$9)</f>
        <v>5.6055000000000005E-4</v>
      </c>
      <c r="K3899" s="13">
        <f t="shared" si="240"/>
        <v>4.9815013454999999</v>
      </c>
      <c r="L3899" s="13">
        <f>IF(D3899="ZZ", Brick_Kilns_EF!$E$6*(0.75),Brick_Kilns_EF!$E$6)</f>
        <v>3.0299999999999999E-4</v>
      </c>
      <c r="M3899" s="13">
        <f t="shared" si="241"/>
        <v>2.6927034299999999</v>
      </c>
      <c r="N3899" s="13">
        <f>IF(D3899="ZZ",Brick_Kilns_EF!$E$7*(0.75),Brick_Kilns_EF!$E$7)</f>
        <v>2.3925000000000001E-3</v>
      </c>
      <c r="O3899" s="13">
        <f t="shared" si="242"/>
        <v>21.261692924999998</v>
      </c>
      <c r="P3899" s="13">
        <f>IF(D3899="ZZ",Brick_Kilns_EF!$E$8*(0.75),Brick_Kilns_EF!$E$8)</f>
        <v>5.399999999999999E-4</v>
      </c>
      <c r="Q3899" s="13">
        <f t="shared" si="243"/>
        <v>4.7988773999999985</v>
      </c>
    </row>
    <row r="3900" spans="1:17">
      <c r="A3900" s="13" t="s">
        <v>3911</v>
      </c>
      <c r="B3900" s="13">
        <v>24.389612589999999</v>
      </c>
      <c r="C3900" s="13">
        <v>88.659531849999993</v>
      </c>
      <c r="D3900" s="13" t="s">
        <v>2219</v>
      </c>
      <c r="E3900" s="13" t="s">
        <v>5000</v>
      </c>
      <c r="F3900" s="13" t="s">
        <v>42</v>
      </c>
      <c r="G3900" s="13" t="s">
        <v>4802</v>
      </c>
      <c r="H3900" s="13" t="s">
        <v>4816</v>
      </c>
      <c r="I3900" s="13">
        <f>(Brick_Kilns_EF!$B$13*Brick_Kilns_EF!$B$11*Brick_Kilns_EF!$B$12)</f>
        <v>8886.81</v>
      </c>
      <c r="J3900" s="13">
        <f>IF(D3900="ZZ",Brick_Kilns_EF!$E$9*(0.75),Brick_Kilns_EF!$E$9)</f>
        <v>5.6055000000000005E-4</v>
      </c>
      <c r="K3900" s="13">
        <f t="shared" si="240"/>
        <v>4.9815013454999999</v>
      </c>
      <c r="L3900" s="13">
        <f>IF(D3900="ZZ", Brick_Kilns_EF!$E$6*(0.75),Brick_Kilns_EF!$E$6)</f>
        <v>3.0299999999999999E-4</v>
      </c>
      <c r="M3900" s="13">
        <f t="shared" si="241"/>
        <v>2.6927034299999999</v>
      </c>
      <c r="N3900" s="13">
        <f>IF(D3900="ZZ",Brick_Kilns_EF!$E$7*(0.75),Brick_Kilns_EF!$E$7)</f>
        <v>2.3925000000000001E-3</v>
      </c>
      <c r="O3900" s="13">
        <f t="shared" si="242"/>
        <v>21.261692924999998</v>
      </c>
      <c r="P3900" s="13">
        <f>IF(D3900="ZZ",Brick_Kilns_EF!$E$8*(0.75),Brick_Kilns_EF!$E$8)</f>
        <v>5.399999999999999E-4</v>
      </c>
      <c r="Q3900" s="13">
        <f t="shared" si="243"/>
        <v>4.7988773999999985</v>
      </c>
    </row>
    <row r="3901" spans="1:17">
      <c r="A3901" s="13" t="s">
        <v>3912</v>
      </c>
      <c r="B3901" s="13">
        <v>24.391260639999999</v>
      </c>
      <c r="C3901" s="13">
        <v>88.660692850000004</v>
      </c>
      <c r="D3901" s="13" t="s">
        <v>2219</v>
      </c>
      <c r="E3901" s="13" t="s">
        <v>5000</v>
      </c>
      <c r="F3901" s="13" t="s">
        <v>42</v>
      </c>
      <c r="G3901" s="13" t="s">
        <v>4802</v>
      </c>
      <c r="H3901" s="13" t="s">
        <v>4816</v>
      </c>
      <c r="I3901" s="13">
        <f>(Brick_Kilns_EF!$B$13*Brick_Kilns_EF!$B$11*Brick_Kilns_EF!$B$12)</f>
        <v>8886.81</v>
      </c>
      <c r="J3901" s="13">
        <f>IF(D3901="ZZ",Brick_Kilns_EF!$E$9*(0.75),Brick_Kilns_EF!$E$9)</f>
        <v>5.6055000000000005E-4</v>
      </c>
      <c r="K3901" s="13">
        <f t="shared" si="240"/>
        <v>4.9815013454999999</v>
      </c>
      <c r="L3901" s="13">
        <f>IF(D3901="ZZ", Brick_Kilns_EF!$E$6*(0.75),Brick_Kilns_EF!$E$6)</f>
        <v>3.0299999999999999E-4</v>
      </c>
      <c r="M3901" s="13">
        <f t="shared" si="241"/>
        <v>2.6927034299999999</v>
      </c>
      <c r="N3901" s="13">
        <f>IF(D3901="ZZ",Brick_Kilns_EF!$E$7*(0.75),Brick_Kilns_EF!$E$7)</f>
        <v>2.3925000000000001E-3</v>
      </c>
      <c r="O3901" s="13">
        <f t="shared" si="242"/>
        <v>21.261692924999998</v>
      </c>
      <c r="P3901" s="13">
        <f>IF(D3901="ZZ",Brick_Kilns_EF!$E$8*(0.75),Brick_Kilns_EF!$E$8)</f>
        <v>5.399999999999999E-4</v>
      </c>
      <c r="Q3901" s="13">
        <f t="shared" si="243"/>
        <v>4.7988773999999985</v>
      </c>
    </row>
    <row r="3902" spans="1:17">
      <c r="A3902" s="13" t="s">
        <v>3913</v>
      </c>
      <c r="B3902" s="13">
        <v>24.58894119</v>
      </c>
      <c r="C3902" s="13">
        <v>89.456500009999999</v>
      </c>
      <c r="D3902" s="13" t="s">
        <v>2219</v>
      </c>
      <c r="E3902" s="13" t="s">
        <v>5000</v>
      </c>
      <c r="F3902" s="13" t="s">
        <v>42</v>
      </c>
      <c r="G3902" s="13" t="s">
        <v>4802</v>
      </c>
      <c r="H3902" s="13" t="s">
        <v>4816</v>
      </c>
      <c r="I3902" s="13">
        <f>(Brick_Kilns_EF!$B$13*Brick_Kilns_EF!$B$11*Brick_Kilns_EF!$B$12)</f>
        <v>8886.81</v>
      </c>
      <c r="J3902" s="13">
        <f>IF(D3902="ZZ",Brick_Kilns_EF!$E$9*(0.75),Brick_Kilns_EF!$E$9)</f>
        <v>5.6055000000000005E-4</v>
      </c>
      <c r="K3902" s="13">
        <f t="shared" si="240"/>
        <v>4.9815013454999999</v>
      </c>
      <c r="L3902" s="13">
        <f>IF(D3902="ZZ", Brick_Kilns_EF!$E$6*(0.75),Brick_Kilns_EF!$E$6)</f>
        <v>3.0299999999999999E-4</v>
      </c>
      <c r="M3902" s="13">
        <f t="shared" si="241"/>
        <v>2.6927034299999999</v>
      </c>
      <c r="N3902" s="13">
        <f>IF(D3902="ZZ",Brick_Kilns_EF!$E$7*(0.75),Brick_Kilns_EF!$E$7)</f>
        <v>2.3925000000000001E-3</v>
      </c>
      <c r="O3902" s="13">
        <f t="shared" si="242"/>
        <v>21.261692924999998</v>
      </c>
      <c r="P3902" s="13">
        <f>IF(D3902="ZZ",Brick_Kilns_EF!$E$8*(0.75),Brick_Kilns_EF!$E$8)</f>
        <v>5.399999999999999E-4</v>
      </c>
      <c r="Q3902" s="13">
        <f t="shared" si="243"/>
        <v>4.7988773999999985</v>
      </c>
    </row>
    <row r="3903" spans="1:17">
      <c r="A3903" s="13" t="s">
        <v>3914</v>
      </c>
      <c r="B3903" s="13">
        <v>25.30492443</v>
      </c>
      <c r="C3903" s="13">
        <v>89.461321670000004</v>
      </c>
      <c r="D3903" s="13" t="s">
        <v>2219</v>
      </c>
      <c r="E3903" s="13" t="s">
        <v>5000</v>
      </c>
      <c r="F3903" s="13" t="s">
        <v>171</v>
      </c>
      <c r="G3903" s="13" t="s">
        <v>4802</v>
      </c>
      <c r="H3903" s="13" t="s">
        <v>4816</v>
      </c>
      <c r="I3903" s="13">
        <f>(Brick_Kilns_EF!$B$13*Brick_Kilns_EF!$B$11*Brick_Kilns_EF!$B$12)</f>
        <v>8886.81</v>
      </c>
      <c r="J3903" s="13">
        <f>IF(D3903="ZZ",Brick_Kilns_EF!$E$9*(0.75),Brick_Kilns_EF!$E$9)</f>
        <v>5.6055000000000005E-4</v>
      </c>
      <c r="K3903" s="13">
        <f t="shared" si="240"/>
        <v>4.9815013454999999</v>
      </c>
      <c r="L3903" s="13">
        <f>IF(D3903="ZZ", Brick_Kilns_EF!$E$6*(0.75),Brick_Kilns_EF!$E$6)</f>
        <v>3.0299999999999999E-4</v>
      </c>
      <c r="M3903" s="13">
        <f t="shared" si="241"/>
        <v>2.6927034299999999</v>
      </c>
      <c r="N3903" s="13">
        <f>IF(D3903="ZZ",Brick_Kilns_EF!$E$7*(0.75),Brick_Kilns_EF!$E$7)</f>
        <v>2.3925000000000001E-3</v>
      </c>
      <c r="O3903" s="13">
        <f t="shared" si="242"/>
        <v>21.261692924999998</v>
      </c>
      <c r="P3903" s="13">
        <f>IF(D3903="ZZ",Brick_Kilns_EF!$E$8*(0.75),Brick_Kilns_EF!$E$8)</f>
        <v>5.399999999999999E-4</v>
      </c>
      <c r="Q3903" s="13">
        <f t="shared" si="243"/>
        <v>4.7988773999999985</v>
      </c>
    </row>
    <row r="3904" spans="1:17">
      <c r="A3904" s="13" t="s">
        <v>3915</v>
      </c>
      <c r="B3904" s="13">
        <v>24.63559635</v>
      </c>
      <c r="C3904" s="13">
        <v>88.177270340000007</v>
      </c>
      <c r="D3904" s="13" t="s">
        <v>2219</v>
      </c>
      <c r="E3904" s="13" t="s">
        <v>5000</v>
      </c>
      <c r="F3904" s="13" t="s">
        <v>42</v>
      </c>
      <c r="G3904" s="13" t="s">
        <v>4802</v>
      </c>
      <c r="H3904" s="13" t="s">
        <v>4816</v>
      </c>
      <c r="I3904" s="13">
        <f>(Brick_Kilns_EF!$B$13*Brick_Kilns_EF!$B$11*Brick_Kilns_EF!$B$12)</f>
        <v>8886.81</v>
      </c>
      <c r="J3904" s="13">
        <f>IF(D3904="ZZ",Brick_Kilns_EF!$E$9*(0.75),Brick_Kilns_EF!$E$9)</f>
        <v>5.6055000000000005E-4</v>
      </c>
      <c r="K3904" s="13">
        <f t="shared" si="240"/>
        <v>4.9815013454999999</v>
      </c>
      <c r="L3904" s="13">
        <f>IF(D3904="ZZ", Brick_Kilns_EF!$E$6*(0.75),Brick_Kilns_EF!$E$6)</f>
        <v>3.0299999999999999E-4</v>
      </c>
      <c r="M3904" s="13">
        <f t="shared" si="241"/>
        <v>2.6927034299999999</v>
      </c>
      <c r="N3904" s="13">
        <f>IF(D3904="ZZ",Brick_Kilns_EF!$E$7*(0.75),Brick_Kilns_EF!$E$7)</f>
        <v>2.3925000000000001E-3</v>
      </c>
      <c r="O3904" s="13">
        <f t="shared" si="242"/>
        <v>21.261692924999998</v>
      </c>
      <c r="P3904" s="13">
        <f>IF(D3904="ZZ",Brick_Kilns_EF!$E$8*(0.75),Brick_Kilns_EF!$E$8)</f>
        <v>5.399999999999999E-4</v>
      </c>
      <c r="Q3904" s="13">
        <f t="shared" si="243"/>
        <v>4.7988773999999985</v>
      </c>
    </row>
    <row r="3905" spans="1:17">
      <c r="A3905" s="13" t="s">
        <v>3916</v>
      </c>
      <c r="B3905" s="13">
        <v>25.068601090000001</v>
      </c>
      <c r="C3905" s="13">
        <v>88.721926300000007</v>
      </c>
      <c r="D3905" s="13" t="s">
        <v>2219</v>
      </c>
      <c r="E3905" s="13" t="s">
        <v>5000</v>
      </c>
      <c r="F3905" s="13" t="s">
        <v>42</v>
      </c>
      <c r="G3905" s="13" t="s">
        <v>4802</v>
      </c>
      <c r="H3905" s="13" t="s">
        <v>4816</v>
      </c>
      <c r="I3905" s="13">
        <f>(Brick_Kilns_EF!$B$13*Brick_Kilns_EF!$B$11*Brick_Kilns_EF!$B$12)</f>
        <v>8886.81</v>
      </c>
      <c r="J3905" s="13">
        <f>IF(D3905="ZZ",Brick_Kilns_EF!$E$9*(0.75),Brick_Kilns_EF!$E$9)</f>
        <v>5.6055000000000005E-4</v>
      </c>
      <c r="K3905" s="13">
        <f t="shared" si="240"/>
        <v>4.9815013454999999</v>
      </c>
      <c r="L3905" s="13">
        <f>IF(D3905="ZZ", Brick_Kilns_EF!$E$6*(0.75),Brick_Kilns_EF!$E$6)</f>
        <v>3.0299999999999999E-4</v>
      </c>
      <c r="M3905" s="13">
        <f t="shared" si="241"/>
        <v>2.6927034299999999</v>
      </c>
      <c r="N3905" s="13">
        <f>IF(D3905="ZZ",Brick_Kilns_EF!$E$7*(0.75),Brick_Kilns_EF!$E$7)</f>
        <v>2.3925000000000001E-3</v>
      </c>
      <c r="O3905" s="13">
        <f t="shared" si="242"/>
        <v>21.261692924999998</v>
      </c>
      <c r="P3905" s="13">
        <f>IF(D3905="ZZ",Brick_Kilns_EF!$E$8*(0.75),Brick_Kilns_EF!$E$8)</f>
        <v>5.399999999999999E-4</v>
      </c>
      <c r="Q3905" s="13">
        <f t="shared" si="243"/>
        <v>4.7988773999999985</v>
      </c>
    </row>
    <row r="3906" spans="1:17">
      <c r="A3906" s="13" t="s">
        <v>3917</v>
      </c>
      <c r="B3906" s="13">
        <v>24.693608640000001</v>
      </c>
      <c r="C3906" s="13">
        <v>88.870418909999998</v>
      </c>
      <c r="D3906" s="13" t="s">
        <v>2219</v>
      </c>
      <c r="E3906" s="13" t="s">
        <v>5000</v>
      </c>
      <c r="F3906" s="13" t="s">
        <v>42</v>
      </c>
      <c r="G3906" s="13" t="s">
        <v>4802</v>
      </c>
      <c r="H3906" s="13" t="s">
        <v>4816</v>
      </c>
      <c r="I3906" s="13">
        <f>(Brick_Kilns_EF!$B$13*Brick_Kilns_EF!$B$11*Brick_Kilns_EF!$B$12)</f>
        <v>8886.81</v>
      </c>
      <c r="J3906" s="13">
        <f>IF(D3906="ZZ",Brick_Kilns_EF!$E$9*(0.75),Brick_Kilns_EF!$E$9)</f>
        <v>5.6055000000000005E-4</v>
      </c>
      <c r="K3906" s="13">
        <f t="shared" si="240"/>
        <v>4.9815013454999999</v>
      </c>
      <c r="L3906" s="13">
        <f>IF(D3906="ZZ", Brick_Kilns_EF!$E$6*(0.75),Brick_Kilns_EF!$E$6)</f>
        <v>3.0299999999999999E-4</v>
      </c>
      <c r="M3906" s="13">
        <f t="shared" si="241"/>
        <v>2.6927034299999999</v>
      </c>
      <c r="N3906" s="13">
        <f>IF(D3906="ZZ",Brick_Kilns_EF!$E$7*(0.75),Brick_Kilns_EF!$E$7)</f>
        <v>2.3925000000000001E-3</v>
      </c>
      <c r="O3906" s="13">
        <f t="shared" si="242"/>
        <v>21.261692924999998</v>
      </c>
      <c r="P3906" s="13">
        <f>IF(D3906="ZZ",Brick_Kilns_EF!$E$8*(0.75),Brick_Kilns_EF!$E$8)</f>
        <v>5.399999999999999E-4</v>
      </c>
      <c r="Q3906" s="13">
        <f t="shared" si="243"/>
        <v>4.7988773999999985</v>
      </c>
    </row>
    <row r="3907" spans="1:17">
      <c r="A3907" s="13" t="s">
        <v>3918</v>
      </c>
      <c r="B3907" s="13">
        <v>24.355745089999999</v>
      </c>
      <c r="C3907" s="13">
        <v>89.548056700000004</v>
      </c>
      <c r="D3907" s="13" t="s">
        <v>2219</v>
      </c>
      <c r="E3907" s="13" t="s">
        <v>5000</v>
      </c>
      <c r="F3907" s="13" t="s">
        <v>42</v>
      </c>
      <c r="G3907" s="13" t="s">
        <v>4802</v>
      </c>
      <c r="H3907" s="13" t="s">
        <v>4816</v>
      </c>
      <c r="I3907" s="13">
        <f>(Brick_Kilns_EF!$B$13*Brick_Kilns_EF!$B$11*Brick_Kilns_EF!$B$12)</f>
        <v>8886.81</v>
      </c>
      <c r="J3907" s="13">
        <f>IF(D3907="ZZ",Brick_Kilns_EF!$E$9*(0.75),Brick_Kilns_EF!$E$9)</f>
        <v>5.6055000000000005E-4</v>
      </c>
      <c r="K3907" s="13">
        <f t="shared" ref="K3907:K3970" si="244">I3907*J3907</f>
        <v>4.9815013454999999</v>
      </c>
      <c r="L3907" s="13">
        <f>IF(D3907="ZZ", Brick_Kilns_EF!$E$6*(0.75),Brick_Kilns_EF!$E$6)</f>
        <v>3.0299999999999999E-4</v>
      </c>
      <c r="M3907" s="13">
        <f t="shared" ref="M3907:M3970" si="245">L3907*I3907</f>
        <v>2.6927034299999999</v>
      </c>
      <c r="N3907" s="13">
        <f>IF(D3907="ZZ",Brick_Kilns_EF!$E$7*(0.75),Brick_Kilns_EF!$E$7)</f>
        <v>2.3925000000000001E-3</v>
      </c>
      <c r="O3907" s="13">
        <f t="shared" ref="O3907:O3970" si="246">I3907*N3907</f>
        <v>21.261692924999998</v>
      </c>
      <c r="P3907" s="13">
        <f>IF(D3907="ZZ",Brick_Kilns_EF!$E$8*(0.75),Brick_Kilns_EF!$E$8)</f>
        <v>5.399999999999999E-4</v>
      </c>
      <c r="Q3907" s="13">
        <f t="shared" ref="Q3907:Q3970" si="247">I3907*P3907</f>
        <v>4.7988773999999985</v>
      </c>
    </row>
    <row r="3908" spans="1:17">
      <c r="A3908" s="13" t="s">
        <v>3919</v>
      </c>
      <c r="B3908" s="13">
        <v>24.52757089</v>
      </c>
      <c r="C3908" s="13">
        <v>88.308292480000006</v>
      </c>
      <c r="D3908" s="13" t="s">
        <v>2219</v>
      </c>
      <c r="E3908" s="13" t="s">
        <v>5000</v>
      </c>
      <c r="F3908" s="13" t="s">
        <v>42</v>
      </c>
      <c r="G3908" s="13" t="s">
        <v>4802</v>
      </c>
      <c r="H3908" s="13" t="s">
        <v>4816</v>
      </c>
      <c r="I3908" s="13">
        <f>(Brick_Kilns_EF!$B$13*Brick_Kilns_EF!$B$11*Brick_Kilns_EF!$B$12)</f>
        <v>8886.81</v>
      </c>
      <c r="J3908" s="13">
        <f>IF(D3908="ZZ",Brick_Kilns_EF!$E$9*(0.75),Brick_Kilns_EF!$E$9)</f>
        <v>5.6055000000000005E-4</v>
      </c>
      <c r="K3908" s="13">
        <f t="shared" si="244"/>
        <v>4.9815013454999999</v>
      </c>
      <c r="L3908" s="13">
        <f>IF(D3908="ZZ", Brick_Kilns_EF!$E$6*(0.75),Brick_Kilns_EF!$E$6)</f>
        <v>3.0299999999999999E-4</v>
      </c>
      <c r="M3908" s="13">
        <f t="shared" si="245"/>
        <v>2.6927034299999999</v>
      </c>
      <c r="N3908" s="13">
        <f>IF(D3908="ZZ",Brick_Kilns_EF!$E$7*(0.75),Brick_Kilns_EF!$E$7)</f>
        <v>2.3925000000000001E-3</v>
      </c>
      <c r="O3908" s="13">
        <f t="shared" si="246"/>
        <v>21.261692924999998</v>
      </c>
      <c r="P3908" s="13">
        <f>IF(D3908="ZZ",Brick_Kilns_EF!$E$8*(0.75),Brick_Kilns_EF!$E$8)</f>
        <v>5.399999999999999E-4</v>
      </c>
      <c r="Q3908" s="13">
        <f t="shared" si="247"/>
        <v>4.7988773999999985</v>
      </c>
    </row>
    <row r="3909" spans="1:17">
      <c r="A3909" s="13" t="s">
        <v>3920</v>
      </c>
      <c r="B3909" s="13">
        <v>24.794760669999999</v>
      </c>
      <c r="C3909" s="13">
        <v>88.263084269999993</v>
      </c>
      <c r="D3909" s="13" t="s">
        <v>2219</v>
      </c>
      <c r="E3909" s="13" t="s">
        <v>5000</v>
      </c>
      <c r="F3909" s="13" t="s">
        <v>42</v>
      </c>
      <c r="G3909" s="13" t="s">
        <v>4802</v>
      </c>
      <c r="H3909" s="13" t="s">
        <v>4816</v>
      </c>
      <c r="I3909" s="13">
        <f>(Brick_Kilns_EF!$B$13*Brick_Kilns_EF!$B$11*Brick_Kilns_EF!$B$12)</f>
        <v>8886.81</v>
      </c>
      <c r="J3909" s="13">
        <f>IF(D3909="ZZ",Brick_Kilns_EF!$E$9*(0.75),Brick_Kilns_EF!$E$9)</f>
        <v>5.6055000000000005E-4</v>
      </c>
      <c r="K3909" s="13">
        <f t="shared" si="244"/>
        <v>4.9815013454999999</v>
      </c>
      <c r="L3909" s="13">
        <f>IF(D3909="ZZ", Brick_Kilns_EF!$E$6*(0.75),Brick_Kilns_EF!$E$6)</f>
        <v>3.0299999999999999E-4</v>
      </c>
      <c r="M3909" s="13">
        <f t="shared" si="245"/>
        <v>2.6927034299999999</v>
      </c>
      <c r="N3909" s="13">
        <f>IF(D3909="ZZ",Brick_Kilns_EF!$E$7*(0.75),Brick_Kilns_EF!$E$7)</f>
        <v>2.3925000000000001E-3</v>
      </c>
      <c r="O3909" s="13">
        <f t="shared" si="246"/>
        <v>21.261692924999998</v>
      </c>
      <c r="P3909" s="13">
        <f>IF(D3909="ZZ",Brick_Kilns_EF!$E$8*(0.75),Brick_Kilns_EF!$E$8)</f>
        <v>5.399999999999999E-4</v>
      </c>
      <c r="Q3909" s="13">
        <f t="shared" si="247"/>
        <v>4.7988773999999985</v>
      </c>
    </row>
    <row r="3910" spans="1:17">
      <c r="A3910" s="13" t="s">
        <v>3921</v>
      </c>
      <c r="B3910" s="13">
        <v>24.95276192</v>
      </c>
      <c r="C3910" s="13">
        <v>89.868387010000006</v>
      </c>
      <c r="D3910" s="13" t="s">
        <v>2219</v>
      </c>
      <c r="E3910" s="13" t="s">
        <v>5000</v>
      </c>
      <c r="F3910" s="13" t="s">
        <v>248</v>
      </c>
      <c r="G3910" s="13" t="s">
        <v>4802</v>
      </c>
      <c r="H3910" s="13" t="s">
        <v>4816</v>
      </c>
      <c r="I3910" s="13">
        <f>(Brick_Kilns_EF!$B$13*Brick_Kilns_EF!$B$11*Brick_Kilns_EF!$B$12)</f>
        <v>8886.81</v>
      </c>
      <c r="J3910" s="13">
        <f>IF(D3910="ZZ",Brick_Kilns_EF!$E$9*(0.75),Brick_Kilns_EF!$E$9)</f>
        <v>5.6055000000000005E-4</v>
      </c>
      <c r="K3910" s="13">
        <f t="shared" si="244"/>
        <v>4.9815013454999999</v>
      </c>
      <c r="L3910" s="13">
        <f>IF(D3910="ZZ", Brick_Kilns_EF!$E$6*(0.75),Brick_Kilns_EF!$E$6)</f>
        <v>3.0299999999999999E-4</v>
      </c>
      <c r="M3910" s="13">
        <f t="shared" si="245"/>
        <v>2.6927034299999999</v>
      </c>
      <c r="N3910" s="13">
        <f>IF(D3910="ZZ",Brick_Kilns_EF!$E$7*(0.75),Brick_Kilns_EF!$E$7)</f>
        <v>2.3925000000000001E-3</v>
      </c>
      <c r="O3910" s="13">
        <f t="shared" si="246"/>
        <v>21.261692924999998</v>
      </c>
      <c r="P3910" s="13">
        <f>IF(D3910="ZZ",Brick_Kilns_EF!$E$8*(0.75),Brick_Kilns_EF!$E$8)</f>
        <v>5.399999999999999E-4</v>
      </c>
      <c r="Q3910" s="13">
        <f t="shared" si="247"/>
        <v>4.7988773999999985</v>
      </c>
    </row>
    <row r="3911" spans="1:17">
      <c r="A3911" s="13" t="s">
        <v>3922</v>
      </c>
      <c r="B3911" s="13">
        <v>22.21210318</v>
      </c>
      <c r="C3911" s="13">
        <v>90.323550499999996</v>
      </c>
      <c r="D3911" s="13" t="s">
        <v>2219</v>
      </c>
      <c r="E3911" s="13" t="s">
        <v>5000</v>
      </c>
      <c r="F3911" s="13" t="s">
        <v>11</v>
      </c>
      <c r="G3911" s="13" t="s">
        <v>4802</v>
      </c>
      <c r="H3911" s="13" t="s">
        <v>4816</v>
      </c>
      <c r="I3911" s="13">
        <f>(Brick_Kilns_EF!$B$13*Brick_Kilns_EF!$B$11*Brick_Kilns_EF!$B$12)</f>
        <v>8886.81</v>
      </c>
      <c r="J3911" s="13">
        <f>IF(D3911="ZZ",Brick_Kilns_EF!$E$9*(0.75),Brick_Kilns_EF!$E$9)</f>
        <v>5.6055000000000005E-4</v>
      </c>
      <c r="K3911" s="13">
        <f t="shared" si="244"/>
        <v>4.9815013454999999</v>
      </c>
      <c r="L3911" s="13">
        <f>IF(D3911="ZZ", Brick_Kilns_EF!$E$6*(0.75),Brick_Kilns_EF!$E$6)</f>
        <v>3.0299999999999999E-4</v>
      </c>
      <c r="M3911" s="13">
        <f t="shared" si="245"/>
        <v>2.6927034299999999</v>
      </c>
      <c r="N3911" s="13">
        <f>IF(D3911="ZZ",Brick_Kilns_EF!$E$7*(0.75),Brick_Kilns_EF!$E$7)</f>
        <v>2.3925000000000001E-3</v>
      </c>
      <c r="O3911" s="13">
        <f t="shared" si="246"/>
        <v>21.261692924999998</v>
      </c>
      <c r="P3911" s="13">
        <f>IF(D3911="ZZ",Brick_Kilns_EF!$E$8*(0.75),Brick_Kilns_EF!$E$8)</f>
        <v>5.399999999999999E-4</v>
      </c>
      <c r="Q3911" s="13">
        <f t="shared" si="247"/>
        <v>4.7988773999999985</v>
      </c>
    </row>
    <row r="3912" spans="1:17">
      <c r="A3912" s="13" t="s">
        <v>3923</v>
      </c>
      <c r="B3912" s="13">
        <v>24.532723959999998</v>
      </c>
      <c r="C3912" s="13">
        <v>88.747777799999994</v>
      </c>
      <c r="D3912" s="13" t="s">
        <v>2219</v>
      </c>
      <c r="E3912" s="13" t="s">
        <v>5000</v>
      </c>
      <c r="F3912" s="13" t="s">
        <v>42</v>
      </c>
      <c r="G3912" s="13" t="s">
        <v>4802</v>
      </c>
      <c r="H3912" s="13" t="s">
        <v>4816</v>
      </c>
      <c r="I3912" s="13">
        <f>(Brick_Kilns_EF!$B$13*Brick_Kilns_EF!$B$11*Brick_Kilns_EF!$B$12)</f>
        <v>8886.81</v>
      </c>
      <c r="J3912" s="13">
        <f>IF(D3912="ZZ",Brick_Kilns_EF!$E$9*(0.75),Brick_Kilns_EF!$E$9)</f>
        <v>5.6055000000000005E-4</v>
      </c>
      <c r="K3912" s="13">
        <f t="shared" si="244"/>
        <v>4.9815013454999999</v>
      </c>
      <c r="L3912" s="13">
        <f>IF(D3912="ZZ", Brick_Kilns_EF!$E$6*(0.75),Brick_Kilns_EF!$E$6)</f>
        <v>3.0299999999999999E-4</v>
      </c>
      <c r="M3912" s="13">
        <f t="shared" si="245"/>
        <v>2.6927034299999999</v>
      </c>
      <c r="N3912" s="13">
        <f>IF(D3912="ZZ",Brick_Kilns_EF!$E$7*(0.75),Brick_Kilns_EF!$E$7)</f>
        <v>2.3925000000000001E-3</v>
      </c>
      <c r="O3912" s="13">
        <f t="shared" si="246"/>
        <v>21.261692924999998</v>
      </c>
      <c r="P3912" s="13">
        <f>IF(D3912="ZZ",Brick_Kilns_EF!$E$8*(0.75),Brick_Kilns_EF!$E$8)</f>
        <v>5.399999999999999E-4</v>
      </c>
      <c r="Q3912" s="13">
        <f t="shared" si="247"/>
        <v>4.7988773999999985</v>
      </c>
    </row>
    <row r="3913" spans="1:17">
      <c r="A3913" s="13" t="s">
        <v>3924</v>
      </c>
      <c r="B3913" s="13">
        <v>24.2028882</v>
      </c>
      <c r="C3913" s="13">
        <v>88.936252550000006</v>
      </c>
      <c r="D3913" s="13" t="s">
        <v>2219</v>
      </c>
      <c r="E3913" s="13" t="s">
        <v>5000</v>
      </c>
      <c r="F3913" s="13" t="s">
        <v>42</v>
      </c>
      <c r="G3913" s="13" t="s">
        <v>4802</v>
      </c>
      <c r="H3913" s="13" t="s">
        <v>4816</v>
      </c>
      <c r="I3913" s="13">
        <f>(Brick_Kilns_EF!$B$13*Brick_Kilns_EF!$B$11*Brick_Kilns_EF!$B$12)</f>
        <v>8886.81</v>
      </c>
      <c r="J3913" s="13">
        <f>IF(D3913="ZZ",Brick_Kilns_EF!$E$9*(0.75),Brick_Kilns_EF!$E$9)</f>
        <v>5.6055000000000005E-4</v>
      </c>
      <c r="K3913" s="13">
        <f t="shared" si="244"/>
        <v>4.9815013454999999</v>
      </c>
      <c r="L3913" s="13">
        <f>IF(D3913="ZZ", Brick_Kilns_EF!$E$6*(0.75),Brick_Kilns_EF!$E$6)</f>
        <v>3.0299999999999999E-4</v>
      </c>
      <c r="M3913" s="13">
        <f t="shared" si="245"/>
        <v>2.6927034299999999</v>
      </c>
      <c r="N3913" s="13">
        <f>IF(D3913="ZZ",Brick_Kilns_EF!$E$7*(0.75),Brick_Kilns_EF!$E$7)</f>
        <v>2.3925000000000001E-3</v>
      </c>
      <c r="O3913" s="13">
        <f t="shared" si="246"/>
        <v>21.261692924999998</v>
      </c>
      <c r="P3913" s="13">
        <f>IF(D3913="ZZ",Brick_Kilns_EF!$E$8*(0.75),Brick_Kilns_EF!$E$8)</f>
        <v>5.399999999999999E-4</v>
      </c>
      <c r="Q3913" s="13">
        <f t="shared" si="247"/>
        <v>4.7988773999999985</v>
      </c>
    </row>
    <row r="3914" spans="1:17">
      <c r="A3914" s="13" t="s">
        <v>3925</v>
      </c>
      <c r="B3914" s="13">
        <v>24.19810837</v>
      </c>
      <c r="C3914" s="13">
        <v>88.934403560000007</v>
      </c>
      <c r="D3914" s="13" t="s">
        <v>2219</v>
      </c>
      <c r="E3914" s="13" t="s">
        <v>5000</v>
      </c>
      <c r="F3914" s="13" t="s">
        <v>42</v>
      </c>
      <c r="G3914" s="13" t="s">
        <v>4802</v>
      </c>
      <c r="H3914" s="13" t="s">
        <v>4816</v>
      </c>
      <c r="I3914" s="13">
        <f>(Brick_Kilns_EF!$B$13*Brick_Kilns_EF!$B$11*Brick_Kilns_EF!$B$12)</f>
        <v>8886.81</v>
      </c>
      <c r="J3914" s="13">
        <f>IF(D3914="ZZ",Brick_Kilns_EF!$E$9*(0.75),Brick_Kilns_EF!$E$9)</f>
        <v>5.6055000000000005E-4</v>
      </c>
      <c r="K3914" s="13">
        <f t="shared" si="244"/>
        <v>4.9815013454999999</v>
      </c>
      <c r="L3914" s="13">
        <f>IF(D3914="ZZ", Brick_Kilns_EF!$E$6*(0.75),Brick_Kilns_EF!$E$6)</f>
        <v>3.0299999999999999E-4</v>
      </c>
      <c r="M3914" s="13">
        <f t="shared" si="245"/>
        <v>2.6927034299999999</v>
      </c>
      <c r="N3914" s="13">
        <f>IF(D3914="ZZ",Brick_Kilns_EF!$E$7*(0.75),Brick_Kilns_EF!$E$7)</f>
        <v>2.3925000000000001E-3</v>
      </c>
      <c r="O3914" s="13">
        <f t="shared" si="246"/>
        <v>21.261692924999998</v>
      </c>
      <c r="P3914" s="13">
        <f>IF(D3914="ZZ",Brick_Kilns_EF!$E$8*(0.75),Brick_Kilns_EF!$E$8)</f>
        <v>5.399999999999999E-4</v>
      </c>
      <c r="Q3914" s="13">
        <f t="shared" si="247"/>
        <v>4.7988773999999985</v>
      </c>
    </row>
    <row r="3915" spans="1:17">
      <c r="A3915" s="13" t="s">
        <v>3926</v>
      </c>
      <c r="B3915" s="13">
        <v>24.974384919999999</v>
      </c>
      <c r="C3915" s="13">
        <v>88.912284209999996</v>
      </c>
      <c r="D3915" s="13" t="s">
        <v>2219</v>
      </c>
      <c r="E3915" s="13" t="s">
        <v>5000</v>
      </c>
      <c r="F3915" s="13" t="s">
        <v>42</v>
      </c>
      <c r="G3915" s="13" t="s">
        <v>4802</v>
      </c>
      <c r="H3915" s="13" t="s">
        <v>4816</v>
      </c>
      <c r="I3915" s="13">
        <f>(Brick_Kilns_EF!$B$13*Brick_Kilns_EF!$B$11*Brick_Kilns_EF!$B$12)</f>
        <v>8886.81</v>
      </c>
      <c r="J3915" s="13">
        <f>IF(D3915="ZZ",Brick_Kilns_EF!$E$9*(0.75),Brick_Kilns_EF!$E$9)</f>
        <v>5.6055000000000005E-4</v>
      </c>
      <c r="K3915" s="13">
        <f t="shared" si="244"/>
        <v>4.9815013454999999</v>
      </c>
      <c r="L3915" s="13">
        <f>IF(D3915="ZZ", Brick_Kilns_EF!$E$6*(0.75),Brick_Kilns_EF!$E$6)</f>
        <v>3.0299999999999999E-4</v>
      </c>
      <c r="M3915" s="13">
        <f t="shared" si="245"/>
        <v>2.6927034299999999</v>
      </c>
      <c r="N3915" s="13">
        <f>IF(D3915="ZZ",Brick_Kilns_EF!$E$7*(0.75),Brick_Kilns_EF!$E$7)</f>
        <v>2.3925000000000001E-3</v>
      </c>
      <c r="O3915" s="13">
        <f t="shared" si="246"/>
        <v>21.261692924999998</v>
      </c>
      <c r="P3915" s="13">
        <f>IF(D3915="ZZ",Brick_Kilns_EF!$E$8*(0.75),Brick_Kilns_EF!$E$8)</f>
        <v>5.399999999999999E-4</v>
      </c>
      <c r="Q3915" s="13">
        <f t="shared" si="247"/>
        <v>4.7988773999999985</v>
      </c>
    </row>
    <row r="3916" spans="1:17">
      <c r="A3916" s="13" t="s">
        <v>3927</v>
      </c>
      <c r="B3916" s="13">
        <v>25.211444159999999</v>
      </c>
      <c r="C3916" s="13">
        <v>89.365805980000005</v>
      </c>
      <c r="D3916" s="13" t="s">
        <v>2219</v>
      </c>
      <c r="E3916" s="13" t="s">
        <v>5000</v>
      </c>
      <c r="F3916" s="13" t="s">
        <v>171</v>
      </c>
      <c r="G3916" s="13" t="s">
        <v>4802</v>
      </c>
      <c r="H3916" s="13" t="s">
        <v>4816</v>
      </c>
      <c r="I3916" s="13">
        <f>(Brick_Kilns_EF!$B$13*Brick_Kilns_EF!$B$11*Brick_Kilns_EF!$B$12)</f>
        <v>8886.81</v>
      </c>
      <c r="J3916" s="13">
        <f>IF(D3916="ZZ",Brick_Kilns_EF!$E$9*(0.75),Brick_Kilns_EF!$E$9)</f>
        <v>5.6055000000000005E-4</v>
      </c>
      <c r="K3916" s="13">
        <f t="shared" si="244"/>
        <v>4.9815013454999999</v>
      </c>
      <c r="L3916" s="13">
        <f>IF(D3916="ZZ", Brick_Kilns_EF!$E$6*(0.75),Brick_Kilns_EF!$E$6)</f>
        <v>3.0299999999999999E-4</v>
      </c>
      <c r="M3916" s="13">
        <f t="shared" si="245"/>
        <v>2.6927034299999999</v>
      </c>
      <c r="N3916" s="13">
        <f>IF(D3916="ZZ",Brick_Kilns_EF!$E$7*(0.75),Brick_Kilns_EF!$E$7)</f>
        <v>2.3925000000000001E-3</v>
      </c>
      <c r="O3916" s="13">
        <f t="shared" si="246"/>
        <v>21.261692924999998</v>
      </c>
      <c r="P3916" s="13">
        <f>IF(D3916="ZZ",Brick_Kilns_EF!$E$8*(0.75),Brick_Kilns_EF!$E$8)</f>
        <v>5.399999999999999E-4</v>
      </c>
      <c r="Q3916" s="13">
        <f t="shared" si="247"/>
        <v>4.7988773999999985</v>
      </c>
    </row>
    <row r="3917" spans="1:17">
      <c r="A3917" s="13" t="s">
        <v>3928</v>
      </c>
      <c r="B3917" s="13">
        <v>25.81700257</v>
      </c>
      <c r="C3917" s="13">
        <v>88.620213250000006</v>
      </c>
      <c r="D3917" s="13" t="s">
        <v>2219</v>
      </c>
      <c r="E3917" s="13" t="s">
        <v>5000</v>
      </c>
      <c r="F3917" s="13" t="s">
        <v>171</v>
      </c>
      <c r="G3917" s="13" t="s">
        <v>4802</v>
      </c>
      <c r="H3917" s="13" t="s">
        <v>4816</v>
      </c>
      <c r="I3917" s="13">
        <f>(Brick_Kilns_EF!$B$13*Brick_Kilns_EF!$B$11*Brick_Kilns_EF!$B$12)</f>
        <v>8886.81</v>
      </c>
      <c r="J3917" s="13">
        <f>IF(D3917="ZZ",Brick_Kilns_EF!$E$9*(0.75),Brick_Kilns_EF!$E$9)</f>
        <v>5.6055000000000005E-4</v>
      </c>
      <c r="K3917" s="13">
        <f t="shared" si="244"/>
        <v>4.9815013454999999</v>
      </c>
      <c r="L3917" s="13">
        <f>IF(D3917="ZZ", Brick_Kilns_EF!$E$6*(0.75),Brick_Kilns_EF!$E$6)</f>
        <v>3.0299999999999999E-4</v>
      </c>
      <c r="M3917" s="13">
        <f t="shared" si="245"/>
        <v>2.6927034299999999</v>
      </c>
      <c r="N3917" s="13">
        <f>IF(D3917="ZZ",Brick_Kilns_EF!$E$7*(0.75),Brick_Kilns_EF!$E$7)</f>
        <v>2.3925000000000001E-3</v>
      </c>
      <c r="O3917" s="13">
        <f t="shared" si="246"/>
        <v>21.261692924999998</v>
      </c>
      <c r="P3917" s="13">
        <f>IF(D3917="ZZ",Brick_Kilns_EF!$E$8*(0.75),Brick_Kilns_EF!$E$8)</f>
        <v>5.399999999999999E-4</v>
      </c>
      <c r="Q3917" s="13">
        <f t="shared" si="247"/>
        <v>4.7988773999999985</v>
      </c>
    </row>
    <row r="3918" spans="1:17">
      <c r="A3918" s="13" t="s">
        <v>3929</v>
      </c>
      <c r="B3918" s="13">
        <v>25.805757079999999</v>
      </c>
      <c r="C3918" s="13">
        <v>88.975296639999996</v>
      </c>
      <c r="D3918" s="13" t="s">
        <v>2219</v>
      </c>
      <c r="E3918" s="13" t="s">
        <v>5000</v>
      </c>
      <c r="F3918" s="13" t="s">
        <v>171</v>
      </c>
      <c r="G3918" s="13" t="s">
        <v>4802</v>
      </c>
      <c r="H3918" s="13" t="s">
        <v>4816</v>
      </c>
      <c r="I3918" s="13">
        <f>(Brick_Kilns_EF!$B$13*Brick_Kilns_EF!$B$11*Brick_Kilns_EF!$B$12)</f>
        <v>8886.81</v>
      </c>
      <c r="J3918" s="13">
        <f>IF(D3918="ZZ",Brick_Kilns_EF!$E$9*(0.75),Brick_Kilns_EF!$E$9)</f>
        <v>5.6055000000000005E-4</v>
      </c>
      <c r="K3918" s="13">
        <f t="shared" si="244"/>
        <v>4.9815013454999999</v>
      </c>
      <c r="L3918" s="13">
        <f>IF(D3918="ZZ", Brick_Kilns_EF!$E$6*(0.75),Brick_Kilns_EF!$E$6)</f>
        <v>3.0299999999999999E-4</v>
      </c>
      <c r="M3918" s="13">
        <f t="shared" si="245"/>
        <v>2.6927034299999999</v>
      </c>
      <c r="N3918" s="13">
        <f>IF(D3918="ZZ",Brick_Kilns_EF!$E$7*(0.75),Brick_Kilns_EF!$E$7)</f>
        <v>2.3925000000000001E-3</v>
      </c>
      <c r="O3918" s="13">
        <f t="shared" si="246"/>
        <v>21.261692924999998</v>
      </c>
      <c r="P3918" s="13">
        <f>IF(D3918="ZZ",Brick_Kilns_EF!$E$8*(0.75),Brick_Kilns_EF!$E$8)</f>
        <v>5.399999999999999E-4</v>
      </c>
      <c r="Q3918" s="13">
        <f t="shared" si="247"/>
        <v>4.7988773999999985</v>
      </c>
    </row>
    <row r="3919" spans="1:17">
      <c r="A3919" s="13" t="s">
        <v>3930</v>
      </c>
      <c r="B3919" s="13">
        <v>25.804494040000002</v>
      </c>
      <c r="C3919" s="13">
        <v>88.976812390000006</v>
      </c>
      <c r="D3919" s="13" t="s">
        <v>2219</v>
      </c>
      <c r="E3919" s="13" t="s">
        <v>5000</v>
      </c>
      <c r="F3919" s="13" t="s">
        <v>171</v>
      </c>
      <c r="G3919" s="13" t="s">
        <v>4802</v>
      </c>
      <c r="H3919" s="13" t="s">
        <v>4816</v>
      </c>
      <c r="I3919" s="13">
        <f>(Brick_Kilns_EF!$B$13*Brick_Kilns_EF!$B$11*Brick_Kilns_EF!$B$12)</f>
        <v>8886.81</v>
      </c>
      <c r="J3919" s="13">
        <f>IF(D3919="ZZ",Brick_Kilns_EF!$E$9*(0.75),Brick_Kilns_EF!$E$9)</f>
        <v>5.6055000000000005E-4</v>
      </c>
      <c r="K3919" s="13">
        <f t="shared" si="244"/>
        <v>4.9815013454999999</v>
      </c>
      <c r="L3919" s="13">
        <f>IF(D3919="ZZ", Brick_Kilns_EF!$E$6*(0.75),Brick_Kilns_EF!$E$6)</f>
        <v>3.0299999999999999E-4</v>
      </c>
      <c r="M3919" s="13">
        <f t="shared" si="245"/>
        <v>2.6927034299999999</v>
      </c>
      <c r="N3919" s="13">
        <f>IF(D3919="ZZ",Brick_Kilns_EF!$E$7*(0.75),Brick_Kilns_EF!$E$7)</f>
        <v>2.3925000000000001E-3</v>
      </c>
      <c r="O3919" s="13">
        <f t="shared" si="246"/>
        <v>21.261692924999998</v>
      </c>
      <c r="P3919" s="13">
        <f>IF(D3919="ZZ",Brick_Kilns_EF!$E$8*(0.75),Brick_Kilns_EF!$E$8)</f>
        <v>5.399999999999999E-4</v>
      </c>
      <c r="Q3919" s="13">
        <f t="shared" si="247"/>
        <v>4.7988773999999985</v>
      </c>
    </row>
    <row r="3920" spans="1:17">
      <c r="A3920" s="13" t="s">
        <v>3931</v>
      </c>
      <c r="B3920" s="13">
        <v>25.801146289999998</v>
      </c>
      <c r="C3920" s="13">
        <v>88.976925269999995</v>
      </c>
      <c r="D3920" s="13" t="s">
        <v>2219</v>
      </c>
      <c r="E3920" s="13" t="s">
        <v>5000</v>
      </c>
      <c r="F3920" s="13" t="s">
        <v>171</v>
      </c>
      <c r="G3920" s="13" t="s">
        <v>4802</v>
      </c>
      <c r="H3920" s="13" t="s">
        <v>4816</v>
      </c>
      <c r="I3920" s="13">
        <f>(Brick_Kilns_EF!$B$13*Brick_Kilns_EF!$B$11*Brick_Kilns_EF!$B$12)</f>
        <v>8886.81</v>
      </c>
      <c r="J3920" s="13">
        <f>IF(D3920="ZZ",Brick_Kilns_EF!$E$9*(0.75),Brick_Kilns_EF!$E$9)</f>
        <v>5.6055000000000005E-4</v>
      </c>
      <c r="K3920" s="13">
        <f t="shared" si="244"/>
        <v>4.9815013454999999</v>
      </c>
      <c r="L3920" s="13">
        <f>IF(D3920="ZZ", Brick_Kilns_EF!$E$6*(0.75),Brick_Kilns_EF!$E$6)</f>
        <v>3.0299999999999999E-4</v>
      </c>
      <c r="M3920" s="13">
        <f t="shared" si="245"/>
        <v>2.6927034299999999</v>
      </c>
      <c r="N3920" s="13">
        <f>IF(D3920="ZZ",Brick_Kilns_EF!$E$7*(0.75),Brick_Kilns_EF!$E$7)</f>
        <v>2.3925000000000001E-3</v>
      </c>
      <c r="O3920" s="13">
        <f t="shared" si="246"/>
        <v>21.261692924999998</v>
      </c>
      <c r="P3920" s="13">
        <f>IF(D3920="ZZ",Brick_Kilns_EF!$E$8*(0.75),Brick_Kilns_EF!$E$8)</f>
        <v>5.399999999999999E-4</v>
      </c>
      <c r="Q3920" s="13">
        <f t="shared" si="247"/>
        <v>4.7988773999999985</v>
      </c>
    </row>
    <row r="3921" spans="1:17">
      <c r="A3921" s="13" t="s">
        <v>3932</v>
      </c>
      <c r="B3921" s="13">
        <v>24.479059119999999</v>
      </c>
      <c r="C3921" s="13">
        <v>90.094800140000004</v>
      </c>
      <c r="D3921" s="13" t="s">
        <v>2219</v>
      </c>
      <c r="E3921" s="13" t="s">
        <v>5000</v>
      </c>
      <c r="F3921" s="13" t="s">
        <v>7</v>
      </c>
      <c r="G3921" s="13" t="s">
        <v>4802</v>
      </c>
      <c r="H3921" s="13" t="s">
        <v>4816</v>
      </c>
      <c r="I3921" s="13">
        <f>(Brick_Kilns_EF!$B$13*Brick_Kilns_EF!$B$11*Brick_Kilns_EF!$B$12)</f>
        <v>8886.81</v>
      </c>
      <c r="J3921" s="13">
        <f>IF(D3921="ZZ",Brick_Kilns_EF!$E$9*(0.75),Brick_Kilns_EF!$E$9)</f>
        <v>5.6055000000000005E-4</v>
      </c>
      <c r="K3921" s="13">
        <f t="shared" si="244"/>
        <v>4.9815013454999999</v>
      </c>
      <c r="L3921" s="13">
        <f>IF(D3921="ZZ", Brick_Kilns_EF!$E$6*(0.75),Brick_Kilns_EF!$E$6)</f>
        <v>3.0299999999999999E-4</v>
      </c>
      <c r="M3921" s="13">
        <f t="shared" si="245"/>
        <v>2.6927034299999999</v>
      </c>
      <c r="N3921" s="13">
        <f>IF(D3921="ZZ",Brick_Kilns_EF!$E$7*(0.75),Brick_Kilns_EF!$E$7)</f>
        <v>2.3925000000000001E-3</v>
      </c>
      <c r="O3921" s="13">
        <f t="shared" si="246"/>
        <v>21.261692924999998</v>
      </c>
      <c r="P3921" s="13">
        <f>IF(D3921="ZZ",Brick_Kilns_EF!$E$8*(0.75),Brick_Kilns_EF!$E$8)</f>
        <v>5.399999999999999E-4</v>
      </c>
      <c r="Q3921" s="13">
        <f t="shared" si="247"/>
        <v>4.7988773999999985</v>
      </c>
    </row>
    <row r="3922" spans="1:17">
      <c r="A3922" s="13" t="s">
        <v>3933</v>
      </c>
      <c r="B3922" s="13">
        <v>24.412239069999998</v>
      </c>
      <c r="C3922" s="13">
        <v>88.860635970000004</v>
      </c>
      <c r="D3922" s="13" t="s">
        <v>2219</v>
      </c>
      <c r="E3922" s="13" t="s">
        <v>5000</v>
      </c>
      <c r="F3922" s="13" t="s">
        <v>42</v>
      </c>
      <c r="G3922" s="13" t="s">
        <v>4802</v>
      </c>
      <c r="H3922" s="13" t="s">
        <v>4816</v>
      </c>
      <c r="I3922" s="13">
        <f>(Brick_Kilns_EF!$B$13*Brick_Kilns_EF!$B$11*Brick_Kilns_EF!$B$12)</f>
        <v>8886.81</v>
      </c>
      <c r="J3922" s="13">
        <f>IF(D3922="ZZ",Brick_Kilns_EF!$E$9*(0.75),Brick_Kilns_EF!$E$9)</f>
        <v>5.6055000000000005E-4</v>
      </c>
      <c r="K3922" s="13">
        <f t="shared" si="244"/>
        <v>4.9815013454999999</v>
      </c>
      <c r="L3922" s="13">
        <f>IF(D3922="ZZ", Brick_Kilns_EF!$E$6*(0.75),Brick_Kilns_EF!$E$6)</f>
        <v>3.0299999999999999E-4</v>
      </c>
      <c r="M3922" s="13">
        <f t="shared" si="245"/>
        <v>2.6927034299999999</v>
      </c>
      <c r="N3922" s="13">
        <f>IF(D3922="ZZ",Brick_Kilns_EF!$E$7*(0.75),Brick_Kilns_EF!$E$7)</f>
        <v>2.3925000000000001E-3</v>
      </c>
      <c r="O3922" s="13">
        <f t="shared" si="246"/>
        <v>21.261692924999998</v>
      </c>
      <c r="P3922" s="13">
        <f>IF(D3922="ZZ",Brick_Kilns_EF!$E$8*(0.75),Brick_Kilns_EF!$E$8)</f>
        <v>5.399999999999999E-4</v>
      </c>
      <c r="Q3922" s="13">
        <f t="shared" si="247"/>
        <v>4.7988773999999985</v>
      </c>
    </row>
    <row r="3923" spans="1:17">
      <c r="A3923" s="13" t="s">
        <v>3934</v>
      </c>
      <c r="B3923" s="13">
        <v>24.3860408</v>
      </c>
      <c r="C3923" s="13">
        <v>88.941191770000003</v>
      </c>
      <c r="D3923" s="13" t="s">
        <v>2219</v>
      </c>
      <c r="E3923" s="13" t="s">
        <v>5000</v>
      </c>
      <c r="F3923" s="13" t="s">
        <v>42</v>
      </c>
      <c r="G3923" s="13" t="s">
        <v>4802</v>
      </c>
      <c r="H3923" s="13" t="s">
        <v>4816</v>
      </c>
      <c r="I3923" s="13">
        <f>(Brick_Kilns_EF!$B$13*Brick_Kilns_EF!$B$11*Brick_Kilns_EF!$B$12)</f>
        <v>8886.81</v>
      </c>
      <c r="J3923" s="13">
        <f>IF(D3923="ZZ",Brick_Kilns_EF!$E$9*(0.75),Brick_Kilns_EF!$E$9)</f>
        <v>5.6055000000000005E-4</v>
      </c>
      <c r="K3923" s="13">
        <f t="shared" si="244"/>
        <v>4.9815013454999999</v>
      </c>
      <c r="L3923" s="13">
        <f>IF(D3923="ZZ", Brick_Kilns_EF!$E$6*(0.75),Brick_Kilns_EF!$E$6)</f>
        <v>3.0299999999999999E-4</v>
      </c>
      <c r="M3923" s="13">
        <f t="shared" si="245"/>
        <v>2.6927034299999999</v>
      </c>
      <c r="N3923" s="13">
        <f>IF(D3923="ZZ",Brick_Kilns_EF!$E$7*(0.75),Brick_Kilns_EF!$E$7)</f>
        <v>2.3925000000000001E-3</v>
      </c>
      <c r="O3923" s="13">
        <f t="shared" si="246"/>
        <v>21.261692924999998</v>
      </c>
      <c r="P3923" s="13">
        <f>IF(D3923="ZZ",Brick_Kilns_EF!$E$8*(0.75),Brick_Kilns_EF!$E$8)</f>
        <v>5.399999999999999E-4</v>
      </c>
      <c r="Q3923" s="13">
        <f t="shared" si="247"/>
        <v>4.7988773999999985</v>
      </c>
    </row>
    <row r="3924" spans="1:17">
      <c r="A3924" s="13" t="s">
        <v>3935</v>
      </c>
      <c r="B3924" s="13">
        <v>24.462408539999998</v>
      </c>
      <c r="C3924" s="13">
        <v>89.468011379999993</v>
      </c>
      <c r="D3924" s="13" t="s">
        <v>2219</v>
      </c>
      <c r="E3924" s="13" t="s">
        <v>5000</v>
      </c>
      <c r="F3924" s="13" t="s">
        <v>42</v>
      </c>
      <c r="G3924" s="13" t="s">
        <v>4802</v>
      </c>
      <c r="H3924" s="13" t="s">
        <v>4816</v>
      </c>
      <c r="I3924" s="13">
        <f>(Brick_Kilns_EF!$B$13*Brick_Kilns_EF!$B$11*Brick_Kilns_EF!$B$12)</f>
        <v>8886.81</v>
      </c>
      <c r="J3924" s="13">
        <f>IF(D3924="ZZ",Brick_Kilns_EF!$E$9*(0.75),Brick_Kilns_EF!$E$9)</f>
        <v>5.6055000000000005E-4</v>
      </c>
      <c r="K3924" s="13">
        <f t="shared" si="244"/>
        <v>4.9815013454999999</v>
      </c>
      <c r="L3924" s="13">
        <f>IF(D3924="ZZ", Brick_Kilns_EF!$E$6*(0.75),Brick_Kilns_EF!$E$6)</f>
        <v>3.0299999999999999E-4</v>
      </c>
      <c r="M3924" s="13">
        <f t="shared" si="245"/>
        <v>2.6927034299999999</v>
      </c>
      <c r="N3924" s="13">
        <f>IF(D3924="ZZ",Brick_Kilns_EF!$E$7*(0.75),Brick_Kilns_EF!$E$7)</f>
        <v>2.3925000000000001E-3</v>
      </c>
      <c r="O3924" s="13">
        <f t="shared" si="246"/>
        <v>21.261692924999998</v>
      </c>
      <c r="P3924" s="13">
        <f>IF(D3924="ZZ",Brick_Kilns_EF!$E$8*(0.75),Brick_Kilns_EF!$E$8)</f>
        <v>5.399999999999999E-4</v>
      </c>
      <c r="Q3924" s="13">
        <f t="shared" si="247"/>
        <v>4.7988773999999985</v>
      </c>
    </row>
    <row r="3925" spans="1:17">
      <c r="A3925" s="13" t="s">
        <v>3936</v>
      </c>
      <c r="B3925" s="13">
        <v>24.540427480000002</v>
      </c>
      <c r="C3925" s="13">
        <v>90.094079820000005</v>
      </c>
      <c r="D3925" s="13" t="s">
        <v>2219</v>
      </c>
      <c r="E3925" s="13" t="s">
        <v>5000</v>
      </c>
      <c r="F3925" s="13" t="s">
        <v>7</v>
      </c>
      <c r="G3925" s="13" t="s">
        <v>4802</v>
      </c>
      <c r="H3925" s="13" t="s">
        <v>4816</v>
      </c>
      <c r="I3925" s="13">
        <f>(Brick_Kilns_EF!$B$13*Brick_Kilns_EF!$B$11*Brick_Kilns_EF!$B$12)</f>
        <v>8886.81</v>
      </c>
      <c r="J3925" s="13">
        <f>IF(D3925="ZZ",Brick_Kilns_EF!$E$9*(0.75),Brick_Kilns_EF!$E$9)</f>
        <v>5.6055000000000005E-4</v>
      </c>
      <c r="K3925" s="13">
        <f t="shared" si="244"/>
        <v>4.9815013454999999</v>
      </c>
      <c r="L3925" s="13">
        <f>IF(D3925="ZZ", Brick_Kilns_EF!$E$6*(0.75),Brick_Kilns_EF!$E$6)</f>
        <v>3.0299999999999999E-4</v>
      </c>
      <c r="M3925" s="13">
        <f t="shared" si="245"/>
        <v>2.6927034299999999</v>
      </c>
      <c r="N3925" s="13">
        <f>IF(D3925="ZZ",Brick_Kilns_EF!$E$7*(0.75),Brick_Kilns_EF!$E$7)</f>
        <v>2.3925000000000001E-3</v>
      </c>
      <c r="O3925" s="13">
        <f t="shared" si="246"/>
        <v>21.261692924999998</v>
      </c>
      <c r="P3925" s="13">
        <f>IF(D3925="ZZ",Brick_Kilns_EF!$E$8*(0.75),Brick_Kilns_EF!$E$8)</f>
        <v>5.399999999999999E-4</v>
      </c>
      <c r="Q3925" s="13">
        <f t="shared" si="247"/>
        <v>4.7988773999999985</v>
      </c>
    </row>
    <row r="3926" spans="1:17">
      <c r="A3926" s="13" t="s">
        <v>3937</v>
      </c>
      <c r="B3926" s="13">
        <v>24.802319910000001</v>
      </c>
      <c r="C3926" s="13">
        <v>89.418231919999997</v>
      </c>
      <c r="D3926" s="13" t="s">
        <v>2219</v>
      </c>
      <c r="E3926" s="13" t="s">
        <v>5000</v>
      </c>
      <c r="F3926" s="13" t="s">
        <v>42</v>
      </c>
      <c r="G3926" s="13" t="s">
        <v>4802</v>
      </c>
      <c r="H3926" s="13" t="s">
        <v>4816</v>
      </c>
      <c r="I3926" s="13">
        <f>(Brick_Kilns_EF!$B$13*Brick_Kilns_EF!$B$11*Brick_Kilns_EF!$B$12)</f>
        <v>8886.81</v>
      </c>
      <c r="J3926" s="13">
        <f>IF(D3926="ZZ",Brick_Kilns_EF!$E$9*(0.75),Brick_Kilns_EF!$E$9)</f>
        <v>5.6055000000000005E-4</v>
      </c>
      <c r="K3926" s="13">
        <f t="shared" si="244"/>
        <v>4.9815013454999999</v>
      </c>
      <c r="L3926" s="13">
        <f>IF(D3926="ZZ", Brick_Kilns_EF!$E$6*(0.75),Brick_Kilns_EF!$E$6)</f>
        <v>3.0299999999999999E-4</v>
      </c>
      <c r="M3926" s="13">
        <f t="shared" si="245"/>
        <v>2.6927034299999999</v>
      </c>
      <c r="N3926" s="13">
        <f>IF(D3926="ZZ",Brick_Kilns_EF!$E$7*(0.75),Brick_Kilns_EF!$E$7)</f>
        <v>2.3925000000000001E-3</v>
      </c>
      <c r="O3926" s="13">
        <f t="shared" si="246"/>
        <v>21.261692924999998</v>
      </c>
      <c r="P3926" s="13">
        <f>IF(D3926="ZZ",Brick_Kilns_EF!$E$8*(0.75),Brick_Kilns_EF!$E$8)</f>
        <v>5.399999999999999E-4</v>
      </c>
      <c r="Q3926" s="13">
        <f t="shared" si="247"/>
        <v>4.7988773999999985</v>
      </c>
    </row>
    <row r="3927" spans="1:17">
      <c r="A3927" s="13" t="s">
        <v>3938</v>
      </c>
      <c r="B3927" s="13">
        <v>24.3456619</v>
      </c>
      <c r="C3927" s="13">
        <v>89.518013460000006</v>
      </c>
      <c r="D3927" s="13" t="s">
        <v>2219</v>
      </c>
      <c r="E3927" s="13" t="s">
        <v>5000</v>
      </c>
      <c r="F3927" s="13" t="s">
        <v>42</v>
      </c>
      <c r="G3927" s="13" t="s">
        <v>4802</v>
      </c>
      <c r="H3927" s="13" t="s">
        <v>4816</v>
      </c>
      <c r="I3927" s="13">
        <f>(Brick_Kilns_EF!$B$13*Brick_Kilns_EF!$B$11*Brick_Kilns_EF!$B$12)</f>
        <v>8886.81</v>
      </c>
      <c r="J3927" s="13">
        <f>IF(D3927="ZZ",Brick_Kilns_EF!$E$9*(0.75),Brick_Kilns_EF!$E$9)</f>
        <v>5.6055000000000005E-4</v>
      </c>
      <c r="K3927" s="13">
        <f t="shared" si="244"/>
        <v>4.9815013454999999</v>
      </c>
      <c r="L3927" s="13">
        <f>IF(D3927="ZZ", Brick_Kilns_EF!$E$6*(0.75),Brick_Kilns_EF!$E$6)</f>
        <v>3.0299999999999999E-4</v>
      </c>
      <c r="M3927" s="13">
        <f t="shared" si="245"/>
        <v>2.6927034299999999</v>
      </c>
      <c r="N3927" s="13">
        <f>IF(D3927="ZZ",Brick_Kilns_EF!$E$7*(0.75),Brick_Kilns_EF!$E$7)</f>
        <v>2.3925000000000001E-3</v>
      </c>
      <c r="O3927" s="13">
        <f t="shared" si="246"/>
        <v>21.261692924999998</v>
      </c>
      <c r="P3927" s="13">
        <f>IF(D3927="ZZ",Brick_Kilns_EF!$E$8*(0.75),Brick_Kilns_EF!$E$8)</f>
        <v>5.399999999999999E-4</v>
      </c>
      <c r="Q3927" s="13">
        <f t="shared" si="247"/>
        <v>4.7988773999999985</v>
      </c>
    </row>
    <row r="3928" spans="1:17">
      <c r="A3928" s="13" t="s">
        <v>3939</v>
      </c>
      <c r="B3928" s="13">
        <v>24.342717319999998</v>
      </c>
      <c r="C3928" s="13">
        <v>88.750167230000002</v>
      </c>
      <c r="D3928" s="13" t="s">
        <v>2219</v>
      </c>
      <c r="E3928" s="13" t="s">
        <v>5000</v>
      </c>
      <c r="F3928" s="13" t="s">
        <v>42</v>
      </c>
      <c r="G3928" s="13" t="s">
        <v>4802</v>
      </c>
      <c r="H3928" s="13" t="s">
        <v>4816</v>
      </c>
      <c r="I3928" s="13">
        <f>(Brick_Kilns_EF!$B$13*Brick_Kilns_EF!$B$11*Brick_Kilns_EF!$B$12)</f>
        <v>8886.81</v>
      </c>
      <c r="J3928" s="13">
        <f>IF(D3928="ZZ",Brick_Kilns_EF!$E$9*(0.75),Brick_Kilns_EF!$E$9)</f>
        <v>5.6055000000000005E-4</v>
      </c>
      <c r="K3928" s="13">
        <f t="shared" si="244"/>
        <v>4.9815013454999999</v>
      </c>
      <c r="L3928" s="13">
        <f>IF(D3928="ZZ", Brick_Kilns_EF!$E$6*(0.75),Brick_Kilns_EF!$E$6)</f>
        <v>3.0299999999999999E-4</v>
      </c>
      <c r="M3928" s="13">
        <f t="shared" si="245"/>
        <v>2.6927034299999999</v>
      </c>
      <c r="N3928" s="13">
        <f>IF(D3928="ZZ",Brick_Kilns_EF!$E$7*(0.75),Brick_Kilns_EF!$E$7)</f>
        <v>2.3925000000000001E-3</v>
      </c>
      <c r="O3928" s="13">
        <f t="shared" si="246"/>
        <v>21.261692924999998</v>
      </c>
      <c r="P3928" s="13">
        <f>IF(D3928="ZZ",Brick_Kilns_EF!$E$8*(0.75),Brick_Kilns_EF!$E$8)</f>
        <v>5.399999999999999E-4</v>
      </c>
      <c r="Q3928" s="13">
        <f t="shared" si="247"/>
        <v>4.7988773999999985</v>
      </c>
    </row>
    <row r="3929" spans="1:17">
      <c r="A3929" s="13" t="s">
        <v>3940</v>
      </c>
      <c r="B3929" s="13">
        <v>24.457312819999999</v>
      </c>
      <c r="C3929" s="13">
        <v>89.893992389999994</v>
      </c>
      <c r="D3929" s="13" t="s">
        <v>2219</v>
      </c>
      <c r="E3929" s="13" t="s">
        <v>5000</v>
      </c>
      <c r="F3929" s="13" t="s">
        <v>7</v>
      </c>
      <c r="G3929" s="13" t="s">
        <v>4802</v>
      </c>
      <c r="H3929" s="13" t="s">
        <v>4816</v>
      </c>
      <c r="I3929" s="13">
        <f>(Brick_Kilns_EF!$B$13*Brick_Kilns_EF!$B$11*Brick_Kilns_EF!$B$12)</f>
        <v>8886.81</v>
      </c>
      <c r="J3929" s="13">
        <f>IF(D3929="ZZ",Brick_Kilns_EF!$E$9*(0.75),Brick_Kilns_EF!$E$9)</f>
        <v>5.6055000000000005E-4</v>
      </c>
      <c r="K3929" s="13">
        <f t="shared" si="244"/>
        <v>4.9815013454999999</v>
      </c>
      <c r="L3929" s="13">
        <f>IF(D3929="ZZ", Brick_Kilns_EF!$E$6*(0.75),Brick_Kilns_EF!$E$6)</f>
        <v>3.0299999999999999E-4</v>
      </c>
      <c r="M3929" s="13">
        <f t="shared" si="245"/>
        <v>2.6927034299999999</v>
      </c>
      <c r="N3929" s="13">
        <f>IF(D3929="ZZ",Brick_Kilns_EF!$E$7*(0.75),Brick_Kilns_EF!$E$7)</f>
        <v>2.3925000000000001E-3</v>
      </c>
      <c r="O3929" s="13">
        <f t="shared" si="246"/>
        <v>21.261692924999998</v>
      </c>
      <c r="P3929" s="13">
        <f>IF(D3929="ZZ",Brick_Kilns_EF!$E$8*(0.75),Brick_Kilns_EF!$E$8)</f>
        <v>5.399999999999999E-4</v>
      </c>
      <c r="Q3929" s="13">
        <f t="shared" si="247"/>
        <v>4.7988773999999985</v>
      </c>
    </row>
    <row r="3930" spans="1:17">
      <c r="A3930" s="13" t="s">
        <v>3941</v>
      </c>
      <c r="B3930" s="13">
        <v>25.045095440000001</v>
      </c>
      <c r="C3930" s="13">
        <v>90.003343290000004</v>
      </c>
      <c r="D3930" s="13" t="s">
        <v>2219</v>
      </c>
      <c r="E3930" s="13" t="s">
        <v>5000</v>
      </c>
      <c r="F3930" s="13" t="s">
        <v>248</v>
      </c>
      <c r="G3930" s="13" t="s">
        <v>4802</v>
      </c>
      <c r="H3930" s="13" t="s">
        <v>4816</v>
      </c>
      <c r="I3930" s="13">
        <f>(Brick_Kilns_EF!$B$13*Brick_Kilns_EF!$B$11*Brick_Kilns_EF!$B$12)</f>
        <v>8886.81</v>
      </c>
      <c r="J3930" s="13">
        <f>IF(D3930="ZZ",Brick_Kilns_EF!$E$9*(0.75),Brick_Kilns_EF!$E$9)</f>
        <v>5.6055000000000005E-4</v>
      </c>
      <c r="K3930" s="13">
        <f t="shared" si="244"/>
        <v>4.9815013454999999</v>
      </c>
      <c r="L3930" s="13">
        <f>IF(D3930="ZZ", Brick_Kilns_EF!$E$6*(0.75),Brick_Kilns_EF!$E$6)</f>
        <v>3.0299999999999999E-4</v>
      </c>
      <c r="M3930" s="13">
        <f t="shared" si="245"/>
        <v>2.6927034299999999</v>
      </c>
      <c r="N3930" s="13">
        <f>IF(D3930="ZZ",Brick_Kilns_EF!$E$7*(0.75),Brick_Kilns_EF!$E$7)</f>
        <v>2.3925000000000001E-3</v>
      </c>
      <c r="O3930" s="13">
        <f t="shared" si="246"/>
        <v>21.261692924999998</v>
      </c>
      <c r="P3930" s="13">
        <f>IF(D3930="ZZ",Brick_Kilns_EF!$E$8*(0.75),Brick_Kilns_EF!$E$8)</f>
        <v>5.399999999999999E-4</v>
      </c>
      <c r="Q3930" s="13">
        <f t="shared" si="247"/>
        <v>4.7988773999999985</v>
      </c>
    </row>
    <row r="3931" spans="1:17">
      <c r="A3931" s="13" t="s">
        <v>3942</v>
      </c>
      <c r="B3931" s="13">
        <v>25.213995780000001</v>
      </c>
      <c r="C3931" s="13">
        <v>89.546779360000002</v>
      </c>
      <c r="D3931" s="13" t="s">
        <v>2219</v>
      </c>
      <c r="E3931" s="13" t="s">
        <v>5000</v>
      </c>
      <c r="F3931" s="13" t="s">
        <v>171</v>
      </c>
      <c r="G3931" s="13" t="s">
        <v>4802</v>
      </c>
      <c r="H3931" s="13" t="s">
        <v>4816</v>
      </c>
      <c r="I3931" s="13">
        <f>(Brick_Kilns_EF!$B$13*Brick_Kilns_EF!$B$11*Brick_Kilns_EF!$B$12)</f>
        <v>8886.81</v>
      </c>
      <c r="J3931" s="13">
        <f>IF(D3931="ZZ",Brick_Kilns_EF!$E$9*(0.75),Brick_Kilns_EF!$E$9)</f>
        <v>5.6055000000000005E-4</v>
      </c>
      <c r="K3931" s="13">
        <f t="shared" si="244"/>
        <v>4.9815013454999999</v>
      </c>
      <c r="L3931" s="13">
        <f>IF(D3931="ZZ", Brick_Kilns_EF!$E$6*(0.75),Brick_Kilns_EF!$E$6)</f>
        <v>3.0299999999999999E-4</v>
      </c>
      <c r="M3931" s="13">
        <f t="shared" si="245"/>
        <v>2.6927034299999999</v>
      </c>
      <c r="N3931" s="13">
        <f>IF(D3931="ZZ",Brick_Kilns_EF!$E$7*(0.75),Brick_Kilns_EF!$E$7)</f>
        <v>2.3925000000000001E-3</v>
      </c>
      <c r="O3931" s="13">
        <f t="shared" si="246"/>
        <v>21.261692924999998</v>
      </c>
      <c r="P3931" s="13">
        <f>IF(D3931="ZZ",Brick_Kilns_EF!$E$8*(0.75),Brick_Kilns_EF!$E$8)</f>
        <v>5.399999999999999E-4</v>
      </c>
      <c r="Q3931" s="13">
        <f t="shared" si="247"/>
        <v>4.7988773999999985</v>
      </c>
    </row>
    <row r="3932" spans="1:17">
      <c r="A3932" s="13" t="s">
        <v>3943</v>
      </c>
      <c r="B3932" s="13">
        <v>25.397040789999998</v>
      </c>
      <c r="C3932" s="13">
        <v>89.663564649999998</v>
      </c>
      <c r="D3932" s="13" t="s">
        <v>2219</v>
      </c>
      <c r="E3932" s="13" t="s">
        <v>5000</v>
      </c>
      <c r="F3932" s="13" t="s">
        <v>171</v>
      </c>
      <c r="G3932" s="13" t="s">
        <v>4802</v>
      </c>
      <c r="H3932" s="13" t="s">
        <v>4816</v>
      </c>
      <c r="I3932" s="13">
        <f>(Brick_Kilns_EF!$B$13*Brick_Kilns_EF!$B$11*Brick_Kilns_EF!$B$12)</f>
        <v>8886.81</v>
      </c>
      <c r="J3932" s="13">
        <f>IF(D3932="ZZ",Brick_Kilns_EF!$E$9*(0.75),Brick_Kilns_EF!$E$9)</f>
        <v>5.6055000000000005E-4</v>
      </c>
      <c r="K3932" s="13">
        <f t="shared" si="244"/>
        <v>4.9815013454999999</v>
      </c>
      <c r="L3932" s="13">
        <f>IF(D3932="ZZ", Brick_Kilns_EF!$E$6*(0.75),Brick_Kilns_EF!$E$6)</f>
        <v>3.0299999999999999E-4</v>
      </c>
      <c r="M3932" s="13">
        <f t="shared" si="245"/>
        <v>2.6927034299999999</v>
      </c>
      <c r="N3932" s="13">
        <f>IF(D3932="ZZ",Brick_Kilns_EF!$E$7*(0.75),Brick_Kilns_EF!$E$7)</f>
        <v>2.3925000000000001E-3</v>
      </c>
      <c r="O3932" s="13">
        <f t="shared" si="246"/>
        <v>21.261692924999998</v>
      </c>
      <c r="P3932" s="13">
        <f>IF(D3932="ZZ",Brick_Kilns_EF!$E$8*(0.75),Brick_Kilns_EF!$E$8)</f>
        <v>5.399999999999999E-4</v>
      </c>
      <c r="Q3932" s="13">
        <f t="shared" si="247"/>
        <v>4.7988773999999985</v>
      </c>
    </row>
    <row r="3933" spans="1:17">
      <c r="A3933" s="13" t="s">
        <v>3944</v>
      </c>
      <c r="B3933" s="13">
        <v>25.951137630000002</v>
      </c>
      <c r="C3933" s="13">
        <v>88.570085410000004</v>
      </c>
      <c r="D3933" s="13" t="s">
        <v>2219</v>
      </c>
      <c r="E3933" s="13" t="s">
        <v>5000</v>
      </c>
      <c r="F3933" s="13" t="s">
        <v>171</v>
      </c>
      <c r="G3933" s="13" t="s">
        <v>4802</v>
      </c>
      <c r="H3933" s="13" t="s">
        <v>4816</v>
      </c>
      <c r="I3933" s="13">
        <f>(Brick_Kilns_EF!$B$13*Brick_Kilns_EF!$B$11*Brick_Kilns_EF!$B$12)</f>
        <v>8886.81</v>
      </c>
      <c r="J3933" s="13">
        <f>IF(D3933="ZZ",Brick_Kilns_EF!$E$9*(0.75),Brick_Kilns_EF!$E$9)</f>
        <v>5.6055000000000005E-4</v>
      </c>
      <c r="K3933" s="13">
        <f t="shared" si="244"/>
        <v>4.9815013454999999</v>
      </c>
      <c r="L3933" s="13">
        <f>IF(D3933="ZZ", Brick_Kilns_EF!$E$6*(0.75),Brick_Kilns_EF!$E$6)</f>
        <v>3.0299999999999999E-4</v>
      </c>
      <c r="M3933" s="13">
        <f t="shared" si="245"/>
        <v>2.6927034299999999</v>
      </c>
      <c r="N3933" s="13">
        <f>IF(D3933="ZZ",Brick_Kilns_EF!$E$7*(0.75),Brick_Kilns_EF!$E$7)</f>
        <v>2.3925000000000001E-3</v>
      </c>
      <c r="O3933" s="13">
        <f t="shared" si="246"/>
        <v>21.261692924999998</v>
      </c>
      <c r="P3933" s="13">
        <f>IF(D3933="ZZ",Brick_Kilns_EF!$E$8*(0.75),Brick_Kilns_EF!$E$8)</f>
        <v>5.399999999999999E-4</v>
      </c>
      <c r="Q3933" s="13">
        <f t="shared" si="247"/>
        <v>4.7988773999999985</v>
      </c>
    </row>
    <row r="3934" spans="1:17">
      <c r="A3934" s="13" t="s">
        <v>3945</v>
      </c>
      <c r="B3934" s="13">
        <v>24.41865885</v>
      </c>
      <c r="C3934" s="13">
        <v>88.513525790000003</v>
      </c>
      <c r="D3934" s="13" t="s">
        <v>2219</v>
      </c>
      <c r="E3934" s="13" t="s">
        <v>5000</v>
      </c>
      <c r="F3934" s="13" t="s">
        <v>42</v>
      </c>
      <c r="G3934" s="13" t="s">
        <v>4802</v>
      </c>
      <c r="H3934" s="13" t="s">
        <v>4816</v>
      </c>
      <c r="I3934" s="13">
        <f>(Brick_Kilns_EF!$B$13*Brick_Kilns_EF!$B$11*Brick_Kilns_EF!$B$12)</f>
        <v>8886.81</v>
      </c>
      <c r="J3934" s="13">
        <f>IF(D3934="ZZ",Brick_Kilns_EF!$E$9*(0.75),Brick_Kilns_EF!$E$9)</f>
        <v>5.6055000000000005E-4</v>
      </c>
      <c r="K3934" s="13">
        <f t="shared" si="244"/>
        <v>4.9815013454999999</v>
      </c>
      <c r="L3934" s="13">
        <f>IF(D3934="ZZ", Brick_Kilns_EF!$E$6*(0.75),Brick_Kilns_EF!$E$6)</f>
        <v>3.0299999999999999E-4</v>
      </c>
      <c r="M3934" s="13">
        <f t="shared" si="245"/>
        <v>2.6927034299999999</v>
      </c>
      <c r="N3934" s="13">
        <f>IF(D3934="ZZ",Brick_Kilns_EF!$E$7*(0.75),Brick_Kilns_EF!$E$7)</f>
        <v>2.3925000000000001E-3</v>
      </c>
      <c r="O3934" s="13">
        <f t="shared" si="246"/>
        <v>21.261692924999998</v>
      </c>
      <c r="P3934" s="13">
        <f>IF(D3934="ZZ",Brick_Kilns_EF!$E$8*(0.75),Brick_Kilns_EF!$E$8)</f>
        <v>5.399999999999999E-4</v>
      </c>
      <c r="Q3934" s="13">
        <f t="shared" si="247"/>
        <v>4.7988773999999985</v>
      </c>
    </row>
    <row r="3935" spans="1:17">
      <c r="A3935" s="13" t="s">
        <v>3946</v>
      </c>
      <c r="B3935" s="13">
        <v>24.932268570000002</v>
      </c>
      <c r="C3935" s="13">
        <v>90.15491609</v>
      </c>
      <c r="D3935" s="13" t="s">
        <v>2219</v>
      </c>
      <c r="E3935" s="13" t="s">
        <v>5000</v>
      </c>
      <c r="F3935" s="13" t="s">
        <v>248</v>
      </c>
      <c r="G3935" s="13" t="s">
        <v>4802</v>
      </c>
      <c r="H3935" s="13" t="s">
        <v>4816</v>
      </c>
      <c r="I3935" s="13">
        <f>(Brick_Kilns_EF!$B$13*Brick_Kilns_EF!$B$11*Brick_Kilns_EF!$B$12)</f>
        <v>8886.81</v>
      </c>
      <c r="J3935" s="13">
        <f>IF(D3935="ZZ",Brick_Kilns_EF!$E$9*(0.75),Brick_Kilns_EF!$E$9)</f>
        <v>5.6055000000000005E-4</v>
      </c>
      <c r="K3935" s="13">
        <f t="shared" si="244"/>
        <v>4.9815013454999999</v>
      </c>
      <c r="L3935" s="13">
        <f>IF(D3935="ZZ", Brick_Kilns_EF!$E$6*(0.75),Brick_Kilns_EF!$E$6)</f>
        <v>3.0299999999999999E-4</v>
      </c>
      <c r="M3935" s="13">
        <f t="shared" si="245"/>
        <v>2.6927034299999999</v>
      </c>
      <c r="N3935" s="13">
        <f>IF(D3935="ZZ",Brick_Kilns_EF!$E$7*(0.75),Brick_Kilns_EF!$E$7)</f>
        <v>2.3925000000000001E-3</v>
      </c>
      <c r="O3935" s="13">
        <f t="shared" si="246"/>
        <v>21.261692924999998</v>
      </c>
      <c r="P3935" s="13">
        <f>IF(D3935="ZZ",Brick_Kilns_EF!$E$8*(0.75),Brick_Kilns_EF!$E$8)</f>
        <v>5.399999999999999E-4</v>
      </c>
      <c r="Q3935" s="13">
        <f t="shared" si="247"/>
        <v>4.7988773999999985</v>
      </c>
    </row>
    <row r="3936" spans="1:17">
      <c r="A3936" s="13" t="s">
        <v>3947</v>
      </c>
      <c r="B3936" s="13">
        <v>24.447985540000001</v>
      </c>
      <c r="C3936" s="13">
        <v>88.986988690000004</v>
      </c>
      <c r="D3936" s="13" t="s">
        <v>2219</v>
      </c>
      <c r="E3936" s="13" t="s">
        <v>5000</v>
      </c>
      <c r="F3936" s="13" t="s">
        <v>42</v>
      </c>
      <c r="G3936" s="13" t="s">
        <v>4802</v>
      </c>
      <c r="H3936" s="13" t="s">
        <v>4816</v>
      </c>
      <c r="I3936" s="13">
        <f>(Brick_Kilns_EF!$B$13*Brick_Kilns_EF!$B$11*Brick_Kilns_EF!$B$12)</f>
        <v>8886.81</v>
      </c>
      <c r="J3936" s="13">
        <f>IF(D3936="ZZ",Brick_Kilns_EF!$E$9*(0.75),Brick_Kilns_EF!$E$9)</f>
        <v>5.6055000000000005E-4</v>
      </c>
      <c r="K3936" s="13">
        <f t="shared" si="244"/>
        <v>4.9815013454999999</v>
      </c>
      <c r="L3936" s="13">
        <f>IF(D3936="ZZ", Brick_Kilns_EF!$E$6*(0.75),Brick_Kilns_EF!$E$6)</f>
        <v>3.0299999999999999E-4</v>
      </c>
      <c r="M3936" s="13">
        <f t="shared" si="245"/>
        <v>2.6927034299999999</v>
      </c>
      <c r="N3936" s="13">
        <f>IF(D3936="ZZ",Brick_Kilns_EF!$E$7*(0.75),Brick_Kilns_EF!$E$7)</f>
        <v>2.3925000000000001E-3</v>
      </c>
      <c r="O3936" s="13">
        <f t="shared" si="246"/>
        <v>21.261692924999998</v>
      </c>
      <c r="P3936" s="13">
        <f>IF(D3936="ZZ",Brick_Kilns_EF!$E$8*(0.75),Brick_Kilns_EF!$E$8)</f>
        <v>5.399999999999999E-4</v>
      </c>
      <c r="Q3936" s="13">
        <f t="shared" si="247"/>
        <v>4.7988773999999985</v>
      </c>
    </row>
    <row r="3937" spans="1:17">
      <c r="A3937" s="13" t="s">
        <v>3948</v>
      </c>
      <c r="B3937" s="13">
        <v>24.59642156</v>
      </c>
      <c r="C3937" s="13">
        <v>89.548644699999997</v>
      </c>
      <c r="D3937" s="13" t="s">
        <v>2219</v>
      </c>
      <c r="E3937" s="13" t="s">
        <v>5000</v>
      </c>
      <c r="F3937" s="13" t="s">
        <v>42</v>
      </c>
      <c r="G3937" s="13" t="s">
        <v>4802</v>
      </c>
      <c r="H3937" s="13" t="s">
        <v>4816</v>
      </c>
      <c r="I3937" s="13">
        <f>(Brick_Kilns_EF!$B$13*Brick_Kilns_EF!$B$11*Brick_Kilns_EF!$B$12)</f>
        <v>8886.81</v>
      </c>
      <c r="J3937" s="13">
        <f>IF(D3937="ZZ",Brick_Kilns_EF!$E$9*(0.75),Brick_Kilns_EF!$E$9)</f>
        <v>5.6055000000000005E-4</v>
      </c>
      <c r="K3937" s="13">
        <f t="shared" si="244"/>
        <v>4.9815013454999999</v>
      </c>
      <c r="L3937" s="13">
        <f>IF(D3937="ZZ", Brick_Kilns_EF!$E$6*(0.75),Brick_Kilns_EF!$E$6)</f>
        <v>3.0299999999999999E-4</v>
      </c>
      <c r="M3937" s="13">
        <f t="shared" si="245"/>
        <v>2.6927034299999999</v>
      </c>
      <c r="N3937" s="13">
        <f>IF(D3937="ZZ",Brick_Kilns_EF!$E$7*(0.75),Brick_Kilns_EF!$E$7)</f>
        <v>2.3925000000000001E-3</v>
      </c>
      <c r="O3937" s="13">
        <f t="shared" si="246"/>
        <v>21.261692924999998</v>
      </c>
      <c r="P3937" s="13">
        <f>IF(D3937="ZZ",Brick_Kilns_EF!$E$8*(0.75),Brick_Kilns_EF!$E$8)</f>
        <v>5.399999999999999E-4</v>
      </c>
      <c r="Q3937" s="13">
        <f t="shared" si="247"/>
        <v>4.7988773999999985</v>
      </c>
    </row>
    <row r="3938" spans="1:17">
      <c r="A3938" s="13" t="s">
        <v>3949</v>
      </c>
      <c r="B3938" s="13">
        <v>24.423406279999998</v>
      </c>
      <c r="C3938" s="13">
        <v>88.970665839999995</v>
      </c>
      <c r="D3938" s="13" t="s">
        <v>2219</v>
      </c>
      <c r="E3938" s="13" t="s">
        <v>5000</v>
      </c>
      <c r="F3938" s="13" t="s">
        <v>42</v>
      </c>
      <c r="G3938" s="13" t="s">
        <v>4802</v>
      </c>
      <c r="H3938" s="13" t="s">
        <v>4816</v>
      </c>
      <c r="I3938" s="13">
        <f>(Brick_Kilns_EF!$B$13*Brick_Kilns_EF!$B$11*Brick_Kilns_EF!$B$12)</f>
        <v>8886.81</v>
      </c>
      <c r="J3938" s="13">
        <f>IF(D3938="ZZ",Brick_Kilns_EF!$E$9*(0.75),Brick_Kilns_EF!$E$9)</f>
        <v>5.6055000000000005E-4</v>
      </c>
      <c r="K3938" s="13">
        <f t="shared" si="244"/>
        <v>4.9815013454999999</v>
      </c>
      <c r="L3938" s="13">
        <f>IF(D3938="ZZ", Brick_Kilns_EF!$E$6*(0.75),Brick_Kilns_EF!$E$6)</f>
        <v>3.0299999999999999E-4</v>
      </c>
      <c r="M3938" s="13">
        <f t="shared" si="245"/>
        <v>2.6927034299999999</v>
      </c>
      <c r="N3938" s="13">
        <f>IF(D3938="ZZ",Brick_Kilns_EF!$E$7*(0.75),Brick_Kilns_EF!$E$7)</f>
        <v>2.3925000000000001E-3</v>
      </c>
      <c r="O3938" s="13">
        <f t="shared" si="246"/>
        <v>21.261692924999998</v>
      </c>
      <c r="P3938" s="13">
        <f>IF(D3938="ZZ",Brick_Kilns_EF!$E$8*(0.75),Brick_Kilns_EF!$E$8)</f>
        <v>5.399999999999999E-4</v>
      </c>
      <c r="Q3938" s="13">
        <f t="shared" si="247"/>
        <v>4.7988773999999985</v>
      </c>
    </row>
    <row r="3939" spans="1:17">
      <c r="A3939" s="13" t="s">
        <v>3950</v>
      </c>
      <c r="B3939" s="13">
        <v>24.585390440000001</v>
      </c>
      <c r="C3939" s="13">
        <v>90.062747009999995</v>
      </c>
      <c r="D3939" s="13" t="s">
        <v>2219</v>
      </c>
      <c r="E3939" s="13" t="s">
        <v>5000</v>
      </c>
      <c r="F3939" s="13" t="s">
        <v>7</v>
      </c>
      <c r="G3939" s="13" t="s">
        <v>4802</v>
      </c>
      <c r="H3939" s="13" t="s">
        <v>4816</v>
      </c>
      <c r="I3939" s="13">
        <f>(Brick_Kilns_EF!$B$13*Brick_Kilns_EF!$B$11*Brick_Kilns_EF!$B$12)</f>
        <v>8886.81</v>
      </c>
      <c r="J3939" s="13">
        <f>IF(D3939="ZZ",Brick_Kilns_EF!$E$9*(0.75),Brick_Kilns_EF!$E$9)</f>
        <v>5.6055000000000005E-4</v>
      </c>
      <c r="K3939" s="13">
        <f t="shared" si="244"/>
        <v>4.9815013454999999</v>
      </c>
      <c r="L3939" s="13">
        <f>IF(D3939="ZZ", Brick_Kilns_EF!$E$6*(0.75),Brick_Kilns_EF!$E$6)</f>
        <v>3.0299999999999999E-4</v>
      </c>
      <c r="M3939" s="13">
        <f t="shared" si="245"/>
        <v>2.6927034299999999</v>
      </c>
      <c r="N3939" s="13">
        <f>IF(D3939="ZZ",Brick_Kilns_EF!$E$7*(0.75),Brick_Kilns_EF!$E$7)</f>
        <v>2.3925000000000001E-3</v>
      </c>
      <c r="O3939" s="13">
        <f t="shared" si="246"/>
        <v>21.261692924999998</v>
      </c>
      <c r="P3939" s="13">
        <f>IF(D3939="ZZ",Brick_Kilns_EF!$E$8*(0.75),Brick_Kilns_EF!$E$8)</f>
        <v>5.399999999999999E-4</v>
      </c>
      <c r="Q3939" s="13">
        <f t="shared" si="247"/>
        <v>4.7988773999999985</v>
      </c>
    </row>
    <row r="3940" spans="1:17">
      <c r="A3940" s="13" t="s">
        <v>3951</v>
      </c>
      <c r="B3940" s="13">
        <v>24.531421559999998</v>
      </c>
      <c r="C3940" s="13">
        <v>89.552819040000003</v>
      </c>
      <c r="D3940" s="13" t="s">
        <v>2219</v>
      </c>
      <c r="E3940" s="13" t="s">
        <v>5000</v>
      </c>
      <c r="F3940" s="13" t="s">
        <v>42</v>
      </c>
      <c r="G3940" s="13" t="s">
        <v>4802</v>
      </c>
      <c r="H3940" s="13" t="s">
        <v>4816</v>
      </c>
      <c r="I3940" s="13">
        <f>(Brick_Kilns_EF!$B$13*Brick_Kilns_EF!$B$11*Brick_Kilns_EF!$B$12)</f>
        <v>8886.81</v>
      </c>
      <c r="J3940" s="13">
        <f>IF(D3940="ZZ",Brick_Kilns_EF!$E$9*(0.75),Brick_Kilns_EF!$E$9)</f>
        <v>5.6055000000000005E-4</v>
      </c>
      <c r="K3940" s="13">
        <f t="shared" si="244"/>
        <v>4.9815013454999999</v>
      </c>
      <c r="L3940" s="13">
        <f>IF(D3940="ZZ", Brick_Kilns_EF!$E$6*(0.75),Brick_Kilns_EF!$E$6)</f>
        <v>3.0299999999999999E-4</v>
      </c>
      <c r="M3940" s="13">
        <f t="shared" si="245"/>
        <v>2.6927034299999999</v>
      </c>
      <c r="N3940" s="13">
        <f>IF(D3940="ZZ",Brick_Kilns_EF!$E$7*(0.75),Brick_Kilns_EF!$E$7)</f>
        <v>2.3925000000000001E-3</v>
      </c>
      <c r="O3940" s="13">
        <f t="shared" si="246"/>
        <v>21.261692924999998</v>
      </c>
      <c r="P3940" s="13">
        <f>IF(D3940="ZZ",Brick_Kilns_EF!$E$8*(0.75),Brick_Kilns_EF!$E$8)</f>
        <v>5.399999999999999E-4</v>
      </c>
      <c r="Q3940" s="13">
        <f t="shared" si="247"/>
        <v>4.7988773999999985</v>
      </c>
    </row>
    <row r="3941" spans="1:17">
      <c r="A3941" s="13" t="s">
        <v>3952</v>
      </c>
      <c r="B3941" s="13">
        <v>24.48813728</v>
      </c>
      <c r="C3941" s="13">
        <v>89.494491159999995</v>
      </c>
      <c r="D3941" s="13" t="s">
        <v>2219</v>
      </c>
      <c r="E3941" s="13" t="s">
        <v>5000</v>
      </c>
      <c r="F3941" s="13" t="s">
        <v>42</v>
      </c>
      <c r="G3941" s="13" t="s">
        <v>4802</v>
      </c>
      <c r="H3941" s="13" t="s">
        <v>4816</v>
      </c>
      <c r="I3941" s="13">
        <f>(Brick_Kilns_EF!$B$13*Brick_Kilns_EF!$B$11*Brick_Kilns_EF!$B$12)</f>
        <v>8886.81</v>
      </c>
      <c r="J3941" s="13">
        <f>IF(D3941="ZZ",Brick_Kilns_EF!$E$9*(0.75),Brick_Kilns_EF!$E$9)</f>
        <v>5.6055000000000005E-4</v>
      </c>
      <c r="K3941" s="13">
        <f t="shared" si="244"/>
        <v>4.9815013454999999</v>
      </c>
      <c r="L3941" s="13">
        <f>IF(D3941="ZZ", Brick_Kilns_EF!$E$6*(0.75),Brick_Kilns_EF!$E$6)</f>
        <v>3.0299999999999999E-4</v>
      </c>
      <c r="M3941" s="13">
        <f t="shared" si="245"/>
        <v>2.6927034299999999</v>
      </c>
      <c r="N3941" s="13">
        <f>IF(D3941="ZZ",Brick_Kilns_EF!$E$7*(0.75),Brick_Kilns_EF!$E$7)</f>
        <v>2.3925000000000001E-3</v>
      </c>
      <c r="O3941" s="13">
        <f t="shared" si="246"/>
        <v>21.261692924999998</v>
      </c>
      <c r="P3941" s="13">
        <f>IF(D3941="ZZ",Brick_Kilns_EF!$E$8*(0.75),Brick_Kilns_EF!$E$8)</f>
        <v>5.399999999999999E-4</v>
      </c>
      <c r="Q3941" s="13">
        <f t="shared" si="247"/>
        <v>4.7988773999999985</v>
      </c>
    </row>
    <row r="3942" spans="1:17">
      <c r="A3942" s="13" t="s">
        <v>3953</v>
      </c>
      <c r="B3942" s="13">
        <v>24.42057758</v>
      </c>
      <c r="C3942" s="13">
        <v>89.566678670000002</v>
      </c>
      <c r="D3942" s="13" t="s">
        <v>2219</v>
      </c>
      <c r="E3942" s="13" t="s">
        <v>5000</v>
      </c>
      <c r="F3942" s="13" t="s">
        <v>42</v>
      </c>
      <c r="G3942" s="13" t="s">
        <v>4802</v>
      </c>
      <c r="H3942" s="13" t="s">
        <v>4816</v>
      </c>
      <c r="I3942" s="13">
        <f>(Brick_Kilns_EF!$B$13*Brick_Kilns_EF!$B$11*Brick_Kilns_EF!$B$12)</f>
        <v>8886.81</v>
      </c>
      <c r="J3942" s="13">
        <f>IF(D3942="ZZ",Brick_Kilns_EF!$E$9*(0.75),Brick_Kilns_EF!$E$9)</f>
        <v>5.6055000000000005E-4</v>
      </c>
      <c r="K3942" s="13">
        <f t="shared" si="244"/>
        <v>4.9815013454999999</v>
      </c>
      <c r="L3942" s="13">
        <f>IF(D3942="ZZ", Brick_Kilns_EF!$E$6*(0.75),Brick_Kilns_EF!$E$6)</f>
        <v>3.0299999999999999E-4</v>
      </c>
      <c r="M3942" s="13">
        <f t="shared" si="245"/>
        <v>2.6927034299999999</v>
      </c>
      <c r="N3942" s="13">
        <f>IF(D3942="ZZ",Brick_Kilns_EF!$E$7*(0.75),Brick_Kilns_EF!$E$7)</f>
        <v>2.3925000000000001E-3</v>
      </c>
      <c r="O3942" s="13">
        <f t="shared" si="246"/>
        <v>21.261692924999998</v>
      </c>
      <c r="P3942" s="13">
        <f>IF(D3942="ZZ",Brick_Kilns_EF!$E$8*(0.75),Brick_Kilns_EF!$E$8)</f>
        <v>5.399999999999999E-4</v>
      </c>
      <c r="Q3942" s="13">
        <f t="shared" si="247"/>
        <v>4.7988773999999985</v>
      </c>
    </row>
    <row r="3943" spans="1:17">
      <c r="A3943" s="13" t="s">
        <v>3954</v>
      </c>
      <c r="B3943" s="13">
        <v>24.420582270000001</v>
      </c>
      <c r="C3943" s="13">
        <v>89.56666792</v>
      </c>
      <c r="D3943" s="13" t="s">
        <v>2219</v>
      </c>
      <c r="E3943" s="13" t="s">
        <v>5000</v>
      </c>
      <c r="F3943" s="13" t="s">
        <v>42</v>
      </c>
      <c r="G3943" s="13" t="s">
        <v>4802</v>
      </c>
      <c r="H3943" s="13" t="s">
        <v>4816</v>
      </c>
      <c r="I3943" s="13">
        <f>(Brick_Kilns_EF!$B$13*Brick_Kilns_EF!$B$11*Brick_Kilns_EF!$B$12)</f>
        <v>8886.81</v>
      </c>
      <c r="J3943" s="13">
        <f>IF(D3943="ZZ",Brick_Kilns_EF!$E$9*(0.75),Brick_Kilns_EF!$E$9)</f>
        <v>5.6055000000000005E-4</v>
      </c>
      <c r="K3943" s="13">
        <f t="shared" si="244"/>
        <v>4.9815013454999999</v>
      </c>
      <c r="L3943" s="13">
        <f>IF(D3943="ZZ", Brick_Kilns_EF!$E$6*(0.75),Brick_Kilns_EF!$E$6)</f>
        <v>3.0299999999999999E-4</v>
      </c>
      <c r="M3943" s="13">
        <f t="shared" si="245"/>
        <v>2.6927034299999999</v>
      </c>
      <c r="N3943" s="13">
        <f>IF(D3943="ZZ",Brick_Kilns_EF!$E$7*(0.75),Brick_Kilns_EF!$E$7)</f>
        <v>2.3925000000000001E-3</v>
      </c>
      <c r="O3943" s="13">
        <f t="shared" si="246"/>
        <v>21.261692924999998</v>
      </c>
      <c r="P3943" s="13">
        <f>IF(D3943="ZZ",Brick_Kilns_EF!$E$8*(0.75),Brick_Kilns_EF!$E$8)</f>
        <v>5.399999999999999E-4</v>
      </c>
      <c r="Q3943" s="13">
        <f t="shared" si="247"/>
        <v>4.7988773999999985</v>
      </c>
    </row>
    <row r="3944" spans="1:17">
      <c r="A3944" s="13" t="s">
        <v>3955</v>
      </c>
      <c r="B3944" s="13">
        <v>24.46919321</v>
      </c>
      <c r="C3944" s="13">
        <v>89.434387670000007</v>
      </c>
      <c r="D3944" s="13" t="s">
        <v>2219</v>
      </c>
      <c r="E3944" s="13" t="s">
        <v>5000</v>
      </c>
      <c r="F3944" s="13" t="s">
        <v>42</v>
      </c>
      <c r="G3944" s="13" t="s">
        <v>4802</v>
      </c>
      <c r="H3944" s="13" t="s">
        <v>4816</v>
      </c>
      <c r="I3944" s="13">
        <f>(Brick_Kilns_EF!$B$13*Brick_Kilns_EF!$B$11*Brick_Kilns_EF!$B$12)</f>
        <v>8886.81</v>
      </c>
      <c r="J3944" s="13">
        <f>IF(D3944="ZZ",Brick_Kilns_EF!$E$9*(0.75),Brick_Kilns_EF!$E$9)</f>
        <v>5.6055000000000005E-4</v>
      </c>
      <c r="K3944" s="13">
        <f t="shared" si="244"/>
        <v>4.9815013454999999</v>
      </c>
      <c r="L3944" s="13">
        <f>IF(D3944="ZZ", Brick_Kilns_EF!$E$6*(0.75),Brick_Kilns_EF!$E$6)</f>
        <v>3.0299999999999999E-4</v>
      </c>
      <c r="M3944" s="13">
        <f t="shared" si="245"/>
        <v>2.6927034299999999</v>
      </c>
      <c r="N3944" s="13">
        <f>IF(D3944="ZZ",Brick_Kilns_EF!$E$7*(0.75),Brick_Kilns_EF!$E$7)</f>
        <v>2.3925000000000001E-3</v>
      </c>
      <c r="O3944" s="13">
        <f t="shared" si="246"/>
        <v>21.261692924999998</v>
      </c>
      <c r="P3944" s="13">
        <f>IF(D3944="ZZ",Brick_Kilns_EF!$E$8*(0.75),Brick_Kilns_EF!$E$8)</f>
        <v>5.399999999999999E-4</v>
      </c>
      <c r="Q3944" s="13">
        <f t="shared" si="247"/>
        <v>4.7988773999999985</v>
      </c>
    </row>
    <row r="3945" spans="1:17">
      <c r="A3945" s="13" t="s">
        <v>3956</v>
      </c>
      <c r="B3945" s="13">
        <v>25.83582036</v>
      </c>
      <c r="C3945" s="13">
        <v>89.730910410000007</v>
      </c>
      <c r="D3945" s="13" t="s">
        <v>2219</v>
      </c>
      <c r="E3945" s="13" t="s">
        <v>5000</v>
      </c>
      <c r="F3945" s="13" t="s">
        <v>171</v>
      </c>
      <c r="G3945" s="13" t="s">
        <v>4802</v>
      </c>
      <c r="H3945" s="13" t="s">
        <v>4816</v>
      </c>
      <c r="I3945" s="13">
        <f>(Brick_Kilns_EF!$B$13*Brick_Kilns_EF!$B$11*Brick_Kilns_EF!$B$12)</f>
        <v>8886.81</v>
      </c>
      <c r="J3945" s="13">
        <f>IF(D3945="ZZ",Brick_Kilns_EF!$E$9*(0.75),Brick_Kilns_EF!$E$9)</f>
        <v>5.6055000000000005E-4</v>
      </c>
      <c r="K3945" s="13">
        <f t="shared" si="244"/>
        <v>4.9815013454999999</v>
      </c>
      <c r="L3945" s="13">
        <f>IF(D3945="ZZ", Brick_Kilns_EF!$E$6*(0.75),Brick_Kilns_EF!$E$6)</f>
        <v>3.0299999999999999E-4</v>
      </c>
      <c r="M3945" s="13">
        <f t="shared" si="245"/>
        <v>2.6927034299999999</v>
      </c>
      <c r="N3945" s="13">
        <f>IF(D3945="ZZ",Brick_Kilns_EF!$E$7*(0.75),Brick_Kilns_EF!$E$7)</f>
        <v>2.3925000000000001E-3</v>
      </c>
      <c r="O3945" s="13">
        <f t="shared" si="246"/>
        <v>21.261692924999998</v>
      </c>
      <c r="P3945" s="13">
        <f>IF(D3945="ZZ",Brick_Kilns_EF!$E$8*(0.75),Brick_Kilns_EF!$E$8)</f>
        <v>5.399999999999999E-4</v>
      </c>
      <c r="Q3945" s="13">
        <f t="shared" si="247"/>
        <v>4.7988773999999985</v>
      </c>
    </row>
    <row r="3946" spans="1:17">
      <c r="A3946" s="13" t="s">
        <v>3957</v>
      </c>
      <c r="B3946" s="13">
        <v>25.696807159999999</v>
      </c>
      <c r="C3946" s="13">
        <v>89.204455800000005</v>
      </c>
      <c r="D3946" s="13" t="s">
        <v>2219</v>
      </c>
      <c r="E3946" s="13" t="s">
        <v>5000</v>
      </c>
      <c r="F3946" s="13" t="s">
        <v>171</v>
      </c>
      <c r="G3946" s="13" t="s">
        <v>4802</v>
      </c>
      <c r="H3946" s="13" t="s">
        <v>4816</v>
      </c>
      <c r="I3946" s="13">
        <f>(Brick_Kilns_EF!$B$13*Brick_Kilns_EF!$B$11*Brick_Kilns_EF!$B$12)</f>
        <v>8886.81</v>
      </c>
      <c r="J3946" s="13">
        <f>IF(D3946="ZZ",Brick_Kilns_EF!$E$9*(0.75),Brick_Kilns_EF!$E$9)</f>
        <v>5.6055000000000005E-4</v>
      </c>
      <c r="K3946" s="13">
        <f t="shared" si="244"/>
        <v>4.9815013454999999</v>
      </c>
      <c r="L3946" s="13">
        <f>IF(D3946="ZZ", Brick_Kilns_EF!$E$6*(0.75),Brick_Kilns_EF!$E$6)</f>
        <v>3.0299999999999999E-4</v>
      </c>
      <c r="M3946" s="13">
        <f t="shared" si="245"/>
        <v>2.6927034299999999</v>
      </c>
      <c r="N3946" s="13">
        <f>IF(D3946="ZZ",Brick_Kilns_EF!$E$7*(0.75),Brick_Kilns_EF!$E$7)</f>
        <v>2.3925000000000001E-3</v>
      </c>
      <c r="O3946" s="13">
        <f t="shared" si="246"/>
        <v>21.261692924999998</v>
      </c>
      <c r="P3946" s="13">
        <f>IF(D3946="ZZ",Brick_Kilns_EF!$E$8*(0.75),Brick_Kilns_EF!$E$8)</f>
        <v>5.399999999999999E-4</v>
      </c>
      <c r="Q3946" s="13">
        <f t="shared" si="247"/>
        <v>4.7988773999999985</v>
      </c>
    </row>
    <row r="3947" spans="1:17">
      <c r="A3947" s="13" t="s">
        <v>3958</v>
      </c>
      <c r="B3947" s="13">
        <v>24.411540599999999</v>
      </c>
      <c r="C3947" s="13">
        <v>88.666064649999996</v>
      </c>
      <c r="D3947" s="13" t="s">
        <v>2219</v>
      </c>
      <c r="E3947" s="13" t="s">
        <v>5000</v>
      </c>
      <c r="F3947" s="13" t="s">
        <v>42</v>
      </c>
      <c r="G3947" s="13" t="s">
        <v>4802</v>
      </c>
      <c r="H3947" s="13" t="s">
        <v>4816</v>
      </c>
      <c r="I3947" s="13">
        <f>(Brick_Kilns_EF!$B$13*Brick_Kilns_EF!$B$11*Brick_Kilns_EF!$B$12)</f>
        <v>8886.81</v>
      </c>
      <c r="J3947" s="13">
        <f>IF(D3947="ZZ",Brick_Kilns_EF!$E$9*(0.75),Brick_Kilns_EF!$E$9)</f>
        <v>5.6055000000000005E-4</v>
      </c>
      <c r="K3947" s="13">
        <f t="shared" si="244"/>
        <v>4.9815013454999999</v>
      </c>
      <c r="L3947" s="13">
        <f>IF(D3947="ZZ", Brick_Kilns_EF!$E$6*(0.75),Brick_Kilns_EF!$E$6)</f>
        <v>3.0299999999999999E-4</v>
      </c>
      <c r="M3947" s="13">
        <f t="shared" si="245"/>
        <v>2.6927034299999999</v>
      </c>
      <c r="N3947" s="13">
        <f>IF(D3947="ZZ",Brick_Kilns_EF!$E$7*(0.75),Brick_Kilns_EF!$E$7)</f>
        <v>2.3925000000000001E-3</v>
      </c>
      <c r="O3947" s="13">
        <f t="shared" si="246"/>
        <v>21.261692924999998</v>
      </c>
      <c r="P3947" s="13">
        <f>IF(D3947="ZZ",Brick_Kilns_EF!$E$8*(0.75),Brick_Kilns_EF!$E$8)</f>
        <v>5.399999999999999E-4</v>
      </c>
      <c r="Q3947" s="13">
        <f t="shared" si="247"/>
        <v>4.7988773999999985</v>
      </c>
    </row>
    <row r="3948" spans="1:17">
      <c r="A3948" s="13" t="s">
        <v>3959</v>
      </c>
      <c r="B3948" s="13">
        <v>25.646457130000002</v>
      </c>
      <c r="C3948" s="13">
        <v>89.263245760000004</v>
      </c>
      <c r="D3948" s="13" t="s">
        <v>2219</v>
      </c>
      <c r="E3948" s="13" t="s">
        <v>5000</v>
      </c>
      <c r="F3948" s="13" t="s">
        <v>171</v>
      </c>
      <c r="G3948" s="13" t="s">
        <v>4802</v>
      </c>
      <c r="H3948" s="13" t="s">
        <v>4816</v>
      </c>
      <c r="I3948" s="13">
        <f>(Brick_Kilns_EF!$B$13*Brick_Kilns_EF!$B$11*Brick_Kilns_EF!$B$12)</f>
        <v>8886.81</v>
      </c>
      <c r="J3948" s="13">
        <f>IF(D3948="ZZ",Brick_Kilns_EF!$E$9*(0.75),Brick_Kilns_EF!$E$9)</f>
        <v>5.6055000000000005E-4</v>
      </c>
      <c r="K3948" s="13">
        <f t="shared" si="244"/>
        <v>4.9815013454999999</v>
      </c>
      <c r="L3948" s="13">
        <f>IF(D3948="ZZ", Brick_Kilns_EF!$E$6*(0.75),Brick_Kilns_EF!$E$6)</f>
        <v>3.0299999999999999E-4</v>
      </c>
      <c r="M3948" s="13">
        <f t="shared" si="245"/>
        <v>2.6927034299999999</v>
      </c>
      <c r="N3948" s="13">
        <f>IF(D3948="ZZ",Brick_Kilns_EF!$E$7*(0.75),Brick_Kilns_EF!$E$7)</f>
        <v>2.3925000000000001E-3</v>
      </c>
      <c r="O3948" s="13">
        <f t="shared" si="246"/>
        <v>21.261692924999998</v>
      </c>
      <c r="P3948" s="13">
        <f>IF(D3948="ZZ",Brick_Kilns_EF!$E$8*(0.75),Brick_Kilns_EF!$E$8)</f>
        <v>5.399999999999999E-4</v>
      </c>
      <c r="Q3948" s="13">
        <f t="shared" si="247"/>
        <v>4.7988773999999985</v>
      </c>
    </row>
    <row r="3949" spans="1:17">
      <c r="A3949" s="13" t="s">
        <v>3960</v>
      </c>
      <c r="B3949" s="13">
        <v>24.384800070000001</v>
      </c>
      <c r="C3949" s="13">
        <v>88.918469759999994</v>
      </c>
      <c r="D3949" s="13" t="s">
        <v>2219</v>
      </c>
      <c r="E3949" s="13" t="s">
        <v>5000</v>
      </c>
      <c r="F3949" s="13" t="s">
        <v>42</v>
      </c>
      <c r="G3949" s="13" t="s">
        <v>4802</v>
      </c>
      <c r="H3949" s="13" t="s">
        <v>4816</v>
      </c>
      <c r="I3949" s="13">
        <f>(Brick_Kilns_EF!$B$13*Brick_Kilns_EF!$B$11*Brick_Kilns_EF!$B$12)</f>
        <v>8886.81</v>
      </c>
      <c r="J3949" s="13">
        <f>IF(D3949="ZZ",Brick_Kilns_EF!$E$9*(0.75),Brick_Kilns_EF!$E$9)</f>
        <v>5.6055000000000005E-4</v>
      </c>
      <c r="K3949" s="13">
        <f t="shared" si="244"/>
        <v>4.9815013454999999</v>
      </c>
      <c r="L3949" s="13">
        <f>IF(D3949="ZZ", Brick_Kilns_EF!$E$6*(0.75),Brick_Kilns_EF!$E$6)</f>
        <v>3.0299999999999999E-4</v>
      </c>
      <c r="M3949" s="13">
        <f t="shared" si="245"/>
        <v>2.6927034299999999</v>
      </c>
      <c r="N3949" s="13">
        <f>IF(D3949="ZZ",Brick_Kilns_EF!$E$7*(0.75),Brick_Kilns_EF!$E$7)</f>
        <v>2.3925000000000001E-3</v>
      </c>
      <c r="O3949" s="13">
        <f t="shared" si="246"/>
        <v>21.261692924999998</v>
      </c>
      <c r="P3949" s="13">
        <f>IF(D3949="ZZ",Brick_Kilns_EF!$E$8*(0.75),Brick_Kilns_EF!$E$8)</f>
        <v>5.399999999999999E-4</v>
      </c>
      <c r="Q3949" s="13">
        <f t="shared" si="247"/>
        <v>4.7988773999999985</v>
      </c>
    </row>
    <row r="3950" spans="1:17">
      <c r="A3950" s="13" t="s">
        <v>3961</v>
      </c>
      <c r="B3950" s="13">
        <v>25.56858678</v>
      </c>
      <c r="C3950" s="13">
        <v>89.248486279999995</v>
      </c>
      <c r="D3950" s="13" t="s">
        <v>2219</v>
      </c>
      <c r="E3950" s="13" t="s">
        <v>5000</v>
      </c>
      <c r="F3950" s="13" t="s">
        <v>171</v>
      </c>
      <c r="G3950" s="13" t="s">
        <v>4802</v>
      </c>
      <c r="H3950" s="13" t="s">
        <v>4816</v>
      </c>
      <c r="I3950" s="13">
        <f>(Brick_Kilns_EF!$B$13*Brick_Kilns_EF!$B$11*Brick_Kilns_EF!$B$12)</f>
        <v>8886.81</v>
      </c>
      <c r="J3950" s="13">
        <f>IF(D3950="ZZ",Brick_Kilns_EF!$E$9*(0.75),Brick_Kilns_EF!$E$9)</f>
        <v>5.6055000000000005E-4</v>
      </c>
      <c r="K3950" s="13">
        <f t="shared" si="244"/>
        <v>4.9815013454999999</v>
      </c>
      <c r="L3950" s="13">
        <f>IF(D3950="ZZ", Brick_Kilns_EF!$E$6*(0.75),Brick_Kilns_EF!$E$6)</f>
        <v>3.0299999999999999E-4</v>
      </c>
      <c r="M3950" s="13">
        <f t="shared" si="245"/>
        <v>2.6927034299999999</v>
      </c>
      <c r="N3950" s="13">
        <f>IF(D3950="ZZ",Brick_Kilns_EF!$E$7*(0.75),Brick_Kilns_EF!$E$7)</f>
        <v>2.3925000000000001E-3</v>
      </c>
      <c r="O3950" s="13">
        <f t="shared" si="246"/>
        <v>21.261692924999998</v>
      </c>
      <c r="P3950" s="13">
        <f>IF(D3950="ZZ",Brick_Kilns_EF!$E$8*(0.75),Brick_Kilns_EF!$E$8)</f>
        <v>5.399999999999999E-4</v>
      </c>
      <c r="Q3950" s="13">
        <f t="shared" si="247"/>
        <v>4.7988773999999985</v>
      </c>
    </row>
    <row r="3951" spans="1:17">
      <c r="A3951" s="13" t="s">
        <v>3962</v>
      </c>
      <c r="B3951" s="13">
        <v>25.00670813</v>
      </c>
      <c r="C3951" s="13">
        <v>89.838461640000006</v>
      </c>
      <c r="D3951" s="13" t="s">
        <v>2219</v>
      </c>
      <c r="E3951" s="13" t="s">
        <v>5000</v>
      </c>
      <c r="F3951" s="13" t="s">
        <v>248</v>
      </c>
      <c r="G3951" s="13" t="s">
        <v>4802</v>
      </c>
      <c r="H3951" s="13" t="s">
        <v>4816</v>
      </c>
      <c r="I3951" s="13">
        <f>(Brick_Kilns_EF!$B$13*Brick_Kilns_EF!$B$11*Brick_Kilns_EF!$B$12)</f>
        <v>8886.81</v>
      </c>
      <c r="J3951" s="13">
        <f>IF(D3951="ZZ",Brick_Kilns_EF!$E$9*(0.75),Brick_Kilns_EF!$E$9)</f>
        <v>5.6055000000000005E-4</v>
      </c>
      <c r="K3951" s="13">
        <f t="shared" si="244"/>
        <v>4.9815013454999999</v>
      </c>
      <c r="L3951" s="13">
        <f>IF(D3951="ZZ", Brick_Kilns_EF!$E$6*(0.75),Brick_Kilns_EF!$E$6)</f>
        <v>3.0299999999999999E-4</v>
      </c>
      <c r="M3951" s="13">
        <f t="shared" si="245"/>
        <v>2.6927034299999999</v>
      </c>
      <c r="N3951" s="13">
        <f>IF(D3951="ZZ",Brick_Kilns_EF!$E$7*(0.75),Brick_Kilns_EF!$E$7)</f>
        <v>2.3925000000000001E-3</v>
      </c>
      <c r="O3951" s="13">
        <f t="shared" si="246"/>
        <v>21.261692924999998</v>
      </c>
      <c r="P3951" s="13">
        <f>IF(D3951="ZZ",Brick_Kilns_EF!$E$8*(0.75),Brick_Kilns_EF!$E$8)</f>
        <v>5.399999999999999E-4</v>
      </c>
      <c r="Q3951" s="13">
        <f t="shared" si="247"/>
        <v>4.7988773999999985</v>
      </c>
    </row>
    <row r="3952" spans="1:17">
      <c r="A3952" s="13" t="s">
        <v>3963</v>
      </c>
      <c r="B3952" s="13">
        <v>24.930249</v>
      </c>
      <c r="C3952" s="13">
        <v>89.872430710000003</v>
      </c>
      <c r="D3952" s="13" t="s">
        <v>2219</v>
      </c>
      <c r="E3952" s="13" t="s">
        <v>5000</v>
      </c>
      <c r="F3952" s="13" t="s">
        <v>248</v>
      </c>
      <c r="G3952" s="13" t="s">
        <v>4802</v>
      </c>
      <c r="H3952" s="13" t="s">
        <v>4816</v>
      </c>
      <c r="I3952" s="13">
        <f>(Brick_Kilns_EF!$B$13*Brick_Kilns_EF!$B$11*Brick_Kilns_EF!$B$12)</f>
        <v>8886.81</v>
      </c>
      <c r="J3952" s="13">
        <f>IF(D3952="ZZ",Brick_Kilns_EF!$E$9*(0.75),Brick_Kilns_EF!$E$9)</f>
        <v>5.6055000000000005E-4</v>
      </c>
      <c r="K3952" s="13">
        <f t="shared" si="244"/>
        <v>4.9815013454999999</v>
      </c>
      <c r="L3952" s="13">
        <f>IF(D3952="ZZ", Brick_Kilns_EF!$E$6*(0.75),Brick_Kilns_EF!$E$6)</f>
        <v>3.0299999999999999E-4</v>
      </c>
      <c r="M3952" s="13">
        <f t="shared" si="245"/>
        <v>2.6927034299999999</v>
      </c>
      <c r="N3952" s="13">
        <f>IF(D3952="ZZ",Brick_Kilns_EF!$E$7*(0.75),Brick_Kilns_EF!$E$7)</f>
        <v>2.3925000000000001E-3</v>
      </c>
      <c r="O3952" s="13">
        <f t="shared" si="246"/>
        <v>21.261692924999998</v>
      </c>
      <c r="P3952" s="13">
        <f>IF(D3952="ZZ",Brick_Kilns_EF!$E$8*(0.75),Brick_Kilns_EF!$E$8)</f>
        <v>5.399999999999999E-4</v>
      </c>
      <c r="Q3952" s="13">
        <f t="shared" si="247"/>
        <v>4.7988773999999985</v>
      </c>
    </row>
    <row r="3953" spans="1:17">
      <c r="A3953" s="13" t="s">
        <v>3964</v>
      </c>
      <c r="B3953" s="13">
        <v>25.871064180000001</v>
      </c>
      <c r="C3953" s="13">
        <v>88.663208990000001</v>
      </c>
      <c r="D3953" s="13" t="s">
        <v>2219</v>
      </c>
      <c r="E3953" s="13" t="s">
        <v>5000</v>
      </c>
      <c r="F3953" s="13" t="s">
        <v>171</v>
      </c>
      <c r="G3953" s="13" t="s">
        <v>4802</v>
      </c>
      <c r="H3953" s="13" t="s">
        <v>4816</v>
      </c>
      <c r="I3953" s="13">
        <f>(Brick_Kilns_EF!$B$13*Brick_Kilns_EF!$B$11*Brick_Kilns_EF!$B$12)</f>
        <v>8886.81</v>
      </c>
      <c r="J3953" s="13">
        <f>IF(D3953="ZZ",Brick_Kilns_EF!$E$9*(0.75),Brick_Kilns_EF!$E$9)</f>
        <v>5.6055000000000005E-4</v>
      </c>
      <c r="K3953" s="13">
        <f t="shared" si="244"/>
        <v>4.9815013454999999</v>
      </c>
      <c r="L3953" s="13">
        <f>IF(D3953="ZZ", Brick_Kilns_EF!$E$6*(0.75),Brick_Kilns_EF!$E$6)</f>
        <v>3.0299999999999999E-4</v>
      </c>
      <c r="M3953" s="13">
        <f t="shared" si="245"/>
        <v>2.6927034299999999</v>
      </c>
      <c r="N3953" s="13">
        <f>IF(D3953="ZZ",Brick_Kilns_EF!$E$7*(0.75),Brick_Kilns_EF!$E$7)</f>
        <v>2.3925000000000001E-3</v>
      </c>
      <c r="O3953" s="13">
        <f t="shared" si="246"/>
        <v>21.261692924999998</v>
      </c>
      <c r="P3953" s="13">
        <f>IF(D3953="ZZ",Brick_Kilns_EF!$E$8*(0.75),Brick_Kilns_EF!$E$8)</f>
        <v>5.399999999999999E-4</v>
      </c>
      <c r="Q3953" s="13">
        <f t="shared" si="247"/>
        <v>4.7988773999999985</v>
      </c>
    </row>
    <row r="3954" spans="1:17">
      <c r="A3954" s="13" t="s">
        <v>3965</v>
      </c>
      <c r="B3954" s="13">
        <v>24.942151410000001</v>
      </c>
      <c r="C3954" s="13">
        <v>89.742071640000006</v>
      </c>
      <c r="D3954" s="13" t="s">
        <v>2219</v>
      </c>
      <c r="E3954" s="13" t="s">
        <v>5000</v>
      </c>
      <c r="F3954" s="13" t="s">
        <v>248</v>
      </c>
      <c r="G3954" s="13" t="s">
        <v>4802</v>
      </c>
      <c r="H3954" s="13" t="s">
        <v>4816</v>
      </c>
      <c r="I3954" s="13">
        <f>(Brick_Kilns_EF!$B$13*Brick_Kilns_EF!$B$11*Brick_Kilns_EF!$B$12)</f>
        <v>8886.81</v>
      </c>
      <c r="J3954" s="13">
        <f>IF(D3954="ZZ",Brick_Kilns_EF!$E$9*(0.75),Brick_Kilns_EF!$E$9)</f>
        <v>5.6055000000000005E-4</v>
      </c>
      <c r="K3954" s="13">
        <f t="shared" si="244"/>
        <v>4.9815013454999999</v>
      </c>
      <c r="L3954" s="13">
        <f>IF(D3954="ZZ", Brick_Kilns_EF!$E$6*(0.75),Brick_Kilns_EF!$E$6)</f>
        <v>3.0299999999999999E-4</v>
      </c>
      <c r="M3954" s="13">
        <f t="shared" si="245"/>
        <v>2.6927034299999999</v>
      </c>
      <c r="N3954" s="13">
        <f>IF(D3954="ZZ",Brick_Kilns_EF!$E$7*(0.75),Brick_Kilns_EF!$E$7)</f>
        <v>2.3925000000000001E-3</v>
      </c>
      <c r="O3954" s="13">
        <f t="shared" si="246"/>
        <v>21.261692924999998</v>
      </c>
      <c r="P3954" s="13">
        <f>IF(D3954="ZZ",Brick_Kilns_EF!$E$8*(0.75),Brick_Kilns_EF!$E$8)</f>
        <v>5.399999999999999E-4</v>
      </c>
      <c r="Q3954" s="13">
        <f t="shared" si="247"/>
        <v>4.7988773999999985</v>
      </c>
    </row>
    <row r="3955" spans="1:17">
      <c r="A3955" s="13" t="s">
        <v>3966</v>
      </c>
      <c r="B3955" s="13">
        <v>24.957907720000001</v>
      </c>
      <c r="C3955" s="13">
        <v>89.447870679999994</v>
      </c>
      <c r="D3955" s="13" t="s">
        <v>2219</v>
      </c>
      <c r="E3955" s="13" t="s">
        <v>5000</v>
      </c>
      <c r="F3955" s="13" t="s">
        <v>42</v>
      </c>
      <c r="G3955" s="13" t="s">
        <v>4802</v>
      </c>
      <c r="H3955" s="13" t="s">
        <v>4816</v>
      </c>
      <c r="I3955" s="13">
        <f>(Brick_Kilns_EF!$B$13*Brick_Kilns_EF!$B$11*Brick_Kilns_EF!$B$12)</f>
        <v>8886.81</v>
      </c>
      <c r="J3955" s="13">
        <f>IF(D3955="ZZ",Brick_Kilns_EF!$E$9*(0.75),Brick_Kilns_EF!$E$9)</f>
        <v>5.6055000000000005E-4</v>
      </c>
      <c r="K3955" s="13">
        <f t="shared" si="244"/>
        <v>4.9815013454999999</v>
      </c>
      <c r="L3955" s="13">
        <f>IF(D3955="ZZ", Brick_Kilns_EF!$E$6*(0.75),Brick_Kilns_EF!$E$6)</f>
        <v>3.0299999999999999E-4</v>
      </c>
      <c r="M3955" s="13">
        <f t="shared" si="245"/>
        <v>2.6927034299999999</v>
      </c>
      <c r="N3955" s="13">
        <f>IF(D3955="ZZ",Brick_Kilns_EF!$E$7*(0.75),Brick_Kilns_EF!$E$7)</f>
        <v>2.3925000000000001E-3</v>
      </c>
      <c r="O3955" s="13">
        <f t="shared" si="246"/>
        <v>21.261692924999998</v>
      </c>
      <c r="P3955" s="13">
        <f>IF(D3955="ZZ",Brick_Kilns_EF!$E$8*(0.75),Brick_Kilns_EF!$E$8)</f>
        <v>5.399999999999999E-4</v>
      </c>
      <c r="Q3955" s="13">
        <f t="shared" si="247"/>
        <v>4.7988773999999985</v>
      </c>
    </row>
    <row r="3956" spans="1:17">
      <c r="A3956" s="13" t="s">
        <v>3967</v>
      </c>
      <c r="B3956" s="13">
        <v>24.5256045</v>
      </c>
      <c r="C3956" s="13">
        <v>89.558558980000001</v>
      </c>
      <c r="D3956" s="13" t="s">
        <v>2219</v>
      </c>
      <c r="E3956" s="13" t="s">
        <v>5000</v>
      </c>
      <c r="F3956" s="13" t="s">
        <v>42</v>
      </c>
      <c r="G3956" s="13" t="s">
        <v>4802</v>
      </c>
      <c r="H3956" s="13" t="s">
        <v>4816</v>
      </c>
      <c r="I3956" s="13">
        <f>(Brick_Kilns_EF!$B$13*Brick_Kilns_EF!$B$11*Brick_Kilns_EF!$B$12)</f>
        <v>8886.81</v>
      </c>
      <c r="J3956" s="13">
        <f>IF(D3956="ZZ",Brick_Kilns_EF!$E$9*(0.75),Brick_Kilns_EF!$E$9)</f>
        <v>5.6055000000000005E-4</v>
      </c>
      <c r="K3956" s="13">
        <f t="shared" si="244"/>
        <v>4.9815013454999999</v>
      </c>
      <c r="L3956" s="13">
        <f>IF(D3956="ZZ", Brick_Kilns_EF!$E$6*(0.75),Brick_Kilns_EF!$E$6)</f>
        <v>3.0299999999999999E-4</v>
      </c>
      <c r="M3956" s="13">
        <f t="shared" si="245"/>
        <v>2.6927034299999999</v>
      </c>
      <c r="N3956" s="13">
        <f>IF(D3956="ZZ",Brick_Kilns_EF!$E$7*(0.75),Brick_Kilns_EF!$E$7)</f>
        <v>2.3925000000000001E-3</v>
      </c>
      <c r="O3956" s="13">
        <f t="shared" si="246"/>
        <v>21.261692924999998</v>
      </c>
      <c r="P3956" s="13">
        <f>IF(D3956="ZZ",Brick_Kilns_EF!$E$8*(0.75),Brick_Kilns_EF!$E$8)</f>
        <v>5.399999999999999E-4</v>
      </c>
      <c r="Q3956" s="13">
        <f t="shared" si="247"/>
        <v>4.7988773999999985</v>
      </c>
    </row>
    <row r="3957" spans="1:17">
      <c r="A3957" s="13" t="s">
        <v>3968</v>
      </c>
      <c r="B3957" s="13">
        <v>24.40698021</v>
      </c>
      <c r="C3957" s="13">
        <v>89.501496660000001</v>
      </c>
      <c r="D3957" s="13" t="s">
        <v>2219</v>
      </c>
      <c r="E3957" s="13" t="s">
        <v>5000</v>
      </c>
      <c r="F3957" s="13" t="s">
        <v>42</v>
      </c>
      <c r="G3957" s="13" t="s">
        <v>4802</v>
      </c>
      <c r="H3957" s="13" t="s">
        <v>4816</v>
      </c>
      <c r="I3957" s="13">
        <f>(Brick_Kilns_EF!$B$13*Brick_Kilns_EF!$B$11*Brick_Kilns_EF!$B$12)</f>
        <v>8886.81</v>
      </c>
      <c r="J3957" s="13">
        <f>IF(D3957="ZZ",Brick_Kilns_EF!$E$9*(0.75),Brick_Kilns_EF!$E$9)</f>
        <v>5.6055000000000005E-4</v>
      </c>
      <c r="K3957" s="13">
        <f t="shared" si="244"/>
        <v>4.9815013454999999</v>
      </c>
      <c r="L3957" s="13">
        <f>IF(D3957="ZZ", Brick_Kilns_EF!$E$6*(0.75),Brick_Kilns_EF!$E$6)</f>
        <v>3.0299999999999999E-4</v>
      </c>
      <c r="M3957" s="13">
        <f t="shared" si="245"/>
        <v>2.6927034299999999</v>
      </c>
      <c r="N3957" s="13">
        <f>IF(D3957="ZZ",Brick_Kilns_EF!$E$7*(0.75),Brick_Kilns_EF!$E$7)</f>
        <v>2.3925000000000001E-3</v>
      </c>
      <c r="O3957" s="13">
        <f t="shared" si="246"/>
        <v>21.261692924999998</v>
      </c>
      <c r="P3957" s="13">
        <f>IF(D3957="ZZ",Brick_Kilns_EF!$E$8*(0.75),Brick_Kilns_EF!$E$8)</f>
        <v>5.399999999999999E-4</v>
      </c>
      <c r="Q3957" s="13">
        <f t="shared" si="247"/>
        <v>4.7988773999999985</v>
      </c>
    </row>
    <row r="3958" spans="1:17">
      <c r="A3958" s="13" t="s">
        <v>3969</v>
      </c>
      <c r="B3958" s="13">
        <v>26.096054970000001</v>
      </c>
      <c r="C3958" s="13">
        <v>88.700898679999995</v>
      </c>
      <c r="D3958" s="13" t="s">
        <v>2219</v>
      </c>
      <c r="E3958" s="13" t="s">
        <v>5000</v>
      </c>
      <c r="F3958" s="13" t="s">
        <v>171</v>
      </c>
      <c r="G3958" s="13" t="s">
        <v>4802</v>
      </c>
      <c r="H3958" s="13" t="s">
        <v>4816</v>
      </c>
      <c r="I3958" s="13">
        <f>(Brick_Kilns_EF!$B$13*Brick_Kilns_EF!$B$11*Brick_Kilns_EF!$B$12)</f>
        <v>8886.81</v>
      </c>
      <c r="J3958" s="13">
        <f>IF(D3958="ZZ",Brick_Kilns_EF!$E$9*(0.75),Brick_Kilns_EF!$E$9)</f>
        <v>5.6055000000000005E-4</v>
      </c>
      <c r="K3958" s="13">
        <f t="shared" si="244"/>
        <v>4.9815013454999999</v>
      </c>
      <c r="L3958" s="13">
        <f>IF(D3958="ZZ", Brick_Kilns_EF!$E$6*(0.75),Brick_Kilns_EF!$E$6)</f>
        <v>3.0299999999999999E-4</v>
      </c>
      <c r="M3958" s="13">
        <f t="shared" si="245"/>
        <v>2.6927034299999999</v>
      </c>
      <c r="N3958" s="13">
        <f>IF(D3958="ZZ",Brick_Kilns_EF!$E$7*(0.75),Brick_Kilns_EF!$E$7)</f>
        <v>2.3925000000000001E-3</v>
      </c>
      <c r="O3958" s="13">
        <f t="shared" si="246"/>
        <v>21.261692924999998</v>
      </c>
      <c r="P3958" s="13">
        <f>IF(D3958="ZZ",Brick_Kilns_EF!$E$8*(0.75),Brick_Kilns_EF!$E$8)</f>
        <v>5.399999999999999E-4</v>
      </c>
      <c r="Q3958" s="13">
        <f t="shared" si="247"/>
        <v>4.7988773999999985</v>
      </c>
    </row>
    <row r="3959" spans="1:17">
      <c r="A3959" s="13" t="s">
        <v>3970</v>
      </c>
      <c r="B3959" s="13">
        <v>26.096684140000001</v>
      </c>
      <c r="C3959" s="13">
        <v>88.704870799999995</v>
      </c>
      <c r="D3959" s="13" t="s">
        <v>2219</v>
      </c>
      <c r="E3959" s="13" t="s">
        <v>5000</v>
      </c>
      <c r="F3959" s="13" t="s">
        <v>171</v>
      </c>
      <c r="G3959" s="13" t="s">
        <v>4802</v>
      </c>
      <c r="H3959" s="13" t="s">
        <v>4816</v>
      </c>
      <c r="I3959" s="13">
        <f>(Brick_Kilns_EF!$B$13*Brick_Kilns_EF!$B$11*Brick_Kilns_EF!$B$12)</f>
        <v>8886.81</v>
      </c>
      <c r="J3959" s="13">
        <f>IF(D3959="ZZ",Brick_Kilns_EF!$E$9*(0.75),Brick_Kilns_EF!$E$9)</f>
        <v>5.6055000000000005E-4</v>
      </c>
      <c r="K3959" s="13">
        <f t="shared" si="244"/>
        <v>4.9815013454999999</v>
      </c>
      <c r="L3959" s="13">
        <f>IF(D3959="ZZ", Brick_Kilns_EF!$E$6*(0.75),Brick_Kilns_EF!$E$6)</f>
        <v>3.0299999999999999E-4</v>
      </c>
      <c r="M3959" s="13">
        <f t="shared" si="245"/>
        <v>2.6927034299999999</v>
      </c>
      <c r="N3959" s="13">
        <f>IF(D3959="ZZ",Brick_Kilns_EF!$E$7*(0.75),Brick_Kilns_EF!$E$7)</f>
        <v>2.3925000000000001E-3</v>
      </c>
      <c r="O3959" s="13">
        <f t="shared" si="246"/>
        <v>21.261692924999998</v>
      </c>
      <c r="P3959" s="13">
        <f>IF(D3959="ZZ",Brick_Kilns_EF!$E$8*(0.75),Brick_Kilns_EF!$E$8)</f>
        <v>5.399999999999999E-4</v>
      </c>
      <c r="Q3959" s="13">
        <f t="shared" si="247"/>
        <v>4.7988773999999985</v>
      </c>
    </row>
    <row r="3960" spans="1:17">
      <c r="A3960" s="13" t="s">
        <v>3971</v>
      </c>
      <c r="B3960" s="13">
        <v>25.287774389999999</v>
      </c>
      <c r="C3960" s="13">
        <v>89.505480489999997</v>
      </c>
      <c r="D3960" s="13" t="s">
        <v>2219</v>
      </c>
      <c r="E3960" s="13" t="s">
        <v>5000</v>
      </c>
      <c r="F3960" s="13" t="s">
        <v>171</v>
      </c>
      <c r="G3960" s="13" t="s">
        <v>4802</v>
      </c>
      <c r="H3960" s="13" t="s">
        <v>4816</v>
      </c>
      <c r="I3960" s="13">
        <f>(Brick_Kilns_EF!$B$13*Brick_Kilns_EF!$B$11*Brick_Kilns_EF!$B$12)</f>
        <v>8886.81</v>
      </c>
      <c r="J3960" s="13">
        <f>IF(D3960="ZZ",Brick_Kilns_EF!$E$9*(0.75),Brick_Kilns_EF!$E$9)</f>
        <v>5.6055000000000005E-4</v>
      </c>
      <c r="K3960" s="13">
        <f t="shared" si="244"/>
        <v>4.9815013454999999</v>
      </c>
      <c r="L3960" s="13">
        <f>IF(D3960="ZZ", Brick_Kilns_EF!$E$6*(0.75),Brick_Kilns_EF!$E$6)</f>
        <v>3.0299999999999999E-4</v>
      </c>
      <c r="M3960" s="13">
        <f t="shared" si="245"/>
        <v>2.6927034299999999</v>
      </c>
      <c r="N3960" s="13">
        <f>IF(D3960="ZZ",Brick_Kilns_EF!$E$7*(0.75),Brick_Kilns_EF!$E$7)</f>
        <v>2.3925000000000001E-3</v>
      </c>
      <c r="O3960" s="13">
        <f t="shared" si="246"/>
        <v>21.261692924999998</v>
      </c>
      <c r="P3960" s="13">
        <f>IF(D3960="ZZ",Brick_Kilns_EF!$E$8*(0.75),Brick_Kilns_EF!$E$8)</f>
        <v>5.399999999999999E-4</v>
      </c>
      <c r="Q3960" s="13">
        <f t="shared" si="247"/>
        <v>4.7988773999999985</v>
      </c>
    </row>
    <row r="3961" spans="1:17">
      <c r="A3961" s="13" t="s">
        <v>3972</v>
      </c>
      <c r="B3961" s="13">
        <v>25.097060639999999</v>
      </c>
      <c r="C3961" s="13">
        <v>90.043334470000005</v>
      </c>
      <c r="D3961" s="13" t="s">
        <v>2219</v>
      </c>
      <c r="E3961" s="13" t="s">
        <v>5000</v>
      </c>
      <c r="F3961" s="13" t="s">
        <v>248</v>
      </c>
      <c r="G3961" s="13" t="s">
        <v>4802</v>
      </c>
      <c r="H3961" s="13" t="s">
        <v>4816</v>
      </c>
      <c r="I3961" s="13">
        <f>(Brick_Kilns_EF!$B$13*Brick_Kilns_EF!$B$11*Brick_Kilns_EF!$B$12)</f>
        <v>8886.81</v>
      </c>
      <c r="J3961" s="13">
        <f>IF(D3961="ZZ",Brick_Kilns_EF!$E$9*(0.75),Brick_Kilns_EF!$E$9)</f>
        <v>5.6055000000000005E-4</v>
      </c>
      <c r="K3961" s="13">
        <f t="shared" si="244"/>
        <v>4.9815013454999999</v>
      </c>
      <c r="L3961" s="13">
        <f>IF(D3961="ZZ", Brick_Kilns_EF!$E$6*(0.75),Brick_Kilns_EF!$E$6)</f>
        <v>3.0299999999999999E-4</v>
      </c>
      <c r="M3961" s="13">
        <f t="shared" si="245"/>
        <v>2.6927034299999999</v>
      </c>
      <c r="N3961" s="13">
        <f>IF(D3961="ZZ",Brick_Kilns_EF!$E$7*(0.75),Brick_Kilns_EF!$E$7)</f>
        <v>2.3925000000000001E-3</v>
      </c>
      <c r="O3961" s="13">
        <f t="shared" si="246"/>
        <v>21.261692924999998</v>
      </c>
      <c r="P3961" s="13">
        <f>IF(D3961="ZZ",Brick_Kilns_EF!$E$8*(0.75),Brick_Kilns_EF!$E$8)</f>
        <v>5.399999999999999E-4</v>
      </c>
      <c r="Q3961" s="13">
        <f t="shared" si="247"/>
        <v>4.7988773999999985</v>
      </c>
    </row>
    <row r="3962" spans="1:17">
      <c r="A3962" s="13" t="s">
        <v>3973</v>
      </c>
      <c r="B3962" s="13">
        <v>24.756995610000001</v>
      </c>
      <c r="C3962" s="13">
        <v>88.962685370000003</v>
      </c>
      <c r="D3962" s="13" t="s">
        <v>2219</v>
      </c>
      <c r="E3962" s="13" t="s">
        <v>5000</v>
      </c>
      <c r="F3962" s="13" t="s">
        <v>42</v>
      </c>
      <c r="G3962" s="13" t="s">
        <v>4802</v>
      </c>
      <c r="H3962" s="13" t="s">
        <v>4816</v>
      </c>
      <c r="I3962" s="13">
        <f>(Brick_Kilns_EF!$B$13*Brick_Kilns_EF!$B$11*Brick_Kilns_EF!$B$12)</f>
        <v>8886.81</v>
      </c>
      <c r="J3962" s="13">
        <f>IF(D3962="ZZ",Brick_Kilns_EF!$E$9*(0.75),Brick_Kilns_EF!$E$9)</f>
        <v>5.6055000000000005E-4</v>
      </c>
      <c r="K3962" s="13">
        <f t="shared" si="244"/>
        <v>4.9815013454999999</v>
      </c>
      <c r="L3962" s="13">
        <f>IF(D3962="ZZ", Brick_Kilns_EF!$E$6*(0.75),Brick_Kilns_EF!$E$6)</f>
        <v>3.0299999999999999E-4</v>
      </c>
      <c r="M3962" s="13">
        <f t="shared" si="245"/>
        <v>2.6927034299999999</v>
      </c>
      <c r="N3962" s="13">
        <f>IF(D3962="ZZ",Brick_Kilns_EF!$E$7*(0.75),Brick_Kilns_EF!$E$7)</f>
        <v>2.3925000000000001E-3</v>
      </c>
      <c r="O3962" s="13">
        <f t="shared" si="246"/>
        <v>21.261692924999998</v>
      </c>
      <c r="P3962" s="13">
        <f>IF(D3962="ZZ",Brick_Kilns_EF!$E$8*(0.75),Brick_Kilns_EF!$E$8)</f>
        <v>5.399999999999999E-4</v>
      </c>
      <c r="Q3962" s="13">
        <f t="shared" si="247"/>
        <v>4.7988773999999985</v>
      </c>
    </row>
    <row r="3963" spans="1:17">
      <c r="A3963" s="13" t="s">
        <v>3974</v>
      </c>
      <c r="B3963" s="13">
        <v>24.910045419999999</v>
      </c>
      <c r="C3963" s="13">
        <v>88.206974700000004</v>
      </c>
      <c r="D3963" s="13" t="s">
        <v>2219</v>
      </c>
      <c r="E3963" s="13" t="s">
        <v>5000</v>
      </c>
      <c r="F3963" s="13" t="s">
        <v>42</v>
      </c>
      <c r="G3963" s="13" t="s">
        <v>4802</v>
      </c>
      <c r="H3963" s="13" t="s">
        <v>4816</v>
      </c>
      <c r="I3963" s="13">
        <f>(Brick_Kilns_EF!$B$13*Brick_Kilns_EF!$B$11*Brick_Kilns_EF!$B$12)</f>
        <v>8886.81</v>
      </c>
      <c r="J3963" s="13">
        <f>IF(D3963="ZZ",Brick_Kilns_EF!$E$9*(0.75),Brick_Kilns_EF!$E$9)</f>
        <v>5.6055000000000005E-4</v>
      </c>
      <c r="K3963" s="13">
        <f t="shared" si="244"/>
        <v>4.9815013454999999</v>
      </c>
      <c r="L3963" s="13">
        <f>IF(D3963="ZZ", Brick_Kilns_EF!$E$6*(0.75),Brick_Kilns_EF!$E$6)</f>
        <v>3.0299999999999999E-4</v>
      </c>
      <c r="M3963" s="13">
        <f t="shared" si="245"/>
        <v>2.6927034299999999</v>
      </c>
      <c r="N3963" s="13">
        <f>IF(D3963="ZZ",Brick_Kilns_EF!$E$7*(0.75),Brick_Kilns_EF!$E$7)</f>
        <v>2.3925000000000001E-3</v>
      </c>
      <c r="O3963" s="13">
        <f t="shared" si="246"/>
        <v>21.261692924999998</v>
      </c>
      <c r="P3963" s="13">
        <f>IF(D3963="ZZ",Brick_Kilns_EF!$E$8*(0.75),Brick_Kilns_EF!$E$8)</f>
        <v>5.399999999999999E-4</v>
      </c>
      <c r="Q3963" s="13">
        <f t="shared" si="247"/>
        <v>4.7988773999999985</v>
      </c>
    </row>
    <row r="3964" spans="1:17">
      <c r="A3964" s="13" t="s">
        <v>3975</v>
      </c>
      <c r="B3964" s="13">
        <v>24.374674859999999</v>
      </c>
      <c r="C3964" s="13">
        <v>88.905595559999995</v>
      </c>
      <c r="D3964" s="13" t="s">
        <v>2219</v>
      </c>
      <c r="E3964" s="13" t="s">
        <v>5000</v>
      </c>
      <c r="F3964" s="13" t="s">
        <v>42</v>
      </c>
      <c r="G3964" s="13" t="s">
        <v>4802</v>
      </c>
      <c r="H3964" s="13" t="s">
        <v>4816</v>
      </c>
      <c r="I3964" s="13">
        <f>(Brick_Kilns_EF!$B$13*Brick_Kilns_EF!$B$11*Brick_Kilns_EF!$B$12)</f>
        <v>8886.81</v>
      </c>
      <c r="J3964" s="13">
        <f>IF(D3964="ZZ",Brick_Kilns_EF!$E$9*(0.75),Brick_Kilns_EF!$E$9)</f>
        <v>5.6055000000000005E-4</v>
      </c>
      <c r="K3964" s="13">
        <f t="shared" si="244"/>
        <v>4.9815013454999999</v>
      </c>
      <c r="L3964" s="13">
        <f>IF(D3964="ZZ", Brick_Kilns_EF!$E$6*(0.75),Brick_Kilns_EF!$E$6)</f>
        <v>3.0299999999999999E-4</v>
      </c>
      <c r="M3964" s="13">
        <f t="shared" si="245"/>
        <v>2.6927034299999999</v>
      </c>
      <c r="N3964" s="13">
        <f>IF(D3964="ZZ",Brick_Kilns_EF!$E$7*(0.75),Brick_Kilns_EF!$E$7)</f>
        <v>2.3925000000000001E-3</v>
      </c>
      <c r="O3964" s="13">
        <f t="shared" si="246"/>
        <v>21.261692924999998</v>
      </c>
      <c r="P3964" s="13">
        <f>IF(D3964="ZZ",Brick_Kilns_EF!$E$8*(0.75),Brick_Kilns_EF!$E$8)</f>
        <v>5.399999999999999E-4</v>
      </c>
      <c r="Q3964" s="13">
        <f t="shared" si="247"/>
        <v>4.7988773999999985</v>
      </c>
    </row>
    <row r="3965" spans="1:17">
      <c r="A3965" s="13" t="s">
        <v>3976</v>
      </c>
      <c r="B3965" s="13">
        <v>24.343347380000001</v>
      </c>
      <c r="C3965" s="13">
        <v>88.751797460000006</v>
      </c>
      <c r="D3965" s="13" t="s">
        <v>2219</v>
      </c>
      <c r="E3965" s="13" t="s">
        <v>5000</v>
      </c>
      <c r="F3965" s="13" t="s">
        <v>42</v>
      </c>
      <c r="G3965" s="13" t="s">
        <v>4802</v>
      </c>
      <c r="H3965" s="13" t="s">
        <v>4816</v>
      </c>
      <c r="I3965" s="13">
        <f>(Brick_Kilns_EF!$B$13*Brick_Kilns_EF!$B$11*Brick_Kilns_EF!$B$12)</f>
        <v>8886.81</v>
      </c>
      <c r="J3965" s="13">
        <f>IF(D3965="ZZ",Brick_Kilns_EF!$E$9*(0.75),Brick_Kilns_EF!$E$9)</f>
        <v>5.6055000000000005E-4</v>
      </c>
      <c r="K3965" s="13">
        <f t="shared" si="244"/>
        <v>4.9815013454999999</v>
      </c>
      <c r="L3965" s="13">
        <f>IF(D3965="ZZ", Brick_Kilns_EF!$E$6*(0.75),Brick_Kilns_EF!$E$6)</f>
        <v>3.0299999999999999E-4</v>
      </c>
      <c r="M3965" s="13">
        <f t="shared" si="245"/>
        <v>2.6927034299999999</v>
      </c>
      <c r="N3965" s="13">
        <f>IF(D3965="ZZ",Brick_Kilns_EF!$E$7*(0.75),Brick_Kilns_EF!$E$7)</f>
        <v>2.3925000000000001E-3</v>
      </c>
      <c r="O3965" s="13">
        <f t="shared" si="246"/>
        <v>21.261692924999998</v>
      </c>
      <c r="P3965" s="13">
        <f>IF(D3965="ZZ",Brick_Kilns_EF!$E$8*(0.75),Brick_Kilns_EF!$E$8)</f>
        <v>5.399999999999999E-4</v>
      </c>
      <c r="Q3965" s="13">
        <f t="shared" si="247"/>
        <v>4.7988773999999985</v>
      </c>
    </row>
    <row r="3966" spans="1:17">
      <c r="A3966" s="13" t="s">
        <v>3977</v>
      </c>
      <c r="B3966" s="13">
        <v>24.96265867</v>
      </c>
      <c r="C3966" s="13">
        <v>90.202293170000004</v>
      </c>
      <c r="D3966" s="13" t="s">
        <v>2219</v>
      </c>
      <c r="E3966" s="13" t="s">
        <v>5000</v>
      </c>
      <c r="F3966" s="13" t="s">
        <v>248</v>
      </c>
      <c r="G3966" s="13" t="s">
        <v>4802</v>
      </c>
      <c r="H3966" s="13" t="s">
        <v>4816</v>
      </c>
      <c r="I3966" s="13">
        <f>(Brick_Kilns_EF!$B$13*Brick_Kilns_EF!$B$11*Brick_Kilns_EF!$B$12)</f>
        <v>8886.81</v>
      </c>
      <c r="J3966" s="13">
        <f>IF(D3966="ZZ",Brick_Kilns_EF!$E$9*(0.75),Brick_Kilns_EF!$E$9)</f>
        <v>5.6055000000000005E-4</v>
      </c>
      <c r="K3966" s="13">
        <f t="shared" si="244"/>
        <v>4.9815013454999999</v>
      </c>
      <c r="L3966" s="13">
        <f>IF(D3966="ZZ", Brick_Kilns_EF!$E$6*(0.75),Brick_Kilns_EF!$E$6)</f>
        <v>3.0299999999999999E-4</v>
      </c>
      <c r="M3966" s="13">
        <f t="shared" si="245"/>
        <v>2.6927034299999999</v>
      </c>
      <c r="N3966" s="13">
        <f>IF(D3966="ZZ",Brick_Kilns_EF!$E$7*(0.75),Brick_Kilns_EF!$E$7)</f>
        <v>2.3925000000000001E-3</v>
      </c>
      <c r="O3966" s="13">
        <f t="shared" si="246"/>
        <v>21.261692924999998</v>
      </c>
      <c r="P3966" s="13">
        <f>IF(D3966="ZZ",Brick_Kilns_EF!$E$8*(0.75),Brick_Kilns_EF!$E$8)</f>
        <v>5.399999999999999E-4</v>
      </c>
      <c r="Q3966" s="13">
        <f t="shared" si="247"/>
        <v>4.7988773999999985</v>
      </c>
    </row>
    <row r="3967" spans="1:17">
      <c r="A3967" s="13" t="s">
        <v>3978</v>
      </c>
      <c r="B3967" s="13">
        <v>24.758076460000002</v>
      </c>
      <c r="C3967" s="13">
        <v>89.958318410000004</v>
      </c>
      <c r="D3967" s="13" t="s">
        <v>2219</v>
      </c>
      <c r="E3967" s="13" t="s">
        <v>5000</v>
      </c>
      <c r="F3967" s="13" t="s">
        <v>248</v>
      </c>
      <c r="G3967" s="13" t="s">
        <v>4802</v>
      </c>
      <c r="H3967" s="13" t="s">
        <v>4816</v>
      </c>
      <c r="I3967" s="13">
        <f>(Brick_Kilns_EF!$B$13*Brick_Kilns_EF!$B$11*Brick_Kilns_EF!$B$12)</f>
        <v>8886.81</v>
      </c>
      <c r="J3967" s="13">
        <f>IF(D3967="ZZ",Brick_Kilns_EF!$E$9*(0.75),Brick_Kilns_EF!$E$9)</f>
        <v>5.6055000000000005E-4</v>
      </c>
      <c r="K3967" s="13">
        <f t="shared" si="244"/>
        <v>4.9815013454999999</v>
      </c>
      <c r="L3967" s="13">
        <f>IF(D3967="ZZ", Brick_Kilns_EF!$E$6*(0.75),Brick_Kilns_EF!$E$6)</f>
        <v>3.0299999999999999E-4</v>
      </c>
      <c r="M3967" s="13">
        <f t="shared" si="245"/>
        <v>2.6927034299999999</v>
      </c>
      <c r="N3967" s="13">
        <f>IF(D3967="ZZ",Brick_Kilns_EF!$E$7*(0.75),Brick_Kilns_EF!$E$7)</f>
        <v>2.3925000000000001E-3</v>
      </c>
      <c r="O3967" s="13">
        <f t="shared" si="246"/>
        <v>21.261692924999998</v>
      </c>
      <c r="P3967" s="13">
        <f>IF(D3967="ZZ",Brick_Kilns_EF!$E$8*(0.75),Brick_Kilns_EF!$E$8)</f>
        <v>5.399999999999999E-4</v>
      </c>
      <c r="Q3967" s="13">
        <f t="shared" si="247"/>
        <v>4.7988773999999985</v>
      </c>
    </row>
    <row r="3968" spans="1:17">
      <c r="A3968" s="13" t="s">
        <v>3979</v>
      </c>
      <c r="B3968" s="13">
        <v>24.422496500000001</v>
      </c>
      <c r="C3968" s="13">
        <v>89.448403639999995</v>
      </c>
      <c r="D3968" s="13" t="s">
        <v>2219</v>
      </c>
      <c r="E3968" s="13" t="s">
        <v>5000</v>
      </c>
      <c r="F3968" s="13" t="s">
        <v>42</v>
      </c>
      <c r="G3968" s="13" t="s">
        <v>4802</v>
      </c>
      <c r="H3968" s="13" t="s">
        <v>4816</v>
      </c>
      <c r="I3968" s="13">
        <f>(Brick_Kilns_EF!$B$13*Brick_Kilns_EF!$B$11*Brick_Kilns_EF!$B$12)</f>
        <v>8886.81</v>
      </c>
      <c r="J3968" s="13">
        <f>IF(D3968="ZZ",Brick_Kilns_EF!$E$9*(0.75),Brick_Kilns_EF!$E$9)</f>
        <v>5.6055000000000005E-4</v>
      </c>
      <c r="K3968" s="13">
        <f t="shared" si="244"/>
        <v>4.9815013454999999</v>
      </c>
      <c r="L3968" s="13">
        <f>IF(D3968="ZZ", Brick_Kilns_EF!$E$6*(0.75),Brick_Kilns_EF!$E$6)</f>
        <v>3.0299999999999999E-4</v>
      </c>
      <c r="M3968" s="13">
        <f t="shared" si="245"/>
        <v>2.6927034299999999</v>
      </c>
      <c r="N3968" s="13">
        <f>IF(D3968="ZZ",Brick_Kilns_EF!$E$7*(0.75),Brick_Kilns_EF!$E$7)</f>
        <v>2.3925000000000001E-3</v>
      </c>
      <c r="O3968" s="13">
        <f t="shared" si="246"/>
        <v>21.261692924999998</v>
      </c>
      <c r="P3968" s="13">
        <f>IF(D3968="ZZ",Brick_Kilns_EF!$E$8*(0.75),Brick_Kilns_EF!$E$8)</f>
        <v>5.399999999999999E-4</v>
      </c>
      <c r="Q3968" s="13">
        <f t="shared" si="247"/>
        <v>4.7988773999999985</v>
      </c>
    </row>
    <row r="3969" spans="1:17">
      <c r="A3969" s="13" t="s">
        <v>3980</v>
      </c>
      <c r="B3969" s="13">
        <v>25.1888595</v>
      </c>
      <c r="C3969" s="13">
        <v>89.891081020000001</v>
      </c>
      <c r="D3969" s="13" t="s">
        <v>2219</v>
      </c>
      <c r="E3969" s="13" t="s">
        <v>5000</v>
      </c>
      <c r="F3969" s="13" t="s">
        <v>248</v>
      </c>
      <c r="G3969" s="13" t="s">
        <v>4802</v>
      </c>
      <c r="H3969" s="13" t="s">
        <v>4816</v>
      </c>
      <c r="I3969" s="13">
        <f>(Brick_Kilns_EF!$B$13*Brick_Kilns_EF!$B$11*Brick_Kilns_EF!$B$12)</f>
        <v>8886.81</v>
      </c>
      <c r="J3969" s="13">
        <f>IF(D3969="ZZ",Brick_Kilns_EF!$E$9*(0.75),Brick_Kilns_EF!$E$9)</f>
        <v>5.6055000000000005E-4</v>
      </c>
      <c r="K3969" s="13">
        <f t="shared" si="244"/>
        <v>4.9815013454999999</v>
      </c>
      <c r="L3969" s="13">
        <f>IF(D3969="ZZ", Brick_Kilns_EF!$E$6*(0.75),Brick_Kilns_EF!$E$6)</f>
        <v>3.0299999999999999E-4</v>
      </c>
      <c r="M3969" s="13">
        <f t="shared" si="245"/>
        <v>2.6927034299999999</v>
      </c>
      <c r="N3969" s="13">
        <f>IF(D3969="ZZ",Brick_Kilns_EF!$E$7*(0.75),Brick_Kilns_EF!$E$7)</f>
        <v>2.3925000000000001E-3</v>
      </c>
      <c r="O3969" s="13">
        <f t="shared" si="246"/>
        <v>21.261692924999998</v>
      </c>
      <c r="P3969" s="13">
        <f>IF(D3969="ZZ",Brick_Kilns_EF!$E$8*(0.75),Brick_Kilns_EF!$E$8)</f>
        <v>5.399999999999999E-4</v>
      </c>
      <c r="Q3969" s="13">
        <f t="shared" si="247"/>
        <v>4.7988773999999985</v>
      </c>
    </row>
    <row r="3970" spans="1:17">
      <c r="A3970" s="13" t="s">
        <v>3981</v>
      </c>
      <c r="B3970" s="13">
        <v>24.872752680000001</v>
      </c>
      <c r="C3970" s="13">
        <v>89.412271849999996</v>
      </c>
      <c r="D3970" s="13" t="s">
        <v>2219</v>
      </c>
      <c r="E3970" s="13" t="s">
        <v>5000</v>
      </c>
      <c r="F3970" s="13" t="s">
        <v>42</v>
      </c>
      <c r="G3970" s="13" t="s">
        <v>4802</v>
      </c>
      <c r="H3970" s="13" t="s">
        <v>4816</v>
      </c>
      <c r="I3970" s="13">
        <f>(Brick_Kilns_EF!$B$13*Brick_Kilns_EF!$B$11*Brick_Kilns_EF!$B$12)</f>
        <v>8886.81</v>
      </c>
      <c r="J3970" s="13">
        <f>IF(D3970="ZZ",Brick_Kilns_EF!$E$9*(0.75),Brick_Kilns_EF!$E$9)</f>
        <v>5.6055000000000005E-4</v>
      </c>
      <c r="K3970" s="13">
        <f t="shared" si="244"/>
        <v>4.9815013454999999</v>
      </c>
      <c r="L3970" s="13">
        <f>IF(D3970="ZZ", Brick_Kilns_EF!$E$6*(0.75),Brick_Kilns_EF!$E$6)</f>
        <v>3.0299999999999999E-4</v>
      </c>
      <c r="M3970" s="13">
        <f t="shared" si="245"/>
        <v>2.6927034299999999</v>
      </c>
      <c r="N3970" s="13">
        <f>IF(D3970="ZZ",Brick_Kilns_EF!$E$7*(0.75),Brick_Kilns_EF!$E$7)</f>
        <v>2.3925000000000001E-3</v>
      </c>
      <c r="O3970" s="13">
        <f t="shared" si="246"/>
        <v>21.261692924999998</v>
      </c>
      <c r="P3970" s="13">
        <f>IF(D3970="ZZ",Brick_Kilns_EF!$E$8*(0.75),Brick_Kilns_EF!$E$8)</f>
        <v>5.399999999999999E-4</v>
      </c>
      <c r="Q3970" s="13">
        <f t="shared" si="247"/>
        <v>4.7988773999999985</v>
      </c>
    </row>
    <row r="3971" spans="1:17">
      <c r="A3971" s="13" t="s">
        <v>3982</v>
      </c>
      <c r="B3971" s="13">
        <v>24.620151270000001</v>
      </c>
      <c r="C3971" s="13">
        <v>88.965438879999994</v>
      </c>
      <c r="D3971" s="13" t="s">
        <v>2219</v>
      </c>
      <c r="E3971" s="13" t="s">
        <v>5000</v>
      </c>
      <c r="F3971" s="13" t="s">
        <v>42</v>
      </c>
      <c r="G3971" s="13" t="s">
        <v>4802</v>
      </c>
      <c r="H3971" s="13" t="s">
        <v>4816</v>
      </c>
      <c r="I3971" s="13">
        <f>(Brick_Kilns_EF!$B$13*Brick_Kilns_EF!$B$11*Brick_Kilns_EF!$B$12)</f>
        <v>8886.81</v>
      </c>
      <c r="J3971" s="13">
        <f>IF(D3971="ZZ",Brick_Kilns_EF!$E$9*(0.75),Brick_Kilns_EF!$E$9)</f>
        <v>5.6055000000000005E-4</v>
      </c>
      <c r="K3971" s="13">
        <f t="shared" ref="K3971:K4034" si="248">I3971*J3971</f>
        <v>4.9815013454999999</v>
      </c>
      <c r="L3971" s="13">
        <f>IF(D3971="ZZ", Brick_Kilns_EF!$E$6*(0.75),Brick_Kilns_EF!$E$6)</f>
        <v>3.0299999999999999E-4</v>
      </c>
      <c r="M3971" s="13">
        <f t="shared" ref="M3971:M4034" si="249">L3971*I3971</f>
        <v>2.6927034299999999</v>
      </c>
      <c r="N3971" s="13">
        <f>IF(D3971="ZZ",Brick_Kilns_EF!$E$7*(0.75),Brick_Kilns_EF!$E$7)</f>
        <v>2.3925000000000001E-3</v>
      </c>
      <c r="O3971" s="13">
        <f t="shared" ref="O3971:O4034" si="250">I3971*N3971</f>
        <v>21.261692924999998</v>
      </c>
      <c r="P3971" s="13">
        <f>IF(D3971="ZZ",Brick_Kilns_EF!$E$8*(0.75),Brick_Kilns_EF!$E$8)</f>
        <v>5.399999999999999E-4</v>
      </c>
      <c r="Q3971" s="13">
        <f t="shared" ref="Q3971:Q4034" si="251">I3971*P3971</f>
        <v>4.7988773999999985</v>
      </c>
    </row>
    <row r="3972" spans="1:17">
      <c r="A3972" s="13" t="s">
        <v>3983</v>
      </c>
      <c r="B3972" s="13">
        <v>25.112824740000001</v>
      </c>
      <c r="C3972" s="13">
        <v>89.744616410000006</v>
      </c>
      <c r="D3972" s="13" t="s">
        <v>2219</v>
      </c>
      <c r="E3972" s="13" t="s">
        <v>5000</v>
      </c>
      <c r="F3972" s="13" t="s">
        <v>248</v>
      </c>
      <c r="G3972" s="13" t="s">
        <v>4802</v>
      </c>
      <c r="H3972" s="13" t="s">
        <v>4816</v>
      </c>
      <c r="I3972" s="13">
        <f>(Brick_Kilns_EF!$B$13*Brick_Kilns_EF!$B$11*Brick_Kilns_EF!$B$12)</f>
        <v>8886.81</v>
      </c>
      <c r="J3972" s="13">
        <f>IF(D3972="ZZ",Brick_Kilns_EF!$E$9*(0.75),Brick_Kilns_EF!$E$9)</f>
        <v>5.6055000000000005E-4</v>
      </c>
      <c r="K3972" s="13">
        <f t="shared" si="248"/>
        <v>4.9815013454999999</v>
      </c>
      <c r="L3972" s="13">
        <f>IF(D3972="ZZ", Brick_Kilns_EF!$E$6*(0.75),Brick_Kilns_EF!$E$6)</f>
        <v>3.0299999999999999E-4</v>
      </c>
      <c r="M3972" s="13">
        <f t="shared" si="249"/>
        <v>2.6927034299999999</v>
      </c>
      <c r="N3972" s="13">
        <f>IF(D3972="ZZ",Brick_Kilns_EF!$E$7*(0.75),Brick_Kilns_EF!$E$7)</f>
        <v>2.3925000000000001E-3</v>
      </c>
      <c r="O3972" s="13">
        <f t="shared" si="250"/>
        <v>21.261692924999998</v>
      </c>
      <c r="P3972" s="13">
        <f>IF(D3972="ZZ",Brick_Kilns_EF!$E$8*(0.75),Brick_Kilns_EF!$E$8)</f>
        <v>5.399999999999999E-4</v>
      </c>
      <c r="Q3972" s="13">
        <f t="shared" si="251"/>
        <v>4.7988773999999985</v>
      </c>
    </row>
    <row r="3973" spans="1:17">
      <c r="A3973" s="13" t="s">
        <v>3984</v>
      </c>
      <c r="B3973" s="13">
        <v>24.40838179</v>
      </c>
      <c r="C3973" s="13">
        <v>88.402577179999994</v>
      </c>
      <c r="D3973" s="13" t="s">
        <v>2219</v>
      </c>
      <c r="E3973" s="13" t="s">
        <v>5000</v>
      </c>
      <c r="F3973" s="13" t="s">
        <v>42</v>
      </c>
      <c r="G3973" s="13" t="s">
        <v>4802</v>
      </c>
      <c r="H3973" s="13" t="s">
        <v>4816</v>
      </c>
      <c r="I3973" s="13">
        <f>(Brick_Kilns_EF!$B$13*Brick_Kilns_EF!$B$11*Brick_Kilns_EF!$B$12)</f>
        <v>8886.81</v>
      </c>
      <c r="J3973" s="13">
        <f>IF(D3973="ZZ",Brick_Kilns_EF!$E$9*(0.75),Brick_Kilns_EF!$E$9)</f>
        <v>5.6055000000000005E-4</v>
      </c>
      <c r="K3973" s="13">
        <f t="shared" si="248"/>
        <v>4.9815013454999999</v>
      </c>
      <c r="L3973" s="13">
        <f>IF(D3973="ZZ", Brick_Kilns_EF!$E$6*(0.75),Brick_Kilns_EF!$E$6)</f>
        <v>3.0299999999999999E-4</v>
      </c>
      <c r="M3973" s="13">
        <f t="shared" si="249"/>
        <v>2.6927034299999999</v>
      </c>
      <c r="N3973" s="13">
        <f>IF(D3973="ZZ",Brick_Kilns_EF!$E$7*(0.75),Brick_Kilns_EF!$E$7)</f>
        <v>2.3925000000000001E-3</v>
      </c>
      <c r="O3973" s="13">
        <f t="shared" si="250"/>
        <v>21.261692924999998</v>
      </c>
      <c r="P3973" s="13">
        <f>IF(D3973="ZZ",Brick_Kilns_EF!$E$8*(0.75),Brick_Kilns_EF!$E$8)</f>
        <v>5.399999999999999E-4</v>
      </c>
      <c r="Q3973" s="13">
        <f t="shared" si="251"/>
        <v>4.7988773999999985</v>
      </c>
    </row>
    <row r="3974" spans="1:17">
      <c r="A3974" s="13" t="s">
        <v>3985</v>
      </c>
      <c r="B3974" s="13">
        <v>24.405762750000001</v>
      </c>
      <c r="C3974" s="13">
        <v>88.390364039999994</v>
      </c>
      <c r="D3974" s="13" t="s">
        <v>2219</v>
      </c>
      <c r="E3974" s="13" t="s">
        <v>5000</v>
      </c>
      <c r="F3974" s="13" t="s">
        <v>42</v>
      </c>
      <c r="G3974" s="13" t="s">
        <v>4802</v>
      </c>
      <c r="H3974" s="13" t="s">
        <v>4816</v>
      </c>
      <c r="I3974" s="13">
        <f>(Brick_Kilns_EF!$B$13*Brick_Kilns_EF!$B$11*Brick_Kilns_EF!$B$12)</f>
        <v>8886.81</v>
      </c>
      <c r="J3974" s="13">
        <f>IF(D3974="ZZ",Brick_Kilns_EF!$E$9*(0.75),Brick_Kilns_EF!$E$9)</f>
        <v>5.6055000000000005E-4</v>
      </c>
      <c r="K3974" s="13">
        <f t="shared" si="248"/>
        <v>4.9815013454999999</v>
      </c>
      <c r="L3974" s="13">
        <f>IF(D3974="ZZ", Brick_Kilns_EF!$E$6*(0.75),Brick_Kilns_EF!$E$6)</f>
        <v>3.0299999999999999E-4</v>
      </c>
      <c r="M3974" s="13">
        <f t="shared" si="249"/>
        <v>2.6927034299999999</v>
      </c>
      <c r="N3974" s="13">
        <f>IF(D3974="ZZ",Brick_Kilns_EF!$E$7*(0.75),Brick_Kilns_EF!$E$7)</f>
        <v>2.3925000000000001E-3</v>
      </c>
      <c r="O3974" s="13">
        <f t="shared" si="250"/>
        <v>21.261692924999998</v>
      </c>
      <c r="P3974" s="13">
        <f>IF(D3974="ZZ",Brick_Kilns_EF!$E$8*(0.75),Brick_Kilns_EF!$E$8)</f>
        <v>5.399999999999999E-4</v>
      </c>
      <c r="Q3974" s="13">
        <f t="shared" si="251"/>
        <v>4.7988773999999985</v>
      </c>
    </row>
    <row r="3975" spans="1:17">
      <c r="A3975" s="13" t="s">
        <v>3986</v>
      </c>
      <c r="B3975" s="13">
        <v>24.434706949999999</v>
      </c>
      <c r="C3975" s="13">
        <v>88.679028540000004</v>
      </c>
      <c r="D3975" s="13" t="s">
        <v>2219</v>
      </c>
      <c r="E3975" s="13" t="s">
        <v>5000</v>
      </c>
      <c r="F3975" s="13" t="s">
        <v>42</v>
      </c>
      <c r="G3975" s="13" t="s">
        <v>4802</v>
      </c>
      <c r="H3975" s="13" t="s">
        <v>4816</v>
      </c>
      <c r="I3975" s="13">
        <f>(Brick_Kilns_EF!$B$13*Brick_Kilns_EF!$B$11*Brick_Kilns_EF!$B$12)</f>
        <v>8886.81</v>
      </c>
      <c r="J3975" s="13">
        <f>IF(D3975="ZZ",Brick_Kilns_EF!$E$9*(0.75),Brick_Kilns_EF!$E$9)</f>
        <v>5.6055000000000005E-4</v>
      </c>
      <c r="K3975" s="13">
        <f t="shared" si="248"/>
        <v>4.9815013454999999</v>
      </c>
      <c r="L3975" s="13">
        <f>IF(D3975="ZZ", Brick_Kilns_EF!$E$6*(0.75),Brick_Kilns_EF!$E$6)</f>
        <v>3.0299999999999999E-4</v>
      </c>
      <c r="M3975" s="13">
        <f t="shared" si="249"/>
        <v>2.6927034299999999</v>
      </c>
      <c r="N3975" s="13">
        <f>IF(D3975="ZZ",Brick_Kilns_EF!$E$7*(0.75),Brick_Kilns_EF!$E$7)</f>
        <v>2.3925000000000001E-3</v>
      </c>
      <c r="O3975" s="13">
        <f t="shared" si="250"/>
        <v>21.261692924999998</v>
      </c>
      <c r="P3975" s="13">
        <f>IF(D3975="ZZ",Brick_Kilns_EF!$E$8*(0.75),Brick_Kilns_EF!$E$8)</f>
        <v>5.399999999999999E-4</v>
      </c>
      <c r="Q3975" s="13">
        <f t="shared" si="251"/>
        <v>4.7988773999999985</v>
      </c>
    </row>
    <row r="3976" spans="1:17">
      <c r="A3976" s="13" t="s">
        <v>3987</v>
      </c>
      <c r="B3976" s="13">
        <v>24.734868039999999</v>
      </c>
      <c r="C3976" s="13">
        <v>89.935233909999994</v>
      </c>
      <c r="D3976" s="13" t="s">
        <v>2219</v>
      </c>
      <c r="E3976" s="13" t="s">
        <v>5000</v>
      </c>
      <c r="F3976" s="13" t="s">
        <v>7</v>
      </c>
      <c r="G3976" s="13" t="s">
        <v>4802</v>
      </c>
      <c r="H3976" s="13" t="s">
        <v>4816</v>
      </c>
      <c r="I3976" s="13">
        <f>(Brick_Kilns_EF!$B$13*Brick_Kilns_EF!$B$11*Brick_Kilns_EF!$B$12)</f>
        <v>8886.81</v>
      </c>
      <c r="J3976" s="13">
        <f>IF(D3976="ZZ",Brick_Kilns_EF!$E$9*(0.75),Brick_Kilns_EF!$E$9)</f>
        <v>5.6055000000000005E-4</v>
      </c>
      <c r="K3976" s="13">
        <f t="shared" si="248"/>
        <v>4.9815013454999999</v>
      </c>
      <c r="L3976" s="13">
        <f>IF(D3976="ZZ", Brick_Kilns_EF!$E$6*(0.75),Brick_Kilns_EF!$E$6)</f>
        <v>3.0299999999999999E-4</v>
      </c>
      <c r="M3976" s="13">
        <f t="shared" si="249"/>
        <v>2.6927034299999999</v>
      </c>
      <c r="N3976" s="13">
        <f>IF(D3976="ZZ",Brick_Kilns_EF!$E$7*(0.75),Brick_Kilns_EF!$E$7)</f>
        <v>2.3925000000000001E-3</v>
      </c>
      <c r="O3976" s="13">
        <f t="shared" si="250"/>
        <v>21.261692924999998</v>
      </c>
      <c r="P3976" s="13">
        <f>IF(D3976="ZZ",Brick_Kilns_EF!$E$8*(0.75),Brick_Kilns_EF!$E$8)</f>
        <v>5.399999999999999E-4</v>
      </c>
      <c r="Q3976" s="13">
        <f t="shared" si="251"/>
        <v>4.7988773999999985</v>
      </c>
    </row>
    <row r="3977" spans="1:17">
      <c r="A3977" s="13" t="s">
        <v>3988</v>
      </c>
      <c r="B3977" s="13">
        <v>24.63918443</v>
      </c>
      <c r="C3977" s="13">
        <v>88.173632920000003</v>
      </c>
      <c r="D3977" s="13" t="s">
        <v>2219</v>
      </c>
      <c r="E3977" s="13" t="s">
        <v>5000</v>
      </c>
      <c r="F3977" s="13" t="s">
        <v>42</v>
      </c>
      <c r="G3977" s="13" t="s">
        <v>4802</v>
      </c>
      <c r="H3977" s="13" t="s">
        <v>4816</v>
      </c>
      <c r="I3977" s="13">
        <f>(Brick_Kilns_EF!$B$13*Brick_Kilns_EF!$B$11*Brick_Kilns_EF!$B$12)</f>
        <v>8886.81</v>
      </c>
      <c r="J3977" s="13">
        <f>IF(D3977="ZZ",Brick_Kilns_EF!$E$9*(0.75),Brick_Kilns_EF!$E$9)</f>
        <v>5.6055000000000005E-4</v>
      </c>
      <c r="K3977" s="13">
        <f t="shared" si="248"/>
        <v>4.9815013454999999</v>
      </c>
      <c r="L3977" s="13">
        <f>IF(D3977="ZZ", Brick_Kilns_EF!$E$6*(0.75),Brick_Kilns_EF!$E$6)</f>
        <v>3.0299999999999999E-4</v>
      </c>
      <c r="M3977" s="13">
        <f t="shared" si="249"/>
        <v>2.6927034299999999</v>
      </c>
      <c r="N3977" s="13">
        <f>IF(D3977="ZZ",Brick_Kilns_EF!$E$7*(0.75),Brick_Kilns_EF!$E$7)</f>
        <v>2.3925000000000001E-3</v>
      </c>
      <c r="O3977" s="13">
        <f t="shared" si="250"/>
        <v>21.261692924999998</v>
      </c>
      <c r="P3977" s="13">
        <f>IF(D3977="ZZ",Brick_Kilns_EF!$E$8*(0.75),Brick_Kilns_EF!$E$8)</f>
        <v>5.399999999999999E-4</v>
      </c>
      <c r="Q3977" s="13">
        <f t="shared" si="251"/>
        <v>4.7988773999999985</v>
      </c>
    </row>
    <row r="3978" spans="1:17">
      <c r="A3978" s="13" t="s">
        <v>3989</v>
      </c>
      <c r="B3978" s="13">
        <v>24.641269149999999</v>
      </c>
      <c r="C3978" s="13">
        <v>88.173638299999993</v>
      </c>
      <c r="D3978" s="13" t="s">
        <v>2219</v>
      </c>
      <c r="E3978" s="13" t="s">
        <v>5000</v>
      </c>
      <c r="F3978" s="13" t="s">
        <v>42</v>
      </c>
      <c r="G3978" s="13" t="s">
        <v>4802</v>
      </c>
      <c r="H3978" s="13" t="s">
        <v>4816</v>
      </c>
      <c r="I3978" s="13">
        <f>(Brick_Kilns_EF!$B$13*Brick_Kilns_EF!$B$11*Brick_Kilns_EF!$B$12)</f>
        <v>8886.81</v>
      </c>
      <c r="J3978" s="13">
        <f>IF(D3978="ZZ",Brick_Kilns_EF!$E$9*(0.75),Brick_Kilns_EF!$E$9)</f>
        <v>5.6055000000000005E-4</v>
      </c>
      <c r="K3978" s="13">
        <f t="shared" si="248"/>
        <v>4.9815013454999999</v>
      </c>
      <c r="L3978" s="13">
        <f>IF(D3978="ZZ", Brick_Kilns_EF!$E$6*(0.75),Brick_Kilns_EF!$E$6)</f>
        <v>3.0299999999999999E-4</v>
      </c>
      <c r="M3978" s="13">
        <f t="shared" si="249"/>
        <v>2.6927034299999999</v>
      </c>
      <c r="N3978" s="13">
        <f>IF(D3978="ZZ",Brick_Kilns_EF!$E$7*(0.75),Brick_Kilns_EF!$E$7)</f>
        <v>2.3925000000000001E-3</v>
      </c>
      <c r="O3978" s="13">
        <f t="shared" si="250"/>
        <v>21.261692924999998</v>
      </c>
      <c r="P3978" s="13">
        <f>IF(D3978="ZZ",Brick_Kilns_EF!$E$8*(0.75),Brick_Kilns_EF!$E$8)</f>
        <v>5.399999999999999E-4</v>
      </c>
      <c r="Q3978" s="13">
        <f t="shared" si="251"/>
        <v>4.7988773999999985</v>
      </c>
    </row>
    <row r="3979" spans="1:17">
      <c r="A3979" s="13" t="s">
        <v>3990</v>
      </c>
      <c r="B3979" s="13">
        <v>24.440409859999999</v>
      </c>
      <c r="C3979" s="13">
        <v>88.901035739999998</v>
      </c>
      <c r="D3979" s="13" t="s">
        <v>2219</v>
      </c>
      <c r="E3979" s="13" t="s">
        <v>5000</v>
      </c>
      <c r="F3979" s="13" t="s">
        <v>42</v>
      </c>
      <c r="G3979" s="13" t="s">
        <v>4802</v>
      </c>
      <c r="H3979" s="13" t="s">
        <v>4816</v>
      </c>
      <c r="I3979" s="13">
        <f>(Brick_Kilns_EF!$B$13*Brick_Kilns_EF!$B$11*Brick_Kilns_EF!$B$12)</f>
        <v>8886.81</v>
      </c>
      <c r="J3979" s="13">
        <f>IF(D3979="ZZ",Brick_Kilns_EF!$E$9*(0.75),Brick_Kilns_EF!$E$9)</f>
        <v>5.6055000000000005E-4</v>
      </c>
      <c r="K3979" s="13">
        <f t="shared" si="248"/>
        <v>4.9815013454999999</v>
      </c>
      <c r="L3979" s="13">
        <f>IF(D3979="ZZ", Brick_Kilns_EF!$E$6*(0.75),Brick_Kilns_EF!$E$6)</f>
        <v>3.0299999999999999E-4</v>
      </c>
      <c r="M3979" s="13">
        <f t="shared" si="249"/>
        <v>2.6927034299999999</v>
      </c>
      <c r="N3979" s="13">
        <f>IF(D3979="ZZ",Brick_Kilns_EF!$E$7*(0.75),Brick_Kilns_EF!$E$7)</f>
        <v>2.3925000000000001E-3</v>
      </c>
      <c r="O3979" s="13">
        <f t="shared" si="250"/>
        <v>21.261692924999998</v>
      </c>
      <c r="P3979" s="13">
        <f>IF(D3979="ZZ",Brick_Kilns_EF!$E$8*(0.75),Brick_Kilns_EF!$E$8)</f>
        <v>5.399999999999999E-4</v>
      </c>
      <c r="Q3979" s="13">
        <f t="shared" si="251"/>
        <v>4.7988773999999985</v>
      </c>
    </row>
    <row r="3980" spans="1:17">
      <c r="A3980" s="13" t="s">
        <v>3991</v>
      </c>
      <c r="B3980" s="13">
        <v>24.879965129999999</v>
      </c>
      <c r="C3980" s="13">
        <v>89.467945420000007</v>
      </c>
      <c r="D3980" s="13" t="s">
        <v>2219</v>
      </c>
      <c r="E3980" s="13" t="s">
        <v>5000</v>
      </c>
      <c r="F3980" s="13" t="s">
        <v>42</v>
      </c>
      <c r="G3980" s="13" t="s">
        <v>4802</v>
      </c>
      <c r="H3980" s="13" t="s">
        <v>4816</v>
      </c>
      <c r="I3980" s="13">
        <f>(Brick_Kilns_EF!$B$13*Brick_Kilns_EF!$B$11*Brick_Kilns_EF!$B$12)</f>
        <v>8886.81</v>
      </c>
      <c r="J3980" s="13">
        <f>IF(D3980="ZZ",Brick_Kilns_EF!$E$9*(0.75),Brick_Kilns_EF!$E$9)</f>
        <v>5.6055000000000005E-4</v>
      </c>
      <c r="K3980" s="13">
        <f t="shared" si="248"/>
        <v>4.9815013454999999</v>
      </c>
      <c r="L3980" s="13">
        <f>IF(D3980="ZZ", Brick_Kilns_EF!$E$6*(0.75),Brick_Kilns_EF!$E$6)</f>
        <v>3.0299999999999999E-4</v>
      </c>
      <c r="M3980" s="13">
        <f t="shared" si="249"/>
        <v>2.6927034299999999</v>
      </c>
      <c r="N3980" s="13">
        <f>IF(D3980="ZZ",Brick_Kilns_EF!$E$7*(0.75),Brick_Kilns_EF!$E$7)</f>
        <v>2.3925000000000001E-3</v>
      </c>
      <c r="O3980" s="13">
        <f t="shared" si="250"/>
        <v>21.261692924999998</v>
      </c>
      <c r="P3980" s="13">
        <f>IF(D3980="ZZ",Brick_Kilns_EF!$E$8*(0.75),Brick_Kilns_EF!$E$8)</f>
        <v>5.399999999999999E-4</v>
      </c>
      <c r="Q3980" s="13">
        <f t="shared" si="251"/>
        <v>4.7988773999999985</v>
      </c>
    </row>
    <row r="3981" spans="1:17">
      <c r="A3981" s="13" t="s">
        <v>3992</v>
      </c>
      <c r="B3981" s="13">
        <v>24.55937174</v>
      </c>
      <c r="C3981" s="13">
        <v>90.003350780000005</v>
      </c>
      <c r="D3981" s="13" t="s">
        <v>2219</v>
      </c>
      <c r="E3981" s="13" t="s">
        <v>5000</v>
      </c>
      <c r="F3981" s="13" t="s">
        <v>7</v>
      </c>
      <c r="G3981" s="13" t="s">
        <v>4802</v>
      </c>
      <c r="H3981" s="13" t="s">
        <v>4816</v>
      </c>
      <c r="I3981" s="13">
        <f>(Brick_Kilns_EF!$B$13*Brick_Kilns_EF!$B$11*Brick_Kilns_EF!$B$12)</f>
        <v>8886.81</v>
      </c>
      <c r="J3981" s="13">
        <f>IF(D3981="ZZ",Brick_Kilns_EF!$E$9*(0.75),Brick_Kilns_EF!$E$9)</f>
        <v>5.6055000000000005E-4</v>
      </c>
      <c r="K3981" s="13">
        <f t="shared" si="248"/>
        <v>4.9815013454999999</v>
      </c>
      <c r="L3981" s="13">
        <f>IF(D3981="ZZ", Brick_Kilns_EF!$E$6*(0.75),Brick_Kilns_EF!$E$6)</f>
        <v>3.0299999999999999E-4</v>
      </c>
      <c r="M3981" s="13">
        <f t="shared" si="249"/>
        <v>2.6927034299999999</v>
      </c>
      <c r="N3981" s="13">
        <f>IF(D3981="ZZ",Brick_Kilns_EF!$E$7*(0.75),Brick_Kilns_EF!$E$7)</f>
        <v>2.3925000000000001E-3</v>
      </c>
      <c r="O3981" s="13">
        <f t="shared" si="250"/>
        <v>21.261692924999998</v>
      </c>
      <c r="P3981" s="13">
        <f>IF(D3981="ZZ",Brick_Kilns_EF!$E$8*(0.75),Brick_Kilns_EF!$E$8)</f>
        <v>5.399999999999999E-4</v>
      </c>
      <c r="Q3981" s="13">
        <f t="shared" si="251"/>
        <v>4.7988773999999985</v>
      </c>
    </row>
    <row r="3982" spans="1:17">
      <c r="A3982" s="13" t="s">
        <v>3993</v>
      </c>
      <c r="B3982" s="13">
        <v>24.34649619</v>
      </c>
      <c r="C3982" s="13">
        <v>88.688645030000004</v>
      </c>
      <c r="D3982" s="13" t="s">
        <v>2219</v>
      </c>
      <c r="E3982" s="13" t="s">
        <v>5000</v>
      </c>
      <c r="F3982" s="13" t="s">
        <v>42</v>
      </c>
      <c r="G3982" s="13" t="s">
        <v>4802</v>
      </c>
      <c r="H3982" s="13" t="s">
        <v>4816</v>
      </c>
      <c r="I3982" s="13">
        <f>(Brick_Kilns_EF!$B$13*Brick_Kilns_EF!$B$11*Brick_Kilns_EF!$B$12)</f>
        <v>8886.81</v>
      </c>
      <c r="J3982" s="13">
        <f>IF(D3982="ZZ",Brick_Kilns_EF!$E$9*(0.75),Brick_Kilns_EF!$E$9)</f>
        <v>5.6055000000000005E-4</v>
      </c>
      <c r="K3982" s="13">
        <f t="shared" si="248"/>
        <v>4.9815013454999999</v>
      </c>
      <c r="L3982" s="13">
        <f>IF(D3982="ZZ", Brick_Kilns_EF!$E$6*(0.75),Brick_Kilns_EF!$E$6)</f>
        <v>3.0299999999999999E-4</v>
      </c>
      <c r="M3982" s="13">
        <f t="shared" si="249"/>
        <v>2.6927034299999999</v>
      </c>
      <c r="N3982" s="13">
        <f>IF(D3982="ZZ",Brick_Kilns_EF!$E$7*(0.75),Brick_Kilns_EF!$E$7)</f>
        <v>2.3925000000000001E-3</v>
      </c>
      <c r="O3982" s="13">
        <f t="shared" si="250"/>
        <v>21.261692924999998</v>
      </c>
      <c r="P3982" s="13">
        <f>IF(D3982="ZZ",Brick_Kilns_EF!$E$8*(0.75),Brick_Kilns_EF!$E$8)</f>
        <v>5.399999999999999E-4</v>
      </c>
      <c r="Q3982" s="13">
        <f t="shared" si="251"/>
        <v>4.7988773999999985</v>
      </c>
    </row>
    <row r="3983" spans="1:17">
      <c r="A3983" s="13" t="s">
        <v>3994</v>
      </c>
      <c r="B3983" s="13">
        <v>24.410226980000001</v>
      </c>
      <c r="C3983" s="13">
        <v>88.713080680000004</v>
      </c>
      <c r="D3983" s="13" t="s">
        <v>2219</v>
      </c>
      <c r="E3983" s="13" t="s">
        <v>5000</v>
      </c>
      <c r="F3983" s="13" t="s">
        <v>42</v>
      </c>
      <c r="G3983" s="13" t="s">
        <v>4802</v>
      </c>
      <c r="H3983" s="13" t="s">
        <v>4816</v>
      </c>
      <c r="I3983" s="13">
        <f>(Brick_Kilns_EF!$B$13*Brick_Kilns_EF!$B$11*Brick_Kilns_EF!$B$12)</f>
        <v>8886.81</v>
      </c>
      <c r="J3983" s="13">
        <f>IF(D3983="ZZ",Brick_Kilns_EF!$E$9*(0.75),Brick_Kilns_EF!$E$9)</f>
        <v>5.6055000000000005E-4</v>
      </c>
      <c r="K3983" s="13">
        <f t="shared" si="248"/>
        <v>4.9815013454999999</v>
      </c>
      <c r="L3983" s="13">
        <f>IF(D3983="ZZ", Brick_Kilns_EF!$E$6*(0.75),Brick_Kilns_EF!$E$6)</f>
        <v>3.0299999999999999E-4</v>
      </c>
      <c r="M3983" s="13">
        <f t="shared" si="249"/>
        <v>2.6927034299999999</v>
      </c>
      <c r="N3983" s="13">
        <f>IF(D3983="ZZ",Brick_Kilns_EF!$E$7*(0.75),Brick_Kilns_EF!$E$7)</f>
        <v>2.3925000000000001E-3</v>
      </c>
      <c r="O3983" s="13">
        <f t="shared" si="250"/>
        <v>21.261692924999998</v>
      </c>
      <c r="P3983" s="13">
        <f>IF(D3983="ZZ",Brick_Kilns_EF!$E$8*(0.75),Brick_Kilns_EF!$E$8)</f>
        <v>5.399999999999999E-4</v>
      </c>
      <c r="Q3983" s="13">
        <f t="shared" si="251"/>
        <v>4.7988773999999985</v>
      </c>
    </row>
    <row r="3984" spans="1:17">
      <c r="A3984" s="13" t="s">
        <v>3995</v>
      </c>
      <c r="B3984" s="13">
        <v>24.518168370000001</v>
      </c>
      <c r="C3984" s="13">
        <v>88.310191570000001</v>
      </c>
      <c r="D3984" s="13" t="s">
        <v>2219</v>
      </c>
      <c r="E3984" s="13" t="s">
        <v>5000</v>
      </c>
      <c r="F3984" s="13" t="s">
        <v>42</v>
      </c>
      <c r="G3984" s="13" t="s">
        <v>4802</v>
      </c>
      <c r="H3984" s="13" t="s">
        <v>4816</v>
      </c>
      <c r="I3984" s="13">
        <f>(Brick_Kilns_EF!$B$13*Brick_Kilns_EF!$B$11*Brick_Kilns_EF!$B$12)</f>
        <v>8886.81</v>
      </c>
      <c r="J3984" s="13">
        <f>IF(D3984="ZZ",Brick_Kilns_EF!$E$9*(0.75),Brick_Kilns_EF!$E$9)</f>
        <v>5.6055000000000005E-4</v>
      </c>
      <c r="K3984" s="13">
        <f t="shared" si="248"/>
        <v>4.9815013454999999</v>
      </c>
      <c r="L3984" s="13">
        <f>IF(D3984="ZZ", Brick_Kilns_EF!$E$6*(0.75),Brick_Kilns_EF!$E$6)</f>
        <v>3.0299999999999999E-4</v>
      </c>
      <c r="M3984" s="13">
        <f t="shared" si="249"/>
        <v>2.6927034299999999</v>
      </c>
      <c r="N3984" s="13">
        <f>IF(D3984="ZZ",Brick_Kilns_EF!$E$7*(0.75),Brick_Kilns_EF!$E$7)</f>
        <v>2.3925000000000001E-3</v>
      </c>
      <c r="O3984" s="13">
        <f t="shared" si="250"/>
        <v>21.261692924999998</v>
      </c>
      <c r="P3984" s="13">
        <f>IF(D3984="ZZ",Brick_Kilns_EF!$E$8*(0.75),Brick_Kilns_EF!$E$8)</f>
        <v>5.399999999999999E-4</v>
      </c>
      <c r="Q3984" s="13">
        <f t="shared" si="251"/>
        <v>4.7988773999999985</v>
      </c>
    </row>
    <row r="3985" spans="1:17">
      <c r="A3985" s="13" t="s">
        <v>3996</v>
      </c>
      <c r="B3985" s="13">
        <v>24.446520329999998</v>
      </c>
      <c r="C3985" s="13">
        <v>88.980867579999995</v>
      </c>
      <c r="D3985" s="13" t="s">
        <v>2219</v>
      </c>
      <c r="E3985" s="13" t="s">
        <v>5000</v>
      </c>
      <c r="F3985" s="13" t="s">
        <v>42</v>
      </c>
      <c r="G3985" s="13" t="s">
        <v>4802</v>
      </c>
      <c r="H3985" s="13" t="s">
        <v>4816</v>
      </c>
      <c r="I3985" s="13">
        <f>(Brick_Kilns_EF!$B$13*Brick_Kilns_EF!$B$11*Brick_Kilns_EF!$B$12)</f>
        <v>8886.81</v>
      </c>
      <c r="J3985" s="13">
        <f>IF(D3985="ZZ",Brick_Kilns_EF!$E$9*(0.75),Brick_Kilns_EF!$E$9)</f>
        <v>5.6055000000000005E-4</v>
      </c>
      <c r="K3985" s="13">
        <f t="shared" si="248"/>
        <v>4.9815013454999999</v>
      </c>
      <c r="L3985" s="13">
        <f>IF(D3985="ZZ", Brick_Kilns_EF!$E$6*(0.75),Brick_Kilns_EF!$E$6)</f>
        <v>3.0299999999999999E-4</v>
      </c>
      <c r="M3985" s="13">
        <f t="shared" si="249"/>
        <v>2.6927034299999999</v>
      </c>
      <c r="N3985" s="13">
        <f>IF(D3985="ZZ",Brick_Kilns_EF!$E$7*(0.75),Brick_Kilns_EF!$E$7)</f>
        <v>2.3925000000000001E-3</v>
      </c>
      <c r="O3985" s="13">
        <f t="shared" si="250"/>
        <v>21.261692924999998</v>
      </c>
      <c r="P3985" s="13">
        <f>IF(D3985="ZZ",Brick_Kilns_EF!$E$8*(0.75),Brick_Kilns_EF!$E$8)</f>
        <v>5.399999999999999E-4</v>
      </c>
      <c r="Q3985" s="13">
        <f t="shared" si="251"/>
        <v>4.7988773999999985</v>
      </c>
    </row>
    <row r="3986" spans="1:17">
      <c r="A3986" s="13" t="s">
        <v>3997</v>
      </c>
      <c r="B3986" s="13">
        <v>24.3836808</v>
      </c>
      <c r="C3986" s="13">
        <v>88.701487240000006</v>
      </c>
      <c r="D3986" s="13" t="s">
        <v>2219</v>
      </c>
      <c r="E3986" s="13" t="s">
        <v>5000</v>
      </c>
      <c r="F3986" s="13" t="s">
        <v>42</v>
      </c>
      <c r="G3986" s="13" t="s">
        <v>4802</v>
      </c>
      <c r="H3986" s="13" t="s">
        <v>4816</v>
      </c>
      <c r="I3986" s="13">
        <f>(Brick_Kilns_EF!$B$13*Brick_Kilns_EF!$B$11*Brick_Kilns_EF!$B$12)</f>
        <v>8886.81</v>
      </c>
      <c r="J3986" s="13">
        <f>IF(D3986="ZZ",Brick_Kilns_EF!$E$9*(0.75),Brick_Kilns_EF!$E$9)</f>
        <v>5.6055000000000005E-4</v>
      </c>
      <c r="K3986" s="13">
        <f t="shared" si="248"/>
        <v>4.9815013454999999</v>
      </c>
      <c r="L3986" s="13">
        <f>IF(D3986="ZZ", Brick_Kilns_EF!$E$6*(0.75),Brick_Kilns_EF!$E$6)</f>
        <v>3.0299999999999999E-4</v>
      </c>
      <c r="M3986" s="13">
        <f t="shared" si="249"/>
        <v>2.6927034299999999</v>
      </c>
      <c r="N3986" s="13">
        <f>IF(D3986="ZZ",Brick_Kilns_EF!$E$7*(0.75),Brick_Kilns_EF!$E$7)</f>
        <v>2.3925000000000001E-3</v>
      </c>
      <c r="O3986" s="13">
        <f t="shared" si="250"/>
        <v>21.261692924999998</v>
      </c>
      <c r="P3986" s="13">
        <f>IF(D3986="ZZ",Brick_Kilns_EF!$E$8*(0.75),Brick_Kilns_EF!$E$8)</f>
        <v>5.399999999999999E-4</v>
      </c>
      <c r="Q3986" s="13">
        <f t="shared" si="251"/>
        <v>4.7988773999999985</v>
      </c>
    </row>
    <row r="3987" spans="1:17">
      <c r="A3987" s="13" t="s">
        <v>3998</v>
      </c>
      <c r="B3987" s="13">
        <v>24.670884529999999</v>
      </c>
      <c r="C3987" s="13">
        <v>89.894382609999994</v>
      </c>
      <c r="D3987" s="13" t="s">
        <v>2219</v>
      </c>
      <c r="E3987" s="13" t="s">
        <v>5000</v>
      </c>
      <c r="F3987" s="13" t="s">
        <v>7</v>
      </c>
      <c r="G3987" s="13" t="s">
        <v>4802</v>
      </c>
      <c r="H3987" s="13" t="s">
        <v>4816</v>
      </c>
      <c r="I3987" s="13">
        <f>(Brick_Kilns_EF!$B$13*Brick_Kilns_EF!$B$11*Brick_Kilns_EF!$B$12)</f>
        <v>8886.81</v>
      </c>
      <c r="J3987" s="13">
        <f>IF(D3987="ZZ",Brick_Kilns_EF!$E$9*(0.75),Brick_Kilns_EF!$E$9)</f>
        <v>5.6055000000000005E-4</v>
      </c>
      <c r="K3987" s="13">
        <f t="shared" si="248"/>
        <v>4.9815013454999999</v>
      </c>
      <c r="L3987" s="13">
        <f>IF(D3987="ZZ", Brick_Kilns_EF!$E$6*(0.75),Brick_Kilns_EF!$E$6)</f>
        <v>3.0299999999999999E-4</v>
      </c>
      <c r="M3987" s="13">
        <f t="shared" si="249"/>
        <v>2.6927034299999999</v>
      </c>
      <c r="N3987" s="13">
        <f>IF(D3987="ZZ",Brick_Kilns_EF!$E$7*(0.75),Brick_Kilns_EF!$E$7)</f>
        <v>2.3925000000000001E-3</v>
      </c>
      <c r="O3987" s="13">
        <f t="shared" si="250"/>
        <v>21.261692924999998</v>
      </c>
      <c r="P3987" s="13">
        <f>IF(D3987="ZZ",Brick_Kilns_EF!$E$8*(0.75),Brick_Kilns_EF!$E$8)</f>
        <v>5.399999999999999E-4</v>
      </c>
      <c r="Q3987" s="13">
        <f t="shared" si="251"/>
        <v>4.7988773999999985</v>
      </c>
    </row>
    <row r="3988" spans="1:17">
      <c r="A3988" s="13" t="s">
        <v>3999</v>
      </c>
      <c r="B3988" s="13">
        <v>24.436463459999999</v>
      </c>
      <c r="C3988" s="13">
        <v>88.359632340000005</v>
      </c>
      <c r="D3988" s="13" t="s">
        <v>2219</v>
      </c>
      <c r="E3988" s="13" t="s">
        <v>5000</v>
      </c>
      <c r="F3988" s="13" t="s">
        <v>42</v>
      </c>
      <c r="G3988" s="13" t="s">
        <v>4802</v>
      </c>
      <c r="H3988" s="13" t="s">
        <v>4816</v>
      </c>
      <c r="I3988" s="13">
        <f>(Brick_Kilns_EF!$B$13*Brick_Kilns_EF!$B$11*Brick_Kilns_EF!$B$12)</f>
        <v>8886.81</v>
      </c>
      <c r="J3988" s="13">
        <f>IF(D3988="ZZ",Brick_Kilns_EF!$E$9*(0.75),Brick_Kilns_EF!$E$9)</f>
        <v>5.6055000000000005E-4</v>
      </c>
      <c r="K3988" s="13">
        <f t="shared" si="248"/>
        <v>4.9815013454999999</v>
      </c>
      <c r="L3988" s="13">
        <f>IF(D3988="ZZ", Brick_Kilns_EF!$E$6*(0.75),Brick_Kilns_EF!$E$6)</f>
        <v>3.0299999999999999E-4</v>
      </c>
      <c r="M3988" s="13">
        <f t="shared" si="249"/>
        <v>2.6927034299999999</v>
      </c>
      <c r="N3988" s="13">
        <f>IF(D3988="ZZ",Brick_Kilns_EF!$E$7*(0.75),Brick_Kilns_EF!$E$7)</f>
        <v>2.3925000000000001E-3</v>
      </c>
      <c r="O3988" s="13">
        <f t="shared" si="250"/>
        <v>21.261692924999998</v>
      </c>
      <c r="P3988" s="13">
        <f>IF(D3988="ZZ",Brick_Kilns_EF!$E$8*(0.75),Brick_Kilns_EF!$E$8)</f>
        <v>5.399999999999999E-4</v>
      </c>
      <c r="Q3988" s="13">
        <f t="shared" si="251"/>
        <v>4.7988773999999985</v>
      </c>
    </row>
    <row r="3989" spans="1:17">
      <c r="A3989" s="13" t="s">
        <v>4000</v>
      </c>
      <c r="B3989" s="13">
        <v>24.388713859999999</v>
      </c>
      <c r="C3989" s="13">
        <v>88.663544130000005</v>
      </c>
      <c r="D3989" s="13" t="s">
        <v>2219</v>
      </c>
      <c r="E3989" s="13" t="s">
        <v>5000</v>
      </c>
      <c r="F3989" s="13" t="s">
        <v>42</v>
      </c>
      <c r="G3989" s="13" t="s">
        <v>4802</v>
      </c>
      <c r="H3989" s="13" t="s">
        <v>4816</v>
      </c>
      <c r="I3989" s="13">
        <f>(Brick_Kilns_EF!$B$13*Brick_Kilns_EF!$B$11*Brick_Kilns_EF!$B$12)</f>
        <v>8886.81</v>
      </c>
      <c r="J3989" s="13">
        <f>IF(D3989="ZZ",Brick_Kilns_EF!$E$9*(0.75),Brick_Kilns_EF!$E$9)</f>
        <v>5.6055000000000005E-4</v>
      </c>
      <c r="K3989" s="13">
        <f t="shared" si="248"/>
        <v>4.9815013454999999</v>
      </c>
      <c r="L3989" s="13">
        <f>IF(D3989="ZZ", Brick_Kilns_EF!$E$6*(0.75),Brick_Kilns_EF!$E$6)</f>
        <v>3.0299999999999999E-4</v>
      </c>
      <c r="M3989" s="13">
        <f t="shared" si="249"/>
        <v>2.6927034299999999</v>
      </c>
      <c r="N3989" s="13">
        <f>IF(D3989="ZZ",Brick_Kilns_EF!$E$7*(0.75),Brick_Kilns_EF!$E$7)</f>
        <v>2.3925000000000001E-3</v>
      </c>
      <c r="O3989" s="13">
        <f t="shared" si="250"/>
        <v>21.261692924999998</v>
      </c>
      <c r="P3989" s="13">
        <f>IF(D3989="ZZ",Brick_Kilns_EF!$E$8*(0.75),Brick_Kilns_EF!$E$8)</f>
        <v>5.399999999999999E-4</v>
      </c>
      <c r="Q3989" s="13">
        <f t="shared" si="251"/>
        <v>4.7988773999999985</v>
      </c>
    </row>
    <row r="3990" spans="1:17">
      <c r="A3990" s="13" t="s">
        <v>4001</v>
      </c>
      <c r="B3990" s="13">
        <v>24.951899350000001</v>
      </c>
      <c r="C3990" s="13">
        <v>90.216479199999995</v>
      </c>
      <c r="D3990" s="13" t="s">
        <v>2219</v>
      </c>
      <c r="E3990" s="13" t="s">
        <v>5000</v>
      </c>
      <c r="F3990" s="13" t="s">
        <v>248</v>
      </c>
      <c r="G3990" s="13" t="s">
        <v>4802</v>
      </c>
      <c r="H3990" s="13" t="s">
        <v>4816</v>
      </c>
      <c r="I3990" s="13">
        <f>(Brick_Kilns_EF!$B$13*Brick_Kilns_EF!$B$11*Brick_Kilns_EF!$B$12)</f>
        <v>8886.81</v>
      </c>
      <c r="J3990" s="13">
        <f>IF(D3990="ZZ",Brick_Kilns_EF!$E$9*(0.75),Brick_Kilns_EF!$E$9)</f>
        <v>5.6055000000000005E-4</v>
      </c>
      <c r="K3990" s="13">
        <f t="shared" si="248"/>
        <v>4.9815013454999999</v>
      </c>
      <c r="L3990" s="13">
        <f>IF(D3990="ZZ", Brick_Kilns_EF!$E$6*(0.75),Brick_Kilns_EF!$E$6)</f>
        <v>3.0299999999999999E-4</v>
      </c>
      <c r="M3990" s="13">
        <f t="shared" si="249"/>
        <v>2.6927034299999999</v>
      </c>
      <c r="N3990" s="13">
        <f>IF(D3990="ZZ",Brick_Kilns_EF!$E$7*(0.75),Brick_Kilns_EF!$E$7)</f>
        <v>2.3925000000000001E-3</v>
      </c>
      <c r="O3990" s="13">
        <f t="shared" si="250"/>
        <v>21.261692924999998</v>
      </c>
      <c r="P3990" s="13">
        <f>IF(D3990="ZZ",Brick_Kilns_EF!$E$8*(0.75),Brick_Kilns_EF!$E$8)</f>
        <v>5.399999999999999E-4</v>
      </c>
      <c r="Q3990" s="13">
        <f t="shared" si="251"/>
        <v>4.7988773999999985</v>
      </c>
    </row>
    <row r="3991" spans="1:17">
      <c r="A3991" s="13" t="s">
        <v>4002</v>
      </c>
      <c r="B3991" s="13">
        <v>24.638005060000001</v>
      </c>
      <c r="C3991" s="13">
        <v>88.725084199999998</v>
      </c>
      <c r="D3991" s="13" t="s">
        <v>2219</v>
      </c>
      <c r="E3991" s="13" t="s">
        <v>5000</v>
      </c>
      <c r="F3991" s="13" t="s">
        <v>42</v>
      </c>
      <c r="G3991" s="13" t="s">
        <v>4802</v>
      </c>
      <c r="H3991" s="13" t="s">
        <v>4816</v>
      </c>
      <c r="I3991" s="13">
        <f>(Brick_Kilns_EF!$B$13*Brick_Kilns_EF!$B$11*Brick_Kilns_EF!$B$12)</f>
        <v>8886.81</v>
      </c>
      <c r="J3991" s="13">
        <f>IF(D3991="ZZ",Brick_Kilns_EF!$E$9*(0.75),Brick_Kilns_EF!$E$9)</f>
        <v>5.6055000000000005E-4</v>
      </c>
      <c r="K3991" s="13">
        <f t="shared" si="248"/>
        <v>4.9815013454999999</v>
      </c>
      <c r="L3991" s="13">
        <f>IF(D3991="ZZ", Brick_Kilns_EF!$E$6*(0.75),Brick_Kilns_EF!$E$6)</f>
        <v>3.0299999999999999E-4</v>
      </c>
      <c r="M3991" s="13">
        <f t="shared" si="249"/>
        <v>2.6927034299999999</v>
      </c>
      <c r="N3991" s="13">
        <f>IF(D3991="ZZ",Brick_Kilns_EF!$E$7*(0.75),Brick_Kilns_EF!$E$7)</f>
        <v>2.3925000000000001E-3</v>
      </c>
      <c r="O3991" s="13">
        <f t="shared" si="250"/>
        <v>21.261692924999998</v>
      </c>
      <c r="P3991" s="13">
        <f>IF(D3991="ZZ",Brick_Kilns_EF!$E$8*(0.75),Brick_Kilns_EF!$E$8)</f>
        <v>5.399999999999999E-4</v>
      </c>
      <c r="Q3991" s="13">
        <f t="shared" si="251"/>
        <v>4.7988773999999985</v>
      </c>
    </row>
    <row r="3992" spans="1:17">
      <c r="A3992" s="13" t="s">
        <v>4003</v>
      </c>
      <c r="B3992" s="13">
        <v>25.113194969999999</v>
      </c>
      <c r="C3992" s="13">
        <v>89.422726299999994</v>
      </c>
      <c r="D3992" s="13" t="s">
        <v>2219</v>
      </c>
      <c r="E3992" s="13" t="s">
        <v>5000</v>
      </c>
      <c r="F3992" s="13" t="s">
        <v>171</v>
      </c>
      <c r="G3992" s="13" t="s">
        <v>4802</v>
      </c>
      <c r="H3992" s="13" t="s">
        <v>4816</v>
      </c>
      <c r="I3992" s="13">
        <f>(Brick_Kilns_EF!$B$13*Brick_Kilns_EF!$B$11*Brick_Kilns_EF!$B$12)</f>
        <v>8886.81</v>
      </c>
      <c r="J3992" s="13">
        <f>IF(D3992="ZZ",Brick_Kilns_EF!$E$9*(0.75),Brick_Kilns_EF!$E$9)</f>
        <v>5.6055000000000005E-4</v>
      </c>
      <c r="K3992" s="13">
        <f t="shared" si="248"/>
        <v>4.9815013454999999</v>
      </c>
      <c r="L3992" s="13">
        <f>IF(D3992="ZZ", Brick_Kilns_EF!$E$6*(0.75),Brick_Kilns_EF!$E$6)</f>
        <v>3.0299999999999999E-4</v>
      </c>
      <c r="M3992" s="13">
        <f t="shared" si="249"/>
        <v>2.6927034299999999</v>
      </c>
      <c r="N3992" s="13">
        <f>IF(D3992="ZZ",Brick_Kilns_EF!$E$7*(0.75),Brick_Kilns_EF!$E$7)</f>
        <v>2.3925000000000001E-3</v>
      </c>
      <c r="O3992" s="13">
        <f t="shared" si="250"/>
        <v>21.261692924999998</v>
      </c>
      <c r="P3992" s="13">
        <f>IF(D3992="ZZ",Brick_Kilns_EF!$E$8*(0.75),Brick_Kilns_EF!$E$8)</f>
        <v>5.399999999999999E-4</v>
      </c>
      <c r="Q3992" s="13">
        <f t="shared" si="251"/>
        <v>4.7988773999999985</v>
      </c>
    </row>
    <row r="3993" spans="1:17">
      <c r="A3993" s="13" t="s">
        <v>4004</v>
      </c>
      <c r="B3993" s="13">
        <v>24.587330489999999</v>
      </c>
      <c r="C3993" s="13">
        <v>89.572905289999994</v>
      </c>
      <c r="D3993" s="13" t="s">
        <v>2219</v>
      </c>
      <c r="E3993" s="13" t="s">
        <v>5000</v>
      </c>
      <c r="F3993" s="13" t="s">
        <v>42</v>
      </c>
      <c r="G3993" s="13" t="s">
        <v>4802</v>
      </c>
      <c r="H3993" s="13" t="s">
        <v>4816</v>
      </c>
      <c r="I3993" s="13">
        <f>(Brick_Kilns_EF!$B$13*Brick_Kilns_EF!$B$11*Brick_Kilns_EF!$B$12)</f>
        <v>8886.81</v>
      </c>
      <c r="J3993" s="13">
        <f>IF(D3993="ZZ",Brick_Kilns_EF!$E$9*(0.75),Brick_Kilns_EF!$E$9)</f>
        <v>5.6055000000000005E-4</v>
      </c>
      <c r="K3993" s="13">
        <f t="shared" si="248"/>
        <v>4.9815013454999999</v>
      </c>
      <c r="L3993" s="13">
        <f>IF(D3993="ZZ", Brick_Kilns_EF!$E$6*(0.75),Brick_Kilns_EF!$E$6)</f>
        <v>3.0299999999999999E-4</v>
      </c>
      <c r="M3993" s="13">
        <f t="shared" si="249"/>
        <v>2.6927034299999999</v>
      </c>
      <c r="N3993" s="13">
        <f>IF(D3993="ZZ",Brick_Kilns_EF!$E$7*(0.75),Brick_Kilns_EF!$E$7)</f>
        <v>2.3925000000000001E-3</v>
      </c>
      <c r="O3993" s="13">
        <f t="shared" si="250"/>
        <v>21.261692924999998</v>
      </c>
      <c r="P3993" s="13">
        <f>IF(D3993="ZZ",Brick_Kilns_EF!$E$8*(0.75),Brick_Kilns_EF!$E$8)</f>
        <v>5.399999999999999E-4</v>
      </c>
      <c r="Q3993" s="13">
        <f t="shared" si="251"/>
        <v>4.7988773999999985</v>
      </c>
    </row>
    <row r="3994" spans="1:17">
      <c r="A3994" s="13" t="s">
        <v>4005</v>
      </c>
      <c r="B3994" s="13">
        <v>25.948516690000002</v>
      </c>
      <c r="C3994" s="13">
        <v>88.700466669999997</v>
      </c>
      <c r="D3994" s="13" t="s">
        <v>2219</v>
      </c>
      <c r="E3994" s="13" t="s">
        <v>5000</v>
      </c>
      <c r="F3994" s="13" t="s">
        <v>171</v>
      </c>
      <c r="G3994" s="13" t="s">
        <v>4802</v>
      </c>
      <c r="H3994" s="13" t="s">
        <v>4816</v>
      </c>
      <c r="I3994" s="13">
        <f>(Brick_Kilns_EF!$B$13*Brick_Kilns_EF!$B$11*Brick_Kilns_EF!$B$12)</f>
        <v>8886.81</v>
      </c>
      <c r="J3994" s="13">
        <f>IF(D3994="ZZ",Brick_Kilns_EF!$E$9*(0.75),Brick_Kilns_EF!$E$9)</f>
        <v>5.6055000000000005E-4</v>
      </c>
      <c r="K3994" s="13">
        <f t="shared" si="248"/>
        <v>4.9815013454999999</v>
      </c>
      <c r="L3994" s="13">
        <f>IF(D3994="ZZ", Brick_Kilns_EF!$E$6*(0.75),Brick_Kilns_EF!$E$6)</f>
        <v>3.0299999999999999E-4</v>
      </c>
      <c r="M3994" s="13">
        <f t="shared" si="249"/>
        <v>2.6927034299999999</v>
      </c>
      <c r="N3994" s="13">
        <f>IF(D3994="ZZ",Brick_Kilns_EF!$E$7*(0.75),Brick_Kilns_EF!$E$7)</f>
        <v>2.3925000000000001E-3</v>
      </c>
      <c r="O3994" s="13">
        <f t="shared" si="250"/>
        <v>21.261692924999998</v>
      </c>
      <c r="P3994" s="13">
        <f>IF(D3994="ZZ",Brick_Kilns_EF!$E$8*(0.75),Brick_Kilns_EF!$E$8)</f>
        <v>5.399999999999999E-4</v>
      </c>
      <c r="Q3994" s="13">
        <f t="shared" si="251"/>
        <v>4.7988773999999985</v>
      </c>
    </row>
    <row r="3995" spans="1:17">
      <c r="A3995" s="13" t="s">
        <v>4006</v>
      </c>
      <c r="B3995" s="13">
        <v>24.65770418</v>
      </c>
      <c r="C3995" s="13">
        <v>88.121011409999994</v>
      </c>
      <c r="D3995" s="13" t="s">
        <v>2219</v>
      </c>
      <c r="E3995" s="13" t="s">
        <v>5000</v>
      </c>
      <c r="F3995" s="13" t="s">
        <v>42</v>
      </c>
      <c r="G3995" s="13" t="s">
        <v>4802</v>
      </c>
      <c r="H3995" s="13" t="s">
        <v>4816</v>
      </c>
      <c r="I3995" s="13">
        <f>(Brick_Kilns_EF!$B$13*Brick_Kilns_EF!$B$11*Brick_Kilns_EF!$B$12)</f>
        <v>8886.81</v>
      </c>
      <c r="J3995" s="13">
        <f>IF(D3995="ZZ",Brick_Kilns_EF!$E$9*(0.75),Brick_Kilns_EF!$E$9)</f>
        <v>5.6055000000000005E-4</v>
      </c>
      <c r="K3995" s="13">
        <f t="shared" si="248"/>
        <v>4.9815013454999999</v>
      </c>
      <c r="L3995" s="13">
        <f>IF(D3995="ZZ", Brick_Kilns_EF!$E$6*(0.75),Brick_Kilns_EF!$E$6)</f>
        <v>3.0299999999999999E-4</v>
      </c>
      <c r="M3995" s="13">
        <f t="shared" si="249"/>
        <v>2.6927034299999999</v>
      </c>
      <c r="N3995" s="13">
        <f>IF(D3995="ZZ",Brick_Kilns_EF!$E$7*(0.75),Brick_Kilns_EF!$E$7)</f>
        <v>2.3925000000000001E-3</v>
      </c>
      <c r="O3995" s="13">
        <f t="shared" si="250"/>
        <v>21.261692924999998</v>
      </c>
      <c r="P3995" s="13">
        <f>IF(D3995="ZZ",Brick_Kilns_EF!$E$8*(0.75),Brick_Kilns_EF!$E$8)</f>
        <v>5.399999999999999E-4</v>
      </c>
      <c r="Q3995" s="13">
        <f t="shared" si="251"/>
        <v>4.7988773999999985</v>
      </c>
    </row>
    <row r="3996" spans="1:17">
      <c r="A3996" s="13" t="s">
        <v>4007</v>
      </c>
      <c r="B3996" s="13">
        <v>24.419831179999999</v>
      </c>
      <c r="C3996" s="13">
        <v>88.564623929999996</v>
      </c>
      <c r="D3996" s="13" t="s">
        <v>2219</v>
      </c>
      <c r="E3996" s="13" t="s">
        <v>5000</v>
      </c>
      <c r="F3996" s="13" t="s">
        <v>42</v>
      </c>
      <c r="G3996" s="13" t="s">
        <v>4802</v>
      </c>
      <c r="H3996" s="13" t="s">
        <v>4816</v>
      </c>
      <c r="I3996" s="13">
        <f>(Brick_Kilns_EF!$B$13*Brick_Kilns_EF!$B$11*Brick_Kilns_EF!$B$12)</f>
        <v>8886.81</v>
      </c>
      <c r="J3996" s="13">
        <f>IF(D3996="ZZ",Brick_Kilns_EF!$E$9*(0.75),Brick_Kilns_EF!$E$9)</f>
        <v>5.6055000000000005E-4</v>
      </c>
      <c r="K3996" s="13">
        <f t="shared" si="248"/>
        <v>4.9815013454999999</v>
      </c>
      <c r="L3996" s="13">
        <f>IF(D3996="ZZ", Brick_Kilns_EF!$E$6*(0.75),Brick_Kilns_EF!$E$6)</f>
        <v>3.0299999999999999E-4</v>
      </c>
      <c r="M3996" s="13">
        <f t="shared" si="249"/>
        <v>2.6927034299999999</v>
      </c>
      <c r="N3996" s="13">
        <f>IF(D3996="ZZ",Brick_Kilns_EF!$E$7*(0.75),Brick_Kilns_EF!$E$7)</f>
        <v>2.3925000000000001E-3</v>
      </c>
      <c r="O3996" s="13">
        <f t="shared" si="250"/>
        <v>21.261692924999998</v>
      </c>
      <c r="P3996" s="13">
        <f>IF(D3996="ZZ",Brick_Kilns_EF!$E$8*(0.75),Brick_Kilns_EF!$E$8)</f>
        <v>5.399999999999999E-4</v>
      </c>
      <c r="Q3996" s="13">
        <f t="shared" si="251"/>
        <v>4.7988773999999985</v>
      </c>
    </row>
    <row r="3997" spans="1:17">
      <c r="A3997" s="13" t="s">
        <v>4008</v>
      </c>
      <c r="B3997" s="13">
        <v>25.353749929999999</v>
      </c>
      <c r="C3997" s="13">
        <v>89.50904534</v>
      </c>
      <c r="D3997" s="13" t="s">
        <v>2219</v>
      </c>
      <c r="E3997" s="13" t="s">
        <v>5000</v>
      </c>
      <c r="F3997" s="13" t="s">
        <v>171</v>
      </c>
      <c r="G3997" s="13" t="s">
        <v>4802</v>
      </c>
      <c r="H3997" s="13" t="s">
        <v>4816</v>
      </c>
      <c r="I3997" s="13">
        <f>(Brick_Kilns_EF!$B$13*Brick_Kilns_EF!$B$11*Brick_Kilns_EF!$B$12)</f>
        <v>8886.81</v>
      </c>
      <c r="J3997" s="13">
        <f>IF(D3997="ZZ",Brick_Kilns_EF!$E$9*(0.75),Brick_Kilns_EF!$E$9)</f>
        <v>5.6055000000000005E-4</v>
      </c>
      <c r="K3997" s="13">
        <f t="shared" si="248"/>
        <v>4.9815013454999999</v>
      </c>
      <c r="L3997" s="13">
        <f>IF(D3997="ZZ", Brick_Kilns_EF!$E$6*(0.75),Brick_Kilns_EF!$E$6)</f>
        <v>3.0299999999999999E-4</v>
      </c>
      <c r="M3997" s="13">
        <f t="shared" si="249"/>
        <v>2.6927034299999999</v>
      </c>
      <c r="N3997" s="13">
        <f>IF(D3997="ZZ",Brick_Kilns_EF!$E$7*(0.75),Brick_Kilns_EF!$E$7)</f>
        <v>2.3925000000000001E-3</v>
      </c>
      <c r="O3997" s="13">
        <f t="shared" si="250"/>
        <v>21.261692924999998</v>
      </c>
      <c r="P3997" s="13">
        <f>IF(D3997="ZZ",Brick_Kilns_EF!$E$8*(0.75),Brick_Kilns_EF!$E$8)</f>
        <v>5.399999999999999E-4</v>
      </c>
      <c r="Q3997" s="13">
        <f t="shared" si="251"/>
        <v>4.7988773999999985</v>
      </c>
    </row>
    <row r="3998" spans="1:17">
      <c r="A3998" s="13" t="s">
        <v>4009</v>
      </c>
      <c r="B3998" s="13">
        <v>24.438208599999999</v>
      </c>
      <c r="C3998" s="13">
        <v>89.02802853</v>
      </c>
      <c r="D3998" s="13" t="s">
        <v>2219</v>
      </c>
      <c r="E3998" s="13" t="s">
        <v>5000</v>
      </c>
      <c r="F3998" s="13" t="s">
        <v>42</v>
      </c>
      <c r="G3998" s="13" t="s">
        <v>4802</v>
      </c>
      <c r="H3998" s="13" t="s">
        <v>4816</v>
      </c>
      <c r="I3998" s="13">
        <f>(Brick_Kilns_EF!$B$13*Brick_Kilns_EF!$B$11*Brick_Kilns_EF!$B$12)</f>
        <v>8886.81</v>
      </c>
      <c r="J3998" s="13">
        <f>IF(D3998="ZZ",Brick_Kilns_EF!$E$9*(0.75),Brick_Kilns_EF!$E$9)</f>
        <v>5.6055000000000005E-4</v>
      </c>
      <c r="K3998" s="13">
        <f t="shared" si="248"/>
        <v>4.9815013454999999</v>
      </c>
      <c r="L3998" s="13">
        <f>IF(D3998="ZZ", Brick_Kilns_EF!$E$6*(0.75),Brick_Kilns_EF!$E$6)</f>
        <v>3.0299999999999999E-4</v>
      </c>
      <c r="M3998" s="13">
        <f t="shared" si="249"/>
        <v>2.6927034299999999</v>
      </c>
      <c r="N3998" s="13">
        <f>IF(D3998="ZZ",Brick_Kilns_EF!$E$7*(0.75),Brick_Kilns_EF!$E$7)</f>
        <v>2.3925000000000001E-3</v>
      </c>
      <c r="O3998" s="13">
        <f t="shared" si="250"/>
        <v>21.261692924999998</v>
      </c>
      <c r="P3998" s="13">
        <f>IF(D3998="ZZ",Brick_Kilns_EF!$E$8*(0.75),Brick_Kilns_EF!$E$8)</f>
        <v>5.399999999999999E-4</v>
      </c>
      <c r="Q3998" s="13">
        <f t="shared" si="251"/>
        <v>4.7988773999999985</v>
      </c>
    </row>
    <row r="3999" spans="1:17">
      <c r="A3999" s="13" t="s">
        <v>4010</v>
      </c>
      <c r="B3999" s="13">
        <v>25.01730697</v>
      </c>
      <c r="C3999" s="13">
        <v>89.382661060000004</v>
      </c>
      <c r="D3999" s="13" t="s">
        <v>2219</v>
      </c>
      <c r="E3999" s="13" t="s">
        <v>5000</v>
      </c>
      <c r="F3999" s="13" t="s">
        <v>42</v>
      </c>
      <c r="G3999" s="13" t="s">
        <v>4802</v>
      </c>
      <c r="H3999" s="13" t="s">
        <v>4816</v>
      </c>
      <c r="I3999" s="13">
        <f>(Brick_Kilns_EF!$B$13*Brick_Kilns_EF!$B$11*Brick_Kilns_EF!$B$12)</f>
        <v>8886.81</v>
      </c>
      <c r="J3999" s="13">
        <f>IF(D3999="ZZ",Brick_Kilns_EF!$E$9*(0.75),Brick_Kilns_EF!$E$9)</f>
        <v>5.6055000000000005E-4</v>
      </c>
      <c r="K3999" s="13">
        <f t="shared" si="248"/>
        <v>4.9815013454999999</v>
      </c>
      <c r="L3999" s="13">
        <f>IF(D3999="ZZ", Brick_Kilns_EF!$E$6*(0.75),Brick_Kilns_EF!$E$6)</f>
        <v>3.0299999999999999E-4</v>
      </c>
      <c r="M3999" s="13">
        <f t="shared" si="249"/>
        <v>2.6927034299999999</v>
      </c>
      <c r="N3999" s="13">
        <f>IF(D3999="ZZ",Brick_Kilns_EF!$E$7*(0.75),Brick_Kilns_EF!$E$7)</f>
        <v>2.3925000000000001E-3</v>
      </c>
      <c r="O3999" s="13">
        <f t="shared" si="250"/>
        <v>21.261692924999998</v>
      </c>
      <c r="P3999" s="13">
        <f>IF(D3999="ZZ",Brick_Kilns_EF!$E$8*(0.75),Brick_Kilns_EF!$E$8)</f>
        <v>5.399999999999999E-4</v>
      </c>
      <c r="Q3999" s="13">
        <f t="shared" si="251"/>
        <v>4.7988773999999985</v>
      </c>
    </row>
    <row r="4000" spans="1:17">
      <c r="A4000" s="13" t="s">
        <v>4011</v>
      </c>
      <c r="B4000" s="13">
        <v>24.495986769999998</v>
      </c>
      <c r="C4000" s="13">
        <v>88.314109860000002</v>
      </c>
      <c r="D4000" s="13" t="s">
        <v>2219</v>
      </c>
      <c r="E4000" s="13" t="s">
        <v>5000</v>
      </c>
      <c r="F4000" s="13" t="s">
        <v>42</v>
      </c>
      <c r="G4000" s="13" t="s">
        <v>4802</v>
      </c>
      <c r="H4000" s="13" t="s">
        <v>4816</v>
      </c>
      <c r="I4000" s="13">
        <f>(Brick_Kilns_EF!$B$13*Brick_Kilns_EF!$B$11*Brick_Kilns_EF!$B$12)</f>
        <v>8886.81</v>
      </c>
      <c r="J4000" s="13">
        <f>IF(D4000="ZZ",Brick_Kilns_EF!$E$9*(0.75),Brick_Kilns_EF!$E$9)</f>
        <v>5.6055000000000005E-4</v>
      </c>
      <c r="K4000" s="13">
        <f t="shared" si="248"/>
        <v>4.9815013454999999</v>
      </c>
      <c r="L4000" s="13">
        <f>IF(D4000="ZZ", Brick_Kilns_EF!$E$6*(0.75),Brick_Kilns_EF!$E$6)</f>
        <v>3.0299999999999999E-4</v>
      </c>
      <c r="M4000" s="13">
        <f t="shared" si="249"/>
        <v>2.6927034299999999</v>
      </c>
      <c r="N4000" s="13">
        <f>IF(D4000="ZZ",Brick_Kilns_EF!$E$7*(0.75),Brick_Kilns_EF!$E$7)</f>
        <v>2.3925000000000001E-3</v>
      </c>
      <c r="O4000" s="13">
        <f t="shared" si="250"/>
        <v>21.261692924999998</v>
      </c>
      <c r="P4000" s="13">
        <f>IF(D4000="ZZ",Brick_Kilns_EF!$E$8*(0.75),Brick_Kilns_EF!$E$8)</f>
        <v>5.399999999999999E-4</v>
      </c>
      <c r="Q4000" s="13">
        <f t="shared" si="251"/>
        <v>4.7988773999999985</v>
      </c>
    </row>
    <row r="4001" spans="1:17">
      <c r="A4001" s="13" t="s">
        <v>4012</v>
      </c>
      <c r="B4001" s="13">
        <v>24.81732517</v>
      </c>
      <c r="C4001" s="13">
        <v>89.454614969999994</v>
      </c>
      <c r="D4001" s="13" t="s">
        <v>2219</v>
      </c>
      <c r="E4001" s="13" t="s">
        <v>5000</v>
      </c>
      <c r="F4001" s="13" t="s">
        <v>42</v>
      </c>
      <c r="G4001" s="13" t="s">
        <v>4802</v>
      </c>
      <c r="H4001" s="13" t="s">
        <v>4816</v>
      </c>
      <c r="I4001" s="13">
        <f>(Brick_Kilns_EF!$B$13*Brick_Kilns_EF!$B$11*Brick_Kilns_EF!$B$12)</f>
        <v>8886.81</v>
      </c>
      <c r="J4001" s="13">
        <f>IF(D4001="ZZ",Brick_Kilns_EF!$E$9*(0.75),Brick_Kilns_EF!$E$9)</f>
        <v>5.6055000000000005E-4</v>
      </c>
      <c r="K4001" s="13">
        <f t="shared" si="248"/>
        <v>4.9815013454999999</v>
      </c>
      <c r="L4001" s="13">
        <f>IF(D4001="ZZ", Brick_Kilns_EF!$E$6*(0.75),Brick_Kilns_EF!$E$6)</f>
        <v>3.0299999999999999E-4</v>
      </c>
      <c r="M4001" s="13">
        <f t="shared" si="249"/>
        <v>2.6927034299999999</v>
      </c>
      <c r="N4001" s="13">
        <f>IF(D4001="ZZ",Brick_Kilns_EF!$E$7*(0.75),Brick_Kilns_EF!$E$7)</f>
        <v>2.3925000000000001E-3</v>
      </c>
      <c r="O4001" s="13">
        <f t="shared" si="250"/>
        <v>21.261692924999998</v>
      </c>
      <c r="P4001" s="13">
        <f>IF(D4001="ZZ",Brick_Kilns_EF!$E$8*(0.75),Brick_Kilns_EF!$E$8)</f>
        <v>5.399999999999999E-4</v>
      </c>
      <c r="Q4001" s="13">
        <f t="shared" si="251"/>
        <v>4.7988773999999985</v>
      </c>
    </row>
    <row r="4002" spans="1:17">
      <c r="A4002" s="13" t="s">
        <v>4013</v>
      </c>
      <c r="B4002" s="13">
        <v>25.00345853</v>
      </c>
      <c r="C4002" s="13">
        <v>89.372692929999999</v>
      </c>
      <c r="D4002" s="13" t="s">
        <v>2219</v>
      </c>
      <c r="E4002" s="13" t="s">
        <v>5000</v>
      </c>
      <c r="F4002" s="13" t="s">
        <v>42</v>
      </c>
      <c r="G4002" s="13" t="s">
        <v>4802</v>
      </c>
      <c r="H4002" s="13" t="s">
        <v>4816</v>
      </c>
      <c r="I4002" s="13">
        <f>(Brick_Kilns_EF!$B$13*Brick_Kilns_EF!$B$11*Brick_Kilns_EF!$B$12)</f>
        <v>8886.81</v>
      </c>
      <c r="J4002" s="13">
        <f>IF(D4002="ZZ",Brick_Kilns_EF!$E$9*(0.75),Brick_Kilns_EF!$E$9)</f>
        <v>5.6055000000000005E-4</v>
      </c>
      <c r="K4002" s="13">
        <f t="shared" si="248"/>
        <v>4.9815013454999999</v>
      </c>
      <c r="L4002" s="13">
        <f>IF(D4002="ZZ", Brick_Kilns_EF!$E$6*(0.75),Brick_Kilns_EF!$E$6)</f>
        <v>3.0299999999999999E-4</v>
      </c>
      <c r="M4002" s="13">
        <f t="shared" si="249"/>
        <v>2.6927034299999999</v>
      </c>
      <c r="N4002" s="13">
        <f>IF(D4002="ZZ",Brick_Kilns_EF!$E$7*(0.75),Brick_Kilns_EF!$E$7)</f>
        <v>2.3925000000000001E-3</v>
      </c>
      <c r="O4002" s="13">
        <f t="shared" si="250"/>
        <v>21.261692924999998</v>
      </c>
      <c r="P4002" s="13">
        <f>IF(D4002="ZZ",Brick_Kilns_EF!$E$8*(0.75),Brick_Kilns_EF!$E$8)</f>
        <v>5.399999999999999E-4</v>
      </c>
      <c r="Q4002" s="13">
        <f t="shared" si="251"/>
        <v>4.7988773999999985</v>
      </c>
    </row>
    <row r="4003" spans="1:17">
      <c r="A4003" s="13" t="s">
        <v>4014</v>
      </c>
      <c r="B4003" s="13">
        <v>25.063545860000001</v>
      </c>
      <c r="C4003" s="13">
        <v>89.775460929999994</v>
      </c>
      <c r="D4003" s="13" t="s">
        <v>2219</v>
      </c>
      <c r="E4003" s="13" t="s">
        <v>5000</v>
      </c>
      <c r="F4003" s="13" t="s">
        <v>248</v>
      </c>
      <c r="G4003" s="13" t="s">
        <v>4802</v>
      </c>
      <c r="H4003" s="13" t="s">
        <v>4816</v>
      </c>
      <c r="I4003" s="13">
        <f>(Brick_Kilns_EF!$B$13*Brick_Kilns_EF!$B$11*Brick_Kilns_EF!$B$12)</f>
        <v>8886.81</v>
      </c>
      <c r="J4003" s="13">
        <f>IF(D4003="ZZ",Brick_Kilns_EF!$E$9*(0.75),Brick_Kilns_EF!$E$9)</f>
        <v>5.6055000000000005E-4</v>
      </c>
      <c r="K4003" s="13">
        <f t="shared" si="248"/>
        <v>4.9815013454999999</v>
      </c>
      <c r="L4003" s="13">
        <f>IF(D4003="ZZ", Brick_Kilns_EF!$E$6*(0.75),Brick_Kilns_EF!$E$6)</f>
        <v>3.0299999999999999E-4</v>
      </c>
      <c r="M4003" s="13">
        <f t="shared" si="249"/>
        <v>2.6927034299999999</v>
      </c>
      <c r="N4003" s="13">
        <f>IF(D4003="ZZ",Brick_Kilns_EF!$E$7*(0.75),Brick_Kilns_EF!$E$7)</f>
        <v>2.3925000000000001E-3</v>
      </c>
      <c r="O4003" s="13">
        <f t="shared" si="250"/>
        <v>21.261692924999998</v>
      </c>
      <c r="P4003" s="13">
        <f>IF(D4003="ZZ",Brick_Kilns_EF!$E$8*(0.75),Brick_Kilns_EF!$E$8)</f>
        <v>5.399999999999999E-4</v>
      </c>
      <c r="Q4003" s="13">
        <f t="shared" si="251"/>
        <v>4.7988773999999985</v>
      </c>
    </row>
    <row r="4004" spans="1:17">
      <c r="A4004" s="13" t="s">
        <v>4015</v>
      </c>
      <c r="B4004" s="13">
        <v>25.670049469999999</v>
      </c>
      <c r="C4004" s="13">
        <v>88.948386220000003</v>
      </c>
      <c r="D4004" s="13" t="s">
        <v>2219</v>
      </c>
      <c r="E4004" s="13" t="s">
        <v>5000</v>
      </c>
      <c r="F4004" s="13" t="s">
        <v>171</v>
      </c>
      <c r="G4004" s="13" t="s">
        <v>4802</v>
      </c>
      <c r="H4004" s="13" t="s">
        <v>4816</v>
      </c>
      <c r="I4004" s="13">
        <f>(Brick_Kilns_EF!$B$13*Brick_Kilns_EF!$B$11*Brick_Kilns_EF!$B$12)</f>
        <v>8886.81</v>
      </c>
      <c r="J4004" s="13">
        <f>IF(D4004="ZZ",Brick_Kilns_EF!$E$9*(0.75),Brick_Kilns_EF!$E$9)</f>
        <v>5.6055000000000005E-4</v>
      </c>
      <c r="K4004" s="13">
        <f t="shared" si="248"/>
        <v>4.9815013454999999</v>
      </c>
      <c r="L4004" s="13">
        <f>IF(D4004="ZZ", Brick_Kilns_EF!$E$6*(0.75),Brick_Kilns_EF!$E$6)</f>
        <v>3.0299999999999999E-4</v>
      </c>
      <c r="M4004" s="13">
        <f t="shared" si="249"/>
        <v>2.6927034299999999</v>
      </c>
      <c r="N4004" s="13">
        <f>IF(D4004="ZZ",Brick_Kilns_EF!$E$7*(0.75),Brick_Kilns_EF!$E$7)</f>
        <v>2.3925000000000001E-3</v>
      </c>
      <c r="O4004" s="13">
        <f t="shared" si="250"/>
        <v>21.261692924999998</v>
      </c>
      <c r="P4004" s="13">
        <f>IF(D4004="ZZ",Brick_Kilns_EF!$E$8*(0.75),Brick_Kilns_EF!$E$8)</f>
        <v>5.399999999999999E-4</v>
      </c>
      <c r="Q4004" s="13">
        <f t="shared" si="251"/>
        <v>4.7988773999999985</v>
      </c>
    </row>
    <row r="4005" spans="1:17">
      <c r="A4005" s="13" t="s">
        <v>4016</v>
      </c>
      <c r="B4005" s="13">
        <v>25.671110609999999</v>
      </c>
      <c r="C4005" s="13">
        <v>88.953401099999994</v>
      </c>
      <c r="D4005" s="13" t="s">
        <v>2219</v>
      </c>
      <c r="E4005" s="13" t="s">
        <v>5000</v>
      </c>
      <c r="F4005" s="13" t="s">
        <v>171</v>
      </c>
      <c r="G4005" s="13" t="s">
        <v>4802</v>
      </c>
      <c r="H4005" s="13" t="s">
        <v>4816</v>
      </c>
      <c r="I4005" s="13">
        <f>(Brick_Kilns_EF!$B$13*Brick_Kilns_EF!$B$11*Brick_Kilns_EF!$B$12)</f>
        <v>8886.81</v>
      </c>
      <c r="J4005" s="13">
        <f>IF(D4005="ZZ",Brick_Kilns_EF!$E$9*(0.75),Brick_Kilns_EF!$E$9)</f>
        <v>5.6055000000000005E-4</v>
      </c>
      <c r="K4005" s="13">
        <f t="shared" si="248"/>
        <v>4.9815013454999999</v>
      </c>
      <c r="L4005" s="13">
        <f>IF(D4005="ZZ", Brick_Kilns_EF!$E$6*(0.75),Brick_Kilns_EF!$E$6)</f>
        <v>3.0299999999999999E-4</v>
      </c>
      <c r="M4005" s="13">
        <f t="shared" si="249"/>
        <v>2.6927034299999999</v>
      </c>
      <c r="N4005" s="13">
        <f>IF(D4005="ZZ",Brick_Kilns_EF!$E$7*(0.75),Brick_Kilns_EF!$E$7)</f>
        <v>2.3925000000000001E-3</v>
      </c>
      <c r="O4005" s="13">
        <f t="shared" si="250"/>
        <v>21.261692924999998</v>
      </c>
      <c r="P4005" s="13">
        <f>IF(D4005="ZZ",Brick_Kilns_EF!$E$8*(0.75),Brick_Kilns_EF!$E$8)</f>
        <v>5.399999999999999E-4</v>
      </c>
      <c r="Q4005" s="13">
        <f t="shared" si="251"/>
        <v>4.7988773999999985</v>
      </c>
    </row>
    <row r="4006" spans="1:17">
      <c r="A4006" s="13" t="s">
        <v>4017</v>
      </c>
      <c r="B4006" s="13">
        <v>25.671265559999998</v>
      </c>
      <c r="C4006" s="13">
        <v>88.951036099999996</v>
      </c>
      <c r="D4006" s="13" t="s">
        <v>2219</v>
      </c>
      <c r="E4006" s="13" t="s">
        <v>5000</v>
      </c>
      <c r="F4006" s="13" t="s">
        <v>171</v>
      </c>
      <c r="G4006" s="13" t="s">
        <v>4802</v>
      </c>
      <c r="H4006" s="13" t="s">
        <v>4816</v>
      </c>
      <c r="I4006" s="13">
        <f>(Brick_Kilns_EF!$B$13*Brick_Kilns_EF!$B$11*Brick_Kilns_EF!$B$12)</f>
        <v>8886.81</v>
      </c>
      <c r="J4006" s="13">
        <f>IF(D4006="ZZ",Brick_Kilns_EF!$E$9*(0.75),Brick_Kilns_EF!$E$9)</f>
        <v>5.6055000000000005E-4</v>
      </c>
      <c r="K4006" s="13">
        <f t="shared" si="248"/>
        <v>4.9815013454999999</v>
      </c>
      <c r="L4006" s="13">
        <f>IF(D4006="ZZ", Brick_Kilns_EF!$E$6*(0.75),Brick_Kilns_EF!$E$6)</f>
        <v>3.0299999999999999E-4</v>
      </c>
      <c r="M4006" s="13">
        <f t="shared" si="249"/>
        <v>2.6927034299999999</v>
      </c>
      <c r="N4006" s="13">
        <f>IF(D4006="ZZ",Brick_Kilns_EF!$E$7*(0.75),Brick_Kilns_EF!$E$7)</f>
        <v>2.3925000000000001E-3</v>
      </c>
      <c r="O4006" s="13">
        <f t="shared" si="250"/>
        <v>21.261692924999998</v>
      </c>
      <c r="P4006" s="13">
        <f>IF(D4006="ZZ",Brick_Kilns_EF!$E$8*(0.75),Brick_Kilns_EF!$E$8)</f>
        <v>5.399999999999999E-4</v>
      </c>
      <c r="Q4006" s="13">
        <f t="shared" si="251"/>
        <v>4.7988773999999985</v>
      </c>
    </row>
    <row r="4007" spans="1:17">
      <c r="A4007" s="13" t="s">
        <v>4018</v>
      </c>
      <c r="B4007" s="13">
        <v>25.561392900000001</v>
      </c>
      <c r="C4007" s="13">
        <v>89.123374940000005</v>
      </c>
      <c r="D4007" s="13" t="s">
        <v>2219</v>
      </c>
      <c r="E4007" s="13" t="s">
        <v>5000</v>
      </c>
      <c r="F4007" s="13" t="s">
        <v>171</v>
      </c>
      <c r="G4007" s="13" t="s">
        <v>4802</v>
      </c>
      <c r="H4007" s="13" t="s">
        <v>4816</v>
      </c>
      <c r="I4007" s="13">
        <f>(Brick_Kilns_EF!$B$13*Brick_Kilns_EF!$B$11*Brick_Kilns_EF!$B$12)</f>
        <v>8886.81</v>
      </c>
      <c r="J4007" s="13">
        <f>IF(D4007="ZZ",Brick_Kilns_EF!$E$9*(0.75),Brick_Kilns_EF!$E$9)</f>
        <v>5.6055000000000005E-4</v>
      </c>
      <c r="K4007" s="13">
        <f t="shared" si="248"/>
        <v>4.9815013454999999</v>
      </c>
      <c r="L4007" s="13">
        <f>IF(D4007="ZZ", Brick_Kilns_EF!$E$6*(0.75),Brick_Kilns_EF!$E$6)</f>
        <v>3.0299999999999999E-4</v>
      </c>
      <c r="M4007" s="13">
        <f t="shared" si="249"/>
        <v>2.6927034299999999</v>
      </c>
      <c r="N4007" s="13">
        <f>IF(D4007="ZZ",Brick_Kilns_EF!$E$7*(0.75),Brick_Kilns_EF!$E$7)</f>
        <v>2.3925000000000001E-3</v>
      </c>
      <c r="O4007" s="13">
        <f t="shared" si="250"/>
        <v>21.261692924999998</v>
      </c>
      <c r="P4007" s="13">
        <f>IF(D4007="ZZ",Brick_Kilns_EF!$E$8*(0.75),Brick_Kilns_EF!$E$8)</f>
        <v>5.399999999999999E-4</v>
      </c>
      <c r="Q4007" s="13">
        <f t="shared" si="251"/>
        <v>4.7988773999999985</v>
      </c>
    </row>
    <row r="4008" spans="1:17">
      <c r="A4008" s="13" t="s">
        <v>4019</v>
      </c>
      <c r="B4008" s="13">
        <v>25.653417059999999</v>
      </c>
      <c r="C4008" s="13">
        <v>89.400521639999994</v>
      </c>
      <c r="D4008" s="13" t="s">
        <v>2219</v>
      </c>
      <c r="E4008" s="13" t="s">
        <v>5000</v>
      </c>
      <c r="F4008" s="13" t="s">
        <v>171</v>
      </c>
      <c r="G4008" s="13" t="s">
        <v>4802</v>
      </c>
      <c r="H4008" s="13" t="s">
        <v>4816</v>
      </c>
      <c r="I4008" s="13">
        <f>(Brick_Kilns_EF!$B$13*Brick_Kilns_EF!$B$11*Brick_Kilns_EF!$B$12)</f>
        <v>8886.81</v>
      </c>
      <c r="J4008" s="13">
        <f>IF(D4008="ZZ",Brick_Kilns_EF!$E$9*(0.75),Brick_Kilns_EF!$E$9)</f>
        <v>5.6055000000000005E-4</v>
      </c>
      <c r="K4008" s="13">
        <f t="shared" si="248"/>
        <v>4.9815013454999999</v>
      </c>
      <c r="L4008" s="13">
        <f>IF(D4008="ZZ", Brick_Kilns_EF!$E$6*(0.75),Brick_Kilns_EF!$E$6)</f>
        <v>3.0299999999999999E-4</v>
      </c>
      <c r="M4008" s="13">
        <f t="shared" si="249"/>
        <v>2.6927034299999999</v>
      </c>
      <c r="N4008" s="13">
        <f>IF(D4008="ZZ",Brick_Kilns_EF!$E$7*(0.75),Brick_Kilns_EF!$E$7)</f>
        <v>2.3925000000000001E-3</v>
      </c>
      <c r="O4008" s="13">
        <f t="shared" si="250"/>
        <v>21.261692924999998</v>
      </c>
      <c r="P4008" s="13">
        <f>IF(D4008="ZZ",Brick_Kilns_EF!$E$8*(0.75),Brick_Kilns_EF!$E$8)</f>
        <v>5.399999999999999E-4</v>
      </c>
      <c r="Q4008" s="13">
        <f t="shared" si="251"/>
        <v>4.7988773999999985</v>
      </c>
    </row>
    <row r="4009" spans="1:17">
      <c r="A4009" s="13" t="s">
        <v>4020</v>
      </c>
      <c r="B4009" s="13">
        <v>25.02121558</v>
      </c>
      <c r="C4009" s="13">
        <v>88.990854920000004</v>
      </c>
      <c r="D4009" s="13" t="s">
        <v>2219</v>
      </c>
      <c r="E4009" s="13" t="s">
        <v>5000</v>
      </c>
      <c r="F4009" s="13" t="s">
        <v>42</v>
      </c>
      <c r="G4009" s="13" t="s">
        <v>4802</v>
      </c>
      <c r="H4009" s="13" t="s">
        <v>4816</v>
      </c>
      <c r="I4009" s="13">
        <f>(Brick_Kilns_EF!$B$13*Brick_Kilns_EF!$B$11*Brick_Kilns_EF!$B$12)</f>
        <v>8886.81</v>
      </c>
      <c r="J4009" s="13">
        <f>IF(D4009="ZZ",Brick_Kilns_EF!$E$9*(0.75),Brick_Kilns_EF!$E$9)</f>
        <v>5.6055000000000005E-4</v>
      </c>
      <c r="K4009" s="13">
        <f t="shared" si="248"/>
        <v>4.9815013454999999</v>
      </c>
      <c r="L4009" s="13">
        <f>IF(D4009="ZZ", Brick_Kilns_EF!$E$6*(0.75),Brick_Kilns_EF!$E$6)</f>
        <v>3.0299999999999999E-4</v>
      </c>
      <c r="M4009" s="13">
        <f t="shared" si="249"/>
        <v>2.6927034299999999</v>
      </c>
      <c r="N4009" s="13">
        <f>IF(D4009="ZZ",Brick_Kilns_EF!$E$7*(0.75),Brick_Kilns_EF!$E$7)</f>
        <v>2.3925000000000001E-3</v>
      </c>
      <c r="O4009" s="13">
        <f t="shared" si="250"/>
        <v>21.261692924999998</v>
      </c>
      <c r="P4009" s="13">
        <f>IF(D4009="ZZ",Brick_Kilns_EF!$E$8*(0.75),Brick_Kilns_EF!$E$8)</f>
        <v>5.399999999999999E-4</v>
      </c>
      <c r="Q4009" s="13">
        <f t="shared" si="251"/>
        <v>4.7988773999999985</v>
      </c>
    </row>
    <row r="4010" spans="1:17">
      <c r="A4010" s="13" t="s">
        <v>4021</v>
      </c>
      <c r="B4010" s="13">
        <v>25.022267329999998</v>
      </c>
      <c r="C4010" s="13">
        <v>88.990306669999995</v>
      </c>
      <c r="D4010" s="13" t="s">
        <v>2219</v>
      </c>
      <c r="E4010" s="13" t="s">
        <v>5000</v>
      </c>
      <c r="F4010" s="13" t="s">
        <v>42</v>
      </c>
      <c r="G4010" s="13" t="s">
        <v>4802</v>
      </c>
      <c r="H4010" s="13" t="s">
        <v>4816</v>
      </c>
      <c r="I4010" s="13">
        <f>(Brick_Kilns_EF!$B$13*Brick_Kilns_EF!$B$11*Brick_Kilns_EF!$B$12)</f>
        <v>8886.81</v>
      </c>
      <c r="J4010" s="13">
        <f>IF(D4010="ZZ",Brick_Kilns_EF!$E$9*(0.75),Brick_Kilns_EF!$E$9)</f>
        <v>5.6055000000000005E-4</v>
      </c>
      <c r="K4010" s="13">
        <f t="shared" si="248"/>
        <v>4.9815013454999999</v>
      </c>
      <c r="L4010" s="13">
        <f>IF(D4010="ZZ", Brick_Kilns_EF!$E$6*(0.75),Brick_Kilns_EF!$E$6)</f>
        <v>3.0299999999999999E-4</v>
      </c>
      <c r="M4010" s="13">
        <f t="shared" si="249"/>
        <v>2.6927034299999999</v>
      </c>
      <c r="N4010" s="13">
        <f>IF(D4010="ZZ",Brick_Kilns_EF!$E$7*(0.75),Brick_Kilns_EF!$E$7)</f>
        <v>2.3925000000000001E-3</v>
      </c>
      <c r="O4010" s="13">
        <f t="shared" si="250"/>
        <v>21.261692924999998</v>
      </c>
      <c r="P4010" s="13">
        <f>IF(D4010="ZZ",Brick_Kilns_EF!$E$8*(0.75),Brick_Kilns_EF!$E$8)</f>
        <v>5.399999999999999E-4</v>
      </c>
      <c r="Q4010" s="13">
        <f t="shared" si="251"/>
        <v>4.7988773999999985</v>
      </c>
    </row>
    <row r="4011" spans="1:17">
      <c r="A4011" s="13" t="s">
        <v>4022</v>
      </c>
      <c r="B4011" s="13">
        <v>25.256919660000001</v>
      </c>
      <c r="C4011" s="13">
        <v>89.550719040000004</v>
      </c>
      <c r="D4011" s="13" t="s">
        <v>2219</v>
      </c>
      <c r="E4011" s="13" t="s">
        <v>5000</v>
      </c>
      <c r="F4011" s="13" t="s">
        <v>171</v>
      </c>
      <c r="G4011" s="13" t="s">
        <v>4802</v>
      </c>
      <c r="H4011" s="13" t="s">
        <v>4816</v>
      </c>
      <c r="I4011" s="13">
        <f>(Brick_Kilns_EF!$B$13*Brick_Kilns_EF!$B$11*Brick_Kilns_EF!$B$12)</f>
        <v>8886.81</v>
      </c>
      <c r="J4011" s="13">
        <f>IF(D4011="ZZ",Brick_Kilns_EF!$E$9*(0.75),Brick_Kilns_EF!$E$9)</f>
        <v>5.6055000000000005E-4</v>
      </c>
      <c r="K4011" s="13">
        <f t="shared" si="248"/>
        <v>4.9815013454999999</v>
      </c>
      <c r="L4011" s="13">
        <f>IF(D4011="ZZ", Brick_Kilns_EF!$E$6*(0.75),Brick_Kilns_EF!$E$6)</f>
        <v>3.0299999999999999E-4</v>
      </c>
      <c r="M4011" s="13">
        <f t="shared" si="249"/>
        <v>2.6927034299999999</v>
      </c>
      <c r="N4011" s="13">
        <f>IF(D4011="ZZ",Brick_Kilns_EF!$E$7*(0.75),Brick_Kilns_EF!$E$7)</f>
        <v>2.3925000000000001E-3</v>
      </c>
      <c r="O4011" s="13">
        <f t="shared" si="250"/>
        <v>21.261692924999998</v>
      </c>
      <c r="P4011" s="13">
        <f>IF(D4011="ZZ",Brick_Kilns_EF!$E$8*(0.75),Brick_Kilns_EF!$E$8)</f>
        <v>5.399999999999999E-4</v>
      </c>
      <c r="Q4011" s="13">
        <f t="shared" si="251"/>
        <v>4.7988773999999985</v>
      </c>
    </row>
    <row r="4012" spans="1:17">
      <c r="A4012" s="13" t="s">
        <v>4023</v>
      </c>
      <c r="B4012" s="13">
        <v>25.26183095</v>
      </c>
      <c r="C4012" s="13">
        <v>89.550299789999997</v>
      </c>
      <c r="D4012" s="13" t="s">
        <v>2219</v>
      </c>
      <c r="E4012" s="13" t="s">
        <v>5000</v>
      </c>
      <c r="F4012" s="13" t="s">
        <v>171</v>
      </c>
      <c r="G4012" s="13" t="s">
        <v>4802</v>
      </c>
      <c r="H4012" s="13" t="s">
        <v>4816</v>
      </c>
      <c r="I4012" s="13">
        <f>(Brick_Kilns_EF!$B$13*Brick_Kilns_EF!$B$11*Brick_Kilns_EF!$B$12)</f>
        <v>8886.81</v>
      </c>
      <c r="J4012" s="13">
        <f>IF(D4012="ZZ",Brick_Kilns_EF!$E$9*(0.75),Brick_Kilns_EF!$E$9)</f>
        <v>5.6055000000000005E-4</v>
      </c>
      <c r="K4012" s="13">
        <f t="shared" si="248"/>
        <v>4.9815013454999999</v>
      </c>
      <c r="L4012" s="13">
        <f>IF(D4012="ZZ", Brick_Kilns_EF!$E$6*(0.75),Brick_Kilns_EF!$E$6)</f>
        <v>3.0299999999999999E-4</v>
      </c>
      <c r="M4012" s="13">
        <f t="shared" si="249"/>
        <v>2.6927034299999999</v>
      </c>
      <c r="N4012" s="13">
        <f>IF(D4012="ZZ",Brick_Kilns_EF!$E$7*(0.75),Brick_Kilns_EF!$E$7)</f>
        <v>2.3925000000000001E-3</v>
      </c>
      <c r="O4012" s="13">
        <f t="shared" si="250"/>
        <v>21.261692924999998</v>
      </c>
      <c r="P4012" s="13">
        <f>IF(D4012="ZZ",Brick_Kilns_EF!$E$8*(0.75),Brick_Kilns_EF!$E$8)</f>
        <v>5.399999999999999E-4</v>
      </c>
      <c r="Q4012" s="13">
        <f t="shared" si="251"/>
        <v>4.7988773999999985</v>
      </c>
    </row>
    <row r="4013" spans="1:17">
      <c r="A4013" s="13" t="s">
        <v>4024</v>
      </c>
      <c r="B4013" s="13">
        <v>24.710801790000001</v>
      </c>
      <c r="C4013" s="13">
        <v>89.832761730000001</v>
      </c>
      <c r="D4013" s="13" t="s">
        <v>2219</v>
      </c>
      <c r="E4013" s="13" t="s">
        <v>5000</v>
      </c>
      <c r="F4013" s="13" t="s">
        <v>248</v>
      </c>
      <c r="G4013" s="13" t="s">
        <v>4802</v>
      </c>
      <c r="H4013" s="13" t="s">
        <v>4816</v>
      </c>
      <c r="I4013" s="13">
        <f>(Brick_Kilns_EF!$B$13*Brick_Kilns_EF!$B$11*Brick_Kilns_EF!$B$12)</f>
        <v>8886.81</v>
      </c>
      <c r="J4013" s="13">
        <f>IF(D4013="ZZ",Brick_Kilns_EF!$E$9*(0.75),Brick_Kilns_EF!$E$9)</f>
        <v>5.6055000000000005E-4</v>
      </c>
      <c r="K4013" s="13">
        <f t="shared" si="248"/>
        <v>4.9815013454999999</v>
      </c>
      <c r="L4013" s="13">
        <f>IF(D4013="ZZ", Brick_Kilns_EF!$E$6*(0.75),Brick_Kilns_EF!$E$6)</f>
        <v>3.0299999999999999E-4</v>
      </c>
      <c r="M4013" s="13">
        <f t="shared" si="249"/>
        <v>2.6927034299999999</v>
      </c>
      <c r="N4013" s="13">
        <f>IF(D4013="ZZ",Brick_Kilns_EF!$E$7*(0.75),Brick_Kilns_EF!$E$7)</f>
        <v>2.3925000000000001E-3</v>
      </c>
      <c r="O4013" s="13">
        <f t="shared" si="250"/>
        <v>21.261692924999998</v>
      </c>
      <c r="P4013" s="13">
        <f>IF(D4013="ZZ",Brick_Kilns_EF!$E$8*(0.75),Brick_Kilns_EF!$E$8)</f>
        <v>5.399999999999999E-4</v>
      </c>
      <c r="Q4013" s="13">
        <f t="shared" si="251"/>
        <v>4.7988773999999985</v>
      </c>
    </row>
    <row r="4014" spans="1:17">
      <c r="A4014" s="13" t="s">
        <v>4025</v>
      </c>
      <c r="B4014" s="13">
        <v>25.0976538</v>
      </c>
      <c r="C4014" s="13">
        <v>89.304200809999998</v>
      </c>
      <c r="D4014" s="13" t="s">
        <v>2219</v>
      </c>
      <c r="E4014" s="13" t="s">
        <v>5000</v>
      </c>
      <c r="F4014" s="13" t="s">
        <v>42</v>
      </c>
      <c r="G4014" s="13" t="s">
        <v>4802</v>
      </c>
      <c r="H4014" s="13" t="s">
        <v>4816</v>
      </c>
      <c r="I4014" s="13">
        <f>(Brick_Kilns_EF!$B$13*Brick_Kilns_EF!$B$11*Brick_Kilns_EF!$B$12)</f>
        <v>8886.81</v>
      </c>
      <c r="J4014" s="13">
        <f>IF(D4014="ZZ",Brick_Kilns_EF!$E$9*(0.75),Brick_Kilns_EF!$E$9)</f>
        <v>5.6055000000000005E-4</v>
      </c>
      <c r="K4014" s="13">
        <f t="shared" si="248"/>
        <v>4.9815013454999999</v>
      </c>
      <c r="L4014" s="13">
        <f>IF(D4014="ZZ", Brick_Kilns_EF!$E$6*(0.75),Brick_Kilns_EF!$E$6)</f>
        <v>3.0299999999999999E-4</v>
      </c>
      <c r="M4014" s="13">
        <f t="shared" si="249"/>
        <v>2.6927034299999999</v>
      </c>
      <c r="N4014" s="13">
        <f>IF(D4014="ZZ",Brick_Kilns_EF!$E$7*(0.75),Brick_Kilns_EF!$E$7)</f>
        <v>2.3925000000000001E-3</v>
      </c>
      <c r="O4014" s="13">
        <f t="shared" si="250"/>
        <v>21.261692924999998</v>
      </c>
      <c r="P4014" s="13">
        <f>IF(D4014="ZZ",Brick_Kilns_EF!$E$8*(0.75),Brick_Kilns_EF!$E$8)</f>
        <v>5.399999999999999E-4</v>
      </c>
      <c r="Q4014" s="13">
        <f t="shared" si="251"/>
        <v>4.7988773999999985</v>
      </c>
    </row>
    <row r="4015" spans="1:17">
      <c r="A4015" s="13" t="s">
        <v>4026</v>
      </c>
      <c r="B4015" s="13">
        <v>25.463653650000001</v>
      </c>
      <c r="C4015" s="13">
        <v>89.294728969999994</v>
      </c>
      <c r="D4015" s="13" t="s">
        <v>2219</v>
      </c>
      <c r="E4015" s="13" t="s">
        <v>5000</v>
      </c>
      <c r="F4015" s="13" t="s">
        <v>171</v>
      </c>
      <c r="G4015" s="13" t="s">
        <v>4802</v>
      </c>
      <c r="H4015" s="13" t="s">
        <v>4816</v>
      </c>
      <c r="I4015" s="13">
        <f>(Brick_Kilns_EF!$B$13*Brick_Kilns_EF!$B$11*Brick_Kilns_EF!$B$12)</f>
        <v>8886.81</v>
      </c>
      <c r="J4015" s="13">
        <f>IF(D4015="ZZ",Brick_Kilns_EF!$E$9*(0.75),Brick_Kilns_EF!$E$9)</f>
        <v>5.6055000000000005E-4</v>
      </c>
      <c r="K4015" s="13">
        <f t="shared" si="248"/>
        <v>4.9815013454999999</v>
      </c>
      <c r="L4015" s="13">
        <f>IF(D4015="ZZ", Brick_Kilns_EF!$E$6*(0.75),Brick_Kilns_EF!$E$6)</f>
        <v>3.0299999999999999E-4</v>
      </c>
      <c r="M4015" s="13">
        <f t="shared" si="249"/>
        <v>2.6927034299999999</v>
      </c>
      <c r="N4015" s="13">
        <f>IF(D4015="ZZ",Brick_Kilns_EF!$E$7*(0.75),Brick_Kilns_EF!$E$7)</f>
        <v>2.3925000000000001E-3</v>
      </c>
      <c r="O4015" s="13">
        <f t="shared" si="250"/>
        <v>21.261692924999998</v>
      </c>
      <c r="P4015" s="13">
        <f>IF(D4015="ZZ",Brick_Kilns_EF!$E$8*(0.75),Brick_Kilns_EF!$E$8)</f>
        <v>5.399999999999999E-4</v>
      </c>
      <c r="Q4015" s="13">
        <f t="shared" si="251"/>
        <v>4.7988773999999985</v>
      </c>
    </row>
    <row r="4016" spans="1:17">
      <c r="A4016" s="13" t="s">
        <v>4027</v>
      </c>
      <c r="B4016" s="13">
        <v>25.06053653</v>
      </c>
      <c r="C4016" s="13">
        <v>89.995041529999995</v>
      </c>
      <c r="D4016" s="13" t="s">
        <v>2219</v>
      </c>
      <c r="E4016" s="13" t="s">
        <v>5000</v>
      </c>
      <c r="F4016" s="13" t="s">
        <v>248</v>
      </c>
      <c r="G4016" s="13" t="s">
        <v>4802</v>
      </c>
      <c r="H4016" s="13" t="s">
        <v>4816</v>
      </c>
      <c r="I4016" s="13">
        <f>(Brick_Kilns_EF!$B$13*Brick_Kilns_EF!$B$11*Brick_Kilns_EF!$B$12)</f>
        <v>8886.81</v>
      </c>
      <c r="J4016" s="13">
        <f>IF(D4016="ZZ",Brick_Kilns_EF!$E$9*(0.75),Brick_Kilns_EF!$E$9)</f>
        <v>5.6055000000000005E-4</v>
      </c>
      <c r="K4016" s="13">
        <f t="shared" si="248"/>
        <v>4.9815013454999999</v>
      </c>
      <c r="L4016" s="13">
        <f>IF(D4016="ZZ", Brick_Kilns_EF!$E$6*(0.75),Brick_Kilns_EF!$E$6)</f>
        <v>3.0299999999999999E-4</v>
      </c>
      <c r="M4016" s="13">
        <f t="shared" si="249"/>
        <v>2.6927034299999999</v>
      </c>
      <c r="N4016" s="13">
        <f>IF(D4016="ZZ",Brick_Kilns_EF!$E$7*(0.75),Brick_Kilns_EF!$E$7)</f>
        <v>2.3925000000000001E-3</v>
      </c>
      <c r="O4016" s="13">
        <f t="shared" si="250"/>
        <v>21.261692924999998</v>
      </c>
      <c r="P4016" s="13">
        <f>IF(D4016="ZZ",Brick_Kilns_EF!$E$8*(0.75),Brick_Kilns_EF!$E$8)</f>
        <v>5.399999999999999E-4</v>
      </c>
      <c r="Q4016" s="13">
        <f t="shared" si="251"/>
        <v>4.7988773999999985</v>
      </c>
    </row>
    <row r="4017" spans="1:17">
      <c r="A4017" s="13" t="s">
        <v>4028</v>
      </c>
      <c r="B4017" s="13">
        <v>25.061635240000001</v>
      </c>
      <c r="C4017" s="13">
        <v>89.996148779999999</v>
      </c>
      <c r="D4017" s="13" t="s">
        <v>2219</v>
      </c>
      <c r="E4017" s="13" t="s">
        <v>5000</v>
      </c>
      <c r="F4017" s="13" t="s">
        <v>248</v>
      </c>
      <c r="G4017" s="13" t="s">
        <v>4802</v>
      </c>
      <c r="H4017" s="13" t="s">
        <v>4816</v>
      </c>
      <c r="I4017" s="13">
        <f>(Brick_Kilns_EF!$B$13*Brick_Kilns_EF!$B$11*Brick_Kilns_EF!$B$12)</f>
        <v>8886.81</v>
      </c>
      <c r="J4017" s="13">
        <f>IF(D4017="ZZ",Brick_Kilns_EF!$E$9*(0.75),Brick_Kilns_EF!$E$9)</f>
        <v>5.6055000000000005E-4</v>
      </c>
      <c r="K4017" s="13">
        <f t="shared" si="248"/>
        <v>4.9815013454999999</v>
      </c>
      <c r="L4017" s="13">
        <f>IF(D4017="ZZ", Brick_Kilns_EF!$E$6*(0.75),Brick_Kilns_EF!$E$6)</f>
        <v>3.0299999999999999E-4</v>
      </c>
      <c r="M4017" s="13">
        <f t="shared" si="249"/>
        <v>2.6927034299999999</v>
      </c>
      <c r="N4017" s="13">
        <f>IF(D4017="ZZ",Brick_Kilns_EF!$E$7*(0.75),Brick_Kilns_EF!$E$7)</f>
        <v>2.3925000000000001E-3</v>
      </c>
      <c r="O4017" s="13">
        <f t="shared" si="250"/>
        <v>21.261692924999998</v>
      </c>
      <c r="P4017" s="13">
        <f>IF(D4017="ZZ",Brick_Kilns_EF!$E$8*(0.75),Brick_Kilns_EF!$E$8)</f>
        <v>5.399999999999999E-4</v>
      </c>
      <c r="Q4017" s="13">
        <f t="shared" si="251"/>
        <v>4.7988773999999985</v>
      </c>
    </row>
    <row r="4018" spans="1:17">
      <c r="A4018" s="13" t="s">
        <v>4029</v>
      </c>
      <c r="B4018" s="13">
        <v>24.54894719</v>
      </c>
      <c r="C4018" s="13">
        <v>88.221907130000005</v>
      </c>
      <c r="D4018" s="13" t="s">
        <v>2219</v>
      </c>
      <c r="E4018" s="13" t="s">
        <v>5000</v>
      </c>
      <c r="F4018" s="13" t="s">
        <v>42</v>
      </c>
      <c r="G4018" s="13" t="s">
        <v>4802</v>
      </c>
      <c r="H4018" s="13" t="s">
        <v>4816</v>
      </c>
      <c r="I4018" s="13">
        <f>(Brick_Kilns_EF!$B$13*Brick_Kilns_EF!$B$11*Brick_Kilns_EF!$B$12)</f>
        <v>8886.81</v>
      </c>
      <c r="J4018" s="13">
        <f>IF(D4018="ZZ",Brick_Kilns_EF!$E$9*(0.75),Brick_Kilns_EF!$E$9)</f>
        <v>5.6055000000000005E-4</v>
      </c>
      <c r="K4018" s="13">
        <f t="shared" si="248"/>
        <v>4.9815013454999999</v>
      </c>
      <c r="L4018" s="13">
        <f>IF(D4018="ZZ", Brick_Kilns_EF!$E$6*(0.75),Brick_Kilns_EF!$E$6)</f>
        <v>3.0299999999999999E-4</v>
      </c>
      <c r="M4018" s="13">
        <f t="shared" si="249"/>
        <v>2.6927034299999999</v>
      </c>
      <c r="N4018" s="13">
        <f>IF(D4018="ZZ",Brick_Kilns_EF!$E$7*(0.75),Brick_Kilns_EF!$E$7)</f>
        <v>2.3925000000000001E-3</v>
      </c>
      <c r="O4018" s="13">
        <f t="shared" si="250"/>
        <v>21.261692924999998</v>
      </c>
      <c r="P4018" s="13">
        <f>IF(D4018="ZZ",Brick_Kilns_EF!$E$8*(0.75),Brick_Kilns_EF!$E$8)</f>
        <v>5.399999999999999E-4</v>
      </c>
      <c r="Q4018" s="13">
        <f t="shared" si="251"/>
        <v>4.7988773999999985</v>
      </c>
    </row>
    <row r="4019" spans="1:17">
      <c r="A4019" s="13" t="s">
        <v>4030</v>
      </c>
      <c r="B4019" s="13">
        <v>25.04717338</v>
      </c>
      <c r="C4019" s="13">
        <v>90.032227770000006</v>
      </c>
      <c r="D4019" s="13" t="s">
        <v>2219</v>
      </c>
      <c r="E4019" s="13" t="s">
        <v>5000</v>
      </c>
      <c r="F4019" s="13" t="s">
        <v>248</v>
      </c>
      <c r="G4019" s="13" t="s">
        <v>4802</v>
      </c>
      <c r="H4019" s="13" t="s">
        <v>4816</v>
      </c>
      <c r="I4019" s="13">
        <f>(Brick_Kilns_EF!$B$13*Brick_Kilns_EF!$B$11*Brick_Kilns_EF!$B$12)</f>
        <v>8886.81</v>
      </c>
      <c r="J4019" s="13">
        <f>IF(D4019="ZZ",Brick_Kilns_EF!$E$9*(0.75),Brick_Kilns_EF!$E$9)</f>
        <v>5.6055000000000005E-4</v>
      </c>
      <c r="K4019" s="13">
        <f t="shared" si="248"/>
        <v>4.9815013454999999</v>
      </c>
      <c r="L4019" s="13">
        <f>IF(D4019="ZZ", Brick_Kilns_EF!$E$6*(0.75),Brick_Kilns_EF!$E$6)</f>
        <v>3.0299999999999999E-4</v>
      </c>
      <c r="M4019" s="13">
        <f t="shared" si="249"/>
        <v>2.6927034299999999</v>
      </c>
      <c r="N4019" s="13">
        <f>IF(D4019="ZZ",Brick_Kilns_EF!$E$7*(0.75),Brick_Kilns_EF!$E$7)</f>
        <v>2.3925000000000001E-3</v>
      </c>
      <c r="O4019" s="13">
        <f t="shared" si="250"/>
        <v>21.261692924999998</v>
      </c>
      <c r="P4019" s="13">
        <f>IF(D4019="ZZ",Brick_Kilns_EF!$E$8*(0.75),Brick_Kilns_EF!$E$8)</f>
        <v>5.399999999999999E-4</v>
      </c>
      <c r="Q4019" s="13">
        <f t="shared" si="251"/>
        <v>4.7988773999999985</v>
      </c>
    </row>
    <row r="4020" spans="1:17">
      <c r="A4020" s="13" t="s">
        <v>4031</v>
      </c>
      <c r="B4020" s="13">
        <v>24.35167234</v>
      </c>
      <c r="C4020" s="13">
        <v>88.744769550000001</v>
      </c>
      <c r="D4020" s="13" t="s">
        <v>2219</v>
      </c>
      <c r="E4020" s="13" t="s">
        <v>5000</v>
      </c>
      <c r="F4020" s="13" t="s">
        <v>42</v>
      </c>
      <c r="G4020" s="13" t="s">
        <v>4802</v>
      </c>
      <c r="H4020" s="13" t="s">
        <v>4816</v>
      </c>
      <c r="I4020" s="13">
        <f>(Brick_Kilns_EF!$B$13*Brick_Kilns_EF!$B$11*Brick_Kilns_EF!$B$12)</f>
        <v>8886.81</v>
      </c>
      <c r="J4020" s="13">
        <f>IF(D4020="ZZ",Brick_Kilns_EF!$E$9*(0.75),Brick_Kilns_EF!$E$9)</f>
        <v>5.6055000000000005E-4</v>
      </c>
      <c r="K4020" s="13">
        <f t="shared" si="248"/>
        <v>4.9815013454999999</v>
      </c>
      <c r="L4020" s="13">
        <f>IF(D4020="ZZ", Brick_Kilns_EF!$E$6*(0.75),Brick_Kilns_EF!$E$6)</f>
        <v>3.0299999999999999E-4</v>
      </c>
      <c r="M4020" s="13">
        <f t="shared" si="249"/>
        <v>2.6927034299999999</v>
      </c>
      <c r="N4020" s="13">
        <f>IF(D4020="ZZ",Brick_Kilns_EF!$E$7*(0.75),Brick_Kilns_EF!$E$7)</f>
        <v>2.3925000000000001E-3</v>
      </c>
      <c r="O4020" s="13">
        <f t="shared" si="250"/>
        <v>21.261692924999998</v>
      </c>
      <c r="P4020" s="13">
        <f>IF(D4020="ZZ",Brick_Kilns_EF!$E$8*(0.75),Brick_Kilns_EF!$E$8)</f>
        <v>5.399999999999999E-4</v>
      </c>
      <c r="Q4020" s="13">
        <f t="shared" si="251"/>
        <v>4.7988773999999985</v>
      </c>
    </row>
    <row r="4021" spans="1:17">
      <c r="A4021" s="13" t="s">
        <v>4032</v>
      </c>
      <c r="B4021" s="13">
        <v>24.38064112</v>
      </c>
      <c r="C4021" s="13">
        <v>88.690177890000001</v>
      </c>
      <c r="D4021" s="13" t="s">
        <v>2219</v>
      </c>
      <c r="E4021" s="13" t="s">
        <v>5000</v>
      </c>
      <c r="F4021" s="13" t="s">
        <v>42</v>
      </c>
      <c r="G4021" s="13" t="s">
        <v>4802</v>
      </c>
      <c r="H4021" s="13" t="s">
        <v>4816</v>
      </c>
      <c r="I4021" s="13">
        <f>(Brick_Kilns_EF!$B$13*Brick_Kilns_EF!$B$11*Brick_Kilns_EF!$B$12)</f>
        <v>8886.81</v>
      </c>
      <c r="J4021" s="13">
        <f>IF(D4021="ZZ",Brick_Kilns_EF!$E$9*(0.75),Brick_Kilns_EF!$E$9)</f>
        <v>5.6055000000000005E-4</v>
      </c>
      <c r="K4021" s="13">
        <f t="shared" si="248"/>
        <v>4.9815013454999999</v>
      </c>
      <c r="L4021" s="13">
        <f>IF(D4021="ZZ", Brick_Kilns_EF!$E$6*(0.75),Brick_Kilns_EF!$E$6)</f>
        <v>3.0299999999999999E-4</v>
      </c>
      <c r="M4021" s="13">
        <f t="shared" si="249"/>
        <v>2.6927034299999999</v>
      </c>
      <c r="N4021" s="13">
        <f>IF(D4021="ZZ",Brick_Kilns_EF!$E$7*(0.75),Brick_Kilns_EF!$E$7)</f>
        <v>2.3925000000000001E-3</v>
      </c>
      <c r="O4021" s="13">
        <f t="shared" si="250"/>
        <v>21.261692924999998</v>
      </c>
      <c r="P4021" s="13">
        <f>IF(D4021="ZZ",Brick_Kilns_EF!$E$8*(0.75),Brick_Kilns_EF!$E$8)</f>
        <v>5.399999999999999E-4</v>
      </c>
      <c r="Q4021" s="13">
        <f t="shared" si="251"/>
        <v>4.7988773999999985</v>
      </c>
    </row>
    <row r="4022" spans="1:17">
      <c r="A4022" s="13" t="s">
        <v>4033</v>
      </c>
      <c r="B4022" s="13">
        <v>24.915751010000001</v>
      </c>
      <c r="C4022" s="13">
        <v>89.794478549999994</v>
      </c>
      <c r="D4022" s="13" t="s">
        <v>2219</v>
      </c>
      <c r="E4022" s="13" t="s">
        <v>5000</v>
      </c>
      <c r="F4022" s="13" t="s">
        <v>248</v>
      </c>
      <c r="G4022" s="13" t="s">
        <v>4802</v>
      </c>
      <c r="H4022" s="13" t="s">
        <v>4816</v>
      </c>
      <c r="I4022" s="13">
        <f>(Brick_Kilns_EF!$B$13*Brick_Kilns_EF!$B$11*Brick_Kilns_EF!$B$12)</f>
        <v>8886.81</v>
      </c>
      <c r="J4022" s="13">
        <f>IF(D4022="ZZ",Brick_Kilns_EF!$E$9*(0.75),Brick_Kilns_EF!$E$9)</f>
        <v>5.6055000000000005E-4</v>
      </c>
      <c r="K4022" s="13">
        <f t="shared" si="248"/>
        <v>4.9815013454999999</v>
      </c>
      <c r="L4022" s="13">
        <f>IF(D4022="ZZ", Brick_Kilns_EF!$E$6*(0.75),Brick_Kilns_EF!$E$6)</f>
        <v>3.0299999999999999E-4</v>
      </c>
      <c r="M4022" s="13">
        <f t="shared" si="249"/>
        <v>2.6927034299999999</v>
      </c>
      <c r="N4022" s="13">
        <f>IF(D4022="ZZ",Brick_Kilns_EF!$E$7*(0.75),Brick_Kilns_EF!$E$7)</f>
        <v>2.3925000000000001E-3</v>
      </c>
      <c r="O4022" s="13">
        <f t="shared" si="250"/>
        <v>21.261692924999998</v>
      </c>
      <c r="P4022" s="13">
        <f>IF(D4022="ZZ",Brick_Kilns_EF!$E$8*(0.75),Brick_Kilns_EF!$E$8)</f>
        <v>5.399999999999999E-4</v>
      </c>
      <c r="Q4022" s="13">
        <f t="shared" si="251"/>
        <v>4.7988773999999985</v>
      </c>
    </row>
    <row r="4023" spans="1:17">
      <c r="A4023" s="13" t="s">
        <v>4034</v>
      </c>
      <c r="B4023" s="13">
        <v>24.612936959999999</v>
      </c>
      <c r="C4023" s="13">
        <v>89.452208999999996</v>
      </c>
      <c r="D4023" s="13" t="s">
        <v>2219</v>
      </c>
      <c r="E4023" s="13" t="s">
        <v>5000</v>
      </c>
      <c r="F4023" s="13" t="s">
        <v>42</v>
      </c>
      <c r="G4023" s="13" t="s">
        <v>4802</v>
      </c>
      <c r="H4023" s="13" t="s">
        <v>4816</v>
      </c>
      <c r="I4023" s="13">
        <f>(Brick_Kilns_EF!$B$13*Brick_Kilns_EF!$B$11*Brick_Kilns_EF!$B$12)</f>
        <v>8886.81</v>
      </c>
      <c r="J4023" s="13">
        <f>IF(D4023="ZZ",Brick_Kilns_EF!$E$9*(0.75),Brick_Kilns_EF!$E$9)</f>
        <v>5.6055000000000005E-4</v>
      </c>
      <c r="K4023" s="13">
        <f t="shared" si="248"/>
        <v>4.9815013454999999</v>
      </c>
      <c r="L4023" s="13">
        <f>IF(D4023="ZZ", Brick_Kilns_EF!$E$6*(0.75),Brick_Kilns_EF!$E$6)</f>
        <v>3.0299999999999999E-4</v>
      </c>
      <c r="M4023" s="13">
        <f t="shared" si="249"/>
        <v>2.6927034299999999</v>
      </c>
      <c r="N4023" s="13">
        <f>IF(D4023="ZZ",Brick_Kilns_EF!$E$7*(0.75),Brick_Kilns_EF!$E$7)</f>
        <v>2.3925000000000001E-3</v>
      </c>
      <c r="O4023" s="13">
        <f t="shared" si="250"/>
        <v>21.261692924999998</v>
      </c>
      <c r="P4023" s="13">
        <f>IF(D4023="ZZ",Brick_Kilns_EF!$E$8*(0.75),Brick_Kilns_EF!$E$8)</f>
        <v>5.399999999999999E-4</v>
      </c>
      <c r="Q4023" s="13">
        <f t="shared" si="251"/>
        <v>4.7988773999999985</v>
      </c>
    </row>
    <row r="4024" spans="1:17">
      <c r="A4024" s="13" t="s">
        <v>4035</v>
      </c>
      <c r="B4024" s="13">
        <v>24.77439686</v>
      </c>
      <c r="C4024" s="13">
        <v>89.939457860000005</v>
      </c>
      <c r="D4024" s="13" t="s">
        <v>2219</v>
      </c>
      <c r="E4024" s="13" t="s">
        <v>5000</v>
      </c>
      <c r="F4024" s="13" t="s">
        <v>248</v>
      </c>
      <c r="G4024" s="13" t="s">
        <v>4802</v>
      </c>
      <c r="H4024" s="13" t="s">
        <v>4816</v>
      </c>
      <c r="I4024" s="13">
        <f>(Brick_Kilns_EF!$B$13*Brick_Kilns_EF!$B$11*Brick_Kilns_EF!$B$12)</f>
        <v>8886.81</v>
      </c>
      <c r="J4024" s="13">
        <f>IF(D4024="ZZ",Brick_Kilns_EF!$E$9*(0.75),Brick_Kilns_EF!$E$9)</f>
        <v>5.6055000000000005E-4</v>
      </c>
      <c r="K4024" s="13">
        <f t="shared" si="248"/>
        <v>4.9815013454999999</v>
      </c>
      <c r="L4024" s="13">
        <f>IF(D4024="ZZ", Brick_Kilns_EF!$E$6*(0.75),Brick_Kilns_EF!$E$6)</f>
        <v>3.0299999999999999E-4</v>
      </c>
      <c r="M4024" s="13">
        <f t="shared" si="249"/>
        <v>2.6927034299999999</v>
      </c>
      <c r="N4024" s="13">
        <f>IF(D4024="ZZ",Brick_Kilns_EF!$E$7*(0.75),Brick_Kilns_EF!$E$7)</f>
        <v>2.3925000000000001E-3</v>
      </c>
      <c r="O4024" s="13">
        <f t="shared" si="250"/>
        <v>21.261692924999998</v>
      </c>
      <c r="P4024" s="13">
        <f>IF(D4024="ZZ",Brick_Kilns_EF!$E$8*(0.75),Brick_Kilns_EF!$E$8)</f>
        <v>5.399999999999999E-4</v>
      </c>
      <c r="Q4024" s="13">
        <f t="shared" si="251"/>
        <v>4.7988773999999985</v>
      </c>
    </row>
    <row r="4025" spans="1:17">
      <c r="A4025" s="13" t="s">
        <v>4036</v>
      </c>
      <c r="B4025" s="13">
        <v>24.514419270000001</v>
      </c>
      <c r="C4025" s="13">
        <v>88.862040140000005</v>
      </c>
      <c r="D4025" s="13" t="s">
        <v>2219</v>
      </c>
      <c r="E4025" s="13" t="s">
        <v>5000</v>
      </c>
      <c r="F4025" s="13" t="s">
        <v>42</v>
      </c>
      <c r="G4025" s="13" t="s">
        <v>4802</v>
      </c>
      <c r="H4025" s="13" t="s">
        <v>4816</v>
      </c>
      <c r="I4025" s="13">
        <f>(Brick_Kilns_EF!$B$13*Brick_Kilns_EF!$B$11*Brick_Kilns_EF!$B$12)</f>
        <v>8886.81</v>
      </c>
      <c r="J4025" s="13">
        <f>IF(D4025="ZZ",Brick_Kilns_EF!$E$9*(0.75),Brick_Kilns_EF!$E$9)</f>
        <v>5.6055000000000005E-4</v>
      </c>
      <c r="K4025" s="13">
        <f t="shared" si="248"/>
        <v>4.9815013454999999</v>
      </c>
      <c r="L4025" s="13">
        <f>IF(D4025="ZZ", Brick_Kilns_EF!$E$6*(0.75),Brick_Kilns_EF!$E$6)</f>
        <v>3.0299999999999999E-4</v>
      </c>
      <c r="M4025" s="13">
        <f t="shared" si="249"/>
        <v>2.6927034299999999</v>
      </c>
      <c r="N4025" s="13">
        <f>IF(D4025="ZZ",Brick_Kilns_EF!$E$7*(0.75),Brick_Kilns_EF!$E$7)</f>
        <v>2.3925000000000001E-3</v>
      </c>
      <c r="O4025" s="13">
        <f t="shared" si="250"/>
        <v>21.261692924999998</v>
      </c>
      <c r="P4025" s="13">
        <f>IF(D4025="ZZ",Brick_Kilns_EF!$E$8*(0.75),Brick_Kilns_EF!$E$8)</f>
        <v>5.399999999999999E-4</v>
      </c>
      <c r="Q4025" s="13">
        <f t="shared" si="251"/>
        <v>4.7988773999999985</v>
      </c>
    </row>
    <row r="4026" spans="1:17">
      <c r="A4026" s="13" t="s">
        <v>4037</v>
      </c>
      <c r="B4026" s="13">
        <v>24.514907579999999</v>
      </c>
      <c r="C4026" s="13">
        <v>88.858240019999997</v>
      </c>
      <c r="D4026" s="13" t="s">
        <v>2219</v>
      </c>
      <c r="E4026" s="13" t="s">
        <v>5000</v>
      </c>
      <c r="F4026" s="13" t="s">
        <v>42</v>
      </c>
      <c r="G4026" s="13" t="s">
        <v>4802</v>
      </c>
      <c r="H4026" s="13" t="s">
        <v>4816</v>
      </c>
      <c r="I4026" s="13">
        <f>(Brick_Kilns_EF!$B$13*Brick_Kilns_EF!$B$11*Brick_Kilns_EF!$B$12)</f>
        <v>8886.81</v>
      </c>
      <c r="J4026" s="13">
        <f>IF(D4026="ZZ",Brick_Kilns_EF!$E$9*(0.75),Brick_Kilns_EF!$E$9)</f>
        <v>5.6055000000000005E-4</v>
      </c>
      <c r="K4026" s="13">
        <f t="shared" si="248"/>
        <v>4.9815013454999999</v>
      </c>
      <c r="L4026" s="13">
        <f>IF(D4026="ZZ", Brick_Kilns_EF!$E$6*(0.75),Brick_Kilns_EF!$E$6)</f>
        <v>3.0299999999999999E-4</v>
      </c>
      <c r="M4026" s="13">
        <f t="shared" si="249"/>
        <v>2.6927034299999999</v>
      </c>
      <c r="N4026" s="13">
        <f>IF(D4026="ZZ",Brick_Kilns_EF!$E$7*(0.75),Brick_Kilns_EF!$E$7)</f>
        <v>2.3925000000000001E-3</v>
      </c>
      <c r="O4026" s="13">
        <f t="shared" si="250"/>
        <v>21.261692924999998</v>
      </c>
      <c r="P4026" s="13">
        <f>IF(D4026="ZZ",Brick_Kilns_EF!$E$8*(0.75),Brick_Kilns_EF!$E$8)</f>
        <v>5.399999999999999E-4</v>
      </c>
      <c r="Q4026" s="13">
        <f t="shared" si="251"/>
        <v>4.7988773999999985</v>
      </c>
    </row>
    <row r="4027" spans="1:17">
      <c r="A4027" s="13" t="s">
        <v>4038</v>
      </c>
      <c r="B4027" s="13">
        <v>24.66212788</v>
      </c>
      <c r="C4027" s="13">
        <v>88.935196680000004</v>
      </c>
      <c r="D4027" s="13" t="s">
        <v>2219</v>
      </c>
      <c r="E4027" s="13" t="s">
        <v>5000</v>
      </c>
      <c r="F4027" s="13" t="s">
        <v>42</v>
      </c>
      <c r="G4027" s="13" t="s">
        <v>4802</v>
      </c>
      <c r="H4027" s="13" t="s">
        <v>4816</v>
      </c>
      <c r="I4027" s="13">
        <f>(Brick_Kilns_EF!$B$13*Brick_Kilns_EF!$B$11*Brick_Kilns_EF!$B$12)</f>
        <v>8886.81</v>
      </c>
      <c r="J4027" s="13">
        <f>IF(D4027="ZZ",Brick_Kilns_EF!$E$9*(0.75),Brick_Kilns_EF!$E$9)</f>
        <v>5.6055000000000005E-4</v>
      </c>
      <c r="K4027" s="13">
        <f t="shared" si="248"/>
        <v>4.9815013454999999</v>
      </c>
      <c r="L4027" s="13">
        <f>IF(D4027="ZZ", Brick_Kilns_EF!$E$6*(0.75),Brick_Kilns_EF!$E$6)</f>
        <v>3.0299999999999999E-4</v>
      </c>
      <c r="M4027" s="13">
        <f t="shared" si="249"/>
        <v>2.6927034299999999</v>
      </c>
      <c r="N4027" s="13">
        <f>IF(D4027="ZZ",Brick_Kilns_EF!$E$7*(0.75),Brick_Kilns_EF!$E$7)</f>
        <v>2.3925000000000001E-3</v>
      </c>
      <c r="O4027" s="13">
        <f t="shared" si="250"/>
        <v>21.261692924999998</v>
      </c>
      <c r="P4027" s="13">
        <f>IF(D4027="ZZ",Brick_Kilns_EF!$E$8*(0.75),Brick_Kilns_EF!$E$8)</f>
        <v>5.399999999999999E-4</v>
      </c>
      <c r="Q4027" s="13">
        <f t="shared" si="251"/>
        <v>4.7988773999999985</v>
      </c>
    </row>
    <row r="4028" spans="1:17">
      <c r="A4028" s="13" t="s">
        <v>4039</v>
      </c>
      <c r="B4028" s="13">
        <v>24.661850860000001</v>
      </c>
      <c r="C4028" s="13">
        <v>88.937932559999993</v>
      </c>
      <c r="D4028" s="13" t="s">
        <v>2219</v>
      </c>
      <c r="E4028" s="13" t="s">
        <v>5000</v>
      </c>
      <c r="F4028" s="13" t="s">
        <v>42</v>
      </c>
      <c r="G4028" s="13" t="s">
        <v>4802</v>
      </c>
      <c r="H4028" s="13" t="s">
        <v>4816</v>
      </c>
      <c r="I4028" s="13">
        <f>(Brick_Kilns_EF!$B$13*Brick_Kilns_EF!$B$11*Brick_Kilns_EF!$B$12)</f>
        <v>8886.81</v>
      </c>
      <c r="J4028" s="13">
        <f>IF(D4028="ZZ",Brick_Kilns_EF!$E$9*(0.75),Brick_Kilns_EF!$E$9)</f>
        <v>5.6055000000000005E-4</v>
      </c>
      <c r="K4028" s="13">
        <f t="shared" si="248"/>
        <v>4.9815013454999999</v>
      </c>
      <c r="L4028" s="13">
        <f>IF(D4028="ZZ", Brick_Kilns_EF!$E$6*(0.75),Brick_Kilns_EF!$E$6)</f>
        <v>3.0299999999999999E-4</v>
      </c>
      <c r="M4028" s="13">
        <f t="shared" si="249"/>
        <v>2.6927034299999999</v>
      </c>
      <c r="N4028" s="13">
        <f>IF(D4028="ZZ",Brick_Kilns_EF!$E$7*(0.75),Brick_Kilns_EF!$E$7)</f>
        <v>2.3925000000000001E-3</v>
      </c>
      <c r="O4028" s="13">
        <f t="shared" si="250"/>
        <v>21.261692924999998</v>
      </c>
      <c r="P4028" s="13">
        <f>IF(D4028="ZZ",Brick_Kilns_EF!$E$8*(0.75),Brick_Kilns_EF!$E$8)</f>
        <v>5.399999999999999E-4</v>
      </c>
      <c r="Q4028" s="13">
        <f t="shared" si="251"/>
        <v>4.7988773999999985</v>
      </c>
    </row>
    <row r="4029" spans="1:17">
      <c r="A4029" s="13" t="s">
        <v>4040</v>
      </c>
      <c r="B4029" s="13">
        <v>25.691917740000001</v>
      </c>
      <c r="C4029" s="13">
        <v>88.648506350000005</v>
      </c>
      <c r="D4029" s="13" t="s">
        <v>2219</v>
      </c>
      <c r="E4029" s="13" t="s">
        <v>5000</v>
      </c>
      <c r="F4029" s="13" t="s">
        <v>171</v>
      </c>
      <c r="G4029" s="13" t="s">
        <v>4802</v>
      </c>
      <c r="H4029" s="13" t="s">
        <v>4816</v>
      </c>
      <c r="I4029" s="13">
        <f>(Brick_Kilns_EF!$B$13*Brick_Kilns_EF!$B$11*Brick_Kilns_EF!$B$12)</f>
        <v>8886.81</v>
      </c>
      <c r="J4029" s="13">
        <f>IF(D4029="ZZ",Brick_Kilns_EF!$E$9*(0.75),Brick_Kilns_EF!$E$9)</f>
        <v>5.6055000000000005E-4</v>
      </c>
      <c r="K4029" s="13">
        <f t="shared" si="248"/>
        <v>4.9815013454999999</v>
      </c>
      <c r="L4029" s="13">
        <f>IF(D4029="ZZ", Brick_Kilns_EF!$E$6*(0.75),Brick_Kilns_EF!$E$6)</f>
        <v>3.0299999999999999E-4</v>
      </c>
      <c r="M4029" s="13">
        <f t="shared" si="249"/>
        <v>2.6927034299999999</v>
      </c>
      <c r="N4029" s="13">
        <f>IF(D4029="ZZ",Brick_Kilns_EF!$E$7*(0.75),Brick_Kilns_EF!$E$7)</f>
        <v>2.3925000000000001E-3</v>
      </c>
      <c r="O4029" s="13">
        <f t="shared" si="250"/>
        <v>21.261692924999998</v>
      </c>
      <c r="P4029" s="13">
        <f>IF(D4029="ZZ",Brick_Kilns_EF!$E$8*(0.75),Brick_Kilns_EF!$E$8)</f>
        <v>5.399999999999999E-4</v>
      </c>
      <c r="Q4029" s="13">
        <f t="shared" si="251"/>
        <v>4.7988773999999985</v>
      </c>
    </row>
    <row r="4030" spans="1:17">
      <c r="A4030" s="13" t="s">
        <v>4041</v>
      </c>
      <c r="B4030" s="13">
        <v>24.435207989999999</v>
      </c>
      <c r="C4030" s="13">
        <v>88.374549099999996</v>
      </c>
      <c r="D4030" s="13" t="s">
        <v>2219</v>
      </c>
      <c r="E4030" s="13" t="s">
        <v>5000</v>
      </c>
      <c r="F4030" s="13" t="s">
        <v>42</v>
      </c>
      <c r="G4030" s="13" t="s">
        <v>4802</v>
      </c>
      <c r="H4030" s="13" t="s">
        <v>4816</v>
      </c>
      <c r="I4030" s="13">
        <f>(Brick_Kilns_EF!$B$13*Brick_Kilns_EF!$B$11*Brick_Kilns_EF!$B$12)</f>
        <v>8886.81</v>
      </c>
      <c r="J4030" s="13">
        <f>IF(D4030="ZZ",Brick_Kilns_EF!$E$9*(0.75),Brick_Kilns_EF!$E$9)</f>
        <v>5.6055000000000005E-4</v>
      </c>
      <c r="K4030" s="13">
        <f t="shared" si="248"/>
        <v>4.9815013454999999</v>
      </c>
      <c r="L4030" s="13">
        <f>IF(D4030="ZZ", Brick_Kilns_EF!$E$6*(0.75),Brick_Kilns_EF!$E$6)</f>
        <v>3.0299999999999999E-4</v>
      </c>
      <c r="M4030" s="13">
        <f t="shared" si="249"/>
        <v>2.6927034299999999</v>
      </c>
      <c r="N4030" s="13">
        <f>IF(D4030="ZZ",Brick_Kilns_EF!$E$7*(0.75),Brick_Kilns_EF!$E$7)</f>
        <v>2.3925000000000001E-3</v>
      </c>
      <c r="O4030" s="13">
        <f t="shared" si="250"/>
        <v>21.261692924999998</v>
      </c>
      <c r="P4030" s="13">
        <f>IF(D4030="ZZ",Brick_Kilns_EF!$E$8*(0.75),Brick_Kilns_EF!$E$8)</f>
        <v>5.399999999999999E-4</v>
      </c>
      <c r="Q4030" s="13">
        <f t="shared" si="251"/>
        <v>4.7988773999999985</v>
      </c>
    </row>
    <row r="4031" spans="1:17">
      <c r="A4031" s="13" t="s">
        <v>4042</v>
      </c>
      <c r="B4031" s="13">
        <v>24.435153289999999</v>
      </c>
      <c r="C4031" s="13">
        <v>89.020010119999995</v>
      </c>
      <c r="D4031" s="13" t="s">
        <v>2219</v>
      </c>
      <c r="E4031" s="13" t="s">
        <v>5000</v>
      </c>
      <c r="F4031" s="13" t="s">
        <v>42</v>
      </c>
      <c r="G4031" s="13" t="s">
        <v>4802</v>
      </c>
      <c r="H4031" s="13" t="s">
        <v>4816</v>
      </c>
      <c r="I4031" s="13">
        <f>(Brick_Kilns_EF!$B$13*Brick_Kilns_EF!$B$11*Brick_Kilns_EF!$B$12)</f>
        <v>8886.81</v>
      </c>
      <c r="J4031" s="13">
        <f>IF(D4031="ZZ",Brick_Kilns_EF!$E$9*(0.75),Brick_Kilns_EF!$E$9)</f>
        <v>5.6055000000000005E-4</v>
      </c>
      <c r="K4031" s="13">
        <f t="shared" si="248"/>
        <v>4.9815013454999999</v>
      </c>
      <c r="L4031" s="13">
        <f>IF(D4031="ZZ", Brick_Kilns_EF!$E$6*(0.75),Brick_Kilns_EF!$E$6)</f>
        <v>3.0299999999999999E-4</v>
      </c>
      <c r="M4031" s="13">
        <f t="shared" si="249"/>
        <v>2.6927034299999999</v>
      </c>
      <c r="N4031" s="13">
        <f>IF(D4031="ZZ",Brick_Kilns_EF!$E$7*(0.75),Brick_Kilns_EF!$E$7)</f>
        <v>2.3925000000000001E-3</v>
      </c>
      <c r="O4031" s="13">
        <f t="shared" si="250"/>
        <v>21.261692924999998</v>
      </c>
      <c r="P4031" s="13">
        <f>IF(D4031="ZZ",Brick_Kilns_EF!$E$8*(0.75),Brick_Kilns_EF!$E$8)</f>
        <v>5.399999999999999E-4</v>
      </c>
      <c r="Q4031" s="13">
        <f t="shared" si="251"/>
        <v>4.7988773999999985</v>
      </c>
    </row>
    <row r="4032" spans="1:17">
      <c r="A4032" s="13" t="s">
        <v>4043</v>
      </c>
      <c r="B4032" s="13">
        <v>24.438515129999999</v>
      </c>
      <c r="C4032" s="13">
        <v>89.022654630000005</v>
      </c>
      <c r="D4032" s="13" t="s">
        <v>2219</v>
      </c>
      <c r="E4032" s="13" t="s">
        <v>5000</v>
      </c>
      <c r="F4032" s="13" t="s">
        <v>42</v>
      </c>
      <c r="G4032" s="13" t="s">
        <v>4802</v>
      </c>
      <c r="H4032" s="13" t="s">
        <v>4816</v>
      </c>
      <c r="I4032" s="13">
        <f>(Brick_Kilns_EF!$B$13*Brick_Kilns_EF!$B$11*Brick_Kilns_EF!$B$12)</f>
        <v>8886.81</v>
      </c>
      <c r="J4032" s="13">
        <f>IF(D4032="ZZ",Brick_Kilns_EF!$E$9*(0.75),Brick_Kilns_EF!$E$9)</f>
        <v>5.6055000000000005E-4</v>
      </c>
      <c r="K4032" s="13">
        <f t="shared" si="248"/>
        <v>4.9815013454999999</v>
      </c>
      <c r="L4032" s="13">
        <f>IF(D4032="ZZ", Brick_Kilns_EF!$E$6*(0.75),Brick_Kilns_EF!$E$6)</f>
        <v>3.0299999999999999E-4</v>
      </c>
      <c r="M4032" s="13">
        <f t="shared" si="249"/>
        <v>2.6927034299999999</v>
      </c>
      <c r="N4032" s="13">
        <f>IF(D4032="ZZ",Brick_Kilns_EF!$E$7*(0.75),Brick_Kilns_EF!$E$7)</f>
        <v>2.3925000000000001E-3</v>
      </c>
      <c r="O4032" s="13">
        <f t="shared" si="250"/>
        <v>21.261692924999998</v>
      </c>
      <c r="P4032" s="13">
        <f>IF(D4032="ZZ",Brick_Kilns_EF!$E$8*(0.75),Brick_Kilns_EF!$E$8)</f>
        <v>5.399999999999999E-4</v>
      </c>
      <c r="Q4032" s="13">
        <f t="shared" si="251"/>
        <v>4.7988773999999985</v>
      </c>
    </row>
    <row r="4033" spans="1:17">
      <c r="A4033" s="13" t="s">
        <v>4044</v>
      </c>
      <c r="B4033" s="13">
        <v>25.634290679999999</v>
      </c>
      <c r="C4033" s="13">
        <v>88.803981559999997</v>
      </c>
      <c r="D4033" s="13" t="s">
        <v>2219</v>
      </c>
      <c r="E4033" s="13" t="s">
        <v>5000</v>
      </c>
      <c r="F4033" s="13" t="s">
        <v>171</v>
      </c>
      <c r="G4033" s="13" t="s">
        <v>4802</v>
      </c>
      <c r="H4033" s="13" t="s">
        <v>4816</v>
      </c>
      <c r="I4033" s="13">
        <f>(Brick_Kilns_EF!$B$13*Brick_Kilns_EF!$B$11*Brick_Kilns_EF!$B$12)</f>
        <v>8886.81</v>
      </c>
      <c r="J4033" s="13">
        <f>IF(D4033="ZZ",Brick_Kilns_EF!$E$9*(0.75),Brick_Kilns_EF!$E$9)</f>
        <v>5.6055000000000005E-4</v>
      </c>
      <c r="K4033" s="13">
        <f t="shared" si="248"/>
        <v>4.9815013454999999</v>
      </c>
      <c r="L4033" s="13">
        <f>IF(D4033="ZZ", Brick_Kilns_EF!$E$6*(0.75),Brick_Kilns_EF!$E$6)</f>
        <v>3.0299999999999999E-4</v>
      </c>
      <c r="M4033" s="13">
        <f t="shared" si="249"/>
        <v>2.6927034299999999</v>
      </c>
      <c r="N4033" s="13">
        <f>IF(D4033="ZZ",Brick_Kilns_EF!$E$7*(0.75),Brick_Kilns_EF!$E$7)</f>
        <v>2.3925000000000001E-3</v>
      </c>
      <c r="O4033" s="13">
        <f t="shared" si="250"/>
        <v>21.261692924999998</v>
      </c>
      <c r="P4033" s="13">
        <f>IF(D4033="ZZ",Brick_Kilns_EF!$E$8*(0.75),Brick_Kilns_EF!$E$8)</f>
        <v>5.399999999999999E-4</v>
      </c>
      <c r="Q4033" s="13">
        <f t="shared" si="251"/>
        <v>4.7988773999999985</v>
      </c>
    </row>
    <row r="4034" spans="1:17">
      <c r="A4034" s="13" t="s">
        <v>4045</v>
      </c>
      <c r="B4034" s="13">
        <v>24.593603290000001</v>
      </c>
      <c r="C4034" s="13">
        <v>88.63327932</v>
      </c>
      <c r="D4034" s="13" t="s">
        <v>2219</v>
      </c>
      <c r="E4034" s="13" t="s">
        <v>5000</v>
      </c>
      <c r="F4034" s="13" t="s">
        <v>42</v>
      </c>
      <c r="G4034" s="13" t="s">
        <v>4802</v>
      </c>
      <c r="H4034" s="13" t="s">
        <v>4816</v>
      </c>
      <c r="I4034" s="13">
        <f>(Brick_Kilns_EF!$B$13*Brick_Kilns_EF!$B$11*Brick_Kilns_EF!$B$12)</f>
        <v>8886.81</v>
      </c>
      <c r="J4034" s="13">
        <f>IF(D4034="ZZ",Brick_Kilns_EF!$E$9*(0.75),Brick_Kilns_EF!$E$9)</f>
        <v>5.6055000000000005E-4</v>
      </c>
      <c r="K4034" s="13">
        <f t="shared" si="248"/>
        <v>4.9815013454999999</v>
      </c>
      <c r="L4034" s="13">
        <f>IF(D4034="ZZ", Brick_Kilns_EF!$E$6*(0.75),Brick_Kilns_EF!$E$6)</f>
        <v>3.0299999999999999E-4</v>
      </c>
      <c r="M4034" s="13">
        <f t="shared" si="249"/>
        <v>2.6927034299999999</v>
      </c>
      <c r="N4034" s="13">
        <f>IF(D4034="ZZ",Brick_Kilns_EF!$E$7*(0.75),Brick_Kilns_EF!$E$7)</f>
        <v>2.3925000000000001E-3</v>
      </c>
      <c r="O4034" s="13">
        <f t="shared" si="250"/>
        <v>21.261692924999998</v>
      </c>
      <c r="P4034" s="13">
        <f>IF(D4034="ZZ",Brick_Kilns_EF!$E$8*(0.75),Brick_Kilns_EF!$E$8)</f>
        <v>5.399999999999999E-4</v>
      </c>
      <c r="Q4034" s="13">
        <f t="shared" si="251"/>
        <v>4.7988773999999985</v>
      </c>
    </row>
    <row r="4035" spans="1:17">
      <c r="A4035" s="13" t="s">
        <v>4046</v>
      </c>
      <c r="B4035" s="13">
        <v>24.77319645</v>
      </c>
      <c r="C4035" s="13">
        <v>89.905173439999999</v>
      </c>
      <c r="D4035" s="13" t="s">
        <v>2219</v>
      </c>
      <c r="E4035" s="13" t="s">
        <v>5000</v>
      </c>
      <c r="F4035" s="13" t="s">
        <v>248</v>
      </c>
      <c r="G4035" s="13" t="s">
        <v>4802</v>
      </c>
      <c r="H4035" s="13" t="s">
        <v>4816</v>
      </c>
      <c r="I4035" s="13">
        <f>(Brick_Kilns_EF!$B$13*Brick_Kilns_EF!$B$11*Brick_Kilns_EF!$B$12)</f>
        <v>8886.81</v>
      </c>
      <c r="J4035" s="13">
        <f>IF(D4035="ZZ",Brick_Kilns_EF!$E$9*(0.75),Brick_Kilns_EF!$E$9)</f>
        <v>5.6055000000000005E-4</v>
      </c>
      <c r="K4035" s="13">
        <f t="shared" ref="K4035:K4098" si="252">I4035*J4035</f>
        <v>4.9815013454999999</v>
      </c>
      <c r="L4035" s="13">
        <f>IF(D4035="ZZ", Brick_Kilns_EF!$E$6*(0.75),Brick_Kilns_EF!$E$6)</f>
        <v>3.0299999999999999E-4</v>
      </c>
      <c r="M4035" s="13">
        <f t="shared" ref="M4035:M4098" si="253">L4035*I4035</f>
        <v>2.6927034299999999</v>
      </c>
      <c r="N4035" s="13">
        <f>IF(D4035="ZZ",Brick_Kilns_EF!$E$7*(0.75),Brick_Kilns_EF!$E$7)</f>
        <v>2.3925000000000001E-3</v>
      </c>
      <c r="O4035" s="13">
        <f t="shared" ref="O4035:O4098" si="254">I4035*N4035</f>
        <v>21.261692924999998</v>
      </c>
      <c r="P4035" s="13">
        <f>IF(D4035="ZZ",Brick_Kilns_EF!$E$8*(0.75),Brick_Kilns_EF!$E$8)</f>
        <v>5.399999999999999E-4</v>
      </c>
      <c r="Q4035" s="13">
        <f t="shared" ref="Q4035:Q4098" si="255">I4035*P4035</f>
        <v>4.7988773999999985</v>
      </c>
    </row>
    <row r="4036" spans="1:17">
      <c r="A4036" s="13" t="s">
        <v>4047</v>
      </c>
      <c r="B4036" s="13">
        <v>24.773431209999998</v>
      </c>
      <c r="C4036" s="13">
        <v>89.904017820000007</v>
      </c>
      <c r="D4036" s="13" t="s">
        <v>2219</v>
      </c>
      <c r="E4036" s="13" t="s">
        <v>5000</v>
      </c>
      <c r="F4036" s="13" t="s">
        <v>248</v>
      </c>
      <c r="G4036" s="13" t="s">
        <v>4802</v>
      </c>
      <c r="H4036" s="13" t="s">
        <v>4816</v>
      </c>
      <c r="I4036" s="13">
        <f>(Brick_Kilns_EF!$B$13*Brick_Kilns_EF!$B$11*Brick_Kilns_EF!$B$12)</f>
        <v>8886.81</v>
      </c>
      <c r="J4036" s="13">
        <f>IF(D4036="ZZ",Brick_Kilns_EF!$E$9*(0.75),Brick_Kilns_EF!$E$9)</f>
        <v>5.6055000000000005E-4</v>
      </c>
      <c r="K4036" s="13">
        <f t="shared" si="252"/>
        <v>4.9815013454999999</v>
      </c>
      <c r="L4036" s="13">
        <f>IF(D4036="ZZ", Brick_Kilns_EF!$E$6*(0.75),Brick_Kilns_EF!$E$6)</f>
        <v>3.0299999999999999E-4</v>
      </c>
      <c r="M4036" s="13">
        <f t="shared" si="253"/>
        <v>2.6927034299999999</v>
      </c>
      <c r="N4036" s="13">
        <f>IF(D4036="ZZ",Brick_Kilns_EF!$E$7*(0.75),Brick_Kilns_EF!$E$7)</f>
        <v>2.3925000000000001E-3</v>
      </c>
      <c r="O4036" s="13">
        <f t="shared" si="254"/>
        <v>21.261692924999998</v>
      </c>
      <c r="P4036" s="13">
        <f>IF(D4036="ZZ",Brick_Kilns_EF!$E$8*(0.75),Brick_Kilns_EF!$E$8)</f>
        <v>5.399999999999999E-4</v>
      </c>
      <c r="Q4036" s="13">
        <f t="shared" si="255"/>
        <v>4.7988773999999985</v>
      </c>
    </row>
    <row r="4037" spans="1:17">
      <c r="A4037" s="13" t="s">
        <v>4048</v>
      </c>
      <c r="B4037" s="13">
        <v>24.77302272</v>
      </c>
      <c r="C4037" s="13">
        <v>89.902281689999995</v>
      </c>
      <c r="D4037" s="13" t="s">
        <v>2219</v>
      </c>
      <c r="E4037" s="13" t="s">
        <v>5000</v>
      </c>
      <c r="F4037" s="13" t="s">
        <v>248</v>
      </c>
      <c r="G4037" s="13" t="s">
        <v>4802</v>
      </c>
      <c r="H4037" s="13" t="s">
        <v>4816</v>
      </c>
      <c r="I4037" s="13">
        <f>(Brick_Kilns_EF!$B$13*Brick_Kilns_EF!$B$11*Brick_Kilns_EF!$B$12)</f>
        <v>8886.81</v>
      </c>
      <c r="J4037" s="13">
        <f>IF(D4037="ZZ",Brick_Kilns_EF!$E$9*(0.75),Brick_Kilns_EF!$E$9)</f>
        <v>5.6055000000000005E-4</v>
      </c>
      <c r="K4037" s="13">
        <f t="shared" si="252"/>
        <v>4.9815013454999999</v>
      </c>
      <c r="L4037" s="13">
        <f>IF(D4037="ZZ", Brick_Kilns_EF!$E$6*(0.75),Brick_Kilns_EF!$E$6)</f>
        <v>3.0299999999999999E-4</v>
      </c>
      <c r="M4037" s="13">
        <f t="shared" si="253"/>
        <v>2.6927034299999999</v>
      </c>
      <c r="N4037" s="13">
        <f>IF(D4037="ZZ",Brick_Kilns_EF!$E$7*(0.75),Brick_Kilns_EF!$E$7)</f>
        <v>2.3925000000000001E-3</v>
      </c>
      <c r="O4037" s="13">
        <f t="shared" si="254"/>
        <v>21.261692924999998</v>
      </c>
      <c r="P4037" s="13">
        <f>IF(D4037="ZZ",Brick_Kilns_EF!$E$8*(0.75),Brick_Kilns_EF!$E$8)</f>
        <v>5.399999999999999E-4</v>
      </c>
      <c r="Q4037" s="13">
        <f t="shared" si="255"/>
        <v>4.7988773999999985</v>
      </c>
    </row>
    <row r="4038" spans="1:17">
      <c r="A4038" s="13" t="s">
        <v>4049</v>
      </c>
      <c r="B4038" s="13">
        <v>24.64816798</v>
      </c>
      <c r="C4038" s="13">
        <v>88.295209099999994</v>
      </c>
      <c r="D4038" s="13" t="s">
        <v>2219</v>
      </c>
      <c r="E4038" s="13" t="s">
        <v>5000</v>
      </c>
      <c r="F4038" s="13" t="s">
        <v>42</v>
      </c>
      <c r="G4038" s="13" t="s">
        <v>4802</v>
      </c>
      <c r="H4038" s="13" t="s">
        <v>4816</v>
      </c>
      <c r="I4038" s="13">
        <f>(Brick_Kilns_EF!$B$13*Brick_Kilns_EF!$B$11*Brick_Kilns_EF!$B$12)</f>
        <v>8886.81</v>
      </c>
      <c r="J4038" s="13">
        <f>IF(D4038="ZZ",Brick_Kilns_EF!$E$9*(0.75),Brick_Kilns_EF!$E$9)</f>
        <v>5.6055000000000005E-4</v>
      </c>
      <c r="K4038" s="13">
        <f t="shared" si="252"/>
        <v>4.9815013454999999</v>
      </c>
      <c r="L4038" s="13">
        <f>IF(D4038="ZZ", Brick_Kilns_EF!$E$6*(0.75),Brick_Kilns_EF!$E$6)</f>
        <v>3.0299999999999999E-4</v>
      </c>
      <c r="M4038" s="13">
        <f t="shared" si="253"/>
        <v>2.6927034299999999</v>
      </c>
      <c r="N4038" s="13">
        <f>IF(D4038="ZZ",Brick_Kilns_EF!$E$7*(0.75),Brick_Kilns_EF!$E$7)</f>
        <v>2.3925000000000001E-3</v>
      </c>
      <c r="O4038" s="13">
        <f t="shared" si="254"/>
        <v>21.261692924999998</v>
      </c>
      <c r="P4038" s="13">
        <f>IF(D4038="ZZ",Brick_Kilns_EF!$E$8*(0.75),Brick_Kilns_EF!$E$8)</f>
        <v>5.399999999999999E-4</v>
      </c>
      <c r="Q4038" s="13">
        <f t="shared" si="255"/>
        <v>4.7988773999999985</v>
      </c>
    </row>
    <row r="4039" spans="1:17">
      <c r="A4039" s="13" t="s">
        <v>4050</v>
      </c>
      <c r="B4039" s="13">
        <v>24.642591500000002</v>
      </c>
      <c r="C4039" s="13">
        <v>89.574615809999997</v>
      </c>
      <c r="D4039" s="13" t="s">
        <v>2219</v>
      </c>
      <c r="E4039" s="13" t="s">
        <v>5000</v>
      </c>
      <c r="F4039" s="13" t="s">
        <v>42</v>
      </c>
      <c r="G4039" s="13" t="s">
        <v>4802</v>
      </c>
      <c r="H4039" s="13" t="s">
        <v>4816</v>
      </c>
      <c r="I4039" s="13">
        <f>(Brick_Kilns_EF!$B$13*Brick_Kilns_EF!$B$11*Brick_Kilns_EF!$B$12)</f>
        <v>8886.81</v>
      </c>
      <c r="J4039" s="13">
        <f>IF(D4039="ZZ",Brick_Kilns_EF!$E$9*(0.75),Brick_Kilns_EF!$E$9)</f>
        <v>5.6055000000000005E-4</v>
      </c>
      <c r="K4039" s="13">
        <f t="shared" si="252"/>
        <v>4.9815013454999999</v>
      </c>
      <c r="L4039" s="13">
        <f>IF(D4039="ZZ", Brick_Kilns_EF!$E$6*(0.75),Brick_Kilns_EF!$E$6)</f>
        <v>3.0299999999999999E-4</v>
      </c>
      <c r="M4039" s="13">
        <f t="shared" si="253"/>
        <v>2.6927034299999999</v>
      </c>
      <c r="N4039" s="13">
        <f>IF(D4039="ZZ",Brick_Kilns_EF!$E$7*(0.75),Brick_Kilns_EF!$E$7)</f>
        <v>2.3925000000000001E-3</v>
      </c>
      <c r="O4039" s="13">
        <f t="shared" si="254"/>
        <v>21.261692924999998</v>
      </c>
      <c r="P4039" s="13">
        <f>IF(D4039="ZZ",Brick_Kilns_EF!$E$8*(0.75),Brick_Kilns_EF!$E$8)</f>
        <v>5.399999999999999E-4</v>
      </c>
      <c r="Q4039" s="13">
        <f t="shared" si="255"/>
        <v>4.7988773999999985</v>
      </c>
    </row>
    <row r="4040" spans="1:17">
      <c r="A4040" s="13" t="s">
        <v>4051</v>
      </c>
      <c r="B4040" s="13">
        <v>25.21400019</v>
      </c>
      <c r="C4040" s="13">
        <v>89.409694209999998</v>
      </c>
      <c r="D4040" s="13" t="s">
        <v>2219</v>
      </c>
      <c r="E4040" s="13" t="s">
        <v>5000</v>
      </c>
      <c r="F4040" s="13" t="s">
        <v>171</v>
      </c>
      <c r="G4040" s="13" t="s">
        <v>4802</v>
      </c>
      <c r="H4040" s="13" t="s">
        <v>4816</v>
      </c>
      <c r="I4040" s="13">
        <f>(Brick_Kilns_EF!$B$13*Brick_Kilns_EF!$B$11*Brick_Kilns_EF!$B$12)</f>
        <v>8886.81</v>
      </c>
      <c r="J4040" s="13">
        <f>IF(D4040="ZZ",Brick_Kilns_EF!$E$9*(0.75),Brick_Kilns_EF!$E$9)</f>
        <v>5.6055000000000005E-4</v>
      </c>
      <c r="K4040" s="13">
        <f t="shared" si="252"/>
        <v>4.9815013454999999</v>
      </c>
      <c r="L4040" s="13">
        <f>IF(D4040="ZZ", Brick_Kilns_EF!$E$6*(0.75),Brick_Kilns_EF!$E$6)</f>
        <v>3.0299999999999999E-4</v>
      </c>
      <c r="M4040" s="13">
        <f t="shared" si="253"/>
        <v>2.6927034299999999</v>
      </c>
      <c r="N4040" s="13">
        <f>IF(D4040="ZZ",Brick_Kilns_EF!$E$7*(0.75),Brick_Kilns_EF!$E$7)</f>
        <v>2.3925000000000001E-3</v>
      </c>
      <c r="O4040" s="13">
        <f t="shared" si="254"/>
        <v>21.261692924999998</v>
      </c>
      <c r="P4040" s="13">
        <f>IF(D4040="ZZ",Brick_Kilns_EF!$E$8*(0.75),Brick_Kilns_EF!$E$8)</f>
        <v>5.399999999999999E-4</v>
      </c>
      <c r="Q4040" s="13">
        <f t="shared" si="255"/>
        <v>4.7988773999999985</v>
      </c>
    </row>
    <row r="4041" spans="1:17">
      <c r="A4041" s="13" t="s">
        <v>4052</v>
      </c>
      <c r="B4041" s="13">
        <v>24.705026650000001</v>
      </c>
      <c r="C4041" s="13">
        <v>88.624924379999996</v>
      </c>
      <c r="D4041" s="13" t="s">
        <v>2219</v>
      </c>
      <c r="E4041" s="13" t="s">
        <v>5000</v>
      </c>
      <c r="F4041" s="13" t="s">
        <v>42</v>
      </c>
      <c r="G4041" s="13" t="s">
        <v>4802</v>
      </c>
      <c r="H4041" s="13" t="s">
        <v>4816</v>
      </c>
      <c r="I4041" s="13">
        <f>(Brick_Kilns_EF!$B$13*Brick_Kilns_EF!$B$11*Brick_Kilns_EF!$B$12)</f>
        <v>8886.81</v>
      </c>
      <c r="J4041" s="13">
        <f>IF(D4041="ZZ",Brick_Kilns_EF!$E$9*(0.75),Brick_Kilns_EF!$E$9)</f>
        <v>5.6055000000000005E-4</v>
      </c>
      <c r="K4041" s="13">
        <f t="shared" si="252"/>
        <v>4.9815013454999999</v>
      </c>
      <c r="L4041" s="13">
        <f>IF(D4041="ZZ", Brick_Kilns_EF!$E$6*(0.75),Brick_Kilns_EF!$E$6)</f>
        <v>3.0299999999999999E-4</v>
      </c>
      <c r="M4041" s="13">
        <f t="shared" si="253"/>
        <v>2.6927034299999999</v>
      </c>
      <c r="N4041" s="13">
        <f>IF(D4041="ZZ",Brick_Kilns_EF!$E$7*(0.75),Brick_Kilns_EF!$E$7)</f>
        <v>2.3925000000000001E-3</v>
      </c>
      <c r="O4041" s="13">
        <f t="shared" si="254"/>
        <v>21.261692924999998</v>
      </c>
      <c r="P4041" s="13">
        <f>IF(D4041="ZZ",Brick_Kilns_EF!$E$8*(0.75),Brick_Kilns_EF!$E$8)</f>
        <v>5.399999999999999E-4</v>
      </c>
      <c r="Q4041" s="13">
        <f t="shared" si="255"/>
        <v>4.7988773999999985</v>
      </c>
    </row>
    <row r="4042" spans="1:17">
      <c r="A4042" s="13" t="s">
        <v>4053</v>
      </c>
      <c r="B4042" s="13">
        <v>21.931681399999999</v>
      </c>
      <c r="C4042" s="13">
        <v>90.149128899999994</v>
      </c>
      <c r="D4042" s="13" t="s">
        <v>2219</v>
      </c>
      <c r="E4042" s="13" t="s">
        <v>5000</v>
      </c>
      <c r="F4042" s="13" t="s">
        <v>11</v>
      </c>
      <c r="G4042" s="13" t="s">
        <v>4802</v>
      </c>
      <c r="H4042" s="13" t="s">
        <v>4816</v>
      </c>
      <c r="I4042" s="13">
        <f>(Brick_Kilns_EF!$B$13*Brick_Kilns_EF!$B$11*Brick_Kilns_EF!$B$12)</f>
        <v>8886.81</v>
      </c>
      <c r="J4042" s="13">
        <f>IF(D4042="ZZ",Brick_Kilns_EF!$E$9*(0.75),Brick_Kilns_EF!$E$9)</f>
        <v>5.6055000000000005E-4</v>
      </c>
      <c r="K4042" s="13">
        <f t="shared" si="252"/>
        <v>4.9815013454999999</v>
      </c>
      <c r="L4042" s="13">
        <f>IF(D4042="ZZ", Brick_Kilns_EF!$E$6*(0.75),Brick_Kilns_EF!$E$6)</f>
        <v>3.0299999999999999E-4</v>
      </c>
      <c r="M4042" s="13">
        <f t="shared" si="253"/>
        <v>2.6927034299999999</v>
      </c>
      <c r="N4042" s="13">
        <f>IF(D4042="ZZ",Brick_Kilns_EF!$E$7*(0.75),Brick_Kilns_EF!$E$7)</f>
        <v>2.3925000000000001E-3</v>
      </c>
      <c r="O4042" s="13">
        <f t="shared" si="254"/>
        <v>21.261692924999998</v>
      </c>
      <c r="P4042" s="13">
        <f>IF(D4042="ZZ",Brick_Kilns_EF!$E$8*(0.75),Brick_Kilns_EF!$E$8)</f>
        <v>5.399999999999999E-4</v>
      </c>
      <c r="Q4042" s="13">
        <f t="shared" si="255"/>
        <v>4.7988773999999985</v>
      </c>
    </row>
    <row r="4043" spans="1:17">
      <c r="A4043" s="13" t="s">
        <v>4054</v>
      </c>
      <c r="B4043" s="13">
        <v>25.35997098</v>
      </c>
      <c r="C4043" s="13">
        <v>89.461968350000006</v>
      </c>
      <c r="D4043" s="13" t="s">
        <v>2219</v>
      </c>
      <c r="E4043" s="13" t="s">
        <v>5000</v>
      </c>
      <c r="F4043" s="13" t="s">
        <v>171</v>
      </c>
      <c r="G4043" s="13" t="s">
        <v>4802</v>
      </c>
      <c r="H4043" s="13" t="s">
        <v>4816</v>
      </c>
      <c r="I4043" s="13">
        <f>(Brick_Kilns_EF!$B$13*Brick_Kilns_EF!$B$11*Brick_Kilns_EF!$B$12)</f>
        <v>8886.81</v>
      </c>
      <c r="J4043" s="13">
        <f>IF(D4043="ZZ",Brick_Kilns_EF!$E$9*(0.75),Brick_Kilns_EF!$E$9)</f>
        <v>5.6055000000000005E-4</v>
      </c>
      <c r="K4043" s="13">
        <f t="shared" si="252"/>
        <v>4.9815013454999999</v>
      </c>
      <c r="L4043" s="13">
        <f>IF(D4043="ZZ", Brick_Kilns_EF!$E$6*(0.75),Brick_Kilns_EF!$E$6)</f>
        <v>3.0299999999999999E-4</v>
      </c>
      <c r="M4043" s="13">
        <f t="shared" si="253"/>
        <v>2.6927034299999999</v>
      </c>
      <c r="N4043" s="13">
        <f>IF(D4043="ZZ",Brick_Kilns_EF!$E$7*(0.75),Brick_Kilns_EF!$E$7)</f>
        <v>2.3925000000000001E-3</v>
      </c>
      <c r="O4043" s="13">
        <f t="shared" si="254"/>
        <v>21.261692924999998</v>
      </c>
      <c r="P4043" s="13">
        <f>IF(D4043="ZZ",Brick_Kilns_EF!$E$8*(0.75),Brick_Kilns_EF!$E$8)</f>
        <v>5.399999999999999E-4</v>
      </c>
      <c r="Q4043" s="13">
        <f t="shared" si="255"/>
        <v>4.7988773999999985</v>
      </c>
    </row>
    <row r="4044" spans="1:17">
      <c r="A4044" s="13" t="s">
        <v>4055</v>
      </c>
      <c r="B4044" s="13">
        <v>24.412787529999999</v>
      </c>
      <c r="C4044" s="13">
        <v>88.703086870000007</v>
      </c>
      <c r="D4044" s="13" t="s">
        <v>2219</v>
      </c>
      <c r="E4044" s="13" t="s">
        <v>5000</v>
      </c>
      <c r="F4044" s="13" t="s">
        <v>42</v>
      </c>
      <c r="G4044" s="13" t="s">
        <v>4802</v>
      </c>
      <c r="H4044" s="13" t="s">
        <v>4816</v>
      </c>
      <c r="I4044" s="13">
        <f>(Brick_Kilns_EF!$B$13*Brick_Kilns_EF!$B$11*Brick_Kilns_EF!$B$12)</f>
        <v>8886.81</v>
      </c>
      <c r="J4044" s="13">
        <f>IF(D4044="ZZ",Brick_Kilns_EF!$E$9*(0.75),Brick_Kilns_EF!$E$9)</f>
        <v>5.6055000000000005E-4</v>
      </c>
      <c r="K4044" s="13">
        <f t="shared" si="252"/>
        <v>4.9815013454999999</v>
      </c>
      <c r="L4044" s="13">
        <f>IF(D4044="ZZ", Brick_Kilns_EF!$E$6*(0.75),Brick_Kilns_EF!$E$6)</f>
        <v>3.0299999999999999E-4</v>
      </c>
      <c r="M4044" s="13">
        <f t="shared" si="253"/>
        <v>2.6927034299999999</v>
      </c>
      <c r="N4044" s="13">
        <f>IF(D4044="ZZ",Brick_Kilns_EF!$E$7*(0.75),Brick_Kilns_EF!$E$7)</f>
        <v>2.3925000000000001E-3</v>
      </c>
      <c r="O4044" s="13">
        <f t="shared" si="254"/>
        <v>21.261692924999998</v>
      </c>
      <c r="P4044" s="13">
        <f>IF(D4044="ZZ",Brick_Kilns_EF!$E$8*(0.75),Brick_Kilns_EF!$E$8)</f>
        <v>5.399999999999999E-4</v>
      </c>
      <c r="Q4044" s="13">
        <f t="shared" si="255"/>
        <v>4.7988773999999985</v>
      </c>
    </row>
    <row r="4045" spans="1:17">
      <c r="A4045" s="13" t="s">
        <v>4056</v>
      </c>
      <c r="B4045" s="13">
        <v>25.300553520000001</v>
      </c>
      <c r="C4045" s="13">
        <v>89.405329910000006</v>
      </c>
      <c r="D4045" s="13" t="s">
        <v>2219</v>
      </c>
      <c r="E4045" s="13" t="s">
        <v>5000</v>
      </c>
      <c r="F4045" s="13" t="s">
        <v>171</v>
      </c>
      <c r="G4045" s="13" t="s">
        <v>4802</v>
      </c>
      <c r="H4045" s="13" t="s">
        <v>4816</v>
      </c>
      <c r="I4045" s="13">
        <f>(Brick_Kilns_EF!$B$13*Brick_Kilns_EF!$B$11*Brick_Kilns_EF!$B$12)</f>
        <v>8886.81</v>
      </c>
      <c r="J4045" s="13">
        <f>IF(D4045="ZZ",Brick_Kilns_EF!$E$9*(0.75),Brick_Kilns_EF!$E$9)</f>
        <v>5.6055000000000005E-4</v>
      </c>
      <c r="K4045" s="13">
        <f t="shared" si="252"/>
        <v>4.9815013454999999</v>
      </c>
      <c r="L4045" s="13">
        <f>IF(D4045="ZZ", Brick_Kilns_EF!$E$6*(0.75),Brick_Kilns_EF!$E$6)</f>
        <v>3.0299999999999999E-4</v>
      </c>
      <c r="M4045" s="13">
        <f t="shared" si="253"/>
        <v>2.6927034299999999</v>
      </c>
      <c r="N4045" s="13">
        <f>IF(D4045="ZZ",Brick_Kilns_EF!$E$7*(0.75),Brick_Kilns_EF!$E$7)</f>
        <v>2.3925000000000001E-3</v>
      </c>
      <c r="O4045" s="13">
        <f t="shared" si="254"/>
        <v>21.261692924999998</v>
      </c>
      <c r="P4045" s="13">
        <f>IF(D4045="ZZ",Brick_Kilns_EF!$E$8*(0.75),Brick_Kilns_EF!$E$8)</f>
        <v>5.399999999999999E-4</v>
      </c>
      <c r="Q4045" s="13">
        <f t="shared" si="255"/>
        <v>4.7988773999999985</v>
      </c>
    </row>
    <row r="4046" spans="1:17">
      <c r="A4046" s="13" t="s">
        <v>4057</v>
      </c>
      <c r="B4046" s="13">
        <v>25.02867882</v>
      </c>
      <c r="C4046" s="13">
        <v>89.29653012</v>
      </c>
      <c r="D4046" s="13" t="s">
        <v>2219</v>
      </c>
      <c r="E4046" s="13" t="s">
        <v>5000</v>
      </c>
      <c r="F4046" s="13" t="s">
        <v>42</v>
      </c>
      <c r="G4046" s="13" t="s">
        <v>4802</v>
      </c>
      <c r="H4046" s="13" t="s">
        <v>4816</v>
      </c>
      <c r="I4046" s="13">
        <f>(Brick_Kilns_EF!$B$13*Brick_Kilns_EF!$B$11*Brick_Kilns_EF!$B$12)</f>
        <v>8886.81</v>
      </c>
      <c r="J4046" s="13">
        <f>IF(D4046="ZZ",Brick_Kilns_EF!$E$9*(0.75),Brick_Kilns_EF!$E$9)</f>
        <v>5.6055000000000005E-4</v>
      </c>
      <c r="K4046" s="13">
        <f t="shared" si="252"/>
        <v>4.9815013454999999</v>
      </c>
      <c r="L4046" s="13">
        <f>IF(D4046="ZZ", Brick_Kilns_EF!$E$6*(0.75),Brick_Kilns_EF!$E$6)</f>
        <v>3.0299999999999999E-4</v>
      </c>
      <c r="M4046" s="13">
        <f t="shared" si="253"/>
        <v>2.6927034299999999</v>
      </c>
      <c r="N4046" s="13">
        <f>IF(D4046="ZZ",Brick_Kilns_EF!$E$7*(0.75),Brick_Kilns_EF!$E$7)</f>
        <v>2.3925000000000001E-3</v>
      </c>
      <c r="O4046" s="13">
        <f t="shared" si="254"/>
        <v>21.261692924999998</v>
      </c>
      <c r="P4046" s="13">
        <f>IF(D4046="ZZ",Brick_Kilns_EF!$E$8*(0.75),Brick_Kilns_EF!$E$8)</f>
        <v>5.399999999999999E-4</v>
      </c>
      <c r="Q4046" s="13">
        <f t="shared" si="255"/>
        <v>4.7988773999999985</v>
      </c>
    </row>
    <row r="4047" spans="1:17">
      <c r="A4047" s="13" t="s">
        <v>4058</v>
      </c>
      <c r="B4047" s="13">
        <v>25.052134670000001</v>
      </c>
      <c r="C4047" s="13">
        <v>90.026296619999997</v>
      </c>
      <c r="D4047" s="13" t="s">
        <v>2219</v>
      </c>
      <c r="E4047" s="13" t="s">
        <v>5000</v>
      </c>
      <c r="F4047" s="13" t="s">
        <v>248</v>
      </c>
      <c r="G4047" s="13" t="s">
        <v>4802</v>
      </c>
      <c r="H4047" s="13" t="s">
        <v>4816</v>
      </c>
      <c r="I4047" s="13">
        <f>(Brick_Kilns_EF!$B$13*Brick_Kilns_EF!$B$11*Brick_Kilns_EF!$B$12)</f>
        <v>8886.81</v>
      </c>
      <c r="J4047" s="13">
        <f>IF(D4047="ZZ",Brick_Kilns_EF!$E$9*(0.75),Brick_Kilns_EF!$E$9)</f>
        <v>5.6055000000000005E-4</v>
      </c>
      <c r="K4047" s="13">
        <f t="shared" si="252"/>
        <v>4.9815013454999999</v>
      </c>
      <c r="L4047" s="13">
        <f>IF(D4047="ZZ", Brick_Kilns_EF!$E$6*(0.75),Brick_Kilns_EF!$E$6)</f>
        <v>3.0299999999999999E-4</v>
      </c>
      <c r="M4047" s="13">
        <f t="shared" si="253"/>
        <v>2.6927034299999999</v>
      </c>
      <c r="N4047" s="13">
        <f>IF(D4047="ZZ",Brick_Kilns_EF!$E$7*(0.75),Brick_Kilns_EF!$E$7)</f>
        <v>2.3925000000000001E-3</v>
      </c>
      <c r="O4047" s="13">
        <f t="shared" si="254"/>
        <v>21.261692924999998</v>
      </c>
      <c r="P4047" s="13">
        <f>IF(D4047="ZZ",Brick_Kilns_EF!$E$8*(0.75),Brick_Kilns_EF!$E$8)</f>
        <v>5.399999999999999E-4</v>
      </c>
      <c r="Q4047" s="13">
        <f t="shared" si="255"/>
        <v>4.7988773999999985</v>
      </c>
    </row>
    <row r="4048" spans="1:17">
      <c r="A4048" s="13" t="s">
        <v>4059</v>
      </c>
      <c r="B4048" s="13">
        <v>25.055552859999999</v>
      </c>
      <c r="C4048" s="13">
        <v>90.026038619999994</v>
      </c>
      <c r="D4048" s="13" t="s">
        <v>2219</v>
      </c>
      <c r="E4048" s="13" t="s">
        <v>5000</v>
      </c>
      <c r="F4048" s="13" t="s">
        <v>248</v>
      </c>
      <c r="G4048" s="13" t="s">
        <v>4802</v>
      </c>
      <c r="H4048" s="13" t="s">
        <v>4816</v>
      </c>
      <c r="I4048" s="13">
        <f>(Brick_Kilns_EF!$B$13*Brick_Kilns_EF!$B$11*Brick_Kilns_EF!$B$12)</f>
        <v>8886.81</v>
      </c>
      <c r="J4048" s="13">
        <f>IF(D4048="ZZ",Brick_Kilns_EF!$E$9*(0.75),Brick_Kilns_EF!$E$9)</f>
        <v>5.6055000000000005E-4</v>
      </c>
      <c r="K4048" s="13">
        <f t="shared" si="252"/>
        <v>4.9815013454999999</v>
      </c>
      <c r="L4048" s="13">
        <f>IF(D4048="ZZ", Brick_Kilns_EF!$E$6*(0.75),Brick_Kilns_EF!$E$6)</f>
        <v>3.0299999999999999E-4</v>
      </c>
      <c r="M4048" s="13">
        <f t="shared" si="253"/>
        <v>2.6927034299999999</v>
      </c>
      <c r="N4048" s="13">
        <f>IF(D4048="ZZ",Brick_Kilns_EF!$E$7*(0.75),Brick_Kilns_EF!$E$7)</f>
        <v>2.3925000000000001E-3</v>
      </c>
      <c r="O4048" s="13">
        <f t="shared" si="254"/>
        <v>21.261692924999998</v>
      </c>
      <c r="P4048" s="13">
        <f>IF(D4048="ZZ",Brick_Kilns_EF!$E$8*(0.75),Brick_Kilns_EF!$E$8)</f>
        <v>5.399999999999999E-4</v>
      </c>
      <c r="Q4048" s="13">
        <f t="shared" si="255"/>
        <v>4.7988773999999985</v>
      </c>
    </row>
    <row r="4049" spans="1:17">
      <c r="A4049" s="13" t="s">
        <v>4060</v>
      </c>
      <c r="B4049" s="13">
        <v>24.657107060000001</v>
      </c>
      <c r="C4049" s="13">
        <v>89.825107540000005</v>
      </c>
      <c r="D4049" s="13" t="s">
        <v>2219</v>
      </c>
      <c r="E4049" s="13" t="s">
        <v>5000</v>
      </c>
      <c r="F4049" s="13" t="s">
        <v>248</v>
      </c>
      <c r="G4049" s="13" t="s">
        <v>4802</v>
      </c>
      <c r="H4049" s="13" t="s">
        <v>4816</v>
      </c>
      <c r="I4049" s="13">
        <f>(Brick_Kilns_EF!$B$13*Brick_Kilns_EF!$B$11*Brick_Kilns_EF!$B$12)</f>
        <v>8886.81</v>
      </c>
      <c r="J4049" s="13">
        <f>IF(D4049="ZZ",Brick_Kilns_EF!$E$9*(0.75),Brick_Kilns_EF!$E$9)</f>
        <v>5.6055000000000005E-4</v>
      </c>
      <c r="K4049" s="13">
        <f t="shared" si="252"/>
        <v>4.9815013454999999</v>
      </c>
      <c r="L4049" s="13">
        <f>IF(D4049="ZZ", Brick_Kilns_EF!$E$6*(0.75),Brick_Kilns_EF!$E$6)</f>
        <v>3.0299999999999999E-4</v>
      </c>
      <c r="M4049" s="13">
        <f t="shared" si="253"/>
        <v>2.6927034299999999</v>
      </c>
      <c r="N4049" s="13">
        <f>IF(D4049="ZZ",Brick_Kilns_EF!$E$7*(0.75),Brick_Kilns_EF!$E$7)</f>
        <v>2.3925000000000001E-3</v>
      </c>
      <c r="O4049" s="13">
        <f t="shared" si="254"/>
        <v>21.261692924999998</v>
      </c>
      <c r="P4049" s="13">
        <f>IF(D4049="ZZ",Brick_Kilns_EF!$E$8*(0.75),Brick_Kilns_EF!$E$8)</f>
        <v>5.399999999999999E-4</v>
      </c>
      <c r="Q4049" s="13">
        <f t="shared" si="255"/>
        <v>4.7988773999999985</v>
      </c>
    </row>
    <row r="4050" spans="1:17">
      <c r="A4050" s="13" t="s">
        <v>4061</v>
      </c>
      <c r="B4050" s="13">
        <v>24.8424899</v>
      </c>
      <c r="C4050" s="13">
        <v>88.923073740000007</v>
      </c>
      <c r="D4050" s="13" t="s">
        <v>2219</v>
      </c>
      <c r="E4050" s="13" t="s">
        <v>5000</v>
      </c>
      <c r="F4050" s="13" t="s">
        <v>42</v>
      </c>
      <c r="G4050" s="13" t="s">
        <v>4802</v>
      </c>
      <c r="H4050" s="13" t="s">
        <v>4816</v>
      </c>
      <c r="I4050" s="13">
        <f>(Brick_Kilns_EF!$B$13*Brick_Kilns_EF!$B$11*Brick_Kilns_EF!$B$12)</f>
        <v>8886.81</v>
      </c>
      <c r="J4050" s="13">
        <f>IF(D4050="ZZ",Brick_Kilns_EF!$E$9*(0.75),Brick_Kilns_EF!$E$9)</f>
        <v>5.6055000000000005E-4</v>
      </c>
      <c r="K4050" s="13">
        <f t="shared" si="252"/>
        <v>4.9815013454999999</v>
      </c>
      <c r="L4050" s="13">
        <f>IF(D4050="ZZ", Brick_Kilns_EF!$E$6*(0.75),Brick_Kilns_EF!$E$6)</f>
        <v>3.0299999999999999E-4</v>
      </c>
      <c r="M4050" s="13">
        <f t="shared" si="253"/>
        <v>2.6927034299999999</v>
      </c>
      <c r="N4050" s="13">
        <f>IF(D4050="ZZ",Brick_Kilns_EF!$E$7*(0.75),Brick_Kilns_EF!$E$7)</f>
        <v>2.3925000000000001E-3</v>
      </c>
      <c r="O4050" s="13">
        <f t="shared" si="254"/>
        <v>21.261692924999998</v>
      </c>
      <c r="P4050" s="13">
        <f>IF(D4050="ZZ",Brick_Kilns_EF!$E$8*(0.75),Brick_Kilns_EF!$E$8)</f>
        <v>5.399999999999999E-4</v>
      </c>
      <c r="Q4050" s="13">
        <f t="shared" si="255"/>
        <v>4.7988773999999985</v>
      </c>
    </row>
    <row r="4051" spans="1:17">
      <c r="A4051" s="13" t="s">
        <v>4062</v>
      </c>
      <c r="B4051" s="13">
        <v>25.7897365</v>
      </c>
      <c r="C4051" s="13">
        <v>88.774096510000007</v>
      </c>
      <c r="D4051" s="13" t="s">
        <v>2219</v>
      </c>
      <c r="E4051" s="13" t="s">
        <v>5000</v>
      </c>
      <c r="F4051" s="13" t="s">
        <v>171</v>
      </c>
      <c r="G4051" s="13" t="s">
        <v>4802</v>
      </c>
      <c r="H4051" s="13" t="s">
        <v>4816</v>
      </c>
      <c r="I4051" s="13">
        <f>(Brick_Kilns_EF!$B$13*Brick_Kilns_EF!$B$11*Brick_Kilns_EF!$B$12)</f>
        <v>8886.81</v>
      </c>
      <c r="J4051" s="13">
        <f>IF(D4051="ZZ",Brick_Kilns_EF!$E$9*(0.75),Brick_Kilns_EF!$E$9)</f>
        <v>5.6055000000000005E-4</v>
      </c>
      <c r="K4051" s="13">
        <f t="shared" si="252"/>
        <v>4.9815013454999999</v>
      </c>
      <c r="L4051" s="13">
        <f>IF(D4051="ZZ", Brick_Kilns_EF!$E$6*(0.75),Brick_Kilns_EF!$E$6)</f>
        <v>3.0299999999999999E-4</v>
      </c>
      <c r="M4051" s="13">
        <f t="shared" si="253"/>
        <v>2.6927034299999999</v>
      </c>
      <c r="N4051" s="13">
        <f>IF(D4051="ZZ",Brick_Kilns_EF!$E$7*(0.75),Brick_Kilns_EF!$E$7)</f>
        <v>2.3925000000000001E-3</v>
      </c>
      <c r="O4051" s="13">
        <f t="shared" si="254"/>
        <v>21.261692924999998</v>
      </c>
      <c r="P4051" s="13">
        <f>IF(D4051="ZZ",Brick_Kilns_EF!$E$8*(0.75),Brick_Kilns_EF!$E$8)</f>
        <v>5.399999999999999E-4</v>
      </c>
      <c r="Q4051" s="13">
        <f t="shared" si="255"/>
        <v>4.7988773999999985</v>
      </c>
    </row>
    <row r="4052" spans="1:17">
      <c r="A4052" s="13" t="s">
        <v>4063</v>
      </c>
      <c r="B4052" s="13">
        <v>24.833367389999999</v>
      </c>
      <c r="C4052" s="13">
        <v>89.781982389999996</v>
      </c>
      <c r="D4052" s="13" t="s">
        <v>2219</v>
      </c>
      <c r="E4052" s="13" t="s">
        <v>5000</v>
      </c>
      <c r="F4052" s="13" t="s">
        <v>248</v>
      </c>
      <c r="G4052" s="13" t="s">
        <v>4802</v>
      </c>
      <c r="H4052" s="13" t="s">
        <v>4816</v>
      </c>
      <c r="I4052" s="13">
        <f>(Brick_Kilns_EF!$B$13*Brick_Kilns_EF!$B$11*Brick_Kilns_EF!$B$12)</f>
        <v>8886.81</v>
      </c>
      <c r="J4052" s="13">
        <f>IF(D4052="ZZ",Brick_Kilns_EF!$E$9*(0.75),Brick_Kilns_EF!$E$9)</f>
        <v>5.6055000000000005E-4</v>
      </c>
      <c r="K4052" s="13">
        <f t="shared" si="252"/>
        <v>4.9815013454999999</v>
      </c>
      <c r="L4052" s="13">
        <f>IF(D4052="ZZ", Brick_Kilns_EF!$E$6*(0.75),Brick_Kilns_EF!$E$6)</f>
        <v>3.0299999999999999E-4</v>
      </c>
      <c r="M4052" s="13">
        <f t="shared" si="253"/>
        <v>2.6927034299999999</v>
      </c>
      <c r="N4052" s="13">
        <f>IF(D4052="ZZ",Brick_Kilns_EF!$E$7*(0.75),Brick_Kilns_EF!$E$7)</f>
        <v>2.3925000000000001E-3</v>
      </c>
      <c r="O4052" s="13">
        <f t="shared" si="254"/>
        <v>21.261692924999998</v>
      </c>
      <c r="P4052" s="13">
        <f>IF(D4052="ZZ",Brick_Kilns_EF!$E$8*(0.75),Brick_Kilns_EF!$E$8)</f>
        <v>5.399999999999999E-4</v>
      </c>
      <c r="Q4052" s="13">
        <f t="shared" si="255"/>
        <v>4.7988773999999985</v>
      </c>
    </row>
    <row r="4053" spans="1:17">
      <c r="A4053" s="13" t="s">
        <v>4064</v>
      </c>
      <c r="B4053" s="13">
        <v>24.53001342</v>
      </c>
      <c r="C4053" s="13">
        <v>88.702977809999993</v>
      </c>
      <c r="D4053" s="13" t="s">
        <v>2219</v>
      </c>
      <c r="E4053" s="13" t="s">
        <v>5000</v>
      </c>
      <c r="F4053" s="13" t="s">
        <v>42</v>
      </c>
      <c r="G4053" s="13" t="s">
        <v>4802</v>
      </c>
      <c r="H4053" s="13" t="s">
        <v>4816</v>
      </c>
      <c r="I4053" s="13">
        <f>(Brick_Kilns_EF!$B$13*Brick_Kilns_EF!$B$11*Brick_Kilns_EF!$B$12)</f>
        <v>8886.81</v>
      </c>
      <c r="J4053" s="13">
        <f>IF(D4053="ZZ",Brick_Kilns_EF!$E$9*(0.75),Brick_Kilns_EF!$E$9)</f>
        <v>5.6055000000000005E-4</v>
      </c>
      <c r="K4053" s="13">
        <f t="shared" si="252"/>
        <v>4.9815013454999999</v>
      </c>
      <c r="L4053" s="13">
        <f>IF(D4053="ZZ", Brick_Kilns_EF!$E$6*(0.75),Brick_Kilns_EF!$E$6)</f>
        <v>3.0299999999999999E-4</v>
      </c>
      <c r="M4053" s="13">
        <f t="shared" si="253"/>
        <v>2.6927034299999999</v>
      </c>
      <c r="N4053" s="13">
        <f>IF(D4053="ZZ",Brick_Kilns_EF!$E$7*(0.75),Brick_Kilns_EF!$E$7)</f>
        <v>2.3925000000000001E-3</v>
      </c>
      <c r="O4053" s="13">
        <f t="shared" si="254"/>
        <v>21.261692924999998</v>
      </c>
      <c r="P4053" s="13">
        <f>IF(D4053="ZZ",Brick_Kilns_EF!$E$8*(0.75),Brick_Kilns_EF!$E$8)</f>
        <v>5.399999999999999E-4</v>
      </c>
      <c r="Q4053" s="13">
        <f t="shared" si="255"/>
        <v>4.7988773999999985</v>
      </c>
    </row>
    <row r="4054" spans="1:17">
      <c r="A4054" s="13" t="s">
        <v>4065</v>
      </c>
      <c r="B4054" s="13">
        <v>24.951274519999998</v>
      </c>
      <c r="C4054" s="13">
        <v>89.435652200000007</v>
      </c>
      <c r="D4054" s="13" t="s">
        <v>2219</v>
      </c>
      <c r="E4054" s="13" t="s">
        <v>5000</v>
      </c>
      <c r="F4054" s="13" t="s">
        <v>42</v>
      </c>
      <c r="G4054" s="13" t="s">
        <v>4802</v>
      </c>
      <c r="H4054" s="13" t="s">
        <v>4816</v>
      </c>
      <c r="I4054" s="13">
        <f>(Brick_Kilns_EF!$B$13*Brick_Kilns_EF!$B$11*Brick_Kilns_EF!$B$12)</f>
        <v>8886.81</v>
      </c>
      <c r="J4054" s="13">
        <f>IF(D4054="ZZ",Brick_Kilns_EF!$E$9*(0.75),Brick_Kilns_EF!$E$9)</f>
        <v>5.6055000000000005E-4</v>
      </c>
      <c r="K4054" s="13">
        <f t="shared" si="252"/>
        <v>4.9815013454999999</v>
      </c>
      <c r="L4054" s="13">
        <f>IF(D4054="ZZ", Brick_Kilns_EF!$E$6*(0.75),Brick_Kilns_EF!$E$6)</f>
        <v>3.0299999999999999E-4</v>
      </c>
      <c r="M4054" s="13">
        <f t="shared" si="253"/>
        <v>2.6927034299999999</v>
      </c>
      <c r="N4054" s="13">
        <f>IF(D4054="ZZ",Brick_Kilns_EF!$E$7*(0.75),Brick_Kilns_EF!$E$7)</f>
        <v>2.3925000000000001E-3</v>
      </c>
      <c r="O4054" s="13">
        <f t="shared" si="254"/>
        <v>21.261692924999998</v>
      </c>
      <c r="P4054" s="13">
        <f>IF(D4054="ZZ",Brick_Kilns_EF!$E$8*(0.75),Brick_Kilns_EF!$E$8)</f>
        <v>5.399999999999999E-4</v>
      </c>
      <c r="Q4054" s="13">
        <f t="shared" si="255"/>
        <v>4.7988773999999985</v>
      </c>
    </row>
    <row r="4055" spans="1:17">
      <c r="A4055" s="13" t="s">
        <v>4066</v>
      </c>
      <c r="B4055" s="13">
        <v>24.952002289999999</v>
      </c>
      <c r="C4055" s="13">
        <v>89.433840829999994</v>
      </c>
      <c r="D4055" s="13" t="s">
        <v>2219</v>
      </c>
      <c r="E4055" s="13" t="s">
        <v>5000</v>
      </c>
      <c r="F4055" s="13" t="s">
        <v>42</v>
      </c>
      <c r="G4055" s="13" t="s">
        <v>4802</v>
      </c>
      <c r="H4055" s="13" t="s">
        <v>4816</v>
      </c>
      <c r="I4055" s="13">
        <f>(Brick_Kilns_EF!$B$13*Brick_Kilns_EF!$B$11*Brick_Kilns_EF!$B$12)</f>
        <v>8886.81</v>
      </c>
      <c r="J4055" s="13">
        <f>IF(D4055="ZZ",Brick_Kilns_EF!$E$9*(0.75),Brick_Kilns_EF!$E$9)</f>
        <v>5.6055000000000005E-4</v>
      </c>
      <c r="K4055" s="13">
        <f t="shared" si="252"/>
        <v>4.9815013454999999</v>
      </c>
      <c r="L4055" s="13">
        <f>IF(D4055="ZZ", Brick_Kilns_EF!$E$6*(0.75),Brick_Kilns_EF!$E$6)</f>
        <v>3.0299999999999999E-4</v>
      </c>
      <c r="M4055" s="13">
        <f t="shared" si="253"/>
        <v>2.6927034299999999</v>
      </c>
      <c r="N4055" s="13">
        <f>IF(D4055="ZZ",Brick_Kilns_EF!$E$7*(0.75),Brick_Kilns_EF!$E$7)</f>
        <v>2.3925000000000001E-3</v>
      </c>
      <c r="O4055" s="13">
        <f t="shared" si="254"/>
        <v>21.261692924999998</v>
      </c>
      <c r="P4055" s="13">
        <f>IF(D4055="ZZ",Brick_Kilns_EF!$E$8*(0.75),Brick_Kilns_EF!$E$8)</f>
        <v>5.399999999999999E-4</v>
      </c>
      <c r="Q4055" s="13">
        <f t="shared" si="255"/>
        <v>4.7988773999999985</v>
      </c>
    </row>
    <row r="4056" spans="1:17">
      <c r="A4056" s="13" t="s">
        <v>4067</v>
      </c>
      <c r="B4056" s="13">
        <v>25.758357740000001</v>
      </c>
      <c r="C4056" s="13">
        <v>88.779882850000007</v>
      </c>
      <c r="D4056" s="13" t="s">
        <v>2219</v>
      </c>
      <c r="E4056" s="13" t="s">
        <v>5000</v>
      </c>
      <c r="F4056" s="13" t="s">
        <v>171</v>
      </c>
      <c r="G4056" s="13" t="s">
        <v>4802</v>
      </c>
      <c r="H4056" s="13" t="s">
        <v>4816</v>
      </c>
      <c r="I4056" s="13">
        <f>(Brick_Kilns_EF!$B$13*Brick_Kilns_EF!$B$11*Brick_Kilns_EF!$B$12)</f>
        <v>8886.81</v>
      </c>
      <c r="J4056" s="13">
        <f>IF(D4056="ZZ",Brick_Kilns_EF!$E$9*(0.75),Brick_Kilns_EF!$E$9)</f>
        <v>5.6055000000000005E-4</v>
      </c>
      <c r="K4056" s="13">
        <f t="shared" si="252"/>
        <v>4.9815013454999999</v>
      </c>
      <c r="L4056" s="13">
        <f>IF(D4056="ZZ", Brick_Kilns_EF!$E$6*(0.75),Brick_Kilns_EF!$E$6)</f>
        <v>3.0299999999999999E-4</v>
      </c>
      <c r="M4056" s="13">
        <f t="shared" si="253"/>
        <v>2.6927034299999999</v>
      </c>
      <c r="N4056" s="13">
        <f>IF(D4056="ZZ",Brick_Kilns_EF!$E$7*(0.75),Brick_Kilns_EF!$E$7)</f>
        <v>2.3925000000000001E-3</v>
      </c>
      <c r="O4056" s="13">
        <f t="shared" si="254"/>
        <v>21.261692924999998</v>
      </c>
      <c r="P4056" s="13">
        <f>IF(D4056="ZZ",Brick_Kilns_EF!$E$8*(0.75),Brick_Kilns_EF!$E$8)</f>
        <v>5.399999999999999E-4</v>
      </c>
      <c r="Q4056" s="13">
        <f t="shared" si="255"/>
        <v>4.7988773999999985</v>
      </c>
    </row>
    <row r="4057" spans="1:17">
      <c r="A4057" s="13" t="s">
        <v>4068</v>
      </c>
      <c r="B4057" s="13">
        <v>24.835559419999999</v>
      </c>
      <c r="C4057" s="13">
        <v>89.172569640000006</v>
      </c>
      <c r="D4057" s="13" t="s">
        <v>2219</v>
      </c>
      <c r="E4057" s="13" t="s">
        <v>5000</v>
      </c>
      <c r="F4057" s="13" t="s">
        <v>42</v>
      </c>
      <c r="G4057" s="13" t="s">
        <v>4802</v>
      </c>
      <c r="H4057" s="13" t="s">
        <v>4816</v>
      </c>
      <c r="I4057" s="13">
        <f>(Brick_Kilns_EF!$B$13*Brick_Kilns_EF!$B$11*Brick_Kilns_EF!$B$12)</f>
        <v>8886.81</v>
      </c>
      <c r="J4057" s="13">
        <f>IF(D4057="ZZ",Brick_Kilns_EF!$E$9*(0.75),Brick_Kilns_EF!$E$9)</f>
        <v>5.6055000000000005E-4</v>
      </c>
      <c r="K4057" s="13">
        <f t="shared" si="252"/>
        <v>4.9815013454999999</v>
      </c>
      <c r="L4057" s="13">
        <f>IF(D4057="ZZ", Brick_Kilns_EF!$E$6*(0.75),Brick_Kilns_EF!$E$6)</f>
        <v>3.0299999999999999E-4</v>
      </c>
      <c r="M4057" s="13">
        <f t="shared" si="253"/>
        <v>2.6927034299999999</v>
      </c>
      <c r="N4057" s="13">
        <f>IF(D4057="ZZ",Brick_Kilns_EF!$E$7*(0.75),Brick_Kilns_EF!$E$7)</f>
        <v>2.3925000000000001E-3</v>
      </c>
      <c r="O4057" s="13">
        <f t="shared" si="254"/>
        <v>21.261692924999998</v>
      </c>
      <c r="P4057" s="13">
        <f>IF(D4057="ZZ",Brick_Kilns_EF!$E$8*(0.75),Brick_Kilns_EF!$E$8)</f>
        <v>5.399999999999999E-4</v>
      </c>
      <c r="Q4057" s="13">
        <f t="shared" si="255"/>
        <v>4.7988773999999985</v>
      </c>
    </row>
    <row r="4058" spans="1:17">
      <c r="A4058" s="13" t="s">
        <v>4069</v>
      </c>
      <c r="B4058" s="13">
        <v>24.3847001</v>
      </c>
      <c r="C4058" s="13">
        <v>88.485970510000001</v>
      </c>
      <c r="D4058" s="13" t="s">
        <v>2219</v>
      </c>
      <c r="E4058" s="13" t="s">
        <v>5000</v>
      </c>
      <c r="F4058" s="13" t="s">
        <v>42</v>
      </c>
      <c r="G4058" s="13" t="s">
        <v>4802</v>
      </c>
      <c r="H4058" s="13" t="s">
        <v>4816</v>
      </c>
      <c r="I4058" s="13">
        <f>(Brick_Kilns_EF!$B$13*Brick_Kilns_EF!$B$11*Brick_Kilns_EF!$B$12)</f>
        <v>8886.81</v>
      </c>
      <c r="J4058" s="13">
        <f>IF(D4058="ZZ",Brick_Kilns_EF!$E$9*(0.75),Brick_Kilns_EF!$E$9)</f>
        <v>5.6055000000000005E-4</v>
      </c>
      <c r="K4058" s="13">
        <f t="shared" si="252"/>
        <v>4.9815013454999999</v>
      </c>
      <c r="L4058" s="13">
        <f>IF(D4058="ZZ", Brick_Kilns_EF!$E$6*(0.75),Brick_Kilns_EF!$E$6)</f>
        <v>3.0299999999999999E-4</v>
      </c>
      <c r="M4058" s="13">
        <f t="shared" si="253"/>
        <v>2.6927034299999999</v>
      </c>
      <c r="N4058" s="13">
        <f>IF(D4058="ZZ",Brick_Kilns_EF!$E$7*(0.75),Brick_Kilns_EF!$E$7)</f>
        <v>2.3925000000000001E-3</v>
      </c>
      <c r="O4058" s="13">
        <f t="shared" si="254"/>
        <v>21.261692924999998</v>
      </c>
      <c r="P4058" s="13">
        <f>IF(D4058="ZZ",Brick_Kilns_EF!$E$8*(0.75),Brick_Kilns_EF!$E$8)</f>
        <v>5.399999999999999E-4</v>
      </c>
      <c r="Q4058" s="13">
        <f t="shared" si="255"/>
        <v>4.7988773999999985</v>
      </c>
    </row>
    <row r="4059" spans="1:17">
      <c r="A4059" s="13" t="s">
        <v>4070</v>
      </c>
      <c r="B4059" s="13">
        <v>24.603939220000001</v>
      </c>
      <c r="C4059" s="13">
        <v>88.909136180000004</v>
      </c>
      <c r="D4059" s="13" t="s">
        <v>2219</v>
      </c>
      <c r="E4059" s="13" t="s">
        <v>5000</v>
      </c>
      <c r="F4059" s="13" t="s">
        <v>42</v>
      </c>
      <c r="G4059" s="13" t="s">
        <v>4802</v>
      </c>
      <c r="H4059" s="13" t="s">
        <v>4816</v>
      </c>
      <c r="I4059" s="13">
        <f>(Brick_Kilns_EF!$B$13*Brick_Kilns_EF!$B$11*Brick_Kilns_EF!$B$12)</f>
        <v>8886.81</v>
      </c>
      <c r="J4059" s="13">
        <f>IF(D4059="ZZ",Brick_Kilns_EF!$E$9*(0.75),Brick_Kilns_EF!$E$9)</f>
        <v>5.6055000000000005E-4</v>
      </c>
      <c r="K4059" s="13">
        <f t="shared" si="252"/>
        <v>4.9815013454999999</v>
      </c>
      <c r="L4059" s="13">
        <f>IF(D4059="ZZ", Brick_Kilns_EF!$E$6*(0.75),Brick_Kilns_EF!$E$6)</f>
        <v>3.0299999999999999E-4</v>
      </c>
      <c r="M4059" s="13">
        <f t="shared" si="253"/>
        <v>2.6927034299999999</v>
      </c>
      <c r="N4059" s="13">
        <f>IF(D4059="ZZ",Brick_Kilns_EF!$E$7*(0.75),Brick_Kilns_EF!$E$7)</f>
        <v>2.3925000000000001E-3</v>
      </c>
      <c r="O4059" s="13">
        <f t="shared" si="254"/>
        <v>21.261692924999998</v>
      </c>
      <c r="P4059" s="13">
        <f>IF(D4059="ZZ",Brick_Kilns_EF!$E$8*(0.75),Brick_Kilns_EF!$E$8)</f>
        <v>5.399999999999999E-4</v>
      </c>
      <c r="Q4059" s="13">
        <f t="shared" si="255"/>
        <v>4.7988773999999985</v>
      </c>
    </row>
    <row r="4060" spans="1:17">
      <c r="A4060" s="13" t="s">
        <v>4071</v>
      </c>
      <c r="B4060" s="13">
        <v>25.542516330000002</v>
      </c>
      <c r="C4060" s="13">
        <v>89.273939799999994</v>
      </c>
      <c r="D4060" s="13" t="s">
        <v>2219</v>
      </c>
      <c r="E4060" s="13" t="s">
        <v>5000</v>
      </c>
      <c r="F4060" s="13" t="s">
        <v>171</v>
      </c>
      <c r="G4060" s="13" t="s">
        <v>4802</v>
      </c>
      <c r="H4060" s="13" t="s">
        <v>4816</v>
      </c>
      <c r="I4060" s="13">
        <f>(Brick_Kilns_EF!$B$13*Brick_Kilns_EF!$B$11*Brick_Kilns_EF!$B$12)</f>
        <v>8886.81</v>
      </c>
      <c r="J4060" s="13">
        <f>IF(D4060="ZZ",Brick_Kilns_EF!$E$9*(0.75),Brick_Kilns_EF!$E$9)</f>
        <v>5.6055000000000005E-4</v>
      </c>
      <c r="K4060" s="13">
        <f t="shared" si="252"/>
        <v>4.9815013454999999</v>
      </c>
      <c r="L4060" s="13">
        <f>IF(D4060="ZZ", Brick_Kilns_EF!$E$6*(0.75),Brick_Kilns_EF!$E$6)</f>
        <v>3.0299999999999999E-4</v>
      </c>
      <c r="M4060" s="13">
        <f t="shared" si="253"/>
        <v>2.6927034299999999</v>
      </c>
      <c r="N4060" s="13">
        <f>IF(D4060="ZZ",Brick_Kilns_EF!$E$7*(0.75),Brick_Kilns_EF!$E$7)</f>
        <v>2.3925000000000001E-3</v>
      </c>
      <c r="O4060" s="13">
        <f t="shared" si="254"/>
        <v>21.261692924999998</v>
      </c>
      <c r="P4060" s="13">
        <f>IF(D4060="ZZ",Brick_Kilns_EF!$E$8*(0.75),Brick_Kilns_EF!$E$8)</f>
        <v>5.399999999999999E-4</v>
      </c>
      <c r="Q4060" s="13">
        <f t="shared" si="255"/>
        <v>4.7988773999999985</v>
      </c>
    </row>
    <row r="4061" spans="1:17">
      <c r="A4061" s="13" t="s">
        <v>4072</v>
      </c>
      <c r="B4061" s="13">
        <v>24.98421742</v>
      </c>
      <c r="C4061" s="13">
        <v>89.860661050000004</v>
      </c>
      <c r="D4061" s="13" t="s">
        <v>2219</v>
      </c>
      <c r="E4061" s="13" t="s">
        <v>5000</v>
      </c>
      <c r="F4061" s="13" t="s">
        <v>248</v>
      </c>
      <c r="G4061" s="13" t="s">
        <v>4802</v>
      </c>
      <c r="H4061" s="13" t="s">
        <v>4816</v>
      </c>
      <c r="I4061" s="13">
        <f>(Brick_Kilns_EF!$B$13*Brick_Kilns_EF!$B$11*Brick_Kilns_EF!$B$12)</f>
        <v>8886.81</v>
      </c>
      <c r="J4061" s="13">
        <f>IF(D4061="ZZ",Brick_Kilns_EF!$E$9*(0.75),Brick_Kilns_EF!$E$9)</f>
        <v>5.6055000000000005E-4</v>
      </c>
      <c r="K4061" s="13">
        <f t="shared" si="252"/>
        <v>4.9815013454999999</v>
      </c>
      <c r="L4061" s="13">
        <f>IF(D4061="ZZ", Brick_Kilns_EF!$E$6*(0.75),Brick_Kilns_EF!$E$6)</f>
        <v>3.0299999999999999E-4</v>
      </c>
      <c r="M4061" s="13">
        <f t="shared" si="253"/>
        <v>2.6927034299999999</v>
      </c>
      <c r="N4061" s="13">
        <f>IF(D4061="ZZ",Brick_Kilns_EF!$E$7*(0.75),Brick_Kilns_EF!$E$7)</f>
        <v>2.3925000000000001E-3</v>
      </c>
      <c r="O4061" s="13">
        <f t="shared" si="254"/>
        <v>21.261692924999998</v>
      </c>
      <c r="P4061" s="13">
        <f>IF(D4061="ZZ",Brick_Kilns_EF!$E$8*(0.75),Brick_Kilns_EF!$E$8)</f>
        <v>5.399999999999999E-4</v>
      </c>
      <c r="Q4061" s="13">
        <f t="shared" si="255"/>
        <v>4.7988773999999985</v>
      </c>
    </row>
    <row r="4062" spans="1:17">
      <c r="A4062" s="13" t="s">
        <v>4073</v>
      </c>
      <c r="B4062" s="13">
        <v>24.514329759999999</v>
      </c>
      <c r="C4062" s="13">
        <v>88.308827879999996</v>
      </c>
      <c r="D4062" s="13" t="s">
        <v>2219</v>
      </c>
      <c r="E4062" s="13" t="s">
        <v>5000</v>
      </c>
      <c r="F4062" s="13" t="s">
        <v>42</v>
      </c>
      <c r="G4062" s="13" t="s">
        <v>4802</v>
      </c>
      <c r="H4062" s="13" t="s">
        <v>4816</v>
      </c>
      <c r="I4062" s="13">
        <f>(Brick_Kilns_EF!$B$13*Brick_Kilns_EF!$B$11*Brick_Kilns_EF!$B$12)</f>
        <v>8886.81</v>
      </c>
      <c r="J4062" s="13">
        <f>IF(D4062="ZZ",Brick_Kilns_EF!$E$9*(0.75),Brick_Kilns_EF!$E$9)</f>
        <v>5.6055000000000005E-4</v>
      </c>
      <c r="K4062" s="13">
        <f t="shared" si="252"/>
        <v>4.9815013454999999</v>
      </c>
      <c r="L4062" s="13">
        <f>IF(D4062="ZZ", Brick_Kilns_EF!$E$6*(0.75),Brick_Kilns_EF!$E$6)</f>
        <v>3.0299999999999999E-4</v>
      </c>
      <c r="M4062" s="13">
        <f t="shared" si="253"/>
        <v>2.6927034299999999</v>
      </c>
      <c r="N4062" s="13">
        <f>IF(D4062="ZZ",Brick_Kilns_EF!$E$7*(0.75),Brick_Kilns_EF!$E$7)</f>
        <v>2.3925000000000001E-3</v>
      </c>
      <c r="O4062" s="13">
        <f t="shared" si="254"/>
        <v>21.261692924999998</v>
      </c>
      <c r="P4062" s="13">
        <f>IF(D4062="ZZ",Brick_Kilns_EF!$E$8*(0.75),Brick_Kilns_EF!$E$8)</f>
        <v>5.399999999999999E-4</v>
      </c>
      <c r="Q4062" s="13">
        <f t="shared" si="255"/>
        <v>4.7988773999999985</v>
      </c>
    </row>
    <row r="4063" spans="1:17">
      <c r="A4063" s="13" t="s">
        <v>4074</v>
      </c>
      <c r="B4063" s="13">
        <v>25.242446560000001</v>
      </c>
      <c r="C4063" s="13">
        <v>89.396145509999997</v>
      </c>
      <c r="D4063" s="13" t="s">
        <v>2219</v>
      </c>
      <c r="E4063" s="13" t="s">
        <v>5000</v>
      </c>
      <c r="F4063" s="13" t="s">
        <v>171</v>
      </c>
      <c r="G4063" s="13" t="s">
        <v>4802</v>
      </c>
      <c r="H4063" s="13" t="s">
        <v>4816</v>
      </c>
      <c r="I4063" s="13">
        <f>(Brick_Kilns_EF!$B$13*Brick_Kilns_EF!$B$11*Brick_Kilns_EF!$B$12)</f>
        <v>8886.81</v>
      </c>
      <c r="J4063" s="13">
        <f>IF(D4063="ZZ",Brick_Kilns_EF!$E$9*(0.75),Brick_Kilns_EF!$E$9)</f>
        <v>5.6055000000000005E-4</v>
      </c>
      <c r="K4063" s="13">
        <f t="shared" si="252"/>
        <v>4.9815013454999999</v>
      </c>
      <c r="L4063" s="13">
        <f>IF(D4063="ZZ", Brick_Kilns_EF!$E$6*(0.75),Brick_Kilns_EF!$E$6)</f>
        <v>3.0299999999999999E-4</v>
      </c>
      <c r="M4063" s="13">
        <f t="shared" si="253"/>
        <v>2.6927034299999999</v>
      </c>
      <c r="N4063" s="13">
        <f>IF(D4063="ZZ",Brick_Kilns_EF!$E$7*(0.75),Brick_Kilns_EF!$E$7)</f>
        <v>2.3925000000000001E-3</v>
      </c>
      <c r="O4063" s="13">
        <f t="shared" si="254"/>
        <v>21.261692924999998</v>
      </c>
      <c r="P4063" s="13">
        <f>IF(D4063="ZZ",Brick_Kilns_EF!$E$8*(0.75),Brick_Kilns_EF!$E$8)</f>
        <v>5.399999999999999E-4</v>
      </c>
      <c r="Q4063" s="13">
        <f t="shared" si="255"/>
        <v>4.7988773999999985</v>
      </c>
    </row>
    <row r="4064" spans="1:17">
      <c r="A4064" s="13" t="s">
        <v>4075</v>
      </c>
      <c r="B4064" s="13">
        <v>21.901221190000001</v>
      </c>
      <c r="C4064" s="13">
        <v>90.146330410000004</v>
      </c>
      <c r="D4064" s="13" t="s">
        <v>2219</v>
      </c>
      <c r="E4064" s="13" t="s">
        <v>5000</v>
      </c>
      <c r="F4064" s="13" t="s">
        <v>11</v>
      </c>
      <c r="G4064" s="13" t="s">
        <v>4802</v>
      </c>
      <c r="H4064" s="13" t="s">
        <v>4816</v>
      </c>
      <c r="I4064" s="13">
        <f>(Brick_Kilns_EF!$B$13*Brick_Kilns_EF!$B$11*Brick_Kilns_EF!$B$12)</f>
        <v>8886.81</v>
      </c>
      <c r="J4064" s="13">
        <f>IF(D4064="ZZ",Brick_Kilns_EF!$E$9*(0.75),Brick_Kilns_EF!$E$9)</f>
        <v>5.6055000000000005E-4</v>
      </c>
      <c r="K4064" s="13">
        <f t="shared" si="252"/>
        <v>4.9815013454999999</v>
      </c>
      <c r="L4064" s="13">
        <f>IF(D4064="ZZ", Brick_Kilns_EF!$E$6*(0.75),Brick_Kilns_EF!$E$6)</f>
        <v>3.0299999999999999E-4</v>
      </c>
      <c r="M4064" s="13">
        <f t="shared" si="253"/>
        <v>2.6927034299999999</v>
      </c>
      <c r="N4064" s="13">
        <f>IF(D4064="ZZ",Brick_Kilns_EF!$E$7*(0.75),Brick_Kilns_EF!$E$7)</f>
        <v>2.3925000000000001E-3</v>
      </c>
      <c r="O4064" s="13">
        <f t="shared" si="254"/>
        <v>21.261692924999998</v>
      </c>
      <c r="P4064" s="13">
        <f>IF(D4064="ZZ",Brick_Kilns_EF!$E$8*(0.75),Brick_Kilns_EF!$E$8)</f>
        <v>5.399999999999999E-4</v>
      </c>
      <c r="Q4064" s="13">
        <f t="shared" si="255"/>
        <v>4.7988773999999985</v>
      </c>
    </row>
    <row r="4065" spans="1:17">
      <c r="A4065" s="13" t="s">
        <v>4076</v>
      </c>
      <c r="B4065" s="13">
        <v>24.822155989999999</v>
      </c>
      <c r="C4065" s="13">
        <v>88.958268180000005</v>
      </c>
      <c r="D4065" s="13" t="s">
        <v>2219</v>
      </c>
      <c r="E4065" s="13" t="s">
        <v>5000</v>
      </c>
      <c r="F4065" s="13" t="s">
        <v>42</v>
      </c>
      <c r="G4065" s="13" t="s">
        <v>4802</v>
      </c>
      <c r="H4065" s="13" t="s">
        <v>4816</v>
      </c>
      <c r="I4065" s="13">
        <f>(Brick_Kilns_EF!$B$13*Brick_Kilns_EF!$B$11*Brick_Kilns_EF!$B$12)</f>
        <v>8886.81</v>
      </c>
      <c r="J4065" s="13">
        <f>IF(D4065="ZZ",Brick_Kilns_EF!$E$9*(0.75),Brick_Kilns_EF!$E$9)</f>
        <v>5.6055000000000005E-4</v>
      </c>
      <c r="K4065" s="13">
        <f t="shared" si="252"/>
        <v>4.9815013454999999</v>
      </c>
      <c r="L4065" s="13">
        <f>IF(D4065="ZZ", Brick_Kilns_EF!$E$6*(0.75),Brick_Kilns_EF!$E$6)</f>
        <v>3.0299999999999999E-4</v>
      </c>
      <c r="M4065" s="13">
        <f t="shared" si="253"/>
        <v>2.6927034299999999</v>
      </c>
      <c r="N4065" s="13">
        <f>IF(D4065="ZZ",Brick_Kilns_EF!$E$7*(0.75),Brick_Kilns_EF!$E$7)</f>
        <v>2.3925000000000001E-3</v>
      </c>
      <c r="O4065" s="13">
        <f t="shared" si="254"/>
        <v>21.261692924999998</v>
      </c>
      <c r="P4065" s="13">
        <f>IF(D4065="ZZ",Brick_Kilns_EF!$E$8*(0.75),Brick_Kilns_EF!$E$8)</f>
        <v>5.399999999999999E-4</v>
      </c>
      <c r="Q4065" s="13">
        <f t="shared" si="255"/>
        <v>4.7988773999999985</v>
      </c>
    </row>
    <row r="4066" spans="1:17">
      <c r="A4066" s="13" t="s">
        <v>4077</v>
      </c>
      <c r="B4066" s="13">
        <v>25.551531109999999</v>
      </c>
      <c r="C4066" s="13">
        <v>89.303138860000004</v>
      </c>
      <c r="D4066" s="13" t="s">
        <v>2219</v>
      </c>
      <c r="E4066" s="13" t="s">
        <v>5000</v>
      </c>
      <c r="F4066" s="13" t="s">
        <v>171</v>
      </c>
      <c r="G4066" s="13" t="s">
        <v>4802</v>
      </c>
      <c r="H4066" s="13" t="s">
        <v>4816</v>
      </c>
      <c r="I4066" s="13">
        <f>(Brick_Kilns_EF!$B$13*Brick_Kilns_EF!$B$11*Brick_Kilns_EF!$B$12)</f>
        <v>8886.81</v>
      </c>
      <c r="J4066" s="13">
        <f>IF(D4066="ZZ",Brick_Kilns_EF!$E$9*(0.75),Brick_Kilns_EF!$E$9)</f>
        <v>5.6055000000000005E-4</v>
      </c>
      <c r="K4066" s="13">
        <f t="shared" si="252"/>
        <v>4.9815013454999999</v>
      </c>
      <c r="L4066" s="13">
        <f>IF(D4066="ZZ", Brick_Kilns_EF!$E$6*(0.75),Brick_Kilns_EF!$E$6)</f>
        <v>3.0299999999999999E-4</v>
      </c>
      <c r="M4066" s="13">
        <f t="shared" si="253"/>
        <v>2.6927034299999999</v>
      </c>
      <c r="N4066" s="13">
        <f>IF(D4066="ZZ",Brick_Kilns_EF!$E$7*(0.75),Brick_Kilns_EF!$E$7)</f>
        <v>2.3925000000000001E-3</v>
      </c>
      <c r="O4066" s="13">
        <f t="shared" si="254"/>
        <v>21.261692924999998</v>
      </c>
      <c r="P4066" s="13">
        <f>IF(D4066="ZZ",Brick_Kilns_EF!$E$8*(0.75),Brick_Kilns_EF!$E$8)</f>
        <v>5.399999999999999E-4</v>
      </c>
      <c r="Q4066" s="13">
        <f t="shared" si="255"/>
        <v>4.7988773999999985</v>
      </c>
    </row>
    <row r="4067" spans="1:17">
      <c r="A4067" s="13" t="s">
        <v>4078</v>
      </c>
      <c r="B4067" s="13">
        <v>24.57741566</v>
      </c>
      <c r="C4067" s="13">
        <v>88.684269299999997</v>
      </c>
      <c r="D4067" s="13" t="s">
        <v>2219</v>
      </c>
      <c r="E4067" s="13" t="s">
        <v>5000</v>
      </c>
      <c r="F4067" s="13" t="s">
        <v>42</v>
      </c>
      <c r="G4067" s="13" t="s">
        <v>4802</v>
      </c>
      <c r="H4067" s="13" t="s">
        <v>4816</v>
      </c>
      <c r="I4067" s="13">
        <f>(Brick_Kilns_EF!$B$13*Brick_Kilns_EF!$B$11*Brick_Kilns_EF!$B$12)</f>
        <v>8886.81</v>
      </c>
      <c r="J4067" s="13">
        <f>IF(D4067="ZZ",Brick_Kilns_EF!$E$9*(0.75),Brick_Kilns_EF!$E$9)</f>
        <v>5.6055000000000005E-4</v>
      </c>
      <c r="K4067" s="13">
        <f t="shared" si="252"/>
        <v>4.9815013454999999</v>
      </c>
      <c r="L4067" s="13">
        <f>IF(D4067="ZZ", Brick_Kilns_EF!$E$6*(0.75),Brick_Kilns_EF!$E$6)</f>
        <v>3.0299999999999999E-4</v>
      </c>
      <c r="M4067" s="13">
        <f t="shared" si="253"/>
        <v>2.6927034299999999</v>
      </c>
      <c r="N4067" s="13">
        <f>IF(D4067="ZZ",Brick_Kilns_EF!$E$7*(0.75),Brick_Kilns_EF!$E$7)</f>
        <v>2.3925000000000001E-3</v>
      </c>
      <c r="O4067" s="13">
        <f t="shared" si="254"/>
        <v>21.261692924999998</v>
      </c>
      <c r="P4067" s="13">
        <f>IF(D4067="ZZ",Brick_Kilns_EF!$E$8*(0.75),Brick_Kilns_EF!$E$8)</f>
        <v>5.399999999999999E-4</v>
      </c>
      <c r="Q4067" s="13">
        <f t="shared" si="255"/>
        <v>4.7988773999999985</v>
      </c>
    </row>
    <row r="4068" spans="1:17">
      <c r="A4068" s="13" t="s">
        <v>4079</v>
      </c>
      <c r="B4068" s="13">
        <v>24.386708429999999</v>
      </c>
      <c r="C4068" s="13">
        <v>88.694256850000002</v>
      </c>
      <c r="D4068" s="13" t="s">
        <v>2219</v>
      </c>
      <c r="E4068" s="13" t="s">
        <v>5000</v>
      </c>
      <c r="F4068" s="13" t="s">
        <v>42</v>
      </c>
      <c r="G4068" s="13" t="s">
        <v>4802</v>
      </c>
      <c r="H4068" s="13" t="s">
        <v>4816</v>
      </c>
      <c r="I4068" s="13">
        <f>(Brick_Kilns_EF!$B$13*Brick_Kilns_EF!$B$11*Brick_Kilns_EF!$B$12)</f>
        <v>8886.81</v>
      </c>
      <c r="J4068" s="13">
        <f>IF(D4068="ZZ",Brick_Kilns_EF!$E$9*(0.75),Brick_Kilns_EF!$E$9)</f>
        <v>5.6055000000000005E-4</v>
      </c>
      <c r="K4068" s="13">
        <f t="shared" si="252"/>
        <v>4.9815013454999999</v>
      </c>
      <c r="L4068" s="13">
        <f>IF(D4068="ZZ", Brick_Kilns_EF!$E$6*(0.75),Brick_Kilns_EF!$E$6)</f>
        <v>3.0299999999999999E-4</v>
      </c>
      <c r="M4068" s="13">
        <f t="shared" si="253"/>
        <v>2.6927034299999999</v>
      </c>
      <c r="N4068" s="13">
        <f>IF(D4068="ZZ",Brick_Kilns_EF!$E$7*(0.75),Brick_Kilns_EF!$E$7)</f>
        <v>2.3925000000000001E-3</v>
      </c>
      <c r="O4068" s="13">
        <f t="shared" si="254"/>
        <v>21.261692924999998</v>
      </c>
      <c r="P4068" s="13">
        <f>IF(D4068="ZZ",Brick_Kilns_EF!$E$8*(0.75),Brick_Kilns_EF!$E$8)</f>
        <v>5.399999999999999E-4</v>
      </c>
      <c r="Q4068" s="13">
        <f t="shared" si="255"/>
        <v>4.7988773999999985</v>
      </c>
    </row>
    <row r="4069" spans="1:17">
      <c r="A4069" s="13" t="s">
        <v>4080</v>
      </c>
      <c r="B4069" s="13">
        <v>24.389549089999999</v>
      </c>
      <c r="C4069" s="13">
        <v>88.695288849999997</v>
      </c>
      <c r="D4069" s="13" t="s">
        <v>2219</v>
      </c>
      <c r="E4069" s="13" t="s">
        <v>5000</v>
      </c>
      <c r="F4069" s="13" t="s">
        <v>42</v>
      </c>
      <c r="G4069" s="13" t="s">
        <v>4802</v>
      </c>
      <c r="H4069" s="13" t="s">
        <v>4816</v>
      </c>
      <c r="I4069" s="13">
        <f>(Brick_Kilns_EF!$B$13*Brick_Kilns_EF!$B$11*Brick_Kilns_EF!$B$12)</f>
        <v>8886.81</v>
      </c>
      <c r="J4069" s="13">
        <f>IF(D4069="ZZ",Brick_Kilns_EF!$E$9*(0.75),Brick_Kilns_EF!$E$9)</f>
        <v>5.6055000000000005E-4</v>
      </c>
      <c r="K4069" s="13">
        <f t="shared" si="252"/>
        <v>4.9815013454999999</v>
      </c>
      <c r="L4069" s="13">
        <f>IF(D4069="ZZ", Brick_Kilns_EF!$E$6*(0.75),Brick_Kilns_EF!$E$6)</f>
        <v>3.0299999999999999E-4</v>
      </c>
      <c r="M4069" s="13">
        <f t="shared" si="253"/>
        <v>2.6927034299999999</v>
      </c>
      <c r="N4069" s="13">
        <f>IF(D4069="ZZ",Brick_Kilns_EF!$E$7*(0.75),Brick_Kilns_EF!$E$7)</f>
        <v>2.3925000000000001E-3</v>
      </c>
      <c r="O4069" s="13">
        <f t="shared" si="254"/>
        <v>21.261692924999998</v>
      </c>
      <c r="P4069" s="13">
        <f>IF(D4069="ZZ",Brick_Kilns_EF!$E$8*(0.75),Brick_Kilns_EF!$E$8)</f>
        <v>5.399999999999999E-4</v>
      </c>
      <c r="Q4069" s="13">
        <f t="shared" si="255"/>
        <v>4.7988773999999985</v>
      </c>
    </row>
    <row r="4070" spans="1:17">
      <c r="A4070" s="13" t="s">
        <v>4081</v>
      </c>
      <c r="B4070" s="13">
        <v>24.437545660000001</v>
      </c>
      <c r="C4070" s="13">
        <v>88.508901019999996</v>
      </c>
      <c r="D4070" s="13" t="s">
        <v>2219</v>
      </c>
      <c r="E4070" s="13" t="s">
        <v>5000</v>
      </c>
      <c r="F4070" s="13" t="s">
        <v>42</v>
      </c>
      <c r="G4070" s="13" t="s">
        <v>4802</v>
      </c>
      <c r="H4070" s="13" t="s">
        <v>4816</v>
      </c>
      <c r="I4070" s="13">
        <f>(Brick_Kilns_EF!$B$13*Brick_Kilns_EF!$B$11*Brick_Kilns_EF!$B$12)</f>
        <v>8886.81</v>
      </c>
      <c r="J4070" s="13">
        <f>IF(D4070="ZZ",Brick_Kilns_EF!$E$9*(0.75),Brick_Kilns_EF!$E$9)</f>
        <v>5.6055000000000005E-4</v>
      </c>
      <c r="K4070" s="13">
        <f t="shared" si="252"/>
        <v>4.9815013454999999</v>
      </c>
      <c r="L4070" s="13">
        <f>IF(D4070="ZZ", Brick_Kilns_EF!$E$6*(0.75),Brick_Kilns_EF!$E$6)</f>
        <v>3.0299999999999999E-4</v>
      </c>
      <c r="M4070" s="13">
        <f t="shared" si="253"/>
        <v>2.6927034299999999</v>
      </c>
      <c r="N4070" s="13">
        <f>IF(D4070="ZZ",Brick_Kilns_EF!$E$7*(0.75),Brick_Kilns_EF!$E$7)</f>
        <v>2.3925000000000001E-3</v>
      </c>
      <c r="O4070" s="13">
        <f t="shared" si="254"/>
        <v>21.261692924999998</v>
      </c>
      <c r="P4070" s="13">
        <f>IF(D4070="ZZ",Brick_Kilns_EF!$E$8*(0.75),Brick_Kilns_EF!$E$8)</f>
        <v>5.399999999999999E-4</v>
      </c>
      <c r="Q4070" s="13">
        <f t="shared" si="255"/>
        <v>4.7988773999999985</v>
      </c>
    </row>
    <row r="4071" spans="1:17">
      <c r="A4071" s="13" t="s">
        <v>4082</v>
      </c>
      <c r="B4071" s="13">
        <v>24.988388350000001</v>
      </c>
      <c r="C4071" s="13">
        <v>89.837798910000004</v>
      </c>
      <c r="D4071" s="13" t="s">
        <v>2219</v>
      </c>
      <c r="E4071" s="13" t="s">
        <v>5000</v>
      </c>
      <c r="F4071" s="13" t="s">
        <v>248</v>
      </c>
      <c r="G4071" s="13" t="s">
        <v>4802</v>
      </c>
      <c r="H4071" s="13" t="s">
        <v>4816</v>
      </c>
      <c r="I4071" s="13">
        <f>(Brick_Kilns_EF!$B$13*Brick_Kilns_EF!$B$11*Brick_Kilns_EF!$B$12)</f>
        <v>8886.81</v>
      </c>
      <c r="J4071" s="13">
        <f>IF(D4071="ZZ",Brick_Kilns_EF!$E$9*(0.75),Brick_Kilns_EF!$E$9)</f>
        <v>5.6055000000000005E-4</v>
      </c>
      <c r="K4071" s="13">
        <f t="shared" si="252"/>
        <v>4.9815013454999999</v>
      </c>
      <c r="L4071" s="13">
        <f>IF(D4071="ZZ", Brick_Kilns_EF!$E$6*(0.75),Brick_Kilns_EF!$E$6)</f>
        <v>3.0299999999999999E-4</v>
      </c>
      <c r="M4071" s="13">
        <f t="shared" si="253"/>
        <v>2.6927034299999999</v>
      </c>
      <c r="N4071" s="13">
        <f>IF(D4071="ZZ",Brick_Kilns_EF!$E$7*(0.75),Brick_Kilns_EF!$E$7)</f>
        <v>2.3925000000000001E-3</v>
      </c>
      <c r="O4071" s="13">
        <f t="shared" si="254"/>
        <v>21.261692924999998</v>
      </c>
      <c r="P4071" s="13">
        <f>IF(D4071="ZZ",Brick_Kilns_EF!$E$8*(0.75),Brick_Kilns_EF!$E$8)</f>
        <v>5.399999999999999E-4</v>
      </c>
      <c r="Q4071" s="13">
        <f t="shared" si="255"/>
        <v>4.7988773999999985</v>
      </c>
    </row>
    <row r="4072" spans="1:17">
      <c r="A4072" s="13" t="s">
        <v>4083</v>
      </c>
      <c r="B4072" s="13">
        <v>24.55830851</v>
      </c>
      <c r="C4072" s="13">
        <v>88.935548109999999</v>
      </c>
      <c r="D4072" s="13" t="s">
        <v>2219</v>
      </c>
      <c r="E4072" s="13" t="s">
        <v>5000</v>
      </c>
      <c r="F4072" s="13" t="s">
        <v>42</v>
      </c>
      <c r="G4072" s="13" t="s">
        <v>4802</v>
      </c>
      <c r="H4072" s="13" t="s">
        <v>4816</v>
      </c>
      <c r="I4072" s="13">
        <f>(Brick_Kilns_EF!$B$13*Brick_Kilns_EF!$B$11*Brick_Kilns_EF!$B$12)</f>
        <v>8886.81</v>
      </c>
      <c r="J4072" s="13">
        <f>IF(D4072="ZZ",Brick_Kilns_EF!$E$9*(0.75),Brick_Kilns_EF!$E$9)</f>
        <v>5.6055000000000005E-4</v>
      </c>
      <c r="K4072" s="13">
        <f t="shared" si="252"/>
        <v>4.9815013454999999</v>
      </c>
      <c r="L4072" s="13">
        <f>IF(D4072="ZZ", Brick_Kilns_EF!$E$6*(0.75),Brick_Kilns_EF!$E$6)</f>
        <v>3.0299999999999999E-4</v>
      </c>
      <c r="M4072" s="13">
        <f t="shared" si="253"/>
        <v>2.6927034299999999</v>
      </c>
      <c r="N4072" s="13">
        <f>IF(D4072="ZZ",Brick_Kilns_EF!$E$7*(0.75),Brick_Kilns_EF!$E$7)</f>
        <v>2.3925000000000001E-3</v>
      </c>
      <c r="O4072" s="13">
        <f t="shared" si="254"/>
        <v>21.261692924999998</v>
      </c>
      <c r="P4072" s="13">
        <f>IF(D4072="ZZ",Brick_Kilns_EF!$E$8*(0.75),Brick_Kilns_EF!$E$8)</f>
        <v>5.399999999999999E-4</v>
      </c>
      <c r="Q4072" s="13">
        <f t="shared" si="255"/>
        <v>4.7988773999999985</v>
      </c>
    </row>
    <row r="4073" spans="1:17">
      <c r="A4073" s="13" t="s">
        <v>4084</v>
      </c>
      <c r="B4073" s="13">
        <v>24.962697519999999</v>
      </c>
      <c r="C4073" s="13">
        <v>89.432253970000005</v>
      </c>
      <c r="D4073" s="13" t="s">
        <v>2219</v>
      </c>
      <c r="E4073" s="13" t="s">
        <v>5000</v>
      </c>
      <c r="F4073" s="13" t="s">
        <v>42</v>
      </c>
      <c r="G4073" s="13" t="s">
        <v>4802</v>
      </c>
      <c r="H4073" s="13" t="s">
        <v>4816</v>
      </c>
      <c r="I4073" s="13">
        <f>(Brick_Kilns_EF!$B$13*Brick_Kilns_EF!$B$11*Brick_Kilns_EF!$B$12)</f>
        <v>8886.81</v>
      </c>
      <c r="J4073" s="13">
        <f>IF(D4073="ZZ",Brick_Kilns_EF!$E$9*(0.75),Brick_Kilns_EF!$E$9)</f>
        <v>5.6055000000000005E-4</v>
      </c>
      <c r="K4073" s="13">
        <f t="shared" si="252"/>
        <v>4.9815013454999999</v>
      </c>
      <c r="L4073" s="13">
        <f>IF(D4073="ZZ", Brick_Kilns_EF!$E$6*(0.75),Brick_Kilns_EF!$E$6)</f>
        <v>3.0299999999999999E-4</v>
      </c>
      <c r="M4073" s="13">
        <f t="shared" si="253"/>
        <v>2.6927034299999999</v>
      </c>
      <c r="N4073" s="13">
        <f>IF(D4073="ZZ",Brick_Kilns_EF!$E$7*(0.75),Brick_Kilns_EF!$E$7)</f>
        <v>2.3925000000000001E-3</v>
      </c>
      <c r="O4073" s="13">
        <f t="shared" si="254"/>
        <v>21.261692924999998</v>
      </c>
      <c r="P4073" s="13">
        <f>IF(D4073="ZZ",Brick_Kilns_EF!$E$8*(0.75),Brick_Kilns_EF!$E$8)</f>
        <v>5.399999999999999E-4</v>
      </c>
      <c r="Q4073" s="13">
        <f t="shared" si="255"/>
        <v>4.7988773999999985</v>
      </c>
    </row>
    <row r="4074" spans="1:17">
      <c r="A4074" s="13" t="s">
        <v>4085</v>
      </c>
      <c r="B4074" s="13">
        <v>24.88869146</v>
      </c>
      <c r="C4074" s="13">
        <v>89.181549129999993</v>
      </c>
      <c r="D4074" s="13" t="s">
        <v>2219</v>
      </c>
      <c r="E4074" s="13" t="s">
        <v>5000</v>
      </c>
      <c r="F4074" s="13" t="s">
        <v>42</v>
      </c>
      <c r="G4074" s="13" t="s">
        <v>4802</v>
      </c>
      <c r="H4074" s="13" t="s">
        <v>4816</v>
      </c>
      <c r="I4074" s="13">
        <f>(Brick_Kilns_EF!$B$13*Brick_Kilns_EF!$B$11*Brick_Kilns_EF!$B$12)</f>
        <v>8886.81</v>
      </c>
      <c r="J4074" s="13">
        <f>IF(D4074="ZZ",Brick_Kilns_EF!$E$9*(0.75),Brick_Kilns_EF!$E$9)</f>
        <v>5.6055000000000005E-4</v>
      </c>
      <c r="K4074" s="13">
        <f t="shared" si="252"/>
        <v>4.9815013454999999</v>
      </c>
      <c r="L4074" s="13">
        <f>IF(D4074="ZZ", Brick_Kilns_EF!$E$6*(0.75),Brick_Kilns_EF!$E$6)</f>
        <v>3.0299999999999999E-4</v>
      </c>
      <c r="M4074" s="13">
        <f t="shared" si="253"/>
        <v>2.6927034299999999</v>
      </c>
      <c r="N4074" s="13">
        <f>IF(D4074="ZZ",Brick_Kilns_EF!$E$7*(0.75),Brick_Kilns_EF!$E$7)</f>
        <v>2.3925000000000001E-3</v>
      </c>
      <c r="O4074" s="13">
        <f t="shared" si="254"/>
        <v>21.261692924999998</v>
      </c>
      <c r="P4074" s="13">
        <f>IF(D4074="ZZ",Brick_Kilns_EF!$E$8*(0.75),Brick_Kilns_EF!$E$8)</f>
        <v>5.399999999999999E-4</v>
      </c>
      <c r="Q4074" s="13">
        <f t="shared" si="255"/>
        <v>4.7988773999999985</v>
      </c>
    </row>
    <row r="4075" spans="1:17">
      <c r="A4075" s="13" t="s">
        <v>4086</v>
      </c>
      <c r="B4075" s="13">
        <v>24.887221830000001</v>
      </c>
      <c r="C4075" s="13">
        <v>89.182806889999995</v>
      </c>
      <c r="D4075" s="13" t="s">
        <v>2219</v>
      </c>
      <c r="E4075" s="13" t="s">
        <v>5000</v>
      </c>
      <c r="F4075" s="13" t="s">
        <v>42</v>
      </c>
      <c r="G4075" s="13" t="s">
        <v>4802</v>
      </c>
      <c r="H4075" s="13" t="s">
        <v>4816</v>
      </c>
      <c r="I4075" s="13">
        <f>(Brick_Kilns_EF!$B$13*Brick_Kilns_EF!$B$11*Brick_Kilns_EF!$B$12)</f>
        <v>8886.81</v>
      </c>
      <c r="J4075" s="13">
        <f>IF(D4075="ZZ",Brick_Kilns_EF!$E$9*(0.75),Brick_Kilns_EF!$E$9)</f>
        <v>5.6055000000000005E-4</v>
      </c>
      <c r="K4075" s="13">
        <f t="shared" si="252"/>
        <v>4.9815013454999999</v>
      </c>
      <c r="L4075" s="13">
        <f>IF(D4075="ZZ", Brick_Kilns_EF!$E$6*(0.75),Brick_Kilns_EF!$E$6)</f>
        <v>3.0299999999999999E-4</v>
      </c>
      <c r="M4075" s="13">
        <f t="shared" si="253"/>
        <v>2.6927034299999999</v>
      </c>
      <c r="N4075" s="13">
        <f>IF(D4075="ZZ",Brick_Kilns_EF!$E$7*(0.75),Brick_Kilns_EF!$E$7)</f>
        <v>2.3925000000000001E-3</v>
      </c>
      <c r="O4075" s="13">
        <f t="shared" si="254"/>
        <v>21.261692924999998</v>
      </c>
      <c r="P4075" s="13">
        <f>IF(D4075="ZZ",Brick_Kilns_EF!$E$8*(0.75),Brick_Kilns_EF!$E$8)</f>
        <v>5.399999999999999E-4</v>
      </c>
      <c r="Q4075" s="13">
        <f t="shared" si="255"/>
        <v>4.7988773999999985</v>
      </c>
    </row>
    <row r="4076" spans="1:17">
      <c r="A4076" s="13" t="s">
        <v>4087</v>
      </c>
      <c r="B4076" s="13">
        <v>24.995267049999999</v>
      </c>
      <c r="C4076" s="13">
        <v>88.982874109999997</v>
      </c>
      <c r="D4076" s="13" t="s">
        <v>2219</v>
      </c>
      <c r="E4076" s="13" t="s">
        <v>5000</v>
      </c>
      <c r="F4076" s="13" t="s">
        <v>42</v>
      </c>
      <c r="G4076" s="13" t="s">
        <v>4802</v>
      </c>
      <c r="H4076" s="13" t="s">
        <v>4816</v>
      </c>
      <c r="I4076" s="13">
        <f>(Brick_Kilns_EF!$B$13*Brick_Kilns_EF!$B$11*Brick_Kilns_EF!$B$12)</f>
        <v>8886.81</v>
      </c>
      <c r="J4076" s="13">
        <f>IF(D4076="ZZ",Brick_Kilns_EF!$E$9*(0.75),Brick_Kilns_EF!$E$9)</f>
        <v>5.6055000000000005E-4</v>
      </c>
      <c r="K4076" s="13">
        <f t="shared" si="252"/>
        <v>4.9815013454999999</v>
      </c>
      <c r="L4076" s="13">
        <f>IF(D4076="ZZ", Brick_Kilns_EF!$E$6*(0.75),Brick_Kilns_EF!$E$6)</f>
        <v>3.0299999999999999E-4</v>
      </c>
      <c r="M4076" s="13">
        <f t="shared" si="253"/>
        <v>2.6927034299999999</v>
      </c>
      <c r="N4076" s="13">
        <f>IF(D4076="ZZ",Brick_Kilns_EF!$E$7*(0.75),Brick_Kilns_EF!$E$7)</f>
        <v>2.3925000000000001E-3</v>
      </c>
      <c r="O4076" s="13">
        <f t="shared" si="254"/>
        <v>21.261692924999998</v>
      </c>
      <c r="P4076" s="13">
        <f>IF(D4076="ZZ",Brick_Kilns_EF!$E$8*(0.75),Brick_Kilns_EF!$E$8)</f>
        <v>5.399999999999999E-4</v>
      </c>
      <c r="Q4076" s="13">
        <f t="shared" si="255"/>
        <v>4.7988773999999985</v>
      </c>
    </row>
    <row r="4077" spans="1:17">
      <c r="A4077" s="13" t="s">
        <v>4088</v>
      </c>
      <c r="B4077" s="13">
        <v>25.900002090000001</v>
      </c>
      <c r="C4077" s="13">
        <v>88.822887269999995</v>
      </c>
      <c r="D4077" s="13" t="s">
        <v>2219</v>
      </c>
      <c r="E4077" s="13" t="s">
        <v>5000</v>
      </c>
      <c r="F4077" s="13" t="s">
        <v>171</v>
      </c>
      <c r="G4077" s="13" t="s">
        <v>4802</v>
      </c>
      <c r="H4077" s="13" t="s">
        <v>4816</v>
      </c>
      <c r="I4077" s="13">
        <f>(Brick_Kilns_EF!$B$13*Brick_Kilns_EF!$B$11*Brick_Kilns_EF!$B$12)</f>
        <v>8886.81</v>
      </c>
      <c r="J4077" s="13">
        <f>IF(D4077="ZZ",Brick_Kilns_EF!$E$9*(0.75),Brick_Kilns_EF!$E$9)</f>
        <v>5.6055000000000005E-4</v>
      </c>
      <c r="K4077" s="13">
        <f t="shared" si="252"/>
        <v>4.9815013454999999</v>
      </c>
      <c r="L4077" s="13">
        <f>IF(D4077="ZZ", Brick_Kilns_EF!$E$6*(0.75),Brick_Kilns_EF!$E$6)</f>
        <v>3.0299999999999999E-4</v>
      </c>
      <c r="M4077" s="13">
        <f t="shared" si="253"/>
        <v>2.6927034299999999</v>
      </c>
      <c r="N4077" s="13">
        <f>IF(D4077="ZZ",Brick_Kilns_EF!$E$7*(0.75),Brick_Kilns_EF!$E$7)</f>
        <v>2.3925000000000001E-3</v>
      </c>
      <c r="O4077" s="13">
        <f t="shared" si="254"/>
        <v>21.261692924999998</v>
      </c>
      <c r="P4077" s="13">
        <f>IF(D4077="ZZ",Brick_Kilns_EF!$E$8*(0.75),Brick_Kilns_EF!$E$8)</f>
        <v>5.399999999999999E-4</v>
      </c>
      <c r="Q4077" s="13">
        <f t="shared" si="255"/>
        <v>4.7988773999999985</v>
      </c>
    </row>
    <row r="4078" spans="1:17">
      <c r="A4078" s="13" t="s">
        <v>4089</v>
      </c>
      <c r="B4078" s="13">
        <v>25.091192700000001</v>
      </c>
      <c r="C4078" s="13">
        <v>89.760532389999995</v>
      </c>
      <c r="D4078" s="13" t="s">
        <v>2219</v>
      </c>
      <c r="E4078" s="13" t="s">
        <v>5000</v>
      </c>
      <c r="F4078" s="13" t="s">
        <v>248</v>
      </c>
      <c r="G4078" s="13" t="s">
        <v>4802</v>
      </c>
      <c r="H4078" s="13" t="s">
        <v>4816</v>
      </c>
      <c r="I4078" s="13">
        <f>(Brick_Kilns_EF!$B$13*Brick_Kilns_EF!$B$11*Brick_Kilns_EF!$B$12)</f>
        <v>8886.81</v>
      </c>
      <c r="J4078" s="13">
        <f>IF(D4078="ZZ",Brick_Kilns_EF!$E$9*(0.75),Brick_Kilns_EF!$E$9)</f>
        <v>5.6055000000000005E-4</v>
      </c>
      <c r="K4078" s="13">
        <f t="shared" si="252"/>
        <v>4.9815013454999999</v>
      </c>
      <c r="L4078" s="13">
        <f>IF(D4078="ZZ", Brick_Kilns_EF!$E$6*(0.75),Brick_Kilns_EF!$E$6)</f>
        <v>3.0299999999999999E-4</v>
      </c>
      <c r="M4078" s="13">
        <f t="shared" si="253"/>
        <v>2.6927034299999999</v>
      </c>
      <c r="N4078" s="13">
        <f>IF(D4078="ZZ",Brick_Kilns_EF!$E$7*(0.75),Brick_Kilns_EF!$E$7)</f>
        <v>2.3925000000000001E-3</v>
      </c>
      <c r="O4078" s="13">
        <f t="shared" si="254"/>
        <v>21.261692924999998</v>
      </c>
      <c r="P4078" s="13">
        <f>IF(D4078="ZZ",Brick_Kilns_EF!$E$8*(0.75),Brick_Kilns_EF!$E$8)</f>
        <v>5.399999999999999E-4</v>
      </c>
      <c r="Q4078" s="13">
        <f t="shared" si="255"/>
        <v>4.7988773999999985</v>
      </c>
    </row>
    <row r="4079" spans="1:17">
      <c r="A4079" s="13" t="s">
        <v>4090</v>
      </c>
      <c r="B4079" s="13">
        <v>24.92688545</v>
      </c>
      <c r="C4079" s="13">
        <v>88.719291279999993</v>
      </c>
      <c r="D4079" s="13" t="s">
        <v>2219</v>
      </c>
      <c r="E4079" s="13" t="s">
        <v>5000</v>
      </c>
      <c r="F4079" s="13" t="s">
        <v>42</v>
      </c>
      <c r="G4079" s="13" t="s">
        <v>4802</v>
      </c>
      <c r="H4079" s="13" t="s">
        <v>4816</v>
      </c>
      <c r="I4079" s="13">
        <f>(Brick_Kilns_EF!$B$13*Brick_Kilns_EF!$B$11*Brick_Kilns_EF!$B$12)</f>
        <v>8886.81</v>
      </c>
      <c r="J4079" s="13">
        <f>IF(D4079="ZZ",Brick_Kilns_EF!$E$9*(0.75),Brick_Kilns_EF!$E$9)</f>
        <v>5.6055000000000005E-4</v>
      </c>
      <c r="K4079" s="13">
        <f t="shared" si="252"/>
        <v>4.9815013454999999</v>
      </c>
      <c r="L4079" s="13">
        <f>IF(D4079="ZZ", Brick_Kilns_EF!$E$6*(0.75),Brick_Kilns_EF!$E$6)</f>
        <v>3.0299999999999999E-4</v>
      </c>
      <c r="M4079" s="13">
        <f t="shared" si="253"/>
        <v>2.6927034299999999</v>
      </c>
      <c r="N4079" s="13">
        <f>IF(D4079="ZZ",Brick_Kilns_EF!$E$7*(0.75),Brick_Kilns_EF!$E$7)</f>
        <v>2.3925000000000001E-3</v>
      </c>
      <c r="O4079" s="13">
        <f t="shared" si="254"/>
        <v>21.261692924999998</v>
      </c>
      <c r="P4079" s="13">
        <f>IF(D4079="ZZ",Brick_Kilns_EF!$E$8*(0.75),Brick_Kilns_EF!$E$8)</f>
        <v>5.399999999999999E-4</v>
      </c>
      <c r="Q4079" s="13">
        <f t="shared" si="255"/>
        <v>4.7988773999999985</v>
      </c>
    </row>
    <row r="4080" spans="1:17">
      <c r="A4080" s="13" t="s">
        <v>4091</v>
      </c>
      <c r="B4080" s="13">
        <v>25.74543147</v>
      </c>
      <c r="C4080" s="13">
        <v>88.937251770000003</v>
      </c>
      <c r="D4080" s="13" t="s">
        <v>2219</v>
      </c>
      <c r="E4080" s="13" t="s">
        <v>5000</v>
      </c>
      <c r="F4080" s="13" t="s">
        <v>171</v>
      </c>
      <c r="G4080" s="13" t="s">
        <v>4802</v>
      </c>
      <c r="H4080" s="13" t="s">
        <v>4816</v>
      </c>
      <c r="I4080" s="13">
        <f>(Brick_Kilns_EF!$B$13*Brick_Kilns_EF!$B$11*Brick_Kilns_EF!$B$12)</f>
        <v>8886.81</v>
      </c>
      <c r="J4080" s="13">
        <f>IF(D4080="ZZ",Brick_Kilns_EF!$E$9*(0.75),Brick_Kilns_EF!$E$9)</f>
        <v>5.6055000000000005E-4</v>
      </c>
      <c r="K4080" s="13">
        <f t="shared" si="252"/>
        <v>4.9815013454999999</v>
      </c>
      <c r="L4080" s="13">
        <f>IF(D4080="ZZ", Brick_Kilns_EF!$E$6*(0.75),Brick_Kilns_EF!$E$6)</f>
        <v>3.0299999999999999E-4</v>
      </c>
      <c r="M4080" s="13">
        <f t="shared" si="253"/>
        <v>2.6927034299999999</v>
      </c>
      <c r="N4080" s="13">
        <f>IF(D4080="ZZ",Brick_Kilns_EF!$E$7*(0.75),Brick_Kilns_EF!$E$7)</f>
        <v>2.3925000000000001E-3</v>
      </c>
      <c r="O4080" s="13">
        <f t="shared" si="254"/>
        <v>21.261692924999998</v>
      </c>
      <c r="P4080" s="13">
        <f>IF(D4080="ZZ",Brick_Kilns_EF!$E$8*(0.75),Brick_Kilns_EF!$E$8)</f>
        <v>5.399999999999999E-4</v>
      </c>
      <c r="Q4080" s="13">
        <f t="shared" si="255"/>
        <v>4.7988773999999985</v>
      </c>
    </row>
    <row r="4081" spans="1:17">
      <c r="A4081" s="13" t="s">
        <v>4092</v>
      </c>
      <c r="B4081" s="13">
        <v>25.640259109999999</v>
      </c>
      <c r="C4081" s="13">
        <v>88.556818570000004</v>
      </c>
      <c r="D4081" s="13" t="s">
        <v>2219</v>
      </c>
      <c r="E4081" s="13" t="s">
        <v>5000</v>
      </c>
      <c r="F4081" s="13" t="s">
        <v>171</v>
      </c>
      <c r="G4081" s="13" t="s">
        <v>4802</v>
      </c>
      <c r="H4081" s="13" t="s">
        <v>4816</v>
      </c>
      <c r="I4081" s="13">
        <f>(Brick_Kilns_EF!$B$13*Brick_Kilns_EF!$B$11*Brick_Kilns_EF!$B$12)</f>
        <v>8886.81</v>
      </c>
      <c r="J4081" s="13">
        <f>IF(D4081="ZZ",Brick_Kilns_EF!$E$9*(0.75),Brick_Kilns_EF!$E$9)</f>
        <v>5.6055000000000005E-4</v>
      </c>
      <c r="K4081" s="13">
        <f t="shared" si="252"/>
        <v>4.9815013454999999</v>
      </c>
      <c r="L4081" s="13">
        <f>IF(D4081="ZZ", Brick_Kilns_EF!$E$6*(0.75),Brick_Kilns_EF!$E$6)</f>
        <v>3.0299999999999999E-4</v>
      </c>
      <c r="M4081" s="13">
        <f t="shared" si="253"/>
        <v>2.6927034299999999</v>
      </c>
      <c r="N4081" s="13">
        <f>IF(D4081="ZZ",Brick_Kilns_EF!$E$7*(0.75),Brick_Kilns_EF!$E$7)</f>
        <v>2.3925000000000001E-3</v>
      </c>
      <c r="O4081" s="13">
        <f t="shared" si="254"/>
        <v>21.261692924999998</v>
      </c>
      <c r="P4081" s="13">
        <f>IF(D4081="ZZ",Brick_Kilns_EF!$E$8*(0.75),Brick_Kilns_EF!$E$8)</f>
        <v>5.399999999999999E-4</v>
      </c>
      <c r="Q4081" s="13">
        <f t="shared" si="255"/>
        <v>4.7988773999999985</v>
      </c>
    </row>
    <row r="4082" spans="1:17">
      <c r="A4082" s="13" t="s">
        <v>4093</v>
      </c>
      <c r="B4082" s="13">
        <v>24.979152899999999</v>
      </c>
      <c r="C4082" s="13">
        <v>89.376170970000004</v>
      </c>
      <c r="D4082" s="13" t="s">
        <v>2219</v>
      </c>
      <c r="E4082" s="13" t="s">
        <v>5000</v>
      </c>
      <c r="F4082" s="13" t="s">
        <v>42</v>
      </c>
      <c r="G4082" s="13" t="s">
        <v>4802</v>
      </c>
      <c r="H4082" s="13" t="s">
        <v>4816</v>
      </c>
      <c r="I4082" s="13">
        <f>(Brick_Kilns_EF!$B$13*Brick_Kilns_EF!$B$11*Brick_Kilns_EF!$B$12)</f>
        <v>8886.81</v>
      </c>
      <c r="J4082" s="13">
        <f>IF(D4082="ZZ",Brick_Kilns_EF!$E$9*(0.75),Brick_Kilns_EF!$E$9)</f>
        <v>5.6055000000000005E-4</v>
      </c>
      <c r="K4082" s="13">
        <f t="shared" si="252"/>
        <v>4.9815013454999999</v>
      </c>
      <c r="L4082" s="13">
        <f>IF(D4082="ZZ", Brick_Kilns_EF!$E$6*(0.75),Brick_Kilns_EF!$E$6)</f>
        <v>3.0299999999999999E-4</v>
      </c>
      <c r="M4082" s="13">
        <f t="shared" si="253"/>
        <v>2.6927034299999999</v>
      </c>
      <c r="N4082" s="13">
        <f>IF(D4082="ZZ",Brick_Kilns_EF!$E$7*(0.75),Brick_Kilns_EF!$E$7)</f>
        <v>2.3925000000000001E-3</v>
      </c>
      <c r="O4082" s="13">
        <f t="shared" si="254"/>
        <v>21.261692924999998</v>
      </c>
      <c r="P4082" s="13">
        <f>IF(D4082="ZZ",Brick_Kilns_EF!$E$8*(0.75),Brick_Kilns_EF!$E$8)</f>
        <v>5.399999999999999E-4</v>
      </c>
      <c r="Q4082" s="13">
        <f t="shared" si="255"/>
        <v>4.7988773999999985</v>
      </c>
    </row>
    <row r="4083" spans="1:17">
      <c r="A4083" s="13" t="s">
        <v>4094</v>
      </c>
      <c r="B4083" s="13">
        <v>24.976669080000001</v>
      </c>
      <c r="C4083" s="13">
        <v>89.374203730000005</v>
      </c>
      <c r="D4083" s="13" t="s">
        <v>2219</v>
      </c>
      <c r="E4083" s="13" t="s">
        <v>5000</v>
      </c>
      <c r="F4083" s="13" t="s">
        <v>42</v>
      </c>
      <c r="G4083" s="13" t="s">
        <v>4802</v>
      </c>
      <c r="H4083" s="13" t="s">
        <v>4816</v>
      </c>
      <c r="I4083" s="13">
        <f>(Brick_Kilns_EF!$B$13*Brick_Kilns_EF!$B$11*Brick_Kilns_EF!$B$12)</f>
        <v>8886.81</v>
      </c>
      <c r="J4083" s="13">
        <f>IF(D4083="ZZ",Brick_Kilns_EF!$E$9*(0.75),Brick_Kilns_EF!$E$9)</f>
        <v>5.6055000000000005E-4</v>
      </c>
      <c r="K4083" s="13">
        <f t="shared" si="252"/>
        <v>4.9815013454999999</v>
      </c>
      <c r="L4083" s="13">
        <f>IF(D4083="ZZ", Brick_Kilns_EF!$E$6*(0.75),Brick_Kilns_EF!$E$6)</f>
        <v>3.0299999999999999E-4</v>
      </c>
      <c r="M4083" s="13">
        <f t="shared" si="253"/>
        <v>2.6927034299999999</v>
      </c>
      <c r="N4083" s="13">
        <f>IF(D4083="ZZ",Brick_Kilns_EF!$E$7*(0.75),Brick_Kilns_EF!$E$7)</f>
        <v>2.3925000000000001E-3</v>
      </c>
      <c r="O4083" s="13">
        <f t="shared" si="254"/>
        <v>21.261692924999998</v>
      </c>
      <c r="P4083" s="13">
        <f>IF(D4083="ZZ",Brick_Kilns_EF!$E$8*(0.75),Brick_Kilns_EF!$E$8)</f>
        <v>5.399999999999999E-4</v>
      </c>
      <c r="Q4083" s="13">
        <f t="shared" si="255"/>
        <v>4.7988773999999985</v>
      </c>
    </row>
    <row r="4084" spans="1:17">
      <c r="A4084" s="13" t="s">
        <v>4095</v>
      </c>
      <c r="B4084" s="13">
        <v>24.72090833</v>
      </c>
      <c r="C4084" s="13">
        <v>89.393849399999993</v>
      </c>
      <c r="D4084" s="13" t="s">
        <v>2219</v>
      </c>
      <c r="E4084" s="13" t="s">
        <v>5000</v>
      </c>
      <c r="F4084" s="13" t="s">
        <v>42</v>
      </c>
      <c r="G4084" s="13" t="s">
        <v>4802</v>
      </c>
      <c r="H4084" s="13" t="s">
        <v>4816</v>
      </c>
      <c r="I4084" s="13">
        <f>(Brick_Kilns_EF!$B$13*Brick_Kilns_EF!$B$11*Brick_Kilns_EF!$B$12)</f>
        <v>8886.81</v>
      </c>
      <c r="J4084" s="13">
        <f>IF(D4084="ZZ",Brick_Kilns_EF!$E$9*(0.75),Brick_Kilns_EF!$E$9)</f>
        <v>5.6055000000000005E-4</v>
      </c>
      <c r="K4084" s="13">
        <f t="shared" si="252"/>
        <v>4.9815013454999999</v>
      </c>
      <c r="L4084" s="13">
        <f>IF(D4084="ZZ", Brick_Kilns_EF!$E$6*(0.75),Brick_Kilns_EF!$E$6)</f>
        <v>3.0299999999999999E-4</v>
      </c>
      <c r="M4084" s="13">
        <f t="shared" si="253"/>
        <v>2.6927034299999999</v>
      </c>
      <c r="N4084" s="13">
        <f>IF(D4084="ZZ",Brick_Kilns_EF!$E$7*(0.75),Brick_Kilns_EF!$E$7)</f>
        <v>2.3925000000000001E-3</v>
      </c>
      <c r="O4084" s="13">
        <f t="shared" si="254"/>
        <v>21.261692924999998</v>
      </c>
      <c r="P4084" s="13">
        <f>IF(D4084="ZZ",Brick_Kilns_EF!$E$8*(0.75),Brick_Kilns_EF!$E$8)</f>
        <v>5.399999999999999E-4</v>
      </c>
      <c r="Q4084" s="13">
        <f t="shared" si="255"/>
        <v>4.7988773999999985</v>
      </c>
    </row>
    <row r="4085" spans="1:17">
      <c r="A4085" s="13" t="s">
        <v>4096</v>
      </c>
      <c r="B4085" s="13">
        <v>24.718767270000001</v>
      </c>
      <c r="C4085" s="13">
        <v>89.394456779999999</v>
      </c>
      <c r="D4085" s="13" t="s">
        <v>2219</v>
      </c>
      <c r="E4085" s="13" t="s">
        <v>5000</v>
      </c>
      <c r="F4085" s="13" t="s">
        <v>42</v>
      </c>
      <c r="G4085" s="13" t="s">
        <v>4802</v>
      </c>
      <c r="H4085" s="13" t="s">
        <v>4816</v>
      </c>
      <c r="I4085" s="13">
        <f>(Brick_Kilns_EF!$B$13*Brick_Kilns_EF!$B$11*Brick_Kilns_EF!$B$12)</f>
        <v>8886.81</v>
      </c>
      <c r="J4085" s="13">
        <f>IF(D4085="ZZ",Brick_Kilns_EF!$E$9*(0.75),Brick_Kilns_EF!$E$9)</f>
        <v>5.6055000000000005E-4</v>
      </c>
      <c r="K4085" s="13">
        <f t="shared" si="252"/>
        <v>4.9815013454999999</v>
      </c>
      <c r="L4085" s="13">
        <f>IF(D4085="ZZ", Brick_Kilns_EF!$E$6*(0.75),Brick_Kilns_EF!$E$6)</f>
        <v>3.0299999999999999E-4</v>
      </c>
      <c r="M4085" s="13">
        <f t="shared" si="253"/>
        <v>2.6927034299999999</v>
      </c>
      <c r="N4085" s="13">
        <f>IF(D4085="ZZ",Brick_Kilns_EF!$E$7*(0.75),Brick_Kilns_EF!$E$7)</f>
        <v>2.3925000000000001E-3</v>
      </c>
      <c r="O4085" s="13">
        <f t="shared" si="254"/>
        <v>21.261692924999998</v>
      </c>
      <c r="P4085" s="13">
        <f>IF(D4085="ZZ",Brick_Kilns_EF!$E$8*(0.75),Brick_Kilns_EF!$E$8)</f>
        <v>5.399999999999999E-4</v>
      </c>
      <c r="Q4085" s="13">
        <f t="shared" si="255"/>
        <v>4.7988773999999985</v>
      </c>
    </row>
    <row r="4086" spans="1:17">
      <c r="A4086" s="13" t="s">
        <v>4097</v>
      </c>
      <c r="B4086" s="13">
        <v>25.01000805</v>
      </c>
      <c r="C4086" s="13">
        <v>89.837487589999995</v>
      </c>
      <c r="D4086" s="13" t="s">
        <v>2219</v>
      </c>
      <c r="E4086" s="13" t="s">
        <v>5000</v>
      </c>
      <c r="F4086" s="13" t="s">
        <v>248</v>
      </c>
      <c r="G4086" s="13" t="s">
        <v>4802</v>
      </c>
      <c r="H4086" s="13" t="s">
        <v>4816</v>
      </c>
      <c r="I4086" s="13">
        <f>(Brick_Kilns_EF!$B$13*Brick_Kilns_EF!$B$11*Brick_Kilns_EF!$B$12)</f>
        <v>8886.81</v>
      </c>
      <c r="J4086" s="13">
        <f>IF(D4086="ZZ",Brick_Kilns_EF!$E$9*(0.75),Brick_Kilns_EF!$E$9)</f>
        <v>5.6055000000000005E-4</v>
      </c>
      <c r="K4086" s="13">
        <f t="shared" si="252"/>
        <v>4.9815013454999999</v>
      </c>
      <c r="L4086" s="13">
        <f>IF(D4086="ZZ", Brick_Kilns_EF!$E$6*(0.75),Brick_Kilns_EF!$E$6)</f>
        <v>3.0299999999999999E-4</v>
      </c>
      <c r="M4086" s="13">
        <f t="shared" si="253"/>
        <v>2.6927034299999999</v>
      </c>
      <c r="N4086" s="13">
        <f>IF(D4086="ZZ",Brick_Kilns_EF!$E$7*(0.75),Brick_Kilns_EF!$E$7)</f>
        <v>2.3925000000000001E-3</v>
      </c>
      <c r="O4086" s="13">
        <f t="shared" si="254"/>
        <v>21.261692924999998</v>
      </c>
      <c r="P4086" s="13">
        <f>IF(D4086="ZZ",Brick_Kilns_EF!$E$8*(0.75),Brick_Kilns_EF!$E$8)</f>
        <v>5.399999999999999E-4</v>
      </c>
      <c r="Q4086" s="13">
        <f t="shared" si="255"/>
        <v>4.7988773999999985</v>
      </c>
    </row>
    <row r="4087" spans="1:17">
      <c r="A4087" s="13" t="s">
        <v>4098</v>
      </c>
      <c r="B4087" s="13">
        <v>24.772178480000001</v>
      </c>
      <c r="C4087" s="13">
        <v>89.919528830000004</v>
      </c>
      <c r="D4087" s="13" t="s">
        <v>2219</v>
      </c>
      <c r="E4087" s="13" t="s">
        <v>5000</v>
      </c>
      <c r="F4087" s="13" t="s">
        <v>248</v>
      </c>
      <c r="G4087" s="13" t="s">
        <v>4802</v>
      </c>
      <c r="H4087" s="13" t="s">
        <v>4816</v>
      </c>
      <c r="I4087" s="13">
        <f>(Brick_Kilns_EF!$B$13*Brick_Kilns_EF!$B$11*Brick_Kilns_EF!$B$12)</f>
        <v>8886.81</v>
      </c>
      <c r="J4087" s="13">
        <f>IF(D4087="ZZ",Brick_Kilns_EF!$E$9*(0.75),Brick_Kilns_EF!$E$9)</f>
        <v>5.6055000000000005E-4</v>
      </c>
      <c r="K4087" s="13">
        <f t="shared" si="252"/>
        <v>4.9815013454999999</v>
      </c>
      <c r="L4087" s="13">
        <f>IF(D4087="ZZ", Brick_Kilns_EF!$E$6*(0.75),Brick_Kilns_EF!$E$6)</f>
        <v>3.0299999999999999E-4</v>
      </c>
      <c r="M4087" s="13">
        <f t="shared" si="253"/>
        <v>2.6927034299999999</v>
      </c>
      <c r="N4087" s="13">
        <f>IF(D4087="ZZ",Brick_Kilns_EF!$E$7*(0.75),Brick_Kilns_EF!$E$7)</f>
        <v>2.3925000000000001E-3</v>
      </c>
      <c r="O4087" s="13">
        <f t="shared" si="254"/>
        <v>21.261692924999998</v>
      </c>
      <c r="P4087" s="13">
        <f>IF(D4087="ZZ",Brick_Kilns_EF!$E$8*(0.75),Brick_Kilns_EF!$E$8)</f>
        <v>5.399999999999999E-4</v>
      </c>
      <c r="Q4087" s="13">
        <f t="shared" si="255"/>
        <v>4.7988773999999985</v>
      </c>
    </row>
    <row r="4088" spans="1:17">
      <c r="A4088" s="13" t="s">
        <v>4099</v>
      </c>
      <c r="B4088" s="13">
        <v>25.303499800000001</v>
      </c>
      <c r="C4088" s="13">
        <v>89.433016730000006</v>
      </c>
      <c r="D4088" s="13" t="s">
        <v>2219</v>
      </c>
      <c r="E4088" s="13" t="s">
        <v>5000</v>
      </c>
      <c r="F4088" s="13" t="s">
        <v>171</v>
      </c>
      <c r="G4088" s="13" t="s">
        <v>4802</v>
      </c>
      <c r="H4088" s="13" t="s">
        <v>4816</v>
      </c>
      <c r="I4088" s="13">
        <f>(Brick_Kilns_EF!$B$13*Brick_Kilns_EF!$B$11*Brick_Kilns_EF!$B$12)</f>
        <v>8886.81</v>
      </c>
      <c r="J4088" s="13">
        <f>IF(D4088="ZZ",Brick_Kilns_EF!$E$9*(0.75),Brick_Kilns_EF!$E$9)</f>
        <v>5.6055000000000005E-4</v>
      </c>
      <c r="K4088" s="13">
        <f t="shared" si="252"/>
        <v>4.9815013454999999</v>
      </c>
      <c r="L4088" s="13">
        <f>IF(D4088="ZZ", Brick_Kilns_EF!$E$6*(0.75),Brick_Kilns_EF!$E$6)</f>
        <v>3.0299999999999999E-4</v>
      </c>
      <c r="M4088" s="13">
        <f t="shared" si="253"/>
        <v>2.6927034299999999</v>
      </c>
      <c r="N4088" s="13">
        <f>IF(D4088="ZZ",Brick_Kilns_EF!$E$7*(0.75),Brick_Kilns_EF!$E$7)</f>
        <v>2.3925000000000001E-3</v>
      </c>
      <c r="O4088" s="13">
        <f t="shared" si="254"/>
        <v>21.261692924999998</v>
      </c>
      <c r="P4088" s="13">
        <f>IF(D4088="ZZ",Brick_Kilns_EF!$E$8*(0.75),Brick_Kilns_EF!$E$8)</f>
        <v>5.399999999999999E-4</v>
      </c>
      <c r="Q4088" s="13">
        <f t="shared" si="255"/>
        <v>4.7988773999999985</v>
      </c>
    </row>
    <row r="4089" spans="1:17">
      <c r="A4089" s="13" t="s">
        <v>4100</v>
      </c>
      <c r="B4089" s="13">
        <v>25.302227370000001</v>
      </c>
      <c r="C4089" s="13">
        <v>89.432667350000003</v>
      </c>
      <c r="D4089" s="13" t="s">
        <v>2219</v>
      </c>
      <c r="E4089" s="13" t="s">
        <v>5000</v>
      </c>
      <c r="F4089" s="13" t="s">
        <v>171</v>
      </c>
      <c r="G4089" s="13" t="s">
        <v>4802</v>
      </c>
      <c r="H4089" s="13" t="s">
        <v>4816</v>
      </c>
      <c r="I4089" s="13">
        <f>(Brick_Kilns_EF!$B$13*Brick_Kilns_EF!$B$11*Brick_Kilns_EF!$B$12)</f>
        <v>8886.81</v>
      </c>
      <c r="J4089" s="13">
        <f>IF(D4089="ZZ",Brick_Kilns_EF!$E$9*(0.75),Brick_Kilns_EF!$E$9)</f>
        <v>5.6055000000000005E-4</v>
      </c>
      <c r="K4089" s="13">
        <f t="shared" si="252"/>
        <v>4.9815013454999999</v>
      </c>
      <c r="L4089" s="13">
        <f>IF(D4089="ZZ", Brick_Kilns_EF!$E$6*(0.75),Brick_Kilns_EF!$E$6)</f>
        <v>3.0299999999999999E-4</v>
      </c>
      <c r="M4089" s="13">
        <f t="shared" si="253"/>
        <v>2.6927034299999999</v>
      </c>
      <c r="N4089" s="13">
        <f>IF(D4089="ZZ",Brick_Kilns_EF!$E$7*(0.75),Brick_Kilns_EF!$E$7)</f>
        <v>2.3925000000000001E-3</v>
      </c>
      <c r="O4089" s="13">
        <f t="shared" si="254"/>
        <v>21.261692924999998</v>
      </c>
      <c r="P4089" s="13">
        <f>IF(D4089="ZZ",Brick_Kilns_EF!$E$8*(0.75),Brick_Kilns_EF!$E$8)</f>
        <v>5.399999999999999E-4</v>
      </c>
      <c r="Q4089" s="13">
        <f t="shared" si="255"/>
        <v>4.7988773999999985</v>
      </c>
    </row>
    <row r="4090" spans="1:17">
      <c r="A4090" s="13" t="s">
        <v>4101</v>
      </c>
      <c r="B4090" s="13">
        <v>25.50662994</v>
      </c>
      <c r="C4090" s="13">
        <v>88.938835330000003</v>
      </c>
      <c r="D4090" s="13" t="s">
        <v>2219</v>
      </c>
      <c r="E4090" s="13" t="s">
        <v>5000</v>
      </c>
      <c r="F4090" s="13" t="s">
        <v>171</v>
      </c>
      <c r="G4090" s="13" t="s">
        <v>4802</v>
      </c>
      <c r="H4090" s="13" t="s">
        <v>4816</v>
      </c>
      <c r="I4090" s="13">
        <f>(Brick_Kilns_EF!$B$13*Brick_Kilns_EF!$B$11*Brick_Kilns_EF!$B$12)</f>
        <v>8886.81</v>
      </c>
      <c r="J4090" s="13">
        <f>IF(D4090="ZZ",Brick_Kilns_EF!$E$9*(0.75),Brick_Kilns_EF!$E$9)</f>
        <v>5.6055000000000005E-4</v>
      </c>
      <c r="K4090" s="13">
        <f t="shared" si="252"/>
        <v>4.9815013454999999</v>
      </c>
      <c r="L4090" s="13">
        <f>IF(D4090="ZZ", Brick_Kilns_EF!$E$6*(0.75),Brick_Kilns_EF!$E$6)</f>
        <v>3.0299999999999999E-4</v>
      </c>
      <c r="M4090" s="13">
        <f t="shared" si="253"/>
        <v>2.6927034299999999</v>
      </c>
      <c r="N4090" s="13">
        <f>IF(D4090="ZZ",Brick_Kilns_EF!$E$7*(0.75),Brick_Kilns_EF!$E$7)</f>
        <v>2.3925000000000001E-3</v>
      </c>
      <c r="O4090" s="13">
        <f t="shared" si="254"/>
        <v>21.261692924999998</v>
      </c>
      <c r="P4090" s="13">
        <f>IF(D4090="ZZ",Brick_Kilns_EF!$E$8*(0.75),Brick_Kilns_EF!$E$8)</f>
        <v>5.399999999999999E-4</v>
      </c>
      <c r="Q4090" s="13">
        <f t="shared" si="255"/>
        <v>4.7988773999999985</v>
      </c>
    </row>
    <row r="4091" spans="1:17">
      <c r="A4091" s="13" t="s">
        <v>4102</v>
      </c>
      <c r="B4091" s="13">
        <v>24.417514929999999</v>
      </c>
      <c r="C4091" s="13">
        <v>88.664339420000005</v>
      </c>
      <c r="D4091" s="13" t="s">
        <v>2219</v>
      </c>
      <c r="E4091" s="13" t="s">
        <v>5000</v>
      </c>
      <c r="F4091" s="13" t="s">
        <v>42</v>
      </c>
      <c r="G4091" s="13" t="s">
        <v>4802</v>
      </c>
      <c r="H4091" s="13" t="s">
        <v>4816</v>
      </c>
      <c r="I4091" s="13">
        <f>(Brick_Kilns_EF!$B$13*Brick_Kilns_EF!$B$11*Brick_Kilns_EF!$B$12)</f>
        <v>8886.81</v>
      </c>
      <c r="J4091" s="13">
        <f>IF(D4091="ZZ",Brick_Kilns_EF!$E$9*(0.75),Brick_Kilns_EF!$E$9)</f>
        <v>5.6055000000000005E-4</v>
      </c>
      <c r="K4091" s="13">
        <f t="shared" si="252"/>
        <v>4.9815013454999999</v>
      </c>
      <c r="L4091" s="13">
        <f>IF(D4091="ZZ", Brick_Kilns_EF!$E$6*(0.75),Brick_Kilns_EF!$E$6)</f>
        <v>3.0299999999999999E-4</v>
      </c>
      <c r="M4091" s="13">
        <f t="shared" si="253"/>
        <v>2.6927034299999999</v>
      </c>
      <c r="N4091" s="13">
        <f>IF(D4091="ZZ",Brick_Kilns_EF!$E$7*(0.75),Brick_Kilns_EF!$E$7)</f>
        <v>2.3925000000000001E-3</v>
      </c>
      <c r="O4091" s="13">
        <f t="shared" si="254"/>
        <v>21.261692924999998</v>
      </c>
      <c r="P4091" s="13">
        <f>IF(D4091="ZZ",Brick_Kilns_EF!$E$8*(0.75),Brick_Kilns_EF!$E$8)</f>
        <v>5.399999999999999E-4</v>
      </c>
      <c r="Q4091" s="13">
        <f t="shared" si="255"/>
        <v>4.7988773999999985</v>
      </c>
    </row>
    <row r="4092" spans="1:17">
      <c r="A4092" s="13" t="s">
        <v>4103</v>
      </c>
      <c r="B4092" s="13">
        <v>24.41558985</v>
      </c>
      <c r="C4092" s="13">
        <v>88.663156920000006</v>
      </c>
      <c r="D4092" s="13" t="s">
        <v>2219</v>
      </c>
      <c r="E4092" s="13" t="s">
        <v>5000</v>
      </c>
      <c r="F4092" s="13" t="s">
        <v>42</v>
      </c>
      <c r="G4092" s="13" t="s">
        <v>4802</v>
      </c>
      <c r="H4092" s="13" t="s">
        <v>4816</v>
      </c>
      <c r="I4092" s="13">
        <f>(Brick_Kilns_EF!$B$13*Brick_Kilns_EF!$B$11*Brick_Kilns_EF!$B$12)</f>
        <v>8886.81</v>
      </c>
      <c r="J4092" s="13">
        <f>IF(D4092="ZZ",Brick_Kilns_EF!$E$9*(0.75),Brick_Kilns_EF!$E$9)</f>
        <v>5.6055000000000005E-4</v>
      </c>
      <c r="K4092" s="13">
        <f t="shared" si="252"/>
        <v>4.9815013454999999</v>
      </c>
      <c r="L4092" s="13">
        <f>IF(D4092="ZZ", Brick_Kilns_EF!$E$6*(0.75),Brick_Kilns_EF!$E$6)</f>
        <v>3.0299999999999999E-4</v>
      </c>
      <c r="M4092" s="13">
        <f t="shared" si="253"/>
        <v>2.6927034299999999</v>
      </c>
      <c r="N4092" s="13">
        <f>IF(D4092="ZZ",Brick_Kilns_EF!$E$7*(0.75),Brick_Kilns_EF!$E$7)</f>
        <v>2.3925000000000001E-3</v>
      </c>
      <c r="O4092" s="13">
        <f t="shared" si="254"/>
        <v>21.261692924999998</v>
      </c>
      <c r="P4092" s="13">
        <f>IF(D4092="ZZ",Brick_Kilns_EF!$E$8*(0.75),Brick_Kilns_EF!$E$8)</f>
        <v>5.399999999999999E-4</v>
      </c>
      <c r="Q4092" s="13">
        <f t="shared" si="255"/>
        <v>4.7988773999999985</v>
      </c>
    </row>
    <row r="4093" spans="1:17">
      <c r="A4093" s="13" t="s">
        <v>4104</v>
      </c>
      <c r="B4093" s="13">
        <v>24.415580460000001</v>
      </c>
      <c r="C4093" s="13">
        <v>88.662995670000001</v>
      </c>
      <c r="D4093" s="13" t="s">
        <v>2219</v>
      </c>
      <c r="E4093" s="13" t="s">
        <v>5000</v>
      </c>
      <c r="F4093" s="13" t="s">
        <v>42</v>
      </c>
      <c r="G4093" s="13" t="s">
        <v>4802</v>
      </c>
      <c r="H4093" s="13" t="s">
        <v>4816</v>
      </c>
      <c r="I4093" s="13">
        <f>(Brick_Kilns_EF!$B$13*Brick_Kilns_EF!$B$11*Brick_Kilns_EF!$B$12)</f>
        <v>8886.81</v>
      </c>
      <c r="J4093" s="13">
        <f>IF(D4093="ZZ",Brick_Kilns_EF!$E$9*(0.75),Brick_Kilns_EF!$E$9)</f>
        <v>5.6055000000000005E-4</v>
      </c>
      <c r="K4093" s="13">
        <f t="shared" si="252"/>
        <v>4.9815013454999999</v>
      </c>
      <c r="L4093" s="13">
        <f>IF(D4093="ZZ", Brick_Kilns_EF!$E$6*(0.75),Brick_Kilns_EF!$E$6)</f>
        <v>3.0299999999999999E-4</v>
      </c>
      <c r="M4093" s="13">
        <f t="shared" si="253"/>
        <v>2.6927034299999999</v>
      </c>
      <c r="N4093" s="13">
        <f>IF(D4093="ZZ",Brick_Kilns_EF!$E$7*(0.75),Brick_Kilns_EF!$E$7)</f>
        <v>2.3925000000000001E-3</v>
      </c>
      <c r="O4093" s="13">
        <f t="shared" si="254"/>
        <v>21.261692924999998</v>
      </c>
      <c r="P4093" s="13">
        <f>IF(D4093="ZZ",Brick_Kilns_EF!$E$8*(0.75),Brick_Kilns_EF!$E$8)</f>
        <v>5.399999999999999E-4</v>
      </c>
      <c r="Q4093" s="13">
        <f t="shared" si="255"/>
        <v>4.7988773999999985</v>
      </c>
    </row>
    <row r="4094" spans="1:17">
      <c r="A4094" s="13" t="s">
        <v>4105</v>
      </c>
      <c r="B4094" s="13">
        <v>24.89402583</v>
      </c>
      <c r="C4094" s="13">
        <v>89.173921480000004</v>
      </c>
      <c r="D4094" s="13" t="s">
        <v>2219</v>
      </c>
      <c r="E4094" s="13" t="s">
        <v>5000</v>
      </c>
      <c r="F4094" s="13" t="s">
        <v>42</v>
      </c>
      <c r="G4094" s="13" t="s">
        <v>4802</v>
      </c>
      <c r="H4094" s="13" t="s">
        <v>4816</v>
      </c>
      <c r="I4094" s="13">
        <f>(Brick_Kilns_EF!$B$13*Brick_Kilns_EF!$B$11*Brick_Kilns_EF!$B$12)</f>
        <v>8886.81</v>
      </c>
      <c r="J4094" s="13">
        <f>IF(D4094="ZZ",Brick_Kilns_EF!$E$9*(0.75),Brick_Kilns_EF!$E$9)</f>
        <v>5.6055000000000005E-4</v>
      </c>
      <c r="K4094" s="13">
        <f t="shared" si="252"/>
        <v>4.9815013454999999</v>
      </c>
      <c r="L4094" s="13">
        <f>IF(D4094="ZZ", Brick_Kilns_EF!$E$6*(0.75),Brick_Kilns_EF!$E$6)</f>
        <v>3.0299999999999999E-4</v>
      </c>
      <c r="M4094" s="13">
        <f t="shared" si="253"/>
        <v>2.6927034299999999</v>
      </c>
      <c r="N4094" s="13">
        <f>IF(D4094="ZZ",Brick_Kilns_EF!$E$7*(0.75),Brick_Kilns_EF!$E$7)</f>
        <v>2.3925000000000001E-3</v>
      </c>
      <c r="O4094" s="13">
        <f t="shared" si="254"/>
        <v>21.261692924999998</v>
      </c>
      <c r="P4094" s="13">
        <f>IF(D4094="ZZ",Brick_Kilns_EF!$E$8*(0.75),Brick_Kilns_EF!$E$8)</f>
        <v>5.399999999999999E-4</v>
      </c>
      <c r="Q4094" s="13">
        <f t="shared" si="255"/>
        <v>4.7988773999999985</v>
      </c>
    </row>
    <row r="4095" spans="1:17">
      <c r="A4095" s="13" t="s">
        <v>4106</v>
      </c>
      <c r="B4095" s="13">
        <v>25.652674879999999</v>
      </c>
      <c r="C4095" s="13">
        <v>88.767740919999994</v>
      </c>
      <c r="D4095" s="13" t="s">
        <v>2219</v>
      </c>
      <c r="E4095" s="13" t="s">
        <v>5000</v>
      </c>
      <c r="F4095" s="13" t="s">
        <v>171</v>
      </c>
      <c r="G4095" s="13" t="s">
        <v>4802</v>
      </c>
      <c r="H4095" s="13" t="s">
        <v>4816</v>
      </c>
      <c r="I4095" s="13">
        <f>(Brick_Kilns_EF!$B$13*Brick_Kilns_EF!$B$11*Brick_Kilns_EF!$B$12)</f>
        <v>8886.81</v>
      </c>
      <c r="J4095" s="13">
        <f>IF(D4095="ZZ",Brick_Kilns_EF!$E$9*(0.75),Brick_Kilns_EF!$E$9)</f>
        <v>5.6055000000000005E-4</v>
      </c>
      <c r="K4095" s="13">
        <f t="shared" si="252"/>
        <v>4.9815013454999999</v>
      </c>
      <c r="L4095" s="13">
        <f>IF(D4095="ZZ", Brick_Kilns_EF!$E$6*(0.75),Brick_Kilns_EF!$E$6)</f>
        <v>3.0299999999999999E-4</v>
      </c>
      <c r="M4095" s="13">
        <f t="shared" si="253"/>
        <v>2.6927034299999999</v>
      </c>
      <c r="N4095" s="13">
        <f>IF(D4095="ZZ",Brick_Kilns_EF!$E$7*(0.75),Brick_Kilns_EF!$E$7)</f>
        <v>2.3925000000000001E-3</v>
      </c>
      <c r="O4095" s="13">
        <f t="shared" si="254"/>
        <v>21.261692924999998</v>
      </c>
      <c r="P4095" s="13">
        <f>IF(D4095="ZZ",Brick_Kilns_EF!$E$8*(0.75),Brick_Kilns_EF!$E$8)</f>
        <v>5.399999999999999E-4</v>
      </c>
      <c r="Q4095" s="13">
        <f t="shared" si="255"/>
        <v>4.7988773999999985</v>
      </c>
    </row>
    <row r="4096" spans="1:17">
      <c r="A4096" s="13" t="s">
        <v>4107</v>
      </c>
      <c r="B4096" s="13">
        <v>25.806344599999999</v>
      </c>
      <c r="C4096" s="13">
        <v>88.88151732</v>
      </c>
      <c r="D4096" s="13" t="s">
        <v>2219</v>
      </c>
      <c r="E4096" s="13" t="s">
        <v>5000</v>
      </c>
      <c r="F4096" s="13" t="s">
        <v>171</v>
      </c>
      <c r="G4096" s="13" t="s">
        <v>4802</v>
      </c>
      <c r="H4096" s="13" t="s">
        <v>4816</v>
      </c>
      <c r="I4096" s="13">
        <f>(Brick_Kilns_EF!$B$13*Brick_Kilns_EF!$B$11*Brick_Kilns_EF!$B$12)</f>
        <v>8886.81</v>
      </c>
      <c r="J4096" s="13">
        <f>IF(D4096="ZZ",Brick_Kilns_EF!$E$9*(0.75),Brick_Kilns_EF!$E$9)</f>
        <v>5.6055000000000005E-4</v>
      </c>
      <c r="K4096" s="13">
        <f t="shared" si="252"/>
        <v>4.9815013454999999</v>
      </c>
      <c r="L4096" s="13">
        <f>IF(D4096="ZZ", Brick_Kilns_EF!$E$6*(0.75),Brick_Kilns_EF!$E$6)</f>
        <v>3.0299999999999999E-4</v>
      </c>
      <c r="M4096" s="13">
        <f t="shared" si="253"/>
        <v>2.6927034299999999</v>
      </c>
      <c r="N4096" s="13">
        <f>IF(D4096="ZZ",Brick_Kilns_EF!$E$7*(0.75),Brick_Kilns_EF!$E$7)</f>
        <v>2.3925000000000001E-3</v>
      </c>
      <c r="O4096" s="13">
        <f t="shared" si="254"/>
        <v>21.261692924999998</v>
      </c>
      <c r="P4096" s="13">
        <f>IF(D4096="ZZ",Brick_Kilns_EF!$E$8*(0.75),Brick_Kilns_EF!$E$8)</f>
        <v>5.399999999999999E-4</v>
      </c>
      <c r="Q4096" s="13">
        <f t="shared" si="255"/>
        <v>4.7988773999999985</v>
      </c>
    </row>
    <row r="4097" spans="1:17">
      <c r="A4097" s="13" t="s">
        <v>4108</v>
      </c>
      <c r="B4097" s="13">
        <v>24.683575959999999</v>
      </c>
      <c r="C4097" s="13">
        <v>88.862878480000006</v>
      </c>
      <c r="D4097" s="13" t="s">
        <v>2219</v>
      </c>
      <c r="E4097" s="13" t="s">
        <v>5000</v>
      </c>
      <c r="F4097" s="13" t="s">
        <v>42</v>
      </c>
      <c r="G4097" s="13" t="s">
        <v>4802</v>
      </c>
      <c r="H4097" s="13" t="s">
        <v>4816</v>
      </c>
      <c r="I4097" s="13">
        <f>(Brick_Kilns_EF!$B$13*Brick_Kilns_EF!$B$11*Brick_Kilns_EF!$B$12)</f>
        <v>8886.81</v>
      </c>
      <c r="J4097" s="13">
        <f>IF(D4097="ZZ",Brick_Kilns_EF!$E$9*(0.75),Brick_Kilns_EF!$E$9)</f>
        <v>5.6055000000000005E-4</v>
      </c>
      <c r="K4097" s="13">
        <f t="shared" si="252"/>
        <v>4.9815013454999999</v>
      </c>
      <c r="L4097" s="13">
        <f>IF(D4097="ZZ", Brick_Kilns_EF!$E$6*(0.75),Brick_Kilns_EF!$E$6)</f>
        <v>3.0299999999999999E-4</v>
      </c>
      <c r="M4097" s="13">
        <f t="shared" si="253"/>
        <v>2.6927034299999999</v>
      </c>
      <c r="N4097" s="13">
        <f>IF(D4097="ZZ",Brick_Kilns_EF!$E$7*(0.75),Brick_Kilns_EF!$E$7)</f>
        <v>2.3925000000000001E-3</v>
      </c>
      <c r="O4097" s="13">
        <f t="shared" si="254"/>
        <v>21.261692924999998</v>
      </c>
      <c r="P4097" s="13">
        <f>IF(D4097="ZZ",Brick_Kilns_EF!$E$8*(0.75),Brick_Kilns_EF!$E$8)</f>
        <v>5.399999999999999E-4</v>
      </c>
      <c r="Q4097" s="13">
        <f t="shared" si="255"/>
        <v>4.7988773999999985</v>
      </c>
    </row>
    <row r="4098" spans="1:17">
      <c r="A4098" s="13" t="s">
        <v>4109</v>
      </c>
      <c r="B4098" s="13">
        <v>25.017816889999999</v>
      </c>
      <c r="C4098" s="13">
        <v>88.983375109999997</v>
      </c>
      <c r="D4098" s="13" t="s">
        <v>2219</v>
      </c>
      <c r="E4098" s="13" t="s">
        <v>5000</v>
      </c>
      <c r="F4098" s="13" t="s">
        <v>42</v>
      </c>
      <c r="G4098" s="13" t="s">
        <v>4802</v>
      </c>
      <c r="H4098" s="13" t="s">
        <v>4816</v>
      </c>
      <c r="I4098" s="13">
        <f>(Brick_Kilns_EF!$B$13*Brick_Kilns_EF!$B$11*Brick_Kilns_EF!$B$12)</f>
        <v>8886.81</v>
      </c>
      <c r="J4098" s="13">
        <f>IF(D4098="ZZ",Brick_Kilns_EF!$E$9*(0.75),Brick_Kilns_EF!$E$9)</f>
        <v>5.6055000000000005E-4</v>
      </c>
      <c r="K4098" s="13">
        <f t="shared" si="252"/>
        <v>4.9815013454999999</v>
      </c>
      <c r="L4098" s="13">
        <f>IF(D4098="ZZ", Brick_Kilns_EF!$E$6*(0.75),Brick_Kilns_EF!$E$6)</f>
        <v>3.0299999999999999E-4</v>
      </c>
      <c r="M4098" s="13">
        <f t="shared" si="253"/>
        <v>2.6927034299999999</v>
      </c>
      <c r="N4098" s="13">
        <f>IF(D4098="ZZ",Brick_Kilns_EF!$E$7*(0.75),Brick_Kilns_EF!$E$7)</f>
        <v>2.3925000000000001E-3</v>
      </c>
      <c r="O4098" s="13">
        <f t="shared" si="254"/>
        <v>21.261692924999998</v>
      </c>
      <c r="P4098" s="13">
        <f>IF(D4098="ZZ",Brick_Kilns_EF!$E$8*(0.75),Brick_Kilns_EF!$E$8)</f>
        <v>5.399999999999999E-4</v>
      </c>
      <c r="Q4098" s="13">
        <f t="shared" si="255"/>
        <v>4.7988773999999985</v>
      </c>
    </row>
    <row r="4099" spans="1:17">
      <c r="A4099" s="13" t="s">
        <v>4110</v>
      </c>
      <c r="B4099" s="13">
        <v>24.642046730000001</v>
      </c>
      <c r="C4099" s="13">
        <v>88.169677879999995</v>
      </c>
      <c r="D4099" s="13" t="s">
        <v>2219</v>
      </c>
      <c r="E4099" s="13" t="s">
        <v>5000</v>
      </c>
      <c r="F4099" s="13" t="s">
        <v>42</v>
      </c>
      <c r="G4099" s="13" t="s">
        <v>4802</v>
      </c>
      <c r="H4099" s="13" t="s">
        <v>4816</v>
      </c>
      <c r="I4099" s="13">
        <f>(Brick_Kilns_EF!$B$13*Brick_Kilns_EF!$B$11*Brick_Kilns_EF!$B$12)</f>
        <v>8886.81</v>
      </c>
      <c r="J4099" s="13">
        <f>IF(D4099="ZZ",Brick_Kilns_EF!$E$9*(0.75),Brick_Kilns_EF!$E$9)</f>
        <v>5.6055000000000005E-4</v>
      </c>
      <c r="K4099" s="13">
        <f t="shared" ref="K4099:K4162" si="256">I4099*J4099</f>
        <v>4.9815013454999999</v>
      </c>
      <c r="L4099" s="13">
        <f>IF(D4099="ZZ", Brick_Kilns_EF!$E$6*(0.75),Brick_Kilns_EF!$E$6)</f>
        <v>3.0299999999999999E-4</v>
      </c>
      <c r="M4099" s="13">
        <f t="shared" ref="M4099:M4162" si="257">L4099*I4099</f>
        <v>2.6927034299999999</v>
      </c>
      <c r="N4099" s="13">
        <f>IF(D4099="ZZ",Brick_Kilns_EF!$E$7*(0.75),Brick_Kilns_EF!$E$7)</f>
        <v>2.3925000000000001E-3</v>
      </c>
      <c r="O4099" s="13">
        <f t="shared" ref="O4099:O4162" si="258">I4099*N4099</f>
        <v>21.261692924999998</v>
      </c>
      <c r="P4099" s="13">
        <f>IF(D4099="ZZ",Brick_Kilns_EF!$E$8*(0.75),Brick_Kilns_EF!$E$8)</f>
        <v>5.399999999999999E-4</v>
      </c>
      <c r="Q4099" s="13">
        <f t="shared" ref="Q4099:Q4162" si="259">I4099*P4099</f>
        <v>4.7988773999999985</v>
      </c>
    </row>
    <row r="4100" spans="1:17">
      <c r="A4100" s="13" t="s">
        <v>4111</v>
      </c>
      <c r="B4100" s="13">
        <v>24.638666099999998</v>
      </c>
      <c r="C4100" s="13">
        <v>88.172849139999997</v>
      </c>
      <c r="D4100" s="13" t="s">
        <v>2219</v>
      </c>
      <c r="E4100" s="13" t="s">
        <v>5000</v>
      </c>
      <c r="F4100" s="13" t="s">
        <v>42</v>
      </c>
      <c r="G4100" s="13" t="s">
        <v>4802</v>
      </c>
      <c r="H4100" s="13" t="s">
        <v>4816</v>
      </c>
      <c r="I4100" s="13">
        <f>(Brick_Kilns_EF!$B$13*Brick_Kilns_EF!$B$11*Brick_Kilns_EF!$B$12)</f>
        <v>8886.81</v>
      </c>
      <c r="J4100" s="13">
        <f>IF(D4100="ZZ",Brick_Kilns_EF!$E$9*(0.75),Brick_Kilns_EF!$E$9)</f>
        <v>5.6055000000000005E-4</v>
      </c>
      <c r="K4100" s="13">
        <f t="shared" si="256"/>
        <v>4.9815013454999999</v>
      </c>
      <c r="L4100" s="13">
        <f>IF(D4100="ZZ", Brick_Kilns_EF!$E$6*(0.75),Brick_Kilns_EF!$E$6)</f>
        <v>3.0299999999999999E-4</v>
      </c>
      <c r="M4100" s="13">
        <f t="shared" si="257"/>
        <v>2.6927034299999999</v>
      </c>
      <c r="N4100" s="13">
        <f>IF(D4100="ZZ",Brick_Kilns_EF!$E$7*(0.75),Brick_Kilns_EF!$E$7)</f>
        <v>2.3925000000000001E-3</v>
      </c>
      <c r="O4100" s="13">
        <f t="shared" si="258"/>
        <v>21.261692924999998</v>
      </c>
      <c r="P4100" s="13">
        <f>IF(D4100="ZZ",Brick_Kilns_EF!$E$8*(0.75),Brick_Kilns_EF!$E$8)</f>
        <v>5.399999999999999E-4</v>
      </c>
      <c r="Q4100" s="13">
        <f t="shared" si="259"/>
        <v>4.7988773999999985</v>
      </c>
    </row>
    <row r="4101" spans="1:17">
      <c r="A4101" s="13" t="s">
        <v>4112</v>
      </c>
      <c r="B4101" s="13">
        <v>24.63942205</v>
      </c>
      <c r="C4101" s="13">
        <v>88.171129140000005</v>
      </c>
      <c r="D4101" s="13" t="s">
        <v>2219</v>
      </c>
      <c r="E4101" s="13" t="s">
        <v>5000</v>
      </c>
      <c r="F4101" s="13" t="s">
        <v>42</v>
      </c>
      <c r="G4101" s="13" t="s">
        <v>4802</v>
      </c>
      <c r="H4101" s="13" t="s">
        <v>4816</v>
      </c>
      <c r="I4101" s="13">
        <f>(Brick_Kilns_EF!$B$13*Brick_Kilns_EF!$B$11*Brick_Kilns_EF!$B$12)</f>
        <v>8886.81</v>
      </c>
      <c r="J4101" s="13">
        <f>IF(D4101="ZZ",Brick_Kilns_EF!$E$9*(0.75),Brick_Kilns_EF!$E$9)</f>
        <v>5.6055000000000005E-4</v>
      </c>
      <c r="K4101" s="13">
        <f t="shared" si="256"/>
        <v>4.9815013454999999</v>
      </c>
      <c r="L4101" s="13">
        <f>IF(D4101="ZZ", Brick_Kilns_EF!$E$6*(0.75),Brick_Kilns_EF!$E$6)</f>
        <v>3.0299999999999999E-4</v>
      </c>
      <c r="M4101" s="13">
        <f t="shared" si="257"/>
        <v>2.6927034299999999</v>
      </c>
      <c r="N4101" s="13">
        <f>IF(D4101="ZZ",Brick_Kilns_EF!$E$7*(0.75),Brick_Kilns_EF!$E$7)</f>
        <v>2.3925000000000001E-3</v>
      </c>
      <c r="O4101" s="13">
        <f t="shared" si="258"/>
        <v>21.261692924999998</v>
      </c>
      <c r="P4101" s="13">
        <f>IF(D4101="ZZ",Brick_Kilns_EF!$E$8*(0.75),Brick_Kilns_EF!$E$8)</f>
        <v>5.399999999999999E-4</v>
      </c>
      <c r="Q4101" s="13">
        <f t="shared" si="259"/>
        <v>4.7988773999999985</v>
      </c>
    </row>
    <row r="4102" spans="1:17">
      <c r="A4102" s="13" t="s">
        <v>4113</v>
      </c>
      <c r="B4102" s="13">
        <v>25.02849595</v>
      </c>
      <c r="C4102" s="13">
        <v>89.45420661</v>
      </c>
      <c r="D4102" s="13" t="s">
        <v>2219</v>
      </c>
      <c r="E4102" s="13" t="s">
        <v>5000</v>
      </c>
      <c r="F4102" s="13" t="s">
        <v>42</v>
      </c>
      <c r="G4102" s="13" t="s">
        <v>4802</v>
      </c>
      <c r="H4102" s="13" t="s">
        <v>4816</v>
      </c>
      <c r="I4102" s="13">
        <f>(Brick_Kilns_EF!$B$13*Brick_Kilns_EF!$B$11*Brick_Kilns_EF!$B$12)</f>
        <v>8886.81</v>
      </c>
      <c r="J4102" s="13">
        <f>IF(D4102="ZZ",Brick_Kilns_EF!$E$9*(0.75),Brick_Kilns_EF!$E$9)</f>
        <v>5.6055000000000005E-4</v>
      </c>
      <c r="K4102" s="13">
        <f t="shared" si="256"/>
        <v>4.9815013454999999</v>
      </c>
      <c r="L4102" s="13">
        <f>IF(D4102="ZZ", Brick_Kilns_EF!$E$6*(0.75),Brick_Kilns_EF!$E$6)</f>
        <v>3.0299999999999999E-4</v>
      </c>
      <c r="M4102" s="13">
        <f t="shared" si="257"/>
        <v>2.6927034299999999</v>
      </c>
      <c r="N4102" s="13">
        <f>IF(D4102="ZZ",Brick_Kilns_EF!$E$7*(0.75),Brick_Kilns_EF!$E$7)</f>
        <v>2.3925000000000001E-3</v>
      </c>
      <c r="O4102" s="13">
        <f t="shared" si="258"/>
        <v>21.261692924999998</v>
      </c>
      <c r="P4102" s="13">
        <f>IF(D4102="ZZ",Brick_Kilns_EF!$E$8*(0.75),Brick_Kilns_EF!$E$8)</f>
        <v>5.399999999999999E-4</v>
      </c>
      <c r="Q4102" s="13">
        <f t="shared" si="259"/>
        <v>4.7988773999999985</v>
      </c>
    </row>
    <row r="4103" spans="1:17">
      <c r="A4103" s="13" t="s">
        <v>4114</v>
      </c>
      <c r="B4103" s="13">
        <v>24.417242330000001</v>
      </c>
      <c r="C4103" s="13">
        <v>88.671191629999996</v>
      </c>
      <c r="D4103" s="13" t="s">
        <v>2219</v>
      </c>
      <c r="E4103" s="13" t="s">
        <v>5000</v>
      </c>
      <c r="F4103" s="13" t="s">
        <v>42</v>
      </c>
      <c r="G4103" s="13" t="s">
        <v>4802</v>
      </c>
      <c r="H4103" s="13" t="s">
        <v>4816</v>
      </c>
      <c r="I4103" s="13">
        <f>(Brick_Kilns_EF!$B$13*Brick_Kilns_EF!$B$11*Brick_Kilns_EF!$B$12)</f>
        <v>8886.81</v>
      </c>
      <c r="J4103" s="13">
        <f>IF(D4103="ZZ",Brick_Kilns_EF!$E$9*(0.75),Brick_Kilns_EF!$E$9)</f>
        <v>5.6055000000000005E-4</v>
      </c>
      <c r="K4103" s="13">
        <f t="shared" si="256"/>
        <v>4.9815013454999999</v>
      </c>
      <c r="L4103" s="13">
        <f>IF(D4103="ZZ", Brick_Kilns_EF!$E$6*(0.75),Brick_Kilns_EF!$E$6)</f>
        <v>3.0299999999999999E-4</v>
      </c>
      <c r="M4103" s="13">
        <f t="shared" si="257"/>
        <v>2.6927034299999999</v>
      </c>
      <c r="N4103" s="13">
        <f>IF(D4103="ZZ",Brick_Kilns_EF!$E$7*(0.75),Brick_Kilns_EF!$E$7)</f>
        <v>2.3925000000000001E-3</v>
      </c>
      <c r="O4103" s="13">
        <f t="shared" si="258"/>
        <v>21.261692924999998</v>
      </c>
      <c r="P4103" s="13">
        <f>IF(D4103="ZZ",Brick_Kilns_EF!$E$8*(0.75),Brick_Kilns_EF!$E$8)</f>
        <v>5.399999999999999E-4</v>
      </c>
      <c r="Q4103" s="13">
        <f t="shared" si="259"/>
        <v>4.7988773999999985</v>
      </c>
    </row>
    <row r="4104" spans="1:17">
      <c r="A4104" s="13" t="s">
        <v>4115</v>
      </c>
      <c r="B4104" s="13">
        <v>24.635411090000002</v>
      </c>
      <c r="C4104" s="13">
        <v>88.957210549999999</v>
      </c>
      <c r="D4104" s="13" t="s">
        <v>2219</v>
      </c>
      <c r="E4104" s="13" t="s">
        <v>5000</v>
      </c>
      <c r="F4104" s="13" t="s">
        <v>42</v>
      </c>
      <c r="G4104" s="13" t="s">
        <v>4802</v>
      </c>
      <c r="H4104" s="13" t="s">
        <v>4816</v>
      </c>
      <c r="I4104" s="13">
        <f>(Brick_Kilns_EF!$B$13*Brick_Kilns_EF!$B$11*Brick_Kilns_EF!$B$12)</f>
        <v>8886.81</v>
      </c>
      <c r="J4104" s="13">
        <f>IF(D4104="ZZ",Brick_Kilns_EF!$E$9*(0.75),Brick_Kilns_EF!$E$9)</f>
        <v>5.6055000000000005E-4</v>
      </c>
      <c r="K4104" s="13">
        <f t="shared" si="256"/>
        <v>4.9815013454999999</v>
      </c>
      <c r="L4104" s="13">
        <f>IF(D4104="ZZ", Brick_Kilns_EF!$E$6*(0.75),Brick_Kilns_EF!$E$6)</f>
        <v>3.0299999999999999E-4</v>
      </c>
      <c r="M4104" s="13">
        <f t="shared" si="257"/>
        <v>2.6927034299999999</v>
      </c>
      <c r="N4104" s="13">
        <f>IF(D4104="ZZ",Brick_Kilns_EF!$E$7*(0.75),Brick_Kilns_EF!$E$7)</f>
        <v>2.3925000000000001E-3</v>
      </c>
      <c r="O4104" s="13">
        <f t="shared" si="258"/>
        <v>21.261692924999998</v>
      </c>
      <c r="P4104" s="13">
        <f>IF(D4104="ZZ",Brick_Kilns_EF!$E$8*(0.75),Brick_Kilns_EF!$E$8)</f>
        <v>5.399999999999999E-4</v>
      </c>
      <c r="Q4104" s="13">
        <f t="shared" si="259"/>
        <v>4.7988773999999985</v>
      </c>
    </row>
    <row r="4105" spans="1:17">
      <c r="A4105" s="13" t="s">
        <v>4116</v>
      </c>
      <c r="B4105" s="13">
        <v>24.631355859999999</v>
      </c>
      <c r="C4105" s="13">
        <v>88.775300040000005</v>
      </c>
      <c r="D4105" s="13" t="s">
        <v>2219</v>
      </c>
      <c r="E4105" s="13" t="s">
        <v>5000</v>
      </c>
      <c r="F4105" s="13" t="s">
        <v>42</v>
      </c>
      <c r="G4105" s="13" t="s">
        <v>4802</v>
      </c>
      <c r="H4105" s="13" t="s">
        <v>4816</v>
      </c>
      <c r="I4105" s="13">
        <f>(Brick_Kilns_EF!$B$13*Brick_Kilns_EF!$B$11*Brick_Kilns_EF!$B$12)</f>
        <v>8886.81</v>
      </c>
      <c r="J4105" s="13">
        <f>IF(D4105="ZZ",Brick_Kilns_EF!$E$9*(0.75),Brick_Kilns_EF!$E$9)</f>
        <v>5.6055000000000005E-4</v>
      </c>
      <c r="K4105" s="13">
        <f t="shared" si="256"/>
        <v>4.9815013454999999</v>
      </c>
      <c r="L4105" s="13">
        <f>IF(D4105="ZZ", Brick_Kilns_EF!$E$6*(0.75),Brick_Kilns_EF!$E$6)</f>
        <v>3.0299999999999999E-4</v>
      </c>
      <c r="M4105" s="13">
        <f t="shared" si="257"/>
        <v>2.6927034299999999</v>
      </c>
      <c r="N4105" s="13">
        <f>IF(D4105="ZZ",Brick_Kilns_EF!$E$7*(0.75),Brick_Kilns_EF!$E$7)</f>
        <v>2.3925000000000001E-3</v>
      </c>
      <c r="O4105" s="13">
        <f t="shared" si="258"/>
        <v>21.261692924999998</v>
      </c>
      <c r="P4105" s="13">
        <f>IF(D4105="ZZ",Brick_Kilns_EF!$E$8*(0.75),Brick_Kilns_EF!$E$8)</f>
        <v>5.399999999999999E-4</v>
      </c>
      <c r="Q4105" s="13">
        <f t="shared" si="259"/>
        <v>4.7988773999999985</v>
      </c>
    </row>
    <row r="4106" spans="1:17">
      <c r="A4106" s="13" t="s">
        <v>4117</v>
      </c>
      <c r="B4106" s="13">
        <v>24.972594640000001</v>
      </c>
      <c r="C4106" s="13">
        <v>88.506163169999994</v>
      </c>
      <c r="D4106" s="13" t="s">
        <v>2219</v>
      </c>
      <c r="E4106" s="13" t="s">
        <v>5000</v>
      </c>
      <c r="F4106" s="13" t="s">
        <v>42</v>
      </c>
      <c r="G4106" s="13" t="s">
        <v>4802</v>
      </c>
      <c r="H4106" s="13" t="s">
        <v>4816</v>
      </c>
      <c r="I4106" s="13">
        <f>(Brick_Kilns_EF!$B$13*Brick_Kilns_EF!$B$11*Brick_Kilns_EF!$B$12)</f>
        <v>8886.81</v>
      </c>
      <c r="J4106" s="13">
        <f>IF(D4106="ZZ",Brick_Kilns_EF!$E$9*(0.75),Brick_Kilns_EF!$E$9)</f>
        <v>5.6055000000000005E-4</v>
      </c>
      <c r="K4106" s="13">
        <f t="shared" si="256"/>
        <v>4.9815013454999999</v>
      </c>
      <c r="L4106" s="13">
        <f>IF(D4106="ZZ", Brick_Kilns_EF!$E$6*(0.75),Brick_Kilns_EF!$E$6)</f>
        <v>3.0299999999999999E-4</v>
      </c>
      <c r="M4106" s="13">
        <f t="shared" si="257"/>
        <v>2.6927034299999999</v>
      </c>
      <c r="N4106" s="13">
        <f>IF(D4106="ZZ",Brick_Kilns_EF!$E$7*(0.75),Brick_Kilns_EF!$E$7)</f>
        <v>2.3925000000000001E-3</v>
      </c>
      <c r="O4106" s="13">
        <f t="shared" si="258"/>
        <v>21.261692924999998</v>
      </c>
      <c r="P4106" s="13">
        <f>IF(D4106="ZZ",Brick_Kilns_EF!$E$8*(0.75),Brick_Kilns_EF!$E$8)</f>
        <v>5.399999999999999E-4</v>
      </c>
      <c r="Q4106" s="13">
        <f t="shared" si="259"/>
        <v>4.7988773999999985</v>
      </c>
    </row>
    <row r="4107" spans="1:17">
      <c r="A4107" s="13" t="s">
        <v>4118</v>
      </c>
      <c r="B4107" s="13">
        <v>25.046078619999999</v>
      </c>
      <c r="C4107" s="13">
        <v>90.017417039999998</v>
      </c>
      <c r="D4107" s="13" t="s">
        <v>2219</v>
      </c>
      <c r="E4107" s="13" t="s">
        <v>5000</v>
      </c>
      <c r="F4107" s="13" t="s">
        <v>248</v>
      </c>
      <c r="G4107" s="13" t="s">
        <v>4802</v>
      </c>
      <c r="H4107" s="13" t="s">
        <v>4816</v>
      </c>
      <c r="I4107" s="13">
        <f>(Brick_Kilns_EF!$B$13*Brick_Kilns_EF!$B$11*Brick_Kilns_EF!$B$12)</f>
        <v>8886.81</v>
      </c>
      <c r="J4107" s="13">
        <f>IF(D4107="ZZ",Brick_Kilns_EF!$E$9*(0.75),Brick_Kilns_EF!$E$9)</f>
        <v>5.6055000000000005E-4</v>
      </c>
      <c r="K4107" s="13">
        <f t="shared" si="256"/>
        <v>4.9815013454999999</v>
      </c>
      <c r="L4107" s="13">
        <f>IF(D4107="ZZ", Brick_Kilns_EF!$E$6*(0.75),Brick_Kilns_EF!$E$6)</f>
        <v>3.0299999999999999E-4</v>
      </c>
      <c r="M4107" s="13">
        <f t="shared" si="257"/>
        <v>2.6927034299999999</v>
      </c>
      <c r="N4107" s="13">
        <f>IF(D4107="ZZ",Brick_Kilns_EF!$E$7*(0.75),Brick_Kilns_EF!$E$7)</f>
        <v>2.3925000000000001E-3</v>
      </c>
      <c r="O4107" s="13">
        <f t="shared" si="258"/>
        <v>21.261692924999998</v>
      </c>
      <c r="P4107" s="13">
        <f>IF(D4107="ZZ",Brick_Kilns_EF!$E$8*(0.75),Brick_Kilns_EF!$E$8)</f>
        <v>5.399999999999999E-4</v>
      </c>
      <c r="Q4107" s="13">
        <f t="shared" si="259"/>
        <v>4.7988773999999985</v>
      </c>
    </row>
    <row r="4108" spans="1:17">
      <c r="A4108" s="13" t="s">
        <v>4119</v>
      </c>
      <c r="B4108" s="13">
        <v>24.93639112</v>
      </c>
      <c r="C4108" s="13">
        <v>89.978820810000002</v>
      </c>
      <c r="D4108" s="13" t="s">
        <v>2219</v>
      </c>
      <c r="E4108" s="13" t="s">
        <v>5000</v>
      </c>
      <c r="F4108" s="13" t="s">
        <v>248</v>
      </c>
      <c r="G4108" s="13" t="s">
        <v>4802</v>
      </c>
      <c r="H4108" s="13" t="s">
        <v>4816</v>
      </c>
      <c r="I4108" s="13">
        <f>(Brick_Kilns_EF!$B$13*Brick_Kilns_EF!$B$11*Brick_Kilns_EF!$B$12)</f>
        <v>8886.81</v>
      </c>
      <c r="J4108" s="13">
        <f>IF(D4108="ZZ",Brick_Kilns_EF!$E$9*(0.75),Brick_Kilns_EF!$E$9)</f>
        <v>5.6055000000000005E-4</v>
      </c>
      <c r="K4108" s="13">
        <f t="shared" si="256"/>
        <v>4.9815013454999999</v>
      </c>
      <c r="L4108" s="13">
        <f>IF(D4108="ZZ", Brick_Kilns_EF!$E$6*(0.75),Brick_Kilns_EF!$E$6)</f>
        <v>3.0299999999999999E-4</v>
      </c>
      <c r="M4108" s="13">
        <f t="shared" si="257"/>
        <v>2.6927034299999999</v>
      </c>
      <c r="N4108" s="13">
        <f>IF(D4108="ZZ",Brick_Kilns_EF!$E$7*(0.75),Brick_Kilns_EF!$E$7)</f>
        <v>2.3925000000000001E-3</v>
      </c>
      <c r="O4108" s="13">
        <f t="shared" si="258"/>
        <v>21.261692924999998</v>
      </c>
      <c r="P4108" s="13">
        <f>IF(D4108="ZZ",Brick_Kilns_EF!$E$8*(0.75),Brick_Kilns_EF!$E$8)</f>
        <v>5.399999999999999E-4</v>
      </c>
      <c r="Q4108" s="13">
        <f t="shared" si="259"/>
        <v>4.7988773999999985</v>
      </c>
    </row>
    <row r="4109" spans="1:17">
      <c r="A4109" s="13" t="s">
        <v>4120</v>
      </c>
      <c r="B4109" s="13">
        <v>25.447147399999999</v>
      </c>
      <c r="C4109" s="13">
        <v>89.17862882</v>
      </c>
      <c r="D4109" s="13" t="s">
        <v>2219</v>
      </c>
      <c r="E4109" s="13" t="s">
        <v>5000</v>
      </c>
      <c r="F4109" s="13" t="s">
        <v>171</v>
      </c>
      <c r="G4109" s="13" t="s">
        <v>4802</v>
      </c>
      <c r="H4109" s="13" t="s">
        <v>4816</v>
      </c>
      <c r="I4109" s="13">
        <f>(Brick_Kilns_EF!$B$13*Brick_Kilns_EF!$B$11*Brick_Kilns_EF!$B$12)</f>
        <v>8886.81</v>
      </c>
      <c r="J4109" s="13">
        <f>IF(D4109="ZZ",Brick_Kilns_EF!$E$9*(0.75),Brick_Kilns_EF!$E$9)</f>
        <v>5.6055000000000005E-4</v>
      </c>
      <c r="K4109" s="13">
        <f t="shared" si="256"/>
        <v>4.9815013454999999</v>
      </c>
      <c r="L4109" s="13">
        <f>IF(D4109="ZZ", Brick_Kilns_EF!$E$6*(0.75),Brick_Kilns_EF!$E$6)</f>
        <v>3.0299999999999999E-4</v>
      </c>
      <c r="M4109" s="13">
        <f t="shared" si="257"/>
        <v>2.6927034299999999</v>
      </c>
      <c r="N4109" s="13">
        <f>IF(D4109="ZZ",Brick_Kilns_EF!$E$7*(0.75),Brick_Kilns_EF!$E$7)</f>
        <v>2.3925000000000001E-3</v>
      </c>
      <c r="O4109" s="13">
        <f t="shared" si="258"/>
        <v>21.261692924999998</v>
      </c>
      <c r="P4109" s="13">
        <f>IF(D4109="ZZ",Brick_Kilns_EF!$E$8*(0.75),Brick_Kilns_EF!$E$8)</f>
        <v>5.399999999999999E-4</v>
      </c>
      <c r="Q4109" s="13">
        <f t="shared" si="259"/>
        <v>4.7988773999999985</v>
      </c>
    </row>
    <row r="4110" spans="1:17">
      <c r="A4110" s="13" t="s">
        <v>4121</v>
      </c>
      <c r="B4110" s="13">
        <v>24.748901249999999</v>
      </c>
      <c r="C4110" s="13">
        <v>89.867545609999993</v>
      </c>
      <c r="D4110" s="13" t="s">
        <v>2219</v>
      </c>
      <c r="E4110" s="13" t="s">
        <v>5000</v>
      </c>
      <c r="F4110" s="13" t="s">
        <v>248</v>
      </c>
      <c r="G4110" s="13" t="s">
        <v>4802</v>
      </c>
      <c r="H4110" s="13" t="s">
        <v>4816</v>
      </c>
      <c r="I4110" s="13">
        <f>(Brick_Kilns_EF!$B$13*Brick_Kilns_EF!$B$11*Brick_Kilns_EF!$B$12)</f>
        <v>8886.81</v>
      </c>
      <c r="J4110" s="13">
        <f>IF(D4110="ZZ",Brick_Kilns_EF!$E$9*(0.75),Brick_Kilns_EF!$E$9)</f>
        <v>5.6055000000000005E-4</v>
      </c>
      <c r="K4110" s="13">
        <f t="shared" si="256"/>
        <v>4.9815013454999999</v>
      </c>
      <c r="L4110" s="13">
        <f>IF(D4110="ZZ", Brick_Kilns_EF!$E$6*(0.75),Brick_Kilns_EF!$E$6)</f>
        <v>3.0299999999999999E-4</v>
      </c>
      <c r="M4110" s="13">
        <f t="shared" si="257"/>
        <v>2.6927034299999999</v>
      </c>
      <c r="N4110" s="13">
        <f>IF(D4110="ZZ",Brick_Kilns_EF!$E$7*(0.75),Brick_Kilns_EF!$E$7)</f>
        <v>2.3925000000000001E-3</v>
      </c>
      <c r="O4110" s="13">
        <f t="shared" si="258"/>
        <v>21.261692924999998</v>
      </c>
      <c r="P4110" s="13">
        <f>IF(D4110="ZZ",Brick_Kilns_EF!$E$8*(0.75),Brick_Kilns_EF!$E$8)</f>
        <v>5.399999999999999E-4</v>
      </c>
      <c r="Q4110" s="13">
        <f t="shared" si="259"/>
        <v>4.7988773999999985</v>
      </c>
    </row>
    <row r="4111" spans="1:17">
      <c r="A4111" s="13" t="s">
        <v>4122</v>
      </c>
      <c r="B4111" s="13">
        <v>24.749009239999999</v>
      </c>
      <c r="C4111" s="13">
        <v>89.869625740000004</v>
      </c>
      <c r="D4111" s="13" t="s">
        <v>2219</v>
      </c>
      <c r="E4111" s="13" t="s">
        <v>5000</v>
      </c>
      <c r="F4111" s="13" t="s">
        <v>248</v>
      </c>
      <c r="G4111" s="13" t="s">
        <v>4802</v>
      </c>
      <c r="H4111" s="13" t="s">
        <v>4816</v>
      </c>
      <c r="I4111" s="13">
        <f>(Brick_Kilns_EF!$B$13*Brick_Kilns_EF!$B$11*Brick_Kilns_EF!$B$12)</f>
        <v>8886.81</v>
      </c>
      <c r="J4111" s="13">
        <f>IF(D4111="ZZ",Brick_Kilns_EF!$E$9*(0.75),Brick_Kilns_EF!$E$9)</f>
        <v>5.6055000000000005E-4</v>
      </c>
      <c r="K4111" s="13">
        <f t="shared" si="256"/>
        <v>4.9815013454999999</v>
      </c>
      <c r="L4111" s="13">
        <f>IF(D4111="ZZ", Brick_Kilns_EF!$E$6*(0.75),Brick_Kilns_EF!$E$6)</f>
        <v>3.0299999999999999E-4</v>
      </c>
      <c r="M4111" s="13">
        <f t="shared" si="257"/>
        <v>2.6927034299999999</v>
      </c>
      <c r="N4111" s="13">
        <f>IF(D4111="ZZ",Brick_Kilns_EF!$E$7*(0.75),Brick_Kilns_EF!$E$7)</f>
        <v>2.3925000000000001E-3</v>
      </c>
      <c r="O4111" s="13">
        <f t="shared" si="258"/>
        <v>21.261692924999998</v>
      </c>
      <c r="P4111" s="13">
        <f>IF(D4111="ZZ",Brick_Kilns_EF!$E$8*(0.75),Brick_Kilns_EF!$E$8)</f>
        <v>5.399999999999999E-4</v>
      </c>
      <c r="Q4111" s="13">
        <f t="shared" si="259"/>
        <v>4.7988773999999985</v>
      </c>
    </row>
    <row r="4112" spans="1:17">
      <c r="A4112" s="13" t="s">
        <v>4123</v>
      </c>
      <c r="B4112" s="13">
        <v>24.899382129999999</v>
      </c>
      <c r="C4112" s="13">
        <v>89.790892540000002</v>
      </c>
      <c r="D4112" s="13" t="s">
        <v>2219</v>
      </c>
      <c r="E4112" s="13" t="s">
        <v>5000</v>
      </c>
      <c r="F4112" s="13" t="s">
        <v>248</v>
      </c>
      <c r="G4112" s="13" t="s">
        <v>4802</v>
      </c>
      <c r="H4112" s="13" t="s">
        <v>4816</v>
      </c>
      <c r="I4112" s="13">
        <f>(Brick_Kilns_EF!$B$13*Brick_Kilns_EF!$B$11*Brick_Kilns_EF!$B$12)</f>
        <v>8886.81</v>
      </c>
      <c r="J4112" s="13">
        <f>IF(D4112="ZZ",Brick_Kilns_EF!$E$9*(0.75),Brick_Kilns_EF!$E$9)</f>
        <v>5.6055000000000005E-4</v>
      </c>
      <c r="K4112" s="13">
        <f t="shared" si="256"/>
        <v>4.9815013454999999</v>
      </c>
      <c r="L4112" s="13">
        <f>IF(D4112="ZZ", Brick_Kilns_EF!$E$6*(0.75),Brick_Kilns_EF!$E$6)</f>
        <v>3.0299999999999999E-4</v>
      </c>
      <c r="M4112" s="13">
        <f t="shared" si="257"/>
        <v>2.6927034299999999</v>
      </c>
      <c r="N4112" s="13">
        <f>IF(D4112="ZZ",Brick_Kilns_EF!$E$7*(0.75),Brick_Kilns_EF!$E$7)</f>
        <v>2.3925000000000001E-3</v>
      </c>
      <c r="O4112" s="13">
        <f t="shared" si="258"/>
        <v>21.261692924999998</v>
      </c>
      <c r="P4112" s="13">
        <f>IF(D4112="ZZ",Brick_Kilns_EF!$E$8*(0.75),Brick_Kilns_EF!$E$8)</f>
        <v>5.399999999999999E-4</v>
      </c>
      <c r="Q4112" s="13">
        <f t="shared" si="259"/>
        <v>4.7988773999999985</v>
      </c>
    </row>
    <row r="4113" spans="1:17">
      <c r="A4113" s="13" t="s">
        <v>4124</v>
      </c>
      <c r="B4113" s="13">
        <v>24.534356330000001</v>
      </c>
      <c r="C4113" s="13">
        <v>88.847237280000002</v>
      </c>
      <c r="D4113" s="13" t="s">
        <v>2219</v>
      </c>
      <c r="E4113" s="13" t="s">
        <v>5000</v>
      </c>
      <c r="F4113" s="13" t="s">
        <v>42</v>
      </c>
      <c r="G4113" s="13" t="s">
        <v>4802</v>
      </c>
      <c r="H4113" s="13" t="s">
        <v>4816</v>
      </c>
      <c r="I4113" s="13">
        <f>(Brick_Kilns_EF!$B$13*Brick_Kilns_EF!$B$11*Brick_Kilns_EF!$B$12)</f>
        <v>8886.81</v>
      </c>
      <c r="J4113" s="13">
        <f>IF(D4113="ZZ",Brick_Kilns_EF!$E$9*(0.75),Brick_Kilns_EF!$E$9)</f>
        <v>5.6055000000000005E-4</v>
      </c>
      <c r="K4113" s="13">
        <f t="shared" si="256"/>
        <v>4.9815013454999999</v>
      </c>
      <c r="L4113" s="13">
        <f>IF(D4113="ZZ", Brick_Kilns_EF!$E$6*(0.75),Brick_Kilns_EF!$E$6)</f>
        <v>3.0299999999999999E-4</v>
      </c>
      <c r="M4113" s="13">
        <f t="shared" si="257"/>
        <v>2.6927034299999999</v>
      </c>
      <c r="N4113" s="13">
        <f>IF(D4113="ZZ",Brick_Kilns_EF!$E$7*(0.75),Brick_Kilns_EF!$E$7)</f>
        <v>2.3925000000000001E-3</v>
      </c>
      <c r="O4113" s="13">
        <f t="shared" si="258"/>
        <v>21.261692924999998</v>
      </c>
      <c r="P4113" s="13">
        <f>IF(D4113="ZZ",Brick_Kilns_EF!$E$8*(0.75),Brick_Kilns_EF!$E$8)</f>
        <v>5.399999999999999E-4</v>
      </c>
      <c r="Q4113" s="13">
        <f t="shared" si="259"/>
        <v>4.7988773999999985</v>
      </c>
    </row>
    <row r="4114" spans="1:17">
      <c r="A4114" s="13" t="s">
        <v>4125</v>
      </c>
      <c r="B4114" s="13">
        <v>25.09118028</v>
      </c>
      <c r="C4114" s="13">
        <v>89.866666460000005</v>
      </c>
      <c r="D4114" s="13" t="s">
        <v>2219</v>
      </c>
      <c r="E4114" s="13" t="s">
        <v>5000</v>
      </c>
      <c r="F4114" s="13" t="s">
        <v>248</v>
      </c>
      <c r="G4114" s="13" t="s">
        <v>4802</v>
      </c>
      <c r="H4114" s="13" t="s">
        <v>4816</v>
      </c>
      <c r="I4114" s="13">
        <f>(Brick_Kilns_EF!$B$13*Brick_Kilns_EF!$B$11*Brick_Kilns_EF!$B$12)</f>
        <v>8886.81</v>
      </c>
      <c r="J4114" s="13">
        <f>IF(D4114="ZZ",Brick_Kilns_EF!$E$9*(0.75),Brick_Kilns_EF!$E$9)</f>
        <v>5.6055000000000005E-4</v>
      </c>
      <c r="K4114" s="13">
        <f t="shared" si="256"/>
        <v>4.9815013454999999</v>
      </c>
      <c r="L4114" s="13">
        <f>IF(D4114="ZZ", Brick_Kilns_EF!$E$6*(0.75),Brick_Kilns_EF!$E$6)</f>
        <v>3.0299999999999999E-4</v>
      </c>
      <c r="M4114" s="13">
        <f t="shared" si="257"/>
        <v>2.6927034299999999</v>
      </c>
      <c r="N4114" s="13">
        <f>IF(D4114="ZZ",Brick_Kilns_EF!$E$7*(0.75),Brick_Kilns_EF!$E$7)</f>
        <v>2.3925000000000001E-3</v>
      </c>
      <c r="O4114" s="13">
        <f t="shared" si="258"/>
        <v>21.261692924999998</v>
      </c>
      <c r="P4114" s="13">
        <f>IF(D4114="ZZ",Brick_Kilns_EF!$E$8*(0.75),Brick_Kilns_EF!$E$8)</f>
        <v>5.399999999999999E-4</v>
      </c>
      <c r="Q4114" s="13">
        <f t="shared" si="259"/>
        <v>4.7988773999999985</v>
      </c>
    </row>
    <row r="4115" spans="1:17">
      <c r="A4115" s="13" t="s">
        <v>4126</v>
      </c>
      <c r="B4115" s="13">
        <v>24.87357475</v>
      </c>
      <c r="C4115" s="13">
        <v>89.388455949999994</v>
      </c>
      <c r="D4115" s="13" t="s">
        <v>2219</v>
      </c>
      <c r="E4115" s="13" t="s">
        <v>5000</v>
      </c>
      <c r="F4115" s="13" t="s">
        <v>42</v>
      </c>
      <c r="G4115" s="13" t="s">
        <v>4802</v>
      </c>
      <c r="H4115" s="13" t="s">
        <v>4816</v>
      </c>
      <c r="I4115" s="13">
        <f>(Brick_Kilns_EF!$B$13*Brick_Kilns_EF!$B$11*Brick_Kilns_EF!$B$12)</f>
        <v>8886.81</v>
      </c>
      <c r="J4115" s="13">
        <f>IF(D4115="ZZ",Brick_Kilns_EF!$E$9*(0.75),Brick_Kilns_EF!$E$9)</f>
        <v>5.6055000000000005E-4</v>
      </c>
      <c r="K4115" s="13">
        <f t="shared" si="256"/>
        <v>4.9815013454999999</v>
      </c>
      <c r="L4115" s="13">
        <f>IF(D4115="ZZ", Brick_Kilns_EF!$E$6*(0.75),Brick_Kilns_EF!$E$6)</f>
        <v>3.0299999999999999E-4</v>
      </c>
      <c r="M4115" s="13">
        <f t="shared" si="257"/>
        <v>2.6927034299999999</v>
      </c>
      <c r="N4115" s="13">
        <f>IF(D4115="ZZ",Brick_Kilns_EF!$E$7*(0.75),Brick_Kilns_EF!$E$7)</f>
        <v>2.3925000000000001E-3</v>
      </c>
      <c r="O4115" s="13">
        <f t="shared" si="258"/>
        <v>21.261692924999998</v>
      </c>
      <c r="P4115" s="13">
        <f>IF(D4115="ZZ",Brick_Kilns_EF!$E$8*(0.75),Brick_Kilns_EF!$E$8)</f>
        <v>5.399999999999999E-4</v>
      </c>
      <c r="Q4115" s="13">
        <f t="shared" si="259"/>
        <v>4.7988773999999985</v>
      </c>
    </row>
    <row r="4116" spans="1:17">
      <c r="A4116" s="13" t="s">
        <v>4127</v>
      </c>
      <c r="B4116" s="13">
        <v>24.86426999</v>
      </c>
      <c r="C4116" s="13">
        <v>89.963061190000005</v>
      </c>
      <c r="D4116" s="13" t="s">
        <v>2219</v>
      </c>
      <c r="E4116" s="13" t="s">
        <v>5000</v>
      </c>
      <c r="F4116" s="13" t="s">
        <v>248</v>
      </c>
      <c r="G4116" s="13" t="s">
        <v>4802</v>
      </c>
      <c r="H4116" s="13" t="s">
        <v>4816</v>
      </c>
      <c r="I4116" s="13">
        <f>(Brick_Kilns_EF!$B$13*Brick_Kilns_EF!$B$11*Brick_Kilns_EF!$B$12)</f>
        <v>8886.81</v>
      </c>
      <c r="J4116" s="13">
        <f>IF(D4116="ZZ",Brick_Kilns_EF!$E$9*(0.75),Brick_Kilns_EF!$E$9)</f>
        <v>5.6055000000000005E-4</v>
      </c>
      <c r="K4116" s="13">
        <f t="shared" si="256"/>
        <v>4.9815013454999999</v>
      </c>
      <c r="L4116" s="13">
        <f>IF(D4116="ZZ", Brick_Kilns_EF!$E$6*(0.75),Brick_Kilns_EF!$E$6)</f>
        <v>3.0299999999999999E-4</v>
      </c>
      <c r="M4116" s="13">
        <f t="shared" si="257"/>
        <v>2.6927034299999999</v>
      </c>
      <c r="N4116" s="13">
        <f>IF(D4116="ZZ",Brick_Kilns_EF!$E$7*(0.75),Brick_Kilns_EF!$E$7)</f>
        <v>2.3925000000000001E-3</v>
      </c>
      <c r="O4116" s="13">
        <f t="shared" si="258"/>
        <v>21.261692924999998</v>
      </c>
      <c r="P4116" s="13">
        <f>IF(D4116="ZZ",Brick_Kilns_EF!$E$8*(0.75),Brick_Kilns_EF!$E$8)</f>
        <v>5.399999999999999E-4</v>
      </c>
      <c r="Q4116" s="13">
        <f t="shared" si="259"/>
        <v>4.7988773999999985</v>
      </c>
    </row>
    <row r="4117" spans="1:17">
      <c r="A4117" s="13" t="s">
        <v>4128</v>
      </c>
      <c r="B4117" s="13">
        <v>24.860861190000001</v>
      </c>
      <c r="C4117" s="13">
        <v>89.961357320000005</v>
      </c>
      <c r="D4117" s="13" t="s">
        <v>2219</v>
      </c>
      <c r="E4117" s="13" t="s">
        <v>5000</v>
      </c>
      <c r="F4117" s="13" t="s">
        <v>248</v>
      </c>
      <c r="G4117" s="13" t="s">
        <v>4802</v>
      </c>
      <c r="H4117" s="13" t="s">
        <v>4816</v>
      </c>
      <c r="I4117" s="13">
        <f>(Brick_Kilns_EF!$B$13*Brick_Kilns_EF!$B$11*Brick_Kilns_EF!$B$12)</f>
        <v>8886.81</v>
      </c>
      <c r="J4117" s="13">
        <f>IF(D4117="ZZ",Brick_Kilns_EF!$E$9*(0.75),Brick_Kilns_EF!$E$9)</f>
        <v>5.6055000000000005E-4</v>
      </c>
      <c r="K4117" s="13">
        <f t="shared" si="256"/>
        <v>4.9815013454999999</v>
      </c>
      <c r="L4117" s="13">
        <f>IF(D4117="ZZ", Brick_Kilns_EF!$E$6*(0.75),Brick_Kilns_EF!$E$6)</f>
        <v>3.0299999999999999E-4</v>
      </c>
      <c r="M4117" s="13">
        <f t="shared" si="257"/>
        <v>2.6927034299999999</v>
      </c>
      <c r="N4117" s="13">
        <f>IF(D4117="ZZ",Brick_Kilns_EF!$E$7*(0.75),Brick_Kilns_EF!$E$7)</f>
        <v>2.3925000000000001E-3</v>
      </c>
      <c r="O4117" s="13">
        <f t="shared" si="258"/>
        <v>21.261692924999998</v>
      </c>
      <c r="P4117" s="13">
        <f>IF(D4117="ZZ",Brick_Kilns_EF!$E$8*(0.75),Brick_Kilns_EF!$E$8)</f>
        <v>5.399999999999999E-4</v>
      </c>
      <c r="Q4117" s="13">
        <f t="shared" si="259"/>
        <v>4.7988773999999985</v>
      </c>
    </row>
    <row r="4118" spans="1:17">
      <c r="A4118" s="13" t="s">
        <v>4129</v>
      </c>
      <c r="B4118" s="13">
        <v>24.951619569999998</v>
      </c>
      <c r="C4118" s="13">
        <v>89.404351539999993</v>
      </c>
      <c r="D4118" s="13" t="s">
        <v>2219</v>
      </c>
      <c r="E4118" s="13" t="s">
        <v>5000</v>
      </c>
      <c r="F4118" s="13" t="s">
        <v>42</v>
      </c>
      <c r="G4118" s="13" t="s">
        <v>4802</v>
      </c>
      <c r="H4118" s="13" t="s">
        <v>4816</v>
      </c>
      <c r="I4118" s="13">
        <f>(Brick_Kilns_EF!$B$13*Brick_Kilns_EF!$B$11*Brick_Kilns_EF!$B$12)</f>
        <v>8886.81</v>
      </c>
      <c r="J4118" s="13">
        <f>IF(D4118="ZZ",Brick_Kilns_EF!$E$9*(0.75),Brick_Kilns_EF!$E$9)</f>
        <v>5.6055000000000005E-4</v>
      </c>
      <c r="K4118" s="13">
        <f t="shared" si="256"/>
        <v>4.9815013454999999</v>
      </c>
      <c r="L4118" s="13">
        <f>IF(D4118="ZZ", Brick_Kilns_EF!$E$6*(0.75),Brick_Kilns_EF!$E$6)</f>
        <v>3.0299999999999999E-4</v>
      </c>
      <c r="M4118" s="13">
        <f t="shared" si="257"/>
        <v>2.6927034299999999</v>
      </c>
      <c r="N4118" s="13">
        <f>IF(D4118="ZZ",Brick_Kilns_EF!$E$7*(0.75),Brick_Kilns_EF!$E$7)</f>
        <v>2.3925000000000001E-3</v>
      </c>
      <c r="O4118" s="13">
        <f t="shared" si="258"/>
        <v>21.261692924999998</v>
      </c>
      <c r="P4118" s="13">
        <f>IF(D4118="ZZ",Brick_Kilns_EF!$E$8*(0.75),Brick_Kilns_EF!$E$8)</f>
        <v>5.399999999999999E-4</v>
      </c>
      <c r="Q4118" s="13">
        <f t="shared" si="259"/>
        <v>4.7988773999999985</v>
      </c>
    </row>
    <row r="4119" spans="1:17">
      <c r="A4119" s="13" t="s">
        <v>4130</v>
      </c>
      <c r="B4119" s="13">
        <v>25.377577039999998</v>
      </c>
      <c r="C4119" s="13">
        <v>89.128348829999993</v>
      </c>
      <c r="D4119" s="13" t="s">
        <v>2219</v>
      </c>
      <c r="E4119" s="13" t="s">
        <v>5000</v>
      </c>
      <c r="F4119" s="13" t="s">
        <v>171</v>
      </c>
      <c r="G4119" s="13" t="s">
        <v>4802</v>
      </c>
      <c r="H4119" s="13" t="s">
        <v>4816</v>
      </c>
      <c r="I4119" s="13">
        <f>(Brick_Kilns_EF!$B$13*Brick_Kilns_EF!$B$11*Brick_Kilns_EF!$B$12)</f>
        <v>8886.81</v>
      </c>
      <c r="J4119" s="13">
        <f>IF(D4119="ZZ",Brick_Kilns_EF!$E$9*(0.75),Brick_Kilns_EF!$E$9)</f>
        <v>5.6055000000000005E-4</v>
      </c>
      <c r="K4119" s="13">
        <f t="shared" si="256"/>
        <v>4.9815013454999999</v>
      </c>
      <c r="L4119" s="13">
        <f>IF(D4119="ZZ", Brick_Kilns_EF!$E$6*(0.75),Brick_Kilns_EF!$E$6)</f>
        <v>3.0299999999999999E-4</v>
      </c>
      <c r="M4119" s="13">
        <f t="shared" si="257"/>
        <v>2.6927034299999999</v>
      </c>
      <c r="N4119" s="13">
        <f>IF(D4119="ZZ",Brick_Kilns_EF!$E$7*(0.75),Brick_Kilns_EF!$E$7)</f>
        <v>2.3925000000000001E-3</v>
      </c>
      <c r="O4119" s="13">
        <f t="shared" si="258"/>
        <v>21.261692924999998</v>
      </c>
      <c r="P4119" s="13">
        <f>IF(D4119="ZZ",Brick_Kilns_EF!$E$8*(0.75),Brick_Kilns_EF!$E$8)</f>
        <v>5.399999999999999E-4</v>
      </c>
      <c r="Q4119" s="13">
        <f t="shared" si="259"/>
        <v>4.7988773999999985</v>
      </c>
    </row>
    <row r="4120" spans="1:17">
      <c r="A4120" s="13" t="s">
        <v>4131</v>
      </c>
      <c r="B4120" s="13">
        <v>25.463845490000001</v>
      </c>
      <c r="C4120" s="13">
        <v>89.292658950000003</v>
      </c>
      <c r="D4120" s="13" t="s">
        <v>2219</v>
      </c>
      <c r="E4120" s="13" t="s">
        <v>5000</v>
      </c>
      <c r="F4120" s="13" t="s">
        <v>171</v>
      </c>
      <c r="G4120" s="13" t="s">
        <v>4802</v>
      </c>
      <c r="H4120" s="13" t="s">
        <v>4816</v>
      </c>
      <c r="I4120" s="13">
        <f>(Brick_Kilns_EF!$B$13*Brick_Kilns_EF!$B$11*Brick_Kilns_EF!$B$12)</f>
        <v>8886.81</v>
      </c>
      <c r="J4120" s="13">
        <f>IF(D4120="ZZ",Brick_Kilns_EF!$E$9*(0.75),Brick_Kilns_EF!$E$9)</f>
        <v>5.6055000000000005E-4</v>
      </c>
      <c r="K4120" s="13">
        <f t="shared" si="256"/>
        <v>4.9815013454999999</v>
      </c>
      <c r="L4120" s="13">
        <f>IF(D4120="ZZ", Brick_Kilns_EF!$E$6*(0.75),Brick_Kilns_EF!$E$6)</f>
        <v>3.0299999999999999E-4</v>
      </c>
      <c r="M4120" s="13">
        <f t="shared" si="257"/>
        <v>2.6927034299999999</v>
      </c>
      <c r="N4120" s="13">
        <f>IF(D4120="ZZ",Brick_Kilns_EF!$E$7*(0.75),Brick_Kilns_EF!$E$7)</f>
        <v>2.3925000000000001E-3</v>
      </c>
      <c r="O4120" s="13">
        <f t="shared" si="258"/>
        <v>21.261692924999998</v>
      </c>
      <c r="P4120" s="13">
        <f>IF(D4120="ZZ",Brick_Kilns_EF!$E$8*(0.75),Brick_Kilns_EF!$E$8)</f>
        <v>5.399999999999999E-4</v>
      </c>
      <c r="Q4120" s="13">
        <f t="shared" si="259"/>
        <v>4.7988773999999985</v>
      </c>
    </row>
    <row r="4121" spans="1:17">
      <c r="A4121" s="13" t="s">
        <v>4132</v>
      </c>
      <c r="B4121" s="13">
        <v>24.844262329999999</v>
      </c>
      <c r="C4121" s="13">
        <v>88.907450659999995</v>
      </c>
      <c r="D4121" s="13" t="s">
        <v>2219</v>
      </c>
      <c r="E4121" s="13" t="s">
        <v>5000</v>
      </c>
      <c r="F4121" s="13" t="s">
        <v>42</v>
      </c>
      <c r="G4121" s="13" t="s">
        <v>4802</v>
      </c>
      <c r="H4121" s="13" t="s">
        <v>4816</v>
      </c>
      <c r="I4121" s="13">
        <f>(Brick_Kilns_EF!$B$13*Brick_Kilns_EF!$B$11*Brick_Kilns_EF!$B$12)</f>
        <v>8886.81</v>
      </c>
      <c r="J4121" s="13">
        <f>IF(D4121="ZZ",Brick_Kilns_EF!$E$9*(0.75),Brick_Kilns_EF!$E$9)</f>
        <v>5.6055000000000005E-4</v>
      </c>
      <c r="K4121" s="13">
        <f t="shared" si="256"/>
        <v>4.9815013454999999</v>
      </c>
      <c r="L4121" s="13">
        <f>IF(D4121="ZZ", Brick_Kilns_EF!$E$6*(0.75),Brick_Kilns_EF!$E$6)</f>
        <v>3.0299999999999999E-4</v>
      </c>
      <c r="M4121" s="13">
        <f t="shared" si="257"/>
        <v>2.6927034299999999</v>
      </c>
      <c r="N4121" s="13">
        <f>IF(D4121="ZZ",Brick_Kilns_EF!$E$7*(0.75),Brick_Kilns_EF!$E$7)</f>
        <v>2.3925000000000001E-3</v>
      </c>
      <c r="O4121" s="13">
        <f t="shared" si="258"/>
        <v>21.261692924999998</v>
      </c>
      <c r="P4121" s="13">
        <f>IF(D4121="ZZ",Brick_Kilns_EF!$E$8*(0.75),Brick_Kilns_EF!$E$8)</f>
        <v>5.399999999999999E-4</v>
      </c>
      <c r="Q4121" s="13">
        <f t="shared" si="259"/>
        <v>4.7988773999999985</v>
      </c>
    </row>
    <row r="4122" spans="1:17">
      <c r="A4122" s="13" t="s">
        <v>4133</v>
      </c>
      <c r="B4122" s="13">
        <v>25.669984469999999</v>
      </c>
      <c r="C4122" s="13">
        <v>89.181290860000004</v>
      </c>
      <c r="D4122" s="13" t="s">
        <v>2219</v>
      </c>
      <c r="E4122" s="13" t="s">
        <v>5000</v>
      </c>
      <c r="F4122" s="13" t="s">
        <v>171</v>
      </c>
      <c r="G4122" s="13" t="s">
        <v>4802</v>
      </c>
      <c r="H4122" s="13" t="s">
        <v>4816</v>
      </c>
      <c r="I4122" s="13">
        <f>(Brick_Kilns_EF!$B$13*Brick_Kilns_EF!$B$11*Brick_Kilns_EF!$B$12)</f>
        <v>8886.81</v>
      </c>
      <c r="J4122" s="13">
        <f>IF(D4122="ZZ",Brick_Kilns_EF!$E$9*(0.75),Brick_Kilns_EF!$E$9)</f>
        <v>5.6055000000000005E-4</v>
      </c>
      <c r="K4122" s="13">
        <f t="shared" si="256"/>
        <v>4.9815013454999999</v>
      </c>
      <c r="L4122" s="13">
        <f>IF(D4122="ZZ", Brick_Kilns_EF!$E$6*(0.75),Brick_Kilns_EF!$E$6)</f>
        <v>3.0299999999999999E-4</v>
      </c>
      <c r="M4122" s="13">
        <f t="shared" si="257"/>
        <v>2.6927034299999999</v>
      </c>
      <c r="N4122" s="13">
        <f>IF(D4122="ZZ",Brick_Kilns_EF!$E$7*(0.75),Brick_Kilns_EF!$E$7)</f>
        <v>2.3925000000000001E-3</v>
      </c>
      <c r="O4122" s="13">
        <f t="shared" si="258"/>
        <v>21.261692924999998</v>
      </c>
      <c r="P4122" s="13">
        <f>IF(D4122="ZZ",Brick_Kilns_EF!$E$8*(0.75),Brick_Kilns_EF!$E$8)</f>
        <v>5.399999999999999E-4</v>
      </c>
      <c r="Q4122" s="13">
        <f t="shared" si="259"/>
        <v>4.7988773999999985</v>
      </c>
    </row>
    <row r="4123" spans="1:17">
      <c r="A4123" s="13" t="s">
        <v>4134</v>
      </c>
      <c r="B4123" s="13">
        <v>24.922836409999999</v>
      </c>
      <c r="C4123" s="13">
        <v>89.732266839999994</v>
      </c>
      <c r="D4123" s="13" t="s">
        <v>2219</v>
      </c>
      <c r="E4123" s="13" t="s">
        <v>5000</v>
      </c>
      <c r="F4123" s="13" t="s">
        <v>248</v>
      </c>
      <c r="G4123" s="13" t="s">
        <v>4802</v>
      </c>
      <c r="H4123" s="13" t="s">
        <v>4816</v>
      </c>
      <c r="I4123" s="13">
        <f>(Brick_Kilns_EF!$B$13*Brick_Kilns_EF!$B$11*Brick_Kilns_EF!$B$12)</f>
        <v>8886.81</v>
      </c>
      <c r="J4123" s="13">
        <f>IF(D4123="ZZ",Brick_Kilns_EF!$E$9*(0.75),Brick_Kilns_EF!$E$9)</f>
        <v>5.6055000000000005E-4</v>
      </c>
      <c r="K4123" s="13">
        <f t="shared" si="256"/>
        <v>4.9815013454999999</v>
      </c>
      <c r="L4123" s="13">
        <f>IF(D4123="ZZ", Brick_Kilns_EF!$E$6*(0.75),Brick_Kilns_EF!$E$6)</f>
        <v>3.0299999999999999E-4</v>
      </c>
      <c r="M4123" s="13">
        <f t="shared" si="257"/>
        <v>2.6927034299999999</v>
      </c>
      <c r="N4123" s="13">
        <f>IF(D4123="ZZ",Brick_Kilns_EF!$E$7*(0.75),Brick_Kilns_EF!$E$7)</f>
        <v>2.3925000000000001E-3</v>
      </c>
      <c r="O4123" s="13">
        <f t="shared" si="258"/>
        <v>21.261692924999998</v>
      </c>
      <c r="P4123" s="13">
        <f>IF(D4123="ZZ",Brick_Kilns_EF!$E$8*(0.75),Brick_Kilns_EF!$E$8)</f>
        <v>5.399999999999999E-4</v>
      </c>
      <c r="Q4123" s="13">
        <f t="shared" si="259"/>
        <v>4.7988773999999985</v>
      </c>
    </row>
    <row r="4124" spans="1:17">
      <c r="A4124" s="13" t="s">
        <v>4135</v>
      </c>
      <c r="B4124" s="13">
        <v>25.108711880000001</v>
      </c>
      <c r="C4124" s="13">
        <v>89.428263290000004</v>
      </c>
      <c r="D4124" s="13" t="s">
        <v>2219</v>
      </c>
      <c r="E4124" s="13" t="s">
        <v>5000</v>
      </c>
      <c r="F4124" s="13" t="s">
        <v>171</v>
      </c>
      <c r="G4124" s="13" t="s">
        <v>4802</v>
      </c>
      <c r="H4124" s="13" t="s">
        <v>4816</v>
      </c>
      <c r="I4124" s="13">
        <f>(Brick_Kilns_EF!$B$13*Brick_Kilns_EF!$B$11*Brick_Kilns_EF!$B$12)</f>
        <v>8886.81</v>
      </c>
      <c r="J4124" s="13">
        <f>IF(D4124="ZZ",Brick_Kilns_EF!$E$9*(0.75),Brick_Kilns_EF!$E$9)</f>
        <v>5.6055000000000005E-4</v>
      </c>
      <c r="K4124" s="13">
        <f t="shared" si="256"/>
        <v>4.9815013454999999</v>
      </c>
      <c r="L4124" s="13">
        <f>IF(D4124="ZZ", Brick_Kilns_EF!$E$6*(0.75),Brick_Kilns_EF!$E$6)</f>
        <v>3.0299999999999999E-4</v>
      </c>
      <c r="M4124" s="13">
        <f t="shared" si="257"/>
        <v>2.6927034299999999</v>
      </c>
      <c r="N4124" s="13">
        <f>IF(D4124="ZZ",Brick_Kilns_EF!$E$7*(0.75),Brick_Kilns_EF!$E$7)</f>
        <v>2.3925000000000001E-3</v>
      </c>
      <c r="O4124" s="13">
        <f t="shared" si="258"/>
        <v>21.261692924999998</v>
      </c>
      <c r="P4124" s="13">
        <f>IF(D4124="ZZ",Brick_Kilns_EF!$E$8*(0.75),Brick_Kilns_EF!$E$8)</f>
        <v>5.399999999999999E-4</v>
      </c>
      <c r="Q4124" s="13">
        <f t="shared" si="259"/>
        <v>4.7988773999999985</v>
      </c>
    </row>
    <row r="4125" spans="1:17">
      <c r="A4125" s="13" t="s">
        <v>4136</v>
      </c>
      <c r="B4125" s="13">
        <v>24.6038794</v>
      </c>
      <c r="C4125" s="13">
        <v>88.909071170000004</v>
      </c>
      <c r="D4125" s="13" t="s">
        <v>2219</v>
      </c>
      <c r="E4125" s="13" t="s">
        <v>5000</v>
      </c>
      <c r="F4125" s="13" t="s">
        <v>42</v>
      </c>
      <c r="G4125" s="13" t="s">
        <v>4802</v>
      </c>
      <c r="H4125" s="13" t="s">
        <v>4816</v>
      </c>
      <c r="I4125" s="13">
        <f>(Brick_Kilns_EF!$B$13*Brick_Kilns_EF!$B$11*Brick_Kilns_EF!$B$12)</f>
        <v>8886.81</v>
      </c>
      <c r="J4125" s="13">
        <f>IF(D4125="ZZ",Brick_Kilns_EF!$E$9*(0.75),Brick_Kilns_EF!$E$9)</f>
        <v>5.6055000000000005E-4</v>
      </c>
      <c r="K4125" s="13">
        <f t="shared" si="256"/>
        <v>4.9815013454999999</v>
      </c>
      <c r="L4125" s="13">
        <f>IF(D4125="ZZ", Brick_Kilns_EF!$E$6*(0.75),Brick_Kilns_EF!$E$6)</f>
        <v>3.0299999999999999E-4</v>
      </c>
      <c r="M4125" s="13">
        <f t="shared" si="257"/>
        <v>2.6927034299999999</v>
      </c>
      <c r="N4125" s="13">
        <f>IF(D4125="ZZ",Brick_Kilns_EF!$E$7*(0.75),Brick_Kilns_EF!$E$7)</f>
        <v>2.3925000000000001E-3</v>
      </c>
      <c r="O4125" s="13">
        <f t="shared" si="258"/>
        <v>21.261692924999998</v>
      </c>
      <c r="P4125" s="13">
        <f>IF(D4125="ZZ",Brick_Kilns_EF!$E$8*(0.75),Brick_Kilns_EF!$E$8)</f>
        <v>5.399999999999999E-4</v>
      </c>
      <c r="Q4125" s="13">
        <f t="shared" si="259"/>
        <v>4.7988773999999985</v>
      </c>
    </row>
    <row r="4126" spans="1:17">
      <c r="A4126" s="13" t="s">
        <v>4137</v>
      </c>
      <c r="B4126" s="13">
        <v>24.949551490000001</v>
      </c>
      <c r="C4126" s="13">
        <v>89.421493979999994</v>
      </c>
      <c r="D4126" s="13" t="s">
        <v>2219</v>
      </c>
      <c r="E4126" s="13" t="s">
        <v>5000</v>
      </c>
      <c r="F4126" s="13" t="s">
        <v>42</v>
      </c>
      <c r="G4126" s="13" t="s">
        <v>4802</v>
      </c>
      <c r="H4126" s="13" t="s">
        <v>4816</v>
      </c>
      <c r="I4126" s="13">
        <f>(Brick_Kilns_EF!$B$13*Brick_Kilns_EF!$B$11*Brick_Kilns_EF!$B$12)</f>
        <v>8886.81</v>
      </c>
      <c r="J4126" s="13">
        <f>IF(D4126="ZZ",Brick_Kilns_EF!$E$9*(0.75),Brick_Kilns_EF!$E$9)</f>
        <v>5.6055000000000005E-4</v>
      </c>
      <c r="K4126" s="13">
        <f t="shared" si="256"/>
        <v>4.9815013454999999</v>
      </c>
      <c r="L4126" s="13">
        <f>IF(D4126="ZZ", Brick_Kilns_EF!$E$6*(0.75),Brick_Kilns_EF!$E$6)</f>
        <v>3.0299999999999999E-4</v>
      </c>
      <c r="M4126" s="13">
        <f t="shared" si="257"/>
        <v>2.6927034299999999</v>
      </c>
      <c r="N4126" s="13">
        <f>IF(D4126="ZZ",Brick_Kilns_EF!$E$7*(0.75),Brick_Kilns_EF!$E$7)</f>
        <v>2.3925000000000001E-3</v>
      </c>
      <c r="O4126" s="13">
        <f t="shared" si="258"/>
        <v>21.261692924999998</v>
      </c>
      <c r="P4126" s="13">
        <f>IF(D4126="ZZ",Brick_Kilns_EF!$E$8*(0.75),Brick_Kilns_EF!$E$8)</f>
        <v>5.399999999999999E-4</v>
      </c>
      <c r="Q4126" s="13">
        <f t="shared" si="259"/>
        <v>4.7988773999999985</v>
      </c>
    </row>
    <row r="4127" spans="1:17">
      <c r="A4127" s="13" t="s">
        <v>4138</v>
      </c>
      <c r="B4127" s="13">
        <v>24.554440339999999</v>
      </c>
      <c r="C4127" s="13">
        <v>88.229540150000005</v>
      </c>
      <c r="D4127" s="13" t="s">
        <v>2219</v>
      </c>
      <c r="E4127" s="13" t="s">
        <v>5000</v>
      </c>
      <c r="F4127" s="13" t="s">
        <v>42</v>
      </c>
      <c r="G4127" s="13" t="s">
        <v>4802</v>
      </c>
      <c r="H4127" s="13" t="s">
        <v>4816</v>
      </c>
      <c r="I4127" s="13">
        <f>(Brick_Kilns_EF!$B$13*Brick_Kilns_EF!$B$11*Brick_Kilns_EF!$B$12)</f>
        <v>8886.81</v>
      </c>
      <c r="J4127" s="13">
        <f>IF(D4127="ZZ",Brick_Kilns_EF!$E$9*(0.75),Brick_Kilns_EF!$E$9)</f>
        <v>5.6055000000000005E-4</v>
      </c>
      <c r="K4127" s="13">
        <f t="shared" si="256"/>
        <v>4.9815013454999999</v>
      </c>
      <c r="L4127" s="13">
        <f>IF(D4127="ZZ", Brick_Kilns_EF!$E$6*(0.75),Brick_Kilns_EF!$E$6)</f>
        <v>3.0299999999999999E-4</v>
      </c>
      <c r="M4127" s="13">
        <f t="shared" si="257"/>
        <v>2.6927034299999999</v>
      </c>
      <c r="N4127" s="13">
        <f>IF(D4127="ZZ",Brick_Kilns_EF!$E$7*(0.75),Brick_Kilns_EF!$E$7)</f>
        <v>2.3925000000000001E-3</v>
      </c>
      <c r="O4127" s="13">
        <f t="shared" si="258"/>
        <v>21.261692924999998</v>
      </c>
      <c r="P4127" s="13">
        <f>IF(D4127="ZZ",Brick_Kilns_EF!$E$8*(0.75),Brick_Kilns_EF!$E$8)</f>
        <v>5.399999999999999E-4</v>
      </c>
      <c r="Q4127" s="13">
        <f t="shared" si="259"/>
        <v>4.7988773999999985</v>
      </c>
    </row>
    <row r="4128" spans="1:17">
      <c r="A4128" s="13" t="s">
        <v>4139</v>
      </c>
      <c r="B4128" s="13">
        <v>24.87701006</v>
      </c>
      <c r="C4128" s="13">
        <v>88.58340097</v>
      </c>
      <c r="D4128" s="13" t="s">
        <v>2219</v>
      </c>
      <c r="E4128" s="13" t="s">
        <v>5000</v>
      </c>
      <c r="F4128" s="13" t="s">
        <v>42</v>
      </c>
      <c r="G4128" s="13" t="s">
        <v>4802</v>
      </c>
      <c r="H4128" s="13" t="s">
        <v>4816</v>
      </c>
      <c r="I4128" s="13">
        <f>(Brick_Kilns_EF!$B$13*Brick_Kilns_EF!$B$11*Brick_Kilns_EF!$B$12)</f>
        <v>8886.81</v>
      </c>
      <c r="J4128" s="13">
        <f>IF(D4128="ZZ",Brick_Kilns_EF!$E$9*(0.75),Brick_Kilns_EF!$E$9)</f>
        <v>5.6055000000000005E-4</v>
      </c>
      <c r="K4128" s="13">
        <f t="shared" si="256"/>
        <v>4.9815013454999999</v>
      </c>
      <c r="L4128" s="13">
        <f>IF(D4128="ZZ", Brick_Kilns_EF!$E$6*(0.75),Brick_Kilns_EF!$E$6)</f>
        <v>3.0299999999999999E-4</v>
      </c>
      <c r="M4128" s="13">
        <f t="shared" si="257"/>
        <v>2.6927034299999999</v>
      </c>
      <c r="N4128" s="13">
        <f>IF(D4128="ZZ",Brick_Kilns_EF!$E$7*(0.75),Brick_Kilns_EF!$E$7)</f>
        <v>2.3925000000000001E-3</v>
      </c>
      <c r="O4128" s="13">
        <f t="shared" si="258"/>
        <v>21.261692924999998</v>
      </c>
      <c r="P4128" s="13">
        <f>IF(D4128="ZZ",Brick_Kilns_EF!$E$8*(0.75),Brick_Kilns_EF!$E$8)</f>
        <v>5.399999999999999E-4</v>
      </c>
      <c r="Q4128" s="13">
        <f t="shared" si="259"/>
        <v>4.7988773999999985</v>
      </c>
    </row>
    <row r="4129" spans="1:17">
      <c r="A4129" s="13" t="s">
        <v>4140</v>
      </c>
      <c r="B4129" s="13">
        <v>25.595326440000001</v>
      </c>
      <c r="C4129" s="13">
        <v>89.649658720000005</v>
      </c>
      <c r="D4129" s="13" t="s">
        <v>2219</v>
      </c>
      <c r="E4129" s="13" t="s">
        <v>5000</v>
      </c>
      <c r="F4129" s="13" t="s">
        <v>171</v>
      </c>
      <c r="G4129" s="13" t="s">
        <v>4802</v>
      </c>
      <c r="H4129" s="13" t="s">
        <v>4816</v>
      </c>
      <c r="I4129" s="13">
        <f>(Brick_Kilns_EF!$B$13*Brick_Kilns_EF!$B$11*Brick_Kilns_EF!$B$12)</f>
        <v>8886.81</v>
      </c>
      <c r="J4129" s="13">
        <f>IF(D4129="ZZ",Brick_Kilns_EF!$E$9*(0.75),Brick_Kilns_EF!$E$9)</f>
        <v>5.6055000000000005E-4</v>
      </c>
      <c r="K4129" s="13">
        <f t="shared" si="256"/>
        <v>4.9815013454999999</v>
      </c>
      <c r="L4129" s="13">
        <f>IF(D4129="ZZ", Brick_Kilns_EF!$E$6*(0.75),Brick_Kilns_EF!$E$6)</f>
        <v>3.0299999999999999E-4</v>
      </c>
      <c r="M4129" s="13">
        <f t="shared" si="257"/>
        <v>2.6927034299999999</v>
      </c>
      <c r="N4129" s="13">
        <f>IF(D4129="ZZ",Brick_Kilns_EF!$E$7*(0.75),Brick_Kilns_EF!$E$7)</f>
        <v>2.3925000000000001E-3</v>
      </c>
      <c r="O4129" s="13">
        <f t="shared" si="258"/>
        <v>21.261692924999998</v>
      </c>
      <c r="P4129" s="13">
        <f>IF(D4129="ZZ",Brick_Kilns_EF!$E$8*(0.75),Brick_Kilns_EF!$E$8)</f>
        <v>5.399999999999999E-4</v>
      </c>
      <c r="Q4129" s="13">
        <f t="shared" si="259"/>
        <v>4.7988773999999985</v>
      </c>
    </row>
    <row r="4130" spans="1:17">
      <c r="A4130" s="13" t="s">
        <v>4141</v>
      </c>
      <c r="B4130" s="13">
        <v>25.229828449999999</v>
      </c>
      <c r="C4130" s="13">
        <v>89.878943269999994</v>
      </c>
      <c r="D4130" s="13" t="s">
        <v>2219</v>
      </c>
      <c r="E4130" s="13" t="s">
        <v>5000</v>
      </c>
      <c r="F4130" s="13" t="s">
        <v>248</v>
      </c>
      <c r="G4130" s="13" t="s">
        <v>4802</v>
      </c>
      <c r="H4130" s="13" t="s">
        <v>4816</v>
      </c>
      <c r="I4130" s="13">
        <f>(Brick_Kilns_EF!$B$13*Brick_Kilns_EF!$B$11*Brick_Kilns_EF!$B$12)</f>
        <v>8886.81</v>
      </c>
      <c r="J4130" s="13">
        <f>IF(D4130="ZZ",Brick_Kilns_EF!$E$9*(0.75),Brick_Kilns_EF!$E$9)</f>
        <v>5.6055000000000005E-4</v>
      </c>
      <c r="K4130" s="13">
        <f t="shared" si="256"/>
        <v>4.9815013454999999</v>
      </c>
      <c r="L4130" s="13">
        <f>IF(D4130="ZZ", Brick_Kilns_EF!$E$6*(0.75),Brick_Kilns_EF!$E$6)</f>
        <v>3.0299999999999999E-4</v>
      </c>
      <c r="M4130" s="13">
        <f t="shared" si="257"/>
        <v>2.6927034299999999</v>
      </c>
      <c r="N4130" s="13">
        <f>IF(D4130="ZZ",Brick_Kilns_EF!$E$7*(0.75),Brick_Kilns_EF!$E$7)</f>
        <v>2.3925000000000001E-3</v>
      </c>
      <c r="O4130" s="13">
        <f t="shared" si="258"/>
        <v>21.261692924999998</v>
      </c>
      <c r="P4130" s="13">
        <f>IF(D4130="ZZ",Brick_Kilns_EF!$E$8*(0.75),Brick_Kilns_EF!$E$8)</f>
        <v>5.399999999999999E-4</v>
      </c>
      <c r="Q4130" s="13">
        <f t="shared" si="259"/>
        <v>4.7988773999999985</v>
      </c>
    </row>
    <row r="4131" spans="1:17">
      <c r="A4131" s="13" t="s">
        <v>4142</v>
      </c>
      <c r="B4131" s="13">
        <v>24.427806629999999</v>
      </c>
      <c r="C4131" s="13">
        <v>88.367901630000006</v>
      </c>
      <c r="D4131" s="13" t="s">
        <v>2219</v>
      </c>
      <c r="E4131" s="13" t="s">
        <v>5000</v>
      </c>
      <c r="F4131" s="13" t="s">
        <v>42</v>
      </c>
      <c r="G4131" s="13" t="s">
        <v>4802</v>
      </c>
      <c r="H4131" s="13" t="s">
        <v>4816</v>
      </c>
      <c r="I4131" s="13">
        <f>(Brick_Kilns_EF!$B$13*Brick_Kilns_EF!$B$11*Brick_Kilns_EF!$B$12)</f>
        <v>8886.81</v>
      </c>
      <c r="J4131" s="13">
        <f>IF(D4131="ZZ",Brick_Kilns_EF!$E$9*(0.75),Brick_Kilns_EF!$E$9)</f>
        <v>5.6055000000000005E-4</v>
      </c>
      <c r="K4131" s="13">
        <f t="shared" si="256"/>
        <v>4.9815013454999999</v>
      </c>
      <c r="L4131" s="13">
        <f>IF(D4131="ZZ", Brick_Kilns_EF!$E$6*(0.75),Brick_Kilns_EF!$E$6)</f>
        <v>3.0299999999999999E-4</v>
      </c>
      <c r="M4131" s="13">
        <f t="shared" si="257"/>
        <v>2.6927034299999999</v>
      </c>
      <c r="N4131" s="13">
        <f>IF(D4131="ZZ",Brick_Kilns_EF!$E$7*(0.75),Brick_Kilns_EF!$E$7)</f>
        <v>2.3925000000000001E-3</v>
      </c>
      <c r="O4131" s="13">
        <f t="shared" si="258"/>
        <v>21.261692924999998</v>
      </c>
      <c r="P4131" s="13">
        <f>IF(D4131="ZZ",Brick_Kilns_EF!$E$8*(0.75),Brick_Kilns_EF!$E$8)</f>
        <v>5.399999999999999E-4</v>
      </c>
      <c r="Q4131" s="13">
        <f t="shared" si="259"/>
        <v>4.7988773999999985</v>
      </c>
    </row>
    <row r="4132" spans="1:17">
      <c r="A4132" s="13" t="s">
        <v>4143</v>
      </c>
      <c r="B4132" s="13">
        <v>25.689765260000001</v>
      </c>
      <c r="C4132" s="13">
        <v>89.031196140000006</v>
      </c>
      <c r="D4132" s="13" t="s">
        <v>2219</v>
      </c>
      <c r="E4132" s="13" t="s">
        <v>5000</v>
      </c>
      <c r="F4132" s="13" t="s">
        <v>171</v>
      </c>
      <c r="G4132" s="13" t="s">
        <v>4802</v>
      </c>
      <c r="H4132" s="13" t="s">
        <v>4816</v>
      </c>
      <c r="I4132" s="13">
        <f>(Brick_Kilns_EF!$B$13*Brick_Kilns_EF!$B$11*Brick_Kilns_EF!$B$12)</f>
        <v>8886.81</v>
      </c>
      <c r="J4132" s="13">
        <f>IF(D4132="ZZ",Brick_Kilns_EF!$E$9*(0.75),Brick_Kilns_EF!$E$9)</f>
        <v>5.6055000000000005E-4</v>
      </c>
      <c r="K4132" s="13">
        <f t="shared" si="256"/>
        <v>4.9815013454999999</v>
      </c>
      <c r="L4132" s="13">
        <f>IF(D4132="ZZ", Brick_Kilns_EF!$E$6*(0.75),Brick_Kilns_EF!$E$6)</f>
        <v>3.0299999999999999E-4</v>
      </c>
      <c r="M4132" s="13">
        <f t="shared" si="257"/>
        <v>2.6927034299999999</v>
      </c>
      <c r="N4132" s="13">
        <f>IF(D4132="ZZ",Brick_Kilns_EF!$E$7*(0.75),Brick_Kilns_EF!$E$7)</f>
        <v>2.3925000000000001E-3</v>
      </c>
      <c r="O4132" s="13">
        <f t="shared" si="258"/>
        <v>21.261692924999998</v>
      </c>
      <c r="P4132" s="13">
        <f>IF(D4132="ZZ",Brick_Kilns_EF!$E$8*(0.75),Brick_Kilns_EF!$E$8)</f>
        <v>5.399999999999999E-4</v>
      </c>
      <c r="Q4132" s="13">
        <f t="shared" si="259"/>
        <v>4.7988773999999985</v>
      </c>
    </row>
    <row r="4133" spans="1:17">
      <c r="A4133" s="13" t="s">
        <v>4144</v>
      </c>
      <c r="B4133" s="13">
        <v>24.77718535</v>
      </c>
      <c r="C4133" s="13">
        <v>89.540323760000007</v>
      </c>
      <c r="D4133" s="13" t="s">
        <v>2219</v>
      </c>
      <c r="E4133" s="13" t="s">
        <v>5000</v>
      </c>
      <c r="F4133" s="13" t="s">
        <v>42</v>
      </c>
      <c r="G4133" s="13" t="s">
        <v>4802</v>
      </c>
      <c r="H4133" s="13" t="s">
        <v>4816</v>
      </c>
      <c r="I4133" s="13">
        <f>(Brick_Kilns_EF!$B$13*Brick_Kilns_EF!$B$11*Brick_Kilns_EF!$B$12)</f>
        <v>8886.81</v>
      </c>
      <c r="J4133" s="13">
        <f>IF(D4133="ZZ",Brick_Kilns_EF!$E$9*(0.75),Brick_Kilns_EF!$E$9)</f>
        <v>5.6055000000000005E-4</v>
      </c>
      <c r="K4133" s="13">
        <f t="shared" si="256"/>
        <v>4.9815013454999999</v>
      </c>
      <c r="L4133" s="13">
        <f>IF(D4133="ZZ", Brick_Kilns_EF!$E$6*(0.75),Brick_Kilns_EF!$E$6)</f>
        <v>3.0299999999999999E-4</v>
      </c>
      <c r="M4133" s="13">
        <f t="shared" si="257"/>
        <v>2.6927034299999999</v>
      </c>
      <c r="N4133" s="13">
        <f>IF(D4133="ZZ",Brick_Kilns_EF!$E$7*(0.75),Brick_Kilns_EF!$E$7)</f>
        <v>2.3925000000000001E-3</v>
      </c>
      <c r="O4133" s="13">
        <f t="shared" si="258"/>
        <v>21.261692924999998</v>
      </c>
      <c r="P4133" s="13">
        <f>IF(D4133="ZZ",Brick_Kilns_EF!$E$8*(0.75),Brick_Kilns_EF!$E$8)</f>
        <v>5.399999999999999E-4</v>
      </c>
      <c r="Q4133" s="13">
        <f t="shared" si="259"/>
        <v>4.7988773999999985</v>
      </c>
    </row>
    <row r="4134" spans="1:17">
      <c r="A4134" s="13" t="s">
        <v>4145</v>
      </c>
      <c r="B4134" s="13">
        <v>25.293154479999998</v>
      </c>
      <c r="C4134" s="13">
        <v>89.397154139999998</v>
      </c>
      <c r="D4134" s="13" t="s">
        <v>2219</v>
      </c>
      <c r="E4134" s="13" t="s">
        <v>5000</v>
      </c>
      <c r="F4134" s="13" t="s">
        <v>171</v>
      </c>
      <c r="G4134" s="13" t="s">
        <v>4802</v>
      </c>
      <c r="H4134" s="13" t="s">
        <v>4816</v>
      </c>
      <c r="I4134" s="13">
        <f>(Brick_Kilns_EF!$B$13*Brick_Kilns_EF!$B$11*Brick_Kilns_EF!$B$12)</f>
        <v>8886.81</v>
      </c>
      <c r="J4134" s="13">
        <f>IF(D4134="ZZ",Brick_Kilns_EF!$E$9*(0.75),Brick_Kilns_EF!$E$9)</f>
        <v>5.6055000000000005E-4</v>
      </c>
      <c r="K4134" s="13">
        <f t="shared" si="256"/>
        <v>4.9815013454999999</v>
      </c>
      <c r="L4134" s="13">
        <f>IF(D4134="ZZ", Brick_Kilns_EF!$E$6*(0.75),Brick_Kilns_EF!$E$6)</f>
        <v>3.0299999999999999E-4</v>
      </c>
      <c r="M4134" s="13">
        <f t="shared" si="257"/>
        <v>2.6927034299999999</v>
      </c>
      <c r="N4134" s="13">
        <f>IF(D4134="ZZ",Brick_Kilns_EF!$E$7*(0.75),Brick_Kilns_EF!$E$7)</f>
        <v>2.3925000000000001E-3</v>
      </c>
      <c r="O4134" s="13">
        <f t="shared" si="258"/>
        <v>21.261692924999998</v>
      </c>
      <c r="P4134" s="13">
        <f>IF(D4134="ZZ",Brick_Kilns_EF!$E$8*(0.75),Brick_Kilns_EF!$E$8)</f>
        <v>5.399999999999999E-4</v>
      </c>
      <c r="Q4134" s="13">
        <f t="shared" si="259"/>
        <v>4.7988773999999985</v>
      </c>
    </row>
    <row r="4135" spans="1:17">
      <c r="A4135" s="13" t="s">
        <v>4146</v>
      </c>
      <c r="B4135" s="13">
        <v>25.295370670000001</v>
      </c>
      <c r="C4135" s="13">
        <v>89.399750260000005</v>
      </c>
      <c r="D4135" s="13" t="s">
        <v>2219</v>
      </c>
      <c r="E4135" s="13" t="s">
        <v>5000</v>
      </c>
      <c r="F4135" s="13" t="s">
        <v>171</v>
      </c>
      <c r="G4135" s="13" t="s">
        <v>4802</v>
      </c>
      <c r="H4135" s="13" t="s">
        <v>4816</v>
      </c>
      <c r="I4135" s="13">
        <f>(Brick_Kilns_EF!$B$13*Brick_Kilns_EF!$B$11*Brick_Kilns_EF!$B$12)</f>
        <v>8886.81</v>
      </c>
      <c r="J4135" s="13">
        <f>IF(D4135="ZZ",Brick_Kilns_EF!$E$9*(0.75),Brick_Kilns_EF!$E$9)</f>
        <v>5.6055000000000005E-4</v>
      </c>
      <c r="K4135" s="13">
        <f t="shared" si="256"/>
        <v>4.9815013454999999</v>
      </c>
      <c r="L4135" s="13">
        <f>IF(D4135="ZZ", Brick_Kilns_EF!$E$6*(0.75),Brick_Kilns_EF!$E$6)</f>
        <v>3.0299999999999999E-4</v>
      </c>
      <c r="M4135" s="13">
        <f t="shared" si="257"/>
        <v>2.6927034299999999</v>
      </c>
      <c r="N4135" s="13">
        <f>IF(D4135="ZZ",Brick_Kilns_EF!$E$7*(0.75),Brick_Kilns_EF!$E$7)</f>
        <v>2.3925000000000001E-3</v>
      </c>
      <c r="O4135" s="13">
        <f t="shared" si="258"/>
        <v>21.261692924999998</v>
      </c>
      <c r="P4135" s="13">
        <f>IF(D4135="ZZ",Brick_Kilns_EF!$E$8*(0.75),Brick_Kilns_EF!$E$8)</f>
        <v>5.399999999999999E-4</v>
      </c>
      <c r="Q4135" s="13">
        <f t="shared" si="259"/>
        <v>4.7988773999999985</v>
      </c>
    </row>
    <row r="4136" spans="1:17">
      <c r="A4136" s="13" t="s">
        <v>4147</v>
      </c>
      <c r="B4136" s="13">
        <v>25.757543640000002</v>
      </c>
      <c r="C4136" s="13">
        <v>89.250979240000007</v>
      </c>
      <c r="D4136" s="13" t="s">
        <v>2219</v>
      </c>
      <c r="E4136" s="13" t="s">
        <v>5000</v>
      </c>
      <c r="F4136" s="13" t="s">
        <v>171</v>
      </c>
      <c r="G4136" s="13" t="s">
        <v>4802</v>
      </c>
      <c r="H4136" s="13" t="s">
        <v>4816</v>
      </c>
      <c r="I4136" s="13">
        <f>(Brick_Kilns_EF!$B$13*Brick_Kilns_EF!$B$11*Brick_Kilns_EF!$B$12)</f>
        <v>8886.81</v>
      </c>
      <c r="J4136" s="13">
        <f>IF(D4136="ZZ",Brick_Kilns_EF!$E$9*(0.75),Brick_Kilns_EF!$E$9)</f>
        <v>5.6055000000000005E-4</v>
      </c>
      <c r="K4136" s="13">
        <f t="shared" si="256"/>
        <v>4.9815013454999999</v>
      </c>
      <c r="L4136" s="13">
        <f>IF(D4136="ZZ", Brick_Kilns_EF!$E$6*(0.75),Brick_Kilns_EF!$E$6)</f>
        <v>3.0299999999999999E-4</v>
      </c>
      <c r="M4136" s="13">
        <f t="shared" si="257"/>
        <v>2.6927034299999999</v>
      </c>
      <c r="N4136" s="13">
        <f>IF(D4136="ZZ",Brick_Kilns_EF!$E$7*(0.75),Brick_Kilns_EF!$E$7)</f>
        <v>2.3925000000000001E-3</v>
      </c>
      <c r="O4136" s="13">
        <f t="shared" si="258"/>
        <v>21.261692924999998</v>
      </c>
      <c r="P4136" s="13">
        <f>IF(D4136="ZZ",Brick_Kilns_EF!$E$8*(0.75),Brick_Kilns_EF!$E$8)</f>
        <v>5.399999999999999E-4</v>
      </c>
      <c r="Q4136" s="13">
        <f t="shared" si="259"/>
        <v>4.7988773999999985</v>
      </c>
    </row>
    <row r="4137" spans="1:17">
      <c r="A4137" s="13" t="s">
        <v>4148</v>
      </c>
      <c r="B4137" s="13">
        <v>25.133451279999999</v>
      </c>
      <c r="C4137" s="13">
        <v>89.541772809999998</v>
      </c>
      <c r="D4137" s="13" t="s">
        <v>2219</v>
      </c>
      <c r="E4137" s="13" t="s">
        <v>5000</v>
      </c>
      <c r="F4137" s="13" t="s">
        <v>171</v>
      </c>
      <c r="G4137" s="13" t="s">
        <v>4802</v>
      </c>
      <c r="H4137" s="13" t="s">
        <v>4816</v>
      </c>
      <c r="I4137" s="13">
        <f>(Brick_Kilns_EF!$B$13*Brick_Kilns_EF!$B$11*Brick_Kilns_EF!$B$12)</f>
        <v>8886.81</v>
      </c>
      <c r="J4137" s="13">
        <f>IF(D4137="ZZ",Brick_Kilns_EF!$E$9*(0.75),Brick_Kilns_EF!$E$9)</f>
        <v>5.6055000000000005E-4</v>
      </c>
      <c r="K4137" s="13">
        <f t="shared" si="256"/>
        <v>4.9815013454999999</v>
      </c>
      <c r="L4137" s="13">
        <f>IF(D4137="ZZ", Brick_Kilns_EF!$E$6*(0.75),Brick_Kilns_EF!$E$6)</f>
        <v>3.0299999999999999E-4</v>
      </c>
      <c r="M4137" s="13">
        <f t="shared" si="257"/>
        <v>2.6927034299999999</v>
      </c>
      <c r="N4137" s="13">
        <f>IF(D4137="ZZ",Brick_Kilns_EF!$E$7*(0.75),Brick_Kilns_EF!$E$7)</f>
        <v>2.3925000000000001E-3</v>
      </c>
      <c r="O4137" s="13">
        <f t="shared" si="258"/>
        <v>21.261692924999998</v>
      </c>
      <c r="P4137" s="13">
        <f>IF(D4137="ZZ",Brick_Kilns_EF!$E$8*(0.75),Brick_Kilns_EF!$E$8)</f>
        <v>5.399999999999999E-4</v>
      </c>
      <c r="Q4137" s="13">
        <f t="shared" si="259"/>
        <v>4.7988773999999985</v>
      </c>
    </row>
    <row r="4138" spans="1:17">
      <c r="A4138" s="13" t="s">
        <v>4149</v>
      </c>
      <c r="B4138" s="13">
        <v>25.213883379999999</v>
      </c>
      <c r="C4138" s="13">
        <v>89.412489249999993</v>
      </c>
      <c r="D4138" s="13" t="s">
        <v>2219</v>
      </c>
      <c r="E4138" s="13" t="s">
        <v>5000</v>
      </c>
      <c r="F4138" s="13" t="s">
        <v>171</v>
      </c>
      <c r="G4138" s="13" t="s">
        <v>4802</v>
      </c>
      <c r="H4138" s="13" t="s">
        <v>4816</v>
      </c>
      <c r="I4138" s="13">
        <f>(Brick_Kilns_EF!$B$13*Brick_Kilns_EF!$B$11*Brick_Kilns_EF!$B$12)</f>
        <v>8886.81</v>
      </c>
      <c r="J4138" s="13">
        <f>IF(D4138="ZZ",Brick_Kilns_EF!$E$9*(0.75),Brick_Kilns_EF!$E$9)</f>
        <v>5.6055000000000005E-4</v>
      </c>
      <c r="K4138" s="13">
        <f t="shared" si="256"/>
        <v>4.9815013454999999</v>
      </c>
      <c r="L4138" s="13">
        <f>IF(D4138="ZZ", Brick_Kilns_EF!$E$6*(0.75),Brick_Kilns_EF!$E$6)</f>
        <v>3.0299999999999999E-4</v>
      </c>
      <c r="M4138" s="13">
        <f t="shared" si="257"/>
        <v>2.6927034299999999</v>
      </c>
      <c r="N4138" s="13">
        <f>IF(D4138="ZZ",Brick_Kilns_EF!$E$7*(0.75),Brick_Kilns_EF!$E$7)</f>
        <v>2.3925000000000001E-3</v>
      </c>
      <c r="O4138" s="13">
        <f t="shared" si="258"/>
        <v>21.261692924999998</v>
      </c>
      <c r="P4138" s="13">
        <f>IF(D4138="ZZ",Brick_Kilns_EF!$E$8*(0.75),Brick_Kilns_EF!$E$8)</f>
        <v>5.399999999999999E-4</v>
      </c>
      <c r="Q4138" s="13">
        <f t="shared" si="259"/>
        <v>4.7988773999999985</v>
      </c>
    </row>
    <row r="4139" spans="1:17">
      <c r="A4139" s="13" t="s">
        <v>4150</v>
      </c>
      <c r="B4139" s="13">
        <v>26.08297984</v>
      </c>
      <c r="C4139" s="13">
        <v>88.671839640000002</v>
      </c>
      <c r="D4139" s="13" t="s">
        <v>2219</v>
      </c>
      <c r="E4139" s="13" t="s">
        <v>5000</v>
      </c>
      <c r="F4139" s="13" t="s">
        <v>171</v>
      </c>
      <c r="G4139" s="13" t="s">
        <v>4802</v>
      </c>
      <c r="H4139" s="13" t="s">
        <v>4816</v>
      </c>
      <c r="I4139" s="13">
        <f>(Brick_Kilns_EF!$B$13*Brick_Kilns_EF!$B$11*Brick_Kilns_EF!$B$12)</f>
        <v>8886.81</v>
      </c>
      <c r="J4139" s="13">
        <f>IF(D4139="ZZ",Brick_Kilns_EF!$E$9*(0.75),Brick_Kilns_EF!$E$9)</f>
        <v>5.6055000000000005E-4</v>
      </c>
      <c r="K4139" s="13">
        <f t="shared" si="256"/>
        <v>4.9815013454999999</v>
      </c>
      <c r="L4139" s="13">
        <f>IF(D4139="ZZ", Brick_Kilns_EF!$E$6*(0.75),Brick_Kilns_EF!$E$6)</f>
        <v>3.0299999999999999E-4</v>
      </c>
      <c r="M4139" s="13">
        <f t="shared" si="257"/>
        <v>2.6927034299999999</v>
      </c>
      <c r="N4139" s="13">
        <f>IF(D4139="ZZ",Brick_Kilns_EF!$E$7*(0.75),Brick_Kilns_EF!$E$7)</f>
        <v>2.3925000000000001E-3</v>
      </c>
      <c r="O4139" s="13">
        <f t="shared" si="258"/>
        <v>21.261692924999998</v>
      </c>
      <c r="P4139" s="13">
        <f>IF(D4139="ZZ",Brick_Kilns_EF!$E$8*(0.75),Brick_Kilns_EF!$E$8)</f>
        <v>5.399999999999999E-4</v>
      </c>
      <c r="Q4139" s="13">
        <f t="shared" si="259"/>
        <v>4.7988773999999985</v>
      </c>
    </row>
    <row r="4140" spans="1:17">
      <c r="A4140" s="13" t="s">
        <v>4151</v>
      </c>
      <c r="B4140" s="13">
        <v>26.081176840000001</v>
      </c>
      <c r="C4140" s="13">
        <v>88.669829390000004</v>
      </c>
      <c r="D4140" s="13" t="s">
        <v>2219</v>
      </c>
      <c r="E4140" s="13" t="s">
        <v>5000</v>
      </c>
      <c r="F4140" s="13" t="s">
        <v>171</v>
      </c>
      <c r="G4140" s="13" t="s">
        <v>4802</v>
      </c>
      <c r="H4140" s="13" t="s">
        <v>4816</v>
      </c>
      <c r="I4140" s="13">
        <f>(Brick_Kilns_EF!$B$13*Brick_Kilns_EF!$B$11*Brick_Kilns_EF!$B$12)</f>
        <v>8886.81</v>
      </c>
      <c r="J4140" s="13">
        <f>IF(D4140="ZZ",Brick_Kilns_EF!$E$9*(0.75),Brick_Kilns_EF!$E$9)</f>
        <v>5.6055000000000005E-4</v>
      </c>
      <c r="K4140" s="13">
        <f t="shared" si="256"/>
        <v>4.9815013454999999</v>
      </c>
      <c r="L4140" s="13">
        <f>IF(D4140="ZZ", Brick_Kilns_EF!$E$6*(0.75),Brick_Kilns_EF!$E$6)</f>
        <v>3.0299999999999999E-4</v>
      </c>
      <c r="M4140" s="13">
        <f t="shared" si="257"/>
        <v>2.6927034299999999</v>
      </c>
      <c r="N4140" s="13">
        <f>IF(D4140="ZZ",Brick_Kilns_EF!$E$7*(0.75),Brick_Kilns_EF!$E$7)</f>
        <v>2.3925000000000001E-3</v>
      </c>
      <c r="O4140" s="13">
        <f t="shared" si="258"/>
        <v>21.261692924999998</v>
      </c>
      <c r="P4140" s="13">
        <f>IF(D4140="ZZ",Brick_Kilns_EF!$E$8*(0.75),Brick_Kilns_EF!$E$8)</f>
        <v>5.399999999999999E-4</v>
      </c>
      <c r="Q4140" s="13">
        <f t="shared" si="259"/>
        <v>4.7988773999999985</v>
      </c>
    </row>
    <row r="4141" spans="1:17">
      <c r="A4141" s="13" t="s">
        <v>4152</v>
      </c>
      <c r="B4141" s="13">
        <v>25.352376920000001</v>
      </c>
      <c r="C4141" s="13">
        <v>89.460172259999993</v>
      </c>
      <c r="D4141" s="13" t="s">
        <v>2219</v>
      </c>
      <c r="E4141" s="13" t="s">
        <v>5000</v>
      </c>
      <c r="F4141" s="13" t="s">
        <v>171</v>
      </c>
      <c r="G4141" s="13" t="s">
        <v>4802</v>
      </c>
      <c r="H4141" s="13" t="s">
        <v>4816</v>
      </c>
      <c r="I4141" s="13">
        <f>(Brick_Kilns_EF!$B$13*Brick_Kilns_EF!$B$11*Brick_Kilns_EF!$B$12)</f>
        <v>8886.81</v>
      </c>
      <c r="J4141" s="13">
        <f>IF(D4141="ZZ",Brick_Kilns_EF!$E$9*(0.75),Brick_Kilns_EF!$E$9)</f>
        <v>5.6055000000000005E-4</v>
      </c>
      <c r="K4141" s="13">
        <f t="shared" si="256"/>
        <v>4.9815013454999999</v>
      </c>
      <c r="L4141" s="13">
        <f>IF(D4141="ZZ", Brick_Kilns_EF!$E$6*(0.75),Brick_Kilns_EF!$E$6)</f>
        <v>3.0299999999999999E-4</v>
      </c>
      <c r="M4141" s="13">
        <f t="shared" si="257"/>
        <v>2.6927034299999999</v>
      </c>
      <c r="N4141" s="13">
        <f>IF(D4141="ZZ",Brick_Kilns_EF!$E$7*(0.75),Brick_Kilns_EF!$E$7)</f>
        <v>2.3925000000000001E-3</v>
      </c>
      <c r="O4141" s="13">
        <f t="shared" si="258"/>
        <v>21.261692924999998</v>
      </c>
      <c r="P4141" s="13">
        <f>IF(D4141="ZZ",Brick_Kilns_EF!$E$8*(0.75),Brick_Kilns_EF!$E$8)</f>
        <v>5.399999999999999E-4</v>
      </c>
      <c r="Q4141" s="13">
        <f t="shared" si="259"/>
        <v>4.7988773999999985</v>
      </c>
    </row>
    <row r="4142" spans="1:17">
      <c r="A4142" s="13" t="s">
        <v>4153</v>
      </c>
      <c r="B4142" s="13">
        <v>25.4338987</v>
      </c>
      <c r="C4142" s="13">
        <v>89.811743280000002</v>
      </c>
      <c r="D4142" s="13" t="s">
        <v>2219</v>
      </c>
      <c r="E4142" s="13" t="s">
        <v>5000</v>
      </c>
      <c r="F4142" s="13" t="s">
        <v>171</v>
      </c>
      <c r="G4142" s="13" t="s">
        <v>4802</v>
      </c>
      <c r="H4142" s="13" t="s">
        <v>4816</v>
      </c>
      <c r="I4142" s="13">
        <f>(Brick_Kilns_EF!$B$13*Brick_Kilns_EF!$B$11*Brick_Kilns_EF!$B$12)</f>
        <v>8886.81</v>
      </c>
      <c r="J4142" s="13">
        <f>IF(D4142="ZZ",Brick_Kilns_EF!$E$9*(0.75),Brick_Kilns_EF!$E$9)</f>
        <v>5.6055000000000005E-4</v>
      </c>
      <c r="K4142" s="13">
        <f t="shared" si="256"/>
        <v>4.9815013454999999</v>
      </c>
      <c r="L4142" s="13">
        <f>IF(D4142="ZZ", Brick_Kilns_EF!$E$6*(0.75),Brick_Kilns_EF!$E$6)</f>
        <v>3.0299999999999999E-4</v>
      </c>
      <c r="M4142" s="13">
        <f t="shared" si="257"/>
        <v>2.6927034299999999</v>
      </c>
      <c r="N4142" s="13">
        <f>IF(D4142="ZZ",Brick_Kilns_EF!$E$7*(0.75),Brick_Kilns_EF!$E$7)</f>
        <v>2.3925000000000001E-3</v>
      </c>
      <c r="O4142" s="13">
        <f t="shared" si="258"/>
        <v>21.261692924999998</v>
      </c>
      <c r="P4142" s="13">
        <f>IF(D4142="ZZ",Brick_Kilns_EF!$E$8*(0.75),Brick_Kilns_EF!$E$8)</f>
        <v>5.399999999999999E-4</v>
      </c>
      <c r="Q4142" s="13">
        <f t="shared" si="259"/>
        <v>4.7988773999999985</v>
      </c>
    </row>
    <row r="4143" spans="1:17">
      <c r="A4143" s="13" t="s">
        <v>4154</v>
      </c>
      <c r="B4143" s="13">
        <v>25.489893970000001</v>
      </c>
      <c r="C4143" s="13">
        <v>89.82042654</v>
      </c>
      <c r="D4143" s="13" t="s">
        <v>2219</v>
      </c>
      <c r="E4143" s="13" t="s">
        <v>5000</v>
      </c>
      <c r="F4143" s="13" t="s">
        <v>171</v>
      </c>
      <c r="G4143" s="13" t="s">
        <v>4802</v>
      </c>
      <c r="H4143" s="13" t="s">
        <v>4816</v>
      </c>
      <c r="I4143" s="13">
        <f>(Brick_Kilns_EF!$B$13*Brick_Kilns_EF!$B$11*Brick_Kilns_EF!$B$12)</f>
        <v>8886.81</v>
      </c>
      <c r="J4143" s="13">
        <f>IF(D4143="ZZ",Brick_Kilns_EF!$E$9*(0.75),Brick_Kilns_EF!$E$9)</f>
        <v>5.6055000000000005E-4</v>
      </c>
      <c r="K4143" s="13">
        <f t="shared" si="256"/>
        <v>4.9815013454999999</v>
      </c>
      <c r="L4143" s="13">
        <f>IF(D4143="ZZ", Brick_Kilns_EF!$E$6*(0.75),Brick_Kilns_EF!$E$6)</f>
        <v>3.0299999999999999E-4</v>
      </c>
      <c r="M4143" s="13">
        <f t="shared" si="257"/>
        <v>2.6927034299999999</v>
      </c>
      <c r="N4143" s="13">
        <f>IF(D4143="ZZ",Brick_Kilns_EF!$E$7*(0.75),Brick_Kilns_EF!$E$7)</f>
        <v>2.3925000000000001E-3</v>
      </c>
      <c r="O4143" s="13">
        <f t="shared" si="258"/>
        <v>21.261692924999998</v>
      </c>
      <c r="P4143" s="13">
        <f>IF(D4143="ZZ",Brick_Kilns_EF!$E$8*(0.75),Brick_Kilns_EF!$E$8)</f>
        <v>5.399999999999999E-4</v>
      </c>
      <c r="Q4143" s="13">
        <f t="shared" si="259"/>
        <v>4.7988773999999985</v>
      </c>
    </row>
    <row r="4144" spans="1:17">
      <c r="A4144" s="13" t="s">
        <v>4155</v>
      </c>
      <c r="B4144" s="13">
        <v>25.491908259999999</v>
      </c>
      <c r="C4144" s="13">
        <v>89.820066409999995</v>
      </c>
      <c r="D4144" s="13" t="s">
        <v>2219</v>
      </c>
      <c r="E4144" s="13" t="s">
        <v>5000</v>
      </c>
      <c r="F4144" s="13" t="s">
        <v>171</v>
      </c>
      <c r="G4144" s="13" t="s">
        <v>4802</v>
      </c>
      <c r="H4144" s="13" t="s">
        <v>4816</v>
      </c>
      <c r="I4144" s="13">
        <f>(Brick_Kilns_EF!$B$13*Brick_Kilns_EF!$B$11*Brick_Kilns_EF!$B$12)</f>
        <v>8886.81</v>
      </c>
      <c r="J4144" s="13">
        <f>IF(D4144="ZZ",Brick_Kilns_EF!$E$9*(0.75),Brick_Kilns_EF!$E$9)</f>
        <v>5.6055000000000005E-4</v>
      </c>
      <c r="K4144" s="13">
        <f t="shared" si="256"/>
        <v>4.9815013454999999</v>
      </c>
      <c r="L4144" s="13">
        <f>IF(D4144="ZZ", Brick_Kilns_EF!$E$6*(0.75),Brick_Kilns_EF!$E$6)</f>
        <v>3.0299999999999999E-4</v>
      </c>
      <c r="M4144" s="13">
        <f t="shared" si="257"/>
        <v>2.6927034299999999</v>
      </c>
      <c r="N4144" s="13">
        <f>IF(D4144="ZZ",Brick_Kilns_EF!$E$7*(0.75),Brick_Kilns_EF!$E$7)</f>
        <v>2.3925000000000001E-3</v>
      </c>
      <c r="O4144" s="13">
        <f t="shared" si="258"/>
        <v>21.261692924999998</v>
      </c>
      <c r="P4144" s="13">
        <f>IF(D4144="ZZ",Brick_Kilns_EF!$E$8*(0.75),Brick_Kilns_EF!$E$8)</f>
        <v>5.399999999999999E-4</v>
      </c>
      <c r="Q4144" s="13">
        <f t="shared" si="259"/>
        <v>4.7988773999999985</v>
      </c>
    </row>
    <row r="4145" spans="1:17">
      <c r="A4145" s="13" t="s">
        <v>4156</v>
      </c>
      <c r="B4145" s="13">
        <v>25.492748720000002</v>
      </c>
      <c r="C4145" s="13">
        <v>89.819077410000006</v>
      </c>
      <c r="D4145" s="13" t="s">
        <v>2219</v>
      </c>
      <c r="E4145" s="13" t="s">
        <v>5000</v>
      </c>
      <c r="F4145" s="13" t="s">
        <v>171</v>
      </c>
      <c r="G4145" s="13" t="s">
        <v>4802</v>
      </c>
      <c r="H4145" s="13" t="s">
        <v>4816</v>
      </c>
      <c r="I4145" s="13">
        <f>(Brick_Kilns_EF!$B$13*Brick_Kilns_EF!$B$11*Brick_Kilns_EF!$B$12)</f>
        <v>8886.81</v>
      </c>
      <c r="J4145" s="13">
        <f>IF(D4145="ZZ",Brick_Kilns_EF!$E$9*(0.75),Brick_Kilns_EF!$E$9)</f>
        <v>5.6055000000000005E-4</v>
      </c>
      <c r="K4145" s="13">
        <f t="shared" si="256"/>
        <v>4.9815013454999999</v>
      </c>
      <c r="L4145" s="13">
        <f>IF(D4145="ZZ", Brick_Kilns_EF!$E$6*(0.75),Brick_Kilns_EF!$E$6)</f>
        <v>3.0299999999999999E-4</v>
      </c>
      <c r="M4145" s="13">
        <f t="shared" si="257"/>
        <v>2.6927034299999999</v>
      </c>
      <c r="N4145" s="13">
        <f>IF(D4145="ZZ",Brick_Kilns_EF!$E$7*(0.75),Brick_Kilns_EF!$E$7)</f>
        <v>2.3925000000000001E-3</v>
      </c>
      <c r="O4145" s="13">
        <f t="shared" si="258"/>
        <v>21.261692924999998</v>
      </c>
      <c r="P4145" s="13">
        <f>IF(D4145="ZZ",Brick_Kilns_EF!$E$8*(0.75),Brick_Kilns_EF!$E$8)</f>
        <v>5.399999999999999E-4</v>
      </c>
      <c r="Q4145" s="13">
        <f t="shared" si="259"/>
        <v>4.7988773999999985</v>
      </c>
    </row>
    <row r="4146" spans="1:17">
      <c r="A4146" s="13" t="s">
        <v>4157</v>
      </c>
      <c r="B4146" s="13">
        <v>25.649639059999998</v>
      </c>
      <c r="C4146" s="13">
        <v>89.258888679999998</v>
      </c>
      <c r="D4146" s="13" t="s">
        <v>2219</v>
      </c>
      <c r="E4146" s="13" t="s">
        <v>5000</v>
      </c>
      <c r="F4146" s="13" t="s">
        <v>171</v>
      </c>
      <c r="G4146" s="13" t="s">
        <v>4802</v>
      </c>
      <c r="H4146" s="13" t="s">
        <v>4816</v>
      </c>
      <c r="I4146" s="13">
        <f>(Brick_Kilns_EF!$B$13*Brick_Kilns_EF!$B$11*Brick_Kilns_EF!$B$12)</f>
        <v>8886.81</v>
      </c>
      <c r="J4146" s="13">
        <f>IF(D4146="ZZ",Brick_Kilns_EF!$E$9*(0.75),Brick_Kilns_EF!$E$9)</f>
        <v>5.6055000000000005E-4</v>
      </c>
      <c r="K4146" s="13">
        <f t="shared" si="256"/>
        <v>4.9815013454999999</v>
      </c>
      <c r="L4146" s="13">
        <f>IF(D4146="ZZ", Brick_Kilns_EF!$E$6*(0.75),Brick_Kilns_EF!$E$6)</f>
        <v>3.0299999999999999E-4</v>
      </c>
      <c r="M4146" s="13">
        <f t="shared" si="257"/>
        <v>2.6927034299999999</v>
      </c>
      <c r="N4146" s="13">
        <f>IF(D4146="ZZ",Brick_Kilns_EF!$E$7*(0.75),Brick_Kilns_EF!$E$7)</f>
        <v>2.3925000000000001E-3</v>
      </c>
      <c r="O4146" s="13">
        <f t="shared" si="258"/>
        <v>21.261692924999998</v>
      </c>
      <c r="P4146" s="13">
        <f>IF(D4146="ZZ",Brick_Kilns_EF!$E$8*(0.75),Brick_Kilns_EF!$E$8)</f>
        <v>5.399999999999999E-4</v>
      </c>
      <c r="Q4146" s="13">
        <f t="shared" si="259"/>
        <v>4.7988773999999985</v>
      </c>
    </row>
    <row r="4147" spans="1:17">
      <c r="A4147" s="13" t="s">
        <v>4158</v>
      </c>
      <c r="B4147" s="13">
        <v>24.978457209999998</v>
      </c>
      <c r="C4147" s="13">
        <v>89.406086020000004</v>
      </c>
      <c r="D4147" s="13" t="s">
        <v>2219</v>
      </c>
      <c r="E4147" s="13" t="s">
        <v>5000</v>
      </c>
      <c r="F4147" s="13" t="s">
        <v>42</v>
      </c>
      <c r="G4147" s="13" t="s">
        <v>4802</v>
      </c>
      <c r="H4147" s="13" t="s">
        <v>4816</v>
      </c>
      <c r="I4147" s="13">
        <f>(Brick_Kilns_EF!$B$13*Brick_Kilns_EF!$B$11*Brick_Kilns_EF!$B$12)</f>
        <v>8886.81</v>
      </c>
      <c r="J4147" s="13">
        <f>IF(D4147="ZZ",Brick_Kilns_EF!$E$9*(0.75),Brick_Kilns_EF!$E$9)</f>
        <v>5.6055000000000005E-4</v>
      </c>
      <c r="K4147" s="13">
        <f t="shared" si="256"/>
        <v>4.9815013454999999</v>
      </c>
      <c r="L4147" s="13">
        <f>IF(D4147="ZZ", Brick_Kilns_EF!$E$6*(0.75),Brick_Kilns_EF!$E$6)</f>
        <v>3.0299999999999999E-4</v>
      </c>
      <c r="M4147" s="13">
        <f t="shared" si="257"/>
        <v>2.6927034299999999</v>
      </c>
      <c r="N4147" s="13">
        <f>IF(D4147="ZZ",Brick_Kilns_EF!$E$7*(0.75),Brick_Kilns_EF!$E$7)</f>
        <v>2.3925000000000001E-3</v>
      </c>
      <c r="O4147" s="13">
        <f t="shared" si="258"/>
        <v>21.261692924999998</v>
      </c>
      <c r="P4147" s="13">
        <f>IF(D4147="ZZ",Brick_Kilns_EF!$E$8*(0.75),Brick_Kilns_EF!$E$8)</f>
        <v>5.399999999999999E-4</v>
      </c>
      <c r="Q4147" s="13">
        <f t="shared" si="259"/>
        <v>4.7988773999999985</v>
      </c>
    </row>
    <row r="4148" spans="1:17">
      <c r="A4148" s="13" t="s">
        <v>4159</v>
      </c>
      <c r="B4148" s="13">
        <v>24.887649230000001</v>
      </c>
      <c r="C4148" s="13">
        <v>88.888520920000005</v>
      </c>
      <c r="D4148" s="13" t="s">
        <v>2219</v>
      </c>
      <c r="E4148" s="13" t="s">
        <v>5000</v>
      </c>
      <c r="F4148" s="13" t="s">
        <v>42</v>
      </c>
      <c r="G4148" s="13" t="s">
        <v>4802</v>
      </c>
      <c r="H4148" s="13" t="s">
        <v>4816</v>
      </c>
      <c r="I4148" s="13">
        <f>(Brick_Kilns_EF!$B$13*Brick_Kilns_EF!$B$11*Brick_Kilns_EF!$B$12)</f>
        <v>8886.81</v>
      </c>
      <c r="J4148" s="13">
        <f>IF(D4148="ZZ",Brick_Kilns_EF!$E$9*(0.75),Brick_Kilns_EF!$E$9)</f>
        <v>5.6055000000000005E-4</v>
      </c>
      <c r="K4148" s="13">
        <f t="shared" si="256"/>
        <v>4.9815013454999999</v>
      </c>
      <c r="L4148" s="13">
        <f>IF(D4148="ZZ", Brick_Kilns_EF!$E$6*(0.75),Brick_Kilns_EF!$E$6)</f>
        <v>3.0299999999999999E-4</v>
      </c>
      <c r="M4148" s="13">
        <f t="shared" si="257"/>
        <v>2.6927034299999999</v>
      </c>
      <c r="N4148" s="13">
        <f>IF(D4148="ZZ",Brick_Kilns_EF!$E$7*(0.75),Brick_Kilns_EF!$E$7)</f>
        <v>2.3925000000000001E-3</v>
      </c>
      <c r="O4148" s="13">
        <f t="shared" si="258"/>
        <v>21.261692924999998</v>
      </c>
      <c r="P4148" s="13">
        <f>IF(D4148="ZZ",Brick_Kilns_EF!$E$8*(0.75),Brick_Kilns_EF!$E$8)</f>
        <v>5.399999999999999E-4</v>
      </c>
      <c r="Q4148" s="13">
        <f t="shared" si="259"/>
        <v>4.7988773999999985</v>
      </c>
    </row>
    <row r="4149" spans="1:17">
      <c r="A4149" s="13" t="s">
        <v>4160</v>
      </c>
      <c r="B4149" s="13">
        <v>25.581213349999999</v>
      </c>
      <c r="C4149" s="13">
        <v>88.991213999999999</v>
      </c>
      <c r="D4149" s="13" t="s">
        <v>2219</v>
      </c>
      <c r="E4149" s="13" t="s">
        <v>5000</v>
      </c>
      <c r="F4149" s="13" t="s">
        <v>171</v>
      </c>
      <c r="G4149" s="13" t="s">
        <v>4802</v>
      </c>
      <c r="H4149" s="13" t="s">
        <v>4816</v>
      </c>
      <c r="I4149" s="13">
        <f>(Brick_Kilns_EF!$B$13*Brick_Kilns_EF!$B$11*Brick_Kilns_EF!$B$12)</f>
        <v>8886.81</v>
      </c>
      <c r="J4149" s="13">
        <f>IF(D4149="ZZ",Brick_Kilns_EF!$E$9*(0.75),Brick_Kilns_EF!$E$9)</f>
        <v>5.6055000000000005E-4</v>
      </c>
      <c r="K4149" s="13">
        <f t="shared" si="256"/>
        <v>4.9815013454999999</v>
      </c>
      <c r="L4149" s="13">
        <f>IF(D4149="ZZ", Brick_Kilns_EF!$E$6*(0.75),Brick_Kilns_EF!$E$6)</f>
        <v>3.0299999999999999E-4</v>
      </c>
      <c r="M4149" s="13">
        <f t="shared" si="257"/>
        <v>2.6927034299999999</v>
      </c>
      <c r="N4149" s="13">
        <f>IF(D4149="ZZ",Brick_Kilns_EF!$E$7*(0.75),Brick_Kilns_EF!$E$7)</f>
        <v>2.3925000000000001E-3</v>
      </c>
      <c r="O4149" s="13">
        <f t="shared" si="258"/>
        <v>21.261692924999998</v>
      </c>
      <c r="P4149" s="13">
        <f>IF(D4149="ZZ",Brick_Kilns_EF!$E$8*(0.75),Brick_Kilns_EF!$E$8)</f>
        <v>5.399999999999999E-4</v>
      </c>
      <c r="Q4149" s="13">
        <f t="shared" si="259"/>
        <v>4.7988773999999985</v>
      </c>
    </row>
    <row r="4150" spans="1:17">
      <c r="A4150" s="13" t="s">
        <v>4161</v>
      </c>
      <c r="B4150" s="13">
        <v>25.581358900000001</v>
      </c>
      <c r="C4150" s="13">
        <v>88.989440250000001</v>
      </c>
      <c r="D4150" s="13" t="s">
        <v>2219</v>
      </c>
      <c r="E4150" s="13" t="s">
        <v>5000</v>
      </c>
      <c r="F4150" s="13" t="s">
        <v>171</v>
      </c>
      <c r="G4150" s="13" t="s">
        <v>4802</v>
      </c>
      <c r="H4150" s="13" t="s">
        <v>4816</v>
      </c>
      <c r="I4150" s="13">
        <f>(Brick_Kilns_EF!$B$13*Brick_Kilns_EF!$B$11*Brick_Kilns_EF!$B$12)</f>
        <v>8886.81</v>
      </c>
      <c r="J4150" s="13">
        <f>IF(D4150="ZZ",Brick_Kilns_EF!$E$9*(0.75),Brick_Kilns_EF!$E$9)</f>
        <v>5.6055000000000005E-4</v>
      </c>
      <c r="K4150" s="13">
        <f t="shared" si="256"/>
        <v>4.9815013454999999</v>
      </c>
      <c r="L4150" s="13">
        <f>IF(D4150="ZZ", Brick_Kilns_EF!$E$6*(0.75),Brick_Kilns_EF!$E$6)</f>
        <v>3.0299999999999999E-4</v>
      </c>
      <c r="M4150" s="13">
        <f t="shared" si="257"/>
        <v>2.6927034299999999</v>
      </c>
      <c r="N4150" s="13">
        <f>IF(D4150="ZZ",Brick_Kilns_EF!$E$7*(0.75),Brick_Kilns_EF!$E$7)</f>
        <v>2.3925000000000001E-3</v>
      </c>
      <c r="O4150" s="13">
        <f t="shared" si="258"/>
        <v>21.261692924999998</v>
      </c>
      <c r="P4150" s="13">
        <f>IF(D4150="ZZ",Brick_Kilns_EF!$E$8*(0.75),Brick_Kilns_EF!$E$8)</f>
        <v>5.399999999999999E-4</v>
      </c>
      <c r="Q4150" s="13">
        <f t="shared" si="259"/>
        <v>4.7988773999999985</v>
      </c>
    </row>
    <row r="4151" spans="1:17">
      <c r="A4151" s="13" t="s">
        <v>4162</v>
      </c>
      <c r="B4151" s="13">
        <v>25.584288780000001</v>
      </c>
      <c r="C4151" s="13">
        <v>88.990515250000001</v>
      </c>
      <c r="D4151" s="13" t="s">
        <v>2219</v>
      </c>
      <c r="E4151" s="13" t="s">
        <v>5000</v>
      </c>
      <c r="F4151" s="13" t="s">
        <v>171</v>
      </c>
      <c r="G4151" s="13" t="s">
        <v>4802</v>
      </c>
      <c r="H4151" s="13" t="s">
        <v>4816</v>
      </c>
      <c r="I4151" s="13">
        <f>(Brick_Kilns_EF!$B$13*Brick_Kilns_EF!$B$11*Brick_Kilns_EF!$B$12)</f>
        <v>8886.81</v>
      </c>
      <c r="J4151" s="13">
        <f>IF(D4151="ZZ",Brick_Kilns_EF!$E$9*(0.75),Brick_Kilns_EF!$E$9)</f>
        <v>5.6055000000000005E-4</v>
      </c>
      <c r="K4151" s="13">
        <f t="shared" si="256"/>
        <v>4.9815013454999999</v>
      </c>
      <c r="L4151" s="13">
        <f>IF(D4151="ZZ", Brick_Kilns_EF!$E$6*(0.75),Brick_Kilns_EF!$E$6)</f>
        <v>3.0299999999999999E-4</v>
      </c>
      <c r="M4151" s="13">
        <f t="shared" si="257"/>
        <v>2.6927034299999999</v>
      </c>
      <c r="N4151" s="13">
        <f>IF(D4151="ZZ",Brick_Kilns_EF!$E$7*(0.75),Brick_Kilns_EF!$E$7)</f>
        <v>2.3925000000000001E-3</v>
      </c>
      <c r="O4151" s="13">
        <f t="shared" si="258"/>
        <v>21.261692924999998</v>
      </c>
      <c r="P4151" s="13">
        <f>IF(D4151="ZZ",Brick_Kilns_EF!$E$8*(0.75),Brick_Kilns_EF!$E$8)</f>
        <v>5.399999999999999E-4</v>
      </c>
      <c r="Q4151" s="13">
        <f t="shared" si="259"/>
        <v>4.7988773999999985</v>
      </c>
    </row>
    <row r="4152" spans="1:17">
      <c r="A4152" s="13" t="s">
        <v>4163</v>
      </c>
      <c r="B4152" s="13">
        <v>24.877788930000001</v>
      </c>
      <c r="C4152" s="13">
        <v>89.573549349999993</v>
      </c>
      <c r="D4152" s="13" t="s">
        <v>2219</v>
      </c>
      <c r="E4152" s="13" t="s">
        <v>5000</v>
      </c>
      <c r="F4152" s="13" t="s">
        <v>42</v>
      </c>
      <c r="G4152" s="13" t="s">
        <v>4802</v>
      </c>
      <c r="H4152" s="13" t="s">
        <v>4816</v>
      </c>
      <c r="I4152" s="13">
        <f>(Brick_Kilns_EF!$B$13*Brick_Kilns_EF!$B$11*Brick_Kilns_EF!$B$12)</f>
        <v>8886.81</v>
      </c>
      <c r="J4152" s="13">
        <f>IF(D4152="ZZ",Brick_Kilns_EF!$E$9*(0.75),Brick_Kilns_EF!$E$9)</f>
        <v>5.6055000000000005E-4</v>
      </c>
      <c r="K4152" s="13">
        <f t="shared" si="256"/>
        <v>4.9815013454999999</v>
      </c>
      <c r="L4152" s="13">
        <f>IF(D4152="ZZ", Brick_Kilns_EF!$E$6*(0.75),Brick_Kilns_EF!$E$6)</f>
        <v>3.0299999999999999E-4</v>
      </c>
      <c r="M4152" s="13">
        <f t="shared" si="257"/>
        <v>2.6927034299999999</v>
      </c>
      <c r="N4152" s="13">
        <f>IF(D4152="ZZ",Brick_Kilns_EF!$E$7*(0.75),Brick_Kilns_EF!$E$7)</f>
        <v>2.3925000000000001E-3</v>
      </c>
      <c r="O4152" s="13">
        <f t="shared" si="258"/>
        <v>21.261692924999998</v>
      </c>
      <c r="P4152" s="13">
        <f>IF(D4152="ZZ",Brick_Kilns_EF!$E$8*(0.75),Brick_Kilns_EF!$E$8)</f>
        <v>5.399999999999999E-4</v>
      </c>
      <c r="Q4152" s="13">
        <f t="shared" si="259"/>
        <v>4.7988773999999985</v>
      </c>
    </row>
    <row r="4153" spans="1:17">
      <c r="A4153" s="13" t="s">
        <v>4164</v>
      </c>
      <c r="B4153" s="13">
        <v>24.886555309999999</v>
      </c>
      <c r="C4153" s="13">
        <v>89.559999500000004</v>
      </c>
      <c r="D4153" s="13" t="s">
        <v>2219</v>
      </c>
      <c r="E4153" s="13" t="s">
        <v>5000</v>
      </c>
      <c r="F4153" s="13" t="s">
        <v>42</v>
      </c>
      <c r="G4153" s="13" t="s">
        <v>4802</v>
      </c>
      <c r="H4153" s="13" t="s">
        <v>4816</v>
      </c>
      <c r="I4153" s="13">
        <f>(Brick_Kilns_EF!$B$13*Brick_Kilns_EF!$B$11*Brick_Kilns_EF!$B$12)</f>
        <v>8886.81</v>
      </c>
      <c r="J4153" s="13">
        <f>IF(D4153="ZZ",Brick_Kilns_EF!$E$9*(0.75),Brick_Kilns_EF!$E$9)</f>
        <v>5.6055000000000005E-4</v>
      </c>
      <c r="K4153" s="13">
        <f t="shared" si="256"/>
        <v>4.9815013454999999</v>
      </c>
      <c r="L4153" s="13">
        <f>IF(D4153="ZZ", Brick_Kilns_EF!$E$6*(0.75),Brick_Kilns_EF!$E$6)</f>
        <v>3.0299999999999999E-4</v>
      </c>
      <c r="M4153" s="13">
        <f t="shared" si="257"/>
        <v>2.6927034299999999</v>
      </c>
      <c r="N4153" s="13">
        <f>IF(D4153="ZZ",Brick_Kilns_EF!$E$7*(0.75),Brick_Kilns_EF!$E$7)</f>
        <v>2.3925000000000001E-3</v>
      </c>
      <c r="O4153" s="13">
        <f t="shared" si="258"/>
        <v>21.261692924999998</v>
      </c>
      <c r="P4153" s="13">
        <f>IF(D4153="ZZ",Brick_Kilns_EF!$E$8*(0.75),Brick_Kilns_EF!$E$8)</f>
        <v>5.399999999999999E-4</v>
      </c>
      <c r="Q4153" s="13">
        <f t="shared" si="259"/>
        <v>4.7988773999999985</v>
      </c>
    </row>
    <row r="4154" spans="1:17">
      <c r="A4154" s="13" t="s">
        <v>4165</v>
      </c>
      <c r="B4154" s="13">
        <v>25.39825274</v>
      </c>
      <c r="C4154" s="13">
        <v>89.106452309999995</v>
      </c>
      <c r="D4154" s="13" t="s">
        <v>2219</v>
      </c>
      <c r="E4154" s="13" t="s">
        <v>5000</v>
      </c>
      <c r="F4154" s="13" t="s">
        <v>171</v>
      </c>
      <c r="G4154" s="13" t="s">
        <v>4802</v>
      </c>
      <c r="H4154" s="13" t="s">
        <v>4816</v>
      </c>
      <c r="I4154" s="13">
        <f>(Brick_Kilns_EF!$B$13*Brick_Kilns_EF!$B$11*Brick_Kilns_EF!$B$12)</f>
        <v>8886.81</v>
      </c>
      <c r="J4154" s="13">
        <f>IF(D4154="ZZ",Brick_Kilns_EF!$E$9*(0.75),Brick_Kilns_EF!$E$9)</f>
        <v>5.6055000000000005E-4</v>
      </c>
      <c r="K4154" s="13">
        <f t="shared" si="256"/>
        <v>4.9815013454999999</v>
      </c>
      <c r="L4154" s="13">
        <f>IF(D4154="ZZ", Brick_Kilns_EF!$E$6*(0.75),Brick_Kilns_EF!$E$6)</f>
        <v>3.0299999999999999E-4</v>
      </c>
      <c r="M4154" s="13">
        <f t="shared" si="257"/>
        <v>2.6927034299999999</v>
      </c>
      <c r="N4154" s="13">
        <f>IF(D4154="ZZ",Brick_Kilns_EF!$E$7*(0.75),Brick_Kilns_EF!$E$7)</f>
        <v>2.3925000000000001E-3</v>
      </c>
      <c r="O4154" s="13">
        <f t="shared" si="258"/>
        <v>21.261692924999998</v>
      </c>
      <c r="P4154" s="13">
        <f>IF(D4154="ZZ",Brick_Kilns_EF!$E$8*(0.75),Brick_Kilns_EF!$E$8)</f>
        <v>5.399999999999999E-4</v>
      </c>
      <c r="Q4154" s="13">
        <f t="shared" si="259"/>
        <v>4.7988773999999985</v>
      </c>
    </row>
    <row r="4155" spans="1:17">
      <c r="A4155" s="13" t="s">
        <v>4166</v>
      </c>
      <c r="B4155" s="13">
        <v>25.399867919999998</v>
      </c>
      <c r="C4155" s="13">
        <v>89.105409570000006</v>
      </c>
      <c r="D4155" s="13" t="s">
        <v>2219</v>
      </c>
      <c r="E4155" s="13" t="s">
        <v>5000</v>
      </c>
      <c r="F4155" s="13" t="s">
        <v>171</v>
      </c>
      <c r="G4155" s="13" t="s">
        <v>4802</v>
      </c>
      <c r="H4155" s="13" t="s">
        <v>4816</v>
      </c>
      <c r="I4155" s="13">
        <f>(Brick_Kilns_EF!$B$13*Brick_Kilns_EF!$B$11*Brick_Kilns_EF!$B$12)</f>
        <v>8886.81</v>
      </c>
      <c r="J4155" s="13">
        <f>IF(D4155="ZZ",Brick_Kilns_EF!$E$9*(0.75),Brick_Kilns_EF!$E$9)</f>
        <v>5.6055000000000005E-4</v>
      </c>
      <c r="K4155" s="13">
        <f t="shared" si="256"/>
        <v>4.9815013454999999</v>
      </c>
      <c r="L4155" s="13">
        <f>IF(D4155="ZZ", Brick_Kilns_EF!$E$6*(0.75),Brick_Kilns_EF!$E$6)</f>
        <v>3.0299999999999999E-4</v>
      </c>
      <c r="M4155" s="13">
        <f t="shared" si="257"/>
        <v>2.6927034299999999</v>
      </c>
      <c r="N4155" s="13">
        <f>IF(D4155="ZZ",Brick_Kilns_EF!$E$7*(0.75),Brick_Kilns_EF!$E$7)</f>
        <v>2.3925000000000001E-3</v>
      </c>
      <c r="O4155" s="13">
        <f t="shared" si="258"/>
        <v>21.261692924999998</v>
      </c>
      <c r="P4155" s="13">
        <f>IF(D4155="ZZ",Brick_Kilns_EF!$E$8*(0.75),Brick_Kilns_EF!$E$8)</f>
        <v>5.399999999999999E-4</v>
      </c>
      <c r="Q4155" s="13">
        <f t="shared" si="259"/>
        <v>4.7988773999999985</v>
      </c>
    </row>
    <row r="4156" spans="1:17">
      <c r="A4156" s="13" t="s">
        <v>4167</v>
      </c>
      <c r="B4156" s="13">
        <v>24.984189919999999</v>
      </c>
      <c r="C4156" s="13">
        <v>89.371316269999994</v>
      </c>
      <c r="D4156" s="13" t="s">
        <v>2219</v>
      </c>
      <c r="E4156" s="13" t="s">
        <v>5000</v>
      </c>
      <c r="F4156" s="13" t="s">
        <v>42</v>
      </c>
      <c r="G4156" s="13" t="s">
        <v>4802</v>
      </c>
      <c r="H4156" s="13" t="s">
        <v>4816</v>
      </c>
      <c r="I4156" s="13">
        <f>(Brick_Kilns_EF!$B$13*Brick_Kilns_EF!$B$11*Brick_Kilns_EF!$B$12)</f>
        <v>8886.81</v>
      </c>
      <c r="J4156" s="13">
        <f>IF(D4156="ZZ",Brick_Kilns_EF!$E$9*(0.75),Brick_Kilns_EF!$E$9)</f>
        <v>5.6055000000000005E-4</v>
      </c>
      <c r="K4156" s="13">
        <f t="shared" si="256"/>
        <v>4.9815013454999999</v>
      </c>
      <c r="L4156" s="13">
        <f>IF(D4156="ZZ", Brick_Kilns_EF!$E$6*(0.75),Brick_Kilns_EF!$E$6)</f>
        <v>3.0299999999999999E-4</v>
      </c>
      <c r="M4156" s="13">
        <f t="shared" si="257"/>
        <v>2.6927034299999999</v>
      </c>
      <c r="N4156" s="13">
        <f>IF(D4156="ZZ",Brick_Kilns_EF!$E$7*(0.75),Brick_Kilns_EF!$E$7)</f>
        <v>2.3925000000000001E-3</v>
      </c>
      <c r="O4156" s="13">
        <f t="shared" si="258"/>
        <v>21.261692924999998</v>
      </c>
      <c r="P4156" s="13">
        <f>IF(D4156="ZZ",Brick_Kilns_EF!$E$8*(0.75),Brick_Kilns_EF!$E$8)</f>
        <v>5.399999999999999E-4</v>
      </c>
      <c r="Q4156" s="13">
        <f t="shared" si="259"/>
        <v>4.7988773999999985</v>
      </c>
    </row>
    <row r="4157" spans="1:17">
      <c r="A4157" s="13" t="s">
        <v>4168</v>
      </c>
      <c r="B4157" s="13">
        <v>25.666834089999998</v>
      </c>
      <c r="C4157" s="13">
        <v>88.695655410000001</v>
      </c>
      <c r="D4157" s="13" t="s">
        <v>2219</v>
      </c>
      <c r="E4157" s="13" t="s">
        <v>5000</v>
      </c>
      <c r="F4157" s="13" t="s">
        <v>171</v>
      </c>
      <c r="G4157" s="13" t="s">
        <v>4802</v>
      </c>
      <c r="H4157" s="13" t="s">
        <v>4816</v>
      </c>
      <c r="I4157" s="13">
        <f>(Brick_Kilns_EF!$B$13*Brick_Kilns_EF!$B$11*Brick_Kilns_EF!$B$12)</f>
        <v>8886.81</v>
      </c>
      <c r="J4157" s="13">
        <f>IF(D4157="ZZ",Brick_Kilns_EF!$E$9*(0.75),Brick_Kilns_EF!$E$9)</f>
        <v>5.6055000000000005E-4</v>
      </c>
      <c r="K4157" s="13">
        <f t="shared" si="256"/>
        <v>4.9815013454999999</v>
      </c>
      <c r="L4157" s="13">
        <f>IF(D4157="ZZ", Brick_Kilns_EF!$E$6*(0.75),Brick_Kilns_EF!$E$6)</f>
        <v>3.0299999999999999E-4</v>
      </c>
      <c r="M4157" s="13">
        <f t="shared" si="257"/>
        <v>2.6927034299999999</v>
      </c>
      <c r="N4157" s="13">
        <f>IF(D4157="ZZ",Brick_Kilns_EF!$E$7*(0.75),Brick_Kilns_EF!$E$7)</f>
        <v>2.3925000000000001E-3</v>
      </c>
      <c r="O4157" s="13">
        <f t="shared" si="258"/>
        <v>21.261692924999998</v>
      </c>
      <c r="P4157" s="13">
        <f>IF(D4157="ZZ",Brick_Kilns_EF!$E$8*(0.75),Brick_Kilns_EF!$E$8)</f>
        <v>5.399999999999999E-4</v>
      </c>
      <c r="Q4157" s="13">
        <f t="shared" si="259"/>
        <v>4.7988773999999985</v>
      </c>
    </row>
    <row r="4158" spans="1:17">
      <c r="A4158" s="13" t="s">
        <v>4169</v>
      </c>
      <c r="B4158" s="13">
        <v>25.11620134</v>
      </c>
      <c r="C4158" s="13">
        <v>89.756981839999995</v>
      </c>
      <c r="D4158" s="13" t="s">
        <v>2219</v>
      </c>
      <c r="E4158" s="13" t="s">
        <v>5000</v>
      </c>
      <c r="F4158" s="13" t="s">
        <v>248</v>
      </c>
      <c r="G4158" s="13" t="s">
        <v>4802</v>
      </c>
      <c r="H4158" s="13" t="s">
        <v>4816</v>
      </c>
      <c r="I4158" s="13">
        <f>(Brick_Kilns_EF!$B$13*Brick_Kilns_EF!$B$11*Brick_Kilns_EF!$B$12)</f>
        <v>8886.81</v>
      </c>
      <c r="J4158" s="13">
        <f>IF(D4158="ZZ",Brick_Kilns_EF!$E$9*(0.75),Brick_Kilns_EF!$E$9)</f>
        <v>5.6055000000000005E-4</v>
      </c>
      <c r="K4158" s="13">
        <f t="shared" si="256"/>
        <v>4.9815013454999999</v>
      </c>
      <c r="L4158" s="13">
        <f>IF(D4158="ZZ", Brick_Kilns_EF!$E$6*(0.75),Brick_Kilns_EF!$E$6)</f>
        <v>3.0299999999999999E-4</v>
      </c>
      <c r="M4158" s="13">
        <f t="shared" si="257"/>
        <v>2.6927034299999999</v>
      </c>
      <c r="N4158" s="13">
        <f>IF(D4158="ZZ",Brick_Kilns_EF!$E$7*(0.75),Brick_Kilns_EF!$E$7)</f>
        <v>2.3925000000000001E-3</v>
      </c>
      <c r="O4158" s="13">
        <f t="shared" si="258"/>
        <v>21.261692924999998</v>
      </c>
      <c r="P4158" s="13">
        <f>IF(D4158="ZZ",Brick_Kilns_EF!$E$8*(0.75),Brick_Kilns_EF!$E$8)</f>
        <v>5.399999999999999E-4</v>
      </c>
      <c r="Q4158" s="13">
        <f t="shared" si="259"/>
        <v>4.7988773999999985</v>
      </c>
    </row>
    <row r="4159" spans="1:17">
      <c r="A4159" s="13" t="s">
        <v>4170</v>
      </c>
      <c r="B4159" s="13">
        <v>24.966469920000002</v>
      </c>
      <c r="C4159" s="13">
        <v>89.851693440000005</v>
      </c>
      <c r="D4159" s="13" t="s">
        <v>2219</v>
      </c>
      <c r="E4159" s="13" t="s">
        <v>5000</v>
      </c>
      <c r="F4159" s="13" t="s">
        <v>248</v>
      </c>
      <c r="G4159" s="13" t="s">
        <v>4802</v>
      </c>
      <c r="H4159" s="13" t="s">
        <v>4816</v>
      </c>
      <c r="I4159" s="13">
        <f>(Brick_Kilns_EF!$B$13*Brick_Kilns_EF!$B$11*Brick_Kilns_EF!$B$12)</f>
        <v>8886.81</v>
      </c>
      <c r="J4159" s="13">
        <f>IF(D4159="ZZ",Brick_Kilns_EF!$E$9*(0.75),Brick_Kilns_EF!$E$9)</f>
        <v>5.6055000000000005E-4</v>
      </c>
      <c r="K4159" s="13">
        <f t="shared" si="256"/>
        <v>4.9815013454999999</v>
      </c>
      <c r="L4159" s="13">
        <f>IF(D4159="ZZ", Brick_Kilns_EF!$E$6*(0.75),Brick_Kilns_EF!$E$6)</f>
        <v>3.0299999999999999E-4</v>
      </c>
      <c r="M4159" s="13">
        <f t="shared" si="257"/>
        <v>2.6927034299999999</v>
      </c>
      <c r="N4159" s="13">
        <f>IF(D4159="ZZ",Brick_Kilns_EF!$E$7*(0.75),Brick_Kilns_EF!$E$7)</f>
        <v>2.3925000000000001E-3</v>
      </c>
      <c r="O4159" s="13">
        <f t="shared" si="258"/>
        <v>21.261692924999998</v>
      </c>
      <c r="P4159" s="13">
        <f>IF(D4159="ZZ",Brick_Kilns_EF!$E$8*(0.75),Brick_Kilns_EF!$E$8)</f>
        <v>5.399999999999999E-4</v>
      </c>
      <c r="Q4159" s="13">
        <f t="shared" si="259"/>
        <v>4.7988773999999985</v>
      </c>
    </row>
    <row r="4160" spans="1:17">
      <c r="A4160" s="13" t="s">
        <v>4171</v>
      </c>
      <c r="B4160" s="13">
        <v>24.96433356</v>
      </c>
      <c r="C4160" s="13">
        <v>89.855558060000007</v>
      </c>
      <c r="D4160" s="13" t="s">
        <v>2219</v>
      </c>
      <c r="E4160" s="13" t="s">
        <v>5000</v>
      </c>
      <c r="F4160" s="13" t="s">
        <v>248</v>
      </c>
      <c r="G4160" s="13" t="s">
        <v>4802</v>
      </c>
      <c r="H4160" s="13" t="s">
        <v>4816</v>
      </c>
      <c r="I4160" s="13">
        <f>(Brick_Kilns_EF!$B$13*Brick_Kilns_EF!$B$11*Brick_Kilns_EF!$B$12)</f>
        <v>8886.81</v>
      </c>
      <c r="J4160" s="13">
        <f>IF(D4160="ZZ",Brick_Kilns_EF!$E$9*(0.75),Brick_Kilns_EF!$E$9)</f>
        <v>5.6055000000000005E-4</v>
      </c>
      <c r="K4160" s="13">
        <f t="shared" si="256"/>
        <v>4.9815013454999999</v>
      </c>
      <c r="L4160" s="13">
        <f>IF(D4160="ZZ", Brick_Kilns_EF!$E$6*(0.75),Brick_Kilns_EF!$E$6)</f>
        <v>3.0299999999999999E-4</v>
      </c>
      <c r="M4160" s="13">
        <f t="shared" si="257"/>
        <v>2.6927034299999999</v>
      </c>
      <c r="N4160" s="13">
        <f>IF(D4160="ZZ",Brick_Kilns_EF!$E$7*(0.75),Brick_Kilns_EF!$E$7)</f>
        <v>2.3925000000000001E-3</v>
      </c>
      <c r="O4160" s="13">
        <f t="shared" si="258"/>
        <v>21.261692924999998</v>
      </c>
      <c r="P4160" s="13">
        <f>IF(D4160="ZZ",Brick_Kilns_EF!$E$8*(0.75),Brick_Kilns_EF!$E$8)</f>
        <v>5.399999999999999E-4</v>
      </c>
      <c r="Q4160" s="13">
        <f t="shared" si="259"/>
        <v>4.7988773999999985</v>
      </c>
    </row>
    <row r="4161" spans="1:17">
      <c r="A4161" s="13" t="s">
        <v>4172</v>
      </c>
      <c r="B4161" s="13">
        <v>24.70480637</v>
      </c>
      <c r="C4161" s="13">
        <v>88.803482169999995</v>
      </c>
      <c r="D4161" s="13" t="s">
        <v>2219</v>
      </c>
      <c r="E4161" s="13" t="s">
        <v>5000</v>
      </c>
      <c r="F4161" s="13" t="s">
        <v>42</v>
      </c>
      <c r="G4161" s="13" t="s">
        <v>4802</v>
      </c>
      <c r="H4161" s="13" t="s">
        <v>4816</v>
      </c>
      <c r="I4161" s="13">
        <f>(Brick_Kilns_EF!$B$13*Brick_Kilns_EF!$B$11*Brick_Kilns_EF!$B$12)</f>
        <v>8886.81</v>
      </c>
      <c r="J4161" s="13">
        <f>IF(D4161="ZZ",Brick_Kilns_EF!$E$9*(0.75),Brick_Kilns_EF!$E$9)</f>
        <v>5.6055000000000005E-4</v>
      </c>
      <c r="K4161" s="13">
        <f t="shared" si="256"/>
        <v>4.9815013454999999</v>
      </c>
      <c r="L4161" s="13">
        <f>IF(D4161="ZZ", Brick_Kilns_EF!$E$6*(0.75),Brick_Kilns_EF!$E$6)</f>
        <v>3.0299999999999999E-4</v>
      </c>
      <c r="M4161" s="13">
        <f t="shared" si="257"/>
        <v>2.6927034299999999</v>
      </c>
      <c r="N4161" s="13">
        <f>IF(D4161="ZZ",Brick_Kilns_EF!$E$7*(0.75),Brick_Kilns_EF!$E$7)</f>
        <v>2.3925000000000001E-3</v>
      </c>
      <c r="O4161" s="13">
        <f t="shared" si="258"/>
        <v>21.261692924999998</v>
      </c>
      <c r="P4161" s="13">
        <f>IF(D4161="ZZ",Brick_Kilns_EF!$E$8*(0.75),Brick_Kilns_EF!$E$8)</f>
        <v>5.399999999999999E-4</v>
      </c>
      <c r="Q4161" s="13">
        <f t="shared" si="259"/>
        <v>4.7988773999999985</v>
      </c>
    </row>
    <row r="4162" spans="1:17">
      <c r="A4162" s="13" t="s">
        <v>4173</v>
      </c>
      <c r="B4162" s="13">
        <v>24.990745969999999</v>
      </c>
      <c r="C4162" s="13">
        <v>90.165756939999994</v>
      </c>
      <c r="D4162" s="13" t="s">
        <v>2219</v>
      </c>
      <c r="E4162" s="13" t="s">
        <v>5000</v>
      </c>
      <c r="F4162" s="13" t="s">
        <v>248</v>
      </c>
      <c r="G4162" s="13" t="s">
        <v>4802</v>
      </c>
      <c r="H4162" s="13" t="s">
        <v>4816</v>
      </c>
      <c r="I4162" s="13">
        <f>(Brick_Kilns_EF!$B$13*Brick_Kilns_EF!$B$11*Brick_Kilns_EF!$B$12)</f>
        <v>8886.81</v>
      </c>
      <c r="J4162" s="13">
        <f>IF(D4162="ZZ",Brick_Kilns_EF!$E$9*(0.75),Brick_Kilns_EF!$E$9)</f>
        <v>5.6055000000000005E-4</v>
      </c>
      <c r="K4162" s="13">
        <f t="shared" si="256"/>
        <v>4.9815013454999999</v>
      </c>
      <c r="L4162" s="13">
        <f>IF(D4162="ZZ", Brick_Kilns_EF!$E$6*(0.75),Brick_Kilns_EF!$E$6)</f>
        <v>3.0299999999999999E-4</v>
      </c>
      <c r="M4162" s="13">
        <f t="shared" si="257"/>
        <v>2.6927034299999999</v>
      </c>
      <c r="N4162" s="13">
        <f>IF(D4162="ZZ",Brick_Kilns_EF!$E$7*(0.75),Brick_Kilns_EF!$E$7)</f>
        <v>2.3925000000000001E-3</v>
      </c>
      <c r="O4162" s="13">
        <f t="shared" si="258"/>
        <v>21.261692924999998</v>
      </c>
      <c r="P4162" s="13">
        <f>IF(D4162="ZZ",Brick_Kilns_EF!$E$8*(0.75),Brick_Kilns_EF!$E$8)</f>
        <v>5.399999999999999E-4</v>
      </c>
      <c r="Q4162" s="13">
        <f t="shared" si="259"/>
        <v>4.7988773999999985</v>
      </c>
    </row>
    <row r="4163" spans="1:17">
      <c r="A4163" s="13" t="s">
        <v>4174</v>
      </c>
      <c r="B4163" s="13">
        <v>24.991825890000001</v>
      </c>
      <c r="C4163" s="13">
        <v>90.166471810000004</v>
      </c>
      <c r="D4163" s="13" t="s">
        <v>2219</v>
      </c>
      <c r="E4163" s="13" t="s">
        <v>5000</v>
      </c>
      <c r="F4163" s="13" t="s">
        <v>248</v>
      </c>
      <c r="G4163" s="13" t="s">
        <v>4802</v>
      </c>
      <c r="H4163" s="13" t="s">
        <v>4816</v>
      </c>
      <c r="I4163" s="13">
        <f>(Brick_Kilns_EF!$B$13*Brick_Kilns_EF!$B$11*Brick_Kilns_EF!$B$12)</f>
        <v>8886.81</v>
      </c>
      <c r="J4163" s="13">
        <f>IF(D4163="ZZ",Brick_Kilns_EF!$E$9*(0.75),Brick_Kilns_EF!$E$9)</f>
        <v>5.6055000000000005E-4</v>
      </c>
      <c r="K4163" s="13">
        <f t="shared" ref="K4163:K4226" si="260">I4163*J4163</f>
        <v>4.9815013454999999</v>
      </c>
      <c r="L4163" s="13">
        <f>IF(D4163="ZZ", Brick_Kilns_EF!$E$6*(0.75),Brick_Kilns_EF!$E$6)</f>
        <v>3.0299999999999999E-4</v>
      </c>
      <c r="M4163" s="13">
        <f t="shared" ref="M4163:M4226" si="261">L4163*I4163</f>
        <v>2.6927034299999999</v>
      </c>
      <c r="N4163" s="13">
        <f>IF(D4163="ZZ",Brick_Kilns_EF!$E$7*(0.75),Brick_Kilns_EF!$E$7)</f>
        <v>2.3925000000000001E-3</v>
      </c>
      <c r="O4163" s="13">
        <f t="shared" ref="O4163:O4226" si="262">I4163*N4163</f>
        <v>21.261692924999998</v>
      </c>
      <c r="P4163" s="13">
        <f>IF(D4163="ZZ",Brick_Kilns_EF!$E$8*(0.75),Brick_Kilns_EF!$E$8)</f>
        <v>5.399999999999999E-4</v>
      </c>
      <c r="Q4163" s="13">
        <f t="shared" ref="Q4163:Q4226" si="263">I4163*P4163</f>
        <v>4.7988773999999985</v>
      </c>
    </row>
    <row r="4164" spans="1:17">
      <c r="A4164" s="13" t="s">
        <v>4175</v>
      </c>
      <c r="B4164" s="13">
        <v>24.733334970000001</v>
      </c>
      <c r="C4164" s="13">
        <v>88.941039399999994</v>
      </c>
      <c r="D4164" s="13" t="s">
        <v>2219</v>
      </c>
      <c r="E4164" s="13" t="s">
        <v>5000</v>
      </c>
      <c r="F4164" s="13" t="s">
        <v>42</v>
      </c>
      <c r="G4164" s="13" t="s">
        <v>4802</v>
      </c>
      <c r="H4164" s="13" t="s">
        <v>4816</v>
      </c>
      <c r="I4164" s="13">
        <f>(Brick_Kilns_EF!$B$13*Brick_Kilns_EF!$B$11*Brick_Kilns_EF!$B$12)</f>
        <v>8886.81</v>
      </c>
      <c r="J4164" s="13">
        <f>IF(D4164="ZZ",Brick_Kilns_EF!$E$9*(0.75),Brick_Kilns_EF!$E$9)</f>
        <v>5.6055000000000005E-4</v>
      </c>
      <c r="K4164" s="13">
        <f t="shared" si="260"/>
        <v>4.9815013454999999</v>
      </c>
      <c r="L4164" s="13">
        <f>IF(D4164="ZZ", Brick_Kilns_EF!$E$6*(0.75),Brick_Kilns_EF!$E$6)</f>
        <v>3.0299999999999999E-4</v>
      </c>
      <c r="M4164" s="13">
        <f t="shared" si="261"/>
        <v>2.6927034299999999</v>
      </c>
      <c r="N4164" s="13">
        <f>IF(D4164="ZZ",Brick_Kilns_EF!$E$7*(0.75),Brick_Kilns_EF!$E$7)</f>
        <v>2.3925000000000001E-3</v>
      </c>
      <c r="O4164" s="13">
        <f t="shared" si="262"/>
        <v>21.261692924999998</v>
      </c>
      <c r="P4164" s="13">
        <f>IF(D4164="ZZ",Brick_Kilns_EF!$E$8*(0.75),Brick_Kilns_EF!$E$8)</f>
        <v>5.399999999999999E-4</v>
      </c>
      <c r="Q4164" s="13">
        <f t="shared" si="263"/>
        <v>4.7988773999999985</v>
      </c>
    </row>
    <row r="4165" spans="1:17">
      <c r="A4165" s="13" t="s">
        <v>4176</v>
      </c>
      <c r="B4165" s="13">
        <v>24.732705800000002</v>
      </c>
      <c r="C4165" s="13">
        <v>88.942549769999999</v>
      </c>
      <c r="D4165" s="13" t="s">
        <v>2219</v>
      </c>
      <c r="E4165" s="13" t="s">
        <v>5000</v>
      </c>
      <c r="F4165" s="13" t="s">
        <v>42</v>
      </c>
      <c r="G4165" s="13" t="s">
        <v>4802</v>
      </c>
      <c r="H4165" s="13" t="s">
        <v>4816</v>
      </c>
      <c r="I4165" s="13">
        <f>(Brick_Kilns_EF!$B$13*Brick_Kilns_EF!$B$11*Brick_Kilns_EF!$B$12)</f>
        <v>8886.81</v>
      </c>
      <c r="J4165" s="13">
        <f>IF(D4165="ZZ",Brick_Kilns_EF!$E$9*(0.75),Brick_Kilns_EF!$E$9)</f>
        <v>5.6055000000000005E-4</v>
      </c>
      <c r="K4165" s="13">
        <f t="shared" si="260"/>
        <v>4.9815013454999999</v>
      </c>
      <c r="L4165" s="13">
        <f>IF(D4165="ZZ", Brick_Kilns_EF!$E$6*(0.75),Brick_Kilns_EF!$E$6)</f>
        <v>3.0299999999999999E-4</v>
      </c>
      <c r="M4165" s="13">
        <f t="shared" si="261"/>
        <v>2.6927034299999999</v>
      </c>
      <c r="N4165" s="13">
        <f>IF(D4165="ZZ",Brick_Kilns_EF!$E$7*(0.75),Brick_Kilns_EF!$E$7)</f>
        <v>2.3925000000000001E-3</v>
      </c>
      <c r="O4165" s="13">
        <f t="shared" si="262"/>
        <v>21.261692924999998</v>
      </c>
      <c r="P4165" s="13">
        <f>IF(D4165="ZZ",Brick_Kilns_EF!$E$8*(0.75),Brick_Kilns_EF!$E$8)</f>
        <v>5.399999999999999E-4</v>
      </c>
      <c r="Q4165" s="13">
        <f t="shared" si="263"/>
        <v>4.7988773999999985</v>
      </c>
    </row>
    <row r="4166" spans="1:17">
      <c r="A4166" s="13" t="s">
        <v>4177</v>
      </c>
      <c r="B4166" s="13">
        <v>24.732630669999999</v>
      </c>
      <c r="C4166" s="13">
        <v>88.937841270000007</v>
      </c>
      <c r="D4166" s="13" t="s">
        <v>2219</v>
      </c>
      <c r="E4166" s="13" t="s">
        <v>5000</v>
      </c>
      <c r="F4166" s="13" t="s">
        <v>42</v>
      </c>
      <c r="G4166" s="13" t="s">
        <v>4802</v>
      </c>
      <c r="H4166" s="13" t="s">
        <v>4816</v>
      </c>
      <c r="I4166" s="13">
        <f>(Brick_Kilns_EF!$B$13*Brick_Kilns_EF!$B$11*Brick_Kilns_EF!$B$12)</f>
        <v>8886.81</v>
      </c>
      <c r="J4166" s="13">
        <f>IF(D4166="ZZ",Brick_Kilns_EF!$E$9*(0.75),Brick_Kilns_EF!$E$9)</f>
        <v>5.6055000000000005E-4</v>
      </c>
      <c r="K4166" s="13">
        <f t="shared" si="260"/>
        <v>4.9815013454999999</v>
      </c>
      <c r="L4166" s="13">
        <f>IF(D4166="ZZ", Brick_Kilns_EF!$E$6*(0.75),Brick_Kilns_EF!$E$6)</f>
        <v>3.0299999999999999E-4</v>
      </c>
      <c r="M4166" s="13">
        <f t="shared" si="261"/>
        <v>2.6927034299999999</v>
      </c>
      <c r="N4166" s="13">
        <f>IF(D4166="ZZ",Brick_Kilns_EF!$E$7*(0.75),Brick_Kilns_EF!$E$7)</f>
        <v>2.3925000000000001E-3</v>
      </c>
      <c r="O4166" s="13">
        <f t="shared" si="262"/>
        <v>21.261692924999998</v>
      </c>
      <c r="P4166" s="13">
        <f>IF(D4166="ZZ",Brick_Kilns_EF!$E$8*(0.75),Brick_Kilns_EF!$E$8)</f>
        <v>5.399999999999999E-4</v>
      </c>
      <c r="Q4166" s="13">
        <f t="shared" si="263"/>
        <v>4.7988773999999985</v>
      </c>
    </row>
    <row r="4167" spans="1:17">
      <c r="A4167" s="13" t="s">
        <v>4178</v>
      </c>
      <c r="B4167" s="13">
        <v>25.600827500000001</v>
      </c>
      <c r="C4167" s="13">
        <v>88.823526220000005</v>
      </c>
      <c r="D4167" s="13" t="s">
        <v>2219</v>
      </c>
      <c r="E4167" s="13" t="s">
        <v>5000</v>
      </c>
      <c r="F4167" s="13" t="s">
        <v>171</v>
      </c>
      <c r="G4167" s="13" t="s">
        <v>4802</v>
      </c>
      <c r="H4167" s="13" t="s">
        <v>4816</v>
      </c>
      <c r="I4167" s="13">
        <f>(Brick_Kilns_EF!$B$13*Brick_Kilns_EF!$B$11*Brick_Kilns_EF!$B$12)</f>
        <v>8886.81</v>
      </c>
      <c r="J4167" s="13">
        <f>IF(D4167="ZZ",Brick_Kilns_EF!$E$9*(0.75),Brick_Kilns_EF!$E$9)</f>
        <v>5.6055000000000005E-4</v>
      </c>
      <c r="K4167" s="13">
        <f t="shared" si="260"/>
        <v>4.9815013454999999</v>
      </c>
      <c r="L4167" s="13">
        <f>IF(D4167="ZZ", Brick_Kilns_EF!$E$6*(0.75),Brick_Kilns_EF!$E$6)</f>
        <v>3.0299999999999999E-4</v>
      </c>
      <c r="M4167" s="13">
        <f t="shared" si="261"/>
        <v>2.6927034299999999</v>
      </c>
      <c r="N4167" s="13">
        <f>IF(D4167="ZZ",Brick_Kilns_EF!$E$7*(0.75),Brick_Kilns_EF!$E$7)</f>
        <v>2.3925000000000001E-3</v>
      </c>
      <c r="O4167" s="13">
        <f t="shared" si="262"/>
        <v>21.261692924999998</v>
      </c>
      <c r="P4167" s="13">
        <f>IF(D4167="ZZ",Brick_Kilns_EF!$E$8*(0.75),Brick_Kilns_EF!$E$8)</f>
        <v>5.399999999999999E-4</v>
      </c>
      <c r="Q4167" s="13">
        <f t="shared" si="263"/>
        <v>4.7988773999999985</v>
      </c>
    </row>
    <row r="4168" spans="1:17">
      <c r="A4168" s="13" t="s">
        <v>4179</v>
      </c>
      <c r="B4168" s="13">
        <v>25.195227920000001</v>
      </c>
      <c r="C4168" s="13">
        <v>89.389679540000003</v>
      </c>
      <c r="D4168" s="13" t="s">
        <v>2219</v>
      </c>
      <c r="E4168" s="13" t="s">
        <v>5000</v>
      </c>
      <c r="F4168" s="13" t="s">
        <v>171</v>
      </c>
      <c r="G4168" s="13" t="s">
        <v>4802</v>
      </c>
      <c r="H4168" s="13" t="s">
        <v>4816</v>
      </c>
      <c r="I4168" s="13">
        <f>(Brick_Kilns_EF!$B$13*Brick_Kilns_EF!$B$11*Brick_Kilns_EF!$B$12)</f>
        <v>8886.81</v>
      </c>
      <c r="J4168" s="13">
        <f>IF(D4168="ZZ",Brick_Kilns_EF!$E$9*(0.75),Brick_Kilns_EF!$E$9)</f>
        <v>5.6055000000000005E-4</v>
      </c>
      <c r="K4168" s="13">
        <f t="shared" si="260"/>
        <v>4.9815013454999999</v>
      </c>
      <c r="L4168" s="13">
        <f>IF(D4168="ZZ", Brick_Kilns_EF!$E$6*(0.75),Brick_Kilns_EF!$E$6)</f>
        <v>3.0299999999999999E-4</v>
      </c>
      <c r="M4168" s="13">
        <f t="shared" si="261"/>
        <v>2.6927034299999999</v>
      </c>
      <c r="N4168" s="13">
        <f>IF(D4168="ZZ",Brick_Kilns_EF!$E$7*(0.75),Brick_Kilns_EF!$E$7)</f>
        <v>2.3925000000000001E-3</v>
      </c>
      <c r="O4168" s="13">
        <f t="shared" si="262"/>
        <v>21.261692924999998</v>
      </c>
      <c r="P4168" s="13">
        <f>IF(D4168="ZZ",Brick_Kilns_EF!$E$8*(0.75),Brick_Kilns_EF!$E$8)</f>
        <v>5.399999999999999E-4</v>
      </c>
      <c r="Q4168" s="13">
        <f t="shared" si="263"/>
        <v>4.7988773999999985</v>
      </c>
    </row>
    <row r="4169" spans="1:17">
      <c r="A4169" s="13" t="s">
        <v>4180</v>
      </c>
      <c r="B4169" s="13">
        <v>25.116449129999999</v>
      </c>
      <c r="C4169" s="13">
        <v>89.390312710000003</v>
      </c>
      <c r="D4169" s="13" t="s">
        <v>2219</v>
      </c>
      <c r="E4169" s="13" t="s">
        <v>5000</v>
      </c>
      <c r="F4169" s="13" t="s">
        <v>171</v>
      </c>
      <c r="G4169" s="13" t="s">
        <v>4802</v>
      </c>
      <c r="H4169" s="13" t="s">
        <v>4816</v>
      </c>
      <c r="I4169" s="13">
        <f>(Brick_Kilns_EF!$B$13*Brick_Kilns_EF!$B$11*Brick_Kilns_EF!$B$12)</f>
        <v>8886.81</v>
      </c>
      <c r="J4169" s="13">
        <f>IF(D4169="ZZ",Brick_Kilns_EF!$E$9*(0.75),Brick_Kilns_EF!$E$9)</f>
        <v>5.6055000000000005E-4</v>
      </c>
      <c r="K4169" s="13">
        <f t="shared" si="260"/>
        <v>4.9815013454999999</v>
      </c>
      <c r="L4169" s="13">
        <f>IF(D4169="ZZ", Brick_Kilns_EF!$E$6*(0.75),Brick_Kilns_EF!$E$6)</f>
        <v>3.0299999999999999E-4</v>
      </c>
      <c r="M4169" s="13">
        <f t="shared" si="261"/>
        <v>2.6927034299999999</v>
      </c>
      <c r="N4169" s="13">
        <f>IF(D4169="ZZ",Brick_Kilns_EF!$E$7*(0.75),Brick_Kilns_EF!$E$7)</f>
        <v>2.3925000000000001E-3</v>
      </c>
      <c r="O4169" s="13">
        <f t="shared" si="262"/>
        <v>21.261692924999998</v>
      </c>
      <c r="P4169" s="13">
        <f>IF(D4169="ZZ",Brick_Kilns_EF!$E$8*(0.75),Brick_Kilns_EF!$E$8)</f>
        <v>5.399999999999999E-4</v>
      </c>
      <c r="Q4169" s="13">
        <f t="shared" si="263"/>
        <v>4.7988773999999985</v>
      </c>
    </row>
    <row r="4170" spans="1:17">
      <c r="A4170" s="13" t="s">
        <v>4181</v>
      </c>
      <c r="B4170" s="13">
        <v>24.55226832</v>
      </c>
      <c r="C4170" s="13">
        <v>88.213381049999995</v>
      </c>
      <c r="D4170" s="13" t="s">
        <v>2219</v>
      </c>
      <c r="E4170" s="13" t="s">
        <v>5000</v>
      </c>
      <c r="F4170" s="13" t="s">
        <v>42</v>
      </c>
      <c r="G4170" s="13" t="s">
        <v>4802</v>
      </c>
      <c r="H4170" s="13" t="s">
        <v>4816</v>
      </c>
      <c r="I4170" s="13">
        <f>(Brick_Kilns_EF!$B$13*Brick_Kilns_EF!$B$11*Brick_Kilns_EF!$B$12)</f>
        <v>8886.81</v>
      </c>
      <c r="J4170" s="13">
        <f>IF(D4170="ZZ",Brick_Kilns_EF!$E$9*(0.75),Brick_Kilns_EF!$E$9)</f>
        <v>5.6055000000000005E-4</v>
      </c>
      <c r="K4170" s="13">
        <f t="shared" si="260"/>
        <v>4.9815013454999999</v>
      </c>
      <c r="L4170" s="13">
        <f>IF(D4170="ZZ", Brick_Kilns_EF!$E$6*(0.75),Brick_Kilns_EF!$E$6)</f>
        <v>3.0299999999999999E-4</v>
      </c>
      <c r="M4170" s="13">
        <f t="shared" si="261"/>
        <v>2.6927034299999999</v>
      </c>
      <c r="N4170" s="13">
        <f>IF(D4170="ZZ",Brick_Kilns_EF!$E$7*(0.75),Brick_Kilns_EF!$E$7)</f>
        <v>2.3925000000000001E-3</v>
      </c>
      <c r="O4170" s="13">
        <f t="shared" si="262"/>
        <v>21.261692924999998</v>
      </c>
      <c r="P4170" s="13">
        <f>IF(D4170="ZZ",Brick_Kilns_EF!$E$8*(0.75),Brick_Kilns_EF!$E$8)</f>
        <v>5.399999999999999E-4</v>
      </c>
      <c r="Q4170" s="13">
        <f t="shared" si="263"/>
        <v>4.7988773999999985</v>
      </c>
    </row>
    <row r="4171" spans="1:17">
      <c r="A4171" s="13" t="s">
        <v>4182</v>
      </c>
      <c r="B4171" s="13">
        <v>25.31998462</v>
      </c>
      <c r="C4171" s="13">
        <v>89.221357459999993</v>
      </c>
      <c r="D4171" s="13" t="s">
        <v>2219</v>
      </c>
      <c r="E4171" s="13" t="s">
        <v>5000</v>
      </c>
      <c r="F4171" s="13" t="s">
        <v>171</v>
      </c>
      <c r="G4171" s="13" t="s">
        <v>4802</v>
      </c>
      <c r="H4171" s="13" t="s">
        <v>4816</v>
      </c>
      <c r="I4171" s="13">
        <f>(Brick_Kilns_EF!$B$13*Brick_Kilns_EF!$B$11*Brick_Kilns_EF!$B$12)</f>
        <v>8886.81</v>
      </c>
      <c r="J4171" s="13">
        <f>IF(D4171="ZZ",Brick_Kilns_EF!$E$9*(0.75),Brick_Kilns_EF!$E$9)</f>
        <v>5.6055000000000005E-4</v>
      </c>
      <c r="K4171" s="13">
        <f t="shared" si="260"/>
        <v>4.9815013454999999</v>
      </c>
      <c r="L4171" s="13">
        <f>IF(D4171="ZZ", Brick_Kilns_EF!$E$6*(0.75),Brick_Kilns_EF!$E$6)</f>
        <v>3.0299999999999999E-4</v>
      </c>
      <c r="M4171" s="13">
        <f t="shared" si="261"/>
        <v>2.6927034299999999</v>
      </c>
      <c r="N4171" s="13">
        <f>IF(D4171="ZZ",Brick_Kilns_EF!$E$7*(0.75),Brick_Kilns_EF!$E$7)</f>
        <v>2.3925000000000001E-3</v>
      </c>
      <c r="O4171" s="13">
        <f t="shared" si="262"/>
        <v>21.261692924999998</v>
      </c>
      <c r="P4171" s="13">
        <f>IF(D4171="ZZ",Brick_Kilns_EF!$E$8*(0.75),Brick_Kilns_EF!$E$8)</f>
        <v>5.399999999999999E-4</v>
      </c>
      <c r="Q4171" s="13">
        <f t="shared" si="263"/>
        <v>4.7988773999999985</v>
      </c>
    </row>
    <row r="4172" spans="1:17">
      <c r="A4172" s="13" t="s">
        <v>4183</v>
      </c>
      <c r="B4172" s="13">
        <v>24.97362313</v>
      </c>
      <c r="C4172" s="13">
        <v>89.429471550000002</v>
      </c>
      <c r="D4172" s="13" t="s">
        <v>2219</v>
      </c>
      <c r="E4172" s="13" t="s">
        <v>5000</v>
      </c>
      <c r="F4172" s="13" t="s">
        <v>42</v>
      </c>
      <c r="G4172" s="13" t="s">
        <v>4802</v>
      </c>
      <c r="H4172" s="13" t="s">
        <v>4816</v>
      </c>
      <c r="I4172" s="13">
        <f>(Brick_Kilns_EF!$B$13*Brick_Kilns_EF!$B$11*Brick_Kilns_EF!$B$12)</f>
        <v>8886.81</v>
      </c>
      <c r="J4172" s="13">
        <f>IF(D4172="ZZ",Brick_Kilns_EF!$E$9*(0.75),Brick_Kilns_EF!$E$9)</f>
        <v>5.6055000000000005E-4</v>
      </c>
      <c r="K4172" s="13">
        <f t="shared" si="260"/>
        <v>4.9815013454999999</v>
      </c>
      <c r="L4172" s="13">
        <f>IF(D4172="ZZ", Brick_Kilns_EF!$E$6*(0.75),Brick_Kilns_EF!$E$6)</f>
        <v>3.0299999999999999E-4</v>
      </c>
      <c r="M4172" s="13">
        <f t="shared" si="261"/>
        <v>2.6927034299999999</v>
      </c>
      <c r="N4172" s="13">
        <f>IF(D4172="ZZ",Brick_Kilns_EF!$E$7*(0.75),Brick_Kilns_EF!$E$7)</f>
        <v>2.3925000000000001E-3</v>
      </c>
      <c r="O4172" s="13">
        <f t="shared" si="262"/>
        <v>21.261692924999998</v>
      </c>
      <c r="P4172" s="13">
        <f>IF(D4172="ZZ",Brick_Kilns_EF!$E$8*(0.75),Brick_Kilns_EF!$E$8)</f>
        <v>5.399999999999999E-4</v>
      </c>
      <c r="Q4172" s="13">
        <f t="shared" si="263"/>
        <v>4.7988773999999985</v>
      </c>
    </row>
    <row r="4173" spans="1:17">
      <c r="A4173" s="13" t="s">
        <v>4184</v>
      </c>
      <c r="B4173" s="13">
        <v>24.881143260000002</v>
      </c>
      <c r="C4173" s="13">
        <v>89.965719089999993</v>
      </c>
      <c r="D4173" s="13" t="s">
        <v>2219</v>
      </c>
      <c r="E4173" s="13" t="s">
        <v>5000</v>
      </c>
      <c r="F4173" s="13" t="s">
        <v>248</v>
      </c>
      <c r="G4173" s="13" t="s">
        <v>4802</v>
      </c>
      <c r="H4173" s="13" t="s">
        <v>4816</v>
      </c>
      <c r="I4173" s="13">
        <f>(Brick_Kilns_EF!$B$13*Brick_Kilns_EF!$B$11*Brick_Kilns_EF!$B$12)</f>
        <v>8886.81</v>
      </c>
      <c r="J4173" s="13">
        <f>IF(D4173="ZZ",Brick_Kilns_EF!$E$9*(0.75),Brick_Kilns_EF!$E$9)</f>
        <v>5.6055000000000005E-4</v>
      </c>
      <c r="K4173" s="13">
        <f t="shared" si="260"/>
        <v>4.9815013454999999</v>
      </c>
      <c r="L4173" s="13">
        <f>IF(D4173="ZZ", Brick_Kilns_EF!$E$6*(0.75),Brick_Kilns_EF!$E$6)</f>
        <v>3.0299999999999999E-4</v>
      </c>
      <c r="M4173" s="13">
        <f t="shared" si="261"/>
        <v>2.6927034299999999</v>
      </c>
      <c r="N4173" s="13">
        <f>IF(D4173="ZZ",Brick_Kilns_EF!$E$7*(0.75),Brick_Kilns_EF!$E$7)</f>
        <v>2.3925000000000001E-3</v>
      </c>
      <c r="O4173" s="13">
        <f t="shared" si="262"/>
        <v>21.261692924999998</v>
      </c>
      <c r="P4173" s="13">
        <f>IF(D4173="ZZ",Brick_Kilns_EF!$E$8*(0.75),Brick_Kilns_EF!$E$8)</f>
        <v>5.399999999999999E-4</v>
      </c>
      <c r="Q4173" s="13">
        <f t="shared" si="263"/>
        <v>4.7988773999999985</v>
      </c>
    </row>
    <row r="4174" spans="1:17">
      <c r="A4174" s="13" t="s">
        <v>4185</v>
      </c>
      <c r="B4174" s="13">
        <v>25.02412228</v>
      </c>
      <c r="C4174" s="13">
        <v>89.305688720000006</v>
      </c>
      <c r="D4174" s="13" t="s">
        <v>2219</v>
      </c>
      <c r="E4174" s="13" t="s">
        <v>5000</v>
      </c>
      <c r="F4174" s="13" t="s">
        <v>42</v>
      </c>
      <c r="G4174" s="13" t="s">
        <v>4802</v>
      </c>
      <c r="H4174" s="13" t="s">
        <v>4816</v>
      </c>
      <c r="I4174" s="13">
        <f>(Brick_Kilns_EF!$B$13*Brick_Kilns_EF!$B$11*Brick_Kilns_EF!$B$12)</f>
        <v>8886.81</v>
      </c>
      <c r="J4174" s="13">
        <f>IF(D4174="ZZ",Brick_Kilns_EF!$E$9*(0.75),Brick_Kilns_EF!$E$9)</f>
        <v>5.6055000000000005E-4</v>
      </c>
      <c r="K4174" s="13">
        <f t="shared" si="260"/>
        <v>4.9815013454999999</v>
      </c>
      <c r="L4174" s="13">
        <f>IF(D4174="ZZ", Brick_Kilns_EF!$E$6*(0.75),Brick_Kilns_EF!$E$6)</f>
        <v>3.0299999999999999E-4</v>
      </c>
      <c r="M4174" s="13">
        <f t="shared" si="261"/>
        <v>2.6927034299999999</v>
      </c>
      <c r="N4174" s="13">
        <f>IF(D4174="ZZ",Brick_Kilns_EF!$E$7*(0.75),Brick_Kilns_EF!$E$7)</f>
        <v>2.3925000000000001E-3</v>
      </c>
      <c r="O4174" s="13">
        <f t="shared" si="262"/>
        <v>21.261692924999998</v>
      </c>
      <c r="P4174" s="13">
        <f>IF(D4174="ZZ",Brick_Kilns_EF!$E$8*(0.75),Brick_Kilns_EF!$E$8)</f>
        <v>5.399999999999999E-4</v>
      </c>
      <c r="Q4174" s="13">
        <f t="shared" si="263"/>
        <v>4.7988773999999985</v>
      </c>
    </row>
    <row r="4175" spans="1:17">
      <c r="A4175" s="13" t="s">
        <v>4186</v>
      </c>
      <c r="B4175" s="13">
        <v>25.027113190000001</v>
      </c>
      <c r="C4175" s="13">
        <v>89.307129219999993</v>
      </c>
      <c r="D4175" s="13" t="s">
        <v>2219</v>
      </c>
      <c r="E4175" s="13" t="s">
        <v>5000</v>
      </c>
      <c r="F4175" s="13" t="s">
        <v>42</v>
      </c>
      <c r="G4175" s="13" t="s">
        <v>4802</v>
      </c>
      <c r="H4175" s="13" t="s">
        <v>4816</v>
      </c>
      <c r="I4175" s="13">
        <f>(Brick_Kilns_EF!$B$13*Brick_Kilns_EF!$B$11*Brick_Kilns_EF!$B$12)</f>
        <v>8886.81</v>
      </c>
      <c r="J4175" s="13">
        <f>IF(D4175="ZZ",Brick_Kilns_EF!$E$9*(0.75),Brick_Kilns_EF!$E$9)</f>
        <v>5.6055000000000005E-4</v>
      </c>
      <c r="K4175" s="13">
        <f t="shared" si="260"/>
        <v>4.9815013454999999</v>
      </c>
      <c r="L4175" s="13">
        <f>IF(D4175="ZZ", Brick_Kilns_EF!$E$6*(0.75),Brick_Kilns_EF!$E$6)</f>
        <v>3.0299999999999999E-4</v>
      </c>
      <c r="M4175" s="13">
        <f t="shared" si="261"/>
        <v>2.6927034299999999</v>
      </c>
      <c r="N4175" s="13">
        <f>IF(D4175="ZZ",Brick_Kilns_EF!$E$7*(0.75),Brick_Kilns_EF!$E$7)</f>
        <v>2.3925000000000001E-3</v>
      </c>
      <c r="O4175" s="13">
        <f t="shared" si="262"/>
        <v>21.261692924999998</v>
      </c>
      <c r="P4175" s="13">
        <f>IF(D4175="ZZ",Brick_Kilns_EF!$E$8*(0.75),Brick_Kilns_EF!$E$8)</f>
        <v>5.399999999999999E-4</v>
      </c>
      <c r="Q4175" s="13">
        <f t="shared" si="263"/>
        <v>4.7988773999999985</v>
      </c>
    </row>
    <row r="4176" spans="1:17">
      <c r="A4176" s="13" t="s">
        <v>4187</v>
      </c>
      <c r="B4176" s="13">
        <v>25.017536069999998</v>
      </c>
      <c r="C4176" s="13">
        <v>89.301673480000005</v>
      </c>
      <c r="D4176" s="13" t="s">
        <v>2219</v>
      </c>
      <c r="E4176" s="13" t="s">
        <v>5000</v>
      </c>
      <c r="F4176" s="13" t="s">
        <v>42</v>
      </c>
      <c r="G4176" s="13" t="s">
        <v>4802</v>
      </c>
      <c r="H4176" s="13" t="s">
        <v>4816</v>
      </c>
      <c r="I4176" s="13">
        <f>(Brick_Kilns_EF!$B$13*Brick_Kilns_EF!$B$11*Brick_Kilns_EF!$B$12)</f>
        <v>8886.81</v>
      </c>
      <c r="J4176" s="13">
        <f>IF(D4176="ZZ",Brick_Kilns_EF!$E$9*(0.75),Brick_Kilns_EF!$E$9)</f>
        <v>5.6055000000000005E-4</v>
      </c>
      <c r="K4176" s="13">
        <f t="shared" si="260"/>
        <v>4.9815013454999999</v>
      </c>
      <c r="L4176" s="13">
        <f>IF(D4176="ZZ", Brick_Kilns_EF!$E$6*(0.75),Brick_Kilns_EF!$E$6)</f>
        <v>3.0299999999999999E-4</v>
      </c>
      <c r="M4176" s="13">
        <f t="shared" si="261"/>
        <v>2.6927034299999999</v>
      </c>
      <c r="N4176" s="13">
        <f>IF(D4176="ZZ",Brick_Kilns_EF!$E$7*(0.75),Brick_Kilns_EF!$E$7)</f>
        <v>2.3925000000000001E-3</v>
      </c>
      <c r="O4176" s="13">
        <f t="shared" si="262"/>
        <v>21.261692924999998</v>
      </c>
      <c r="P4176" s="13">
        <f>IF(D4176="ZZ",Brick_Kilns_EF!$E$8*(0.75),Brick_Kilns_EF!$E$8)</f>
        <v>5.399999999999999E-4</v>
      </c>
      <c r="Q4176" s="13">
        <f t="shared" si="263"/>
        <v>4.7988773999999985</v>
      </c>
    </row>
    <row r="4177" spans="1:17">
      <c r="A4177" s="13" t="s">
        <v>4188</v>
      </c>
      <c r="B4177" s="13">
        <v>25.733434410000001</v>
      </c>
      <c r="C4177" s="13">
        <v>89.140751199999997</v>
      </c>
      <c r="D4177" s="13" t="s">
        <v>2219</v>
      </c>
      <c r="E4177" s="13" t="s">
        <v>5000</v>
      </c>
      <c r="F4177" s="13" t="s">
        <v>171</v>
      </c>
      <c r="G4177" s="13" t="s">
        <v>4802</v>
      </c>
      <c r="H4177" s="13" t="s">
        <v>4816</v>
      </c>
      <c r="I4177" s="13">
        <f>(Brick_Kilns_EF!$B$13*Brick_Kilns_EF!$B$11*Brick_Kilns_EF!$B$12)</f>
        <v>8886.81</v>
      </c>
      <c r="J4177" s="13">
        <f>IF(D4177="ZZ",Brick_Kilns_EF!$E$9*(0.75),Brick_Kilns_EF!$E$9)</f>
        <v>5.6055000000000005E-4</v>
      </c>
      <c r="K4177" s="13">
        <f t="shared" si="260"/>
        <v>4.9815013454999999</v>
      </c>
      <c r="L4177" s="13">
        <f>IF(D4177="ZZ", Brick_Kilns_EF!$E$6*(0.75),Brick_Kilns_EF!$E$6)</f>
        <v>3.0299999999999999E-4</v>
      </c>
      <c r="M4177" s="13">
        <f t="shared" si="261"/>
        <v>2.6927034299999999</v>
      </c>
      <c r="N4177" s="13">
        <f>IF(D4177="ZZ",Brick_Kilns_EF!$E$7*(0.75),Brick_Kilns_EF!$E$7)</f>
        <v>2.3925000000000001E-3</v>
      </c>
      <c r="O4177" s="13">
        <f t="shared" si="262"/>
        <v>21.261692924999998</v>
      </c>
      <c r="P4177" s="13">
        <f>IF(D4177="ZZ",Brick_Kilns_EF!$E$8*(0.75),Brick_Kilns_EF!$E$8)</f>
        <v>5.399999999999999E-4</v>
      </c>
      <c r="Q4177" s="13">
        <f t="shared" si="263"/>
        <v>4.7988773999999985</v>
      </c>
    </row>
    <row r="4178" spans="1:17">
      <c r="A4178" s="13" t="s">
        <v>4189</v>
      </c>
      <c r="B4178" s="13">
        <v>25.395540789999998</v>
      </c>
      <c r="C4178" s="13">
        <v>89.572694389999995</v>
      </c>
      <c r="D4178" s="13" t="s">
        <v>2219</v>
      </c>
      <c r="E4178" s="13" t="s">
        <v>5000</v>
      </c>
      <c r="F4178" s="13" t="s">
        <v>171</v>
      </c>
      <c r="G4178" s="13" t="s">
        <v>4802</v>
      </c>
      <c r="H4178" s="13" t="s">
        <v>4816</v>
      </c>
      <c r="I4178" s="13">
        <f>(Brick_Kilns_EF!$B$13*Brick_Kilns_EF!$B$11*Brick_Kilns_EF!$B$12)</f>
        <v>8886.81</v>
      </c>
      <c r="J4178" s="13">
        <f>IF(D4178="ZZ",Brick_Kilns_EF!$E$9*(0.75),Brick_Kilns_EF!$E$9)</f>
        <v>5.6055000000000005E-4</v>
      </c>
      <c r="K4178" s="13">
        <f t="shared" si="260"/>
        <v>4.9815013454999999</v>
      </c>
      <c r="L4178" s="13">
        <f>IF(D4178="ZZ", Brick_Kilns_EF!$E$6*(0.75),Brick_Kilns_EF!$E$6)</f>
        <v>3.0299999999999999E-4</v>
      </c>
      <c r="M4178" s="13">
        <f t="shared" si="261"/>
        <v>2.6927034299999999</v>
      </c>
      <c r="N4178" s="13">
        <f>IF(D4178="ZZ",Brick_Kilns_EF!$E$7*(0.75),Brick_Kilns_EF!$E$7)</f>
        <v>2.3925000000000001E-3</v>
      </c>
      <c r="O4178" s="13">
        <f t="shared" si="262"/>
        <v>21.261692924999998</v>
      </c>
      <c r="P4178" s="13">
        <f>IF(D4178="ZZ",Brick_Kilns_EF!$E$8*(0.75),Brick_Kilns_EF!$E$8)</f>
        <v>5.399999999999999E-4</v>
      </c>
      <c r="Q4178" s="13">
        <f t="shared" si="263"/>
        <v>4.7988773999999985</v>
      </c>
    </row>
    <row r="4179" spans="1:17">
      <c r="A4179" s="13" t="s">
        <v>4190</v>
      </c>
      <c r="B4179" s="13">
        <v>24.621503409999999</v>
      </c>
      <c r="C4179" s="13">
        <v>88.749554180000004</v>
      </c>
      <c r="D4179" s="13" t="s">
        <v>2219</v>
      </c>
      <c r="E4179" s="13" t="s">
        <v>5000</v>
      </c>
      <c r="F4179" s="13" t="s">
        <v>42</v>
      </c>
      <c r="G4179" s="13" t="s">
        <v>4802</v>
      </c>
      <c r="H4179" s="13" t="s">
        <v>4816</v>
      </c>
      <c r="I4179" s="13">
        <f>(Brick_Kilns_EF!$B$13*Brick_Kilns_EF!$B$11*Brick_Kilns_EF!$B$12)</f>
        <v>8886.81</v>
      </c>
      <c r="J4179" s="13">
        <f>IF(D4179="ZZ",Brick_Kilns_EF!$E$9*(0.75),Brick_Kilns_EF!$E$9)</f>
        <v>5.6055000000000005E-4</v>
      </c>
      <c r="K4179" s="13">
        <f t="shared" si="260"/>
        <v>4.9815013454999999</v>
      </c>
      <c r="L4179" s="13">
        <f>IF(D4179="ZZ", Brick_Kilns_EF!$E$6*(0.75),Brick_Kilns_EF!$E$6)</f>
        <v>3.0299999999999999E-4</v>
      </c>
      <c r="M4179" s="13">
        <f t="shared" si="261"/>
        <v>2.6927034299999999</v>
      </c>
      <c r="N4179" s="13">
        <f>IF(D4179="ZZ",Brick_Kilns_EF!$E$7*(0.75),Brick_Kilns_EF!$E$7)</f>
        <v>2.3925000000000001E-3</v>
      </c>
      <c r="O4179" s="13">
        <f t="shared" si="262"/>
        <v>21.261692924999998</v>
      </c>
      <c r="P4179" s="13">
        <f>IF(D4179="ZZ",Brick_Kilns_EF!$E$8*(0.75),Brick_Kilns_EF!$E$8)</f>
        <v>5.399999999999999E-4</v>
      </c>
      <c r="Q4179" s="13">
        <f t="shared" si="263"/>
        <v>4.7988773999999985</v>
      </c>
    </row>
    <row r="4180" spans="1:17">
      <c r="A4180" s="13" t="s">
        <v>4191</v>
      </c>
      <c r="B4180" s="13">
        <v>24.80857263</v>
      </c>
      <c r="C4180" s="13">
        <v>88.679267539999998</v>
      </c>
      <c r="D4180" s="13" t="s">
        <v>2219</v>
      </c>
      <c r="E4180" s="13" t="s">
        <v>5000</v>
      </c>
      <c r="F4180" s="13" t="s">
        <v>42</v>
      </c>
      <c r="G4180" s="13" t="s">
        <v>4802</v>
      </c>
      <c r="H4180" s="13" t="s">
        <v>4816</v>
      </c>
      <c r="I4180" s="13">
        <f>(Brick_Kilns_EF!$B$13*Brick_Kilns_EF!$B$11*Brick_Kilns_EF!$B$12)</f>
        <v>8886.81</v>
      </c>
      <c r="J4180" s="13">
        <f>IF(D4180="ZZ",Brick_Kilns_EF!$E$9*(0.75),Brick_Kilns_EF!$E$9)</f>
        <v>5.6055000000000005E-4</v>
      </c>
      <c r="K4180" s="13">
        <f t="shared" si="260"/>
        <v>4.9815013454999999</v>
      </c>
      <c r="L4180" s="13">
        <f>IF(D4180="ZZ", Brick_Kilns_EF!$E$6*(0.75),Brick_Kilns_EF!$E$6)</f>
        <v>3.0299999999999999E-4</v>
      </c>
      <c r="M4180" s="13">
        <f t="shared" si="261"/>
        <v>2.6927034299999999</v>
      </c>
      <c r="N4180" s="13">
        <f>IF(D4180="ZZ",Brick_Kilns_EF!$E$7*(0.75),Brick_Kilns_EF!$E$7)</f>
        <v>2.3925000000000001E-3</v>
      </c>
      <c r="O4180" s="13">
        <f t="shared" si="262"/>
        <v>21.261692924999998</v>
      </c>
      <c r="P4180" s="13">
        <f>IF(D4180="ZZ",Brick_Kilns_EF!$E$8*(0.75),Brick_Kilns_EF!$E$8)</f>
        <v>5.399999999999999E-4</v>
      </c>
      <c r="Q4180" s="13">
        <f t="shared" si="263"/>
        <v>4.7988773999999985</v>
      </c>
    </row>
    <row r="4181" spans="1:17">
      <c r="A4181" s="13" t="s">
        <v>4192</v>
      </c>
      <c r="B4181" s="13">
        <v>25.946563770000001</v>
      </c>
      <c r="C4181" s="13">
        <v>88.264857340000006</v>
      </c>
      <c r="D4181" s="13" t="s">
        <v>2219</v>
      </c>
      <c r="E4181" s="13" t="s">
        <v>5000</v>
      </c>
      <c r="F4181" s="13" t="s">
        <v>171</v>
      </c>
      <c r="G4181" s="13" t="s">
        <v>4802</v>
      </c>
      <c r="H4181" s="13" t="s">
        <v>4816</v>
      </c>
      <c r="I4181" s="13">
        <f>(Brick_Kilns_EF!$B$13*Brick_Kilns_EF!$B$11*Brick_Kilns_EF!$B$12)</f>
        <v>8886.81</v>
      </c>
      <c r="J4181" s="13">
        <f>IF(D4181="ZZ",Brick_Kilns_EF!$E$9*(0.75),Brick_Kilns_EF!$E$9)</f>
        <v>5.6055000000000005E-4</v>
      </c>
      <c r="K4181" s="13">
        <f t="shared" si="260"/>
        <v>4.9815013454999999</v>
      </c>
      <c r="L4181" s="13">
        <f>IF(D4181="ZZ", Brick_Kilns_EF!$E$6*(0.75),Brick_Kilns_EF!$E$6)</f>
        <v>3.0299999999999999E-4</v>
      </c>
      <c r="M4181" s="13">
        <f t="shared" si="261"/>
        <v>2.6927034299999999</v>
      </c>
      <c r="N4181" s="13">
        <f>IF(D4181="ZZ",Brick_Kilns_EF!$E$7*(0.75),Brick_Kilns_EF!$E$7)</f>
        <v>2.3925000000000001E-3</v>
      </c>
      <c r="O4181" s="13">
        <f t="shared" si="262"/>
        <v>21.261692924999998</v>
      </c>
      <c r="P4181" s="13">
        <f>IF(D4181="ZZ",Brick_Kilns_EF!$E$8*(0.75),Brick_Kilns_EF!$E$8)</f>
        <v>5.399999999999999E-4</v>
      </c>
      <c r="Q4181" s="13">
        <f t="shared" si="263"/>
        <v>4.7988773999999985</v>
      </c>
    </row>
    <row r="4182" spans="1:17">
      <c r="A4182" s="13" t="s">
        <v>4193</v>
      </c>
      <c r="B4182" s="13">
        <v>25.610755170000001</v>
      </c>
      <c r="C4182" s="13">
        <v>89.133164590000007</v>
      </c>
      <c r="D4182" s="13" t="s">
        <v>2219</v>
      </c>
      <c r="E4182" s="13" t="s">
        <v>5000</v>
      </c>
      <c r="F4182" s="13" t="s">
        <v>171</v>
      </c>
      <c r="G4182" s="13" t="s">
        <v>4802</v>
      </c>
      <c r="H4182" s="13" t="s">
        <v>4816</v>
      </c>
      <c r="I4182" s="13">
        <f>(Brick_Kilns_EF!$B$13*Brick_Kilns_EF!$B$11*Brick_Kilns_EF!$B$12)</f>
        <v>8886.81</v>
      </c>
      <c r="J4182" s="13">
        <f>IF(D4182="ZZ",Brick_Kilns_EF!$E$9*(0.75),Brick_Kilns_EF!$E$9)</f>
        <v>5.6055000000000005E-4</v>
      </c>
      <c r="K4182" s="13">
        <f t="shared" si="260"/>
        <v>4.9815013454999999</v>
      </c>
      <c r="L4182" s="13">
        <f>IF(D4182="ZZ", Brick_Kilns_EF!$E$6*(0.75),Brick_Kilns_EF!$E$6)</f>
        <v>3.0299999999999999E-4</v>
      </c>
      <c r="M4182" s="13">
        <f t="shared" si="261"/>
        <v>2.6927034299999999</v>
      </c>
      <c r="N4182" s="13">
        <f>IF(D4182="ZZ",Brick_Kilns_EF!$E$7*(0.75),Brick_Kilns_EF!$E$7)</f>
        <v>2.3925000000000001E-3</v>
      </c>
      <c r="O4182" s="13">
        <f t="shared" si="262"/>
        <v>21.261692924999998</v>
      </c>
      <c r="P4182" s="13">
        <f>IF(D4182="ZZ",Brick_Kilns_EF!$E$8*(0.75),Brick_Kilns_EF!$E$8)</f>
        <v>5.399999999999999E-4</v>
      </c>
      <c r="Q4182" s="13">
        <f t="shared" si="263"/>
        <v>4.7988773999999985</v>
      </c>
    </row>
    <row r="4183" spans="1:17">
      <c r="A4183" s="13" t="s">
        <v>4194</v>
      </c>
      <c r="B4183" s="13">
        <v>25.56709313</v>
      </c>
      <c r="C4183" s="13">
        <v>89.425557479999995</v>
      </c>
      <c r="D4183" s="13" t="s">
        <v>2219</v>
      </c>
      <c r="E4183" s="13" t="s">
        <v>5000</v>
      </c>
      <c r="F4183" s="13" t="s">
        <v>171</v>
      </c>
      <c r="G4183" s="13" t="s">
        <v>4802</v>
      </c>
      <c r="H4183" s="13" t="s">
        <v>4816</v>
      </c>
      <c r="I4183" s="13">
        <f>(Brick_Kilns_EF!$B$13*Brick_Kilns_EF!$B$11*Brick_Kilns_EF!$B$12)</f>
        <v>8886.81</v>
      </c>
      <c r="J4183" s="13">
        <f>IF(D4183="ZZ",Brick_Kilns_EF!$E$9*(0.75),Brick_Kilns_EF!$E$9)</f>
        <v>5.6055000000000005E-4</v>
      </c>
      <c r="K4183" s="13">
        <f t="shared" si="260"/>
        <v>4.9815013454999999</v>
      </c>
      <c r="L4183" s="13">
        <f>IF(D4183="ZZ", Brick_Kilns_EF!$E$6*(0.75),Brick_Kilns_EF!$E$6)</f>
        <v>3.0299999999999999E-4</v>
      </c>
      <c r="M4183" s="13">
        <f t="shared" si="261"/>
        <v>2.6927034299999999</v>
      </c>
      <c r="N4183" s="13">
        <f>IF(D4183="ZZ",Brick_Kilns_EF!$E$7*(0.75),Brick_Kilns_EF!$E$7)</f>
        <v>2.3925000000000001E-3</v>
      </c>
      <c r="O4183" s="13">
        <f t="shared" si="262"/>
        <v>21.261692924999998</v>
      </c>
      <c r="P4183" s="13">
        <f>IF(D4183="ZZ",Brick_Kilns_EF!$E$8*(0.75),Brick_Kilns_EF!$E$8)</f>
        <v>5.399999999999999E-4</v>
      </c>
      <c r="Q4183" s="13">
        <f t="shared" si="263"/>
        <v>4.7988773999999985</v>
      </c>
    </row>
    <row r="4184" spans="1:17">
      <c r="A4184" s="13" t="s">
        <v>4195</v>
      </c>
      <c r="B4184" s="13">
        <v>22.251210960000002</v>
      </c>
      <c r="C4184" s="13">
        <v>90.289317819999994</v>
      </c>
      <c r="D4184" s="13" t="s">
        <v>2219</v>
      </c>
      <c r="E4184" s="13" t="s">
        <v>5000</v>
      </c>
      <c r="F4184" s="13" t="s">
        <v>11</v>
      </c>
      <c r="G4184" s="13" t="s">
        <v>4802</v>
      </c>
      <c r="H4184" s="13" t="s">
        <v>4816</v>
      </c>
      <c r="I4184" s="13">
        <f>(Brick_Kilns_EF!$B$13*Brick_Kilns_EF!$B$11*Brick_Kilns_EF!$B$12)</f>
        <v>8886.81</v>
      </c>
      <c r="J4184" s="13">
        <f>IF(D4184="ZZ",Brick_Kilns_EF!$E$9*(0.75),Brick_Kilns_EF!$E$9)</f>
        <v>5.6055000000000005E-4</v>
      </c>
      <c r="K4184" s="13">
        <f t="shared" si="260"/>
        <v>4.9815013454999999</v>
      </c>
      <c r="L4184" s="13">
        <f>IF(D4184="ZZ", Brick_Kilns_EF!$E$6*(0.75),Brick_Kilns_EF!$E$6)</f>
        <v>3.0299999999999999E-4</v>
      </c>
      <c r="M4184" s="13">
        <f t="shared" si="261"/>
        <v>2.6927034299999999</v>
      </c>
      <c r="N4184" s="13">
        <f>IF(D4184="ZZ",Brick_Kilns_EF!$E$7*(0.75),Brick_Kilns_EF!$E$7)</f>
        <v>2.3925000000000001E-3</v>
      </c>
      <c r="O4184" s="13">
        <f t="shared" si="262"/>
        <v>21.261692924999998</v>
      </c>
      <c r="P4184" s="13">
        <f>IF(D4184="ZZ",Brick_Kilns_EF!$E$8*(0.75),Brick_Kilns_EF!$E$8)</f>
        <v>5.399999999999999E-4</v>
      </c>
      <c r="Q4184" s="13">
        <f t="shared" si="263"/>
        <v>4.7988773999999985</v>
      </c>
    </row>
    <row r="4185" spans="1:17">
      <c r="A4185" s="13" t="s">
        <v>4196</v>
      </c>
      <c r="B4185" s="13">
        <v>25.085200709999999</v>
      </c>
      <c r="C4185" s="13">
        <v>89.002429840000005</v>
      </c>
      <c r="D4185" s="13" t="s">
        <v>2219</v>
      </c>
      <c r="E4185" s="13" t="s">
        <v>5000</v>
      </c>
      <c r="F4185" s="13" t="s">
        <v>42</v>
      </c>
      <c r="G4185" s="13" t="s">
        <v>4802</v>
      </c>
      <c r="H4185" s="13" t="s">
        <v>4816</v>
      </c>
      <c r="I4185" s="13">
        <f>(Brick_Kilns_EF!$B$13*Brick_Kilns_EF!$B$11*Brick_Kilns_EF!$B$12)</f>
        <v>8886.81</v>
      </c>
      <c r="J4185" s="13">
        <f>IF(D4185="ZZ",Brick_Kilns_EF!$E$9*(0.75),Brick_Kilns_EF!$E$9)</f>
        <v>5.6055000000000005E-4</v>
      </c>
      <c r="K4185" s="13">
        <f t="shared" si="260"/>
        <v>4.9815013454999999</v>
      </c>
      <c r="L4185" s="13">
        <f>IF(D4185="ZZ", Brick_Kilns_EF!$E$6*(0.75),Brick_Kilns_EF!$E$6)</f>
        <v>3.0299999999999999E-4</v>
      </c>
      <c r="M4185" s="13">
        <f t="shared" si="261"/>
        <v>2.6927034299999999</v>
      </c>
      <c r="N4185" s="13">
        <f>IF(D4185="ZZ",Brick_Kilns_EF!$E$7*(0.75),Brick_Kilns_EF!$E$7)</f>
        <v>2.3925000000000001E-3</v>
      </c>
      <c r="O4185" s="13">
        <f t="shared" si="262"/>
        <v>21.261692924999998</v>
      </c>
      <c r="P4185" s="13">
        <f>IF(D4185="ZZ",Brick_Kilns_EF!$E$8*(0.75),Brick_Kilns_EF!$E$8)</f>
        <v>5.399999999999999E-4</v>
      </c>
      <c r="Q4185" s="13">
        <f t="shared" si="263"/>
        <v>4.7988773999999985</v>
      </c>
    </row>
    <row r="4186" spans="1:17">
      <c r="A4186" s="13" t="s">
        <v>4197</v>
      </c>
      <c r="B4186" s="13">
        <v>25.45719003</v>
      </c>
      <c r="C4186" s="13">
        <v>89.321852280000002</v>
      </c>
      <c r="D4186" s="13" t="s">
        <v>2219</v>
      </c>
      <c r="E4186" s="13" t="s">
        <v>5000</v>
      </c>
      <c r="F4186" s="13" t="s">
        <v>171</v>
      </c>
      <c r="G4186" s="13" t="s">
        <v>4802</v>
      </c>
      <c r="H4186" s="13" t="s">
        <v>4816</v>
      </c>
      <c r="I4186" s="13">
        <f>(Brick_Kilns_EF!$B$13*Brick_Kilns_EF!$B$11*Brick_Kilns_EF!$B$12)</f>
        <v>8886.81</v>
      </c>
      <c r="J4186" s="13">
        <f>IF(D4186="ZZ",Brick_Kilns_EF!$E$9*(0.75),Brick_Kilns_EF!$E$9)</f>
        <v>5.6055000000000005E-4</v>
      </c>
      <c r="K4186" s="13">
        <f t="shared" si="260"/>
        <v>4.9815013454999999</v>
      </c>
      <c r="L4186" s="13">
        <f>IF(D4186="ZZ", Brick_Kilns_EF!$E$6*(0.75),Brick_Kilns_EF!$E$6)</f>
        <v>3.0299999999999999E-4</v>
      </c>
      <c r="M4186" s="13">
        <f t="shared" si="261"/>
        <v>2.6927034299999999</v>
      </c>
      <c r="N4186" s="13">
        <f>IF(D4186="ZZ",Brick_Kilns_EF!$E$7*(0.75),Brick_Kilns_EF!$E$7)</f>
        <v>2.3925000000000001E-3</v>
      </c>
      <c r="O4186" s="13">
        <f t="shared" si="262"/>
        <v>21.261692924999998</v>
      </c>
      <c r="P4186" s="13">
        <f>IF(D4186="ZZ",Brick_Kilns_EF!$E$8*(0.75),Brick_Kilns_EF!$E$8)</f>
        <v>5.399999999999999E-4</v>
      </c>
      <c r="Q4186" s="13">
        <f t="shared" si="263"/>
        <v>4.7988773999999985</v>
      </c>
    </row>
    <row r="4187" spans="1:17">
      <c r="A4187" s="13" t="s">
        <v>4198</v>
      </c>
      <c r="B4187" s="13">
        <v>24.91192126</v>
      </c>
      <c r="C4187" s="13">
        <v>88.763955319999994</v>
      </c>
      <c r="D4187" s="13" t="s">
        <v>2219</v>
      </c>
      <c r="E4187" s="13" t="s">
        <v>5000</v>
      </c>
      <c r="F4187" s="13" t="s">
        <v>42</v>
      </c>
      <c r="G4187" s="13" t="s">
        <v>4802</v>
      </c>
      <c r="H4187" s="13" t="s">
        <v>4816</v>
      </c>
      <c r="I4187" s="13">
        <f>(Brick_Kilns_EF!$B$13*Brick_Kilns_EF!$B$11*Brick_Kilns_EF!$B$12)</f>
        <v>8886.81</v>
      </c>
      <c r="J4187" s="13">
        <f>IF(D4187="ZZ",Brick_Kilns_EF!$E$9*(0.75),Brick_Kilns_EF!$E$9)</f>
        <v>5.6055000000000005E-4</v>
      </c>
      <c r="K4187" s="13">
        <f t="shared" si="260"/>
        <v>4.9815013454999999</v>
      </c>
      <c r="L4187" s="13">
        <f>IF(D4187="ZZ", Brick_Kilns_EF!$E$6*(0.75),Brick_Kilns_EF!$E$6)</f>
        <v>3.0299999999999999E-4</v>
      </c>
      <c r="M4187" s="13">
        <f t="shared" si="261"/>
        <v>2.6927034299999999</v>
      </c>
      <c r="N4187" s="13">
        <f>IF(D4187="ZZ",Brick_Kilns_EF!$E$7*(0.75),Brick_Kilns_EF!$E$7)</f>
        <v>2.3925000000000001E-3</v>
      </c>
      <c r="O4187" s="13">
        <f t="shared" si="262"/>
        <v>21.261692924999998</v>
      </c>
      <c r="P4187" s="13">
        <f>IF(D4187="ZZ",Brick_Kilns_EF!$E$8*(0.75),Brick_Kilns_EF!$E$8)</f>
        <v>5.399999999999999E-4</v>
      </c>
      <c r="Q4187" s="13">
        <f t="shared" si="263"/>
        <v>4.7988773999999985</v>
      </c>
    </row>
    <row r="4188" spans="1:17">
      <c r="A4188" s="13" t="s">
        <v>4199</v>
      </c>
      <c r="B4188" s="13">
        <v>24.91316552</v>
      </c>
      <c r="C4188" s="13">
        <v>88.765363570000005</v>
      </c>
      <c r="D4188" s="13" t="s">
        <v>2219</v>
      </c>
      <c r="E4188" s="13" t="s">
        <v>5000</v>
      </c>
      <c r="F4188" s="13" t="s">
        <v>42</v>
      </c>
      <c r="G4188" s="13" t="s">
        <v>4802</v>
      </c>
      <c r="H4188" s="13" t="s">
        <v>4816</v>
      </c>
      <c r="I4188" s="13">
        <f>(Brick_Kilns_EF!$B$13*Brick_Kilns_EF!$B$11*Brick_Kilns_EF!$B$12)</f>
        <v>8886.81</v>
      </c>
      <c r="J4188" s="13">
        <f>IF(D4188="ZZ",Brick_Kilns_EF!$E$9*(0.75),Brick_Kilns_EF!$E$9)</f>
        <v>5.6055000000000005E-4</v>
      </c>
      <c r="K4188" s="13">
        <f t="shared" si="260"/>
        <v>4.9815013454999999</v>
      </c>
      <c r="L4188" s="13">
        <f>IF(D4188="ZZ", Brick_Kilns_EF!$E$6*(0.75),Brick_Kilns_EF!$E$6)</f>
        <v>3.0299999999999999E-4</v>
      </c>
      <c r="M4188" s="13">
        <f t="shared" si="261"/>
        <v>2.6927034299999999</v>
      </c>
      <c r="N4188" s="13">
        <f>IF(D4188="ZZ",Brick_Kilns_EF!$E$7*(0.75),Brick_Kilns_EF!$E$7)</f>
        <v>2.3925000000000001E-3</v>
      </c>
      <c r="O4188" s="13">
        <f t="shared" si="262"/>
        <v>21.261692924999998</v>
      </c>
      <c r="P4188" s="13">
        <f>IF(D4188="ZZ",Brick_Kilns_EF!$E$8*(0.75),Brick_Kilns_EF!$E$8)</f>
        <v>5.399999999999999E-4</v>
      </c>
      <c r="Q4188" s="13">
        <f t="shared" si="263"/>
        <v>4.7988773999999985</v>
      </c>
    </row>
    <row r="4189" spans="1:17">
      <c r="A4189" s="13" t="s">
        <v>4200</v>
      </c>
      <c r="B4189" s="13">
        <v>25.065321619999999</v>
      </c>
      <c r="C4189" s="13">
        <v>89.994460970000006</v>
      </c>
      <c r="D4189" s="13" t="s">
        <v>2219</v>
      </c>
      <c r="E4189" s="13" t="s">
        <v>5000</v>
      </c>
      <c r="F4189" s="13" t="s">
        <v>248</v>
      </c>
      <c r="G4189" s="13" t="s">
        <v>4802</v>
      </c>
      <c r="H4189" s="13" t="s">
        <v>4816</v>
      </c>
      <c r="I4189" s="13">
        <f>(Brick_Kilns_EF!$B$13*Brick_Kilns_EF!$B$11*Brick_Kilns_EF!$B$12)</f>
        <v>8886.81</v>
      </c>
      <c r="J4189" s="13">
        <f>IF(D4189="ZZ",Brick_Kilns_EF!$E$9*(0.75),Brick_Kilns_EF!$E$9)</f>
        <v>5.6055000000000005E-4</v>
      </c>
      <c r="K4189" s="13">
        <f t="shared" si="260"/>
        <v>4.9815013454999999</v>
      </c>
      <c r="L4189" s="13">
        <f>IF(D4189="ZZ", Brick_Kilns_EF!$E$6*(0.75),Brick_Kilns_EF!$E$6)</f>
        <v>3.0299999999999999E-4</v>
      </c>
      <c r="M4189" s="13">
        <f t="shared" si="261"/>
        <v>2.6927034299999999</v>
      </c>
      <c r="N4189" s="13">
        <f>IF(D4189="ZZ",Brick_Kilns_EF!$E$7*(0.75),Brick_Kilns_EF!$E$7)</f>
        <v>2.3925000000000001E-3</v>
      </c>
      <c r="O4189" s="13">
        <f t="shared" si="262"/>
        <v>21.261692924999998</v>
      </c>
      <c r="P4189" s="13">
        <f>IF(D4189="ZZ",Brick_Kilns_EF!$E$8*(0.75),Brick_Kilns_EF!$E$8)</f>
        <v>5.399999999999999E-4</v>
      </c>
      <c r="Q4189" s="13">
        <f t="shared" si="263"/>
        <v>4.7988773999999985</v>
      </c>
    </row>
    <row r="4190" spans="1:17">
      <c r="A4190" s="13" t="s">
        <v>4201</v>
      </c>
      <c r="B4190" s="13">
        <v>25.024182790000001</v>
      </c>
      <c r="C4190" s="13">
        <v>89.428660390000005</v>
      </c>
      <c r="D4190" s="13" t="s">
        <v>2219</v>
      </c>
      <c r="E4190" s="13" t="s">
        <v>5000</v>
      </c>
      <c r="F4190" s="13" t="s">
        <v>42</v>
      </c>
      <c r="G4190" s="13" t="s">
        <v>4802</v>
      </c>
      <c r="H4190" s="13" t="s">
        <v>4816</v>
      </c>
      <c r="I4190" s="13">
        <f>(Brick_Kilns_EF!$B$13*Brick_Kilns_EF!$B$11*Brick_Kilns_EF!$B$12)</f>
        <v>8886.81</v>
      </c>
      <c r="J4190" s="13">
        <f>IF(D4190="ZZ",Brick_Kilns_EF!$E$9*(0.75),Brick_Kilns_EF!$E$9)</f>
        <v>5.6055000000000005E-4</v>
      </c>
      <c r="K4190" s="13">
        <f t="shared" si="260"/>
        <v>4.9815013454999999</v>
      </c>
      <c r="L4190" s="13">
        <f>IF(D4190="ZZ", Brick_Kilns_EF!$E$6*(0.75),Brick_Kilns_EF!$E$6)</f>
        <v>3.0299999999999999E-4</v>
      </c>
      <c r="M4190" s="13">
        <f t="shared" si="261"/>
        <v>2.6927034299999999</v>
      </c>
      <c r="N4190" s="13">
        <f>IF(D4190="ZZ",Brick_Kilns_EF!$E$7*(0.75),Brick_Kilns_EF!$E$7)</f>
        <v>2.3925000000000001E-3</v>
      </c>
      <c r="O4190" s="13">
        <f t="shared" si="262"/>
        <v>21.261692924999998</v>
      </c>
      <c r="P4190" s="13">
        <f>IF(D4190="ZZ",Brick_Kilns_EF!$E$8*(0.75),Brick_Kilns_EF!$E$8)</f>
        <v>5.399999999999999E-4</v>
      </c>
      <c r="Q4190" s="13">
        <f t="shared" si="263"/>
        <v>4.7988773999999985</v>
      </c>
    </row>
    <row r="4191" spans="1:17">
      <c r="A4191" s="13" t="s">
        <v>4202</v>
      </c>
      <c r="B4191" s="13">
        <v>25.664896720000002</v>
      </c>
      <c r="C4191" s="13">
        <v>88.793871440000004</v>
      </c>
      <c r="D4191" s="13" t="s">
        <v>2219</v>
      </c>
      <c r="E4191" s="13" t="s">
        <v>5000</v>
      </c>
      <c r="F4191" s="13" t="s">
        <v>171</v>
      </c>
      <c r="G4191" s="13" t="s">
        <v>4802</v>
      </c>
      <c r="H4191" s="13" t="s">
        <v>4816</v>
      </c>
      <c r="I4191" s="13">
        <f>(Brick_Kilns_EF!$B$13*Brick_Kilns_EF!$B$11*Brick_Kilns_EF!$B$12)</f>
        <v>8886.81</v>
      </c>
      <c r="J4191" s="13">
        <f>IF(D4191="ZZ",Brick_Kilns_EF!$E$9*(0.75),Brick_Kilns_EF!$E$9)</f>
        <v>5.6055000000000005E-4</v>
      </c>
      <c r="K4191" s="13">
        <f t="shared" si="260"/>
        <v>4.9815013454999999</v>
      </c>
      <c r="L4191" s="13">
        <f>IF(D4191="ZZ", Brick_Kilns_EF!$E$6*(0.75),Brick_Kilns_EF!$E$6)</f>
        <v>3.0299999999999999E-4</v>
      </c>
      <c r="M4191" s="13">
        <f t="shared" si="261"/>
        <v>2.6927034299999999</v>
      </c>
      <c r="N4191" s="13">
        <f>IF(D4191="ZZ",Brick_Kilns_EF!$E$7*(0.75),Brick_Kilns_EF!$E$7)</f>
        <v>2.3925000000000001E-3</v>
      </c>
      <c r="O4191" s="13">
        <f t="shared" si="262"/>
        <v>21.261692924999998</v>
      </c>
      <c r="P4191" s="13">
        <f>IF(D4191="ZZ",Brick_Kilns_EF!$E$8*(0.75),Brick_Kilns_EF!$E$8)</f>
        <v>5.399999999999999E-4</v>
      </c>
      <c r="Q4191" s="13">
        <f t="shared" si="263"/>
        <v>4.7988773999999985</v>
      </c>
    </row>
    <row r="4192" spans="1:17">
      <c r="A4192" s="13" t="s">
        <v>4203</v>
      </c>
      <c r="B4192" s="13">
        <v>25.10144682</v>
      </c>
      <c r="C4192" s="13">
        <v>89.383652530000006</v>
      </c>
      <c r="D4192" s="13" t="s">
        <v>2219</v>
      </c>
      <c r="E4192" s="13" t="s">
        <v>5000</v>
      </c>
      <c r="F4192" s="13" t="s">
        <v>171</v>
      </c>
      <c r="G4192" s="13" t="s">
        <v>4802</v>
      </c>
      <c r="H4192" s="13" t="s">
        <v>4816</v>
      </c>
      <c r="I4192" s="13">
        <f>(Brick_Kilns_EF!$B$13*Brick_Kilns_EF!$B$11*Brick_Kilns_EF!$B$12)</f>
        <v>8886.81</v>
      </c>
      <c r="J4192" s="13">
        <f>IF(D4192="ZZ",Brick_Kilns_EF!$E$9*(0.75),Brick_Kilns_EF!$E$9)</f>
        <v>5.6055000000000005E-4</v>
      </c>
      <c r="K4192" s="13">
        <f t="shared" si="260"/>
        <v>4.9815013454999999</v>
      </c>
      <c r="L4192" s="13">
        <f>IF(D4192="ZZ", Brick_Kilns_EF!$E$6*(0.75),Brick_Kilns_EF!$E$6)</f>
        <v>3.0299999999999999E-4</v>
      </c>
      <c r="M4192" s="13">
        <f t="shared" si="261"/>
        <v>2.6927034299999999</v>
      </c>
      <c r="N4192" s="13">
        <f>IF(D4192="ZZ",Brick_Kilns_EF!$E$7*(0.75),Brick_Kilns_EF!$E$7)</f>
        <v>2.3925000000000001E-3</v>
      </c>
      <c r="O4192" s="13">
        <f t="shared" si="262"/>
        <v>21.261692924999998</v>
      </c>
      <c r="P4192" s="13">
        <f>IF(D4192="ZZ",Brick_Kilns_EF!$E$8*(0.75),Brick_Kilns_EF!$E$8)</f>
        <v>5.399999999999999E-4</v>
      </c>
      <c r="Q4192" s="13">
        <f t="shared" si="263"/>
        <v>4.7988773999999985</v>
      </c>
    </row>
    <row r="4193" spans="1:17">
      <c r="A4193" s="13" t="s">
        <v>4204</v>
      </c>
      <c r="B4193" s="13">
        <v>25.100972599999999</v>
      </c>
      <c r="C4193" s="13">
        <v>89.380545780000006</v>
      </c>
      <c r="D4193" s="13" t="s">
        <v>2219</v>
      </c>
      <c r="E4193" s="13" t="s">
        <v>5000</v>
      </c>
      <c r="F4193" s="13" t="s">
        <v>171</v>
      </c>
      <c r="G4193" s="13" t="s">
        <v>4802</v>
      </c>
      <c r="H4193" s="13" t="s">
        <v>4816</v>
      </c>
      <c r="I4193" s="13">
        <f>(Brick_Kilns_EF!$B$13*Brick_Kilns_EF!$B$11*Brick_Kilns_EF!$B$12)</f>
        <v>8886.81</v>
      </c>
      <c r="J4193" s="13">
        <f>IF(D4193="ZZ",Brick_Kilns_EF!$E$9*(0.75),Brick_Kilns_EF!$E$9)</f>
        <v>5.6055000000000005E-4</v>
      </c>
      <c r="K4193" s="13">
        <f t="shared" si="260"/>
        <v>4.9815013454999999</v>
      </c>
      <c r="L4193" s="13">
        <f>IF(D4193="ZZ", Brick_Kilns_EF!$E$6*(0.75),Brick_Kilns_EF!$E$6)</f>
        <v>3.0299999999999999E-4</v>
      </c>
      <c r="M4193" s="13">
        <f t="shared" si="261"/>
        <v>2.6927034299999999</v>
      </c>
      <c r="N4193" s="13">
        <f>IF(D4193="ZZ",Brick_Kilns_EF!$E$7*(0.75),Brick_Kilns_EF!$E$7)</f>
        <v>2.3925000000000001E-3</v>
      </c>
      <c r="O4193" s="13">
        <f t="shared" si="262"/>
        <v>21.261692924999998</v>
      </c>
      <c r="P4193" s="13">
        <f>IF(D4193="ZZ",Brick_Kilns_EF!$E$8*(0.75),Brick_Kilns_EF!$E$8)</f>
        <v>5.399999999999999E-4</v>
      </c>
      <c r="Q4193" s="13">
        <f t="shared" si="263"/>
        <v>4.7988773999999985</v>
      </c>
    </row>
    <row r="4194" spans="1:17">
      <c r="A4194" s="13" t="s">
        <v>4205</v>
      </c>
      <c r="B4194" s="13">
        <v>25.82074527</v>
      </c>
      <c r="C4194" s="13">
        <v>88.625642339999999</v>
      </c>
      <c r="D4194" s="13" t="s">
        <v>2219</v>
      </c>
      <c r="E4194" s="13" t="s">
        <v>5000</v>
      </c>
      <c r="F4194" s="13" t="s">
        <v>171</v>
      </c>
      <c r="G4194" s="13" t="s">
        <v>4802</v>
      </c>
      <c r="H4194" s="13" t="s">
        <v>4816</v>
      </c>
      <c r="I4194" s="13">
        <f>(Brick_Kilns_EF!$B$13*Brick_Kilns_EF!$B$11*Brick_Kilns_EF!$B$12)</f>
        <v>8886.81</v>
      </c>
      <c r="J4194" s="13">
        <f>IF(D4194="ZZ",Brick_Kilns_EF!$E$9*(0.75),Brick_Kilns_EF!$E$9)</f>
        <v>5.6055000000000005E-4</v>
      </c>
      <c r="K4194" s="13">
        <f t="shared" si="260"/>
        <v>4.9815013454999999</v>
      </c>
      <c r="L4194" s="13">
        <f>IF(D4194="ZZ", Brick_Kilns_EF!$E$6*(0.75),Brick_Kilns_EF!$E$6)</f>
        <v>3.0299999999999999E-4</v>
      </c>
      <c r="M4194" s="13">
        <f t="shared" si="261"/>
        <v>2.6927034299999999</v>
      </c>
      <c r="N4194" s="13">
        <f>IF(D4194="ZZ",Brick_Kilns_EF!$E$7*(0.75),Brick_Kilns_EF!$E$7)</f>
        <v>2.3925000000000001E-3</v>
      </c>
      <c r="O4194" s="13">
        <f t="shared" si="262"/>
        <v>21.261692924999998</v>
      </c>
      <c r="P4194" s="13">
        <f>IF(D4194="ZZ",Brick_Kilns_EF!$E$8*(0.75),Brick_Kilns_EF!$E$8)</f>
        <v>5.399999999999999E-4</v>
      </c>
      <c r="Q4194" s="13">
        <f t="shared" si="263"/>
        <v>4.7988773999999985</v>
      </c>
    </row>
    <row r="4195" spans="1:17">
      <c r="A4195" s="13" t="s">
        <v>4206</v>
      </c>
      <c r="B4195" s="13">
        <v>25.906900449999998</v>
      </c>
      <c r="C4195" s="13">
        <v>89.666051139999993</v>
      </c>
      <c r="D4195" s="13" t="s">
        <v>2219</v>
      </c>
      <c r="E4195" s="13" t="s">
        <v>5000</v>
      </c>
      <c r="F4195" s="13" t="s">
        <v>171</v>
      </c>
      <c r="G4195" s="13" t="s">
        <v>4802</v>
      </c>
      <c r="H4195" s="13" t="s">
        <v>4816</v>
      </c>
      <c r="I4195" s="13">
        <f>(Brick_Kilns_EF!$B$13*Brick_Kilns_EF!$B$11*Brick_Kilns_EF!$B$12)</f>
        <v>8886.81</v>
      </c>
      <c r="J4195" s="13">
        <f>IF(D4195="ZZ",Brick_Kilns_EF!$E$9*(0.75),Brick_Kilns_EF!$E$9)</f>
        <v>5.6055000000000005E-4</v>
      </c>
      <c r="K4195" s="13">
        <f t="shared" si="260"/>
        <v>4.9815013454999999</v>
      </c>
      <c r="L4195" s="13">
        <f>IF(D4195="ZZ", Brick_Kilns_EF!$E$6*(0.75),Brick_Kilns_EF!$E$6)</f>
        <v>3.0299999999999999E-4</v>
      </c>
      <c r="M4195" s="13">
        <f t="shared" si="261"/>
        <v>2.6927034299999999</v>
      </c>
      <c r="N4195" s="13">
        <f>IF(D4195="ZZ",Brick_Kilns_EF!$E$7*(0.75),Brick_Kilns_EF!$E$7)</f>
        <v>2.3925000000000001E-3</v>
      </c>
      <c r="O4195" s="13">
        <f t="shared" si="262"/>
        <v>21.261692924999998</v>
      </c>
      <c r="P4195" s="13">
        <f>IF(D4195="ZZ",Brick_Kilns_EF!$E$8*(0.75),Brick_Kilns_EF!$E$8)</f>
        <v>5.399999999999999E-4</v>
      </c>
      <c r="Q4195" s="13">
        <f t="shared" si="263"/>
        <v>4.7988773999999985</v>
      </c>
    </row>
    <row r="4196" spans="1:17">
      <c r="A4196" s="13" t="s">
        <v>4207</v>
      </c>
      <c r="B4196" s="13">
        <v>25.115348820000001</v>
      </c>
      <c r="C4196" s="13">
        <v>89.551800400000005</v>
      </c>
      <c r="D4196" s="13" t="s">
        <v>2219</v>
      </c>
      <c r="E4196" s="13" t="s">
        <v>5000</v>
      </c>
      <c r="F4196" s="13" t="s">
        <v>171</v>
      </c>
      <c r="G4196" s="13" t="s">
        <v>4802</v>
      </c>
      <c r="H4196" s="13" t="s">
        <v>4816</v>
      </c>
      <c r="I4196" s="13">
        <f>(Brick_Kilns_EF!$B$13*Brick_Kilns_EF!$B$11*Brick_Kilns_EF!$B$12)</f>
        <v>8886.81</v>
      </c>
      <c r="J4196" s="13">
        <f>IF(D4196="ZZ",Brick_Kilns_EF!$E$9*(0.75),Brick_Kilns_EF!$E$9)</f>
        <v>5.6055000000000005E-4</v>
      </c>
      <c r="K4196" s="13">
        <f t="shared" si="260"/>
        <v>4.9815013454999999</v>
      </c>
      <c r="L4196" s="13">
        <f>IF(D4196="ZZ", Brick_Kilns_EF!$E$6*(0.75),Brick_Kilns_EF!$E$6)</f>
        <v>3.0299999999999999E-4</v>
      </c>
      <c r="M4196" s="13">
        <f t="shared" si="261"/>
        <v>2.6927034299999999</v>
      </c>
      <c r="N4196" s="13">
        <f>IF(D4196="ZZ",Brick_Kilns_EF!$E$7*(0.75),Brick_Kilns_EF!$E$7)</f>
        <v>2.3925000000000001E-3</v>
      </c>
      <c r="O4196" s="13">
        <f t="shared" si="262"/>
        <v>21.261692924999998</v>
      </c>
      <c r="P4196" s="13">
        <f>IF(D4196="ZZ",Brick_Kilns_EF!$E$8*(0.75),Brick_Kilns_EF!$E$8)</f>
        <v>5.399999999999999E-4</v>
      </c>
      <c r="Q4196" s="13">
        <f t="shared" si="263"/>
        <v>4.7988773999999985</v>
      </c>
    </row>
    <row r="4197" spans="1:17">
      <c r="A4197" s="13" t="s">
        <v>4208</v>
      </c>
      <c r="B4197" s="13">
        <v>25.59531183</v>
      </c>
      <c r="C4197" s="13">
        <v>89.649955199999994</v>
      </c>
      <c r="D4197" s="13" t="s">
        <v>2219</v>
      </c>
      <c r="E4197" s="13" t="s">
        <v>5000</v>
      </c>
      <c r="F4197" s="13" t="s">
        <v>171</v>
      </c>
      <c r="G4197" s="13" t="s">
        <v>4802</v>
      </c>
      <c r="H4197" s="13" t="s">
        <v>4816</v>
      </c>
      <c r="I4197" s="13">
        <f>(Brick_Kilns_EF!$B$13*Brick_Kilns_EF!$B$11*Brick_Kilns_EF!$B$12)</f>
        <v>8886.81</v>
      </c>
      <c r="J4197" s="13">
        <f>IF(D4197="ZZ",Brick_Kilns_EF!$E$9*(0.75),Brick_Kilns_EF!$E$9)</f>
        <v>5.6055000000000005E-4</v>
      </c>
      <c r="K4197" s="13">
        <f t="shared" si="260"/>
        <v>4.9815013454999999</v>
      </c>
      <c r="L4197" s="13">
        <f>IF(D4197="ZZ", Brick_Kilns_EF!$E$6*(0.75),Brick_Kilns_EF!$E$6)</f>
        <v>3.0299999999999999E-4</v>
      </c>
      <c r="M4197" s="13">
        <f t="shared" si="261"/>
        <v>2.6927034299999999</v>
      </c>
      <c r="N4197" s="13">
        <f>IF(D4197="ZZ",Brick_Kilns_EF!$E$7*(0.75),Brick_Kilns_EF!$E$7)</f>
        <v>2.3925000000000001E-3</v>
      </c>
      <c r="O4197" s="13">
        <f t="shared" si="262"/>
        <v>21.261692924999998</v>
      </c>
      <c r="P4197" s="13">
        <f>IF(D4197="ZZ",Brick_Kilns_EF!$E$8*(0.75),Brick_Kilns_EF!$E$8)</f>
        <v>5.399999999999999E-4</v>
      </c>
      <c r="Q4197" s="13">
        <f t="shared" si="263"/>
        <v>4.7988773999999985</v>
      </c>
    </row>
    <row r="4198" spans="1:17">
      <c r="A4198" s="13" t="s">
        <v>4209</v>
      </c>
      <c r="B4198" s="13">
        <v>24.865969320000001</v>
      </c>
      <c r="C4198" s="13">
        <v>88.865763240000007</v>
      </c>
      <c r="D4198" s="13" t="s">
        <v>2219</v>
      </c>
      <c r="E4198" s="13" t="s">
        <v>5000</v>
      </c>
      <c r="F4198" s="13" t="s">
        <v>42</v>
      </c>
      <c r="G4198" s="13" t="s">
        <v>4802</v>
      </c>
      <c r="H4198" s="13" t="s">
        <v>4816</v>
      </c>
      <c r="I4198" s="13">
        <f>(Brick_Kilns_EF!$B$13*Brick_Kilns_EF!$B$11*Brick_Kilns_EF!$B$12)</f>
        <v>8886.81</v>
      </c>
      <c r="J4198" s="13">
        <f>IF(D4198="ZZ",Brick_Kilns_EF!$E$9*(0.75),Brick_Kilns_EF!$E$9)</f>
        <v>5.6055000000000005E-4</v>
      </c>
      <c r="K4198" s="13">
        <f t="shared" si="260"/>
        <v>4.9815013454999999</v>
      </c>
      <c r="L4198" s="13">
        <f>IF(D4198="ZZ", Brick_Kilns_EF!$E$6*(0.75),Brick_Kilns_EF!$E$6)</f>
        <v>3.0299999999999999E-4</v>
      </c>
      <c r="M4198" s="13">
        <f t="shared" si="261"/>
        <v>2.6927034299999999</v>
      </c>
      <c r="N4198" s="13">
        <f>IF(D4198="ZZ",Brick_Kilns_EF!$E$7*(0.75),Brick_Kilns_EF!$E$7)</f>
        <v>2.3925000000000001E-3</v>
      </c>
      <c r="O4198" s="13">
        <f t="shared" si="262"/>
        <v>21.261692924999998</v>
      </c>
      <c r="P4198" s="13">
        <f>IF(D4198="ZZ",Brick_Kilns_EF!$E$8*(0.75),Brick_Kilns_EF!$E$8)</f>
        <v>5.399999999999999E-4</v>
      </c>
      <c r="Q4198" s="13">
        <f t="shared" si="263"/>
        <v>4.7988773999999985</v>
      </c>
    </row>
    <row r="4199" spans="1:17">
      <c r="A4199" s="13" t="s">
        <v>4210</v>
      </c>
      <c r="B4199" s="13">
        <v>24.665420210000001</v>
      </c>
      <c r="C4199" s="13">
        <v>88.666111509999993</v>
      </c>
      <c r="D4199" s="13" t="s">
        <v>2219</v>
      </c>
      <c r="E4199" s="13" t="s">
        <v>5000</v>
      </c>
      <c r="F4199" s="13" t="s">
        <v>42</v>
      </c>
      <c r="G4199" s="13" t="s">
        <v>4802</v>
      </c>
      <c r="H4199" s="13" t="s">
        <v>4816</v>
      </c>
      <c r="I4199" s="13">
        <f>(Brick_Kilns_EF!$B$13*Brick_Kilns_EF!$B$11*Brick_Kilns_EF!$B$12)</f>
        <v>8886.81</v>
      </c>
      <c r="J4199" s="13">
        <f>IF(D4199="ZZ",Brick_Kilns_EF!$E$9*(0.75),Brick_Kilns_EF!$E$9)</f>
        <v>5.6055000000000005E-4</v>
      </c>
      <c r="K4199" s="13">
        <f t="shared" si="260"/>
        <v>4.9815013454999999</v>
      </c>
      <c r="L4199" s="13">
        <f>IF(D4199="ZZ", Brick_Kilns_EF!$E$6*(0.75),Brick_Kilns_EF!$E$6)</f>
        <v>3.0299999999999999E-4</v>
      </c>
      <c r="M4199" s="13">
        <f t="shared" si="261"/>
        <v>2.6927034299999999</v>
      </c>
      <c r="N4199" s="13">
        <f>IF(D4199="ZZ",Brick_Kilns_EF!$E$7*(0.75),Brick_Kilns_EF!$E$7)</f>
        <v>2.3925000000000001E-3</v>
      </c>
      <c r="O4199" s="13">
        <f t="shared" si="262"/>
        <v>21.261692924999998</v>
      </c>
      <c r="P4199" s="13">
        <f>IF(D4199="ZZ",Brick_Kilns_EF!$E$8*(0.75),Brick_Kilns_EF!$E$8)</f>
        <v>5.399999999999999E-4</v>
      </c>
      <c r="Q4199" s="13">
        <f t="shared" si="263"/>
        <v>4.7988773999999985</v>
      </c>
    </row>
    <row r="4200" spans="1:17">
      <c r="A4200" s="13" t="s">
        <v>4211</v>
      </c>
      <c r="B4200" s="13">
        <v>25.034661369999998</v>
      </c>
      <c r="C4200" s="13">
        <v>89.438011259999996</v>
      </c>
      <c r="D4200" s="13" t="s">
        <v>2219</v>
      </c>
      <c r="E4200" s="13" t="s">
        <v>5000</v>
      </c>
      <c r="F4200" s="13" t="s">
        <v>42</v>
      </c>
      <c r="G4200" s="13" t="s">
        <v>4802</v>
      </c>
      <c r="H4200" s="13" t="s">
        <v>4816</v>
      </c>
      <c r="I4200" s="13">
        <f>(Brick_Kilns_EF!$B$13*Brick_Kilns_EF!$B$11*Brick_Kilns_EF!$B$12)</f>
        <v>8886.81</v>
      </c>
      <c r="J4200" s="13">
        <f>IF(D4200="ZZ",Brick_Kilns_EF!$E$9*(0.75),Brick_Kilns_EF!$E$9)</f>
        <v>5.6055000000000005E-4</v>
      </c>
      <c r="K4200" s="13">
        <f t="shared" si="260"/>
        <v>4.9815013454999999</v>
      </c>
      <c r="L4200" s="13">
        <f>IF(D4200="ZZ", Brick_Kilns_EF!$E$6*(0.75),Brick_Kilns_EF!$E$6)</f>
        <v>3.0299999999999999E-4</v>
      </c>
      <c r="M4200" s="13">
        <f t="shared" si="261"/>
        <v>2.6927034299999999</v>
      </c>
      <c r="N4200" s="13">
        <f>IF(D4200="ZZ",Brick_Kilns_EF!$E$7*(0.75),Brick_Kilns_EF!$E$7)</f>
        <v>2.3925000000000001E-3</v>
      </c>
      <c r="O4200" s="13">
        <f t="shared" si="262"/>
        <v>21.261692924999998</v>
      </c>
      <c r="P4200" s="13">
        <f>IF(D4200="ZZ",Brick_Kilns_EF!$E$8*(0.75),Brick_Kilns_EF!$E$8)</f>
        <v>5.399999999999999E-4</v>
      </c>
      <c r="Q4200" s="13">
        <f t="shared" si="263"/>
        <v>4.7988773999999985</v>
      </c>
    </row>
    <row r="4201" spans="1:17">
      <c r="A4201" s="13" t="s">
        <v>4212</v>
      </c>
      <c r="B4201" s="13">
        <v>24.819191409999998</v>
      </c>
      <c r="C4201" s="13">
        <v>89.46430977</v>
      </c>
      <c r="D4201" s="13" t="s">
        <v>2219</v>
      </c>
      <c r="E4201" s="13" t="s">
        <v>5000</v>
      </c>
      <c r="F4201" s="13" t="s">
        <v>42</v>
      </c>
      <c r="G4201" s="13" t="s">
        <v>4802</v>
      </c>
      <c r="H4201" s="13" t="s">
        <v>4816</v>
      </c>
      <c r="I4201" s="13">
        <f>(Brick_Kilns_EF!$B$13*Brick_Kilns_EF!$B$11*Brick_Kilns_EF!$B$12)</f>
        <v>8886.81</v>
      </c>
      <c r="J4201" s="13">
        <f>IF(D4201="ZZ",Brick_Kilns_EF!$E$9*(0.75),Brick_Kilns_EF!$E$9)</f>
        <v>5.6055000000000005E-4</v>
      </c>
      <c r="K4201" s="13">
        <f t="shared" si="260"/>
        <v>4.9815013454999999</v>
      </c>
      <c r="L4201" s="13">
        <f>IF(D4201="ZZ", Brick_Kilns_EF!$E$6*(0.75),Brick_Kilns_EF!$E$6)</f>
        <v>3.0299999999999999E-4</v>
      </c>
      <c r="M4201" s="13">
        <f t="shared" si="261"/>
        <v>2.6927034299999999</v>
      </c>
      <c r="N4201" s="13">
        <f>IF(D4201="ZZ",Brick_Kilns_EF!$E$7*(0.75),Brick_Kilns_EF!$E$7)</f>
        <v>2.3925000000000001E-3</v>
      </c>
      <c r="O4201" s="13">
        <f t="shared" si="262"/>
        <v>21.261692924999998</v>
      </c>
      <c r="P4201" s="13">
        <f>IF(D4201="ZZ",Brick_Kilns_EF!$E$8*(0.75),Brick_Kilns_EF!$E$8)</f>
        <v>5.399999999999999E-4</v>
      </c>
      <c r="Q4201" s="13">
        <f t="shared" si="263"/>
        <v>4.7988773999999985</v>
      </c>
    </row>
    <row r="4202" spans="1:17">
      <c r="A4202" s="13" t="s">
        <v>4213</v>
      </c>
      <c r="B4202" s="13">
        <v>25.062333939999998</v>
      </c>
      <c r="C4202" s="13">
        <v>90.251662390000007</v>
      </c>
      <c r="D4202" s="13" t="s">
        <v>2219</v>
      </c>
      <c r="E4202" s="13" t="s">
        <v>5000</v>
      </c>
      <c r="F4202" s="13" t="s">
        <v>248</v>
      </c>
      <c r="G4202" s="13" t="s">
        <v>4802</v>
      </c>
      <c r="H4202" s="13" t="s">
        <v>4816</v>
      </c>
      <c r="I4202" s="13">
        <f>(Brick_Kilns_EF!$B$13*Brick_Kilns_EF!$B$11*Brick_Kilns_EF!$B$12)</f>
        <v>8886.81</v>
      </c>
      <c r="J4202" s="13">
        <f>IF(D4202="ZZ",Brick_Kilns_EF!$E$9*(0.75),Brick_Kilns_EF!$E$9)</f>
        <v>5.6055000000000005E-4</v>
      </c>
      <c r="K4202" s="13">
        <f t="shared" si="260"/>
        <v>4.9815013454999999</v>
      </c>
      <c r="L4202" s="13">
        <f>IF(D4202="ZZ", Brick_Kilns_EF!$E$6*(0.75),Brick_Kilns_EF!$E$6)</f>
        <v>3.0299999999999999E-4</v>
      </c>
      <c r="M4202" s="13">
        <f t="shared" si="261"/>
        <v>2.6927034299999999</v>
      </c>
      <c r="N4202" s="13">
        <f>IF(D4202="ZZ",Brick_Kilns_EF!$E$7*(0.75),Brick_Kilns_EF!$E$7)</f>
        <v>2.3925000000000001E-3</v>
      </c>
      <c r="O4202" s="13">
        <f t="shared" si="262"/>
        <v>21.261692924999998</v>
      </c>
      <c r="P4202" s="13">
        <f>IF(D4202="ZZ",Brick_Kilns_EF!$E$8*(0.75),Brick_Kilns_EF!$E$8)</f>
        <v>5.399999999999999E-4</v>
      </c>
      <c r="Q4202" s="13">
        <f t="shared" si="263"/>
        <v>4.7988773999999985</v>
      </c>
    </row>
    <row r="4203" spans="1:17">
      <c r="A4203" s="13" t="s">
        <v>4214</v>
      </c>
      <c r="B4203" s="13">
        <v>24.94683736</v>
      </c>
      <c r="C4203" s="13">
        <v>88.898934530000005</v>
      </c>
      <c r="D4203" s="13" t="s">
        <v>2219</v>
      </c>
      <c r="E4203" s="13" t="s">
        <v>5000</v>
      </c>
      <c r="F4203" s="13" t="s">
        <v>42</v>
      </c>
      <c r="G4203" s="13" t="s">
        <v>4802</v>
      </c>
      <c r="H4203" s="13" t="s">
        <v>4816</v>
      </c>
      <c r="I4203" s="13">
        <f>(Brick_Kilns_EF!$B$13*Brick_Kilns_EF!$B$11*Brick_Kilns_EF!$B$12)</f>
        <v>8886.81</v>
      </c>
      <c r="J4203" s="13">
        <f>IF(D4203="ZZ",Brick_Kilns_EF!$E$9*(0.75),Brick_Kilns_EF!$E$9)</f>
        <v>5.6055000000000005E-4</v>
      </c>
      <c r="K4203" s="13">
        <f t="shared" si="260"/>
        <v>4.9815013454999999</v>
      </c>
      <c r="L4203" s="13">
        <f>IF(D4203="ZZ", Brick_Kilns_EF!$E$6*(0.75),Brick_Kilns_EF!$E$6)</f>
        <v>3.0299999999999999E-4</v>
      </c>
      <c r="M4203" s="13">
        <f t="shared" si="261"/>
        <v>2.6927034299999999</v>
      </c>
      <c r="N4203" s="13">
        <f>IF(D4203="ZZ",Brick_Kilns_EF!$E$7*(0.75),Brick_Kilns_EF!$E$7)</f>
        <v>2.3925000000000001E-3</v>
      </c>
      <c r="O4203" s="13">
        <f t="shared" si="262"/>
        <v>21.261692924999998</v>
      </c>
      <c r="P4203" s="13">
        <f>IF(D4203="ZZ",Brick_Kilns_EF!$E$8*(0.75),Brick_Kilns_EF!$E$8)</f>
        <v>5.399999999999999E-4</v>
      </c>
      <c r="Q4203" s="13">
        <f t="shared" si="263"/>
        <v>4.7988773999999985</v>
      </c>
    </row>
    <row r="4204" spans="1:17">
      <c r="A4204" s="13" t="s">
        <v>4215</v>
      </c>
      <c r="B4204" s="13">
        <v>24.876537110000001</v>
      </c>
      <c r="C4204" s="13">
        <v>89.191952639999997</v>
      </c>
      <c r="D4204" s="13" t="s">
        <v>2219</v>
      </c>
      <c r="E4204" s="13" t="s">
        <v>5000</v>
      </c>
      <c r="F4204" s="13" t="s">
        <v>42</v>
      </c>
      <c r="G4204" s="13" t="s">
        <v>4802</v>
      </c>
      <c r="H4204" s="13" t="s">
        <v>4816</v>
      </c>
      <c r="I4204" s="13">
        <f>(Brick_Kilns_EF!$B$13*Brick_Kilns_EF!$B$11*Brick_Kilns_EF!$B$12)</f>
        <v>8886.81</v>
      </c>
      <c r="J4204" s="13">
        <f>IF(D4204="ZZ",Brick_Kilns_EF!$E$9*(0.75),Brick_Kilns_EF!$E$9)</f>
        <v>5.6055000000000005E-4</v>
      </c>
      <c r="K4204" s="13">
        <f t="shared" si="260"/>
        <v>4.9815013454999999</v>
      </c>
      <c r="L4204" s="13">
        <f>IF(D4204="ZZ", Brick_Kilns_EF!$E$6*(0.75),Brick_Kilns_EF!$E$6)</f>
        <v>3.0299999999999999E-4</v>
      </c>
      <c r="M4204" s="13">
        <f t="shared" si="261"/>
        <v>2.6927034299999999</v>
      </c>
      <c r="N4204" s="13">
        <f>IF(D4204="ZZ",Brick_Kilns_EF!$E$7*(0.75),Brick_Kilns_EF!$E$7)</f>
        <v>2.3925000000000001E-3</v>
      </c>
      <c r="O4204" s="13">
        <f t="shared" si="262"/>
        <v>21.261692924999998</v>
      </c>
      <c r="P4204" s="13">
        <f>IF(D4204="ZZ",Brick_Kilns_EF!$E$8*(0.75),Brick_Kilns_EF!$E$8)</f>
        <v>5.399999999999999E-4</v>
      </c>
      <c r="Q4204" s="13">
        <f t="shared" si="263"/>
        <v>4.7988773999999985</v>
      </c>
    </row>
    <row r="4205" spans="1:17">
      <c r="A4205" s="13" t="s">
        <v>4216</v>
      </c>
      <c r="B4205" s="13">
        <v>25.069012180000001</v>
      </c>
      <c r="C4205" s="13">
        <v>88.932835839999996</v>
      </c>
      <c r="D4205" s="13" t="s">
        <v>2219</v>
      </c>
      <c r="E4205" s="13" t="s">
        <v>5000</v>
      </c>
      <c r="F4205" s="13" t="s">
        <v>42</v>
      </c>
      <c r="G4205" s="13" t="s">
        <v>4802</v>
      </c>
      <c r="H4205" s="13" t="s">
        <v>4816</v>
      </c>
      <c r="I4205" s="13">
        <f>(Brick_Kilns_EF!$B$13*Brick_Kilns_EF!$B$11*Brick_Kilns_EF!$B$12)</f>
        <v>8886.81</v>
      </c>
      <c r="J4205" s="13">
        <f>IF(D4205="ZZ",Brick_Kilns_EF!$E$9*(0.75),Brick_Kilns_EF!$E$9)</f>
        <v>5.6055000000000005E-4</v>
      </c>
      <c r="K4205" s="13">
        <f t="shared" si="260"/>
        <v>4.9815013454999999</v>
      </c>
      <c r="L4205" s="13">
        <f>IF(D4205="ZZ", Brick_Kilns_EF!$E$6*(0.75),Brick_Kilns_EF!$E$6)</f>
        <v>3.0299999999999999E-4</v>
      </c>
      <c r="M4205" s="13">
        <f t="shared" si="261"/>
        <v>2.6927034299999999</v>
      </c>
      <c r="N4205" s="13">
        <f>IF(D4205="ZZ",Brick_Kilns_EF!$E$7*(0.75),Brick_Kilns_EF!$E$7)</f>
        <v>2.3925000000000001E-3</v>
      </c>
      <c r="O4205" s="13">
        <f t="shared" si="262"/>
        <v>21.261692924999998</v>
      </c>
      <c r="P4205" s="13">
        <f>IF(D4205="ZZ",Brick_Kilns_EF!$E$8*(0.75),Brick_Kilns_EF!$E$8)</f>
        <v>5.399999999999999E-4</v>
      </c>
      <c r="Q4205" s="13">
        <f t="shared" si="263"/>
        <v>4.7988773999999985</v>
      </c>
    </row>
    <row r="4206" spans="1:17">
      <c r="A4206" s="13" t="s">
        <v>4217</v>
      </c>
      <c r="B4206" s="13">
        <v>24.766958850000002</v>
      </c>
      <c r="C4206" s="13">
        <v>88.532131129999996</v>
      </c>
      <c r="D4206" s="13" t="s">
        <v>2219</v>
      </c>
      <c r="E4206" s="13" t="s">
        <v>5000</v>
      </c>
      <c r="F4206" s="13" t="s">
        <v>42</v>
      </c>
      <c r="G4206" s="13" t="s">
        <v>4802</v>
      </c>
      <c r="H4206" s="13" t="s">
        <v>4816</v>
      </c>
      <c r="I4206" s="13">
        <f>(Brick_Kilns_EF!$B$13*Brick_Kilns_EF!$B$11*Brick_Kilns_EF!$B$12)</f>
        <v>8886.81</v>
      </c>
      <c r="J4206" s="13">
        <f>IF(D4206="ZZ",Brick_Kilns_EF!$E$9*(0.75),Brick_Kilns_EF!$E$9)</f>
        <v>5.6055000000000005E-4</v>
      </c>
      <c r="K4206" s="13">
        <f t="shared" si="260"/>
        <v>4.9815013454999999</v>
      </c>
      <c r="L4206" s="13">
        <f>IF(D4206="ZZ", Brick_Kilns_EF!$E$6*(0.75),Brick_Kilns_EF!$E$6)</f>
        <v>3.0299999999999999E-4</v>
      </c>
      <c r="M4206" s="13">
        <f t="shared" si="261"/>
        <v>2.6927034299999999</v>
      </c>
      <c r="N4206" s="13">
        <f>IF(D4206="ZZ",Brick_Kilns_EF!$E$7*(0.75),Brick_Kilns_EF!$E$7)</f>
        <v>2.3925000000000001E-3</v>
      </c>
      <c r="O4206" s="13">
        <f t="shared" si="262"/>
        <v>21.261692924999998</v>
      </c>
      <c r="P4206" s="13">
        <f>IF(D4206="ZZ",Brick_Kilns_EF!$E$8*(0.75),Brick_Kilns_EF!$E$8)</f>
        <v>5.399999999999999E-4</v>
      </c>
      <c r="Q4206" s="13">
        <f t="shared" si="263"/>
        <v>4.7988773999999985</v>
      </c>
    </row>
    <row r="4207" spans="1:17">
      <c r="A4207" s="13" t="s">
        <v>4218</v>
      </c>
      <c r="B4207" s="13">
        <v>25.718068389999999</v>
      </c>
      <c r="C4207" s="13">
        <v>88.402846870000005</v>
      </c>
      <c r="D4207" s="13" t="s">
        <v>2219</v>
      </c>
      <c r="E4207" s="13" t="s">
        <v>5000</v>
      </c>
      <c r="F4207" s="13" t="s">
        <v>171</v>
      </c>
      <c r="G4207" s="13" t="s">
        <v>4802</v>
      </c>
      <c r="H4207" s="13" t="s">
        <v>4816</v>
      </c>
      <c r="I4207" s="13">
        <f>(Brick_Kilns_EF!$B$13*Brick_Kilns_EF!$B$11*Brick_Kilns_EF!$B$12)</f>
        <v>8886.81</v>
      </c>
      <c r="J4207" s="13">
        <f>IF(D4207="ZZ",Brick_Kilns_EF!$E$9*(0.75),Brick_Kilns_EF!$E$9)</f>
        <v>5.6055000000000005E-4</v>
      </c>
      <c r="K4207" s="13">
        <f t="shared" si="260"/>
        <v>4.9815013454999999</v>
      </c>
      <c r="L4207" s="13">
        <f>IF(D4207="ZZ", Brick_Kilns_EF!$E$6*(0.75),Brick_Kilns_EF!$E$6)</f>
        <v>3.0299999999999999E-4</v>
      </c>
      <c r="M4207" s="13">
        <f t="shared" si="261"/>
        <v>2.6927034299999999</v>
      </c>
      <c r="N4207" s="13">
        <f>IF(D4207="ZZ",Brick_Kilns_EF!$E$7*(0.75),Brick_Kilns_EF!$E$7)</f>
        <v>2.3925000000000001E-3</v>
      </c>
      <c r="O4207" s="13">
        <f t="shared" si="262"/>
        <v>21.261692924999998</v>
      </c>
      <c r="P4207" s="13">
        <f>IF(D4207="ZZ",Brick_Kilns_EF!$E$8*(0.75),Brick_Kilns_EF!$E$8)</f>
        <v>5.399999999999999E-4</v>
      </c>
      <c r="Q4207" s="13">
        <f t="shared" si="263"/>
        <v>4.7988773999999985</v>
      </c>
    </row>
    <row r="4208" spans="1:17">
      <c r="A4208" s="13" t="s">
        <v>4219</v>
      </c>
      <c r="B4208" s="13">
        <v>25.282813099999998</v>
      </c>
      <c r="C4208" s="13">
        <v>89.812691839999999</v>
      </c>
      <c r="D4208" s="13" t="s">
        <v>2219</v>
      </c>
      <c r="E4208" s="13" t="s">
        <v>5000</v>
      </c>
      <c r="F4208" s="13" t="s">
        <v>248</v>
      </c>
      <c r="G4208" s="13" t="s">
        <v>4802</v>
      </c>
      <c r="H4208" s="13" t="s">
        <v>4816</v>
      </c>
      <c r="I4208" s="13">
        <f>(Brick_Kilns_EF!$B$13*Brick_Kilns_EF!$B$11*Brick_Kilns_EF!$B$12)</f>
        <v>8886.81</v>
      </c>
      <c r="J4208" s="13">
        <f>IF(D4208="ZZ",Brick_Kilns_EF!$E$9*(0.75),Brick_Kilns_EF!$E$9)</f>
        <v>5.6055000000000005E-4</v>
      </c>
      <c r="K4208" s="13">
        <f t="shared" si="260"/>
        <v>4.9815013454999999</v>
      </c>
      <c r="L4208" s="13">
        <f>IF(D4208="ZZ", Brick_Kilns_EF!$E$6*(0.75),Brick_Kilns_EF!$E$6)</f>
        <v>3.0299999999999999E-4</v>
      </c>
      <c r="M4208" s="13">
        <f t="shared" si="261"/>
        <v>2.6927034299999999</v>
      </c>
      <c r="N4208" s="13">
        <f>IF(D4208="ZZ",Brick_Kilns_EF!$E$7*(0.75),Brick_Kilns_EF!$E$7)</f>
        <v>2.3925000000000001E-3</v>
      </c>
      <c r="O4208" s="13">
        <f t="shared" si="262"/>
        <v>21.261692924999998</v>
      </c>
      <c r="P4208" s="13">
        <f>IF(D4208="ZZ",Brick_Kilns_EF!$E$8*(0.75),Brick_Kilns_EF!$E$8)</f>
        <v>5.399999999999999E-4</v>
      </c>
      <c r="Q4208" s="13">
        <f t="shared" si="263"/>
        <v>4.7988773999999985</v>
      </c>
    </row>
    <row r="4209" spans="1:17">
      <c r="A4209" s="13" t="s">
        <v>4220</v>
      </c>
      <c r="B4209" s="13">
        <v>25.616052140000001</v>
      </c>
      <c r="C4209" s="13">
        <v>89.002202990000001</v>
      </c>
      <c r="D4209" s="13" t="s">
        <v>2219</v>
      </c>
      <c r="E4209" s="13" t="s">
        <v>5000</v>
      </c>
      <c r="F4209" s="13" t="s">
        <v>171</v>
      </c>
      <c r="G4209" s="13" t="s">
        <v>4802</v>
      </c>
      <c r="H4209" s="13" t="s">
        <v>4816</v>
      </c>
      <c r="I4209" s="13">
        <f>(Brick_Kilns_EF!$B$13*Brick_Kilns_EF!$B$11*Brick_Kilns_EF!$B$12)</f>
        <v>8886.81</v>
      </c>
      <c r="J4209" s="13">
        <f>IF(D4209="ZZ",Brick_Kilns_EF!$E$9*(0.75),Brick_Kilns_EF!$E$9)</f>
        <v>5.6055000000000005E-4</v>
      </c>
      <c r="K4209" s="13">
        <f t="shared" si="260"/>
        <v>4.9815013454999999</v>
      </c>
      <c r="L4209" s="13">
        <f>IF(D4209="ZZ", Brick_Kilns_EF!$E$6*(0.75),Brick_Kilns_EF!$E$6)</f>
        <v>3.0299999999999999E-4</v>
      </c>
      <c r="M4209" s="13">
        <f t="shared" si="261"/>
        <v>2.6927034299999999</v>
      </c>
      <c r="N4209" s="13">
        <f>IF(D4209="ZZ",Brick_Kilns_EF!$E$7*(0.75),Brick_Kilns_EF!$E$7)</f>
        <v>2.3925000000000001E-3</v>
      </c>
      <c r="O4209" s="13">
        <f t="shared" si="262"/>
        <v>21.261692924999998</v>
      </c>
      <c r="P4209" s="13">
        <f>IF(D4209="ZZ",Brick_Kilns_EF!$E$8*(0.75),Brick_Kilns_EF!$E$8)</f>
        <v>5.399999999999999E-4</v>
      </c>
      <c r="Q4209" s="13">
        <f t="shared" si="263"/>
        <v>4.7988773999999985</v>
      </c>
    </row>
    <row r="4210" spans="1:17">
      <c r="A4210" s="13" t="s">
        <v>4221</v>
      </c>
      <c r="B4210" s="13">
        <v>25.300804939999999</v>
      </c>
      <c r="C4210" s="13">
        <v>89.425658999999996</v>
      </c>
      <c r="D4210" s="13" t="s">
        <v>2219</v>
      </c>
      <c r="E4210" s="13" t="s">
        <v>5000</v>
      </c>
      <c r="F4210" s="13" t="s">
        <v>171</v>
      </c>
      <c r="G4210" s="13" t="s">
        <v>4802</v>
      </c>
      <c r="H4210" s="13" t="s">
        <v>4816</v>
      </c>
      <c r="I4210" s="13">
        <f>(Brick_Kilns_EF!$B$13*Brick_Kilns_EF!$B$11*Brick_Kilns_EF!$B$12)</f>
        <v>8886.81</v>
      </c>
      <c r="J4210" s="13">
        <f>IF(D4210="ZZ",Brick_Kilns_EF!$E$9*(0.75),Brick_Kilns_EF!$E$9)</f>
        <v>5.6055000000000005E-4</v>
      </c>
      <c r="K4210" s="13">
        <f t="shared" si="260"/>
        <v>4.9815013454999999</v>
      </c>
      <c r="L4210" s="13">
        <f>IF(D4210="ZZ", Brick_Kilns_EF!$E$6*(0.75),Brick_Kilns_EF!$E$6)</f>
        <v>3.0299999999999999E-4</v>
      </c>
      <c r="M4210" s="13">
        <f t="shared" si="261"/>
        <v>2.6927034299999999</v>
      </c>
      <c r="N4210" s="13">
        <f>IF(D4210="ZZ",Brick_Kilns_EF!$E$7*(0.75),Brick_Kilns_EF!$E$7)</f>
        <v>2.3925000000000001E-3</v>
      </c>
      <c r="O4210" s="13">
        <f t="shared" si="262"/>
        <v>21.261692924999998</v>
      </c>
      <c r="P4210" s="13">
        <f>IF(D4210="ZZ",Brick_Kilns_EF!$E$8*(0.75),Brick_Kilns_EF!$E$8)</f>
        <v>5.399999999999999E-4</v>
      </c>
      <c r="Q4210" s="13">
        <f t="shared" si="263"/>
        <v>4.7988773999999985</v>
      </c>
    </row>
    <row r="4211" spans="1:17">
      <c r="A4211" s="13" t="s">
        <v>4222</v>
      </c>
      <c r="B4211" s="13">
        <v>25.301058489999999</v>
      </c>
      <c r="C4211" s="13">
        <v>89.423562750000002</v>
      </c>
      <c r="D4211" s="13" t="s">
        <v>2219</v>
      </c>
      <c r="E4211" s="13" t="s">
        <v>5000</v>
      </c>
      <c r="F4211" s="13" t="s">
        <v>171</v>
      </c>
      <c r="G4211" s="13" t="s">
        <v>4802</v>
      </c>
      <c r="H4211" s="13" t="s">
        <v>4816</v>
      </c>
      <c r="I4211" s="13">
        <f>(Brick_Kilns_EF!$B$13*Brick_Kilns_EF!$B$11*Brick_Kilns_EF!$B$12)</f>
        <v>8886.81</v>
      </c>
      <c r="J4211" s="13">
        <f>IF(D4211="ZZ",Brick_Kilns_EF!$E$9*(0.75),Brick_Kilns_EF!$E$9)</f>
        <v>5.6055000000000005E-4</v>
      </c>
      <c r="K4211" s="13">
        <f t="shared" si="260"/>
        <v>4.9815013454999999</v>
      </c>
      <c r="L4211" s="13">
        <f>IF(D4211="ZZ", Brick_Kilns_EF!$E$6*(0.75),Brick_Kilns_EF!$E$6)</f>
        <v>3.0299999999999999E-4</v>
      </c>
      <c r="M4211" s="13">
        <f t="shared" si="261"/>
        <v>2.6927034299999999</v>
      </c>
      <c r="N4211" s="13">
        <f>IF(D4211="ZZ",Brick_Kilns_EF!$E$7*(0.75),Brick_Kilns_EF!$E$7)</f>
        <v>2.3925000000000001E-3</v>
      </c>
      <c r="O4211" s="13">
        <f t="shared" si="262"/>
        <v>21.261692924999998</v>
      </c>
      <c r="P4211" s="13">
        <f>IF(D4211="ZZ",Brick_Kilns_EF!$E$8*(0.75),Brick_Kilns_EF!$E$8)</f>
        <v>5.399999999999999E-4</v>
      </c>
      <c r="Q4211" s="13">
        <f t="shared" si="263"/>
        <v>4.7988773999999985</v>
      </c>
    </row>
    <row r="4212" spans="1:17">
      <c r="A4212" s="13" t="s">
        <v>4223</v>
      </c>
      <c r="B4212" s="13">
        <v>24.67953477</v>
      </c>
      <c r="C4212" s="13">
        <v>88.889586089999995</v>
      </c>
      <c r="D4212" s="13" t="s">
        <v>2219</v>
      </c>
      <c r="E4212" s="13" t="s">
        <v>5000</v>
      </c>
      <c r="F4212" s="13" t="s">
        <v>42</v>
      </c>
      <c r="G4212" s="13" t="s">
        <v>4802</v>
      </c>
      <c r="H4212" s="13" t="s">
        <v>4816</v>
      </c>
      <c r="I4212" s="13">
        <f>(Brick_Kilns_EF!$B$13*Brick_Kilns_EF!$B$11*Brick_Kilns_EF!$B$12)</f>
        <v>8886.81</v>
      </c>
      <c r="J4212" s="13">
        <f>IF(D4212="ZZ",Brick_Kilns_EF!$E$9*(0.75),Brick_Kilns_EF!$E$9)</f>
        <v>5.6055000000000005E-4</v>
      </c>
      <c r="K4212" s="13">
        <f t="shared" si="260"/>
        <v>4.9815013454999999</v>
      </c>
      <c r="L4212" s="13">
        <f>IF(D4212="ZZ", Brick_Kilns_EF!$E$6*(0.75),Brick_Kilns_EF!$E$6)</f>
        <v>3.0299999999999999E-4</v>
      </c>
      <c r="M4212" s="13">
        <f t="shared" si="261"/>
        <v>2.6927034299999999</v>
      </c>
      <c r="N4212" s="13">
        <f>IF(D4212="ZZ",Brick_Kilns_EF!$E$7*(0.75),Brick_Kilns_EF!$E$7)</f>
        <v>2.3925000000000001E-3</v>
      </c>
      <c r="O4212" s="13">
        <f t="shared" si="262"/>
        <v>21.261692924999998</v>
      </c>
      <c r="P4212" s="13">
        <f>IF(D4212="ZZ",Brick_Kilns_EF!$E$8*(0.75),Brick_Kilns_EF!$E$8)</f>
        <v>5.399999999999999E-4</v>
      </c>
      <c r="Q4212" s="13">
        <f t="shared" si="263"/>
        <v>4.7988773999999985</v>
      </c>
    </row>
    <row r="4213" spans="1:17">
      <c r="A4213" s="13" t="s">
        <v>4224</v>
      </c>
      <c r="B4213" s="13">
        <v>24.930848109999999</v>
      </c>
      <c r="C4213" s="13">
        <v>89.951725049999993</v>
      </c>
      <c r="D4213" s="13" t="s">
        <v>2219</v>
      </c>
      <c r="E4213" s="13" t="s">
        <v>5000</v>
      </c>
      <c r="F4213" s="13" t="s">
        <v>248</v>
      </c>
      <c r="G4213" s="13" t="s">
        <v>4802</v>
      </c>
      <c r="H4213" s="13" t="s">
        <v>4816</v>
      </c>
      <c r="I4213" s="13">
        <f>(Brick_Kilns_EF!$B$13*Brick_Kilns_EF!$B$11*Brick_Kilns_EF!$B$12)</f>
        <v>8886.81</v>
      </c>
      <c r="J4213" s="13">
        <f>IF(D4213="ZZ",Brick_Kilns_EF!$E$9*(0.75),Brick_Kilns_EF!$E$9)</f>
        <v>5.6055000000000005E-4</v>
      </c>
      <c r="K4213" s="13">
        <f t="shared" si="260"/>
        <v>4.9815013454999999</v>
      </c>
      <c r="L4213" s="13">
        <f>IF(D4213="ZZ", Brick_Kilns_EF!$E$6*(0.75),Brick_Kilns_EF!$E$6)</f>
        <v>3.0299999999999999E-4</v>
      </c>
      <c r="M4213" s="13">
        <f t="shared" si="261"/>
        <v>2.6927034299999999</v>
      </c>
      <c r="N4213" s="13">
        <f>IF(D4213="ZZ",Brick_Kilns_EF!$E$7*(0.75),Brick_Kilns_EF!$E$7)</f>
        <v>2.3925000000000001E-3</v>
      </c>
      <c r="O4213" s="13">
        <f t="shared" si="262"/>
        <v>21.261692924999998</v>
      </c>
      <c r="P4213" s="13">
        <f>IF(D4213="ZZ",Brick_Kilns_EF!$E$8*(0.75),Brick_Kilns_EF!$E$8)</f>
        <v>5.399999999999999E-4</v>
      </c>
      <c r="Q4213" s="13">
        <f t="shared" si="263"/>
        <v>4.7988773999999985</v>
      </c>
    </row>
    <row r="4214" spans="1:17">
      <c r="A4214" s="13" t="s">
        <v>4225</v>
      </c>
      <c r="B4214" s="13">
        <v>24.89939437</v>
      </c>
      <c r="C4214" s="13">
        <v>88.920749920000006</v>
      </c>
      <c r="D4214" s="13" t="s">
        <v>2219</v>
      </c>
      <c r="E4214" s="13" t="s">
        <v>5000</v>
      </c>
      <c r="F4214" s="13" t="s">
        <v>42</v>
      </c>
      <c r="G4214" s="13" t="s">
        <v>4802</v>
      </c>
      <c r="H4214" s="13" t="s">
        <v>4816</v>
      </c>
      <c r="I4214" s="13">
        <f>(Brick_Kilns_EF!$B$13*Brick_Kilns_EF!$B$11*Brick_Kilns_EF!$B$12)</f>
        <v>8886.81</v>
      </c>
      <c r="J4214" s="13">
        <f>IF(D4214="ZZ",Brick_Kilns_EF!$E$9*(0.75),Brick_Kilns_EF!$E$9)</f>
        <v>5.6055000000000005E-4</v>
      </c>
      <c r="K4214" s="13">
        <f t="shared" si="260"/>
        <v>4.9815013454999999</v>
      </c>
      <c r="L4214" s="13">
        <f>IF(D4214="ZZ", Brick_Kilns_EF!$E$6*(0.75),Brick_Kilns_EF!$E$6)</f>
        <v>3.0299999999999999E-4</v>
      </c>
      <c r="M4214" s="13">
        <f t="shared" si="261"/>
        <v>2.6927034299999999</v>
      </c>
      <c r="N4214" s="13">
        <f>IF(D4214="ZZ",Brick_Kilns_EF!$E$7*(0.75),Brick_Kilns_EF!$E$7)</f>
        <v>2.3925000000000001E-3</v>
      </c>
      <c r="O4214" s="13">
        <f t="shared" si="262"/>
        <v>21.261692924999998</v>
      </c>
      <c r="P4214" s="13">
        <f>IF(D4214="ZZ",Brick_Kilns_EF!$E$8*(0.75),Brick_Kilns_EF!$E$8)</f>
        <v>5.399999999999999E-4</v>
      </c>
      <c r="Q4214" s="13">
        <f t="shared" si="263"/>
        <v>4.7988773999999985</v>
      </c>
    </row>
    <row r="4215" spans="1:17">
      <c r="A4215" s="13" t="s">
        <v>4226</v>
      </c>
      <c r="B4215" s="13">
        <v>24.836622429999998</v>
      </c>
      <c r="C4215" s="13">
        <v>89.457178830000004</v>
      </c>
      <c r="D4215" s="13" t="s">
        <v>2219</v>
      </c>
      <c r="E4215" s="13" t="s">
        <v>5000</v>
      </c>
      <c r="F4215" s="13" t="s">
        <v>42</v>
      </c>
      <c r="G4215" s="13" t="s">
        <v>4802</v>
      </c>
      <c r="H4215" s="13" t="s">
        <v>4816</v>
      </c>
      <c r="I4215" s="13">
        <f>(Brick_Kilns_EF!$B$13*Brick_Kilns_EF!$B$11*Brick_Kilns_EF!$B$12)</f>
        <v>8886.81</v>
      </c>
      <c r="J4215" s="13">
        <f>IF(D4215="ZZ",Brick_Kilns_EF!$E$9*(0.75),Brick_Kilns_EF!$E$9)</f>
        <v>5.6055000000000005E-4</v>
      </c>
      <c r="K4215" s="13">
        <f t="shared" si="260"/>
        <v>4.9815013454999999</v>
      </c>
      <c r="L4215" s="13">
        <f>IF(D4215="ZZ", Brick_Kilns_EF!$E$6*(0.75),Brick_Kilns_EF!$E$6)</f>
        <v>3.0299999999999999E-4</v>
      </c>
      <c r="M4215" s="13">
        <f t="shared" si="261"/>
        <v>2.6927034299999999</v>
      </c>
      <c r="N4215" s="13">
        <f>IF(D4215="ZZ",Brick_Kilns_EF!$E$7*(0.75),Brick_Kilns_EF!$E$7)</f>
        <v>2.3925000000000001E-3</v>
      </c>
      <c r="O4215" s="13">
        <f t="shared" si="262"/>
        <v>21.261692924999998</v>
      </c>
      <c r="P4215" s="13">
        <f>IF(D4215="ZZ",Brick_Kilns_EF!$E$8*(0.75),Brick_Kilns_EF!$E$8)</f>
        <v>5.399999999999999E-4</v>
      </c>
      <c r="Q4215" s="13">
        <f t="shared" si="263"/>
        <v>4.7988773999999985</v>
      </c>
    </row>
    <row r="4216" spans="1:17">
      <c r="A4216" s="13" t="s">
        <v>4227</v>
      </c>
      <c r="B4216" s="13">
        <v>25.76831954</v>
      </c>
      <c r="C4216" s="13">
        <v>89.630235630000001</v>
      </c>
      <c r="D4216" s="13" t="s">
        <v>2219</v>
      </c>
      <c r="E4216" s="13" t="s">
        <v>5000</v>
      </c>
      <c r="F4216" s="13" t="s">
        <v>171</v>
      </c>
      <c r="G4216" s="13" t="s">
        <v>4802</v>
      </c>
      <c r="H4216" s="13" t="s">
        <v>4816</v>
      </c>
      <c r="I4216" s="13">
        <f>(Brick_Kilns_EF!$B$13*Brick_Kilns_EF!$B$11*Brick_Kilns_EF!$B$12)</f>
        <v>8886.81</v>
      </c>
      <c r="J4216" s="13">
        <f>IF(D4216="ZZ",Brick_Kilns_EF!$E$9*(0.75),Brick_Kilns_EF!$E$9)</f>
        <v>5.6055000000000005E-4</v>
      </c>
      <c r="K4216" s="13">
        <f t="shared" si="260"/>
        <v>4.9815013454999999</v>
      </c>
      <c r="L4216" s="13">
        <f>IF(D4216="ZZ", Brick_Kilns_EF!$E$6*(0.75),Brick_Kilns_EF!$E$6)</f>
        <v>3.0299999999999999E-4</v>
      </c>
      <c r="M4216" s="13">
        <f t="shared" si="261"/>
        <v>2.6927034299999999</v>
      </c>
      <c r="N4216" s="13">
        <f>IF(D4216="ZZ",Brick_Kilns_EF!$E$7*(0.75),Brick_Kilns_EF!$E$7)</f>
        <v>2.3925000000000001E-3</v>
      </c>
      <c r="O4216" s="13">
        <f t="shared" si="262"/>
        <v>21.261692924999998</v>
      </c>
      <c r="P4216" s="13">
        <f>IF(D4216="ZZ",Brick_Kilns_EF!$E$8*(0.75),Brick_Kilns_EF!$E$8)</f>
        <v>5.399999999999999E-4</v>
      </c>
      <c r="Q4216" s="13">
        <f t="shared" si="263"/>
        <v>4.7988773999999985</v>
      </c>
    </row>
    <row r="4217" spans="1:17">
      <c r="A4217" s="13" t="s">
        <v>4228</v>
      </c>
      <c r="B4217" s="13">
        <v>25.013401720000001</v>
      </c>
      <c r="C4217" s="13">
        <v>88.751911140000004</v>
      </c>
      <c r="D4217" s="13" t="s">
        <v>2219</v>
      </c>
      <c r="E4217" s="13" t="s">
        <v>5000</v>
      </c>
      <c r="F4217" s="13" t="s">
        <v>42</v>
      </c>
      <c r="G4217" s="13" t="s">
        <v>4802</v>
      </c>
      <c r="H4217" s="13" t="s">
        <v>4816</v>
      </c>
      <c r="I4217" s="13">
        <f>(Brick_Kilns_EF!$B$13*Brick_Kilns_EF!$B$11*Brick_Kilns_EF!$B$12)</f>
        <v>8886.81</v>
      </c>
      <c r="J4217" s="13">
        <f>IF(D4217="ZZ",Brick_Kilns_EF!$E$9*(0.75),Brick_Kilns_EF!$E$9)</f>
        <v>5.6055000000000005E-4</v>
      </c>
      <c r="K4217" s="13">
        <f t="shared" si="260"/>
        <v>4.9815013454999999</v>
      </c>
      <c r="L4217" s="13">
        <f>IF(D4217="ZZ", Brick_Kilns_EF!$E$6*(0.75),Brick_Kilns_EF!$E$6)</f>
        <v>3.0299999999999999E-4</v>
      </c>
      <c r="M4217" s="13">
        <f t="shared" si="261"/>
        <v>2.6927034299999999</v>
      </c>
      <c r="N4217" s="13">
        <f>IF(D4217="ZZ",Brick_Kilns_EF!$E$7*(0.75),Brick_Kilns_EF!$E$7)</f>
        <v>2.3925000000000001E-3</v>
      </c>
      <c r="O4217" s="13">
        <f t="shared" si="262"/>
        <v>21.261692924999998</v>
      </c>
      <c r="P4217" s="13">
        <f>IF(D4217="ZZ",Brick_Kilns_EF!$E$8*(0.75),Brick_Kilns_EF!$E$8)</f>
        <v>5.399999999999999E-4</v>
      </c>
      <c r="Q4217" s="13">
        <f t="shared" si="263"/>
        <v>4.7988773999999985</v>
      </c>
    </row>
    <row r="4218" spans="1:17">
      <c r="A4218" s="13" t="s">
        <v>4229</v>
      </c>
      <c r="B4218" s="13">
        <v>25.010833389999998</v>
      </c>
      <c r="C4218" s="13">
        <v>88.752620640000004</v>
      </c>
      <c r="D4218" s="13" t="s">
        <v>2219</v>
      </c>
      <c r="E4218" s="13" t="s">
        <v>5000</v>
      </c>
      <c r="F4218" s="13" t="s">
        <v>42</v>
      </c>
      <c r="G4218" s="13" t="s">
        <v>4802</v>
      </c>
      <c r="H4218" s="13" t="s">
        <v>4816</v>
      </c>
      <c r="I4218" s="13">
        <f>(Brick_Kilns_EF!$B$13*Brick_Kilns_EF!$B$11*Brick_Kilns_EF!$B$12)</f>
        <v>8886.81</v>
      </c>
      <c r="J4218" s="13">
        <f>IF(D4218="ZZ",Brick_Kilns_EF!$E$9*(0.75),Brick_Kilns_EF!$E$9)</f>
        <v>5.6055000000000005E-4</v>
      </c>
      <c r="K4218" s="13">
        <f t="shared" si="260"/>
        <v>4.9815013454999999</v>
      </c>
      <c r="L4218" s="13">
        <f>IF(D4218="ZZ", Brick_Kilns_EF!$E$6*(0.75),Brick_Kilns_EF!$E$6)</f>
        <v>3.0299999999999999E-4</v>
      </c>
      <c r="M4218" s="13">
        <f t="shared" si="261"/>
        <v>2.6927034299999999</v>
      </c>
      <c r="N4218" s="13">
        <f>IF(D4218="ZZ",Brick_Kilns_EF!$E$7*(0.75),Brick_Kilns_EF!$E$7)</f>
        <v>2.3925000000000001E-3</v>
      </c>
      <c r="O4218" s="13">
        <f t="shared" si="262"/>
        <v>21.261692924999998</v>
      </c>
      <c r="P4218" s="13">
        <f>IF(D4218="ZZ",Brick_Kilns_EF!$E$8*(0.75),Brick_Kilns_EF!$E$8)</f>
        <v>5.399999999999999E-4</v>
      </c>
      <c r="Q4218" s="13">
        <f t="shared" si="263"/>
        <v>4.7988773999999985</v>
      </c>
    </row>
    <row r="4219" spans="1:17">
      <c r="A4219" s="13" t="s">
        <v>4230</v>
      </c>
      <c r="B4219" s="13">
        <v>24.817205019999999</v>
      </c>
      <c r="C4219" s="13">
        <v>88.629323779999993</v>
      </c>
      <c r="D4219" s="13" t="s">
        <v>2219</v>
      </c>
      <c r="E4219" s="13" t="s">
        <v>5000</v>
      </c>
      <c r="F4219" s="13" t="s">
        <v>42</v>
      </c>
      <c r="G4219" s="13" t="s">
        <v>4802</v>
      </c>
      <c r="H4219" s="13" t="s">
        <v>4816</v>
      </c>
      <c r="I4219" s="13">
        <f>(Brick_Kilns_EF!$B$13*Brick_Kilns_EF!$B$11*Brick_Kilns_EF!$B$12)</f>
        <v>8886.81</v>
      </c>
      <c r="J4219" s="13">
        <f>IF(D4219="ZZ",Brick_Kilns_EF!$E$9*(0.75),Brick_Kilns_EF!$E$9)</f>
        <v>5.6055000000000005E-4</v>
      </c>
      <c r="K4219" s="13">
        <f t="shared" si="260"/>
        <v>4.9815013454999999</v>
      </c>
      <c r="L4219" s="13">
        <f>IF(D4219="ZZ", Brick_Kilns_EF!$E$6*(0.75),Brick_Kilns_EF!$E$6)</f>
        <v>3.0299999999999999E-4</v>
      </c>
      <c r="M4219" s="13">
        <f t="shared" si="261"/>
        <v>2.6927034299999999</v>
      </c>
      <c r="N4219" s="13">
        <f>IF(D4219="ZZ",Brick_Kilns_EF!$E$7*(0.75),Brick_Kilns_EF!$E$7)</f>
        <v>2.3925000000000001E-3</v>
      </c>
      <c r="O4219" s="13">
        <f t="shared" si="262"/>
        <v>21.261692924999998</v>
      </c>
      <c r="P4219" s="13">
        <f>IF(D4219="ZZ",Brick_Kilns_EF!$E$8*(0.75),Brick_Kilns_EF!$E$8)</f>
        <v>5.399999999999999E-4</v>
      </c>
      <c r="Q4219" s="13">
        <f t="shared" si="263"/>
        <v>4.7988773999999985</v>
      </c>
    </row>
    <row r="4220" spans="1:17">
      <c r="A4220" s="13" t="s">
        <v>4231</v>
      </c>
      <c r="B4220" s="13">
        <v>25.284100070000001</v>
      </c>
      <c r="C4220" s="13">
        <v>89.545593260000004</v>
      </c>
      <c r="D4220" s="13" t="s">
        <v>2219</v>
      </c>
      <c r="E4220" s="13" t="s">
        <v>5000</v>
      </c>
      <c r="F4220" s="13" t="s">
        <v>171</v>
      </c>
      <c r="G4220" s="13" t="s">
        <v>4802</v>
      </c>
      <c r="H4220" s="13" t="s">
        <v>4816</v>
      </c>
      <c r="I4220" s="13">
        <f>(Brick_Kilns_EF!$B$13*Brick_Kilns_EF!$B$11*Brick_Kilns_EF!$B$12)</f>
        <v>8886.81</v>
      </c>
      <c r="J4220" s="13">
        <f>IF(D4220="ZZ",Brick_Kilns_EF!$E$9*(0.75),Brick_Kilns_EF!$E$9)</f>
        <v>5.6055000000000005E-4</v>
      </c>
      <c r="K4220" s="13">
        <f t="shared" si="260"/>
        <v>4.9815013454999999</v>
      </c>
      <c r="L4220" s="13">
        <f>IF(D4220="ZZ", Brick_Kilns_EF!$E$6*(0.75),Brick_Kilns_EF!$E$6)</f>
        <v>3.0299999999999999E-4</v>
      </c>
      <c r="M4220" s="13">
        <f t="shared" si="261"/>
        <v>2.6927034299999999</v>
      </c>
      <c r="N4220" s="13">
        <f>IF(D4220="ZZ",Brick_Kilns_EF!$E$7*(0.75),Brick_Kilns_EF!$E$7)</f>
        <v>2.3925000000000001E-3</v>
      </c>
      <c r="O4220" s="13">
        <f t="shared" si="262"/>
        <v>21.261692924999998</v>
      </c>
      <c r="P4220" s="13">
        <f>IF(D4220="ZZ",Brick_Kilns_EF!$E$8*(0.75),Brick_Kilns_EF!$E$8)</f>
        <v>5.399999999999999E-4</v>
      </c>
      <c r="Q4220" s="13">
        <f t="shared" si="263"/>
        <v>4.7988773999999985</v>
      </c>
    </row>
    <row r="4221" spans="1:17">
      <c r="A4221" s="13" t="s">
        <v>4232</v>
      </c>
      <c r="B4221" s="13">
        <v>24.761875759999999</v>
      </c>
      <c r="C4221" s="13">
        <v>88.693712739999995</v>
      </c>
      <c r="D4221" s="13" t="s">
        <v>2219</v>
      </c>
      <c r="E4221" s="13" t="s">
        <v>5000</v>
      </c>
      <c r="F4221" s="13" t="s">
        <v>42</v>
      </c>
      <c r="G4221" s="13" t="s">
        <v>4802</v>
      </c>
      <c r="H4221" s="13" t="s">
        <v>4816</v>
      </c>
      <c r="I4221" s="13">
        <f>(Brick_Kilns_EF!$B$13*Brick_Kilns_EF!$B$11*Brick_Kilns_EF!$B$12)</f>
        <v>8886.81</v>
      </c>
      <c r="J4221" s="13">
        <f>IF(D4221="ZZ",Brick_Kilns_EF!$E$9*(0.75),Brick_Kilns_EF!$E$9)</f>
        <v>5.6055000000000005E-4</v>
      </c>
      <c r="K4221" s="13">
        <f t="shared" si="260"/>
        <v>4.9815013454999999</v>
      </c>
      <c r="L4221" s="13">
        <f>IF(D4221="ZZ", Brick_Kilns_EF!$E$6*(0.75),Brick_Kilns_EF!$E$6)</f>
        <v>3.0299999999999999E-4</v>
      </c>
      <c r="M4221" s="13">
        <f t="shared" si="261"/>
        <v>2.6927034299999999</v>
      </c>
      <c r="N4221" s="13">
        <f>IF(D4221="ZZ",Brick_Kilns_EF!$E$7*(0.75),Brick_Kilns_EF!$E$7)</f>
        <v>2.3925000000000001E-3</v>
      </c>
      <c r="O4221" s="13">
        <f t="shared" si="262"/>
        <v>21.261692924999998</v>
      </c>
      <c r="P4221" s="13">
        <f>IF(D4221="ZZ",Brick_Kilns_EF!$E$8*(0.75),Brick_Kilns_EF!$E$8)</f>
        <v>5.399999999999999E-4</v>
      </c>
      <c r="Q4221" s="13">
        <f t="shared" si="263"/>
        <v>4.7988773999999985</v>
      </c>
    </row>
    <row r="4222" spans="1:17">
      <c r="A4222" s="13" t="s">
        <v>4233</v>
      </c>
      <c r="B4222" s="13">
        <v>24.764275059999999</v>
      </c>
      <c r="C4222" s="13">
        <v>88.693325740000006</v>
      </c>
      <c r="D4222" s="13" t="s">
        <v>2219</v>
      </c>
      <c r="E4222" s="13" t="s">
        <v>5000</v>
      </c>
      <c r="F4222" s="13" t="s">
        <v>42</v>
      </c>
      <c r="G4222" s="13" t="s">
        <v>4802</v>
      </c>
      <c r="H4222" s="13" t="s">
        <v>4816</v>
      </c>
      <c r="I4222" s="13">
        <f>(Brick_Kilns_EF!$B$13*Brick_Kilns_EF!$B$11*Brick_Kilns_EF!$B$12)</f>
        <v>8886.81</v>
      </c>
      <c r="J4222" s="13">
        <f>IF(D4222="ZZ",Brick_Kilns_EF!$E$9*(0.75),Brick_Kilns_EF!$E$9)</f>
        <v>5.6055000000000005E-4</v>
      </c>
      <c r="K4222" s="13">
        <f t="shared" si="260"/>
        <v>4.9815013454999999</v>
      </c>
      <c r="L4222" s="13">
        <f>IF(D4222="ZZ", Brick_Kilns_EF!$E$6*(0.75),Brick_Kilns_EF!$E$6)</f>
        <v>3.0299999999999999E-4</v>
      </c>
      <c r="M4222" s="13">
        <f t="shared" si="261"/>
        <v>2.6927034299999999</v>
      </c>
      <c r="N4222" s="13">
        <f>IF(D4222="ZZ",Brick_Kilns_EF!$E$7*(0.75),Brick_Kilns_EF!$E$7)</f>
        <v>2.3925000000000001E-3</v>
      </c>
      <c r="O4222" s="13">
        <f t="shared" si="262"/>
        <v>21.261692924999998</v>
      </c>
      <c r="P4222" s="13">
        <f>IF(D4222="ZZ",Brick_Kilns_EF!$E$8*(0.75),Brick_Kilns_EF!$E$8)</f>
        <v>5.399999999999999E-4</v>
      </c>
      <c r="Q4222" s="13">
        <f t="shared" si="263"/>
        <v>4.7988773999999985</v>
      </c>
    </row>
    <row r="4223" spans="1:17">
      <c r="A4223" s="13" t="s">
        <v>4234</v>
      </c>
      <c r="B4223" s="13">
        <v>25.08834182</v>
      </c>
      <c r="C4223" s="13">
        <v>88.991268219999995</v>
      </c>
      <c r="D4223" s="13" t="s">
        <v>2219</v>
      </c>
      <c r="E4223" s="13" t="s">
        <v>5000</v>
      </c>
      <c r="F4223" s="13" t="s">
        <v>42</v>
      </c>
      <c r="G4223" s="13" t="s">
        <v>4802</v>
      </c>
      <c r="H4223" s="13" t="s">
        <v>4816</v>
      </c>
      <c r="I4223" s="13">
        <f>(Brick_Kilns_EF!$B$13*Brick_Kilns_EF!$B$11*Brick_Kilns_EF!$B$12)</f>
        <v>8886.81</v>
      </c>
      <c r="J4223" s="13">
        <f>IF(D4223="ZZ",Brick_Kilns_EF!$E$9*(0.75),Brick_Kilns_EF!$E$9)</f>
        <v>5.6055000000000005E-4</v>
      </c>
      <c r="K4223" s="13">
        <f t="shared" si="260"/>
        <v>4.9815013454999999</v>
      </c>
      <c r="L4223" s="13">
        <f>IF(D4223="ZZ", Brick_Kilns_EF!$E$6*(0.75),Brick_Kilns_EF!$E$6)</f>
        <v>3.0299999999999999E-4</v>
      </c>
      <c r="M4223" s="13">
        <f t="shared" si="261"/>
        <v>2.6927034299999999</v>
      </c>
      <c r="N4223" s="13">
        <f>IF(D4223="ZZ",Brick_Kilns_EF!$E$7*(0.75),Brick_Kilns_EF!$E$7)</f>
        <v>2.3925000000000001E-3</v>
      </c>
      <c r="O4223" s="13">
        <f t="shared" si="262"/>
        <v>21.261692924999998</v>
      </c>
      <c r="P4223" s="13">
        <f>IF(D4223="ZZ",Brick_Kilns_EF!$E$8*(0.75),Brick_Kilns_EF!$E$8)</f>
        <v>5.399999999999999E-4</v>
      </c>
      <c r="Q4223" s="13">
        <f t="shared" si="263"/>
        <v>4.7988773999999985</v>
      </c>
    </row>
    <row r="4224" spans="1:17">
      <c r="A4224" s="13" t="s">
        <v>4235</v>
      </c>
      <c r="B4224" s="13">
        <v>25.144077339999999</v>
      </c>
      <c r="C4224" s="13">
        <v>88.923866630000006</v>
      </c>
      <c r="D4224" s="13" t="s">
        <v>2219</v>
      </c>
      <c r="E4224" s="13" t="s">
        <v>5000</v>
      </c>
      <c r="F4224" s="13" t="s">
        <v>42</v>
      </c>
      <c r="G4224" s="13" t="s">
        <v>4802</v>
      </c>
      <c r="H4224" s="13" t="s">
        <v>4816</v>
      </c>
      <c r="I4224" s="13">
        <f>(Brick_Kilns_EF!$B$13*Brick_Kilns_EF!$B$11*Brick_Kilns_EF!$B$12)</f>
        <v>8886.81</v>
      </c>
      <c r="J4224" s="13">
        <f>IF(D4224="ZZ",Brick_Kilns_EF!$E$9*(0.75),Brick_Kilns_EF!$E$9)</f>
        <v>5.6055000000000005E-4</v>
      </c>
      <c r="K4224" s="13">
        <f t="shared" si="260"/>
        <v>4.9815013454999999</v>
      </c>
      <c r="L4224" s="13">
        <f>IF(D4224="ZZ", Brick_Kilns_EF!$E$6*(0.75),Brick_Kilns_EF!$E$6)</f>
        <v>3.0299999999999999E-4</v>
      </c>
      <c r="M4224" s="13">
        <f t="shared" si="261"/>
        <v>2.6927034299999999</v>
      </c>
      <c r="N4224" s="13">
        <f>IF(D4224="ZZ",Brick_Kilns_EF!$E$7*(0.75),Brick_Kilns_EF!$E$7)</f>
        <v>2.3925000000000001E-3</v>
      </c>
      <c r="O4224" s="13">
        <f t="shared" si="262"/>
        <v>21.261692924999998</v>
      </c>
      <c r="P4224" s="13">
        <f>IF(D4224="ZZ",Brick_Kilns_EF!$E$8*(0.75),Brick_Kilns_EF!$E$8)</f>
        <v>5.399999999999999E-4</v>
      </c>
      <c r="Q4224" s="13">
        <f t="shared" si="263"/>
        <v>4.7988773999999985</v>
      </c>
    </row>
    <row r="4225" spans="1:17">
      <c r="A4225" s="13" t="s">
        <v>4236</v>
      </c>
      <c r="B4225" s="13">
        <v>25.61753925</v>
      </c>
      <c r="C4225" s="13">
        <v>89.642545580000004</v>
      </c>
      <c r="D4225" s="13" t="s">
        <v>2219</v>
      </c>
      <c r="E4225" s="13" t="s">
        <v>5000</v>
      </c>
      <c r="F4225" s="13" t="s">
        <v>171</v>
      </c>
      <c r="G4225" s="13" t="s">
        <v>4802</v>
      </c>
      <c r="H4225" s="13" t="s">
        <v>4816</v>
      </c>
      <c r="I4225" s="13">
        <f>(Brick_Kilns_EF!$B$13*Brick_Kilns_EF!$B$11*Brick_Kilns_EF!$B$12)</f>
        <v>8886.81</v>
      </c>
      <c r="J4225" s="13">
        <f>IF(D4225="ZZ",Brick_Kilns_EF!$E$9*(0.75),Brick_Kilns_EF!$E$9)</f>
        <v>5.6055000000000005E-4</v>
      </c>
      <c r="K4225" s="13">
        <f t="shared" si="260"/>
        <v>4.9815013454999999</v>
      </c>
      <c r="L4225" s="13">
        <f>IF(D4225="ZZ", Brick_Kilns_EF!$E$6*(0.75),Brick_Kilns_EF!$E$6)</f>
        <v>3.0299999999999999E-4</v>
      </c>
      <c r="M4225" s="13">
        <f t="shared" si="261"/>
        <v>2.6927034299999999</v>
      </c>
      <c r="N4225" s="13">
        <f>IF(D4225="ZZ",Brick_Kilns_EF!$E$7*(0.75),Brick_Kilns_EF!$E$7)</f>
        <v>2.3925000000000001E-3</v>
      </c>
      <c r="O4225" s="13">
        <f t="shared" si="262"/>
        <v>21.261692924999998</v>
      </c>
      <c r="P4225" s="13">
        <f>IF(D4225="ZZ",Brick_Kilns_EF!$E$8*(0.75),Brick_Kilns_EF!$E$8)</f>
        <v>5.399999999999999E-4</v>
      </c>
      <c r="Q4225" s="13">
        <f t="shared" si="263"/>
        <v>4.7988773999999985</v>
      </c>
    </row>
    <row r="4226" spans="1:17">
      <c r="A4226" s="13" t="s">
        <v>4237</v>
      </c>
      <c r="B4226" s="13">
        <v>25.026595870000001</v>
      </c>
      <c r="C4226" s="13">
        <v>88.979669880000003</v>
      </c>
      <c r="D4226" s="13" t="s">
        <v>2219</v>
      </c>
      <c r="E4226" s="13" t="s">
        <v>5000</v>
      </c>
      <c r="F4226" s="13" t="s">
        <v>42</v>
      </c>
      <c r="G4226" s="13" t="s">
        <v>4802</v>
      </c>
      <c r="H4226" s="13" t="s">
        <v>4816</v>
      </c>
      <c r="I4226" s="13">
        <f>(Brick_Kilns_EF!$B$13*Brick_Kilns_EF!$B$11*Brick_Kilns_EF!$B$12)</f>
        <v>8886.81</v>
      </c>
      <c r="J4226" s="13">
        <f>IF(D4226="ZZ",Brick_Kilns_EF!$E$9*(0.75),Brick_Kilns_EF!$E$9)</f>
        <v>5.6055000000000005E-4</v>
      </c>
      <c r="K4226" s="13">
        <f t="shared" si="260"/>
        <v>4.9815013454999999</v>
      </c>
      <c r="L4226" s="13">
        <f>IF(D4226="ZZ", Brick_Kilns_EF!$E$6*(0.75),Brick_Kilns_EF!$E$6)</f>
        <v>3.0299999999999999E-4</v>
      </c>
      <c r="M4226" s="13">
        <f t="shared" si="261"/>
        <v>2.6927034299999999</v>
      </c>
      <c r="N4226" s="13">
        <f>IF(D4226="ZZ",Brick_Kilns_EF!$E$7*(0.75),Brick_Kilns_EF!$E$7)</f>
        <v>2.3925000000000001E-3</v>
      </c>
      <c r="O4226" s="13">
        <f t="shared" si="262"/>
        <v>21.261692924999998</v>
      </c>
      <c r="P4226" s="13">
        <f>IF(D4226="ZZ",Brick_Kilns_EF!$E$8*(0.75),Brick_Kilns_EF!$E$8)</f>
        <v>5.399999999999999E-4</v>
      </c>
      <c r="Q4226" s="13">
        <f t="shared" si="263"/>
        <v>4.7988773999999985</v>
      </c>
    </row>
    <row r="4227" spans="1:17">
      <c r="A4227" s="13" t="s">
        <v>4238</v>
      </c>
      <c r="B4227" s="13">
        <v>24.737747240000001</v>
      </c>
      <c r="C4227" s="13">
        <v>88.952534049999997</v>
      </c>
      <c r="D4227" s="13" t="s">
        <v>2219</v>
      </c>
      <c r="E4227" s="13" t="s">
        <v>5000</v>
      </c>
      <c r="F4227" s="13" t="s">
        <v>42</v>
      </c>
      <c r="G4227" s="13" t="s">
        <v>4802</v>
      </c>
      <c r="H4227" s="13" t="s">
        <v>4816</v>
      </c>
      <c r="I4227" s="13">
        <f>(Brick_Kilns_EF!$B$13*Brick_Kilns_EF!$B$11*Brick_Kilns_EF!$B$12)</f>
        <v>8886.81</v>
      </c>
      <c r="J4227" s="13">
        <f>IF(D4227="ZZ",Brick_Kilns_EF!$E$9*(0.75),Brick_Kilns_EF!$E$9)</f>
        <v>5.6055000000000005E-4</v>
      </c>
      <c r="K4227" s="13">
        <f t="shared" ref="K4227:K4290" si="264">I4227*J4227</f>
        <v>4.9815013454999999</v>
      </c>
      <c r="L4227" s="13">
        <f>IF(D4227="ZZ", Brick_Kilns_EF!$E$6*(0.75),Brick_Kilns_EF!$E$6)</f>
        <v>3.0299999999999999E-4</v>
      </c>
      <c r="M4227" s="13">
        <f t="shared" ref="M4227:M4290" si="265">L4227*I4227</f>
        <v>2.6927034299999999</v>
      </c>
      <c r="N4227" s="13">
        <f>IF(D4227="ZZ",Brick_Kilns_EF!$E$7*(0.75),Brick_Kilns_EF!$E$7)</f>
        <v>2.3925000000000001E-3</v>
      </c>
      <c r="O4227" s="13">
        <f t="shared" ref="O4227:O4290" si="266">I4227*N4227</f>
        <v>21.261692924999998</v>
      </c>
      <c r="P4227" s="13">
        <f>IF(D4227="ZZ",Brick_Kilns_EF!$E$8*(0.75),Brick_Kilns_EF!$E$8)</f>
        <v>5.399999999999999E-4</v>
      </c>
      <c r="Q4227" s="13">
        <f t="shared" ref="Q4227:Q4290" si="267">I4227*P4227</f>
        <v>4.7988773999999985</v>
      </c>
    </row>
    <row r="4228" spans="1:17">
      <c r="A4228" s="13" t="s">
        <v>4239</v>
      </c>
      <c r="B4228" s="13">
        <v>25.747621030000001</v>
      </c>
      <c r="C4228" s="13">
        <v>89.081900919999995</v>
      </c>
      <c r="D4228" s="13" t="s">
        <v>2219</v>
      </c>
      <c r="E4228" s="13" t="s">
        <v>5000</v>
      </c>
      <c r="F4228" s="13" t="s">
        <v>171</v>
      </c>
      <c r="G4228" s="13" t="s">
        <v>4802</v>
      </c>
      <c r="H4228" s="13" t="s">
        <v>4816</v>
      </c>
      <c r="I4228" s="13">
        <f>(Brick_Kilns_EF!$B$13*Brick_Kilns_EF!$B$11*Brick_Kilns_EF!$B$12)</f>
        <v>8886.81</v>
      </c>
      <c r="J4228" s="13">
        <f>IF(D4228="ZZ",Brick_Kilns_EF!$E$9*(0.75),Brick_Kilns_EF!$E$9)</f>
        <v>5.6055000000000005E-4</v>
      </c>
      <c r="K4228" s="13">
        <f t="shared" si="264"/>
        <v>4.9815013454999999</v>
      </c>
      <c r="L4228" s="13">
        <f>IF(D4228="ZZ", Brick_Kilns_EF!$E$6*(0.75),Brick_Kilns_EF!$E$6)</f>
        <v>3.0299999999999999E-4</v>
      </c>
      <c r="M4228" s="13">
        <f t="shared" si="265"/>
        <v>2.6927034299999999</v>
      </c>
      <c r="N4228" s="13">
        <f>IF(D4228="ZZ",Brick_Kilns_EF!$E$7*(0.75),Brick_Kilns_EF!$E$7)</f>
        <v>2.3925000000000001E-3</v>
      </c>
      <c r="O4228" s="13">
        <f t="shared" si="266"/>
        <v>21.261692924999998</v>
      </c>
      <c r="P4228" s="13">
        <f>IF(D4228="ZZ",Brick_Kilns_EF!$E$8*(0.75),Brick_Kilns_EF!$E$8)</f>
        <v>5.399999999999999E-4</v>
      </c>
      <c r="Q4228" s="13">
        <f t="shared" si="267"/>
        <v>4.7988773999999985</v>
      </c>
    </row>
    <row r="4229" spans="1:17">
      <c r="A4229" s="13" t="s">
        <v>4240</v>
      </c>
      <c r="B4229" s="13">
        <v>25.747639809999999</v>
      </c>
      <c r="C4229" s="13">
        <v>89.083669290000003</v>
      </c>
      <c r="D4229" s="13" t="s">
        <v>2219</v>
      </c>
      <c r="E4229" s="13" t="s">
        <v>5000</v>
      </c>
      <c r="F4229" s="13" t="s">
        <v>171</v>
      </c>
      <c r="G4229" s="13" t="s">
        <v>4802</v>
      </c>
      <c r="H4229" s="13" t="s">
        <v>4816</v>
      </c>
      <c r="I4229" s="13">
        <f>(Brick_Kilns_EF!$B$13*Brick_Kilns_EF!$B$11*Brick_Kilns_EF!$B$12)</f>
        <v>8886.81</v>
      </c>
      <c r="J4229" s="13">
        <f>IF(D4229="ZZ",Brick_Kilns_EF!$E$9*(0.75),Brick_Kilns_EF!$E$9)</f>
        <v>5.6055000000000005E-4</v>
      </c>
      <c r="K4229" s="13">
        <f t="shared" si="264"/>
        <v>4.9815013454999999</v>
      </c>
      <c r="L4229" s="13">
        <f>IF(D4229="ZZ", Brick_Kilns_EF!$E$6*(0.75),Brick_Kilns_EF!$E$6)</f>
        <v>3.0299999999999999E-4</v>
      </c>
      <c r="M4229" s="13">
        <f t="shared" si="265"/>
        <v>2.6927034299999999</v>
      </c>
      <c r="N4229" s="13">
        <f>IF(D4229="ZZ",Brick_Kilns_EF!$E$7*(0.75),Brick_Kilns_EF!$E$7)</f>
        <v>2.3925000000000001E-3</v>
      </c>
      <c r="O4229" s="13">
        <f t="shared" si="266"/>
        <v>21.261692924999998</v>
      </c>
      <c r="P4229" s="13">
        <f>IF(D4229="ZZ",Brick_Kilns_EF!$E$8*(0.75),Brick_Kilns_EF!$E$8)</f>
        <v>5.399999999999999E-4</v>
      </c>
      <c r="Q4229" s="13">
        <f t="shared" si="267"/>
        <v>4.7988773999999985</v>
      </c>
    </row>
    <row r="4230" spans="1:17">
      <c r="A4230" s="13" t="s">
        <v>4241</v>
      </c>
      <c r="B4230" s="13">
        <v>25.492401489999999</v>
      </c>
      <c r="C4230" s="13">
        <v>89.329817430000006</v>
      </c>
      <c r="D4230" s="13" t="s">
        <v>2219</v>
      </c>
      <c r="E4230" s="13" t="s">
        <v>5000</v>
      </c>
      <c r="F4230" s="13" t="s">
        <v>171</v>
      </c>
      <c r="G4230" s="13" t="s">
        <v>4802</v>
      </c>
      <c r="H4230" s="13" t="s">
        <v>4816</v>
      </c>
      <c r="I4230" s="13">
        <f>(Brick_Kilns_EF!$B$13*Brick_Kilns_EF!$B$11*Brick_Kilns_EF!$B$12)</f>
        <v>8886.81</v>
      </c>
      <c r="J4230" s="13">
        <f>IF(D4230="ZZ",Brick_Kilns_EF!$E$9*(0.75),Brick_Kilns_EF!$E$9)</f>
        <v>5.6055000000000005E-4</v>
      </c>
      <c r="K4230" s="13">
        <f t="shared" si="264"/>
        <v>4.9815013454999999</v>
      </c>
      <c r="L4230" s="13">
        <f>IF(D4230="ZZ", Brick_Kilns_EF!$E$6*(0.75),Brick_Kilns_EF!$E$6)</f>
        <v>3.0299999999999999E-4</v>
      </c>
      <c r="M4230" s="13">
        <f t="shared" si="265"/>
        <v>2.6927034299999999</v>
      </c>
      <c r="N4230" s="13">
        <f>IF(D4230="ZZ",Brick_Kilns_EF!$E$7*(0.75),Brick_Kilns_EF!$E$7)</f>
        <v>2.3925000000000001E-3</v>
      </c>
      <c r="O4230" s="13">
        <f t="shared" si="266"/>
        <v>21.261692924999998</v>
      </c>
      <c r="P4230" s="13">
        <f>IF(D4230="ZZ",Brick_Kilns_EF!$E$8*(0.75),Brick_Kilns_EF!$E$8)</f>
        <v>5.399999999999999E-4</v>
      </c>
      <c r="Q4230" s="13">
        <f t="shared" si="267"/>
        <v>4.7988773999999985</v>
      </c>
    </row>
    <row r="4231" spans="1:17">
      <c r="A4231" s="13" t="s">
        <v>4242</v>
      </c>
      <c r="B4231" s="13">
        <v>24.943998879999999</v>
      </c>
      <c r="C4231" s="13">
        <v>88.699193120000004</v>
      </c>
      <c r="D4231" s="13" t="s">
        <v>2219</v>
      </c>
      <c r="E4231" s="13" t="s">
        <v>5000</v>
      </c>
      <c r="F4231" s="13" t="s">
        <v>42</v>
      </c>
      <c r="G4231" s="13" t="s">
        <v>4802</v>
      </c>
      <c r="H4231" s="13" t="s">
        <v>4816</v>
      </c>
      <c r="I4231" s="13">
        <f>(Brick_Kilns_EF!$B$13*Brick_Kilns_EF!$B$11*Brick_Kilns_EF!$B$12)</f>
        <v>8886.81</v>
      </c>
      <c r="J4231" s="13">
        <f>IF(D4231="ZZ",Brick_Kilns_EF!$E$9*(0.75),Brick_Kilns_EF!$E$9)</f>
        <v>5.6055000000000005E-4</v>
      </c>
      <c r="K4231" s="13">
        <f t="shared" si="264"/>
        <v>4.9815013454999999</v>
      </c>
      <c r="L4231" s="13">
        <f>IF(D4231="ZZ", Brick_Kilns_EF!$E$6*(0.75),Brick_Kilns_EF!$E$6)</f>
        <v>3.0299999999999999E-4</v>
      </c>
      <c r="M4231" s="13">
        <f t="shared" si="265"/>
        <v>2.6927034299999999</v>
      </c>
      <c r="N4231" s="13">
        <f>IF(D4231="ZZ",Brick_Kilns_EF!$E$7*(0.75),Brick_Kilns_EF!$E$7)</f>
        <v>2.3925000000000001E-3</v>
      </c>
      <c r="O4231" s="13">
        <f t="shared" si="266"/>
        <v>21.261692924999998</v>
      </c>
      <c r="P4231" s="13">
        <f>IF(D4231="ZZ",Brick_Kilns_EF!$E$8*(0.75),Brick_Kilns_EF!$E$8)</f>
        <v>5.399999999999999E-4</v>
      </c>
      <c r="Q4231" s="13">
        <f t="shared" si="267"/>
        <v>4.7988773999999985</v>
      </c>
    </row>
    <row r="4232" spans="1:17">
      <c r="A4232" s="13" t="s">
        <v>4243</v>
      </c>
      <c r="B4232" s="13">
        <v>25.275898479999999</v>
      </c>
      <c r="C4232" s="13">
        <v>89.396216159999994</v>
      </c>
      <c r="D4232" s="13" t="s">
        <v>2219</v>
      </c>
      <c r="E4232" s="13" t="s">
        <v>5000</v>
      </c>
      <c r="F4232" s="13" t="s">
        <v>171</v>
      </c>
      <c r="G4232" s="13" t="s">
        <v>4802</v>
      </c>
      <c r="H4232" s="13" t="s">
        <v>4816</v>
      </c>
      <c r="I4232" s="13">
        <f>(Brick_Kilns_EF!$B$13*Brick_Kilns_EF!$B$11*Brick_Kilns_EF!$B$12)</f>
        <v>8886.81</v>
      </c>
      <c r="J4232" s="13">
        <f>IF(D4232="ZZ",Brick_Kilns_EF!$E$9*(0.75),Brick_Kilns_EF!$E$9)</f>
        <v>5.6055000000000005E-4</v>
      </c>
      <c r="K4232" s="13">
        <f t="shared" si="264"/>
        <v>4.9815013454999999</v>
      </c>
      <c r="L4232" s="13">
        <f>IF(D4232="ZZ", Brick_Kilns_EF!$E$6*(0.75),Brick_Kilns_EF!$E$6)</f>
        <v>3.0299999999999999E-4</v>
      </c>
      <c r="M4232" s="13">
        <f t="shared" si="265"/>
        <v>2.6927034299999999</v>
      </c>
      <c r="N4232" s="13">
        <f>IF(D4232="ZZ",Brick_Kilns_EF!$E$7*(0.75),Brick_Kilns_EF!$E$7)</f>
        <v>2.3925000000000001E-3</v>
      </c>
      <c r="O4232" s="13">
        <f t="shared" si="266"/>
        <v>21.261692924999998</v>
      </c>
      <c r="P4232" s="13">
        <f>IF(D4232="ZZ",Brick_Kilns_EF!$E$8*(0.75),Brick_Kilns_EF!$E$8)</f>
        <v>5.399999999999999E-4</v>
      </c>
      <c r="Q4232" s="13">
        <f t="shared" si="267"/>
        <v>4.7988773999999985</v>
      </c>
    </row>
    <row r="4233" spans="1:17">
      <c r="A4233" s="13" t="s">
        <v>4244</v>
      </c>
      <c r="B4233" s="13">
        <v>26.082222779999999</v>
      </c>
      <c r="C4233" s="13">
        <v>88.686687520000007</v>
      </c>
      <c r="D4233" s="13" t="s">
        <v>2219</v>
      </c>
      <c r="E4233" s="13" t="s">
        <v>5000</v>
      </c>
      <c r="F4233" s="13" t="s">
        <v>171</v>
      </c>
      <c r="G4233" s="13" t="s">
        <v>4802</v>
      </c>
      <c r="H4233" s="13" t="s">
        <v>4816</v>
      </c>
      <c r="I4233" s="13">
        <f>(Brick_Kilns_EF!$B$13*Brick_Kilns_EF!$B$11*Brick_Kilns_EF!$B$12)</f>
        <v>8886.81</v>
      </c>
      <c r="J4233" s="13">
        <f>IF(D4233="ZZ",Brick_Kilns_EF!$E$9*(0.75),Brick_Kilns_EF!$E$9)</f>
        <v>5.6055000000000005E-4</v>
      </c>
      <c r="K4233" s="13">
        <f t="shared" si="264"/>
        <v>4.9815013454999999</v>
      </c>
      <c r="L4233" s="13">
        <f>IF(D4233="ZZ", Brick_Kilns_EF!$E$6*(0.75),Brick_Kilns_EF!$E$6)</f>
        <v>3.0299999999999999E-4</v>
      </c>
      <c r="M4233" s="13">
        <f t="shared" si="265"/>
        <v>2.6927034299999999</v>
      </c>
      <c r="N4233" s="13">
        <f>IF(D4233="ZZ",Brick_Kilns_EF!$E$7*(0.75),Brick_Kilns_EF!$E$7)</f>
        <v>2.3925000000000001E-3</v>
      </c>
      <c r="O4233" s="13">
        <f t="shared" si="266"/>
        <v>21.261692924999998</v>
      </c>
      <c r="P4233" s="13">
        <f>IF(D4233="ZZ",Brick_Kilns_EF!$E$8*(0.75),Brick_Kilns_EF!$E$8)</f>
        <v>5.399999999999999E-4</v>
      </c>
      <c r="Q4233" s="13">
        <f t="shared" si="267"/>
        <v>4.7988773999999985</v>
      </c>
    </row>
    <row r="4234" spans="1:17">
      <c r="A4234" s="13" t="s">
        <v>4245</v>
      </c>
      <c r="B4234" s="13">
        <v>25.24366929</v>
      </c>
      <c r="C4234" s="13">
        <v>89.555405480000005</v>
      </c>
      <c r="D4234" s="13" t="s">
        <v>2219</v>
      </c>
      <c r="E4234" s="13" t="s">
        <v>5000</v>
      </c>
      <c r="F4234" s="13" t="s">
        <v>171</v>
      </c>
      <c r="G4234" s="13" t="s">
        <v>4802</v>
      </c>
      <c r="H4234" s="13" t="s">
        <v>4816</v>
      </c>
      <c r="I4234" s="13">
        <f>(Brick_Kilns_EF!$B$13*Brick_Kilns_EF!$B$11*Brick_Kilns_EF!$B$12)</f>
        <v>8886.81</v>
      </c>
      <c r="J4234" s="13">
        <f>IF(D4234="ZZ",Brick_Kilns_EF!$E$9*(0.75),Brick_Kilns_EF!$E$9)</f>
        <v>5.6055000000000005E-4</v>
      </c>
      <c r="K4234" s="13">
        <f t="shared" si="264"/>
        <v>4.9815013454999999</v>
      </c>
      <c r="L4234" s="13">
        <f>IF(D4234="ZZ", Brick_Kilns_EF!$E$6*(0.75),Brick_Kilns_EF!$E$6)</f>
        <v>3.0299999999999999E-4</v>
      </c>
      <c r="M4234" s="13">
        <f t="shared" si="265"/>
        <v>2.6927034299999999</v>
      </c>
      <c r="N4234" s="13">
        <f>IF(D4234="ZZ",Brick_Kilns_EF!$E$7*(0.75),Brick_Kilns_EF!$E$7)</f>
        <v>2.3925000000000001E-3</v>
      </c>
      <c r="O4234" s="13">
        <f t="shared" si="266"/>
        <v>21.261692924999998</v>
      </c>
      <c r="P4234" s="13">
        <f>IF(D4234="ZZ",Brick_Kilns_EF!$E$8*(0.75),Brick_Kilns_EF!$E$8)</f>
        <v>5.399999999999999E-4</v>
      </c>
      <c r="Q4234" s="13">
        <f t="shared" si="267"/>
        <v>4.7988773999999985</v>
      </c>
    </row>
    <row r="4235" spans="1:17">
      <c r="A4235" s="13" t="s">
        <v>4246</v>
      </c>
      <c r="B4235" s="13">
        <v>24.655478370000001</v>
      </c>
      <c r="C4235" s="13">
        <v>88.121259969999997</v>
      </c>
      <c r="D4235" s="13" t="s">
        <v>2219</v>
      </c>
      <c r="E4235" s="13" t="s">
        <v>5000</v>
      </c>
      <c r="F4235" s="13" t="s">
        <v>42</v>
      </c>
      <c r="G4235" s="13" t="s">
        <v>4802</v>
      </c>
      <c r="H4235" s="13" t="s">
        <v>4816</v>
      </c>
      <c r="I4235" s="13">
        <f>(Brick_Kilns_EF!$B$13*Brick_Kilns_EF!$B$11*Brick_Kilns_EF!$B$12)</f>
        <v>8886.81</v>
      </c>
      <c r="J4235" s="13">
        <f>IF(D4235="ZZ",Brick_Kilns_EF!$E$9*(0.75),Brick_Kilns_EF!$E$9)</f>
        <v>5.6055000000000005E-4</v>
      </c>
      <c r="K4235" s="13">
        <f t="shared" si="264"/>
        <v>4.9815013454999999</v>
      </c>
      <c r="L4235" s="13">
        <f>IF(D4235="ZZ", Brick_Kilns_EF!$E$6*(0.75),Brick_Kilns_EF!$E$6)</f>
        <v>3.0299999999999999E-4</v>
      </c>
      <c r="M4235" s="13">
        <f t="shared" si="265"/>
        <v>2.6927034299999999</v>
      </c>
      <c r="N4235" s="13">
        <f>IF(D4235="ZZ",Brick_Kilns_EF!$E$7*(0.75),Brick_Kilns_EF!$E$7)</f>
        <v>2.3925000000000001E-3</v>
      </c>
      <c r="O4235" s="13">
        <f t="shared" si="266"/>
        <v>21.261692924999998</v>
      </c>
      <c r="P4235" s="13">
        <f>IF(D4235="ZZ",Brick_Kilns_EF!$E$8*(0.75),Brick_Kilns_EF!$E$8)</f>
        <v>5.399999999999999E-4</v>
      </c>
      <c r="Q4235" s="13">
        <f t="shared" si="267"/>
        <v>4.7988773999999985</v>
      </c>
    </row>
    <row r="4236" spans="1:17">
      <c r="A4236" s="13" t="s">
        <v>4247</v>
      </c>
      <c r="B4236" s="13">
        <v>24.65485859</v>
      </c>
      <c r="C4236" s="13">
        <v>88.126108220000006</v>
      </c>
      <c r="D4236" s="13" t="s">
        <v>2219</v>
      </c>
      <c r="E4236" s="13" t="s">
        <v>5000</v>
      </c>
      <c r="F4236" s="13" t="s">
        <v>42</v>
      </c>
      <c r="G4236" s="13" t="s">
        <v>4802</v>
      </c>
      <c r="H4236" s="13" t="s">
        <v>4816</v>
      </c>
      <c r="I4236" s="13">
        <f>(Brick_Kilns_EF!$B$13*Brick_Kilns_EF!$B$11*Brick_Kilns_EF!$B$12)</f>
        <v>8886.81</v>
      </c>
      <c r="J4236" s="13">
        <f>IF(D4236="ZZ",Brick_Kilns_EF!$E$9*(0.75),Brick_Kilns_EF!$E$9)</f>
        <v>5.6055000000000005E-4</v>
      </c>
      <c r="K4236" s="13">
        <f t="shared" si="264"/>
        <v>4.9815013454999999</v>
      </c>
      <c r="L4236" s="13">
        <f>IF(D4236="ZZ", Brick_Kilns_EF!$E$6*(0.75),Brick_Kilns_EF!$E$6)</f>
        <v>3.0299999999999999E-4</v>
      </c>
      <c r="M4236" s="13">
        <f t="shared" si="265"/>
        <v>2.6927034299999999</v>
      </c>
      <c r="N4236" s="13">
        <f>IF(D4236="ZZ",Brick_Kilns_EF!$E$7*(0.75),Brick_Kilns_EF!$E$7)</f>
        <v>2.3925000000000001E-3</v>
      </c>
      <c r="O4236" s="13">
        <f t="shared" si="266"/>
        <v>21.261692924999998</v>
      </c>
      <c r="P4236" s="13">
        <f>IF(D4236="ZZ",Brick_Kilns_EF!$E$8*(0.75),Brick_Kilns_EF!$E$8)</f>
        <v>5.399999999999999E-4</v>
      </c>
      <c r="Q4236" s="13">
        <f t="shared" si="267"/>
        <v>4.7988773999999985</v>
      </c>
    </row>
    <row r="4237" spans="1:17">
      <c r="A4237" s="13" t="s">
        <v>4248</v>
      </c>
      <c r="B4237" s="13">
        <v>25.03023344</v>
      </c>
      <c r="C4237" s="13">
        <v>89.417570479999995</v>
      </c>
      <c r="D4237" s="13" t="s">
        <v>2219</v>
      </c>
      <c r="E4237" s="13" t="s">
        <v>5000</v>
      </c>
      <c r="F4237" s="13" t="s">
        <v>42</v>
      </c>
      <c r="G4237" s="13" t="s">
        <v>4802</v>
      </c>
      <c r="H4237" s="13" t="s">
        <v>4816</v>
      </c>
      <c r="I4237" s="13">
        <f>(Brick_Kilns_EF!$B$13*Brick_Kilns_EF!$B$11*Brick_Kilns_EF!$B$12)</f>
        <v>8886.81</v>
      </c>
      <c r="J4237" s="13">
        <f>IF(D4237="ZZ",Brick_Kilns_EF!$E$9*(0.75),Brick_Kilns_EF!$E$9)</f>
        <v>5.6055000000000005E-4</v>
      </c>
      <c r="K4237" s="13">
        <f t="shared" si="264"/>
        <v>4.9815013454999999</v>
      </c>
      <c r="L4237" s="13">
        <f>IF(D4237="ZZ", Brick_Kilns_EF!$E$6*(0.75),Brick_Kilns_EF!$E$6)</f>
        <v>3.0299999999999999E-4</v>
      </c>
      <c r="M4237" s="13">
        <f t="shared" si="265"/>
        <v>2.6927034299999999</v>
      </c>
      <c r="N4237" s="13">
        <f>IF(D4237="ZZ",Brick_Kilns_EF!$E$7*(0.75),Brick_Kilns_EF!$E$7)</f>
        <v>2.3925000000000001E-3</v>
      </c>
      <c r="O4237" s="13">
        <f t="shared" si="266"/>
        <v>21.261692924999998</v>
      </c>
      <c r="P4237" s="13">
        <f>IF(D4237="ZZ",Brick_Kilns_EF!$E$8*(0.75),Brick_Kilns_EF!$E$8)</f>
        <v>5.399999999999999E-4</v>
      </c>
      <c r="Q4237" s="13">
        <f t="shared" si="267"/>
        <v>4.7988773999999985</v>
      </c>
    </row>
    <row r="4238" spans="1:17">
      <c r="A4238" s="13" t="s">
        <v>4249</v>
      </c>
      <c r="B4238" s="13">
        <v>24.938161269999998</v>
      </c>
      <c r="C4238" s="13">
        <v>89.422944869999995</v>
      </c>
      <c r="D4238" s="13" t="s">
        <v>2219</v>
      </c>
      <c r="E4238" s="13" t="s">
        <v>5000</v>
      </c>
      <c r="F4238" s="13" t="s">
        <v>42</v>
      </c>
      <c r="G4238" s="13" t="s">
        <v>4802</v>
      </c>
      <c r="H4238" s="13" t="s">
        <v>4816</v>
      </c>
      <c r="I4238" s="13">
        <f>(Brick_Kilns_EF!$B$13*Brick_Kilns_EF!$B$11*Brick_Kilns_EF!$B$12)</f>
        <v>8886.81</v>
      </c>
      <c r="J4238" s="13">
        <f>IF(D4238="ZZ",Brick_Kilns_EF!$E$9*(0.75),Brick_Kilns_EF!$E$9)</f>
        <v>5.6055000000000005E-4</v>
      </c>
      <c r="K4238" s="13">
        <f t="shared" si="264"/>
        <v>4.9815013454999999</v>
      </c>
      <c r="L4238" s="13">
        <f>IF(D4238="ZZ", Brick_Kilns_EF!$E$6*(0.75),Brick_Kilns_EF!$E$6)</f>
        <v>3.0299999999999999E-4</v>
      </c>
      <c r="M4238" s="13">
        <f t="shared" si="265"/>
        <v>2.6927034299999999</v>
      </c>
      <c r="N4238" s="13">
        <f>IF(D4238="ZZ",Brick_Kilns_EF!$E$7*(0.75),Brick_Kilns_EF!$E$7)</f>
        <v>2.3925000000000001E-3</v>
      </c>
      <c r="O4238" s="13">
        <f t="shared" si="266"/>
        <v>21.261692924999998</v>
      </c>
      <c r="P4238" s="13">
        <f>IF(D4238="ZZ",Brick_Kilns_EF!$E$8*(0.75),Brick_Kilns_EF!$E$8)</f>
        <v>5.399999999999999E-4</v>
      </c>
      <c r="Q4238" s="13">
        <f t="shared" si="267"/>
        <v>4.7988773999999985</v>
      </c>
    </row>
    <row r="4239" spans="1:17">
      <c r="A4239" s="13" t="s">
        <v>4250</v>
      </c>
      <c r="B4239" s="13">
        <v>24.947291759999999</v>
      </c>
      <c r="C4239" s="13">
        <v>89.861445419999995</v>
      </c>
      <c r="D4239" s="13" t="s">
        <v>2219</v>
      </c>
      <c r="E4239" s="13" t="s">
        <v>5000</v>
      </c>
      <c r="F4239" s="13" t="s">
        <v>248</v>
      </c>
      <c r="G4239" s="13" t="s">
        <v>4802</v>
      </c>
      <c r="H4239" s="13" t="s">
        <v>4816</v>
      </c>
      <c r="I4239" s="13">
        <f>(Brick_Kilns_EF!$B$13*Brick_Kilns_EF!$B$11*Brick_Kilns_EF!$B$12)</f>
        <v>8886.81</v>
      </c>
      <c r="J4239" s="13">
        <f>IF(D4239="ZZ",Brick_Kilns_EF!$E$9*(0.75),Brick_Kilns_EF!$E$9)</f>
        <v>5.6055000000000005E-4</v>
      </c>
      <c r="K4239" s="13">
        <f t="shared" si="264"/>
        <v>4.9815013454999999</v>
      </c>
      <c r="L4239" s="13">
        <f>IF(D4239="ZZ", Brick_Kilns_EF!$E$6*(0.75),Brick_Kilns_EF!$E$6)</f>
        <v>3.0299999999999999E-4</v>
      </c>
      <c r="M4239" s="13">
        <f t="shared" si="265"/>
        <v>2.6927034299999999</v>
      </c>
      <c r="N4239" s="13">
        <f>IF(D4239="ZZ",Brick_Kilns_EF!$E$7*(0.75),Brick_Kilns_EF!$E$7)</f>
        <v>2.3925000000000001E-3</v>
      </c>
      <c r="O4239" s="13">
        <f t="shared" si="266"/>
        <v>21.261692924999998</v>
      </c>
      <c r="P4239" s="13">
        <f>IF(D4239="ZZ",Brick_Kilns_EF!$E$8*(0.75),Brick_Kilns_EF!$E$8)</f>
        <v>5.399999999999999E-4</v>
      </c>
      <c r="Q4239" s="13">
        <f t="shared" si="267"/>
        <v>4.7988773999999985</v>
      </c>
    </row>
    <row r="4240" spans="1:17">
      <c r="A4240" s="13" t="s">
        <v>4251</v>
      </c>
      <c r="B4240" s="13">
        <v>25.677960460000001</v>
      </c>
      <c r="C4240" s="13">
        <v>89.173553690000006</v>
      </c>
      <c r="D4240" s="13" t="s">
        <v>2219</v>
      </c>
      <c r="E4240" s="13" t="s">
        <v>5000</v>
      </c>
      <c r="F4240" s="13" t="s">
        <v>171</v>
      </c>
      <c r="G4240" s="13" t="s">
        <v>4802</v>
      </c>
      <c r="H4240" s="13" t="s">
        <v>4816</v>
      </c>
      <c r="I4240" s="13">
        <f>(Brick_Kilns_EF!$B$13*Brick_Kilns_EF!$B$11*Brick_Kilns_EF!$B$12)</f>
        <v>8886.81</v>
      </c>
      <c r="J4240" s="13">
        <f>IF(D4240="ZZ",Brick_Kilns_EF!$E$9*(0.75),Brick_Kilns_EF!$E$9)</f>
        <v>5.6055000000000005E-4</v>
      </c>
      <c r="K4240" s="13">
        <f t="shared" si="264"/>
        <v>4.9815013454999999</v>
      </c>
      <c r="L4240" s="13">
        <f>IF(D4240="ZZ", Brick_Kilns_EF!$E$6*(0.75),Brick_Kilns_EF!$E$6)</f>
        <v>3.0299999999999999E-4</v>
      </c>
      <c r="M4240" s="13">
        <f t="shared" si="265"/>
        <v>2.6927034299999999</v>
      </c>
      <c r="N4240" s="13">
        <f>IF(D4240="ZZ",Brick_Kilns_EF!$E$7*(0.75),Brick_Kilns_EF!$E$7)</f>
        <v>2.3925000000000001E-3</v>
      </c>
      <c r="O4240" s="13">
        <f t="shared" si="266"/>
        <v>21.261692924999998</v>
      </c>
      <c r="P4240" s="13">
        <f>IF(D4240="ZZ",Brick_Kilns_EF!$E$8*(0.75),Brick_Kilns_EF!$E$8)</f>
        <v>5.399999999999999E-4</v>
      </c>
      <c r="Q4240" s="13">
        <f t="shared" si="267"/>
        <v>4.7988773999999985</v>
      </c>
    </row>
    <row r="4241" spans="1:17">
      <c r="A4241" s="13" t="s">
        <v>4252</v>
      </c>
      <c r="B4241" s="13">
        <v>24.62336702</v>
      </c>
      <c r="C4241" s="13">
        <v>88.242522539999996</v>
      </c>
      <c r="D4241" s="13" t="s">
        <v>2219</v>
      </c>
      <c r="E4241" s="13" t="s">
        <v>5000</v>
      </c>
      <c r="F4241" s="13" t="s">
        <v>42</v>
      </c>
      <c r="G4241" s="13" t="s">
        <v>4802</v>
      </c>
      <c r="H4241" s="13" t="s">
        <v>4816</v>
      </c>
      <c r="I4241" s="13">
        <f>(Brick_Kilns_EF!$B$13*Brick_Kilns_EF!$B$11*Brick_Kilns_EF!$B$12)</f>
        <v>8886.81</v>
      </c>
      <c r="J4241" s="13">
        <f>IF(D4241="ZZ",Brick_Kilns_EF!$E$9*(0.75),Brick_Kilns_EF!$E$9)</f>
        <v>5.6055000000000005E-4</v>
      </c>
      <c r="K4241" s="13">
        <f t="shared" si="264"/>
        <v>4.9815013454999999</v>
      </c>
      <c r="L4241" s="13">
        <f>IF(D4241="ZZ", Brick_Kilns_EF!$E$6*(0.75),Brick_Kilns_EF!$E$6)</f>
        <v>3.0299999999999999E-4</v>
      </c>
      <c r="M4241" s="13">
        <f t="shared" si="265"/>
        <v>2.6927034299999999</v>
      </c>
      <c r="N4241" s="13">
        <f>IF(D4241="ZZ",Brick_Kilns_EF!$E$7*(0.75),Brick_Kilns_EF!$E$7)</f>
        <v>2.3925000000000001E-3</v>
      </c>
      <c r="O4241" s="13">
        <f t="shared" si="266"/>
        <v>21.261692924999998</v>
      </c>
      <c r="P4241" s="13">
        <f>IF(D4241="ZZ",Brick_Kilns_EF!$E$8*(0.75),Brick_Kilns_EF!$E$8)</f>
        <v>5.399999999999999E-4</v>
      </c>
      <c r="Q4241" s="13">
        <f t="shared" si="267"/>
        <v>4.7988773999999985</v>
      </c>
    </row>
    <row r="4242" spans="1:17">
      <c r="A4242" s="13" t="s">
        <v>4253</v>
      </c>
      <c r="B4242" s="13">
        <v>25.801700520000001</v>
      </c>
      <c r="C4242" s="13">
        <v>89.209790409999997</v>
      </c>
      <c r="D4242" s="13" t="s">
        <v>2219</v>
      </c>
      <c r="E4242" s="13" t="s">
        <v>5000</v>
      </c>
      <c r="F4242" s="13" t="s">
        <v>171</v>
      </c>
      <c r="G4242" s="13" t="s">
        <v>4802</v>
      </c>
      <c r="H4242" s="13" t="s">
        <v>4816</v>
      </c>
      <c r="I4242" s="13">
        <f>(Brick_Kilns_EF!$B$13*Brick_Kilns_EF!$B$11*Brick_Kilns_EF!$B$12)</f>
        <v>8886.81</v>
      </c>
      <c r="J4242" s="13">
        <f>IF(D4242="ZZ",Brick_Kilns_EF!$E$9*(0.75),Brick_Kilns_EF!$E$9)</f>
        <v>5.6055000000000005E-4</v>
      </c>
      <c r="K4242" s="13">
        <f t="shared" si="264"/>
        <v>4.9815013454999999</v>
      </c>
      <c r="L4242" s="13">
        <f>IF(D4242="ZZ", Brick_Kilns_EF!$E$6*(0.75),Brick_Kilns_EF!$E$6)</f>
        <v>3.0299999999999999E-4</v>
      </c>
      <c r="M4242" s="13">
        <f t="shared" si="265"/>
        <v>2.6927034299999999</v>
      </c>
      <c r="N4242" s="13">
        <f>IF(D4242="ZZ",Brick_Kilns_EF!$E$7*(0.75),Brick_Kilns_EF!$E$7)</f>
        <v>2.3925000000000001E-3</v>
      </c>
      <c r="O4242" s="13">
        <f t="shared" si="266"/>
        <v>21.261692924999998</v>
      </c>
      <c r="P4242" s="13">
        <f>IF(D4242="ZZ",Brick_Kilns_EF!$E$8*(0.75),Brick_Kilns_EF!$E$8)</f>
        <v>5.399999999999999E-4</v>
      </c>
      <c r="Q4242" s="13">
        <f t="shared" si="267"/>
        <v>4.7988773999999985</v>
      </c>
    </row>
    <row r="4243" spans="1:17">
      <c r="A4243" s="13" t="s">
        <v>4254</v>
      </c>
      <c r="B4243" s="13">
        <v>25.005875459999999</v>
      </c>
      <c r="C4243" s="13">
        <v>88.960586950000007</v>
      </c>
      <c r="D4243" s="13" t="s">
        <v>2219</v>
      </c>
      <c r="E4243" s="13" t="s">
        <v>5000</v>
      </c>
      <c r="F4243" s="13" t="s">
        <v>42</v>
      </c>
      <c r="G4243" s="13" t="s">
        <v>4802</v>
      </c>
      <c r="H4243" s="13" t="s">
        <v>4816</v>
      </c>
      <c r="I4243" s="13">
        <f>(Brick_Kilns_EF!$B$13*Brick_Kilns_EF!$B$11*Brick_Kilns_EF!$B$12)</f>
        <v>8886.81</v>
      </c>
      <c r="J4243" s="13">
        <f>IF(D4243="ZZ",Brick_Kilns_EF!$E$9*(0.75),Brick_Kilns_EF!$E$9)</f>
        <v>5.6055000000000005E-4</v>
      </c>
      <c r="K4243" s="13">
        <f t="shared" si="264"/>
        <v>4.9815013454999999</v>
      </c>
      <c r="L4243" s="13">
        <f>IF(D4243="ZZ", Brick_Kilns_EF!$E$6*(0.75),Brick_Kilns_EF!$E$6)</f>
        <v>3.0299999999999999E-4</v>
      </c>
      <c r="M4243" s="13">
        <f t="shared" si="265"/>
        <v>2.6927034299999999</v>
      </c>
      <c r="N4243" s="13">
        <f>IF(D4243="ZZ",Brick_Kilns_EF!$E$7*(0.75),Brick_Kilns_EF!$E$7)</f>
        <v>2.3925000000000001E-3</v>
      </c>
      <c r="O4243" s="13">
        <f t="shared" si="266"/>
        <v>21.261692924999998</v>
      </c>
      <c r="P4243" s="13">
        <f>IF(D4243="ZZ",Brick_Kilns_EF!$E$8*(0.75),Brick_Kilns_EF!$E$8)</f>
        <v>5.399999999999999E-4</v>
      </c>
      <c r="Q4243" s="13">
        <f t="shared" si="267"/>
        <v>4.7988773999999985</v>
      </c>
    </row>
    <row r="4244" spans="1:17">
      <c r="A4244" s="13" t="s">
        <v>4255</v>
      </c>
      <c r="B4244" s="13">
        <v>25.71838829</v>
      </c>
      <c r="C4244" s="13">
        <v>88.422169350000004</v>
      </c>
      <c r="D4244" s="13" t="s">
        <v>2219</v>
      </c>
      <c r="E4244" s="13" t="s">
        <v>5000</v>
      </c>
      <c r="F4244" s="13" t="s">
        <v>171</v>
      </c>
      <c r="G4244" s="13" t="s">
        <v>4802</v>
      </c>
      <c r="H4244" s="13" t="s">
        <v>4816</v>
      </c>
      <c r="I4244" s="13">
        <f>(Brick_Kilns_EF!$B$13*Brick_Kilns_EF!$B$11*Brick_Kilns_EF!$B$12)</f>
        <v>8886.81</v>
      </c>
      <c r="J4244" s="13">
        <f>IF(D4244="ZZ",Brick_Kilns_EF!$E$9*(0.75),Brick_Kilns_EF!$E$9)</f>
        <v>5.6055000000000005E-4</v>
      </c>
      <c r="K4244" s="13">
        <f t="shared" si="264"/>
        <v>4.9815013454999999</v>
      </c>
      <c r="L4244" s="13">
        <f>IF(D4244="ZZ", Brick_Kilns_EF!$E$6*(0.75),Brick_Kilns_EF!$E$6)</f>
        <v>3.0299999999999999E-4</v>
      </c>
      <c r="M4244" s="13">
        <f t="shared" si="265"/>
        <v>2.6927034299999999</v>
      </c>
      <c r="N4244" s="13">
        <f>IF(D4244="ZZ",Brick_Kilns_EF!$E$7*(0.75),Brick_Kilns_EF!$E$7)</f>
        <v>2.3925000000000001E-3</v>
      </c>
      <c r="O4244" s="13">
        <f t="shared" si="266"/>
        <v>21.261692924999998</v>
      </c>
      <c r="P4244" s="13">
        <f>IF(D4244="ZZ",Brick_Kilns_EF!$E$8*(0.75),Brick_Kilns_EF!$E$8)</f>
        <v>5.399999999999999E-4</v>
      </c>
      <c r="Q4244" s="13">
        <f t="shared" si="267"/>
        <v>4.7988773999999985</v>
      </c>
    </row>
    <row r="4245" spans="1:17">
      <c r="A4245" s="13" t="s">
        <v>4256</v>
      </c>
      <c r="B4245" s="13">
        <v>24.835883209999999</v>
      </c>
      <c r="C4245" s="13">
        <v>89.004260740000007</v>
      </c>
      <c r="D4245" s="13" t="s">
        <v>2219</v>
      </c>
      <c r="E4245" s="13" t="s">
        <v>5000</v>
      </c>
      <c r="F4245" s="13" t="s">
        <v>42</v>
      </c>
      <c r="G4245" s="13" t="s">
        <v>4802</v>
      </c>
      <c r="H4245" s="13" t="s">
        <v>4816</v>
      </c>
      <c r="I4245" s="13">
        <f>(Brick_Kilns_EF!$B$13*Brick_Kilns_EF!$B$11*Brick_Kilns_EF!$B$12)</f>
        <v>8886.81</v>
      </c>
      <c r="J4245" s="13">
        <f>IF(D4245="ZZ",Brick_Kilns_EF!$E$9*(0.75),Brick_Kilns_EF!$E$9)</f>
        <v>5.6055000000000005E-4</v>
      </c>
      <c r="K4245" s="13">
        <f t="shared" si="264"/>
        <v>4.9815013454999999</v>
      </c>
      <c r="L4245" s="13">
        <f>IF(D4245="ZZ", Brick_Kilns_EF!$E$6*(0.75),Brick_Kilns_EF!$E$6)</f>
        <v>3.0299999999999999E-4</v>
      </c>
      <c r="M4245" s="13">
        <f t="shared" si="265"/>
        <v>2.6927034299999999</v>
      </c>
      <c r="N4245" s="13">
        <f>IF(D4245="ZZ",Brick_Kilns_EF!$E$7*(0.75),Brick_Kilns_EF!$E$7)</f>
        <v>2.3925000000000001E-3</v>
      </c>
      <c r="O4245" s="13">
        <f t="shared" si="266"/>
        <v>21.261692924999998</v>
      </c>
      <c r="P4245" s="13">
        <f>IF(D4245="ZZ",Brick_Kilns_EF!$E$8*(0.75),Brick_Kilns_EF!$E$8)</f>
        <v>5.399999999999999E-4</v>
      </c>
      <c r="Q4245" s="13">
        <f t="shared" si="267"/>
        <v>4.7988773999999985</v>
      </c>
    </row>
    <row r="4246" spans="1:17">
      <c r="A4246" s="13" t="s">
        <v>4257</v>
      </c>
      <c r="B4246" s="13">
        <v>25.07291571</v>
      </c>
      <c r="C4246" s="13">
        <v>88.736790470000003</v>
      </c>
      <c r="D4246" s="13" t="s">
        <v>2219</v>
      </c>
      <c r="E4246" s="13" t="s">
        <v>5000</v>
      </c>
      <c r="F4246" s="13" t="s">
        <v>42</v>
      </c>
      <c r="G4246" s="13" t="s">
        <v>4802</v>
      </c>
      <c r="H4246" s="13" t="s">
        <v>4816</v>
      </c>
      <c r="I4246" s="13">
        <f>(Brick_Kilns_EF!$B$13*Brick_Kilns_EF!$B$11*Brick_Kilns_EF!$B$12)</f>
        <v>8886.81</v>
      </c>
      <c r="J4246" s="13">
        <f>IF(D4246="ZZ",Brick_Kilns_EF!$E$9*(0.75),Brick_Kilns_EF!$E$9)</f>
        <v>5.6055000000000005E-4</v>
      </c>
      <c r="K4246" s="13">
        <f t="shared" si="264"/>
        <v>4.9815013454999999</v>
      </c>
      <c r="L4246" s="13">
        <f>IF(D4246="ZZ", Brick_Kilns_EF!$E$6*(0.75),Brick_Kilns_EF!$E$6)</f>
        <v>3.0299999999999999E-4</v>
      </c>
      <c r="M4246" s="13">
        <f t="shared" si="265"/>
        <v>2.6927034299999999</v>
      </c>
      <c r="N4246" s="13">
        <f>IF(D4246="ZZ",Brick_Kilns_EF!$E$7*(0.75),Brick_Kilns_EF!$E$7)</f>
        <v>2.3925000000000001E-3</v>
      </c>
      <c r="O4246" s="13">
        <f t="shared" si="266"/>
        <v>21.261692924999998</v>
      </c>
      <c r="P4246" s="13">
        <f>IF(D4246="ZZ",Brick_Kilns_EF!$E$8*(0.75),Brick_Kilns_EF!$E$8)</f>
        <v>5.399999999999999E-4</v>
      </c>
      <c r="Q4246" s="13">
        <f t="shared" si="267"/>
        <v>4.7988773999999985</v>
      </c>
    </row>
    <row r="4247" spans="1:17">
      <c r="A4247" s="13" t="s">
        <v>4258</v>
      </c>
      <c r="B4247" s="13">
        <v>25.024857090000001</v>
      </c>
      <c r="C4247" s="13">
        <v>88.894263089999995</v>
      </c>
      <c r="D4247" s="13" t="s">
        <v>2219</v>
      </c>
      <c r="E4247" s="13" t="s">
        <v>5000</v>
      </c>
      <c r="F4247" s="13" t="s">
        <v>42</v>
      </c>
      <c r="G4247" s="13" t="s">
        <v>4802</v>
      </c>
      <c r="H4247" s="13" t="s">
        <v>4816</v>
      </c>
      <c r="I4247" s="13">
        <f>(Brick_Kilns_EF!$B$13*Brick_Kilns_EF!$B$11*Brick_Kilns_EF!$B$12)</f>
        <v>8886.81</v>
      </c>
      <c r="J4247" s="13">
        <f>IF(D4247="ZZ",Brick_Kilns_EF!$E$9*(0.75),Brick_Kilns_EF!$E$9)</f>
        <v>5.6055000000000005E-4</v>
      </c>
      <c r="K4247" s="13">
        <f t="shared" si="264"/>
        <v>4.9815013454999999</v>
      </c>
      <c r="L4247" s="13">
        <f>IF(D4247="ZZ", Brick_Kilns_EF!$E$6*(0.75),Brick_Kilns_EF!$E$6)</f>
        <v>3.0299999999999999E-4</v>
      </c>
      <c r="M4247" s="13">
        <f t="shared" si="265"/>
        <v>2.6927034299999999</v>
      </c>
      <c r="N4247" s="13">
        <f>IF(D4247="ZZ",Brick_Kilns_EF!$E$7*(0.75),Brick_Kilns_EF!$E$7)</f>
        <v>2.3925000000000001E-3</v>
      </c>
      <c r="O4247" s="13">
        <f t="shared" si="266"/>
        <v>21.261692924999998</v>
      </c>
      <c r="P4247" s="13">
        <f>IF(D4247="ZZ",Brick_Kilns_EF!$E$8*(0.75),Brick_Kilns_EF!$E$8)</f>
        <v>5.399999999999999E-4</v>
      </c>
      <c r="Q4247" s="13">
        <f t="shared" si="267"/>
        <v>4.7988773999999985</v>
      </c>
    </row>
    <row r="4248" spans="1:17">
      <c r="A4248" s="13" t="s">
        <v>4259</v>
      </c>
      <c r="B4248" s="13">
        <v>25.061924319999999</v>
      </c>
      <c r="C4248" s="13">
        <v>89.046087180000001</v>
      </c>
      <c r="D4248" s="13" t="s">
        <v>2219</v>
      </c>
      <c r="E4248" s="13" t="s">
        <v>5000</v>
      </c>
      <c r="F4248" s="13" t="s">
        <v>42</v>
      </c>
      <c r="G4248" s="13" t="s">
        <v>4802</v>
      </c>
      <c r="H4248" s="13" t="s">
        <v>4816</v>
      </c>
      <c r="I4248" s="13">
        <f>(Brick_Kilns_EF!$B$13*Brick_Kilns_EF!$B$11*Brick_Kilns_EF!$B$12)</f>
        <v>8886.81</v>
      </c>
      <c r="J4248" s="13">
        <f>IF(D4248="ZZ",Brick_Kilns_EF!$E$9*(0.75),Brick_Kilns_EF!$E$9)</f>
        <v>5.6055000000000005E-4</v>
      </c>
      <c r="K4248" s="13">
        <f t="shared" si="264"/>
        <v>4.9815013454999999</v>
      </c>
      <c r="L4248" s="13">
        <f>IF(D4248="ZZ", Brick_Kilns_EF!$E$6*(0.75),Brick_Kilns_EF!$E$6)</f>
        <v>3.0299999999999999E-4</v>
      </c>
      <c r="M4248" s="13">
        <f t="shared" si="265"/>
        <v>2.6927034299999999</v>
      </c>
      <c r="N4248" s="13">
        <f>IF(D4248="ZZ",Brick_Kilns_EF!$E$7*(0.75),Brick_Kilns_EF!$E$7)</f>
        <v>2.3925000000000001E-3</v>
      </c>
      <c r="O4248" s="13">
        <f t="shared" si="266"/>
        <v>21.261692924999998</v>
      </c>
      <c r="P4248" s="13">
        <f>IF(D4248="ZZ",Brick_Kilns_EF!$E$8*(0.75),Brick_Kilns_EF!$E$8)</f>
        <v>5.399999999999999E-4</v>
      </c>
      <c r="Q4248" s="13">
        <f t="shared" si="267"/>
        <v>4.7988773999999985</v>
      </c>
    </row>
    <row r="4249" spans="1:17">
      <c r="A4249" s="13" t="s">
        <v>4260</v>
      </c>
      <c r="B4249" s="13">
        <v>25.782080780000001</v>
      </c>
      <c r="C4249" s="13">
        <v>89.309436969999993</v>
      </c>
      <c r="D4249" s="13" t="s">
        <v>2219</v>
      </c>
      <c r="E4249" s="13" t="s">
        <v>5000</v>
      </c>
      <c r="F4249" s="13" t="s">
        <v>171</v>
      </c>
      <c r="G4249" s="13" t="s">
        <v>4802</v>
      </c>
      <c r="H4249" s="13" t="s">
        <v>4816</v>
      </c>
      <c r="I4249" s="13">
        <f>(Brick_Kilns_EF!$B$13*Brick_Kilns_EF!$B$11*Brick_Kilns_EF!$B$12)</f>
        <v>8886.81</v>
      </c>
      <c r="J4249" s="13">
        <f>IF(D4249="ZZ",Brick_Kilns_EF!$E$9*(0.75),Brick_Kilns_EF!$E$9)</f>
        <v>5.6055000000000005E-4</v>
      </c>
      <c r="K4249" s="13">
        <f t="shared" si="264"/>
        <v>4.9815013454999999</v>
      </c>
      <c r="L4249" s="13">
        <f>IF(D4249="ZZ", Brick_Kilns_EF!$E$6*(0.75),Brick_Kilns_EF!$E$6)</f>
        <v>3.0299999999999999E-4</v>
      </c>
      <c r="M4249" s="13">
        <f t="shared" si="265"/>
        <v>2.6927034299999999</v>
      </c>
      <c r="N4249" s="13">
        <f>IF(D4249="ZZ",Brick_Kilns_EF!$E$7*(0.75),Brick_Kilns_EF!$E$7)</f>
        <v>2.3925000000000001E-3</v>
      </c>
      <c r="O4249" s="13">
        <f t="shared" si="266"/>
        <v>21.261692924999998</v>
      </c>
      <c r="P4249" s="13">
        <f>IF(D4249="ZZ",Brick_Kilns_EF!$E$8*(0.75),Brick_Kilns_EF!$E$8)</f>
        <v>5.399999999999999E-4</v>
      </c>
      <c r="Q4249" s="13">
        <f t="shared" si="267"/>
        <v>4.7988773999999985</v>
      </c>
    </row>
    <row r="4250" spans="1:17">
      <c r="A4250" s="13" t="s">
        <v>4261</v>
      </c>
      <c r="B4250" s="13">
        <v>24.83879954</v>
      </c>
      <c r="C4250" s="13">
        <v>88.371294939999999</v>
      </c>
      <c r="D4250" s="13" t="s">
        <v>2219</v>
      </c>
      <c r="E4250" s="13" t="s">
        <v>5000</v>
      </c>
      <c r="F4250" s="13" t="s">
        <v>42</v>
      </c>
      <c r="G4250" s="13" t="s">
        <v>4802</v>
      </c>
      <c r="H4250" s="13" t="s">
        <v>4816</v>
      </c>
      <c r="I4250" s="13">
        <f>(Brick_Kilns_EF!$B$13*Brick_Kilns_EF!$B$11*Brick_Kilns_EF!$B$12)</f>
        <v>8886.81</v>
      </c>
      <c r="J4250" s="13">
        <f>IF(D4250="ZZ",Brick_Kilns_EF!$E$9*(0.75),Brick_Kilns_EF!$E$9)</f>
        <v>5.6055000000000005E-4</v>
      </c>
      <c r="K4250" s="13">
        <f t="shared" si="264"/>
        <v>4.9815013454999999</v>
      </c>
      <c r="L4250" s="13">
        <f>IF(D4250="ZZ", Brick_Kilns_EF!$E$6*(0.75),Brick_Kilns_EF!$E$6)</f>
        <v>3.0299999999999999E-4</v>
      </c>
      <c r="M4250" s="13">
        <f t="shared" si="265"/>
        <v>2.6927034299999999</v>
      </c>
      <c r="N4250" s="13">
        <f>IF(D4250="ZZ",Brick_Kilns_EF!$E$7*(0.75),Brick_Kilns_EF!$E$7)</f>
        <v>2.3925000000000001E-3</v>
      </c>
      <c r="O4250" s="13">
        <f t="shared" si="266"/>
        <v>21.261692924999998</v>
      </c>
      <c r="P4250" s="13">
        <f>IF(D4250="ZZ",Brick_Kilns_EF!$E$8*(0.75),Brick_Kilns_EF!$E$8)</f>
        <v>5.399999999999999E-4</v>
      </c>
      <c r="Q4250" s="13">
        <f t="shared" si="267"/>
        <v>4.7988773999999985</v>
      </c>
    </row>
    <row r="4251" spans="1:17">
      <c r="A4251" s="13" t="s">
        <v>4262</v>
      </c>
      <c r="B4251" s="13">
        <v>24.822364069999999</v>
      </c>
      <c r="C4251" s="13">
        <v>88.215574450000005</v>
      </c>
      <c r="D4251" s="13" t="s">
        <v>2219</v>
      </c>
      <c r="E4251" s="13" t="s">
        <v>5000</v>
      </c>
      <c r="F4251" s="13" t="s">
        <v>42</v>
      </c>
      <c r="G4251" s="13" t="s">
        <v>4802</v>
      </c>
      <c r="H4251" s="13" t="s">
        <v>4816</v>
      </c>
      <c r="I4251" s="13">
        <f>(Brick_Kilns_EF!$B$13*Brick_Kilns_EF!$B$11*Brick_Kilns_EF!$B$12)</f>
        <v>8886.81</v>
      </c>
      <c r="J4251" s="13">
        <f>IF(D4251="ZZ",Brick_Kilns_EF!$E$9*(0.75),Brick_Kilns_EF!$E$9)</f>
        <v>5.6055000000000005E-4</v>
      </c>
      <c r="K4251" s="13">
        <f t="shared" si="264"/>
        <v>4.9815013454999999</v>
      </c>
      <c r="L4251" s="13">
        <f>IF(D4251="ZZ", Brick_Kilns_EF!$E$6*(0.75),Brick_Kilns_EF!$E$6)</f>
        <v>3.0299999999999999E-4</v>
      </c>
      <c r="M4251" s="13">
        <f t="shared" si="265"/>
        <v>2.6927034299999999</v>
      </c>
      <c r="N4251" s="13">
        <f>IF(D4251="ZZ",Brick_Kilns_EF!$E$7*(0.75),Brick_Kilns_EF!$E$7)</f>
        <v>2.3925000000000001E-3</v>
      </c>
      <c r="O4251" s="13">
        <f t="shared" si="266"/>
        <v>21.261692924999998</v>
      </c>
      <c r="P4251" s="13">
        <f>IF(D4251="ZZ",Brick_Kilns_EF!$E$8*(0.75),Brick_Kilns_EF!$E$8)</f>
        <v>5.399999999999999E-4</v>
      </c>
      <c r="Q4251" s="13">
        <f t="shared" si="267"/>
        <v>4.7988773999999985</v>
      </c>
    </row>
    <row r="4252" spans="1:17">
      <c r="A4252" s="13" t="s">
        <v>4263</v>
      </c>
      <c r="B4252" s="13">
        <v>25.939674879999998</v>
      </c>
      <c r="C4252" s="13">
        <v>88.320179030000006</v>
      </c>
      <c r="D4252" s="13" t="s">
        <v>2219</v>
      </c>
      <c r="E4252" s="13" t="s">
        <v>5000</v>
      </c>
      <c r="F4252" s="13" t="s">
        <v>171</v>
      </c>
      <c r="G4252" s="13" t="s">
        <v>4802</v>
      </c>
      <c r="H4252" s="13" t="s">
        <v>4816</v>
      </c>
      <c r="I4252" s="13">
        <f>(Brick_Kilns_EF!$B$13*Brick_Kilns_EF!$B$11*Brick_Kilns_EF!$B$12)</f>
        <v>8886.81</v>
      </c>
      <c r="J4252" s="13">
        <f>IF(D4252="ZZ",Brick_Kilns_EF!$E$9*(0.75),Brick_Kilns_EF!$E$9)</f>
        <v>5.6055000000000005E-4</v>
      </c>
      <c r="K4252" s="13">
        <f t="shared" si="264"/>
        <v>4.9815013454999999</v>
      </c>
      <c r="L4252" s="13">
        <f>IF(D4252="ZZ", Brick_Kilns_EF!$E$6*(0.75),Brick_Kilns_EF!$E$6)</f>
        <v>3.0299999999999999E-4</v>
      </c>
      <c r="M4252" s="13">
        <f t="shared" si="265"/>
        <v>2.6927034299999999</v>
      </c>
      <c r="N4252" s="13">
        <f>IF(D4252="ZZ",Brick_Kilns_EF!$E$7*(0.75),Brick_Kilns_EF!$E$7)</f>
        <v>2.3925000000000001E-3</v>
      </c>
      <c r="O4252" s="13">
        <f t="shared" si="266"/>
        <v>21.261692924999998</v>
      </c>
      <c r="P4252" s="13">
        <f>IF(D4252="ZZ",Brick_Kilns_EF!$E$8*(0.75),Brick_Kilns_EF!$E$8)</f>
        <v>5.399999999999999E-4</v>
      </c>
      <c r="Q4252" s="13">
        <f t="shared" si="267"/>
        <v>4.7988773999999985</v>
      </c>
    </row>
    <row r="4253" spans="1:17">
      <c r="A4253" s="13" t="s">
        <v>4264</v>
      </c>
      <c r="B4253" s="13">
        <v>25.730439579999999</v>
      </c>
      <c r="C4253" s="13">
        <v>88.660944029999996</v>
      </c>
      <c r="D4253" s="13" t="s">
        <v>2219</v>
      </c>
      <c r="E4253" s="13" t="s">
        <v>5000</v>
      </c>
      <c r="F4253" s="13" t="s">
        <v>171</v>
      </c>
      <c r="G4253" s="13" t="s">
        <v>4802</v>
      </c>
      <c r="H4253" s="13" t="s">
        <v>4816</v>
      </c>
      <c r="I4253" s="13">
        <f>(Brick_Kilns_EF!$B$13*Brick_Kilns_EF!$B$11*Brick_Kilns_EF!$B$12)</f>
        <v>8886.81</v>
      </c>
      <c r="J4253" s="13">
        <f>IF(D4253="ZZ",Brick_Kilns_EF!$E$9*(0.75),Brick_Kilns_EF!$E$9)</f>
        <v>5.6055000000000005E-4</v>
      </c>
      <c r="K4253" s="13">
        <f t="shared" si="264"/>
        <v>4.9815013454999999</v>
      </c>
      <c r="L4253" s="13">
        <f>IF(D4253="ZZ", Brick_Kilns_EF!$E$6*(0.75),Brick_Kilns_EF!$E$6)</f>
        <v>3.0299999999999999E-4</v>
      </c>
      <c r="M4253" s="13">
        <f t="shared" si="265"/>
        <v>2.6927034299999999</v>
      </c>
      <c r="N4253" s="13">
        <f>IF(D4253="ZZ",Brick_Kilns_EF!$E$7*(0.75),Brick_Kilns_EF!$E$7)</f>
        <v>2.3925000000000001E-3</v>
      </c>
      <c r="O4253" s="13">
        <f t="shared" si="266"/>
        <v>21.261692924999998</v>
      </c>
      <c r="P4253" s="13">
        <f>IF(D4253="ZZ",Brick_Kilns_EF!$E$8*(0.75),Brick_Kilns_EF!$E$8)</f>
        <v>5.399999999999999E-4</v>
      </c>
      <c r="Q4253" s="13">
        <f t="shared" si="267"/>
        <v>4.7988773999999985</v>
      </c>
    </row>
    <row r="4254" spans="1:17">
      <c r="A4254" s="13" t="s">
        <v>4265</v>
      </c>
      <c r="B4254" s="13">
        <v>24.835165150000002</v>
      </c>
      <c r="C4254" s="13">
        <v>88.216455960000005</v>
      </c>
      <c r="D4254" s="13" t="s">
        <v>2219</v>
      </c>
      <c r="E4254" s="13" t="s">
        <v>5000</v>
      </c>
      <c r="F4254" s="13" t="s">
        <v>42</v>
      </c>
      <c r="G4254" s="13" t="s">
        <v>4802</v>
      </c>
      <c r="H4254" s="13" t="s">
        <v>4816</v>
      </c>
      <c r="I4254" s="13">
        <f>(Brick_Kilns_EF!$B$13*Brick_Kilns_EF!$B$11*Brick_Kilns_EF!$B$12)</f>
        <v>8886.81</v>
      </c>
      <c r="J4254" s="13">
        <f>IF(D4254="ZZ",Brick_Kilns_EF!$E$9*(0.75),Brick_Kilns_EF!$E$9)</f>
        <v>5.6055000000000005E-4</v>
      </c>
      <c r="K4254" s="13">
        <f t="shared" si="264"/>
        <v>4.9815013454999999</v>
      </c>
      <c r="L4254" s="13">
        <f>IF(D4254="ZZ", Brick_Kilns_EF!$E$6*(0.75),Brick_Kilns_EF!$E$6)</f>
        <v>3.0299999999999999E-4</v>
      </c>
      <c r="M4254" s="13">
        <f t="shared" si="265"/>
        <v>2.6927034299999999</v>
      </c>
      <c r="N4254" s="13">
        <f>IF(D4254="ZZ",Brick_Kilns_EF!$E$7*(0.75),Brick_Kilns_EF!$E$7)</f>
        <v>2.3925000000000001E-3</v>
      </c>
      <c r="O4254" s="13">
        <f t="shared" si="266"/>
        <v>21.261692924999998</v>
      </c>
      <c r="P4254" s="13">
        <f>IF(D4254="ZZ",Brick_Kilns_EF!$E$8*(0.75),Brick_Kilns_EF!$E$8)</f>
        <v>5.399999999999999E-4</v>
      </c>
      <c r="Q4254" s="13">
        <f t="shared" si="267"/>
        <v>4.7988773999999985</v>
      </c>
    </row>
    <row r="4255" spans="1:17">
      <c r="A4255" s="13" t="s">
        <v>4266</v>
      </c>
      <c r="B4255" s="13">
        <v>25.73437435</v>
      </c>
      <c r="C4255" s="13">
        <v>89.107428600000006</v>
      </c>
      <c r="D4255" s="13" t="s">
        <v>2219</v>
      </c>
      <c r="E4255" s="13" t="s">
        <v>5000</v>
      </c>
      <c r="F4255" s="13" t="s">
        <v>171</v>
      </c>
      <c r="G4255" s="13" t="s">
        <v>4802</v>
      </c>
      <c r="H4255" s="13" t="s">
        <v>4816</v>
      </c>
      <c r="I4255" s="13">
        <f>(Brick_Kilns_EF!$B$13*Brick_Kilns_EF!$B$11*Brick_Kilns_EF!$B$12)</f>
        <v>8886.81</v>
      </c>
      <c r="J4255" s="13">
        <f>IF(D4255="ZZ",Brick_Kilns_EF!$E$9*(0.75),Brick_Kilns_EF!$E$9)</f>
        <v>5.6055000000000005E-4</v>
      </c>
      <c r="K4255" s="13">
        <f t="shared" si="264"/>
        <v>4.9815013454999999</v>
      </c>
      <c r="L4255" s="13">
        <f>IF(D4255="ZZ", Brick_Kilns_EF!$E$6*(0.75),Brick_Kilns_EF!$E$6)</f>
        <v>3.0299999999999999E-4</v>
      </c>
      <c r="M4255" s="13">
        <f t="shared" si="265"/>
        <v>2.6927034299999999</v>
      </c>
      <c r="N4255" s="13">
        <f>IF(D4255="ZZ",Brick_Kilns_EF!$E$7*(0.75),Brick_Kilns_EF!$E$7)</f>
        <v>2.3925000000000001E-3</v>
      </c>
      <c r="O4255" s="13">
        <f t="shared" si="266"/>
        <v>21.261692924999998</v>
      </c>
      <c r="P4255" s="13">
        <f>IF(D4255="ZZ",Brick_Kilns_EF!$E$8*(0.75),Brick_Kilns_EF!$E$8)</f>
        <v>5.399999999999999E-4</v>
      </c>
      <c r="Q4255" s="13">
        <f t="shared" si="267"/>
        <v>4.7988773999999985</v>
      </c>
    </row>
    <row r="4256" spans="1:17">
      <c r="A4256" s="13" t="s">
        <v>4267</v>
      </c>
      <c r="B4256" s="13">
        <v>25.612906689999999</v>
      </c>
      <c r="C4256" s="13">
        <v>89.424892150000005</v>
      </c>
      <c r="D4256" s="13" t="s">
        <v>2219</v>
      </c>
      <c r="E4256" s="13" t="s">
        <v>5000</v>
      </c>
      <c r="F4256" s="13" t="s">
        <v>171</v>
      </c>
      <c r="G4256" s="13" t="s">
        <v>4802</v>
      </c>
      <c r="H4256" s="13" t="s">
        <v>4816</v>
      </c>
      <c r="I4256" s="13">
        <f>(Brick_Kilns_EF!$B$13*Brick_Kilns_EF!$B$11*Brick_Kilns_EF!$B$12)</f>
        <v>8886.81</v>
      </c>
      <c r="J4256" s="13">
        <f>IF(D4256="ZZ",Brick_Kilns_EF!$E$9*(0.75),Brick_Kilns_EF!$E$9)</f>
        <v>5.6055000000000005E-4</v>
      </c>
      <c r="K4256" s="13">
        <f t="shared" si="264"/>
        <v>4.9815013454999999</v>
      </c>
      <c r="L4256" s="13">
        <f>IF(D4256="ZZ", Brick_Kilns_EF!$E$6*(0.75),Brick_Kilns_EF!$E$6)</f>
        <v>3.0299999999999999E-4</v>
      </c>
      <c r="M4256" s="13">
        <f t="shared" si="265"/>
        <v>2.6927034299999999</v>
      </c>
      <c r="N4256" s="13">
        <f>IF(D4256="ZZ",Brick_Kilns_EF!$E$7*(0.75),Brick_Kilns_EF!$E$7)</f>
        <v>2.3925000000000001E-3</v>
      </c>
      <c r="O4256" s="13">
        <f t="shared" si="266"/>
        <v>21.261692924999998</v>
      </c>
      <c r="P4256" s="13">
        <f>IF(D4256="ZZ",Brick_Kilns_EF!$E$8*(0.75),Brick_Kilns_EF!$E$8)</f>
        <v>5.399999999999999E-4</v>
      </c>
      <c r="Q4256" s="13">
        <f t="shared" si="267"/>
        <v>4.7988773999999985</v>
      </c>
    </row>
    <row r="4257" spans="1:17">
      <c r="A4257" s="13" t="s">
        <v>4268</v>
      </c>
      <c r="B4257" s="13">
        <v>24.752606929999999</v>
      </c>
      <c r="C4257" s="13">
        <v>88.702109160000006</v>
      </c>
      <c r="D4257" s="13" t="s">
        <v>2219</v>
      </c>
      <c r="E4257" s="13" t="s">
        <v>5000</v>
      </c>
      <c r="F4257" s="13" t="s">
        <v>42</v>
      </c>
      <c r="G4257" s="13" t="s">
        <v>4802</v>
      </c>
      <c r="H4257" s="13" t="s">
        <v>4816</v>
      </c>
      <c r="I4257" s="13">
        <f>(Brick_Kilns_EF!$B$13*Brick_Kilns_EF!$B$11*Brick_Kilns_EF!$B$12)</f>
        <v>8886.81</v>
      </c>
      <c r="J4257" s="13">
        <f>IF(D4257="ZZ",Brick_Kilns_EF!$E$9*(0.75),Brick_Kilns_EF!$E$9)</f>
        <v>5.6055000000000005E-4</v>
      </c>
      <c r="K4257" s="13">
        <f t="shared" si="264"/>
        <v>4.9815013454999999</v>
      </c>
      <c r="L4257" s="13">
        <f>IF(D4257="ZZ", Brick_Kilns_EF!$E$6*(0.75),Brick_Kilns_EF!$E$6)</f>
        <v>3.0299999999999999E-4</v>
      </c>
      <c r="M4257" s="13">
        <f t="shared" si="265"/>
        <v>2.6927034299999999</v>
      </c>
      <c r="N4257" s="13">
        <f>IF(D4257="ZZ",Brick_Kilns_EF!$E$7*(0.75),Brick_Kilns_EF!$E$7)</f>
        <v>2.3925000000000001E-3</v>
      </c>
      <c r="O4257" s="13">
        <f t="shared" si="266"/>
        <v>21.261692924999998</v>
      </c>
      <c r="P4257" s="13">
        <f>IF(D4257="ZZ",Brick_Kilns_EF!$E$8*(0.75),Brick_Kilns_EF!$E$8)</f>
        <v>5.399999999999999E-4</v>
      </c>
      <c r="Q4257" s="13">
        <f t="shared" si="267"/>
        <v>4.7988773999999985</v>
      </c>
    </row>
    <row r="4258" spans="1:17">
      <c r="A4258" s="13" t="s">
        <v>4269</v>
      </c>
      <c r="B4258" s="13">
        <v>25.73560161</v>
      </c>
      <c r="C4258" s="13">
        <v>89.123460499999993</v>
      </c>
      <c r="D4258" s="13" t="s">
        <v>2219</v>
      </c>
      <c r="E4258" s="13" t="s">
        <v>5000</v>
      </c>
      <c r="F4258" s="13" t="s">
        <v>171</v>
      </c>
      <c r="G4258" s="13" t="s">
        <v>4802</v>
      </c>
      <c r="H4258" s="13" t="s">
        <v>4816</v>
      </c>
      <c r="I4258" s="13">
        <f>(Brick_Kilns_EF!$B$13*Brick_Kilns_EF!$B$11*Brick_Kilns_EF!$B$12)</f>
        <v>8886.81</v>
      </c>
      <c r="J4258" s="13">
        <f>IF(D4258="ZZ",Brick_Kilns_EF!$E$9*(0.75),Brick_Kilns_EF!$E$9)</f>
        <v>5.6055000000000005E-4</v>
      </c>
      <c r="K4258" s="13">
        <f t="shared" si="264"/>
        <v>4.9815013454999999</v>
      </c>
      <c r="L4258" s="13">
        <f>IF(D4258="ZZ", Brick_Kilns_EF!$E$6*(0.75),Brick_Kilns_EF!$E$6)</f>
        <v>3.0299999999999999E-4</v>
      </c>
      <c r="M4258" s="13">
        <f t="shared" si="265"/>
        <v>2.6927034299999999</v>
      </c>
      <c r="N4258" s="13">
        <f>IF(D4258="ZZ",Brick_Kilns_EF!$E$7*(0.75),Brick_Kilns_EF!$E$7)</f>
        <v>2.3925000000000001E-3</v>
      </c>
      <c r="O4258" s="13">
        <f t="shared" si="266"/>
        <v>21.261692924999998</v>
      </c>
      <c r="P4258" s="13">
        <f>IF(D4258="ZZ",Brick_Kilns_EF!$E$8*(0.75),Brick_Kilns_EF!$E$8)</f>
        <v>5.399999999999999E-4</v>
      </c>
      <c r="Q4258" s="13">
        <f t="shared" si="267"/>
        <v>4.7988773999999985</v>
      </c>
    </row>
    <row r="4259" spans="1:17">
      <c r="A4259" s="13" t="s">
        <v>4270</v>
      </c>
      <c r="B4259" s="13">
        <v>26.09820899</v>
      </c>
      <c r="C4259" s="13">
        <v>88.656736820000006</v>
      </c>
      <c r="D4259" s="13" t="s">
        <v>2219</v>
      </c>
      <c r="E4259" s="13" t="s">
        <v>5000</v>
      </c>
      <c r="F4259" s="13" t="s">
        <v>171</v>
      </c>
      <c r="G4259" s="13" t="s">
        <v>4802</v>
      </c>
      <c r="H4259" s="13" t="s">
        <v>4816</v>
      </c>
      <c r="I4259" s="13">
        <f>(Brick_Kilns_EF!$B$13*Brick_Kilns_EF!$B$11*Brick_Kilns_EF!$B$12)</f>
        <v>8886.81</v>
      </c>
      <c r="J4259" s="13">
        <f>IF(D4259="ZZ",Brick_Kilns_EF!$E$9*(0.75),Brick_Kilns_EF!$E$9)</f>
        <v>5.6055000000000005E-4</v>
      </c>
      <c r="K4259" s="13">
        <f t="shared" si="264"/>
        <v>4.9815013454999999</v>
      </c>
      <c r="L4259" s="13">
        <f>IF(D4259="ZZ", Brick_Kilns_EF!$E$6*(0.75),Brick_Kilns_EF!$E$6)</f>
        <v>3.0299999999999999E-4</v>
      </c>
      <c r="M4259" s="13">
        <f t="shared" si="265"/>
        <v>2.6927034299999999</v>
      </c>
      <c r="N4259" s="13">
        <f>IF(D4259="ZZ",Brick_Kilns_EF!$E$7*(0.75),Brick_Kilns_EF!$E$7)</f>
        <v>2.3925000000000001E-3</v>
      </c>
      <c r="O4259" s="13">
        <f t="shared" si="266"/>
        <v>21.261692924999998</v>
      </c>
      <c r="P4259" s="13">
        <f>IF(D4259="ZZ",Brick_Kilns_EF!$E$8*(0.75),Brick_Kilns_EF!$E$8)</f>
        <v>5.399999999999999E-4</v>
      </c>
      <c r="Q4259" s="13">
        <f t="shared" si="267"/>
        <v>4.7988773999999985</v>
      </c>
    </row>
    <row r="4260" spans="1:17">
      <c r="A4260" s="13" t="s">
        <v>4271</v>
      </c>
      <c r="B4260" s="13">
        <v>25.22369565</v>
      </c>
      <c r="C4260" s="13">
        <v>89.388720230000004</v>
      </c>
      <c r="D4260" s="13" t="s">
        <v>2219</v>
      </c>
      <c r="E4260" s="13" t="s">
        <v>5000</v>
      </c>
      <c r="F4260" s="13" t="s">
        <v>171</v>
      </c>
      <c r="G4260" s="13" t="s">
        <v>4802</v>
      </c>
      <c r="H4260" s="13" t="s">
        <v>4816</v>
      </c>
      <c r="I4260" s="13">
        <f>(Brick_Kilns_EF!$B$13*Brick_Kilns_EF!$B$11*Brick_Kilns_EF!$B$12)</f>
        <v>8886.81</v>
      </c>
      <c r="J4260" s="13">
        <f>IF(D4260="ZZ",Brick_Kilns_EF!$E$9*(0.75),Brick_Kilns_EF!$E$9)</f>
        <v>5.6055000000000005E-4</v>
      </c>
      <c r="K4260" s="13">
        <f t="shared" si="264"/>
        <v>4.9815013454999999</v>
      </c>
      <c r="L4260" s="13">
        <f>IF(D4260="ZZ", Brick_Kilns_EF!$E$6*(0.75),Brick_Kilns_EF!$E$6)</f>
        <v>3.0299999999999999E-4</v>
      </c>
      <c r="M4260" s="13">
        <f t="shared" si="265"/>
        <v>2.6927034299999999</v>
      </c>
      <c r="N4260" s="13">
        <f>IF(D4260="ZZ",Brick_Kilns_EF!$E$7*(0.75),Brick_Kilns_EF!$E$7)</f>
        <v>2.3925000000000001E-3</v>
      </c>
      <c r="O4260" s="13">
        <f t="shared" si="266"/>
        <v>21.261692924999998</v>
      </c>
      <c r="P4260" s="13">
        <f>IF(D4260="ZZ",Brick_Kilns_EF!$E$8*(0.75),Brick_Kilns_EF!$E$8)</f>
        <v>5.399999999999999E-4</v>
      </c>
      <c r="Q4260" s="13">
        <f t="shared" si="267"/>
        <v>4.7988773999999985</v>
      </c>
    </row>
    <row r="4261" spans="1:17">
      <c r="A4261" s="13" t="s">
        <v>4272</v>
      </c>
      <c r="B4261" s="13">
        <v>24.885555029999999</v>
      </c>
      <c r="C4261" s="13">
        <v>89.206729989999999</v>
      </c>
      <c r="D4261" s="13" t="s">
        <v>2219</v>
      </c>
      <c r="E4261" s="13" t="s">
        <v>5000</v>
      </c>
      <c r="F4261" s="13" t="s">
        <v>42</v>
      </c>
      <c r="G4261" s="13" t="s">
        <v>4802</v>
      </c>
      <c r="H4261" s="13" t="s">
        <v>4816</v>
      </c>
      <c r="I4261" s="13">
        <f>(Brick_Kilns_EF!$B$13*Brick_Kilns_EF!$B$11*Brick_Kilns_EF!$B$12)</f>
        <v>8886.81</v>
      </c>
      <c r="J4261" s="13">
        <f>IF(D4261="ZZ",Brick_Kilns_EF!$E$9*(0.75),Brick_Kilns_EF!$E$9)</f>
        <v>5.6055000000000005E-4</v>
      </c>
      <c r="K4261" s="13">
        <f t="shared" si="264"/>
        <v>4.9815013454999999</v>
      </c>
      <c r="L4261" s="13">
        <f>IF(D4261="ZZ", Brick_Kilns_EF!$E$6*(0.75),Brick_Kilns_EF!$E$6)</f>
        <v>3.0299999999999999E-4</v>
      </c>
      <c r="M4261" s="13">
        <f t="shared" si="265"/>
        <v>2.6927034299999999</v>
      </c>
      <c r="N4261" s="13">
        <f>IF(D4261="ZZ",Brick_Kilns_EF!$E$7*(0.75),Brick_Kilns_EF!$E$7)</f>
        <v>2.3925000000000001E-3</v>
      </c>
      <c r="O4261" s="13">
        <f t="shared" si="266"/>
        <v>21.261692924999998</v>
      </c>
      <c r="P4261" s="13">
        <f>IF(D4261="ZZ",Brick_Kilns_EF!$E$8*(0.75),Brick_Kilns_EF!$E$8)</f>
        <v>5.399999999999999E-4</v>
      </c>
      <c r="Q4261" s="13">
        <f t="shared" si="267"/>
        <v>4.7988773999999985</v>
      </c>
    </row>
    <row r="4262" spans="1:17">
      <c r="A4262" s="13" t="s">
        <v>4273</v>
      </c>
      <c r="B4262" s="13">
        <v>24.75499701</v>
      </c>
      <c r="C4262" s="13">
        <v>88.687216969999994</v>
      </c>
      <c r="D4262" s="13" t="s">
        <v>2219</v>
      </c>
      <c r="E4262" s="13" t="s">
        <v>5000</v>
      </c>
      <c r="F4262" s="13" t="s">
        <v>42</v>
      </c>
      <c r="G4262" s="13" t="s">
        <v>4802</v>
      </c>
      <c r="H4262" s="13" t="s">
        <v>4816</v>
      </c>
      <c r="I4262" s="13">
        <f>(Brick_Kilns_EF!$B$13*Brick_Kilns_EF!$B$11*Brick_Kilns_EF!$B$12)</f>
        <v>8886.81</v>
      </c>
      <c r="J4262" s="13">
        <f>IF(D4262="ZZ",Brick_Kilns_EF!$E$9*(0.75),Brick_Kilns_EF!$E$9)</f>
        <v>5.6055000000000005E-4</v>
      </c>
      <c r="K4262" s="13">
        <f t="shared" si="264"/>
        <v>4.9815013454999999</v>
      </c>
      <c r="L4262" s="13">
        <f>IF(D4262="ZZ", Brick_Kilns_EF!$E$6*(0.75),Brick_Kilns_EF!$E$6)</f>
        <v>3.0299999999999999E-4</v>
      </c>
      <c r="M4262" s="13">
        <f t="shared" si="265"/>
        <v>2.6927034299999999</v>
      </c>
      <c r="N4262" s="13">
        <f>IF(D4262="ZZ",Brick_Kilns_EF!$E$7*(0.75),Brick_Kilns_EF!$E$7)</f>
        <v>2.3925000000000001E-3</v>
      </c>
      <c r="O4262" s="13">
        <f t="shared" si="266"/>
        <v>21.261692924999998</v>
      </c>
      <c r="P4262" s="13">
        <f>IF(D4262="ZZ",Brick_Kilns_EF!$E$8*(0.75),Brick_Kilns_EF!$E$8)</f>
        <v>5.399999999999999E-4</v>
      </c>
      <c r="Q4262" s="13">
        <f t="shared" si="267"/>
        <v>4.7988773999999985</v>
      </c>
    </row>
    <row r="4263" spans="1:17">
      <c r="A4263" s="13" t="s">
        <v>4274</v>
      </c>
      <c r="B4263" s="13">
        <v>25.870526250000001</v>
      </c>
      <c r="C4263" s="13">
        <v>88.597758279999994</v>
      </c>
      <c r="D4263" s="13" t="s">
        <v>2219</v>
      </c>
      <c r="E4263" s="13" t="s">
        <v>5000</v>
      </c>
      <c r="F4263" s="13" t="s">
        <v>171</v>
      </c>
      <c r="G4263" s="13" t="s">
        <v>4802</v>
      </c>
      <c r="H4263" s="13" t="s">
        <v>4816</v>
      </c>
      <c r="I4263" s="13">
        <f>(Brick_Kilns_EF!$B$13*Brick_Kilns_EF!$B$11*Brick_Kilns_EF!$B$12)</f>
        <v>8886.81</v>
      </c>
      <c r="J4263" s="13">
        <f>IF(D4263="ZZ",Brick_Kilns_EF!$E$9*(0.75),Brick_Kilns_EF!$E$9)</f>
        <v>5.6055000000000005E-4</v>
      </c>
      <c r="K4263" s="13">
        <f t="shared" si="264"/>
        <v>4.9815013454999999</v>
      </c>
      <c r="L4263" s="13">
        <f>IF(D4263="ZZ", Brick_Kilns_EF!$E$6*(0.75),Brick_Kilns_EF!$E$6)</f>
        <v>3.0299999999999999E-4</v>
      </c>
      <c r="M4263" s="13">
        <f t="shared" si="265"/>
        <v>2.6927034299999999</v>
      </c>
      <c r="N4263" s="13">
        <f>IF(D4263="ZZ",Brick_Kilns_EF!$E$7*(0.75),Brick_Kilns_EF!$E$7)</f>
        <v>2.3925000000000001E-3</v>
      </c>
      <c r="O4263" s="13">
        <f t="shared" si="266"/>
        <v>21.261692924999998</v>
      </c>
      <c r="P4263" s="13">
        <f>IF(D4263="ZZ",Brick_Kilns_EF!$E$8*(0.75),Brick_Kilns_EF!$E$8)</f>
        <v>5.399999999999999E-4</v>
      </c>
      <c r="Q4263" s="13">
        <f t="shared" si="267"/>
        <v>4.7988773999999985</v>
      </c>
    </row>
    <row r="4264" spans="1:17">
      <c r="A4264" s="13" t="s">
        <v>4275</v>
      </c>
      <c r="B4264" s="13">
        <v>25.106276569999999</v>
      </c>
      <c r="C4264" s="13">
        <v>89.462153220000005</v>
      </c>
      <c r="D4264" s="13" t="s">
        <v>2219</v>
      </c>
      <c r="E4264" s="13" t="s">
        <v>5000</v>
      </c>
      <c r="F4264" s="13" t="s">
        <v>171</v>
      </c>
      <c r="G4264" s="13" t="s">
        <v>4802</v>
      </c>
      <c r="H4264" s="13" t="s">
        <v>4816</v>
      </c>
      <c r="I4264" s="13">
        <f>(Brick_Kilns_EF!$B$13*Brick_Kilns_EF!$B$11*Brick_Kilns_EF!$B$12)</f>
        <v>8886.81</v>
      </c>
      <c r="J4264" s="13">
        <f>IF(D4264="ZZ",Brick_Kilns_EF!$E$9*(0.75),Brick_Kilns_EF!$E$9)</f>
        <v>5.6055000000000005E-4</v>
      </c>
      <c r="K4264" s="13">
        <f t="shared" si="264"/>
        <v>4.9815013454999999</v>
      </c>
      <c r="L4264" s="13">
        <f>IF(D4264="ZZ", Brick_Kilns_EF!$E$6*(0.75),Brick_Kilns_EF!$E$6)</f>
        <v>3.0299999999999999E-4</v>
      </c>
      <c r="M4264" s="13">
        <f t="shared" si="265"/>
        <v>2.6927034299999999</v>
      </c>
      <c r="N4264" s="13">
        <f>IF(D4264="ZZ",Brick_Kilns_EF!$E$7*(0.75),Brick_Kilns_EF!$E$7)</f>
        <v>2.3925000000000001E-3</v>
      </c>
      <c r="O4264" s="13">
        <f t="shared" si="266"/>
        <v>21.261692924999998</v>
      </c>
      <c r="P4264" s="13">
        <f>IF(D4264="ZZ",Brick_Kilns_EF!$E$8*(0.75),Brick_Kilns_EF!$E$8)</f>
        <v>5.399999999999999E-4</v>
      </c>
      <c r="Q4264" s="13">
        <f t="shared" si="267"/>
        <v>4.7988773999999985</v>
      </c>
    </row>
    <row r="4265" spans="1:17">
      <c r="A4265" s="13" t="s">
        <v>4276</v>
      </c>
      <c r="B4265" s="13">
        <v>25.053610760000002</v>
      </c>
      <c r="C4265" s="13">
        <v>89.395312770000004</v>
      </c>
      <c r="D4265" s="13" t="s">
        <v>2219</v>
      </c>
      <c r="E4265" s="13" t="s">
        <v>5000</v>
      </c>
      <c r="F4265" s="13" t="s">
        <v>42</v>
      </c>
      <c r="G4265" s="13" t="s">
        <v>4802</v>
      </c>
      <c r="H4265" s="13" t="s">
        <v>4816</v>
      </c>
      <c r="I4265" s="13">
        <f>(Brick_Kilns_EF!$B$13*Brick_Kilns_EF!$B$11*Brick_Kilns_EF!$B$12)</f>
        <v>8886.81</v>
      </c>
      <c r="J4265" s="13">
        <f>IF(D4265="ZZ",Brick_Kilns_EF!$E$9*(0.75),Brick_Kilns_EF!$E$9)</f>
        <v>5.6055000000000005E-4</v>
      </c>
      <c r="K4265" s="13">
        <f t="shared" si="264"/>
        <v>4.9815013454999999</v>
      </c>
      <c r="L4265" s="13">
        <f>IF(D4265="ZZ", Brick_Kilns_EF!$E$6*(0.75),Brick_Kilns_EF!$E$6)</f>
        <v>3.0299999999999999E-4</v>
      </c>
      <c r="M4265" s="13">
        <f t="shared" si="265"/>
        <v>2.6927034299999999</v>
      </c>
      <c r="N4265" s="13">
        <f>IF(D4265="ZZ",Brick_Kilns_EF!$E$7*(0.75),Brick_Kilns_EF!$E$7)</f>
        <v>2.3925000000000001E-3</v>
      </c>
      <c r="O4265" s="13">
        <f t="shared" si="266"/>
        <v>21.261692924999998</v>
      </c>
      <c r="P4265" s="13">
        <f>IF(D4265="ZZ",Brick_Kilns_EF!$E$8*(0.75),Brick_Kilns_EF!$E$8)</f>
        <v>5.399999999999999E-4</v>
      </c>
      <c r="Q4265" s="13">
        <f t="shared" si="267"/>
        <v>4.7988773999999985</v>
      </c>
    </row>
    <row r="4266" spans="1:17">
      <c r="A4266" s="13" t="s">
        <v>4277</v>
      </c>
      <c r="B4266" s="13">
        <v>24.670335340000001</v>
      </c>
      <c r="C4266" s="13">
        <v>88.113058780000003</v>
      </c>
      <c r="D4266" s="13" t="s">
        <v>2219</v>
      </c>
      <c r="E4266" s="13" t="s">
        <v>5000</v>
      </c>
      <c r="F4266" s="13" t="s">
        <v>42</v>
      </c>
      <c r="G4266" s="13" t="s">
        <v>4802</v>
      </c>
      <c r="H4266" s="13" t="s">
        <v>4816</v>
      </c>
      <c r="I4266" s="13">
        <f>(Brick_Kilns_EF!$B$13*Brick_Kilns_EF!$B$11*Brick_Kilns_EF!$B$12)</f>
        <v>8886.81</v>
      </c>
      <c r="J4266" s="13">
        <f>IF(D4266="ZZ",Brick_Kilns_EF!$E$9*(0.75),Brick_Kilns_EF!$E$9)</f>
        <v>5.6055000000000005E-4</v>
      </c>
      <c r="K4266" s="13">
        <f t="shared" si="264"/>
        <v>4.9815013454999999</v>
      </c>
      <c r="L4266" s="13">
        <f>IF(D4266="ZZ", Brick_Kilns_EF!$E$6*(0.75),Brick_Kilns_EF!$E$6)</f>
        <v>3.0299999999999999E-4</v>
      </c>
      <c r="M4266" s="13">
        <f t="shared" si="265"/>
        <v>2.6927034299999999</v>
      </c>
      <c r="N4266" s="13">
        <f>IF(D4266="ZZ",Brick_Kilns_EF!$E$7*(0.75),Brick_Kilns_EF!$E$7)</f>
        <v>2.3925000000000001E-3</v>
      </c>
      <c r="O4266" s="13">
        <f t="shared" si="266"/>
        <v>21.261692924999998</v>
      </c>
      <c r="P4266" s="13">
        <f>IF(D4266="ZZ",Brick_Kilns_EF!$E$8*(0.75),Brick_Kilns_EF!$E$8)</f>
        <v>5.399999999999999E-4</v>
      </c>
      <c r="Q4266" s="13">
        <f t="shared" si="267"/>
        <v>4.7988773999999985</v>
      </c>
    </row>
    <row r="4267" spans="1:17">
      <c r="A4267" s="13" t="s">
        <v>4278</v>
      </c>
      <c r="B4267" s="13">
        <v>26.17480612</v>
      </c>
      <c r="C4267" s="13">
        <v>88.854254190000006</v>
      </c>
      <c r="D4267" s="13" t="s">
        <v>2219</v>
      </c>
      <c r="E4267" s="13" t="s">
        <v>5000</v>
      </c>
      <c r="F4267" s="13" t="s">
        <v>171</v>
      </c>
      <c r="G4267" s="13" t="s">
        <v>4802</v>
      </c>
      <c r="H4267" s="13" t="s">
        <v>4816</v>
      </c>
      <c r="I4267" s="13">
        <f>(Brick_Kilns_EF!$B$13*Brick_Kilns_EF!$B$11*Brick_Kilns_EF!$B$12)</f>
        <v>8886.81</v>
      </c>
      <c r="J4267" s="13">
        <f>IF(D4267="ZZ",Brick_Kilns_EF!$E$9*(0.75),Brick_Kilns_EF!$E$9)</f>
        <v>5.6055000000000005E-4</v>
      </c>
      <c r="K4267" s="13">
        <f t="shared" si="264"/>
        <v>4.9815013454999999</v>
      </c>
      <c r="L4267" s="13">
        <f>IF(D4267="ZZ", Brick_Kilns_EF!$E$6*(0.75),Brick_Kilns_EF!$E$6)</f>
        <v>3.0299999999999999E-4</v>
      </c>
      <c r="M4267" s="13">
        <f t="shared" si="265"/>
        <v>2.6927034299999999</v>
      </c>
      <c r="N4267" s="13">
        <f>IF(D4267="ZZ",Brick_Kilns_EF!$E$7*(0.75),Brick_Kilns_EF!$E$7)</f>
        <v>2.3925000000000001E-3</v>
      </c>
      <c r="O4267" s="13">
        <f t="shared" si="266"/>
        <v>21.261692924999998</v>
      </c>
      <c r="P4267" s="13">
        <f>IF(D4267="ZZ",Brick_Kilns_EF!$E$8*(0.75),Brick_Kilns_EF!$E$8)</f>
        <v>5.399999999999999E-4</v>
      </c>
      <c r="Q4267" s="13">
        <f t="shared" si="267"/>
        <v>4.7988773999999985</v>
      </c>
    </row>
    <row r="4268" spans="1:17">
      <c r="A4268" s="13" t="s">
        <v>4279</v>
      </c>
      <c r="B4268" s="13">
        <v>24.759606349999999</v>
      </c>
      <c r="C4268" s="13">
        <v>88.694613340000004</v>
      </c>
      <c r="D4268" s="13" t="s">
        <v>2219</v>
      </c>
      <c r="E4268" s="13" t="s">
        <v>5000</v>
      </c>
      <c r="F4268" s="13" t="s">
        <v>42</v>
      </c>
      <c r="G4268" s="13" t="s">
        <v>4802</v>
      </c>
      <c r="H4268" s="13" t="s">
        <v>4816</v>
      </c>
      <c r="I4268" s="13">
        <f>(Brick_Kilns_EF!$B$13*Brick_Kilns_EF!$B$11*Brick_Kilns_EF!$B$12)</f>
        <v>8886.81</v>
      </c>
      <c r="J4268" s="13">
        <f>IF(D4268="ZZ",Brick_Kilns_EF!$E$9*(0.75),Brick_Kilns_EF!$E$9)</f>
        <v>5.6055000000000005E-4</v>
      </c>
      <c r="K4268" s="13">
        <f t="shared" si="264"/>
        <v>4.9815013454999999</v>
      </c>
      <c r="L4268" s="13">
        <f>IF(D4268="ZZ", Brick_Kilns_EF!$E$6*(0.75),Brick_Kilns_EF!$E$6)</f>
        <v>3.0299999999999999E-4</v>
      </c>
      <c r="M4268" s="13">
        <f t="shared" si="265"/>
        <v>2.6927034299999999</v>
      </c>
      <c r="N4268" s="13">
        <f>IF(D4268="ZZ",Brick_Kilns_EF!$E$7*(0.75),Brick_Kilns_EF!$E$7)</f>
        <v>2.3925000000000001E-3</v>
      </c>
      <c r="O4268" s="13">
        <f t="shared" si="266"/>
        <v>21.261692924999998</v>
      </c>
      <c r="P4268" s="13">
        <f>IF(D4268="ZZ",Brick_Kilns_EF!$E$8*(0.75),Brick_Kilns_EF!$E$8)</f>
        <v>5.399999999999999E-4</v>
      </c>
      <c r="Q4268" s="13">
        <f t="shared" si="267"/>
        <v>4.7988773999999985</v>
      </c>
    </row>
    <row r="4269" spans="1:17">
      <c r="A4269" s="13" t="s">
        <v>4280</v>
      </c>
      <c r="B4269" s="13">
        <v>25.890591480000001</v>
      </c>
      <c r="C4269" s="13">
        <v>89.690413129999996</v>
      </c>
      <c r="D4269" s="13" t="s">
        <v>2219</v>
      </c>
      <c r="E4269" s="13" t="s">
        <v>5000</v>
      </c>
      <c r="F4269" s="13" t="s">
        <v>171</v>
      </c>
      <c r="G4269" s="13" t="s">
        <v>4802</v>
      </c>
      <c r="H4269" s="13" t="s">
        <v>4816</v>
      </c>
      <c r="I4269" s="13">
        <f>(Brick_Kilns_EF!$B$13*Brick_Kilns_EF!$B$11*Brick_Kilns_EF!$B$12)</f>
        <v>8886.81</v>
      </c>
      <c r="J4269" s="13">
        <f>IF(D4269="ZZ",Brick_Kilns_EF!$E$9*(0.75),Brick_Kilns_EF!$E$9)</f>
        <v>5.6055000000000005E-4</v>
      </c>
      <c r="K4269" s="13">
        <f t="shared" si="264"/>
        <v>4.9815013454999999</v>
      </c>
      <c r="L4269" s="13">
        <f>IF(D4269="ZZ", Brick_Kilns_EF!$E$6*(0.75),Brick_Kilns_EF!$E$6)</f>
        <v>3.0299999999999999E-4</v>
      </c>
      <c r="M4269" s="13">
        <f t="shared" si="265"/>
        <v>2.6927034299999999</v>
      </c>
      <c r="N4269" s="13">
        <f>IF(D4269="ZZ",Brick_Kilns_EF!$E$7*(0.75),Brick_Kilns_EF!$E$7)</f>
        <v>2.3925000000000001E-3</v>
      </c>
      <c r="O4269" s="13">
        <f t="shared" si="266"/>
        <v>21.261692924999998</v>
      </c>
      <c r="P4269" s="13">
        <f>IF(D4269="ZZ",Brick_Kilns_EF!$E$8*(0.75),Brick_Kilns_EF!$E$8)</f>
        <v>5.399999999999999E-4</v>
      </c>
      <c r="Q4269" s="13">
        <f t="shared" si="267"/>
        <v>4.7988773999999985</v>
      </c>
    </row>
    <row r="4270" spans="1:17">
      <c r="A4270" s="13" t="s">
        <v>4281</v>
      </c>
      <c r="B4270" s="13">
        <v>25.301368360000001</v>
      </c>
      <c r="C4270" s="13">
        <v>89.389164019999996</v>
      </c>
      <c r="D4270" s="13" t="s">
        <v>2219</v>
      </c>
      <c r="E4270" s="13" t="s">
        <v>5000</v>
      </c>
      <c r="F4270" s="13" t="s">
        <v>171</v>
      </c>
      <c r="G4270" s="13" t="s">
        <v>4802</v>
      </c>
      <c r="H4270" s="13" t="s">
        <v>4816</v>
      </c>
      <c r="I4270" s="13">
        <f>(Brick_Kilns_EF!$B$13*Brick_Kilns_EF!$B$11*Brick_Kilns_EF!$B$12)</f>
        <v>8886.81</v>
      </c>
      <c r="J4270" s="13">
        <f>IF(D4270="ZZ",Brick_Kilns_EF!$E$9*(0.75),Brick_Kilns_EF!$E$9)</f>
        <v>5.6055000000000005E-4</v>
      </c>
      <c r="K4270" s="13">
        <f t="shared" si="264"/>
        <v>4.9815013454999999</v>
      </c>
      <c r="L4270" s="13">
        <f>IF(D4270="ZZ", Brick_Kilns_EF!$E$6*(0.75),Brick_Kilns_EF!$E$6)</f>
        <v>3.0299999999999999E-4</v>
      </c>
      <c r="M4270" s="13">
        <f t="shared" si="265"/>
        <v>2.6927034299999999</v>
      </c>
      <c r="N4270" s="13">
        <f>IF(D4270="ZZ",Brick_Kilns_EF!$E$7*(0.75),Brick_Kilns_EF!$E$7)</f>
        <v>2.3925000000000001E-3</v>
      </c>
      <c r="O4270" s="13">
        <f t="shared" si="266"/>
        <v>21.261692924999998</v>
      </c>
      <c r="P4270" s="13">
        <f>IF(D4270="ZZ",Brick_Kilns_EF!$E$8*(0.75),Brick_Kilns_EF!$E$8)</f>
        <v>5.399999999999999E-4</v>
      </c>
      <c r="Q4270" s="13">
        <f t="shared" si="267"/>
        <v>4.7988773999999985</v>
      </c>
    </row>
    <row r="4271" spans="1:17">
      <c r="A4271" s="13" t="s">
        <v>4282</v>
      </c>
      <c r="B4271" s="13">
        <v>25.265308730000001</v>
      </c>
      <c r="C4271" s="13">
        <v>89.014531219999995</v>
      </c>
      <c r="D4271" s="13" t="s">
        <v>2219</v>
      </c>
      <c r="E4271" s="13" t="s">
        <v>5000</v>
      </c>
      <c r="F4271" s="13" t="s">
        <v>42</v>
      </c>
      <c r="G4271" s="13" t="s">
        <v>4802</v>
      </c>
      <c r="H4271" s="13" t="s">
        <v>4816</v>
      </c>
      <c r="I4271" s="13">
        <f>(Brick_Kilns_EF!$B$13*Brick_Kilns_EF!$B$11*Brick_Kilns_EF!$B$12)</f>
        <v>8886.81</v>
      </c>
      <c r="J4271" s="13">
        <f>IF(D4271="ZZ",Brick_Kilns_EF!$E$9*(0.75),Brick_Kilns_EF!$E$9)</f>
        <v>5.6055000000000005E-4</v>
      </c>
      <c r="K4271" s="13">
        <f t="shared" si="264"/>
        <v>4.9815013454999999</v>
      </c>
      <c r="L4271" s="13">
        <f>IF(D4271="ZZ", Brick_Kilns_EF!$E$6*(0.75),Brick_Kilns_EF!$E$6)</f>
        <v>3.0299999999999999E-4</v>
      </c>
      <c r="M4271" s="13">
        <f t="shared" si="265"/>
        <v>2.6927034299999999</v>
      </c>
      <c r="N4271" s="13">
        <f>IF(D4271="ZZ",Brick_Kilns_EF!$E$7*(0.75),Brick_Kilns_EF!$E$7)</f>
        <v>2.3925000000000001E-3</v>
      </c>
      <c r="O4271" s="13">
        <f t="shared" si="266"/>
        <v>21.261692924999998</v>
      </c>
      <c r="P4271" s="13">
        <f>IF(D4271="ZZ",Brick_Kilns_EF!$E$8*(0.75),Brick_Kilns_EF!$E$8)</f>
        <v>5.399999999999999E-4</v>
      </c>
      <c r="Q4271" s="13">
        <f t="shared" si="267"/>
        <v>4.7988773999999985</v>
      </c>
    </row>
    <row r="4272" spans="1:17">
      <c r="A4272" s="13" t="s">
        <v>4283</v>
      </c>
      <c r="B4272" s="13">
        <v>25.829555249999999</v>
      </c>
      <c r="C4272" s="13">
        <v>89.647612300000006</v>
      </c>
      <c r="D4272" s="13" t="s">
        <v>2219</v>
      </c>
      <c r="E4272" s="13" t="s">
        <v>5000</v>
      </c>
      <c r="F4272" s="13" t="s">
        <v>171</v>
      </c>
      <c r="G4272" s="13" t="s">
        <v>4802</v>
      </c>
      <c r="H4272" s="13" t="s">
        <v>4816</v>
      </c>
      <c r="I4272" s="13">
        <f>(Brick_Kilns_EF!$B$13*Brick_Kilns_EF!$B$11*Brick_Kilns_EF!$B$12)</f>
        <v>8886.81</v>
      </c>
      <c r="J4272" s="13">
        <f>IF(D4272="ZZ",Brick_Kilns_EF!$E$9*(0.75),Brick_Kilns_EF!$E$9)</f>
        <v>5.6055000000000005E-4</v>
      </c>
      <c r="K4272" s="13">
        <f t="shared" si="264"/>
        <v>4.9815013454999999</v>
      </c>
      <c r="L4272" s="13">
        <f>IF(D4272="ZZ", Brick_Kilns_EF!$E$6*(0.75),Brick_Kilns_EF!$E$6)</f>
        <v>3.0299999999999999E-4</v>
      </c>
      <c r="M4272" s="13">
        <f t="shared" si="265"/>
        <v>2.6927034299999999</v>
      </c>
      <c r="N4272" s="13">
        <f>IF(D4272="ZZ",Brick_Kilns_EF!$E$7*(0.75),Brick_Kilns_EF!$E$7)</f>
        <v>2.3925000000000001E-3</v>
      </c>
      <c r="O4272" s="13">
        <f t="shared" si="266"/>
        <v>21.261692924999998</v>
      </c>
      <c r="P4272" s="13">
        <f>IF(D4272="ZZ",Brick_Kilns_EF!$E$8*(0.75),Brick_Kilns_EF!$E$8)</f>
        <v>5.399999999999999E-4</v>
      </c>
      <c r="Q4272" s="13">
        <f t="shared" si="267"/>
        <v>4.7988773999999985</v>
      </c>
    </row>
    <row r="4273" spans="1:17">
      <c r="A4273" s="13" t="s">
        <v>4284</v>
      </c>
      <c r="B4273" s="13">
        <v>25.157596760000001</v>
      </c>
      <c r="C4273" s="13">
        <v>89.422696509999994</v>
      </c>
      <c r="D4273" s="13" t="s">
        <v>2219</v>
      </c>
      <c r="E4273" s="13" t="s">
        <v>5000</v>
      </c>
      <c r="F4273" s="13" t="s">
        <v>171</v>
      </c>
      <c r="G4273" s="13" t="s">
        <v>4802</v>
      </c>
      <c r="H4273" s="13" t="s">
        <v>4816</v>
      </c>
      <c r="I4273" s="13">
        <f>(Brick_Kilns_EF!$B$13*Brick_Kilns_EF!$B$11*Brick_Kilns_EF!$B$12)</f>
        <v>8886.81</v>
      </c>
      <c r="J4273" s="13">
        <f>IF(D4273="ZZ",Brick_Kilns_EF!$E$9*(0.75),Brick_Kilns_EF!$E$9)</f>
        <v>5.6055000000000005E-4</v>
      </c>
      <c r="K4273" s="13">
        <f t="shared" si="264"/>
        <v>4.9815013454999999</v>
      </c>
      <c r="L4273" s="13">
        <f>IF(D4273="ZZ", Brick_Kilns_EF!$E$6*(0.75),Brick_Kilns_EF!$E$6)</f>
        <v>3.0299999999999999E-4</v>
      </c>
      <c r="M4273" s="13">
        <f t="shared" si="265"/>
        <v>2.6927034299999999</v>
      </c>
      <c r="N4273" s="13">
        <f>IF(D4273="ZZ",Brick_Kilns_EF!$E$7*(0.75),Brick_Kilns_EF!$E$7)</f>
        <v>2.3925000000000001E-3</v>
      </c>
      <c r="O4273" s="13">
        <f t="shared" si="266"/>
        <v>21.261692924999998</v>
      </c>
      <c r="P4273" s="13">
        <f>IF(D4273="ZZ",Brick_Kilns_EF!$E$8*(0.75),Brick_Kilns_EF!$E$8)</f>
        <v>5.399999999999999E-4</v>
      </c>
      <c r="Q4273" s="13">
        <f t="shared" si="267"/>
        <v>4.7988773999999985</v>
      </c>
    </row>
    <row r="4274" spans="1:17">
      <c r="A4274" s="13" t="s">
        <v>4285</v>
      </c>
      <c r="B4274" s="13">
        <v>24.952747410000001</v>
      </c>
      <c r="C4274" s="13">
        <v>88.898831180000002</v>
      </c>
      <c r="D4274" s="13" t="s">
        <v>2219</v>
      </c>
      <c r="E4274" s="13" t="s">
        <v>5000</v>
      </c>
      <c r="F4274" s="13" t="s">
        <v>42</v>
      </c>
      <c r="G4274" s="13" t="s">
        <v>4802</v>
      </c>
      <c r="H4274" s="13" t="s">
        <v>4816</v>
      </c>
      <c r="I4274" s="13">
        <f>(Brick_Kilns_EF!$B$13*Brick_Kilns_EF!$B$11*Brick_Kilns_EF!$B$12)</f>
        <v>8886.81</v>
      </c>
      <c r="J4274" s="13">
        <f>IF(D4274="ZZ",Brick_Kilns_EF!$E$9*(0.75),Brick_Kilns_EF!$E$9)</f>
        <v>5.6055000000000005E-4</v>
      </c>
      <c r="K4274" s="13">
        <f t="shared" si="264"/>
        <v>4.9815013454999999</v>
      </c>
      <c r="L4274" s="13">
        <f>IF(D4274="ZZ", Brick_Kilns_EF!$E$6*(0.75),Brick_Kilns_EF!$E$6)</f>
        <v>3.0299999999999999E-4</v>
      </c>
      <c r="M4274" s="13">
        <f t="shared" si="265"/>
        <v>2.6927034299999999</v>
      </c>
      <c r="N4274" s="13">
        <f>IF(D4274="ZZ",Brick_Kilns_EF!$E$7*(0.75),Brick_Kilns_EF!$E$7)</f>
        <v>2.3925000000000001E-3</v>
      </c>
      <c r="O4274" s="13">
        <f t="shared" si="266"/>
        <v>21.261692924999998</v>
      </c>
      <c r="P4274" s="13">
        <f>IF(D4274="ZZ",Brick_Kilns_EF!$E$8*(0.75),Brick_Kilns_EF!$E$8)</f>
        <v>5.399999999999999E-4</v>
      </c>
      <c r="Q4274" s="13">
        <f t="shared" si="267"/>
        <v>4.7988773999999985</v>
      </c>
    </row>
    <row r="4275" spans="1:17">
      <c r="A4275" s="13" t="s">
        <v>4286</v>
      </c>
      <c r="B4275" s="13">
        <v>24.825136279999999</v>
      </c>
      <c r="C4275" s="13">
        <v>88.984496149999998</v>
      </c>
      <c r="D4275" s="13" t="s">
        <v>2219</v>
      </c>
      <c r="E4275" s="13" t="s">
        <v>5000</v>
      </c>
      <c r="F4275" s="13" t="s">
        <v>42</v>
      </c>
      <c r="G4275" s="13" t="s">
        <v>4802</v>
      </c>
      <c r="H4275" s="13" t="s">
        <v>4816</v>
      </c>
      <c r="I4275" s="13">
        <f>(Brick_Kilns_EF!$B$13*Brick_Kilns_EF!$B$11*Brick_Kilns_EF!$B$12)</f>
        <v>8886.81</v>
      </c>
      <c r="J4275" s="13">
        <f>IF(D4275="ZZ",Brick_Kilns_EF!$E$9*(0.75),Brick_Kilns_EF!$E$9)</f>
        <v>5.6055000000000005E-4</v>
      </c>
      <c r="K4275" s="13">
        <f t="shared" si="264"/>
        <v>4.9815013454999999</v>
      </c>
      <c r="L4275" s="13">
        <f>IF(D4275="ZZ", Brick_Kilns_EF!$E$6*(0.75),Brick_Kilns_EF!$E$6)</f>
        <v>3.0299999999999999E-4</v>
      </c>
      <c r="M4275" s="13">
        <f t="shared" si="265"/>
        <v>2.6927034299999999</v>
      </c>
      <c r="N4275" s="13">
        <f>IF(D4275="ZZ",Brick_Kilns_EF!$E$7*(0.75),Brick_Kilns_EF!$E$7)</f>
        <v>2.3925000000000001E-3</v>
      </c>
      <c r="O4275" s="13">
        <f t="shared" si="266"/>
        <v>21.261692924999998</v>
      </c>
      <c r="P4275" s="13">
        <f>IF(D4275="ZZ",Brick_Kilns_EF!$E$8*(0.75),Brick_Kilns_EF!$E$8)</f>
        <v>5.399999999999999E-4</v>
      </c>
      <c r="Q4275" s="13">
        <f t="shared" si="267"/>
        <v>4.7988773999999985</v>
      </c>
    </row>
    <row r="4276" spans="1:17">
      <c r="A4276" s="13" t="s">
        <v>4287</v>
      </c>
      <c r="B4276" s="13">
        <v>25.159264189999998</v>
      </c>
      <c r="C4276" s="13">
        <v>89.390993390000006</v>
      </c>
      <c r="D4276" s="13" t="s">
        <v>2219</v>
      </c>
      <c r="E4276" s="13" t="s">
        <v>5000</v>
      </c>
      <c r="F4276" s="13" t="s">
        <v>171</v>
      </c>
      <c r="G4276" s="13" t="s">
        <v>4802</v>
      </c>
      <c r="H4276" s="13" t="s">
        <v>4816</v>
      </c>
      <c r="I4276" s="13">
        <f>(Brick_Kilns_EF!$B$13*Brick_Kilns_EF!$B$11*Brick_Kilns_EF!$B$12)</f>
        <v>8886.81</v>
      </c>
      <c r="J4276" s="13">
        <f>IF(D4276="ZZ",Brick_Kilns_EF!$E$9*(0.75),Brick_Kilns_EF!$E$9)</f>
        <v>5.6055000000000005E-4</v>
      </c>
      <c r="K4276" s="13">
        <f t="shared" si="264"/>
        <v>4.9815013454999999</v>
      </c>
      <c r="L4276" s="13">
        <f>IF(D4276="ZZ", Brick_Kilns_EF!$E$6*(0.75),Brick_Kilns_EF!$E$6)</f>
        <v>3.0299999999999999E-4</v>
      </c>
      <c r="M4276" s="13">
        <f t="shared" si="265"/>
        <v>2.6927034299999999</v>
      </c>
      <c r="N4276" s="13">
        <f>IF(D4276="ZZ",Brick_Kilns_EF!$E$7*(0.75),Brick_Kilns_EF!$E$7)</f>
        <v>2.3925000000000001E-3</v>
      </c>
      <c r="O4276" s="13">
        <f t="shared" si="266"/>
        <v>21.261692924999998</v>
      </c>
      <c r="P4276" s="13">
        <f>IF(D4276="ZZ",Brick_Kilns_EF!$E$8*(0.75),Brick_Kilns_EF!$E$8)</f>
        <v>5.399999999999999E-4</v>
      </c>
      <c r="Q4276" s="13">
        <f t="shared" si="267"/>
        <v>4.7988773999999985</v>
      </c>
    </row>
    <row r="4277" spans="1:17">
      <c r="A4277" s="13" t="s">
        <v>4288</v>
      </c>
      <c r="B4277" s="13">
        <v>25.26080996</v>
      </c>
      <c r="C4277" s="13">
        <v>89.021349720000003</v>
      </c>
      <c r="D4277" s="13" t="s">
        <v>2219</v>
      </c>
      <c r="E4277" s="13" t="s">
        <v>5000</v>
      </c>
      <c r="F4277" s="13" t="s">
        <v>42</v>
      </c>
      <c r="G4277" s="13" t="s">
        <v>4802</v>
      </c>
      <c r="H4277" s="13" t="s">
        <v>4816</v>
      </c>
      <c r="I4277" s="13">
        <f>(Brick_Kilns_EF!$B$13*Brick_Kilns_EF!$B$11*Brick_Kilns_EF!$B$12)</f>
        <v>8886.81</v>
      </c>
      <c r="J4277" s="13">
        <f>IF(D4277="ZZ",Brick_Kilns_EF!$E$9*(0.75),Brick_Kilns_EF!$E$9)</f>
        <v>5.6055000000000005E-4</v>
      </c>
      <c r="K4277" s="13">
        <f t="shared" si="264"/>
        <v>4.9815013454999999</v>
      </c>
      <c r="L4277" s="13">
        <f>IF(D4277="ZZ", Brick_Kilns_EF!$E$6*(0.75),Brick_Kilns_EF!$E$6)</f>
        <v>3.0299999999999999E-4</v>
      </c>
      <c r="M4277" s="13">
        <f t="shared" si="265"/>
        <v>2.6927034299999999</v>
      </c>
      <c r="N4277" s="13">
        <f>IF(D4277="ZZ",Brick_Kilns_EF!$E$7*(0.75),Brick_Kilns_EF!$E$7)</f>
        <v>2.3925000000000001E-3</v>
      </c>
      <c r="O4277" s="13">
        <f t="shared" si="266"/>
        <v>21.261692924999998</v>
      </c>
      <c r="P4277" s="13">
        <f>IF(D4277="ZZ",Brick_Kilns_EF!$E$8*(0.75),Brick_Kilns_EF!$E$8)</f>
        <v>5.399999999999999E-4</v>
      </c>
      <c r="Q4277" s="13">
        <f t="shared" si="267"/>
        <v>4.7988773999999985</v>
      </c>
    </row>
    <row r="4278" spans="1:17">
      <c r="A4278" s="13" t="s">
        <v>4289</v>
      </c>
      <c r="B4278" s="13">
        <v>25.07980422</v>
      </c>
      <c r="C4278" s="13">
        <v>89.399754630000004</v>
      </c>
      <c r="D4278" s="13" t="s">
        <v>2219</v>
      </c>
      <c r="E4278" s="13" t="s">
        <v>5000</v>
      </c>
      <c r="F4278" s="13" t="s">
        <v>171</v>
      </c>
      <c r="G4278" s="13" t="s">
        <v>4802</v>
      </c>
      <c r="H4278" s="13" t="s">
        <v>4816</v>
      </c>
      <c r="I4278" s="13">
        <f>(Brick_Kilns_EF!$B$13*Brick_Kilns_EF!$B$11*Brick_Kilns_EF!$B$12)</f>
        <v>8886.81</v>
      </c>
      <c r="J4278" s="13">
        <f>IF(D4278="ZZ",Brick_Kilns_EF!$E$9*(0.75),Brick_Kilns_EF!$E$9)</f>
        <v>5.6055000000000005E-4</v>
      </c>
      <c r="K4278" s="13">
        <f t="shared" si="264"/>
        <v>4.9815013454999999</v>
      </c>
      <c r="L4278" s="13">
        <f>IF(D4278="ZZ", Brick_Kilns_EF!$E$6*(0.75),Brick_Kilns_EF!$E$6)</f>
        <v>3.0299999999999999E-4</v>
      </c>
      <c r="M4278" s="13">
        <f t="shared" si="265"/>
        <v>2.6927034299999999</v>
      </c>
      <c r="N4278" s="13">
        <f>IF(D4278="ZZ",Brick_Kilns_EF!$E$7*(0.75),Brick_Kilns_EF!$E$7)</f>
        <v>2.3925000000000001E-3</v>
      </c>
      <c r="O4278" s="13">
        <f t="shared" si="266"/>
        <v>21.261692924999998</v>
      </c>
      <c r="P4278" s="13">
        <f>IF(D4278="ZZ",Brick_Kilns_EF!$E$8*(0.75),Brick_Kilns_EF!$E$8)</f>
        <v>5.399999999999999E-4</v>
      </c>
      <c r="Q4278" s="13">
        <f t="shared" si="267"/>
        <v>4.7988773999999985</v>
      </c>
    </row>
    <row r="4279" spans="1:17">
      <c r="A4279" s="13" t="s">
        <v>4290</v>
      </c>
      <c r="B4279" s="13">
        <v>25.289020669999999</v>
      </c>
      <c r="C4279" s="13">
        <v>89.549955519999997</v>
      </c>
      <c r="D4279" s="13" t="s">
        <v>2219</v>
      </c>
      <c r="E4279" s="13" t="s">
        <v>5000</v>
      </c>
      <c r="F4279" s="13" t="s">
        <v>171</v>
      </c>
      <c r="G4279" s="13" t="s">
        <v>4802</v>
      </c>
      <c r="H4279" s="13" t="s">
        <v>4816</v>
      </c>
      <c r="I4279" s="13">
        <f>(Brick_Kilns_EF!$B$13*Brick_Kilns_EF!$B$11*Brick_Kilns_EF!$B$12)</f>
        <v>8886.81</v>
      </c>
      <c r="J4279" s="13">
        <f>IF(D4279="ZZ",Brick_Kilns_EF!$E$9*(0.75),Brick_Kilns_EF!$E$9)</f>
        <v>5.6055000000000005E-4</v>
      </c>
      <c r="K4279" s="13">
        <f t="shared" si="264"/>
        <v>4.9815013454999999</v>
      </c>
      <c r="L4279" s="13">
        <f>IF(D4279="ZZ", Brick_Kilns_EF!$E$6*(0.75),Brick_Kilns_EF!$E$6)</f>
        <v>3.0299999999999999E-4</v>
      </c>
      <c r="M4279" s="13">
        <f t="shared" si="265"/>
        <v>2.6927034299999999</v>
      </c>
      <c r="N4279" s="13">
        <f>IF(D4279="ZZ",Brick_Kilns_EF!$E$7*(0.75),Brick_Kilns_EF!$E$7)</f>
        <v>2.3925000000000001E-3</v>
      </c>
      <c r="O4279" s="13">
        <f t="shared" si="266"/>
        <v>21.261692924999998</v>
      </c>
      <c r="P4279" s="13">
        <f>IF(D4279="ZZ",Brick_Kilns_EF!$E$8*(0.75),Brick_Kilns_EF!$E$8)</f>
        <v>5.399999999999999E-4</v>
      </c>
      <c r="Q4279" s="13">
        <f t="shared" si="267"/>
        <v>4.7988773999999985</v>
      </c>
    </row>
    <row r="4280" spans="1:17">
      <c r="A4280" s="13" t="s">
        <v>4291</v>
      </c>
      <c r="B4280" s="13">
        <v>24.912820289999999</v>
      </c>
      <c r="C4280" s="13">
        <v>88.730013150000005</v>
      </c>
      <c r="D4280" s="13" t="s">
        <v>2219</v>
      </c>
      <c r="E4280" s="13" t="s">
        <v>5000</v>
      </c>
      <c r="F4280" s="13" t="s">
        <v>42</v>
      </c>
      <c r="G4280" s="13" t="s">
        <v>4802</v>
      </c>
      <c r="H4280" s="13" t="s">
        <v>4816</v>
      </c>
      <c r="I4280" s="13">
        <f>(Brick_Kilns_EF!$B$13*Brick_Kilns_EF!$B$11*Brick_Kilns_EF!$B$12)</f>
        <v>8886.81</v>
      </c>
      <c r="J4280" s="13">
        <f>IF(D4280="ZZ",Brick_Kilns_EF!$E$9*(0.75),Brick_Kilns_EF!$E$9)</f>
        <v>5.6055000000000005E-4</v>
      </c>
      <c r="K4280" s="13">
        <f t="shared" si="264"/>
        <v>4.9815013454999999</v>
      </c>
      <c r="L4280" s="13">
        <f>IF(D4280="ZZ", Brick_Kilns_EF!$E$6*(0.75),Brick_Kilns_EF!$E$6)</f>
        <v>3.0299999999999999E-4</v>
      </c>
      <c r="M4280" s="13">
        <f t="shared" si="265"/>
        <v>2.6927034299999999</v>
      </c>
      <c r="N4280" s="13">
        <f>IF(D4280="ZZ",Brick_Kilns_EF!$E$7*(0.75),Brick_Kilns_EF!$E$7)</f>
        <v>2.3925000000000001E-3</v>
      </c>
      <c r="O4280" s="13">
        <f t="shared" si="266"/>
        <v>21.261692924999998</v>
      </c>
      <c r="P4280" s="13">
        <f>IF(D4280="ZZ",Brick_Kilns_EF!$E$8*(0.75),Brick_Kilns_EF!$E$8)</f>
        <v>5.399999999999999E-4</v>
      </c>
      <c r="Q4280" s="13">
        <f t="shared" si="267"/>
        <v>4.7988773999999985</v>
      </c>
    </row>
    <row r="4281" spans="1:17">
      <c r="A4281" s="13" t="s">
        <v>4292</v>
      </c>
      <c r="B4281" s="13">
        <v>25.250085210000002</v>
      </c>
      <c r="C4281" s="13">
        <v>89.009642299999996</v>
      </c>
      <c r="D4281" s="13" t="s">
        <v>2219</v>
      </c>
      <c r="E4281" s="13" t="s">
        <v>5000</v>
      </c>
      <c r="F4281" s="13" t="s">
        <v>42</v>
      </c>
      <c r="G4281" s="13" t="s">
        <v>4802</v>
      </c>
      <c r="H4281" s="13" t="s">
        <v>4816</v>
      </c>
      <c r="I4281" s="13">
        <f>(Brick_Kilns_EF!$B$13*Brick_Kilns_EF!$B$11*Brick_Kilns_EF!$B$12)</f>
        <v>8886.81</v>
      </c>
      <c r="J4281" s="13">
        <f>IF(D4281="ZZ",Brick_Kilns_EF!$E$9*(0.75),Brick_Kilns_EF!$E$9)</f>
        <v>5.6055000000000005E-4</v>
      </c>
      <c r="K4281" s="13">
        <f t="shared" si="264"/>
        <v>4.9815013454999999</v>
      </c>
      <c r="L4281" s="13">
        <f>IF(D4281="ZZ", Brick_Kilns_EF!$E$6*(0.75),Brick_Kilns_EF!$E$6)</f>
        <v>3.0299999999999999E-4</v>
      </c>
      <c r="M4281" s="13">
        <f t="shared" si="265"/>
        <v>2.6927034299999999</v>
      </c>
      <c r="N4281" s="13">
        <f>IF(D4281="ZZ",Brick_Kilns_EF!$E$7*(0.75),Brick_Kilns_EF!$E$7)</f>
        <v>2.3925000000000001E-3</v>
      </c>
      <c r="O4281" s="13">
        <f t="shared" si="266"/>
        <v>21.261692924999998</v>
      </c>
      <c r="P4281" s="13">
        <f>IF(D4281="ZZ",Brick_Kilns_EF!$E$8*(0.75),Brick_Kilns_EF!$E$8)</f>
        <v>5.399999999999999E-4</v>
      </c>
      <c r="Q4281" s="13">
        <f t="shared" si="267"/>
        <v>4.7988773999999985</v>
      </c>
    </row>
    <row r="4282" spans="1:17">
      <c r="A4282" s="13" t="s">
        <v>4293</v>
      </c>
      <c r="B4282" s="13">
        <v>25.091107090000001</v>
      </c>
      <c r="C4282" s="13">
        <v>89.378227030000005</v>
      </c>
      <c r="D4282" s="13" t="s">
        <v>2219</v>
      </c>
      <c r="E4282" s="13" t="s">
        <v>5000</v>
      </c>
      <c r="F4282" s="13" t="s">
        <v>171</v>
      </c>
      <c r="G4282" s="13" t="s">
        <v>4802</v>
      </c>
      <c r="H4282" s="13" t="s">
        <v>4816</v>
      </c>
      <c r="I4282" s="13">
        <f>(Brick_Kilns_EF!$B$13*Brick_Kilns_EF!$B$11*Brick_Kilns_EF!$B$12)</f>
        <v>8886.81</v>
      </c>
      <c r="J4282" s="13">
        <f>IF(D4282="ZZ",Brick_Kilns_EF!$E$9*(0.75),Brick_Kilns_EF!$E$9)</f>
        <v>5.6055000000000005E-4</v>
      </c>
      <c r="K4282" s="13">
        <f t="shared" si="264"/>
        <v>4.9815013454999999</v>
      </c>
      <c r="L4282" s="13">
        <f>IF(D4282="ZZ", Brick_Kilns_EF!$E$6*(0.75),Brick_Kilns_EF!$E$6)</f>
        <v>3.0299999999999999E-4</v>
      </c>
      <c r="M4282" s="13">
        <f t="shared" si="265"/>
        <v>2.6927034299999999</v>
      </c>
      <c r="N4282" s="13">
        <f>IF(D4282="ZZ",Brick_Kilns_EF!$E$7*(0.75),Brick_Kilns_EF!$E$7)</f>
        <v>2.3925000000000001E-3</v>
      </c>
      <c r="O4282" s="13">
        <f t="shared" si="266"/>
        <v>21.261692924999998</v>
      </c>
      <c r="P4282" s="13">
        <f>IF(D4282="ZZ",Brick_Kilns_EF!$E$8*(0.75),Brick_Kilns_EF!$E$8)</f>
        <v>5.399999999999999E-4</v>
      </c>
      <c r="Q4282" s="13">
        <f t="shared" si="267"/>
        <v>4.7988773999999985</v>
      </c>
    </row>
    <row r="4283" spans="1:17">
      <c r="A4283" s="13" t="s">
        <v>4294</v>
      </c>
      <c r="B4283" s="13">
        <v>25.093990009999999</v>
      </c>
      <c r="C4283" s="13">
        <v>89.379070909999996</v>
      </c>
      <c r="D4283" s="13" t="s">
        <v>2219</v>
      </c>
      <c r="E4283" s="13" t="s">
        <v>5000</v>
      </c>
      <c r="F4283" s="13" t="s">
        <v>171</v>
      </c>
      <c r="G4283" s="13" t="s">
        <v>4802</v>
      </c>
      <c r="H4283" s="13" t="s">
        <v>4816</v>
      </c>
      <c r="I4283" s="13">
        <f>(Brick_Kilns_EF!$B$13*Brick_Kilns_EF!$B$11*Brick_Kilns_EF!$B$12)</f>
        <v>8886.81</v>
      </c>
      <c r="J4283" s="13">
        <f>IF(D4283="ZZ",Brick_Kilns_EF!$E$9*(0.75),Brick_Kilns_EF!$E$9)</f>
        <v>5.6055000000000005E-4</v>
      </c>
      <c r="K4283" s="13">
        <f t="shared" si="264"/>
        <v>4.9815013454999999</v>
      </c>
      <c r="L4283" s="13">
        <f>IF(D4283="ZZ", Brick_Kilns_EF!$E$6*(0.75),Brick_Kilns_EF!$E$6)</f>
        <v>3.0299999999999999E-4</v>
      </c>
      <c r="M4283" s="13">
        <f t="shared" si="265"/>
        <v>2.6927034299999999</v>
      </c>
      <c r="N4283" s="13">
        <f>IF(D4283="ZZ",Brick_Kilns_EF!$E$7*(0.75),Brick_Kilns_EF!$E$7)</f>
        <v>2.3925000000000001E-3</v>
      </c>
      <c r="O4283" s="13">
        <f t="shared" si="266"/>
        <v>21.261692924999998</v>
      </c>
      <c r="P4283" s="13">
        <f>IF(D4283="ZZ",Brick_Kilns_EF!$E$8*(0.75),Brick_Kilns_EF!$E$8)</f>
        <v>5.399999999999999E-4</v>
      </c>
      <c r="Q4283" s="13">
        <f t="shared" si="267"/>
        <v>4.7988773999999985</v>
      </c>
    </row>
    <row r="4284" spans="1:17">
      <c r="A4284" s="13" t="s">
        <v>4295</v>
      </c>
      <c r="B4284" s="13">
        <v>24.841559799999999</v>
      </c>
      <c r="C4284" s="13">
        <v>88.389709539999998</v>
      </c>
      <c r="D4284" s="13" t="s">
        <v>2219</v>
      </c>
      <c r="E4284" s="13" t="s">
        <v>5000</v>
      </c>
      <c r="F4284" s="13" t="s">
        <v>42</v>
      </c>
      <c r="G4284" s="13" t="s">
        <v>4802</v>
      </c>
      <c r="H4284" s="13" t="s">
        <v>4816</v>
      </c>
      <c r="I4284" s="13">
        <f>(Brick_Kilns_EF!$B$13*Brick_Kilns_EF!$B$11*Brick_Kilns_EF!$B$12)</f>
        <v>8886.81</v>
      </c>
      <c r="J4284" s="13">
        <f>IF(D4284="ZZ",Brick_Kilns_EF!$E$9*(0.75),Brick_Kilns_EF!$E$9)</f>
        <v>5.6055000000000005E-4</v>
      </c>
      <c r="K4284" s="13">
        <f t="shared" si="264"/>
        <v>4.9815013454999999</v>
      </c>
      <c r="L4284" s="13">
        <f>IF(D4284="ZZ", Brick_Kilns_EF!$E$6*(0.75),Brick_Kilns_EF!$E$6)</f>
        <v>3.0299999999999999E-4</v>
      </c>
      <c r="M4284" s="13">
        <f t="shared" si="265"/>
        <v>2.6927034299999999</v>
      </c>
      <c r="N4284" s="13">
        <f>IF(D4284="ZZ",Brick_Kilns_EF!$E$7*(0.75),Brick_Kilns_EF!$E$7)</f>
        <v>2.3925000000000001E-3</v>
      </c>
      <c r="O4284" s="13">
        <f t="shared" si="266"/>
        <v>21.261692924999998</v>
      </c>
      <c r="P4284" s="13">
        <f>IF(D4284="ZZ",Brick_Kilns_EF!$E$8*(0.75),Brick_Kilns_EF!$E$8)</f>
        <v>5.399999999999999E-4</v>
      </c>
      <c r="Q4284" s="13">
        <f t="shared" si="267"/>
        <v>4.7988773999999985</v>
      </c>
    </row>
    <row r="4285" spans="1:17">
      <c r="A4285" s="13" t="s">
        <v>4296</v>
      </c>
      <c r="B4285" s="13">
        <v>25.241232700000001</v>
      </c>
      <c r="C4285" s="13">
        <v>89.30668378</v>
      </c>
      <c r="D4285" s="13" t="s">
        <v>2219</v>
      </c>
      <c r="E4285" s="13" t="s">
        <v>5000</v>
      </c>
      <c r="F4285" s="13" t="s">
        <v>171</v>
      </c>
      <c r="G4285" s="13" t="s">
        <v>4802</v>
      </c>
      <c r="H4285" s="13" t="s">
        <v>4816</v>
      </c>
      <c r="I4285" s="13">
        <f>(Brick_Kilns_EF!$B$13*Brick_Kilns_EF!$B$11*Brick_Kilns_EF!$B$12)</f>
        <v>8886.81</v>
      </c>
      <c r="J4285" s="13">
        <f>IF(D4285="ZZ",Brick_Kilns_EF!$E$9*(0.75),Brick_Kilns_EF!$E$9)</f>
        <v>5.6055000000000005E-4</v>
      </c>
      <c r="K4285" s="13">
        <f t="shared" si="264"/>
        <v>4.9815013454999999</v>
      </c>
      <c r="L4285" s="13">
        <f>IF(D4285="ZZ", Brick_Kilns_EF!$E$6*(0.75),Brick_Kilns_EF!$E$6)</f>
        <v>3.0299999999999999E-4</v>
      </c>
      <c r="M4285" s="13">
        <f t="shared" si="265"/>
        <v>2.6927034299999999</v>
      </c>
      <c r="N4285" s="13">
        <f>IF(D4285="ZZ",Brick_Kilns_EF!$E$7*(0.75),Brick_Kilns_EF!$E$7)</f>
        <v>2.3925000000000001E-3</v>
      </c>
      <c r="O4285" s="13">
        <f t="shared" si="266"/>
        <v>21.261692924999998</v>
      </c>
      <c r="P4285" s="13">
        <f>IF(D4285="ZZ",Brick_Kilns_EF!$E$8*(0.75),Brick_Kilns_EF!$E$8)</f>
        <v>5.399999999999999E-4</v>
      </c>
      <c r="Q4285" s="13">
        <f t="shared" si="267"/>
        <v>4.7988773999999985</v>
      </c>
    </row>
    <row r="4286" spans="1:17">
      <c r="A4286" s="13" t="s">
        <v>4297</v>
      </c>
      <c r="B4286" s="13">
        <v>25.60525977</v>
      </c>
      <c r="C4286" s="13">
        <v>89.252474449999994</v>
      </c>
      <c r="D4286" s="13" t="s">
        <v>2219</v>
      </c>
      <c r="E4286" s="13" t="s">
        <v>5000</v>
      </c>
      <c r="F4286" s="13" t="s">
        <v>171</v>
      </c>
      <c r="G4286" s="13" t="s">
        <v>4802</v>
      </c>
      <c r="H4286" s="13" t="s">
        <v>4816</v>
      </c>
      <c r="I4286" s="13">
        <f>(Brick_Kilns_EF!$B$13*Brick_Kilns_EF!$B$11*Brick_Kilns_EF!$B$12)</f>
        <v>8886.81</v>
      </c>
      <c r="J4286" s="13">
        <f>IF(D4286="ZZ",Brick_Kilns_EF!$E$9*(0.75),Brick_Kilns_EF!$E$9)</f>
        <v>5.6055000000000005E-4</v>
      </c>
      <c r="K4286" s="13">
        <f t="shared" si="264"/>
        <v>4.9815013454999999</v>
      </c>
      <c r="L4286" s="13">
        <f>IF(D4286="ZZ", Brick_Kilns_EF!$E$6*(0.75),Brick_Kilns_EF!$E$6)</f>
        <v>3.0299999999999999E-4</v>
      </c>
      <c r="M4286" s="13">
        <f t="shared" si="265"/>
        <v>2.6927034299999999</v>
      </c>
      <c r="N4286" s="13">
        <f>IF(D4286="ZZ",Brick_Kilns_EF!$E$7*(0.75),Brick_Kilns_EF!$E$7)</f>
        <v>2.3925000000000001E-3</v>
      </c>
      <c r="O4286" s="13">
        <f t="shared" si="266"/>
        <v>21.261692924999998</v>
      </c>
      <c r="P4286" s="13">
        <f>IF(D4286="ZZ",Brick_Kilns_EF!$E$8*(0.75),Brick_Kilns_EF!$E$8)</f>
        <v>5.399999999999999E-4</v>
      </c>
      <c r="Q4286" s="13">
        <f t="shared" si="267"/>
        <v>4.7988773999999985</v>
      </c>
    </row>
    <row r="4287" spans="1:17">
      <c r="A4287" s="13" t="s">
        <v>4298</v>
      </c>
      <c r="B4287" s="13">
        <v>24.983607280000001</v>
      </c>
      <c r="C4287" s="13">
        <v>89.409381409999995</v>
      </c>
      <c r="D4287" s="13" t="s">
        <v>2219</v>
      </c>
      <c r="E4287" s="13" t="s">
        <v>5000</v>
      </c>
      <c r="F4287" s="13" t="s">
        <v>42</v>
      </c>
      <c r="G4287" s="13" t="s">
        <v>4802</v>
      </c>
      <c r="H4287" s="13" t="s">
        <v>4816</v>
      </c>
      <c r="I4287" s="13">
        <f>(Brick_Kilns_EF!$B$13*Brick_Kilns_EF!$B$11*Brick_Kilns_EF!$B$12)</f>
        <v>8886.81</v>
      </c>
      <c r="J4287" s="13">
        <f>IF(D4287="ZZ",Brick_Kilns_EF!$E$9*(0.75),Brick_Kilns_EF!$E$9)</f>
        <v>5.6055000000000005E-4</v>
      </c>
      <c r="K4287" s="13">
        <f t="shared" si="264"/>
        <v>4.9815013454999999</v>
      </c>
      <c r="L4287" s="13">
        <f>IF(D4287="ZZ", Brick_Kilns_EF!$E$6*(0.75),Brick_Kilns_EF!$E$6)</f>
        <v>3.0299999999999999E-4</v>
      </c>
      <c r="M4287" s="13">
        <f t="shared" si="265"/>
        <v>2.6927034299999999</v>
      </c>
      <c r="N4287" s="13">
        <f>IF(D4287="ZZ",Brick_Kilns_EF!$E$7*(0.75),Brick_Kilns_EF!$E$7)</f>
        <v>2.3925000000000001E-3</v>
      </c>
      <c r="O4287" s="13">
        <f t="shared" si="266"/>
        <v>21.261692924999998</v>
      </c>
      <c r="P4287" s="13">
        <f>IF(D4287="ZZ",Brick_Kilns_EF!$E$8*(0.75),Brick_Kilns_EF!$E$8)</f>
        <v>5.399999999999999E-4</v>
      </c>
      <c r="Q4287" s="13">
        <f t="shared" si="267"/>
        <v>4.7988773999999985</v>
      </c>
    </row>
    <row r="4288" spans="1:17">
      <c r="A4288" s="13" t="s">
        <v>4299</v>
      </c>
      <c r="B4288" s="13">
        <v>24.94855549</v>
      </c>
      <c r="C4288" s="13">
        <v>89.033201610000006</v>
      </c>
      <c r="D4288" s="13" t="s">
        <v>2219</v>
      </c>
      <c r="E4288" s="13" t="s">
        <v>5000</v>
      </c>
      <c r="F4288" s="13" t="s">
        <v>42</v>
      </c>
      <c r="G4288" s="13" t="s">
        <v>4802</v>
      </c>
      <c r="H4288" s="13" t="s">
        <v>4816</v>
      </c>
      <c r="I4288" s="13">
        <f>(Brick_Kilns_EF!$B$13*Brick_Kilns_EF!$B$11*Brick_Kilns_EF!$B$12)</f>
        <v>8886.81</v>
      </c>
      <c r="J4288" s="13">
        <f>IF(D4288="ZZ",Brick_Kilns_EF!$E$9*(0.75),Brick_Kilns_EF!$E$9)</f>
        <v>5.6055000000000005E-4</v>
      </c>
      <c r="K4288" s="13">
        <f t="shared" si="264"/>
        <v>4.9815013454999999</v>
      </c>
      <c r="L4288" s="13">
        <f>IF(D4288="ZZ", Brick_Kilns_EF!$E$6*(0.75),Brick_Kilns_EF!$E$6)</f>
        <v>3.0299999999999999E-4</v>
      </c>
      <c r="M4288" s="13">
        <f t="shared" si="265"/>
        <v>2.6927034299999999</v>
      </c>
      <c r="N4288" s="13">
        <f>IF(D4288="ZZ",Brick_Kilns_EF!$E$7*(0.75),Brick_Kilns_EF!$E$7)</f>
        <v>2.3925000000000001E-3</v>
      </c>
      <c r="O4288" s="13">
        <f t="shared" si="266"/>
        <v>21.261692924999998</v>
      </c>
      <c r="P4288" s="13">
        <f>IF(D4288="ZZ",Brick_Kilns_EF!$E$8*(0.75),Brick_Kilns_EF!$E$8)</f>
        <v>5.399999999999999E-4</v>
      </c>
      <c r="Q4288" s="13">
        <f t="shared" si="267"/>
        <v>4.7988773999999985</v>
      </c>
    </row>
    <row r="4289" spans="1:17">
      <c r="A4289" s="13" t="s">
        <v>4300</v>
      </c>
      <c r="B4289" s="13">
        <v>25.779217330000002</v>
      </c>
      <c r="C4289" s="13">
        <v>88.935111699999993</v>
      </c>
      <c r="D4289" s="13" t="s">
        <v>2219</v>
      </c>
      <c r="E4289" s="13" t="s">
        <v>5000</v>
      </c>
      <c r="F4289" s="13" t="s">
        <v>171</v>
      </c>
      <c r="G4289" s="13" t="s">
        <v>4802</v>
      </c>
      <c r="H4289" s="13" t="s">
        <v>4816</v>
      </c>
      <c r="I4289" s="13">
        <f>(Brick_Kilns_EF!$B$13*Brick_Kilns_EF!$B$11*Brick_Kilns_EF!$B$12)</f>
        <v>8886.81</v>
      </c>
      <c r="J4289" s="13">
        <f>IF(D4289="ZZ",Brick_Kilns_EF!$E$9*(0.75),Brick_Kilns_EF!$E$9)</f>
        <v>5.6055000000000005E-4</v>
      </c>
      <c r="K4289" s="13">
        <f t="shared" si="264"/>
        <v>4.9815013454999999</v>
      </c>
      <c r="L4289" s="13">
        <f>IF(D4289="ZZ", Brick_Kilns_EF!$E$6*(0.75),Brick_Kilns_EF!$E$6)</f>
        <v>3.0299999999999999E-4</v>
      </c>
      <c r="M4289" s="13">
        <f t="shared" si="265"/>
        <v>2.6927034299999999</v>
      </c>
      <c r="N4289" s="13">
        <f>IF(D4289="ZZ",Brick_Kilns_EF!$E$7*(0.75),Brick_Kilns_EF!$E$7)</f>
        <v>2.3925000000000001E-3</v>
      </c>
      <c r="O4289" s="13">
        <f t="shared" si="266"/>
        <v>21.261692924999998</v>
      </c>
      <c r="P4289" s="13">
        <f>IF(D4289="ZZ",Brick_Kilns_EF!$E$8*(0.75),Brick_Kilns_EF!$E$8)</f>
        <v>5.399999999999999E-4</v>
      </c>
      <c r="Q4289" s="13">
        <f t="shared" si="267"/>
        <v>4.7988773999999985</v>
      </c>
    </row>
    <row r="4290" spans="1:17">
      <c r="A4290" s="13" t="s">
        <v>4301</v>
      </c>
      <c r="B4290" s="13">
        <v>25.138350389999999</v>
      </c>
      <c r="C4290" s="13">
        <v>89.024481069999993</v>
      </c>
      <c r="D4290" s="13" t="s">
        <v>2219</v>
      </c>
      <c r="E4290" s="13" t="s">
        <v>5000</v>
      </c>
      <c r="F4290" s="13" t="s">
        <v>42</v>
      </c>
      <c r="G4290" s="13" t="s">
        <v>4802</v>
      </c>
      <c r="H4290" s="13" t="s">
        <v>4816</v>
      </c>
      <c r="I4290" s="13">
        <f>(Brick_Kilns_EF!$B$13*Brick_Kilns_EF!$B$11*Brick_Kilns_EF!$B$12)</f>
        <v>8886.81</v>
      </c>
      <c r="J4290" s="13">
        <f>IF(D4290="ZZ",Brick_Kilns_EF!$E$9*(0.75),Brick_Kilns_EF!$E$9)</f>
        <v>5.6055000000000005E-4</v>
      </c>
      <c r="K4290" s="13">
        <f t="shared" si="264"/>
        <v>4.9815013454999999</v>
      </c>
      <c r="L4290" s="13">
        <f>IF(D4290="ZZ", Brick_Kilns_EF!$E$6*(0.75),Brick_Kilns_EF!$E$6)</f>
        <v>3.0299999999999999E-4</v>
      </c>
      <c r="M4290" s="13">
        <f t="shared" si="265"/>
        <v>2.6927034299999999</v>
      </c>
      <c r="N4290" s="13">
        <f>IF(D4290="ZZ",Brick_Kilns_EF!$E$7*(0.75),Brick_Kilns_EF!$E$7)</f>
        <v>2.3925000000000001E-3</v>
      </c>
      <c r="O4290" s="13">
        <f t="shared" si="266"/>
        <v>21.261692924999998</v>
      </c>
      <c r="P4290" s="13">
        <f>IF(D4290="ZZ",Brick_Kilns_EF!$E$8*(0.75),Brick_Kilns_EF!$E$8)</f>
        <v>5.399999999999999E-4</v>
      </c>
      <c r="Q4290" s="13">
        <f t="shared" si="267"/>
        <v>4.7988773999999985</v>
      </c>
    </row>
    <row r="4291" spans="1:17">
      <c r="A4291" s="13" t="s">
        <v>4302</v>
      </c>
      <c r="B4291" s="13">
        <v>25.05348626</v>
      </c>
      <c r="C4291" s="13">
        <v>88.739588850000004</v>
      </c>
      <c r="D4291" s="13" t="s">
        <v>2219</v>
      </c>
      <c r="E4291" s="13" t="s">
        <v>5000</v>
      </c>
      <c r="F4291" s="13" t="s">
        <v>42</v>
      </c>
      <c r="G4291" s="13" t="s">
        <v>4802</v>
      </c>
      <c r="H4291" s="13" t="s">
        <v>4816</v>
      </c>
      <c r="I4291" s="13">
        <f>(Brick_Kilns_EF!$B$13*Brick_Kilns_EF!$B$11*Brick_Kilns_EF!$B$12)</f>
        <v>8886.81</v>
      </c>
      <c r="J4291" s="13">
        <f>IF(D4291="ZZ",Brick_Kilns_EF!$E$9*(0.75),Brick_Kilns_EF!$E$9)</f>
        <v>5.6055000000000005E-4</v>
      </c>
      <c r="K4291" s="13">
        <f t="shared" ref="K4291:K4354" si="268">I4291*J4291</f>
        <v>4.9815013454999999</v>
      </c>
      <c r="L4291" s="13">
        <f>IF(D4291="ZZ", Brick_Kilns_EF!$E$6*(0.75),Brick_Kilns_EF!$E$6)</f>
        <v>3.0299999999999999E-4</v>
      </c>
      <c r="M4291" s="13">
        <f t="shared" ref="M4291:M4354" si="269">L4291*I4291</f>
        <v>2.6927034299999999</v>
      </c>
      <c r="N4291" s="13">
        <f>IF(D4291="ZZ",Brick_Kilns_EF!$E$7*(0.75),Brick_Kilns_EF!$E$7)</f>
        <v>2.3925000000000001E-3</v>
      </c>
      <c r="O4291" s="13">
        <f t="shared" ref="O4291:O4354" si="270">I4291*N4291</f>
        <v>21.261692924999998</v>
      </c>
      <c r="P4291" s="13">
        <f>IF(D4291="ZZ",Brick_Kilns_EF!$E$8*(0.75),Brick_Kilns_EF!$E$8)</f>
        <v>5.399999999999999E-4</v>
      </c>
      <c r="Q4291" s="13">
        <f t="shared" ref="Q4291:Q4354" si="271">I4291*P4291</f>
        <v>4.7988773999999985</v>
      </c>
    </row>
    <row r="4292" spans="1:17">
      <c r="A4292" s="13" t="s">
        <v>4303</v>
      </c>
      <c r="B4292" s="13">
        <v>25.065920630000001</v>
      </c>
      <c r="C4292" s="13">
        <v>88.726135619999994</v>
      </c>
      <c r="D4292" s="13" t="s">
        <v>2219</v>
      </c>
      <c r="E4292" s="13" t="s">
        <v>5000</v>
      </c>
      <c r="F4292" s="13" t="s">
        <v>42</v>
      </c>
      <c r="G4292" s="13" t="s">
        <v>4802</v>
      </c>
      <c r="H4292" s="13" t="s">
        <v>4816</v>
      </c>
      <c r="I4292" s="13">
        <f>(Brick_Kilns_EF!$B$13*Brick_Kilns_EF!$B$11*Brick_Kilns_EF!$B$12)</f>
        <v>8886.81</v>
      </c>
      <c r="J4292" s="13">
        <f>IF(D4292="ZZ",Brick_Kilns_EF!$E$9*(0.75),Brick_Kilns_EF!$E$9)</f>
        <v>5.6055000000000005E-4</v>
      </c>
      <c r="K4292" s="13">
        <f t="shared" si="268"/>
        <v>4.9815013454999999</v>
      </c>
      <c r="L4292" s="13">
        <f>IF(D4292="ZZ", Brick_Kilns_EF!$E$6*(0.75),Brick_Kilns_EF!$E$6)</f>
        <v>3.0299999999999999E-4</v>
      </c>
      <c r="M4292" s="13">
        <f t="shared" si="269"/>
        <v>2.6927034299999999</v>
      </c>
      <c r="N4292" s="13">
        <f>IF(D4292="ZZ",Brick_Kilns_EF!$E$7*(0.75),Brick_Kilns_EF!$E$7)</f>
        <v>2.3925000000000001E-3</v>
      </c>
      <c r="O4292" s="13">
        <f t="shared" si="270"/>
        <v>21.261692924999998</v>
      </c>
      <c r="P4292" s="13">
        <f>IF(D4292="ZZ",Brick_Kilns_EF!$E$8*(0.75),Brick_Kilns_EF!$E$8)</f>
        <v>5.399999999999999E-4</v>
      </c>
      <c r="Q4292" s="13">
        <f t="shared" si="271"/>
        <v>4.7988773999999985</v>
      </c>
    </row>
    <row r="4293" spans="1:17">
      <c r="A4293" s="13" t="s">
        <v>4304</v>
      </c>
      <c r="B4293" s="13">
        <v>25.760659759999999</v>
      </c>
      <c r="C4293" s="13">
        <v>89.338177369999997</v>
      </c>
      <c r="D4293" s="13" t="s">
        <v>2219</v>
      </c>
      <c r="E4293" s="13" t="s">
        <v>5000</v>
      </c>
      <c r="F4293" s="13" t="s">
        <v>171</v>
      </c>
      <c r="G4293" s="13" t="s">
        <v>4802</v>
      </c>
      <c r="H4293" s="13" t="s">
        <v>4816</v>
      </c>
      <c r="I4293" s="13">
        <f>(Brick_Kilns_EF!$B$13*Brick_Kilns_EF!$B$11*Brick_Kilns_EF!$B$12)</f>
        <v>8886.81</v>
      </c>
      <c r="J4293" s="13">
        <f>IF(D4293="ZZ",Brick_Kilns_EF!$E$9*(0.75),Brick_Kilns_EF!$E$9)</f>
        <v>5.6055000000000005E-4</v>
      </c>
      <c r="K4293" s="13">
        <f t="shared" si="268"/>
        <v>4.9815013454999999</v>
      </c>
      <c r="L4293" s="13">
        <f>IF(D4293="ZZ", Brick_Kilns_EF!$E$6*(0.75),Brick_Kilns_EF!$E$6)</f>
        <v>3.0299999999999999E-4</v>
      </c>
      <c r="M4293" s="13">
        <f t="shared" si="269"/>
        <v>2.6927034299999999</v>
      </c>
      <c r="N4293" s="13">
        <f>IF(D4293="ZZ",Brick_Kilns_EF!$E$7*(0.75),Brick_Kilns_EF!$E$7)</f>
        <v>2.3925000000000001E-3</v>
      </c>
      <c r="O4293" s="13">
        <f t="shared" si="270"/>
        <v>21.261692924999998</v>
      </c>
      <c r="P4293" s="13">
        <f>IF(D4293="ZZ",Brick_Kilns_EF!$E$8*(0.75),Brick_Kilns_EF!$E$8)</f>
        <v>5.399999999999999E-4</v>
      </c>
      <c r="Q4293" s="13">
        <f t="shared" si="271"/>
        <v>4.7988773999999985</v>
      </c>
    </row>
    <row r="4294" spans="1:17">
      <c r="A4294" s="13" t="s">
        <v>4305</v>
      </c>
      <c r="B4294" s="13">
        <v>25.085311789999999</v>
      </c>
      <c r="C4294" s="13">
        <v>89.518008260000002</v>
      </c>
      <c r="D4294" s="13" t="s">
        <v>2219</v>
      </c>
      <c r="E4294" s="13" t="s">
        <v>5000</v>
      </c>
      <c r="F4294" s="13" t="s">
        <v>171</v>
      </c>
      <c r="G4294" s="13" t="s">
        <v>4802</v>
      </c>
      <c r="H4294" s="13" t="s">
        <v>4816</v>
      </c>
      <c r="I4294" s="13">
        <f>(Brick_Kilns_EF!$B$13*Brick_Kilns_EF!$B$11*Brick_Kilns_EF!$B$12)</f>
        <v>8886.81</v>
      </c>
      <c r="J4294" s="13">
        <f>IF(D4294="ZZ",Brick_Kilns_EF!$E$9*(0.75),Brick_Kilns_EF!$E$9)</f>
        <v>5.6055000000000005E-4</v>
      </c>
      <c r="K4294" s="13">
        <f t="shared" si="268"/>
        <v>4.9815013454999999</v>
      </c>
      <c r="L4294" s="13">
        <f>IF(D4294="ZZ", Brick_Kilns_EF!$E$6*(0.75),Brick_Kilns_EF!$E$6)</f>
        <v>3.0299999999999999E-4</v>
      </c>
      <c r="M4294" s="13">
        <f t="shared" si="269"/>
        <v>2.6927034299999999</v>
      </c>
      <c r="N4294" s="13">
        <f>IF(D4294="ZZ",Brick_Kilns_EF!$E$7*(0.75),Brick_Kilns_EF!$E$7)</f>
        <v>2.3925000000000001E-3</v>
      </c>
      <c r="O4294" s="13">
        <f t="shared" si="270"/>
        <v>21.261692924999998</v>
      </c>
      <c r="P4294" s="13">
        <f>IF(D4294="ZZ",Brick_Kilns_EF!$E$8*(0.75),Brick_Kilns_EF!$E$8)</f>
        <v>5.399999999999999E-4</v>
      </c>
      <c r="Q4294" s="13">
        <f t="shared" si="271"/>
        <v>4.7988773999999985</v>
      </c>
    </row>
    <row r="4295" spans="1:17">
      <c r="A4295" s="13" t="s">
        <v>4306</v>
      </c>
      <c r="B4295" s="13">
        <v>25.116431559999999</v>
      </c>
      <c r="C4295" s="13">
        <v>88.955053629999995</v>
      </c>
      <c r="D4295" s="13" t="s">
        <v>2219</v>
      </c>
      <c r="E4295" s="13" t="s">
        <v>5000</v>
      </c>
      <c r="F4295" s="13" t="s">
        <v>42</v>
      </c>
      <c r="G4295" s="13" t="s">
        <v>4802</v>
      </c>
      <c r="H4295" s="13" t="s">
        <v>4816</v>
      </c>
      <c r="I4295" s="13">
        <f>(Brick_Kilns_EF!$B$13*Brick_Kilns_EF!$B$11*Brick_Kilns_EF!$B$12)</f>
        <v>8886.81</v>
      </c>
      <c r="J4295" s="13">
        <f>IF(D4295="ZZ",Brick_Kilns_EF!$E$9*(0.75),Brick_Kilns_EF!$E$9)</f>
        <v>5.6055000000000005E-4</v>
      </c>
      <c r="K4295" s="13">
        <f t="shared" si="268"/>
        <v>4.9815013454999999</v>
      </c>
      <c r="L4295" s="13">
        <f>IF(D4295="ZZ", Brick_Kilns_EF!$E$6*(0.75),Brick_Kilns_EF!$E$6)</f>
        <v>3.0299999999999999E-4</v>
      </c>
      <c r="M4295" s="13">
        <f t="shared" si="269"/>
        <v>2.6927034299999999</v>
      </c>
      <c r="N4295" s="13">
        <f>IF(D4295="ZZ",Brick_Kilns_EF!$E$7*(0.75),Brick_Kilns_EF!$E$7)</f>
        <v>2.3925000000000001E-3</v>
      </c>
      <c r="O4295" s="13">
        <f t="shared" si="270"/>
        <v>21.261692924999998</v>
      </c>
      <c r="P4295" s="13">
        <f>IF(D4295="ZZ",Brick_Kilns_EF!$E$8*(0.75),Brick_Kilns_EF!$E$8)</f>
        <v>5.399999999999999E-4</v>
      </c>
      <c r="Q4295" s="13">
        <f t="shared" si="271"/>
        <v>4.7988773999999985</v>
      </c>
    </row>
    <row r="4296" spans="1:17">
      <c r="A4296" s="13" t="s">
        <v>4307</v>
      </c>
      <c r="B4296" s="13">
        <v>25.033555230000001</v>
      </c>
      <c r="C4296" s="13">
        <v>89.297771769999997</v>
      </c>
      <c r="D4296" s="13" t="s">
        <v>2219</v>
      </c>
      <c r="E4296" s="13" t="s">
        <v>5000</v>
      </c>
      <c r="F4296" s="13" t="s">
        <v>42</v>
      </c>
      <c r="G4296" s="13" t="s">
        <v>4802</v>
      </c>
      <c r="H4296" s="13" t="s">
        <v>4816</v>
      </c>
      <c r="I4296" s="13">
        <f>(Brick_Kilns_EF!$B$13*Brick_Kilns_EF!$B$11*Brick_Kilns_EF!$B$12)</f>
        <v>8886.81</v>
      </c>
      <c r="J4296" s="13">
        <f>IF(D4296="ZZ",Brick_Kilns_EF!$E$9*(0.75),Brick_Kilns_EF!$E$9)</f>
        <v>5.6055000000000005E-4</v>
      </c>
      <c r="K4296" s="13">
        <f t="shared" si="268"/>
        <v>4.9815013454999999</v>
      </c>
      <c r="L4296" s="13">
        <f>IF(D4296="ZZ", Brick_Kilns_EF!$E$6*(0.75),Brick_Kilns_EF!$E$6)</f>
        <v>3.0299999999999999E-4</v>
      </c>
      <c r="M4296" s="13">
        <f t="shared" si="269"/>
        <v>2.6927034299999999</v>
      </c>
      <c r="N4296" s="13">
        <f>IF(D4296="ZZ",Brick_Kilns_EF!$E$7*(0.75),Brick_Kilns_EF!$E$7)</f>
        <v>2.3925000000000001E-3</v>
      </c>
      <c r="O4296" s="13">
        <f t="shared" si="270"/>
        <v>21.261692924999998</v>
      </c>
      <c r="P4296" s="13">
        <f>IF(D4296="ZZ",Brick_Kilns_EF!$E$8*(0.75),Brick_Kilns_EF!$E$8)</f>
        <v>5.399999999999999E-4</v>
      </c>
      <c r="Q4296" s="13">
        <f t="shared" si="271"/>
        <v>4.7988773999999985</v>
      </c>
    </row>
    <row r="4297" spans="1:17">
      <c r="A4297" s="13" t="s">
        <v>4308</v>
      </c>
      <c r="B4297" s="13">
        <v>24.89036961</v>
      </c>
      <c r="C4297" s="13">
        <v>88.906657879999997</v>
      </c>
      <c r="D4297" s="13" t="s">
        <v>2219</v>
      </c>
      <c r="E4297" s="13" t="s">
        <v>5000</v>
      </c>
      <c r="F4297" s="13" t="s">
        <v>42</v>
      </c>
      <c r="G4297" s="13" t="s">
        <v>4802</v>
      </c>
      <c r="H4297" s="13" t="s">
        <v>4816</v>
      </c>
      <c r="I4297" s="13">
        <f>(Brick_Kilns_EF!$B$13*Brick_Kilns_EF!$B$11*Brick_Kilns_EF!$B$12)</f>
        <v>8886.81</v>
      </c>
      <c r="J4297" s="13">
        <f>IF(D4297="ZZ",Brick_Kilns_EF!$E$9*(0.75),Brick_Kilns_EF!$E$9)</f>
        <v>5.6055000000000005E-4</v>
      </c>
      <c r="K4297" s="13">
        <f t="shared" si="268"/>
        <v>4.9815013454999999</v>
      </c>
      <c r="L4297" s="13">
        <f>IF(D4297="ZZ", Brick_Kilns_EF!$E$6*(0.75),Brick_Kilns_EF!$E$6)</f>
        <v>3.0299999999999999E-4</v>
      </c>
      <c r="M4297" s="13">
        <f t="shared" si="269"/>
        <v>2.6927034299999999</v>
      </c>
      <c r="N4297" s="13">
        <f>IF(D4297="ZZ",Brick_Kilns_EF!$E$7*(0.75),Brick_Kilns_EF!$E$7)</f>
        <v>2.3925000000000001E-3</v>
      </c>
      <c r="O4297" s="13">
        <f t="shared" si="270"/>
        <v>21.261692924999998</v>
      </c>
      <c r="P4297" s="13">
        <f>IF(D4297="ZZ",Brick_Kilns_EF!$E$8*(0.75),Brick_Kilns_EF!$E$8)</f>
        <v>5.399999999999999E-4</v>
      </c>
      <c r="Q4297" s="13">
        <f t="shared" si="271"/>
        <v>4.7988773999999985</v>
      </c>
    </row>
    <row r="4298" spans="1:17">
      <c r="A4298" s="13" t="s">
        <v>4309</v>
      </c>
      <c r="B4298" s="13">
        <v>25.368526360000001</v>
      </c>
      <c r="C4298" s="13">
        <v>88.996565029999999</v>
      </c>
      <c r="D4298" s="13" t="s">
        <v>2219</v>
      </c>
      <c r="E4298" s="13" t="s">
        <v>5000</v>
      </c>
      <c r="F4298" s="13" t="s">
        <v>171</v>
      </c>
      <c r="G4298" s="13" t="s">
        <v>4802</v>
      </c>
      <c r="H4298" s="13" t="s">
        <v>4816</v>
      </c>
      <c r="I4298" s="13">
        <f>(Brick_Kilns_EF!$B$13*Brick_Kilns_EF!$B$11*Brick_Kilns_EF!$B$12)</f>
        <v>8886.81</v>
      </c>
      <c r="J4298" s="13">
        <f>IF(D4298="ZZ",Brick_Kilns_EF!$E$9*(0.75),Brick_Kilns_EF!$E$9)</f>
        <v>5.6055000000000005E-4</v>
      </c>
      <c r="K4298" s="13">
        <f t="shared" si="268"/>
        <v>4.9815013454999999</v>
      </c>
      <c r="L4298" s="13">
        <f>IF(D4298="ZZ", Brick_Kilns_EF!$E$6*(0.75),Brick_Kilns_EF!$E$6)</f>
        <v>3.0299999999999999E-4</v>
      </c>
      <c r="M4298" s="13">
        <f t="shared" si="269"/>
        <v>2.6927034299999999</v>
      </c>
      <c r="N4298" s="13">
        <f>IF(D4298="ZZ",Brick_Kilns_EF!$E$7*(0.75),Brick_Kilns_EF!$E$7)</f>
        <v>2.3925000000000001E-3</v>
      </c>
      <c r="O4298" s="13">
        <f t="shared" si="270"/>
        <v>21.261692924999998</v>
      </c>
      <c r="P4298" s="13">
        <f>IF(D4298="ZZ",Brick_Kilns_EF!$E$8*(0.75),Brick_Kilns_EF!$E$8)</f>
        <v>5.399999999999999E-4</v>
      </c>
      <c r="Q4298" s="13">
        <f t="shared" si="271"/>
        <v>4.7988773999999985</v>
      </c>
    </row>
    <row r="4299" spans="1:17">
      <c r="A4299" s="13" t="s">
        <v>4310</v>
      </c>
      <c r="B4299" s="13">
        <v>24.994512700000001</v>
      </c>
      <c r="C4299" s="13">
        <v>89.366159030000006</v>
      </c>
      <c r="D4299" s="13" t="s">
        <v>2219</v>
      </c>
      <c r="E4299" s="13" t="s">
        <v>5000</v>
      </c>
      <c r="F4299" s="13" t="s">
        <v>42</v>
      </c>
      <c r="G4299" s="13" t="s">
        <v>4802</v>
      </c>
      <c r="H4299" s="13" t="s">
        <v>4816</v>
      </c>
      <c r="I4299" s="13">
        <f>(Brick_Kilns_EF!$B$13*Brick_Kilns_EF!$B$11*Brick_Kilns_EF!$B$12)</f>
        <v>8886.81</v>
      </c>
      <c r="J4299" s="13">
        <f>IF(D4299="ZZ",Brick_Kilns_EF!$E$9*(0.75),Brick_Kilns_EF!$E$9)</f>
        <v>5.6055000000000005E-4</v>
      </c>
      <c r="K4299" s="13">
        <f t="shared" si="268"/>
        <v>4.9815013454999999</v>
      </c>
      <c r="L4299" s="13">
        <f>IF(D4299="ZZ", Brick_Kilns_EF!$E$6*(0.75),Brick_Kilns_EF!$E$6)</f>
        <v>3.0299999999999999E-4</v>
      </c>
      <c r="M4299" s="13">
        <f t="shared" si="269"/>
        <v>2.6927034299999999</v>
      </c>
      <c r="N4299" s="13">
        <f>IF(D4299="ZZ",Brick_Kilns_EF!$E$7*(0.75),Brick_Kilns_EF!$E$7)</f>
        <v>2.3925000000000001E-3</v>
      </c>
      <c r="O4299" s="13">
        <f t="shared" si="270"/>
        <v>21.261692924999998</v>
      </c>
      <c r="P4299" s="13">
        <f>IF(D4299="ZZ",Brick_Kilns_EF!$E$8*(0.75),Brick_Kilns_EF!$E$8)</f>
        <v>5.399999999999999E-4</v>
      </c>
      <c r="Q4299" s="13">
        <f t="shared" si="271"/>
        <v>4.7988773999999985</v>
      </c>
    </row>
    <row r="4300" spans="1:17">
      <c r="A4300" s="13" t="s">
        <v>4311</v>
      </c>
      <c r="B4300" s="13">
        <v>25.387264819999999</v>
      </c>
      <c r="C4300" s="13">
        <v>89.122354079999994</v>
      </c>
      <c r="D4300" s="13" t="s">
        <v>2219</v>
      </c>
      <c r="E4300" s="13" t="s">
        <v>5000</v>
      </c>
      <c r="F4300" s="13" t="s">
        <v>171</v>
      </c>
      <c r="G4300" s="13" t="s">
        <v>4802</v>
      </c>
      <c r="H4300" s="13" t="s">
        <v>4816</v>
      </c>
      <c r="I4300" s="13">
        <f>(Brick_Kilns_EF!$B$13*Brick_Kilns_EF!$B$11*Brick_Kilns_EF!$B$12)</f>
        <v>8886.81</v>
      </c>
      <c r="J4300" s="13">
        <f>IF(D4300="ZZ",Brick_Kilns_EF!$E$9*(0.75),Brick_Kilns_EF!$E$9)</f>
        <v>5.6055000000000005E-4</v>
      </c>
      <c r="K4300" s="13">
        <f t="shared" si="268"/>
        <v>4.9815013454999999</v>
      </c>
      <c r="L4300" s="13">
        <f>IF(D4300="ZZ", Brick_Kilns_EF!$E$6*(0.75),Brick_Kilns_EF!$E$6)</f>
        <v>3.0299999999999999E-4</v>
      </c>
      <c r="M4300" s="13">
        <f t="shared" si="269"/>
        <v>2.6927034299999999</v>
      </c>
      <c r="N4300" s="13">
        <f>IF(D4300="ZZ",Brick_Kilns_EF!$E$7*(0.75),Brick_Kilns_EF!$E$7)</f>
        <v>2.3925000000000001E-3</v>
      </c>
      <c r="O4300" s="13">
        <f t="shared" si="270"/>
        <v>21.261692924999998</v>
      </c>
      <c r="P4300" s="13">
        <f>IF(D4300="ZZ",Brick_Kilns_EF!$E$8*(0.75),Brick_Kilns_EF!$E$8)</f>
        <v>5.399999999999999E-4</v>
      </c>
      <c r="Q4300" s="13">
        <f t="shared" si="271"/>
        <v>4.7988773999999985</v>
      </c>
    </row>
    <row r="4301" spans="1:17">
      <c r="A4301" s="13" t="s">
        <v>4312</v>
      </c>
      <c r="B4301" s="13">
        <v>25.160229959999999</v>
      </c>
      <c r="C4301" s="13">
        <v>89.387599410000007</v>
      </c>
      <c r="D4301" s="13" t="s">
        <v>2219</v>
      </c>
      <c r="E4301" s="13" t="s">
        <v>5000</v>
      </c>
      <c r="F4301" s="13" t="s">
        <v>171</v>
      </c>
      <c r="G4301" s="13" t="s">
        <v>4802</v>
      </c>
      <c r="H4301" s="13" t="s">
        <v>4816</v>
      </c>
      <c r="I4301" s="13">
        <f>(Brick_Kilns_EF!$B$13*Brick_Kilns_EF!$B$11*Brick_Kilns_EF!$B$12)</f>
        <v>8886.81</v>
      </c>
      <c r="J4301" s="13">
        <f>IF(D4301="ZZ",Brick_Kilns_EF!$E$9*(0.75),Brick_Kilns_EF!$E$9)</f>
        <v>5.6055000000000005E-4</v>
      </c>
      <c r="K4301" s="13">
        <f t="shared" si="268"/>
        <v>4.9815013454999999</v>
      </c>
      <c r="L4301" s="13">
        <f>IF(D4301="ZZ", Brick_Kilns_EF!$E$6*(0.75),Brick_Kilns_EF!$E$6)</f>
        <v>3.0299999999999999E-4</v>
      </c>
      <c r="M4301" s="13">
        <f t="shared" si="269"/>
        <v>2.6927034299999999</v>
      </c>
      <c r="N4301" s="13">
        <f>IF(D4301="ZZ",Brick_Kilns_EF!$E$7*(0.75),Brick_Kilns_EF!$E$7)</f>
        <v>2.3925000000000001E-3</v>
      </c>
      <c r="O4301" s="13">
        <f t="shared" si="270"/>
        <v>21.261692924999998</v>
      </c>
      <c r="P4301" s="13">
        <f>IF(D4301="ZZ",Brick_Kilns_EF!$E$8*(0.75),Brick_Kilns_EF!$E$8)</f>
        <v>5.399999999999999E-4</v>
      </c>
      <c r="Q4301" s="13">
        <f t="shared" si="271"/>
        <v>4.7988773999999985</v>
      </c>
    </row>
    <row r="4302" spans="1:17">
      <c r="A4302" s="13" t="s">
        <v>4313</v>
      </c>
      <c r="B4302" s="13">
        <v>25.36728725</v>
      </c>
      <c r="C4302" s="13">
        <v>88.985365979999997</v>
      </c>
      <c r="D4302" s="13" t="s">
        <v>2219</v>
      </c>
      <c r="E4302" s="13" t="s">
        <v>5000</v>
      </c>
      <c r="F4302" s="13" t="s">
        <v>171</v>
      </c>
      <c r="G4302" s="13" t="s">
        <v>4802</v>
      </c>
      <c r="H4302" s="13" t="s">
        <v>4816</v>
      </c>
      <c r="I4302" s="13">
        <f>(Brick_Kilns_EF!$B$13*Brick_Kilns_EF!$B$11*Brick_Kilns_EF!$B$12)</f>
        <v>8886.81</v>
      </c>
      <c r="J4302" s="13">
        <f>IF(D4302="ZZ",Brick_Kilns_EF!$E$9*(0.75),Brick_Kilns_EF!$E$9)</f>
        <v>5.6055000000000005E-4</v>
      </c>
      <c r="K4302" s="13">
        <f t="shared" si="268"/>
        <v>4.9815013454999999</v>
      </c>
      <c r="L4302" s="13">
        <f>IF(D4302="ZZ", Brick_Kilns_EF!$E$6*(0.75),Brick_Kilns_EF!$E$6)</f>
        <v>3.0299999999999999E-4</v>
      </c>
      <c r="M4302" s="13">
        <f t="shared" si="269"/>
        <v>2.6927034299999999</v>
      </c>
      <c r="N4302" s="13">
        <f>IF(D4302="ZZ",Brick_Kilns_EF!$E$7*(0.75),Brick_Kilns_EF!$E$7)</f>
        <v>2.3925000000000001E-3</v>
      </c>
      <c r="O4302" s="13">
        <f t="shared" si="270"/>
        <v>21.261692924999998</v>
      </c>
      <c r="P4302" s="13">
        <f>IF(D4302="ZZ",Brick_Kilns_EF!$E$8*(0.75),Brick_Kilns_EF!$E$8)</f>
        <v>5.399999999999999E-4</v>
      </c>
      <c r="Q4302" s="13">
        <f t="shared" si="271"/>
        <v>4.7988773999999985</v>
      </c>
    </row>
    <row r="4303" spans="1:17">
      <c r="A4303" s="13" t="s">
        <v>4314</v>
      </c>
      <c r="B4303" s="13">
        <v>24.998321520000001</v>
      </c>
      <c r="C4303" s="13">
        <v>88.962789689999994</v>
      </c>
      <c r="D4303" s="13" t="s">
        <v>2219</v>
      </c>
      <c r="E4303" s="13" t="s">
        <v>5000</v>
      </c>
      <c r="F4303" s="13" t="s">
        <v>42</v>
      </c>
      <c r="G4303" s="13" t="s">
        <v>4802</v>
      </c>
      <c r="H4303" s="13" t="s">
        <v>4816</v>
      </c>
      <c r="I4303" s="13">
        <f>(Brick_Kilns_EF!$B$13*Brick_Kilns_EF!$B$11*Brick_Kilns_EF!$B$12)</f>
        <v>8886.81</v>
      </c>
      <c r="J4303" s="13">
        <f>IF(D4303="ZZ",Brick_Kilns_EF!$E$9*(0.75),Brick_Kilns_EF!$E$9)</f>
        <v>5.6055000000000005E-4</v>
      </c>
      <c r="K4303" s="13">
        <f t="shared" si="268"/>
        <v>4.9815013454999999</v>
      </c>
      <c r="L4303" s="13">
        <f>IF(D4303="ZZ", Brick_Kilns_EF!$E$6*(0.75),Brick_Kilns_EF!$E$6)</f>
        <v>3.0299999999999999E-4</v>
      </c>
      <c r="M4303" s="13">
        <f t="shared" si="269"/>
        <v>2.6927034299999999</v>
      </c>
      <c r="N4303" s="13">
        <f>IF(D4303="ZZ",Brick_Kilns_EF!$E$7*(0.75),Brick_Kilns_EF!$E$7)</f>
        <v>2.3925000000000001E-3</v>
      </c>
      <c r="O4303" s="13">
        <f t="shared" si="270"/>
        <v>21.261692924999998</v>
      </c>
      <c r="P4303" s="13">
        <f>IF(D4303="ZZ",Brick_Kilns_EF!$E$8*(0.75),Brick_Kilns_EF!$E$8)</f>
        <v>5.399999999999999E-4</v>
      </c>
      <c r="Q4303" s="13">
        <f t="shared" si="271"/>
        <v>4.7988773999999985</v>
      </c>
    </row>
    <row r="4304" spans="1:17">
      <c r="A4304" s="13" t="s">
        <v>4315</v>
      </c>
      <c r="B4304" s="13">
        <v>24.896727299999998</v>
      </c>
      <c r="C4304" s="13">
        <v>88.889029480000005</v>
      </c>
      <c r="D4304" s="13" t="s">
        <v>2219</v>
      </c>
      <c r="E4304" s="13" t="s">
        <v>5000</v>
      </c>
      <c r="F4304" s="13" t="s">
        <v>42</v>
      </c>
      <c r="G4304" s="13" t="s">
        <v>4802</v>
      </c>
      <c r="H4304" s="13" t="s">
        <v>4816</v>
      </c>
      <c r="I4304" s="13">
        <f>(Brick_Kilns_EF!$B$13*Brick_Kilns_EF!$B$11*Brick_Kilns_EF!$B$12)</f>
        <v>8886.81</v>
      </c>
      <c r="J4304" s="13">
        <f>IF(D4304="ZZ",Brick_Kilns_EF!$E$9*(0.75),Brick_Kilns_EF!$E$9)</f>
        <v>5.6055000000000005E-4</v>
      </c>
      <c r="K4304" s="13">
        <f t="shared" si="268"/>
        <v>4.9815013454999999</v>
      </c>
      <c r="L4304" s="13">
        <f>IF(D4304="ZZ", Brick_Kilns_EF!$E$6*(0.75),Brick_Kilns_EF!$E$6)</f>
        <v>3.0299999999999999E-4</v>
      </c>
      <c r="M4304" s="13">
        <f t="shared" si="269"/>
        <v>2.6927034299999999</v>
      </c>
      <c r="N4304" s="13">
        <f>IF(D4304="ZZ",Brick_Kilns_EF!$E$7*(0.75),Brick_Kilns_EF!$E$7)</f>
        <v>2.3925000000000001E-3</v>
      </c>
      <c r="O4304" s="13">
        <f t="shared" si="270"/>
        <v>21.261692924999998</v>
      </c>
      <c r="P4304" s="13">
        <f>IF(D4304="ZZ",Brick_Kilns_EF!$E$8*(0.75),Brick_Kilns_EF!$E$8)</f>
        <v>5.399999999999999E-4</v>
      </c>
      <c r="Q4304" s="13">
        <f t="shared" si="271"/>
        <v>4.7988773999999985</v>
      </c>
    </row>
    <row r="4305" spans="1:17">
      <c r="A4305" s="13" t="s">
        <v>4316</v>
      </c>
      <c r="B4305" s="13">
        <v>26.068310919999998</v>
      </c>
      <c r="C4305" s="13">
        <v>89.248116780000004</v>
      </c>
      <c r="D4305" s="13" t="s">
        <v>2219</v>
      </c>
      <c r="E4305" s="13" t="s">
        <v>5000</v>
      </c>
      <c r="F4305" s="13" t="s">
        <v>171</v>
      </c>
      <c r="G4305" s="13" t="s">
        <v>4802</v>
      </c>
      <c r="H4305" s="13" t="s">
        <v>4816</v>
      </c>
      <c r="I4305" s="13">
        <f>(Brick_Kilns_EF!$B$13*Brick_Kilns_EF!$B$11*Brick_Kilns_EF!$B$12)</f>
        <v>8886.81</v>
      </c>
      <c r="J4305" s="13">
        <f>IF(D4305="ZZ",Brick_Kilns_EF!$E$9*(0.75),Brick_Kilns_EF!$E$9)</f>
        <v>5.6055000000000005E-4</v>
      </c>
      <c r="K4305" s="13">
        <f t="shared" si="268"/>
        <v>4.9815013454999999</v>
      </c>
      <c r="L4305" s="13">
        <f>IF(D4305="ZZ", Brick_Kilns_EF!$E$6*(0.75),Brick_Kilns_EF!$E$6)</f>
        <v>3.0299999999999999E-4</v>
      </c>
      <c r="M4305" s="13">
        <f t="shared" si="269"/>
        <v>2.6927034299999999</v>
      </c>
      <c r="N4305" s="13">
        <f>IF(D4305="ZZ",Brick_Kilns_EF!$E$7*(0.75),Brick_Kilns_EF!$E$7)</f>
        <v>2.3925000000000001E-3</v>
      </c>
      <c r="O4305" s="13">
        <f t="shared" si="270"/>
        <v>21.261692924999998</v>
      </c>
      <c r="P4305" s="13">
        <f>IF(D4305="ZZ",Brick_Kilns_EF!$E$8*(0.75),Brick_Kilns_EF!$E$8)</f>
        <v>5.399999999999999E-4</v>
      </c>
      <c r="Q4305" s="13">
        <f t="shared" si="271"/>
        <v>4.7988773999999985</v>
      </c>
    </row>
    <row r="4306" spans="1:17">
      <c r="A4306" s="13" t="s">
        <v>4317</v>
      </c>
      <c r="B4306" s="13">
        <v>25.322263660000001</v>
      </c>
      <c r="C4306" s="13">
        <v>89.217498430000006</v>
      </c>
      <c r="D4306" s="13" t="s">
        <v>2219</v>
      </c>
      <c r="E4306" s="13" t="s">
        <v>5000</v>
      </c>
      <c r="F4306" s="13" t="s">
        <v>171</v>
      </c>
      <c r="G4306" s="13" t="s">
        <v>4802</v>
      </c>
      <c r="H4306" s="13" t="s">
        <v>4816</v>
      </c>
      <c r="I4306" s="13">
        <f>(Brick_Kilns_EF!$B$13*Brick_Kilns_EF!$B$11*Brick_Kilns_EF!$B$12)</f>
        <v>8886.81</v>
      </c>
      <c r="J4306" s="13">
        <f>IF(D4306="ZZ",Brick_Kilns_EF!$E$9*(0.75),Brick_Kilns_EF!$E$9)</f>
        <v>5.6055000000000005E-4</v>
      </c>
      <c r="K4306" s="13">
        <f t="shared" si="268"/>
        <v>4.9815013454999999</v>
      </c>
      <c r="L4306" s="13">
        <f>IF(D4306="ZZ", Brick_Kilns_EF!$E$6*(0.75),Brick_Kilns_EF!$E$6)</f>
        <v>3.0299999999999999E-4</v>
      </c>
      <c r="M4306" s="13">
        <f t="shared" si="269"/>
        <v>2.6927034299999999</v>
      </c>
      <c r="N4306" s="13">
        <f>IF(D4306="ZZ",Brick_Kilns_EF!$E$7*(0.75),Brick_Kilns_EF!$E$7)</f>
        <v>2.3925000000000001E-3</v>
      </c>
      <c r="O4306" s="13">
        <f t="shared" si="270"/>
        <v>21.261692924999998</v>
      </c>
      <c r="P4306" s="13">
        <f>IF(D4306="ZZ",Brick_Kilns_EF!$E$8*(0.75),Brick_Kilns_EF!$E$8)</f>
        <v>5.399999999999999E-4</v>
      </c>
      <c r="Q4306" s="13">
        <f t="shared" si="271"/>
        <v>4.7988773999999985</v>
      </c>
    </row>
    <row r="4307" spans="1:17">
      <c r="A4307" s="13" t="s">
        <v>4318</v>
      </c>
      <c r="B4307" s="13">
        <v>25.026168800000001</v>
      </c>
      <c r="C4307" s="13">
        <v>89.297529690000005</v>
      </c>
      <c r="D4307" s="13" t="s">
        <v>2219</v>
      </c>
      <c r="E4307" s="13" t="s">
        <v>5000</v>
      </c>
      <c r="F4307" s="13" t="s">
        <v>42</v>
      </c>
      <c r="G4307" s="13" t="s">
        <v>4802</v>
      </c>
      <c r="H4307" s="13" t="s">
        <v>4816</v>
      </c>
      <c r="I4307" s="13">
        <f>(Brick_Kilns_EF!$B$13*Brick_Kilns_EF!$B$11*Brick_Kilns_EF!$B$12)</f>
        <v>8886.81</v>
      </c>
      <c r="J4307" s="13">
        <f>IF(D4307="ZZ",Brick_Kilns_EF!$E$9*(0.75),Brick_Kilns_EF!$E$9)</f>
        <v>5.6055000000000005E-4</v>
      </c>
      <c r="K4307" s="13">
        <f t="shared" si="268"/>
        <v>4.9815013454999999</v>
      </c>
      <c r="L4307" s="13">
        <f>IF(D4307="ZZ", Brick_Kilns_EF!$E$6*(0.75),Brick_Kilns_EF!$E$6)</f>
        <v>3.0299999999999999E-4</v>
      </c>
      <c r="M4307" s="13">
        <f t="shared" si="269"/>
        <v>2.6927034299999999</v>
      </c>
      <c r="N4307" s="13">
        <f>IF(D4307="ZZ",Brick_Kilns_EF!$E$7*(0.75),Brick_Kilns_EF!$E$7)</f>
        <v>2.3925000000000001E-3</v>
      </c>
      <c r="O4307" s="13">
        <f t="shared" si="270"/>
        <v>21.261692924999998</v>
      </c>
      <c r="P4307" s="13">
        <f>IF(D4307="ZZ",Brick_Kilns_EF!$E$8*(0.75),Brick_Kilns_EF!$E$8)</f>
        <v>5.399999999999999E-4</v>
      </c>
      <c r="Q4307" s="13">
        <f t="shared" si="271"/>
        <v>4.7988773999999985</v>
      </c>
    </row>
    <row r="4308" spans="1:17">
      <c r="A4308" s="13" t="s">
        <v>4319</v>
      </c>
      <c r="B4308" s="13">
        <v>25.335108000000002</v>
      </c>
      <c r="C4308" s="13">
        <v>89.770540359999998</v>
      </c>
      <c r="D4308" s="13" t="s">
        <v>2219</v>
      </c>
      <c r="E4308" s="13" t="s">
        <v>5000</v>
      </c>
      <c r="F4308" s="13" t="s">
        <v>248</v>
      </c>
      <c r="G4308" s="13" t="s">
        <v>4802</v>
      </c>
      <c r="H4308" s="13" t="s">
        <v>4816</v>
      </c>
      <c r="I4308" s="13">
        <f>(Brick_Kilns_EF!$B$13*Brick_Kilns_EF!$B$11*Brick_Kilns_EF!$B$12)</f>
        <v>8886.81</v>
      </c>
      <c r="J4308" s="13">
        <f>IF(D4308="ZZ",Brick_Kilns_EF!$E$9*(0.75),Brick_Kilns_EF!$E$9)</f>
        <v>5.6055000000000005E-4</v>
      </c>
      <c r="K4308" s="13">
        <f t="shared" si="268"/>
        <v>4.9815013454999999</v>
      </c>
      <c r="L4308" s="13">
        <f>IF(D4308="ZZ", Brick_Kilns_EF!$E$6*(0.75),Brick_Kilns_EF!$E$6)</f>
        <v>3.0299999999999999E-4</v>
      </c>
      <c r="M4308" s="13">
        <f t="shared" si="269"/>
        <v>2.6927034299999999</v>
      </c>
      <c r="N4308" s="13">
        <f>IF(D4308="ZZ",Brick_Kilns_EF!$E$7*(0.75),Brick_Kilns_EF!$E$7)</f>
        <v>2.3925000000000001E-3</v>
      </c>
      <c r="O4308" s="13">
        <f t="shared" si="270"/>
        <v>21.261692924999998</v>
      </c>
      <c r="P4308" s="13">
        <f>IF(D4308="ZZ",Brick_Kilns_EF!$E$8*(0.75),Brick_Kilns_EF!$E$8)</f>
        <v>5.399999999999999E-4</v>
      </c>
      <c r="Q4308" s="13">
        <f t="shared" si="271"/>
        <v>4.7988773999999985</v>
      </c>
    </row>
    <row r="4309" spans="1:17">
      <c r="A4309" s="13" t="s">
        <v>4320</v>
      </c>
      <c r="B4309" s="13">
        <v>24.912478979999999</v>
      </c>
      <c r="C4309" s="13">
        <v>88.734789579999997</v>
      </c>
      <c r="D4309" s="13" t="s">
        <v>2219</v>
      </c>
      <c r="E4309" s="13" t="s">
        <v>5000</v>
      </c>
      <c r="F4309" s="13" t="s">
        <v>42</v>
      </c>
      <c r="G4309" s="13" t="s">
        <v>4802</v>
      </c>
      <c r="H4309" s="13" t="s">
        <v>4816</v>
      </c>
      <c r="I4309" s="13">
        <f>(Brick_Kilns_EF!$B$13*Brick_Kilns_EF!$B$11*Brick_Kilns_EF!$B$12)</f>
        <v>8886.81</v>
      </c>
      <c r="J4309" s="13">
        <f>IF(D4309="ZZ",Brick_Kilns_EF!$E$9*(0.75),Brick_Kilns_EF!$E$9)</f>
        <v>5.6055000000000005E-4</v>
      </c>
      <c r="K4309" s="13">
        <f t="shared" si="268"/>
        <v>4.9815013454999999</v>
      </c>
      <c r="L4309" s="13">
        <f>IF(D4309="ZZ", Brick_Kilns_EF!$E$6*(0.75),Brick_Kilns_EF!$E$6)</f>
        <v>3.0299999999999999E-4</v>
      </c>
      <c r="M4309" s="13">
        <f t="shared" si="269"/>
        <v>2.6927034299999999</v>
      </c>
      <c r="N4309" s="13">
        <f>IF(D4309="ZZ",Brick_Kilns_EF!$E$7*(0.75),Brick_Kilns_EF!$E$7)</f>
        <v>2.3925000000000001E-3</v>
      </c>
      <c r="O4309" s="13">
        <f t="shared" si="270"/>
        <v>21.261692924999998</v>
      </c>
      <c r="P4309" s="13">
        <f>IF(D4309="ZZ",Brick_Kilns_EF!$E$8*(0.75),Brick_Kilns_EF!$E$8)</f>
        <v>5.399999999999999E-4</v>
      </c>
      <c r="Q4309" s="13">
        <f t="shared" si="271"/>
        <v>4.7988773999999985</v>
      </c>
    </row>
    <row r="4310" spans="1:17">
      <c r="A4310" s="13" t="s">
        <v>4321</v>
      </c>
      <c r="B4310" s="13">
        <v>25.627253450000001</v>
      </c>
      <c r="C4310" s="13">
        <v>89.852636970000006</v>
      </c>
      <c r="D4310" s="13" t="s">
        <v>2219</v>
      </c>
      <c r="E4310" s="13" t="s">
        <v>5000</v>
      </c>
      <c r="F4310" s="13" t="s">
        <v>171</v>
      </c>
      <c r="G4310" s="13" t="s">
        <v>4802</v>
      </c>
      <c r="H4310" s="13" t="s">
        <v>4816</v>
      </c>
      <c r="I4310" s="13">
        <f>(Brick_Kilns_EF!$B$13*Brick_Kilns_EF!$B$11*Brick_Kilns_EF!$B$12)</f>
        <v>8886.81</v>
      </c>
      <c r="J4310" s="13">
        <f>IF(D4310="ZZ",Brick_Kilns_EF!$E$9*(0.75),Brick_Kilns_EF!$E$9)</f>
        <v>5.6055000000000005E-4</v>
      </c>
      <c r="K4310" s="13">
        <f t="shared" si="268"/>
        <v>4.9815013454999999</v>
      </c>
      <c r="L4310" s="13">
        <f>IF(D4310="ZZ", Brick_Kilns_EF!$E$6*(0.75),Brick_Kilns_EF!$E$6)</f>
        <v>3.0299999999999999E-4</v>
      </c>
      <c r="M4310" s="13">
        <f t="shared" si="269"/>
        <v>2.6927034299999999</v>
      </c>
      <c r="N4310" s="13">
        <f>IF(D4310="ZZ",Brick_Kilns_EF!$E$7*(0.75),Brick_Kilns_EF!$E$7)</f>
        <v>2.3925000000000001E-3</v>
      </c>
      <c r="O4310" s="13">
        <f t="shared" si="270"/>
        <v>21.261692924999998</v>
      </c>
      <c r="P4310" s="13">
        <f>IF(D4310="ZZ",Brick_Kilns_EF!$E$8*(0.75),Brick_Kilns_EF!$E$8)</f>
        <v>5.399999999999999E-4</v>
      </c>
      <c r="Q4310" s="13">
        <f t="shared" si="271"/>
        <v>4.7988773999999985</v>
      </c>
    </row>
    <row r="4311" spans="1:17">
      <c r="A4311" s="13" t="s">
        <v>4322</v>
      </c>
      <c r="B4311" s="13">
        <v>25.152434110000002</v>
      </c>
      <c r="C4311" s="13">
        <v>89.588607980000006</v>
      </c>
      <c r="D4311" s="13" t="s">
        <v>2219</v>
      </c>
      <c r="E4311" s="13" t="s">
        <v>5000</v>
      </c>
      <c r="F4311" s="13" t="s">
        <v>171</v>
      </c>
      <c r="G4311" s="13" t="s">
        <v>4802</v>
      </c>
      <c r="H4311" s="13" t="s">
        <v>4816</v>
      </c>
      <c r="I4311" s="13">
        <f>(Brick_Kilns_EF!$B$13*Brick_Kilns_EF!$B$11*Brick_Kilns_EF!$B$12)</f>
        <v>8886.81</v>
      </c>
      <c r="J4311" s="13">
        <f>IF(D4311="ZZ",Brick_Kilns_EF!$E$9*(0.75),Brick_Kilns_EF!$E$9)</f>
        <v>5.6055000000000005E-4</v>
      </c>
      <c r="K4311" s="13">
        <f t="shared" si="268"/>
        <v>4.9815013454999999</v>
      </c>
      <c r="L4311" s="13">
        <f>IF(D4311="ZZ", Brick_Kilns_EF!$E$6*(0.75),Brick_Kilns_EF!$E$6)</f>
        <v>3.0299999999999999E-4</v>
      </c>
      <c r="M4311" s="13">
        <f t="shared" si="269"/>
        <v>2.6927034299999999</v>
      </c>
      <c r="N4311" s="13">
        <f>IF(D4311="ZZ",Brick_Kilns_EF!$E$7*(0.75),Brick_Kilns_EF!$E$7)</f>
        <v>2.3925000000000001E-3</v>
      </c>
      <c r="O4311" s="13">
        <f t="shared" si="270"/>
        <v>21.261692924999998</v>
      </c>
      <c r="P4311" s="13">
        <f>IF(D4311="ZZ",Brick_Kilns_EF!$E$8*(0.75),Brick_Kilns_EF!$E$8)</f>
        <v>5.399999999999999E-4</v>
      </c>
      <c r="Q4311" s="13">
        <f t="shared" si="271"/>
        <v>4.7988773999999985</v>
      </c>
    </row>
    <row r="4312" spans="1:17">
      <c r="A4312" s="13" t="s">
        <v>4323</v>
      </c>
      <c r="B4312" s="13">
        <v>25.083137449999999</v>
      </c>
      <c r="C4312" s="13">
        <v>89.751153340000002</v>
      </c>
      <c r="D4312" s="13" t="s">
        <v>2219</v>
      </c>
      <c r="E4312" s="13" t="s">
        <v>5000</v>
      </c>
      <c r="F4312" s="13" t="s">
        <v>248</v>
      </c>
      <c r="G4312" s="13" t="s">
        <v>4802</v>
      </c>
      <c r="H4312" s="13" t="s">
        <v>4816</v>
      </c>
      <c r="I4312" s="13">
        <f>(Brick_Kilns_EF!$B$13*Brick_Kilns_EF!$B$11*Brick_Kilns_EF!$B$12)</f>
        <v>8886.81</v>
      </c>
      <c r="J4312" s="13">
        <f>IF(D4312="ZZ",Brick_Kilns_EF!$E$9*(0.75),Brick_Kilns_EF!$E$9)</f>
        <v>5.6055000000000005E-4</v>
      </c>
      <c r="K4312" s="13">
        <f t="shared" si="268"/>
        <v>4.9815013454999999</v>
      </c>
      <c r="L4312" s="13">
        <f>IF(D4312="ZZ", Brick_Kilns_EF!$E$6*(0.75),Brick_Kilns_EF!$E$6)</f>
        <v>3.0299999999999999E-4</v>
      </c>
      <c r="M4312" s="13">
        <f t="shared" si="269"/>
        <v>2.6927034299999999</v>
      </c>
      <c r="N4312" s="13">
        <f>IF(D4312="ZZ",Brick_Kilns_EF!$E$7*(0.75),Brick_Kilns_EF!$E$7)</f>
        <v>2.3925000000000001E-3</v>
      </c>
      <c r="O4312" s="13">
        <f t="shared" si="270"/>
        <v>21.261692924999998</v>
      </c>
      <c r="P4312" s="13">
        <f>IF(D4312="ZZ",Brick_Kilns_EF!$E$8*(0.75),Brick_Kilns_EF!$E$8)</f>
        <v>5.399999999999999E-4</v>
      </c>
      <c r="Q4312" s="13">
        <f t="shared" si="271"/>
        <v>4.7988773999999985</v>
      </c>
    </row>
    <row r="4313" spans="1:17">
      <c r="A4313" s="13" t="s">
        <v>4324</v>
      </c>
      <c r="B4313" s="13">
        <v>25.083409769999999</v>
      </c>
      <c r="C4313" s="13">
        <v>89.748234710000006</v>
      </c>
      <c r="D4313" s="13" t="s">
        <v>2219</v>
      </c>
      <c r="E4313" s="13" t="s">
        <v>5000</v>
      </c>
      <c r="F4313" s="13" t="s">
        <v>248</v>
      </c>
      <c r="G4313" s="13" t="s">
        <v>4802</v>
      </c>
      <c r="H4313" s="13" t="s">
        <v>4816</v>
      </c>
      <c r="I4313" s="13">
        <f>(Brick_Kilns_EF!$B$13*Brick_Kilns_EF!$B$11*Brick_Kilns_EF!$B$12)</f>
        <v>8886.81</v>
      </c>
      <c r="J4313" s="13">
        <f>IF(D4313="ZZ",Brick_Kilns_EF!$E$9*(0.75),Brick_Kilns_EF!$E$9)</f>
        <v>5.6055000000000005E-4</v>
      </c>
      <c r="K4313" s="13">
        <f t="shared" si="268"/>
        <v>4.9815013454999999</v>
      </c>
      <c r="L4313" s="13">
        <f>IF(D4313="ZZ", Brick_Kilns_EF!$E$6*(0.75),Brick_Kilns_EF!$E$6)</f>
        <v>3.0299999999999999E-4</v>
      </c>
      <c r="M4313" s="13">
        <f t="shared" si="269"/>
        <v>2.6927034299999999</v>
      </c>
      <c r="N4313" s="13">
        <f>IF(D4313="ZZ",Brick_Kilns_EF!$E$7*(0.75),Brick_Kilns_EF!$E$7)</f>
        <v>2.3925000000000001E-3</v>
      </c>
      <c r="O4313" s="13">
        <f t="shared" si="270"/>
        <v>21.261692924999998</v>
      </c>
      <c r="P4313" s="13">
        <f>IF(D4313="ZZ",Brick_Kilns_EF!$E$8*(0.75),Brick_Kilns_EF!$E$8)</f>
        <v>5.399999999999999E-4</v>
      </c>
      <c r="Q4313" s="13">
        <f t="shared" si="271"/>
        <v>4.7988773999999985</v>
      </c>
    </row>
    <row r="4314" spans="1:17">
      <c r="A4314" s="13" t="s">
        <v>4325</v>
      </c>
      <c r="B4314" s="13">
        <v>25.302691670000002</v>
      </c>
      <c r="C4314" s="13">
        <v>89.435757480000007</v>
      </c>
      <c r="D4314" s="13" t="s">
        <v>2219</v>
      </c>
      <c r="E4314" s="13" t="s">
        <v>5000</v>
      </c>
      <c r="F4314" s="13" t="s">
        <v>171</v>
      </c>
      <c r="G4314" s="13" t="s">
        <v>4802</v>
      </c>
      <c r="H4314" s="13" t="s">
        <v>4816</v>
      </c>
      <c r="I4314" s="13">
        <f>(Brick_Kilns_EF!$B$13*Brick_Kilns_EF!$B$11*Brick_Kilns_EF!$B$12)</f>
        <v>8886.81</v>
      </c>
      <c r="J4314" s="13">
        <f>IF(D4314="ZZ",Brick_Kilns_EF!$E$9*(0.75),Brick_Kilns_EF!$E$9)</f>
        <v>5.6055000000000005E-4</v>
      </c>
      <c r="K4314" s="13">
        <f t="shared" si="268"/>
        <v>4.9815013454999999</v>
      </c>
      <c r="L4314" s="13">
        <f>IF(D4314="ZZ", Brick_Kilns_EF!$E$6*(0.75),Brick_Kilns_EF!$E$6)</f>
        <v>3.0299999999999999E-4</v>
      </c>
      <c r="M4314" s="13">
        <f t="shared" si="269"/>
        <v>2.6927034299999999</v>
      </c>
      <c r="N4314" s="13">
        <f>IF(D4314="ZZ",Brick_Kilns_EF!$E$7*(0.75),Brick_Kilns_EF!$E$7)</f>
        <v>2.3925000000000001E-3</v>
      </c>
      <c r="O4314" s="13">
        <f t="shared" si="270"/>
        <v>21.261692924999998</v>
      </c>
      <c r="P4314" s="13">
        <f>IF(D4314="ZZ",Brick_Kilns_EF!$E$8*(0.75),Brick_Kilns_EF!$E$8)</f>
        <v>5.399999999999999E-4</v>
      </c>
      <c r="Q4314" s="13">
        <f t="shared" si="271"/>
        <v>4.7988773999999985</v>
      </c>
    </row>
    <row r="4315" spans="1:17">
      <c r="A4315" s="13" t="s">
        <v>4326</v>
      </c>
      <c r="B4315" s="13">
        <v>25.171976440000002</v>
      </c>
      <c r="C4315" s="13">
        <v>89.751159079999994</v>
      </c>
      <c r="D4315" s="13" t="s">
        <v>2219</v>
      </c>
      <c r="E4315" s="13" t="s">
        <v>5000</v>
      </c>
      <c r="F4315" s="13" t="s">
        <v>248</v>
      </c>
      <c r="G4315" s="13" t="s">
        <v>4802</v>
      </c>
      <c r="H4315" s="13" t="s">
        <v>4816</v>
      </c>
      <c r="I4315" s="13">
        <f>(Brick_Kilns_EF!$B$13*Brick_Kilns_EF!$B$11*Brick_Kilns_EF!$B$12)</f>
        <v>8886.81</v>
      </c>
      <c r="J4315" s="13">
        <f>IF(D4315="ZZ",Brick_Kilns_EF!$E$9*(0.75),Brick_Kilns_EF!$E$9)</f>
        <v>5.6055000000000005E-4</v>
      </c>
      <c r="K4315" s="13">
        <f t="shared" si="268"/>
        <v>4.9815013454999999</v>
      </c>
      <c r="L4315" s="13">
        <f>IF(D4315="ZZ", Brick_Kilns_EF!$E$6*(0.75),Brick_Kilns_EF!$E$6)</f>
        <v>3.0299999999999999E-4</v>
      </c>
      <c r="M4315" s="13">
        <f t="shared" si="269"/>
        <v>2.6927034299999999</v>
      </c>
      <c r="N4315" s="13">
        <f>IF(D4315="ZZ",Brick_Kilns_EF!$E$7*(0.75),Brick_Kilns_EF!$E$7)</f>
        <v>2.3925000000000001E-3</v>
      </c>
      <c r="O4315" s="13">
        <f t="shared" si="270"/>
        <v>21.261692924999998</v>
      </c>
      <c r="P4315" s="13">
        <f>IF(D4315="ZZ",Brick_Kilns_EF!$E$8*(0.75),Brick_Kilns_EF!$E$8)</f>
        <v>5.399999999999999E-4</v>
      </c>
      <c r="Q4315" s="13">
        <f t="shared" si="271"/>
        <v>4.7988773999999985</v>
      </c>
    </row>
    <row r="4316" spans="1:17">
      <c r="A4316" s="13" t="s">
        <v>4327</v>
      </c>
      <c r="B4316" s="13">
        <v>25.626649839999999</v>
      </c>
      <c r="C4316" s="13">
        <v>88.773186859999996</v>
      </c>
      <c r="D4316" s="13" t="s">
        <v>2219</v>
      </c>
      <c r="E4316" s="13" t="s">
        <v>5000</v>
      </c>
      <c r="F4316" s="13" t="s">
        <v>171</v>
      </c>
      <c r="G4316" s="13" t="s">
        <v>4802</v>
      </c>
      <c r="H4316" s="13" t="s">
        <v>4816</v>
      </c>
      <c r="I4316" s="13">
        <f>(Brick_Kilns_EF!$B$13*Brick_Kilns_EF!$B$11*Brick_Kilns_EF!$B$12)</f>
        <v>8886.81</v>
      </c>
      <c r="J4316" s="13">
        <f>IF(D4316="ZZ",Brick_Kilns_EF!$E$9*(0.75),Brick_Kilns_EF!$E$9)</f>
        <v>5.6055000000000005E-4</v>
      </c>
      <c r="K4316" s="13">
        <f t="shared" si="268"/>
        <v>4.9815013454999999</v>
      </c>
      <c r="L4316" s="13">
        <f>IF(D4316="ZZ", Brick_Kilns_EF!$E$6*(0.75),Brick_Kilns_EF!$E$6)</f>
        <v>3.0299999999999999E-4</v>
      </c>
      <c r="M4316" s="13">
        <f t="shared" si="269"/>
        <v>2.6927034299999999</v>
      </c>
      <c r="N4316" s="13">
        <f>IF(D4316="ZZ",Brick_Kilns_EF!$E$7*(0.75),Brick_Kilns_EF!$E$7)</f>
        <v>2.3925000000000001E-3</v>
      </c>
      <c r="O4316" s="13">
        <f t="shared" si="270"/>
        <v>21.261692924999998</v>
      </c>
      <c r="P4316" s="13">
        <f>IF(D4316="ZZ",Brick_Kilns_EF!$E$8*(0.75),Brick_Kilns_EF!$E$8)</f>
        <v>5.399999999999999E-4</v>
      </c>
      <c r="Q4316" s="13">
        <f t="shared" si="271"/>
        <v>4.7988773999999985</v>
      </c>
    </row>
    <row r="4317" spans="1:17">
      <c r="A4317" s="13" t="s">
        <v>4328</v>
      </c>
      <c r="B4317" s="13">
        <v>25.908157070000001</v>
      </c>
      <c r="C4317" s="13">
        <v>88.82265486</v>
      </c>
      <c r="D4317" s="13" t="s">
        <v>2219</v>
      </c>
      <c r="E4317" s="13" t="s">
        <v>5000</v>
      </c>
      <c r="F4317" s="13" t="s">
        <v>171</v>
      </c>
      <c r="G4317" s="13" t="s">
        <v>4802</v>
      </c>
      <c r="H4317" s="13" t="s">
        <v>4816</v>
      </c>
      <c r="I4317" s="13">
        <f>(Brick_Kilns_EF!$B$13*Brick_Kilns_EF!$B$11*Brick_Kilns_EF!$B$12)</f>
        <v>8886.81</v>
      </c>
      <c r="J4317" s="13">
        <f>IF(D4317="ZZ",Brick_Kilns_EF!$E$9*(0.75),Brick_Kilns_EF!$E$9)</f>
        <v>5.6055000000000005E-4</v>
      </c>
      <c r="K4317" s="13">
        <f t="shared" si="268"/>
        <v>4.9815013454999999</v>
      </c>
      <c r="L4317" s="13">
        <f>IF(D4317="ZZ", Brick_Kilns_EF!$E$6*(0.75),Brick_Kilns_EF!$E$6)</f>
        <v>3.0299999999999999E-4</v>
      </c>
      <c r="M4317" s="13">
        <f t="shared" si="269"/>
        <v>2.6927034299999999</v>
      </c>
      <c r="N4317" s="13">
        <f>IF(D4317="ZZ",Brick_Kilns_EF!$E$7*(0.75),Brick_Kilns_EF!$E$7)</f>
        <v>2.3925000000000001E-3</v>
      </c>
      <c r="O4317" s="13">
        <f t="shared" si="270"/>
        <v>21.261692924999998</v>
      </c>
      <c r="P4317" s="13">
        <f>IF(D4317="ZZ",Brick_Kilns_EF!$E$8*(0.75),Brick_Kilns_EF!$E$8)</f>
        <v>5.399999999999999E-4</v>
      </c>
      <c r="Q4317" s="13">
        <f t="shared" si="271"/>
        <v>4.7988773999999985</v>
      </c>
    </row>
    <row r="4318" spans="1:17">
      <c r="A4318" s="13" t="s">
        <v>4329</v>
      </c>
      <c r="B4318" s="13">
        <v>25.260361169999999</v>
      </c>
      <c r="C4318" s="13">
        <v>89.011168600000005</v>
      </c>
      <c r="D4318" s="13" t="s">
        <v>2219</v>
      </c>
      <c r="E4318" s="13" t="s">
        <v>5000</v>
      </c>
      <c r="F4318" s="13" t="s">
        <v>42</v>
      </c>
      <c r="G4318" s="13" t="s">
        <v>4802</v>
      </c>
      <c r="H4318" s="13" t="s">
        <v>4816</v>
      </c>
      <c r="I4318" s="13">
        <f>(Brick_Kilns_EF!$B$13*Brick_Kilns_EF!$B$11*Brick_Kilns_EF!$B$12)</f>
        <v>8886.81</v>
      </c>
      <c r="J4318" s="13">
        <f>IF(D4318="ZZ",Brick_Kilns_EF!$E$9*(0.75),Brick_Kilns_EF!$E$9)</f>
        <v>5.6055000000000005E-4</v>
      </c>
      <c r="K4318" s="13">
        <f t="shared" si="268"/>
        <v>4.9815013454999999</v>
      </c>
      <c r="L4318" s="13">
        <f>IF(D4318="ZZ", Brick_Kilns_EF!$E$6*(0.75),Brick_Kilns_EF!$E$6)</f>
        <v>3.0299999999999999E-4</v>
      </c>
      <c r="M4318" s="13">
        <f t="shared" si="269"/>
        <v>2.6927034299999999</v>
      </c>
      <c r="N4318" s="13">
        <f>IF(D4318="ZZ",Brick_Kilns_EF!$E$7*(0.75),Brick_Kilns_EF!$E$7)</f>
        <v>2.3925000000000001E-3</v>
      </c>
      <c r="O4318" s="13">
        <f t="shared" si="270"/>
        <v>21.261692924999998</v>
      </c>
      <c r="P4318" s="13">
        <f>IF(D4318="ZZ",Brick_Kilns_EF!$E$8*(0.75),Brick_Kilns_EF!$E$8)</f>
        <v>5.399999999999999E-4</v>
      </c>
      <c r="Q4318" s="13">
        <f t="shared" si="271"/>
        <v>4.7988773999999985</v>
      </c>
    </row>
    <row r="4319" spans="1:17">
      <c r="A4319" s="13" t="s">
        <v>4330</v>
      </c>
      <c r="B4319" s="13">
        <v>25.279953240000001</v>
      </c>
      <c r="C4319" s="13">
        <v>89.041240060000007</v>
      </c>
      <c r="D4319" s="13" t="s">
        <v>2219</v>
      </c>
      <c r="E4319" s="13" t="s">
        <v>5000</v>
      </c>
      <c r="F4319" s="13" t="s">
        <v>171</v>
      </c>
      <c r="G4319" s="13" t="s">
        <v>4802</v>
      </c>
      <c r="H4319" s="13" t="s">
        <v>4816</v>
      </c>
      <c r="I4319" s="13">
        <f>(Brick_Kilns_EF!$B$13*Brick_Kilns_EF!$B$11*Brick_Kilns_EF!$B$12)</f>
        <v>8886.81</v>
      </c>
      <c r="J4319" s="13">
        <f>IF(D4319="ZZ",Brick_Kilns_EF!$E$9*(0.75),Brick_Kilns_EF!$E$9)</f>
        <v>5.6055000000000005E-4</v>
      </c>
      <c r="K4319" s="13">
        <f t="shared" si="268"/>
        <v>4.9815013454999999</v>
      </c>
      <c r="L4319" s="13">
        <f>IF(D4319="ZZ", Brick_Kilns_EF!$E$6*(0.75),Brick_Kilns_EF!$E$6)</f>
        <v>3.0299999999999999E-4</v>
      </c>
      <c r="M4319" s="13">
        <f t="shared" si="269"/>
        <v>2.6927034299999999</v>
      </c>
      <c r="N4319" s="13">
        <f>IF(D4319="ZZ",Brick_Kilns_EF!$E$7*(0.75),Brick_Kilns_EF!$E$7)</f>
        <v>2.3925000000000001E-3</v>
      </c>
      <c r="O4319" s="13">
        <f t="shared" si="270"/>
        <v>21.261692924999998</v>
      </c>
      <c r="P4319" s="13">
        <f>IF(D4319="ZZ",Brick_Kilns_EF!$E$8*(0.75),Brick_Kilns_EF!$E$8)</f>
        <v>5.399999999999999E-4</v>
      </c>
      <c r="Q4319" s="13">
        <f t="shared" si="271"/>
        <v>4.7988773999999985</v>
      </c>
    </row>
    <row r="4320" spans="1:17">
      <c r="A4320" s="13" t="s">
        <v>4331</v>
      </c>
      <c r="B4320" s="13">
        <v>25.904297339999999</v>
      </c>
      <c r="C4320" s="13">
        <v>88.644574969999994</v>
      </c>
      <c r="D4320" s="13" t="s">
        <v>2219</v>
      </c>
      <c r="E4320" s="13" t="s">
        <v>5000</v>
      </c>
      <c r="F4320" s="13" t="s">
        <v>171</v>
      </c>
      <c r="G4320" s="13" t="s">
        <v>4802</v>
      </c>
      <c r="H4320" s="13" t="s">
        <v>4816</v>
      </c>
      <c r="I4320" s="13">
        <f>(Brick_Kilns_EF!$B$13*Brick_Kilns_EF!$B$11*Brick_Kilns_EF!$B$12)</f>
        <v>8886.81</v>
      </c>
      <c r="J4320" s="13">
        <f>IF(D4320="ZZ",Brick_Kilns_EF!$E$9*(0.75),Brick_Kilns_EF!$E$9)</f>
        <v>5.6055000000000005E-4</v>
      </c>
      <c r="K4320" s="13">
        <f t="shared" si="268"/>
        <v>4.9815013454999999</v>
      </c>
      <c r="L4320" s="13">
        <f>IF(D4320="ZZ", Brick_Kilns_EF!$E$6*(0.75),Brick_Kilns_EF!$E$6)</f>
        <v>3.0299999999999999E-4</v>
      </c>
      <c r="M4320" s="13">
        <f t="shared" si="269"/>
        <v>2.6927034299999999</v>
      </c>
      <c r="N4320" s="13">
        <f>IF(D4320="ZZ",Brick_Kilns_EF!$E$7*(0.75),Brick_Kilns_EF!$E$7)</f>
        <v>2.3925000000000001E-3</v>
      </c>
      <c r="O4320" s="13">
        <f t="shared" si="270"/>
        <v>21.261692924999998</v>
      </c>
      <c r="P4320" s="13">
        <f>IF(D4320="ZZ",Brick_Kilns_EF!$E$8*(0.75),Brick_Kilns_EF!$E$8)</f>
        <v>5.399999999999999E-4</v>
      </c>
      <c r="Q4320" s="13">
        <f t="shared" si="271"/>
        <v>4.7988773999999985</v>
      </c>
    </row>
    <row r="4321" spans="1:17">
      <c r="A4321" s="13" t="s">
        <v>4332</v>
      </c>
      <c r="B4321" s="13">
        <v>25.616374539999999</v>
      </c>
      <c r="C4321" s="13">
        <v>89.134004200000007</v>
      </c>
      <c r="D4321" s="13" t="s">
        <v>2219</v>
      </c>
      <c r="E4321" s="13" t="s">
        <v>5000</v>
      </c>
      <c r="F4321" s="13" t="s">
        <v>171</v>
      </c>
      <c r="G4321" s="13" t="s">
        <v>4802</v>
      </c>
      <c r="H4321" s="13" t="s">
        <v>4816</v>
      </c>
      <c r="I4321" s="13">
        <f>(Brick_Kilns_EF!$B$13*Brick_Kilns_EF!$B$11*Brick_Kilns_EF!$B$12)</f>
        <v>8886.81</v>
      </c>
      <c r="J4321" s="13">
        <f>IF(D4321="ZZ",Brick_Kilns_EF!$E$9*(0.75),Brick_Kilns_EF!$E$9)</f>
        <v>5.6055000000000005E-4</v>
      </c>
      <c r="K4321" s="13">
        <f t="shared" si="268"/>
        <v>4.9815013454999999</v>
      </c>
      <c r="L4321" s="13">
        <f>IF(D4321="ZZ", Brick_Kilns_EF!$E$6*(0.75),Brick_Kilns_EF!$E$6)</f>
        <v>3.0299999999999999E-4</v>
      </c>
      <c r="M4321" s="13">
        <f t="shared" si="269"/>
        <v>2.6927034299999999</v>
      </c>
      <c r="N4321" s="13">
        <f>IF(D4321="ZZ",Brick_Kilns_EF!$E$7*(0.75),Brick_Kilns_EF!$E$7)</f>
        <v>2.3925000000000001E-3</v>
      </c>
      <c r="O4321" s="13">
        <f t="shared" si="270"/>
        <v>21.261692924999998</v>
      </c>
      <c r="P4321" s="13">
        <f>IF(D4321="ZZ",Brick_Kilns_EF!$E$8*(0.75),Brick_Kilns_EF!$E$8)</f>
        <v>5.399999999999999E-4</v>
      </c>
      <c r="Q4321" s="13">
        <f t="shared" si="271"/>
        <v>4.7988773999999985</v>
      </c>
    </row>
    <row r="4322" spans="1:17">
      <c r="A4322" s="13" t="s">
        <v>4333</v>
      </c>
      <c r="B4322" s="13">
        <v>25.130260710000002</v>
      </c>
      <c r="C4322" s="13">
        <v>88.838114480000002</v>
      </c>
      <c r="D4322" s="13" t="s">
        <v>2219</v>
      </c>
      <c r="E4322" s="13" t="s">
        <v>5000</v>
      </c>
      <c r="F4322" s="13" t="s">
        <v>42</v>
      </c>
      <c r="G4322" s="13" t="s">
        <v>4802</v>
      </c>
      <c r="H4322" s="13" t="s">
        <v>4816</v>
      </c>
      <c r="I4322" s="13">
        <f>(Brick_Kilns_EF!$B$13*Brick_Kilns_EF!$B$11*Brick_Kilns_EF!$B$12)</f>
        <v>8886.81</v>
      </c>
      <c r="J4322" s="13">
        <f>IF(D4322="ZZ",Brick_Kilns_EF!$E$9*(0.75),Brick_Kilns_EF!$E$9)</f>
        <v>5.6055000000000005E-4</v>
      </c>
      <c r="K4322" s="13">
        <f t="shared" si="268"/>
        <v>4.9815013454999999</v>
      </c>
      <c r="L4322" s="13">
        <f>IF(D4322="ZZ", Brick_Kilns_EF!$E$6*(0.75),Brick_Kilns_EF!$E$6)</f>
        <v>3.0299999999999999E-4</v>
      </c>
      <c r="M4322" s="13">
        <f t="shared" si="269"/>
        <v>2.6927034299999999</v>
      </c>
      <c r="N4322" s="13">
        <f>IF(D4322="ZZ",Brick_Kilns_EF!$E$7*(0.75),Brick_Kilns_EF!$E$7)</f>
        <v>2.3925000000000001E-3</v>
      </c>
      <c r="O4322" s="13">
        <f t="shared" si="270"/>
        <v>21.261692924999998</v>
      </c>
      <c r="P4322" s="13">
        <f>IF(D4322="ZZ",Brick_Kilns_EF!$E$8*(0.75),Brick_Kilns_EF!$E$8)</f>
        <v>5.399999999999999E-4</v>
      </c>
      <c r="Q4322" s="13">
        <f t="shared" si="271"/>
        <v>4.7988773999999985</v>
      </c>
    </row>
    <row r="4323" spans="1:17">
      <c r="A4323" s="13" t="s">
        <v>4334</v>
      </c>
      <c r="B4323" s="13">
        <v>22.12207871</v>
      </c>
      <c r="C4323" s="13">
        <v>90.682303930000003</v>
      </c>
      <c r="D4323" s="13" t="s">
        <v>2219</v>
      </c>
      <c r="E4323" s="13" t="s">
        <v>5000</v>
      </c>
      <c r="F4323" s="13" t="s">
        <v>11</v>
      </c>
      <c r="G4323" s="13" t="s">
        <v>4802</v>
      </c>
      <c r="H4323" s="13" t="s">
        <v>4816</v>
      </c>
      <c r="I4323" s="13">
        <f>(Brick_Kilns_EF!$B$13*Brick_Kilns_EF!$B$11*Brick_Kilns_EF!$B$12)</f>
        <v>8886.81</v>
      </c>
      <c r="J4323" s="13">
        <f>IF(D4323="ZZ",Brick_Kilns_EF!$E$9*(0.75),Brick_Kilns_EF!$E$9)</f>
        <v>5.6055000000000005E-4</v>
      </c>
      <c r="K4323" s="13">
        <f t="shared" si="268"/>
        <v>4.9815013454999999</v>
      </c>
      <c r="L4323" s="13">
        <f>IF(D4323="ZZ", Brick_Kilns_EF!$E$6*(0.75),Brick_Kilns_EF!$E$6)</f>
        <v>3.0299999999999999E-4</v>
      </c>
      <c r="M4323" s="13">
        <f t="shared" si="269"/>
        <v>2.6927034299999999</v>
      </c>
      <c r="N4323" s="13">
        <f>IF(D4323="ZZ",Brick_Kilns_EF!$E$7*(0.75),Brick_Kilns_EF!$E$7)</f>
        <v>2.3925000000000001E-3</v>
      </c>
      <c r="O4323" s="13">
        <f t="shared" si="270"/>
        <v>21.261692924999998</v>
      </c>
      <c r="P4323" s="13">
        <f>IF(D4323="ZZ",Brick_Kilns_EF!$E$8*(0.75),Brick_Kilns_EF!$E$8)</f>
        <v>5.399999999999999E-4</v>
      </c>
      <c r="Q4323" s="13">
        <f t="shared" si="271"/>
        <v>4.7988773999999985</v>
      </c>
    </row>
    <row r="4324" spans="1:17">
      <c r="A4324" s="13" t="s">
        <v>4335</v>
      </c>
      <c r="B4324" s="13">
        <v>25.125972869999998</v>
      </c>
      <c r="C4324" s="13">
        <v>89.012250820000006</v>
      </c>
      <c r="D4324" s="13" t="s">
        <v>2219</v>
      </c>
      <c r="E4324" s="13" t="s">
        <v>5000</v>
      </c>
      <c r="F4324" s="13" t="s">
        <v>42</v>
      </c>
      <c r="G4324" s="13" t="s">
        <v>4802</v>
      </c>
      <c r="H4324" s="13" t="s">
        <v>4816</v>
      </c>
      <c r="I4324" s="13">
        <f>(Brick_Kilns_EF!$B$13*Brick_Kilns_EF!$B$11*Brick_Kilns_EF!$B$12)</f>
        <v>8886.81</v>
      </c>
      <c r="J4324" s="13">
        <f>IF(D4324="ZZ",Brick_Kilns_EF!$E$9*(0.75),Brick_Kilns_EF!$E$9)</f>
        <v>5.6055000000000005E-4</v>
      </c>
      <c r="K4324" s="13">
        <f t="shared" si="268"/>
        <v>4.9815013454999999</v>
      </c>
      <c r="L4324" s="13">
        <f>IF(D4324="ZZ", Brick_Kilns_EF!$E$6*(0.75),Brick_Kilns_EF!$E$6)</f>
        <v>3.0299999999999999E-4</v>
      </c>
      <c r="M4324" s="13">
        <f t="shared" si="269"/>
        <v>2.6927034299999999</v>
      </c>
      <c r="N4324" s="13">
        <f>IF(D4324="ZZ",Brick_Kilns_EF!$E$7*(0.75),Brick_Kilns_EF!$E$7)</f>
        <v>2.3925000000000001E-3</v>
      </c>
      <c r="O4324" s="13">
        <f t="shared" si="270"/>
        <v>21.261692924999998</v>
      </c>
      <c r="P4324" s="13">
        <f>IF(D4324="ZZ",Brick_Kilns_EF!$E$8*(0.75),Brick_Kilns_EF!$E$8)</f>
        <v>5.399999999999999E-4</v>
      </c>
      <c r="Q4324" s="13">
        <f t="shared" si="271"/>
        <v>4.7988773999999985</v>
      </c>
    </row>
    <row r="4325" spans="1:17">
      <c r="A4325" s="13" t="s">
        <v>4336</v>
      </c>
      <c r="B4325" s="13">
        <v>25.002437820000001</v>
      </c>
      <c r="C4325" s="13">
        <v>88.938222030000006</v>
      </c>
      <c r="D4325" s="13" t="s">
        <v>2219</v>
      </c>
      <c r="E4325" s="13" t="s">
        <v>5000</v>
      </c>
      <c r="F4325" s="13" t="s">
        <v>42</v>
      </c>
      <c r="G4325" s="13" t="s">
        <v>4802</v>
      </c>
      <c r="H4325" s="13" t="s">
        <v>4816</v>
      </c>
      <c r="I4325" s="13">
        <f>(Brick_Kilns_EF!$B$13*Brick_Kilns_EF!$B$11*Brick_Kilns_EF!$B$12)</f>
        <v>8886.81</v>
      </c>
      <c r="J4325" s="13">
        <f>IF(D4325="ZZ",Brick_Kilns_EF!$E$9*(0.75),Brick_Kilns_EF!$E$9)</f>
        <v>5.6055000000000005E-4</v>
      </c>
      <c r="K4325" s="13">
        <f t="shared" si="268"/>
        <v>4.9815013454999999</v>
      </c>
      <c r="L4325" s="13">
        <f>IF(D4325="ZZ", Brick_Kilns_EF!$E$6*(0.75),Brick_Kilns_EF!$E$6)</f>
        <v>3.0299999999999999E-4</v>
      </c>
      <c r="M4325" s="13">
        <f t="shared" si="269"/>
        <v>2.6927034299999999</v>
      </c>
      <c r="N4325" s="13">
        <f>IF(D4325="ZZ",Brick_Kilns_EF!$E$7*(0.75),Brick_Kilns_EF!$E$7)</f>
        <v>2.3925000000000001E-3</v>
      </c>
      <c r="O4325" s="13">
        <f t="shared" si="270"/>
        <v>21.261692924999998</v>
      </c>
      <c r="P4325" s="13">
        <f>IF(D4325="ZZ",Brick_Kilns_EF!$E$8*(0.75),Brick_Kilns_EF!$E$8)</f>
        <v>5.399999999999999E-4</v>
      </c>
      <c r="Q4325" s="13">
        <f t="shared" si="271"/>
        <v>4.7988773999999985</v>
      </c>
    </row>
    <row r="4326" spans="1:17">
      <c r="A4326" s="13" t="s">
        <v>4337</v>
      </c>
      <c r="B4326" s="13">
        <v>25.050811589999999</v>
      </c>
      <c r="C4326" s="13">
        <v>88.980634600000002</v>
      </c>
      <c r="D4326" s="13" t="s">
        <v>2219</v>
      </c>
      <c r="E4326" s="13" t="s">
        <v>5000</v>
      </c>
      <c r="F4326" s="13" t="s">
        <v>42</v>
      </c>
      <c r="G4326" s="13" t="s">
        <v>4802</v>
      </c>
      <c r="H4326" s="13" t="s">
        <v>4816</v>
      </c>
      <c r="I4326" s="13">
        <f>(Brick_Kilns_EF!$B$13*Brick_Kilns_EF!$B$11*Brick_Kilns_EF!$B$12)</f>
        <v>8886.81</v>
      </c>
      <c r="J4326" s="13">
        <f>IF(D4326="ZZ",Brick_Kilns_EF!$E$9*(0.75),Brick_Kilns_EF!$E$9)</f>
        <v>5.6055000000000005E-4</v>
      </c>
      <c r="K4326" s="13">
        <f t="shared" si="268"/>
        <v>4.9815013454999999</v>
      </c>
      <c r="L4326" s="13">
        <f>IF(D4326="ZZ", Brick_Kilns_EF!$E$6*(0.75),Brick_Kilns_EF!$E$6)</f>
        <v>3.0299999999999999E-4</v>
      </c>
      <c r="M4326" s="13">
        <f t="shared" si="269"/>
        <v>2.6927034299999999</v>
      </c>
      <c r="N4326" s="13">
        <f>IF(D4326="ZZ",Brick_Kilns_EF!$E$7*(0.75),Brick_Kilns_EF!$E$7)</f>
        <v>2.3925000000000001E-3</v>
      </c>
      <c r="O4326" s="13">
        <f t="shared" si="270"/>
        <v>21.261692924999998</v>
      </c>
      <c r="P4326" s="13">
        <f>IF(D4326="ZZ",Brick_Kilns_EF!$E$8*(0.75),Brick_Kilns_EF!$E$8)</f>
        <v>5.399999999999999E-4</v>
      </c>
      <c r="Q4326" s="13">
        <f t="shared" si="271"/>
        <v>4.7988773999999985</v>
      </c>
    </row>
    <row r="4327" spans="1:17">
      <c r="A4327" s="13" t="s">
        <v>4338</v>
      </c>
      <c r="B4327" s="13">
        <v>24.905215609999999</v>
      </c>
      <c r="C4327" s="13">
        <v>88.256956919999993</v>
      </c>
      <c r="D4327" s="13" t="s">
        <v>2219</v>
      </c>
      <c r="E4327" s="13" t="s">
        <v>5000</v>
      </c>
      <c r="F4327" s="13" t="s">
        <v>42</v>
      </c>
      <c r="G4327" s="13" t="s">
        <v>4802</v>
      </c>
      <c r="H4327" s="13" t="s">
        <v>4816</v>
      </c>
      <c r="I4327" s="13">
        <f>(Brick_Kilns_EF!$B$13*Brick_Kilns_EF!$B$11*Brick_Kilns_EF!$B$12)</f>
        <v>8886.81</v>
      </c>
      <c r="J4327" s="13">
        <f>IF(D4327="ZZ",Brick_Kilns_EF!$E$9*(0.75),Brick_Kilns_EF!$E$9)</f>
        <v>5.6055000000000005E-4</v>
      </c>
      <c r="K4327" s="13">
        <f t="shared" si="268"/>
        <v>4.9815013454999999</v>
      </c>
      <c r="L4327" s="13">
        <f>IF(D4327="ZZ", Brick_Kilns_EF!$E$6*(0.75),Brick_Kilns_EF!$E$6)</f>
        <v>3.0299999999999999E-4</v>
      </c>
      <c r="M4327" s="13">
        <f t="shared" si="269"/>
        <v>2.6927034299999999</v>
      </c>
      <c r="N4327" s="13">
        <f>IF(D4327="ZZ",Brick_Kilns_EF!$E$7*(0.75),Brick_Kilns_EF!$E$7)</f>
        <v>2.3925000000000001E-3</v>
      </c>
      <c r="O4327" s="13">
        <f t="shared" si="270"/>
        <v>21.261692924999998</v>
      </c>
      <c r="P4327" s="13">
        <f>IF(D4327="ZZ",Brick_Kilns_EF!$E$8*(0.75),Brick_Kilns_EF!$E$8)</f>
        <v>5.399999999999999E-4</v>
      </c>
      <c r="Q4327" s="13">
        <f t="shared" si="271"/>
        <v>4.7988773999999985</v>
      </c>
    </row>
    <row r="4328" spans="1:17">
      <c r="A4328" s="13" t="s">
        <v>4339</v>
      </c>
      <c r="B4328" s="13">
        <v>25.155244060000001</v>
      </c>
      <c r="C4328" s="13">
        <v>89.047943329999995</v>
      </c>
      <c r="D4328" s="13" t="s">
        <v>2219</v>
      </c>
      <c r="E4328" s="13" t="s">
        <v>5000</v>
      </c>
      <c r="F4328" s="13" t="s">
        <v>42</v>
      </c>
      <c r="G4328" s="13" t="s">
        <v>4802</v>
      </c>
      <c r="H4328" s="13" t="s">
        <v>4816</v>
      </c>
      <c r="I4328" s="13">
        <f>(Brick_Kilns_EF!$B$13*Brick_Kilns_EF!$B$11*Brick_Kilns_EF!$B$12)</f>
        <v>8886.81</v>
      </c>
      <c r="J4328" s="13">
        <f>IF(D4328="ZZ",Brick_Kilns_EF!$E$9*(0.75),Brick_Kilns_EF!$E$9)</f>
        <v>5.6055000000000005E-4</v>
      </c>
      <c r="K4328" s="13">
        <f t="shared" si="268"/>
        <v>4.9815013454999999</v>
      </c>
      <c r="L4328" s="13">
        <f>IF(D4328="ZZ", Brick_Kilns_EF!$E$6*(0.75),Brick_Kilns_EF!$E$6)</f>
        <v>3.0299999999999999E-4</v>
      </c>
      <c r="M4328" s="13">
        <f t="shared" si="269"/>
        <v>2.6927034299999999</v>
      </c>
      <c r="N4328" s="13">
        <f>IF(D4328="ZZ",Brick_Kilns_EF!$E$7*(0.75),Brick_Kilns_EF!$E$7)</f>
        <v>2.3925000000000001E-3</v>
      </c>
      <c r="O4328" s="13">
        <f t="shared" si="270"/>
        <v>21.261692924999998</v>
      </c>
      <c r="P4328" s="13">
        <f>IF(D4328="ZZ",Brick_Kilns_EF!$E$8*(0.75),Brick_Kilns_EF!$E$8)</f>
        <v>5.399999999999999E-4</v>
      </c>
      <c r="Q4328" s="13">
        <f t="shared" si="271"/>
        <v>4.7988773999999985</v>
      </c>
    </row>
    <row r="4329" spans="1:17">
      <c r="A4329" s="13" t="s">
        <v>4340</v>
      </c>
      <c r="B4329" s="13">
        <v>25.584709780000001</v>
      </c>
      <c r="C4329" s="13">
        <v>89.496243379999996</v>
      </c>
      <c r="D4329" s="13" t="s">
        <v>2219</v>
      </c>
      <c r="E4329" s="13" t="s">
        <v>5000</v>
      </c>
      <c r="F4329" s="13" t="s">
        <v>171</v>
      </c>
      <c r="G4329" s="13" t="s">
        <v>4802</v>
      </c>
      <c r="H4329" s="13" t="s">
        <v>4816</v>
      </c>
      <c r="I4329" s="13">
        <f>(Brick_Kilns_EF!$B$13*Brick_Kilns_EF!$B$11*Brick_Kilns_EF!$B$12)</f>
        <v>8886.81</v>
      </c>
      <c r="J4329" s="13">
        <f>IF(D4329="ZZ",Brick_Kilns_EF!$E$9*(0.75),Brick_Kilns_EF!$E$9)</f>
        <v>5.6055000000000005E-4</v>
      </c>
      <c r="K4329" s="13">
        <f t="shared" si="268"/>
        <v>4.9815013454999999</v>
      </c>
      <c r="L4329" s="13">
        <f>IF(D4329="ZZ", Brick_Kilns_EF!$E$6*(0.75),Brick_Kilns_EF!$E$6)</f>
        <v>3.0299999999999999E-4</v>
      </c>
      <c r="M4329" s="13">
        <f t="shared" si="269"/>
        <v>2.6927034299999999</v>
      </c>
      <c r="N4329" s="13">
        <f>IF(D4329="ZZ",Brick_Kilns_EF!$E$7*(0.75),Brick_Kilns_EF!$E$7)</f>
        <v>2.3925000000000001E-3</v>
      </c>
      <c r="O4329" s="13">
        <f t="shared" si="270"/>
        <v>21.261692924999998</v>
      </c>
      <c r="P4329" s="13">
        <f>IF(D4329="ZZ",Brick_Kilns_EF!$E$8*(0.75),Brick_Kilns_EF!$E$8)</f>
        <v>5.399999999999999E-4</v>
      </c>
      <c r="Q4329" s="13">
        <f t="shared" si="271"/>
        <v>4.7988773999999985</v>
      </c>
    </row>
    <row r="4330" spans="1:17">
      <c r="A4330" s="13" t="s">
        <v>4341</v>
      </c>
      <c r="B4330" s="13">
        <v>25.875921349999999</v>
      </c>
      <c r="C4330" s="13">
        <v>88.744214529999994</v>
      </c>
      <c r="D4330" s="13" t="s">
        <v>2219</v>
      </c>
      <c r="E4330" s="13" t="s">
        <v>5000</v>
      </c>
      <c r="F4330" s="13" t="s">
        <v>171</v>
      </c>
      <c r="G4330" s="13" t="s">
        <v>4802</v>
      </c>
      <c r="H4330" s="13" t="s">
        <v>4816</v>
      </c>
      <c r="I4330" s="13">
        <f>(Brick_Kilns_EF!$B$13*Brick_Kilns_EF!$B$11*Brick_Kilns_EF!$B$12)</f>
        <v>8886.81</v>
      </c>
      <c r="J4330" s="13">
        <f>IF(D4330="ZZ",Brick_Kilns_EF!$E$9*(0.75),Brick_Kilns_EF!$E$9)</f>
        <v>5.6055000000000005E-4</v>
      </c>
      <c r="K4330" s="13">
        <f t="shared" si="268"/>
        <v>4.9815013454999999</v>
      </c>
      <c r="L4330" s="13">
        <f>IF(D4330="ZZ", Brick_Kilns_EF!$E$6*(0.75),Brick_Kilns_EF!$E$6)</f>
        <v>3.0299999999999999E-4</v>
      </c>
      <c r="M4330" s="13">
        <f t="shared" si="269"/>
        <v>2.6927034299999999</v>
      </c>
      <c r="N4330" s="13">
        <f>IF(D4330="ZZ",Brick_Kilns_EF!$E$7*(0.75),Brick_Kilns_EF!$E$7)</f>
        <v>2.3925000000000001E-3</v>
      </c>
      <c r="O4330" s="13">
        <f t="shared" si="270"/>
        <v>21.261692924999998</v>
      </c>
      <c r="P4330" s="13">
        <f>IF(D4330="ZZ",Brick_Kilns_EF!$E$8*(0.75),Brick_Kilns_EF!$E$8)</f>
        <v>5.399999999999999E-4</v>
      </c>
      <c r="Q4330" s="13">
        <f t="shared" si="271"/>
        <v>4.7988773999999985</v>
      </c>
    </row>
    <row r="4331" spans="1:17">
      <c r="A4331" s="13" t="s">
        <v>4342</v>
      </c>
      <c r="B4331" s="13">
        <v>22.438459770000001</v>
      </c>
      <c r="C4331" s="13">
        <v>90.733212640000005</v>
      </c>
      <c r="D4331" s="13" t="s">
        <v>2219</v>
      </c>
      <c r="E4331" s="13" t="s">
        <v>5000</v>
      </c>
      <c r="F4331" s="13" t="s">
        <v>11</v>
      </c>
      <c r="G4331" s="13" t="s">
        <v>4802</v>
      </c>
      <c r="H4331" s="13" t="s">
        <v>4816</v>
      </c>
      <c r="I4331" s="13">
        <f>(Brick_Kilns_EF!$B$13*Brick_Kilns_EF!$B$11*Brick_Kilns_EF!$B$12)</f>
        <v>8886.81</v>
      </c>
      <c r="J4331" s="13">
        <f>IF(D4331="ZZ",Brick_Kilns_EF!$E$9*(0.75),Brick_Kilns_EF!$E$9)</f>
        <v>5.6055000000000005E-4</v>
      </c>
      <c r="K4331" s="13">
        <f t="shared" si="268"/>
        <v>4.9815013454999999</v>
      </c>
      <c r="L4331" s="13">
        <f>IF(D4331="ZZ", Brick_Kilns_EF!$E$6*(0.75),Brick_Kilns_EF!$E$6)</f>
        <v>3.0299999999999999E-4</v>
      </c>
      <c r="M4331" s="13">
        <f t="shared" si="269"/>
        <v>2.6927034299999999</v>
      </c>
      <c r="N4331" s="13">
        <f>IF(D4331="ZZ",Brick_Kilns_EF!$E$7*(0.75),Brick_Kilns_EF!$E$7)</f>
        <v>2.3925000000000001E-3</v>
      </c>
      <c r="O4331" s="13">
        <f t="shared" si="270"/>
        <v>21.261692924999998</v>
      </c>
      <c r="P4331" s="13">
        <f>IF(D4331="ZZ",Brick_Kilns_EF!$E$8*(0.75),Brick_Kilns_EF!$E$8)</f>
        <v>5.399999999999999E-4</v>
      </c>
      <c r="Q4331" s="13">
        <f t="shared" si="271"/>
        <v>4.7988773999999985</v>
      </c>
    </row>
    <row r="4332" spans="1:17">
      <c r="A4332" s="13" t="s">
        <v>4343</v>
      </c>
      <c r="B4332" s="13">
        <v>25.16432442</v>
      </c>
      <c r="C4332" s="13">
        <v>89.042952709999994</v>
      </c>
      <c r="D4332" s="13" t="s">
        <v>2219</v>
      </c>
      <c r="E4332" s="13" t="s">
        <v>5000</v>
      </c>
      <c r="F4332" s="13" t="s">
        <v>42</v>
      </c>
      <c r="G4332" s="13" t="s">
        <v>4802</v>
      </c>
      <c r="H4332" s="13" t="s">
        <v>4816</v>
      </c>
      <c r="I4332" s="13">
        <f>(Brick_Kilns_EF!$B$13*Brick_Kilns_EF!$B$11*Brick_Kilns_EF!$B$12)</f>
        <v>8886.81</v>
      </c>
      <c r="J4332" s="13">
        <f>IF(D4332="ZZ",Brick_Kilns_EF!$E$9*(0.75),Brick_Kilns_EF!$E$9)</f>
        <v>5.6055000000000005E-4</v>
      </c>
      <c r="K4332" s="13">
        <f t="shared" si="268"/>
        <v>4.9815013454999999</v>
      </c>
      <c r="L4332" s="13">
        <f>IF(D4332="ZZ", Brick_Kilns_EF!$E$6*(0.75),Brick_Kilns_EF!$E$6)</f>
        <v>3.0299999999999999E-4</v>
      </c>
      <c r="M4332" s="13">
        <f t="shared" si="269"/>
        <v>2.6927034299999999</v>
      </c>
      <c r="N4332" s="13">
        <f>IF(D4332="ZZ",Brick_Kilns_EF!$E$7*(0.75),Brick_Kilns_EF!$E$7)</f>
        <v>2.3925000000000001E-3</v>
      </c>
      <c r="O4332" s="13">
        <f t="shared" si="270"/>
        <v>21.261692924999998</v>
      </c>
      <c r="P4332" s="13">
        <f>IF(D4332="ZZ",Brick_Kilns_EF!$E$8*(0.75),Brick_Kilns_EF!$E$8)</f>
        <v>5.399999999999999E-4</v>
      </c>
      <c r="Q4332" s="13">
        <f t="shared" si="271"/>
        <v>4.7988773999999985</v>
      </c>
    </row>
    <row r="4333" spans="1:17">
      <c r="A4333" s="13" t="s">
        <v>4344</v>
      </c>
      <c r="B4333" s="13">
        <v>25.68831363</v>
      </c>
      <c r="C4333" s="13">
        <v>88.769849399999998</v>
      </c>
      <c r="D4333" s="13" t="s">
        <v>2219</v>
      </c>
      <c r="E4333" s="13" t="s">
        <v>5000</v>
      </c>
      <c r="F4333" s="13" t="s">
        <v>171</v>
      </c>
      <c r="G4333" s="13" t="s">
        <v>4802</v>
      </c>
      <c r="H4333" s="13" t="s">
        <v>4816</v>
      </c>
      <c r="I4333" s="13">
        <f>(Brick_Kilns_EF!$B$13*Brick_Kilns_EF!$B$11*Brick_Kilns_EF!$B$12)</f>
        <v>8886.81</v>
      </c>
      <c r="J4333" s="13">
        <f>IF(D4333="ZZ",Brick_Kilns_EF!$E$9*(0.75),Brick_Kilns_EF!$E$9)</f>
        <v>5.6055000000000005E-4</v>
      </c>
      <c r="K4333" s="13">
        <f t="shared" si="268"/>
        <v>4.9815013454999999</v>
      </c>
      <c r="L4333" s="13">
        <f>IF(D4333="ZZ", Brick_Kilns_EF!$E$6*(0.75),Brick_Kilns_EF!$E$6)</f>
        <v>3.0299999999999999E-4</v>
      </c>
      <c r="M4333" s="13">
        <f t="shared" si="269"/>
        <v>2.6927034299999999</v>
      </c>
      <c r="N4333" s="13">
        <f>IF(D4333="ZZ",Brick_Kilns_EF!$E$7*(0.75),Brick_Kilns_EF!$E$7)</f>
        <v>2.3925000000000001E-3</v>
      </c>
      <c r="O4333" s="13">
        <f t="shared" si="270"/>
        <v>21.261692924999998</v>
      </c>
      <c r="P4333" s="13">
        <f>IF(D4333="ZZ",Brick_Kilns_EF!$E$8*(0.75),Brick_Kilns_EF!$E$8)</f>
        <v>5.399999999999999E-4</v>
      </c>
      <c r="Q4333" s="13">
        <f t="shared" si="271"/>
        <v>4.7988773999999985</v>
      </c>
    </row>
    <row r="4334" spans="1:17">
      <c r="A4334" s="13" t="s">
        <v>4345</v>
      </c>
      <c r="B4334" s="13">
        <v>26.044127450000001</v>
      </c>
      <c r="C4334" s="13">
        <v>88.655305889999994</v>
      </c>
      <c r="D4334" s="13" t="s">
        <v>2219</v>
      </c>
      <c r="E4334" s="13" t="s">
        <v>5000</v>
      </c>
      <c r="F4334" s="13" t="s">
        <v>171</v>
      </c>
      <c r="G4334" s="13" t="s">
        <v>4802</v>
      </c>
      <c r="H4334" s="13" t="s">
        <v>4816</v>
      </c>
      <c r="I4334" s="13">
        <f>(Brick_Kilns_EF!$B$13*Brick_Kilns_EF!$B$11*Brick_Kilns_EF!$B$12)</f>
        <v>8886.81</v>
      </c>
      <c r="J4334" s="13">
        <f>IF(D4334="ZZ",Brick_Kilns_EF!$E$9*(0.75),Brick_Kilns_EF!$E$9)</f>
        <v>5.6055000000000005E-4</v>
      </c>
      <c r="K4334" s="13">
        <f t="shared" si="268"/>
        <v>4.9815013454999999</v>
      </c>
      <c r="L4334" s="13">
        <f>IF(D4334="ZZ", Brick_Kilns_EF!$E$6*(0.75),Brick_Kilns_EF!$E$6)</f>
        <v>3.0299999999999999E-4</v>
      </c>
      <c r="M4334" s="13">
        <f t="shared" si="269"/>
        <v>2.6927034299999999</v>
      </c>
      <c r="N4334" s="13">
        <f>IF(D4334="ZZ",Brick_Kilns_EF!$E$7*(0.75),Brick_Kilns_EF!$E$7)</f>
        <v>2.3925000000000001E-3</v>
      </c>
      <c r="O4334" s="13">
        <f t="shared" si="270"/>
        <v>21.261692924999998</v>
      </c>
      <c r="P4334" s="13">
        <f>IF(D4334="ZZ",Brick_Kilns_EF!$E$8*(0.75),Brick_Kilns_EF!$E$8)</f>
        <v>5.399999999999999E-4</v>
      </c>
      <c r="Q4334" s="13">
        <f t="shared" si="271"/>
        <v>4.7988773999999985</v>
      </c>
    </row>
    <row r="4335" spans="1:17">
      <c r="A4335" s="13" t="s">
        <v>4346</v>
      </c>
      <c r="B4335" s="13">
        <v>25.475740980000001</v>
      </c>
      <c r="C4335" s="13">
        <v>89.168935829999995</v>
      </c>
      <c r="D4335" s="13" t="s">
        <v>2219</v>
      </c>
      <c r="E4335" s="13" t="s">
        <v>5000</v>
      </c>
      <c r="F4335" s="13" t="s">
        <v>171</v>
      </c>
      <c r="G4335" s="13" t="s">
        <v>4802</v>
      </c>
      <c r="H4335" s="13" t="s">
        <v>4816</v>
      </c>
      <c r="I4335" s="13">
        <f>(Brick_Kilns_EF!$B$13*Brick_Kilns_EF!$B$11*Brick_Kilns_EF!$B$12)</f>
        <v>8886.81</v>
      </c>
      <c r="J4335" s="13">
        <f>IF(D4335="ZZ",Brick_Kilns_EF!$E$9*(0.75),Brick_Kilns_EF!$E$9)</f>
        <v>5.6055000000000005E-4</v>
      </c>
      <c r="K4335" s="13">
        <f t="shared" si="268"/>
        <v>4.9815013454999999</v>
      </c>
      <c r="L4335" s="13">
        <f>IF(D4335="ZZ", Brick_Kilns_EF!$E$6*(0.75),Brick_Kilns_EF!$E$6)</f>
        <v>3.0299999999999999E-4</v>
      </c>
      <c r="M4335" s="13">
        <f t="shared" si="269"/>
        <v>2.6927034299999999</v>
      </c>
      <c r="N4335" s="13">
        <f>IF(D4335="ZZ",Brick_Kilns_EF!$E$7*(0.75),Brick_Kilns_EF!$E$7)</f>
        <v>2.3925000000000001E-3</v>
      </c>
      <c r="O4335" s="13">
        <f t="shared" si="270"/>
        <v>21.261692924999998</v>
      </c>
      <c r="P4335" s="13">
        <f>IF(D4335="ZZ",Brick_Kilns_EF!$E$8*(0.75),Brick_Kilns_EF!$E$8)</f>
        <v>5.399999999999999E-4</v>
      </c>
      <c r="Q4335" s="13">
        <f t="shared" si="271"/>
        <v>4.7988773999999985</v>
      </c>
    </row>
    <row r="4336" spans="1:17">
      <c r="A4336" s="13" t="s">
        <v>4347</v>
      </c>
      <c r="B4336" s="13">
        <v>26.030798059999999</v>
      </c>
      <c r="C4336" s="13">
        <v>89.192097090000004</v>
      </c>
      <c r="D4336" s="13" t="s">
        <v>2219</v>
      </c>
      <c r="E4336" s="13" t="s">
        <v>5000</v>
      </c>
      <c r="F4336" s="13" t="s">
        <v>171</v>
      </c>
      <c r="G4336" s="13" t="s">
        <v>4802</v>
      </c>
      <c r="H4336" s="13" t="s">
        <v>4816</v>
      </c>
      <c r="I4336" s="13">
        <f>(Brick_Kilns_EF!$B$13*Brick_Kilns_EF!$B$11*Brick_Kilns_EF!$B$12)</f>
        <v>8886.81</v>
      </c>
      <c r="J4336" s="13">
        <f>IF(D4336="ZZ",Brick_Kilns_EF!$E$9*(0.75),Brick_Kilns_EF!$E$9)</f>
        <v>5.6055000000000005E-4</v>
      </c>
      <c r="K4336" s="13">
        <f t="shared" si="268"/>
        <v>4.9815013454999999</v>
      </c>
      <c r="L4336" s="13">
        <f>IF(D4336="ZZ", Brick_Kilns_EF!$E$6*(0.75),Brick_Kilns_EF!$E$6)</f>
        <v>3.0299999999999999E-4</v>
      </c>
      <c r="M4336" s="13">
        <f t="shared" si="269"/>
        <v>2.6927034299999999</v>
      </c>
      <c r="N4336" s="13">
        <f>IF(D4336="ZZ",Brick_Kilns_EF!$E$7*(0.75),Brick_Kilns_EF!$E$7)</f>
        <v>2.3925000000000001E-3</v>
      </c>
      <c r="O4336" s="13">
        <f t="shared" si="270"/>
        <v>21.261692924999998</v>
      </c>
      <c r="P4336" s="13">
        <f>IF(D4336="ZZ",Brick_Kilns_EF!$E$8*(0.75),Brick_Kilns_EF!$E$8)</f>
        <v>5.399999999999999E-4</v>
      </c>
      <c r="Q4336" s="13">
        <f t="shared" si="271"/>
        <v>4.7988773999999985</v>
      </c>
    </row>
    <row r="4337" spans="1:17">
      <c r="A4337" s="13" t="s">
        <v>4348</v>
      </c>
      <c r="B4337" s="13">
        <v>25.69116533</v>
      </c>
      <c r="C4337" s="13">
        <v>89.069355290000004</v>
      </c>
      <c r="D4337" s="13" t="s">
        <v>2219</v>
      </c>
      <c r="E4337" s="13" t="s">
        <v>5000</v>
      </c>
      <c r="F4337" s="13" t="s">
        <v>171</v>
      </c>
      <c r="G4337" s="13" t="s">
        <v>4802</v>
      </c>
      <c r="H4337" s="13" t="s">
        <v>4816</v>
      </c>
      <c r="I4337" s="13">
        <f>(Brick_Kilns_EF!$B$13*Brick_Kilns_EF!$B$11*Brick_Kilns_EF!$B$12)</f>
        <v>8886.81</v>
      </c>
      <c r="J4337" s="13">
        <f>IF(D4337="ZZ",Brick_Kilns_EF!$E$9*(0.75),Brick_Kilns_EF!$E$9)</f>
        <v>5.6055000000000005E-4</v>
      </c>
      <c r="K4337" s="13">
        <f t="shared" si="268"/>
        <v>4.9815013454999999</v>
      </c>
      <c r="L4337" s="13">
        <f>IF(D4337="ZZ", Brick_Kilns_EF!$E$6*(0.75),Brick_Kilns_EF!$E$6)</f>
        <v>3.0299999999999999E-4</v>
      </c>
      <c r="M4337" s="13">
        <f t="shared" si="269"/>
        <v>2.6927034299999999</v>
      </c>
      <c r="N4337" s="13">
        <f>IF(D4337="ZZ",Brick_Kilns_EF!$E$7*(0.75),Brick_Kilns_EF!$E$7)</f>
        <v>2.3925000000000001E-3</v>
      </c>
      <c r="O4337" s="13">
        <f t="shared" si="270"/>
        <v>21.261692924999998</v>
      </c>
      <c r="P4337" s="13">
        <f>IF(D4337="ZZ",Brick_Kilns_EF!$E$8*(0.75),Brick_Kilns_EF!$E$8)</f>
        <v>5.399999999999999E-4</v>
      </c>
      <c r="Q4337" s="13">
        <f t="shared" si="271"/>
        <v>4.7988773999999985</v>
      </c>
    </row>
    <row r="4338" spans="1:17">
      <c r="A4338" s="13" t="s">
        <v>4349</v>
      </c>
      <c r="B4338" s="13">
        <v>25.693733659999999</v>
      </c>
      <c r="C4338" s="13">
        <v>89.073322039999994</v>
      </c>
      <c r="D4338" s="13" t="s">
        <v>2219</v>
      </c>
      <c r="E4338" s="13" t="s">
        <v>5000</v>
      </c>
      <c r="F4338" s="13" t="s">
        <v>171</v>
      </c>
      <c r="G4338" s="13" t="s">
        <v>4802</v>
      </c>
      <c r="H4338" s="13" t="s">
        <v>4816</v>
      </c>
      <c r="I4338" s="13">
        <f>(Brick_Kilns_EF!$B$13*Brick_Kilns_EF!$B$11*Brick_Kilns_EF!$B$12)</f>
        <v>8886.81</v>
      </c>
      <c r="J4338" s="13">
        <f>IF(D4338="ZZ",Brick_Kilns_EF!$E$9*(0.75),Brick_Kilns_EF!$E$9)</f>
        <v>5.6055000000000005E-4</v>
      </c>
      <c r="K4338" s="13">
        <f t="shared" si="268"/>
        <v>4.9815013454999999</v>
      </c>
      <c r="L4338" s="13">
        <f>IF(D4338="ZZ", Brick_Kilns_EF!$E$6*(0.75),Brick_Kilns_EF!$E$6)</f>
        <v>3.0299999999999999E-4</v>
      </c>
      <c r="M4338" s="13">
        <f t="shared" si="269"/>
        <v>2.6927034299999999</v>
      </c>
      <c r="N4338" s="13">
        <f>IF(D4338="ZZ",Brick_Kilns_EF!$E$7*(0.75),Brick_Kilns_EF!$E$7)</f>
        <v>2.3925000000000001E-3</v>
      </c>
      <c r="O4338" s="13">
        <f t="shared" si="270"/>
        <v>21.261692924999998</v>
      </c>
      <c r="P4338" s="13">
        <f>IF(D4338="ZZ",Brick_Kilns_EF!$E$8*(0.75),Brick_Kilns_EF!$E$8)</f>
        <v>5.399999999999999E-4</v>
      </c>
      <c r="Q4338" s="13">
        <f t="shared" si="271"/>
        <v>4.7988773999999985</v>
      </c>
    </row>
    <row r="4339" spans="1:17">
      <c r="A4339" s="13" t="s">
        <v>4350</v>
      </c>
      <c r="B4339" s="13">
        <v>25.308284520000001</v>
      </c>
      <c r="C4339" s="13">
        <v>89.550685360000003</v>
      </c>
      <c r="D4339" s="13" t="s">
        <v>2219</v>
      </c>
      <c r="E4339" s="13" t="s">
        <v>5000</v>
      </c>
      <c r="F4339" s="13" t="s">
        <v>171</v>
      </c>
      <c r="G4339" s="13" t="s">
        <v>4802</v>
      </c>
      <c r="H4339" s="13" t="s">
        <v>4816</v>
      </c>
      <c r="I4339" s="13">
        <f>(Brick_Kilns_EF!$B$13*Brick_Kilns_EF!$B$11*Brick_Kilns_EF!$B$12)</f>
        <v>8886.81</v>
      </c>
      <c r="J4339" s="13">
        <f>IF(D4339="ZZ",Brick_Kilns_EF!$E$9*(0.75),Brick_Kilns_EF!$E$9)</f>
        <v>5.6055000000000005E-4</v>
      </c>
      <c r="K4339" s="13">
        <f t="shared" si="268"/>
        <v>4.9815013454999999</v>
      </c>
      <c r="L4339" s="13">
        <f>IF(D4339="ZZ", Brick_Kilns_EF!$E$6*(0.75),Brick_Kilns_EF!$E$6)</f>
        <v>3.0299999999999999E-4</v>
      </c>
      <c r="M4339" s="13">
        <f t="shared" si="269"/>
        <v>2.6927034299999999</v>
      </c>
      <c r="N4339" s="13">
        <f>IF(D4339="ZZ",Brick_Kilns_EF!$E$7*(0.75),Brick_Kilns_EF!$E$7)</f>
        <v>2.3925000000000001E-3</v>
      </c>
      <c r="O4339" s="13">
        <f t="shared" si="270"/>
        <v>21.261692924999998</v>
      </c>
      <c r="P4339" s="13">
        <f>IF(D4339="ZZ",Brick_Kilns_EF!$E$8*(0.75),Brick_Kilns_EF!$E$8)</f>
        <v>5.399999999999999E-4</v>
      </c>
      <c r="Q4339" s="13">
        <f t="shared" si="271"/>
        <v>4.7988773999999985</v>
      </c>
    </row>
    <row r="4340" spans="1:17">
      <c r="A4340" s="13" t="s">
        <v>4351</v>
      </c>
      <c r="B4340" s="13">
        <v>25.155479679999999</v>
      </c>
      <c r="C4340" s="13">
        <v>89.387666550000006</v>
      </c>
      <c r="D4340" s="13" t="s">
        <v>2219</v>
      </c>
      <c r="E4340" s="13" t="s">
        <v>5000</v>
      </c>
      <c r="F4340" s="13" t="s">
        <v>171</v>
      </c>
      <c r="G4340" s="13" t="s">
        <v>4802</v>
      </c>
      <c r="H4340" s="13" t="s">
        <v>4816</v>
      </c>
      <c r="I4340" s="13">
        <f>(Brick_Kilns_EF!$B$13*Brick_Kilns_EF!$B$11*Brick_Kilns_EF!$B$12)</f>
        <v>8886.81</v>
      </c>
      <c r="J4340" s="13">
        <f>IF(D4340="ZZ",Brick_Kilns_EF!$E$9*(0.75),Brick_Kilns_EF!$E$9)</f>
        <v>5.6055000000000005E-4</v>
      </c>
      <c r="K4340" s="13">
        <f t="shared" si="268"/>
        <v>4.9815013454999999</v>
      </c>
      <c r="L4340" s="13">
        <f>IF(D4340="ZZ", Brick_Kilns_EF!$E$6*(0.75),Brick_Kilns_EF!$E$6)</f>
        <v>3.0299999999999999E-4</v>
      </c>
      <c r="M4340" s="13">
        <f t="shared" si="269"/>
        <v>2.6927034299999999</v>
      </c>
      <c r="N4340" s="13">
        <f>IF(D4340="ZZ",Brick_Kilns_EF!$E$7*(0.75),Brick_Kilns_EF!$E$7)</f>
        <v>2.3925000000000001E-3</v>
      </c>
      <c r="O4340" s="13">
        <f t="shared" si="270"/>
        <v>21.261692924999998</v>
      </c>
      <c r="P4340" s="13">
        <f>IF(D4340="ZZ",Brick_Kilns_EF!$E$8*(0.75),Brick_Kilns_EF!$E$8)</f>
        <v>5.399999999999999E-4</v>
      </c>
      <c r="Q4340" s="13">
        <f t="shared" si="271"/>
        <v>4.7988773999999985</v>
      </c>
    </row>
    <row r="4341" spans="1:17">
      <c r="A4341" s="13" t="s">
        <v>4352</v>
      </c>
      <c r="B4341" s="13">
        <v>25.933033040000002</v>
      </c>
      <c r="C4341" s="13">
        <v>88.3988686</v>
      </c>
      <c r="D4341" s="13" t="s">
        <v>2219</v>
      </c>
      <c r="E4341" s="13" t="s">
        <v>5000</v>
      </c>
      <c r="F4341" s="13" t="s">
        <v>171</v>
      </c>
      <c r="G4341" s="13" t="s">
        <v>4802</v>
      </c>
      <c r="H4341" s="13" t="s">
        <v>4816</v>
      </c>
      <c r="I4341" s="13">
        <f>(Brick_Kilns_EF!$B$13*Brick_Kilns_EF!$B$11*Brick_Kilns_EF!$B$12)</f>
        <v>8886.81</v>
      </c>
      <c r="J4341" s="13">
        <f>IF(D4341="ZZ",Brick_Kilns_EF!$E$9*(0.75),Brick_Kilns_EF!$E$9)</f>
        <v>5.6055000000000005E-4</v>
      </c>
      <c r="K4341" s="13">
        <f t="shared" si="268"/>
        <v>4.9815013454999999</v>
      </c>
      <c r="L4341" s="13">
        <f>IF(D4341="ZZ", Brick_Kilns_EF!$E$6*(0.75),Brick_Kilns_EF!$E$6)</f>
        <v>3.0299999999999999E-4</v>
      </c>
      <c r="M4341" s="13">
        <f t="shared" si="269"/>
        <v>2.6927034299999999</v>
      </c>
      <c r="N4341" s="13">
        <f>IF(D4341="ZZ",Brick_Kilns_EF!$E$7*(0.75),Brick_Kilns_EF!$E$7)</f>
        <v>2.3925000000000001E-3</v>
      </c>
      <c r="O4341" s="13">
        <f t="shared" si="270"/>
        <v>21.261692924999998</v>
      </c>
      <c r="P4341" s="13">
        <f>IF(D4341="ZZ",Brick_Kilns_EF!$E$8*(0.75),Brick_Kilns_EF!$E$8)</f>
        <v>5.399999999999999E-4</v>
      </c>
      <c r="Q4341" s="13">
        <f t="shared" si="271"/>
        <v>4.7988773999999985</v>
      </c>
    </row>
    <row r="4342" spans="1:17">
      <c r="A4342" s="13" t="s">
        <v>4353</v>
      </c>
      <c r="B4342" s="13">
        <v>25.292162619999999</v>
      </c>
      <c r="C4342" s="13">
        <v>89.390818440000004</v>
      </c>
      <c r="D4342" s="13" t="s">
        <v>2219</v>
      </c>
      <c r="E4342" s="13" t="s">
        <v>5000</v>
      </c>
      <c r="F4342" s="13" t="s">
        <v>171</v>
      </c>
      <c r="G4342" s="13" t="s">
        <v>4802</v>
      </c>
      <c r="H4342" s="13" t="s">
        <v>4816</v>
      </c>
      <c r="I4342" s="13">
        <f>(Brick_Kilns_EF!$B$13*Brick_Kilns_EF!$B$11*Brick_Kilns_EF!$B$12)</f>
        <v>8886.81</v>
      </c>
      <c r="J4342" s="13">
        <f>IF(D4342="ZZ",Brick_Kilns_EF!$E$9*(0.75),Brick_Kilns_EF!$E$9)</f>
        <v>5.6055000000000005E-4</v>
      </c>
      <c r="K4342" s="13">
        <f t="shared" si="268"/>
        <v>4.9815013454999999</v>
      </c>
      <c r="L4342" s="13">
        <f>IF(D4342="ZZ", Brick_Kilns_EF!$E$6*(0.75),Brick_Kilns_EF!$E$6)</f>
        <v>3.0299999999999999E-4</v>
      </c>
      <c r="M4342" s="13">
        <f t="shared" si="269"/>
        <v>2.6927034299999999</v>
      </c>
      <c r="N4342" s="13">
        <f>IF(D4342="ZZ",Brick_Kilns_EF!$E$7*(0.75),Brick_Kilns_EF!$E$7)</f>
        <v>2.3925000000000001E-3</v>
      </c>
      <c r="O4342" s="13">
        <f t="shared" si="270"/>
        <v>21.261692924999998</v>
      </c>
      <c r="P4342" s="13">
        <f>IF(D4342="ZZ",Brick_Kilns_EF!$E$8*(0.75),Brick_Kilns_EF!$E$8)</f>
        <v>5.399999999999999E-4</v>
      </c>
      <c r="Q4342" s="13">
        <f t="shared" si="271"/>
        <v>4.7988773999999985</v>
      </c>
    </row>
    <row r="4343" spans="1:17">
      <c r="A4343" s="13" t="s">
        <v>4354</v>
      </c>
      <c r="B4343" s="13">
        <v>25.65185207</v>
      </c>
      <c r="C4343" s="13">
        <v>89.214055909999999</v>
      </c>
      <c r="D4343" s="13" t="s">
        <v>2219</v>
      </c>
      <c r="E4343" s="13" t="s">
        <v>5000</v>
      </c>
      <c r="F4343" s="13" t="s">
        <v>171</v>
      </c>
      <c r="G4343" s="13" t="s">
        <v>4802</v>
      </c>
      <c r="H4343" s="13" t="s">
        <v>4816</v>
      </c>
      <c r="I4343" s="13">
        <f>(Brick_Kilns_EF!$B$13*Brick_Kilns_EF!$B$11*Brick_Kilns_EF!$B$12)</f>
        <v>8886.81</v>
      </c>
      <c r="J4343" s="13">
        <f>IF(D4343="ZZ",Brick_Kilns_EF!$E$9*(0.75),Brick_Kilns_EF!$E$9)</f>
        <v>5.6055000000000005E-4</v>
      </c>
      <c r="K4343" s="13">
        <f t="shared" si="268"/>
        <v>4.9815013454999999</v>
      </c>
      <c r="L4343" s="13">
        <f>IF(D4343="ZZ", Brick_Kilns_EF!$E$6*(0.75),Brick_Kilns_EF!$E$6)</f>
        <v>3.0299999999999999E-4</v>
      </c>
      <c r="M4343" s="13">
        <f t="shared" si="269"/>
        <v>2.6927034299999999</v>
      </c>
      <c r="N4343" s="13">
        <f>IF(D4343="ZZ",Brick_Kilns_EF!$E$7*(0.75),Brick_Kilns_EF!$E$7)</f>
        <v>2.3925000000000001E-3</v>
      </c>
      <c r="O4343" s="13">
        <f t="shared" si="270"/>
        <v>21.261692924999998</v>
      </c>
      <c r="P4343" s="13">
        <f>IF(D4343="ZZ",Brick_Kilns_EF!$E$8*(0.75),Brick_Kilns_EF!$E$8)</f>
        <v>5.399999999999999E-4</v>
      </c>
      <c r="Q4343" s="13">
        <f t="shared" si="271"/>
        <v>4.7988773999999985</v>
      </c>
    </row>
    <row r="4344" spans="1:17">
      <c r="A4344" s="13" t="s">
        <v>4355</v>
      </c>
      <c r="B4344" s="13">
        <v>25.233816600000001</v>
      </c>
      <c r="C4344" s="13">
        <v>89.372522329999995</v>
      </c>
      <c r="D4344" s="13" t="s">
        <v>2219</v>
      </c>
      <c r="E4344" s="13" t="s">
        <v>5000</v>
      </c>
      <c r="F4344" s="13" t="s">
        <v>171</v>
      </c>
      <c r="G4344" s="13" t="s">
        <v>4802</v>
      </c>
      <c r="H4344" s="13" t="s">
        <v>4816</v>
      </c>
      <c r="I4344" s="13">
        <f>(Brick_Kilns_EF!$B$13*Brick_Kilns_EF!$B$11*Brick_Kilns_EF!$B$12)</f>
        <v>8886.81</v>
      </c>
      <c r="J4344" s="13">
        <f>IF(D4344="ZZ",Brick_Kilns_EF!$E$9*(0.75),Brick_Kilns_EF!$E$9)</f>
        <v>5.6055000000000005E-4</v>
      </c>
      <c r="K4344" s="13">
        <f t="shared" si="268"/>
        <v>4.9815013454999999</v>
      </c>
      <c r="L4344" s="13">
        <f>IF(D4344="ZZ", Brick_Kilns_EF!$E$6*(0.75),Brick_Kilns_EF!$E$6)</f>
        <v>3.0299999999999999E-4</v>
      </c>
      <c r="M4344" s="13">
        <f t="shared" si="269"/>
        <v>2.6927034299999999</v>
      </c>
      <c r="N4344" s="13">
        <f>IF(D4344="ZZ",Brick_Kilns_EF!$E$7*(0.75),Brick_Kilns_EF!$E$7)</f>
        <v>2.3925000000000001E-3</v>
      </c>
      <c r="O4344" s="13">
        <f t="shared" si="270"/>
        <v>21.261692924999998</v>
      </c>
      <c r="P4344" s="13">
        <f>IF(D4344="ZZ",Brick_Kilns_EF!$E$8*(0.75),Brick_Kilns_EF!$E$8)</f>
        <v>5.399999999999999E-4</v>
      </c>
      <c r="Q4344" s="13">
        <f t="shared" si="271"/>
        <v>4.7988773999999985</v>
      </c>
    </row>
    <row r="4345" spans="1:17">
      <c r="A4345" s="13" t="s">
        <v>4356</v>
      </c>
      <c r="B4345" s="13">
        <v>25.2443916</v>
      </c>
      <c r="C4345" s="13">
        <v>89.487501390000006</v>
      </c>
      <c r="D4345" s="13" t="s">
        <v>2219</v>
      </c>
      <c r="E4345" s="13" t="s">
        <v>5000</v>
      </c>
      <c r="F4345" s="13" t="s">
        <v>171</v>
      </c>
      <c r="G4345" s="13" t="s">
        <v>4802</v>
      </c>
      <c r="H4345" s="13" t="s">
        <v>4816</v>
      </c>
      <c r="I4345" s="13">
        <f>(Brick_Kilns_EF!$B$13*Brick_Kilns_EF!$B$11*Brick_Kilns_EF!$B$12)</f>
        <v>8886.81</v>
      </c>
      <c r="J4345" s="13">
        <f>IF(D4345="ZZ",Brick_Kilns_EF!$E$9*(0.75),Brick_Kilns_EF!$E$9)</f>
        <v>5.6055000000000005E-4</v>
      </c>
      <c r="K4345" s="13">
        <f t="shared" si="268"/>
        <v>4.9815013454999999</v>
      </c>
      <c r="L4345" s="13">
        <f>IF(D4345="ZZ", Brick_Kilns_EF!$E$6*(0.75),Brick_Kilns_EF!$E$6)</f>
        <v>3.0299999999999999E-4</v>
      </c>
      <c r="M4345" s="13">
        <f t="shared" si="269"/>
        <v>2.6927034299999999</v>
      </c>
      <c r="N4345" s="13">
        <f>IF(D4345="ZZ",Brick_Kilns_EF!$E$7*(0.75),Brick_Kilns_EF!$E$7)</f>
        <v>2.3925000000000001E-3</v>
      </c>
      <c r="O4345" s="13">
        <f t="shared" si="270"/>
        <v>21.261692924999998</v>
      </c>
      <c r="P4345" s="13">
        <f>IF(D4345="ZZ",Brick_Kilns_EF!$E$8*(0.75),Brick_Kilns_EF!$E$8)</f>
        <v>5.399999999999999E-4</v>
      </c>
      <c r="Q4345" s="13">
        <f t="shared" si="271"/>
        <v>4.7988773999999985</v>
      </c>
    </row>
    <row r="4346" spans="1:17">
      <c r="A4346" s="13" t="s">
        <v>4357</v>
      </c>
      <c r="B4346" s="13">
        <v>25.66449793</v>
      </c>
      <c r="C4346" s="13">
        <v>88.866908120000005</v>
      </c>
      <c r="D4346" s="13" t="s">
        <v>2219</v>
      </c>
      <c r="E4346" s="13" t="s">
        <v>5000</v>
      </c>
      <c r="F4346" s="13" t="s">
        <v>171</v>
      </c>
      <c r="G4346" s="13" t="s">
        <v>4802</v>
      </c>
      <c r="H4346" s="13" t="s">
        <v>4816</v>
      </c>
      <c r="I4346" s="13">
        <f>(Brick_Kilns_EF!$B$13*Brick_Kilns_EF!$B$11*Brick_Kilns_EF!$B$12)</f>
        <v>8886.81</v>
      </c>
      <c r="J4346" s="13">
        <f>IF(D4346="ZZ",Brick_Kilns_EF!$E$9*(0.75),Brick_Kilns_EF!$E$9)</f>
        <v>5.6055000000000005E-4</v>
      </c>
      <c r="K4346" s="13">
        <f t="shared" si="268"/>
        <v>4.9815013454999999</v>
      </c>
      <c r="L4346" s="13">
        <f>IF(D4346="ZZ", Brick_Kilns_EF!$E$6*(0.75),Brick_Kilns_EF!$E$6)</f>
        <v>3.0299999999999999E-4</v>
      </c>
      <c r="M4346" s="13">
        <f t="shared" si="269"/>
        <v>2.6927034299999999</v>
      </c>
      <c r="N4346" s="13">
        <f>IF(D4346="ZZ",Brick_Kilns_EF!$E$7*(0.75),Brick_Kilns_EF!$E$7)</f>
        <v>2.3925000000000001E-3</v>
      </c>
      <c r="O4346" s="13">
        <f t="shared" si="270"/>
        <v>21.261692924999998</v>
      </c>
      <c r="P4346" s="13">
        <f>IF(D4346="ZZ",Brick_Kilns_EF!$E$8*(0.75),Brick_Kilns_EF!$E$8)</f>
        <v>5.399999999999999E-4</v>
      </c>
      <c r="Q4346" s="13">
        <f t="shared" si="271"/>
        <v>4.7988773999999985</v>
      </c>
    </row>
    <row r="4347" spans="1:17">
      <c r="A4347" s="13" t="s">
        <v>4358</v>
      </c>
      <c r="B4347" s="13">
        <v>25.613066499999999</v>
      </c>
      <c r="C4347" s="13">
        <v>89.417464789999997</v>
      </c>
      <c r="D4347" s="13" t="s">
        <v>2219</v>
      </c>
      <c r="E4347" s="13" t="s">
        <v>5000</v>
      </c>
      <c r="F4347" s="13" t="s">
        <v>171</v>
      </c>
      <c r="G4347" s="13" t="s">
        <v>4802</v>
      </c>
      <c r="H4347" s="13" t="s">
        <v>4816</v>
      </c>
      <c r="I4347" s="13">
        <f>(Brick_Kilns_EF!$B$13*Brick_Kilns_EF!$B$11*Brick_Kilns_EF!$B$12)</f>
        <v>8886.81</v>
      </c>
      <c r="J4347" s="13">
        <f>IF(D4347="ZZ",Brick_Kilns_EF!$E$9*(0.75),Brick_Kilns_EF!$E$9)</f>
        <v>5.6055000000000005E-4</v>
      </c>
      <c r="K4347" s="13">
        <f t="shared" si="268"/>
        <v>4.9815013454999999</v>
      </c>
      <c r="L4347" s="13">
        <f>IF(D4347="ZZ", Brick_Kilns_EF!$E$6*(0.75),Brick_Kilns_EF!$E$6)</f>
        <v>3.0299999999999999E-4</v>
      </c>
      <c r="M4347" s="13">
        <f t="shared" si="269"/>
        <v>2.6927034299999999</v>
      </c>
      <c r="N4347" s="13">
        <f>IF(D4347="ZZ",Brick_Kilns_EF!$E$7*(0.75),Brick_Kilns_EF!$E$7)</f>
        <v>2.3925000000000001E-3</v>
      </c>
      <c r="O4347" s="13">
        <f t="shared" si="270"/>
        <v>21.261692924999998</v>
      </c>
      <c r="P4347" s="13">
        <f>IF(D4347="ZZ",Brick_Kilns_EF!$E$8*(0.75),Brick_Kilns_EF!$E$8)</f>
        <v>5.399999999999999E-4</v>
      </c>
      <c r="Q4347" s="13">
        <f t="shared" si="271"/>
        <v>4.7988773999999985</v>
      </c>
    </row>
    <row r="4348" spans="1:17">
      <c r="A4348" s="13" t="s">
        <v>4359</v>
      </c>
      <c r="B4348" s="13">
        <v>25.66024191</v>
      </c>
      <c r="C4348" s="13">
        <v>88.798896170000006</v>
      </c>
      <c r="D4348" s="13" t="s">
        <v>2219</v>
      </c>
      <c r="E4348" s="13" t="s">
        <v>5000</v>
      </c>
      <c r="F4348" s="13" t="s">
        <v>171</v>
      </c>
      <c r="G4348" s="13" t="s">
        <v>4802</v>
      </c>
      <c r="H4348" s="13" t="s">
        <v>4816</v>
      </c>
      <c r="I4348" s="13">
        <f>(Brick_Kilns_EF!$B$13*Brick_Kilns_EF!$B$11*Brick_Kilns_EF!$B$12)</f>
        <v>8886.81</v>
      </c>
      <c r="J4348" s="13">
        <f>IF(D4348="ZZ",Brick_Kilns_EF!$E$9*(0.75),Brick_Kilns_EF!$E$9)</f>
        <v>5.6055000000000005E-4</v>
      </c>
      <c r="K4348" s="13">
        <f t="shared" si="268"/>
        <v>4.9815013454999999</v>
      </c>
      <c r="L4348" s="13">
        <f>IF(D4348="ZZ", Brick_Kilns_EF!$E$6*(0.75),Brick_Kilns_EF!$E$6)</f>
        <v>3.0299999999999999E-4</v>
      </c>
      <c r="M4348" s="13">
        <f t="shared" si="269"/>
        <v>2.6927034299999999</v>
      </c>
      <c r="N4348" s="13">
        <f>IF(D4348="ZZ",Brick_Kilns_EF!$E$7*(0.75),Brick_Kilns_EF!$E$7)</f>
        <v>2.3925000000000001E-3</v>
      </c>
      <c r="O4348" s="13">
        <f t="shared" si="270"/>
        <v>21.261692924999998</v>
      </c>
      <c r="P4348" s="13">
        <f>IF(D4348="ZZ",Brick_Kilns_EF!$E$8*(0.75),Brick_Kilns_EF!$E$8)</f>
        <v>5.399999999999999E-4</v>
      </c>
      <c r="Q4348" s="13">
        <f t="shared" si="271"/>
        <v>4.7988773999999985</v>
      </c>
    </row>
    <row r="4349" spans="1:17">
      <c r="A4349" s="13" t="s">
        <v>4360</v>
      </c>
      <c r="B4349" s="13">
        <v>25.764023959999999</v>
      </c>
      <c r="C4349" s="13">
        <v>89.376408499999997</v>
      </c>
      <c r="D4349" s="13" t="s">
        <v>2219</v>
      </c>
      <c r="E4349" s="13" t="s">
        <v>5000</v>
      </c>
      <c r="F4349" s="13" t="s">
        <v>171</v>
      </c>
      <c r="G4349" s="13" t="s">
        <v>4802</v>
      </c>
      <c r="H4349" s="13" t="s">
        <v>4816</v>
      </c>
      <c r="I4349" s="13">
        <f>(Brick_Kilns_EF!$B$13*Brick_Kilns_EF!$B$11*Brick_Kilns_EF!$B$12)</f>
        <v>8886.81</v>
      </c>
      <c r="J4349" s="13">
        <f>IF(D4349="ZZ",Brick_Kilns_EF!$E$9*(0.75),Brick_Kilns_EF!$E$9)</f>
        <v>5.6055000000000005E-4</v>
      </c>
      <c r="K4349" s="13">
        <f t="shared" si="268"/>
        <v>4.9815013454999999</v>
      </c>
      <c r="L4349" s="13">
        <f>IF(D4349="ZZ", Brick_Kilns_EF!$E$6*(0.75),Brick_Kilns_EF!$E$6)</f>
        <v>3.0299999999999999E-4</v>
      </c>
      <c r="M4349" s="13">
        <f t="shared" si="269"/>
        <v>2.6927034299999999</v>
      </c>
      <c r="N4349" s="13">
        <f>IF(D4349="ZZ",Brick_Kilns_EF!$E$7*(0.75),Brick_Kilns_EF!$E$7)</f>
        <v>2.3925000000000001E-3</v>
      </c>
      <c r="O4349" s="13">
        <f t="shared" si="270"/>
        <v>21.261692924999998</v>
      </c>
      <c r="P4349" s="13">
        <f>IF(D4349="ZZ",Brick_Kilns_EF!$E$8*(0.75),Brick_Kilns_EF!$E$8)</f>
        <v>5.399999999999999E-4</v>
      </c>
      <c r="Q4349" s="13">
        <f t="shared" si="271"/>
        <v>4.7988773999999985</v>
      </c>
    </row>
    <row r="4350" spans="1:17">
      <c r="A4350" s="13" t="s">
        <v>4361</v>
      </c>
      <c r="B4350" s="13">
        <v>25.258450459999999</v>
      </c>
      <c r="C4350" s="13">
        <v>89.359366030000004</v>
      </c>
      <c r="D4350" s="13" t="s">
        <v>2219</v>
      </c>
      <c r="E4350" s="13" t="s">
        <v>5000</v>
      </c>
      <c r="F4350" s="13" t="s">
        <v>171</v>
      </c>
      <c r="G4350" s="13" t="s">
        <v>4802</v>
      </c>
      <c r="H4350" s="13" t="s">
        <v>4816</v>
      </c>
      <c r="I4350" s="13">
        <f>(Brick_Kilns_EF!$B$13*Brick_Kilns_EF!$B$11*Brick_Kilns_EF!$B$12)</f>
        <v>8886.81</v>
      </c>
      <c r="J4350" s="13">
        <f>IF(D4350="ZZ",Brick_Kilns_EF!$E$9*(0.75),Brick_Kilns_EF!$E$9)</f>
        <v>5.6055000000000005E-4</v>
      </c>
      <c r="K4350" s="13">
        <f t="shared" si="268"/>
        <v>4.9815013454999999</v>
      </c>
      <c r="L4350" s="13">
        <f>IF(D4350="ZZ", Brick_Kilns_EF!$E$6*(0.75),Brick_Kilns_EF!$E$6)</f>
        <v>3.0299999999999999E-4</v>
      </c>
      <c r="M4350" s="13">
        <f t="shared" si="269"/>
        <v>2.6927034299999999</v>
      </c>
      <c r="N4350" s="13">
        <f>IF(D4350="ZZ",Brick_Kilns_EF!$E$7*(0.75),Brick_Kilns_EF!$E$7)</f>
        <v>2.3925000000000001E-3</v>
      </c>
      <c r="O4350" s="13">
        <f t="shared" si="270"/>
        <v>21.261692924999998</v>
      </c>
      <c r="P4350" s="13">
        <f>IF(D4350="ZZ",Brick_Kilns_EF!$E$8*(0.75),Brick_Kilns_EF!$E$8)</f>
        <v>5.399999999999999E-4</v>
      </c>
      <c r="Q4350" s="13">
        <f t="shared" si="271"/>
        <v>4.7988773999999985</v>
      </c>
    </row>
    <row r="4351" spans="1:17">
      <c r="A4351" s="13" t="s">
        <v>4362</v>
      </c>
      <c r="B4351" s="13">
        <v>25.599967710000001</v>
      </c>
      <c r="C4351" s="13">
        <v>89.466742969999999</v>
      </c>
      <c r="D4351" s="13" t="s">
        <v>2219</v>
      </c>
      <c r="E4351" s="13" t="s">
        <v>5000</v>
      </c>
      <c r="F4351" s="13" t="s">
        <v>171</v>
      </c>
      <c r="G4351" s="13" t="s">
        <v>4802</v>
      </c>
      <c r="H4351" s="13" t="s">
        <v>4816</v>
      </c>
      <c r="I4351" s="13">
        <f>(Brick_Kilns_EF!$B$13*Brick_Kilns_EF!$B$11*Brick_Kilns_EF!$B$12)</f>
        <v>8886.81</v>
      </c>
      <c r="J4351" s="13">
        <f>IF(D4351="ZZ",Brick_Kilns_EF!$E$9*(0.75),Brick_Kilns_EF!$E$9)</f>
        <v>5.6055000000000005E-4</v>
      </c>
      <c r="K4351" s="13">
        <f t="shared" si="268"/>
        <v>4.9815013454999999</v>
      </c>
      <c r="L4351" s="13">
        <f>IF(D4351="ZZ", Brick_Kilns_EF!$E$6*(0.75),Brick_Kilns_EF!$E$6)</f>
        <v>3.0299999999999999E-4</v>
      </c>
      <c r="M4351" s="13">
        <f t="shared" si="269"/>
        <v>2.6927034299999999</v>
      </c>
      <c r="N4351" s="13">
        <f>IF(D4351="ZZ",Brick_Kilns_EF!$E$7*(0.75),Brick_Kilns_EF!$E$7)</f>
        <v>2.3925000000000001E-3</v>
      </c>
      <c r="O4351" s="13">
        <f t="shared" si="270"/>
        <v>21.261692924999998</v>
      </c>
      <c r="P4351" s="13">
        <f>IF(D4351="ZZ",Brick_Kilns_EF!$E$8*(0.75),Brick_Kilns_EF!$E$8)</f>
        <v>5.399999999999999E-4</v>
      </c>
      <c r="Q4351" s="13">
        <f t="shared" si="271"/>
        <v>4.7988773999999985</v>
      </c>
    </row>
    <row r="4352" spans="1:17">
      <c r="A4352" s="13" t="s">
        <v>4363</v>
      </c>
      <c r="B4352" s="13">
        <v>25.30874468</v>
      </c>
      <c r="C4352" s="13">
        <v>89.369565679999994</v>
      </c>
      <c r="D4352" s="13" t="s">
        <v>2219</v>
      </c>
      <c r="E4352" s="13" t="s">
        <v>5000</v>
      </c>
      <c r="F4352" s="13" t="s">
        <v>171</v>
      </c>
      <c r="G4352" s="13" t="s">
        <v>4802</v>
      </c>
      <c r="H4352" s="13" t="s">
        <v>4816</v>
      </c>
      <c r="I4352" s="13">
        <f>(Brick_Kilns_EF!$B$13*Brick_Kilns_EF!$B$11*Brick_Kilns_EF!$B$12)</f>
        <v>8886.81</v>
      </c>
      <c r="J4352" s="13">
        <f>IF(D4352="ZZ",Brick_Kilns_EF!$E$9*(0.75),Brick_Kilns_EF!$E$9)</f>
        <v>5.6055000000000005E-4</v>
      </c>
      <c r="K4352" s="13">
        <f t="shared" si="268"/>
        <v>4.9815013454999999</v>
      </c>
      <c r="L4352" s="13">
        <f>IF(D4352="ZZ", Brick_Kilns_EF!$E$6*(0.75),Brick_Kilns_EF!$E$6)</f>
        <v>3.0299999999999999E-4</v>
      </c>
      <c r="M4352" s="13">
        <f t="shared" si="269"/>
        <v>2.6927034299999999</v>
      </c>
      <c r="N4352" s="13">
        <f>IF(D4352="ZZ",Brick_Kilns_EF!$E$7*(0.75),Brick_Kilns_EF!$E$7)</f>
        <v>2.3925000000000001E-3</v>
      </c>
      <c r="O4352" s="13">
        <f t="shared" si="270"/>
        <v>21.261692924999998</v>
      </c>
      <c r="P4352" s="13">
        <f>IF(D4352="ZZ",Brick_Kilns_EF!$E$8*(0.75),Brick_Kilns_EF!$E$8)</f>
        <v>5.399999999999999E-4</v>
      </c>
      <c r="Q4352" s="13">
        <f t="shared" si="271"/>
        <v>4.7988773999999985</v>
      </c>
    </row>
    <row r="4353" spans="1:17">
      <c r="A4353" s="13" t="s">
        <v>4364</v>
      </c>
      <c r="B4353" s="13">
        <v>25.305293630000001</v>
      </c>
      <c r="C4353" s="13">
        <v>89.364120810000003</v>
      </c>
      <c r="D4353" s="13" t="s">
        <v>2219</v>
      </c>
      <c r="E4353" s="13" t="s">
        <v>5000</v>
      </c>
      <c r="F4353" s="13" t="s">
        <v>171</v>
      </c>
      <c r="G4353" s="13" t="s">
        <v>4802</v>
      </c>
      <c r="H4353" s="13" t="s">
        <v>4816</v>
      </c>
      <c r="I4353" s="13">
        <f>(Brick_Kilns_EF!$B$13*Brick_Kilns_EF!$B$11*Brick_Kilns_EF!$B$12)</f>
        <v>8886.81</v>
      </c>
      <c r="J4353" s="13">
        <f>IF(D4353="ZZ",Brick_Kilns_EF!$E$9*(0.75),Brick_Kilns_EF!$E$9)</f>
        <v>5.6055000000000005E-4</v>
      </c>
      <c r="K4353" s="13">
        <f t="shared" si="268"/>
        <v>4.9815013454999999</v>
      </c>
      <c r="L4353" s="13">
        <f>IF(D4353="ZZ", Brick_Kilns_EF!$E$6*(0.75),Brick_Kilns_EF!$E$6)</f>
        <v>3.0299999999999999E-4</v>
      </c>
      <c r="M4353" s="13">
        <f t="shared" si="269"/>
        <v>2.6927034299999999</v>
      </c>
      <c r="N4353" s="13">
        <f>IF(D4353="ZZ",Brick_Kilns_EF!$E$7*(0.75),Brick_Kilns_EF!$E$7)</f>
        <v>2.3925000000000001E-3</v>
      </c>
      <c r="O4353" s="13">
        <f t="shared" si="270"/>
        <v>21.261692924999998</v>
      </c>
      <c r="P4353" s="13">
        <f>IF(D4353="ZZ",Brick_Kilns_EF!$E$8*(0.75),Brick_Kilns_EF!$E$8)</f>
        <v>5.399999999999999E-4</v>
      </c>
      <c r="Q4353" s="13">
        <f t="shared" si="271"/>
        <v>4.7988773999999985</v>
      </c>
    </row>
    <row r="4354" spans="1:17">
      <c r="A4354" s="13" t="s">
        <v>4365</v>
      </c>
      <c r="B4354" s="13">
        <v>24.920924410000001</v>
      </c>
      <c r="C4354" s="13">
        <v>88.228297510000004</v>
      </c>
      <c r="D4354" s="13" t="s">
        <v>2219</v>
      </c>
      <c r="E4354" s="13" t="s">
        <v>5000</v>
      </c>
      <c r="F4354" s="13" t="s">
        <v>42</v>
      </c>
      <c r="G4354" s="13" t="s">
        <v>4802</v>
      </c>
      <c r="H4354" s="13" t="s">
        <v>4816</v>
      </c>
      <c r="I4354" s="13">
        <f>(Brick_Kilns_EF!$B$13*Brick_Kilns_EF!$B$11*Brick_Kilns_EF!$B$12)</f>
        <v>8886.81</v>
      </c>
      <c r="J4354" s="13">
        <f>IF(D4354="ZZ",Brick_Kilns_EF!$E$9*(0.75),Brick_Kilns_EF!$E$9)</f>
        <v>5.6055000000000005E-4</v>
      </c>
      <c r="K4354" s="13">
        <f t="shared" si="268"/>
        <v>4.9815013454999999</v>
      </c>
      <c r="L4354" s="13">
        <f>IF(D4354="ZZ", Brick_Kilns_EF!$E$6*(0.75),Brick_Kilns_EF!$E$6)</f>
        <v>3.0299999999999999E-4</v>
      </c>
      <c r="M4354" s="13">
        <f t="shared" si="269"/>
        <v>2.6927034299999999</v>
      </c>
      <c r="N4354" s="13">
        <f>IF(D4354="ZZ",Brick_Kilns_EF!$E$7*(0.75),Brick_Kilns_EF!$E$7)</f>
        <v>2.3925000000000001E-3</v>
      </c>
      <c r="O4354" s="13">
        <f t="shared" si="270"/>
        <v>21.261692924999998</v>
      </c>
      <c r="P4354" s="13">
        <f>IF(D4354="ZZ",Brick_Kilns_EF!$E$8*(0.75),Brick_Kilns_EF!$E$8)</f>
        <v>5.399999999999999E-4</v>
      </c>
      <c r="Q4354" s="13">
        <f t="shared" si="271"/>
        <v>4.7988773999999985</v>
      </c>
    </row>
    <row r="4355" spans="1:17">
      <c r="A4355" s="13" t="s">
        <v>4366</v>
      </c>
      <c r="B4355" s="13">
        <v>25.463888350000001</v>
      </c>
      <c r="C4355" s="13">
        <v>88.987257940000006</v>
      </c>
      <c r="D4355" s="13" t="s">
        <v>2219</v>
      </c>
      <c r="E4355" s="13" t="s">
        <v>5000</v>
      </c>
      <c r="F4355" s="13" t="s">
        <v>171</v>
      </c>
      <c r="G4355" s="13" t="s">
        <v>4802</v>
      </c>
      <c r="H4355" s="13" t="s">
        <v>4816</v>
      </c>
      <c r="I4355" s="13">
        <f>(Brick_Kilns_EF!$B$13*Brick_Kilns_EF!$B$11*Brick_Kilns_EF!$B$12)</f>
        <v>8886.81</v>
      </c>
      <c r="J4355" s="13">
        <f>IF(D4355="ZZ",Brick_Kilns_EF!$E$9*(0.75),Brick_Kilns_EF!$E$9)</f>
        <v>5.6055000000000005E-4</v>
      </c>
      <c r="K4355" s="13">
        <f t="shared" ref="K4355:K4418" si="272">I4355*J4355</f>
        <v>4.9815013454999999</v>
      </c>
      <c r="L4355" s="13">
        <f>IF(D4355="ZZ", Brick_Kilns_EF!$E$6*(0.75),Brick_Kilns_EF!$E$6)</f>
        <v>3.0299999999999999E-4</v>
      </c>
      <c r="M4355" s="13">
        <f t="shared" ref="M4355:M4418" si="273">L4355*I4355</f>
        <v>2.6927034299999999</v>
      </c>
      <c r="N4355" s="13">
        <f>IF(D4355="ZZ",Brick_Kilns_EF!$E$7*(0.75),Brick_Kilns_EF!$E$7)</f>
        <v>2.3925000000000001E-3</v>
      </c>
      <c r="O4355" s="13">
        <f t="shared" ref="O4355:O4418" si="274">I4355*N4355</f>
        <v>21.261692924999998</v>
      </c>
      <c r="P4355" s="13">
        <f>IF(D4355="ZZ",Brick_Kilns_EF!$E$8*(0.75),Brick_Kilns_EF!$E$8)</f>
        <v>5.399999999999999E-4</v>
      </c>
      <c r="Q4355" s="13">
        <f t="shared" ref="Q4355:Q4418" si="275">I4355*P4355</f>
        <v>4.7988773999999985</v>
      </c>
    </row>
    <row r="4356" spans="1:17">
      <c r="A4356" s="13" t="s">
        <v>4367</v>
      </c>
      <c r="B4356" s="13">
        <v>25.271212479999999</v>
      </c>
      <c r="C4356" s="13">
        <v>89.242829080000007</v>
      </c>
      <c r="D4356" s="13" t="s">
        <v>2219</v>
      </c>
      <c r="E4356" s="13" t="s">
        <v>5000</v>
      </c>
      <c r="F4356" s="13" t="s">
        <v>171</v>
      </c>
      <c r="G4356" s="13" t="s">
        <v>4802</v>
      </c>
      <c r="H4356" s="13" t="s">
        <v>4816</v>
      </c>
      <c r="I4356" s="13">
        <f>(Brick_Kilns_EF!$B$13*Brick_Kilns_EF!$B$11*Brick_Kilns_EF!$B$12)</f>
        <v>8886.81</v>
      </c>
      <c r="J4356" s="13">
        <f>IF(D4356="ZZ",Brick_Kilns_EF!$E$9*(0.75),Brick_Kilns_EF!$E$9)</f>
        <v>5.6055000000000005E-4</v>
      </c>
      <c r="K4356" s="13">
        <f t="shared" si="272"/>
        <v>4.9815013454999999</v>
      </c>
      <c r="L4356" s="13">
        <f>IF(D4356="ZZ", Brick_Kilns_EF!$E$6*(0.75),Brick_Kilns_EF!$E$6)</f>
        <v>3.0299999999999999E-4</v>
      </c>
      <c r="M4356" s="13">
        <f t="shared" si="273"/>
        <v>2.6927034299999999</v>
      </c>
      <c r="N4356" s="13">
        <f>IF(D4356="ZZ",Brick_Kilns_EF!$E$7*(0.75),Brick_Kilns_EF!$E$7)</f>
        <v>2.3925000000000001E-3</v>
      </c>
      <c r="O4356" s="13">
        <f t="shared" si="274"/>
        <v>21.261692924999998</v>
      </c>
      <c r="P4356" s="13">
        <f>IF(D4356="ZZ",Brick_Kilns_EF!$E$8*(0.75),Brick_Kilns_EF!$E$8)</f>
        <v>5.399999999999999E-4</v>
      </c>
      <c r="Q4356" s="13">
        <f t="shared" si="275"/>
        <v>4.7988773999999985</v>
      </c>
    </row>
    <row r="4357" spans="1:17">
      <c r="A4357" s="13" t="s">
        <v>4368</v>
      </c>
      <c r="B4357" s="13">
        <v>25.636697009999999</v>
      </c>
      <c r="C4357" s="13">
        <v>88.833687119999993</v>
      </c>
      <c r="D4357" s="13" t="s">
        <v>2219</v>
      </c>
      <c r="E4357" s="13" t="s">
        <v>5000</v>
      </c>
      <c r="F4357" s="13" t="s">
        <v>171</v>
      </c>
      <c r="G4357" s="13" t="s">
        <v>4802</v>
      </c>
      <c r="H4357" s="13" t="s">
        <v>4816</v>
      </c>
      <c r="I4357" s="13">
        <f>(Brick_Kilns_EF!$B$13*Brick_Kilns_EF!$B$11*Brick_Kilns_EF!$B$12)</f>
        <v>8886.81</v>
      </c>
      <c r="J4357" s="13">
        <f>IF(D4357="ZZ",Brick_Kilns_EF!$E$9*(0.75),Brick_Kilns_EF!$E$9)</f>
        <v>5.6055000000000005E-4</v>
      </c>
      <c r="K4357" s="13">
        <f t="shared" si="272"/>
        <v>4.9815013454999999</v>
      </c>
      <c r="L4357" s="13">
        <f>IF(D4357="ZZ", Brick_Kilns_EF!$E$6*(0.75),Brick_Kilns_EF!$E$6)</f>
        <v>3.0299999999999999E-4</v>
      </c>
      <c r="M4357" s="13">
        <f t="shared" si="273"/>
        <v>2.6927034299999999</v>
      </c>
      <c r="N4357" s="13">
        <f>IF(D4357="ZZ",Brick_Kilns_EF!$E$7*(0.75),Brick_Kilns_EF!$E$7)</f>
        <v>2.3925000000000001E-3</v>
      </c>
      <c r="O4357" s="13">
        <f t="shared" si="274"/>
        <v>21.261692924999998</v>
      </c>
      <c r="P4357" s="13">
        <f>IF(D4357="ZZ",Brick_Kilns_EF!$E$8*(0.75),Brick_Kilns_EF!$E$8)</f>
        <v>5.399999999999999E-4</v>
      </c>
      <c r="Q4357" s="13">
        <f t="shared" si="275"/>
        <v>4.7988773999999985</v>
      </c>
    </row>
    <row r="4358" spans="1:17">
      <c r="A4358" s="13" t="s">
        <v>4369</v>
      </c>
      <c r="B4358" s="13">
        <v>25.249423490000002</v>
      </c>
      <c r="C4358" s="13">
        <v>89.318061900000004</v>
      </c>
      <c r="D4358" s="13" t="s">
        <v>2219</v>
      </c>
      <c r="E4358" s="13" t="s">
        <v>5000</v>
      </c>
      <c r="F4358" s="13" t="s">
        <v>171</v>
      </c>
      <c r="G4358" s="13" t="s">
        <v>4802</v>
      </c>
      <c r="H4358" s="13" t="s">
        <v>4816</v>
      </c>
      <c r="I4358" s="13">
        <f>(Brick_Kilns_EF!$B$13*Brick_Kilns_EF!$B$11*Brick_Kilns_EF!$B$12)</f>
        <v>8886.81</v>
      </c>
      <c r="J4358" s="13">
        <f>IF(D4358="ZZ",Brick_Kilns_EF!$E$9*(0.75),Brick_Kilns_EF!$E$9)</f>
        <v>5.6055000000000005E-4</v>
      </c>
      <c r="K4358" s="13">
        <f t="shared" si="272"/>
        <v>4.9815013454999999</v>
      </c>
      <c r="L4358" s="13">
        <f>IF(D4358="ZZ", Brick_Kilns_EF!$E$6*(0.75),Brick_Kilns_EF!$E$6)</f>
        <v>3.0299999999999999E-4</v>
      </c>
      <c r="M4358" s="13">
        <f t="shared" si="273"/>
        <v>2.6927034299999999</v>
      </c>
      <c r="N4358" s="13">
        <f>IF(D4358="ZZ",Brick_Kilns_EF!$E$7*(0.75),Brick_Kilns_EF!$E$7)</f>
        <v>2.3925000000000001E-3</v>
      </c>
      <c r="O4358" s="13">
        <f t="shared" si="274"/>
        <v>21.261692924999998</v>
      </c>
      <c r="P4358" s="13">
        <f>IF(D4358="ZZ",Brick_Kilns_EF!$E$8*(0.75),Brick_Kilns_EF!$E$8)</f>
        <v>5.399999999999999E-4</v>
      </c>
      <c r="Q4358" s="13">
        <f t="shared" si="275"/>
        <v>4.7988773999999985</v>
      </c>
    </row>
    <row r="4359" spans="1:17">
      <c r="A4359" s="13" t="s">
        <v>4370</v>
      </c>
      <c r="B4359" s="13">
        <v>25.148271860000001</v>
      </c>
      <c r="C4359" s="13">
        <v>89.043790920000006</v>
      </c>
      <c r="D4359" s="13" t="s">
        <v>2219</v>
      </c>
      <c r="E4359" s="13" t="s">
        <v>5000</v>
      </c>
      <c r="F4359" s="13" t="s">
        <v>42</v>
      </c>
      <c r="G4359" s="13" t="s">
        <v>4802</v>
      </c>
      <c r="H4359" s="13" t="s">
        <v>4816</v>
      </c>
      <c r="I4359" s="13">
        <f>(Brick_Kilns_EF!$B$13*Brick_Kilns_EF!$B$11*Brick_Kilns_EF!$B$12)</f>
        <v>8886.81</v>
      </c>
      <c r="J4359" s="13">
        <f>IF(D4359="ZZ",Brick_Kilns_EF!$E$9*(0.75),Brick_Kilns_EF!$E$9)</f>
        <v>5.6055000000000005E-4</v>
      </c>
      <c r="K4359" s="13">
        <f t="shared" si="272"/>
        <v>4.9815013454999999</v>
      </c>
      <c r="L4359" s="13">
        <f>IF(D4359="ZZ", Brick_Kilns_EF!$E$6*(0.75),Brick_Kilns_EF!$E$6)</f>
        <v>3.0299999999999999E-4</v>
      </c>
      <c r="M4359" s="13">
        <f t="shared" si="273"/>
        <v>2.6927034299999999</v>
      </c>
      <c r="N4359" s="13">
        <f>IF(D4359="ZZ",Brick_Kilns_EF!$E$7*(0.75),Brick_Kilns_EF!$E$7)</f>
        <v>2.3925000000000001E-3</v>
      </c>
      <c r="O4359" s="13">
        <f t="shared" si="274"/>
        <v>21.261692924999998</v>
      </c>
      <c r="P4359" s="13">
        <f>IF(D4359="ZZ",Brick_Kilns_EF!$E$8*(0.75),Brick_Kilns_EF!$E$8)</f>
        <v>5.399999999999999E-4</v>
      </c>
      <c r="Q4359" s="13">
        <f t="shared" si="275"/>
        <v>4.7988773999999985</v>
      </c>
    </row>
    <row r="4360" spans="1:17">
      <c r="A4360" s="13" t="s">
        <v>4371</v>
      </c>
      <c r="B4360" s="13">
        <v>25.107082729999998</v>
      </c>
      <c r="C4360" s="13">
        <v>88.912408799999994</v>
      </c>
      <c r="D4360" s="13" t="s">
        <v>2219</v>
      </c>
      <c r="E4360" s="13" t="s">
        <v>5000</v>
      </c>
      <c r="F4360" s="13" t="s">
        <v>42</v>
      </c>
      <c r="G4360" s="13" t="s">
        <v>4802</v>
      </c>
      <c r="H4360" s="13" t="s">
        <v>4816</v>
      </c>
      <c r="I4360" s="13">
        <f>(Brick_Kilns_EF!$B$13*Brick_Kilns_EF!$B$11*Brick_Kilns_EF!$B$12)</f>
        <v>8886.81</v>
      </c>
      <c r="J4360" s="13">
        <f>IF(D4360="ZZ",Brick_Kilns_EF!$E$9*(0.75),Brick_Kilns_EF!$E$9)</f>
        <v>5.6055000000000005E-4</v>
      </c>
      <c r="K4360" s="13">
        <f t="shared" si="272"/>
        <v>4.9815013454999999</v>
      </c>
      <c r="L4360" s="13">
        <f>IF(D4360="ZZ", Brick_Kilns_EF!$E$6*(0.75),Brick_Kilns_EF!$E$6)</f>
        <v>3.0299999999999999E-4</v>
      </c>
      <c r="M4360" s="13">
        <f t="shared" si="273"/>
        <v>2.6927034299999999</v>
      </c>
      <c r="N4360" s="13">
        <f>IF(D4360="ZZ",Brick_Kilns_EF!$E$7*(0.75),Brick_Kilns_EF!$E$7)</f>
        <v>2.3925000000000001E-3</v>
      </c>
      <c r="O4360" s="13">
        <f t="shared" si="274"/>
        <v>21.261692924999998</v>
      </c>
      <c r="P4360" s="13">
        <f>IF(D4360="ZZ",Brick_Kilns_EF!$E$8*(0.75),Brick_Kilns_EF!$E$8)</f>
        <v>5.399999999999999E-4</v>
      </c>
      <c r="Q4360" s="13">
        <f t="shared" si="275"/>
        <v>4.7988773999999985</v>
      </c>
    </row>
    <row r="4361" spans="1:17">
      <c r="A4361" s="13" t="s">
        <v>4372</v>
      </c>
      <c r="B4361" s="13">
        <v>25.57884941</v>
      </c>
      <c r="C4361" s="13">
        <v>88.857931449999995</v>
      </c>
      <c r="D4361" s="13" t="s">
        <v>2219</v>
      </c>
      <c r="E4361" s="13" t="s">
        <v>5000</v>
      </c>
      <c r="F4361" s="13" t="s">
        <v>171</v>
      </c>
      <c r="G4361" s="13" t="s">
        <v>4802</v>
      </c>
      <c r="H4361" s="13" t="s">
        <v>4816</v>
      </c>
      <c r="I4361" s="13">
        <f>(Brick_Kilns_EF!$B$13*Brick_Kilns_EF!$B$11*Brick_Kilns_EF!$B$12)</f>
        <v>8886.81</v>
      </c>
      <c r="J4361" s="13">
        <f>IF(D4361="ZZ",Brick_Kilns_EF!$E$9*(0.75),Brick_Kilns_EF!$E$9)</f>
        <v>5.6055000000000005E-4</v>
      </c>
      <c r="K4361" s="13">
        <f t="shared" si="272"/>
        <v>4.9815013454999999</v>
      </c>
      <c r="L4361" s="13">
        <f>IF(D4361="ZZ", Brick_Kilns_EF!$E$6*(0.75),Brick_Kilns_EF!$E$6)</f>
        <v>3.0299999999999999E-4</v>
      </c>
      <c r="M4361" s="13">
        <f t="shared" si="273"/>
        <v>2.6927034299999999</v>
      </c>
      <c r="N4361" s="13">
        <f>IF(D4361="ZZ",Brick_Kilns_EF!$E$7*(0.75),Brick_Kilns_EF!$E$7)</f>
        <v>2.3925000000000001E-3</v>
      </c>
      <c r="O4361" s="13">
        <f t="shared" si="274"/>
        <v>21.261692924999998</v>
      </c>
      <c r="P4361" s="13">
        <f>IF(D4361="ZZ",Brick_Kilns_EF!$E$8*(0.75),Brick_Kilns_EF!$E$8)</f>
        <v>5.399999999999999E-4</v>
      </c>
      <c r="Q4361" s="13">
        <f t="shared" si="275"/>
        <v>4.7988773999999985</v>
      </c>
    </row>
    <row r="4362" spans="1:17">
      <c r="A4362" s="13" t="s">
        <v>4373</v>
      </c>
      <c r="B4362" s="13">
        <v>26.186690370000001</v>
      </c>
      <c r="C4362" s="13">
        <v>88.663822339999996</v>
      </c>
      <c r="D4362" s="13" t="s">
        <v>2219</v>
      </c>
      <c r="E4362" s="13" t="s">
        <v>5000</v>
      </c>
      <c r="F4362" s="13" t="s">
        <v>171</v>
      </c>
      <c r="G4362" s="13" t="s">
        <v>4802</v>
      </c>
      <c r="H4362" s="13" t="s">
        <v>4816</v>
      </c>
      <c r="I4362" s="13">
        <f>(Brick_Kilns_EF!$B$13*Brick_Kilns_EF!$B$11*Brick_Kilns_EF!$B$12)</f>
        <v>8886.81</v>
      </c>
      <c r="J4362" s="13">
        <f>IF(D4362="ZZ",Brick_Kilns_EF!$E$9*(0.75),Brick_Kilns_EF!$E$9)</f>
        <v>5.6055000000000005E-4</v>
      </c>
      <c r="K4362" s="13">
        <f t="shared" si="272"/>
        <v>4.9815013454999999</v>
      </c>
      <c r="L4362" s="13">
        <f>IF(D4362="ZZ", Brick_Kilns_EF!$E$6*(0.75),Brick_Kilns_EF!$E$6)</f>
        <v>3.0299999999999999E-4</v>
      </c>
      <c r="M4362" s="13">
        <f t="shared" si="273"/>
        <v>2.6927034299999999</v>
      </c>
      <c r="N4362" s="13">
        <f>IF(D4362="ZZ",Brick_Kilns_EF!$E$7*(0.75),Brick_Kilns_EF!$E$7)</f>
        <v>2.3925000000000001E-3</v>
      </c>
      <c r="O4362" s="13">
        <f t="shared" si="274"/>
        <v>21.261692924999998</v>
      </c>
      <c r="P4362" s="13">
        <f>IF(D4362="ZZ",Brick_Kilns_EF!$E$8*(0.75),Brick_Kilns_EF!$E$8)</f>
        <v>5.399999999999999E-4</v>
      </c>
      <c r="Q4362" s="13">
        <f t="shared" si="275"/>
        <v>4.7988773999999985</v>
      </c>
    </row>
    <row r="4363" spans="1:17">
      <c r="A4363" s="13" t="s">
        <v>4374</v>
      </c>
      <c r="B4363" s="13">
        <v>25.62936071</v>
      </c>
      <c r="C4363" s="13">
        <v>88.891727639999999</v>
      </c>
      <c r="D4363" s="13" t="s">
        <v>2219</v>
      </c>
      <c r="E4363" s="13" t="s">
        <v>5000</v>
      </c>
      <c r="F4363" s="13" t="s">
        <v>171</v>
      </c>
      <c r="G4363" s="13" t="s">
        <v>4802</v>
      </c>
      <c r="H4363" s="13" t="s">
        <v>4816</v>
      </c>
      <c r="I4363" s="13">
        <f>(Brick_Kilns_EF!$B$13*Brick_Kilns_EF!$B$11*Brick_Kilns_EF!$B$12)</f>
        <v>8886.81</v>
      </c>
      <c r="J4363" s="13">
        <f>IF(D4363="ZZ",Brick_Kilns_EF!$E$9*(0.75),Brick_Kilns_EF!$E$9)</f>
        <v>5.6055000000000005E-4</v>
      </c>
      <c r="K4363" s="13">
        <f t="shared" si="272"/>
        <v>4.9815013454999999</v>
      </c>
      <c r="L4363" s="13">
        <f>IF(D4363="ZZ", Brick_Kilns_EF!$E$6*(0.75),Brick_Kilns_EF!$E$6)</f>
        <v>3.0299999999999999E-4</v>
      </c>
      <c r="M4363" s="13">
        <f t="shared" si="273"/>
        <v>2.6927034299999999</v>
      </c>
      <c r="N4363" s="13">
        <f>IF(D4363="ZZ",Brick_Kilns_EF!$E$7*(0.75),Brick_Kilns_EF!$E$7)</f>
        <v>2.3925000000000001E-3</v>
      </c>
      <c r="O4363" s="13">
        <f t="shared" si="274"/>
        <v>21.261692924999998</v>
      </c>
      <c r="P4363" s="13">
        <f>IF(D4363="ZZ",Brick_Kilns_EF!$E$8*(0.75),Brick_Kilns_EF!$E$8)</f>
        <v>5.399999999999999E-4</v>
      </c>
      <c r="Q4363" s="13">
        <f t="shared" si="275"/>
        <v>4.7988773999999985</v>
      </c>
    </row>
    <row r="4364" spans="1:17">
      <c r="A4364" s="13" t="s">
        <v>4375</v>
      </c>
      <c r="B4364" s="13">
        <v>25.608098980000001</v>
      </c>
      <c r="C4364" s="13">
        <v>89.315164480000007</v>
      </c>
      <c r="D4364" s="13" t="s">
        <v>2219</v>
      </c>
      <c r="E4364" s="13" t="s">
        <v>5000</v>
      </c>
      <c r="F4364" s="13" t="s">
        <v>171</v>
      </c>
      <c r="G4364" s="13" t="s">
        <v>4802</v>
      </c>
      <c r="H4364" s="13" t="s">
        <v>4816</v>
      </c>
      <c r="I4364" s="13">
        <f>(Brick_Kilns_EF!$B$13*Brick_Kilns_EF!$B$11*Brick_Kilns_EF!$B$12)</f>
        <v>8886.81</v>
      </c>
      <c r="J4364" s="13">
        <f>IF(D4364="ZZ",Brick_Kilns_EF!$E$9*(0.75),Brick_Kilns_EF!$E$9)</f>
        <v>5.6055000000000005E-4</v>
      </c>
      <c r="K4364" s="13">
        <f t="shared" si="272"/>
        <v>4.9815013454999999</v>
      </c>
      <c r="L4364" s="13">
        <f>IF(D4364="ZZ", Brick_Kilns_EF!$E$6*(0.75),Brick_Kilns_EF!$E$6)</f>
        <v>3.0299999999999999E-4</v>
      </c>
      <c r="M4364" s="13">
        <f t="shared" si="273"/>
        <v>2.6927034299999999</v>
      </c>
      <c r="N4364" s="13">
        <f>IF(D4364="ZZ",Brick_Kilns_EF!$E$7*(0.75),Brick_Kilns_EF!$E$7)</f>
        <v>2.3925000000000001E-3</v>
      </c>
      <c r="O4364" s="13">
        <f t="shared" si="274"/>
        <v>21.261692924999998</v>
      </c>
      <c r="P4364" s="13">
        <f>IF(D4364="ZZ",Brick_Kilns_EF!$E$8*(0.75),Brick_Kilns_EF!$E$8)</f>
        <v>5.399999999999999E-4</v>
      </c>
      <c r="Q4364" s="13">
        <f t="shared" si="275"/>
        <v>4.7988773999999985</v>
      </c>
    </row>
    <row r="4365" spans="1:17">
      <c r="A4365" s="13" t="s">
        <v>4376</v>
      </c>
      <c r="B4365" s="13">
        <v>25.637847799999999</v>
      </c>
      <c r="C4365" s="13">
        <v>89.39228215</v>
      </c>
      <c r="D4365" s="13" t="s">
        <v>2219</v>
      </c>
      <c r="E4365" s="13" t="s">
        <v>5000</v>
      </c>
      <c r="F4365" s="13" t="s">
        <v>171</v>
      </c>
      <c r="G4365" s="13" t="s">
        <v>4802</v>
      </c>
      <c r="H4365" s="13" t="s">
        <v>4816</v>
      </c>
      <c r="I4365" s="13">
        <f>(Brick_Kilns_EF!$B$13*Brick_Kilns_EF!$B$11*Brick_Kilns_EF!$B$12)</f>
        <v>8886.81</v>
      </c>
      <c r="J4365" s="13">
        <f>IF(D4365="ZZ",Brick_Kilns_EF!$E$9*(0.75),Brick_Kilns_EF!$E$9)</f>
        <v>5.6055000000000005E-4</v>
      </c>
      <c r="K4365" s="13">
        <f t="shared" si="272"/>
        <v>4.9815013454999999</v>
      </c>
      <c r="L4365" s="13">
        <f>IF(D4365="ZZ", Brick_Kilns_EF!$E$6*(0.75),Brick_Kilns_EF!$E$6)</f>
        <v>3.0299999999999999E-4</v>
      </c>
      <c r="M4365" s="13">
        <f t="shared" si="273"/>
        <v>2.6927034299999999</v>
      </c>
      <c r="N4365" s="13">
        <f>IF(D4365="ZZ",Brick_Kilns_EF!$E$7*(0.75),Brick_Kilns_EF!$E$7)</f>
        <v>2.3925000000000001E-3</v>
      </c>
      <c r="O4365" s="13">
        <f t="shared" si="274"/>
        <v>21.261692924999998</v>
      </c>
      <c r="P4365" s="13">
        <f>IF(D4365="ZZ",Brick_Kilns_EF!$E$8*(0.75),Brick_Kilns_EF!$E$8)</f>
        <v>5.399999999999999E-4</v>
      </c>
      <c r="Q4365" s="13">
        <f t="shared" si="275"/>
        <v>4.7988773999999985</v>
      </c>
    </row>
    <row r="4366" spans="1:17">
      <c r="A4366" s="13" t="s">
        <v>4377</v>
      </c>
      <c r="B4366" s="13">
        <v>25.888432959999999</v>
      </c>
      <c r="C4366" s="13">
        <v>88.332287390000005</v>
      </c>
      <c r="D4366" s="13" t="s">
        <v>2219</v>
      </c>
      <c r="E4366" s="13" t="s">
        <v>5000</v>
      </c>
      <c r="F4366" s="13" t="s">
        <v>171</v>
      </c>
      <c r="G4366" s="13" t="s">
        <v>4802</v>
      </c>
      <c r="H4366" s="13" t="s">
        <v>4816</v>
      </c>
      <c r="I4366" s="13">
        <f>(Brick_Kilns_EF!$B$13*Brick_Kilns_EF!$B$11*Brick_Kilns_EF!$B$12)</f>
        <v>8886.81</v>
      </c>
      <c r="J4366" s="13">
        <f>IF(D4366="ZZ",Brick_Kilns_EF!$E$9*(0.75),Brick_Kilns_EF!$E$9)</f>
        <v>5.6055000000000005E-4</v>
      </c>
      <c r="K4366" s="13">
        <f t="shared" si="272"/>
        <v>4.9815013454999999</v>
      </c>
      <c r="L4366" s="13">
        <f>IF(D4366="ZZ", Brick_Kilns_EF!$E$6*(0.75),Brick_Kilns_EF!$E$6)</f>
        <v>3.0299999999999999E-4</v>
      </c>
      <c r="M4366" s="13">
        <f t="shared" si="273"/>
        <v>2.6927034299999999</v>
      </c>
      <c r="N4366" s="13">
        <f>IF(D4366="ZZ",Brick_Kilns_EF!$E$7*(0.75),Brick_Kilns_EF!$E$7)</f>
        <v>2.3925000000000001E-3</v>
      </c>
      <c r="O4366" s="13">
        <f t="shared" si="274"/>
        <v>21.261692924999998</v>
      </c>
      <c r="P4366" s="13">
        <f>IF(D4366="ZZ",Brick_Kilns_EF!$E$8*(0.75),Brick_Kilns_EF!$E$8)</f>
        <v>5.399999999999999E-4</v>
      </c>
      <c r="Q4366" s="13">
        <f t="shared" si="275"/>
        <v>4.7988773999999985</v>
      </c>
    </row>
    <row r="4367" spans="1:17">
      <c r="A4367" s="13" t="s">
        <v>4378</v>
      </c>
      <c r="B4367" s="13">
        <v>25.620417199999999</v>
      </c>
      <c r="C4367" s="13">
        <v>89.637286599999996</v>
      </c>
      <c r="D4367" s="13" t="s">
        <v>2219</v>
      </c>
      <c r="E4367" s="13" t="s">
        <v>5000</v>
      </c>
      <c r="F4367" s="13" t="s">
        <v>171</v>
      </c>
      <c r="G4367" s="13" t="s">
        <v>4802</v>
      </c>
      <c r="H4367" s="13" t="s">
        <v>4816</v>
      </c>
      <c r="I4367" s="13">
        <f>(Brick_Kilns_EF!$B$13*Brick_Kilns_EF!$B$11*Brick_Kilns_EF!$B$12)</f>
        <v>8886.81</v>
      </c>
      <c r="J4367" s="13">
        <f>IF(D4367="ZZ",Brick_Kilns_EF!$E$9*(0.75),Brick_Kilns_EF!$E$9)</f>
        <v>5.6055000000000005E-4</v>
      </c>
      <c r="K4367" s="13">
        <f t="shared" si="272"/>
        <v>4.9815013454999999</v>
      </c>
      <c r="L4367" s="13">
        <f>IF(D4367="ZZ", Brick_Kilns_EF!$E$6*(0.75),Brick_Kilns_EF!$E$6)</f>
        <v>3.0299999999999999E-4</v>
      </c>
      <c r="M4367" s="13">
        <f t="shared" si="273"/>
        <v>2.6927034299999999</v>
      </c>
      <c r="N4367" s="13">
        <f>IF(D4367="ZZ",Brick_Kilns_EF!$E$7*(0.75),Brick_Kilns_EF!$E$7)</f>
        <v>2.3925000000000001E-3</v>
      </c>
      <c r="O4367" s="13">
        <f t="shared" si="274"/>
        <v>21.261692924999998</v>
      </c>
      <c r="P4367" s="13">
        <f>IF(D4367="ZZ",Brick_Kilns_EF!$E$8*(0.75),Brick_Kilns_EF!$E$8)</f>
        <v>5.399999999999999E-4</v>
      </c>
      <c r="Q4367" s="13">
        <f t="shared" si="275"/>
        <v>4.7988773999999985</v>
      </c>
    </row>
    <row r="4368" spans="1:17">
      <c r="A4368" s="13" t="s">
        <v>4379</v>
      </c>
      <c r="B4368" s="13">
        <v>25.802803900000001</v>
      </c>
      <c r="C4368" s="13">
        <v>88.969111670000004</v>
      </c>
      <c r="D4368" s="13" t="s">
        <v>2219</v>
      </c>
      <c r="E4368" s="13" t="s">
        <v>5000</v>
      </c>
      <c r="F4368" s="13" t="s">
        <v>171</v>
      </c>
      <c r="G4368" s="13" t="s">
        <v>4802</v>
      </c>
      <c r="H4368" s="13" t="s">
        <v>4816</v>
      </c>
      <c r="I4368" s="13">
        <f>(Brick_Kilns_EF!$B$13*Brick_Kilns_EF!$B$11*Brick_Kilns_EF!$B$12)</f>
        <v>8886.81</v>
      </c>
      <c r="J4368" s="13">
        <f>IF(D4368="ZZ",Brick_Kilns_EF!$E$9*(0.75),Brick_Kilns_EF!$E$9)</f>
        <v>5.6055000000000005E-4</v>
      </c>
      <c r="K4368" s="13">
        <f t="shared" si="272"/>
        <v>4.9815013454999999</v>
      </c>
      <c r="L4368" s="13">
        <f>IF(D4368="ZZ", Brick_Kilns_EF!$E$6*(0.75),Brick_Kilns_EF!$E$6)</f>
        <v>3.0299999999999999E-4</v>
      </c>
      <c r="M4368" s="13">
        <f t="shared" si="273"/>
        <v>2.6927034299999999</v>
      </c>
      <c r="N4368" s="13">
        <f>IF(D4368="ZZ",Brick_Kilns_EF!$E$7*(0.75),Brick_Kilns_EF!$E$7)</f>
        <v>2.3925000000000001E-3</v>
      </c>
      <c r="O4368" s="13">
        <f t="shared" si="274"/>
        <v>21.261692924999998</v>
      </c>
      <c r="P4368" s="13">
        <f>IF(D4368="ZZ",Brick_Kilns_EF!$E$8*(0.75),Brick_Kilns_EF!$E$8)</f>
        <v>5.399999999999999E-4</v>
      </c>
      <c r="Q4368" s="13">
        <f t="shared" si="275"/>
        <v>4.7988773999999985</v>
      </c>
    </row>
    <row r="4369" spans="1:17">
      <c r="A4369" s="13" t="s">
        <v>4380</v>
      </c>
      <c r="B4369" s="13">
        <v>25.80469141</v>
      </c>
      <c r="C4369" s="13">
        <v>88.973212790000005</v>
      </c>
      <c r="D4369" s="13" t="s">
        <v>2219</v>
      </c>
      <c r="E4369" s="13" t="s">
        <v>5000</v>
      </c>
      <c r="F4369" s="13" t="s">
        <v>171</v>
      </c>
      <c r="G4369" s="13" t="s">
        <v>4802</v>
      </c>
      <c r="H4369" s="13" t="s">
        <v>4816</v>
      </c>
      <c r="I4369" s="13">
        <f>(Brick_Kilns_EF!$B$13*Brick_Kilns_EF!$B$11*Brick_Kilns_EF!$B$12)</f>
        <v>8886.81</v>
      </c>
      <c r="J4369" s="13">
        <f>IF(D4369="ZZ",Brick_Kilns_EF!$E$9*(0.75),Brick_Kilns_EF!$E$9)</f>
        <v>5.6055000000000005E-4</v>
      </c>
      <c r="K4369" s="13">
        <f t="shared" si="272"/>
        <v>4.9815013454999999</v>
      </c>
      <c r="L4369" s="13">
        <f>IF(D4369="ZZ", Brick_Kilns_EF!$E$6*(0.75),Brick_Kilns_EF!$E$6)</f>
        <v>3.0299999999999999E-4</v>
      </c>
      <c r="M4369" s="13">
        <f t="shared" si="273"/>
        <v>2.6927034299999999</v>
      </c>
      <c r="N4369" s="13">
        <f>IF(D4369="ZZ",Brick_Kilns_EF!$E$7*(0.75),Brick_Kilns_EF!$E$7)</f>
        <v>2.3925000000000001E-3</v>
      </c>
      <c r="O4369" s="13">
        <f t="shared" si="274"/>
        <v>21.261692924999998</v>
      </c>
      <c r="P4369" s="13">
        <f>IF(D4369="ZZ",Brick_Kilns_EF!$E$8*(0.75),Brick_Kilns_EF!$E$8)</f>
        <v>5.399999999999999E-4</v>
      </c>
      <c r="Q4369" s="13">
        <f t="shared" si="275"/>
        <v>4.7988773999999985</v>
      </c>
    </row>
    <row r="4370" spans="1:17">
      <c r="A4370" s="13" t="s">
        <v>4381</v>
      </c>
      <c r="B4370" s="13">
        <v>25.13431946</v>
      </c>
      <c r="C4370" s="13">
        <v>88.916440019999996</v>
      </c>
      <c r="D4370" s="13" t="s">
        <v>2219</v>
      </c>
      <c r="E4370" s="13" t="s">
        <v>5000</v>
      </c>
      <c r="F4370" s="13" t="s">
        <v>42</v>
      </c>
      <c r="G4370" s="13" t="s">
        <v>4802</v>
      </c>
      <c r="H4370" s="13" t="s">
        <v>4816</v>
      </c>
      <c r="I4370" s="13">
        <f>(Brick_Kilns_EF!$B$13*Brick_Kilns_EF!$B$11*Brick_Kilns_EF!$B$12)</f>
        <v>8886.81</v>
      </c>
      <c r="J4370" s="13">
        <f>IF(D4370="ZZ",Brick_Kilns_EF!$E$9*(0.75),Brick_Kilns_EF!$E$9)</f>
        <v>5.6055000000000005E-4</v>
      </c>
      <c r="K4370" s="13">
        <f t="shared" si="272"/>
        <v>4.9815013454999999</v>
      </c>
      <c r="L4370" s="13">
        <f>IF(D4370="ZZ", Brick_Kilns_EF!$E$6*(0.75),Brick_Kilns_EF!$E$6)</f>
        <v>3.0299999999999999E-4</v>
      </c>
      <c r="M4370" s="13">
        <f t="shared" si="273"/>
        <v>2.6927034299999999</v>
      </c>
      <c r="N4370" s="13">
        <f>IF(D4370="ZZ",Brick_Kilns_EF!$E$7*(0.75),Brick_Kilns_EF!$E$7)</f>
        <v>2.3925000000000001E-3</v>
      </c>
      <c r="O4370" s="13">
        <f t="shared" si="274"/>
        <v>21.261692924999998</v>
      </c>
      <c r="P4370" s="13">
        <f>IF(D4370="ZZ",Brick_Kilns_EF!$E$8*(0.75),Brick_Kilns_EF!$E$8)</f>
        <v>5.399999999999999E-4</v>
      </c>
      <c r="Q4370" s="13">
        <f t="shared" si="275"/>
        <v>4.7988773999999985</v>
      </c>
    </row>
    <row r="4371" spans="1:17">
      <c r="A4371" s="13" t="s">
        <v>4382</v>
      </c>
      <c r="B4371" s="13">
        <v>25.074974510000001</v>
      </c>
      <c r="C4371" s="13">
        <v>89.044949259999996</v>
      </c>
      <c r="D4371" s="13" t="s">
        <v>2219</v>
      </c>
      <c r="E4371" s="13" t="s">
        <v>5000</v>
      </c>
      <c r="F4371" s="13" t="s">
        <v>42</v>
      </c>
      <c r="G4371" s="13" t="s">
        <v>4802</v>
      </c>
      <c r="H4371" s="13" t="s">
        <v>4816</v>
      </c>
      <c r="I4371" s="13">
        <f>(Brick_Kilns_EF!$B$13*Brick_Kilns_EF!$B$11*Brick_Kilns_EF!$B$12)</f>
        <v>8886.81</v>
      </c>
      <c r="J4371" s="13">
        <f>IF(D4371="ZZ",Brick_Kilns_EF!$E$9*(0.75),Brick_Kilns_EF!$E$9)</f>
        <v>5.6055000000000005E-4</v>
      </c>
      <c r="K4371" s="13">
        <f t="shared" si="272"/>
        <v>4.9815013454999999</v>
      </c>
      <c r="L4371" s="13">
        <f>IF(D4371="ZZ", Brick_Kilns_EF!$E$6*(0.75),Brick_Kilns_EF!$E$6)</f>
        <v>3.0299999999999999E-4</v>
      </c>
      <c r="M4371" s="13">
        <f t="shared" si="273"/>
        <v>2.6927034299999999</v>
      </c>
      <c r="N4371" s="13">
        <f>IF(D4371="ZZ",Brick_Kilns_EF!$E$7*(0.75),Brick_Kilns_EF!$E$7)</f>
        <v>2.3925000000000001E-3</v>
      </c>
      <c r="O4371" s="13">
        <f t="shared" si="274"/>
        <v>21.261692924999998</v>
      </c>
      <c r="P4371" s="13">
        <f>IF(D4371="ZZ",Brick_Kilns_EF!$E$8*(0.75),Brick_Kilns_EF!$E$8)</f>
        <v>5.399999999999999E-4</v>
      </c>
      <c r="Q4371" s="13">
        <f t="shared" si="275"/>
        <v>4.7988773999999985</v>
      </c>
    </row>
    <row r="4372" spans="1:17">
      <c r="A4372" s="13" t="s">
        <v>4383</v>
      </c>
      <c r="B4372" s="13">
        <v>25.701685810000001</v>
      </c>
      <c r="C4372" s="13">
        <v>88.455531179999994</v>
      </c>
      <c r="D4372" s="13" t="s">
        <v>2219</v>
      </c>
      <c r="E4372" s="13" t="s">
        <v>5000</v>
      </c>
      <c r="F4372" s="13" t="s">
        <v>171</v>
      </c>
      <c r="G4372" s="13" t="s">
        <v>4802</v>
      </c>
      <c r="H4372" s="13" t="s">
        <v>4816</v>
      </c>
      <c r="I4372" s="13">
        <f>(Brick_Kilns_EF!$B$13*Brick_Kilns_EF!$B$11*Brick_Kilns_EF!$B$12)</f>
        <v>8886.81</v>
      </c>
      <c r="J4372" s="13">
        <f>IF(D4372="ZZ",Brick_Kilns_EF!$E$9*(0.75),Brick_Kilns_EF!$E$9)</f>
        <v>5.6055000000000005E-4</v>
      </c>
      <c r="K4372" s="13">
        <f t="shared" si="272"/>
        <v>4.9815013454999999</v>
      </c>
      <c r="L4372" s="13">
        <f>IF(D4372="ZZ", Brick_Kilns_EF!$E$6*(0.75),Brick_Kilns_EF!$E$6)</f>
        <v>3.0299999999999999E-4</v>
      </c>
      <c r="M4372" s="13">
        <f t="shared" si="273"/>
        <v>2.6927034299999999</v>
      </c>
      <c r="N4372" s="13">
        <f>IF(D4372="ZZ",Brick_Kilns_EF!$E$7*(0.75),Brick_Kilns_EF!$E$7)</f>
        <v>2.3925000000000001E-3</v>
      </c>
      <c r="O4372" s="13">
        <f t="shared" si="274"/>
        <v>21.261692924999998</v>
      </c>
      <c r="P4372" s="13">
        <f>IF(D4372="ZZ",Brick_Kilns_EF!$E$8*(0.75),Brick_Kilns_EF!$E$8)</f>
        <v>5.399999999999999E-4</v>
      </c>
      <c r="Q4372" s="13">
        <f t="shared" si="275"/>
        <v>4.7988773999999985</v>
      </c>
    </row>
    <row r="4373" spans="1:17">
      <c r="A4373" s="13" t="s">
        <v>4384</v>
      </c>
      <c r="B4373" s="13">
        <v>25.98040937</v>
      </c>
      <c r="C4373" s="13">
        <v>89.265453550000004</v>
      </c>
      <c r="D4373" s="13" t="s">
        <v>2219</v>
      </c>
      <c r="E4373" s="13" t="s">
        <v>5000</v>
      </c>
      <c r="F4373" s="13" t="s">
        <v>171</v>
      </c>
      <c r="G4373" s="13" t="s">
        <v>4802</v>
      </c>
      <c r="H4373" s="13" t="s">
        <v>4816</v>
      </c>
      <c r="I4373" s="13">
        <f>(Brick_Kilns_EF!$B$13*Brick_Kilns_EF!$B$11*Brick_Kilns_EF!$B$12)</f>
        <v>8886.81</v>
      </c>
      <c r="J4373" s="13">
        <f>IF(D4373="ZZ",Brick_Kilns_EF!$E$9*(0.75),Brick_Kilns_EF!$E$9)</f>
        <v>5.6055000000000005E-4</v>
      </c>
      <c r="K4373" s="13">
        <f t="shared" si="272"/>
        <v>4.9815013454999999</v>
      </c>
      <c r="L4373" s="13">
        <f>IF(D4373="ZZ", Brick_Kilns_EF!$E$6*(0.75),Brick_Kilns_EF!$E$6)</f>
        <v>3.0299999999999999E-4</v>
      </c>
      <c r="M4373" s="13">
        <f t="shared" si="273"/>
        <v>2.6927034299999999</v>
      </c>
      <c r="N4373" s="13">
        <f>IF(D4373="ZZ",Brick_Kilns_EF!$E$7*(0.75),Brick_Kilns_EF!$E$7)</f>
        <v>2.3925000000000001E-3</v>
      </c>
      <c r="O4373" s="13">
        <f t="shared" si="274"/>
        <v>21.261692924999998</v>
      </c>
      <c r="P4373" s="13">
        <f>IF(D4373="ZZ",Brick_Kilns_EF!$E$8*(0.75),Brick_Kilns_EF!$E$8)</f>
        <v>5.399999999999999E-4</v>
      </c>
      <c r="Q4373" s="13">
        <f t="shared" si="275"/>
        <v>4.7988773999999985</v>
      </c>
    </row>
    <row r="4374" spans="1:17">
      <c r="A4374" s="13" t="s">
        <v>4385</v>
      </c>
      <c r="B4374" s="13">
        <v>22.103052569999999</v>
      </c>
      <c r="C4374" s="13">
        <v>90.720590299999998</v>
      </c>
      <c r="D4374" s="13" t="s">
        <v>2219</v>
      </c>
      <c r="E4374" s="13" t="s">
        <v>5000</v>
      </c>
      <c r="F4374" s="13" t="s">
        <v>11</v>
      </c>
      <c r="G4374" s="13" t="s">
        <v>4802</v>
      </c>
      <c r="H4374" s="13" t="s">
        <v>4816</v>
      </c>
      <c r="I4374" s="13">
        <f>(Brick_Kilns_EF!$B$13*Brick_Kilns_EF!$B$11*Brick_Kilns_EF!$B$12)</f>
        <v>8886.81</v>
      </c>
      <c r="J4374" s="13">
        <f>IF(D4374="ZZ",Brick_Kilns_EF!$E$9*(0.75),Brick_Kilns_EF!$E$9)</f>
        <v>5.6055000000000005E-4</v>
      </c>
      <c r="K4374" s="13">
        <f t="shared" si="272"/>
        <v>4.9815013454999999</v>
      </c>
      <c r="L4374" s="13">
        <f>IF(D4374="ZZ", Brick_Kilns_EF!$E$6*(0.75),Brick_Kilns_EF!$E$6)</f>
        <v>3.0299999999999999E-4</v>
      </c>
      <c r="M4374" s="13">
        <f t="shared" si="273"/>
        <v>2.6927034299999999</v>
      </c>
      <c r="N4374" s="13">
        <f>IF(D4374="ZZ",Brick_Kilns_EF!$E$7*(0.75),Brick_Kilns_EF!$E$7)</f>
        <v>2.3925000000000001E-3</v>
      </c>
      <c r="O4374" s="13">
        <f t="shared" si="274"/>
        <v>21.261692924999998</v>
      </c>
      <c r="P4374" s="13">
        <f>IF(D4374="ZZ",Brick_Kilns_EF!$E$8*(0.75),Brick_Kilns_EF!$E$8)</f>
        <v>5.399999999999999E-4</v>
      </c>
      <c r="Q4374" s="13">
        <f t="shared" si="275"/>
        <v>4.7988773999999985</v>
      </c>
    </row>
    <row r="4375" spans="1:17">
      <c r="A4375" s="13" t="s">
        <v>4386</v>
      </c>
      <c r="B4375" s="13">
        <v>25.2160838</v>
      </c>
      <c r="C4375" s="13">
        <v>89.297062319999995</v>
      </c>
      <c r="D4375" s="13" t="s">
        <v>2219</v>
      </c>
      <c r="E4375" s="13" t="s">
        <v>5000</v>
      </c>
      <c r="F4375" s="13" t="s">
        <v>171</v>
      </c>
      <c r="G4375" s="13" t="s">
        <v>4802</v>
      </c>
      <c r="H4375" s="13" t="s">
        <v>4816</v>
      </c>
      <c r="I4375" s="13">
        <f>(Brick_Kilns_EF!$B$13*Brick_Kilns_EF!$B$11*Brick_Kilns_EF!$B$12)</f>
        <v>8886.81</v>
      </c>
      <c r="J4375" s="13">
        <f>IF(D4375="ZZ",Brick_Kilns_EF!$E$9*(0.75),Brick_Kilns_EF!$E$9)</f>
        <v>5.6055000000000005E-4</v>
      </c>
      <c r="K4375" s="13">
        <f t="shared" si="272"/>
        <v>4.9815013454999999</v>
      </c>
      <c r="L4375" s="13">
        <f>IF(D4375="ZZ", Brick_Kilns_EF!$E$6*(0.75),Brick_Kilns_EF!$E$6)</f>
        <v>3.0299999999999999E-4</v>
      </c>
      <c r="M4375" s="13">
        <f t="shared" si="273"/>
        <v>2.6927034299999999</v>
      </c>
      <c r="N4375" s="13">
        <f>IF(D4375="ZZ",Brick_Kilns_EF!$E$7*(0.75),Brick_Kilns_EF!$E$7)</f>
        <v>2.3925000000000001E-3</v>
      </c>
      <c r="O4375" s="13">
        <f t="shared" si="274"/>
        <v>21.261692924999998</v>
      </c>
      <c r="P4375" s="13">
        <f>IF(D4375="ZZ",Brick_Kilns_EF!$E$8*(0.75),Brick_Kilns_EF!$E$8)</f>
        <v>5.399999999999999E-4</v>
      </c>
      <c r="Q4375" s="13">
        <f t="shared" si="275"/>
        <v>4.7988773999999985</v>
      </c>
    </row>
    <row r="4376" spans="1:17">
      <c r="A4376" s="13" t="s">
        <v>4387</v>
      </c>
      <c r="B4376" s="13">
        <v>25.131650709999999</v>
      </c>
      <c r="C4376" s="13">
        <v>89.024301620000003</v>
      </c>
      <c r="D4376" s="13" t="s">
        <v>2219</v>
      </c>
      <c r="E4376" s="13" t="s">
        <v>5000</v>
      </c>
      <c r="F4376" s="13" t="s">
        <v>42</v>
      </c>
      <c r="G4376" s="13" t="s">
        <v>4802</v>
      </c>
      <c r="H4376" s="13" t="s">
        <v>4816</v>
      </c>
      <c r="I4376" s="13">
        <f>(Brick_Kilns_EF!$B$13*Brick_Kilns_EF!$B$11*Brick_Kilns_EF!$B$12)</f>
        <v>8886.81</v>
      </c>
      <c r="J4376" s="13">
        <f>IF(D4376="ZZ",Brick_Kilns_EF!$E$9*(0.75),Brick_Kilns_EF!$E$9)</f>
        <v>5.6055000000000005E-4</v>
      </c>
      <c r="K4376" s="13">
        <f t="shared" si="272"/>
        <v>4.9815013454999999</v>
      </c>
      <c r="L4376" s="13">
        <f>IF(D4376="ZZ", Brick_Kilns_EF!$E$6*(0.75),Brick_Kilns_EF!$E$6)</f>
        <v>3.0299999999999999E-4</v>
      </c>
      <c r="M4376" s="13">
        <f t="shared" si="273"/>
        <v>2.6927034299999999</v>
      </c>
      <c r="N4376" s="13">
        <f>IF(D4376="ZZ",Brick_Kilns_EF!$E$7*(0.75),Brick_Kilns_EF!$E$7)</f>
        <v>2.3925000000000001E-3</v>
      </c>
      <c r="O4376" s="13">
        <f t="shared" si="274"/>
        <v>21.261692924999998</v>
      </c>
      <c r="P4376" s="13">
        <f>IF(D4376="ZZ",Brick_Kilns_EF!$E$8*(0.75),Brick_Kilns_EF!$E$8)</f>
        <v>5.399999999999999E-4</v>
      </c>
      <c r="Q4376" s="13">
        <f t="shared" si="275"/>
        <v>4.7988773999999985</v>
      </c>
    </row>
    <row r="4377" spans="1:17">
      <c r="A4377" s="13" t="s">
        <v>4388</v>
      </c>
      <c r="B4377" s="13">
        <v>25.130589570000001</v>
      </c>
      <c r="C4377" s="13">
        <v>89.022495620000001</v>
      </c>
      <c r="D4377" s="13" t="s">
        <v>2219</v>
      </c>
      <c r="E4377" s="13" t="s">
        <v>5000</v>
      </c>
      <c r="F4377" s="13" t="s">
        <v>42</v>
      </c>
      <c r="G4377" s="13" t="s">
        <v>4802</v>
      </c>
      <c r="H4377" s="13" t="s">
        <v>4816</v>
      </c>
      <c r="I4377" s="13">
        <f>(Brick_Kilns_EF!$B$13*Brick_Kilns_EF!$B$11*Brick_Kilns_EF!$B$12)</f>
        <v>8886.81</v>
      </c>
      <c r="J4377" s="13">
        <f>IF(D4377="ZZ",Brick_Kilns_EF!$E$9*(0.75),Brick_Kilns_EF!$E$9)</f>
        <v>5.6055000000000005E-4</v>
      </c>
      <c r="K4377" s="13">
        <f t="shared" si="272"/>
        <v>4.9815013454999999</v>
      </c>
      <c r="L4377" s="13">
        <f>IF(D4377="ZZ", Brick_Kilns_EF!$E$6*(0.75),Brick_Kilns_EF!$E$6)</f>
        <v>3.0299999999999999E-4</v>
      </c>
      <c r="M4377" s="13">
        <f t="shared" si="273"/>
        <v>2.6927034299999999</v>
      </c>
      <c r="N4377" s="13">
        <f>IF(D4377="ZZ",Brick_Kilns_EF!$E$7*(0.75),Brick_Kilns_EF!$E$7)</f>
        <v>2.3925000000000001E-3</v>
      </c>
      <c r="O4377" s="13">
        <f t="shared" si="274"/>
        <v>21.261692924999998</v>
      </c>
      <c r="P4377" s="13">
        <f>IF(D4377="ZZ",Brick_Kilns_EF!$E$8*(0.75),Brick_Kilns_EF!$E$8)</f>
        <v>5.399999999999999E-4</v>
      </c>
      <c r="Q4377" s="13">
        <f t="shared" si="275"/>
        <v>4.7988773999999985</v>
      </c>
    </row>
    <row r="4378" spans="1:17">
      <c r="A4378" s="13" t="s">
        <v>4389</v>
      </c>
      <c r="B4378" s="13">
        <v>25.666865600000001</v>
      </c>
      <c r="C4378" s="13">
        <v>88.964463960000003</v>
      </c>
      <c r="D4378" s="13" t="s">
        <v>2219</v>
      </c>
      <c r="E4378" s="13" t="s">
        <v>5000</v>
      </c>
      <c r="F4378" s="13" t="s">
        <v>171</v>
      </c>
      <c r="G4378" s="13" t="s">
        <v>4802</v>
      </c>
      <c r="H4378" s="13" t="s">
        <v>4816</v>
      </c>
      <c r="I4378" s="13">
        <f>(Brick_Kilns_EF!$B$13*Brick_Kilns_EF!$B$11*Brick_Kilns_EF!$B$12)</f>
        <v>8886.81</v>
      </c>
      <c r="J4378" s="13">
        <f>IF(D4378="ZZ",Brick_Kilns_EF!$E$9*(0.75),Brick_Kilns_EF!$E$9)</f>
        <v>5.6055000000000005E-4</v>
      </c>
      <c r="K4378" s="13">
        <f t="shared" si="272"/>
        <v>4.9815013454999999</v>
      </c>
      <c r="L4378" s="13">
        <f>IF(D4378="ZZ", Brick_Kilns_EF!$E$6*(0.75),Brick_Kilns_EF!$E$6)</f>
        <v>3.0299999999999999E-4</v>
      </c>
      <c r="M4378" s="13">
        <f t="shared" si="273"/>
        <v>2.6927034299999999</v>
      </c>
      <c r="N4378" s="13">
        <f>IF(D4378="ZZ",Brick_Kilns_EF!$E$7*(0.75),Brick_Kilns_EF!$E$7)</f>
        <v>2.3925000000000001E-3</v>
      </c>
      <c r="O4378" s="13">
        <f t="shared" si="274"/>
        <v>21.261692924999998</v>
      </c>
      <c r="P4378" s="13">
        <f>IF(D4378="ZZ",Brick_Kilns_EF!$E$8*(0.75),Brick_Kilns_EF!$E$8)</f>
        <v>5.399999999999999E-4</v>
      </c>
      <c r="Q4378" s="13">
        <f t="shared" si="275"/>
        <v>4.7988773999999985</v>
      </c>
    </row>
    <row r="4379" spans="1:17">
      <c r="A4379" s="13" t="s">
        <v>4390</v>
      </c>
      <c r="B4379" s="13">
        <v>25.75311451</v>
      </c>
      <c r="C4379" s="13">
        <v>89.151508829999997</v>
      </c>
      <c r="D4379" s="13" t="s">
        <v>2219</v>
      </c>
      <c r="E4379" s="13" t="s">
        <v>5000</v>
      </c>
      <c r="F4379" s="13" t="s">
        <v>171</v>
      </c>
      <c r="G4379" s="13" t="s">
        <v>4802</v>
      </c>
      <c r="H4379" s="13" t="s">
        <v>4816</v>
      </c>
      <c r="I4379" s="13">
        <f>(Brick_Kilns_EF!$B$13*Brick_Kilns_EF!$B$11*Brick_Kilns_EF!$B$12)</f>
        <v>8886.81</v>
      </c>
      <c r="J4379" s="13">
        <f>IF(D4379="ZZ",Brick_Kilns_EF!$E$9*(0.75),Brick_Kilns_EF!$E$9)</f>
        <v>5.6055000000000005E-4</v>
      </c>
      <c r="K4379" s="13">
        <f t="shared" si="272"/>
        <v>4.9815013454999999</v>
      </c>
      <c r="L4379" s="13">
        <f>IF(D4379="ZZ", Brick_Kilns_EF!$E$6*(0.75),Brick_Kilns_EF!$E$6)</f>
        <v>3.0299999999999999E-4</v>
      </c>
      <c r="M4379" s="13">
        <f t="shared" si="273"/>
        <v>2.6927034299999999</v>
      </c>
      <c r="N4379" s="13">
        <f>IF(D4379="ZZ",Brick_Kilns_EF!$E$7*(0.75),Brick_Kilns_EF!$E$7)</f>
        <v>2.3925000000000001E-3</v>
      </c>
      <c r="O4379" s="13">
        <f t="shared" si="274"/>
        <v>21.261692924999998</v>
      </c>
      <c r="P4379" s="13">
        <f>IF(D4379="ZZ",Brick_Kilns_EF!$E$8*(0.75),Brick_Kilns_EF!$E$8)</f>
        <v>5.399999999999999E-4</v>
      </c>
      <c r="Q4379" s="13">
        <f t="shared" si="275"/>
        <v>4.7988773999999985</v>
      </c>
    </row>
    <row r="4380" spans="1:17">
      <c r="A4380" s="13" t="s">
        <v>4391</v>
      </c>
      <c r="B4380" s="13">
        <v>25.463927989999998</v>
      </c>
      <c r="C4380" s="13">
        <v>89.819166319999994</v>
      </c>
      <c r="D4380" s="13" t="s">
        <v>2219</v>
      </c>
      <c r="E4380" s="13" t="s">
        <v>5000</v>
      </c>
      <c r="F4380" s="13" t="s">
        <v>171</v>
      </c>
      <c r="G4380" s="13" t="s">
        <v>4802</v>
      </c>
      <c r="H4380" s="13" t="s">
        <v>4816</v>
      </c>
      <c r="I4380" s="13">
        <f>(Brick_Kilns_EF!$B$13*Brick_Kilns_EF!$B$11*Brick_Kilns_EF!$B$12)</f>
        <v>8886.81</v>
      </c>
      <c r="J4380" s="13">
        <f>IF(D4380="ZZ",Brick_Kilns_EF!$E$9*(0.75),Brick_Kilns_EF!$E$9)</f>
        <v>5.6055000000000005E-4</v>
      </c>
      <c r="K4380" s="13">
        <f t="shared" si="272"/>
        <v>4.9815013454999999</v>
      </c>
      <c r="L4380" s="13">
        <f>IF(D4380="ZZ", Brick_Kilns_EF!$E$6*(0.75),Brick_Kilns_EF!$E$6)</f>
        <v>3.0299999999999999E-4</v>
      </c>
      <c r="M4380" s="13">
        <f t="shared" si="273"/>
        <v>2.6927034299999999</v>
      </c>
      <c r="N4380" s="13">
        <f>IF(D4380="ZZ",Brick_Kilns_EF!$E$7*(0.75),Brick_Kilns_EF!$E$7)</f>
        <v>2.3925000000000001E-3</v>
      </c>
      <c r="O4380" s="13">
        <f t="shared" si="274"/>
        <v>21.261692924999998</v>
      </c>
      <c r="P4380" s="13">
        <f>IF(D4380="ZZ",Brick_Kilns_EF!$E$8*(0.75),Brick_Kilns_EF!$E$8)</f>
        <v>5.399999999999999E-4</v>
      </c>
      <c r="Q4380" s="13">
        <f t="shared" si="275"/>
        <v>4.7988773999999985</v>
      </c>
    </row>
    <row r="4381" spans="1:17">
      <c r="A4381" s="13" t="s">
        <v>4392</v>
      </c>
      <c r="B4381" s="13">
        <v>25.31390137</v>
      </c>
      <c r="C4381" s="13">
        <v>89.342670780000006</v>
      </c>
      <c r="D4381" s="13" t="s">
        <v>2219</v>
      </c>
      <c r="E4381" s="13" t="s">
        <v>5000</v>
      </c>
      <c r="F4381" s="13" t="s">
        <v>171</v>
      </c>
      <c r="G4381" s="13" t="s">
        <v>4802</v>
      </c>
      <c r="H4381" s="13" t="s">
        <v>4816</v>
      </c>
      <c r="I4381" s="13">
        <f>(Brick_Kilns_EF!$B$13*Brick_Kilns_EF!$B$11*Brick_Kilns_EF!$B$12)</f>
        <v>8886.81</v>
      </c>
      <c r="J4381" s="13">
        <f>IF(D4381="ZZ",Brick_Kilns_EF!$E$9*(0.75),Brick_Kilns_EF!$E$9)</f>
        <v>5.6055000000000005E-4</v>
      </c>
      <c r="K4381" s="13">
        <f t="shared" si="272"/>
        <v>4.9815013454999999</v>
      </c>
      <c r="L4381" s="13">
        <f>IF(D4381="ZZ", Brick_Kilns_EF!$E$6*(0.75),Brick_Kilns_EF!$E$6)</f>
        <v>3.0299999999999999E-4</v>
      </c>
      <c r="M4381" s="13">
        <f t="shared" si="273"/>
        <v>2.6927034299999999</v>
      </c>
      <c r="N4381" s="13">
        <f>IF(D4381="ZZ",Brick_Kilns_EF!$E$7*(0.75),Brick_Kilns_EF!$E$7)</f>
        <v>2.3925000000000001E-3</v>
      </c>
      <c r="O4381" s="13">
        <f t="shared" si="274"/>
        <v>21.261692924999998</v>
      </c>
      <c r="P4381" s="13">
        <f>IF(D4381="ZZ",Brick_Kilns_EF!$E$8*(0.75),Brick_Kilns_EF!$E$8)</f>
        <v>5.399999999999999E-4</v>
      </c>
      <c r="Q4381" s="13">
        <f t="shared" si="275"/>
        <v>4.7988773999999985</v>
      </c>
    </row>
    <row r="4382" spans="1:17">
      <c r="A4382" s="13" t="s">
        <v>4393</v>
      </c>
      <c r="B4382" s="13">
        <v>22.163775810000001</v>
      </c>
      <c r="C4382" s="13">
        <v>90.081388899999993</v>
      </c>
      <c r="D4382" s="13" t="s">
        <v>2219</v>
      </c>
      <c r="E4382" s="13" t="s">
        <v>5000</v>
      </c>
      <c r="F4382" s="13" t="s">
        <v>11</v>
      </c>
      <c r="G4382" s="13" t="s">
        <v>4802</v>
      </c>
      <c r="H4382" s="13" t="s">
        <v>4816</v>
      </c>
      <c r="I4382" s="13">
        <f>(Brick_Kilns_EF!$B$13*Brick_Kilns_EF!$B$11*Brick_Kilns_EF!$B$12)</f>
        <v>8886.81</v>
      </c>
      <c r="J4382" s="13">
        <f>IF(D4382="ZZ",Brick_Kilns_EF!$E$9*(0.75),Brick_Kilns_EF!$E$9)</f>
        <v>5.6055000000000005E-4</v>
      </c>
      <c r="K4382" s="13">
        <f t="shared" si="272"/>
        <v>4.9815013454999999</v>
      </c>
      <c r="L4382" s="13">
        <f>IF(D4382="ZZ", Brick_Kilns_EF!$E$6*(0.75),Brick_Kilns_EF!$E$6)</f>
        <v>3.0299999999999999E-4</v>
      </c>
      <c r="M4382" s="13">
        <f t="shared" si="273"/>
        <v>2.6927034299999999</v>
      </c>
      <c r="N4382" s="13">
        <f>IF(D4382="ZZ",Brick_Kilns_EF!$E$7*(0.75),Brick_Kilns_EF!$E$7)</f>
        <v>2.3925000000000001E-3</v>
      </c>
      <c r="O4382" s="13">
        <f t="shared" si="274"/>
        <v>21.261692924999998</v>
      </c>
      <c r="P4382" s="13">
        <f>IF(D4382="ZZ",Brick_Kilns_EF!$E$8*(0.75),Brick_Kilns_EF!$E$8)</f>
        <v>5.399999999999999E-4</v>
      </c>
      <c r="Q4382" s="13">
        <f t="shared" si="275"/>
        <v>4.7988773999999985</v>
      </c>
    </row>
    <row r="4383" spans="1:17">
      <c r="A4383" s="13" t="s">
        <v>4394</v>
      </c>
      <c r="B4383" s="13">
        <v>22.162789790000001</v>
      </c>
      <c r="C4383" s="13">
        <v>90.081904899999998</v>
      </c>
      <c r="D4383" s="13" t="s">
        <v>2219</v>
      </c>
      <c r="E4383" s="13" t="s">
        <v>5000</v>
      </c>
      <c r="F4383" s="13" t="s">
        <v>11</v>
      </c>
      <c r="G4383" s="13" t="s">
        <v>4802</v>
      </c>
      <c r="H4383" s="13" t="s">
        <v>4816</v>
      </c>
      <c r="I4383" s="13">
        <f>(Brick_Kilns_EF!$B$13*Brick_Kilns_EF!$B$11*Brick_Kilns_EF!$B$12)</f>
        <v>8886.81</v>
      </c>
      <c r="J4383" s="13">
        <f>IF(D4383="ZZ",Brick_Kilns_EF!$E$9*(0.75),Brick_Kilns_EF!$E$9)</f>
        <v>5.6055000000000005E-4</v>
      </c>
      <c r="K4383" s="13">
        <f t="shared" si="272"/>
        <v>4.9815013454999999</v>
      </c>
      <c r="L4383" s="13">
        <f>IF(D4383="ZZ", Brick_Kilns_EF!$E$6*(0.75),Brick_Kilns_EF!$E$6)</f>
        <v>3.0299999999999999E-4</v>
      </c>
      <c r="M4383" s="13">
        <f t="shared" si="273"/>
        <v>2.6927034299999999</v>
      </c>
      <c r="N4383" s="13">
        <f>IF(D4383="ZZ",Brick_Kilns_EF!$E$7*(0.75),Brick_Kilns_EF!$E$7)</f>
        <v>2.3925000000000001E-3</v>
      </c>
      <c r="O4383" s="13">
        <f t="shared" si="274"/>
        <v>21.261692924999998</v>
      </c>
      <c r="P4383" s="13">
        <f>IF(D4383="ZZ",Brick_Kilns_EF!$E$8*(0.75),Brick_Kilns_EF!$E$8)</f>
        <v>5.399999999999999E-4</v>
      </c>
      <c r="Q4383" s="13">
        <f t="shared" si="275"/>
        <v>4.7988773999999985</v>
      </c>
    </row>
    <row r="4384" spans="1:17">
      <c r="A4384" s="13" t="s">
        <v>4395</v>
      </c>
      <c r="B4384" s="13">
        <v>25.923991010000002</v>
      </c>
      <c r="C4384" s="13">
        <v>88.720810150000005</v>
      </c>
      <c r="D4384" s="13" t="s">
        <v>2219</v>
      </c>
      <c r="E4384" s="13" t="s">
        <v>5000</v>
      </c>
      <c r="F4384" s="13" t="s">
        <v>171</v>
      </c>
      <c r="G4384" s="13" t="s">
        <v>4802</v>
      </c>
      <c r="H4384" s="13" t="s">
        <v>4816</v>
      </c>
      <c r="I4384" s="13">
        <f>(Brick_Kilns_EF!$B$13*Brick_Kilns_EF!$B$11*Brick_Kilns_EF!$B$12)</f>
        <v>8886.81</v>
      </c>
      <c r="J4384" s="13">
        <f>IF(D4384="ZZ",Brick_Kilns_EF!$E$9*(0.75),Brick_Kilns_EF!$E$9)</f>
        <v>5.6055000000000005E-4</v>
      </c>
      <c r="K4384" s="13">
        <f t="shared" si="272"/>
        <v>4.9815013454999999</v>
      </c>
      <c r="L4384" s="13">
        <f>IF(D4384="ZZ", Brick_Kilns_EF!$E$6*(0.75),Brick_Kilns_EF!$E$6)</f>
        <v>3.0299999999999999E-4</v>
      </c>
      <c r="M4384" s="13">
        <f t="shared" si="273"/>
        <v>2.6927034299999999</v>
      </c>
      <c r="N4384" s="13">
        <f>IF(D4384="ZZ",Brick_Kilns_EF!$E$7*(0.75),Brick_Kilns_EF!$E$7)</f>
        <v>2.3925000000000001E-3</v>
      </c>
      <c r="O4384" s="13">
        <f t="shared" si="274"/>
        <v>21.261692924999998</v>
      </c>
      <c r="P4384" s="13">
        <f>IF(D4384="ZZ",Brick_Kilns_EF!$E$8*(0.75),Brick_Kilns_EF!$E$8)</f>
        <v>5.399999999999999E-4</v>
      </c>
      <c r="Q4384" s="13">
        <f t="shared" si="275"/>
        <v>4.7988773999999985</v>
      </c>
    </row>
    <row r="4385" spans="1:17">
      <c r="A4385" s="13" t="s">
        <v>4396</v>
      </c>
      <c r="B4385" s="13">
        <v>25.71660979</v>
      </c>
      <c r="C4385" s="13">
        <v>89.056872260000006</v>
      </c>
      <c r="D4385" s="13" t="s">
        <v>2219</v>
      </c>
      <c r="E4385" s="13" t="s">
        <v>5000</v>
      </c>
      <c r="F4385" s="13" t="s">
        <v>171</v>
      </c>
      <c r="G4385" s="13" t="s">
        <v>4802</v>
      </c>
      <c r="H4385" s="13" t="s">
        <v>4816</v>
      </c>
      <c r="I4385" s="13">
        <f>(Brick_Kilns_EF!$B$13*Brick_Kilns_EF!$B$11*Brick_Kilns_EF!$B$12)</f>
        <v>8886.81</v>
      </c>
      <c r="J4385" s="13">
        <f>IF(D4385="ZZ",Brick_Kilns_EF!$E$9*(0.75),Brick_Kilns_EF!$E$9)</f>
        <v>5.6055000000000005E-4</v>
      </c>
      <c r="K4385" s="13">
        <f t="shared" si="272"/>
        <v>4.9815013454999999</v>
      </c>
      <c r="L4385" s="13">
        <f>IF(D4385="ZZ", Brick_Kilns_EF!$E$6*(0.75),Brick_Kilns_EF!$E$6)</f>
        <v>3.0299999999999999E-4</v>
      </c>
      <c r="M4385" s="13">
        <f t="shared" si="273"/>
        <v>2.6927034299999999</v>
      </c>
      <c r="N4385" s="13">
        <f>IF(D4385="ZZ",Brick_Kilns_EF!$E$7*(0.75),Brick_Kilns_EF!$E$7)</f>
        <v>2.3925000000000001E-3</v>
      </c>
      <c r="O4385" s="13">
        <f t="shared" si="274"/>
        <v>21.261692924999998</v>
      </c>
      <c r="P4385" s="13">
        <f>IF(D4385="ZZ",Brick_Kilns_EF!$E$8*(0.75),Brick_Kilns_EF!$E$8)</f>
        <v>5.399999999999999E-4</v>
      </c>
      <c r="Q4385" s="13">
        <f t="shared" si="275"/>
        <v>4.7988773999999985</v>
      </c>
    </row>
    <row r="4386" spans="1:17">
      <c r="A4386" s="13" t="s">
        <v>4397</v>
      </c>
      <c r="B4386" s="13">
        <v>25.234891380000001</v>
      </c>
      <c r="C4386" s="13">
        <v>89.412531349999995</v>
      </c>
      <c r="D4386" s="13" t="s">
        <v>2219</v>
      </c>
      <c r="E4386" s="13" t="s">
        <v>5000</v>
      </c>
      <c r="F4386" s="13" t="s">
        <v>171</v>
      </c>
      <c r="G4386" s="13" t="s">
        <v>4802</v>
      </c>
      <c r="H4386" s="13" t="s">
        <v>4816</v>
      </c>
      <c r="I4386" s="13">
        <f>(Brick_Kilns_EF!$B$13*Brick_Kilns_EF!$B$11*Brick_Kilns_EF!$B$12)</f>
        <v>8886.81</v>
      </c>
      <c r="J4386" s="13">
        <f>IF(D4386="ZZ",Brick_Kilns_EF!$E$9*(0.75),Brick_Kilns_EF!$E$9)</f>
        <v>5.6055000000000005E-4</v>
      </c>
      <c r="K4386" s="13">
        <f t="shared" si="272"/>
        <v>4.9815013454999999</v>
      </c>
      <c r="L4386" s="13">
        <f>IF(D4386="ZZ", Brick_Kilns_EF!$E$6*(0.75),Brick_Kilns_EF!$E$6)</f>
        <v>3.0299999999999999E-4</v>
      </c>
      <c r="M4386" s="13">
        <f t="shared" si="273"/>
        <v>2.6927034299999999</v>
      </c>
      <c r="N4386" s="13">
        <f>IF(D4386="ZZ",Brick_Kilns_EF!$E$7*(0.75),Brick_Kilns_EF!$E$7)</f>
        <v>2.3925000000000001E-3</v>
      </c>
      <c r="O4386" s="13">
        <f t="shared" si="274"/>
        <v>21.261692924999998</v>
      </c>
      <c r="P4386" s="13">
        <f>IF(D4386="ZZ",Brick_Kilns_EF!$E$8*(0.75),Brick_Kilns_EF!$E$8)</f>
        <v>5.399999999999999E-4</v>
      </c>
      <c r="Q4386" s="13">
        <f t="shared" si="275"/>
        <v>4.7988773999999985</v>
      </c>
    </row>
    <row r="4387" spans="1:17">
      <c r="A4387" s="13" t="s">
        <v>4398</v>
      </c>
      <c r="B4387" s="13">
        <v>25.74523495</v>
      </c>
      <c r="C4387" s="13">
        <v>89.654456879999998</v>
      </c>
      <c r="D4387" s="13" t="s">
        <v>2219</v>
      </c>
      <c r="E4387" s="13" t="s">
        <v>5000</v>
      </c>
      <c r="F4387" s="13" t="s">
        <v>171</v>
      </c>
      <c r="G4387" s="13" t="s">
        <v>4802</v>
      </c>
      <c r="H4387" s="13" t="s">
        <v>4816</v>
      </c>
      <c r="I4387" s="13">
        <f>(Brick_Kilns_EF!$B$13*Brick_Kilns_EF!$B$11*Brick_Kilns_EF!$B$12)</f>
        <v>8886.81</v>
      </c>
      <c r="J4387" s="13">
        <f>IF(D4387="ZZ",Brick_Kilns_EF!$E$9*(0.75),Brick_Kilns_EF!$E$9)</f>
        <v>5.6055000000000005E-4</v>
      </c>
      <c r="K4387" s="13">
        <f t="shared" si="272"/>
        <v>4.9815013454999999</v>
      </c>
      <c r="L4387" s="13">
        <f>IF(D4387="ZZ", Brick_Kilns_EF!$E$6*(0.75),Brick_Kilns_EF!$E$6)</f>
        <v>3.0299999999999999E-4</v>
      </c>
      <c r="M4387" s="13">
        <f t="shared" si="273"/>
        <v>2.6927034299999999</v>
      </c>
      <c r="N4387" s="13">
        <f>IF(D4387="ZZ",Brick_Kilns_EF!$E$7*(0.75),Brick_Kilns_EF!$E$7)</f>
        <v>2.3925000000000001E-3</v>
      </c>
      <c r="O4387" s="13">
        <f t="shared" si="274"/>
        <v>21.261692924999998</v>
      </c>
      <c r="P4387" s="13">
        <f>IF(D4387="ZZ",Brick_Kilns_EF!$E$8*(0.75),Brick_Kilns_EF!$E$8)</f>
        <v>5.399999999999999E-4</v>
      </c>
      <c r="Q4387" s="13">
        <f t="shared" si="275"/>
        <v>4.7988773999999985</v>
      </c>
    </row>
    <row r="4388" spans="1:17">
      <c r="A4388" s="13" t="s">
        <v>4399</v>
      </c>
      <c r="B4388" s="13">
        <v>25.257609649999999</v>
      </c>
      <c r="C4388" s="13">
        <v>89.274666879999998</v>
      </c>
      <c r="D4388" s="13" t="s">
        <v>2219</v>
      </c>
      <c r="E4388" s="13" t="s">
        <v>5000</v>
      </c>
      <c r="F4388" s="13" t="s">
        <v>171</v>
      </c>
      <c r="G4388" s="13" t="s">
        <v>4802</v>
      </c>
      <c r="H4388" s="13" t="s">
        <v>4816</v>
      </c>
      <c r="I4388" s="13">
        <f>(Brick_Kilns_EF!$B$13*Brick_Kilns_EF!$B$11*Brick_Kilns_EF!$B$12)</f>
        <v>8886.81</v>
      </c>
      <c r="J4388" s="13">
        <f>IF(D4388="ZZ",Brick_Kilns_EF!$E$9*(0.75),Brick_Kilns_EF!$E$9)</f>
        <v>5.6055000000000005E-4</v>
      </c>
      <c r="K4388" s="13">
        <f t="shared" si="272"/>
        <v>4.9815013454999999</v>
      </c>
      <c r="L4388" s="13">
        <f>IF(D4388="ZZ", Brick_Kilns_EF!$E$6*(0.75),Brick_Kilns_EF!$E$6)</f>
        <v>3.0299999999999999E-4</v>
      </c>
      <c r="M4388" s="13">
        <f t="shared" si="273"/>
        <v>2.6927034299999999</v>
      </c>
      <c r="N4388" s="13">
        <f>IF(D4388="ZZ",Brick_Kilns_EF!$E$7*(0.75),Brick_Kilns_EF!$E$7)</f>
        <v>2.3925000000000001E-3</v>
      </c>
      <c r="O4388" s="13">
        <f t="shared" si="274"/>
        <v>21.261692924999998</v>
      </c>
      <c r="P4388" s="13">
        <f>IF(D4388="ZZ",Brick_Kilns_EF!$E$8*(0.75),Brick_Kilns_EF!$E$8)</f>
        <v>5.399999999999999E-4</v>
      </c>
      <c r="Q4388" s="13">
        <f t="shared" si="275"/>
        <v>4.7988773999999985</v>
      </c>
    </row>
    <row r="4389" spans="1:17">
      <c r="A4389" s="13" t="s">
        <v>4400</v>
      </c>
      <c r="B4389" s="13">
        <v>25.868473420000001</v>
      </c>
      <c r="C4389" s="13">
        <v>88.225742999999994</v>
      </c>
      <c r="D4389" s="13" t="s">
        <v>2219</v>
      </c>
      <c r="E4389" s="13" t="s">
        <v>5000</v>
      </c>
      <c r="F4389" s="13" t="s">
        <v>171</v>
      </c>
      <c r="G4389" s="13" t="s">
        <v>4802</v>
      </c>
      <c r="H4389" s="13" t="s">
        <v>4816</v>
      </c>
      <c r="I4389" s="13">
        <f>(Brick_Kilns_EF!$B$13*Brick_Kilns_EF!$B$11*Brick_Kilns_EF!$B$12)</f>
        <v>8886.81</v>
      </c>
      <c r="J4389" s="13">
        <f>IF(D4389="ZZ",Brick_Kilns_EF!$E$9*(0.75),Brick_Kilns_EF!$E$9)</f>
        <v>5.6055000000000005E-4</v>
      </c>
      <c r="K4389" s="13">
        <f t="shared" si="272"/>
        <v>4.9815013454999999</v>
      </c>
      <c r="L4389" s="13">
        <f>IF(D4389="ZZ", Brick_Kilns_EF!$E$6*(0.75),Brick_Kilns_EF!$E$6)</f>
        <v>3.0299999999999999E-4</v>
      </c>
      <c r="M4389" s="13">
        <f t="shared" si="273"/>
        <v>2.6927034299999999</v>
      </c>
      <c r="N4389" s="13">
        <f>IF(D4389="ZZ",Brick_Kilns_EF!$E$7*(0.75),Brick_Kilns_EF!$E$7)</f>
        <v>2.3925000000000001E-3</v>
      </c>
      <c r="O4389" s="13">
        <f t="shared" si="274"/>
        <v>21.261692924999998</v>
      </c>
      <c r="P4389" s="13">
        <f>IF(D4389="ZZ",Brick_Kilns_EF!$E$8*(0.75),Brick_Kilns_EF!$E$8)</f>
        <v>5.399999999999999E-4</v>
      </c>
      <c r="Q4389" s="13">
        <f t="shared" si="275"/>
        <v>4.7988773999999985</v>
      </c>
    </row>
    <row r="4390" spans="1:17">
      <c r="A4390" s="13" t="s">
        <v>4401</v>
      </c>
      <c r="B4390" s="13">
        <v>25.574974780000002</v>
      </c>
      <c r="C4390" s="13">
        <v>89.395184920000005</v>
      </c>
      <c r="D4390" s="13" t="s">
        <v>2219</v>
      </c>
      <c r="E4390" s="13" t="s">
        <v>5000</v>
      </c>
      <c r="F4390" s="13" t="s">
        <v>171</v>
      </c>
      <c r="G4390" s="13" t="s">
        <v>4802</v>
      </c>
      <c r="H4390" s="13" t="s">
        <v>4816</v>
      </c>
      <c r="I4390" s="13">
        <f>(Brick_Kilns_EF!$B$13*Brick_Kilns_EF!$B$11*Brick_Kilns_EF!$B$12)</f>
        <v>8886.81</v>
      </c>
      <c r="J4390" s="13">
        <f>IF(D4390="ZZ",Brick_Kilns_EF!$E$9*(0.75),Brick_Kilns_EF!$E$9)</f>
        <v>5.6055000000000005E-4</v>
      </c>
      <c r="K4390" s="13">
        <f t="shared" si="272"/>
        <v>4.9815013454999999</v>
      </c>
      <c r="L4390" s="13">
        <f>IF(D4390="ZZ", Brick_Kilns_EF!$E$6*(0.75),Brick_Kilns_EF!$E$6)</f>
        <v>3.0299999999999999E-4</v>
      </c>
      <c r="M4390" s="13">
        <f t="shared" si="273"/>
        <v>2.6927034299999999</v>
      </c>
      <c r="N4390" s="13">
        <f>IF(D4390="ZZ",Brick_Kilns_EF!$E$7*(0.75),Brick_Kilns_EF!$E$7)</f>
        <v>2.3925000000000001E-3</v>
      </c>
      <c r="O4390" s="13">
        <f t="shared" si="274"/>
        <v>21.261692924999998</v>
      </c>
      <c r="P4390" s="13">
        <f>IF(D4390="ZZ",Brick_Kilns_EF!$E$8*(0.75),Brick_Kilns_EF!$E$8)</f>
        <v>5.399999999999999E-4</v>
      </c>
      <c r="Q4390" s="13">
        <f t="shared" si="275"/>
        <v>4.7988773999999985</v>
      </c>
    </row>
    <row r="4391" spans="1:17">
      <c r="A4391" s="13" t="s">
        <v>4402</v>
      </c>
      <c r="B4391" s="13">
        <v>25.468748600000001</v>
      </c>
      <c r="C4391" s="13">
        <v>89.258345869999999</v>
      </c>
      <c r="D4391" s="13" t="s">
        <v>2219</v>
      </c>
      <c r="E4391" s="13" t="s">
        <v>5000</v>
      </c>
      <c r="F4391" s="13" t="s">
        <v>171</v>
      </c>
      <c r="G4391" s="13" t="s">
        <v>4802</v>
      </c>
      <c r="H4391" s="13" t="s">
        <v>4816</v>
      </c>
      <c r="I4391" s="13">
        <f>(Brick_Kilns_EF!$B$13*Brick_Kilns_EF!$B$11*Brick_Kilns_EF!$B$12)</f>
        <v>8886.81</v>
      </c>
      <c r="J4391" s="13">
        <f>IF(D4391="ZZ",Brick_Kilns_EF!$E$9*(0.75),Brick_Kilns_EF!$E$9)</f>
        <v>5.6055000000000005E-4</v>
      </c>
      <c r="K4391" s="13">
        <f t="shared" si="272"/>
        <v>4.9815013454999999</v>
      </c>
      <c r="L4391" s="13">
        <f>IF(D4391="ZZ", Brick_Kilns_EF!$E$6*(0.75),Brick_Kilns_EF!$E$6)</f>
        <v>3.0299999999999999E-4</v>
      </c>
      <c r="M4391" s="13">
        <f t="shared" si="273"/>
        <v>2.6927034299999999</v>
      </c>
      <c r="N4391" s="13">
        <f>IF(D4391="ZZ",Brick_Kilns_EF!$E$7*(0.75),Brick_Kilns_EF!$E$7)</f>
        <v>2.3925000000000001E-3</v>
      </c>
      <c r="O4391" s="13">
        <f t="shared" si="274"/>
        <v>21.261692924999998</v>
      </c>
      <c r="P4391" s="13">
        <f>IF(D4391="ZZ",Brick_Kilns_EF!$E$8*(0.75),Brick_Kilns_EF!$E$8)</f>
        <v>5.399999999999999E-4</v>
      </c>
      <c r="Q4391" s="13">
        <f t="shared" si="275"/>
        <v>4.7988773999999985</v>
      </c>
    </row>
    <row r="4392" spans="1:17">
      <c r="A4392" s="13" t="s">
        <v>4403</v>
      </c>
      <c r="B4392" s="13">
        <v>25.22736694</v>
      </c>
      <c r="C4392" s="13">
        <v>89.300749229999994</v>
      </c>
      <c r="D4392" s="13" t="s">
        <v>2219</v>
      </c>
      <c r="E4392" s="13" t="s">
        <v>5000</v>
      </c>
      <c r="F4392" s="13" t="s">
        <v>171</v>
      </c>
      <c r="G4392" s="13" t="s">
        <v>4802</v>
      </c>
      <c r="H4392" s="13" t="s">
        <v>4816</v>
      </c>
      <c r="I4392" s="13">
        <f>(Brick_Kilns_EF!$B$13*Brick_Kilns_EF!$B$11*Brick_Kilns_EF!$B$12)</f>
        <v>8886.81</v>
      </c>
      <c r="J4392" s="13">
        <f>IF(D4392="ZZ",Brick_Kilns_EF!$E$9*(0.75),Brick_Kilns_EF!$E$9)</f>
        <v>5.6055000000000005E-4</v>
      </c>
      <c r="K4392" s="13">
        <f t="shared" si="272"/>
        <v>4.9815013454999999</v>
      </c>
      <c r="L4392" s="13">
        <f>IF(D4392="ZZ", Brick_Kilns_EF!$E$6*(0.75),Brick_Kilns_EF!$E$6)</f>
        <v>3.0299999999999999E-4</v>
      </c>
      <c r="M4392" s="13">
        <f t="shared" si="273"/>
        <v>2.6927034299999999</v>
      </c>
      <c r="N4392" s="13">
        <f>IF(D4392="ZZ",Brick_Kilns_EF!$E$7*(0.75),Brick_Kilns_EF!$E$7)</f>
        <v>2.3925000000000001E-3</v>
      </c>
      <c r="O4392" s="13">
        <f t="shared" si="274"/>
        <v>21.261692924999998</v>
      </c>
      <c r="P4392" s="13">
        <f>IF(D4392="ZZ",Brick_Kilns_EF!$E$8*(0.75),Brick_Kilns_EF!$E$8)</f>
        <v>5.399999999999999E-4</v>
      </c>
      <c r="Q4392" s="13">
        <f t="shared" si="275"/>
        <v>4.7988773999999985</v>
      </c>
    </row>
    <row r="4393" spans="1:17">
      <c r="A4393" s="13" t="s">
        <v>4404</v>
      </c>
      <c r="B4393" s="13">
        <v>25.166082589999998</v>
      </c>
      <c r="C4393" s="13">
        <v>88.759996779999994</v>
      </c>
      <c r="D4393" s="13" t="s">
        <v>2219</v>
      </c>
      <c r="E4393" s="13" t="s">
        <v>5000</v>
      </c>
      <c r="F4393" s="13" t="s">
        <v>42</v>
      </c>
      <c r="G4393" s="13" t="s">
        <v>4802</v>
      </c>
      <c r="H4393" s="13" t="s">
        <v>4816</v>
      </c>
      <c r="I4393" s="13">
        <f>(Brick_Kilns_EF!$B$13*Brick_Kilns_EF!$B$11*Brick_Kilns_EF!$B$12)</f>
        <v>8886.81</v>
      </c>
      <c r="J4393" s="13">
        <f>IF(D4393="ZZ",Brick_Kilns_EF!$E$9*(0.75),Brick_Kilns_EF!$E$9)</f>
        <v>5.6055000000000005E-4</v>
      </c>
      <c r="K4393" s="13">
        <f t="shared" si="272"/>
        <v>4.9815013454999999</v>
      </c>
      <c r="L4393" s="13">
        <f>IF(D4393="ZZ", Brick_Kilns_EF!$E$6*(0.75),Brick_Kilns_EF!$E$6)</f>
        <v>3.0299999999999999E-4</v>
      </c>
      <c r="M4393" s="13">
        <f t="shared" si="273"/>
        <v>2.6927034299999999</v>
      </c>
      <c r="N4393" s="13">
        <f>IF(D4393="ZZ",Brick_Kilns_EF!$E$7*(0.75),Brick_Kilns_EF!$E$7)</f>
        <v>2.3925000000000001E-3</v>
      </c>
      <c r="O4393" s="13">
        <f t="shared" si="274"/>
        <v>21.261692924999998</v>
      </c>
      <c r="P4393" s="13">
        <f>IF(D4393="ZZ",Brick_Kilns_EF!$E$8*(0.75),Brick_Kilns_EF!$E$8)</f>
        <v>5.399999999999999E-4</v>
      </c>
      <c r="Q4393" s="13">
        <f t="shared" si="275"/>
        <v>4.7988773999999985</v>
      </c>
    </row>
    <row r="4394" spans="1:17">
      <c r="A4394" s="13" t="s">
        <v>4405</v>
      </c>
      <c r="B4394" s="13">
        <v>25.213967619999998</v>
      </c>
      <c r="C4394" s="13">
        <v>89.011040620000003</v>
      </c>
      <c r="D4394" s="13" t="s">
        <v>2219</v>
      </c>
      <c r="E4394" s="13" t="s">
        <v>5000</v>
      </c>
      <c r="F4394" s="13" t="s">
        <v>42</v>
      </c>
      <c r="G4394" s="13" t="s">
        <v>4802</v>
      </c>
      <c r="H4394" s="13" t="s">
        <v>4816</v>
      </c>
      <c r="I4394" s="13">
        <f>(Brick_Kilns_EF!$B$13*Brick_Kilns_EF!$B$11*Brick_Kilns_EF!$B$12)</f>
        <v>8886.81</v>
      </c>
      <c r="J4394" s="13">
        <f>IF(D4394="ZZ",Brick_Kilns_EF!$E$9*(0.75),Brick_Kilns_EF!$E$9)</f>
        <v>5.6055000000000005E-4</v>
      </c>
      <c r="K4394" s="13">
        <f t="shared" si="272"/>
        <v>4.9815013454999999</v>
      </c>
      <c r="L4394" s="13">
        <f>IF(D4394="ZZ", Brick_Kilns_EF!$E$6*(0.75),Brick_Kilns_EF!$E$6)</f>
        <v>3.0299999999999999E-4</v>
      </c>
      <c r="M4394" s="13">
        <f t="shared" si="273"/>
        <v>2.6927034299999999</v>
      </c>
      <c r="N4394" s="13">
        <f>IF(D4394="ZZ",Brick_Kilns_EF!$E$7*(0.75),Brick_Kilns_EF!$E$7)</f>
        <v>2.3925000000000001E-3</v>
      </c>
      <c r="O4394" s="13">
        <f t="shared" si="274"/>
        <v>21.261692924999998</v>
      </c>
      <c r="P4394" s="13">
        <f>IF(D4394="ZZ",Brick_Kilns_EF!$E$8*(0.75),Brick_Kilns_EF!$E$8)</f>
        <v>5.399999999999999E-4</v>
      </c>
      <c r="Q4394" s="13">
        <f t="shared" si="275"/>
        <v>4.7988773999999985</v>
      </c>
    </row>
    <row r="4395" spans="1:17">
      <c r="A4395" s="13" t="s">
        <v>4406</v>
      </c>
      <c r="B4395" s="13">
        <v>25.565148229999998</v>
      </c>
      <c r="C4395" s="13">
        <v>88.996921420000007</v>
      </c>
      <c r="D4395" s="13" t="s">
        <v>2219</v>
      </c>
      <c r="E4395" s="13" t="s">
        <v>5000</v>
      </c>
      <c r="F4395" s="13" t="s">
        <v>171</v>
      </c>
      <c r="G4395" s="13" t="s">
        <v>4802</v>
      </c>
      <c r="H4395" s="13" t="s">
        <v>4816</v>
      </c>
      <c r="I4395" s="13">
        <f>(Brick_Kilns_EF!$B$13*Brick_Kilns_EF!$B$11*Brick_Kilns_EF!$B$12)</f>
        <v>8886.81</v>
      </c>
      <c r="J4395" s="13">
        <f>IF(D4395="ZZ",Brick_Kilns_EF!$E$9*(0.75),Brick_Kilns_EF!$E$9)</f>
        <v>5.6055000000000005E-4</v>
      </c>
      <c r="K4395" s="13">
        <f t="shared" si="272"/>
        <v>4.9815013454999999</v>
      </c>
      <c r="L4395" s="13">
        <f>IF(D4395="ZZ", Brick_Kilns_EF!$E$6*(0.75),Brick_Kilns_EF!$E$6)</f>
        <v>3.0299999999999999E-4</v>
      </c>
      <c r="M4395" s="13">
        <f t="shared" si="273"/>
        <v>2.6927034299999999</v>
      </c>
      <c r="N4395" s="13">
        <f>IF(D4395="ZZ",Brick_Kilns_EF!$E$7*(0.75),Brick_Kilns_EF!$E$7)</f>
        <v>2.3925000000000001E-3</v>
      </c>
      <c r="O4395" s="13">
        <f t="shared" si="274"/>
        <v>21.261692924999998</v>
      </c>
      <c r="P4395" s="13">
        <f>IF(D4395="ZZ",Brick_Kilns_EF!$E$8*(0.75),Brick_Kilns_EF!$E$8)</f>
        <v>5.399999999999999E-4</v>
      </c>
      <c r="Q4395" s="13">
        <f t="shared" si="275"/>
        <v>4.7988773999999985</v>
      </c>
    </row>
    <row r="4396" spans="1:17">
      <c r="A4396" s="13" t="s">
        <v>4407</v>
      </c>
      <c r="B4396" s="13">
        <v>25.073571900000001</v>
      </c>
      <c r="C4396" s="13">
        <v>88.735322170000003</v>
      </c>
      <c r="D4396" s="13" t="s">
        <v>2219</v>
      </c>
      <c r="E4396" s="13" t="s">
        <v>5000</v>
      </c>
      <c r="F4396" s="13" t="s">
        <v>42</v>
      </c>
      <c r="G4396" s="13" t="s">
        <v>4802</v>
      </c>
      <c r="H4396" s="13" t="s">
        <v>4816</v>
      </c>
      <c r="I4396" s="13">
        <f>(Brick_Kilns_EF!$B$13*Brick_Kilns_EF!$B$11*Brick_Kilns_EF!$B$12)</f>
        <v>8886.81</v>
      </c>
      <c r="J4396" s="13">
        <f>IF(D4396="ZZ",Brick_Kilns_EF!$E$9*(0.75),Brick_Kilns_EF!$E$9)</f>
        <v>5.6055000000000005E-4</v>
      </c>
      <c r="K4396" s="13">
        <f t="shared" si="272"/>
        <v>4.9815013454999999</v>
      </c>
      <c r="L4396" s="13">
        <f>IF(D4396="ZZ", Brick_Kilns_EF!$E$6*(0.75),Brick_Kilns_EF!$E$6)</f>
        <v>3.0299999999999999E-4</v>
      </c>
      <c r="M4396" s="13">
        <f t="shared" si="273"/>
        <v>2.6927034299999999</v>
      </c>
      <c r="N4396" s="13">
        <f>IF(D4396="ZZ",Brick_Kilns_EF!$E$7*(0.75),Brick_Kilns_EF!$E$7)</f>
        <v>2.3925000000000001E-3</v>
      </c>
      <c r="O4396" s="13">
        <f t="shared" si="274"/>
        <v>21.261692924999998</v>
      </c>
      <c r="P4396" s="13">
        <f>IF(D4396="ZZ",Brick_Kilns_EF!$E$8*(0.75),Brick_Kilns_EF!$E$8)</f>
        <v>5.399999999999999E-4</v>
      </c>
      <c r="Q4396" s="13">
        <f t="shared" si="275"/>
        <v>4.7988773999999985</v>
      </c>
    </row>
    <row r="4397" spans="1:17">
      <c r="A4397" s="13" t="s">
        <v>4408</v>
      </c>
      <c r="B4397" s="13">
        <v>25.74191699</v>
      </c>
      <c r="C4397" s="13">
        <v>89.152328060000002</v>
      </c>
      <c r="D4397" s="13" t="s">
        <v>2219</v>
      </c>
      <c r="E4397" s="13" t="s">
        <v>5000</v>
      </c>
      <c r="F4397" s="13" t="s">
        <v>171</v>
      </c>
      <c r="G4397" s="13" t="s">
        <v>4802</v>
      </c>
      <c r="H4397" s="13" t="s">
        <v>4816</v>
      </c>
      <c r="I4397" s="13">
        <f>(Brick_Kilns_EF!$B$13*Brick_Kilns_EF!$B$11*Brick_Kilns_EF!$B$12)</f>
        <v>8886.81</v>
      </c>
      <c r="J4397" s="13">
        <f>IF(D4397="ZZ",Brick_Kilns_EF!$E$9*(0.75),Brick_Kilns_EF!$E$9)</f>
        <v>5.6055000000000005E-4</v>
      </c>
      <c r="K4397" s="13">
        <f t="shared" si="272"/>
        <v>4.9815013454999999</v>
      </c>
      <c r="L4397" s="13">
        <f>IF(D4397="ZZ", Brick_Kilns_EF!$E$6*(0.75),Brick_Kilns_EF!$E$6)</f>
        <v>3.0299999999999999E-4</v>
      </c>
      <c r="M4397" s="13">
        <f t="shared" si="273"/>
        <v>2.6927034299999999</v>
      </c>
      <c r="N4397" s="13">
        <f>IF(D4397="ZZ",Brick_Kilns_EF!$E$7*(0.75),Brick_Kilns_EF!$E$7)</f>
        <v>2.3925000000000001E-3</v>
      </c>
      <c r="O4397" s="13">
        <f t="shared" si="274"/>
        <v>21.261692924999998</v>
      </c>
      <c r="P4397" s="13">
        <f>IF(D4397="ZZ",Brick_Kilns_EF!$E$8*(0.75),Brick_Kilns_EF!$E$8)</f>
        <v>5.399999999999999E-4</v>
      </c>
      <c r="Q4397" s="13">
        <f t="shared" si="275"/>
        <v>4.7988773999999985</v>
      </c>
    </row>
    <row r="4398" spans="1:17">
      <c r="A4398" s="13" t="s">
        <v>4409</v>
      </c>
      <c r="B4398" s="13">
        <v>25.760926470000001</v>
      </c>
      <c r="C4398" s="13">
        <v>88.488982050000004</v>
      </c>
      <c r="D4398" s="13" t="s">
        <v>2219</v>
      </c>
      <c r="E4398" s="13" t="s">
        <v>5000</v>
      </c>
      <c r="F4398" s="13" t="s">
        <v>171</v>
      </c>
      <c r="G4398" s="13" t="s">
        <v>4802</v>
      </c>
      <c r="H4398" s="13" t="s">
        <v>4816</v>
      </c>
      <c r="I4398" s="13">
        <f>(Brick_Kilns_EF!$B$13*Brick_Kilns_EF!$B$11*Brick_Kilns_EF!$B$12)</f>
        <v>8886.81</v>
      </c>
      <c r="J4398" s="13">
        <f>IF(D4398="ZZ",Brick_Kilns_EF!$E$9*(0.75),Brick_Kilns_EF!$E$9)</f>
        <v>5.6055000000000005E-4</v>
      </c>
      <c r="K4398" s="13">
        <f t="shared" si="272"/>
        <v>4.9815013454999999</v>
      </c>
      <c r="L4398" s="13">
        <f>IF(D4398="ZZ", Brick_Kilns_EF!$E$6*(0.75),Brick_Kilns_EF!$E$6)</f>
        <v>3.0299999999999999E-4</v>
      </c>
      <c r="M4398" s="13">
        <f t="shared" si="273"/>
        <v>2.6927034299999999</v>
      </c>
      <c r="N4398" s="13">
        <f>IF(D4398="ZZ",Brick_Kilns_EF!$E$7*(0.75),Brick_Kilns_EF!$E$7)</f>
        <v>2.3925000000000001E-3</v>
      </c>
      <c r="O4398" s="13">
        <f t="shared" si="274"/>
        <v>21.261692924999998</v>
      </c>
      <c r="P4398" s="13">
        <f>IF(D4398="ZZ",Brick_Kilns_EF!$E$8*(0.75),Brick_Kilns_EF!$E$8)</f>
        <v>5.399999999999999E-4</v>
      </c>
      <c r="Q4398" s="13">
        <f t="shared" si="275"/>
        <v>4.7988773999999985</v>
      </c>
    </row>
    <row r="4399" spans="1:17">
      <c r="A4399" s="13" t="s">
        <v>4410</v>
      </c>
      <c r="B4399" s="13">
        <v>25.750253600000001</v>
      </c>
      <c r="C4399" s="13">
        <v>88.596319940000001</v>
      </c>
      <c r="D4399" s="13" t="s">
        <v>2219</v>
      </c>
      <c r="E4399" s="13" t="s">
        <v>5000</v>
      </c>
      <c r="F4399" s="13" t="s">
        <v>171</v>
      </c>
      <c r="G4399" s="13" t="s">
        <v>4802</v>
      </c>
      <c r="H4399" s="13" t="s">
        <v>4816</v>
      </c>
      <c r="I4399" s="13">
        <f>(Brick_Kilns_EF!$B$13*Brick_Kilns_EF!$B$11*Brick_Kilns_EF!$B$12)</f>
        <v>8886.81</v>
      </c>
      <c r="J4399" s="13">
        <f>IF(D4399="ZZ",Brick_Kilns_EF!$E$9*(0.75),Brick_Kilns_EF!$E$9)</f>
        <v>5.6055000000000005E-4</v>
      </c>
      <c r="K4399" s="13">
        <f t="shared" si="272"/>
        <v>4.9815013454999999</v>
      </c>
      <c r="L4399" s="13">
        <f>IF(D4399="ZZ", Brick_Kilns_EF!$E$6*(0.75),Brick_Kilns_EF!$E$6)</f>
        <v>3.0299999999999999E-4</v>
      </c>
      <c r="M4399" s="13">
        <f t="shared" si="273"/>
        <v>2.6927034299999999</v>
      </c>
      <c r="N4399" s="13">
        <f>IF(D4399="ZZ",Brick_Kilns_EF!$E$7*(0.75),Brick_Kilns_EF!$E$7)</f>
        <v>2.3925000000000001E-3</v>
      </c>
      <c r="O4399" s="13">
        <f t="shared" si="274"/>
        <v>21.261692924999998</v>
      </c>
      <c r="P4399" s="13">
        <f>IF(D4399="ZZ",Brick_Kilns_EF!$E$8*(0.75),Brick_Kilns_EF!$E$8)</f>
        <v>5.399999999999999E-4</v>
      </c>
      <c r="Q4399" s="13">
        <f t="shared" si="275"/>
        <v>4.7988773999999985</v>
      </c>
    </row>
    <row r="4400" spans="1:17">
      <c r="A4400" s="13" t="s">
        <v>4411</v>
      </c>
      <c r="B4400" s="13">
        <v>25.3579562</v>
      </c>
      <c r="C4400" s="13">
        <v>89.507309629999995</v>
      </c>
      <c r="D4400" s="13" t="s">
        <v>2219</v>
      </c>
      <c r="E4400" s="13" t="s">
        <v>5000</v>
      </c>
      <c r="F4400" s="13" t="s">
        <v>171</v>
      </c>
      <c r="G4400" s="13" t="s">
        <v>4802</v>
      </c>
      <c r="H4400" s="13" t="s">
        <v>4816</v>
      </c>
      <c r="I4400" s="13">
        <f>(Brick_Kilns_EF!$B$13*Brick_Kilns_EF!$B$11*Brick_Kilns_EF!$B$12)</f>
        <v>8886.81</v>
      </c>
      <c r="J4400" s="13">
        <f>IF(D4400="ZZ",Brick_Kilns_EF!$E$9*(0.75),Brick_Kilns_EF!$E$9)</f>
        <v>5.6055000000000005E-4</v>
      </c>
      <c r="K4400" s="13">
        <f t="shared" si="272"/>
        <v>4.9815013454999999</v>
      </c>
      <c r="L4400" s="13">
        <f>IF(D4400="ZZ", Brick_Kilns_EF!$E$6*(0.75),Brick_Kilns_EF!$E$6)</f>
        <v>3.0299999999999999E-4</v>
      </c>
      <c r="M4400" s="13">
        <f t="shared" si="273"/>
        <v>2.6927034299999999</v>
      </c>
      <c r="N4400" s="13">
        <f>IF(D4400="ZZ",Brick_Kilns_EF!$E$7*(0.75),Brick_Kilns_EF!$E$7)</f>
        <v>2.3925000000000001E-3</v>
      </c>
      <c r="O4400" s="13">
        <f t="shared" si="274"/>
        <v>21.261692924999998</v>
      </c>
      <c r="P4400" s="13">
        <f>IF(D4400="ZZ",Brick_Kilns_EF!$E$8*(0.75),Brick_Kilns_EF!$E$8)</f>
        <v>5.399999999999999E-4</v>
      </c>
      <c r="Q4400" s="13">
        <f t="shared" si="275"/>
        <v>4.7988773999999985</v>
      </c>
    </row>
    <row r="4401" spans="1:17">
      <c r="A4401" s="13" t="s">
        <v>4412</v>
      </c>
      <c r="B4401" s="13">
        <v>25.896211180000002</v>
      </c>
      <c r="C4401" s="13">
        <v>88.840629000000007</v>
      </c>
      <c r="D4401" s="13" t="s">
        <v>2219</v>
      </c>
      <c r="E4401" s="13" t="s">
        <v>5000</v>
      </c>
      <c r="F4401" s="13" t="s">
        <v>171</v>
      </c>
      <c r="G4401" s="13" t="s">
        <v>4802</v>
      </c>
      <c r="H4401" s="13" t="s">
        <v>4816</v>
      </c>
      <c r="I4401" s="13">
        <f>(Brick_Kilns_EF!$B$13*Brick_Kilns_EF!$B$11*Brick_Kilns_EF!$B$12)</f>
        <v>8886.81</v>
      </c>
      <c r="J4401" s="13">
        <f>IF(D4401="ZZ",Brick_Kilns_EF!$E$9*(0.75),Brick_Kilns_EF!$E$9)</f>
        <v>5.6055000000000005E-4</v>
      </c>
      <c r="K4401" s="13">
        <f t="shared" si="272"/>
        <v>4.9815013454999999</v>
      </c>
      <c r="L4401" s="13">
        <f>IF(D4401="ZZ", Brick_Kilns_EF!$E$6*(0.75),Brick_Kilns_EF!$E$6)</f>
        <v>3.0299999999999999E-4</v>
      </c>
      <c r="M4401" s="13">
        <f t="shared" si="273"/>
        <v>2.6927034299999999</v>
      </c>
      <c r="N4401" s="13">
        <f>IF(D4401="ZZ",Brick_Kilns_EF!$E$7*(0.75),Brick_Kilns_EF!$E$7)</f>
        <v>2.3925000000000001E-3</v>
      </c>
      <c r="O4401" s="13">
        <f t="shared" si="274"/>
        <v>21.261692924999998</v>
      </c>
      <c r="P4401" s="13">
        <f>IF(D4401="ZZ",Brick_Kilns_EF!$E$8*(0.75),Brick_Kilns_EF!$E$8)</f>
        <v>5.399999999999999E-4</v>
      </c>
      <c r="Q4401" s="13">
        <f t="shared" si="275"/>
        <v>4.7988773999999985</v>
      </c>
    </row>
    <row r="4402" spans="1:17">
      <c r="A4402" s="13" t="s">
        <v>4413</v>
      </c>
      <c r="B4402" s="13">
        <v>26.08045177</v>
      </c>
      <c r="C4402" s="13">
        <v>89.669874820000004</v>
      </c>
      <c r="D4402" s="13" t="s">
        <v>2219</v>
      </c>
      <c r="E4402" s="13" t="s">
        <v>5000</v>
      </c>
      <c r="F4402" s="13" t="s">
        <v>171</v>
      </c>
      <c r="G4402" s="13" t="s">
        <v>4802</v>
      </c>
      <c r="H4402" s="13" t="s">
        <v>4816</v>
      </c>
      <c r="I4402" s="13">
        <f>(Brick_Kilns_EF!$B$13*Brick_Kilns_EF!$B$11*Brick_Kilns_EF!$B$12)</f>
        <v>8886.81</v>
      </c>
      <c r="J4402" s="13">
        <f>IF(D4402="ZZ",Brick_Kilns_EF!$E$9*(0.75),Brick_Kilns_EF!$E$9)</f>
        <v>5.6055000000000005E-4</v>
      </c>
      <c r="K4402" s="13">
        <f t="shared" si="272"/>
        <v>4.9815013454999999</v>
      </c>
      <c r="L4402" s="13">
        <f>IF(D4402="ZZ", Brick_Kilns_EF!$E$6*(0.75),Brick_Kilns_EF!$E$6)</f>
        <v>3.0299999999999999E-4</v>
      </c>
      <c r="M4402" s="13">
        <f t="shared" si="273"/>
        <v>2.6927034299999999</v>
      </c>
      <c r="N4402" s="13">
        <f>IF(D4402="ZZ",Brick_Kilns_EF!$E$7*(0.75),Brick_Kilns_EF!$E$7)</f>
        <v>2.3925000000000001E-3</v>
      </c>
      <c r="O4402" s="13">
        <f t="shared" si="274"/>
        <v>21.261692924999998</v>
      </c>
      <c r="P4402" s="13">
        <f>IF(D4402="ZZ",Brick_Kilns_EF!$E$8*(0.75),Brick_Kilns_EF!$E$8)</f>
        <v>5.399999999999999E-4</v>
      </c>
      <c r="Q4402" s="13">
        <f t="shared" si="275"/>
        <v>4.7988773999999985</v>
      </c>
    </row>
    <row r="4403" spans="1:17">
      <c r="A4403" s="13" t="s">
        <v>4414</v>
      </c>
      <c r="B4403" s="13">
        <v>25.693162860000001</v>
      </c>
      <c r="C4403" s="13">
        <v>89.475066830000003</v>
      </c>
      <c r="D4403" s="13" t="s">
        <v>2219</v>
      </c>
      <c r="E4403" s="13" t="s">
        <v>5000</v>
      </c>
      <c r="F4403" s="13" t="s">
        <v>171</v>
      </c>
      <c r="G4403" s="13" t="s">
        <v>4802</v>
      </c>
      <c r="H4403" s="13" t="s">
        <v>4816</v>
      </c>
      <c r="I4403" s="13">
        <f>(Brick_Kilns_EF!$B$13*Brick_Kilns_EF!$B$11*Brick_Kilns_EF!$B$12)</f>
        <v>8886.81</v>
      </c>
      <c r="J4403" s="13">
        <f>IF(D4403="ZZ",Brick_Kilns_EF!$E$9*(0.75),Brick_Kilns_EF!$E$9)</f>
        <v>5.6055000000000005E-4</v>
      </c>
      <c r="K4403" s="13">
        <f t="shared" si="272"/>
        <v>4.9815013454999999</v>
      </c>
      <c r="L4403" s="13">
        <f>IF(D4403="ZZ", Brick_Kilns_EF!$E$6*(0.75),Brick_Kilns_EF!$E$6)</f>
        <v>3.0299999999999999E-4</v>
      </c>
      <c r="M4403" s="13">
        <f t="shared" si="273"/>
        <v>2.6927034299999999</v>
      </c>
      <c r="N4403" s="13">
        <f>IF(D4403="ZZ",Brick_Kilns_EF!$E$7*(0.75),Brick_Kilns_EF!$E$7)</f>
        <v>2.3925000000000001E-3</v>
      </c>
      <c r="O4403" s="13">
        <f t="shared" si="274"/>
        <v>21.261692924999998</v>
      </c>
      <c r="P4403" s="13">
        <f>IF(D4403="ZZ",Brick_Kilns_EF!$E$8*(0.75),Brick_Kilns_EF!$E$8)</f>
        <v>5.399999999999999E-4</v>
      </c>
      <c r="Q4403" s="13">
        <f t="shared" si="275"/>
        <v>4.7988773999999985</v>
      </c>
    </row>
    <row r="4404" spans="1:17">
      <c r="A4404" s="13" t="s">
        <v>4415</v>
      </c>
      <c r="B4404" s="13">
        <v>22.128525740000001</v>
      </c>
      <c r="C4404" s="13">
        <v>90.421091950000005</v>
      </c>
      <c r="D4404" s="13" t="s">
        <v>2219</v>
      </c>
      <c r="E4404" s="13" t="s">
        <v>5000</v>
      </c>
      <c r="F4404" s="13" t="s">
        <v>11</v>
      </c>
      <c r="G4404" s="13" t="s">
        <v>4802</v>
      </c>
      <c r="H4404" s="13" t="s">
        <v>4816</v>
      </c>
      <c r="I4404" s="13">
        <f>(Brick_Kilns_EF!$B$13*Brick_Kilns_EF!$B$11*Brick_Kilns_EF!$B$12)</f>
        <v>8886.81</v>
      </c>
      <c r="J4404" s="13">
        <f>IF(D4404="ZZ",Brick_Kilns_EF!$E$9*(0.75),Brick_Kilns_EF!$E$9)</f>
        <v>5.6055000000000005E-4</v>
      </c>
      <c r="K4404" s="13">
        <f t="shared" si="272"/>
        <v>4.9815013454999999</v>
      </c>
      <c r="L4404" s="13">
        <f>IF(D4404="ZZ", Brick_Kilns_EF!$E$6*(0.75),Brick_Kilns_EF!$E$6)</f>
        <v>3.0299999999999999E-4</v>
      </c>
      <c r="M4404" s="13">
        <f t="shared" si="273"/>
        <v>2.6927034299999999</v>
      </c>
      <c r="N4404" s="13">
        <f>IF(D4404="ZZ",Brick_Kilns_EF!$E$7*(0.75),Brick_Kilns_EF!$E$7)</f>
        <v>2.3925000000000001E-3</v>
      </c>
      <c r="O4404" s="13">
        <f t="shared" si="274"/>
        <v>21.261692924999998</v>
      </c>
      <c r="P4404" s="13">
        <f>IF(D4404="ZZ",Brick_Kilns_EF!$E$8*(0.75),Brick_Kilns_EF!$E$8)</f>
        <v>5.399999999999999E-4</v>
      </c>
      <c r="Q4404" s="13">
        <f t="shared" si="275"/>
        <v>4.7988773999999985</v>
      </c>
    </row>
    <row r="4405" spans="1:17">
      <c r="A4405" s="13" t="s">
        <v>4416</v>
      </c>
      <c r="B4405" s="13">
        <v>25.57320781</v>
      </c>
      <c r="C4405" s="13">
        <v>88.994583739999996</v>
      </c>
      <c r="D4405" s="13" t="s">
        <v>2219</v>
      </c>
      <c r="E4405" s="13" t="s">
        <v>5000</v>
      </c>
      <c r="F4405" s="13" t="s">
        <v>171</v>
      </c>
      <c r="G4405" s="13" t="s">
        <v>4802</v>
      </c>
      <c r="H4405" s="13" t="s">
        <v>4816</v>
      </c>
      <c r="I4405" s="13">
        <f>(Brick_Kilns_EF!$B$13*Brick_Kilns_EF!$B$11*Brick_Kilns_EF!$B$12)</f>
        <v>8886.81</v>
      </c>
      <c r="J4405" s="13">
        <f>IF(D4405="ZZ",Brick_Kilns_EF!$E$9*(0.75),Brick_Kilns_EF!$E$9)</f>
        <v>5.6055000000000005E-4</v>
      </c>
      <c r="K4405" s="13">
        <f t="shared" si="272"/>
        <v>4.9815013454999999</v>
      </c>
      <c r="L4405" s="13">
        <f>IF(D4405="ZZ", Brick_Kilns_EF!$E$6*(0.75),Brick_Kilns_EF!$E$6)</f>
        <v>3.0299999999999999E-4</v>
      </c>
      <c r="M4405" s="13">
        <f t="shared" si="273"/>
        <v>2.6927034299999999</v>
      </c>
      <c r="N4405" s="13">
        <f>IF(D4405="ZZ",Brick_Kilns_EF!$E$7*(0.75),Brick_Kilns_EF!$E$7)</f>
        <v>2.3925000000000001E-3</v>
      </c>
      <c r="O4405" s="13">
        <f t="shared" si="274"/>
        <v>21.261692924999998</v>
      </c>
      <c r="P4405" s="13">
        <f>IF(D4405="ZZ",Brick_Kilns_EF!$E$8*(0.75),Brick_Kilns_EF!$E$8)</f>
        <v>5.399999999999999E-4</v>
      </c>
      <c r="Q4405" s="13">
        <f t="shared" si="275"/>
        <v>4.7988773999999985</v>
      </c>
    </row>
    <row r="4406" spans="1:17">
      <c r="A4406" s="13" t="s">
        <v>4417</v>
      </c>
      <c r="B4406" s="13">
        <v>25.697807789999999</v>
      </c>
      <c r="C4406" s="13">
        <v>89.083439339999998</v>
      </c>
      <c r="D4406" s="13" t="s">
        <v>2219</v>
      </c>
      <c r="E4406" s="13" t="s">
        <v>5000</v>
      </c>
      <c r="F4406" s="13" t="s">
        <v>171</v>
      </c>
      <c r="G4406" s="13" t="s">
        <v>4802</v>
      </c>
      <c r="H4406" s="13" t="s">
        <v>4816</v>
      </c>
      <c r="I4406" s="13">
        <f>(Brick_Kilns_EF!$B$13*Brick_Kilns_EF!$B$11*Brick_Kilns_EF!$B$12)</f>
        <v>8886.81</v>
      </c>
      <c r="J4406" s="13">
        <f>IF(D4406="ZZ",Brick_Kilns_EF!$E$9*(0.75),Brick_Kilns_EF!$E$9)</f>
        <v>5.6055000000000005E-4</v>
      </c>
      <c r="K4406" s="13">
        <f t="shared" si="272"/>
        <v>4.9815013454999999</v>
      </c>
      <c r="L4406" s="13">
        <f>IF(D4406="ZZ", Brick_Kilns_EF!$E$6*(0.75),Brick_Kilns_EF!$E$6)</f>
        <v>3.0299999999999999E-4</v>
      </c>
      <c r="M4406" s="13">
        <f t="shared" si="273"/>
        <v>2.6927034299999999</v>
      </c>
      <c r="N4406" s="13">
        <f>IF(D4406="ZZ",Brick_Kilns_EF!$E$7*(0.75),Brick_Kilns_EF!$E$7)</f>
        <v>2.3925000000000001E-3</v>
      </c>
      <c r="O4406" s="13">
        <f t="shared" si="274"/>
        <v>21.261692924999998</v>
      </c>
      <c r="P4406" s="13">
        <f>IF(D4406="ZZ",Brick_Kilns_EF!$E$8*(0.75),Brick_Kilns_EF!$E$8)</f>
        <v>5.399999999999999E-4</v>
      </c>
      <c r="Q4406" s="13">
        <f t="shared" si="275"/>
        <v>4.7988773999999985</v>
      </c>
    </row>
    <row r="4407" spans="1:17">
      <c r="A4407" s="13" t="s">
        <v>4418</v>
      </c>
      <c r="B4407" s="13">
        <v>25.81158211</v>
      </c>
      <c r="C4407" s="13">
        <v>88.360044000000002</v>
      </c>
      <c r="D4407" s="13" t="s">
        <v>2219</v>
      </c>
      <c r="E4407" s="13" t="s">
        <v>5000</v>
      </c>
      <c r="F4407" s="13" t="s">
        <v>171</v>
      </c>
      <c r="G4407" s="13" t="s">
        <v>4802</v>
      </c>
      <c r="H4407" s="13" t="s">
        <v>4816</v>
      </c>
      <c r="I4407" s="13">
        <f>(Brick_Kilns_EF!$B$13*Brick_Kilns_EF!$B$11*Brick_Kilns_EF!$B$12)</f>
        <v>8886.81</v>
      </c>
      <c r="J4407" s="13">
        <f>IF(D4407="ZZ",Brick_Kilns_EF!$E$9*(0.75),Brick_Kilns_EF!$E$9)</f>
        <v>5.6055000000000005E-4</v>
      </c>
      <c r="K4407" s="13">
        <f t="shared" si="272"/>
        <v>4.9815013454999999</v>
      </c>
      <c r="L4407" s="13">
        <f>IF(D4407="ZZ", Brick_Kilns_EF!$E$6*(0.75),Brick_Kilns_EF!$E$6)</f>
        <v>3.0299999999999999E-4</v>
      </c>
      <c r="M4407" s="13">
        <f t="shared" si="273"/>
        <v>2.6927034299999999</v>
      </c>
      <c r="N4407" s="13">
        <f>IF(D4407="ZZ",Brick_Kilns_EF!$E$7*(0.75),Brick_Kilns_EF!$E$7)</f>
        <v>2.3925000000000001E-3</v>
      </c>
      <c r="O4407" s="13">
        <f t="shared" si="274"/>
        <v>21.261692924999998</v>
      </c>
      <c r="P4407" s="13">
        <f>IF(D4407="ZZ",Brick_Kilns_EF!$E$8*(0.75),Brick_Kilns_EF!$E$8)</f>
        <v>5.399999999999999E-4</v>
      </c>
      <c r="Q4407" s="13">
        <f t="shared" si="275"/>
        <v>4.7988773999999985</v>
      </c>
    </row>
    <row r="4408" spans="1:17">
      <c r="A4408" s="13" t="s">
        <v>4419</v>
      </c>
      <c r="B4408" s="13">
        <v>25.578750660000001</v>
      </c>
      <c r="C4408" s="13">
        <v>88.990843010000006</v>
      </c>
      <c r="D4408" s="13" t="s">
        <v>2219</v>
      </c>
      <c r="E4408" s="13" t="s">
        <v>5000</v>
      </c>
      <c r="F4408" s="13" t="s">
        <v>171</v>
      </c>
      <c r="G4408" s="13" t="s">
        <v>4802</v>
      </c>
      <c r="H4408" s="13" t="s">
        <v>4816</v>
      </c>
      <c r="I4408" s="13">
        <f>(Brick_Kilns_EF!$B$13*Brick_Kilns_EF!$B$11*Brick_Kilns_EF!$B$12)</f>
        <v>8886.81</v>
      </c>
      <c r="J4408" s="13">
        <f>IF(D4408="ZZ",Brick_Kilns_EF!$E$9*(0.75),Brick_Kilns_EF!$E$9)</f>
        <v>5.6055000000000005E-4</v>
      </c>
      <c r="K4408" s="13">
        <f t="shared" si="272"/>
        <v>4.9815013454999999</v>
      </c>
      <c r="L4408" s="13">
        <f>IF(D4408="ZZ", Brick_Kilns_EF!$E$6*(0.75),Brick_Kilns_EF!$E$6)</f>
        <v>3.0299999999999999E-4</v>
      </c>
      <c r="M4408" s="13">
        <f t="shared" si="273"/>
        <v>2.6927034299999999</v>
      </c>
      <c r="N4408" s="13">
        <f>IF(D4408="ZZ",Brick_Kilns_EF!$E$7*(0.75),Brick_Kilns_EF!$E$7)</f>
        <v>2.3925000000000001E-3</v>
      </c>
      <c r="O4408" s="13">
        <f t="shared" si="274"/>
        <v>21.261692924999998</v>
      </c>
      <c r="P4408" s="13">
        <f>IF(D4408="ZZ",Brick_Kilns_EF!$E$8*(0.75),Brick_Kilns_EF!$E$8)</f>
        <v>5.399999999999999E-4</v>
      </c>
      <c r="Q4408" s="13">
        <f t="shared" si="275"/>
        <v>4.7988773999999985</v>
      </c>
    </row>
    <row r="4409" spans="1:17">
      <c r="A4409" s="13" t="s">
        <v>4420</v>
      </c>
      <c r="B4409" s="13">
        <v>25.575647060000001</v>
      </c>
      <c r="C4409" s="13">
        <v>88.993234889999997</v>
      </c>
      <c r="D4409" s="13" t="s">
        <v>2219</v>
      </c>
      <c r="E4409" s="13" t="s">
        <v>5000</v>
      </c>
      <c r="F4409" s="13" t="s">
        <v>171</v>
      </c>
      <c r="G4409" s="13" t="s">
        <v>4802</v>
      </c>
      <c r="H4409" s="13" t="s">
        <v>4816</v>
      </c>
      <c r="I4409" s="13">
        <f>(Brick_Kilns_EF!$B$13*Brick_Kilns_EF!$B$11*Brick_Kilns_EF!$B$12)</f>
        <v>8886.81</v>
      </c>
      <c r="J4409" s="13">
        <f>IF(D4409="ZZ",Brick_Kilns_EF!$E$9*(0.75),Brick_Kilns_EF!$E$9)</f>
        <v>5.6055000000000005E-4</v>
      </c>
      <c r="K4409" s="13">
        <f t="shared" si="272"/>
        <v>4.9815013454999999</v>
      </c>
      <c r="L4409" s="13">
        <f>IF(D4409="ZZ", Brick_Kilns_EF!$E$6*(0.75),Brick_Kilns_EF!$E$6)</f>
        <v>3.0299999999999999E-4</v>
      </c>
      <c r="M4409" s="13">
        <f t="shared" si="273"/>
        <v>2.6927034299999999</v>
      </c>
      <c r="N4409" s="13">
        <f>IF(D4409="ZZ",Brick_Kilns_EF!$E$7*(0.75),Brick_Kilns_EF!$E$7)</f>
        <v>2.3925000000000001E-3</v>
      </c>
      <c r="O4409" s="13">
        <f t="shared" si="274"/>
        <v>21.261692924999998</v>
      </c>
      <c r="P4409" s="13">
        <f>IF(D4409="ZZ",Brick_Kilns_EF!$E$8*(0.75),Brick_Kilns_EF!$E$8)</f>
        <v>5.399999999999999E-4</v>
      </c>
      <c r="Q4409" s="13">
        <f t="shared" si="275"/>
        <v>4.7988773999999985</v>
      </c>
    </row>
    <row r="4410" spans="1:17">
      <c r="A4410" s="13" t="s">
        <v>4421</v>
      </c>
      <c r="B4410" s="13">
        <v>22.408550940000001</v>
      </c>
      <c r="C4410" s="13">
        <v>90.733641669999997</v>
      </c>
      <c r="D4410" s="13" t="s">
        <v>2219</v>
      </c>
      <c r="E4410" s="13" t="s">
        <v>5000</v>
      </c>
      <c r="F4410" s="13" t="s">
        <v>11</v>
      </c>
      <c r="G4410" s="13" t="s">
        <v>4802</v>
      </c>
      <c r="H4410" s="13" t="s">
        <v>4816</v>
      </c>
      <c r="I4410" s="13">
        <f>(Brick_Kilns_EF!$B$13*Brick_Kilns_EF!$B$11*Brick_Kilns_EF!$B$12)</f>
        <v>8886.81</v>
      </c>
      <c r="J4410" s="13">
        <f>IF(D4410="ZZ",Brick_Kilns_EF!$E$9*(0.75),Brick_Kilns_EF!$E$9)</f>
        <v>5.6055000000000005E-4</v>
      </c>
      <c r="K4410" s="13">
        <f t="shared" si="272"/>
        <v>4.9815013454999999</v>
      </c>
      <c r="L4410" s="13">
        <f>IF(D4410="ZZ", Brick_Kilns_EF!$E$6*(0.75),Brick_Kilns_EF!$E$6)</f>
        <v>3.0299999999999999E-4</v>
      </c>
      <c r="M4410" s="13">
        <f t="shared" si="273"/>
        <v>2.6927034299999999</v>
      </c>
      <c r="N4410" s="13">
        <f>IF(D4410="ZZ",Brick_Kilns_EF!$E$7*(0.75),Brick_Kilns_EF!$E$7)</f>
        <v>2.3925000000000001E-3</v>
      </c>
      <c r="O4410" s="13">
        <f t="shared" si="274"/>
        <v>21.261692924999998</v>
      </c>
      <c r="P4410" s="13">
        <f>IF(D4410="ZZ",Brick_Kilns_EF!$E$8*(0.75),Brick_Kilns_EF!$E$8)</f>
        <v>5.399999999999999E-4</v>
      </c>
      <c r="Q4410" s="13">
        <f t="shared" si="275"/>
        <v>4.7988773999999985</v>
      </c>
    </row>
    <row r="4411" spans="1:17">
      <c r="A4411" s="13" t="s">
        <v>4422</v>
      </c>
      <c r="B4411" s="13">
        <v>25.239813779999999</v>
      </c>
      <c r="C4411" s="13">
        <v>89.016237000000004</v>
      </c>
      <c r="D4411" s="13" t="s">
        <v>2219</v>
      </c>
      <c r="E4411" s="13" t="s">
        <v>5000</v>
      </c>
      <c r="F4411" s="13" t="s">
        <v>42</v>
      </c>
      <c r="G4411" s="13" t="s">
        <v>4802</v>
      </c>
      <c r="H4411" s="13" t="s">
        <v>4816</v>
      </c>
      <c r="I4411" s="13">
        <f>(Brick_Kilns_EF!$B$13*Brick_Kilns_EF!$B$11*Brick_Kilns_EF!$B$12)</f>
        <v>8886.81</v>
      </c>
      <c r="J4411" s="13">
        <f>IF(D4411="ZZ",Brick_Kilns_EF!$E$9*(0.75),Brick_Kilns_EF!$E$9)</f>
        <v>5.6055000000000005E-4</v>
      </c>
      <c r="K4411" s="13">
        <f t="shared" si="272"/>
        <v>4.9815013454999999</v>
      </c>
      <c r="L4411" s="13">
        <f>IF(D4411="ZZ", Brick_Kilns_EF!$E$6*(0.75),Brick_Kilns_EF!$E$6)</f>
        <v>3.0299999999999999E-4</v>
      </c>
      <c r="M4411" s="13">
        <f t="shared" si="273"/>
        <v>2.6927034299999999</v>
      </c>
      <c r="N4411" s="13">
        <f>IF(D4411="ZZ",Brick_Kilns_EF!$E$7*(0.75),Brick_Kilns_EF!$E$7)</f>
        <v>2.3925000000000001E-3</v>
      </c>
      <c r="O4411" s="13">
        <f t="shared" si="274"/>
        <v>21.261692924999998</v>
      </c>
      <c r="P4411" s="13">
        <f>IF(D4411="ZZ",Brick_Kilns_EF!$E$8*(0.75),Brick_Kilns_EF!$E$8)</f>
        <v>5.399999999999999E-4</v>
      </c>
      <c r="Q4411" s="13">
        <f t="shared" si="275"/>
        <v>4.7988773999999985</v>
      </c>
    </row>
    <row r="4412" spans="1:17">
      <c r="A4412" s="13" t="s">
        <v>4423</v>
      </c>
      <c r="B4412" s="13">
        <v>26.079271290000001</v>
      </c>
      <c r="C4412" s="13">
        <v>88.599760829999994</v>
      </c>
      <c r="D4412" s="13" t="s">
        <v>2219</v>
      </c>
      <c r="E4412" s="13" t="s">
        <v>5000</v>
      </c>
      <c r="F4412" s="13" t="s">
        <v>171</v>
      </c>
      <c r="G4412" s="13" t="s">
        <v>4802</v>
      </c>
      <c r="H4412" s="13" t="s">
        <v>4816</v>
      </c>
      <c r="I4412" s="13">
        <f>(Brick_Kilns_EF!$B$13*Brick_Kilns_EF!$B$11*Brick_Kilns_EF!$B$12)</f>
        <v>8886.81</v>
      </c>
      <c r="J4412" s="13">
        <f>IF(D4412="ZZ",Brick_Kilns_EF!$E$9*(0.75),Brick_Kilns_EF!$E$9)</f>
        <v>5.6055000000000005E-4</v>
      </c>
      <c r="K4412" s="13">
        <f t="shared" si="272"/>
        <v>4.9815013454999999</v>
      </c>
      <c r="L4412" s="13">
        <f>IF(D4412="ZZ", Brick_Kilns_EF!$E$6*(0.75),Brick_Kilns_EF!$E$6)</f>
        <v>3.0299999999999999E-4</v>
      </c>
      <c r="M4412" s="13">
        <f t="shared" si="273"/>
        <v>2.6927034299999999</v>
      </c>
      <c r="N4412" s="13">
        <f>IF(D4412="ZZ",Brick_Kilns_EF!$E$7*(0.75),Brick_Kilns_EF!$E$7)</f>
        <v>2.3925000000000001E-3</v>
      </c>
      <c r="O4412" s="13">
        <f t="shared" si="274"/>
        <v>21.261692924999998</v>
      </c>
      <c r="P4412" s="13">
        <f>IF(D4412="ZZ",Brick_Kilns_EF!$E$8*(0.75),Brick_Kilns_EF!$E$8)</f>
        <v>5.399999999999999E-4</v>
      </c>
      <c r="Q4412" s="13">
        <f t="shared" si="275"/>
        <v>4.7988773999999985</v>
      </c>
    </row>
    <row r="4413" spans="1:17">
      <c r="A4413" s="13" t="s">
        <v>4424</v>
      </c>
      <c r="B4413" s="13">
        <v>25.743162940000001</v>
      </c>
      <c r="C4413" s="13">
        <v>89.377811910000005</v>
      </c>
      <c r="D4413" s="13" t="s">
        <v>2219</v>
      </c>
      <c r="E4413" s="13" t="s">
        <v>5000</v>
      </c>
      <c r="F4413" s="13" t="s">
        <v>171</v>
      </c>
      <c r="G4413" s="13" t="s">
        <v>4802</v>
      </c>
      <c r="H4413" s="13" t="s">
        <v>4816</v>
      </c>
      <c r="I4413" s="13">
        <f>(Brick_Kilns_EF!$B$13*Brick_Kilns_EF!$B$11*Brick_Kilns_EF!$B$12)</f>
        <v>8886.81</v>
      </c>
      <c r="J4413" s="13">
        <f>IF(D4413="ZZ",Brick_Kilns_EF!$E$9*(0.75),Brick_Kilns_EF!$E$9)</f>
        <v>5.6055000000000005E-4</v>
      </c>
      <c r="K4413" s="13">
        <f t="shared" si="272"/>
        <v>4.9815013454999999</v>
      </c>
      <c r="L4413" s="13">
        <f>IF(D4413="ZZ", Brick_Kilns_EF!$E$6*(0.75),Brick_Kilns_EF!$E$6)</f>
        <v>3.0299999999999999E-4</v>
      </c>
      <c r="M4413" s="13">
        <f t="shared" si="273"/>
        <v>2.6927034299999999</v>
      </c>
      <c r="N4413" s="13">
        <f>IF(D4413="ZZ",Brick_Kilns_EF!$E$7*(0.75),Brick_Kilns_EF!$E$7)</f>
        <v>2.3925000000000001E-3</v>
      </c>
      <c r="O4413" s="13">
        <f t="shared" si="274"/>
        <v>21.261692924999998</v>
      </c>
      <c r="P4413" s="13">
        <f>IF(D4413="ZZ",Brick_Kilns_EF!$E$8*(0.75),Brick_Kilns_EF!$E$8)</f>
        <v>5.399999999999999E-4</v>
      </c>
      <c r="Q4413" s="13">
        <f t="shared" si="275"/>
        <v>4.7988773999999985</v>
      </c>
    </row>
    <row r="4414" spans="1:17">
      <c r="A4414" s="13" t="s">
        <v>4425</v>
      </c>
      <c r="B4414" s="13">
        <v>25.468175540000001</v>
      </c>
      <c r="C4414" s="13">
        <v>89.318285059999994</v>
      </c>
      <c r="D4414" s="13" t="s">
        <v>2219</v>
      </c>
      <c r="E4414" s="13" t="s">
        <v>5000</v>
      </c>
      <c r="F4414" s="13" t="s">
        <v>171</v>
      </c>
      <c r="G4414" s="13" t="s">
        <v>4802</v>
      </c>
      <c r="H4414" s="13" t="s">
        <v>4816</v>
      </c>
      <c r="I4414" s="13">
        <f>(Brick_Kilns_EF!$B$13*Brick_Kilns_EF!$B$11*Brick_Kilns_EF!$B$12)</f>
        <v>8886.81</v>
      </c>
      <c r="J4414" s="13">
        <f>IF(D4414="ZZ",Brick_Kilns_EF!$E$9*(0.75),Brick_Kilns_EF!$E$9)</f>
        <v>5.6055000000000005E-4</v>
      </c>
      <c r="K4414" s="13">
        <f t="shared" si="272"/>
        <v>4.9815013454999999</v>
      </c>
      <c r="L4414" s="13">
        <f>IF(D4414="ZZ", Brick_Kilns_EF!$E$6*(0.75),Brick_Kilns_EF!$E$6)</f>
        <v>3.0299999999999999E-4</v>
      </c>
      <c r="M4414" s="13">
        <f t="shared" si="273"/>
        <v>2.6927034299999999</v>
      </c>
      <c r="N4414" s="13">
        <f>IF(D4414="ZZ",Brick_Kilns_EF!$E$7*(0.75),Brick_Kilns_EF!$E$7)</f>
        <v>2.3925000000000001E-3</v>
      </c>
      <c r="O4414" s="13">
        <f t="shared" si="274"/>
        <v>21.261692924999998</v>
      </c>
      <c r="P4414" s="13">
        <f>IF(D4414="ZZ",Brick_Kilns_EF!$E$8*(0.75),Brick_Kilns_EF!$E$8)</f>
        <v>5.399999999999999E-4</v>
      </c>
      <c r="Q4414" s="13">
        <f t="shared" si="275"/>
        <v>4.7988773999999985</v>
      </c>
    </row>
    <row r="4415" spans="1:17">
      <c r="A4415" s="13" t="s">
        <v>4426</v>
      </c>
      <c r="B4415" s="13">
        <v>25.708863109999999</v>
      </c>
      <c r="C4415" s="13">
        <v>89.157421139999997</v>
      </c>
      <c r="D4415" s="13" t="s">
        <v>2219</v>
      </c>
      <c r="E4415" s="13" t="s">
        <v>5000</v>
      </c>
      <c r="F4415" s="13" t="s">
        <v>171</v>
      </c>
      <c r="G4415" s="13" t="s">
        <v>4802</v>
      </c>
      <c r="H4415" s="13" t="s">
        <v>4816</v>
      </c>
      <c r="I4415" s="13">
        <f>(Brick_Kilns_EF!$B$13*Brick_Kilns_EF!$B$11*Brick_Kilns_EF!$B$12)</f>
        <v>8886.81</v>
      </c>
      <c r="J4415" s="13">
        <f>IF(D4415="ZZ",Brick_Kilns_EF!$E$9*(0.75),Brick_Kilns_EF!$E$9)</f>
        <v>5.6055000000000005E-4</v>
      </c>
      <c r="K4415" s="13">
        <f t="shared" si="272"/>
        <v>4.9815013454999999</v>
      </c>
      <c r="L4415" s="13">
        <f>IF(D4415="ZZ", Brick_Kilns_EF!$E$6*(0.75),Brick_Kilns_EF!$E$6)</f>
        <v>3.0299999999999999E-4</v>
      </c>
      <c r="M4415" s="13">
        <f t="shared" si="273"/>
        <v>2.6927034299999999</v>
      </c>
      <c r="N4415" s="13">
        <f>IF(D4415="ZZ",Brick_Kilns_EF!$E$7*(0.75),Brick_Kilns_EF!$E$7)</f>
        <v>2.3925000000000001E-3</v>
      </c>
      <c r="O4415" s="13">
        <f t="shared" si="274"/>
        <v>21.261692924999998</v>
      </c>
      <c r="P4415" s="13">
        <f>IF(D4415="ZZ",Brick_Kilns_EF!$E$8*(0.75),Brick_Kilns_EF!$E$8)</f>
        <v>5.399999999999999E-4</v>
      </c>
      <c r="Q4415" s="13">
        <f t="shared" si="275"/>
        <v>4.7988773999999985</v>
      </c>
    </row>
    <row r="4416" spans="1:17">
      <c r="A4416" s="13" t="s">
        <v>4427</v>
      </c>
      <c r="B4416" s="13">
        <v>25.65570043</v>
      </c>
      <c r="C4416" s="13">
        <v>89.642327929999993</v>
      </c>
      <c r="D4416" s="13" t="s">
        <v>2219</v>
      </c>
      <c r="E4416" s="13" t="s">
        <v>5000</v>
      </c>
      <c r="F4416" s="13" t="s">
        <v>171</v>
      </c>
      <c r="G4416" s="13" t="s">
        <v>4802</v>
      </c>
      <c r="H4416" s="13" t="s">
        <v>4816</v>
      </c>
      <c r="I4416" s="13">
        <f>(Brick_Kilns_EF!$B$13*Brick_Kilns_EF!$B$11*Brick_Kilns_EF!$B$12)</f>
        <v>8886.81</v>
      </c>
      <c r="J4416" s="13">
        <f>IF(D4416="ZZ",Brick_Kilns_EF!$E$9*(0.75),Brick_Kilns_EF!$E$9)</f>
        <v>5.6055000000000005E-4</v>
      </c>
      <c r="K4416" s="13">
        <f t="shared" si="272"/>
        <v>4.9815013454999999</v>
      </c>
      <c r="L4416" s="13">
        <f>IF(D4416="ZZ", Brick_Kilns_EF!$E$6*(0.75),Brick_Kilns_EF!$E$6)</f>
        <v>3.0299999999999999E-4</v>
      </c>
      <c r="M4416" s="13">
        <f t="shared" si="273"/>
        <v>2.6927034299999999</v>
      </c>
      <c r="N4416" s="13">
        <f>IF(D4416="ZZ",Brick_Kilns_EF!$E$7*(0.75),Brick_Kilns_EF!$E$7)</f>
        <v>2.3925000000000001E-3</v>
      </c>
      <c r="O4416" s="13">
        <f t="shared" si="274"/>
        <v>21.261692924999998</v>
      </c>
      <c r="P4416" s="13">
        <f>IF(D4416="ZZ",Brick_Kilns_EF!$E$8*(0.75),Brick_Kilns_EF!$E$8)</f>
        <v>5.399999999999999E-4</v>
      </c>
      <c r="Q4416" s="13">
        <f t="shared" si="275"/>
        <v>4.7988773999999985</v>
      </c>
    </row>
    <row r="4417" spans="1:17">
      <c r="A4417" s="13" t="s">
        <v>4428</v>
      </c>
      <c r="B4417" s="13">
        <v>25.80774461</v>
      </c>
      <c r="C4417" s="13">
        <v>88.969720620000004</v>
      </c>
      <c r="D4417" s="13" t="s">
        <v>2219</v>
      </c>
      <c r="E4417" s="13" t="s">
        <v>5000</v>
      </c>
      <c r="F4417" s="13" t="s">
        <v>171</v>
      </c>
      <c r="G4417" s="13" t="s">
        <v>4802</v>
      </c>
      <c r="H4417" s="13" t="s">
        <v>4816</v>
      </c>
      <c r="I4417" s="13">
        <f>(Brick_Kilns_EF!$B$13*Brick_Kilns_EF!$B$11*Brick_Kilns_EF!$B$12)</f>
        <v>8886.81</v>
      </c>
      <c r="J4417" s="13">
        <f>IF(D4417="ZZ",Brick_Kilns_EF!$E$9*(0.75),Brick_Kilns_EF!$E$9)</f>
        <v>5.6055000000000005E-4</v>
      </c>
      <c r="K4417" s="13">
        <f t="shared" si="272"/>
        <v>4.9815013454999999</v>
      </c>
      <c r="L4417" s="13">
        <f>IF(D4417="ZZ", Brick_Kilns_EF!$E$6*(0.75),Brick_Kilns_EF!$E$6)</f>
        <v>3.0299999999999999E-4</v>
      </c>
      <c r="M4417" s="13">
        <f t="shared" si="273"/>
        <v>2.6927034299999999</v>
      </c>
      <c r="N4417" s="13">
        <f>IF(D4417="ZZ",Brick_Kilns_EF!$E$7*(0.75),Brick_Kilns_EF!$E$7)</f>
        <v>2.3925000000000001E-3</v>
      </c>
      <c r="O4417" s="13">
        <f t="shared" si="274"/>
        <v>21.261692924999998</v>
      </c>
      <c r="P4417" s="13">
        <f>IF(D4417="ZZ",Brick_Kilns_EF!$E$8*(0.75),Brick_Kilns_EF!$E$8)</f>
        <v>5.399999999999999E-4</v>
      </c>
      <c r="Q4417" s="13">
        <f t="shared" si="275"/>
        <v>4.7988773999999985</v>
      </c>
    </row>
    <row r="4418" spans="1:17">
      <c r="A4418" s="13" t="s">
        <v>4429</v>
      </c>
      <c r="B4418" s="13">
        <v>25.60586095</v>
      </c>
      <c r="C4418" s="13">
        <v>89.133651729999997</v>
      </c>
      <c r="D4418" s="13" t="s">
        <v>2219</v>
      </c>
      <c r="E4418" s="13" t="s">
        <v>5000</v>
      </c>
      <c r="F4418" s="13" t="s">
        <v>171</v>
      </c>
      <c r="G4418" s="13" t="s">
        <v>4802</v>
      </c>
      <c r="H4418" s="13" t="s">
        <v>4816</v>
      </c>
      <c r="I4418" s="13">
        <f>(Brick_Kilns_EF!$B$13*Brick_Kilns_EF!$B$11*Brick_Kilns_EF!$B$12)</f>
        <v>8886.81</v>
      </c>
      <c r="J4418" s="13">
        <f>IF(D4418="ZZ",Brick_Kilns_EF!$E$9*(0.75),Brick_Kilns_EF!$E$9)</f>
        <v>5.6055000000000005E-4</v>
      </c>
      <c r="K4418" s="13">
        <f t="shared" si="272"/>
        <v>4.9815013454999999</v>
      </c>
      <c r="L4418" s="13">
        <f>IF(D4418="ZZ", Brick_Kilns_EF!$E$6*(0.75),Brick_Kilns_EF!$E$6)</f>
        <v>3.0299999999999999E-4</v>
      </c>
      <c r="M4418" s="13">
        <f t="shared" si="273"/>
        <v>2.6927034299999999</v>
      </c>
      <c r="N4418" s="13">
        <f>IF(D4418="ZZ",Brick_Kilns_EF!$E$7*(0.75),Brick_Kilns_EF!$E$7)</f>
        <v>2.3925000000000001E-3</v>
      </c>
      <c r="O4418" s="13">
        <f t="shared" si="274"/>
        <v>21.261692924999998</v>
      </c>
      <c r="P4418" s="13">
        <f>IF(D4418="ZZ",Brick_Kilns_EF!$E$8*(0.75),Brick_Kilns_EF!$E$8)</f>
        <v>5.399999999999999E-4</v>
      </c>
      <c r="Q4418" s="13">
        <f t="shared" si="275"/>
        <v>4.7988773999999985</v>
      </c>
    </row>
    <row r="4419" spans="1:17">
      <c r="A4419" s="13" t="s">
        <v>4430</v>
      </c>
      <c r="B4419" s="13">
        <v>25.717616880000001</v>
      </c>
      <c r="C4419" s="13">
        <v>88.456841549999993</v>
      </c>
      <c r="D4419" s="13" t="s">
        <v>2219</v>
      </c>
      <c r="E4419" s="13" t="s">
        <v>5000</v>
      </c>
      <c r="F4419" s="13" t="s">
        <v>171</v>
      </c>
      <c r="G4419" s="13" t="s">
        <v>4802</v>
      </c>
      <c r="H4419" s="13" t="s">
        <v>4816</v>
      </c>
      <c r="I4419" s="13">
        <f>(Brick_Kilns_EF!$B$13*Brick_Kilns_EF!$B$11*Brick_Kilns_EF!$B$12)</f>
        <v>8886.81</v>
      </c>
      <c r="J4419" s="13">
        <f>IF(D4419="ZZ",Brick_Kilns_EF!$E$9*(0.75),Brick_Kilns_EF!$E$9)</f>
        <v>5.6055000000000005E-4</v>
      </c>
      <c r="K4419" s="13">
        <f t="shared" ref="K4419:K4482" si="276">I4419*J4419</f>
        <v>4.9815013454999999</v>
      </c>
      <c r="L4419" s="13">
        <f>IF(D4419="ZZ", Brick_Kilns_EF!$E$6*(0.75),Brick_Kilns_EF!$E$6)</f>
        <v>3.0299999999999999E-4</v>
      </c>
      <c r="M4419" s="13">
        <f t="shared" ref="M4419:M4482" si="277">L4419*I4419</f>
        <v>2.6927034299999999</v>
      </c>
      <c r="N4419" s="13">
        <f>IF(D4419="ZZ",Brick_Kilns_EF!$E$7*(0.75),Brick_Kilns_EF!$E$7)</f>
        <v>2.3925000000000001E-3</v>
      </c>
      <c r="O4419" s="13">
        <f t="shared" ref="O4419:O4482" si="278">I4419*N4419</f>
        <v>21.261692924999998</v>
      </c>
      <c r="P4419" s="13">
        <f>IF(D4419="ZZ",Brick_Kilns_EF!$E$8*(0.75),Brick_Kilns_EF!$E$8)</f>
        <v>5.399999999999999E-4</v>
      </c>
      <c r="Q4419" s="13">
        <f t="shared" ref="Q4419:Q4482" si="279">I4419*P4419</f>
        <v>4.7988773999999985</v>
      </c>
    </row>
    <row r="4420" spans="1:17">
      <c r="A4420" s="13" t="s">
        <v>4431</v>
      </c>
      <c r="B4420" s="13">
        <v>22.104513570000002</v>
      </c>
      <c r="C4420" s="13">
        <v>90.686798569999993</v>
      </c>
      <c r="D4420" s="13" t="s">
        <v>2219</v>
      </c>
      <c r="E4420" s="13" t="s">
        <v>5000</v>
      </c>
      <c r="F4420" s="13" t="s">
        <v>11</v>
      </c>
      <c r="G4420" s="13" t="s">
        <v>4802</v>
      </c>
      <c r="H4420" s="13" t="s">
        <v>4816</v>
      </c>
      <c r="I4420" s="13">
        <f>(Brick_Kilns_EF!$B$13*Brick_Kilns_EF!$B$11*Brick_Kilns_EF!$B$12)</f>
        <v>8886.81</v>
      </c>
      <c r="J4420" s="13">
        <f>IF(D4420="ZZ",Brick_Kilns_EF!$E$9*(0.75),Brick_Kilns_EF!$E$9)</f>
        <v>5.6055000000000005E-4</v>
      </c>
      <c r="K4420" s="13">
        <f t="shared" si="276"/>
        <v>4.9815013454999999</v>
      </c>
      <c r="L4420" s="13">
        <f>IF(D4420="ZZ", Brick_Kilns_EF!$E$6*(0.75),Brick_Kilns_EF!$E$6)</f>
        <v>3.0299999999999999E-4</v>
      </c>
      <c r="M4420" s="13">
        <f t="shared" si="277"/>
        <v>2.6927034299999999</v>
      </c>
      <c r="N4420" s="13">
        <f>IF(D4420="ZZ",Brick_Kilns_EF!$E$7*(0.75),Brick_Kilns_EF!$E$7)</f>
        <v>2.3925000000000001E-3</v>
      </c>
      <c r="O4420" s="13">
        <f t="shared" si="278"/>
        <v>21.261692924999998</v>
      </c>
      <c r="P4420" s="13">
        <f>IF(D4420="ZZ",Brick_Kilns_EF!$E$8*(0.75),Brick_Kilns_EF!$E$8)</f>
        <v>5.399999999999999E-4</v>
      </c>
      <c r="Q4420" s="13">
        <f t="shared" si="279"/>
        <v>4.7988773999999985</v>
      </c>
    </row>
    <row r="4421" spans="1:17">
      <c r="A4421" s="13" t="s">
        <v>4432</v>
      </c>
      <c r="B4421" s="13">
        <v>25.560648409999999</v>
      </c>
      <c r="C4421" s="13">
        <v>88.989780749999994</v>
      </c>
      <c r="D4421" s="13" t="s">
        <v>2219</v>
      </c>
      <c r="E4421" s="13" t="s">
        <v>5000</v>
      </c>
      <c r="F4421" s="13" t="s">
        <v>171</v>
      </c>
      <c r="G4421" s="13" t="s">
        <v>4802</v>
      </c>
      <c r="H4421" s="13" t="s">
        <v>4816</v>
      </c>
      <c r="I4421" s="13">
        <f>(Brick_Kilns_EF!$B$13*Brick_Kilns_EF!$B$11*Brick_Kilns_EF!$B$12)</f>
        <v>8886.81</v>
      </c>
      <c r="J4421" s="13">
        <f>IF(D4421="ZZ",Brick_Kilns_EF!$E$9*(0.75),Brick_Kilns_EF!$E$9)</f>
        <v>5.6055000000000005E-4</v>
      </c>
      <c r="K4421" s="13">
        <f t="shared" si="276"/>
        <v>4.9815013454999999</v>
      </c>
      <c r="L4421" s="13">
        <f>IF(D4421="ZZ", Brick_Kilns_EF!$E$6*(0.75),Brick_Kilns_EF!$E$6)</f>
        <v>3.0299999999999999E-4</v>
      </c>
      <c r="M4421" s="13">
        <f t="shared" si="277"/>
        <v>2.6927034299999999</v>
      </c>
      <c r="N4421" s="13">
        <f>IF(D4421="ZZ",Brick_Kilns_EF!$E$7*(0.75),Brick_Kilns_EF!$E$7)</f>
        <v>2.3925000000000001E-3</v>
      </c>
      <c r="O4421" s="13">
        <f t="shared" si="278"/>
        <v>21.261692924999998</v>
      </c>
      <c r="P4421" s="13">
        <f>IF(D4421="ZZ",Brick_Kilns_EF!$E$8*(0.75),Brick_Kilns_EF!$E$8)</f>
        <v>5.399999999999999E-4</v>
      </c>
      <c r="Q4421" s="13">
        <f t="shared" si="279"/>
        <v>4.7988773999999985</v>
      </c>
    </row>
    <row r="4422" spans="1:17">
      <c r="A4422" s="13" t="s">
        <v>4433</v>
      </c>
      <c r="B4422" s="13">
        <v>25.65186585</v>
      </c>
      <c r="C4422" s="13">
        <v>88.843452600000006</v>
      </c>
      <c r="D4422" s="13" t="s">
        <v>2219</v>
      </c>
      <c r="E4422" s="13" t="s">
        <v>5000</v>
      </c>
      <c r="F4422" s="13" t="s">
        <v>171</v>
      </c>
      <c r="G4422" s="13" t="s">
        <v>4802</v>
      </c>
      <c r="H4422" s="13" t="s">
        <v>4816</v>
      </c>
      <c r="I4422" s="13">
        <f>(Brick_Kilns_EF!$B$13*Brick_Kilns_EF!$B$11*Brick_Kilns_EF!$B$12)</f>
        <v>8886.81</v>
      </c>
      <c r="J4422" s="13">
        <f>IF(D4422="ZZ",Brick_Kilns_EF!$E$9*(0.75),Brick_Kilns_EF!$E$9)</f>
        <v>5.6055000000000005E-4</v>
      </c>
      <c r="K4422" s="13">
        <f t="shared" si="276"/>
        <v>4.9815013454999999</v>
      </c>
      <c r="L4422" s="13">
        <f>IF(D4422="ZZ", Brick_Kilns_EF!$E$6*(0.75),Brick_Kilns_EF!$E$6)</f>
        <v>3.0299999999999999E-4</v>
      </c>
      <c r="M4422" s="13">
        <f t="shared" si="277"/>
        <v>2.6927034299999999</v>
      </c>
      <c r="N4422" s="13">
        <f>IF(D4422="ZZ",Brick_Kilns_EF!$E$7*(0.75),Brick_Kilns_EF!$E$7)</f>
        <v>2.3925000000000001E-3</v>
      </c>
      <c r="O4422" s="13">
        <f t="shared" si="278"/>
        <v>21.261692924999998</v>
      </c>
      <c r="P4422" s="13">
        <f>IF(D4422="ZZ",Brick_Kilns_EF!$E$8*(0.75),Brick_Kilns_EF!$E$8)</f>
        <v>5.399999999999999E-4</v>
      </c>
      <c r="Q4422" s="13">
        <f t="shared" si="279"/>
        <v>4.7988773999999985</v>
      </c>
    </row>
    <row r="4423" spans="1:17">
      <c r="A4423" s="13" t="s">
        <v>4434</v>
      </c>
      <c r="B4423" s="13">
        <v>25.395099590000001</v>
      </c>
      <c r="C4423" s="13">
        <v>89.572675259999997</v>
      </c>
      <c r="D4423" s="13" t="s">
        <v>2219</v>
      </c>
      <c r="E4423" s="13" t="s">
        <v>5000</v>
      </c>
      <c r="F4423" s="13" t="s">
        <v>171</v>
      </c>
      <c r="G4423" s="13" t="s">
        <v>4802</v>
      </c>
      <c r="H4423" s="13" t="s">
        <v>4816</v>
      </c>
      <c r="I4423" s="13">
        <f>(Brick_Kilns_EF!$B$13*Brick_Kilns_EF!$B$11*Brick_Kilns_EF!$B$12)</f>
        <v>8886.81</v>
      </c>
      <c r="J4423" s="13">
        <f>IF(D4423="ZZ",Brick_Kilns_EF!$E$9*(0.75),Brick_Kilns_EF!$E$9)</f>
        <v>5.6055000000000005E-4</v>
      </c>
      <c r="K4423" s="13">
        <f t="shared" si="276"/>
        <v>4.9815013454999999</v>
      </c>
      <c r="L4423" s="13">
        <f>IF(D4423="ZZ", Brick_Kilns_EF!$E$6*(0.75),Brick_Kilns_EF!$E$6)</f>
        <v>3.0299999999999999E-4</v>
      </c>
      <c r="M4423" s="13">
        <f t="shared" si="277"/>
        <v>2.6927034299999999</v>
      </c>
      <c r="N4423" s="13">
        <f>IF(D4423="ZZ",Brick_Kilns_EF!$E$7*(0.75),Brick_Kilns_EF!$E$7)</f>
        <v>2.3925000000000001E-3</v>
      </c>
      <c r="O4423" s="13">
        <f t="shared" si="278"/>
        <v>21.261692924999998</v>
      </c>
      <c r="P4423" s="13">
        <f>IF(D4423="ZZ",Brick_Kilns_EF!$E$8*(0.75),Brick_Kilns_EF!$E$8)</f>
        <v>5.399999999999999E-4</v>
      </c>
      <c r="Q4423" s="13">
        <f t="shared" si="279"/>
        <v>4.7988773999999985</v>
      </c>
    </row>
    <row r="4424" spans="1:17">
      <c r="A4424" s="13" t="s">
        <v>4435</v>
      </c>
      <c r="B4424" s="13">
        <v>25.513017189999999</v>
      </c>
      <c r="C4424" s="13">
        <v>89.298593960000005</v>
      </c>
      <c r="D4424" s="13" t="s">
        <v>2219</v>
      </c>
      <c r="E4424" s="13" t="s">
        <v>5000</v>
      </c>
      <c r="F4424" s="13" t="s">
        <v>171</v>
      </c>
      <c r="G4424" s="13" t="s">
        <v>4802</v>
      </c>
      <c r="H4424" s="13" t="s">
        <v>4816</v>
      </c>
      <c r="I4424" s="13">
        <f>(Brick_Kilns_EF!$B$13*Brick_Kilns_EF!$B$11*Brick_Kilns_EF!$B$12)</f>
        <v>8886.81</v>
      </c>
      <c r="J4424" s="13">
        <f>IF(D4424="ZZ",Brick_Kilns_EF!$E$9*(0.75),Brick_Kilns_EF!$E$9)</f>
        <v>5.6055000000000005E-4</v>
      </c>
      <c r="K4424" s="13">
        <f t="shared" si="276"/>
        <v>4.9815013454999999</v>
      </c>
      <c r="L4424" s="13">
        <f>IF(D4424="ZZ", Brick_Kilns_EF!$E$6*(0.75),Brick_Kilns_EF!$E$6)</f>
        <v>3.0299999999999999E-4</v>
      </c>
      <c r="M4424" s="13">
        <f t="shared" si="277"/>
        <v>2.6927034299999999</v>
      </c>
      <c r="N4424" s="13">
        <f>IF(D4424="ZZ",Brick_Kilns_EF!$E$7*(0.75),Brick_Kilns_EF!$E$7)</f>
        <v>2.3925000000000001E-3</v>
      </c>
      <c r="O4424" s="13">
        <f t="shared" si="278"/>
        <v>21.261692924999998</v>
      </c>
      <c r="P4424" s="13">
        <f>IF(D4424="ZZ",Brick_Kilns_EF!$E$8*(0.75),Brick_Kilns_EF!$E$8)</f>
        <v>5.399999999999999E-4</v>
      </c>
      <c r="Q4424" s="13">
        <f t="shared" si="279"/>
        <v>4.7988773999999985</v>
      </c>
    </row>
    <row r="4425" spans="1:17">
      <c r="A4425" s="13" t="s">
        <v>4436</v>
      </c>
      <c r="B4425" s="13">
        <v>25.390144849999999</v>
      </c>
      <c r="C4425" s="13">
        <v>89.104770169999995</v>
      </c>
      <c r="D4425" s="13" t="s">
        <v>2219</v>
      </c>
      <c r="E4425" s="13" t="s">
        <v>5000</v>
      </c>
      <c r="F4425" s="13" t="s">
        <v>171</v>
      </c>
      <c r="G4425" s="13" t="s">
        <v>4802</v>
      </c>
      <c r="H4425" s="13" t="s">
        <v>4816</v>
      </c>
      <c r="I4425" s="13">
        <f>(Brick_Kilns_EF!$B$13*Brick_Kilns_EF!$B$11*Brick_Kilns_EF!$B$12)</f>
        <v>8886.81</v>
      </c>
      <c r="J4425" s="13">
        <f>IF(D4425="ZZ",Brick_Kilns_EF!$E$9*(0.75),Brick_Kilns_EF!$E$9)</f>
        <v>5.6055000000000005E-4</v>
      </c>
      <c r="K4425" s="13">
        <f t="shared" si="276"/>
        <v>4.9815013454999999</v>
      </c>
      <c r="L4425" s="13">
        <f>IF(D4425="ZZ", Brick_Kilns_EF!$E$6*(0.75),Brick_Kilns_EF!$E$6)</f>
        <v>3.0299999999999999E-4</v>
      </c>
      <c r="M4425" s="13">
        <f t="shared" si="277"/>
        <v>2.6927034299999999</v>
      </c>
      <c r="N4425" s="13">
        <f>IF(D4425="ZZ",Brick_Kilns_EF!$E$7*(0.75),Brick_Kilns_EF!$E$7)</f>
        <v>2.3925000000000001E-3</v>
      </c>
      <c r="O4425" s="13">
        <f t="shared" si="278"/>
        <v>21.261692924999998</v>
      </c>
      <c r="P4425" s="13">
        <f>IF(D4425="ZZ",Brick_Kilns_EF!$E$8*(0.75),Brick_Kilns_EF!$E$8)</f>
        <v>5.399999999999999E-4</v>
      </c>
      <c r="Q4425" s="13">
        <f t="shared" si="279"/>
        <v>4.7988773999999985</v>
      </c>
    </row>
    <row r="4426" spans="1:17">
      <c r="A4426" s="13" t="s">
        <v>4437</v>
      </c>
      <c r="B4426" s="13">
        <v>25.702213029999999</v>
      </c>
      <c r="C4426" s="13">
        <v>89.342310060000003</v>
      </c>
      <c r="D4426" s="13" t="s">
        <v>2219</v>
      </c>
      <c r="E4426" s="13" t="s">
        <v>5000</v>
      </c>
      <c r="F4426" s="13" t="s">
        <v>171</v>
      </c>
      <c r="G4426" s="13" t="s">
        <v>4802</v>
      </c>
      <c r="H4426" s="13" t="s">
        <v>4816</v>
      </c>
      <c r="I4426" s="13">
        <f>(Brick_Kilns_EF!$B$13*Brick_Kilns_EF!$B$11*Brick_Kilns_EF!$B$12)</f>
        <v>8886.81</v>
      </c>
      <c r="J4426" s="13">
        <f>IF(D4426="ZZ",Brick_Kilns_EF!$E$9*(0.75),Brick_Kilns_EF!$E$9)</f>
        <v>5.6055000000000005E-4</v>
      </c>
      <c r="K4426" s="13">
        <f t="shared" si="276"/>
        <v>4.9815013454999999</v>
      </c>
      <c r="L4426" s="13">
        <f>IF(D4426="ZZ", Brick_Kilns_EF!$E$6*(0.75),Brick_Kilns_EF!$E$6)</f>
        <v>3.0299999999999999E-4</v>
      </c>
      <c r="M4426" s="13">
        <f t="shared" si="277"/>
        <v>2.6927034299999999</v>
      </c>
      <c r="N4426" s="13">
        <f>IF(D4426="ZZ",Brick_Kilns_EF!$E$7*(0.75),Brick_Kilns_EF!$E$7)</f>
        <v>2.3925000000000001E-3</v>
      </c>
      <c r="O4426" s="13">
        <f t="shared" si="278"/>
        <v>21.261692924999998</v>
      </c>
      <c r="P4426" s="13">
        <f>IF(D4426="ZZ",Brick_Kilns_EF!$E$8*(0.75),Brick_Kilns_EF!$E$8)</f>
        <v>5.399999999999999E-4</v>
      </c>
      <c r="Q4426" s="13">
        <f t="shared" si="279"/>
        <v>4.7988773999999985</v>
      </c>
    </row>
    <row r="4427" spans="1:17">
      <c r="A4427" s="13" t="s">
        <v>4438</v>
      </c>
      <c r="B4427" s="13">
        <v>25.50741511</v>
      </c>
      <c r="C4427" s="13">
        <v>88.927131169999996</v>
      </c>
      <c r="D4427" s="13" t="s">
        <v>2219</v>
      </c>
      <c r="E4427" s="13" t="s">
        <v>5000</v>
      </c>
      <c r="F4427" s="13" t="s">
        <v>171</v>
      </c>
      <c r="G4427" s="13" t="s">
        <v>4802</v>
      </c>
      <c r="H4427" s="13" t="s">
        <v>4816</v>
      </c>
      <c r="I4427" s="13">
        <f>(Brick_Kilns_EF!$B$13*Brick_Kilns_EF!$B$11*Brick_Kilns_EF!$B$12)</f>
        <v>8886.81</v>
      </c>
      <c r="J4427" s="13">
        <f>IF(D4427="ZZ",Brick_Kilns_EF!$E$9*(0.75),Brick_Kilns_EF!$E$9)</f>
        <v>5.6055000000000005E-4</v>
      </c>
      <c r="K4427" s="13">
        <f t="shared" si="276"/>
        <v>4.9815013454999999</v>
      </c>
      <c r="L4427" s="13">
        <f>IF(D4427="ZZ", Brick_Kilns_EF!$E$6*(0.75),Brick_Kilns_EF!$E$6)</f>
        <v>3.0299999999999999E-4</v>
      </c>
      <c r="M4427" s="13">
        <f t="shared" si="277"/>
        <v>2.6927034299999999</v>
      </c>
      <c r="N4427" s="13">
        <f>IF(D4427="ZZ",Brick_Kilns_EF!$E$7*(0.75),Brick_Kilns_EF!$E$7)</f>
        <v>2.3925000000000001E-3</v>
      </c>
      <c r="O4427" s="13">
        <f t="shared" si="278"/>
        <v>21.261692924999998</v>
      </c>
      <c r="P4427" s="13">
        <f>IF(D4427="ZZ",Brick_Kilns_EF!$E$8*(0.75),Brick_Kilns_EF!$E$8)</f>
        <v>5.399999999999999E-4</v>
      </c>
      <c r="Q4427" s="13">
        <f t="shared" si="279"/>
        <v>4.7988773999999985</v>
      </c>
    </row>
    <row r="4428" spans="1:17">
      <c r="A4428" s="13" t="s">
        <v>4439</v>
      </c>
      <c r="B4428" s="13">
        <v>25.858700049999999</v>
      </c>
      <c r="C4428" s="13">
        <v>88.602333079999994</v>
      </c>
      <c r="D4428" s="13" t="s">
        <v>2219</v>
      </c>
      <c r="E4428" s="13" t="s">
        <v>5000</v>
      </c>
      <c r="F4428" s="13" t="s">
        <v>171</v>
      </c>
      <c r="G4428" s="13" t="s">
        <v>4802</v>
      </c>
      <c r="H4428" s="13" t="s">
        <v>4816</v>
      </c>
      <c r="I4428" s="13">
        <f>(Brick_Kilns_EF!$B$13*Brick_Kilns_EF!$B$11*Brick_Kilns_EF!$B$12)</f>
        <v>8886.81</v>
      </c>
      <c r="J4428" s="13">
        <f>IF(D4428="ZZ",Brick_Kilns_EF!$E$9*(0.75),Brick_Kilns_EF!$E$9)</f>
        <v>5.6055000000000005E-4</v>
      </c>
      <c r="K4428" s="13">
        <f t="shared" si="276"/>
        <v>4.9815013454999999</v>
      </c>
      <c r="L4428" s="13">
        <f>IF(D4428="ZZ", Brick_Kilns_EF!$E$6*(0.75),Brick_Kilns_EF!$E$6)</f>
        <v>3.0299999999999999E-4</v>
      </c>
      <c r="M4428" s="13">
        <f t="shared" si="277"/>
        <v>2.6927034299999999</v>
      </c>
      <c r="N4428" s="13">
        <f>IF(D4428="ZZ",Brick_Kilns_EF!$E$7*(0.75),Brick_Kilns_EF!$E$7)</f>
        <v>2.3925000000000001E-3</v>
      </c>
      <c r="O4428" s="13">
        <f t="shared" si="278"/>
        <v>21.261692924999998</v>
      </c>
      <c r="P4428" s="13">
        <f>IF(D4428="ZZ",Brick_Kilns_EF!$E$8*(0.75),Brick_Kilns_EF!$E$8)</f>
        <v>5.399999999999999E-4</v>
      </c>
      <c r="Q4428" s="13">
        <f t="shared" si="279"/>
        <v>4.7988773999999985</v>
      </c>
    </row>
    <row r="4429" spans="1:17">
      <c r="A4429" s="13" t="s">
        <v>4440</v>
      </c>
      <c r="B4429" s="13">
        <v>25.584545469999998</v>
      </c>
      <c r="C4429" s="13">
        <v>89.654902390000004</v>
      </c>
      <c r="D4429" s="13" t="s">
        <v>2219</v>
      </c>
      <c r="E4429" s="13" t="s">
        <v>5000</v>
      </c>
      <c r="F4429" s="13" t="s">
        <v>171</v>
      </c>
      <c r="G4429" s="13" t="s">
        <v>4802</v>
      </c>
      <c r="H4429" s="13" t="s">
        <v>4816</v>
      </c>
      <c r="I4429" s="13">
        <f>(Brick_Kilns_EF!$B$13*Brick_Kilns_EF!$B$11*Brick_Kilns_EF!$B$12)</f>
        <v>8886.81</v>
      </c>
      <c r="J4429" s="13">
        <f>IF(D4429="ZZ",Brick_Kilns_EF!$E$9*(0.75),Brick_Kilns_EF!$E$9)</f>
        <v>5.6055000000000005E-4</v>
      </c>
      <c r="K4429" s="13">
        <f t="shared" si="276"/>
        <v>4.9815013454999999</v>
      </c>
      <c r="L4429" s="13">
        <f>IF(D4429="ZZ", Brick_Kilns_EF!$E$6*(0.75),Brick_Kilns_EF!$E$6)</f>
        <v>3.0299999999999999E-4</v>
      </c>
      <c r="M4429" s="13">
        <f t="shared" si="277"/>
        <v>2.6927034299999999</v>
      </c>
      <c r="N4429" s="13">
        <f>IF(D4429="ZZ",Brick_Kilns_EF!$E$7*(0.75),Brick_Kilns_EF!$E$7)</f>
        <v>2.3925000000000001E-3</v>
      </c>
      <c r="O4429" s="13">
        <f t="shared" si="278"/>
        <v>21.261692924999998</v>
      </c>
      <c r="P4429" s="13">
        <f>IF(D4429="ZZ",Brick_Kilns_EF!$E$8*(0.75),Brick_Kilns_EF!$E$8)</f>
        <v>5.399999999999999E-4</v>
      </c>
      <c r="Q4429" s="13">
        <f t="shared" si="279"/>
        <v>4.7988773999999985</v>
      </c>
    </row>
    <row r="4430" spans="1:17">
      <c r="A4430" s="13" t="s">
        <v>4441</v>
      </c>
      <c r="B4430" s="13">
        <v>25.74879434</v>
      </c>
      <c r="C4430" s="13">
        <v>89.150307080000005</v>
      </c>
      <c r="D4430" s="13" t="s">
        <v>2219</v>
      </c>
      <c r="E4430" s="13" t="s">
        <v>5000</v>
      </c>
      <c r="F4430" s="13" t="s">
        <v>171</v>
      </c>
      <c r="G4430" s="13" t="s">
        <v>4802</v>
      </c>
      <c r="H4430" s="13" t="s">
        <v>4816</v>
      </c>
      <c r="I4430" s="13">
        <f>(Brick_Kilns_EF!$B$13*Brick_Kilns_EF!$B$11*Brick_Kilns_EF!$B$12)</f>
        <v>8886.81</v>
      </c>
      <c r="J4430" s="13">
        <f>IF(D4430="ZZ",Brick_Kilns_EF!$E$9*(0.75),Brick_Kilns_EF!$E$9)</f>
        <v>5.6055000000000005E-4</v>
      </c>
      <c r="K4430" s="13">
        <f t="shared" si="276"/>
        <v>4.9815013454999999</v>
      </c>
      <c r="L4430" s="13">
        <f>IF(D4430="ZZ", Brick_Kilns_EF!$E$6*(0.75),Brick_Kilns_EF!$E$6)</f>
        <v>3.0299999999999999E-4</v>
      </c>
      <c r="M4430" s="13">
        <f t="shared" si="277"/>
        <v>2.6927034299999999</v>
      </c>
      <c r="N4430" s="13">
        <f>IF(D4430="ZZ",Brick_Kilns_EF!$E$7*(0.75),Brick_Kilns_EF!$E$7)</f>
        <v>2.3925000000000001E-3</v>
      </c>
      <c r="O4430" s="13">
        <f t="shared" si="278"/>
        <v>21.261692924999998</v>
      </c>
      <c r="P4430" s="13">
        <f>IF(D4430="ZZ",Brick_Kilns_EF!$E$8*(0.75),Brick_Kilns_EF!$E$8)</f>
        <v>5.399999999999999E-4</v>
      </c>
      <c r="Q4430" s="13">
        <f t="shared" si="279"/>
        <v>4.7988773999999985</v>
      </c>
    </row>
    <row r="4431" spans="1:17">
      <c r="A4431" s="13" t="s">
        <v>4442</v>
      </c>
      <c r="B4431" s="13">
        <v>25.574066640000002</v>
      </c>
      <c r="C4431" s="13">
        <v>89.245832539999995</v>
      </c>
      <c r="D4431" s="13" t="s">
        <v>2219</v>
      </c>
      <c r="E4431" s="13" t="s">
        <v>5000</v>
      </c>
      <c r="F4431" s="13" t="s">
        <v>171</v>
      </c>
      <c r="G4431" s="13" t="s">
        <v>4802</v>
      </c>
      <c r="H4431" s="13" t="s">
        <v>4816</v>
      </c>
      <c r="I4431" s="13">
        <f>(Brick_Kilns_EF!$B$13*Brick_Kilns_EF!$B$11*Brick_Kilns_EF!$B$12)</f>
        <v>8886.81</v>
      </c>
      <c r="J4431" s="13">
        <f>IF(D4431="ZZ",Brick_Kilns_EF!$E$9*(0.75),Brick_Kilns_EF!$E$9)</f>
        <v>5.6055000000000005E-4</v>
      </c>
      <c r="K4431" s="13">
        <f t="shared" si="276"/>
        <v>4.9815013454999999</v>
      </c>
      <c r="L4431" s="13">
        <f>IF(D4431="ZZ", Brick_Kilns_EF!$E$6*(0.75),Brick_Kilns_EF!$E$6)</f>
        <v>3.0299999999999999E-4</v>
      </c>
      <c r="M4431" s="13">
        <f t="shared" si="277"/>
        <v>2.6927034299999999</v>
      </c>
      <c r="N4431" s="13">
        <f>IF(D4431="ZZ",Brick_Kilns_EF!$E$7*(0.75),Brick_Kilns_EF!$E$7)</f>
        <v>2.3925000000000001E-3</v>
      </c>
      <c r="O4431" s="13">
        <f t="shared" si="278"/>
        <v>21.261692924999998</v>
      </c>
      <c r="P4431" s="13">
        <f>IF(D4431="ZZ",Brick_Kilns_EF!$E$8*(0.75),Brick_Kilns_EF!$E$8)</f>
        <v>5.399999999999999E-4</v>
      </c>
      <c r="Q4431" s="13">
        <f t="shared" si="279"/>
        <v>4.7988773999999985</v>
      </c>
    </row>
    <row r="4432" spans="1:17">
      <c r="A4432" s="13" t="s">
        <v>4443</v>
      </c>
      <c r="B4432" s="13">
        <v>25.98636638</v>
      </c>
      <c r="C4432" s="13">
        <v>88.779645849999994</v>
      </c>
      <c r="D4432" s="13" t="s">
        <v>2219</v>
      </c>
      <c r="E4432" s="13" t="s">
        <v>5000</v>
      </c>
      <c r="F4432" s="13" t="s">
        <v>171</v>
      </c>
      <c r="G4432" s="13" t="s">
        <v>4802</v>
      </c>
      <c r="H4432" s="13" t="s">
        <v>4816</v>
      </c>
      <c r="I4432" s="13">
        <f>(Brick_Kilns_EF!$B$13*Brick_Kilns_EF!$B$11*Brick_Kilns_EF!$B$12)</f>
        <v>8886.81</v>
      </c>
      <c r="J4432" s="13">
        <f>IF(D4432="ZZ",Brick_Kilns_EF!$E$9*(0.75),Brick_Kilns_EF!$E$9)</f>
        <v>5.6055000000000005E-4</v>
      </c>
      <c r="K4432" s="13">
        <f t="shared" si="276"/>
        <v>4.9815013454999999</v>
      </c>
      <c r="L4432" s="13">
        <f>IF(D4432="ZZ", Brick_Kilns_EF!$E$6*(0.75),Brick_Kilns_EF!$E$6)</f>
        <v>3.0299999999999999E-4</v>
      </c>
      <c r="M4432" s="13">
        <f t="shared" si="277"/>
        <v>2.6927034299999999</v>
      </c>
      <c r="N4432" s="13">
        <f>IF(D4432="ZZ",Brick_Kilns_EF!$E$7*(0.75),Brick_Kilns_EF!$E$7)</f>
        <v>2.3925000000000001E-3</v>
      </c>
      <c r="O4432" s="13">
        <f t="shared" si="278"/>
        <v>21.261692924999998</v>
      </c>
      <c r="P4432" s="13">
        <f>IF(D4432="ZZ",Brick_Kilns_EF!$E$8*(0.75),Brick_Kilns_EF!$E$8)</f>
        <v>5.399999999999999E-4</v>
      </c>
      <c r="Q4432" s="13">
        <f t="shared" si="279"/>
        <v>4.7988773999999985</v>
      </c>
    </row>
    <row r="4433" spans="1:17">
      <c r="A4433" s="13" t="s">
        <v>4444</v>
      </c>
      <c r="B4433" s="13">
        <v>25.661216939999999</v>
      </c>
      <c r="C4433" s="13">
        <v>89.631233829999999</v>
      </c>
      <c r="D4433" s="13" t="s">
        <v>2219</v>
      </c>
      <c r="E4433" s="13" t="s">
        <v>5000</v>
      </c>
      <c r="F4433" s="13" t="s">
        <v>171</v>
      </c>
      <c r="G4433" s="13" t="s">
        <v>4802</v>
      </c>
      <c r="H4433" s="13" t="s">
        <v>4816</v>
      </c>
      <c r="I4433" s="13">
        <f>(Brick_Kilns_EF!$B$13*Brick_Kilns_EF!$B$11*Brick_Kilns_EF!$B$12)</f>
        <v>8886.81</v>
      </c>
      <c r="J4433" s="13">
        <f>IF(D4433="ZZ",Brick_Kilns_EF!$E$9*(0.75),Brick_Kilns_EF!$E$9)</f>
        <v>5.6055000000000005E-4</v>
      </c>
      <c r="K4433" s="13">
        <f t="shared" si="276"/>
        <v>4.9815013454999999</v>
      </c>
      <c r="L4433" s="13">
        <f>IF(D4433="ZZ", Brick_Kilns_EF!$E$6*(0.75),Brick_Kilns_EF!$E$6)</f>
        <v>3.0299999999999999E-4</v>
      </c>
      <c r="M4433" s="13">
        <f t="shared" si="277"/>
        <v>2.6927034299999999</v>
      </c>
      <c r="N4433" s="13">
        <f>IF(D4433="ZZ",Brick_Kilns_EF!$E$7*(0.75),Brick_Kilns_EF!$E$7)</f>
        <v>2.3925000000000001E-3</v>
      </c>
      <c r="O4433" s="13">
        <f t="shared" si="278"/>
        <v>21.261692924999998</v>
      </c>
      <c r="P4433" s="13">
        <f>IF(D4433="ZZ",Brick_Kilns_EF!$E$8*(0.75),Brick_Kilns_EF!$E$8)</f>
        <v>5.399999999999999E-4</v>
      </c>
      <c r="Q4433" s="13">
        <f t="shared" si="279"/>
        <v>4.7988773999999985</v>
      </c>
    </row>
    <row r="4434" spans="1:17">
      <c r="A4434" s="13" t="s">
        <v>4445</v>
      </c>
      <c r="B4434" s="13">
        <v>25.81767133</v>
      </c>
      <c r="C4434" s="13">
        <v>88.977239690000005</v>
      </c>
      <c r="D4434" s="13" t="s">
        <v>2219</v>
      </c>
      <c r="E4434" s="13" t="s">
        <v>5000</v>
      </c>
      <c r="F4434" s="13" t="s">
        <v>171</v>
      </c>
      <c r="G4434" s="13" t="s">
        <v>4802</v>
      </c>
      <c r="H4434" s="13" t="s">
        <v>4816</v>
      </c>
      <c r="I4434" s="13">
        <f>(Brick_Kilns_EF!$B$13*Brick_Kilns_EF!$B$11*Brick_Kilns_EF!$B$12)</f>
        <v>8886.81</v>
      </c>
      <c r="J4434" s="13">
        <f>IF(D4434="ZZ",Brick_Kilns_EF!$E$9*(0.75),Brick_Kilns_EF!$E$9)</f>
        <v>5.6055000000000005E-4</v>
      </c>
      <c r="K4434" s="13">
        <f t="shared" si="276"/>
        <v>4.9815013454999999</v>
      </c>
      <c r="L4434" s="13">
        <f>IF(D4434="ZZ", Brick_Kilns_EF!$E$6*(0.75),Brick_Kilns_EF!$E$6)</f>
        <v>3.0299999999999999E-4</v>
      </c>
      <c r="M4434" s="13">
        <f t="shared" si="277"/>
        <v>2.6927034299999999</v>
      </c>
      <c r="N4434" s="13">
        <f>IF(D4434="ZZ",Brick_Kilns_EF!$E$7*(0.75),Brick_Kilns_EF!$E$7)</f>
        <v>2.3925000000000001E-3</v>
      </c>
      <c r="O4434" s="13">
        <f t="shared" si="278"/>
        <v>21.261692924999998</v>
      </c>
      <c r="P4434" s="13">
        <f>IF(D4434="ZZ",Brick_Kilns_EF!$E$8*(0.75),Brick_Kilns_EF!$E$8)</f>
        <v>5.399999999999999E-4</v>
      </c>
      <c r="Q4434" s="13">
        <f t="shared" si="279"/>
        <v>4.7988773999999985</v>
      </c>
    </row>
    <row r="4435" spans="1:17">
      <c r="A4435" s="13" t="s">
        <v>4446</v>
      </c>
      <c r="B4435" s="13">
        <v>25.715206500000001</v>
      </c>
      <c r="C4435" s="13">
        <v>89.190735349999997</v>
      </c>
      <c r="D4435" s="13" t="s">
        <v>2219</v>
      </c>
      <c r="E4435" s="13" t="s">
        <v>5000</v>
      </c>
      <c r="F4435" s="13" t="s">
        <v>171</v>
      </c>
      <c r="G4435" s="13" t="s">
        <v>4802</v>
      </c>
      <c r="H4435" s="13" t="s">
        <v>4816</v>
      </c>
      <c r="I4435" s="13">
        <f>(Brick_Kilns_EF!$B$13*Brick_Kilns_EF!$B$11*Brick_Kilns_EF!$B$12)</f>
        <v>8886.81</v>
      </c>
      <c r="J4435" s="13">
        <f>IF(D4435="ZZ",Brick_Kilns_EF!$E$9*(0.75),Brick_Kilns_EF!$E$9)</f>
        <v>5.6055000000000005E-4</v>
      </c>
      <c r="K4435" s="13">
        <f t="shared" si="276"/>
        <v>4.9815013454999999</v>
      </c>
      <c r="L4435" s="13">
        <f>IF(D4435="ZZ", Brick_Kilns_EF!$E$6*(0.75),Brick_Kilns_EF!$E$6)</f>
        <v>3.0299999999999999E-4</v>
      </c>
      <c r="M4435" s="13">
        <f t="shared" si="277"/>
        <v>2.6927034299999999</v>
      </c>
      <c r="N4435" s="13">
        <f>IF(D4435="ZZ",Brick_Kilns_EF!$E$7*(0.75),Brick_Kilns_EF!$E$7)</f>
        <v>2.3925000000000001E-3</v>
      </c>
      <c r="O4435" s="13">
        <f t="shared" si="278"/>
        <v>21.261692924999998</v>
      </c>
      <c r="P4435" s="13">
        <f>IF(D4435="ZZ",Brick_Kilns_EF!$E$8*(0.75),Brick_Kilns_EF!$E$8)</f>
        <v>5.399999999999999E-4</v>
      </c>
      <c r="Q4435" s="13">
        <f t="shared" si="279"/>
        <v>4.7988773999999985</v>
      </c>
    </row>
    <row r="4436" spans="1:17">
      <c r="A4436" s="13" t="s">
        <v>4447</v>
      </c>
      <c r="B4436" s="13">
        <v>25.567035839999999</v>
      </c>
      <c r="C4436" s="13">
        <v>89.205358950000004</v>
      </c>
      <c r="D4436" s="13" t="s">
        <v>2219</v>
      </c>
      <c r="E4436" s="13" t="s">
        <v>5000</v>
      </c>
      <c r="F4436" s="13" t="s">
        <v>171</v>
      </c>
      <c r="G4436" s="13" t="s">
        <v>4802</v>
      </c>
      <c r="H4436" s="13" t="s">
        <v>4816</v>
      </c>
      <c r="I4436" s="13">
        <f>(Brick_Kilns_EF!$B$13*Brick_Kilns_EF!$B$11*Brick_Kilns_EF!$B$12)</f>
        <v>8886.81</v>
      </c>
      <c r="J4436" s="13">
        <f>IF(D4436="ZZ",Brick_Kilns_EF!$E$9*(0.75),Brick_Kilns_EF!$E$9)</f>
        <v>5.6055000000000005E-4</v>
      </c>
      <c r="K4436" s="13">
        <f t="shared" si="276"/>
        <v>4.9815013454999999</v>
      </c>
      <c r="L4436" s="13">
        <f>IF(D4436="ZZ", Brick_Kilns_EF!$E$6*(0.75),Brick_Kilns_EF!$E$6)</f>
        <v>3.0299999999999999E-4</v>
      </c>
      <c r="M4436" s="13">
        <f t="shared" si="277"/>
        <v>2.6927034299999999</v>
      </c>
      <c r="N4436" s="13">
        <f>IF(D4436="ZZ",Brick_Kilns_EF!$E$7*(0.75),Brick_Kilns_EF!$E$7)</f>
        <v>2.3925000000000001E-3</v>
      </c>
      <c r="O4436" s="13">
        <f t="shared" si="278"/>
        <v>21.261692924999998</v>
      </c>
      <c r="P4436" s="13">
        <f>IF(D4436="ZZ",Brick_Kilns_EF!$E$8*(0.75),Brick_Kilns_EF!$E$8)</f>
        <v>5.399999999999999E-4</v>
      </c>
      <c r="Q4436" s="13">
        <f t="shared" si="279"/>
        <v>4.7988773999999985</v>
      </c>
    </row>
    <row r="4437" spans="1:17">
      <c r="A4437" s="13" t="s">
        <v>4448</v>
      </c>
      <c r="B4437" s="13">
        <v>25.40115342</v>
      </c>
      <c r="C4437" s="13">
        <v>88.976957080000005</v>
      </c>
      <c r="D4437" s="13" t="s">
        <v>2219</v>
      </c>
      <c r="E4437" s="13" t="s">
        <v>5000</v>
      </c>
      <c r="F4437" s="13" t="s">
        <v>171</v>
      </c>
      <c r="G4437" s="13" t="s">
        <v>4802</v>
      </c>
      <c r="H4437" s="13" t="s">
        <v>4816</v>
      </c>
      <c r="I4437" s="13">
        <f>(Brick_Kilns_EF!$B$13*Brick_Kilns_EF!$B$11*Brick_Kilns_EF!$B$12)</f>
        <v>8886.81</v>
      </c>
      <c r="J4437" s="13">
        <f>IF(D4437="ZZ",Brick_Kilns_EF!$E$9*(0.75),Brick_Kilns_EF!$E$9)</f>
        <v>5.6055000000000005E-4</v>
      </c>
      <c r="K4437" s="13">
        <f t="shared" si="276"/>
        <v>4.9815013454999999</v>
      </c>
      <c r="L4437" s="13">
        <f>IF(D4437="ZZ", Brick_Kilns_EF!$E$6*(0.75),Brick_Kilns_EF!$E$6)</f>
        <v>3.0299999999999999E-4</v>
      </c>
      <c r="M4437" s="13">
        <f t="shared" si="277"/>
        <v>2.6927034299999999</v>
      </c>
      <c r="N4437" s="13">
        <f>IF(D4437="ZZ",Brick_Kilns_EF!$E$7*(0.75),Brick_Kilns_EF!$E$7)</f>
        <v>2.3925000000000001E-3</v>
      </c>
      <c r="O4437" s="13">
        <f t="shared" si="278"/>
        <v>21.261692924999998</v>
      </c>
      <c r="P4437" s="13">
        <f>IF(D4437="ZZ",Brick_Kilns_EF!$E$8*(0.75),Brick_Kilns_EF!$E$8)</f>
        <v>5.399999999999999E-4</v>
      </c>
      <c r="Q4437" s="13">
        <f t="shared" si="279"/>
        <v>4.7988773999999985</v>
      </c>
    </row>
    <row r="4438" spans="1:17">
      <c r="A4438" s="13" t="s">
        <v>4449</v>
      </c>
      <c r="B4438" s="13">
        <v>25.40245402</v>
      </c>
      <c r="C4438" s="13">
        <v>88.973753579999993</v>
      </c>
      <c r="D4438" s="13" t="s">
        <v>2219</v>
      </c>
      <c r="E4438" s="13" t="s">
        <v>5000</v>
      </c>
      <c r="F4438" s="13" t="s">
        <v>171</v>
      </c>
      <c r="G4438" s="13" t="s">
        <v>4802</v>
      </c>
      <c r="H4438" s="13" t="s">
        <v>4816</v>
      </c>
      <c r="I4438" s="13">
        <f>(Brick_Kilns_EF!$B$13*Brick_Kilns_EF!$B$11*Brick_Kilns_EF!$B$12)</f>
        <v>8886.81</v>
      </c>
      <c r="J4438" s="13">
        <f>IF(D4438="ZZ",Brick_Kilns_EF!$E$9*(0.75),Brick_Kilns_EF!$E$9)</f>
        <v>5.6055000000000005E-4</v>
      </c>
      <c r="K4438" s="13">
        <f t="shared" si="276"/>
        <v>4.9815013454999999</v>
      </c>
      <c r="L4438" s="13">
        <f>IF(D4438="ZZ", Brick_Kilns_EF!$E$6*(0.75),Brick_Kilns_EF!$E$6)</f>
        <v>3.0299999999999999E-4</v>
      </c>
      <c r="M4438" s="13">
        <f t="shared" si="277"/>
        <v>2.6927034299999999</v>
      </c>
      <c r="N4438" s="13">
        <f>IF(D4438="ZZ",Brick_Kilns_EF!$E$7*(0.75),Brick_Kilns_EF!$E$7)</f>
        <v>2.3925000000000001E-3</v>
      </c>
      <c r="O4438" s="13">
        <f t="shared" si="278"/>
        <v>21.261692924999998</v>
      </c>
      <c r="P4438" s="13">
        <f>IF(D4438="ZZ",Brick_Kilns_EF!$E$8*(0.75),Brick_Kilns_EF!$E$8)</f>
        <v>5.399999999999999E-4</v>
      </c>
      <c r="Q4438" s="13">
        <f t="shared" si="279"/>
        <v>4.7988773999999985</v>
      </c>
    </row>
    <row r="4439" spans="1:17">
      <c r="A4439" s="13" t="s">
        <v>4450</v>
      </c>
      <c r="B4439" s="13">
        <v>25.402364810000002</v>
      </c>
      <c r="C4439" s="13">
        <v>88.979408090000007</v>
      </c>
      <c r="D4439" s="13" t="s">
        <v>2219</v>
      </c>
      <c r="E4439" s="13" t="s">
        <v>5000</v>
      </c>
      <c r="F4439" s="13" t="s">
        <v>171</v>
      </c>
      <c r="G4439" s="13" t="s">
        <v>4802</v>
      </c>
      <c r="H4439" s="13" t="s">
        <v>4816</v>
      </c>
      <c r="I4439" s="13">
        <f>(Brick_Kilns_EF!$B$13*Brick_Kilns_EF!$B$11*Brick_Kilns_EF!$B$12)</f>
        <v>8886.81</v>
      </c>
      <c r="J4439" s="13">
        <f>IF(D4439="ZZ",Brick_Kilns_EF!$E$9*(0.75),Brick_Kilns_EF!$E$9)</f>
        <v>5.6055000000000005E-4</v>
      </c>
      <c r="K4439" s="13">
        <f t="shared" si="276"/>
        <v>4.9815013454999999</v>
      </c>
      <c r="L4439" s="13">
        <f>IF(D4439="ZZ", Brick_Kilns_EF!$E$6*(0.75),Brick_Kilns_EF!$E$6)</f>
        <v>3.0299999999999999E-4</v>
      </c>
      <c r="M4439" s="13">
        <f t="shared" si="277"/>
        <v>2.6927034299999999</v>
      </c>
      <c r="N4439" s="13">
        <f>IF(D4439="ZZ",Brick_Kilns_EF!$E$7*(0.75),Brick_Kilns_EF!$E$7)</f>
        <v>2.3925000000000001E-3</v>
      </c>
      <c r="O4439" s="13">
        <f t="shared" si="278"/>
        <v>21.261692924999998</v>
      </c>
      <c r="P4439" s="13">
        <f>IF(D4439="ZZ",Brick_Kilns_EF!$E$8*(0.75),Brick_Kilns_EF!$E$8)</f>
        <v>5.399999999999999E-4</v>
      </c>
      <c r="Q4439" s="13">
        <f t="shared" si="279"/>
        <v>4.7988773999999985</v>
      </c>
    </row>
    <row r="4440" spans="1:17">
      <c r="A4440" s="13" t="s">
        <v>4451</v>
      </c>
      <c r="B4440" s="13">
        <v>25.65957736</v>
      </c>
      <c r="C4440" s="13">
        <v>88.861704540000005</v>
      </c>
      <c r="D4440" s="13" t="s">
        <v>2219</v>
      </c>
      <c r="E4440" s="13" t="s">
        <v>5000</v>
      </c>
      <c r="F4440" s="13" t="s">
        <v>171</v>
      </c>
      <c r="G4440" s="13" t="s">
        <v>4802</v>
      </c>
      <c r="H4440" s="13" t="s">
        <v>4816</v>
      </c>
      <c r="I4440" s="13">
        <f>(Brick_Kilns_EF!$B$13*Brick_Kilns_EF!$B$11*Brick_Kilns_EF!$B$12)</f>
        <v>8886.81</v>
      </c>
      <c r="J4440" s="13">
        <f>IF(D4440="ZZ",Brick_Kilns_EF!$E$9*(0.75),Brick_Kilns_EF!$E$9)</f>
        <v>5.6055000000000005E-4</v>
      </c>
      <c r="K4440" s="13">
        <f t="shared" si="276"/>
        <v>4.9815013454999999</v>
      </c>
      <c r="L4440" s="13">
        <f>IF(D4440="ZZ", Brick_Kilns_EF!$E$6*(0.75),Brick_Kilns_EF!$E$6)</f>
        <v>3.0299999999999999E-4</v>
      </c>
      <c r="M4440" s="13">
        <f t="shared" si="277"/>
        <v>2.6927034299999999</v>
      </c>
      <c r="N4440" s="13">
        <f>IF(D4440="ZZ",Brick_Kilns_EF!$E$7*(0.75),Brick_Kilns_EF!$E$7)</f>
        <v>2.3925000000000001E-3</v>
      </c>
      <c r="O4440" s="13">
        <f t="shared" si="278"/>
        <v>21.261692924999998</v>
      </c>
      <c r="P4440" s="13">
        <f>IF(D4440="ZZ",Brick_Kilns_EF!$E$8*(0.75),Brick_Kilns_EF!$E$8)</f>
        <v>5.399999999999999E-4</v>
      </c>
      <c r="Q4440" s="13">
        <f t="shared" si="279"/>
        <v>4.7988773999999985</v>
      </c>
    </row>
    <row r="4441" spans="1:17">
      <c r="A4441" s="13" t="s">
        <v>4452</v>
      </c>
      <c r="B4441" s="13">
        <v>25.405158749999998</v>
      </c>
      <c r="C4441" s="13">
        <v>89.212927429999993</v>
      </c>
      <c r="D4441" s="13" t="s">
        <v>2219</v>
      </c>
      <c r="E4441" s="13" t="s">
        <v>5000</v>
      </c>
      <c r="F4441" s="13" t="s">
        <v>171</v>
      </c>
      <c r="G4441" s="13" t="s">
        <v>4802</v>
      </c>
      <c r="H4441" s="13" t="s">
        <v>4816</v>
      </c>
      <c r="I4441" s="13">
        <f>(Brick_Kilns_EF!$B$13*Brick_Kilns_EF!$B$11*Brick_Kilns_EF!$B$12)</f>
        <v>8886.81</v>
      </c>
      <c r="J4441" s="13">
        <f>IF(D4441="ZZ",Brick_Kilns_EF!$E$9*(0.75),Brick_Kilns_EF!$E$9)</f>
        <v>5.6055000000000005E-4</v>
      </c>
      <c r="K4441" s="13">
        <f t="shared" si="276"/>
        <v>4.9815013454999999</v>
      </c>
      <c r="L4441" s="13">
        <f>IF(D4441="ZZ", Brick_Kilns_EF!$E$6*(0.75),Brick_Kilns_EF!$E$6)</f>
        <v>3.0299999999999999E-4</v>
      </c>
      <c r="M4441" s="13">
        <f t="shared" si="277"/>
        <v>2.6927034299999999</v>
      </c>
      <c r="N4441" s="13">
        <f>IF(D4441="ZZ",Brick_Kilns_EF!$E$7*(0.75),Brick_Kilns_EF!$E$7)</f>
        <v>2.3925000000000001E-3</v>
      </c>
      <c r="O4441" s="13">
        <f t="shared" si="278"/>
        <v>21.261692924999998</v>
      </c>
      <c r="P4441" s="13">
        <f>IF(D4441="ZZ",Brick_Kilns_EF!$E$8*(0.75),Brick_Kilns_EF!$E$8)</f>
        <v>5.399999999999999E-4</v>
      </c>
      <c r="Q4441" s="13">
        <f t="shared" si="279"/>
        <v>4.7988773999999985</v>
      </c>
    </row>
    <row r="4442" spans="1:17">
      <c r="A4442" s="13" t="s">
        <v>4453</v>
      </c>
      <c r="B4442" s="13">
        <v>25.97654898</v>
      </c>
      <c r="C4442" s="13">
        <v>88.647323810000003</v>
      </c>
      <c r="D4442" s="13" t="s">
        <v>2219</v>
      </c>
      <c r="E4442" s="13" t="s">
        <v>5000</v>
      </c>
      <c r="F4442" s="13" t="s">
        <v>171</v>
      </c>
      <c r="G4442" s="13" t="s">
        <v>4802</v>
      </c>
      <c r="H4442" s="13" t="s">
        <v>4816</v>
      </c>
      <c r="I4442" s="13">
        <f>(Brick_Kilns_EF!$B$13*Brick_Kilns_EF!$B$11*Brick_Kilns_EF!$B$12)</f>
        <v>8886.81</v>
      </c>
      <c r="J4442" s="13">
        <f>IF(D4442="ZZ",Brick_Kilns_EF!$E$9*(0.75),Brick_Kilns_EF!$E$9)</f>
        <v>5.6055000000000005E-4</v>
      </c>
      <c r="K4442" s="13">
        <f t="shared" si="276"/>
        <v>4.9815013454999999</v>
      </c>
      <c r="L4442" s="13">
        <f>IF(D4442="ZZ", Brick_Kilns_EF!$E$6*(0.75),Brick_Kilns_EF!$E$6)</f>
        <v>3.0299999999999999E-4</v>
      </c>
      <c r="M4442" s="13">
        <f t="shared" si="277"/>
        <v>2.6927034299999999</v>
      </c>
      <c r="N4442" s="13">
        <f>IF(D4442="ZZ",Brick_Kilns_EF!$E$7*(0.75),Brick_Kilns_EF!$E$7)</f>
        <v>2.3925000000000001E-3</v>
      </c>
      <c r="O4442" s="13">
        <f t="shared" si="278"/>
        <v>21.261692924999998</v>
      </c>
      <c r="P4442" s="13">
        <f>IF(D4442="ZZ",Brick_Kilns_EF!$E$8*(0.75),Brick_Kilns_EF!$E$8)</f>
        <v>5.399999999999999E-4</v>
      </c>
      <c r="Q4442" s="13">
        <f t="shared" si="279"/>
        <v>4.7988773999999985</v>
      </c>
    </row>
    <row r="4443" spans="1:17">
      <c r="A4443" s="13" t="s">
        <v>4454</v>
      </c>
      <c r="B4443" s="13">
        <v>25.668337220000002</v>
      </c>
      <c r="C4443" s="13">
        <v>88.580393240000006</v>
      </c>
      <c r="D4443" s="13" t="s">
        <v>2219</v>
      </c>
      <c r="E4443" s="13" t="s">
        <v>5000</v>
      </c>
      <c r="F4443" s="13" t="s">
        <v>171</v>
      </c>
      <c r="G4443" s="13" t="s">
        <v>4802</v>
      </c>
      <c r="H4443" s="13" t="s">
        <v>4816</v>
      </c>
      <c r="I4443" s="13">
        <f>(Brick_Kilns_EF!$B$13*Brick_Kilns_EF!$B$11*Brick_Kilns_EF!$B$12)</f>
        <v>8886.81</v>
      </c>
      <c r="J4443" s="13">
        <f>IF(D4443="ZZ",Brick_Kilns_EF!$E$9*(0.75),Brick_Kilns_EF!$E$9)</f>
        <v>5.6055000000000005E-4</v>
      </c>
      <c r="K4443" s="13">
        <f t="shared" si="276"/>
        <v>4.9815013454999999</v>
      </c>
      <c r="L4443" s="13">
        <f>IF(D4443="ZZ", Brick_Kilns_EF!$E$6*(0.75),Brick_Kilns_EF!$E$6)</f>
        <v>3.0299999999999999E-4</v>
      </c>
      <c r="M4443" s="13">
        <f t="shared" si="277"/>
        <v>2.6927034299999999</v>
      </c>
      <c r="N4443" s="13">
        <f>IF(D4443="ZZ",Brick_Kilns_EF!$E$7*(0.75),Brick_Kilns_EF!$E$7)</f>
        <v>2.3925000000000001E-3</v>
      </c>
      <c r="O4443" s="13">
        <f t="shared" si="278"/>
        <v>21.261692924999998</v>
      </c>
      <c r="P4443" s="13">
        <f>IF(D4443="ZZ",Brick_Kilns_EF!$E$8*(0.75),Brick_Kilns_EF!$E$8)</f>
        <v>5.399999999999999E-4</v>
      </c>
      <c r="Q4443" s="13">
        <f t="shared" si="279"/>
        <v>4.7988773999999985</v>
      </c>
    </row>
    <row r="4444" spans="1:17">
      <c r="A4444" s="13" t="s">
        <v>4455</v>
      </c>
      <c r="B4444" s="13">
        <v>25.407258760000001</v>
      </c>
      <c r="C4444" s="13">
        <v>89.201459979999996</v>
      </c>
      <c r="D4444" s="13" t="s">
        <v>2219</v>
      </c>
      <c r="E4444" s="13" t="s">
        <v>5000</v>
      </c>
      <c r="F4444" s="13" t="s">
        <v>171</v>
      </c>
      <c r="G4444" s="13" t="s">
        <v>4802</v>
      </c>
      <c r="H4444" s="13" t="s">
        <v>4816</v>
      </c>
      <c r="I4444" s="13">
        <f>(Brick_Kilns_EF!$B$13*Brick_Kilns_EF!$B$11*Brick_Kilns_EF!$B$12)</f>
        <v>8886.81</v>
      </c>
      <c r="J4444" s="13">
        <f>IF(D4444="ZZ",Brick_Kilns_EF!$E$9*(0.75),Brick_Kilns_EF!$E$9)</f>
        <v>5.6055000000000005E-4</v>
      </c>
      <c r="K4444" s="13">
        <f t="shared" si="276"/>
        <v>4.9815013454999999</v>
      </c>
      <c r="L4444" s="13">
        <f>IF(D4444="ZZ", Brick_Kilns_EF!$E$6*(0.75),Brick_Kilns_EF!$E$6)</f>
        <v>3.0299999999999999E-4</v>
      </c>
      <c r="M4444" s="13">
        <f t="shared" si="277"/>
        <v>2.6927034299999999</v>
      </c>
      <c r="N4444" s="13">
        <f>IF(D4444="ZZ",Brick_Kilns_EF!$E$7*(0.75),Brick_Kilns_EF!$E$7)</f>
        <v>2.3925000000000001E-3</v>
      </c>
      <c r="O4444" s="13">
        <f t="shared" si="278"/>
        <v>21.261692924999998</v>
      </c>
      <c r="P4444" s="13">
        <f>IF(D4444="ZZ",Brick_Kilns_EF!$E$8*(0.75),Brick_Kilns_EF!$E$8)</f>
        <v>5.399999999999999E-4</v>
      </c>
      <c r="Q4444" s="13">
        <f t="shared" si="279"/>
        <v>4.7988773999999985</v>
      </c>
    </row>
    <row r="4445" spans="1:17">
      <c r="A4445" s="13" t="s">
        <v>4456</v>
      </c>
      <c r="B4445" s="13">
        <v>25.50751567</v>
      </c>
      <c r="C4445" s="13">
        <v>88.931875919999996</v>
      </c>
      <c r="D4445" s="13" t="s">
        <v>2219</v>
      </c>
      <c r="E4445" s="13" t="s">
        <v>5000</v>
      </c>
      <c r="F4445" s="13" t="s">
        <v>171</v>
      </c>
      <c r="G4445" s="13" t="s">
        <v>4802</v>
      </c>
      <c r="H4445" s="13" t="s">
        <v>4816</v>
      </c>
      <c r="I4445" s="13">
        <f>(Brick_Kilns_EF!$B$13*Brick_Kilns_EF!$B$11*Brick_Kilns_EF!$B$12)</f>
        <v>8886.81</v>
      </c>
      <c r="J4445" s="13">
        <f>IF(D4445="ZZ",Brick_Kilns_EF!$E$9*(0.75),Brick_Kilns_EF!$E$9)</f>
        <v>5.6055000000000005E-4</v>
      </c>
      <c r="K4445" s="13">
        <f t="shared" si="276"/>
        <v>4.9815013454999999</v>
      </c>
      <c r="L4445" s="13">
        <f>IF(D4445="ZZ", Brick_Kilns_EF!$E$6*(0.75),Brick_Kilns_EF!$E$6)</f>
        <v>3.0299999999999999E-4</v>
      </c>
      <c r="M4445" s="13">
        <f t="shared" si="277"/>
        <v>2.6927034299999999</v>
      </c>
      <c r="N4445" s="13">
        <f>IF(D4445="ZZ",Brick_Kilns_EF!$E$7*(0.75),Brick_Kilns_EF!$E$7)</f>
        <v>2.3925000000000001E-3</v>
      </c>
      <c r="O4445" s="13">
        <f t="shared" si="278"/>
        <v>21.261692924999998</v>
      </c>
      <c r="P4445" s="13">
        <f>IF(D4445="ZZ",Brick_Kilns_EF!$E$8*(0.75),Brick_Kilns_EF!$E$8)</f>
        <v>5.399999999999999E-4</v>
      </c>
      <c r="Q4445" s="13">
        <f t="shared" si="279"/>
        <v>4.7988773999999985</v>
      </c>
    </row>
    <row r="4446" spans="1:17">
      <c r="A4446" s="13" t="s">
        <v>4457</v>
      </c>
      <c r="B4446" s="13">
        <v>25.685354400000001</v>
      </c>
      <c r="C4446" s="13">
        <v>89.070486849999995</v>
      </c>
      <c r="D4446" s="13" t="s">
        <v>2219</v>
      </c>
      <c r="E4446" s="13" t="s">
        <v>5000</v>
      </c>
      <c r="F4446" s="13" t="s">
        <v>171</v>
      </c>
      <c r="G4446" s="13" t="s">
        <v>4802</v>
      </c>
      <c r="H4446" s="13" t="s">
        <v>4816</v>
      </c>
      <c r="I4446" s="13">
        <f>(Brick_Kilns_EF!$B$13*Brick_Kilns_EF!$B$11*Brick_Kilns_EF!$B$12)</f>
        <v>8886.81</v>
      </c>
      <c r="J4446" s="13">
        <f>IF(D4446="ZZ",Brick_Kilns_EF!$E$9*(0.75),Brick_Kilns_EF!$E$9)</f>
        <v>5.6055000000000005E-4</v>
      </c>
      <c r="K4446" s="13">
        <f t="shared" si="276"/>
        <v>4.9815013454999999</v>
      </c>
      <c r="L4446" s="13">
        <f>IF(D4446="ZZ", Brick_Kilns_EF!$E$6*(0.75),Brick_Kilns_EF!$E$6)</f>
        <v>3.0299999999999999E-4</v>
      </c>
      <c r="M4446" s="13">
        <f t="shared" si="277"/>
        <v>2.6927034299999999</v>
      </c>
      <c r="N4446" s="13">
        <f>IF(D4446="ZZ",Brick_Kilns_EF!$E$7*(0.75),Brick_Kilns_EF!$E$7)</f>
        <v>2.3925000000000001E-3</v>
      </c>
      <c r="O4446" s="13">
        <f t="shared" si="278"/>
        <v>21.261692924999998</v>
      </c>
      <c r="P4446" s="13">
        <f>IF(D4446="ZZ",Brick_Kilns_EF!$E$8*(0.75),Brick_Kilns_EF!$E$8)</f>
        <v>5.399999999999999E-4</v>
      </c>
      <c r="Q4446" s="13">
        <f t="shared" si="279"/>
        <v>4.7988773999999985</v>
      </c>
    </row>
    <row r="4447" spans="1:17">
      <c r="A4447" s="13" t="s">
        <v>4458</v>
      </c>
      <c r="B4447" s="13">
        <v>25.558284950000001</v>
      </c>
      <c r="C4447" s="13">
        <v>88.852207539999995</v>
      </c>
      <c r="D4447" s="13" t="s">
        <v>2219</v>
      </c>
      <c r="E4447" s="13" t="s">
        <v>5000</v>
      </c>
      <c r="F4447" s="13" t="s">
        <v>171</v>
      </c>
      <c r="G4447" s="13" t="s">
        <v>4802</v>
      </c>
      <c r="H4447" s="13" t="s">
        <v>4816</v>
      </c>
      <c r="I4447" s="13">
        <f>(Brick_Kilns_EF!$B$13*Brick_Kilns_EF!$B$11*Brick_Kilns_EF!$B$12)</f>
        <v>8886.81</v>
      </c>
      <c r="J4447" s="13">
        <f>IF(D4447="ZZ",Brick_Kilns_EF!$E$9*(0.75),Brick_Kilns_EF!$E$9)</f>
        <v>5.6055000000000005E-4</v>
      </c>
      <c r="K4447" s="13">
        <f t="shared" si="276"/>
        <v>4.9815013454999999</v>
      </c>
      <c r="L4447" s="13">
        <f>IF(D4447="ZZ", Brick_Kilns_EF!$E$6*(0.75),Brick_Kilns_EF!$E$6)</f>
        <v>3.0299999999999999E-4</v>
      </c>
      <c r="M4447" s="13">
        <f t="shared" si="277"/>
        <v>2.6927034299999999</v>
      </c>
      <c r="N4447" s="13">
        <f>IF(D4447="ZZ",Brick_Kilns_EF!$E$7*(0.75),Brick_Kilns_EF!$E$7)</f>
        <v>2.3925000000000001E-3</v>
      </c>
      <c r="O4447" s="13">
        <f t="shared" si="278"/>
        <v>21.261692924999998</v>
      </c>
      <c r="P4447" s="13">
        <f>IF(D4447="ZZ",Brick_Kilns_EF!$E$8*(0.75),Brick_Kilns_EF!$E$8)</f>
        <v>5.399999999999999E-4</v>
      </c>
      <c r="Q4447" s="13">
        <f t="shared" si="279"/>
        <v>4.7988773999999985</v>
      </c>
    </row>
    <row r="4448" spans="1:17">
      <c r="A4448" s="13" t="s">
        <v>4459</v>
      </c>
      <c r="B4448" s="13">
        <v>25.62122286</v>
      </c>
      <c r="C4448" s="13">
        <v>89.108679159999994</v>
      </c>
      <c r="D4448" s="13" t="s">
        <v>2219</v>
      </c>
      <c r="E4448" s="13" t="s">
        <v>5000</v>
      </c>
      <c r="F4448" s="13" t="s">
        <v>171</v>
      </c>
      <c r="G4448" s="13" t="s">
        <v>4802</v>
      </c>
      <c r="H4448" s="13" t="s">
        <v>4816</v>
      </c>
      <c r="I4448" s="13">
        <f>(Brick_Kilns_EF!$B$13*Brick_Kilns_EF!$B$11*Brick_Kilns_EF!$B$12)</f>
        <v>8886.81</v>
      </c>
      <c r="J4448" s="13">
        <f>IF(D4448="ZZ",Brick_Kilns_EF!$E$9*(0.75),Brick_Kilns_EF!$E$9)</f>
        <v>5.6055000000000005E-4</v>
      </c>
      <c r="K4448" s="13">
        <f t="shared" si="276"/>
        <v>4.9815013454999999</v>
      </c>
      <c r="L4448" s="13">
        <f>IF(D4448="ZZ", Brick_Kilns_EF!$E$6*(0.75),Brick_Kilns_EF!$E$6)</f>
        <v>3.0299999999999999E-4</v>
      </c>
      <c r="M4448" s="13">
        <f t="shared" si="277"/>
        <v>2.6927034299999999</v>
      </c>
      <c r="N4448" s="13">
        <f>IF(D4448="ZZ",Brick_Kilns_EF!$E$7*(0.75),Brick_Kilns_EF!$E$7)</f>
        <v>2.3925000000000001E-3</v>
      </c>
      <c r="O4448" s="13">
        <f t="shared" si="278"/>
        <v>21.261692924999998</v>
      </c>
      <c r="P4448" s="13">
        <f>IF(D4448="ZZ",Brick_Kilns_EF!$E$8*(0.75),Brick_Kilns_EF!$E$8)</f>
        <v>5.399999999999999E-4</v>
      </c>
      <c r="Q4448" s="13">
        <f t="shared" si="279"/>
        <v>4.7988773999999985</v>
      </c>
    </row>
    <row r="4449" spans="1:17">
      <c r="A4449" s="13" t="s">
        <v>4460</v>
      </c>
      <c r="B4449" s="13">
        <v>25.994124849999999</v>
      </c>
      <c r="C4449" s="13">
        <v>89.671055949999996</v>
      </c>
      <c r="D4449" s="13" t="s">
        <v>2219</v>
      </c>
      <c r="E4449" s="13" t="s">
        <v>5000</v>
      </c>
      <c r="F4449" s="13" t="s">
        <v>171</v>
      </c>
      <c r="G4449" s="13" t="s">
        <v>4802</v>
      </c>
      <c r="H4449" s="13" t="s">
        <v>4816</v>
      </c>
      <c r="I4449" s="13">
        <f>(Brick_Kilns_EF!$B$13*Brick_Kilns_EF!$B$11*Brick_Kilns_EF!$B$12)</f>
        <v>8886.81</v>
      </c>
      <c r="J4449" s="13">
        <f>IF(D4449="ZZ",Brick_Kilns_EF!$E$9*(0.75),Brick_Kilns_EF!$E$9)</f>
        <v>5.6055000000000005E-4</v>
      </c>
      <c r="K4449" s="13">
        <f t="shared" si="276"/>
        <v>4.9815013454999999</v>
      </c>
      <c r="L4449" s="13">
        <f>IF(D4449="ZZ", Brick_Kilns_EF!$E$6*(0.75),Brick_Kilns_EF!$E$6)</f>
        <v>3.0299999999999999E-4</v>
      </c>
      <c r="M4449" s="13">
        <f t="shared" si="277"/>
        <v>2.6927034299999999</v>
      </c>
      <c r="N4449" s="13">
        <f>IF(D4449="ZZ",Brick_Kilns_EF!$E$7*(0.75),Brick_Kilns_EF!$E$7)</f>
        <v>2.3925000000000001E-3</v>
      </c>
      <c r="O4449" s="13">
        <f t="shared" si="278"/>
        <v>21.261692924999998</v>
      </c>
      <c r="P4449" s="13">
        <f>IF(D4449="ZZ",Brick_Kilns_EF!$E$8*(0.75),Brick_Kilns_EF!$E$8)</f>
        <v>5.399999999999999E-4</v>
      </c>
      <c r="Q4449" s="13">
        <f t="shared" si="279"/>
        <v>4.7988773999999985</v>
      </c>
    </row>
    <row r="4450" spans="1:17">
      <c r="A4450" s="13" t="s">
        <v>4461</v>
      </c>
      <c r="B4450" s="13">
        <v>25.52452693</v>
      </c>
      <c r="C4450" s="13">
        <v>89.125158650000003</v>
      </c>
      <c r="D4450" s="13" t="s">
        <v>2219</v>
      </c>
      <c r="E4450" s="13" t="s">
        <v>5000</v>
      </c>
      <c r="F4450" s="13" t="s">
        <v>171</v>
      </c>
      <c r="G4450" s="13" t="s">
        <v>4802</v>
      </c>
      <c r="H4450" s="13" t="s">
        <v>4816</v>
      </c>
      <c r="I4450" s="13">
        <f>(Brick_Kilns_EF!$B$13*Brick_Kilns_EF!$B$11*Brick_Kilns_EF!$B$12)</f>
        <v>8886.81</v>
      </c>
      <c r="J4450" s="13">
        <f>IF(D4450="ZZ",Brick_Kilns_EF!$E$9*(0.75),Brick_Kilns_EF!$E$9)</f>
        <v>5.6055000000000005E-4</v>
      </c>
      <c r="K4450" s="13">
        <f t="shared" si="276"/>
        <v>4.9815013454999999</v>
      </c>
      <c r="L4450" s="13">
        <f>IF(D4450="ZZ", Brick_Kilns_EF!$E$6*(0.75),Brick_Kilns_EF!$E$6)</f>
        <v>3.0299999999999999E-4</v>
      </c>
      <c r="M4450" s="13">
        <f t="shared" si="277"/>
        <v>2.6927034299999999</v>
      </c>
      <c r="N4450" s="13">
        <f>IF(D4450="ZZ",Brick_Kilns_EF!$E$7*(0.75),Brick_Kilns_EF!$E$7)</f>
        <v>2.3925000000000001E-3</v>
      </c>
      <c r="O4450" s="13">
        <f t="shared" si="278"/>
        <v>21.261692924999998</v>
      </c>
      <c r="P4450" s="13">
        <f>IF(D4450="ZZ",Brick_Kilns_EF!$E$8*(0.75),Brick_Kilns_EF!$E$8)</f>
        <v>5.399999999999999E-4</v>
      </c>
      <c r="Q4450" s="13">
        <f t="shared" si="279"/>
        <v>4.7988773999999985</v>
      </c>
    </row>
    <row r="4451" spans="1:17">
      <c r="A4451" s="13" t="s">
        <v>4462</v>
      </c>
      <c r="B4451" s="13">
        <v>25.392272930000001</v>
      </c>
      <c r="C4451" s="13">
        <v>89.454320080000002</v>
      </c>
      <c r="D4451" s="13" t="s">
        <v>2219</v>
      </c>
      <c r="E4451" s="13" t="s">
        <v>5000</v>
      </c>
      <c r="F4451" s="13" t="s">
        <v>171</v>
      </c>
      <c r="G4451" s="13" t="s">
        <v>4802</v>
      </c>
      <c r="H4451" s="13" t="s">
        <v>4816</v>
      </c>
      <c r="I4451" s="13">
        <f>(Brick_Kilns_EF!$B$13*Brick_Kilns_EF!$B$11*Brick_Kilns_EF!$B$12)</f>
        <v>8886.81</v>
      </c>
      <c r="J4451" s="13">
        <f>IF(D4451="ZZ",Brick_Kilns_EF!$E$9*(0.75),Brick_Kilns_EF!$E$9)</f>
        <v>5.6055000000000005E-4</v>
      </c>
      <c r="K4451" s="13">
        <f t="shared" si="276"/>
        <v>4.9815013454999999</v>
      </c>
      <c r="L4451" s="13">
        <f>IF(D4451="ZZ", Brick_Kilns_EF!$E$6*(0.75),Brick_Kilns_EF!$E$6)</f>
        <v>3.0299999999999999E-4</v>
      </c>
      <c r="M4451" s="13">
        <f t="shared" si="277"/>
        <v>2.6927034299999999</v>
      </c>
      <c r="N4451" s="13">
        <f>IF(D4451="ZZ",Brick_Kilns_EF!$E$7*(0.75),Brick_Kilns_EF!$E$7)</f>
        <v>2.3925000000000001E-3</v>
      </c>
      <c r="O4451" s="13">
        <f t="shared" si="278"/>
        <v>21.261692924999998</v>
      </c>
      <c r="P4451" s="13">
        <f>IF(D4451="ZZ",Brick_Kilns_EF!$E$8*(0.75),Brick_Kilns_EF!$E$8)</f>
        <v>5.399999999999999E-4</v>
      </c>
      <c r="Q4451" s="13">
        <f t="shared" si="279"/>
        <v>4.7988773999999985</v>
      </c>
    </row>
    <row r="4452" spans="1:17">
      <c r="A4452" s="13" t="s">
        <v>4463</v>
      </c>
      <c r="B4452" s="13">
        <v>25.64625491</v>
      </c>
      <c r="C4452" s="13">
        <v>88.727190739999998</v>
      </c>
      <c r="D4452" s="13" t="s">
        <v>2219</v>
      </c>
      <c r="E4452" s="13" t="s">
        <v>5000</v>
      </c>
      <c r="F4452" s="13" t="s">
        <v>171</v>
      </c>
      <c r="G4452" s="13" t="s">
        <v>4802</v>
      </c>
      <c r="H4452" s="13" t="s">
        <v>4816</v>
      </c>
      <c r="I4452" s="13">
        <f>(Brick_Kilns_EF!$B$13*Brick_Kilns_EF!$B$11*Brick_Kilns_EF!$B$12)</f>
        <v>8886.81</v>
      </c>
      <c r="J4452" s="13">
        <f>IF(D4452="ZZ",Brick_Kilns_EF!$E$9*(0.75),Brick_Kilns_EF!$E$9)</f>
        <v>5.6055000000000005E-4</v>
      </c>
      <c r="K4452" s="13">
        <f t="shared" si="276"/>
        <v>4.9815013454999999</v>
      </c>
      <c r="L4452" s="13">
        <f>IF(D4452="ZZ", Brick_Kilns_EF!$E$6*(0.75),Brick_Kilns_EF!$E$6)</f>
        <v>3.0299999999999999E-4</v>
      </c>
      <c r="M4452" s="13">
        <f t="shared" si="277"/>
        <v>2.6927034299999999</v>
      </c>
      <c r="N4452" s="13">
        <f>IF(D4452="ZZ",Brick_Kilns_EF!$E$7*(0.75),Brick_Kilns_EF!$E$7)</f>
        <v>2.3925000000000001E-3</v>
      </c>
      <c r="O4452" s="13">
        <f t="shared" si="278"/>
        <v>21.261692924999998</v>
      </c>
      <c r="P4452" s="13">
        <f>IF(D4452="ZZ",Brick_Kilns_EF!$E$8*(0.75),Brick_Kilns_EF!$E$8)</f>
        <v>5.399999999999999E-4</v>
      </c>
      <c r="Q4452" s="13">
        <f t="shared" si="279"/>
        <v>4.7988773999999985</v>
      </c>
    </row>
    <row r="4453" spans="1:17">
      <c r="A4453" s="13" t="s">
        <v>4464</v>
      </c>
      <c r="B4453" s="13">
        <v>25.74768242</v>
      </c>
      <c r="C4453" s="13">
        <v>88.895326229999995</v>
      </c>
      <c r="D4453" s="13" t="s">
        <v>2219</v>
      </c>
      <c r="E4453" s="13" t="s">
        <v>5000</v>
      </c>
      <c r="F4453" s="13" t="s">
        <v>171</v>
      </c>
      <c r="G4453" s="13" t="s">
        <v>4802</v>
      </c>
      <c r="H4453" s="13" t="s">
        <v>4816</v>
      </c>
      <c r="I4453" s="13">
        <f>(Brick_Kilns_EF!$B$13*Brick_Kilns_EF!$B$11*Brick_Kilns_EF!$B$12)</f>
        <v>8886.81</v>
      </c>
      <c r="J4453" s="13">
        <f>IF(D4453="ZZ",Brick_Kilns_EF!$E$9*(0.75),Brick_Kilns_EF!$E$9)</f>
        <v>5.6055000000000005E-4</v>
      </c>
      <c r="K4453" s="13">
        <f t="shared" si="276"/>
        <v>4.9815013454999999</v>
      </c>
      <c r="L4453" s="13">
        <f>IF(D4453="ZZ", Brick_Kilns_EF!$E$6*(0.75),Brick_Kilns_EF!$E$6)</f>
        <v>3.0299999999999999E-4</v>
      </c>
      <c r="M4453" s="13">
        <f t="shared" si="277"/>
        <v>2.6927034299999999</v>
      </c>
      <c r="N4453" s="13">
        <f>IF(D4453="ZZ",Brick_Kilns_EF!$E$7*(0.75),Brick_Kilns_EF!$E$7)</f>
        <v>2.3925000000000001E-3</v>
      </c>
      <c r="O4453" s="13">
        <f t="shared" si="278"/>
        <v>21.261692924999998</v>
      </c>
      <c r="P4453" s="13">
        <f>IF(D4453="ZZ",Brick_Kilns_EF!$E$8*(0.75),Brick_Kilns_EF!$E$8)</f>
        <v>5.399999999999999E-4</v>
      </c>
      <c r="Q4453" s="13">
        <f t="shared" si="279"/>
        <v>4.7988773999999985</v>
      </c>
    </row>
    <row r="4454" spans="1:17">
      <c r="A4454" s="13" t="s">
        <v>4465</v>
      </c>
      <c r="B4454" s="13">
        <v>25.914121919999999</v>
      </c>
      <c r="C4454" s="13">
        <v>88.643006580000005</v>
      </c>
      <c r="D4454" s="13" t="s">
        <v>2219</v>
      </c>
      <c r="E4454" s="13" t="s">
        <v>5000</v>
      </c>
      <c r="F4454" s="13" t="s">
        <v>171</v>
      </c>
      <c r="G4454" s="13" t="s">
        <v>4802</v>
      </c>
      <c r="H4454" s="13" t="s">
        <v>4816</v>
      </c>
      <c r="I4454" s="13">
        <f>(Brick_Kilns_EF!$B$13*Brick_Kilns_EF!$B$11*Brick_Kilns_EF!$B$12)</f>
        <v>8886.81</v>
      </c>
      <c r="J4454" s="13">
        <f>IF(D4454="ZZ",Brick_Kilns_EF!$E$9*(0.75),Brick_Kilns_EF!$E$9)</f>
        <v>5.6055000000000005E-4</v>
      </c>
      <c r="K4454" s="13">
        <f t="shared" si="276"/>
        <v>4.9815013454999999</v>
      </c>
      <c r="L4454" s="13">
        <f>IF(D4454="ZZ", Brick_Kilns_EF!$E$6*(0.75),Brick_Kilns_EF!$E$6)</f>
        <v>3.0299999999999999E-4</v>
      </c>
      <c r="M4454" s="13">
        <f t="shared" si="277"/>
        <v>2.6927034299999999</v>
      </c>
      <c r="N4454" s="13">
        <f>IF(D4454="ZZ",Brick_Kilns_EF!$E$7*(0.75),Brick_Kilns_EF!$E$7)</f>
        <v>2.3925000000000001E-3</v>
      </c>
      <c r="O4454" s="13">
        <f t="shared" si="278"/>
        <v>21.261692924999998</v>
      </c>
      <c r="P4454" s="13">
        <f>IF(D4454="ZZ",Brick_Kilns_EF!$E$8*(0.75),Brick_Kilns_EF!$E$8)</f>
        <v>5.399999999999999E-4</v>
      </c>
      <c r="Q4454" s="13">
        <f t="shared" si="279"/>
        <v>4.7988773999999985</v>
      </c>
    </row>
    <row r="4455" spans="1:17">
      <c r="A4455" s="13" t="s">
        <v>4466</v>
      </c>
      <c r="B4455" s="13">
        <v>25.59916552</v>
      </c>
      <c r="C4455" s="13">
        <v>88.908302950000007</v>
      </c>
      <c r="D4455" s="13" t="s">
        <v>2219</v>
      </c>
      <c r="E4455" s="13" t="s">
        <v>5000</v>
      </c>
      <c r="F4455" s="13" t="s">
        <v>171</v>
      </c>
      <c r="G4455" s="13" t="s">
        <v>4802</v>
      </c>
      <c r="H4455" s="13" t="s">
        <v>4816</v>
      </c>
      <c r="I4455" s="13">
        <f>(Brick_Kilns_EF!$B$13*Brick_Kilns_EF!$B$11*Brick_Kilns_EF!$B$12)</f>
        <v>8886.81</v>
      </c>
      <c r="J4455" s="13">
        <f>IF(D4455="ZZ",Brick_Kilns_EF!$E$9*(0.75),Brick_Kilns_EF!$E$9)</f>
        <v>5.6055000000000005E-4</v>
      </c>
      <c r="K4455" s="13">
        <f t="shared" si="276"/>
        <v>4.9815013454999999</v>
      </c>
      <c r="L4455" s="13">
        <f>IF(D4455="ZZ", Brick_Kilns_EF!$E$6*(0.75),Brick_Kilns_EF!$E$6)</f>
        <v>3.0299999999999999E-4</v>
      </c>
      <c r="M4455" s="13">
        <f t="shared" si="277"/>
        <v>2.6927034299999999</v>
      </c>
      <c r="N4455" s="13">
        <f>IF(D4455="ZZ",Brick_Kilns_EF!$E$7*(0.75),Brick_Kilns_EF!$E$7)</f>
        <v>2.3925000000000001E-3</v>
      </c>
      <c r="O4455" s="13">
        <f t="shared" si="278"/>
        <v>21.261692924999998</v>
      </c>
      <c r="P4455" s="13">
        <f>IF(D4455="ZZ",Brick_Kilns_EF!$E$8*(0.75),Brick_Kilns_EF!$E$8)</f>
        <v>5.399999999999999E-4</v>
      </c>
      <c r="Q4455" s="13">
        <f t="shared" si="279"/>
        <v>4.7988773999999985</v>
      </c>
    </row>
    <row r="4456" spans="1:17">
      <c r="A4456" s="13" t="s">
        <v>4467</v>
      </c>
      <c r="B4456" s="13">
        <v>25.80765796</v>
      </c>
      <c r="C4456" s="13">
        <v>89.592862210000007</v>
      </c>
      <c r="D4456" s="13" t="s">
        <v>2219</v>
      </c>
      <c r="E4456" s="13" t="s">
        <v>5000</v>
      </c>
      <c r="F4456" s="13" t="s">
        <v>171</v>
      </c>
      <c r="G4456" s="13" t="s">
        <v>4802</v>
      </c>
      <c r="H4456" s="13" t="s">
        <v>4816</v>
      </c>
      <c r="I4456" s="13">
        <f>(Brick_Kilns_EF!$B$13*Brick_Kilns_EF!$B$11*Brick_Kilns_EF!$B$12)</f>
        <v>8886.81</v>
      </c>
      <c r="J4456" s="13">
        <f>IF(D4456="ZZ",Brick_Kilns_EF!$E$9*(0.75),Brick_Kilns_EF!$E$9)</f>
        <v>5.6055000000000005E-4</v>
      </c>
      <c r="K4456" s="13">
        <f t="shared" si="276"/>
        <v>4.9815013454999999</v>
      </c>
      <c r="L4456" s="13">
        <f>IF(D4456="ZZ", Brick_Kilns_EF!$E$6*(0.75),Brick_Kilns_EF!$E$6)</f>
        <v>3.0299999999999999E-4</v>
      </c>
      <c r="M4456" s="13">
        <f t="shared" si="277"/>
        <v>2.6927034299999999</v>
      </c>
      <c r="N4456" s="13">
        <f>IF(D4456="ZZ",Brick_Kilns_EF!$E$7*(0.75),Brick_Kilns_EF!$E$7)</f>
        <v>2.3925000000000001E-3</v>
      </c>
      <c r="O4456" s="13">
        <f t="shared" si="278"/>
        <v>21.261692924999998</v>
      </c>
      <c r="P4456" s="13">
        <f>IF(D4456="ZZ",Brick_Kilns_EF!$E$8*(0.75),Brick_Kilns_EF!$E$8)</f>
        <v>5.399999999999999E-4</v>
      </c>
      <c r="Q4456" s="13">
        <f t="shared" si="279"/>
        <v>4.7988773999999985</v>
      </c>
    </row>
    <row r="4457" spans="1:17">
      <c r="A4457" s="13" t="s">
        <v>4468</v>
      </c>
      <c r="B4457" s="13">
        <v>25.658879030000001</v>
      </c>
      <c r="C4457" s="13">
        <v>88.786120769999997</v>
      </c>
      <c r="D4457" s="13" t="s">
        <v>2219</v>
      </c>
      <c r="E4457" s="13" t="s">
        <v>5000</v>
      </c>
      <c r="F4457" s="13" t="s">
        <v>171</v>
      </c>
      <c r="G4457" s="13" t="s">
        <v>4802</v>
      </c>
      <c r="H4457" s="13" t="s">
        <v>4816</v>
      </c>
      <c r="I4457" s="13">
        <f>(Brick_Kilns_EF!$B$13*Brick_Kilns_EF!$B$11*Brick_Kilns_EF!$B$12)</f>
        <v>8886.81</v>
      </c>
      <c r="J4457" s="13">
        <f>IF(D4457="ZZ",Brick_Kilns_EF!$E$9*(0.75),Brick_Kilns_EF!$E$9)</f>
        <v>5.6055000000000005E-4</v>
      </c>
      <c r="K4457" s="13">
        <f t="shared" si="276"/>
        <v>4.9815013454999999</v>
      </c>
      <c r="L4457" s="13">
        <f>IF(D4457="ZZ", Brick_Kilns_EF!$E$6*(0.75),Brick_Kilns_EF!$E$6)</f>
        <v>3.0299999999999999E-4</v>
      </c>
      <c r="M4457" s="13">
        <f t="shared" si="277"/>
        <v>2.6927034299999999</v>
      </c>
      <c r="N4457" s="13">
        <f>IF(D4457="ZZ",Brick_Kilns_EF!$E$7*(0.75),Brick_Kilns_EF!$E$7)</f>
        <v>2.3925000000000001E-3</v>
      </c>
      <c r="O4457" s="13">
        <f t="shared" si="278"/>
        <v>21.261692924999998</v>
      </c>
      <c r="P4457" s="13">
        <f>IF(D4457="ZZ",Brick_Kilns_EF!$E$8*(0.75),Brick_Kilns_EF!$E$8)</f>
        <v>5.399999999999999E-4</v>
      </c>
      <c r="Q4457" s="13">
        <f t="shared" si="279"/>
        <v>4.7988773999999985</v>
      </c>
    </row>
    <row r="4458" spans="1:17">
      <c r="A4458" s="13" t="s">
        <v>4469</v>
      </c>
      <c r="B4458" s="13">
        <v>25.793177849999999</v>
      </c>
      <c r="C4458" s="13">
        <v>89.036620990000003</v>
      </c>
      <c r="D4458" s="13" t="s">
        <v>2219</v>
      </c>
      <c r="E4458" s="13" t="s">
        <v>5000</v>
      </c>
      <c r="F4458" s="13" t="s">
        <v>171</v>
      </c>
      <c r="G4458" s="13" t="s">
        <v>4802</v>
      </c>
      <c r="H4458" s="13" t="s">
        <v>4816</v>
      </c>
      <c r="I4458" s="13">
        <f>(Brick_Kilns_EF!$B$13*Brick_Kilns_EF!$B$11*Brick_Kilns_EF!$B$12)</f>
        <v>8886.81</v>
      </c>
      <c r="J4458" s="13">
        <f>IF(D4458="ZZ",Brick_Kilns_EF!$E$9*(0.75),Brick_Kilns_EF!$E$9)</f>
        <v>5.6055000000000005E-4</v>
      </c>
      <c r="K4458" s="13">
        <f t="shared" si="276"/>
        <v>4.9815013454999999</v>
      </c>
      <c r="L4458" s="13">
        <f>IF(D4458="ZZ", Brick_Kilns_EF!$E$6*(0.75),Brick_Kilns_EF!$E$6)</f>
        <v>3.0299999999999999E-4</v>
      </c>
      <c r="M4458" s="13">
        <f t="shared" si="277"/>
        <v>2.6927034299999999</v>
      </c>
      <c r="N4458" s="13">
        <f>IF(D4458="ZZ",Brick_Kilns_EF!$E$7*(0.75),Brick_Kilns_EF!$E$7)</f>
        <v>2.3925000000000001E-3</v>
      </c>
      <c r="O4458" s="13">
        <f t="shared" si="278"/>
        <v>21.261692924999998</v>
      </c>
      <c r="P4458" s="13">
        <f>IF(D4458="ZZ",Brick_Kilns_EF!$E$8*(0.75),Brick_Kilns_EF!$E$8)</f>
        <v>5.399999999999999E-4</v>
      </c>
      <c r="Q4458" s="13">
        <f t="shared" si="279"/>
        <v>4.7988773999999985</v>
      </c>
    </row>
    <row r="4459" spans="1:17">
      <c r="A4459" s="13" t="s">
        <v>4470</v>
      </c>
      <c r="B4459" s="13">
        <v>25.513562669999999</v>
      </c>
      <c r="C4459" s="13">
        <v>88.747285980000001</v>
      </c>
      <c r="D4459" s="13" t="s">
        <v>2219</v>
      </c>
      <c r="E4459" s="13" t="s">
        <v>5000</v>
      </c>
      <c r="F4459" s="13" t="s">
        <v>171</v>
      </c>
      <c r="G4459" s="13" t="s">
        <v>4802</v>
      </c>
      <c r="H4459" s="13" t="s">
        <v>4816</v>
      </c>
      <c r="I4459" s="13">
        <f>(Brick_Kilns_EF!$B$13*Brick_Kilns_EF!$B$11*Brick_Kilns_EF!$B$12)</f>
        <v>8886.81</v>
      </c>
      <c r="J4459" s="13">
        <f>IF(D4459="ZZ",Brick_Kilns_EF!$E$9*(0.75),Brick_Kilns_EF!$E$9)</f>
        <v>5.6055000000000005E-4</v>
      </c>
      <c r="K4459" s="13">
        <f t="shared" si="276"/>
        <v>4.9815013454999999</v>
      </c>
      <c r="L4459" s="13">
        <f>IF(D4459="ZZ", Brick_Kilns_EF!$E$6*(0.75),Brick_Kilns_EF!$E$6)</f>
        <v>3.0299999999999999E-4</v>
      </c>
      <c r="M4459" s="13">
        <f t="shared" si="277"/>
        <v>2.6927034299999999</v>
      </c>
      <c r="N4459" s="13">
        <f>IF(D4459="ZZ",Brick_Kilns_EF!$E$7*(0.75),Brick_Kilns_EF!$E$7)</f>
        <v>2.3925000000000001E-3</v>
      </c>
      <c r="O4459" s="13">
        <f t="shared" si="278"/>
        <v>21.261692924999998</v>
      </c>
      <c r="P4459" s="13">
        <f>IF(D4459="ZZ",Brick_Kilns_EF!$E$8*(0.75),Brick_Kilns_EF!$E$8)</f>
        <v>5.399999999999999E-4</v>
      </c>
      <c r="Q4459" s="13">
        <f t="shared" si="279"/>
        <v>4.7988773999999985</v>
      </c>
    </row>
    <row r="4460" spans="1:17">
      <c r="A4460" s="13" t="s">
        <v>4471</v>
      </c>
      <c r="B4460" s="13">
        <v>26.067225539999999</v>
      </c>
      <c r="C4460" s="13">
        <v>88.799197840000005</v>
      </c>
      <c r="D4460" s="13" t="s">
        <v>2219</v>
      </c>
      <c r="E4460" s="13" t="s">
        <v>5000</v>
      </c>
      <c r="F4460" s="13" t="s">
        <v>171</v>
      </c>
      <c r="G4460" s="13" t="s">
        <v>4802</v>
      </c>
      <c r="H4460" s="13" t="s">
        <v>4816</v>
      </c>
      <c r="I4460" s="13">
        <f>(Brick_Kilns_EF!$B$13*Brick_Kilns_EF!$B$11*Brick_Kilns_EF!$B$12)</f>
        <v>8886.81</v>
      </c>
      <c r="J4460" s="13">
        <f>IF(D4460="ZZ",Brick_Kilns_EF!$E$9*(0.75),Brick_Kilns_EF!$E$9)</f>
        <v>5.6055000000000005E-4</v>
      </c>
      <c r="K4460" s="13">
        <f t="shared" si="276"/>
        <v>4.9815013454999999</v>
      </c>
      <c r="L4460" s="13">
        <f>IF(D4460="ZZ", Brick_Kilns_EF!$E$6*(0.75),Brick_Kilns_EF!$E$6)</f>
        <v>3.0299999999999999E-4</v>
      </c>
      <c r="M4460" s="13">
        <f t="shared" si="277"/>
        <v>2.6927034299999999</v>
      </c>
      <c r="N4460" s="13">
        <f>IF(D4460="ZZ",Brick_Kilns_EF!$E$7*(0.75),Brick_Kilns_EF!$E$7)</f>
        <v>2.3925000000000001E-3</v>
      </c>
      <c r="O4460" s="13">
        <f t="shared" si="278"/>
        <v>21.261692924999998</v>
      </c>
      <c r="P4460" s="13">
        <f>IF(D4460="ZZ",Brick_Kilns_EF!$E$8*(0.75),Brick_Kilns_EF!$E$8)</f>
        <v>5.399999999999999E-4</v>
      </c>
      <c r="Q4460" s="13">
        <f t="shared" si="279"/>
        <v>4.7988773999999985</v>
      </c>
    </row>
    <row r="4461" spans="1:17">
      <c r="A4461" s="13" t="s">
        <v>4472</v>
      </c>
      <c r="B4461" s="13">
        <v>25.666010620000002</v>
      </c>
      <c r="C4461" s="13">
        <v>88.956281300000001</v>
      </c>
      <c r="D4461" s="13" t="s">
        <v>2219</v>
      </c>
      <c r="E4461" s="13" t="s">
        <v>5000</v>
      </c>
      <c r="F4461" s="13" t="s">
        <v>171</v>
      </c>
      <c r="G4461" s="13" t="s">
        <v>4802</v>
      </c>
      <c r="H4461" s="13" t="s">
        <v>4816</v>
      </c>
      <c r="I4461" s="13">
        <f>(Brick_Kilns_EF!$B$13*Brick_Kilns_EF!$B$11*Brick_Kilns_EF!$B$12)</f>
        <v>8886.81</v>
      </c>
      <c r="J4461" s="13">
        <f>IF(D4461="ZZ",Brick_Kilns_EF!$E$9*(0.75),Brick_Kilns_EF!$E$9)</f>
        <v>5.6055000000000005E-4</v>
      </c>
      <c r="K4461" s="13">
        <f t="shared" si="276"/>
        <v>4.9815013454999999</v>
      </c>
      <c r="L4461" s="13">
        <f>IF(D4461="ZZ", Brick_Kilns_EF!$E$6*(0.75),Brick_Kilns_EF!$E$6)</f>
        <v>3.0299999999999999E-4</v>
      </c>
      <c r="M4461" s="13">
        <f t="shared" si="277"/>
        <v>2.6927034299999999</v>
      </c>
      <c r="N4461" s="13">
        <f>IF(D4461="ZZ",Brick_Kilns_EF!$E$7*(0.75),Brick_Kilns_EF!$E$7)</f>
        <v>2.3925000000000001E-3</v>
      </c>
      <c r="O4461" s="13">
        <f t="shared" si="278"/>
        <v>21.261692924999998</v>
      </c>
      <c r="P4461" s="13">
        <f>IF(D4461="ZZ",Brick_Kilns_EF!$E$8*(0.75),Brick_Kilns_EF!$E$8)</f>
        <v>5.399999999999999E-4</v>
      </c>
      <c r="Q4461" s="13">
        <f t="shared" si="279"/>
        <v>4.7988773999999985</v>
      </c>
    </row>
    <row r="4462" spans="1:17">
      <c r="A4462" s="13" t="s">
        <v>4473</v>
      </c>
      <c r="B4462" s="13">
        <v>26.08334687</v>
      </c>
      <c r="C4462" s="13">
        <v>89.67256725</v>
      </c>
      <c r="D4462" s="13" t="s">
        <v>2219</v>
      </c>
      <c r="E4462" s="13" t="s">
        <v>5000</v>
      </c>
      <c r="F4462" s="13" t="s">
        <v>171</v>
      </c>
      <c r="G4462" s="13" t="s">
        <v>4802</v>
      </c>
      <c r="H4462" s="13" t="s">
        <v>4816</v>
      </c>
      <c r="I4462" s="13">
        <f>(Brick_Kilns_EF!$B$13*Brick_Kilns_EF!$B$11*Brick_Kilns_EF!$B$12)</f>
        <v>8886.81</v>
      </c>
      <c r="J4462" s="13">
        <f>IF(D4462="ZZ",Brick_Kilns_EF!$E$9*(0.75),Brick_Kilns_EF!$E$9)</f>
        <v>5.6055000000000005E-4</v>
      </c>
      <c r="K4462" s="13">
        <f t="shared" si="276"/>
        <v>4.9815013454999999</v>
      </c>
      <c r="L4462" s="13">
        <f>IF(D4462="ZZ", Brick_Kilns_EF!$E$6*(0.75),Brick_Kilns_EF!$E$6)</f>
        <v>3.0299999999999999E-4</v>
      </c>
      <c r="M4462" s="13">
        <f t="shared" si="277"/>
        <v>2.6927034299999999</v>
      </c>
      <c r="N4462" s="13">
        <f>IF(D4462="ZZ",Brick_Kilns_EF!$E$7*(0.75),Brick_Kilns_EF!$E$7)</f>
        <v>2.3925000000000001E-3</v>
      </c>
      <c r="O4462" s="13">
        <f t="shared" si="278"/>
        <v>21.261692924999998</v>
      </c>
      <c r="P4462" s="13">
        <f>IF(D4462="ZZ",Brick_Kilns_EF!$E$8*(0.75),Brick_Kilns_EF!$E$8)</f>
        <v>5.399999999999999E-4</v>
      </c>
      <c r="Q4462" s="13">
        <f t="shared" si="279"/>
        <v>4.7988773999999985</v>
      </c>
    </row>
    <row r="4463" spans="1:17">
      <c r="A4463" s="13" t="s">
        <v>4474</v>
      </c>
      <c r="B4463" s="13">
        <v>25.645682600000001</v>
      </c>
      <c r="C4463" s="13">
        <v>89.574296439999998</v>
      </c>
      <c r="D4463" s="13" t="s">
        <v>2219</v>
      </c>
      <c r="E4463" s="13" t="s">
        <v>5000</v>
      </c>
      <c r="F4463" s="13" t="s">
        <v>171</v>
      </c>
      <c r="G4463" s="13" t="s">
        <v>4802</v>
      </c>
      <c r="H4463" s="13" t="s">
        <v>4816</v>
      </c>
      <c r="I4463" s="13">
        <f>(Brick_Kilns_EF!$B$13*Brick_Kilns_EF!$B$11*Brick_Kilns_EF!$B$12)</f>
        <v>8886.81</v>
      </c>
      <c r="J4463" s="13">
        <f>IF(D4463="ZZ",Brick_Kilns_EF!$E$9*(0.75),Brick_Kilns_EF!$E$9)</f>
        <v>5.6055000000000005E-4</v>
      </c>
      <c r="K4463" s="13">
        <f t="shared" si="276"/>
        <v>4.9815013454999999</v>
      </c>
      <c r="L4463" s="13">
        <f>IF(D4463="ZZ", Brick_Kilns_EF!$E$6*(0.75),Brick_Kilns_EF!$E$6)</f>
        <v>3.0299999999999999E-4</v>
      </c>
      <c r="M4463" s="13">
        <f t="shared" si="277"/>
        <v>2.6927034299999999</v>
      </c>
      <c r="N4463" s="13">
        <f>IF(D4463="ZZ",Brick_Kilns_EF!$E$7*(0.75),Brick_Kilns_EF!$E$7)</f>
        <v>2.3925000000000001E-3</v>
      </c>
      <c r="O4463" s="13">
        <f t="shared" si="278"/>
        <v>21.261692924999998</v>
      </c>
      <c r="P4463" s="13">
        <f>IF(D4463="ZZ",Brick_Kilns_EF!$E$8*(0.75),Brick_Kilns_EF!$E$8)</f>
        <v>5.399999999999999E-4</v>
      </c>
      <c r="Q4463" s="13">
        <f t="shared" si="279"/>
        <v>4.7988773999999985</v>
      </c>
    </row>
    <row r="4464" spans="1:17">
      <c r="A4464" s="13" t="s">
        <v>4475</v>
      </c>
      <c r="B4464" s="13">
        <v>22.299779969999999</v>
      </c>
      <c r="C4464" s="13">
        <v>90.099440849999993</v>
      </c>
      <c r="D4464" s="13" t="s">
        <v>2219</v>
      </c>
      <c r="E4464" s="13" t="s">
        <v>5000</v>
      </c>
      <c r="F4464" s="13" t="s">
        <v>11</v>
      </c>
      <c r="G4464" s="13" t="s">
        <v>4802</v>
      </c>
      <c r="H4464" s="13" t="s">
        <v>4816</v>
      </c>
      <c r="I4464" s="13">
        <f>(Brick_Kilns_EF!$B$13*Brick_Kilns_EF!$B$11*Brick_Kilns_EF!$B$12)</f>
        <v>8886.81</v>
      </c>
      <c r="J4464" s="13">
        <f>IF(D4464="ZZ",Brick_Kilns_EF!$E$9*(0.75),Brick_Kilns_EF!$E$9)</f>
        <v>5.6055000000000005E-4</v>
      </c>
      <c r="K4464" s="13">
        <f t="shared" si="276"/>
        <v>4.9815013454999999</v>
      </c>
      <c r="L4464" s="13">
        <f>IF(D4464="ZZ", Brick_Kilns_EF!$E$6*(0.75),Brick_Kilns_EF!$E$6)</f>
        <v>3.0299999999999999E-4</v>
      </c>
      <c r="M4464" s="13">
        <f t="shared" si="277"/>
        <v>2.6927034299999999</v>
      </c>
      <c r="N4464" s="13">
        <f>IF(D4464="ZZ",Brick_Kilns_EF!$E$7*(0.75),Brick_Kilns_EF!$E$7)</f>
        <v>2.3925000000000001E-3</v>
      </c>
      <c r="O4464" s="13">
        <f t="shared" si="278"/>
        <v>21.261692924999998</v>
      </c>
      <c r="P4464" s="13">
        <f>IF(D4464="ZZ",Brick_Kilns_EF!$E$8*(0.75),Brick_Kilns_EF!$E$8)</f>
        <v>5.399999999999999E-4</v>
      </c>
      <c r="Q4464" s="13">
        <f t="shared" si="279"/>
        <v>4.7988773999999985</v>
      </c>
    </row>
    <row r="4465" spans="1:17">
      <c r="A4465" s="13" t="s">
        <v>4476</v>
      </c>
      <c r="B4465" s="13">
        <v>25.988640100000001</v>
      </c>
      <c r="C4465" s="13">
        <v>89.225526299999999</v>
      </c>
      <c r="D4465" s="13" t="s">
        <v>2219</v>
      </c>
      <c r="E4465" s="13" t="s">
        <v>5000</v>
      </c>
      <c r="F4465" s="13" t="s">
        <v>171</v>
      </c>
      <c r="G4465" s="13" t="s">
        <v>4802</v>
      </c>
      <c r="H4465" s="13" t="s">
        <v>4816</v>
      </c>
      <c r="I4465" s="13">
        <f>(Brick_Kilns_EF!$B$13*Brick_Kilns_EF!$B$11*Brick_Kilns_EF!$B$12)</f>
        <v>8886.81</v>
      </c>
      <c r="J4465" s="13">
        <f>IF(D4465="ZZ",Brick_Kilns_EF!$E$9*(0.75),Brick_Kilns_EF!$E$9)</f>
        <v>5.6055000000000005E-4</v>
      </c>
      <c r="K4465" s="13">
        <f t="shared" si="276"/>
        <v>4.9815013454999999</v>
      </c>
      <c r="L4465" s="13">
        <f>IF(D4465="ZZ", Brick_Kilns_EF!$E$6*(0.75),Brick_Kilns_EF!$E$6)</f>
        <v>3.0299999999999999E-4</v>
      </c>
      <c r="M4465" s="13">
        <f t="shared" si="277"/>
        <v>2.6927034299999999</v>
      </c>
      <c r="N4465" s="13">
        <f>IF(D4465="ZZ",Brick_Kilns_EF!$E$7*(0.75),Brick_Kilns_EF!$E$7)</f>
        <v>2.3925000000000001E-3</v>
      </c>
      <c r="O4465" s="13">
        <f t="shared" si="278"/>
        <v>21.261692924999998</v>
      </c>
      <c r="P4465" s="13">
        <f>IF(D4465="ZZ",Brick_Kilns_EF!$E$8*(0.75),Brick_Kilns_EF!$E$8)</f>
        <v>5.399999999999999E-4</v>
      </c>
      <c r="Q4465" s="13">
        <f t="shared" si="279"/>
        <v>4.7988773999999985</v>
      </c>
    </row>
    <row r="4466" spans="1:17">
      <c r="A4466" s="13" t="s">
        <v>4477</v>
      </c>
      <c r="B4466" s="13">
        <v>25.98808605</v>
      </c>
      <c r="C4466" s="13">
        <v>89.226784050000006</v>
      </c>
      <c r="D4466" s="13" t="s">
        <v>2219</v>
      </c>
      <c r="E4466" s="13" t="s">
        <v>5000</v>
      </c>
      <c r="F4466" s="13" t="s">
        <v>171</v>
      </c>
      <c r="G4466" s="13" t="s">
        <v>4802</v>
      </c>
      <c r="H4466" s="13" t="s">
        <v>4816</v>
      </c>
      <c r="I4466" s="13">
        <f>(Brick_Kilns_EF!$B$13*Brick_Kilns_EF!$B$11*Brick_Kilns_EF!$B$12)</f>
        <v>8886.81</v>
      </c>
      <c r="J4466" s="13">
        <f>IF(D4466="ZZ",Brick_Kilns_EF!$E$9*(0.75),Brick_Kilns_EF!$E$9)</f>
        <v>5.6055000000000005E-4</v>
      </c>
      <c r="K4466" s="13">
        <f t="shared" si="276"/>
        <v>4.9815013454999999</v>
      </c>
      <c r="L4466" s="13">
        <f>IF(D4466="ZZ", Brick_Kilns_EF!$E$6*(0.75),Brick_Kilns_EF!$E$6)</f>
        <v>3.0299999999999999E-4</v>
      </c>
      <c r="M4466" s="13">
        <f t="shared" si="277"/>
        <v>2.6927034299999999</v>
      </c>
      <c r="N4466" s="13">
        <f>IF(D4466="ZZ",Brick_Kilns_EF!$E$7*(0.75),Brick_Kilns_EF!$E$7)</f>
        <v>2.3925000000000001E-3</v>
      </c>
      <c r="O4466" s="13">
        <f t="shared" si="278"/>
        <v>21.261692924999998</v>
      </c>
      <c r="P4466" s="13">
        <f>IF(D4466="ZZ",Brick_Kilns_EF!$E$8*(0.75),Brick_Kilns_EF!$E$8)</f>
        <v>5.399999999999999E-4</v>
      </c>
      <c r="Q4466" s="13">
        <f t="shared" si="279"/>
        <v>4.7988773999999985</v>
      </c>
    </row>
    <row r="4467" spans="1:17">
      <c r="A4467" s="13" t="s">
        <v>4478</v>
      </c>
      <c r="B4467" s="13">
        <v>25.406018270000001</v>
      </c>
      <c r="C4467" s="13">
        <v>89.100262650000005</v>
      </c>
      <c r="D4467" s="13" t="s">
        <v>2219</v>
      </c>
      <c r="E4467" s="13" t="s">
        <v>5000</v>
      </c>
      <c r="F4467" s="13" t="s">
        <v>171</v>
      </c>
      <c r="G4467" s="13" t="s">
        <v>4802</v>
      </c>
      <c r="H4467" s="13" t="s">
        <v>4816</v>
      </c>
      <c r="I4467" s="13">
        <f>(Brick_Kilns_EF!$B$13*Brick_Kilns_EF!$B$11*Brick_Kilns_EF!$B$12)</f>
        <v>8886.81</v>
      </c>
      <c r="J4467" s="13">
        <f>IF(D4467="ZZ",Brick_Kilns_EF!$E$9*(0.75),Brick_Kilns_EF!$E$9)</f>
        <v>5.6055000000000005E-4</v>
      </c>
      <c r="K4467" s="13">
        <f t="shared" si="276"/>
        <v>4.9815013454999999</v>
      </c>
      <c r="L4467" s="13">
        <f>IF(D4467="ZZ", Brick_Kilns_EF!$E$6*(0.75),Brick_Kilns_EF!$E$6)</f>
        <v>3.0299999999999999E-4</v>
      </c>
      <c r="M4467" s="13">
        <f t="shared" si="277"/>
        <v>2.6927034299999999</v>
      </c>
      <c r="N4467" s="13">
        <f>IF(D4467="ZZ",Brick_Kilns_EF!$E$7*(0.75),Brick_Kilns_EF!$E$7)</f>
        <v>2.3925000000000001E-3</v>
      </c>
      <c r="O4467" s="13">
        <f t="shared" si="278"/>
        <v>21.261692924999998</v>
      </c>
      <c r="P4467" s="13">
        <f>IF(D4467="ZZ",Brick_Kilns_EF!$E$8*(0.75),Brick_Kilns_EF!$E$8)</f>
        <v>5.399999999999999E-4</v>
      </c>
      <c r="Q4467" s="13">
        <f t="shared" si="279"/>
        <v>4.7988773999999985</v>
      </c>
    </row>
    <row r="4468" spans="1:17">
      <c r="A4468" s="13" t="s">
        <v>4479</v>
      </c>
      <c r="B4468" s="13">
        <v>25.870094219999999</v>
      </c>
      <c r="C4468" s="13">
        <v>88.311916830000001</v>
      </c>
      <c r="D4468" s="13" t="s">
        <v>2219</v>
      </c>
      <c r="E4468" s="13" t="s">
        <v>5000</v>
      </c>
      <c r="F4468" s="13" t="s">
        <v>171</v>
      </c>
      <c r="G4468" s="13" t="s">
        <v>4802</v>
      </c>
      <c r="H4468" s="13" t="s">
        <v>4816</v>
      </c>
      <c r="I4468" s="13">
        <f>(Brick_Kilns_EF!$B$13*Brick_Kilns_EF!$B$11*Brick_Kilns_EF!$B$12)</f>
        <v>8886.81</v>
      </c>
      <c r="J4468" s="13">
        <f>IF(D4468="ZZ",Brick_Kilns_EF!$E$9*(0.75),Brick_Kilns_EF!$E$9)</f>
        <v>5.6055000000000005E-4</v>
      </c>
      <c r="K4468" s="13">
        <f t="shared" si="276"/>
        <v>4.9815013454999999</v>
      </c>
      <c r="L4468" s="13">
        <f>IF(D4468="ZZ", Brick_Kilns_EF!$E$6*(0.75),Brick_Kilns_EF!$E$6)</f>
        <v>3.0299999999999999E-4</v>
      </c>
      <c r="M4468" s="13">
        <f t="shared" si="277"/>
        <v>2.6927034299999999</v>
      </c>
      <c r="N4468" s="13">
        <f>IF(D4468="ZZ",Brick_Kilns_EF!$E$7*(0.75),Brick_Kilns_EF!$E$7)</f>
        <v>2.3925000000000001E-3</v>
      </c>
      <c r="O4468" s="13">
        <f t="shared" si="278"/>
        <v>21.261692924999998</v>
      </c>
      <c r="P4468" s="13">
        <f>IF(D4468="ZZ",Brick_Kilns_EF!$E$8*(0.75),Brick_Kilns_EF!$E$8)</f>
        <v>5.399999999999999E-4</v>
      </c>
      <c r="Q4468" s="13">
        <f t="shared" si="279"/>
        <v>4.7988773999999985</v>
      </c>
    </row>
    <row r="4469" spans="1:17">
      <c r="A4469" s="13" t="s">
        <v>4480</v>
      </c>
      <c r="B4469" s="13">
        <v>25.495077240000001</v>
      </c>
      <c r="C4469" s="13">
        <v>89.164654369999994</v>
      </c>
      <c r="D4469" s="13" t="s">
        <v>2219</v>
      </c>
      <c r="E4469" s="13" t="s">
        <v>5000</v>
      </c>
      <c r="F4469" s="13" t="s">
        <v>171</v>
      </c>
      <c r="G4469" s="13" t="s">
        <v>4802</v>
      </c>
      <c r="H4469" s="13" t="s">
        <v>4816</v>
      </c>
      <c r="I4469" s="13">
        <f>(Brick_Kilns_EF!$B$13*Brick_Kilns_EF!$B$11*Brick_Kilns_EF!$B$12)</f>
        <v>8886.81</v>
      </c>
      <c r="J4469" s="13">
        <f>IF(D4469="ZZ",Brick_Kilns_EF!$E$9*(0.75),Brick_Kilns_EF!$E$9)</f>
        <v>5.6055000000000005E-4</v>
      </c>
      <c r="K4469" s="13">
        <f t="shared" si="276"/>
        <v>4.9815013454999999</v>
      </c>
      <c r="L4469" s="13">
        <f>IF(D4469="ZZ", Brick_Kilns_EF!$E$6*(0.75),Brick_Kilns_EF!$E$6)</f>
        <v>3.0299999999999999E-4</v>
      </c>
      <c r="M4469" s="13">
        <f t="shared" si="277"/>
        <v>2.6927034299999999</v>
      </c>
      <c r="N4469" s="13">
        <f>IF(D4469="ZZ",Brick_Kilns_EF!$E$7*(0.75),Brick_Kilns_EF!$E$7)</f>
        <v>2.3925000000000001E-3</v>
      </c>
      <c r="O4469" s="13">
        <f t="shared" si="278"/>
        <v>21.261692924999998</v>
      </c>
      <c r="P4469" s="13">
        <f>IF(D4469="ZZ",Brick_Kilns_EF!$E$8*(0.75),Brick_Kilns_EF!$E$8)</f>
        <v>5.399999999999999E-4</v>
      </c>
      <c r="Q4469" s="13">
        <f t="shared" si="279"/>
        <v>4.7988773999999985</v>
      </c>
    </row>
    <row r="4470" spans="1:17">
      <c r="A4470" s="13" t="s">
        <v>4481</v>
      </c>
      <c r="B4470" s="13">
        <v>25.519295710000002</v>
      </c>
      <c r="C4470" s="13">
        <v>88.886028659999994</v>
      </c>
      <c r="D4470" s="13" t="s">
        <v>2219</v>
      </c>
      <c r="E4470" s="13" t="s">
        <v>5000</v>
      </c>
      <c r="F4470" s="13" t="s">
        <v>171</v>
      </c>
      <c r="G4470" s="13" t="s">
        <v>4802</v>
      </c>
      <c r="H4470" s="13" t="s">
        <v>4816</v>
      </c>
      <c r="I4470" s="13">
        <f>(Brick_Kilns_EF!$B$13*Brick_Kilns_EF!$B$11*Brick_Kilns_EF!$B$12)</f>
        <v>8886.81</v>
      </c>
      <c r="J4470" s="13">
        <f>IF(D4470="ZZ",Brick_Kilns_EF!$E$9*(0.75),Brick_Kilns_EF!$E$9)</f>
        <v>5.6055000000000005E-4</v>
      </c>
      <c r="K4470" s="13">
        <f t="shared" si="276"/>
        <v>4.9815013454999999</v>
      </c>
      <c r="L4470" s="13">
        <f>IF(D4470="ZZ", Brick_Kilns_EF!$E$6*(0.75),Brick_Kilns_EF!$E$6)</f>
        <v>3.0299999999999999E-4</v>
      </c>
      <c r="M4470" s="13">
        <f t="shared" si="277"/>
        <v>2.6927034299999999</v>
      </c>
      <c r="N4470" s="13">
        <f>IF(D4470="ZZ",Brick_Kilns_EF!$E$7*(0.75),Brick_Kilns_EF!$E$7)</f>
        <v>2.3925000000000001E-3</v>
      </c>
      <c r="O4470" s="13">
        <f t="shared" si="278"/>
        <v>21.261692924999998</v>
      </c>
      <c r="P4470" s="13">
        <f>IF(D4470="ZZ",Brick_Kilns_EF!$E$8*(0.75),Brick_Kilns_EF!$E$8)</f>
        <v>5.399999999999999E-4</v>
      </c>
      <c r="Q4470" s="13">
        <f t="shared" si="279"/>
        <v>4.7988773999999985</v>
      </c>
    </row>
    <row r="4471" spans="1:17">
      <c r="A4471" s="13" t="s">
        <v>4482</v>
      </c>
      <c r="B4471" s="13">
        <v>25.480021430000001</v>
      </c>
      <c r="C4471" s="13">
        <v>89.15796417</v>
      </c>
      <c r="D4471" s="13" t="s">
        <v>2219</v>
      </c>
      <c r="E4471" s="13" t="s">
        <v>5000</v>
      </c>
      <c r="F4471" s="13" t="s">
        <v>171</v>
      </c>
      <c r="G4471" s="13" t="s">
        <v>4802</v>
      </c>
      <c r="H4471" s="13" t="s">
        <v>4816</v>
      </c>
      <c r="I4471" s="13">
        <f>(Brick_Kilns_EF!$B$13*Brick_Kilns_EF!$B$11*Brick_Kilns_EF!$B$12)</f>
        <v>8886.81</v>
      </c>
      <c r="J4471" s="13">
        <f>IF(D4471="ZZ",Brick_Kilns_EF!$E$9*(0.75),Brick_Kilns_EF!$E$9)</f>
        <v>5.6055000000000005E-4</v>
      </c>
      <c r="K4471" s="13">
        <f t="shared" si="276"/>
        <v>4.9815013454999999</v>
      </c>
      <c r="L4471" s="13">
        <f>IF(D4471="ZZ", Brick_Kilns_EF!$E$6*(0.75),Brick_Kilns_EF!$E$6)</f>
        <v>3.0299999999999999E-4</v>
      </c>
      <c r="M4471" s="13">
        <f t="shared" si="277"/>
        <v>2.6927034299999999</v>
      </c>
      <c r="N4471" s="13">
        <f>IF(D4471="ZZ",Brick_Kilns_EF!$E$7*(0.75),Brick_Kilns_EF!$E$7)</f>
        <v>2.3925000000000001E-3</v>
      </c>
      <c r="O4471" s="13">
        <f t="shared" si="278"/>
        <v>21.261692924999998</v>
      </c>
      <c r="P4471" s="13">
        <f>IF(D4471="ZZ",Brick_Kilns_EF!$E$8*(0.75),Brick_Kilns_EF!$E$8)</f>
        <v>5.399999999999999E-4</v>
      </c>
      <c r="Q4471" s="13">
        <f t="shared" si="279"/>
        <v>4.7988773999999985</v>
      </c>
    </row>
    <row r="4472" spans="1:17">
      <c r="A4472" s="13" t="s">
        <v>4483</v>
      </c>
      <c r="B4472" s="13">
        <v>25.634075339999999</v>
      </c>
      <c r="C4472" s="13">
        <v>88.578889599999997</v>
      </c>
      <c r="D4472" s="13" t="s">
        <v>2219</v>
      </c>
      <c r="E4472" s="13" t="s">
        <v>5000</v>
      </c>
      <c r="F4472" s="13" t="s">
        <v>171</v>
      </c>
      <c r="G4472" s="13" t="s">
        <v>4802</v>
      </c>
      <c r="H4472" s="13" t="s">
        <v>4816</v>
      </c>
      <c r="I4472" s="13">
        <f>(Brick_Kilns_EF!$B$13*Brick_Kilns_EF!$B$11*Brick_Kilns_EF!$B$12)</f>
        <v>8886.81</v>
      </c>
      <c r="J4472" s="13">
        <f>IF(D4472="ZZ",Brick_Kilns_EF!$E$9*(0.75),Brick_Kilns_EF!$E$9)</f>
        <v>5.6055000000000005E-4</v>
      </c>
      <c r="K4472" s="13">
        <f t="shared" si="276"/>
        <v>4.9815013454999999</v>
      </c>
      <c r="L4472" s="13">
        <f>IF(D4472="ZZ", Brick_Kilns_EF!$E$6*(0.75),Brick_Kilns_EF!$E$6)</f>
        <v>3.0299999999999999E-4</v>
      </c>
      <c r="M4472" s="13">
        <f t="shared" si="277"/>
        <v>2.6927034299999999</v>
      </c>
      <c r="N4472" s="13">
        <f>IF(D4472="ZZ",Brick_Kilns_EF!$E$7*(0.75),Brick_Kilns_EF!$E$7)</f>
        <v>2.3925000000000001E-3</v>
      </c>
      <c r="O4472" s="13">
        <f t="shared" si="278"/>
        <v>21.261692924999998</v>
      </c>
      <c r="P4472" s="13">
        <f>IF(D4472="ZZ",Brick_Kilns_EF!$E$8*(0.75),Brick_Kilns_EF!$E$8)</f>
        <v>5.399999999999999E-4</v>
      </c>
      <c r="Q4472" s="13">
        <f t="shared" si="279"/>
        <v>4.7988773999999985</v>
      </c>
    </row>
    <row r="4473" spans="1:17">
      <c r="A4473" s="13" t="s">
        <v>4484</v>
      </c>
      <c r="B4473" s="13">
        <v>25.697418649999999</v>
      </c>
      <c r="C4473" s="13">
        <v>89.4256575</v>
      </c>
      <c r="D4473" s="13" t="s">
        <v>2219</v>
      </c>
      <c r="E4473" s="13" t="s">
        <v>5000</v>
      </c>
      <c r="F4473" s="13" t="s">
        <v>171</v>
      </c>
      <c r="G4473" s="13" t="s">
        <v>4802</v>
      </c>
      <c r="H4473" s="13" t="s">
        <v>4816</v>
      </c>
      <c r="I4473" s="13">
        <f>(Brick_Kilns_EF!$B$13*Brick_Kilns_EF!$B$11*Brick_Kilns_EF!$B$12)</f>
        <v>8886.81</v>
      </c>
      <c r="J4473" s="13">
        <f>IF(D4473="ZZ",Brick_Kilns_EF!$E$9*(0.75),Brick_Kilns_EF!$E$9)</f>
        <v>5.6055000000000005E-4</v>
      </c>
      <c r="K4473" s="13">
        <f t="shared" si="276"/>
        <v>4.9815013454999999</v>
      </c>
      <c r="L4473" s="13">
        <f>IF(D4473="ZZ", Brick_Kilns_EF!$E$6*(0.75),Brick_Kilns_EF!$E$6)</f>
        <v>3.0299999999999999E-4</v>
      </c>
      <c r="M4473" s="13">
        <f t="shared" si="277"/>
        <v>2.6927034299999999</v>
      </c>
      <c r="N4473" s="13">
        <f>IF(D4473="ZZ",Brick_Kilns_EF!$E$7*(0.75),Brick_Kilns_EF!$E$7)</f>
        <v>2.3925000000000001E-3</v>
      </c>
      <c r="O4473" s="13">
        <f t="shared" si="278"/>
        <v>21.261692924999998</v>
      </c>
      <c r="P4473" s="13">
        <f>IF(D4473="ZZ",Brick_Kilns_EF!$E$8*(0.75),Brick_Kilns_EF!$E$8)</f>
        <v>5.399999999999999E-4</v>
      </c>
      <c r="Q4473" s="13">
        <f t="shared" si="279"/>
        <v>4.7988773999999985</v>
      </c>
    </row>
    <row r="4474" spans="1:17">
      <c r="A4474" s="13" t="s">
        <v>4485</v>
      </c>
      <c r="B4474" s="13">
        <v>26.023566299999999</v>
      </c>
      <c r="C4474" s="13">
        <v>89.680760899999996</v>
      </c>
      <c r="D4474" s="13" t="s">
        <v>2219</v>
      </c>
      <c r="E4474" s="13" t="s">
        <v>5000</v>
      </c>
      <c r="F4474" s="13" t="s">
        <v>171</v>
      </c>
      <c r="G4474" s="13" t="s">
        <v>4802</v>
      </c>
      <c r="H4474" s="13" t="s">
        <v>4816</v>
      </c>
      <c r="I4474" s="13">
        <f>(Brick_Kilns_EF!$B$13*Brick_Kilns_EF!$B$11*Brick_Kilns_EF!$B$12)</f>
        <v>8886.81</v>
      </c>
      <c r="J4474" s="13">
        <f>IF(D4474="ZZ",Brick_Kilns_EF!$E$9*(0.75),Brick_Kilns_EF!$E$9)</f>
        <v>5.6055000000000005E-4</v>
      </c>
      <c r="K4474" s="13">
        <f t="shared" si="276"/>
        <v>4.9815013454999999</v>
      </c>
      <c r="L4474" s="13">
        <f>IF(D4474="ZZ", Brick_Kilns_EF!$E$6*(0.75),Brick_Kilns_EF!$E$6)</f>
        <v>3.0299999999999999E-4</v>
      </c>
      <c r="M4474" s="13">
        <f t="shared" si="277"/>
        <v>2.6927034299999999</v>
      </c>
      <c r="N4474" s="13">
        <f>IF(D4474="ZZ",Brick_Kilns_EF!$E$7*(0.75),Brick_Kilns_EF!$E$7)</f>
        <v>2.3925000000000001E-3</v>
      </c>
      <c r="O4474" s="13">
        <f t="shared" si="278"/>
        <v>21.261692924999998</v>
      </c>
      <c r="P4474" s="13">
        <f>IF(D4474="ZZ",Brick_Kilns_EF!$E$8*(0.75),Brick_Kilns_EF!$E$8)</f>
        <v>5.399999999999999E-4</v>
      </c>
      <c r="Q4474" s="13">
        <f t="shared" si="279"/>
        <v>4.7988773999999985</v>
      </c>
    </row>
    <row r="4475" spans="1:17">
      <c r="A4475" s="13" t="s">
        <v>4486</v>
      </c>
      <c r="B4475" s="13">
        <v>25.748525149999999</v>
      </c>
      <c r="C4475" s="13">
        <v>89.078493190000003</v>
      </c>
      <c r="D4475" s="13" t="s">
        <v>2219</v>
      </c>
      <c r="E4475" s="13" t="s">
        <v>5000</v>
      </c>
      <c r="F4475" s="13" t="s">
        <v>171</v>
      </c>
      <c r="G4475" s="13" t="s">
        <v>4802</v>
      </c>
      <c r="H4475" s="13" t="s">
        <v>4816</v>
      </c>
      <c r="I4475" s="13">
        <f>(Brick_Kilns_EF!$B$13*Brick_Kilns_EF!$B$11*Brick_Kilns_EF!$B$12)</f>
        <v>8886.81</v>
      </c>
      <c r="J4475" s="13">
        <f>IF(D4475="ZZ",Brick_Kilns_EF!$E$9*(0.75),Brick_Kilns_EF!$E$9)</f>
        <v>5.6055000000000005E-4</v>
      </c>
      <c r="K4475" s="13">
        <f t="shared" si="276"/>
        <v>4.9815013454999999</v>
      </c>
      <c r="L4475" s="13">
        <f>IF(D4475="ZZ", Brick_Kilns_EF!$E$6*(0.75),Brick_Kilns_EF!$E$6)</f>
        <v>3.0299999999999999E-4</v>
      </c>
      <c r="M4475" s="13">
        <f t="shared" si="277"/>
        <v>2.6927034299999999</v>
      </c>
      <c r="N4475" s="13">
        <f>IF(D4475="ZZ",Brick_Kilns_EF!$E$7*(0.75),Brick_Kilns_EF!$E$7)</f>
        <v>2.3925000000000001E-3</v>
      </c>
      <c r="O4475" s="13">
        <f t="shared" si="278"/>
        <v>21.261692924999998</v>
      </c>
      <c r="P4475" s="13">
        <f>IF(D4475="ZZ",Brick_Kilns_EF!$E$8*(0.75),Brick_Kilns_EF!$E$8)</f>
        <v>5.399999999999999E-4</v>
      </c>
      <c r="Q4475" s="13">
        <f t="shared" si="279"/>
        <v>4.7988773999999985</v>
      </c>
    </row>
    <row r="4476" spans="1:17">
      <c r="A4476" s="13" t="s">
        <v>4487</v>
      </c>
      <c r="B4476" s="13">
        <v>25.616343799999999</v>
      </c>
      <c r="C4476" s="13">
        <v>89.273905920000004</v>
      </c>
      <c r="D4476" s="13" t="s">
        <v>2219</v>
      </c>
      <c r="E4476" s="13" t="s">
        <v>5000</v>
      </c>
      <c r="F4476" s="13" t="s">
        <v>171</v>
      </c>
      <c r="G4476" s="13" t="s">
        <v>4802</v>
      </c>
      <c r="H4476" s="13" t="s">
        <v>4816</v>
      </c>
      <c r="I4476" s="13">
        <f>(Brick_Kilns_EF!$B$13*Brick_Kilns_EF!$B$11*Brick_Kilns_EF!$B$12)</f>
        <v>8886.81</v>
      </c>
      <c r="J4476" s="13">
        <f>IF(D4476="ZZ",Brick_Kilns_EF!$E$9*(0.75),Brick_Kilns_EF!$E$9)</f>
        <v>5.6055000000000005E-4</v>
      </c>
      <c r="K4476" s="13">
        <f t="shared" si="276"/>
        <v>4.9815013454999999</v>
      </c>
      <c r="L4476" s="13">
        <f>IF(D4476="ZZ", Brick_Kilns_EF!$E$6*(0.75),Brick_Kilns_EF!$E$6)</f>
        <v>3.0299999999999999E-4</v>
      </c>
      <c r="M4476" s="13">
        <f t="shared" si="277"/>
        <v>2.6927034299999999</v>
      </c>
      <c r="N4476" s="13">
        <f>IF(D4476="ZZ",Brick_Kilns_EF!$E$7*(0.75),Brick_Kilns_EF!$E$7)</f>
        <v>2.3925000000000001E-3</v>
      </c>
      <c r="O4476" s="13">
        <f t="shared" si="278"/>
        <v>21.261692924999998</v>
      </c>
      <c r="P4476" s="13">
        <f>IF(D4476="ZZ",Brick_Kilns_EF!$E$8*(0.75),Brick_Kilns_EF!$E$8)</f>
        <v>5.399999999999999E-4</v>
      </c>
      <c r="Q4476" s="13">
        <f t="shared" si="279"/>
        <v>4.7988773999999985</v>
      </c>
    </row>
    <row r="4477" spans="1:17">
      <c r="A4477" s="13" t="s">
        <v>4488</v>
      </c>
      <c r="B4477" s="13">
        <v>25.661517870000001</v>
      </c>
      <c r="C4477" s="13">
        <v>89.585090339999994</v>
      </c>
      <c r="D4477" s="13" t="s">
        <v>2219</v>
      </c>
      <c r="E4477" s="13" t="s">
        <v>5000</v>
      </c>
      <c r="F4477" s="13" t="s">
        <v>171</v>
      </c>
      <c r="G4477" s="13" t="s">
        <v>4802</v>
      </c>
      <c r="H4477" s="13" t="s">
        <v>4816</v>
      </c>
      <c r="I4477" s="13">
        <f>(Brick_Kilns_EF!$B$13*Brick_Kilns_EF!$B$11*Brick_Kilns_EF!$B$12)</f>
        <v>8886.81</v>
      </c>
      <c r="J4477" s="13">
        <f>IF(D4477="ZZ",Brick_Kilns_EF!$E$9*(0.75),Brick_Kilns_EF!$E$9)</f>
        <v>5.6055000000000005E-4</v>
      </c>
      <c r="K4477" s="13">
        <f t="shared" si="276"/>
        <v>4.9815013454999999</v>
      </c>
      <c r="L4477" s="13">
        <f>IF(D4477="ZZ", Brick_Kilns_EF!$E$6*(0.75),Brick_Kilns_EF!$E$6)</f>
        <v>3.0299999999999999E-4</v>
      </c>
      <c r="M4477" s="13">
        <f t="shared" si="277"/>
        <v>2.6927034299999999</v>
      </c>
      <c r="N4477" s="13">
        <f>IF(D4477="ZZ",Brick_Kilns_EF!$E$7*(0.75),Brick_Kilns_EF!$E$7)</f>
        <v>2.3925000000000001E-3</v>
      </c>
      <c r="O4477" s="13">
        <f t="shared" si="278"/>
        <v>21.261692924999998</v>
      </c>
      <c r="P4477" s="13">
        <f>IF(D4477="ZZ",Brick_Kilns_EF!$E$8*(0.75),Brick_Kilns_EF!$E$8)</f>
        <v>5.399999999999999E-4</v>
      </c>
      <c r="Q4477" s="13">
        <f t="shared" si="279"/>
        <v>4.7988773999999985</v>
      </c>
    </row>
    <row r="4478" spans="1:17">
      <c r="A4478" s="13" t="s">
        <v>4489</v>
      </c>
      <c r="B4478" s="13">
        <v>25.66016093</v>
      </c>
      <c r="C4478" s="13">
        <v>89.584585090000004</v>
      </c>
      <c r="D4478" s="13" t="s">
        <v>2219</v>
      </c>
      <c r="E4478" s="13" t="s">
        <v>5000</v>
      </c>
      <c r="F4478" s="13" t="s">
        <v>171</v>
      </c>
      <c r="G4478" s="13" t="s">
        <v>4802</v>
      </c>
      <c r="H4478" s="13" t="s">
        <v>4816</v>
      </c>
      <c r="I4478" s="13">
        <f>(Brick_Kilns_EF!$B$13*Brick_Kilns_EF!$B$11*Brick_Kilns_EF!$B$12)</f>
        <v>8886.81</v>
      </c>
      <c r="J4478" s="13">
        <f>IF(D4478="ZZ",Brick_Kilns_EF!$E$9*(0.75),Brick_Kilns_EF!$E$9)</f>
        <v>5.6055000000000005E-4</v>
      </c>
      <c r="K4478" s="13">
        <f t="shared" si="276"/>
        <v>4.9815013454999999</v>
      </c>
      <c r="L4478" s="13">
        <f>IF(D4478="ZZ", Brick_Kilns_EF!$E$6*(0.75),Brick_Kilns_EF!$E$6)</f>
        <v>3.0299999999999999E-4</v>
      </c>
      <c r="M4478" s="13">
        <f t="shared" si="277"/>
        <v>2.6927034299999999</v>
      </c>
      <c r="N4478" s="13">
        <f>IF(D4478="ZZ",Brick_Kilns_EF!$E$7*(0.75),Brick_Kilns_EF!$E$7)</f>
        <v>2.3925000000000001E-3</v>
      </c>
      <c r="O4478" s="13">
        <f t="shared" si="278"/>
        <v>21.261692924999998</v>
      </c>
      <c r="P4478" s="13">
        <f>IF(D4478="ZZ",Brick_Kilns_EF!$E$8*(0.75),Brick_Kilns_EF!$E$8)</f>
        <v>5.399999999999999E-4</v>
      </c>
      <c r="Q4478" s="13">
        <f t="shared" si="279"/>
        <v>4.7988773999999985</v>
      </c>
    </row>
    <row r="4479" spans="1:17">
      <c r="A4479" s="13" t="s">
        <v>4490</v>
      </c>
      <c r="B4479" s="13">
        <v>26.069359710000001</v>
      </c>
      <c r="C4479" s="13">
        <v>89.776966439999995</v>
      </c>
      <c r="D4479" s="13" t="s">
        <v>2219</v>
      </c>
      <c r="E4479" s="13" t="s">
        <v>5000</v>
      </c>
      <c r="F4479" s="13" t="s">
        <v>171</v>
      </c>
      <c r="G4479" s="13" t="s">
        <v>4802</v>
      </c>
      <c r="H4479" s="13" t="s">
        <v>4816</v>
      </c>
      <c r="I4479" s="13">
        <f>(Brick_Kilns_EF!$B$13*Brick_Kilns_EF!$B$11*Brick_Kilns_EF!$B$12)</f>
        <v>8886.81</v>
      </c>
      <c r="J4479" s="13">
        <f>IF(D4479="ZZ",Brick_Kilns_EF!$E$9*(0.75),Brick_Kilns_EF!$E$9)</f>
        <v>5.6055000000000005E-4</v>
      </c>
      <c r="K4479" s="13">
        <f t="shared" si="276"/>
        <v>4.9815013454999999</v>
      </c>
      <c r="L4479" s="13">
        <f>IF(D4479="ZZ", Brick_Kilns_EF!$E$6*(0.75),Brick_Kilns_EF!$E$6)</f>
        <v>3.0299999999999999E-4</v>
      </c>
      <c r="M4479" s="13">
        <f t="shared" si="277"/>
        <v>2.6927034299999999</v>
      </c>
      <c r="N4479" s="13">
        <f>IF(D4479="ZZ",Brick_Kilns_EF!$E$7*(0.75),Brick_Kilns_EF!$E$7)</f>
        <v>2.3925000000000001E-3</v>
      </c>
      <c r="O4479" s="13">
        <f t="shared" si="278"/>
        <v>21.261692924999998</v>
      </c>
      <c r="P4479" s="13">
        <f>IF(D4479="ZZ",Brick_Kilns_EF!$E$8*(0.75),Brick_Kilns_EF!$E$8)</f>
        <v>5.399999999999999E-4</v>
      </c>
      <c r="Q4479" s="13">
        <f t="shared" si="279"/>
        <v>4.7988773999999985</v>
      </c>
    </row>
    <row r="4480" spans="1:17">
      <c r="A4480" s="13" t="s">
        <v>4491</v>
      </c>
      <c r="B4480" s="13">
        <v>25.635749229999998</v>
      </c>
      <c r="C4480" s="13">
        <v>89.205231459999993</v>
      </c>
      <c r="D4480" s="13" t="s">
        <v>2219</v>
      </c>
      <c r="E4480" s="13" t="s">
        <v>5000</v>
      </c>
      <c r="F4480" s="13" t="s">
        <v>171</v>
      </c>
      <c r="G4480" s="13" t="s">
        <v>4802</v>
      </c>
      <c r="H4480" s="13" t="s">
        <v>4816</v>
      </c>
      <c r="I4480" s="13">
        <f>(Brick_Kilns_EF!$B$13*Brick_Kilns_EF!$B$11*Brick_Kilns_EF!$B$12)</f>
        <v>8886.81</v>
      </c>
      <c r="J4480" s="13">
        <f>IF(D4480="ZZ",Brick_Kilns_EF!$E$9*(0.75),Brick_Kilns_EF!$E$9)</f>
        <v>5.6055000000000005E-4</v>
      </c>
      <c r="K4480" s="13">
        <f t="shared" si="276"/>
        <v>4.9815013454999999</v>
      </c>
      <c r="L4480" s="13">
        <f>IF(D4480="ZZ", Brick_Kilns_EF!$E$6*(0.75),Brick_Kilns_EF!$E$6)</f>
        <v>3.0299999999999999E-4</v>
      </c>
      <c r="M4480" s="13">
        <f t="shared" si="277"/>
        <v>2.6927034299999999</v>
      </c>
      <c r="N4480" s="13">
        <f>IF(D4480="ZZ",Brick_Kilns_EF!$E$7*(0.75),Brick_Kilns_EF!$E$7)</f>
        <v>2.3925000000000001E-3</v>
      </c>
      <c r="O4480" s="13">
        <f t="shared" si="278"/>
        <v>21.261692924999998</v>
      </c>
      <c r="P4480" s="13">
        <f>IF(D4480="ZZ",Brick_Kilns_EF!$E$8*(0.75),Brick_Kilns_EF!$E$8)</f>
        <v>5.399999999999999E-4</v>
      </c>
      <c r="Q4480" s="13">
        <f t="shared" si="279"/>
        <v>4.7988773999999985</v>
      </c>
    </row>
    <row r="4481" spans="1:17">
      <c r="A4481" s="13" t="s">
        <v>4492</v>
      </c>
      <c r="B4481" s="13">
        <v>25.64640842</v>
      </c>
      <c r="C4481" s="13">
        <v>89.262972590000004</v>
      </c>
      <c r="D4481" s="13" t="s">
        <v>2219</v>
      </c>
      <c r="E4481" s="13" t="s">
        <v>5000</v>
      </c>
      <c r="F4481" s="13" t="s">
        <v>171</v>
      </c>
      <c r="G4481" s="13" t="s">
        <v>4802</v>
      </c>
      <c r="H4481" s="13" t="s">
        <v>4816</v>
      </c>
      <c r="I4481" s="13">
        <f>(Brick_Kilns_EF!$B$13*Brick_Kilns_EF!$B$11*Brick_Kilns_EF!$B$12)</f>
        <v>8886.81</v>
      </c>
      <c r="J4481" s="13">
        <f>IF(D4481="ZZ",Brick_Kilns_EF!$E$9*(0.75),Brick_Kilns_EF!$E$9)</f>
        <v>5.6055000000000005E-4</v>
      </c>
      <c r="K4481" s="13">
        <f t="shared" si="276"/>
        <v>4.9815013454999999</v>
      </c>
      <c r="L4481" s="13">
        <f>IF(D4481="ZZ", Brick_Kilns_EF!$E$6*(0.75),Brick_Kilns_EF!$E$6)</f>
        <v>3.0299999999999999E-4</v>
      </c>
      <c r="M4481" s="13">
        <f t="shared" si="277"/>
        <v>2.6927034299999999</v>
      </c>
      <c r="N4481" s="13">
        <f>IF(D4481="ZZ",Brick_Kilns_EF!$E$7*(0.75),Brick_Kilns_EF!$E$7)</f>
        <v>2.3925000000000001E-3</v>
      </c>
      <c r="O4481" s="13">
        <f t="shared" si="278"/>
        <v>21.261692924999998</v>
      </c>
      <c r="P4481" s="13">
        <f>IF(D4481="ZZ",Brick_Kilns_EF!$E$8*(0.75),Brick_Kilns_EF!$E$8)</f>
        <v>5.399999999999999E-4</v>
      </c>
      <c r="Q4481" s="13">
        <f t="shared" si="279"/>
        <v>4.7988773999999985</v>
      </c>
    </row>
    <row r="4482" spans="1:17">
      <c r="A4482" s="13" t="s">
        <v>4493</v>
      </c>
      <c r="B4482" s="13">
        <v>25.888210170000001</v>
      </c>
      <c r="C4482" s="13">
        <v>88.647286269999995</v>
      </c>
      <c r="D4482" s="13" t="s">
        <v>2219</v>
      </c>
      <c r="E4482" s="13" t="s">
        <v>5000</v>
      </c>
      <c r="F4482" s="13" t="s">
        <v>171</v>
      </c>
      <c r="G4482" s="13" t="s">
        <v>4802</v>
      </c>
      <c r="H4482" s="13" t="s">
        <v>4816</v>
      </c>
      <c r="I4482" s="13">
        <f>(Brick_Kilns_EF!$B$13*Brick_Kilns_EF!$B$11*Brick_Kilns_EF!$B$12)</f>
        <v>8886.81</v>
      </c>
      <c r="J4482" s="13">
        <f>IF(D4482="ZZ",Brick_Kilns_EF!$E$9*(0.75),Brick_Kilns_EF!$E$9)</f>
        <v>5.6055000000000005E-4</v>
      </c>
      <c r="K4482" s="13">
        <f t="shared" si="276"/>
        <v>4.9815013454999999</v>
      </c>
      <c r="L4482" s="13">
        <f>IF(D4482="ZZ", Brick_Kilns_EF!$E$6*(0.75),Brick_Kilns_EF!$E$6)</f>
        <v>3.0299999999999999E-4</v>
      </c>
      <c r="M4482" s="13">
        <f t="shared" si="277"/>
        <v>2.6927034299999999</v>
      </c>
      <c r="N4482" s="13">
        <f>IF(D4482="ZZ",Brick_Kilns_EF!$E$7*(0.75),Brick_Kilns_EF!$E$7)</f>
        <v>2.3925000000000001E-3</v>
      </c>
      <c r="O4482" s="13">
        <f t="shared" si="278"/>
        <v>21.261692924999998</v>
      </c>
      <c r="P4482" s="13">
        <f>IF(D4482="ZZ",Brick_Kilns_EF!$E$8*(0.75),Brick_Kilns_EF!$E$8)</f>
        <v>5.399999999999999E-4</v>
      </c>
      <c r="Q4482" s="13">
        <f t="shared" si="279"/>
        <v>4.7988773999999985</v>
      </c>
    </row>
    <row r="4483" spans="1:17">
      <c r="A4483" s="13" t="s">
        <v>4494</v>
      </c>
      <c r="B4483" s="13">
        <v>26.227053890000001</v>
      </c>
      <c r="C4483" s="13">
        <v>88.664114789999999</v>
      </c>
      <c r="D4483" s="13" t="s">
        <v>2219</v>
      </c>
      <c r="E4483" s="13" t="s">
        <v>5000</v>
      </c>
      <c r="F4483" s="13" t="s">
        <v>171</v>
      </c>
      <c r="G4483" s="13" t="s">
        <v>4802</v>
      </c>
      <c r="H4483" s="13" t="s">
        <v>4816</v>
      </c>
      <c r="I4483" s="13">
        <f>(Brick_Kilns_EF!$B$13*Brick_Kilns_EF!$B$11*Brick_Kilns_EF!$B$12)</f>
        <v>8886.81</v>
      </c>
      <c r="J4483" s="13">
        <f>IF(D4483="ZZ",Brick_Kilns_EF!$E$9*(0.75),Brick_Kilns_EF!$E$9)</f>
        <v>5.6055000000000005E-4</v>
      </c>
      <c r="K4483" s="13">
        <f t="shared" ref="K4483:K4546" si="280">I4483*J4483</f>
        <v>4.9815013454999999</v>
      </c>
      <c r="L4483" s="13">
        <f>IF(D4483="ZZ", Brick_Kilns_EF!$E$6*(0.75),Brick_Kilns_EF!$E$6)</f>
        <v>3.0299999999999999E-4</v>
      </c>
      <c r="M4483" s="13">
        <f t="shared" ref="M4483:M4546" si="281">L4483*I4483</f>
        <v>2.6927034299999999</v>
      </c>
      <c r="N4483" s="13">
        <f>IF(D4483="ZZ",Brick_Kilns_EF!$E$7*(0.75),Brick_Kilns_EF!$E$7)</f>
        <v>2.3925000000000001E-3</v>
      </c>
      <c r="O4483" s="13">
        <f t="shared" ref="O4483:O4546" si="282">I4483*N4483</f>
        <v>21.261692924999998</v>
      </c>
      <c r="P4483" s="13">
        <f>IF(D4483="ZZ",Brick_Kilns_EF!$E$8*(0.75),Brick_Kilns_EF!$E$8)</f>
        <v>5.399999999999999E-4</v>
      </c>
      <c r="Q4483" s="13">
        <f t="shared" ref="Q4483:Q4546" si="283">I4483*P4483</f>
        <v>4.7988773999999985</v>
      </c>
    </row>
    <row r="4484" spans="1:17">
      <c r="A4484" s="13" t="s">
        <v>4495</v>
      </c>
      <c r="B4484" s="13">
        <v>25.75715937</v>
      </c>
      <c r="C4484" s="13">
        <v>88.670476840000006</v>
      </c>
      <c r="D4484" s="13" t="s">
        <v>2219</v>
      </c>
      <c r="E4484" s="13" t="s">
        <v>5000</v>
      </c>
      <c r="F4484" s="13" t="s">
        <v>171</v>
      </c>
      <c r="G4484" s="13" t="s">
        <v>4802</v>
      </c>
      <c r="H4484" s="13" t="s">
        <v>4816</v>
      </c>
      <c r="I4484" s="13">
        <f>(Brick_Kilns_EF!$B$13*Brick_Kilns_EF!$B$11*Brick_Kilns_EF!$B$12)</f>
        <v>8886.81</v>
      </c>
      <c r="J4484" s="13">
        <f>IF(D4484="ZZ",Brick_Kilns_EF!$E$9*(0.75),Brick_Kilns_EF!$E$9)</f>
        <v>5.6055000000000005E-4</v>
      </c>
      <c r="K4484" s="13">
        <f t="shared" si="280"/>
        <v>4.9815013454999999</v>
      </c>
      <c r="L4484" s="13">
        <f>IF(D4484="ZZ", Brick_Kilns_EF!$E$6*(0.75),Brick_Kilns_EF!$E$6)</f>
        <v>3.0299999999999999E-4</v>
      </c>
      <c r="M4484" s="13">
        <f t="shared" si="281"/>
        <v>2.6927034299999999</v>
      </c>
      <c r="N4484" s="13">
        <f>IF(D4484="ZZ",Brick_Kilns_EF!$E$7*(0.75),Brick_Kilns_EF!$E$7)</f>
        <v>2.3925000000000001E-3</v>
      </c>
      <c r="O4484" s="13">
        <f t="shared" si="282"/>
        <v>21.261692924999998</v>
      </c>
      <c r="P4484" s="13">
        <f>IF(D4484="ZZ",Brick_Kilns_EF!$E$8*(0.75),Brick_Kilns_EF!$E$8)</f>
        <v>5.399999999999999E-4</v>
      </c>
      <c r="Q4484" s="13">
        <f t="shared" si="283"/>
        <v>4.7988773999999985</v>
      </c>
    </row>
    <row r="4485" spans="1:17">
      <c r="A4485" s="13" t="s">
        <v>4496</v>
      </c>
      <c r="B4485" s="13">
        <v>25.655552660000001</v>
      </c>
      <c r="C4485" s="13">
        <v>89.082651470000002</v>
      </c>
      <c r="D4485" s="13" t="s">
        <v>2219</v>
      </c>
      <c r="E4485" s="13" t="s">
        <v>5000</v>
      </c>
      <c r="F4485" s="13" t="s">
        <v>171</v>
      </c>
      <c r="G4485" s="13" t="s">
        <v>4802</v>
      </c>
      <c r="H4485" s="13" t="s">
        <v>4816</v>
      </c>
      <c r="I4485" s="13">
        <f>(Brick_Kilns_EF!$B$13*Brick_Kilns_EF!$B$11*Brick_Kilns_EF!$B$12)</f>
        <v>8886.81</v>
      </c>
      <c r="J4485" s="13">
        <f>IF(D4485="ZZ",Brick_Kilns_EF!$E$9*(0.75),Brick_Kilns_EF!$E$9)</f>
        <v>5.6055000000000005E-4</v>
      </c>
      <c r="K4485" s="13">
        <f t="shared" si="280"/>
        <v>4.9815013454999999</v>
      </c>
      <c r="L4485" s="13">
        <f>IF(D4485="ZZ", Brick_Kilns_EF!$E$6*(0.75),Brick_Kilns_EF!$E$6)</f>
        <v>3.0299999999999999E-4</v>
      </c>
      <c r="M4485" s="13">
        <f t="shared" si="281"/>
        <v>2.6927034299999999</v>
      </c>
      <c r="N4485" s="13">
        <f>IF(D4485="ZZ",Brick_Kilns_EF!$E$7*(0.75),Brick_Kilns_EF!$E$7)</f>
        <v>2.3925000000000001E-3</v>
      </c>
      <c r="O4485" s="13">
        <f t="shared" si="282"/>
        <v>21.261692924999998</v>
      </c>
      <c r="P4485" s="13">
        <f>IF(D4485="ZZ",Brick_Kilns_EF!$E$8*(0.75),Brick_Kilns_EF!$E$8)</f>
        <v>5.399999999999999E-4</v>
      </c>
      <c r="Q4485" s="13">
        <f t="shared" si="283"/>
        <v>4.7988773999999985</v>
      </c>
    </row>
    <row r="4486" spans="1:17">
      <c r="A4486" s="13" t="s">
        <v>4497</v>
      </c>
      <c r="B4486" s="13">
        <v>25.654186330000002</v>
      </c>
      <c r="C4486" s="13">
        <v>89.084548850000004</v>
      </c>
      <c r="D4486" s="13" t="s">
        <v>2219</v>
      </c>
      <c r="E4486" s="13" t="s">
        <v>5000</v>
      </c>
      <c r="F4486" s="13" t="s">
        <v>171</v>
      </c>
      <c r="G4486" s="13" t="s">
        <v>4802</v>
      </c>
      <c r="H4486" s="13" t="s">
        <v>4816</v>
      </c>
      <c r="I4486" s="13">
        <f>(Brick_Kilns_EF!$B$13*Brick_Kilns_EF!$B$11*Brick_Kilns_EF!$B$12)</f>
        <v>8886.81</v>
      </c>
      <c r="J4486" s="13">
        <f>IF(D4486="ZZ",Brick_Kilns_EF!$E$9*(0.75),Brick_Kilns_EF!$E$9)</f>
        <v>5.6055000000000005E-4</v>
      </c>
      <c r="K4486" s="13">
        <f t="shared" si="280"/>
        <v>4.9815013454999999</v>
      </c>
      <c r="L4486" s="13">
        <f>IF(D4486="ZZ", Brick_Kilns_EF!$E$6*(0.75),Brick_Kilns_EF!$E$6)</f>
        <v>3.0299999999999999E-4</v>
      </c>
      <c r="M4486" s="13">
        <f t="shared" si="281"/>
        <v>2.6927034299999999</v>
      </c>
      <c r="N4486" s="13">
        <f>IF(D4486="ZZ",Brick_Kilns_EF!$E$7*(0.75),Brick_Kilns_EF!$E$7)</f>
        <v>2.3925000000000001E-3</v>
      </c>
      <c r="O4486" s="13">
        <f t="shared" si="282"/>
        <v>21.261692924999998</v>
      </c>
      <c r="P4486" s="13">
        <f>IF(D4486="ZZ",Brick_Kilns_EF!$E$8*(0.75),Brick_Kilns_EF!$E$8)</f>
        <v>5.399999999999999E-4</v>
      </c>
      <c r="Q4486" s="13">
        <f t="shared" si="283"/>
        <v>4.7988773999999985</v>
      </c>
    </row>
    <row r="4487" spans="1:17">
      <c r="A4487" s="13" t="s">
        <v>4498</v>
      </c>
      <c r="B4487" s="13">
        <v>25.958618730000001</v>
      </c>
      <c r="C4487" s="13">
        <v>88.934110970000006</v>
      </c>
      <c r="D4487" s="13" t="s">
        <v>2219</v>
      </c>
      <c r="E4487" s="13" t="s">
        <v>5000</v>
      </c>
      <c r="F4487" s="13" t="s">
        <v>171</v>
      </c>
      <c r="G4487" s="13" t="s">
        <v>4802</v>
      </c>
      <c r="H4487" s="13" t="s">
        <v>4816</v>
      </c>
      <c r="I4487" s="13">
        <f>(Brick_Kilns_EF!$B$13*Brick_Kilns_EF!$B$11*Brick_Kilns_EF!$B$12)</f>
        <v>8886.81</v>
      </c>
      <c r="J4487" s="13">
        <f>IF(D4487="ZZ",Brick_Kilns_EF!$E$9*(0.75),Brick_Kilns_EF!$E$9)</f>
        <v>5.6055000000000005E-4</v>
      </c>
      <c r="K4487" s="13">
        <f t="shared" si="280"/>
        <v>4.9815013454999999</v>
      </c>
      <c r="L4487" s="13">
        <f>IF(D4487="ZZ", Brick_Kilns_EF!$E$6*(0.75),Brick_Kilns_EF!$E$6)</f>
        <v>3.0299999999999999E-4</v>
      </c>
      <c r="M4487" s="13">
        <f t="shared" si="281"/>
        <v>2.6927034299999999</v>
      </c>
      <c r="N4487" s="13">
        <f>IF(D4487="ZZ",Brick_Kilns_EF!$E$7*(0.75),Brick_Kilns_EF!$E$7)</f>
        <v>2.3925000000000001E-3</v>
      </c>
      <c r="O4487" s="13">
        <f t="shared" si="282"/>
        <v>21.261692924999998</v>
      </c>
      <c r="P4487" s="13">
        <f>IF(D4487="ZZ",Brick_Kilns_EF!$E$8*(0.75),Brick_Kilns_EF!$E$8)</f>
        <v>5.399999999999999E-4</v>
      </c>
      <c r="Q4487" s="13">
        <f t="shared" si="283"/>
        <v>4.7988773999999985</v>
      </c>
    </row>
    <row r="4488" spans="1:17">
      <c r="A4488" s="13" t="s">
        <v>4499</v>
      </c>
      <c r="B4488" s="13">
        <v>25.667306239999998</v>
      </c>
      <c r="C4488" s="13">
        <v>88.850758659999997</v>
      </c>
      <c r="D4488" s="13" t="s">
        <v>2219</v>
      </c>
      <c r="E4488" s="13" t="s">
        <v>5000</v>
      </c>
      <c r="F4488" s="13" t="s">
        <v>171</v>
      </c>
      <c r="G4488" s="13" t="s">
        <v>4802</v>
      </c>
      <c r="H4488" s="13" t="s">
        <v>4816</v>
      </c>
      <c r="I4488" s="13">
        <f>(Brick_Kilns_EF!$B$13*Brick_Kilns_EF!$B$11*Brick_Kilns_EF!$B$12)</f>
        <v>8886.81</v>
      </c>
      <c r="J4488" s="13">
        <f>IF(D4488="ZZ",Brick_Kilns_EF!$E$9*(0.75),Brick_Kilns_EF!$E$9)</f>
        <v>5.6055000000000005E-4</v>
      </c>
      <c r="K4488" s="13">
        <f t="shared" si="280"/>
        <v>4.9815013454999999</v>
      </c>
      <c r="L4488" s="13">
        <f>IF(D4488="ZZ", Brick_Kilns_EF!$E$6*(0.75),Brick_Kilns_EF!$E$6)</f>
        <v>3.0299999999999999E-4</v>
      </c>
      <c r="M4488" s="13">
        <f t="shared" si="281"/>
        <v>2.6927034299999999</v>
      </c>
      <c r="N4488" s="13">
        <f>IF(D4488="ZZ",Brick_Kilns_EF!$E$7*(0.75),Brick_Kilns_EF!$E$7)</f>
        <v>2.3925000000000001E-3</v>
      </c>
      <c r="O4488" s="13">
        <f t="shared" si="282"/>
        <v>21.261692924999998</v>
      </c>
      <c r="P4488" s="13">
        <f>IF(D4488="ZZ",Brick_Kilns_EF!$E$8*(0.75),Brick_Kilns_EF!$E$8)</f>
        <v>5.399999999999999E-4</v>
      </c>
      <c r="Q4488" s="13">
        <f t="shared" si="283"/>
        <v>4.7988773999999985</v>
      </c>
    </row>
    <row r="4489" spans="1:17">
      <c r="A4489" s="13" t="s">
        <v>4500</v>
      </c>
      <c r="B4489" s="13">
        <v>25.736509770000001</v>
      </c>
      <c r="C4489" s="13">
        <v>88.767780259999995</v>
      </c>
      <c r="D4489" s="13" t="s">
        <v>2219</v>
      </c>
      <c r="E4489" s="13" t="s">
        <v>5000</v>
      </c>
      <c r="F4489" s="13" t="s">
        <v>171</v>
      </c>
      <c r="G4489" s="13" t="s">
        <v>4802</v>
      </c>
      <c r="H4489" s="13" t="s">
        <v>4816</v>
      </c>
      <c r="I4489" s="13">
        <f>(Brick_Kilns_EF!$B$13*Brick_Kilns_EF!$B$11*Brick_Kilns_EF!$B$12)</f>
        <v>8886.81</v>
      </c>
      <c r="J4489" s="13">
        <f>IF(D4489="ZZ",Brick_Kilns_EF!$E$9*(0.75),Brick_Kilns_EF!$E$9)</f>
        <v>5.6055000000000005E-4</v>
      </c>
      <c r="K4489" s="13">
        <f t="shared" si="280"/>
        <v>4.9815013454999999</v>
      </c>
      <c r="L4489" s="13">
        <f>IF(D4489="ZZ", Brick_Kilns_EF!$E$6*(0.75),Brick_Kilns_EF!$E$6)</f>
        <v>3.0299999999999999E-4</v>
      </c>
      <c r="M4489" s="13">
        <f t="shared" si="281"/>
        <v>2.6927034299999999</v>
      </c>
      <c r="N4489" s="13">
        <f>IF(D4489="ZZ",Brick_Kilns_EF!$E$7*(0.75),Brick_Kilns_EF!$E$7)</f>
        <v>2.3925000000000001E-3</v>
      </c>
      <c r="O4489" s="13">
        <f t="shared" si="282"/>
        <v>21.261692924999998</v>
      </c>
      <c r="P4489" s="13">
        <f>IF(D4489="ZZ",Brick_Kilns_EF!$E$8*(0.75),Brick_Kilns_EF!$E$8)</f>
        <v>5.399999999999999E-4</v>
      </c>
      <c r="Q4489" s="13">
        <f t="shared" si="283"/>
        <v>4.7988773999999985</v>
      </c>
    </row>
    <row r="4490" spans="1:17">
      <c r="A4490" s="13" t="s">
        <v>4501</v>
      </c>
      <c r="B4490" s="13">
        <v>25.669409680000001</v>
      </c>
      <c r="C4490" s="13">
        <v>89.008269209999995</v>
      </c>
      <c r="D4490" s="13" t="s">
        <v>2219</v>
      </c>
      <c r="E4490" s="13" t="s">
        <v>5000</v>
      </c>
      <c r="F4490" s="13" t="s">
        <v>171</v>
      </c>
      <c r="G4490" s="13" t="s">
        <v>4802</v>
      </c>
      <c r="H4490" s="13" t="s">
        <v>4816</v>
      </c>
      <c r="I4490" s="13">
        <f>(Brick_Kilns_EF!$B$13*Brick_Kilns_EF!$B$11*Brick_Kilns_EF!$B$12)</f>
        <v>8886.81</v>
      </c>
      <c r="J4490" s="13">
        <f>IF(D4490="ZZ",Brick_Kilns_EF!$E$9*(0.75),Brick_Kilns_EF!$E$9)</f>
        <v>5.6055000000000005E-4</v>
      </c>
      <c r="K4490" s="13">
        <f t="shared" si="280"/>
        <v>4.9815013454999999</v>
      </c>
      <c r="L4490" s="13">
        <f>IF(D4490="ZZ", Brick_Kilns_EF!$E$6*(0.75),Brick_Kilns_EF!$E$6)</f>
        <v>3.0299999999999999E-4</v>
      </c>
      <c r="M4490" s="13">
        <f t="shared" si="281"/>
        <v>2.6927034299999999</v>
      </c>
      <c r="N4490" s="13">
        <f>IF(D4490="ZZ",Brick_Kilns_EF!$E$7*(0.75),Brick_Kilns_EF!$E$7)</f>
        <v>2.3925000000000001E-3</v>
      </c>
      <c r="O4490" s="13">
        <f t="shared" si="282"/>
        <v>21.261692924999998</v>
      </c>
      <c r="P4490" s="13">
        <f>IF(D4490="ZZ",Brick_Kilns_EF!$E$8*(0.75),Brick_Kilns_EF!$E$8)</f>
        <v>5.399999999999999E-4</v>
      </c>
      <c r="Q4490" s="13">
        <f t="shared" si="283"/>
        <v>4.7988773999999985</v>
      </c>
    </row>
    <row r="4491" spans="1:17">
      <c r="A4491" s="13" t="s">
        <v>4502</v>
      </c>
      <c r="B4491" s="13">
        <v>25.551488679999999</v>
      </c>
      <c r="C4491" s="13">
        <v>89.302853889999994</v>
      </c>
      <c r="D4491" s="13" t="s">
        <v>2219</v>
      </c>
      <c r="E4491" s="13" t="s">
        <v>5000</v>
      </c>
      <c r="F4491" s="13" t="s">
        <v>171</v>
      </c>
      <c r="G4491" s="13" t="s">
        <v>4802</v>
      </c>
      <c r="H4491" s="13" t="s">
        <v>4816</v>
      </c>
      <c r="I4491" s="13">
        <f>(Brick_Kilns_EF!$B$13*Brick_Kilns_EF!$B$11*Brick_Kilns_EF!$B$12)</f>
        <v>8886.81</v>
      </c>
      <c r="J4491" s="13">
        <f>IF(D4491="ZZ",Brick_Kilns_EF!$E$9*(0.75),Brick_Kilns_EF!$E$9)</f>
        <v>5.6055000000000005E-4</v>
      </c>
      <c r="K4491" s="13">
        <f t="shared" si="280"/>
        <v>4.9815013454999999</v>
      </c>
      <c r="L4491" s="13">
        <f>IF(D4491="ZZ", Brick_Kilns_EF!$E$6*(0.75),Brick_Kilns_EF!$E$6)</f>
        <v>3.0299999999999999E-4</v>
      </c>
      <c r="M4491" s="13">
        <f t="shared" si="281"/>
        <v>2.6927034299999999</v>
      </c>
      <c r="N4491" s="13">
        <f>IF(D4491="ZZ",Brick_Kilns_EF!$E$7*(0.75),Brick_Kilns_EF!$E$7)</f>
        <v>2.3925000000000001E-3</v>
      </c>
      <c r="O4491" s="13">
        <f t="shared" si="282"/>
        <v>21.261692924999998</v>
      </c>
      <c r="P4491" s="13">
        <f>IF(D4491="ZZ",Brick_Kilns_EF!$E$8*(0.75),Brick_Kilns_EF!$E$8)</f>
        <v>5.399999999999999E-4</v>
      </c>
      <c r="Q4491" s="13">
        <f t="shared" si="283"/>
        <v>4.7988773999999985</v>
      </c>
    </row>
    <row r="4492" spans="1:17">
      <c r="A4492" s="13" t="s">
        <v>4503</v>
      </c>
      <c r="B4492" s="13">
        <v>25.810119799999999</v>
      </c>
      <c r="C4492" s="13">
        <v>89.601505959999997</v>
      </c>
      <c r="D4492" s="13" t="s">
        <v>2219</v>
      </c>
      <c r="E4492" s="13" t="s">
        <v>5000</v>
      </c>
      <c r="F4492" s="13" t="s">
        <v>171</v>
      </c>
      <c r="G4492" s="13" t="s">
        <v>4802</v>
      </c>
      <c r="H4492" s="13" t="s">
        <v>4816</v>
      </c>
      <c r="I4492" s="13">
        <f>(Brick_Kilns_EF!$B$13*Brick_Kilns_EF!$B$11*Brick_Kilns_EF!$B$12)</f>
        <v>8886.81</v>
      </c>
      <c r="J4492" s="13">
        <f>IF(D4492="ZZ",Brick_Kilns_EF!$E$9*(0.75),Brick_Kilns_EF!$E$9)</f>
        <v>5.6055000000000005E-4</v>
      </c>
      <c r="K4492" s="13">
        <f t="shared" si="280"/>
        <v>4.9815013454999999</v>
      </c>
      <c r="L4492" s="13">
        <f>IF(D4492="ZZ", Brick_Kilns_EF!$E$6*(0.75),Brick_Kilns_EF!$E$6)</f>
        <v>3.0299999999999999E-4</v>
      </c>
      <c r="M4492" s="13">
        <f t="shared" si="281"/>
        <v>2.6927034299999999</v>
      </c>
      <c r="N4492" s="13">
        <f>IF(D4492="ZZ",Brick_Kilns_EF!$E$7*(0.75),Brick_Kilns_EF!$E$7)</f>
        <v>2.3925000000000001E-3</v>
      </c>
      <c r="O4492" s="13">
        <f t="shared" si="282"/>
        <v>21.261692924999998</v>
      </c>
      <c r="P4492" s="13">
        <f>IF(D4492="ZZ",Brick_Kilns_EF!$E$8*(0.75),Brick_Kilns_EF!$E$8)</f>
        <v>5.399999999999999E-4</v>
      </c>
      <c r="Q4492" s="13">
        <f t="shared" si="283"/>
        <v>4.7988773999999985</v>
      </c>
    </row>
    <row r="4493" spans="1:17">
      <c r="A4493" s="13" t="s">
        <v>4504</v>
      </c>
      <c r="B4493" s="13">
        <v>25.626067110000001</v>
      </c>
      <c r="C4493" s="13">
        <v>88.733356709999995</v>
      </c>
      <c r="D4493" s="13" t="s">
        <v>2219</v>
      </c>
      <c r="E4493" s="13" t="s">
        <v>5000</v>
      </c>
      <c r="F4493" s="13" t="s">
        <v>171</v>
      </c>
      <c r="G4493" s="13" t="s">
        <v>4802</v>
      </c>
      <c r="H4493" s="13" t="s">
        <v>4816</v>
      </c>
      <c r="I4493" s="13">
        <f>(Brick_Kilns_EF!$B$13*Brick_Kilns_EF!$B$11*Brick_Kilns_EF!$B$12)</f>
        <v>8886.81</v>
      </c>
      <c r="J4493" s="13">
        <f>IF(D4493="ZZ",Brick_Kilns_EF!$E$9*(0.75),Brick_Kilns_EF!$E$9)</f>
        <v>5.6055000000000005E-4</v>
      </c>
      <c r="K4493" s="13">
        <f t="shared" si="280"/>
        <v>4.9815013454999999</v>
      </c>
      <c r="L4493" s="13">
        <f>IF(D4493="ZZ", Brick_Kilns_EF!$E$6*(0.75),Brick_Kilns_EF!$E$6)</f>
        <v>3.0299999999999999E-4</v>
      </c>
      <c r="M4493" s="13">
        <f t="shared" si="281"/>
        <v>2.6927034299999999</v>
      </c>
      <c r="N4493" s="13">
        <f>IF(D4493="ZZ",Brick_Kilns_EF!$E$7*(0.75),Brick_Kilns_EF!$E$7)</f>
        <v>2.3925000000000001E-3</v>
      </c>
      <c r="O4493" s="13">
        <f t="shared" si="282"/>
        <v>21.261692924999998</v>
      </c>
      <c r="P4493" s="13">
        <f>IF(D4493="ZZ",Brick_Kilns_EF!$E$8*(0.75),Brick_Kilns_EF!$E$8)</f>
        <v>5.399999999999999E-4</v>
      </c>
      <c r="Q4493" s="13">
        <f t="shared" si="283"/>
        <v>4.7988773999999985</v>
      </c>
    </row>
    <row r="4494" spans="1:17">
      <c r="A4494" s="13" t="s">
        <v>4505</v>
      </c>
      <c r="B4494" s="13">
        <v>25.683575690000001</v>
      </c>
      <c r="C4494" s="13">
        <v>89.836640340000002</v>
      </c>
      <c r="D4494" s="13" t="s">
        <v>2219</v>
      </c>
      <c r="E4494" s="13" t="s">
        <v>5000</v>
      </c>
      <c r="F4494" s="13" t="s">
        <v>171</v>
      </c>
      <c r="G4494" s="13" t="s">
        <v>4802</v>
      </c>
      <c r="H4494" s="13" t="s">
        <v>4816</v>
      </c>
      <c r="I4494" s="13">
        <f>(Brick_Kilns_EF!$B$13*Brick_Kilns_EF!$B$11*Brick_Kilns_EF!$B$12)</f>
        <v>8886.81</v>
      </c>
      <c r="J4494" s="13">
        <f>IF(D4494="ZZ",Brick_Kilns_EF!$E$9*(0.75),Brick_Kilns_EF!$E$9)</f>
        <v>5.6055000000000005E-4</v>
      </c>
      <c r="K4494" s="13">
        <f t="shared" si="280"/>
        <v>4.9815013454999999</v>
      </c>
      <c r="L4494" s="13">
        <f>IF(D4494="ZZ", Brick_Kilns_EF!$E$6*(0.75),Brick_Kilns_EF!$E$6)</f>
        <v>3.0299999999999999E-4</v>
      </c>
      <c r="M4494" s="13">
        <f t="shared" si="281"/>
        <v>2.6927034299999999</v>
      </c>
      <c r="N4494" s="13">
        <f>IF(D4494="ZZ",Brick_Kilns_EF!$E$7*(0.75),Brick_Kilns_EF!$E$7)</f>
        <v>2.3925000000000001E-3</v>
      </c>
      <c r="O4494" s="13">
        <f t="shared" si="282"/>
        <v>21.261692924999998</v>
      </c>
      <c r="P4494" s="13">
        <f>IF(D4494="ZZ",Brick_Kilns_EF!$E$8*(0.75),Brick_Kilns_EF!$E$8)</f>
        <v>5.399999999999999E-4</v>
      </c>
      <c r="Q4494" s="13">
        <f t="shared" si="283"/>
        <v>4.7988773999999985</v>
      </c>
    </row>
    <row r="4495" spans="1:17">
      <c r="A4495" s="13" t="s">
        <v>4506</v>
      </c>
      <c r="B4495" s="13">
        <v>25.638648920000001</v>
      </c>
      <c r="C4495" s="13">
        <v>88.693265299999993</v>
      </c>
      <c r="D4495" s="13" t="s">
        <v>2219</v>
      </c>
      <c r="E4495" s="13" t="s">
        <v>5000</v>
      </c>
      <c r="F4495" s="13" t="s">
        <v>171</v>
      </c>
      <c r="G4495" s="13" t="s">
        <v>4802</v>
      </c>
      <c r="H4495" s="13" t="s">
        <v>4816</v>
      </c>
      <c r="I4495" s="13">
        <f>(Brick_Kilns_EF!$B$13*Brick_Kilns_EF!$B$11*Brick_Kilns_EF!$B$12)</f>
        <v>8886.81</v>
      </c>
      <c r="J4495" s="13">
        <f>IF(D4495="ZZ",Brick_Kilns_EF!$E$9*(0.75),Brick_Kilns_EF!$E$9)</f>
        <v>5.6055000000000005E-4</v>
      </c>
      <c r="K4495" s="13">
        <f t="shared" si="280"/>
        <v>4.9815013454999999</v>
      </c>
      <c r="L4495" s="13">
        <f>IF(D4495="ZZ", Brick_Kilns_EF!$E$6*(0.75),Brick_Kilns_EF!$E$6)</f>
        <v>3.0299999999999999E-4</v>
      </c>
      <c r="M4495" s="13">
        <f t="shared" si="281"/>
        <v>2.6927034299999999</v>
      </c>
      <c r="N4495" s="13">
        <f>IF(D4495="ZZ",Brick_Kilns_EF!$E$7*(0.75),Brick_Kilns_EF!$E$7)</f>
        <v>2.3925000000000001E-3</v>
      </c>
      <c r="O4495" s="13">
        <f t="shared" si="282"/>
        <v>21.261692924999998</v>
      </c>
      <c r="P4495" s="13">
        <f>IF(D4495="ZZ",Brick_Kilns_EF!$E$8*(0.75),Brick_Kilns_EF!$E$8)</f>
        <v>5.399999999999999E-4</v>
      </c>
      <c r="Q4495" s="13">
        <f t="shared" si="283"/>
        <v>4.7988773999999985</v>
      </c>
    </row>
    <row r="4496" spans="1:17">
      <c r="A4496" s="13" t="s">
        <v>4507</v>
      </c>
      <c r="B4496" s="13">
        <v>25.696201469999998</v>
      </c>
      <c r="C4496" s="13">
        <v>89.07295895</v>
      </c>
      <c r="D4496" s="13" t="s">
        <v>2219</v>
      </c>
      <c r="E4496" s="13" t="s">
        <v>5000</v>
      </c>
      <c r="F4496" s="13" t="s">
        <v>171</v>
      </c>
      <c r="G4496" s="13" t="s">
        <v>4802</v>
      </c>
      <c r="H4496" s="13" t="s">
        <v>4816</v>
      </c>
      <c r="I4496" s="13">
        <f>(Brick_Kilns_EF!$B$13*Brick_Kilns_EF!$B$11*Brick_Kilns_EF!$B$12)</f>
        <v>8886.81</v>
      </c>
      <c r="J4496" s="13">
        <f>IF(D4496="ZZ",Brick_Kilns_EF!$E$9*(0.75),Brick_Kilns_EF!$E$9)</f>
        <v>5.6055000000000005E-4</v>
      </c>
      <c r="K4496" s="13">
        <f t="shared" si="280"/>
        <v>4.9815013454999999</v>
      </c>
      <c r="L4496" s="13">
        <f>IF(D4496="ZZ", Brick_Kilns_EF!$E$6*(0.75),Brick_Kilns_EF!$E$6)</f>
        <v>3.0299999999999999E-4</v>
      </c>
      <c r="M4496" s="13">
        <f t="shared" si="281"/>
        <v>2.6927034299999999</v>
      </c>
      <c r="N4496" s="13">
        <f>IF(D4496="ZZ",Brick_Kilns_EF!$E$7*(0.75),Brick_Kilns_EF!$E$7)</f>
        <v>2.3925000000000001E-3</v>
      </c>
      <c r="O4496" s="13">
        <f t="shared" si="282"/>
        <v>21.261692924999998</v>
      </c>
      <c r="P4496" s="13">
        <f>IF(D4496="ZZ",Brick_Kilns_EF!$E$8*(0.75),Brick_Kilns_EF!$E$8)</f>
        <v>5.399999999999999E-4</v>
      </c>
      <c r="Q4496" s="13">
        <f t="shared" si="283"/>
        <v>4.7988773999999985</v>
      </c>
    </row>
    <row r="4497" spans="1:17">
      <c r="A4497" s="13" t="s">
        <v>4508</v>
      </c>
      <c r="B4497" s="13">
        <v>25.71892295</v>
      </c>
      <c r="C4497" s="13">
        <v>88.679696489999998</v>
      </c>
      <c r="D4497" s="13" t="s">
        <v>2219</v>
      </c>
      <c r="E4497" s="13" t="s">
        <v>5000</v>
      </c>
      <c r="F4497" s="13" t="s">
        <v>171</v>
      </c>
      <c r="G4497" s="13" t="s">
        <v>4802</v>
      </c>
      <c r="H4497" s="13" t="s">
        <v>4816</v>
      </c>
      <c r="I4497" s="13">
        <f>(Brick_Kilns_EF!$B$13*Brick_Kilns_EF!$B$11*Brick_Kilns_EF!$B$12)</f>
        <v>8886.81</v>
      </c>
      <c r="J4497" s="13">
        <f>IF(D4497="ZZ",Brick_Kilns_EF!$E$9*(0.75),Brick_Kilns_EF!$E$9)</f>
        <v>5.6055000000000005E-4</v>
      </c>
      <c r="K4497" s="13">
        <f t="shared" si="280"/>
        <v>4.9815013454999999</v>
      </c>
      <c r="L4497" s="13">
        <f>IF(D4497="ZZ", Brick_Kilns_EF!$E$6*(0.75),Brick_Kilns_EF!$E$6)</f>
        <v>3.0299999999999999E-4</v>
      </c>
      <c r="M4497" s="13">
        <f t="shared" si="281"/>
        <v>2.6927034299999999</v>
      </c>
      <c r="N4497" s="13">
        <f>IF(D4497="ZZ",Brick_Kilns_EF!$E$7*(0.75),Brick_Kilns_EF!$E$7)</f>
        <v>2.3925000000000001E-3</v>
      </c>
      <c r="O4497" s="13">
        <f t="shared" si="282"/>
        <v>21.261692924999998</v>
      </c>
      <c r="P4497" s="13">
        <f>IF(D4497="ZZ",Brick_Kilns_EF!$E$8*(0.75),Brick_Kilns_EF!$E$8)</f>
        <v>5.399999999999999E-4</v>
      </c>
      <c r="Q4497" s="13">
        <f t="shared" si="283"/>
        <v>4.7988773999999985</v>
      </c>
    </row>
    <row r="4498" spans="1:17">
      <c r="A4498" s="13" t="s">
        <v>4509</v>
      </c>
      <c r="B4498" s="13">
        <v>25.724972210000001</v>
      </c>
      <c r="C4498" s="13">
        <v>89.228683559999993</v>
      </c>
      <c r="D4498" s="13" t="s">
        <v>2219</v>
      </c>
      <c r="E4498" s="13" t="s">
        <v>5000</v>
      </c>
      <c r="F4498" s="13" t="s">
        <v>171</v>
      </c>
      <c r="G4498" s="13" t="s">
        <v>4802</v>
      </c>
      <c r="H4498" s="13" t="s">
        <v>4816</v>
      </c>
      <c r="I4498" s="13">
        <f>(Brick_Kilns_EF!$B$13*Brick_Kilns_EF!$B$11*Brick_Kilns_EF!$B$12)</f>
        <v>8886.81</v>
      </c>
      <c r="J4498" s="13">
        <f>IF(D4498="ZZ",Brick_Kilns_EF!$E$9*(0.75),Brick_Kilns_EF!$E$9)</f>
        <v>5.6055000000000005E-4</v>
      </c>
      <c r="K4498" s="13">
        <f t="shared" si="280"/>
        <v>4.9815013454999999</v>
      </c>
      <c r="L4498" s="13">
        <f>IF(D4498="ZZ", Brick_Kilns_EF!$E$6*(0.75),Brick_Kilns_EF!$E$6)</f>
        <v>3.0299999999999999E-4</v>
      </c>
      <c r="M4498" s="13">
        <f t="shared" si="281"/>
        <v>2.6927034299999999</v>
      </c>
      <c r="N4498" s="13">
        <f>IF(D4498="ZZ",Brick_Kilns_EF!$E$7*(0.75),Brick_Kilns_EF!$E$7)</f>
        <v>2.3925000000000001E-3</v>
      </c>
      <c r="O4498" s="13">
        <f t="shared" si="282"/>
        <v>21.261692924999998</v>
      </c>
      <c r="P4498" s="13">
        <f>IF(D4498="ZZ",Brick_Kilns_EF!$E$8*(0.75),Brick_Kilns_EF!$E$8)</f>
        <v>5.399999999999999E-4</v>
      </c>
      <c r="Q4498" s="13">
        <f t="shared" si="283"/>
        <v>4.7988773999999985</v>
      </c>
    </row>
    <row r="4499" spans="1:17">
      <c r="A4499" s="13" t="s">
        <v>4510</v>
      </c>
      <c r="B4499" s="13">
        <v>25.646495730000002</v>
      </c>
      <c r="C4499" s="13">
        <v>88.609078870000005</v>
      </c>
      <c r="D4499" s="13" t="s">
        <v>2219</v>
      </c>
      <c r="E4499" s="13" t="s">
        <v>5000</v>
      </c>
      <c r="F4499" s="13" t="s">
        <v>171</v>
      </c>
      <c r="G4499" s="13" t="s">
        <v>4802</v>
      </c>
      <c r="H4499" s="13" t="s">
        <v>4816</v>
      </c>
      <c r="I4499" s="13">
        <f>(Brick_Kilns_EF!$B$13*Brick_Kilns_EF!$B$11*Brick_Kilns_EF!$B$12)</f>
        <v>8886.81</v>
      </c>
      <c r="J4499" s="13">
        <f>IF(D4499="ZZ",Brick_Kilns_EF!$E$9*(0.75),Brick_Kilns_EF!$E$9)</f>
        <v>5.6055000000000005E-4</v>
      </c>
      <c r="K4499" s="13">
        <f t="shared" si="280"/>
        <v>4.9815013454999999</v>
      </c>
      <c r="L4499" s="13">
        <f>IF(D4499="ZZ", Brick_Kilns_EF!$E$6*(0.75),Brick_Kilns_EF!$E$6)</f>
        <v>3.0299999999999999E-4</v>
      </c>
      <c r="M4499" s="13">
        <f t="shared" si="281"/>
        <v>2.6927034299999999</v>
      </c>
      <c r="N4499" s="13">
        <f>IF(D4499="ZZ",Brick_Kilns_EF!$E$7*(0.75),Brick_Kilns_EF!$E$7)</f>
        <v>2.3925000000000001E-3</v>
      </c>
      <c r="O4499" s="13">
        <f t="shared" si="282"/>
        <v>21.261692924999998</v>
      </c>
      <c r="P4499" s="13">
        <f>IF(D4499="ZZ",Brick_Kilns_EF!$E$8*(0.75),Brick_Kilns_EF!$E$8)</f>
        <v>5.399999999999999E-4</v>
      </c>
      <c r="Q4499" s="13">
        <f t="shared" si="283"/>
        <v>4.7988773999999985</v>
      </c>
    </row>
    <row r="4500" spans="1:17">
      <c r="A4500" s="13" t="s">
        <v>4511</v>
      </c>
      <c r="B4500" s="13">
        <v>25.769103560000001</v>
      </c>
      <c r="C4500" s="13">
        <v>89.596282990000006</v>
      </c>
      <c r="D4500" s="13" t="s">
        <v>2219</v>
      </c>
      <c r="E4500" s="13" t="s">
        <v>5000</v>
      </c>
      <c r="F4500" s="13" t="s">
        <v>171</v>
      </c>
      <c r="G4500" s="13" t="s">
        <v>4802</v>
      </c>
      <c r="H4500" s="13" t="s">
        <v>4816</v>
      </c>
      <c r="I4500" s="13">
        <f>(Brick_Kilns_EF!$B$13*Brick_Kilns_EF!$B$11*Brick_Kilns_EF!$B$12)</f>
        <v>8886.81</v>
      </c>
      <c r="J4500" s="13">
        <f>IF(D4500="ZZ",Brick_Kilns_EF!$E$9*(0.75),Brick_Kilns_EF!$E$9)</f>
        <v>5.6055000000000005E-4</v>
      </c>
      <c r="K4500" s="13">
        <f t="shared" si="280"/>
        <v>4.9815013454999999</v>
      </c>
      <c r="L4500" s="13">
        <f>IF(D4500="ZZ", Brick_Kilns_EF!$E$6*(0.75),Brick_Kilns_EF!$E$6)</f>
        <v>3.0299999999999999E-4</v>
      </c>
      <c r="M4500" s="13">
        <f t="shared" si="281"/>
        <v>2.6927034299999999</v>
      </c>
      <c r="N4500" s="13">
        <f>IF(D4500="ZZ",Brick_Kilns_EF!$E$7*(0.75),Brick_Kilns_EF!$E$7)</f>
        <v>2.3925000000000001E-3</v>
      </c>
      <c r="O4500" s="13">
        <f t="shared" si="282"/>
        <v>21.261692924999998</v>
      </c>
      <c r="P4500" s="13">
        <f>IF(D4500="ZZ",Brick_Kilns_EF!$E$8*(0.75),Brick_Kilns_EF!$E$8)</f>
        <v>5.399999999999999E-4</v>
      </c>
      <c r="Q4500" s="13">
        <f t="shared" si="283"/>
        <v>4.7988773999999985</v>
      </c>
    </row>
    <row r="4501" spans="1:17">
      <c r="A4501" s="13" t="s">
        <v>4512</v>
      </c>
      <c r="B4501" s="13">
        <v>25.651312069999999</v>
      </c>
      <c r="C4501" s="13">
        <v>89.427548580000007</v>
      </c>
      <c r="D4501" s="13" t="s">
        <v>2219</v>
      </c>
      <c r="E4501" s="13" t="s">
        <v>5000</v>
      </c>
      <c r="F4501" s="13" t="s">
        <v>171</v>
      </c>
      <c r="G4501" s="13" t="s">
        <v>4802</v>
      </c>
      <c r="H4501" s="13" t="s">
        <v>4816</v>
      </c>
      <c r="I4501" s="13">
        <f>(Brick_Kilns_EF!$B$13*Brick_Kilns_EF!$B$11*Brick_Kilns_EF!$B$12)</f>
        <v>8886.81</v>
      </c>
      <c r="J4501" s="13">
        <f>IF(D4501="ZZ",Brick_Kilns_EF!$E$9*(0.75),Brick_Kilns_EF!$E$9)</f>
        <v>5.6055000000000005E-4</v>
      </c>
      <c r="K4501" s="13">
        <f t="shared" si="280"/>
        <v>4.9815013454999999</v>
      </c>
      <c r="L4501" s="13">
        <f>IF(D4501="ZZ", Brick_Kilns_EF!$E$6*(0.75),Brick_Kilns_EF!$E$6)</f>
        <v>3.0299999999999999E-4</v>
      </c>
      <c r="M4501" s="13">
        <f t="shared" si="281"/>
        <v>2.6927034299999999</v>
      </c>
      <c r="N4501" s="13">
        <f>IF(D4501="ZZ",Brick_Kilns_EF!$E$7*(0.75),Brick_Kilns_EF!$E$7)</f>
        <v>2.3925000000000001E-3</v>
      </c>
      <c r="O4501" s="13">
        <f t="shared" si="282"/>
        <v>21.261692924999998</v>
      </c>
      <c r="P4501" s="13">
        <f>IF(D4501="ZZ",Brick_Kilns_EF!$E$8*(0.75),Brick_Kilns_EF!$E$8)</f>
        <v>5.399999999999999E-4</v>
      </c>
      <c r="Q4501" s="13">
        <f t="shared" si="283"/>
        <v>4.7988773999999985</v>
      </c>
    </row>
    <row r="4502" spans="1:17">
      <c r="A4502" s="13" t="s">
        <v>4513</v>
      </c>
      <c r="B4502" s="13">
        <v>25.656019749999999</v>
      </c>
      <c r="C4502" s="13">
        <v>89.034800939999997</v>
      </c>
      <c r="D4502" s="13" t="s">
        <v>2219</v>
      </c>
      <c r="E4502" s="13" t="s">
        <v>5000</v>
      </c>
      <c r="F4502" s="13" t="s">
        <v>171</v>
      </c>
      <c r="G4502" s="13" t="s">
        <v>4802</v>
      </c>
      <c r="H4502" s="13" t="s">
        <v>4816</v>
      </c>
      <c r="I4502" s="13">
        <f>(Brick_Kilns_EF!$B$13*Brick_Kilns_EF!$B$11*Brick_Kilns_EF!$B$12)</f>
        <v>8886.81</v>
      </c>
      <c r="J4502" s="13">
        <f>IF(D4502="ZZ",Brick_Kilns_EF!$E$9*(0.75),Brick_Kilns_EF!$E$9)</f>
        <v>5.6055000000000005E-4</v>
      </c>
      <c r="K4502" s="13">
        <f t="shared" si="280"/>
        <v>4.9815013454999999</v>
      </c>
      <c r="L4502" s="13">
        <f>IF(D4502="ZZ", Brick_Kilns_EF!$E$6*(0.75),Brick_Kilns_EF!$E$6)</f>
        <v>3.0299999999999999E-4</v>
      </c>
      <c r="M4502" s="13">
        <f t="shared" si="281"/>
        <v>2.6927034299999999</v>
      </c>
      <c r="N4502" s="13">
        <f>IF(D4502="ZZ",Brick_Kilns_EF!$E$7*(0.75),Brick_Kilns_EF!$E$7)</f>
        <v>2.3925000000000001E-3</v>
      </c>
      <c r="O4502" s="13">
        <f t="shared" si="282"/>
        <v>21.261692924999998</v>
      </c>
      <c r="P4502" s="13">
        <f>IF(D4502="ZZ",Brick_Kilns_EF!$E$8*(0.75),Brick_Kilns_EF!$E$8)</f>
        <v>5.399999999999999E-4</v>
      </c>
      <c r="Q4502" s="13">
        <f t="shared" si="283"/>
        <v>4.7988773999999985</v>
      </c>
    </row>
    <row r="4503" spans="1:17">
      <c r="A4503" s="13" t="s">
        <v>4514</v>
      </c>
      <c r="B4503" s="13">
        <v>25.74957624</v>
      </c>
      <c r="C4503" s="13">
        <v>89.328084959999998</v>
      </c>
      <c r="D4503" s="13" t="s">
        <v>2219</v>
      </c>
      <c r="E4503" s="13" t="s">
        <v>5000</v>
      </c>
      <c r="F4503" s="13" t="s">
        <v>171</v>
      </c>
      <c r="G4503" s="13" t="s">
        <v>4802</v>
      </c>
      <c r="H4503" s="13" t="s">
        <v>4816</v>
      </c>
      <c r="I4503" s="13">
        <f>(Brick_Kilns_EF!$B$13*Brick_Kilns_EF!$B$11*Brick_Kilns_EF!$B$12)</f>
        <v>8886.81</v>
      </c>
      <c r="J4503" s="13">
        <f>IF(D4503="ZZ",Brick_Kilns_EF!$E$9*(0.75),Brick_Kilns_EF!$E$9)</f>
        <v>5.6055000000000005E-4</v>
      </c>
      <c r="K4503" s="13">
        <f t="shared" si="280"/>
        <v>4.9815013454999999</v>
      </c>
      <c r="L4503" s="13">
        <f>IF(D4503="ZZ", Brick_Kilns_EF!$E$6*(0.75),Brick_Kilns_EF!$E$6)</f>
        <v>3.0299999999999999E-4</v>
      </c>
      <c r="M4503" s="13">
        <f t="shared" si="281"/>
        <v>2.6927034299999999</v>
      </c>
      <c r="N4503" s="13">
        <f>IF(D4503="ZZ",Brick_Kilns_EF!$E$7*(0.75),Brick_Kilns_EF!$E$7)</f>
        <v>2.3925000000000001E-3</v>
      </c>
      <c r="O4503" s="13">
        <f t="shared" si="282"/>
        <v>21.261692924999998</v>
      </c>
      <c r="P4503" s="13">
        <f>IF(D4503="ZZ",Brick_Kilns_EF!$E$8*(0.75),Brick_Kilns_EF!$E$8)</f>
        <v>5.399999999999999E-4</v>
      </c>
      <c r="Q4503" s="13">
        <f t="shared" si="283"/>
        <v>4.7988773999999985</v>
      </c>
    </row>
    <row r="4504" spans="1:17">
      <c r="A4504" s="13" t="s">
        <v>4515</v>
      </c>
      <c r="B4504" s="13">
        <v>25.659456420000001</v>
      </c>
      <c r="C4504" s="13">
        <v>89.379184339999995</v>
      </c>
      <c r="D4504" s="13" t="s">
        <v>2219</v>
      </c>
      <c r="E4504" s="13" t="s">
        <v>5000</v>
      </c>
      <c r="F4504" s="13" t="s">
        <v>171</v>
      </c>
      <c r="G4504" s="13" t="s">
        <v>4802</v>
      </c>
      <c r="H4504" s="13" t="s">
        <v>4816</v>
      </c>
      <c r="I4504" s="13">
        <f>(Brick_Kilns_EF!$B$13*Brick_Kilns_EF!$B$11*Brick_Kilns_EF!$B$12)</f>
        <v>8886.81</v>
      </c>
      <c r="J4504" s="13">
        <f>IF(D4504="ZZ",Brick_Kilns_EF!$E$9*(0.75),Brick_Kilns_EF!$E$9)</f>
        <v>5.6055000000000005E-4</v>
      </c>
      <c r="K4504" s="13">
        <f t="shared" si="280"/>
        <v>4.9815013454999999</v>
      </c>
      <c r="L4504" s="13">
        <f>IF(D4504="ZZ", Brick_Kilns_EF!$E$6*(0.75),Brick_Kilns_EF!$E$6)</f>
        <v>3.0299999999999999E-4</v>
      </c>
      <c r="M4504" s="13">
        <f t="shared" si="281"/>
        <v>2.6927034299999999</v>
      </c>
      <c r="N4504" s="13">
        <f>IF(D4504="ZZ",Brick_Kilns_EF!$E$7*(0.75),Brick_Kilns_EF!$E$7)</f>
        <v>2.3925000000000001E-3</v>
      </c>
      <c r="O4504" s="13">
        <f t="shared" si="282"/>
        <v>21.261692924999998</v>
      </c>
      <c r="P4504" s="13">
        <f>IF(D4504="ZZ",Brick_Kilns_EF!$E$8*(0.75),Brick_Kilns_EF!$E$8)</f>
        <v>5.399999999999999E-4</v>
      </c>
      <c r="Q4504" s="13">
        <f t="shared" si="283"/>
        <v>4.7988773999999985</v>
      </c>
    </row>
    <row r="4505" spans="1:17">
      <c r="A4505" s="13" t="s">
        <v>4516</v>
      </c>
      <c r="B4505" s="13">
        <v>25.507033620000001</v>
      </c>
      <c r="C4505" s="13">
        <v>88.906133299999993</v>
      </c>
      <c r="D4505" s="13" t="s">
        <v>2219</v>
      </c>
      <c r="E4505" s="13" t="s">
        <v>5000</v>
      </c>
      <c r="F4505" s="13" t="s">
        <v>171</v>
      </c>
      <c r="G4505" s="13" t="s">
        <v>4802</v>
      </c>
      <c r="H4505" s="13" t="s">
        <v>4816</v>
      </c>
      <c r="I4505" s="13">
        <f>(Brick_Kilns_EF!$B$13*Brick_Kilns_EF!$B$11*Brick_Kilns_EF!$B$12)</f>
        <v>8886.81</v>
      </c>
      <c r="J4505" s="13">
        <f>IF(D4505="ZZ",Brick_Kilns_EF!$E$9*(0.75),Brick_Kilns_EF!$E$9)</f>
        <v>5.6055000000000005E-4</v>
      </c>
      <c r="K4505" s="13">
        <f t="shared" si="280"/>
        <v>4.9815013454999999</v>
      </c>
      <c r="L4505" s="13">
        <f>IF(D4505="ZZ", Brick_Kilns_EF!$E$6*(0.75),Brick_Kilns_EF!$E$6)</f>
        <v>3.0299999999999999E-4</v>
      </c>
      <c r="M4505" s="13">
        <f t="shared" si="281"/>
        <v>2.6927034299999999</v>
      </c>
      <c r="N4505" s="13">
        <f>IF(D4505="ZZ",Brick_Kilns_EF!$E$7*(0.75),Brick_Kilns_EF!$E$7)</f>
        <v>2.3925000000000001E-3</v>
      </c>
      <c r="O4505" s="13">
        <f t="shared" si="282"/>
        <v>21.261692924999998</v>
      </c>
      <c r="P4505" s="13">
        <f>IF(D4505="ZZ",Brick_Kilns_EF!$E$8*(0.75),Brick_Kilns_EF!$E$8)</f>
        <v>5.399999999999999E-4</v>
      </c>
      <c r="Q4505" s="13">
        <f t="shared" si="283"/>
        <v>4.7988773999999985</v>
      </c>
    </row>
    <row r="4506" spans="1:17">
      <c r="A4506" s="13" t="s">
        <v>4517</v>
      </c>
      <c r="B4506" s="13">
        <v>25.701432449999999</v>
      </c>
      <c r="C4506" s="13">
        <v>89.077097190000003</v>
      </c>
      <c r="D4506" s="13" t="s">
        <v>2219</v>
      </c>
      <c r="E4506" s="13" t="s">
        <v>5000</v>
      </c>
      <c r="F4506" s="13" t="s">
        <v>171</v>
      </c>
      <c r="G4506" s="13" t="s">
        <v>4802</v>
      </c>
      <c r="H4506" s="13" t="s">
        <v>4816</v>
      </c>
      <c r="I4506" s="13">
        <f>(Brick_Kilns_EF!$B$13*Brick_Kilns_EF!$B$11*Brick_Kilns_EF!$B$12)</f>
        <v>8886.81</v>
      </c>
      <c r="J4506" s="13">
        <f>IF(D4506="ZZ",Brick_Kilns_EF!$E$9*(0.75),Brick_Kilns_EF!$E$9)</f>
        <v>5.6055000000000005E-4</v>
      </c>
      <c r="K4506" s="13">
        <f t="shared" si="280"/>
        <v>4.9815013454999999</v>
      </c>
      <c r="L4506" s="13">
        <f>IF(D4506="ZZ", Brick_Kilns_EF!$E$6*(0.75),Brick_Kilns_EF!$E$6)</f>
        <v>3.0299999999999999E-4</v>
      </c>
      <c r="M4506" s="13">
        <f t="shared" si="281"/>
        <v>2.6927034299999999</v>
      </c>
      <c r="N4506" s="13">
        <f>IF(D4506="ZZ",Brick_Kilns_EF!$E$7*(0.75),Brick_Kilns_EF!$E$7)</f>
        <v>2.3925000000000001E-3</v>
      </c>
      <c r="O4506" s="13">
        <f t="shared" si="282"/>
        <v>21.261692924999998</v>
      </c>
      <c r="P4506" s="13">
        <f>IF(D4506="ZZ",Brick_Kilns_EF!$E$8*(0.75),Brick_Kilns_EF!$E$8)</f>
        <v>5.399999999999999E-4</v>
      </c>
      <c r="Q4506" s="13">
        <f t="shared" si="283"/>
        <v>4.7988773999999985</v>
      </c>
    </row>
    <row r="4507" spans="1:17">
      <c r="A4507" s="13" t="s">
        <v>4518</v>
      </c>
      <c r="B4507" s="13">
        <v>25.55955835</v>
      </c>
      <c r="C4507" s="13">
        <v>88.997829210000006</v>
      </c>
      <c r="D4507" s="13" t="s">
        <v>2219</v>
      </c>
      <c r="E4507" s="13" t="s">
        <v>5000</v>
      </c>
      <c r="F4507" s="13" t="s">
        <v>171</v>
      </c>
      <c r="G4507" s="13" t="s">
        <v>4802</v>
      </c>
      <c r="H4507" s="13" t="s">
        <v>4816</v>
      </c>
      <c r="I4507" s="13">
        <f>(Brick_Kilns_EF!$B$13*Brick_Kilns_EF!$B$11*Brick_Kilns_EF!$B$12)</f>
        <v>8886.81</v>
      </c>
      <c r="J4507" s="13">
        <f>IF(D4507="ZZ",Brick_Kilns_EF!$E$9*(0.75),Brick_Kilns_EF!$E$9)</f>
        <v>5.6055000000000005E-4</v>
      </c>
      <c r="K4507" s="13">
        <f t="shared" si="280"/>
        <v>4.9815013454999999</v>
      </c>
      <c r="L4507" s="13">
        <f>IF(D4507="ZZ", Brick_Kilns_EF!$E$6*(0.75),Brick_Kilns_EF!$E$6)</f>
        <v>3.0299999999999999E-4</v>
      </c>
      <c r="M4507" s="13">
        <f t="shared" si="281"/>
        <v>2.6927034299999999</v>
      </c>
      <c r="N4507" s="13">
        <f>IF(D4507="ZZ",Brick_Kilns_EF!$E$7*(0.75),Brick_Kilns_EF!$E$7)</f>
        <v>2.3925000000000001E-3</v>
      </c>
      <c r="O4507" s="13">
        <f t="shared" si="282"/>
        <v>21.261692924999998</v>
      </c>
      <c r="P4507" s="13">
        <f>IF(D4507="ZZ",Brick_Kilns_EF!$E$8*(0.75),Brick_Kilns_EF!$E$8)</f>
        <v>5.399999999999999E-4</v>
      </c>
      <c r="Q4507" s="13">
        <f t="shared" si="283"/>
        <v>4.7988773999999985</v>
      </c>
    </row>
    <row r="4508" spans="1:17">
      <c r="A4508" s="13" t="s">
        <v>4519</v>
      </c>
      <c r="B4508" s="13">
        <v>25.596579980000001</v>
      </c>
      <c r="C4508" s="13">
        <v>89.475127009999994</v>
      </c>
      <c r="D4508" s="13" t="s">
        <v>2219</v>
      </c>
      <c r="E4508" s="13" t="s">
        <v>5000</v>
      </c>
      <c r="F4508" s="13" t="s">
        <v>171</v>
      </c>
      <c r="G4508" s="13" t="s">
        <v>4802</v>
      </c>
      <c r="H4508" s="13" t="s">
        <v>4816</v>
      </c>
      <c r="I4508" s="13">
        <f>(Brick_Kilns_EF!$B$13*Brick_Kilns_EF!$B$11*Brick_Kilns_EF!$B$12)</f>
        <v>8886.81</v>
      </c>
      <c r="J4508" s="13">
        <f>IF(D4508="ZZ",Brick_Kilns_EF!$E$9*(0.75),Brick_Kilns_EF!$E$9)</f>
        <v>5.6055000000000005E-4</v>
      </c>
      <c r="K4508" s="13">
        <f t="shared" si="280"/>
        <v>4.9815013454999999</v>
      </c>
      <c r="L4508" s="13">
        <f>IF(D4508="ZZ", Brick_Kilns_EF!$E$6*(0.75),Brick_Kilns_EF!$E$6)</f>
        <v>3.0299999999999999E-4</v>
      </c>
      <c r="M4508" s="13">
        <f t="shared" si="281"/>
        <v>2.6927034299999999</v>
      </c>
      <c r="N4508" s="13">
        <f>IF(D4508="ZZ",Brick_Kilns_EF!$E$7*(0.75),Brick_Kilns_EF!$E$7)</f>
        <v>2.3925000000000001E-3</v>
      </c>
      <c r="O4508" s="13">
        <f t="shared" si="282"/>
        <v>21.261692924999998</v>
      </c>
      <c r="P4508" s="13">
        <f>IF(D4508="ZZ",Brick_Kilns_EF!$E$8*(0.75),Brick_Kilns_EF!$E$8)</f>
        <v>5.399999999999999E-4</v>
      </c>
      <c r="Q4508" s="13">
        <f t="shared" si="283"/>
        <v>4.7988773999999985</v>
      </c>
    </row>
    <row r="4509" spans="1:17">
      <c r="A4509" s="13" t="s">
        <v>4520</v>
      </c>
      <c r="B4509" s="13">
        <v>25.65467374</v>
      </c>
      <c r="C4509" s="13">
        <v>88.493551389999993</v>
      </c>
      <c r="D4509" s="13" t="s">
        <v>2219</v>
      </c>
      <c r="E4509" s="13" t="s">
        <v>5000</v>
      </c>
      <c r="F4509" s="13" t="s">
        <v>171</v>
      </c>
      <c r="G4509" s="13" t="s">
        <v>4802</v>
      </c>
      <c r="H4509" s="13" t="s">
        <v>4816</v>
      </c>
      <c r="I4509" s="13">
        <f>(Brick_Kilns_EF!$B$13*Brick_Kilns_EF!$B$11*Brick_Kilns_EF!$B$12)</f>
        <v>8886.81</v>
      </c>
      <c r="J4509" s="13">
        <f>IF(D4509="ZZ",Brick_Kilns_EF!$E$9*(0.75),Brick_Kilns_EF!$E$9)</f>
        <v>5.6055000000000005E-4</v>
      </c>
      <c r="K4509" s="13">
        <f t="shared" si="280"/>
        <v>4.9815013454999999</v>
      </c>
      <c r="L4509" s="13">
        <f>IF(D4509="ZZ", Brick_Kilns_EF!$E$6*(0.75),Brick_Kilns_EF!$E$6)</f>
        <v>3.0299999999999999E-4</v>
      </c>
      <c r="M4509" s="13">
        <f t="shared" si="281"/>
        <v>2.6927034299999999</v>
      </c>
      <c r="N4509" s="13">
        <f>IF(D4509="ZZ",Brick_Kilns_EF!$E$7*(0.75),Brick_Kilns_EF!$E$7)</f>
        <v>2.3925000000000001E-3</v>
      </c>
      <c r="O4509" s="13">
        <f t="shared" si="282"/>
        <v>21.261692924999998</v>
      </c>
      <c r="P4509" s="13">
        <f>IF(D4509="ZZ",Brick_Kilns_EF!$E$8*(0.75),Brick_Kilns_EF!$E$8)</f>
        <v>5.399999999999999E-4</v>
      </c>
      <c r="Q4509" s="13">
        <f t="shared" si="283"/>
        <v>4.7988773999999985</v>
      </c>
    </row>
    <row r="4510" spans="1:17">
      <c r="A4510" s="13" t="s">
        <v>4521</v>
      </c>
      <c r="B4510" s="13">
        <v>25.61454694</v>
      </c>
      <c r="C4510" s="13">
        <v>88.745081619999993</v>
      </c>
      <c r="D4510" s="13" t="s">
        <v>2219</v>
      </c>
      <c r="E4510" s="13" t="s">
        <v>5000</v>
      </c>
      <c r="F4510" s="13" t="s">
        <v>171</v>
      </c>
      <c r="G4510" s="13" t="s">
        <v>4802</v>
      </c>
      <c r="H4510" s="13" t="s">
        <v>4816</v>
      </c>
      <c r="I4510" s="13">
        <f>(Brick_Kilns_EF!$B$13*Brick_Kilns_EF!$B$11*Brick_Kilns_EF!$B$12)</f>
        <v>8886.81</v>
      </c>
      <c r="J4510" s="13">
        <f>IF(D4510="ZZ",Brick_Kilns_EF!$E$9*(0.75),Brick_Kilns_EF!$E$9)</f>
        <v>5.6055000000000005E-4</v>
      </c>
      <c r="K4510" s="13">
        <f t="shared" si="280"/>
        <v>4.9815013454999999</v>
      </c>
      <c r="L4510" s="13">
        <f>IF(D4510="ZZ", Brick_Kilns_EF!$E$6*(0.75),Brick_Kilns_EF!$E$6)</f>
        <v>3.0299999999999999E-4</v>
      </c>
      <c r="M4510" s="13">
        <f t="shared" si="281"/>
        <v>2.6927034299999999</v>
      </c>
      <c r="N4510" s="13">
        <f>IF(D4510="ZZ",Brick_Kilns_EF!$E$7*(0.75),Brick_Kilns_EF!$E$7)</f>
        <v>2.3925000000000001E-3</v>
      </c>
      <c r="O4510" s="13">
        <f t="shared" si="282"/>
        <v>21.261692924999998</v>
      </c>
      <c r="P4510" s="13">
        <f>IF(D4510="ZZ",Brick_Kilns_EF!$E$8*(0.75),Brick_Kilns_EF!$E$8)</f>
        <v>5.399999999999999E-4</v>
      </c>
      <c r="Q4510" s="13">
        <f t="shared" si="283"/>
        <v>4.7988773999999985</v>
      </c>
    </row>
    <row r="4511" spans="1:17">
      <c r="A4511" s="13" t="s">
        <v>4522</v>
      </c>
      <c r="B4511" s="13">
        <v>25.616518970000001</v>
      </c>
      <c r="C4511" s="13">
        <v>88.74660274</v>
      </c>
      <c r="D4511" s="13" t="s">
        <v>2219</v>
      </c>
      <c r="E4511" s="13" t="s">
        <v>5000</v>
      </c>
      <c r="F4511" s="13" t="s">
        <v>171</v>
      </c>
      <c r="G4511" s="13" t="s">
        <v>4802</v>
      </c>
      <c r="H4511" s="13" t="s">
        <v>4816</v>
      </c>
      <c r="I4511" s="13">
        <f>(Brick_Kilns_EF!$B$13*Brick_Kilns_EF!$B$11*Brick_Kilns_EF!$B$12)</f>
        <v>8886.81</v>
      </c>
      <c r="J4511" s="13">
        <f>IF(D4511="ZZ",Brick_Kilns_EF!$E$9*(0.75),Brick_Kilns_EF!$E$9)</f>
        <v>5.6055000000000005E-4</v>
      </c>
      <c r="K4511" s="13">
        <f t="shared" si="280"/>
        <v>4.9815013454999999</v>
      </c>
      <c r="L4511" s="13">
        <f>IF(D4511="ZZ", Brick_Kilns_EF!$E$6*(0.75),Brick_Kilns_EF!$E$6)</f>
        <v>3.0299999999999999E-4</v>
      </c>
      <c r="M4511" s="13">
        <f t="shared" si="281"/>
        <v>2.6927034299999999</v>
      </c>
      <c r="N4511" s="13">
        <f>IF(D4511="ZZ",Brick_Kilns_EF!$E$7*(0.75),Brick_Kilns_EF!$E$7)</f>
        <v>2.3925000000000001E-3</v>
      </c>
      <c r="O4511" s="13">
        <f t="shared" si="282"/>
        <v>21.261692924999998</v>
      </c>
      <c r="P4511" s="13">
        <f>IF(D4511="ZZ",Brick_Kilns_EF!$E$8*(0.75),Brick_Kilns_EF!$E$8)</f>
        <v>5.399999999999999E-4</v>
      </c>
      <c r="Q4511" s="13">
        <f t="shared" si="283"/>
        <v>4.7988773999999985</v>
      </c>
    </row>
    <row r="4512" spans="1:17">
      <c r="A4512" s="13" t="s">
        <v>4523</v>
      </c>
      <c r="B4512" s="13">
        <v>26.331105310000002</v>
      </c>
      <c r="C4512" s="13">
        <v>89.005311030000001</v>
      </c>
      <c r="D4512" s="13" t="s">
        <v>2219</v>
      </c>
      <c r="E4512" s="13" t="s">
        <v>5000</v>
      </c>
      <c r="F4512" s="13" t="s">
        <v>171</v>
      </c>
      <c r="G4512" s="13" t="s">
        <v>4802</v>
      </c>
      <c r="H4512" s="13" t="s">
        <v>4816</v>
      </c>
      <c r="I4512" s="13">
        <f>(Brick_Kilns_EF!$B$13*Brick_Kilns_EF!$B$11*Brick_Kilns_EF!$B$12)</f>
        <v>8886.81</v>
      </c>
      <c r="J4512" s="13">
        <f>IF(D4512="ZZ",Brick_Kilns_EF!$E$9*(0.75),Brick_Kilns_EF!$E$9)</f>
        <v>5.6055000000000005E-4</v>
      </c>
      <c r="K4512" s="13">
        <f t="shared" si="280"/>
        <v>4.9815013454999999</v>
      </c>
      <c r="L4512" s="13">
        <f>IF(D4512="ZZ", Brick_Kilns_EF!$E$6*(0.75),Brick_Kilns_EF!$E$6)</f>
        <v>3.0299999999999999E-4</v>
      </c>
      <c r="M4512" s="13">
        <f t="shared" si="281"/>
        <v>2.6927034299999999</v>
      </c>
      <c r="N4512" s="13">
        <f>IF(D4512="ZZ",Brick_Kilns_EF!$E$7*(0.75),Brick_Kilns_EF!$E$7)</f>
        <v>2.3925000000000001E-3</v>
      </c>
      <c r="O4512" s="13">
        <f t="shared" si="282"/>
        <v>21.261692924999998</v>
      </c>
      <c r="P4512" s="13">
        <f>IF(D4512="ZZ",Brick_Kilns_EF!$E$8*(0.75),Brick_Kilns_EF!$E$8)</f>
        <v>5.399999999999999E-4</v>
      </c>
      <c r="Q4512" s="13">
        <f t="shared" si="283"/>
        <v>4.7988773999999985</v>
      </c>
    </row>
    <row r="4513" spans="1:17">
      <c r="A4513" s="13" t="s">
        <v>4524</v>
      </c>
      <c r="B4513" s="13">
        <v>25.979113989999998</v>
      </c>
      <c r="C4513" s="13">
        <v>89.60815058</v>
      </c>
      <c r="D4513" s="13" t="s">
        <v>2219</v>
      </c>
      <c r="E4513" s="13" t="s">
        <v>5000</v>
      </c>
      <c r="F4513" s="13" t="s">
        <v>171</v>
      </c>
      <c r="G4513" s="13" t="s">
        <v>4802</v>
      </c>
      <c r="H4513" s="13" t="s">
        <v>4816</v>
      </c>
      <c r="I4513" s="13">
        <f>(Brick_Kilns_EF!$B$13*Brick_Kilns_EF!$B$11*Brick_Kilns_EF!$B$12)</f>
        <v>8886.81</v>
      </c>
      <c r="J4513" s="13">
        <f>IF(D4513="ZZ",Brick_Kilns_EF!$E$9*(0.75),Brick_Kilns_EF!$E$9)</f>
        <v>5.6055000000000005E-4</v>
      </c>
      <c r="K4513" s="13">
        <f t="shared" si="280"/>
        <v>4.9815013454999999</v>
      </c>
      <c r="L4513" s="13">
        <f>IF(D4513="ZZ", Brick_Kilns_EF!$E$6*(0.75),Brick_Kilns_EF!$E$6)</f>
        <v>3.0299999999999999E-4</v>
      </c>
      <c r="M4513" s="13">
        <f t="shared" si="281"/>
        <v>2.6927034299999999</v>
      </c>
      <c r="N4513" s="13">
        <f>IF(D4513="ZZ",Brick_Kilns_EF!$E$7*(0.75),Brick_Kilns_EF!$E$7)</f>
        <v>2.3925000000000001E-3</v>
      </c>
      <c r="O4513" s="13">
        <f t="shared" si="282"/>
        <v>21.261692924999998</v>
      </c>
      <c r="P4513" s="13">
        <f>IF(D4513="ZZ",Brick_Kilns_EF!$E$8*(0.75),Brick_Kilns_EF!$E$8)</f>
        <v>5.399999999999999E-4</v>
      </c>
      <c r="Q4513" s="13">
        <f t="shared" si="283"/>
        <v>4.7988773999999985</v>
      </c>
    </row>
    <row r="4514" spans="1:17">
      <c r="A4514" s="13" t="s">
        <v>4525</v>
      </c>
      <c r="B4514" s="13">
        <v>25.976836760000001</v>
      </c>
      <c r="C4514" s="13">
        <v>89.607236830000005</v>
      </c>
      <c r="D4514" s="13" t="s">
        <v>2219</v>
      </c>
      <c r="E4514" s="13" t="s">
        <v>5000</v>
      </c>
      <c r="F4514" s="13" t="s">
        <v>171</v>
      </c>
      <c r="G4514" s="13" t="s">
        <v>4802</v>
      </c>
      <c r="H4514" s="13" t="s">
        <v>4816</v>
      </c>
      <c r="I4514" s="13">
        <f>(Brick_Kilns_EF!$B$13*Brick_Kilns_EF!$B$11*Brick_Kilns_EF!$B$12)</f>
        <v>8886.81</v>
      </c>
      <c r="J4514" s="13">
        <f>IF(D4514="ZZ",Brick_Kilns_EF!$E$9*(0.75),Brick_Kilns_EF!$E$9)</f>
        <v>5.6055000000000005E-4</v>
      </c>
      <c r="K4514" s="13">
        <f t="shared" si="280"/>
        <v>4.9815013454999999</v>
      </c>
      <c r="L4514" s="13">
        <f>IF(D4514="ZZ", Brick_Kilns_EF!$E$6*(0.75),Brick_Kilns_EF!$E$6)</f>
        <v>3.0299999999999999E-4</v>
      </c>
      <c r="M4514" s="13">
        <f t="shared" si="281"/>
        <v>2.6927034299999999</v>
      </c>
      <c r="N4514" s="13">
        <f>IF(D4514="ZZ",Brick_Kilns_EF!$E$7*(0.75),Brick_Kilns_EF!$E$7)</f>
        <v>2.3925000000000001E-3</v>
      </c>
      <c r="O4514" s="13">
        <f t="shared" si="282"/>
        <v>21.261692924999998</v>
      </c>
      <c r="P4514" s="13">
        <f>IF(D4514="ZZ",Brick_Kilns_EF!$E$8*(0.75),Brick_Kilns_EF!$E$8)</f>
        <v>5.399999999999999E-4</v>
      </c>
      <c r="Q4514" s="13">
        <f t="shared" si="283"/>
        <v>4.7988773999999985</v>
      </c>
    </row>
    <row r="4515" spans="1:17">
      <c r="A4515" s="13" t="s">
        <v>4526</v>
      </c>
      <c r="B4515" s="13">
        <v>25.680759129999998</v>
      </c>
      <c r="C4515" s="13">
        <v>89.213620629999994</v>
      </c>
      <c r="D4515" s="13" t="s">
        <v>2219</v>
      </c>
      <c r="E4515" s="13" t="s">
        <v>5000</v>
      </c>
      <c r="F4515" s="13" t="s">
        <v>171</v>
      </c>
      <c r="G4515" s="13" t="s">
        <v>4802</v>
      </c>
      <c r="H4515" s="13" t="s">
        <v>4816</v>
      </c>
      <c r="I4515" s="13">
        <f>(Brick_Kilns_EF!$B$13*Brick_Kilns_EF!$B$11*Brick_Kilns_EF!$B$12)</f>
        <v>8886.81</v>
      </c>
      <c r="J4515" s="13">
        <f>IF(D4515="ZZ",Brick_Kilns_EF!$E$9*(0.75),Brick_Kilns_EF!$E$9)</f>
        <v>5.6055000000000005E-4</v>
      </c>
      <c r="K4515" s="13">
        <f t="shared" si="280"/>
        <v>4.9815013454999999</v>
      </c>
      <c r="L4515" s="13">
        <f>IF(D4515="ZZ", Brick_Kilns_EF!$E$6*(0.75),Brick_Kilns_EF!$E$6)</f>
        <v>3.0299999999999999E-4</v>
      </c>
      <c r="M4515" s="13">
        <f t="shared" si="281"/>
        <v>2.6927034299999999</v>
      </c>
      <c r="N4515" s="13">
        <f>IF(D4515="ZZ",Brick_Kilns_EF!$E$7*(0.75),Brick_Kilns_EF!$E$7)</f>
        <v>2.3925000000000001E-3</v>
      </c>
      <c r="O4515" s="13">
        <f t="shared" si="282"/>
        <v>21.261692924999998</v>
      </c>
      <c r="P4515" s="13">
        <f>IF(D4515="ZZ",Brick_Kilns_EF!$E$8*(0.75),Brick_Kilns_EF!$E$8)</f>
        <v>5.399999999999999E-4</v>
      </c>
      <c r="Q4515" s="13">
        <f t="shared" si="283"/>
        <v>4.7988773999999985</v>
      </c>
    </row>
    <row r="4516" spans="1:17">
      <c r="A4516" s="13" t="s">
        <v>4527</v>
      </c>
      <c r="B4516" s="13">
        <v>25.731590650000001</v>
      </c>
      <c r="C4516" s="13">
        <v>88.651369630000005</v>
      </c>
      <c r="D4516" s="13" t="s">
        <v>2219</v>
      </c>
      <c r="E4516" s="13" t="s">
        <v>5000</v>
      </c>
      <c r="F4516" s="13" t="s">
        <v>171</v>
      </c>
      <c r="G4516" s="13" t="s">
        <v>4802</v>
      </c>
      <c r="H4516" s="13" t="s">
        <v>4816</v>
      </c>
      <c r="I4516" s="13">
        <f>(Brick_Kilns_EF!$B$13*Brick_Kilns_EF!$B$11*Brick_Kilns_EF!$B$12)</f>
        <v>8886.81</v>
      </c>
      <c r="J4516" s="13">
        <f>IF(D4516="ZZ",Brick_Kilns_EF!$E$9*(0.75),Brick_Kilns_EF!$E$9)</f>
        <v>5.6055000000000005E-4</v>
      </c>
      <c r="K4516" s="13">
        <f t="shared" si="280"/>
        <v>4.9815013454999999</v>
      </c>
      <c r="L4516" s="13">
        <f>IF(D4516="ZZ", Brick_Kilns_EF!$E$6*(0.75),Brick_Kilns_EF!$E$6)</f>
        <v>3.0299999999999999E-4</v>
      </c>
      <c r="M4516" s="13">
        <f t="shared" si="281"/>
        <v>2.6927034299999999</v>
      </c>
      <c r="N4516" s="13">
        <f>IF(D4516="ZZ",Brick_Kilns_EF!$E$7*(0.75),Brick_Kilns_EF!$E$7)</f>
        <v>2.3925000000000001E-3</v>
      </c>
      <c r="O4516" s="13">
        <f t="shared" si="282"/>
        <v>21.261692924999998</v>
      </c>
      <c r="P4516" s="13">
        <f>IF(D4516="ZZ",Brick_Kilns_EF!$E$8*(0.75),Brick_Kilns_EF!$E$8)</f>
        <v>5.399999999999999E-4</v>
      </c>
      <c r="Q4516" s="13">
        <f t="shared" si="283"/>
        <v>4.7988773999999985</v>
      </c>
    </row>
    <row r="4517" spans="1:17">
      <c r="A4517" s="13" t="s">
        <v>4528</v>
      </c>
      <c r="B4517" s="13">
        <v>26.099640749999999</v>
      </c>
      <c r="C4517" s="13">
        <v>89.683363689999993</v>
      </c>
      <c r="D4517" s="13" t="s">
        <v>2219</v>
      </c>
      <c r="E4517" s="13" t="s">
        <v>5000</v>
      </c>
      <c r="F4517" s="13" t="s">
        <v>171</v>
      </c>
      <c r="G4517" s="13" t="s">
        <v>4802</v>
      </c>
      <c r="H4517" s="13" t="s">
        <v>4816</v>
      </c>
      <c r="I4517" s="13">
        <f>(Brick_Kilns_EF!$B$13*Brick_Kilns_EF!$B$11*Brick_Kilns_EF!$B$12)</f>
        <v>8886.81</v>
      </c>
      <c r="J4517" s="13">
        <f>IF(D4517="ZZ",Brick_Kilns_EF!$E$9*(0.75),Brick_Kilns_EF!$E$9)</f>
        <v>5.6055000000000005E-4</v>
      </c>
      <c r="K4517" s="13">
        <f t="shared" si="280"/>
        <v>4.9815013454999999</v>
      </c>
      <c r="L4517" s="13">
        <f>IF(D4517="ZZ", Brick_Kilns_EF!$E$6*(0.75),Brick_Kilns_EF!$E$6)</f>
        <v>3.0299999999999999E-4</v>
      </c>
      <c r="M4517" s="13">
        <f t="shared" si="281"/>
        <v>2.6927034299999999</v>
      </c>
      <c r="N4517" s="13">
        <f>IF(D4517="ZZ",Brick_Kilns_EF!$E$7*(0.75),Brick_Kilns_EF!$E$7)</f>
        <v>2.3925000000000001E-3</v>
      </c>
      <c r="O4517" s="13">
        <f t="shared" si="282"/>
        <v>21.261692924999998</v>
      </c>
      <c r="P4517" s="13">
        <f>IF(D4517="ZZ",Brick_Kilns_EF!$E$8*(0.75),Brick_Kilns_EF!$E$8)</f>
        <v>5.399999999999999E-4</v>
      </c>
      <c r="Q4517" s="13">
        <f t="shared" si="283"/>
        <v>4.7988773999999985</v>
      </c>
    </row>
    <row r="4518" spans="1:17">
      <c r="A4518" s="13" t="s">
        <v>4529</v>
      </c>
      <c r="B4518" s="13">
        <v>25.730939800000002</v>
      </c>
      <c r="C4518" s="13">
        <v>89.677194389999997</v>
      </c>
      <c r="D4518" s="13" t="s">
        <v>2219</v>
      </c>
      <c r="E4518" s="13" t="s">
        <v>5000</v>
      </c>
      <c r="F4518" s="13" t="s">
        <v>171</v>
      </c>
      <c r="G4518" s="13" t="s">
        <v>4802</v>
      </c>
      <c r="H4518" s="13" t="s">
        <v>4816</v>
      </c>
      <c r="I4518" s="13">
        <f>(Brick_Kilns_EF!$B$13*Brick_Kilns_EF!$B$11*Brick_Kilns_EF!$B$12)</f>
        <v>8886.81</v>
      </c>
      <c r="J4518" s="13">
        <f>IF(D4518="ZZ",Brick_Kilns_EF!$E$9*(0.75),Brick_Kilns_EF!$E$9)</f>
        <v>5.6055000000000005E-4</v>
      </c>
      <c r="K4518" s="13">
        <f t="shared" si="280"/>
        <v>4.9815013454999999</v>
      </c>
      <c r="L4518" s="13">
        <f>IF(D4518="ZZ", Brick_Kilns_EF!$E$6*(0.75),Brick_Kilns_EF!$E$6)</f>
        <v>3.0299999999999999E-4</v>
      </c>
      <c r="M4518" s="13">
        <f t="shared" si="281"/>
        <v>2.6927034299999999</v>
      </c>
      <c r="N4518" s="13">
        <f>IF(D4518="ZZ",Brick_Kilns_EF!$E$7*(0.75),Brick_Kilns_EF!$E$7)</f>
        <v>2.3925000000000001E-3</v>
      </c>
      <c r="O4518" s="13">
        <f t="shared" si="282"/>
        <v>21.261692924999998</v>
      </c>
      <c r="P4518" s="13">
        <f>IF(D4518="ZZ",Brick_Kilns_EF!$E$8*(0.75),Brick_Kilns_EF!$E$8)</f>
        <v>5.399999999999999E-4</v>
      </c>
      <c r="Q4518" s="13">
        <f t="shared" si="283"/>
        <v>4.7988773999999985</v>
      </c>
    </row>
    <row r="4519" spans="1:17">
      <c r="A4519" s="13" t="s">
        <v>4530</v>
      </c>
      <c r="B4519" s="13">
        <v>26.18598171</v>
      </c>
      <c r="C4519" s="13">
        <v>88.381012269999999</v>
      </c>
      <c r="D4519" s="13" t="s">
        <v>2219</v>
      </c>
      <c r="E4519" s="13" t="s">
        <v>5000</v>
      </c>
      <c r="F4519" s="13" t="s">
        <v>171</v>
      </c>
      <c r="G4519" s="13" t="s">
        <v>4802</v>
      </c>
      <c r="H4519" s="13" t="s">
        <v>4816</v>
      </c>
      <c r="I4519" s="13">
        <f>(Brick_Kilns_EF!$B$13*Brick_Kilns_EF!$B$11*Brick_Kilns_EF!$B$12)</f>
        <v>8886.81</v>
      </c>
      <c r="J4519" s="13">
        <f>IF(D4519="ZZ",Brick_Kilns_EF!$E$9*(0.75),Brick_Kilns_EF!$E$9)</f>
        <v>5.6055000000000005E-4</v>
      </c>
      <c r="K4519" s="13">
        <f t="shared" si="280"/>
        <v>4.9815013454999999</v>
      </c>
      <c r="L4519" s="13">
        <f>IF(D4519="ZZ", Brick_Kilns_EF!$E$6*(0.75),Brick_Kilns_EF!$E$6)</f>
        <v>3.0299999999999999E-4</v>
      </c>
      <c r="M4519" s="13">
        <f t="shared" si="281"/>
        <v>2.6927034299999999</v>
      </c>
      <c r="N4519" s="13">
        <f>IF(D4519="ZZ",Brick_Kilns_EF!$E$7*(0.75),Brick_Kilns_EF!$E$7)</f>
        <v>2.3925000000000001E-3</v>
      </c>
      <c r="O4519" s="13">
        <f t="shared" si="282"/>
        <v>21.261692924999998</v>
      </c>
      <c r="P4519" s="13">
        <f>IF(D4519="ZZ",Brick_Kilns_EF!$E$8*(0.75),Brick_Kilns_EF!$E$8)</f>
        <v>5.399999999999999E-4</v>
      </c>
      <c r="Q4519" s="13">
        <f t="shared" si="283"/>
        <v>4.7988773999999985</v>
      </c>
    </row>
    <row r="4520" spans="1:17">
      <c r="A4520" s="13" t="s">
        <v>4531</v>
      </c>
      <c r="B4520" s="13">
        <v>21.998589330000001</v>
      </c>
      <c r="C4520" s="13">
        <v>90.216231930000006</v>
      </c>
      <c r="D4520" s="13" t="s">
        <v>2219</v>
      </c>
      <c r="E4520" s="13" t="s">
        <v>5000</v>
      </c>
      <c r="F4520" s="13" t="s">
        <v>11</v>
      </c>
      <c r="G4520" s="13" t="s">
        <v>4802</v>
      </c>
      <c r="H4520" s="13" t="s">
        <v>4816</v>
      </c>
      <c r="I4520" s="13">
        <f>(Brick_Kilns_EF!$B$13*Brick_Kilns_EF!$B$11*Brick_Kilns_EF!$B$12)</f>
        <v>8886.81</v>
      </c>
      <c r="J4520" s="13">
        <f>IF(D4520="ZZ",Brick_Kilns_EF!$E$9*(0.75),Brick_Kilns_EF!$E$9)</f>
        <v>5.6055000000000005E-4</v>
      </c>
      <c r="K4520" s="13">
        <f t="shared" si="280"/>
        <v>4.9815013454999999</v>
      </c>
      <c r="L4520" s="13">
        <f>IF(D4520="ZZ", Brick_Kilns_EF!$E$6*(0.75),Brick_Kilns_EF!$E$6)</f>
        <v>3.0299999999999999E-4</v>
      </c>
      <c r="M4520" s="13">
        <f t="shared" si="281"/>
        <v>2.6927034299999999</v>
      </c>
      <c r="N4520" s="13">
        <f>IF(D4520="ZZ",Brick_Kilns_EF!$E$7*(0.75),Brick_Kilns_EF!$E$7)</f>
        <v>2.3925000000000001E-3</v>
      </c>
      <c r="O4520" s="13">
        <f t="shared" si="282"/>
        <v>21.261692924999998</v>
      </c>
      <c r="P4520" s="13">
        <f>IF(D4520="ZZ",Brick_Kilns_EF!$E$8*(0.75),Brick_Kilns_EF!$E$8)</f>
        <v>5.399999999999999E-4</v>
      </c>
      <c r="Q4520" s="13">
        <f t="shared" si="283"/>
        <v>4.7988773999999985</v>
      </c>
    </row>
    <row r="4521" spans="1:17">
      <c r="A4521" s="13" t="s">
        <v>4532</v>
      </c>
      <c r="B4521" s="13">
        <v>25.972319800000001</v>
      </c>
      <c r="C4521" s="13">
        <v>89.636837929999999</v>
      </c>
      <c r="D4521" s="13" t="s">
        <v>2219</v>
      </c>
      <c r="E4521" s="13" t="s">
        <v>5000</v>
      </c>
      <c r="F4521" s="13" t="s">
        <v>171</v>
      </c>
      <c r="G4521" s="13" t="s">
        <v>4802</v>
      </c>
      <c r="H4521" s="13" t="s">
        <v>4816</v>
      </c>
      <c r="I4521" s="13">
        <f>(Brick_Kilns_EF!$B$13*Brick_Kilns_EF!$B$11*Brick_Kilns_EF!$B$12)</f>
        <v>8886.81</v>
      </c>
      <c r="J4521" s="13">
        <f>IF(D4521="ZZ",Brick_Kilns_EF!$E$9*(0.75),Brick_Kilns_EF!$E$9)</f>
        <v>5.6055000000000005E-4</v>
      </c>
      <c r="K4521" s="13">
        <f t="shared" si="280"/>
        <v>4.9815013454999999</v>
      </c>
      <c r="L4521" s="13">
        <f>IF(D4521="ZZ", Brick_Kilns_EF!$E$6*(0.75),Brick_Kilns_EF!$E$6)</f>
        <v>3.0299999999999999E-4</v>
      </c>
      <c r="M4521" s="13">
        <f t="shared" si="281"/>
        <v>2.6927034299999999</v>
      </c>
      <c r="N4521" s="13">
        <f>IF(D4521="ZZ",Brick_Kilns_EF!$E$7*(0.75),Brick_Kilns_EF!$E$7)</f>
        <v>2.3925000000000001E-3</v>
      </c>
      <c r="O4521" s="13">
        <f t="shared" si="282"/>
        <v>21.261692924999998</v>
      </c>
      <c r="P4521" s="13">
        <f>IF(D4521="ZZ",Brick_Kilns_EF!$E$8*(0.75),Brick_Kilns_EF!$E$8)</f>
        <v>5.399999999999999E-4</v>
      </c>
      <c r="Q4521" s="13">
        <f t="shared" si="283"/>
        <v>4.7988773999999985</v>
      </c>
    </row>
    <row r="4522" spans="1:17">
      <c r="A4522" s="13" t="s">
        <v>4533</v>
      </c>
      <c r="B4522" s="13">
        <v>25.55251792</v>
      </c>
      <c r="C4522" s="13">
        <v>89.460766030000002</v>
      </c>
      <c r="D4522" s="13" t="s">
        <v>2219</v>
      </c>
      <c r="E4522" s="13" t="s">
        <v>5000</v>
      </c>
      <c r="F4522" s="13" t="s">
        <v>171</v>
      </c>
      <c r="G4522" s="13" t="s">
        <v>4802</v>
      </c>
      <c r="H4522" s="13" t="s">
        <v>4816</v>
      </c>
      <c r="I4522" s="13">
        <f>(Brick_Kilns_EF!$B$13*Brick_Kilns_EF!$B$11*Brick_Kilns_EF!$B$12)</f>
        <v>8886.81</v>
      </c>
      <c r="J4522" s="13">
        <f>IF(D4522="ZZ",Brick_Kilns_EF!$E$9*(0.75),Brick_Kilns_EF!$E$9)</f>
        <v>5.6055000000000005E-4</v>
      </c>
      <c r="K4522" s="13">
        <f t="shared" si="280"/>
        <v>4.9815013454999999</v>
      </c>
      <c r="L4522" s="13">
        <f>IF(D4522="ZZ", Brick_Kilns_EF!$E$6*(0.75),Brick_Kilns_EF!$E$6)</f>
        <v>3.0299999999999999E-4</v>
      </c>
      <c r="M4522" s="13">
        <f t="shared" si="281"/>
        <v>2.6927034299999999</v>
      </c>
      <c r="N4522" s="13">
        <f>IF(D4522="ZZ",Brick_Kilns_EF!$E$7*(0.75),Brick_Kilns_EF!$E$7)</f>
        <v>2.3925000000000001E-3</v>
      </c>
      <c r="O4522" s="13">
        <f t="shared" si="282"/>
        <v>21.261692924999998</v>
      </c>
      <c r="P4522" s="13">
        <f>IF(D4522="ZZ",Brick_Kilns_EF!$E$8*(0.75),Brick_Kilns_EF!$E$8)</f>
        <v>5.399999999999999E-4</v>
      </c>
      <c r="Q4522" s="13">
        <f t="shared" si="283"/>
        <v>4.7988773999999985</v>
      </c>
    </row>
    <row r="4523" spans="1:17">
      <c r="A4523" s="13" t="s">
        <v>4534</v>
      </c>
      <c r="B4523" s="13">
        <v>26.014568860000001</v>
      </c>
      <c r="C4523" s="13">
        <v>88.756194390000005</v>
      </c>
      <c r="D4523" s="13" t="s">
        <v>2219</v>
      </c>
      <c r="E4523" s="13" t="s">
        <v>5000</v>
      </c>
      <c r="F4523" s="13" t="s">
        <v>171</v>
      </c>
      <c r="G4523" s="13" t="s">
        <v>4802</v>
      </c>
      <c r="H4523" s="13" t="s">
        <v>4816</v>
      </c>
      <c r="I4523" s="13">
        <f>(Brick_Kilns_EF!$B$13*Brick_Kilns_EF!$B$11*Brick_Kilns_EF!$B$12)</f>
        <v>8886.81</v>
      </c>
      <c r="J4523" s="13">
        <f>IF(D4523="ZZ",Brick_Kilns_EF!$E$9*(0.75),Brick_Kilns_EF!$E$9)</f>
        <v>5.6055000000000005E-4</v>
      </c>
      <c r="K4523" s="13">
        <f t="shared" si="280"/>
        <v>4.9815013454999999</v>
      </c>
      <c r="L4523" s="13">
        <f>IF(D4523="ZZ", Brick_Kilns_EF!$E$6*(0.75),Brick_Kilns_EF!$E$6)</f>
        <v>3.0299999999999999E-4</v>
      </c>
      <c r="M4523" s="13">
        <f t="shared" si="281"/>
        <v>2.6927034299999999</v>
      </c>
      <c r="N4523" s="13">
        <f>IF(D4523="ZZ",Brick_Kilns_EF!$E$7*(0.75),Brick_Kilns_EF!$E$7)</f>
        <v>2.3925000000000001E-3</v>
      </c>
      <c r="O4523" s="13">
        <f t="shared" si="282"/>
        <v>21.261692924999998</v>
      </c>
      <c r="P4523" s="13">
        <f>IF(D4523="ZZ",Brick_Kilns_EF!$E$8*(0.75),Brick_Kilns_EF!$E$8)</f>
        <v>5.399999999999999E-4</v>
      </c>
      <c r="Q4523" s="13">
        <f t="shared" si="283"/>
        <v>4.7988773999999985</v>
      </c>
    </row>
    <row r="4524" spans="1:17">
      <c r="A4524" s="13" t="s">
        <v>4535</v>
      </c>
      <c r="B4524" s="13">
        <v>25.659288449999998</v>
      </c>
      <c r="C4524" s="13">
        <v>89.472463820000002</v>
      </c>
      <c r="D4524" s="13" t="s">
        <v>2219</v>
      </c>
      <c r="E4524" s="13" t="s">
        <v>5000</v>
      </c>
      <c r="F4524" s="13" t="s">
        <v>171</v>
      </c>
      <c r="G4524" s="13" t="s">
        <v>4802</v>
      </c>
      <c r="H4524" s="13" t="s">
        <v>4816</v>
      </c>
      <c r="I4524" s="13">
        <f>(Brick_Kilns_EF!$B$13*Brick_Kilns_EF!$B$11*Brick_Kilns_EF!$B$12)</f>
        <v>8886.81</v>
      </c>
      <c r="J4524" s="13">
        <f>IF(D4524="ZZ",Brick_Kilns_EF!$E$9*(0.75),Brick_Kilns_EF!$E$9)</f>
        <v>5.6055000000000005E-4</v>
      </c>
      <c r="K4524" s="13">
        <f t="shared" si="280"/>
        <v>4.9815013454999999</v>
      </c>
      <c r="L4524" s="13">
        <f>IF(D4524="ZZ", Brick_Kilns_EF!$E$6*(0.75),Brick_Kilns_EF!$E$6)</f>
        <v>3.0299999999999999E-4</v>
      </c>
      <c r="M4524" s="13">
        <f t="shared" si="281"/>
        <v>2.6927034299999999</v>
      </c>
      <c r="N4524" s="13">
        <f>IF(D4524="ZZ",Brick_Kilns_EF!$E$7*(0.75),Brick_Kilns_EF!$E$7)</f>
        <v>2.3925000000000001E-3</v>
      </c>
      <c r="O4524" s="13">
        <f t="shared" si="282"/>
        <v>21.261692924999998</v>
      </c>
      <c r="P4524" s="13">
        <f>IF(D4524="ZZ",Brick_Kilns_EF!$E$8*(0.75),Brick_Kilns_EF!$E$8)</f>
        <v>5.399999999999999E-4</v>
      </c>
      <c r="Q4524" s="13">
        <f t="shared" si="283"/>
        <v>4.7988773999999985</v>
      </c>
    </row>
    <row r="4525" spans="1:17">
      <c r="A4525" s="13" t="s">
        <v>4536</v>
      </c>
      <c r="B4525" s="13">
        <v>25.739944529999999</v>
      </c>
      <c r="C4525" s="13">
        <v>89.634828420000005</v>
      </c>
      <c r="D4525" s="13" t="s">
        <v>2219</v>
      </c>
      <c r="E4525" s="13" t="s">
        <v>5000</v>
      </c>
      <c r="F4525" s="13" t="s">
        <v>171</v>
      </c>
      <c r="G4525" s="13" t="s">
        <v>4802</v>
      </c>
      <c r="H4525" s="13" t="s">
        <v>4816</v>
      </c>
      <c r="I4525" s="13">
        <f>(Brick_Kilns_EF!$B$13*Brick_Kilns_EF!$B$11*Brick_Kilns_EF!$B$12)</f>
        <v>8886.81</v>
      </c>
      <c r="J4525" s="13">
        <f>IF(D4525="ZZ",Brick_Kilns_EF!$E$9*(0.75),Brick_Kilns_EF!$E$9)</f>
        <v>5.6055000000000005E-4</v>
      </c>
      <c r="K4525" s="13">
        <f t="shared" si="280"/>
        <v>4.9815013454999999</v>
      </c>
      <c r="L4525" s="13">
        <f>IF(D4525="ZZ", Brick_Kilns_EF!$E$6*(0.75),Brick_Kilns_EF!$E$6)</f>
        <v>3.0299999999999999E-4</v>
      </c>
      <c r="M4525" s="13">
        <f t="shared" si="281"/>
        <v>2.6927034299999999</v>
      </c>
      <c r="N4525" s="13">
        <f>IF(D4525="ZZ",Brick_Kilns_EF!$E$7*(0.75),Brick_Kilns_EF!$E$7)</f>
        <v>2.3925000000000001E-3</v>
      </c>
      <c r="O4525" s="13">
        <f t="shared" si="282"/>
        <v>21.261692924999998</v>
      </c>
      <c r="P4525" s="13">
        <f>IF(D4525="ZZ",Brick_Kilns_EF!$E$8*(0.75),Brick_Kilns_EF!$E$8)</f>
        <v>5.399999999999999E-4</v>
      </c>
      <c r="Q4525" s="13">
        <f t="shared" si="283"/>
        <v>4.7988773999999985</v>
      </c>
    </row>
    <row r="4526" spans="1:17">
      <c r="A4526" s="13" t="s">
        <v>4537</v>
      </c>
      <c r="B4526" s="13">
        <v>25.65503593</v>
      </c>
      <c r="C4526" s="13">
        <v>89.453897659999996</v>
      </c>
      <c r="D4526" s="13" t="s">
        <v>2219</v>
      </c>
      <c r="E4526" s="13" t="s">
        <v>5000</v>
      </c>
      <c r="F4526" s="13" t="s">
        <v>171</v>
      </c>
      <c r="G4526" s="13" t="s">
        <v>4802</v>
      </c>
      <c r="H4526" s="13" t="s">
        <v>4816</v>
      </c>
      <c r="I4526" s="13">
        <f>(Brick_Kilns_EF!$B$13*Brick_Kilns_EF!$B$11*Brick_Kilns_EF!$B$12)</f>
        <v>8886.81</v>
      </c>
      <c r="J4526" s="13">
        <f>IF(D4526="ZZ",Brick_Kilns_EF!$E$9*(0.75),Brick_Kilns_EF!$E$9)</f>
        <v>5.6055000000000005E-4</v>
      </c>
      <c r="K4526" s="13">
        <f t="shared" si="280"/>
        <v>4.9815013454999999</v>
      </c>
      <c r="L4526" s="13">
        <f>IF(D4526="ZZ", Brick_Kilns_EF!$E$6*(0.75),Brick_Kilns_EF!$E$6)</f>
        <v>3.0299999999999999E-4</v>
      </c>
      <c r="M4526" s="13">
        <f t="shared" si="281"/>
        <v>2.6927034299999999</v>
      </c>
      <c r="N4526" s="13">
        <f>IF(D4526="ZZ",Brick_Kilns_EF!$E$7*(0.75),Brick_Kilns_EF!$E$7)</f>
        <v>2.3925000000000001E-3</v>
      </c>
      <c r="O4526" s="13">
        <f t="shared" si="282"/>
        <v>21.261692924999998</v>
      </c>
      <c r="P4526" s="13">
        <f>IF(D4526="ZZ",Brick_Kilns_EF!$E$8*(0.75),Brick_Kilns_EF!$E$8)</f>
        <v>5.399999999999999E-4</v>
      </c>
      <c r="Q4526" s="13">
        <f t="shared" si="283"/>
        <v>4.7988773999999985</v>
      </c>
    </row>
    <row r="4527" spans="1:17">
      <c r="A4527" s="13" t="s">
        <v>4538</v>
      </c>
      <c r="B4527" s="13">
        <v>25.735268040000001</v>
      </c>
      <c r="C4527" s="13">
        <v>88.632833329999997</v>
      </c>
      <c r="D4527" s="13" t="s">
        <v>2219</v>
      </c>
      <c r="E4527" s="13" t="s">
        <v>5000</v>
      </c>
      <c r="F4527" s="13" t="s">
        <v>171</v>
      </c>
      <c r="G4527" s="13" t="s">
        <v>4802</v>
      </c>
      <c r="H4527" s="13" t="s">
        <v>4816</v>
      </c>
      <c r="I4527" s="13">
        <f>(Brick_Kilns_EF!$B$13*Brick_Kilns_EF!$B$11*Brick_Kilns_EF!$B$12)</f>
        <v>8886.81</v>
      </c>
      <c r="J4527" s="13">
        <f>IF(D4527="ZZ",Brick_Kilns_EF!$E$9*(0.75),Brick_Kilns_EF!$E$9)</f>
        <v>5.6055000000000005E-4</v>
      </c>
      <c r="K4527" s="13">
        <f t="shared" si="280"/>
        <v>4.9815013454999999</v>
      </c>
      <c r="L4527" s="13">
        <f>IF(D4527="ZZ", Brick_Kilns_EF!$E$6*(0.75),Brick_Kilns_EF!$E$6)</f>
        <v>3.0299999999999999E-4</v>
      </c>
      <c r="M4527" s="13">
        <f t="shared" si="281"/>
        <v>2.6927034299999999</v>
      </c>
      <c r="N4527" s="13">
        <f>IF(D4527="ZZ",Brick_Kilns_EF!$E$7*(0.75),Brick_Kilns_EF!$E$7)</f>
        <v>2.3925000000000001E-3</v>
      </c>
      <c r="O4527" s="13">
        <f t="shared" si="282"/>
        <v>21.261692924999998</v>
      </c>
      <c r="P4527" s="13">
        <f>IF(D4527="ZZ",Brick_Kilns_EF!$E$8*(0.75),Brick_Kilns_EF!$E$8)</f>
        <v>5.399999999999999E-4</v>
      </c>
      <c r="Q4527" s="13">
        <f t="shared" si="283"/>
        <v>4.7988773999999985</v>
      </c>
    </row>
    <row r="4528" spans="1:17">
      <c r="A4528" s="13" t="s">
        <v>4539</v>
      </c>
      <c r="B4528" s="13">
        <v>25.644119499999999</v>
      </c>
      <c r="C4528" s="13">
        <v>88.732918499999997</v>
      </c>
      <c r="D4528" s="13" t="s">
        <v>2219</v>
      </c>
      <c r="E4528" s="13" t="s">
        <v>5000</v>
      </c>
      <c r="F4528" s="13" t="s">
        <v>171</v>
      </c>
      <c r="G4528" s="13" t="s">
        <v>4802</v>
      </c>
      <c r="H4528" s="13" t="s">
        <v>4816</v>
      </c>
      <c r="I4528" s="13">
        <f>(Brick_Kilns_EF!$B$13*Brick_Kilns_EF!$B$11*Brick_Kilns_EF!$B$12)</f>
        <v>8886.81</v>
      </c>
      <c r="J4528" s="13">
        <f>IF(D4528="ZZ",Brick_Kilns_EF!$E$9*(0.75),Brick_Kilns_EF!$E$9)</f>
        <v>5.6055000000000005E-4</v>
      </c>
      <c r="K4528" s="13">
        <f t="shared" si="280"/>
        <v>4.9815013454999999</v>
      </c>
      <c r="L4528" s="13">
        <f>IF(D4528="ZZ", Brick_Kilns_EF!$E$6*(0.75),Brick_Kilns_EF!$E$6)</f>
        <v>3.0299999999999999E-4</v>
      </c>
      <c r="M4528" s="13">
        <f t="shared" si="281"/>
        <v>2.6927034299999999</v>
      </c>
      <c r="N4528" s="13">
        <f>IF(D4528="ZZ",Brick_Kilns_EF!$E$7*(0.75),Brick_Kilns_EF!$E$7)</f>
        <v>2.3925000000000001E-3</v>
      </c>
      <c r="O4528" s="13">
        <f t="shared" si="282"/>
        <v>21.261692924999998</v>
      </c>
      <c r="P4528" s="13">
        <f>IF(D4528="ZZ",Brick_Kilns_EF!$E$8*(0.75),Brick_Kilns_EF!$E$8)</f>
        <v>5.399999999999999E-4</v>
      </c>
      <c r="Q4528" s="13">
        <f t="shared" si="283"/>
        <v>4.7988773999999985</v>
      </c>
    </row>
    <row r="4529" spans="1:17">
      <c r="A4529" s="13" t="s">
        <v>4540</v>
      </c>
      <c r="B4529" s="13">
        <v>25.904492099999999</v>
      </c>
      <c r="C4529" s="13">
        <v>88.827382529999994</v>
      </c>
      <c r="D4529" s="13" t="s">
        <v>2219</v>
      </c>
      <c r="E4529" s="13" t="s">
        <v>5000</v>
      </c>
      <c r="F4529" s="13" t="s">
        <v>171</v>
      </c>
      <c r="G4529" s="13" t="s">
        <v>4802</v>
      </c>
      <c r="H4529" s="13" t="s">
        <v>4816</v>
      </c>
      <c r="I4529" s="13">
        <f>(Brick_Kilns_EF!$B$13*Brick_Kilns_EF!$B$11*Brick_Kilns_EF!$B$12)</f>
        <v>8886.81</v>
      </c>
      <c r="J4529" s="13">
        <f>IF(D4529="ZZ",Brick_Kilns_EF!$E$9*(0.75),Brick_Kilns_EF!$E$9)</f>
        <v>5.6055000000000005E-4</v>
      </c>
      <c r="K4529" s="13">
        <f t="shared" si="280"/>
        <v>4.9815013454999999</v>
      </c>
      <c r="L4529" s="13">
        <f>IF(D4529="ZZ", Brick_Kilns_EF!$E$6*(0.75),Brick_Kilns_EF!$E$6)</f>
        <v>3.0299999999999999E-4</v>
      </c>
      <c r="M4529" s="13">
        <f t="shared" si="281"/>
        <v>2.6927034299999999</v>
      </c>
      <c r="N4529" s="13">
        <f>IF(D4529="ZZ",Brick_Kilns_EF!$E$7*(0.75),Brick_Kilns_EF!$E$7)</f>
        <v>2.3925000000000001E-3</v>
      </c>
      <c r="O4529" s="13">
        <f t="shared" si="282"/>
        <v>21.261692924999998</v>
      </c>
      <c r="P4529" s="13">
        <f>IF(D4529="ZZ",Brick_Kilns_EF!$E$8*(0.75),Brick_Kilns_EF!$E$8)</f>
        <v>5.399999999999999E-4</v>
      </c>
      <c r="Q4529" s="13">
        <f t="shared" si="283"/>
        <v>4.7988773999999985</v>
      </c>
    </row>
    <row r="4530" spans="1:17">
      <c r="A4530" s="13" t="s">
        <v>4541</v>
      </c>
      <c r="B4530" s="13">
        <v>25.66235399</v>
      </c>
      <c r="C4530" s="13">
        <v>89.363164359999999</v>
      </c>
      <c r="D4530" s="13" t="s">
        <v>2219</v>
      </c>
      <c r="E4530" s="13" t="s">
        <v>5000</v>
      </c>
      <c r="F4530" s="13" t="s">
        <v>171</v>
      </c>
      <c r="G4530" s="13" t="s">
        <v>4802</v>
      </c>
      <c r="H4530" s="13" t="s">
        <v>4816</v>
      </c>
      <c r="I4530" s="13">
        <f>(Brick_Kilns_EF!$B$13*Brick_Kilns_EF!$B$11*Brick_Kilns_EF!$B$12)</f>
        <v>8886.81</v>
      </c>
      <c r="J4530" s="13">
        <f>IF(D4530="ZZ",Brick_Kilns_EF!$E$9*(0.75),Brick_Kilns_EF!$E$9)</f>
        <v>5.6055000000000005E-4</v>
      </c>
      <c r="K4530" s="13">
        <f t="shared" si="280"/>
        <v>4.9815013454999999</v>
      </c>
      <c r="L4530" s="13">
        <f>IF(D4530="ZZ", Brick_Kilns_EF!$E$6*(0.75),Brick_Kilns_EF!$E$6)</f>
        <v>3.0299999999999999E-4</v>
      </c>
      <c r="M4530" s="13">
        <f t="shared" si="281"/>
        <v>2.6927034299999999</v>
      </c>
      <c r="N4530" s="13">
        <f>IF(D4530="ZZ",Brick_Kilns_EF!$E$7*(0.75),Brick_Kilns_EF!$E$7)</f>
        <v>2.3925000000000001E-3</v>
      </c>
      <c r="O4530" s="13">
        <f t="shared" si="282"/>
        <v>21.261692924999998</v>
      </c>
      <c r="P4530" s="13">
        <f>IF(D4530="ZZ",Brick_Kilns_EF!$E$8*(0.75),Brick_Kilns_EF!$E$8)</f>
        <v>5.399999999999999E-4</v>
      </c>
      <c r="Q4530" s="13">
        <f t="shared" si="283"/>
        <v>4.7988773999999985</v>
      </c>
    </row>
    <row r="4531" spans="1:17">
      <c r="A4531" s="13" t="s">
        <v>4542</v>
      </c>
      <c r="B4531" s="13">
        <v>26.000753499999998</v>
      </c>
      <c r="C4531" s="13">
        <v>89.196955970000005</v>
      </c>
      <c r="D4531" s="13" t="s">
        <v>2219</v>
      </c>
      <c r="E4531" s="13" t="s">
        <v>5000</v>
      </c>
      <c r="F4531" s="13" t="s">
        <v>171</v>
      </c>
      <c r="G4531" s="13" t="s">
        <v>4802</v>
      </c>
      <c r="H4531" s="13" t="s">
        <v>4816</v>
      </c>
      <c r="I4531" s="13">
        <f>(Brick_Kilns_EF!$B$13*Brick_Kilns_EF!$B$11*Brick_Kilns_EF!$B$12)</f>
        <v>8886.81</v>
      </c>
      <c r="J4531" s="13">
        <f>IF(D4531="ZZ",Brick_Kilns_EF!$E$9*(0.75),Brick_Kilns_EF!$E$9)</f>
        <v>5.6055000000000005E-4</v>
      </c>
      <c r="K4531" s="13">
        <f t="shared" si="280"/>
        <v>4.9815013454999999</v>
      </c>
      <c r="L4531" s="13">
        <f>IF(D4531="ZZ", Brick_Kilns_EF!$E$6*(0.75),Brick_Kilns_EF!$E$6)</f>
        <v>3.0299999999999999E-4</v>
      </c>
      <c r="M4531" s="13">
        <f t="shared" si="281"/>
        <v>2.6927034299999999</v>
      </c>
      <c r="N4531" s="13">
        <f>IF(D4531="ZZ",Brick_Kilns_EF!$E$7*(0.75),Brick_Kilns_EF!$E$7)</f>
        <v>2.3925000000000001E-3</v>
      </c>
      <c r="O4531" s="13">
        <f t="shared" si="282"/>
        <v>21.261692924999998</v>
      </c>
      <c r="P4531" s="13">
        <f>IF(D4531="ZZ",Brick_Kilns_EF!$E$8*(0.75),Brick_Kilns_EF!$E$8)</f>
        <v>5.399999999999999E-4</v>
      </c>
      <c r="Q4531" s="13">
        <f t="shared" si="283"/>
        <v>4.7988773999999985</v>
      </c>
    </row>
    <row r="4532" spans="1:17">
      <c r="A4532" s="13" t="s">
        <v>4543</v>
      </c>
      <c r="B4532" s="13">
        <v>22.233230410000001</v>
      </c>
      <c r="C4532" s="13">
        <v>90.322949690000002</v>
      </c>
      <c r="D4532" s="13" t="s">
        <v>2219</v>
      </c>
      <c r="E4532" s="13" t="s">
        <v>5000</v>
      </c>
      <c r="F4532" s="13" t="s">
        <v>11</v>
      </c>
      <c r="G4532" s="13" t="s">
        <v>4802</v>
      </c>
      <c r="H4532" s="13" t="s">
        <v>4816</v>
      </c>
      <c r="I4532" s="13">
        <f>(Brick_Kilns_EF!$B$13*Brick_Kilns_EF!$B$11*Brick_Kilns_EF!$B$12)</f>
        <v>8886.81</v>
      </c>
      <c r="J4532" s="13">
        <f>IF(D4532="ZZ",Brick_Kilns_EF!$E$9*(0.75),Brick_Kilns_EF!$E$9)</f>
        <v>5.6055000000000005E-4</v>
      </c>
      <c r="K4532" s="13">
        <f t="shared" si="280"/>
        <v>4.9815013454999999</v>
      </c>
      <c r="L4532" s="13">
        <f>IF(D4532="ZZ", Brick_Kilns_EF!$E$6*(0.75),Brick_Kilns_EF!$E$6)</f>
        <v>3.0299999999999999E-4</v>
      </c>
      <c r="M4532" s="13">
        <f t="shared" si="281"/>
        <v>2.6927034299999999</v>
      </c>
      <c r="N4532" s="13">
        <f>IF(D4532="ZZ",Brick_Kilns_EF!$E$7*(0.75),Brick_Kilns_EF!$E$7)</f>
        <v>2.3925000000000001E-3</v>
      </c>
      <c r="O4532" s="13">
        <f t="shared" si="282"/>
        <v>21.261692924999998</v>
      </c>
      <c r="P4532" s="13">
        <f>IF(D4532="ZZ",Brick_Kilns_EF!$E$8*(0.75),Brick_Kilns_EF!$E$8)</f>
        <v>5.399999999999999E-4</v>
      </c>
      <c r="Q4532" s="13">
        <f t="shared" si="283"/>
        <v>4.7988773999999985</v>
      </c>
    </row>
    <row r="4533" spans="1:17">
      <c r="A4533" s="13" t="s">
        <v>4544</v>
      </c>
      <c r="B4533" s="13">
        <v>25.88368977</v>
      </c>
      <c r="C4533" s="13">
        <v>88.658161019999994</v>
      </c>
      <c r="D4533" s="13" t="s">
        <v>2219</v>
      </c>
      <c r="E4533" s="13" t="s">
        <v>5000</v>
      </c>
      <c r="F4533" s="13" t="s">
        <v>171</v>
      </c>
      <c r="G4533" s="13" t="s">
        <v>4802</v>
      </c>
      <c r="H4533" s="13" t="s">
        <v>4816</v>
      </c>
      <c r="I4533" s="13">
        <f>(Brick_Kilns_EF!$B$13*Brick_Kilns_EF!$B$11*Brick_Kilns_EF!$B$12)</f>
        <v>8886.81</v>
      </c>
      <c r="J4533" s="13">
        <f>IF(D4533="ZZ",Brick_Kilns_EF!$E$9*(0.75),Brick_Kilns_EF!$E$9)</f>
        <v>5.6055000000000005E-4</v>
      </c>
      <c r="K4533" s="13">
        <f t="shared" si="280"/>
        <v>4.9815013454999999</v>
      </c>
      <c r="L4533" s="13">
        <f>IF(D4533="ZZ", Brick_Kilns_EF!$E$6*(0.75),Brick_Kilns_EF!$E$6)</f>
        <v>3.0299999999999999E-4</v>
      </c>
      <c r="M4533" s="13">
        <f t="shared" si="281"/>
        <v>2.6927034299999999</v>
      </c>
      <c r="N4533" s="13">
        <f>IF(D4533="ZZ",Brick_Kilns_EF!$E$7*(0.75),Brick_Kilns_EF!$E$7)</f>
        <v>2.3925000000000001E-3</v>
      </c>
      <c r="O4533" s="13">
        <f t="shared" si="282"/>
        <v>21.261692924999998</v>
      </c>
      <c r="P4533" s="13">
        <f>IF(D4533="ZZ",Brick_Kilns_EF!$E$8*(0.75),Brick_Kilns_EF!$E$8)</f>
        <v>5.399999999999999E-4</v>
      </c>
      <c r="Q4533" s="13">
        <f t="shared" si="283"/>
        <v>4.7988773999999985</v>
      </c>
    </row>
    <row r="4534" spans="1:17">
      <c r="A4534" s="13" t="s">
        <v>4545</v>
      </c>
      <c r="B4534" s="13">
        <v>25.758450809999999</v>
      </c>
      <c r="C4534" s="13">
        <v>89.625989739999994</v>
      </c>
      <c r="D4534" s="13" t="s">
        <v>2219</v>
      </c>
      <c r="E4534" s="13" t="s">
        <v>5000</v>
      </c>
      <c r="F4534" s="13" t="s">
        <v>171</v>
      </c>
      <c r="G4534" s="13" t="s">
        <v>4802</v>
      </c>
      <c r="H4534" s="13" t="s">
        <v>4816</v>
      </c>
      <c r="I4534" s="13">
        <f>(Brick_Kilns_EF!$B$13*Brick_Kilns_EF!$B$11*Brick_Kilns_EF!$B$12)</f>
        <v>8886.81</v>
      </c>
      <c r="J4534" s="13">
        <f>IF(D4534="ZZ",Brick_Kilns_EF!$E$9*(0.75),Brick_Kilns_EF!$E$9)</f>
        <v>5.6055000000000005E-4</v>
      </c>
      <c r="K4534" s="13">
        <f t="shared" si="280"/>
        <v>4.9815013454999999</v>
      </c>
      <c r="L4534" s="13">
        <f>IF(D4534="ZZ", Brick_Kilns_EF!$E$6*(0.75),Brick_Kilns_EF!$E$6)</f>
        <v>3.0299999999999999E-4</v>
      </c>
      <c r="M4534" s="13">
        <f t="shared" si="281"/>
        <v>2.6927034299999999</v>
      </c>
      <c r="N4534" s="13">
        <f>IF(D4534="ZZ",Brick_Kilns_EF!$E$7*(0.75),Brick_Kilns_EF!$E$7)</f>
        <v>2.3925000000000001E-3</v>
      </c>
      <c r="O4534" s="13">
        <f t="shared" si="282"/>
        <v>21.261692924999998</v>
      </c>
      <c r="P4534" s="13">
        <f>IF(D4534="ZZ",Brick_Kilns_EF!$E$8*(0.75),Brick_Kilns_EF!$E$8)</f>
        <v>5.399999999999999E-4</v>
      </c>
      <c r="Q4534" s="13">
        <f t="shared" si="283"/>
        <v>4.7988773999999985</v>
      </c>
    </row>
    <row r="4535" spans="1:17">
      <c r="A4535" s="13" t="s">
        <v>4546</v>
      </c>
      <c r="B4535" s="13">
        <v>25.742636430000001</v>
      </c>
      <c r="C4535" s="13">
        <v>88.509654049999995</v>
      </c>
      <c r="D4535" s="13" t="s">
        <v>2219</v>
      </c>
      <c r="E4535" s="13" t="s">
        <v>5000</v>
      </c>
      <c r="F4535" s="13" t="s">
        <v>171</v>
      </c>
      <c r="G4535" s="13" t="s">
        <v>4802</v>
      </c>
      <c r="H4535" s="13" t="s">
        <v>4816</v>
      </c>
      <c r="I4535" s="13">
        <f>(Brick_Kilns_EF!$B$13*Brick_Kilns_EF!$B$11*Brick_Kilns_EF!$B$12)</f>
        <v>8886.81</v>
      </c>
      <c r="J4535" s="13">
        <f>IF(D4535="ZZ",Brick_Kilns_EF!$E$9*(0.75),Brick_Kilns_EF!$E$9)</f>
        <v>5.6055000000000005E-4</v>
      </c>
      <c r="K4535" s="13">
        <f t="shared" si="280"/>
        <v>4.9815013454999999</v>
      </c>
      <c r="L4535" s="13">
        <f>IF(D4535="ZZ", Brick_Kilns_EF!$E$6*(0.75),Brick_Kilns_EF!$E$6)</f>
        <v>3.0299999999999999E-4</v>
      </c>
      <c r="M4535" s="13">
        <f t="shared" si="281"/>
        <v>2.6927034299999999</v>
      </c>
      <c r="N4535" s="13">
        <f>IF(D4535="ZZ",Brick_Kilns_EF!$E$7*(0.75),Brick_Kilns_EF!$E$7)</f>
        <v>2.3925000000000001E-3</v>
      </c>
      <c r="O4535" s="13">
        <f t="shared" si="282"/>
        <v>21.261692924999998</v>
      </c>
      <c r="P4535" s="13">
        <f>IF(D4535="ZZ",Brick_Kilns_EF!$E$8*(0.75),Brick_Kilns_EF!$E$8)</f>
        <v>5.399999999999999E-4</v>
      </c>
      <c r="Q4535" s="13">
        <f t="shared" si="283"/>
        <v>4.7988773999999985</v>
      </c>
    </row>
    <row r="4536" spans="1:17">
      <c r="A4536" s="13" t="s">
        <v>4547</v>
      </c>
      <c r="B4536" s="13">
        <v>25.787484970000001</v>
      </c>
      <c r="C4536" s="13">
        <v>88.925891390000004</v>
      </c>
      <c r="D4536" s="13" t="s">
        <v>2219</v>
      </c>
      <c r="E4536" s="13" t="s">
        <v>5000</v>
      </c>
      <c r="F4536" s="13" t="s">
        <v>171</v>
      </c>
      <c r="G4536" s="13" t="s">
        <v>4802</v>
      </c>
      <c r="H4536" s="13" t="s">
        <v>4816</v>
      </c>
      <c r="I4536" s="13">
        <f>(Brick_Kilns_EF!$B$13*Brick_Kilns_EF!$B$11*Brick_Kilns_EF!$B$12)</f>
        <v>8886.81</v>
      </c>
      <c r="J4536" s="13">
        <f>IF(D4536="ZZ",Brick_Kilns_EF!$E$9*(0.75),Brick_Kilns_EF!$E$9)</f>
        <v>5.6055000000000005E-4</v>
      </c>
      <c r="K4536" s="13">
        <f t="shared" si="280"/>
        <v>4.9815013454999999</v>
      </c>
      <c r="L4536" s="13">
        <f>IF(D4536="ZZ", Brick_Kilns_EF!$E$6*(0.75),Brick_Kilns_EF!$E$6)</f>
        <v>3.0299999999999999E-4</v>
      </c>
      <c r="M4536" s="13">
        <f t="shared" si="281"/>
        <v>2.6927034299999999</v>
      </c>
      <c r="N4536" s="13">
        <f>IF(D4536="ZZ",Brick_Kilns_EF!$E$7*(0.75),Brick_Kilns_EF!$E$7)</f>
        <v>2.3925000000000001E-3</v>
      </c>
      <c r="O4536" s="13">
        <f t="shared" si="282"/>
        <v>21.261692924999998</v>
      </c>
      <c r="P4536" s="13">
        <f>IF(D4536="ZZ",Brick_Kilns_EF!$E$8*(0.75),Brick_Kilns_EF!$E$8)</f>
        <v>5.399999999999999E-4</v>
      </c>
      <c r="Q4536" s="13">
        <f t="shared" si="283"/>
        <v>4.7988773999999985</v>
      </c>
    </row>
    <row r="4537" spans="1:17">
      <c r="A4537" s="13" t="s">
        <v>4548</v>
      </c>
      <c r="B4537" s="13">
        <v>25.667537070000002</v>
      </c>
      <c r="C4537" s="13">
        <v>89.015307699999994</v>
      </c>
      <c r="D4537" s="13" t="s">
        <v>2219</v>
      </c>
      <c r="E4537" s="13" t="s">
        <v>5000</v>
      </c>
      <c r="F4537" s="13" t="s">
        <v>171</v>
      </c>
      <c r="G4537" s="13" t="s">
        <v>4802</v>
      </c>
      <c r="H4537" s="13" t="s">
        <v>4816</v>
      </c>
      <c r="I4537" s="13">
        <f>(Brick_Kilns_EF!$B$13*Brick_Kilns_EF!$B$11*Brick_Kilns_EF!$B$12)</f>
        <v>8886.81</v>
      </c>
      <c r="J4537" s="13">
        <f>IF(D4537="ZZ",Brick_Kilns_EF!$E$9*(0.75),Brick_Kilns_EF!$E$9)</f>
        <v>5.6055000000000005E-4</v>
      </c>
      <c r="K4537" s="13">
        <f t="shared" si="280"/>
        <v>4.9815013454999999</v>
      </c>
      <c r="L4537" s="13">
        <f>IF(D4537="ZZ", Brick_Kilns_EF!$E$6*(0.75),Brick_Kilns_EF!$E$6)</f>
        <v>3.0299999999999999E-4</v>
      </c>
      <c r="M4537" s="13">
        <f t="shared" si="281"/>
        <v>2.6927034299999999</v>
      </c>
      <c r="N4537" s="13">
        <f>IF(D4537="ZZ",Brick_Kilns_EF!$E$7*(0.75),Brick_Kilns_EF!$E$7)</f>
        <v>2.3925000000000001E-3</v>
      </c>
      <c r="O4537" s="13">
        <f t="shared" si="282"/>
        <v>21.261692924999998</v>
      </c>
      <c r="P4537" s="13">
        <f>IF(D4537="ZZ",Brick_Kilns_EF!$E$8*(0.75),Brick_Kilns_EF!$E$8)</f>
        <v>5.399999999999999E-4</v>
      </c>
      <c r="Q4537" s="13">
        <f t="shared" si="283"/>
        <v>4.7988773999999985</v>
      </c>
    </row>
    <row r="4538" spans="1:17">
      <c r="A4538" s="13" t="s">
        <v>4549</v>
      </c>
      <c r="B4538" s="13">
        <v>25.667189619999998</v>
      </c>
      <c r="C4538" s="13">
        <v>89.017403950000002</v>
      </c>
      <c r="D4538" s="13" t="s">
        <v>2219</v>
      </c>
      <c r="E4538" s="13" t="s">
        <v>5000</v>
      </c>
      <c r="F4538" s="13" t="s">
        <v>171</v>
      </c>
      <c r="G4538" s="13" t="s">
        <v>4802</v>
      </c>
      <c r="H4538" s="13" t="s">
        <v>4816</v>
      </c>
      <c r="I4538" s="13">
        <f>(Brick_Kilns_EF!$B$13*Brick_Kilns_EF!$B$11*Brick_Kilns_EF!$B$12)</f>
        <v>8886.81</v>
      </c>
      <c r="J4538" s="13">
        <f>IF(D4538="ZZ",Brick_Kilns_EF!$E$9*(0.75),Brick_Kilns_EF!$E$9)</f>
        <v>5.6055000000000005E-4</v>
      </c>
      <c r="K4538" s="13">
        <f t="shared" si="280"/>
        <v>4.9815013454999999</v>
      </c>
      <c r="L4538" s="13">
        <f>IF(D4538="ZZ", Brick_Kilns_EF!$E$6*(0.75),Brick_Kilns_EF!$E$6)</f>
        <v>3.0299999999999999E-4</v>
      </c>
      <c r="M4538" s="13">
        <f t="shared" si="281"/>
        <v>2.6927034299999999</v>
      </c>
      <c r="N4538" s="13">
        <f>IF(D4538="ZZ",Brick_Kilns_EF!$E$7*(0.75),Brick_Kilns_EF!$E$7)</f>
        <v>2.3925000000000001E-3</v>
      </c>
      <c r="O4538" s="13">
        <f t="shared" si="282"/>
        <v>21.261692924999998</v>
      </c>
      <c r="P4538" s="13">
        <f>IF(D4538="ZZ",Brick_Kilns_EF!$E$8*(0.75),Brick_Kilns_EF!$E$8)</f>
        <v>5.399999999999999E-4</v>
      </c>
      <c r="Q4538" s="13">
        <f t="shared" si="283"/>
        <v>4.7988773999999985</v>
      </c>
    </row>
    <row r="4539" spans="1:17">
      <c r="A4539" s="13" t="s">
        <v>4550</v>
      </c>
      <c r="B4539" s="13">
        <v>25.59530762</v>
      </c>
      <c r="C4539" s="13">
        <v>88.791691279999995</v>
      </c>
      <c r="D4539" s="13" t="s">
        <v>2219</v>
      </c>
      <c r="E4539" s="13" t="s">
        <v>5000</v>
      </c>
      <c r="F4539" s="13" t="s">
        <v>171</v>
      </c>
      <c r="G4539" s="13" t="s">
        <v>4802</v>
      </c>
      <c r="H4539" s="13" t="s">
        <v>4816</v>
      </c>
      <c r="I4539" s="13">
        <f>(Brick_Kilns_EF!$B$13*Brick_Kilns_EF!$B$11*Brick_Kilns_EF!$B$12)</f>
        <v>8886.81</v>
      </c>
      <c r="J4539" s="13">
        <f>IF(D4539="ZZ",Brick_Kilns_EF!$E$9*(0.75),Brick_Kilns_EF!$E$9)</f>
        <v>5.6055000000000005E-4</v>
      </c>
      <c r="K4539" s="13">
        <f t="shared" si="280"/>
        <v>4.9815013454999999</v>
      </c>
      <c r="L4539" s="13">
        <f>IF(D4539="ZZ", Brick_Kilns_EF!$E$6*(0.75),Brick_Kilns_EF!$E$6)</f>
        <v>3.0299999999999999E-4</v>
      </c>
      <c r="M4539" s="13">
        <f t="shared" si="281"/>
        <v>2.6927034299999999</v>
      </c>
      <c r="N4539" s="13">
        <f>IF(D4539="ZZ",Brick_Kilns_EF!$E$7*(0.75),Brick_Kilns_EF!$E$7)</f>
        <v>2.3925000000000001E-3</v>
      </c>
      <c r="O4539" s="13">
        <f t="shared" si="282"/>
        <v>21.261692924999998</v>
      </c>
      <c r="P4539" s="13">
        <f>IF(D4539="ZZ",Brick_Kilns_EF!$E$8*(0.75),Brick_Kilns_EF!$E$8)</f>
        <v>5.399999999999999E-4</v>
      </c>
      <c r="Q4539" s="13">
        <f t="shared" si="283"/>
        <v>4.7988773999999985</v>
      </c>
    </row>
    <row r="4540" spans="1:17">
      <c r="A4540" s="13" t="s">
        <v>4551</v>
      </c>
      <c r="B4540" s="13">
        <v>25.801926470000002</v>
      </c>
      <c r="C4540" s="13">
        <v>89.593272060000004</v>
      </c>
      <c r="D4540" s="13" t="s">
        <v>2219</v>
      </c>
      <c r="E4540" s="13" t="s">
        <v>5000</v>
      </c>
      <c r="F4540" s="13" t="s">
        <v>171</v>
      </c>
      <c r="G4540" s="13" t="s">
        <v>4802</v>
      </c>
      <c r="H4540" s="13" t="s">
        <v>4816</v>
      </c>
      <c r="I4540" s="13">
        <f>(Brick_Kilns_EF!$B$13*Brick_Kilns_EF!$B$11*Brick_Kilns_EF!$B$12)</f>
        <v>8886.81</v>
      </c>
      <c r="J4540" s="13">
        <f>IF(D4540="ZZ",Brick_Kilns_EF!$E$9*(0.75),Brick_Kilns_EF!$E$9)</f>
        <v>5.6055000000000005E-4</v>
      </c>
      <c r="K4540" s="13">
        <f t="shared" si="280"/>
        <v>4.9815013454999999</v>
      </c>
      <c r="L4540" s="13">
        <f>IF(D4540="ZZ", Brick_Kilns_EF!$E$6*(0.75),Brick_Kilns_EF!$E$6)</f>
        <v>3.0299999999999999E-4</v>
      </c>
      <c r="M4540" s="13">
        <f t="shared" si="281"/>
        <v>2.6927034299999999</v>
      </c>
      <c r="N4540" s="13">
        <f>IF(D4540="ZZ",Brick_Kilns_EF!$E$7*(0.75),Brick_Kilns_EF!$E$7)</f>
        <v>2.3925000000000001E-3</v>
      </c>
      <c r="O4540" s="13">
        <f t="shared" si="282"/>
        <v>21.261692924999998</v>
      </c>
      <c r="P4540" s="13">
        <f>IF(D4540="ZZ",Brick_Kilns_EF!$E$8*(0.75),Brick_Kilns_EF!$E$8)</f>
        <v>5.399999999999999E-4</v>
      </c>
      <c r="Q4540" s="13">
        <f t="shared" si="283"/>
        <v>4.7988773999999985</v>
      </c>
    </row>
    <row r="4541" spans="1:17">
      <c r="A4541" s="13" t="s">
        <v>4552</v>
      </c>
      <c r="B4541" s="13">
        <v>25.806246160000001</v>
      </c>
      <c r="C4541" s="13">
        <v>89.598206309999995</v>
      </c>
      <c r="D4541" s="13" t="s">
        <v>2219</v>
      </c>
      <c r="E4541" s="13" t="s">
        <v>5000</v>
      </c>
      <c r="F4541" s="13" t="s">
        <v>171</v>
      </c>
      <c r="G4541" s="13" t="s">
        <v>4802</v>
      </c>
      <c r="H4541" s="13" t="s">
        <v>4816</v>
      </c>
      <c r="I4541" s="13">
        <f>(Brick_Kilns_EF!$B$13*Brick_Kilns_EF!$B$11*Brick_Kilns_EF!$B$12)</f>
        <v>8886.81</v>
      </c>
      <c r="J4541" s="13">
        <f>IF(D4541="ZZ",Brick_Kilns_EF!$E$9*(0.75),Brick_Kilns_EF!$E$9)</f>
        <v>5.6055000000000005E-4</v>
      </c>
      <c r="K4541" s="13">
        <f t="shared" si="280"/>
        <v>4.9815013454999999</v>
      </c>
      <c r="L4541" s="13">
        <f>IF(D4541="ZZ", Brick_Kilns_EF!$E$6*(0.75),Brick_Kilns_EF!$E$6)</f>
        <v>3.0299999999999999E-4</v>
      </c>
      <c r="M4541" s="13">
        <f t="shared" si="281"/>
        <v>2.6927034299999999</v>
      </c>
      <c r="N4541" s="13">
        <f>IF(D4541="ZZ",Brick_Kilns_EF!$E$7*(0.75),Brick_Kilns_EF!$E$7)</f>
        <v>2.3925000000000001E-3</v>
      </c>
      <c r="O4541" s="13">
        <f t="shared" si="282"/>
        <v>21.261692924999998</v>
      </c>
      <c r="P4541" s="13">
        <f>IF(D4541="ZZ",Brick_Kilns_EF!$E$8*(0.75),Brick_Kilns_EF!$E$8)</f>
        <v>5.399999999999999E-4</v>
      </c>
      <c r="Q4541" s="13">
        <f t="shared" si="283"/>
        <v>4.7988773999999985</v>
      </c>
    </row>
    <row r="4542" spans="1:17">
      <c r="A4542" s="13" t="s">
        <v>4553</v>
      </c>
      <c r="B4542" s="13">
        <v>26.01270723</v>
      </c>
      <c r="C4542" s="13">
        <v>88.691542659999996</v>
      </c>
      <c r="D4542" s="13" t="s">
        <v>2219</v>
      </c>
      <c r="E4542" s="13" t="s">
        <v>5000</v>
      </c>
      <c r="F4542" s="13" t="s">
        <v>171</v>
      </c>
      <c r="G4542" s="13" t="s">
        <v>4802</v>
      </c>
      <c r="H4542" s="13" t="s">
        <v>4816</v>
      </c>
      <c r="I4542" s="13">
        <f>(Brick_Kilns_EF!$B$13*Brick_Kilns_EF!$B$11*Brick_Kilns_EF!$B$12)</f>
        <v>8886.81</v>
      </c>
      <c r="J4542" s="13">
        <f>IF(D4542="ZZ",Brick_Kilns_EF!$E$9*(0.75),Brick_Kilns_EF!$E$9)</f>
        <v>5.6055000000000005E-4</v>
      </c>
      <c r="K4542" s="13">
        <f t="shared" si="280"/>
        <v>4.9815013454999999</v>
      </c>
      <c r="L4542" s="13">
        <f>IF(D4542="ZZ", Brick_Kilns_EF!$E$6*(0.75),Brick_Kilns_EF!$E$6)</f>
        <v>3.0299999999999999E-4</v>
      </c>
      <c r="M4542" s="13">
        <f t="shared" si="281"/>
        <v>2.6927034299999999</v>
      </c>
      <c r="N4542" s="13">
        <f>IF(D4542="ZZ",Brick_Kilns_EF!$E$7*(0.75),Brick_Kilns_EF!$E$7)</f>
        <v>2.3925000000000001E-3</v>
      </c>
      <c r="O4542" s="13">
        <f t="shared" si="282"/>
        <v>21.261692924999998</v>
      </c>
      <c r="P4542" s="13">
        <f>IF(D4542="ZZ",Brick_Kilns_EF!$E$8*(0.75),Brick_Kilns_EF!$E$8)</f>
        <v>5.399999999999999E-4</v>
      </c>
      <c r="Q4542" s="13">
        <f t="shared" si="283"/>
        <v>4.7988773999999985</v>
      </c>
    </row>
    <row r="4543" spans="1:17">
      <c r="A4543" s="13" t="s">
        <v>4554</v>
      </c>
      <c r="B4543" s="13">
        <v>25.64685772</v>
      </c>
      <c r="C4543" s="13">
        <v>88.765677429999997</v>
      </c>
      <c r="D4543" s="13" t="s">
        <v>2219</v>
      </c>
      <c r="E4543" s="13" t="s">
        <v>5000</v>
      </c>
      <c r="F4543" s="13" t="s">
        <v>171</v>
      </c>
      <c r="G4543" s="13" t="s">
        <v>4802</v>
      </c>
      <c r="H4543" s="13" t="s">
        <v>4816</v>
      </c>
      <c r="I4543" s="13">
        <f>(Brick_Kilns_EF!$B$13*Brick_Kilns_EF!$B$11*Brick_Kilns_EF!$B$12)</f>
        <v>8886.81</v>
      </c>
      <c r="J4543" s="13">
        <f>IF(D4543="ZZ",Brick_Kilns_EF!$E$9*(0.75),Brick_Kilns_EF!$E$9)</f>
        <v>5.6055000000000005E-4</v>
      </c>
      <c r="K4543" s="13">
        <f t="shared" si="280"/>
        <v>4.9815013454999999</v>
      </c>
      <c r="L4543" s="13">
        <f>IF(D4543="ZZ", Brick_Kilns_EF!$E$6*(0.75),Brick_Kilns_EF!$E$6)</f>
        <v>3.0299999999999999E-4</v>
      </c>
      <c r="M4543" s="13">
        <f t="shared" si="281"/>
        <v>2.6927034299999999</v>
      </c>
      <c r="N4543" s="13">
        <f>IF(D4543="ZZ",Brick_Kilns_EF!$E$7*(0.75),Brick_Kilns_EF!$E$7)</f>
        <v>2.3925000000000001E-3</v>
      </c>
      <c r="O4543" s="13">
        <f t="shared" si="282"/>
        <v>21.261692924999998</v>
      </c>
      <c r="P4543" s="13">
        <f>IF(D4543="ZZ",Brick_Kilns_EF!$E$8*(0.75),Brick_Kilns_EF!$E$8)</f>
        <v>5.399999999999999E-4</v>
      </c>
      <c r="Q4543" s="13">
        <f t="shared" si="283"/>
        <v>4.7988773999999985</v>
      </c>
    </row>
    <row r="4544" spans="1:17">
      <c r="A4544" s="13" t="s">
        <v>4555</v>
      </c>
      <c r="B4544" s="13">
        <v>25.645416260000001</v>
      </c>
      <c r="C4544" s="13">
        <v>88.765682799999993</v>
      </c>
      <c r="D4544" s="13" t="s">
        <v>2219</v>
      </c>
      <c r="E4544" s="13" t="s">
        <v>5000</v>
      </c>
      <c r="F4544" s="13" t="s">
        <v>171</v>
      </c>
      <c r="G4544" s="13" t="s">
        <v>4802</v>
      </c>
      <c r="H4544" s="13" t="s">
        <v>4816</v>
      </c>
      <c r="I4544" s="13">
        <f>(Brick_Kilns_EF!$B$13*Brick_Kilns_EF!$B$11*Brick_Kilns_EF!$B$12)</f>
        <v>8886.81</v>
      </c>
      <c r="J4544" s="13">
        <f>IF(D4544="ZZ",Brick_Kilns_EF!$E$9*(0.75),Brick_Kilns_EF!$E$9)</f>
        <v>5.6055000000000005E-4</v>
      </c>
      <c r="K4544" s="13">
        <f t="shared" si="280"/>
        <v>4.9815013454999999</v>
      </c>
      <c r="L4544" s="13">
        <f>IF(D4544="ZZ", Brick_Kilns_EF!$E$6*(0.75),Brick_Kilns_EF!$E$6)</f>
        <v>3.0299999999999999E-4</v>
      </c>
      <c r="M4544" s="13">
        <f t="shared" si="281"/>
        <v>2.6927034299999999</v>
      </c>
      <c r="N4544" s="13">
        <f>IF(D4544="ZZ",Brick_Kilns_EF!$E$7*(0.75),Brick_Kilns_EF!$E$7)</f>
        <v>2.3925000000000001E-3</v>
      </c>
      <c r="O4544" s="13">
        <f t="shared" si="282"/>
        <v>21.261692924999998</v>
      </c>
      <c r="P4544" s="13">
        <f>IF(D4544="ZZ",Brick_Kilns_EF!$E$8*(0.75),Brick_Kilns_EF!$E$8)</f>
        <v>5.399999999999999E-4</v>
      </c>
      <c r="Q4544" s="13">
        <f t="shared" si="283"/>
        <v>4.7988773999999985</v>
      </c>
    </row>
    <row r="4545" spans="1:17">
      <c r="A4545" s="13" t="s">
        <v>4556</v>
      </c>
      <c r="B4545" s="13">
        <v>25.72510012</v>
      </c>
      <c r="C4545" s="13">
        <v>88.388300959999995</v>
      </c>
      <c r="D4545" s="13" t="s">
        <v>2219</v>
      </c>
      <c r="E4545" s="13" t="s">
        <v>5000</v>
      </c>
      <c r="F4545" s="13" t="s">
        <v>171</v>
      </c>
      <c r="G4545" s="13" t="s">
        <v>4802</v>
      </c>
      <c r="H4545" s="13" t="s">
        <v>4816</v>
      </c>
      <c r="I4545" s="13">
        <f>(Brick_Kilns_EF!$B$13*Brick_Kilns_EF!$B$11*Brick_Kilns_EF!$B$12)</f>
        <v>8886.81</v>
      </c>
      <c r="J4545" s="13">
        <f>IF(D4545="ZZ",Brick_Kilns_EF!$E$9*(0.75),Brick_Kilns_EF!$E$9)</f>
        <v>5.6055000000000005E-4</v>
      </c>
      <c r="K4545" s="13">
        <f t="shared" si="280"/>
        <v>4.9815013454999999</v>
      </c>
      <c r="L4545" s="13">
        <f>IF(D4545="ZZ", Brick_Kilns_EF!$E$6*(0.75),Brick_Kilns_EF!$E$6)</f>
        <v>3.0299999999999999E-4</v>
      </c>
      <c r="M4545" s="13">
        <f t="shared" si="281"/>
        <v>2.6927034299999999</v>
      </c>
      <c r="N4545" s="13">
        <f>IF(D4545="ZZ",Brick_Kilns_EF!$E$7*(0.75),Brick_Kilns_EF!$E$7)</f>
        <v>2.3925000000000001E-3</v>
      </c>
      <c r="O4545" s="13">
        <f t="shared" si="282"/>
        <v>21.261692924999998</v>
      </c>
      <c r="P4545" s="13">
        <f>IF(D4545="ZZ",Brick_Kilns_EF!$E$8*(0.75),Brick_Kilns_EF!$E$8)</f>
        <v>5.399999999999999E-4</v>
      </c>
      <c r="Q4545" s="13">
        <f t="shared" si="283"/>
        <v>4.7988773999999985</v>
      </c>
    </row>
    <row r="4546" spans="1:17">
      <c r="A4546" s="13" t="s">
        <v>4557</v>
      </c>
      <c r="B4546" s="13">
        <v>26.345286699999999</v>
      </c>
      <c r="C4546" s="13">
        <v>88.641288849999995</v>
      </c>
      <c r="D4546" s="13" t="s">
        <v>2219</v>
      </c>
      <c r="E4546" s="13" t="s">
        <v>5000</v>
      </c>
      <c r="F4546" s="13" t="s">
        <v>171</v>
      </c>
      <c r="G4546" s="13" t="s">
        <v>4802</v>
      </c>
      <c r="H4546" s="13" t="s">
        <v>4816</v>
      </c>
      <c r="I4546" s="13">
        <f>(Brick_Kilns_EF!$B$13*Brick_Kilns_EF!$B$11*Brick_Kilns_EF!$B$12)</f>
        <v>8886.81</v>
      </c>
      <c r="J4546" s="13">
        <f>IF(D4546="ZZ",Brick_Kilns_EF!$E$9*(0.75),Brick_Kilns_EF!$E$9)</f>
        <v>5.6055000000000005E-4</v>
      </c>
      <c r="K4546" s="13">
        <f t="shared" si="280"/>
        <v>4.9815013454999999</v>
      </c>
      <c r="L4546" s="13">
        <f>IF(D4546="ZZ", Brick_Kilns_EF!$E$6*(0.75),Brick_Kilns_EF!$E$6)</f>
        <v>3.0299999999999999E-4</v>
      </c>
      <c r="M4546" s="13">
        <f t="shared" si="281"/>
        <v>2.6927034299999999</v>
      </c>
      <c r="N4546" s="13">
        <f>IF(D4546="ZZ",Brick_Kilns_EF!$E$7*(0.75),Brick_Kilns_EF!$E$7)</f>
        <v>2.3925000000000001E-3</v>
      </c>
      <c r="O4546" s="13">
        <f t="shared" si="282"/>
        <v>21.261692924999998</v>
      </c>
      <c r="P4546" s="13">
        <f>IF(D4546="ZZ",Brick_Kilns_EF!$E$8*(0.75),Brick_Kilns_EF!$E$8)</f>
        <v>5.399999999999999E-4</v>
      </c>
      <c r="Q4546" s="13">
        <f t="shared" si="283"/>
        <v>4.7988773999999985</v>
      </c>
    </row>
    <row r="4547" spans="1:17">
      <c r="A4547" s="13" t="s">
        <v>4558</v>
      </c>
      <c r="B4547" s="13">
        <v>25.759509680000001</v>
      </c>
      <c r="C4547" s="13">
        <v>89.185169639999998</v>
      </c>
      <c r="D4547" s="13" t="s">
        <v>2219</v>
      </c>
      <c r="E4547" s="13" t="s">
        <v>5000</v>
      </c>
      <c r="F4547" s="13" t="s">
        <v>171</v>
      </c>
      <c r="G4547" s="13" t="s">
        <v>4802</v>
      </c>
      <c r="H4547" s="13" t="s">
        <v>4816</v>
      </c>
      <c r="I4547" s="13">
        <f>(Brick_Kilns_EF!$B$13*Brick_Kilns_EF!$B$11*Brick_Kilns_EF!$B$12)</f>
        <v>8886.81</v>
      </c>
      <c r="J4547" s="13">
        <f>IF(D4547="ZZ",Brick_Kilns_EF!$E$9*(0.75),Brick_Kilns_EF!$E$9)</f>
        <v>5.6055000000000005E-4</v>
      </c>
      <c r="K4547" s="13">
        <f t="shared" ref="K4547:K4610" si="284">I4547*J4547</f>
        <v>4.9815013454999999</v>
      </c>
      <c r="L4547" s="13">
        <f>IF(D4547="ZZ", Brick_Kilns_EF!$E$6*(0.75),Brick_Kilns_EF!$E$6)</f>
        <v>3.0299999999999999E-4</v>
      </c>
      <c r="M4547" s="13">
        <f t="shared" ref="M4547:M4610" si="285">L4547*I4547</f>
        <v>2.6927034299999999</v>
      </c>
      <c r="N4547" s="13">
        <f>IF(D4547="ZZ",Brick_Kilns_EF!$E$7*(0.75),Brick_Kilns_EF!$E$7)</f>
        <v>2.3925000000000001E-3</v>
      </c>
      <c r="O4547" s="13">
        <f t="shared" ref="O4547:O4610" si="286">I4547*N4547</f>
        <v>21.261692924999998</v>
      </c>
      <c r="P4547" s="13">
        <f>IF(D4547="ZZ",Brick_Kilns_EF!$E$8*(0.75),Brick_Kilns_EF!$E$8)</f>
        <v>5.399999999999999E-4</v>
      </c>
      <c r="Q4547" s="13">
        <f t="shared" ref="Q4547:Q4610" si="287">I4547*P4547</f>
        <v>4.7988773999999985</v>
      </c>
    </row>
    <row r="4548" spans="1:17">
      <c r="A4548" s="13" t="s">
        <v>4559</v>
      </c>
      <c r="B4548" s="13">
        <v>26.132364769999999</v>
      </c>
      <c r="C4548" s="13">
        <v>88.837649670000005</v>
      </c>
      <c r="D4548" s="13" t="s">
        <v>2219</v>
      </c>
      <c r="E4548" s="13" t="s">
        <v>5000</v>
      </c>
      <c r="F4548" s="13" t="s">
        <v>171</v>
      </c>
      <c r="G4548" s="13" t="s">
        <v>4802</v>
      </c>
      <c r="H4548" s="13" t="s">
        <v>4816</v>
      </c>
      <c r="I4548" s="13">
        <f>(Brick_Kilns_EF!$B$13*Brick_Kilns_EF!$B$11*Brick_Kilns_EF!$B$12)</f>
        <v>8886.81</v>
      </c>
      <c r="J4548" s="13">
        <f>IF(D4548="ZZ",Brick_Kilns_EF!$E$9*(0.75),Brick_Kilns_EF!$E$9)</f>
        <v>5.6055000000000005E-4</v>
      </c>
      <c r="K4548" s="13">
        <f t="shared" si="284"/>
        <v>4.9815013454999999</v>
      </c>
      <c r="L4548" s="13">
        <f>IF(D4548="ZZ", Brick_Kilns_EF!$E$6*(0.75),Brick_Kilns_EF!$E$6)</f>
        <v>3.0299999999999999E-4</v>
      </c>
      <c r="M4548" s="13">
        <f t="shared" si="285"/>
        <v>2.6927034299999999</v>
      </c>
      <c r="N4548" s="13">
        <f>IF(D4548="ZZ",Brick_Kilns_EF!$E$7*(0.75),Brick_Kilns_EF!$E$7)</f>
        <v>2.3925000000000001E-3</v>
      </c>
      <c r="O4548" s="13">
        <f t="shared" si="286"/>
        <v>21.261692924999998</v>
      </c>
      <c r="P4548" s="13">
        <f>IF(D4548="ZZ",Brick_Kilns_EF!$E$8*(0.75),Brick_Kilns_EF!$E$8)</f>
        <v>5.399999999999999E-4</v>
      </c>
      <c r="Q4548" s="13">
        <f t="shared" si="287"/>
        <v>4.7988773999999985</v>
      </c>
    </row>
    <row r="4549" spans="1:17">
      <c r="A4549" s="13" t="s">
        <v>4560</v>
      </c>
      <c r="B4549" s="13">
        <v>25.71096872</v>
      </c>
      <c r="C4549" s="13">
        <v>89.649922919999995</v>
      </c>
      <c r="D4549" s="13" t="s">
        <v>2219</v>
      </c>
      <c r="E4549" s="13" t="s">
        <v>5000</v>
      </c>
      <c r="F4549" s="13" t="s">
        <v>171</v>
      </c>
      <c r="G4549" s="13" t="s">
        <v>4802</v>
      </c>
      <c r="H4549" s="13" t="s">
        <v>4816</v>
      </c>
      <c r="I4549" s="13">
        <f>(Brick_Kilns_EF!$B$13*Brick_Kilns_EF!$B$11*Brick_Kilns_EF!$B$12)</f>
        <v>8886.81</v>
      </c>
      <c r="J4549" s="13">
        <f>IF(D4549="ZZ",Brick_Kilns_EF!$E$9*(0.75),Brick_Kilns_EF!$E$9)</f>
        <v>5.6055000000000005E-4</v>
      </c>
      <c r="K4549" s="13">
        <f t="shared" si="284"/>
        <v>4.9815013454999999</v>
      </c>
      <c r="L4549" s="13">
        <f>IF(D4549="ZZ", Brick_Kilns_EF!$E$6*(0.75),Brick_Kilns_EF!$E$6)</f>
        <v>3.0299999999999999E-4</v>
      </c>
      <c r="M4549" s="13">
        <f t="shared" si="285"/>
        <v>2.6927034299999999</v>
      </c>
      <c r="N4549" s="13">
        <f>IF(D4549="ZZ",Brick_Kilns_EF!$E$7*(0.75),Brick_Kilns_EF!$E$7)</f>
        <v>2.3925000000000001E-3</v>
      </c>
      <c r="O4549" s="13">
        <f t="shared" si="286"/>
        <v>21.261692924999998</v>
      </c>
      <c r="P4549" s="13">
        <f>IF(D4549="ZZ",Brick_Kilns_EF!$E$8*(0.75),Brick_Kilns_EF!$E$8)</f>
        <v>5.399999999999999E-4</v>
      </c>
      <c r="Q4549" s="13">
        <f t="shared" si="287"/>
        <v>4.7988773999999985</v>
      </c>
    </row>
    <row r="4550" spans="1:17">
      <c r="A4550" s="13" t="s">
        <v>4561</v>
      </c>
      <c r="B4550" s="13">
        <v>25.697010030000001</v>
      </c>
      <c r="C4550" s="13">
        <v>89.615156529999993</v>
      </c>
      <c r="D4550" s="13" t="s">
        <v>2219</v>
      </c>
      <c r="E4550" s="13" t="s">
        <v>5000</v>
      </c>
      <c r="F4550" s="13" t="s">
        <v>171</v>
      </c>
      <c r="G4550" s="13" t="s">
        <v>4802</v>
      </c>
      <c r="H4550" s="13" t="s">
        <v>4816</v>
      </c>
      <c r="I4550" s="13">
        <f>(Brick_Kilns_EF!$B$13*Brick_Kilns_EF!$B$11*Brick_Kilns_EF!$B$12)</f>
        <v>8886.81</v>
      </c>
      <c r="J4550" s="13">
        <f>IF(D4550="ZZ",Brick_Kilns_EF!$E$9*(0.75),Brick_Kilns_EF!$E$9)</f>
        <v>5.6055000000000005E-4</v>
      </c>
      <c r="K4550" s="13">
        <f t="shared" si="284"/>
        <v>4.9815013454999999</v>
      </c>
      <c r="L4550" s="13">
        <f>IF(D4550="ZZ", Brick_Kilns_EF!$E$6*(0.75),Brick_Kilns_EF!$E$6)</f>
        <v>3.0299999999999999E-4</v>
      </c>
      <c r="M4550" s="13">
        <f t="shared" si="285"/>
        <v>2.6927034299999999</v>
      </c>
      <c r="N4550" s="13">
        <f>IF(D4550="ZZ",Brick_Kilns_EF!$E$7*(0.75),Brick_Kilns_EF!$E$7)</f>
        <v>2.3925000000000001E-3</v>
      </c>
      <c r="O4550" s="13">
        <f t="shared" si="286"/>
        <v>21.261692924999998</v>
      </c>
      <c r="P4550" s="13">
        <f>IF(D4550="ZZ",Brick_Kilns_EF!$E$8*(0.75),Brick_Kilns_EF!$E$8)</f>
        <v>5.399999999999999E-4</v>
      </c>
      <c r="Q4550" s="13">
        <f t="shared" si="287"/>
        <v>4.7988773999999985</v>
      </c>
    </row>
    <row r="4551" spans="1:17">
      <c r="A4551" s="13" t="s">
        <v>4562</v>
      </c>
      <c r="B4551" s="13">
        <v>25.762493670000001</v>
      </c>
      <c r="C4551" s="13">
        <v>88.778817149999995</v>
      </c>
      <c r="D4551" s="13" t="s">
        <v>2219</v>
      </c>
      <c r="E4551" s="13" t="s">
        <v>5000</v>
      </c>
      <c r="F4551" s="13" t="s">
        <v>171</v>
      </c>
      <c r="G4551" s="13" t="s">
        <v>4802</v>
      </c>
      <c r="H4551" s="13" t="s">
        <v>4816</v>
      </c>
      <c r="I4551" s="13">
        <f>(Brick_Kilns_EF!$B$13*Brick_Kilns_EF!$B$11*Brick_Kilns_EF!$B$12)</f>
        <v>8886.81</v>
      </c>
      <c r="J4551" s="13">
        <f>IF(D4551="ZZ",Brick_Kilns_EF!$E$9*(0.75),Brick_Kilns_EF!$E$9)</f>
        <v>5.6055000000000005E-4</v>
      </c>
      <c r="K4551" s="13">
        <f t="shared" si="284"/>
        <v>4.9815013454999999</v>
      </c>
      <c r="L4551" s="13">
        <f>IF(D4551="ZZ", Brick_Kilns_EF!$E$6*(0.75),Brick_Kilns_EF!$E$6)</f>
        <v>3.0299999999999999E-4</v>
      </c>
      <c r="M4551" s="13">
        <f t="shared" si="285"/>
        <v>2.6927034299999999</v>
      </c>
      <c r="N4551" s="13">
        <f>IF(D4551="ZZ",Brick_Kilns_EF!$E$7*(0.75),Brick_Kilns_EF!$E$7)</f>
        <v>2.3925000000000001E-3</v>
      </c>
      <c r="O4551" s="13">
        <f t="shared" si="286"/>
        <v>21.261692924999998</v>
      </c>
      <c r="P4551" s="13">
        <f>IF(D4551="ZZ",Brick_Kilns_EF!$E$8*(0.75),Brick_Kilns_EF!$E$8)</f>
        <v>5.399999999999999E-4</v>
      </c>
      <c r="Q4551" s="13">
        <f t="shared" si="287"/>
        <v>4.7988773999999985</v>
      </c>
    </row>
    <row r="4552" spans="1:17">
      <c r="A4552" s="13" t="s">
        <v>4563</v>
      </c>
      <c r="B4552" s="13">
        <v>25.71330412</v>
      </c>
      <c r="C4552" s="13">
        <v>88.759243979999994</v>
      </c>
      <c r="D4552" s="13" t="s">
        <v>2219</v>
      </c>
      <c r="E4552" s="13" t="s">
        <v>5000</v>
      </c>
      <c r="F4552" s="13" t="s">
        <v>171</v>
      </c>
      <c r="G4552" s="13" t="s">
        <v>4802</v>
      </c>
      <c r="H4552" s="13" t="s">
        <v>4816</v>
      </c>
      <c r="I4552" s="13">
        <f>(Brick_Kilns_EF!$B$13*Brick_Kilns_EF!$B$11*Brick_Kilns_EF!$B$12)</f>
        <v>8886.81</v>
      </c>
      <c r="J4552" s="13">
        <f>IF(D4552="ZZ",Brick_Kilns_EF!$E$9*(0.75),Brick_Kilns_EF!$E$9)</f>
        <v>5.6055000000000005E-4</v>
      </c>
      <c r="K4552" s="13">
        <f t="shared" si="284"/>
        <v>4.9815013454999999</v>
      </c>
      <c r="L4552" s="13">
        <f>IF(D4552="ZZ", Brick_Kilns_EF!$E$6*(0.75),Brick_Kilns_EF!$E$6)</f>
        <v>3.0299999999999999E-4</v>
      </c>
      <c r="M4552" s="13">
        <f t="shared" si="285"/>
        <v>2.6927034299999999</v>
      </c>
      <c r="N4552" s="13">
        <f>IF(D4552="ZZ",Brick_Kilns_EF!$E$7*(0.75),Brick_Kilns_EF!$E$7)</f>
        <v>2.3925000000000001E-3</v>
      </c>
      <c r="O4552" s="13">
        <f t="shared" si="286"/>
        <v>21.261692924999998</v>
      </c>
      <c r="P4552" s="13">
        <f>IF(D4552="ZZ",Brick_Kilns_EF!$E$8*(0.75),Brick_Kilns_EF!$E$8)</f>
        <v>5.399999999999999E-4</v>
      </c>
      <c r="Q4552" s="13">
        <f t="shared" si="287"/>
        <v>4.7988773999999985</v>
      </c>
    </row>
    <row r="4553" spans="1:17">
      <c r="A4553" s="13" t="s">
        <v>4564</v>
      </c>
      <c r="B4553" s="13">
        <v>25.88940444</v>
      </c>
      <c r="C4553" s="13">
        <v>88.681980010000004</v>
      </c>
      <c r="D4553" s="13" t="s">
        <v>2219</v>
      </c>
      <c r="E4553" s="13" t="s">
        <v>5000</v>
      </c>
      <c r="F4553" s="13" t="s">
        <v>171</v>
      </c>
      <c r="G4553" s="13" t="s">
        <v>4802</v>
      </c>
      <c r="H4553" s="13" t="s">
        <v>4816</v>
      </c>
      <c r="I4553" s="13">
        <f>(Brick_Kilns_EF!$B$13*Brick_Kilns_EF!$B$11*Brick_Kilns_EF!$B$12)</f>
        <v>8886.81</v>
      </c>
      <c r="J4553" s="13">
        <f>IF(D4553="ZZ",Brick_Kilns_EF!$E$9*(0.75),Brick_Kilns_EF!$E$9)</f>
        <v>5.6055000000000005E-4</v>
      </c>
      <c r="K4553" s="13">
        <f t="shared" si="284"/>
        <v>4.9815013454999999</v>
      </c>
      <c r="L4553" s="13">
        <f>IF(D4553="ZZ", Brick_Kilns_EF!$E$6*(0.75),Brick_Kilns_EF!$E$6)</f>
        <v>3.0299999999999999E-4</v>
      </c>
      <c r="M4553" s="13">
        <f t="shared" si="285"/>
        <v>2.6927034299999999</v>
      </c>
      <c r="N4553" s="13">
        <f>IF(D4553="ZZ",Brick_Kilns_EF!$E$7*(0.75),Brick_Kilns_EF!$E$7)</f>
        <v>2.3925000000000001E-3</v>
      </c>
      <c r="O4553" s="13">
        <f t="shared" si="286"/>
        <v>21.261692924999998</v>
      </c>
      <c r="P4553" s="13">
        <f>IF(D4553="ZZ",Brick_Kilns_EF!$E$8*(0.75),Brick_Kilns_EF!$E$8)</f>
        <v>5.399999999999999E-4</v>
      </c>
      <c r="Q4553" s="13">
        <f t="shared" si="287"/>
        <v>4.7988773999999985</v>
      </c>
    </row>
    <row r="4554" spans="1:17">
      <c r="A4554" s="13" t="s">
        <v>4565</v>
      </c>
      <c r="B4554" s="13">
        <v>25.885371159999998</v>
      </c>
      <c r="C4554" s="13">
        <v>88.675535389999993</v>
      </c>
      <c r="D4554" s="13" t="s">
        <v>2219</v>
      </c>
      <c r="E4554" s="13" t="s">
        <v>5000</v>
      </c>
      <c r="F4554" s="13" t="s">
        <v>171</v>
      </c>
      <c r="G4554" s="13" t="s">
        <v>4802</v>
      </c>
      <c r="H4554" s="13" t="s">
        <v>4816</v>
      </c>
      <c r="I4554" s="13">
        <f>(Brick_Kilns_EF!$B$13*Brick_Kilns_EF!$B$11*Brick_Kilns_EF!$B$12)</f>
        <v>8886.81</v>
      </c>
      <c r="J4554" s="13">
        <f>IF(D4554="ZZ",Brick_Kilns_EF!$E$9*(0.75),Brick_Kilns_EF!$E$9)</f>
        <v>5.6055000000000005E-4</v>
      </c>
      <c r="K4554" s="13">
        <f t="shared" si="284"/>
        <v>4.9815013454999999</v>
      </c>
      <c r="L4554" s="13">
        <f>IF(D4554="ZZ", Brick_Kilns_EF!$E$6*(0.75),Brick_Kilns_EF!$E$6)</f>
        <v>3.0299999999999999E-4</v>
      </c>
      <c r="M4554" s="13">
        <f t="shared" si="285"/>
        <v>2.6927034299999999</v>
      </c>
      <c r="N4554" s="13">
        <f>IF(D4554="ZZ",Brick_Kilns_EF!$E$7*(0.75),Brick_Kilns_EF!$E$7)</f>
        <v>2.3925000000000001E-3</v>
      </c>
      <c r="O4554" s="13">
        <f t="shared" si="286"/>
        <v>21.261692924999998</v>
      </c>
      <c r="P4554" s="13">
        <f>IF(D4554="ZZ",Brick_Kilns_EF!$E$8*(0.75),Brick_Kilns_EF!$E$8)</f>
        <v>5.399999999999999E-4</v>
      </c>
      <c r="Q4554" s="13">
        <f t="shared" si="287"/>
        <v>4.7988773999999985</v>
      </c>
    </row>
    <row r="4555" spans="1:17">
      <c r="A4555" s="13" t="s">
        <v>4566</v>
      </c>
      <c r="B4555" s="13">
        <v>25.644071610000001</v>
      </c>
      <c r="C4555" s="13">
        <v>88.61134079</v>
      </c>
      <c r="D4555" s="13" t="s">
        <v>2219</v>
      </c>
      <c r="E4555" s="13" t="s">
        <v>5000</v>
      </c>
      <c r="F4555" s="13" t="s">
        <v>171</v>
      </c>
      <c r="G4555" s="13" t="s">
        <v>4802</v>
      </c>
      <c r="H4555" s="13" t="s">
        <v>4816</v>
      </c>
      <c r="I4555" s="13">
        <f>(Brick_Kilns_EF!$B$13*Brick_Kilns_EF!$B$11*Brick_Kilns_EF!$B$12)</f>
        <v>8886.81</v>
      </c>
      <c r="J4555" s="13">
        <f>IF(D4555="ZZ",Brick_Kilns_EF!$E$9*(0.75),Brick_Kilns_EF!$E$9)</f>
        <v>5.6055000000000005E-4</v>
      </c>
      <c r="K4555" s="13">
        <f t="shared" si="284"/>
        <v>4.9815013454999999</v>
      </c>
      <c r="L4555" s="13">
        <f>IF(D4555="ZZ", Brick_Kilns_EF!$E$6*(0.75),Brick_Kilns_EF!$E$6)</f>
        <v>3.0299999999999999E-4</v>
      </c>
      <c r="M4555" s="13">
        <f t="shared" si="285"/>
        <v>2.6927034299999999</v>
      </c>
      <c r="N4555" s="13">
        <f>IF(D4555="ZZ",Brick_Kilns_EF!$E$7*(0.75),Brick_Kilns_EF!$E$7)</f>
        <v>2.3925000000000001E-3</v>
      </c>
      <c r="O4555" s="13">
        <f t="shared" si="286"/>
        <v>21.261692924999998</v>
      </c>
      <c r="P4555" s="13">
        <f>IF(D4555="ZZ",Brick_Kilns_EF!$E$8*(0.75),Brick_Kilns_EF!$E$8)</f>
        <v>5.399999999999999E-4</v>
      </c>
      <c r="Q4555" s="13">
        <f t="shared" si="287"/>
        <v>4.7988773999999985</v>
      </c>
    </row>
    <row r="4556" spans="1:17">
      <c r="A4556" s="13" t="s">
        <v>4567</v>
      </c>
      <c r="B4556" s="13">
        <v>25.673985980000001</v>
      </c>
      <c r="C4556" s="13">
        <v>89.160789230000006</v>
      </c>
      <c r="D4556" s="13" t="s">
        <v>2219</v>
      </c>
      <c r="E4556" s="13" t="s">
        <v>5000</v>
      </c>
      <c r="F4556" s="13" t="s">
        <v>171</v>
      </c>
      <c r="G4556" s="13" t="s">
        <v>4802</v>
      </c>
      <c r="H4556" s="13" t="s">
        <v>4816</v>
      </c>
      <c r="I4556" s="13">
        <f>(Brick_Kilns_EF!$B$13*Brick_Kilns_EF!$B$11*Brick_Kilns_EF!$B$12)</f>
        <v>8886.81</v>
      </c>
      <c r="J4556" s="13">
        <f>IF(D4556="ZZ",Brick_Kilns_EF!$E$9*(0.75),Brick_Kilns_EF!$E$9)</f>
        <v>5.6055000000000005E-4</v>
      </c>
      <c r="K4556" s="13">
        <f t="shared" si="284"/>
        <v>4.9815013454999999</v>
      </c>
      <c r="L4556" s="13">
        <f>IF(D4556="ZZ", Brick_Kilns_EF!$E$6*(0.75),Brick_Kilns_EF!$E$6)</f>
        <v>3.0299999999999999E-4</v>
      </c>
      <c r="M4556" s="13">
        <f t="shared" si="285"/>
        <v>2.6927034299999999</v>
      </c>
      <c r="N4556" s="13">
        <f>IF(D4556="ZZ",Brick_Kilns_EF!$E$7*(0.75),Brick_Kilns_EF!$E$7)</f>
        <v>2.3925000000000001E-3</v>
      </c>
      <c r="O4556" s="13">
        <f t="shared" si="286"/>
        <v>21.261692924999998</v>
      </c>
      <c r="P4556" s="13">
        <f>IF(D4556="ZZ",Brick_Kilns_EF!$E$8*(0.75),Brick_Kilns_EF!$E$8)</f>
        <v>5.399999999999999E-4</v>
      </c>
      <c r="Q4556" s="13">
        <f t="shared" si="287"/>
        <v>4.7988773999999985</v>
      </c>
    </row>
    <row r="4557" spans="1:17">
      <c r="A4557" s="13" t="s">
        <v>4568</v>
      </c>
      <c r="B4557" s="13">
        <v>25.649975359999999</v>
      </c>
      <c r="C4557" s="13">
        <v>89.047970860000007</v>
      </c>
      <c r="D4557" s="13" t="s">
        <v>2219</v>
      </c>
      <c r="E4557" s="13" t="s">
        <v>5000</v>
      </c>
      <c r="F4557" s="13" t="s">
        <v>171</v>
      </c>
      <c r="G4557" s="13" t="s">
        <v>4802</v>
      </c>
      <c r="H4557" s="13" t="s">
        <v>4816</v>
      </c>
      <c r="I4557" s="13">
        <f>(Brick_Kilns_EF!$B$13*Brick_Kilns_EF!$B$11*Brick_Kilns_EF!$B$12)</f>
        <v>8886.81</v>
      </c>
      <c r="J4557" s="13">
        <f>IF(D4557="ZZ",Brick_Kilns_EF!$E$9*(0.75),Brick_Kilns_EF!$E$9)</f>
        <v>5.6055000000000005E-4</v>
      </c>
      <c r="K4557" s="13">
        <f t="shared" si="284"/>
        <v>4.9815013454999999</v>
      </c>
      <c r="L4557" s="13">
        <f>IF(D4557="ZZ", Brick_Kilns_EF!$E$6*(0.75),Brick_Kilns_EF!$E$6)</f>
        <v>3.0299999999999999E-4</v>
      </c>
      <c r="M4557" s="13">
        <f t="shared" si="285"/>
        <v>2.6927034299999999</v>
      </c>
      <c r="N4557" s="13">
        <f>IF(D4557="ZZ",Brick_Kilns_EF!$E$7*(0.75),Brick_Kilns_EF!$E$7)</f>
        <v>2.3925000000000001E-3</v>
      </c>
      <c r="O4557" s="13">
        <f t="shared" si="286"/>
        <v>21.261692924999998</v>
      </c>
      <c r="P4557" s="13">
        <f>IF(D4557="ZZ",Brick_Kilns_EF!$E$8*(0.75),Brick_Kilns_EF!$E$8)</f>
        <v>5.399999999999999E-4</v>
      </c>
      <c r="Q4557" s="13">
        <f t="shared" si="287"/>
        <v>4.7988773999999985</v>
      </c>
    </row>
    <row r="4558" spans="1:17">
      <c r="A4558" s="13" t="s">
        <v>4569</v>
      </c>
      <c r="B4558" s="13">
        <v>25.835252279999999</v>
      </c>
      <c r="C4558" s="13">
        <v>88.787767799999997</v>
      </c>
      <c r="D4558" s="13" t="s">
        <v>2219</v>
      </c>
      <c r="E4558" s="13" t="s">
        <v>5000</v>
      </c>
      <c r="F4558" s="13" t="s">
        <v>171</v>
      </c>
      <c r="G4558" s="13" t="s">
        <v>4802</v>
      </c>
      <c r="H4558" s="13" t="s">
        <v>4816</v>
      </c>
      <c r="I4558" s="13">
        <f>(Brick_Kilns_EF!$B$13*Brick_Kilns_EF!$B$11*Brick_Kilns_EF!$B$12)</f>
        <v>8886.81</v>
      </c>
      <c r="J4558" s="13">
        <f>IF(D4558="ZZ",Brick_Kilns_EF!$E$9*(0.75),Brick_Kilns_EF!$E$9)</f>
        <v>5.6055000000000005E-4</v>
      </c>
      <c r="K4558" s="13">
        <f t="shared" si="284"/>
        <v>4.9815013454999999</v>
      </c>
      <c r="L4558" s="13">
        <f>IF(D4558="ZZ", Brick_Kilns_EF!$E$6*(0.75),Brick_Kilns_EF!$E$6)</f>
        <v>3.0299999999999999E-4</v>
      </c>
      <c r="M4558" s="13">
        <f t="shared" si="285"/>
        <v>2.6927034299999999</v>
      </c>
      <c r="N4558" s="13">
        <f>IF(D4558="ZZ",Brick_Kilns_EF!$E$7*(0.75),Brick_Kilns_EF!$E$7)</f>
        <v>2.3925000000000001E-3</v>
      </c>
      <c r="O4558" s="13">
        <f t="shared" si="286"/>
        <v>21.261692924999998</v>
      </c>
      <c r="P4558" s="13">
        <f>IF(D4558="ZZ",Brick_Kilns_EF!$E$8*(0.75),Brick_Kilns_EF!$E$8)</f>
        <v>5.399999999999999E-4</v>
      </c>
      <c r="Q4558" s="13">
        <f t="shared" si="287"/>
        <v>4.7988773999999985</v>
      </c>
    </row>
    <row r="4559" spans="1:17">
      <c r="A4559" s="13" t="s">
        <v>4570</v>
      </c>
      <c r="B4559" s="13">
        <v>21.978442439999998</v>
      </c>
      <c r="C4559" s="13">
        <v>90.136159789999994</v>
      </c>
      <c r="D4559" s="13" t="s">
        <v>2219</v>
      </c>
      <c r="E4559" s="13" t="s">
        <v>5000</v>
      </c>
      <c r="F4559" s="13" t="s">
        <v>11</v>
      </c>
      <c r="G4559" s="13" t="s">
        <v>4802</v>
      </c>
      <c r="H4559" s="13" t="s">
        <v>4816</v>
      </c>
      <c r="I4559" s="13">
        <f>(Brick_Kilns_EF!$B$13*Brick_Kilns_EF!$B$11*Brick_Kilns_EF!$B$12)</f>
        <v>8886.81</v>
      </c>
      <c r="J4559" s="13">
        <f>IF(D4559="ZZ",Brick_Kilns_EF!$E$9*(0.75),Brick_Kilns_EF!$E$9)</f>
        <v>5.6055000000000005E-4</v>
      </c>
      <c r="K4559" s="13">
        <f t="shared" si="284"/>
        <v>4.9815013454999999</v>
      </c>
      <c r="L4559" s="13">
        <f>IF(D4559="ZZ", Brick_Kilns_EF!$E$6*(0.75),Brick_Kilns_EF!$E$6)</f>
        <v>3.0299999999999999E-4</v>
      </c>
      <c r="M4559" s="13">
        <f t="shared" si="285"/>
        <v>2.6927034299999999</v>
      </c>
      <c r="N4559" s="13">
        <f>IF(D4559="ZZ",Brick_Kilns_EF!$E$7*(0.75),Brick_Kilns_EF!$E$7)</f>
        <v>2.3925000000000001E-3</v>
      </c>
      <c r="O4559" s="13">
        <f t="shared" si="286"/>
        <v>21.261692924999998</v>
      </c>
      <c r="P4559" s="13">
        <f>IF(D4559="ZZ",Brick_Kilns_EF!$E$8*(0.75),Brick_Kilns_EF!$E$8)</f>
        <v>5.399999999999999E-4</v>
      </c>
      <c r="Q4559" s="13">
        <f t="shared" si="287"/>
        <v>4.7988773999999985</v>
      </c>
    </row>
    <row r="4560" spans="1:17">
      <c r="A4560" s="13" t="s">
        <v>4571</v>
      </c>
      <c r="B4560" s="13">
        <v>25.709386609999999</v>
      </c>
      <c r="C4560" s="13">
        <v>89.571455099999994</v>
      </c>
      <c r="D4560" s="13" t="s">
        <v>2219</v>
      </c>
      <c r="E4560" s="13" t="s">
        <v>5000</v>
      </c>
      <c r="F4560" s="13" t="s">
        <v>171</v>
      </c>
      <c r="G4560" s="13" t="s">
        <v>4802</v>
      </c>
      <c r="H4560" s="13" t="s">
        <v>4816</v>
      </c>
      <c r="I4560" s="13">
        <f>(Brick_Kilns_EF!$B$13*Brick_Kilns_EF!$B$11*Brick_Kilns_EF!$B$12)</f>
        <v>8886.81</v>
      </c>
      <c r="J4560" s="13">
        <f>IF(D4560="ZZ",Brick_Kilns_EF!$E$9*(0.75),Brick_Kilns_EF!$E$9)</f>
        <v>5.6055000000000005E-4</v>
      </c>
      <c r="K4560" s="13">
        <f t="shared" si="284"/>
        <v>4.9815013454999999</v>
      </c>
      <c r="L4560" s="13">
        <f>IF(D4560="ZZ", Brick_Kilns_EF!$E$6*(0.75),Brick_Kilns_EF!$E$6)</f>
        <v>3.0299999999999999E-4</v>
      </c>
      <c r="M4560" s="13">
        <f t="shared" si="285"/>
        <v>2.6927034299999999</v>
      </c>
      <c r="N4560" s="13">
        <f>IF(D4560="ZZ",Brick_Kilns_EF!$E$7*(0.75),Brick_Kilns_EF!$E$7)</f>
        <v>2.3925000000000001E-3</v>
      </c>
      <c r="O4560" s="13">
        <f t="shared" si="286"/>
        <v>21.261692924999998</v>
      </c>
      <c r="P4560" s="13">
        <f>IF(D4560="ZZ",Brick_Kilns_EF!$E$8*(0.75),Brick_Kilns_EF!$E$8)</f>
        <v>5.399999999999999E-4</v>
      </c>
      <c r="Q4560" s="13">
        <f t="shared" si="287"/>
        <v>4.7988773999999985</v>
      </c>
    </row>
    <row r="4561" spans="1:17">
      <c r="A4561" s="13" t="s">
        <v>4572</v>
      </c>
      <c r="B4561" s="13">
        <v>25.716273999999999</v>
      </c>
      <c r="C4561" s="13">
        <v>89.114269840000006</v>
      </c>
      <c r="D4561" s="13" t="s">
        <v>2219</v>
      </c>
      <c r="E4561" s="13" t="s">
        <v>5000</v>
      </c>
      <c r="F4561" s="13" t="s">
        <v>171</v>
      </c>
      <c r="G4561" s="13" t="s">
        <v>4802</v>
      </c>
      <c r="H4561" s="13" t="s">
        <v>4816</v>
      </c>
      <c r="I4561" s="13">
        <f>(Brick_Kilns_EF!$B$13*Brick_Kilns_EF!$B$11*Brick_Kilns_EF!$B$12)</f>
        <v>8886.81</v>
      </c>
      <c r="J4561" s="13">
        <f>IF(D4561="ZZ",Brick_Kilns_EF!$E$9*(0.75),Brick_Kilns_EF!$E$9)</f>
        <v>5.6055000000000005E-4</v>
      </c>
      <c r="K4561" s="13">
        <f t="shared" si="284"/>
        <v>4.9815013454999999</v>
      </c>
      <c r="L4561" s="13">
        <f>IF(D4561="ZZ", Brick_Kilns_EF!$E$6*(0.75),Brick_Kilns_EF!$E$6)</f>
        <v>3.0299999999999999E-4</v>
      </c>
      <c r="M4561" s="13">
        <f t="shared" si="285"/>
        <v>2.6927034299999999</v>
      </c>
      <c r="N4561" s="13">
        <f>IF(D4561="ZZ",Brick_Kilns_EF!$E$7*(0.75),Brick_Kilns_EF!$E$7)</f>
        <v>2.3925000000000001E-3</v>
      </c>
      <c r="O4561" s="13">
        <f t="shared" si="286"/>
        <v>21.261692924999998</v>
      </c>
      <c r="P4561" s="13">
        <f>IF(D4561="ZZ",Brick_Kilns_EF!$E$8*(0.75),Brick_Kilns_EF!$E$8)</f>
        <v>5.399999999999999E-4</v>
      </c>
      <c r="Q4561" s="13">
        <f t="shared" si="287"/>
        <v>4.7988773999999985</v>
      </c>
    </row>
    <row r="4562" spans="1:17">
      <c r="A4562" s="13" t="s">
        <v>4573</v>
      </c>
      <c r="B4562" s="13">
        <v>25.715682390000001</v>
      </c>
      <c r="C4562" s="13">
        <v>89.117344329999995</v>
      </c>
      <c r="D4562" s="13" t="s">
        <v>2219</v>
      </c>
      <c r="E4562" s="13" t="s">
        <v>5000</v>
      </c>
      <c r="F4562" s="13" t="s">
        <v>171</v>
      </c>
      <c r="G4562" s="13" t="s">
        <v>4802</v>
      </c>
      <c r="H4562" s="13" t="s">
        <v>4816</v>
      </c>
      <c r="I4562" s="13">
        <f>(Brick_Kilns_EF!$B$13*Brick_Kilns_EF!$B$11*Brick_Kilns_EF!$B$12)</f>
        <v>8886.81</v>
      </c>
      <c r="J4562" s="13">
        <f>IF(D4562="ZZ",Brick_Kilns_EF!$E$9*(0.75),Brick_Kilns_EF!$E$9)</f>
        <v>5.6055000000000005E-4</v>
      </c>
      <c r="K4562" s="13">
        <f t="shared" si="284"/>
        <v>4.9815013454999999</v>
      </c>
      <c r="L4562" s="13">
        <f>IF(D4562="ZZ", Brick_Kilns_EF!$E$6*(0.75),Brick_Kilns_EF!$E$6)</f>
        <v>3.0299999999999999E-4</v>
      </c>
      <c r="M4562" s="13">
        <f t="shared" si="285"/>
        <v>2.6927034299999999</v>
      </c>
      <c r="N4562" s="13">
        <f>IF(D4562="ZZ",Brick_Kilns_EF!$E$7*(0.75),Brick_Kilns_EF!$E$7)</f>
        <v>2.3925000000000001E-3</v>
      </c>
      <c r="O4562" s="13">
        <f t="shared" si="286"/>
        <v>21.261692924999998</v>
      </c>
      <c r="P4562" s="13">
        <f>IF(D4562="ZZ",Brick_Kilns_EF!$E$8*(0.75),Brick_Kilns_EF!$E$8)</f>
        <v>5.399999999999999E-4</v>
      </c>
      <c r="Q4562" s="13">
        <f t="shared" si="287"/>
        <v>4.7988773999999985</v>
      </c>
    </row>
    <row r="4563" spans="1:17">
      <c r="A4563" s="13" t="s">
        <v>4574</v>
      </c>
      <c r="B4563" s="13">
        <v>25.971530959999999</v>
      </c>
      <c r="C4563" s="13">
        <v>88.691181310000005</v>
      </c>
      <c r="D4563" s="13" t="s">
        <v>2219</v>
      </c>
      <c r="E4563" s="13" t="s">
        <v>5000</v>
      </c>
      <c r="F4563" s="13" t="s">
        <v>171</v>
      </c>
      <c r="G4563" s="13" t="s">
        <v>4802</v>
      </c>
      <c r="H4563" s="13" t="s">
        <v>4816</v>
      </c>
      <c r="I4563" s="13">
        <f>(Brick_Kilns_EF!$B$13*Brick_Kilns_EF!$B$11*Brick_Kilns_EF!$B$12)</f>
        <v>8886.81</v>
      </c>
      <c r="J4563" s="13">
        <f>IF(D4563="ZZ",Brick_Kilns_EF!$E$9*(0.75),Brick_Kilns_EF!$E$9)</f>
        <v>5.6055000000000005E-4</v>
      </c>
      <c r="K4563" s="13">
        <f t="shared" si="284"/>
        <v>4.9815013454999999</v>
      </c>
      <c r="L4563" s="13">
        <f>IF(D4563="ZZ", Brick_Kilns_EF!$E$6*(0.75),Brick_Kilns_EF!$E$6)</f>
        <v>3.0299999999999999E-4</v>
      </c>
      <c r="M4563" s="13">
        <f t="shared" si="285"/>
        <v>2.6927034299999999</v>
      </c>
      <c r="N4563" s="13">
        <f>IF(D4563="ZZ",Brick_Kilns_EF!$E$7*(0.75),Brick_Kilns_EF!$E$7)</f>
        <v>2.3925000000000001E-3</v>
      </c>
      <c r="O4563" s="13">
        <f t="shared" si="286"/>
        <v>21.261692924999998</v>
      </c>
      <c r="P4563" s="13">
        <f>IF(D4563="ZZ",Brick_Kilns_EF!$E$8*(0.75),Brick_Kilns_EF!$E$8)</f>
        <v>5.399999999999999E-4</v>
      </c>
      <c r="Q4563" s="13">
        <f t="shared" si="287"/>
        <v>4.7988773999999985</v>
      </c>
    </row>
    <row r="4564" spans="1:17">
      <c r="A4564" s="13" t="s">
        <v>4575</v>
      </c>
      <c r="B4564" s="13">
        <v>25.97674666</v>
      </c>
      <c r="C4564" s="13">
        <v>89.606942380000007</v>
      </c>
      <c r="D4564" s="13" t="s">
        <v>2219</v>
      </c>
      <c r="E4564" s="13" t="s">
        <v>5000</v>
      </c>
      <c r="F4564" s="13" t="s">
        <v>171</v>
      </c>
      <c r="G4564" s="13" t="s">
        <v>4802</v>
      </c>
      <c r="H4564" s="13" t="s">
        <v>4816</v>
      </c>
      <c r="I4564" s="13">
        <f>(Brick_Kilns_EF!$B$13*Brick_Kilns_EF!$B$11*Brick_Kilns_EF!$B$12)</f>
        <v>8886.81</v>
      </c>
      <c r="J4564" s="13">
        <f>IF(D4564="ZZ",Brick_Kilns_EF!$E$9*(0.75),Brick_Kilns_EF!$E$9)</f>
        <v>5.6055000000000005E-4</v>
      </c>
      <c r="K4564" s="13">
        <f t="shared" si="284"/>
        <v>4.9815013454999999</v>
      </c>
      <c r="L4564" s="13">
        <f>IF(D4564="ZZ", Brick_Kilns_EF!$E$6*(0.75),Brick_Kilns_EF!$E$6)</f>
        <v>3.0299999999999999E-4</v>
      </c>
      <c r="M4564" s="13">
        <f t="shared" si="285"/>
        <v>2.6927034299999999</v>
      </c>
      <c r="N4564" s="13">
        <f>IF(D4564="ZZ",Brick_Kilns_EF!$E$7*(0.75),Brick_Kilns_EF!$E$7)</f>
        <v>2.3925000000000001E-3</v>
      </c>
      <c r="O4564" s="13">
        <f t="shared" si="286"/>
        <v>21.261692924999998</v>
      </c>
      <c r="P4564" s="13">
        <f>IF(D4564="ZZ",Brick_Kilns_EF!$E$8*(0.75),Brick_Kilns_EF!$E$8)</f>
        <v>5.399999999999999E-4</v>
      </c>
      <c r="Q4564" s="13">
        <f t="shared" si="287"/>
        <v>4.7988773999999985</v>
      </c>
    </row>
    <row r="4565" spans="1:17">
      <c r="A4565" s="13" t="s">
        <v>4576</v>
      </c>
      <c r="B4565" s="13">
        <v>22.308552639999998</v>
      </c>
      <c r="C4565" s="13">
        <v>90.102835310000003</v>
      </c>
      <c r="D4565" s="13" t="s">
        <v>2219</v>
      </c>
      <c r="E4565" s="13" t="s">
        <v>5000</v>
      </c>
      <c r="F4565" s="13" t="s">
        <v>11</v>
      </c>
      <c r="G4565" s="13" t="s">
        <v>4802</v>
      </c>
      <c r="H4565" s="13" t="s">
        <v>4816</v>
      </c>
      <c r="I4565" s="13">
        <f>(Brick_Kilns_EF!$B$13*Brick_Kilns_EF!$B$11*Brick_Kilns_EF!$B$12)</f>
        <v>8886.81</v>
      </c>
      <c r="J4565" s="13">
        <f>IF(D4565="ZZ",Brick_Kilns_EF!$E$9*(0.75),Brick_Kilns_EF!$E$9)</f>
        <v>5.6055000000000005E-4</v>
      </c>
      <c r="K4565" s="13">
        <f t="shared" si="284"/>
        <v>4.9815013454999999</v>
      </c>
      <c r="L4565" s="13">
        <f>IF(D4565="ZZ", Brick_Kilns_EF!$E$6*(0.75),Brick_Kilns_EF!$E$6)</f>
        <v>3.0299999999999999E-4</v>
      </c>
      <c r="M4565" s="13">
        <f t="shared" si="285"/>
        <v>2.6927034299999999</v>
      </c>
      <c r="N4565" s="13">
        <f>IF(D4565="ZZ",Brick_Kilns_EF!$E$7*(0.75),Brick_Kilns_EF!$E$7)</f>
        <v>2.3925000000000001E-3</v>
      </c>
      <c r="O4565" s="13">
        <f t="shared" si="286"/>
        <v>21.261692924999998</v>
      </c>
      <c r="P4565" s="13">
        <f>IF(D4565="ZZ",Brick_Kilns_EF!$E$8*(0.75),Brick_Kilns_EF!$E$8)</f>
        <v>5.399999999999999E-4</v>
      </c>
      <c r="Q4565" s="13">
        <f t="shared" si="287"/>
        <v>4.7988773999999985</v>
      </c>
    </row>
    <row r="4566" spans="1:17">
      <c r="A4566" s="13" t="s">
        <v>4577</v>
      </c>
      <c r="B4566" s="13">
        <v>25.726618640000002</v>
      </c>
      <c r="C4566" s="13">
        <v>88.435253369999998</v>
      </c>
      <c r="D4566" s="13" t="s">
        <v>2219</v>
      </c>
      <c r="E4566" s="13" t="s">
        <v>5000</v>
      </c>
      <c r="F4566" s="13" t="s">
        <v>171</v>
      </c>
      <c r="G4566" s="13" t="s">
        <v>4802</v>
      </c>
      <c r="H4566" s="13" t="s">
        <v>4816</v>
      </c>
      <c r="I4566" s="13">
        <f>(Brick_Kilns_EF!$B$13*Brick_Kilns_EF!$B$11*Brick_Kilns_EF!$B$12)</f>
        <v>8886.81</v>
      </c>
      <c r="J4566" s="13">
        <f>IF(D4566="ZZ",Brick_Kilns_EF!$E$9*(0.75),Brick_Kilns_EF!$E$9)</f>
        <v>5.6055000000000005E-4</v>
      </c>
      <c r="K4566" s="13">
        <f t="shared" si="284"/>
        <v>4.9815013454999999</v>
      </c>
      <c r="L4566" s="13">
        <f>IF(D4566="ZZ", Brick_Kilns_EF!$E$6*(0.75),Brick_Kilns_EF!$E$6)</f>
        <v>3.0299999999999999E-4</v>
      </c>
      <c r="M4566" s="13">
        <f t="shared" si="285"/>
        <v>2.6927034299999999</v>
      </c>
      <c r="N4566" s="13">
        <f>IF(D4566="ZZ",Brick_Kilns_EF!$E$7*(0.75),Brick_Kilns_EF!$E$7)</f>
        <v>2.3925000000000001E-3</v>
      </c>
      <c r="O4566" s="13">
        <f t="shared" si="286"/>
        <v>21.261692924999998</v>
      </c>
      <c r="P4566" s="13">
        <f>IF(D4566="ZZ",Brick_Kilns_EF!$E$8*(0.75),Brick_Kilns_EF!$E$8)</f>
        <v>5.399999999999999E-4</v>
      </c>
      <c r="Q4566" s="13">
        <f t="shared" si="287"/>
        <v>4.7988773999999985</v>
      </c>
    </row>
    <row r="4567" spans="1:17">
      <c r="A4567" s="13" t="s">
        <v>4578</v>
      </c>
      <c r="B4567" s="13">
        <v>25.691017219999999</v>
      </c>
      <c r="C4567" s="13">
        <v>89.087254849999994</v>
      </c>
      <c r="D4567" s="13" t="s">
        <v>2219</v>
      </c>
      <c r="E4567" s="13" t="s">
        <v>5000</v>
      </c>
      <c r="F4567" s="13" t="s">
        <v>171</v>
      </c>
      <c r="G4567" s="13" t="s">
        <v>4802</v>
      </c>
      <c r="H4567" s="13" t="s">
        <v>4816</v>
      </c>
      <c r="I4567" s="13">
        <f>(Brick_Kilns_EF!$B$13*Brick_Kilns_EF!$B$11*Brick_Kilns_EF!$B$12)</f>
        <v>8886.81</v>
      </c>
      <c r="J4567" s="13">
        <f>IF(D4567="ZZ",Brick_Kilns_EF!$E$9*(0.75),Brick_Kilns_EF!$E$9)</f>
        <v>5.6055000000000005E-4</v>
      </c>
      <c r="K4567" s="13">
        <f t="shared" si="284"/>
        <v>4.9815013454999999</v>
      </c>
      <c r="L4567" s="13">
        <f>IF(D4567="ZZ", Brick_Kilns_EF!$E$6*(0.75),Brick_Kilns_EF!$E$6)</f>
        <v>3.0299999999999999E-4</v>
      </c>
      <c r="M4567" s="13">
        <f t="shared" si="285"/>
        <v>2.6927034299999999</v>
      </c>
      <c r="N4567" s="13">
        <f>IF(D4567="ZZ",Brick_Kilns_EF!$E$7*(0.75),Brick_Kilns_EF!$E$7)</f>
        <v>2.3925000000000001E-3</v>
      </c>
      <c r="O4567" s="13">
        <f t="shared" si="286"/>
        <v>21.261692924999998</v>
      </c>
      <c r="P4567" s="13">
        <f>IF(D4567="ZZ",Brick_Kilns_EF!$E$8*(0.75),Brick_Kilns_EF!$E$8)</f>
        <v>5.399999999999999E-4</v>
      </c>
      <c r="Q4567" s="13">
        <f t="shared" si="287"/>
        <v>4.7988773999999985</v>
      </c>
    </row>
    <row r="4568" spans="1:17">
      <c r="A4568" s="13" t="s">
        <v>4579</v>
      </c>
      <c r="B4568" s="13">
        <v>25.631465970000001</v>
      </c>
      <c r="C4568" s="13">
        <v>88.833302610000004</v>
      </c>
      <c r="D4568" s="13" t="s">
        <v>2219</v>
      </c>
      <c r="E4568" s="13" t="s">
        <v>5000</v>
      </c>
      <c r="F4568" s="13" t="s">
        <v>171</v>
      </c>
      <c r="G4568" s="13" t="s">
        <v>4802</v>
      </c>
      <c r="H4568" s="13" t="s">
        <v>4816</v>
      </c>
      <c r="I4568" s="13">
        <f>(Brick_Kilns_EF!$B$13*Brick_Kilns_EF!$B$11*Brick_Kilns_EF!$B$12)</f>
        <v>8886.81</v>
      </c>
      <c r="J4568" s="13">
        <f>IF(D4568="ZZ",Brick_Kilns_EF!$E$9*(0.75),Brick_Kilns_EF!$E$9)</f>
        <v>5.6055000000000005E-4</v>
      </c>
      <c r="K4568" s="13">
        <f t="shared" si="284"/>
        <v>4.9815013454999999</v>
      </c>
      <c r="L4568" s="13">
        <f>IF(D4568="ZZ", Brick_Kilns_EF!$E$6*(0.75),Brick_Kilns_EF!$E$6)</f>
        <v>3.0299999999999999E-4</v>
      </c>
      <c r="M4568" s="13">
        <f t="shared" si="285"/>
        <v>2.6927034299999999</v>
      </c>
      <c r="N4568" s="13">
        <f>IF(D4568="ZZ",Brick_Kilns_EF!$E$7*(0.75),Brick_Kilns_EF!$E$7)</f>
        <v>2.3925000000000001E-3</v>
      </c>
      <c r="O4568" s="13">
        <f t="shared" si="286"/>
        <v>21.261692924999998</v>
      </c>
      <c r="P4568" s="13">
        <f>IF(D4568="ZZ",Brick_Kilns_EF!$E$8*(0.75),Brick_Kilns_EF!$E$8)</f>
        <v>5.399999999999999E-4</v>
      </c>
      <c r="Q4568" s="13">
        <f t="shared" si="287"/>
        <v>4.7988773999999985</v>
      </c>
    </row>
    <row r="4569" spans="1:17">
      <c r="A4569" s="13" t="s">
        <v>4580</v>
      </c>
      <c r="B4569" s="13">
        <v>25.73183762</v>
      </c>
      <c r="C4569" s="13">
        <v>88.651314310000004</v>
      </c>
      <c r="D4569" s="13" t="s">
        <v>2219</v>
      </c>
      <c r="E4569" s="13" t="s">
        <v>5000</v>
      </c>
      <c r="F4569" s="13" t="s">
        <v>171</v>
      </c>
      <c r="G4569" s="13" t="s">
        <v>4802</v>
      </c>
      <c r="H4569" s="13" t="s">
        <v>4816</v>
      </c>
      <c r="I4569" s="13">
        <f>(Brick_Kilns_EF!$B$13*Brick_Kilns_EF!$B$11*Brick_Kilns_EF!$B$12)</f>
        <v>8886.81</v>
      </c>
      <c r="J4569" s="13">
        <f>IF(D4569="ZZ",Brick_Kilns_EF!$E$9*(0.75),Brick_Kilns_EF!$E$9)</f>
        <v>5.6055000000000005E-4</v>
      </c>
      <c r="K4569" s="13">
        <f t="shared" si="284"/>
        <v>4.9815013454999999</v>
      </c>
      <c r="L4569" s="13">
        <f>IF(D4569="ZZ", Brick_Kilns_EF!$E$6*(0.75),Brick_Kilns_EF!$E$6)</f>
        <v>3.0299999999999999E-4</v>
      </c>
      <c r="M4569" s="13">
        <f t="shared" si="285"/>
        <v>2.6927034299999999</v>
      </c>
      <c r="N4569" s="13">
        <f>IF(D4569="ZZ",Brick_Kilns_EF!$E$7*(0.75),Brick_Kilns_EF!$E$7)</f>
        <v>2.3925000000000001E-3</v>
      </c>
      <c r="O4569" s="13">
        <f t="shared" si="286"/>
        <v>21.261692924999998</v>
      </c>
      <c r="P4569" s="13">
        <f>IF(D4569="ZZ",Brick_Kilns_EF!$E$8*(0.75),Brick_Kilns_EF!$E$8)</f>
        <v>5.399999999999999E-4</v>
      </c>
      <c r="Q4569" s="13">
        <f t="shared" si="287"/>
        <v>4.7988773999999985</v>
      </c>
    </row>
    <row r="4570" spans="1:17">
      <c r="A4570" s="13" t="s">
        <v>4581</v>
      </c>
      <c r="B4570" s="13">
        <v>25.69924752</v>
      </c>
      <c r="C4570" s="13">
        <v>89.413263639999997</v>
      </c>
      <c r="D4570" s="13" t="s">
        <v>2219</v>
      </c>
      <c r="E4570" s="13" t="s">
        <v>5000</v>
      </c>
      <c r="F4570" s="13" t="s">
        <v>171</v>
      </c>
      <c r="G4570" s="13" t="s">
        <v>4802</v>
      </c>
      <c r="H4570" s="13" t="s">
        <v>4816</v>
      </c>
      <c r="I4570" s="13">
        <f>(Brick_Kilns_EF!$B$13*Brick_Kilns_EF!$B$11*Brick_Kilns_EF!$B$12)</f>
        <v>8886.81</v>
      </c>
      <c r="J4570" s="13">
        <f>IF(D4570="ZZ",Brick_Kilns_EF!$E$9*(0.75),Brick_Kilns_EF!$E$9)</f>
        <v>5.6055000000000005E-4</v>
      </c>
      <c r="K4570" s="13">
        <f t="shared" si="284"/>
        <v>4.9815013454999999</v>
      </c>
      <c r="L4570" s="13">
        <f>IF(D4570="ZZ", Brick_Kilns_EF!$E$6*(0.75),Brick_Kilns_EF!$E$6)</f>
        <v>3.0299999999999999E-4</v>
      </c>
      <c r="M4570" s="13">
        <f t="shared" si="285"/>
        <v>2.6927034299999999</v>
      </c>
      <c r="N4570" s="13">
        <f>IF(D4570="ZZ",Brick_Kilns_EF!$E$7*(0.75),Brick_Kilns_EF!$E$7)</f>
        <v>2.3925000000000001E-3</v>
      </c>
      <c r="O4570" s="13">
        <f t="shared" si="286"/>
        <v>21.261692924999998</v>
      </c>
      <c r="P4570" s="13">
        <f>IF(D4570="ZZ",Brick_Kilns_EF!$E$8*(0.75),Brick_Kilns_EF!$E$8)</f>
        <v>5.399999999999999E-4</v>
      </c>
      <c r="Q4570" s="13">
        <f t="shared" si="287"/>
        <v>4.7988773999999985</v>
      </c>
    </row>
    <row r="4571" spans="1:17">
      <c r="A4571" s="13" t="s">
        <v>4582</v>
      </c>
      <c r="B4571" s="13">
        <v>25.699721740000001</v>
      </c>
      <c r="C4571" s="13">
        <v>89.415822129999995</v>
      </c>
      <c r="D4571" s="13" t="s">
        <v>2219</v>
      </c>
      <c r="E4571" s="13" t="s">
        <v>5000</v>
      </c>
      <c r="F4571" s="13" t="s">
        <v>171</v>
      </c>
      <c r="G4571" s="13" t="s">
        <v>4802</v>
      </c>
      <c r="H4571" s="13" t="s">
        <v>4816</v>
      </c>
      <c r="I4571" s="13">
        <f>(Brick_Kilns_EF!$B$13*Brick_Kilns_EF!$B$11*Brick_Kilns_EF!$B$12)</f>
        <v>8886.81</v>
      </c>
      <c r="J4571" s="13">
        <f>IF(D4571="ZZ",Brick_Kilns_EF!$E$9*(0.75),Brick_Kilns_EF!$E$9)</f>
        <v>5.6055000000000005E-4</v>
      </c>
      <c r="K4571" s="13">
        <f t="shared" si="284"/>
        <v>4.9815013454999999</v>
      </c>
      <c r="L4571" s="13">
        <f>IF(D4571="ZZ", Brick_Kilns_EF!$E$6*(0.75),Brick_Kilns_EF!$E$6)</f>
        <v>3.0299999999999999E-4</v>
      </c>
      <c r="M4571" s="13">
        <f t="shared" si="285"/>
        <v>2.6927034299999999</v>
      </c>
      <c r="N4571" s="13">
        <f>IF(D4571="ZZ",Brick_Kilns_EF!$E$7*(0.75),Brick_Kilns_EF!$E$7)</f>
        <v>2.3925000000000001E-3</v>
      </c>
      <c r="O4571" s="13">
        <f t="shared" si="286"/>
        <v>21.261692924999998</v>
      </c>
      <c r="P4571" s="13">
        <f>IF(D4571="ZZ",Brick_Kilns_EF!$E$8*(0.75),Brick_Kilns_EF!$E$8)</f>
        <v>5.399999999999999E-4</v>
      </c>
      <c r="Q4571" s="13">
        <f t="shared" si="287"/>
        <v>4.7988773999999985</v>
      </c>
    </row>
    <row r="4572" spans="1:17">
      <c r="A4572" s="13" t="s">
        <v>4583</v>
      </c>
      <c r="B4572" s="13">
        <v>26.236539100000002</v>
      </c>
      <c r="C4572" s="13">
        <v>88.359454349999993</v>
      </c>
      <c r="D4572" s="13" t="s">
        <v>2219</v>
      </c>
      <c r="E4572" s="13" t="s">
        <v>5000</v>
      </c>
      <c r="F4572" s="13" t="s">
        <v>171</v>
      </c>
      <c r="G4572" s="13" t="s">
        <v>4802</v>
      </c>
      <c r="H4572" s="13" t="s">
        <v>4816</v>
      </c>
      <c r="I4572" s="13">
        <f>(Brick_Kilns_EF!$B$13*Brick_Kilns_EF!$B$11*Brick_Kilns_EF!$B$12)</f>
        <v>8886.81</v>
      </c>
      <c r="J4572" s="13">
        <f>IF(D4572="ZZ",Brick_Kilns_EF!$E$9*(0.75),Brick_Kilns_EF!$E$9)</f>
        <v>5.6055000000000005E-4</v>
      </c>
      <c r="K4572" s="13">
        <f t="shared" si="284"/>
        <v>4.9815013454999999</v>
      </c>
      <c r="L4572" s="13">
        <f>IF(D4572="ZZ", Brick_Kilns_EF!$E$6*(0.75),Brick_Kilns_EF!$E$6)</f>
        <v>3.0299999999999999E-4</v>
      </c>
      <c r="M4572" s="13">
        <f t="shared" si="285"/>
        <v>2.6927034299999999</v>
      </c>
      <c r="N4572" s="13">
        <f>IF(D4572="ZZ",Brick_Kilns_EF!$E$7*(0.75),Brick_Kilns_EF!$E$7)</f>
        <v>2.3925000000000001E-3</v>
      </c>
      <c r="O4572" s="13">
        <f t="shared" si="286"/>
        <v>21.261692924999998</v>
      </c>
      <c r="P4572" s="13">
        <f>IF(D4572="ZZ",Brick_Kilns_EF!$E$8*(0.75),Brick_Kilns_EF!$E$8)</f>
        <v>5.399999999999999E-4</v>
      </c>
      <c r="Q4572" s="13">
        <f t="shared" si="287"/>
        <v>4.7988773999999985</v>
      </c>
    </row>
    <row r="4573" spans="1:17">
      <c r="A4573" s="13" t="s">
        <v>4584</v>
      </c>
      <c r="B4573" s="13">
        <v>25.594256649999998</v>
      </c>
      <c r="C4573" s="13">
        <v>88.805409690000005</v>
      </c>
      <c r="D4573" s="13" t="s">
        <v>2219</v>
      </c>
      <c r="E4573" s="13" t="s">
        <v>5000</v>
      </c>
      <c r="F4573" s="13" t="s">
        <v>171</v>
      </c>
      <c r="G4573" s="13" t="s">
        <v>4802</v>
      </c>
      <c r="H4573" s="13" t="s">
        <v>4816</v>
      </c>
      <c r="I4573" s="13">
        <f>(Brick_Kilns_EF!$B$13*Brick_Kilns_EF!$B$11*Brick_Kilns_EF!$B$12)</f>
        <v>8886.81</v>
      </c>
      <c r="J4573" s="13">
        <f>IF(D4573="ZZ",Brick_Kilns_EF!$E$9*(0.75),Brick_Kilns_EF!$E$9)</f>
        <v>5.6055000000000005E-4</v>
      </c>
      <c r="K4573" s="13">
        <f t="shared" si="284"/>
        <v>4.9815013454999999</v>
      </c>
      <c r="L4573" s="13">
        <f>IF(D4573="ZZ", Brick_Kilns_EF!$E$6*(0.75),Brick_Kilns_EF!$E$6)</f>
        <v>3.0299999999999999E-4</v>
      </c>
      <c r="M4573" s="13">
        <f t="shared" si="285"/>
        <v>2.6927034299999999</v>
      </c>
      <c r="N4573" s="13">
        <f>IF(D4573="ZZ",Brick_Kilns_EF!$E$7*(0.75),Brick_Kilns_EF!$E$7)</f>
        <v>2.3925000000000001E-3</v>
      </c>
      <c r="O4573" s="13">
        <f t="shared" si="286"/>
        <v>21.261692924999998</v>
      </c>
      <c r="P4573" s="13">
        <f>IF(D4573="ZZ",Brick_Kilns_EF!$E$8*(0.75),Brick_Kilns_EF!$E$8)</f>
        <v>5.399999999999999E-4</v>
      </c>
      <c r="Q4573" s="13">
        <f t="shared" si="287"/>
        <v>4.7988773999999985</v>
      </c>
    </row>
    <row r="4574" spans="1:17">
      <c r="A4574" s="13" t="s">
        <v>4585</v>
      </c>
      <c r="B4574" s="13">
        <v>25.659208759999999</v>
      </c>
      <c r="C4574" s="13">
        <v>88.779230670000004</v>
      </c>
      <c r="D4574" s="13" t="s">
        <v>2219</v>
      </c>
      <c r="E4574" s="13" t="s">
        <v>5000</v>
      </c>
      <c r="F4574" s="13" t="s">
        <v>171</v>
      </c>
      <c r="G4574" s="13" t="s">
        <v>4802</v>
      </c>
      <c r="H4574" s="13" t="s">
        <v>4816</v>
      </c>
      <c r="I4574" s="13">
        <f>(Brick_Kilns_EF!$B$13*Brick_Kilns_EF!$B$11*Brick_Kilns_EF!$B$12)</f>
        <v>8886.81</v>
      </c>
      <c r="J4574" s="13">
        <f>IF(D4574="ZZ",Brick_Kilns_EF!$E$9*(0.75),Brick_Kilns_EF!$E$9)</f>
        <v>5.6055000000000005E-4</v>
      </c>
      <c r="K4574" s="13">
        <f t="shared" si="284"/>
        <v>4.9815013454999999</v>
      </c>
      <c r="L4574" s="13">
        <f>IF(D4574="ZZ", Brick_Kilns_EF!$E$6*(0.75),Brick_Kilns_EF!$E$6)</f>
        <v>3.0299999999999999E-4</v>
      </c>
      <c r="M4574" s="13">
        <f t="shared" si="285"/>
        <v>2.6927034299999999</v>
      </c>
      <c r="N4574" s="13">
        <f>IF(D4574="ZZ",Brick_Kilns_EF!$E$7*(0.75),Brick_Kilns_EF!$E$7)</f>
        <v>2.3925000000000001E-3</v>
      </c>
      <c r="O4574" s="13">
        <f t="shared" si="286"/>
        <v>21.261692924999998</v>
      </c>
      <c r="P4574" s="13">
        <f>IF(D4574="ZZ",Brick_Kilns_EF!$E$8*(0.75),Brick_Kilns_EF!$E$8)</f>
        <v>5.399999999999999E-4</v>
      </c>
      <c r="Q4574" s="13">
        <f t="shared" si="287"/>
        <v>4.7988773999999985</v>
      </c>
    </row>
    <row r="4575" spans="1:17">
      <c r="A4575" s="13" t="s">
        <v>4586</v>
      </c>
      <c r="B4575" s="13">
        <v>25.69243809</v>
      </c>
      <c r="C4575" s="13">
        <v>89.076245249999999</v>
      </c>
      <c r="D4575" s="13" t="s">
        <v>2219</v>
      </c>
      <c r="E4575" s="13" t="s">
        <v>5000</v>
      </c>
      <c r="F4575" s="13" t="s">
        <v>171</v>
      </c>
      <c r="G4575" s="13" t="s">
        <v>4802</v>
      </c>
      <c r="H4575" s="13" t="s">
        <v>4816</v>
      </c>
      <c r="I4575" s="13">
        <f>(Brick_Kilns_EF!$B$13*Brick_Kilns_EF!$B$11*Brick_Kilns_EF!$B$12)</f>
        <v>8886.81</v>
      </c>
      <c r="J4575" s="13">
        <f>IF(D4575="ZZ",Brick_Kilns_EF!$E$9*(0.75),Brick_Kilns_EF!$E$9)</f>
        <v>5.6055000000000005E-4</v>
      </c>
      <c r="K4575" s="13">
        <f t="shared" si="284"/>
        <v>4.9815013454999999</v>
      </c>
      <c r="L4575" s="13">
        <f>IF(D4575="ZZ", Brick_Kilns_EF!$E$6*(0.75),Brick_Kilns_EF!$E$6)</f>
        <v>3.0299999999999999E-4</v>
      </c>
      <c r="M4575" s="13">
        <f t="shared" si="285"/>
        <v>2.6927034299999999</v>
      </c>
      <c r="N4575" s="13">
        <f>IF(D4575="ZZ",Brick_Kilns_EF!$E$7*(0.75),Brick_Kilns_EF!$E$7)</f>
        <v>2.3925000000000001E-3</v>
      </c>
      <c r="O4575" s="13">
        <f t="shared" si="286"/>
        <v>21.261692924999998</v>
      </c>
      <c r="P4575" s="13">
        <f>IF(D4575="ZZ",Brick_Kilns_EF!$E$8*(0.75),Brick_Kilns_EF!$E$8)</f>
        <v>5.399999999999999E-4</v>
      </c>
      <c r="Q4575" s="13">
        <f t="shared" si="287"/>
        <v>4.7988773999999985</v>
      </c>
    </row>
    <row r="4576" spans="1:17">
      <c r="A4576" s="13" t="s">
        <v>4587</v>
      </c>
      <c r="B4576" s="13">
        <v>25.894578119999998</v>
      </c>
      <c r="C4576" s="13">
        <v>88.801925800000006</v>
      </c>
      <c r="D4576" s="13" t="s">
        <v>2219</v>
      </c>
      <c r="E4576" s="13" t="s">
        <v>5000</v>
      </c>
      <c r="F4576" s="13" t="s">
        <v>171</v>
      </c>
      <c r="G4576" s="13" t="s">
        <v>4802</v>
      </c>
      <c r="H4576" s="13" t="s">
        <v>4816</v>
      </c>
      <c r="I4576" s="13">
        <f>(Brick_Kilns_EF!$B$13*Brick_Kilns_EF!$B$11*Brick_Kilns_EF!$B$12)</f>
        <v>8886.81</v>
      </c>
      <c r="J4576" s="13">
        <f>IF(D4576="ZZ",Brick_Kilns_EF!$E$9*(0.75),Brick_Kilns_EF!$E$9)</f>
        <v>5.6055000000000005E-4</v>
      </c>
      <c r="K4576" s="13">
        <f t="shared" si="284"/>
        <v>4.9815013454999999</v>
      </c>
      <c r="L4576" s="13">
        <f>IF(D4576="ZZ", Brick_Kilns_EF!$E$6*(0.75),Brick_Kilns_EF!$E$6)</f>
        <v>3.0299999999999999E-4</v>
      </c>
      <c r="M4576" s="13">
        <f t="shared" si="285"/>
        <v>2.6927034299999999</v>
      </c>
      <c r="N4576" s="13">
        <f>IF(D4576="ZZ",Brick_Kilns_EF!$E$7*(0.75),Brick_Kilns_EF!$E$7)</f>
        <v>2.3925000000000001E-3</v>
      </c>
      <c r="O4576" s="13">
        <f t="shared" si="286"/>
        <v>21.261692924999998</v>
      </c>
      <c r="P4576" s="13">
        <f>IF(D4576="ZZ",Brick_Kilns_EF!$E$8*(0.75),Brick_Kilns_EF!$E$8)</f>
        <v>5.399999999999999E-4</v>
      </c>
      <c r="Q4576" s="13">
        <f t="shared" si="287"/>
        <v>4.7988773999999985</v>
      </c>
    </row>
    <row r="4577" spans="1:17">
      <c r="A4577" s="13" t="s">
        <v>4588</v>
      </c>
      <c r="B4577" s="13">
        <v>25.651526239999999</v>
      </c>
      <c r="C4577" s="13">
        <v>89.027901779999993</v>
      </c>
      <c r="D4577" s="13" t="s">
        <v>2219</v>
      </c>
      <c r="E4577" s="13" t="s">
        <v>5000</v>
      </c>
      <c r="F4577" s="13" t="s">
        <v>171</v>
      </c>
      <c r="G4577" s="13" t="s">
        <v>4802</v>
      </c>
      <c r="H4577" s="13" t="s">
        <v>4816</v>
      </c>
      <c r="I4577" s="13">
        <f>(Brick_Kilns_EF!$B$13*Brick_Kilns_EF!$B$11*Brick_Kilns_EF!$B$12)</f>
        <v>8886.81</v>
      </c>
      <c r="J4577" s="13">
        <f>IF(D4577="ZZ",Brick_Kilns_EF!$E$9*(0.75),Brick_Kilns_EF!$E$9)</f>
        <v>5.6055000000000005E-4</v>
      </c>
      <c r="K4577" s="13">
        <f t="shared" si="284"/>
        <v>4.9815013454999999</v>
      </c>
      <c r="L4577" s="13">
        <f>IF(D4577="ZZ", Brick_Kilns_EF!$E$6*(0.75),Brick_Kilns_EF!$E$6)</f>
        <v>3.0299999999999999E-4</v>
      </c>
      <c r="M4577" s="13">
        <f t="shared" si="285"/>
        <v>2.6927034299999999</v>
      </c>
      <c r="N4577" s="13">
        <f>IF(D4577="ZZ",Brick_Kilns_EF!$E$7*(0.75),Brick_Kilns_EF!$E$7)</f>
        <v>2.3925000000000001E-3</v>
      </c>
      <c r="O4577" s="13">
        <f t="shared" si="286"/>
        <v>21.261692924999998</v>
      </c>
      <c r="P4577" s="13">
        <f>IF(D4577="ZZ",Brick_Kilns_EF!$E$8*(0.75),Brick_Kilns_EF!$E$8)</f>
        <v>5.399999999999999E-4</v>
      </c>
      <c r="Q4577" s="13">
        <f t="shared" si="287"/>
        <v>4.7988773999999985</v>
      </c>
    </row>
    <row r="4578" spans="1:17">
      <c r="A4578" s="13" t="s">
        <v>4589</v>
      </c>
      <c r="B4578" s="13">
        <v>25.65151685</v>
      </c>
      <c r="C4578" s="13">
        <v>89.029906659999995</v>
      </c>
      <c r="D4578" s="13" t="s">
        <v>2219</v>
      </c>
      <c r="E4578" s="13" t="s">
        <v>5000</v>
      </c>
      <c r="F4578" s="13" t="s">
        <v>171</v>
      </c>
      <c r="G4578" s="13" t="s">
        <v>4802</v>
      </c>
      <c r="H4578" s="13" t="s">
        <v>4816</v>
      </c>
      <c r="I4578" s="13">
        <f>(Brick_Kilns_EF!$B$13*Brick_Kilns_EF!$B$11*Brick_Kilns_EF!$B$12)</f>
        <v>8886.81</v>
      </c>
      <c r="J4578" s="13">
        <f>IF(D4578="ZZ",Brick_Kilns_EF!$E$9*(0.75),Brick_Kilns_EF!$E$9)</f>
        <v>5.6055000000000005E-4</v>
      </c>
      <c r="K4578" s="13">
        <f t="shared" si="284"/>
        <v>4.9815013454999999</v>
      </c>
      <c r="L4578" s="13">
        <f>IF(D4578="ZZ", Brick_Kilns_EF!$E$6*(0.75),Brick_Kilns_EF!$E$6)</f>
        <v>3.0299999999999999E-4</v>
      </c>
      <c r="M4578" s="13">
        <f t="shared" si="285"/>
        <v>2.6927034299999999</v>
      </c>
      <c r="N4578" s="13">
        <f>IF(D4578="ZZ",Brick_Kilns_EF!$E$7*(0.75),Brick_Kilns_EF!$E$7)</f>
        <v>2.3925000000000001E-3</v>
      </c>
      <c r="O4578" s="13">
        <f t="shared" si="286"/>
        <v>21.261692924999998</v>
      </c>
      <c r="P4578" s="13">
        <f>IF(D4578="ZZ",Brick_Kilns_EF!$E$8*(0.75),Brick_Kilns_EF!$E$8)</f>
        <v>5.399999999999999E-4</v>
      </c>
      <c r="Q4578" s="13">
        <f t="shared" si="287"/>
        <v>4.7988773999999985</v>
      </c>
    </row>
    <row r="4579" spans="1:17">
      <c r="A4579" s="13" t="s">
        <v>4590</v>
      </c>
      <c r="B4579" s="13">
        <v>25.79095139</v>
      </c>
      <c r="C4579" s="13">
        <v>89.247007510000003</v>
      </c>
      <c r="D4579" s="13" t="s">
        <v>2219</v>
      </c>
      <c r="E4579" s="13" t="s">
        <v>5000</v>
      </c>
      <c r="F4579" s="13" t="s">
        <v>171</v>
      </c>
      <c r="G4579" s="13" t="s">
        <v>4802</v>
      </c>
      <c r="H4579" s="13" t="s">
        <v>4816</v>
      </c>
      <c r="I4579" s="13">
        <f>(Brick_Kilns_EF!$B$13*Brick_Kilns_EF!$B$11*Brick_Kilns_EF!$B$12)</f>
        <v>8886.81</v>
      </c>
      <c r="J4579" s="13">
        <f>IF(D4579="ZZ",Brick_Kilns_EF!$E$9*(0.75),Brick_Kilns_EF!$E$9)</f>
        <v>5.6055000000000005E-4</v>
      </c>
      <c r="K4579" s="13">
        <f t="shared" si="284"/>
        <v>4.9815013454999999</v>
      </c>
      <c r="L4579" s="13">
        <f>IF(D4579="ZZ", Brick_Kilns_EF!$E$6*(0.75),Brick_Kilns_EF!$E$6)</f>
        <v>3.0299999999999999E-4</v>
      </c>
      <c r="M4579" s="13">
        <f t="shared" si="285"/>
        <v>2.6927034299999999</v>
      </c>
      <c r="N4579" s="13">
        <f>IF(D4579="ZZ",Brick_Kilns_EF!$E$7*(0.75),Brick_Kilns_EF!$E$7)</f>
        <v>2.3925000000000001E-3</v>
      </c>
      <c r="O4579" s="13">
        <f t="shared" si="286"/>
        <v>21.261692924999998</v>
      </c>
      <c r="P4579" s="13">
        <f>IF(D4579="ZZ",Brick_Kilns_EF!$E$8*(0.75),Brick_Kilns_EF!$E$8)</f>
        <v>5.399999999999999E-4</v>
      </c>
      <c r="Q4579" s="13">
        <f t="shared" si="287"/>
        <v>4.7988773999999985</v>
      </c>
    </row>
    <row r="4580" spans="1:17">
      <c r="A4580" s="13" t="s">
        <v>4591</v>
      </c>
      <c r="B4580" s="13">
        <v>25.661226509999999</v>
      </c>
      <c r="C4580" s="13">
        <v>88.786975600000005</v>
      </c>
      <c r="D4580" s="13" t="s">
        <v>2219</v>
      </c>
      <c r="E4580" s="13" t="s">
        <v>5000</v>
      </c>
      <c r="F4580" s="13" t="s">
        <v>171</v>
      </c>
      <c r="G4580" s="13" t="s">
        <v>4802</v>
      </c>
      <c r="H4580" s="13" t="s">
        <v>4816</v>
      </c>
      <c r="I4580" s="13">
        <f>(Brick_Kilns_EF!$B$13*Brick_Kilns_EF!$B$11*Brick_Kilns_EF!$B$12)</f>
        <v>8886.81</v>
      </c>
      <c r="J4580" s="13">
        <f>IF(D4580="ZZ",Brick_Kilns_EF!$E$9*(0.75),Brick_Kilns_EF!$E$9)</f>
        <v>5.6055000000000005E-4</v>
      </c>
      <c r="K4580" s="13">
        <f t="shared" si="284"/>
        <v>4.9815013454999999</v>
      </c>
      <c r="L4580" s="13">
        <f>IF(D4580="ZZ", Brick_Kilns_EF!$E$6*(0.75),Brick_Kilns_EF!$E$6)</f>
        <v>3.0299999999999999E-4</v>
      </c>
      <c r="M4580" s="13">
        <f t="shared" si="285"/>
        <v>2.6927034299999999</v>
      </c>
      <c r="N4580" s="13">
        <f>IF(D4580="ZZ",Brick_Kilns_EF!$E$7*(0.75),Brick_Kilns_EF!$E$7)</f>
        <v>2.3925000000000001E-3</v>
      </c>
      <c r="O4580" s="13">
        <f t="shared" si="286"/>
        <v>21.261692924999998</v>
      </c>
      <c r="P4580" s="13">
        <f>IF(D4580="ZZ",Brick_Kilns_EF!$E$8*(0.75),Brick_Kilns_EF!$E$8)</f>
        <v>5.399999999999999E-4</v>
      </c>
      <c r="Q4580" s="13">
        <f t="shared" si="287"/>
        <v>4.7988773999999985</v>
      </c>
    </row>
    <row r="4581" spans="1:17">
      <c r="A4581" s="13" t="s">
        <v>4592</v>
      </c>
      <c r="B4581" s="13">
        <v>25.699006239999999</v>
      </c>
      <c r="C4581" s="13">
        <v>88.990234189999995</v>
      </c>
      <c r="D4581" s="13" t="s">
        <v>2219</v>
      </c>
      <c r="E4581" s="13" t="s">
        <v>5000</v>
      </c>
      <c r="F4581" s="13" t="s">
        <v>171</v>
      </c>
      <c r="G4581" s="13" t="s">
        <v>4802</v>
      </c>
      <c r="H4581" s="13" t="s">
        <v>4816</v>
      </c>
      <c r="I4581" s="13">
        <f>(Brick_Kilns_EF!$B$13*Brick_Kilns_EF!$B$11*Brick_Kilns_EF!$B$12)</f>
        <v>8886.81</v>
      </c>
      <c r="J4581" s="13">
        <f>IF(D4581="ZZ",Brick_Kilns_EF!$E$9*(0.75),Brick_Kilns_EF!$E$9)</f>
        <v>5.6055000000000005E-4</v>
      </c>
      <c r="K4581" s="13">
        <f t="shared" si="284"/>
        <v>4.9815013454999999</v>
      </c>
      <c r="L4581" s="13">
        <f>IF(D4581="ZZ", Brick_Kilns_EF!$E$6*(0.75),Brick_Kilns_EF!$E$6)</f>
        <v>3.0299999999999999E-4</v>
      </c>
      <c r="M4581" s="13">
        <f t="shared" si="285"/>
        <v>2.6927034299999999</v>
      </c>
      <c r="N4581" s="13">
        <f>IF(D4581="ZZ",Brick_Kilns_EF!$E$7*(0.75),Brick_Kilns_EF!$E$7)</f>
        <v>2.3925000000000001E-3</v>
      </c>
      <c r="O4581" s="13">
        <f t="shared" si="286"/>
        <v>21.261692924999998</v>
      </c>
      <c r="P4581" s="13">
        <f>IF(D4581="ZZ",Brick_Kilns_EF!$E$8*(0.75),Brick_Kilns_EF!$E$8)</f>
        <v>5.399999999999999E-4</v>
      </c>
      <c r="Q4581" s="13">
        <f t="shared" si="287"/>
        <v>4.7988773999999985</v>
      </c>
    </row>
    <row r="4582" spans="1:17">
      <c r="A4582" s="13" t="s">
        <v>4593</v>
      </c>
      <c r="B4582" s="13">
        <v>25.738117949999999</v>
      </c>
      <c r="C4582" s="13">
        <v>88.782777980000006</v>
      </c>
      <c r="D4582" s="13" t="s">
        <v>2219</v>
      </c>
      <c r="E4582" s="13" t="s">
        <v>5000</v>
      </c>
      <c r="F4582" s="13" t="s">
        <v>171</v>
      </c>
      <c r="G4582" s="13" t="s">
        <v>4802</v>
      </c>
      <c r="H4582" s="13" t="s">
        <v>4816</v>
      </c>
      <c r="I4582" s="13">
        <f>(Brick_Kilns_EF!$B$13*Brick_Kilns_EF!$B$11*Brick_Kilns_EF!$B$12)</f>
        <v>8886.81</v>
      </c>
      <c r="J4582" s="13">
        <f>IF(D4582="ZZ",Brick_Kilns_EF!$E$9*(0.75),Brick_Kilns_EF!$E$9)</f>
        <v>5.6055000000000005E-4</v>
      </c>
      <c r="K4582" s="13">
        <f t="shared" si="284"/>
        <v>4.9815013454999999</v>
      </c>
      <c r="L4582" s="13">
        <f>IF(D4582="ZZ", Brick_Kilns_EF!$E$6*(0.75),Brick_Kilns_EF!$E$6)</f>
        <v>3.0299999999999999E-4</v>
      </c>
      <c r="M4582" s="13">
        <f t="shared" si="285"/>
        <v>2.6927034299999999</v>
      </c>
      <c r="N4582" s="13">
        <f>IF(D4582="ZZ",Brick_Kilns_EF!$E$7*(0.75),Brick_Kilns_EF!$E$7)</f>
        <v>2.3925000000000001E-3</v>
      </c>
      <c r="O4582" s="13">
        <f t="shared" si="286"/>
        <v>21.261692924999998</v>
      </c>
      <c r="P4582" s="13">
        <f>IF(D4582="ZZ",Brick_Kilns_EF!$E$8*(0.75),Brick_Kilns_EF!$E$8)</f>
        <v>5.399999999999999E-4</v>
      </c>
      <c r="Q4582" s="13">
        <f t="shared" si="287"/>
        <v>4.7988773999999985</v>
      </c>
    </row>
    <row r="4583" spans="1:17">
      <c r="A4583" s="13" t="s">
        <v>4594</v>
      </c>
      <c r="B4583" s="13">
        <v>25.88535877</v>
      </c>
      <c r="C4583" s="13">
        <v>88.675251349999996</v>
      </c>
      <c r="D4583" s="13" t="s">
        <v>2219</v>
      </c>
      <c r="E4583" s="13" t="s">
        <v>5000</v>
      </c>
      <c r="F4583" s="13" t="s">
        <v>171</v>
      </c>
      <c r="G4583" s="13" t="s">
        <v>4802</v>
      </c>
      <c r="H4583" s="13" t="s">
        <v>4816</v>
      </c>
      <c r="I4583" s="13">
        <f>(Brick_Kilns_EF!$B$13*Brick_Kilns_EF!$B$11*Brick_Kilns_EF!$B$12)</f>
        <v>8886.81</v>
      </c>
      <c r="J4583" s="13">
        <f>IF(D4583="ZZ",Brick_Kilns_EF!$E$9*(0.75),Brick_Kilns_EF!$E$9)</f>
        <v>5.6055000000000005E-4</v>
      </c>
      <c r="K4583" s="13">
        <f t="shared" si="284"/>
        <v>4.9815013454999999</v>
      </c>
      <c r="L4583" s="13">
        <f>IF(D4583="ZZ", Brick_Kilns_EF!$E$6*(0.75),Brick_Kilns_EF!$E$6)</f>
        <v>3.0299999999999999E-4</v>
      </c>
      <c r="M4583" s="13">
        <f t="shared" si="285"/>
        <v>2.6927034299999999</v>
      </c>
      <c r="N4583" s="13">
        <f>IF(D4583="ZZ",Brick_Kilns_EF!$E$7*(0.75),Brick_Kilns_EF!$E$7)</f>
        <v>2.3925000000000001E-3</v>
      </c>
      <c r="O4583" s="13">
        <f t="shared" si="286"/>
        <v>21.261692924999998</v>
      </c>
      <c r="P4583" s="13">
        <f>IF(D4583="ZZ",Brick_Kilns_EF!$E$8*(0.75),Brick_Kilns_EF!$E$8)</f>
        <v>5.399999999999999E-4</v>
      </c>
      <c r="Q4583" s="13">
        <f t="shared" si="287"/>
        <v>4.7988773999999985</v>
      </c>
    </row>
    <row r="4584" spans="1:17">
      <c r="A4584" s="13" t="s">
        <v>4595</v>
      </c>
      <c r="B4584" s="13">
        <v>25.768431530000001</v>
      </c>
      <c r="C4584" s="13">
        <v>88.922885390000005</v>
      </c>
      <c r="D4584" s="13" t="s">
        <v>2219</v>
      </c>
      <c r="E4584" s="13" t="s">
        <v>5000</v>
      </c>
      <c r="F4584" s="13" t="s">
        <v>171</v>
      </c>
      <c r="G4584" s="13" t="s">
        <v>4802</v>
      </c>
      <c r="H4584" s="13" t="s">
        <v>4816</v>
      </c>
      <c r="I4584" s="13">
        <f>(Brick_Kilns_EF!$B$13*Brick_Kilns_EF!$B$11*Brick_Kilns_EF!$B$12)</f>
        <v>8886.81</v>
      </c>
      <c r="J4584" s="13">
        <f>IF(D4584="ZZ",Brick_Kilns_EF!$E$9*(0.75),Brick_Kilns_EF!$E$9)</f>
        <v>5.6055000000000005E-4</v>
      </c>
      <c r="K4584" s="13">
        <f t="shared" si="284"/>
        <v>4.9815013454999999</v>
      </c>
      <c r="L4584" s="13">
        <f>IF(D4584="ZZ", Brick_Kilns_EF!$E$6*(0.75),Brick_Kilns_EF!$E$6)</f>
        <v>3.0299999999999999E-4</v>
      </c>
      <c r="M4584" s="13">
        <f t="shared" si="285"/>
        <v>2.6927034299999999</v>
      </c>
      <c r="N4584" s="13">
        <f>IF(D4584="ZZ",Brick_Kilns_EF!$E$7*(0.75),Brick_Kilns_EF!$E$7)</f>
        <v>2.3925000000000001E-3</v>
      </c>
      <c r="O4584" s="13">
        <f t="shared" si="286"/>
        <v>21.261692924999998</v>
      </c>
      <c r="P4584" s="13">
        <f>IF(D4584="ZZ",Brick_Kilns_EF!$E$8*(0.75),Brick_Kilns_EF!$E$8)</f>
        <v>5.399999999999999E-4</v>
      </c>
      <c r="Q4584" s="13">
        <f t="shared" si="287"/>
        <v>4.7988773999999985</v>
      </c>
    </row>
    <row r="4585" spans="1:17">
      <c r="A4585" s="13" t="s">
        <v>4596</v>
      </c>
      <c r="B4585" s="13">
        <v>25.760903500000001</v>
      </c>
      <c r="C4585" s="13">
        <v>89.367050140000003</v>
      </c>
      <c r="D4585" s="13" t="s">
        <v>2219</v>
      </c>
      <c r="E4585" s="13" t="s">
        <v>5000</v>
      </c>
      <c r="F4585" s="13" t="s">
        <v>171</v>
      </c>
      <c r="G4585" s="13" t="s">
        <v>4802</v>
      </c>
      <c r="H4585" s="13" t="s">
        <v>4816</v>
      </c>
      <c r="I4585" s="13">
        <f>(Brick_Kilns_EF!$B$13*Brick_Kilns_EF!$B$11*Brick_Kilns_EF!$B$12)</f>
        <v>8886.81</v>
      </c>
      <c r="J4585" s="13">
        <f>IF(D4585="ZZ",Brick_Kilns_EF!$E$9*(0.75),Brick_Kilns_EF!$E$9)</f>
        <v>5.6055000000000005E-4</v>
      </c>
      <c r="K4585" s="13">
        <f t="shared" si="284"/>
        <v>4.9815013454999999</v>
      </c>
      <c r="L4585" s="13">
        <f>IF(D4585="ZZ", Brick_Kilns_EF!$E$6*(0.75),Brick_Kilns_EF!$E$6)</f>
        <v>3.0299999999999999E-4</v>
      </c>
      <c r="M4585" s="13">
        <f t="shared" si="285"/>
        <v>2.6927034299999999</v>
      </c>
      <c r="N4585" s="13">
        <f>IF(D4585="ZZ",Brick_Kilns_EF!$E$7*(0.75),Brick_Kilns_EF!$E$7)</f>
        <v>2.3925000000000001E-3</v>
      </c>
      <c r="O4585" s="13">
        <f t="shared" si="286"/>
        <v>21.261692924999998</v>
      </c>
      <c r="P4585" s="13">
        <f>IF(D4585="ZZ",Brick_Kilns_EF!$E$8*(0.75),Brick_Kilns_EF!$E$8)</f>
        <v>5.399999999999999E-4</v>
      </c>
      <c r="Q4585" s="13">
        <f t="shared" si="287"/>
        <v>4.7988773999999985</v>
      </c>
    </row>
    <row r="4586" spans="1:17">
      <c r="A4586" s="13" t="s">
        <v>4597</v>
      </c>
      <c r="B4586" s="13">
        <v>26.102419749999999</v>
      </c>
      <c r="C4586" s="13">
        <v>89.162665720000007</v>
      </c>
      <c r="D4586" s="13" t="s">
        <v>2219</v>
      </c>
      <c r="E4586" s="13" t="s">
        <v>5000</v>
      </c>
      <c r="F4586" s="13" t="s">
        <v>171</v>
      </c>
      <c r="G4586" s="13" t="s">
        <v>4802</v>
      </c>
      <c r="H4586" s="13" t="s">
        <v>4816</v>
      </c>
      <c r="I4586" s="13">
        <f>(Brick_Kilns_EF!$B$13*Brick_Kilns_EF!$B$11*Brick_Kilns_EF!$B$12)</f>
        <v>8886.81</v>
      </c>
      <c r="J4586" s="13">
        <f>IF(D4586="ZZ",Brick_Kilns_EF!$E$9*(0.75),Brick_Kilns_EF!$E$9)</f>
        <v>5.6055000000000005E-4</v>
      </c>
      <c r="K4586" s="13">
        <f t="shared" si="284"/>
        <v>4.9815013454999999</v>
      </c>
      <c r="L4586" s="13">
        <f>IF(D4586="ZZ", Brick_Kilns_EF!$E$6*(0.75),Brick_Kilns_EF!$E$6)</f>
        <v>3.0299999999999999E-4</v>
      </c>
      <c r="M4586" s="13">
        <f t="shared" si="285"/>
        <v>2.6927034299999999</v>
      </c>
      <c r="N4586" s="13">
        <f>IF(D4586="ZZ",Brick_Kilns_EF!$E$7*(0.75),Brick_Kilns_EF!$E$7)</f>
        <v>2.3925000000000001E-3</v>
      </c>
      <c r="O4586" s="13">
        <f t="shared" si="286"/>
        <v>21.261692924999998</v>
      </c>
      <c r="P4586" s="13">
        <f>IF(D4586="ZZ",Brick_Kilns_EF!$E$8*(0.75),Brick_Kilns_EF!$E$8)</f>
        <v>5.399999999999999E-4</v>
      </c>
      <c r="Q4586" s="13">
        <f t="shared" si="287"/>
        <v>4.7988773999999985</v>
      </c>
    </row>
    <row r="4587" spans="1:17">
      <c r="A4587" s="13" t="s">
        <v>4598</v>
      </c>
      <c r="B4587" s="13">
        <v>26.099579089999999</v>
      </c>
      <c r="C4587" s="13">
        <v>89.158919350000005</v>
      </c>
      <c r="D4587" s="13" t="s">
        <v>2219</v>
      </c>
      <c r="E4587" s="13" t="s">
        <v>5000</v>
      </c>
      <c r="F4587" s="13" t="s">
        <v>171</v>
      </c>
      <c r="G4587" s="13" t="s">
        <v>4802</v>
      </c>
      <c r="H4587" s="13" t="s">
        <v>4816</v>
      </c>
      <c r="I4587" s="13">
        <f>(Brick_Kilns_EF!$B$13*Brick_Kilns_EF!$B$11*Brick_Kilns_EF!$B$12)</f>
        <v>8886.81</v>
      </c>
      <c r="J4587" s="13">
        <f>IF(D4587="ZZ",Brick_Kilns_EF!$E$9*(0.75),Brick_Kilns_EF!$E$9)</f>
        <v>5.6055000000000005E-4</v>
      </c>
      <c r="K4587" s="13">
        <f t="shared" si="284"/>
        <v>4.9815013454999999</v>
      </c>
      <c r="L4587" s="13">
        <f>IF(D4587="ZZ", Brick_Kilns_EF!$E$6*(0.75),Brick_Kilns_EF!$E$6)</f>
        <v>3.0299999999999999E-4</v>
      </c>
      <c r="M4587" s="13">
        <f t="shared" si="285"/>
        <v>2.6927034299999999</v>
      </c>
      <c r="N4587" s="13">
        <f>IF(D4587="ZZ",Brick_Kilns_EF!$E$7*(0.75),Brick_Kilns_EF!$E$7)</f>
        <v>2.3925000000000001E-3</v>
      </c>
      <c r="O4587" s="13">
        <f t="shared" si="286"/>
        <v>21.261692924999998</v>
      </c>
      <c r="P4587" s="13">
        <f>IF(D4587="ZZ",Brick_Kilns_EF!$E$8*(0.75),Brick_Kilns_EF!$E$8)</f>
        <v>5.399999999999999E-4</v>
      </c>
      <c r="Q4587" s="13">
        <f t="shared" si="287"/>
        <v>4.7988773999999985</v>
      </c>
    </row>
    <row r="4588" spans="1:17">
      <c r="A4588" s="13" t="s">
        <v>4599</v>
      </c>
      <c r="B4588" s="13">
        <v>25.993053840000002</v>
      </c>
      <c r="C4588" s="13">
        <v>88.977071980000005</v>
      </c>
      <c r="D4588" s="13" t="s">
        <v>2219</v>
      </c>
      <c r="E4588" s="13" t="s">
        <v>5000</v>
      </c>
      <c r="F4588" s="13" t="s">
        <v>171</v>
      </c>
      <c r="G4588" s="13" t="s">
        <v>4802</v>
      </c>
      <c r="H4588" s="13" t="s">
        <v>4816</v>
      </c>
      <c r="I4588" s="13">
        <f>(Brick_Kilns_EF!$B$13*Brick_Kilns_EF!$B$11*Brick_Kilns_EF!$B$12)</f>
        <v>8886.81</v>
      </c>
      <c r="J4588" s="13">
        <f>IF(D4588="ZZ",Brick_Kilns_EF!$E$9*(0.75),Brick_Kilns_EF!$E$9)</f>
        <v>5.6055000000000005E-4</v>
      </c>
      <c r="K4588" s="13">
        <f t="shared" si="284"/>
        <v>4.9815013454999999</v>
      </c>
      <c r="L4588" s="13">
        <f>IF(D4588="ZZ", Brick_Kilns_EF!$E$6*(0.75),Brick_Kilns_EF!$E$6)</f>
        <v>3.0299999999999999E-4</v>
      </c>
      <c r="M4588" s="13">
        <f t="shared" si="285"/>
        <v>2.6927034299999999</v>
      </c>
      <c r="N4588" s="13">
        <f>IF(D4588="ZZ",Brick_Kilns_EF!$E$7*(0.75),Brick_Kilns_EF!$E$7)</f>
        <v>2.3925000000000001E-3</v>
      </c>
      <c r="O4588" s="13">
        <f t="shared" si="286"/>
        <v>21.261692924999998</v>
      </c>
      <c r="P4588" s="13">
        <f>IF(D4588="ZZ",Brick_Kilns_EF!$E$8*(0.75),Brick_Kilns_EF!$E$8)</f>
        <v>5.399999999999999E-4</v>
      </c>
      <c r="Q4588" s="13">
        <f t="shared" si="287"/>
        <v>4.7988773999999985</v>
      </c>
    </row>
    <row r="4589" spans="1:17">
      <c r="A4589" s="13" t="s">
        <v>4600</v>
      </c>
      <c r="B4589" s="13">
        <v>22.218752129999999</v>
      </c>
      <c r="C4589" s="13">
        <v>90.280524959999994</v>
      </c>
      <c r="D4589" s="13" t="s">
        <v>2219</v>
      </c>
      <c r="E4589" s="13" t="s">
        <v>5000</v>
      </c>
      <c r="F4589" s="13" t="s">
        <v>11</v>
      </c>
      <c r="G4589" s="13" t="s">
        <v>4802</v>
      </c>
      <c r="H4589" s="13" t="s">
        <v>4816</v>
      </c>
      <c r="I4589" s="13">
        <f>(Brick_Kilns_EF!$B$13*Brick_Kilns_EF!$B$11*Brick_Kilns_EF!$B$12)</f>
        <v>8886.81</v>
      </c>
      <c r="J4589" s="13">
        <f>IF(D4589="ZZ",Brick_Kilns_EF!$E$9*(0.75),Brick_Kilns_EF!$E$9)</f>
        <v>5.6055000000000005E-4</v>
      </c>
      <c r="K4589" s="13">
        <f t="shared" si="284"/>
        <v>4.9815013454999999</v>
      </c>
      <c r="L4589" s="13">
        <f>IF(D4589="ZZ", Brick_Kilns_EF!$E$6*(0.75),Brick_Kilns_EF!$E$6)</f>
        <v>3.0299999999999999E-4</v>
      </c>
      <c r="M4589" s="13">
        <f t="shared" si="285"/>
        <v>2.6927034299999999</v>
      </c>
      <c r="N4589" s="13">
        <f>IF(D4589="ZZ",Brick_Kilns_EF!$E$7*(0.75),Brick_Kilns_EF!$E$7)</f>
        <v>2.3925000000000001E-3</v>
      </c>
      <c r="O4589" s="13">
        <f t="shared" si="286"/>
        <v>21.261692924999998</v>
      </c>
      <c r="P4589" s="13">
        <f>IF(D4589="ZZ",Brick_Kilns_EF!$E$8*(0.75),Brick_Kilns_EF!$E$8)</f>
        <v>5.399999999999999E-4</v>
      </c>
      <c r="Q4589" s="13">
        <f t="shared" si="287"/>
        <v>4.7988773999999985</v>
      </c>
    </row>
    <row r="4590" spans="1:17">
      <c r="A4590" s="13" t="s">
        <v>4601</v>
      </c>
      <c r="B4590" s="13">
        <v>25.741904590000001</v>
      </c>
      <c r="C4590" s="13">
        <v>89.152604879999998</v>
      </c>
      <c r="D4590" s="13" t="s">
        <v>2219</v>
      </c>
      <c r="E4590" s="13" t="s">
        <v>5000</v>
      </c>
      <c r="F4590" s="13" t="s">
        <v>171</v>
      </c>
      <c r="G4590" s="13" t="s">
        <v>4802</v>
      </c>
      <c r="H4590" s="13" t="s">
        <v>4816</v>
      </c>
      <c r="I4590" s="13">
        <f>(Brick_Kilns_EF!$B$13*Brick_Kilns_EF!$B$11*Brick_Kilns_EF!$B$12)</f>
        <v>8886.81</v>
      </c>
      <c r="J4590" s="13">
        <f>IF(D4590="ZZ",Brick_Kilns_EF!$E$9*(0.75),Brick_Kilns_EF!$E$9)</f>
        <v>5.6055000000000005E-4</v>
      </c>
      <c r="K4590" s="13">
        <f t="shared" si="284"/>
        <v>4.9815013454999999</v>
      </c>
      <c r="L4590" s="13">
        <f>IF(D4590="ZZ", Brick_Kilns_EF!$E$6*(0.75),Brick_Kilns_EF!$E$6)</f>
        <v>3.0299999999999999E-4</v>
      </c>
      <c r="M4590" s="13">
        <f t="shared" si="285"/>
        <v>2.6927034299999999</v>
      </c>
      <c r="N4590" s="13">
        <f>IF(D4590="ZZ",Brick_Kilns_EF!$E$7*(0.75),Brick_Kilns_EF!$E$7)</f>
        <v>2.3925000000000001E-3</v>
      </c>
      <c r="O4590" s="13">
        <f t="shared" si="286"/>
        <v>21.261692924999998</v>
      </c>
      <c r="P4590" s="13">
        <f>IF(D4590="ZZ",Brick_Kilns_EF!$E$8*(0.75),Brick_Kilns_EF!$E$8)</f>
        <v>5.399999999999999E-4</v>
      </c>
      <c r="Q4590" s="13">
        <f t="shared" si="287"/>
        <v>4.7988773999999985</v>
      </c>
    </row>
    <row r="4591" spans="1:17">
      <c r="A4591" s="13" t="s">
        <v>4602</v>
      </c>
      <c r="B4591" s="13">
        <v>25.86701154</v>
      </c>
      <c r="C4591" s="13">
        <v>88.680128449999998</v>
      </c>
      <c r="D4591" s="13" t="s">
        <v>2219</v>
      </c>
      <c r="E4591" s="13" t="s">
        <v>5000</v>
      </c>
      <c r="F4591" s="13" t="s">
        <v>171</v>
      </c>
      <c r="G4591" s="13" t="s">
        <v>4802</v>
      </c>
      <c r="H4591" s="13" t="s">
        <v>4816</v>
      </c>
      <c r="I4591" s="13">
        <f>(Brick_Kilns_EF!$B$13*Brick_Kilns_EF!$B$11*Brick_Kilns_EF!$B$12)</f>
        <v>8886.81</v>
      </c>
      <c r="J4591" s="13">
        <f>IF(D4591="ZZ",Brick_Kilns_EF!$E$9*(0.75),Brick_Kilns_EF!$E$9)</f>
        <v>5.6055000000000005E-4</v>
      </c>
      <c r="K4591" s="13">
        <f t="shared" si="284"/>
        <v>4.9815013454999999</v>
      </c>
      <c r="L4591" s="13">
        <f>IF(D4591="ZZ", Brick_Kilns_EF!$E$6*(0.75),Brick_Kilns_EF!$E$6)</f>
        <v>3.0299999999999999E-4</v>
      </c>
      <c r="M4591" s="13">
        <f t="shared" si="285"/>
        <v>2.6927034299999999</v>
      </c>
      <c r="N4591" s="13">
        <f>IF(D4591="ZZ",Brick_Kilns_EF!$E$7*(0.75),Brick_Kilns_EF!$E$7)</f>
        <v>2.3925000000000001E-3</v>
      </c>
      <c r="O4591" s="13">
        <f t="shared" si="286"/>
        <v>21.261692924999998</v>
      </c>
      <c r="P4591" s="13">
        <f>IF(D4591="ZZ",Brick_Kilns_EF!$E$8*(0.75),Brick_Kilns_EF!$E$8)</f>
        <v>5.399999999999999E-4</v>
      </c>
      <c r="Q4591" s="13">
        <f t="shared" si="287"/>
        <v>4.7988773999999985</v>
      </c>
    </row>
    <row r="4592" spans="1:17">
      <c r="A4592" s="13" t="s">
        <v>4603</v>
      </c>
      <c r="B4592" s="13">
        <v>25.894963300000001</v>
      </c>
      <c r="C4592" s="13">
        <v>89.506073720000003</v>
      </c>
      <c r="D4592" s="13" t="s">
        <v>2219</v>
      </c>
      <c r="E4592" s="13" t="s">
        <v>5000</v>
      </c>
      <c r="F4592" s="13" t="s">
        <v>171</v>
      </c>
      <c r="G4592" s="13" t="s">
        <v>4802</v>
      </c>
      <c r="H4592" s="13" t="s">
        <v>4816</v>
      </c>
      <c r="I4592" s="13">
        <f>(Brick_Kilns_EF!$B$13*Brick_Kilns_EF!$B$11*Brick_Kilns_EF!$B$12)</f>
        <v>8886.81</v>
      </c>
      <c r="J4592" s="13">
        <f>IF(D4592="ZZ",Brick_Kilns_EF!$E$9*(0.75),Brick_Kilns_EF!$E$9)</f>
        <v>5.6055000000000005E-4</v>
      </c>
      <c r="K4592" s="13">
        <f t="shared" si="284"/>
        <v>4.9815013454999999</v>
      </c>
      <c r="L4592" s="13">
        <f>IF(D4592="ZZ", Brick_Kilns_EF!$E$6*(0.75),Brick_Kilns_EF!$E$6)</f>
        <v>3.0299999999999999E-4</v>
      </c>
      <c r="M4592" s="13">
        <f t="shared" si="285"/>
        <v>2.6927034299999999</v>
      </c>
      <c r="N4592" s="13">
        <f>IF(D4592="ZZ",Brick_Kilns_EF!$E$7*(0.75),Brick_Kilns_EF!$E$7)</f>
        <v>2.3925000000000001E-3</v>
      </c>
      <c r="O4592" s="13">
        <f t="shared" si="286"/>
        <v>21.261692924999998</v>
      </c>
      <c r="P4592" s="13">
        <f>IF(D4592="ZZ",Brick_Kilns_EF!$E$8*(0.75),Brick_Kilns_EF!$E$8)</f>
        <v>5.399999999999999E-4</v>
      </c>
      <c r="Q4592" s="13">
        <f t="shared" si="287"/>
        <v>4.7988773999999985</v>
      </c>
    </row>
    <row r="4593" spans="1:17">
      <c r="A4593" s="13" t="s">
        <v>4604</v>
      </c>
      <c r="B4593" s="13">
        <v>25.661597690000001</v>
      </c>
      <c r="C4593" s="13">
        <v>89.036750299999994</v>
      </c>
      <c r="D4593" s="13" t="s">
        <v>2219</v>
      </c>
      <c r="E4593" s="13" t="s">
        <v>5000</v>
      </c>
      <c r="F4593" s="13" t="s">
        <v>171</v>
      </c>
      <c r="G4593" s="13" t="s">
        <v>4802</v>
      </c>
      <c r="H4593" s="13" t="s">
        <v>4816</v>
      </c>
      <c r="I4593" s="13">
        <f>(Brick_Kilns_EF!$B$13*Brick_Kilns_EF!$B$11*Brick_Kilns_EF!$B$12)</f>
        <v>8886.81</v>
      </c>
      <c r="J4593" s="13">
        <f>IF(D4593="ZZ",Brick_Kilns_EF!$E$9*(0.75),Brick_Kilns_EF!$E$9)</f>
        <v>5.6055000000000005E-4</v>
      </c>
      <c r="K4593" s="13">
        <f t="shared" si="284"/>
        <v>4.9815013454999999</v>
      </c>
      <c r="L4593" s="13">
        <f>IF(D4593="ZZ", Brick_Kilns_EF!$E$6*(0.75),Brick_Kilns_EF!$E$6)</f>
        <v>3.0299999999999999E-4</v>
      </c>
      <c r="M4593" s="13">
        <f t="shared" si="285"/>
        <v>2.6927034299999999</v>
      </c>
      <c r="N4593" s="13">
        <f>IF(D4593="ZZ",Brick_Kilns_EF!$E$7*(0.75),Brick_Kilns_EF!$E$7)</f>
        <v>2.3925000000000001E-3</v>
      </c>
      <c r="O4593" s="13">
        <f t="shared" si="286"/>
        <v>21.261692924999998</v>
      </c>
      <c r="P4593" s="13">
        <f>IF(D4593="ZZ",Brick_Kilns_EF!$E$8*(0.75),Brick_Kilns_EF!$E$8)</f>
        <v>5.399999999999999E-4</v>
      </c>
      <c r="Q4593" s="13">
        <f t="shared" si="287"/>
        <v>4.7988773999999985</v>
      </c>
    </row>
    <row r="4594" spans="1:17">
      <c r="A4594" s="13" t="s">
        <v>4605</v>
      </c>
      <c r="B4594" s="13">
        <v>25.874475289999999</v>
      </c>
      <c r="C4594" s="13">
        <v>88.662292210000004</v>
      </c>
      <c r="D4594" s="13" t="s">
        <v>2219</v>
      </c>
      <c r="E4594" s="13" t="s">
        <v>5000</v>
      </c>
      <c r="F4594" s="13" t="s">
        <v>171</v>
      </c>
      <c r="G4594" s="13" t="s">
        <v>4802</v>
      </c>
      <c r="H4594" s="13" t="s">
        <v>4816</v>
      </c>
      <c r="I4594" s="13">
        <f>(Brick_Kilns_EF!$B$13*Brick_Kilns_EF!$B$11*Brick_Kilns_EF!$B$12)</f>
        <v>8886.81</v>
      </c>
      <c r="J4594" s="13">
        <f>IF(D4594="ZZ",Brick_Kilns_EF!$E$9*(0.75),Brick_Kilns_EF!$E$9)</f>
        <v>5.6055000000000005E-4</v>
      </c>
      <c r="K4594" s="13">
        <f t="shared" si="284"/>
        <v>4.9815013454999999</v>
      </c>
      <c r="L4594" s="13">
        <f>IF(D4594="ZZ", Brick_Kilns_EF!$E$6*(0.75),Brick_Kilns_EF!$E$6)</f>
        <v>3.0299999999999999E-4</v>
      </c>
      <c r="M4594" s="13">
        <f t="shared" si="285"/>
        <v>2.6927034299999999</v>
      </c>
      <c r="N4594" s="13">
        <f>IF(D4594="ZZ",Brick_Kilns_EF!$E$7*(0.75),Brick_Kilns_EF!$E$7)</f>
        <v>2.3925000000000001E-3</v>
      </c>
      <c r="O4594" s="13">
        <f t="shared" si="286"/>
        <v>21.261692924999998</v>
      </c>
      <c r="P4594" s="13">
        <f>IF(D4594="ZZ",Brick_Kilns_EF!$E$8*(0.75),Brick_Kilns_EF!$E$8)</f>
        <v>5.399999999999999E-4</v>
      </c>
      <c r="Q4594" s="13">
        <f t="shared" si="287"/>
        <v>4.7988773999999985</v>
      </c>
    </row>
    <row r="4595" spans="1:17">
      <c r="A4595" s="13" t="s">
        <v>4606</v>
      </c>
      <c r="B4595" s="13">
        <v>25.874578589999999</v>
      </c>
      <c r="C4595" s="13">
        <v>88.662292210000004</v>
      </c>
      <c r="D4595" s="13" t="s">
        <v>2219</v>
      </c>
      <c r="E4595" s="13" t="s">
        <v>5000</v>
      </c>
      <c r="F4595" s="13" t="s">
        <v>171</v>
      </c>
      <c r="G4595" s="13" t="s">
        <v>4802</v>
      </c>
      <c r="H4595" s="13" t="s">
        <v>4816</v>
      </c>
      <c r="I4595" s="13">
        <f>(Brick_Kilns_EF!$B$13*Brick_Kilns_EF!$B$11*Brick_Kilns_EF!$B$12)</f>
        <v>8886.81</v>
      </c>
      <c r="J4595" s="13">
        <f>IF(D4595="ZZ",Brick_Kilns_EF!$E$9*(0.75),Brick_Kilns_EF!$E$9)</f>
        <v>5.6055000000000005E-4</v>
      </c>
      <c r="K4595" s="13">
        <f t="shared" si="284"/>
        <v>4.9815013454999999</v>
      </c>
      <c r="L4595" s="13">
        <f>IF(D4595="ZZ", Brick_Kilns_EF!$E$6*(0.75),Brick_Kilns_EF!$E$6)</f>
        <v>3.0299999999999999E-4</v>
      </c>
      <c r="M4595" s="13">
        <f t="shared" si="285"/>
        <v>2.6927034299999999</v>
      </c>
      <c r="N4595" s="13">
        <f>IF(D4595="ZZ",Brick_Kilns_EF!$E$7*(0.75),Brick_Kilns_EF!$E$7)</f>
        <v>2.3925000000000001E-3</v>
      </c>
      <c r="O4595" s="13">
        <f t="shared" si="286"/>
        <v>21.261692924999998</v>
      </c>
      <c r="P4595" s="13">
        <f>IF(D4595="ZZ",Brick_Kilns_EF!$E$8*(0.75),Brick_Kilns_EF!$E$8)</f>
        <v>5.399999999999999E-4</v>
      </c>
      <c r="Q4595" s="13">
        <f t="shared" si="287"/>
        <v>4.7988773999999985</v>
      </c>
    </row>
    <row r="4596" spans="1:17">
      <c r="A4596" s="13" t="s">
        <v>4607</v>
      </c>
      <c r="B4596" s="13">
        <v>25.806181859999999</v>
      </c>
      <c r="C4596" s="13">
        <v>89.600319139999996</v>
      </c>
      <c r="D4596" s="13" t="s">
        <v>2219</v>
      </c>
      <c r="E4596" s="13" t="s">
        <v>5000</v>
      </c>
      <c r="F4596" s="13" t="s">
        <v>171</v>
      </c>
      <c r="G4596" s="13" t="s">
        <v>4802</v>
      </c>
      <c r="H4596" s="13" t="s">
        <v>4816</v>
      </c>
      <c r="I4596" s="13">
        <f>(Brick_Kilns_EF!$B$13*Brick_Kilns_EF!$B$11*Brick_Kilns_EF!$B$12)</f>
        <v>8886.81</v>
      </c>
      <c r="J4596" s="13">
        <f>IF(D4596="ZZ",Brick_Kilns_EF!$E$9*(0.75),Brick_Kilns_EF!$E$9)</f>
        <v>5.6055000000000005E-4</v>
      </c>
      <c r="K4596" s="13">
        <f t="shared" si="284"/>
        <v>4.9815013454999999</v>
      </c>
      <c r="L4596" s="13">
        <f>IF(D4596="ZZ", Brick_Kilns_EF!$E$6*(0.75),Brick_Kilns_EF!$E$6)</f>
        <v>3.0299999999999999E-4</v>
      </c>
      <c r="M4596" s="13">
        <f t="shared" si="285"/>
        <v>2.6927034299999999</v>
      </c>
      <c r="N4596" s="13">
        <f>IF(D4596="ZZ",Brick_Kilns_EF!$E$7*(0.75),Brick_Kilns_EF!$E$7)</f>
        <v>2.3925000000000001E-3</v>
      </c>
      <c r="O4596" s="13">
        <f t="shared" si="286"/>
        <v>21.261692924999998</v>
      </c>
      <c r="P4596" s="13">
        <f>IF(D4596="ZZ",Brick_Kilns_EF!$E$8*(0.75),Brick_Kilns_EF!$E$8)</f>
        <v>5.399999999999999E-4</v>
      </c>
      <c r="Q4596" s="13">
        <f t="shared" si="287"/>
        <v>4.7988773999999985</v>
      </c>
    </row>
    <row r="4597" spans="1:17">
      <c r="A4597" s="13" t="s">
        <v>4608</v>
      </c>
      <c r="B4597" s="13">
        <v>25.80479674</v>
      </c>
      <c r="C4597" s="13">
        <v>89.601437129999994</v>
      </c>
      <c r="D4597" s="13" t="s">
        <v>2219</v>
      </c>
      <c r="E4597" s="13" t="s">
        <v>5000</v>
      </c>
      <c r="F4597" s="13" t="s">
        <v>171</v>
      </c>
      <c r="G4597" s="13" t="s">
        <v>4802</v>
      </c>
      <c r="H4597" s="13" t="s">
        <v>4816</v>
      </c>
      <c r="I4597" s="13">
        <f>(Brick_Kilns_EF!$B$13*Brick_Kilns_EF!$B$11*Brick_Kilns_EF!$B$12)</f>
        <v>8886.81</v>
      </c>
      <c r="J4597" s="13">
        <f>IF(D4597="ZZ",Brick_Kilns_EF!$E$9*(0.75),Brick_Kilns_EF!$E$9)</f>
        <v>5.6055000000000005E-4</v>
      </c>
      <c r="K4597" s="13">
        <f t="shared" si="284"/>
        <v>4.9815013454999999</v>
      </c>
      <c r="L4597" s="13">
        <f>IF(D4597="ZZ", Brick_Kilns_EF!$E$6*(0.75),Brick_Kilns_EF!$E$6)</f>
        <v>3.0299999999999999E-4</v>
      </c>
      <c r="M4597" s="13">
        <f t="shared" si="285"/>
        <v>2.6927034299999999</v>
      </c>
      <c r="N4597" s="13">
        <f>IF(D4597="ZZ",Brick_Kilns_EF!$E$7*(0.75),Brick_Kilns_EF!$E$7)</f>
        <v>2.3925000000000001E-3</v>
      </c>
      <c r="O4597" s="13">
        <f t="shared" si="286"/>
        <v>21.261692924999998</v>
      </c>
      <c r="P4597" s="13">
        <f>IF(D4597="ZZ",Brick_Kilns_EF!$E$8*(0.75),Brick_Kilns_EF!$E$8)</f>
        <v>5.399999999999999E-4</v>
      </c>
      <c r="Q4597" s="13">
        <f t="shared" si="287"/>
        <v>4.7988773999999985</v>
      </c>
    </row>
    <row r="4598" spans="1:17">
      <c r="A4598" s="13" t="s">
        <v>4609</v>
      </c>
      <c r="B4598" s="13">
        <v>21.976297760000001</v>
      </c>
      <c r="C4598" s="13">
        <v>90.182720209999999</v>
      </c>
      <c r="D4598" s="13" t="s">
        <v>2219</v>
      </c>
      <c r="E4598" s="13" t="s">
        <v>5000</v>
      </c>
      <c r="F4598" s="13" t="s">
        <v>11</v>
      </c>
      <c r="G4598" s="13" t="s">
        <v>4802</v>
      </c>
      <c r="H4598" s="13" t="s">
        <v>4816</v>
      </c>
      <c r="I4598" s="13">
        <f>(Brick_Kilns_EF!$B$13*Brick_Kilns_EF!$B$11*Brick_Kilns_EF!$B$12)</f>
        <v>8886.81</v>
      </c>
      <c r="J4598" s="13">
        <f>IF(D4598="ZZ",Brick_Kilns_EF!$E$9*(0.75),Brick_Kilns_EF!$E$9)</f>
        <v>5.6055000000000005E-4</v>
      </c>
      <c r="K4598" s="13">
        <f t="shared" si="284"/>
        <v>4.9815013454999999</v>
      </c>
      <c r="L4598" s="13">
        <f>IF(D4598="ZZ", Brick_Kilns_EF!$E$6*(0.75),Brick_Kilns_EF!$E$6)</f>
        <v>3.0299999999999999E-4</v>
      </c>
      <c r="M4598" s="13">
        <f t="shared" si="285"/>
        <v>2.6927034299999999</v>
      </c>
      <c r="N4598" s="13">
        <f>IF(D4598="ZZ",Brick_Kilns_EF!$E$7*(0.75),Brick_Kilns_EF!$E$7)</f>
        <v>2.3925000000000001E-3</v>
      </c>
      <c r="O4598" s="13">
        <f t="shared" si="286"/>
        <v>21.261692924999998</v>
      </c>
      <c r="P4598" s="13">
        <f>IF(D4598="ZZ",Brick_Kilns_EF!$E$8*(0.75),Brick_Kilns_EF!$E$8)</f>
        <v>5.399999999999999E-4</v>
      </c>
      <c r="Q4598" s="13">
        <f t="shared" si="287"/>
        <v>4.7988773999999985</v>
      </c>
    </row>
    <row r="4599" spans="1:17">
      <c r="A4599" s="13" t="s">
        <v>4610</v>
      </c>
      <c r="B4599" s="13">
        <v>25.789022070000001</v>
      </c>
      <c r="C4599" s="13">
        <v>88.93187073</v>
      </c>
      <c r="D4599" s="13" t="s">
        <v>2219</v>
      </c>
      <c r="E4599" s="13" t="s">
        <v>5000</v>
      </c>
      <c r="F4599" s="13" t="s">
        <v>171</v>
      </c>
      <c r="G4599" s="13" t="s">
        <v>4802</v>
      </c>
      <c r="H4599" s="13" t="s">
        <v>4816</v>
      </c>
      <c r="I4599" s="13">
        <f>(Brick_Kilns_EF!$B$13*Brick_Kilns_EF!$B$11*Brick_Kilns_EF!$B$12)</f>
        <v>8886.81</v>
      </c>
      <c r="J4599" s="13">
        <f>IF(D4599="ZZ",Brick_Kilns_EF!$E$9*(0.75),Brick_Kilns_EF!$E$9)</f>
        <v>5.6055000000000005E-4</v>
      </c>
      <c r="K4599" s="13">
        <f t="shared" si="284"/>
        <v>4.9815013454999999</v>
      </c>
      <c r="L4599" s="13">
        <f>IF(D4599="ZZ", Brick_Kilns_EF!$E$6*(0.75),Brick_Kilns_EF!$E$6)</f>
        <v>3.0299999999999999E-4</v>
      </c>
      <c r="M4599" s="13">
        <f t="shared" si="285"/>
        <v>2.6927034299999999</v>
      </c>
      <c r="N4599" s="13">
        <f>IF(D4599="ZZ",Brick_Kilns_EF!$E$7*(0.75),Brick_Kilns_EF!$E$7)</f>
        <v>2.3925000000000001E-3</v>
      </c>
      <c r="O4599" s="13">
        <f t="shared" si="286"/>
        <v>21.261692924999998</v>
      </c>
      <c r="P4599" s="13">
        <f>IF(D4599="ZZ",Brick_Kilns_EF!$E$8*(0.75),Brick_Kilns_EF!$E$8)</f>
        <v>5.399999999999999E-4</v>
      </c>
      <c r="Q4599" s="13">
        <f t="shared" si="287"/>
        <v>4.7988773999999985</v>
      </c>
    </row>
    <row r="4600" spans="1:17">
      <c r="A4600" s="13" t="s">
        <v>4611</v>
      </c>
      <c r="B4600" s="13">
        <v>25.789036159999998</v>
      </c>
      <c r="C4600" s="13">
        <v>88.934568979999995</v>
      </c>
      <c r="D4600" s="13" t="s">
        <v>2219</v>
      </c>
      <c r="E4600" s="13" t="s">
        <v>5000</v>
      </c>
      <c r="F4600" s="13" t="s">
        <v>171</v>
      </c>
      <c r="G4600" s="13" t="s">
        <v>4802</v>
      </c>
      <c r="H4600" s="13" t="s">
        <v>4816</v>
      </c>
      <c r="I4600" s="13">
        <f>(Brick_Kilns_EF!$B$13*Brick_Kilns_EF!$B$11*Brick_Kilns_EF!$B$12)</f>
        <v>8886.81</v>
      </c>
      <c r="J4600" s="13">
        <f>IF(D4600="ZZ",Brick_Kilns_EF!$E$9*(0.75),Brick_Kilns_EF!$E$9)</f>
        <v>5.6055000000000005E-4</v>
      </c>
      <c r="K4600" s="13">
        <f t="shared" si="284"/>
        <v>4.9815013454999999</v>
      </c>
      <c r="L4600" s="13">
        <f>IF(D4600="ZZ", Brick_Kilns_EF!$E$6*(0.75),Brick_Kilns_EF!$E$6)</f>
        <v>3.0299999999999999E-4</v>
      </c>
      <c r="M4600" s="13">
        <f t="shared" si="285"/>
        <v>2.6927034299999999</v>
      </c>
      <c r="N4600" s="13">
        <f>IF(D4600="ZZ",Brick_Kilns_EF!$E$7*(0.75),Brick_Kilns_EF!$E$7)</f>
        <v>2.3925000000000001E-3</v>
      </c>
      <c r="O4600" s="13">
        <f t="shared" si="286"/>
        <v>21.261692924999998</v>
      </c>
      <c r="P4600" s="13">
        <f>IF(D4600="ZZ",Brick_Kilns_EF!$E$8*(0.75),Brick_Kilns_EF!$E$8)</f>
        <v>5.399999999999999E-4</v>
      </c>
      <c r="Q4600" s="13">
        <f t="shared" si="287"/>
        <v>4.7988773999999985</v>
      </c>
    </row>
    <row r="4601" spans="1:17">
      <c r="A4601" s="13" t="s">
        <v>4612</v>
      </c>
      <c r="B4601" s="13">
        <v>25.776934789999999</v>
      </c>
      <c r="C4601" s="13">
        <v>89.305381260000004</v>
      </c>
      <c r="D4601" s="13" t="s">
        <v>2219</v>
      </c>
      <c r="E4601" s="13" t="s">
        <v>5000</v>
      </c>
      <c r="F4601" s="13" t="s">
        <v>171</v>
      </c>
      <c r="G4601" s="13" t="s">
        <v>4802</v>
      </c>
      <c r="H4601" s="13" t="s">
        <v>4816</v>
      </c>
      <c r="I4601" s="13">
        <f>(Brick_Kilns_EF!$B$13*Brick_Kilns_EF!$B$11*Brick_Kilns_EF!$B$12)</f>
        <v>8886.81</v>
      </c>
      <c r="J4601" s="13">
        <f>IF(D4601="ZZ",Brick_Kilns_EF!$E$9*(0.75),Brick_Kilns_EF!$E$9)</f>
        <v>5.6055000000000005E-4</v>
      </c>
      <c r="K4601" s="13">
        <f t="shared" si="284"/>
        <v>4.9815013454999999</v>
      </c>
      <c r="L4601" s="13">
        <f>IF(D4601="ZZ", Brick_Kilns_EF!$E$6*(0.75),Brick_Kilns_EF!$E$6)</f>
        <v>3.0299999999999999E-4</v>
      </c>
      <c r="M4601" s="13">
        <f t="shared" si="285"/>
        <v>2.6927034299999999</v>
      </c>
      <c r="N4601" s="13">
        <f>IF(D4601="ZZ",Brick_Kilns_EF!$E$7*(0.75),Brick_Kilns_EF!$E$7)</f>
        <v>2.3925000000000001E-3</v>
      </c>
      <c r="O4601" s="13">
        <f t="shared" si="286"/>
        <v>21.261692924999998</v>
      </c>
      <c r="P4601" s="13">
        <f>IF(D4601="ZZ",Brick_Kilns_EF!$E$8*(0.75),Brick_Kilns_EF!$E$8)</f>
        <v>5.399999999999999E-4</v>
      </c>
      <c r="Q4601" s="13">
        <f t="shared" si="287"/>
        <v>4.7988773999999985</v>
      </c>
    </row>
    <row r="4602" spans="1:17">
      <c r="A4602" s="13" t="s">
        <v>4613</v>
      </c>
      <c r="B4602" s="13">
        <v>25.877202260000001</v>
      </c>
      <c r="C4602" s="13">
        <v>88.365979440000004</v>
      </c>
      <c r="D4602" s="13" t="s">
        <v>2219</v>
      </c>
      <c r="E4602" s="13" t="s">
        <v>5000</v>
      </c>
      <c r="F4602" s="13" t="s">
        <v>171</v>
      </c>
      <c r="G4602" s="13" t="s">
        <v>4802</v>
      </c>
      <c r="H4602" s="13" t="s">
        <v>4816</v>
      </c>
      <c r="I4602" s="13">
        <f>(Brick_Kilns_EF!$B$13*Brick_Kilns_EF!$B$11*Brick_Kilns_EF!$B$12)</f>
        <v>8886.81</v>
      </c>
      <c r="J4602" s="13">
        <f>IF(D4602="ZZ",Brick_Kilns_EF!$E$9*(0.75),Brick_Kilns_EF!$E$9)</f>
        <v>5.6055000000000005E-4</v>
      </c>
      <c r="K4602" s="13">
        <f t="shared" si="284"/>
        <v>4.9815013454999999</v>
      </c>
      <c r="L4602" s="13">
        <f>IF(D4602="ZZ", Brick_Kilns_EF!$E$6*(0.75),Brick_Kilns_EF!$E$6)</f>
        <v>3.0299999999999999E-4</v>
      </c>
      <c r="M4602" s="13">
        <f t="shared" si="285"/>
        <v>2.6927034299999999</v>
      </c>
      <c r="N4602" s="13">
        <f>IF(D4602="ZZ",Brick_Kilns_EF!$E$7*(0.75),Brick_Kilns_EF!$E$7)</f>
        <v>2.3925000000000001E-3</v>
      </c>
      <c r="O4602" s="13">
        <f t="shared" si="286"/>
        <v>21.261692924999998</v>
      </c>
      <c r="P4602" s="13">
        <f>IF(D4602="ZZ",Brick_Kilns_EF!$E$8*(0.75),Brick_Kilns_EF!$E$8)</f>
        <v>5.399999999999999E-4</v>
      </c>
      <c r="Q4602" s="13">
        <f t="shared" si="287"/>
        <v>4.7988773999999985</v>
      </c>
    </row>
    <row r="4603" spans="1:17">
      <c r="A4603" s="13" t="s">
        <v>4614</v>
      </c>
      <c r="B4603" s="13">
        <v>25.66308974</v>
      </c>
      <c r="C4603" s="13">
        <v>88.897565720000003</v>
      </c>
      <c r="D4603" s="13" t="s">
        <v>2219</v>
      </c>
      <c r="E4603" s="13" t="s">
        <v>5000</v>
      </c>
      <c r="F4603" s="13" t="s">
        <v>171</v>
      </c>
      <c r="G4603" s="13" t="s">
        <v>4802</v>
      </c>
      <c r="H4603" s="13" t="s">
        <v>4816</v>
      </c>
      <c r="I4603" s="13">
        <f>(Brick_Kilns_EF!$B$13*Brick_Kilns_EF!$B$11*Brick_Kilns_EF!$B$12)</f>
        <v>8886.81</v>
      </c>
      <c r="J4603" s="13">
        <f>IF(D4603="ZZ",Brick_Kilns_EF!$E$9*(0.75),Brick_Kilns_EF!$E$9)</f>
        <v>5.6055000000000005E-4</v>
      </c>
      <c r="K4603" s="13">
        <f t="shared" si="284"/>
        <v>4.9815013454999999</v>
      </c>
      <c r="L4603" s="13">
        <f>IF(D4603="ZZ", Brick_Kilns_EF!$E$6*(0.75),Brick_Kilns_EF!$E$6)</f>
        <v>3.0299999999999999E-4</v>
      </c>
      <c r="M4603" s="13">
        <f t="shared" si="285"/>
        <v>2.6927034299999999</v>
      </c>
      <c r="N4603" s="13">
        <f>IF(D4603="ZZ",Brick_Kilns_EF!$E$7*(0.75),Brick_Kilns_EF!$E$7)</f>
        <v>2.3925000000000001E-3</v>
      </c>
      <c r="O4603" s="13">
        <f t="shared" si="286"/>
        <v>21.261692924999998</v>
      </c>
      <c r="P4603" s="13">
        <f>IF(D4603="ZZ",Brick_Kilns_EF!$E$8*(0.75),Brick_Kilns_EF!$E$8)</f>
        <v>5.399999999999999E-4</v>
      </c>
      <c r="Q4603" s="13">
        <f t="shared" si="287"/>
        <v>4.7988773999999985</v>
      </c>
    </row>
    <row r="4604" spans="1:17">
      <c r="A4604" s="13" t="s">
        <v>4615</v>
      </c>
      <c r="B4604" s="13">
        <v>25.720436800000002</v>
      </c>
      <c r="C4604" s="13">
        <v>89.036636779999995</v>
      </c>
      <c r="D4604" s="13" t="s">
        <v>2219</v>
      </c>
      <c r="E4604" s="13" t="s">
        <v>5000</v>
      </c>
      <c r="F4604" s="13" t="s">
        <v>171</v>
      </c>
      <c r="G4604" s="13" t="s">
        <v>4802</v>
      </c>
      <c r="H4604" s="13" t="s">
        <v>4816</v>
      </c>
      <c r="I4604" s="13">
        <f>(Brick_Kilns_EF!$B$13*Brick_Kilns_EF!$B$11*Brick_Kilns_EF!$B$12)</f>
        <v>8886.81</v>
      </c>
      <c r="J4604" s="13">
        <f>IF(D4604="ZZ",Brick_Kilns_EF!$E$9*(0.75),Brick_Kilns_EF!$E$9)</f>
        <v>5.6055000000000005E-4</v>
      </c>
      <c r="K4604" s="13">
        <f t="shared" si="284"/>
        <v>4.9815013454999999</v>
      </c>
      <c r="L4604" s="13">
        <f>IF(D4604="ZZ", Brick_Kilns_EF!$E$6*(0.75),Brick_Kilns_EF!$E$6)</f>
        <v>3.0299999999999999E-4</v>
      </c>
      <c r="M4604" s="13">
        <f t="shared" si="285"/>
        <v>2.6927034299999999</v>
      </c>
      <c r="N4604" s="13">
        <f>IF(D4604="ZZ",Brick_Kilns_EF!$E$7*(0.75),Brick_Kilns_EF!$E$7)</f>
        <v>2.3925000000000001E-3</v>
      </c>
      <c r="O4604" s="13">
        <f t="shared" si="286"/>
        <v>21.261692924999998</v>
      </c>
      <c r="P4604" s="13">
        <f>IF(D4604="ZZ",Brick_Kilns_EF!$E$8*(0.75),Brick_Kilns_EF!$E$8)</f>
        <v>5.399999999999999E-4</v>
      </c>
      <c r="Q4604" s="13">
        <f t="shared" si="287"/>
        <v>4.7988773999999985</v>
      </c>
    </row>
    <row r="4605" spans="1:17">
      <c r="A4605" s="13" t="s">
        <v>4616</v>
      </c>
      <c r="B4605" s="13">
        <v>25.815680220000001</v>
      </c>
      <c r="C4605" s="13">
        <v>89.060348329999997</v>
      </c>
      <c r="D4605" s="13" t="s">
        <v>2219</v>
      </c>
      <c r="E4605" s="13" t="s">
        <v>5000</v>
      </c>
      <c r="F4605" s="13" t="s">
        <v>171</v>
      </c>
      <c r="G4605" s="13" t="s">
        <v>4802</v>
      </c>
      <c r="H4605" s="13" t="s">
        <v>4816</v>
      </c>
      <c r="I4605" s="13">
        <f>(Brick_Kilns_EF!$B$13*Brick_Kilns_EF!$B$11*Brick_Kilns_EF!$B$12)</f>
        <v>8886.81</v>
      </c>
      <c r="J4605" s="13">
        <f>IF(D4605="ZZ",Brick_Kilns_EF!$E$9*(0.75),Brick_Kilns_EF!$E$9)</f>
        <v>5.6055000000000005E-4</v>
      </c>
      <c r="K4605" s="13">
        <f t="shared" si="284"/>
        <v>4.9815013454999999</v>
      </c>
      <c r="L4605" s="13">
        <f>IF(D4605="ZZ", Brick_Kilns_EF!$E$6*(0.75),Brick_Kilns_EF!$E$6)</f>
        <v>3.0299999999999999E-4</v>
      </c>
      <c r="M4605" s="13">
        <f t="shared" si="285"/>
        <v>2.6927034299999999</v>
      </c>
      <c r="N4605" s="13">
        <f>IF(D4605="ZZ",Brick_Kilns_EF!$E$7*(0.75),Brick_Kilns_EF!$E$7)</f>
        <v>2.3925000000000001E-3</v>
      </c>
      <c r="O4605" s="13">
        <f t="shared" si="286"/>
        <v>21.261692924999998</v>
      </c>
      <c r="P4605" s="13">
        <f>IF(D4605="ZZ",Brick_Kilns_EF!$E$8*(0.75),Brick_Kilns_EF!$E$8)</f>
        <v>5.399999999999999E-4</v>
      </c>
      <c r="Q4605" s="13">
        <f t="shared" si="287"/>
        <v>4.7988773999999985</v>
      </c>
    </row>
    <row r="4606" spans="1:17">
      <c r="A4606" s="13" t="s">
        <v>4617</v>
      </c>
      <c r="B4606" s="13">
        <v>25.806714469999999</v>
      </c>
      <c r="C4606" s="13">
        <v>88.980363769999997</v>
      </c>
      <c r="D4606" s="13" t="s">
        <v>2219</v>
      </c>
      <c r="E4606" s="13" t="s">
        <v>5000</v>
      </c>
      <c r="F4606" s="13" t="s">
        <v>171</v>
      </c>
      <c r="G4606" s="13" t="s">
        <v>4802</v>
      </c>
      <c r="H4606" s="13" t="s">
        <v>4816</v>
      </c>
      <c r="I4606" s="13">
        <f>(Brick_Kilns_EF!$B$13*Brick_Kilns_EF!$B$11*Brick_Kilns_EF!$B$12)</f>
        <v>8886.81</v>
      </c>
      <c r="J4606" s="13">
        <f>IF(D4606="ZZ",Brick_Kilns_EF!$E$9*(0.75),Brick_Kilns_EF!$E$9)</f>
        <v>5.6055000000000005E-4</v>
      </c>
      <c r="K4606" s="13">
        <f t="shared" si="284"/>
        <v>4.9815013454999999</v>
      </c>
      <c r="L4606" s="13">
        <f>IF(D4606="ZZ", Brick_Kilns_EF!$E$6*(0.75),Brick_Kilns_EF!$E$6)</f>
        <v>3.0299999999999999E-4</v>
      </c>
      <c r="M4606" s="13">
        <f t="shared" si="285"/>
        <v>2.6927034299999999</v>
      </c>
      <c r="N4606" s="13">
        <f>IF(D4606="ZZ",Brick_Kilns_EF!$E$7*(0.75),Brick_Kilns_EF!$E$7)</f>
        <v>2.3925000000000001E-3</v>
      </c>
      <c r="O4606" s="13">
        <f t="shared" si="286"/>
        <v>21.261692924999998</v>
      </c>
      <c r="P4606" s="13">
        <f>IF(D4606="ZZ",Brick_Kilns_EF!$E$8*(0.75),Brick_Kilns_EF!$E$8)</f>
        <v>5.399999999999999E-4</v>
      </c>
      <c r="Q4606" s="13">
        <f t="shared" si="287"/>
        <v>4.7988773999999985</v>
      </c>
    </row>
    <row r="4607" spans="1:17">
      <c r="A4607" s="13" t="s">
        <v>4618</v>
      </c>
      <c r="B4607" s="13">
        <v>25.722561169999999</v>
      </c>
      <c r="C4607" s="13">
        <v>88.771260510000005</v>
      </c>
      <c r="D4607" s="13" t="s">
        <v>2219</v>
      </c>
      <c r="E4607" s="13" t="s">
        <v>5000</v>
      </c>
      <c r="F4607" s="13" t="s">
        <v>171</v>
      </c>
      <c r="G4607" s="13" t="s">
        <v>4802</v>
      </c>
      <c r="H4607" s="13" t="s">
        <v>4816</v>
      </c>
      <c r="I4607" s="13">
        <f>(Brick_Kilns_EF!$B$13*Brick_Kilns_EF!$B$11*Brick_Kilns_EF!$B$12)</f>
        <v>8886.81</v>
      </c>
      <c r="J4607" s="13">
        <f>IF(D4607="ZZ",Brick_Kilns_EF!$E$9*(0.75),Brick_Kilns_EF!$E$9)</f>
        <v>5.6055000000000005E-4</v>
      </c>
      <c r="K4607" s="13">
        <f t="shared" si="284"/>
        <v>4.9815013454999999</v>
      </c>
      <c r="L4607" s="13">
        <f>IF(D4607="ZZ", Brick_Kilns_EF!$E$6*(0.75),Brick_Kilns_EF!$E$6)</f>
        <v>3.0299999999999999E-4</v>
      </c>
      <c r="M4607" s="13">
        <f t="shared" si="285"/>
        <v>2.6927034299999999</v>
      </c>
      <c r="N4607" s="13">
        <f>IF(D4607="ZZ",Brick_Kilns_EF!$E$7*(0.75),Brick_Kilns_EF!$E$7)</f>
        <v>2.3925000000000001E-3</v>
      </c>
      <c r="O4607" s="13">
        <f t="shared" si="286"/>
        <v>21.261692924999998</v>
      </c>
      <c r="P4607" s="13">
        <f>IF(D4607="ZZ",Brick_Kilns_EF!$E$8*(0.75),Brick_Kilns_EF!$E$8)</f>
        <v>5.399999999999999E-4</v>
      </c>
      <c r="Q4607" s="13">
        <f t="shared" si="287"/>
        <v>4.7988773999999985</v>
      </c>
    </row>
    <row r="4608" spans="1:17">
      <c r="A4608" s="13" t="s">
        <v>4619</v>
      </c>
      <c r="B4608" s="13">
        <v>26.202897750000002</v>
      </c>
      <c r="C4608" s="13">
        <v>88.479588660000005</v>
      </c>
      <c r="D4608" s="13" t="s">
        <v>2219</v>
      </c>
      <c r="E4608" s="13" t="s">
        <v>5000</v>
      </c>
      <c r="F4608" s="13" t="s">
        <v>171</v>
      </c>
      <c r="G4608" s="13" t="s">
        <v>4802</v>
      </c>
      <c r="H4608" s="13" t="s">
        <v>4816</v>
      </c>
      <c r="I4608" s="13">
        <f>(Brick_Kilns_EF!$B$13*Brick_Kilns_EF!$B$11*Brick_Kilns_EF!$B$12)</f>
        <v>8886.81</v>
      </c>
      <c r="J4608" s="13">
        <f>IF(D4608="ZZ",Brick_Kilns_EF!$E$9*(0.75),Brick_Kilns_EF!$E$9)</f>
        <v>5.6055000000000005E-4</v>
      </c>
      <c r="K4608" s="13">
        <f t="shared" si="284"/>
        <v>4.9815013454999999</v>
      </c>
      <c r="L4608" s="13">
        <f>IF(D4608="ZZ", Brick_Kilns_EF!$E$6*(0.75),Brick_Kilns_EF!$E$6)</f>
        <v>3.0299999999999999E-4</v>
      </c>
      <c r="M4608" s="13">
        <f t="shared" si="285"/>
        <v>2.6927034299999999</v>
      </c>
      <c r="N4608" s="13">
        <f>IF(D4608="ZZ",Brick_Kilns_EF!$E$7*(0.75),Brick_Kilns_EF!$E$7)</f>
        <v>2.3925000000000001E-3</v>
      </c>
      <c r="O4608" s="13">
        <f t="shared" si="286"/>
        <v>21.261692924999998</v>
      </c>
      <c r="P4608" s="13">
        <f>IF(D4608="ZZ",Brick_Kilns_EF!$E$8*(0.75),Brick_Kilns_EF!$E$8)</f>
        <v>5.399999999999999E-4</v>
      </c>
      <c r="Q4608" s="13">
        <f t="shared" si="287"/>
        <v>4.7988773999999985</v>
      </c>
    </row>
    <row r="4609" spans="1:17">
      <c r="A4609" s="13" t="s">
        <v>4620</v>
      </c>
      <c r="B4609" s="13">
        <v>25.723797439999998</v>
      </c>
      <c r="C4609" s="13">
        <v>89.114041420000007</v>
      </c>
      <c r="D4609" s="13" t="s">
        <v>2219</v>
      </c>
      <c r="E4609" s="13" t="s">
        <v>5000</v>
      </c>
      <c r="F4609" s="13" t="s">
        <v>171</v>
      </c>
      <c r="G4609" s="13" t="s">
        <v>4802</v>
      </c>
      <c r="H4609" s="13" t="s">
        <v>4816</v>
      </c>
      <c r="I4609" s="13">
        <f>(Brick_Kilns_EF!$B$13*Brick_Kilns_EF!$B$11*Brick_Kilns_EF!$B$12)</f>
        <v>8886.81</v>
      </c>
      <c r="J4609" s="13">
        <f>IF(D4609="ZZ",Brick_Kilns_EF!$E$9*(0.75),Brick_Kilns_EF!$E$9)</f>
        <v>5.6055000000000005E-4</v>
      </c>
      <c r="K4609" s="13">
        <f t="shared" si="284"/>
        <v>4.9815013454999999</v>
      </c>
      <c r="L4609" s="13">
        <f>IF(D4609="ZZ", Brick_Kilns_EF!$E$6*(0.75),Brick_Kilns_EF!$E$6)</f>
        <v>3.0299999999999999E-4</v>
      </c>
      <c r="M4609" s="13">
        <f t="shared" si="285"/>
        <v>2.6927034299999999</v>
      </c>
      <c r="N4609" s="13">
        <f>IF(D4609="ZZ",Brick_Kilns_EF!$E$7*(0.75),Brick_Kilns_EF!$E$7)</f>
        <v>2.3925000000000001E-3</v>
      </c>
      <c r="O4609" s="13">
        <f t="shared" si="286"/>
        <v>21.261692924999998</v>
      </c>
      <c r="P4609" s="13">
        <f>IF(D4609="ZZ",Brick_Kilns_EF!$E$8*(0.75),Brick_Kilns_EF!$E$8)</f>
        <v>5.399999999999999E-4</v>
      </c>
      <c r="Q4609" s="13">
        <f t="shared" si="287"/>
        <v>4.7988773999999985</v>
      </c>
    </row>
    <row r="4610" spans="1:17">
      <c r="A4610" s="13" t="s">
        <v>4621</v>
      </c>
      <c r="B4610" s="13">
        <v>21.85567065</v>
      </c>
      <c r="C4610" s="13">
        <v>90.182996090000003</v>
      </c>
      <c r="D4610" s="13" t="s">
        <v>2219</v>
      </c>
      <c r="E4610" s="13" t="s">
        <v>5000</v>
      </c>
      <c r="F4610" s="13" t="s">
        <v>11</v>
      </c>
      <c r="G4610" s="13" t="s">
        <v>4802</v>
      </c>
      <c r="H4610" s="13" t="s">
        <v>4816</v>
      </c>
      <c r="I4610" s="13">
        <f>(Brick_Kilns_EF!$B$13*Brick_Kilns_EF!$B$11*Brick_Kilns_EF!$B$12)</f>
        <v>8886.81</v>
      </c>
      <c r="J4610" s="13">
        <f>IF(D4610="ZZ",Brick_Kilns_EF!$E$9*(0.75),Brick_Kilns_EF!$E$9)</f>
        <v>5.6055000000000005E-4</v>
      </c>
      <c r="K4610" s="13">
        <f t="shared" si="284"/>
        <v>4.9815013454999999</v>
      </c>
      <c r="L4610" s="13">
        <f>IF(D4610="ZZ", Brick_Kilns_EF!$E$6*(0.75),Brick_Kilns_EF!$E$6)</f>
        <v>3.0299999999999999E-4</v>
      </c>
      <c r="M4610" s="13">
        <f t="shared" si="285"/>
        <v>2.6927034299999999</v>
      </c>
      <c r="N4610" s="13">
        <f>IF(D4610="ZZ",Brick_Kilns_EF!$E$7*(0.75),Brick_Kilns_EF!$E$7)</f>
        <v>2.3925000000000001E-3</v>
      </c>
      <c r="O4610" s="13">
        <f t="shared" si="286"/>
        <v>21.261692924999998</v>
      </c>
      <c r="P4610" s="13">
        <f>IF(D4610="ZZ",Brick_Kilns_EF!$E$8*(0.75),Brick_Kilns_EF!$E$8)</f>
        <v>5.399999999999999E-4</v>
      </c>
      <c r="Q4610" s="13">
        <f t="shared" si="287"/>
        <v>4.7988773999999985</v>
      </c>
    </row>
    <row r="4611" spans="1:17">
      <c r="A4611" s="13" t="s">
        <v>4622</v>
      </c>
      <c r="B4611" s="13">
        <v>25.765405319999999</v>
      </c>
      <c r="C4611" s="13">
        <v>88.830764619999997</v>
      </c>
      <c r="D4611" s="13" t="s">
        <v>2219</v>
      </c>
      <c r="E4611" s="13" t="s">
        <v>5000</v>
      </c>
      <c r="F4611" s="13" t="s">
        <v>171</v>
      </c>
      <c r="G4611" s="13" t="s">
        <v>4802</v>
      </c>
      <c r="H4611" s="13" t="s">
        <v>4816</v>
      </c>
      <c r="I4611" s="13">
        <f>(Brick_Kilns_EF!$B$13*Brick_Kilns_EF!$B$11*Brick_Kilns_EF!$B$12)</f>
        <v>8886.81</v>
      </c>
      <c r="J4611" s="13">
        <f>IF(D4611="ZZ",Brick_Kilns_EF!$E$9*(0.75),Brick_Kilns_EF!$E$9)</f>
        <v>5.6055000000000005E-4</v>
      </c>
      <c r="K4611" s="13">
        <f t="shared" ref="K4611:K4674" si="288">I4611*J4611</f>
        <v>4.9815013454999999</v>
      </c>
      <c r="L4611" s="13">
        <f>IF(D4611="ZZ", Brick_Kilns_EF!$E$6*(0.75),Brick_Kilns_EF!$E$6)</f>
        <v>3.0299999999999999E-4</v>
      </c>
      <c r="M4611" s="13">
        <f t="shared" ref="M4611:M4674" si="289">L4611*I4611</f>
        <v>2.6927034299999999</v>
      </c>
      <c r="N4611" s="13">
        <f>IF(D4611="ZZ",Brick_Kilns_EF!$E$7*(0.75),Brick_Kilns_EF!$E$7)</f>
        <v>2.3925000000000001E-3</v>
      </c>
      <c r="O4611" s="13">
        <f t="shared" ref="O4611:O4674" si="290">I4611*N4611</f>
        <v>21.261692924999998</v>
      </c>
      <c r="P4611" s="13">
        <f>IF(D4611="ZZ",Brick_Kilns_EF!$E$8*(0.75),Brick_Kilns_EF!$E$8)</f>
        <v>5.399999999999999E-4</v>
      </c>
      <c r="Q4611" s="13">
        <f t="shared" ref="Q4611:Q4674" si="291">I4611*P4611</f>
        <v>4.7988773999999985</v>
      </c>
    </row>
    <row r="4612" spans="1:17">
      <c r="A4612" s="13" t="s">
        <v>4623</v>
      </c>
      <c r="B4612" s="13">
        <v>25.851514999999999</v>
      </c>
      <c r="C4612" s="13">
        <v>89.165387359999997</v>
      </c>
      <c r="D4612" s="13" t="s">
        <v>2219</v>
      </c>
      <c r="E4612" s="13" t="s">
        <v>5000</v>
      </c>
      <c r="F4612" s="13" t="s">
        <v>171</v>
      </c>
      <c r="G4612" s="13" t="s">
        <v>4802</v>
      </c>
      <c r="H4612" s="13" t="s">
        <v>4816</v>
      </c>
      <c r="I4612" s="13">
        <f>(Brick_Kilns_EF!$B$13*Brick_Kilns_EF!$B$11*Brick_Kilns_EF!$B$12)</f>
        <v>8886.81</v>
      </c>
      <c r="J4612" s="13">
        <f>IF(D4612="ZZ",Brick_Kilns_EF!$E$9*(0.75),Brick_Kilns_EF!$E$9)</f>
        <v>5.6055000000000005E-4</v>
      </c>
      <c r="K4612" s="13">
        <f t="shared" si="288"/>
        <v>4.9815013454999999</v>
      </c>
      <c r="L4612" s="13">
        <f>IF(D4612="ZZ", Brick_Kilns_EF!$E$6*(0.75),Brick_Kilns_EF!$E$6)</f>
        <v>3.0299999999999999E-4</v>
      </c>
      <c r="M4612" s="13">
        <f t="shared" si="289"/>
        <v>2.6927034299999999</v>
      </c>
      <c r="N4612" s="13">
        <f>IF(D4612="ZZ",Brick_Kilns_EF!$E$7*(0.75),Brick_Kilns_EF!$E$7)</f>
        <v>2.3925000000000001E-3</v>
      </c>
      <c r="O4612" s="13">
        <f t="shared" si="290"/>
        <v>21.261692924999998</v>
      </c>
      <c r="P4612" s="13">
        <f>IF(D4612="ZZ",Brick_Kilns_EF!$E$8*(0.75),Brick_Kilns_EF!$E$8)</f>
        <v>5.399999999999999E-4</v>
      </c>
      <c r="Q4612" s="13">
        <f t="shared" si="291"/>
        <v>4.7988773999999985</v>
      </c>
    </row>
    <row r="4613" spans="1:17">
      <c r="A4613" s="13" t="s">
        <v>4624</v>
      </c>
      <c r="B4613" s="13">
        <v>25.94546807</v>
      </c>
      <c r="C4613" s="13">
        <v>88.727116370000005</v>
      </c>
      <c r="D4613" s="13" t="s">
        <v>2219</v>
      </c>
      <c r="E4613" s="13" t="s">
        <v>5000</v>
      </c>
      <c r="F4613" s="13" t="s">
        <v>171</v>
      </c>
      <c r="G4613" s="13" t="s">
        <v>4802</v>
      </c>
      <c r="H4613" s="13" t="s">
        <v>4816</v>
      </c>
      <c r="I4613" s="13">
        <f>(Brick_Kilns_EF!$B$13*Brick_Kilns_EF!$B$11*Brick_Kilns_EF!$B$12)</f>
        <v>8886.81</v>
      </c>
      <c r="J4613" s="13">
        <f>IF(D4613="ZZ",Brick_Kilns_EF!$E$9*(0.75),Brick_Kilns_EF!$E$9)</f>
        <v>5.6055000000000005E-4</v>
      </c>
      <c r="K4613" s="13">
        <f t="shared" si="288"/>
        <v>4.9815013454999999</v>
      </c>
      <c r="L4613" s="13">
        <f>IF(D4613="ZZ", Brick_Kilns_EF!$E$6*(0.75),Brick_Kilns_EF!$E$6)</f>
        <v>3.0299999999999999E-4</v>
      </c>
      <c r="M4613" s="13">
        <f t="shared" si="289"/>
        <v>2.6927034299999999</v>
      </c>
      <c r="N4613" s="13">
        <f>IF(D4613="ZZ",Brick_Kilns_EF!$E$7*(0.75),Brick_Kilns_EF!$E$7)</f>
        <v>2.3925000000000001E-3</v>
      </c>
      <c r="O4613" s="13">
        <f t="shared" si="290"/>
        <v>21.261692924999998</v>
      </c>
      <c r="P4613" s="13">
        <f>IF(D4613="ZZ",Brick_Kilns_EF!$E$8*(0.75),Brick_Kilns_EF!$E$8)</f>
        <v>5.399999999999999E-4</v>
      </c>
      <c r="Q4613" s="13">
        <f t="shared" si="291"/>
        <v>4.7988773999999985</v>
      </c>
    </row>
    <row r="4614" spans="1:17">
      <c r="A4614" s="13" t="s">
        <v>4625</v>
      </c>
      <c r="B4614" s="13">
        <v>25.929281939999999</v>
      </c>
      <c r="C4614" s="13">
        <v>89.421665860000004</v>
      </c>
      <c r="D4614" s="13" t="s">
        <v>2219</v>
      </c>
      <c r="E4614" s="13" t="s">
        <v>5000</v>
      </c>
      <c r="F4614" s="13" t="s">
        <v>171</v>
      </c>
      <c r="G4614" s="13" t="s">
        <v>4802</v>
      </c>
      <c r="H4614" s="13" t="s">
        <v>4816</v>
      </c>
      <c r="I4614" s="13">
        <f>(Brick_Kilns_EF!$B$13*Brick_Kilns_EF!$B$11*Brick_Kilns_EF!$B$12)</f>
        <v>8886.81</v>
      </c>
      <c r="J4614" s="13">
        <f>IF(D4614="ZZ",Brick_Kilns_EF!$E$9*(0.75),Brick_Kilns_EF!$E$9)</f>
        <v>5.6055000000000005E-4</v>
      </c>
      <c r="K4614" s="13">
        <f t="shared" si="288"/>
        <v>4.9815013454999999</v>
      </c>
      <c r="L4614" s="13">
        <f>IF(D4614="ZZ", Brick_Kilns_EF!$E$6*(0.75),Brick_Kilns_EF!$E$6)</f>
        <v>3.0299999999999999E-4</v>
      </c>
      <c r="M4614" s="13">
        <f t="shared" si="289"/>
        <v>2.6927034299999999</v>
      </c>
      <c r="N4614" s="13">
        <f>IF(D4614="ZZ",Brick_Kilns_EF!$E$7*(0.75),Brick_Kilns_EF!$E$7)</f>
        <v>2.3925000000000001E-3</v>
      </c>
      <c r="O4614" s="13">
        <f t="shared" si="290"/>
        <v>21.261692924999998</v>
      </c>
      <c r="P4614" s="13">
        <f>IF(D4614="ZZ",Brick_Kilns_EF!$E$8*(0.75),Brick_Kilns_EF!$E$8)</f>
        <v>5.399999999999999E-4</v>
      </c>
      <c r="Q4614" s="13">
        <f t="shared" si="291"/>
        <v>4.7988773999999985</v>
      </c>
    </row>
    <row r="4615" spans="1:17">
      <c r="A4615" s="13" t="s">
        <v>4626</v>
      </c>
      <c r="B4615" s="13">
        <v>22.317225629999999</v>
      </c>
      <c r="C4615" s="13">
        <v>90.116848070000003</v>
      </c>
      <c r="D4615" s="13" t="s">
        <v>2219</v>
      </c>
      <c r="E4615" s="13" t="s">
        <v>5000</v>
      </c>
      <c r="F4615" s="13" t="s">
        <v>11</v>
      </c>
      <c r="G4615" s="13" t="s">
        <v>4802</v>
      </c>
      <c r="H4615" s="13" t="s">
        <v>4816</v>
      </c>
      <c r="I4615" s="13">
        <f>(Brick_Kilns_EF!$B$13*Brick_Kilns_EF!$B$11*Brick_Kilns_EF!$B$12)</f>
        <v>8886.81</v>
      </c>
      <c r="J4615" s="13">
        <f>IF(D4615="ZZ",Brick_Kilns_EF!$E$9*(0.75),Brick_Kilns_EF!$E$9)</f>
        <v>5.6055000000000005E-4</v>
      </c>
      <c r="K4615" s="13">
        <f t="shared" si="288"/>
        <v>4.9815013454999999</v>
      </c>
      <c r="L4615" s="13">
        <f>IF(D4615="ZZ", Brick_Kilns_EF!$E$6*(0.75),Brick_Kilns_EF!$E$6)</f>
        <v>3.0299999999999999E-4</v>
      </c>
      <c r="M4615" s="13">
        <f t="shared" si="289"/>
        <v>2.6927034299999999</v>
      </c>
      <c r="N4615" s="13">
        <f>IF(D4615="ZZ",Brick_Kilns_EF!$E$7*(0.75),Brick_Kilns_EF!$E$7)</f>
        <v>2.3925000000000001E-3</v>
      </c>
      <c r="O4615" s="13">
        <f t="shared" si="290"/>
        <v>21.261692924999998</v>
      </c>
      <c r="P4615" s="13">
        <f>IF(D4615="ZZ",Brick_Kilns_EF!$E$8*(0.75),Brick_Kilns_EF!$E$8)</f>
        <v>5.399999999999999E-4</v>
      </c>
      <c r="Q4615" s="13">
        <f t="shared" si="291"/>
        <v>4.7988773999999985</v>
      </c>
    </row>
    <row r="4616" spans="1:17">
      <c r="A4616" s="13" t="s">
        <v>4627</v>
      </c>
      <c r="B4616" s="13">
        <v>25.644197129999998</v>
      </c>
      <c r="C4616" s="13">
        <v>88.721113759999994</v>
      </c>
      <c r="D4616" s="13" t="s">
        <v>2219</v>
      </c>
      <c r="E4616" s="13" t="s">
        <v>5000</v>
      </c>
      <c r="F4616" s="13" t="s">
        <v>171</v>
      </c>
      <c r="G4616" s="13" t="s">
        <v>4802</v>
      </c>
      <c r="H4616" s="13" t="s">
        <v>4816</v>
      </c>
      <c r="I4616" s="13">
        <f>(Brick_Kilns_EF!$B$13*Brick_Kilns_EF!$B$11*Brick_Kilns_EF!$B$12)</f>
        <v>8886.81</v>
      </c>
      <c r="J4616" s="13">
        <f>IF(D4616="ZZ",Brick_Kilns_EF!$E$9*(0.75),Brick_Kilns_EF!$E$9)</f>
        <v>5.6055000000000005E-4</v>
      </c>
      <c r="K4616" s="13">
        <f t="shared" si="288"/>
        <v>4.9815013454999999</v>
      </c>
      <c r="L4616" s="13">
        <f>IF(D4616="ZZ", Brick_Kilns_EF!$E$6*(0.75),Brick_Kilns_EF!$E$6)</f>
        <v>3.0299999999999999E-4</v>
      </c>
      <c r="M4616" s="13">
        <f t="shared" si="289"/>
        <v>2.6927034299999999</v>
      </c>
      <c r="N4616" s="13">
        <f>IF(D4616="ZZ",Brick_Kilns_EF!$E$7*(0.75),Brick_Kilns_EF!$E$7)</f>
        <v>2.3925000000000001E-3</v>
      </c>
      <c r="O4616" s="13">
        <f t="shared" si="290"/>
        <v>21.261692924999998</v>
      </c>
      <c r="P4616" s="13">
        <f>IF(D4616="ZZ",Brick_Kilns_EF!$E$8*(0.75),Brick_Kilns_EF!$E$8)</f>
        <v>5.399999999999999E-4</v>
      </c>
      <c r="Q4616" s="13">
        <f t="shared" si="291"/>
        <v>4.7988773999999985</v>
      </c>
    </row>
    <row r="4617" spans="1:17">
      <c r="A4617" s="13" t="s">
        <v>4628</v>
      </c>
      <c r="B4617" s="13">
        <v>25.67326594</v>
      </c>
      <c r="C4617" s="13">
        <v>88.710176779999998</v>
      </c>
      <c r="D4617" s="13" t="s">
        <v>2219</v>
      </c>
      <c r="E4617" s="13" t="s">
        <v>5000</v>
      </c>
      <c r="F4617" s="13" t="s">
        <v>171</v>
      </c>
      <c r="G4617" s="13" t="s">
        <v>4802</v>
      </c>
      <c r="H4617" s="13" t="s">
        <v>4816</v>
      </c>
      <c r="I4617" s="13">
        <f>(Brick_Kilns_EF!$B$13*Brick_Kilns_EF!$B$11*Brick_Kilns_EF!$B$12)</f>
        <v>8886.81</v>
      </c>
      <c r="J4617" s="13">
        <f>IF(D4617="ZZ",Brick_Kilns_EF!$E$9*(0.75),Brick_Kilns_EF!$E$9)</f>
        <v>5.6055000000000005E-4</v>
      </c>
      <c r="K4617" s="13">
        <f t="shared" si="288"/>
        <v>4.9815013454999999</v>
      </c>
      <c r="L4617" s="13">
        <f>IF(D4617="ZZ", Brick_Kilns_EF!$E$6*(0.75),Brick_Kilns_EF!$E$6)</f>
        <v>3.0299999999999999E-4</v>
      </c>
      <c r="M4617" s="13">
        <f t="shared" si="289"/>
        <v>2.6927034299999999</v>
      </c>
      <c r="N4617" s="13">
        <f>IF(D4617="ZZ",Brick_Kilns_EF!$E$7*(0.75),Brick_Kilns_EF!$E$7)</f>
        <v>2.3925000000000001E-3</v>
      </c>
      <c r="O4617" s="13">
        <f t="shared" si="290"/>
        <v>21.261692924999998</v>
      </c>
      <c r="P4617" s="13">
        <f>IF(D4617="ZZ",Brick_Kilns_EF!$E$8*(0.75),Brick_Kilns_EF!$E$8)</f>
        <v>5.399999999999999E-4</v>
      </c>
      <c r="Q4617" s="13">
        <f t="shared" si="291"/>
        <v>4.7988773999999985</v>
      </c>
    </row>
    <row r="4618" spans="1:17">
      <c r="A4618" s="13" t="s">
        <v>4629</v>
      </c>
      <c r="B4618" s="13">
        <v>25.993098799999999</v>
      </c>
      <c r="C4618" s="13">
        <v>88.753722150000002</v>
      </c>
      <c r="D4618" s="13" t="s">
        <v>2219</v>
      </c>
      <c r="E4618" s="13" t="s">
        <v>5000</v>
      </c>
      <c r="F4618" s="13" t="s">
        <v>171</v>
      </c>
      <c r="G4618" s="13" t="s">
        <v>4802</v>
      </c>
      <c r="H4618" s="13" t="s">
        <v>4816</v>
      </c>
      <c r="I4618" s="13">
        <f>(Brick_Kilns_EF!$B$13*Brick_Kilns_EF!$B$11*Brick_Kilns_EF!$B$12)</f>
        <v>8886.81</v>
      </c>
      <c r="J4618" s="13">
        <f>IF(D4618="ZZ",Brick_Kilns_EF!$E$9*(0.75),Brick_Kilns_EF!$E$9)</f>
        <v>5.6055000000000005E-4</v>
      </c>
      <c r="K4618" s="13">
        <f t="shared" si="288"/>
        <v>4.9815013454999999</v>
      </c>
      <c r="L4618" s="13">
        <f>IF(D4618="ZZ", Brick_Kilns_EF!$E$6*(0.75),Brick_Kilns_EF!$E$6)</f>
        <v>3.0299999999999999E-4</v>
      </c>
      <c r="M4618" s="13">
        <f t="shared" si="289"/>
        <v>2.6927034299999999</v>
      </c>
      <c r="N4618" s="13">
        <f>IF(D4618="ZZ",Brick_Kilns_EF!$E$7*(0.75),Brick_Kilns_EF!$E$7)</f>
        <v>2.3925000000000001E-3</v>
      </c>
      <c r="O4618" s="13">
        <f t="shared" si="290"/>
        <v>21.261692924999998</v>
      </c>
      <c r="P4618" s="13">
        <f>IF(D4618="ZZ",Brick_Kilns_EF!$E$8*(0.75),Brick_Kilns_EF!$E$8)</f>
        <v>5.399999999999999E-4</v>
      </c>
      <c r="Q4618" s="13">
        <f t="shared" si="291"/>
        <v>4.7988773999999985</v>
      </c>
    </row>
    <row r="4619" spans="1:17">
      <c r="A4619" s="13" t="s">
        <v>4630</v>
      </c>
      <c r="B4619" s="13">
        <v>25.926477980000001</v>
      </c>
      <c r="C4619" s="13">
        <v>89.423778549999994</v>
      </c>
      <c r="D4619" s="13" t="s">
        <v>2219</v>
      </c>
      <c r="E4619" s="13" t="s">
        <v>5000</v>
      </c>
      <c r="F4619" s="13" t="s">
        <v>171</v>
      </c>
      <c r="G4619" s="13" t="s">
        <v>4802</v>
      </c>
      <c r="H4619" s="13" t="s">
        <v>4816</v>
      </c>
      <c r="I4619" s="13">
        <f>(Brick_Kilns_EF!$B$13*Brick_Kilns_EF!$B$11*Brick_Kilns_EF!$B$12)</f>
        <v>8886.81</v>
      </c>
      <c r="J4619" s="13">
        <f>IF(D4619="ZZ",Brick_Kilns_EF!$E$9*(0.75),Brick_Kilns_EF!$E$9)</f>
        <v>5.6055000000000005E-4</v>
      </c>
      <c r="K4619" s="13">
        <f t="shared" si="288"/>
        <v>4.9815013454999999</v>
      </c>
      <c r="L4619" s="13">
        <f>IF(D4619="ZZ", Brick_Kilns_EF!$E$6*(0.75),Brick_Kilns_EF!$E$6)</f>
        <v>3.0299999999999999E-4</v>
      </c>
      <c r="M4619" s="13">
        <f t="shared" si="289"/>
        <v>2.6927034299999999</v>
      </c>
      <c r="N4619" s="13">
        <f>IF(D4619="ZZ",Brick_Kilns_EF!$E$7*(0.75),Brick_Kilns_EF!$E$7)</f>
        <v>2.3925000000000001E-3</v>
      </c>
      <c r="O4619" s="13">
        <f t="shared" si="290"/>
        <v>21.261692924999998</v>
      </c>
      <c r="P4619" s="13">
        <f>IF(D4619="ZZ",Brick_Kilns_EF!$E$8*(0.75),Brick_Kilns_EF!$E$8)</f>
        <v>5.399999999999999E-4</v>
      </c>
      <c r="Q4619" s="13">
        <f t="shared" si="291"/>
        <v>4.7988773999999985</v>
      </c>
    </row>
    <row r="4620" spans="1:17">
      <c r="A4620" s="13" t="s">
        <v>4631</v>
      </c>
      <c r="B4620" s="13">
        <v>26.370744680000001</v>
      </c>
      <c r="C4620" s="13">
        <v>89.027441820000007</v>
      </c>
      <c r="D4620" s="13" t="s">
        <v>2219</v>
      </c>
      <c r="E4620" s="13" t="s">
        <v>5000</v>
      </c>
      <c r="F4620" s="13" t="s">
        <v>171</v>
      </c>
      <c r="G4620" s="13" t="s">
        <v>4802</v>
      </c>
      <c r="H4620" s="13" t="s">
        <v>4816</v>
      </c>
      <c r="I4620" s="13">
        <f>(Brick_Kilns_EF!$B$13*Brick_Kilns_EF!$B$11*Brick_Kilns_EF!$B$12)</f>
        <v>8886.81</v>
      </c>
      <c r="J4620" s="13">
        <f>IF(D4620="ZZ",Brick_Kilns_EF!$E$9*(0.75),Brick_Kilns_EF!$E$9)</f>
        <v>5.6055000000000005E-4</v>
      </c>
      <c r="K4620" s="13">
        <f t="shared" si="288"/>
        <v>4.9815013454999999</v>
      </c>
      <c r="L4620" s="13">
        <f>IF(D4620="ZZ", Brick_Kilns_EF!$E$6*(0.75),Brick_Kilns_EF!$E$6)</f>
        <v>3.0299999999999999E-4</v>
      </c>
      <c r="M4620" s="13">
        <f t="shared" si="289"/>
        <v>2.6927034299999999</v>
      </c>
      <c r="N4620" s="13">
        <f>IF(D4620="ZZ",Brick_Kilns_EF!$E$7*(0.75),Brick_Kilns_EF!$E$7)</f>
        <v>2.3925000000000001E-3</v>
      </c>
      <c r="O4620" s="13">
        <f t="shared" si="290"/>
        <v>21.261692924999998</v>
      </c>
      <c r="P4620" s="13">
        <f>IF(D4620="ZZ",Brick_Kilns_EF!$E$8*(0.75),Brick_Kilns_EF!$E$8)</f>
        <v>5.399999999999999E-4</v>
      </c>
      <c r="Q4620" s="13">
        <f t="shared" si="291"/>
        <v>4.7988773999999985</v>
      </c>
    </row>
    <row r="4621" spans="1:17">
      <c r="A4621" s="13" t="s">
        <v>4632</v>
      </c>
      <c r="B4621" s="13">
        <v>25.78893901</v>
      </c>
      <c r="C4621" s="13">
        <v>88.94018835</v>
      </c>
      <c r="D4621" s="13" t="s">
        <v>2219</v>
      </c>
      <c r="E4621" s="13" t="s">
        <v>5000</v>
      </c>
      <c r="F4621" s="13" t="s">
        <v>171</v>
      </c>
      <c r="G4621" s="13" t="s">
        <v>4802</v>
      </c>
      <c r="H4621" s="13" t="s">
        <v>4816</v>
      </c>
      <c r="I4621" s="13">
        <f>(Brick_Kilns_EF!$B$13*Brick_Kilns_EF!$B$11*Brick_Kilns_EF!$B$12)</f>
        <v>8886.81</v>
      </c>
      <c r="J4621" s="13">
        <f>IF(D4621="ZZ",Brick_Kilns_EF!$E$9*(0.75),Brick_Kilns_EF!$E$9)</f>
        <v>5.6055000000000005E-4</v>
      </c>
      <c r="K4621" s="13">
        <f t="shared" si="288"/>
        <v>4.9815013454999999</v>
      </c>
      <c r="L4621" s="13">
        <f>IF(D4621="ZZ", Brick_Kilns_EF!$E$6*(0.75),Brick_Kilns_EF!$E$6)</f>
        <v>3.0299999999999999E-4</v>
      </c>
      <c r="M4621" s="13">
        <f t="shared" si="289"/>
        <v>2.6927034299999999</v>
      </c>
      <c r="N4621" s="13">
        <f>IF(D4621="ZZ",Brick_Kilns_EF!$E$7*(0.75),Brick_Kilns_EF!$E$7)</f>
        <v>2.3925000000000001E-3</v>
      </c>
      <c r="O4621" s="13">
        <f t="shared" si="290"/>
        <v>21.261692924999998</v>
      </c>
      <c r="P4621" s="13">
        <f>IF(D4621="ZZ",Brick_Kilns_EF!$E$8*(0.75),Brick_Kilns_EF!$E$8)</f>
        <v>5.399999999999999E-4</v>
      </c>
      <c r="Q4621" s="13">
        <f t="shared" si="291"/>
        <v>4.7988773999999985</v>
      </c>
    </row>
    <row r="4622" spans="1:17">
      <c r="A4622" s="13" t="s">
        <v>4633</v>
      </c>
      <c r="B4622" s="13">
        <v>25.67413814</v>
      </c>
      <c r="C4622" s="13">
        <v>88.783261429999996</v>
      </c>
      <c r="D4622" s="13" t="s">
        <v>2219</v>
      </c>
      <c r="E4622" s="13" t="s">
        <v>5000</v>
      </c>
      <c r="F4622" s="13" t="s">
        <v>171</v>
      </c>
      <c r="G4622" s="13" t="s">
        <v>4802</v>
      </c>
      <c r="H4622" s="13" t="s">
        <v>4816</v>
      </c>
      <c r="I4622" s="13">
        <f>(Brick_Kilns_EF!$B$13*Brick_Kilns_EF!$B$11*Brick_Kilns_EF!$B$12)</f>
        <v>8886.81</v>
      </c>
      <c r="J4622" s="13">
        <f>IF(D4622="ZZ",Brick_Kilns_EF!$E$9*(0.75),Brick_Kilns_EF!$E$9)</f>
        <v>5.6055000000000005E-4</v>
      </c>
      <c r="K4622" s="13">
        <f t="shared" si="288"/>
        <v>4.9815013454999999</v>
      </c>
      <c r="L4622" s="13">
        <f>IF(D4622="ZZ", Brick_Kilns_EF!$E$6*(0.75),Brick_Kilns_EF!$E$6)</f>
        <v>3.0299999999999999E-4</v>
      </c>
      <c r="M4622" s="13">
        <f t="shared" si="289"/>
        <v>2.6927034299999999</v>
      </c>
      <c r="N4622" s="13">
        <f>IF(D4622="ZZ",Brick_Kilns_EF!$E$7*(0.75),Brick_Kilns_EF!$E$7)</f>
        <v>2.3925000000000001E-3</v>
      </c>
      <c r="O4622" s="13">
        <f t="shared" si="290"/>
        <v>21.261692924999998</v>
      </c>
      <c r="P4622" s="13">
        <f>IF(D4622="ZZ",Brick_Kilns_EF!$E$8*(0.75),Brick_Kilns_EF!$E$8)</f>
        <v>5.399999999999999E-4</v>
      </c>
      <c r="Q4622" s="13">
        <f t="shared" si="291"/>
        <v>4.7988773999999985</v>
      </c>
    </row>
    <row r="4623" spans="1:17">
      <c r="A4623" s="13" t="s">
        <v>4634</v>
      </c>
      <c r="B4623" s="13">
        <v>25.674128750000001</v>
      </c>
      <c r="C4623" s="13">
        <v>88.783191549999998</v>
      </c>
      <c r="D4623" s="13" t="s">
        <v>2219</v>
      </c>
      <c r="E4623" s="13" t="s">
        <v>5000</v>
      </c>
      <c r="F4623" s="13" t="s">
        <v>171</v>
      </c>
      <c r="G4623" s="13" t="s">
        <v>4802</v>
      </c>
      <c r="H4623" s="13" t="s">
        <v>4816</v>
      </c>
      <c r="I4623" s="13">
        <f>(Brick_Kilns_EF!$B$13*Brick_Kilns_EF!$B$11*Brick_Kilns_EF!$B$12)</f>
        <v>8886.81</v>
      </c>
      <c r="J4623" s="13">
        <f>IF(D4623="ZZ",Brick_Kilns_EF!$E$9*(0.75),Brick_Kilns_EF!$E$9)</f>
        <v>5.6055000000000005E-4</v>
      </c>
      <c r="K4623" s="13">
        <f t="shared" si="288"/>
        <v>4.9815013454999999</v>
      </c>
      <c r="L4623" s="13">
        <f>IF(D4623="ZZ", Brick_Kilns_EF!$E$6*(0.75),Brick_Kilns_EF!$E$6)</f>
        <v>3.0299999999999999E-4</v>
      </c>
      <c r="M4623" s="13">
        <f t="shared" si="289"/>
        <v>2.6927034299999999</v>
      </c>
      <c r="N4623" s="13">
        <f>IF(D4623="ZZ",Brick_Kilns_EF!$E$7*(0.75),Brick_Kilns_EF!$E$7)</f>
        <v>2.3925000000000001E-3</v>
      </c>
      <c r="O4623" s="13">
        <f t="shared" si="290"/>
        <v>21.261692924999998</v>
      </c>
      <c r="P4623" s="13">
        <f>IF(D4623="ZZ",Brick_Kilns_EF!$E$8*(0.75),Brick_Kilns_EF!$E$8)</f>
        <v>5.399999999999999E-4</v>
      </c>
      <c r="Q4623" s="13">
        <f t="shared" si="291"/>
        <v>4.7988773999999985</v>
      </c>
    </row>
    <row r="4624" spans="1:17">
      <c r="A4624" s="13" t="s">
        <v>4635</v>
      </c>
      <c r="B4624" s="13">
        <v>26.02083588</v>
      </c>
      <c r="C4624" s="13">
        <v>89.677286789999997</v>
      </c>
      <c r="D4624" s="13" t="s">
        <v>2219</v>
      </c>
      <c r="E4624" s="13" t="s">
        <v>5000</v>
      </c>
      <c r="F4624" s="13" t="s">
        <v>171</v>
      </c>
      <c r="G4624" s="13" t="s">
        <v>4802</v>
      </c>
      <c r="H4624" s="13" t="s">
        <v>4816</v>
      </c>
      <c r="I4624" s="13">
        <f>(Brick_Kilns_EF!$B$13*Brick_Kilns_EF!$B$11*Brick_Kilns_EF!$B$12)</f>
        <v>8886.81</v>
      </c>
      <c r="J4624" s="13">
        <f>IF(D4624="ZZ",Brick_Kilns_EF!$E$9*(0.75),Brick_Kilns_EF!$E$9)</f>
        <v>5.6055000000000005E-4</v>
      </c>
      <c r="K4624" s="13">
        <f t="shared" si="288"/>
        <v>4.9815013454999999</v>
      </c>
      <c r="L4624" s="13">
        <f>IF(D4624="ZZ", Brick_Kilns_EF!$E$6*(0.75),Brick_Kilns_EF!$E$6)</f>
        <v>3.0299999999999999E-4</v>
      </c>
      <c r="M4624" s="13">
        <f t="shared" si="289"/>
        <v>2.6927034299999999</v>
      </c>
      <c r="N4624" s="13">
        <f>IF(D4624="ZZ",Brick_Kilns_EF!$E$7*(0.75),Brick_Kilns_EF!$E$7)</f>
        <v>2.3925000000000001E-3</v>
      </c>
      <c r="O4624" s="13">
        <f t="shared" si="290"/>
        <v>21.261692924999998</v>
      </c>
      <c r="P4624" s="13">
        <f>IF(D4624="ZZ",Brick_Kilns_EF!$E$8*(0.75),Brick_Kilns_EF!$E$8)</f>
        <v>5.399999999999999E-4</v>
      </c>
      <c r="Q4624" s="13">
        <f t="shared" si="291"/>
        <v>4.7988773999999985</v>
      </c>
    </row>
    <row r="4625" spans="1:17">
      <c r="A4625" s="13" t="s">
        <v>4636</v>
      </c>
      <c r="B4625" s="13">
        <v>26.01750221</v>
      </c>
      <c r="C4625" s="13">
        <v>89.676287040000005</v>
      </c>
      <c r="D4625" s="13" t="s">
        <v>2219</v>
      </c>
      <c r="E4625" s="13" t="s">
        <v>5000</v>
      </c>
      <c r="F4625" s="13" t="s">
        <v>171</v>
      </c>
      <c r="G4625" s="13" t="s">
        <v>4802</v>
      </c>
      <c r="H4625" s="13" t="s">
        <v>4816</v>
      </c>
      <c r="I4625" s="13">
        <f>(Brick_Kilns_EF!$B$13*Brick_Kilns_EF!$B$11*Brick_Kilns_EF!$B$12)</f>
        <v>8886.81</v>
      </c>
      <c r="J4625" s="13">
        <f>IF(D4625="ZZ",Brick_Kilns_EF!$E$9*(0.75),Brick_Kilns_EF!$E$9)</f>
        <v>5.6055000000000005E-4</v>
      </c>
      <c r="K4625" s="13">
        <f t="shared" si="288"/>
        <v>4.9815013454999999</v>
      </c>
      <c r="L4625" s="13">
        <f>IF(D4625="ZZ", Brick_Kilns_EF!$E$6*(0.75),Brick_Kilns_EF!$E$6)</f>
        <v>3.0299999999999999E-4</v>
      </c>
      <c r="M4625" s="13">
        <f t="shared" si="289"/>
        <v>2.6927034299999999</v>
      </c>
      <c r="N4625" s="13">
        <f>IF(D4625="ZZ",Brick_Kilns_EF!$E$7*(0.75),Brick_Kilns_EF!$E$7)</f>
        <v>2.3925000000000001E-3</v>
      </c>
      <c r="O4625" s="13">
        <f t="shared" si="290"/>
        <v>21.261692924999998</v>
      </c>
      <c r="P4625" s="13">
        <f>IF(D4625="ZZ",Brick_Kilns_EF!$E$8*(0.75),Brick_Kilns_EF!$E$8)</f>
        <v>5.399999999999999E-4</v>
      </c>
      <c r="Q4625" s="13">
        <f t="shared" si="291"/>
        <v>4.7988773999999985</v>
      </c>
    </row>
    <row r="4626" spans="1:17">
      <c r="A4626" s="13" t="s">
        <v>4637</v>
      </c>
      <c r="B4626" s="13">
        <v>25.717906289999998</v>
      </c>
      <c r="C4626" s="13">
        <v>88.788327300000006</v>
      </c>
      <c r="D4626" s="13" t="s">
        <v>2219</v>
      </c>
      <c r="E4626" s="13" t="s">
        <v>5000</v>
      </c>
      <c r="F4626" s="13" t="s">
        <v>171</v>
      </c>
      <c r="G4626" s="13" t="s">
        <v>4802</v>
      </c>
      <c r="H4626" s="13" t="s">
        <v>4816</v>
      </c>
      <c r="I4626" s="13">
        <f>(Brick_Kilns_EF!$B$13*Brick_Kilns_EF!$B$11*Brick_Kilns_EF!$B$12)</f>
        <v>8886.81</v>
      </c>
      <c r="J4626" s="13">
        <f>IF(D4626="ZZ",Brick_Kilns_EF!$E$9*(0.75),Brick_Kilns_EF!$E$9)</f>
        <v>5.6055000000000005E-4</v>
      </c>
      <c r="K4626" s="13">
        <f t="shared" si="288"/>
        <v>4.9815013454999999</v>
      </c>
      <c r="L4626" s="13">
        <f>IF(D4626="ZZ", Brick_Kilns_EF!$E$6*(0.75),Brick_Kilns_EF!$E$6)</f>
        <v>3.0299999999999999E-4</v>
      </c>
      <c r="M4626" s="13">
        <f t="shared" si="289"/>
        <v>2.6927034299999999</v>
      </c>
      <c r="N4626" s="13">
        <f>IF(D4626="ZZ",Brick_Kilns_EF!$E$7*(0.75),Brick_Kilns_EF!$E$7)</f>
        <v>2.3925000000000001E-3</v>
      </c>
      <c r="O4626" s="13">
        <f t="shared" si="290"/>
        <v>21.261692924999998</v>
      </c>
      <c r="P4626" s="13">
        <f>IF(D4626="ZZ",Brick_Kilns_EF!$E$8*(0.75),Brick_Kilns_EF!$E$8)</f>
        <v>5.399999999999999E-4</v>
      </c>
      <c r="Q4626" s="13">
        <f t="shared" si="291"/>
        <v>4.7988773999999985</v>
      </c>
    </row>
    <row r="4627" spans="1:17">
      <c r="A4627" s="13" t="s">
        <v>4638</v>
      </c>
      <c r="B4627" s="13">
        <v>25.683230380000001</v>
      </c>
      <c r="C4627" s="13">
        <v>88.549057110000007</v>
      </c>
      <c r="D4627" s="13" t="s">
        <v>2219</v>
      </c>
      <c r="E4627" s="13" t="s">
        <v>5000</v>
      </c>
      <c r="F4627" s="13" t="s">
        <v>171</v>
      </c>
      <c r="G4627" s="13" t="s">
        <v>4802</v>
      </c>
      <c r="H4627" s="13" t="s">
        <v>4816</v>
      </c>
      <c r="I4627" s="13">
        <f>(Brick_Kilns_EF!$B$13*Brick_Kilns_EF!$B$11*Brick_Kilns_EF!$B$12)</f>
        <v>8886.81</v>
      </c>
      <c r="J4627" s="13">
        <f>IF(D4627="ZZ",Brick_Kilns_EF!$E$9*(0.75),Brick_Kilns_EF!$E$9)</f>
        <v>5.6055000000000005E-4</v>
      </c>
      <c r="K4627" s="13">
        <f t="shared" si="288"/>
        <v>4.9815013454999999</v>
      </c>
      <c r="L4627" s="13">
        <f>IF(D4627="ZZ", Brick_Kilns_EF!$E$6*(0.75),Brick_Kilns_EF!$E$6)</f>
        <v>3.0299999999999999E-4</v>
      </c>
      <c r="M4627" s="13">
        <f t="shared" si="289"/>
        <v>2.6927034299999999</v>
      </c>
      <c r="N4627" s="13">
        <f>IF(D4627="ZZ",Brick_Kilns_EF!$E$7*(0.75),Brick_Kilns_EF!$E$7)</f>
        <v>2.3925000000000001E-3</v>
      </c>
      <c r="O4627" s="13">
        <f t="shared" si="290"/>
        <v>21.261692924999998</v>
      </c>
      <c r="P4627" s="13">
        <f>IF(D4627="ZZ",Brick_Kilns_EF!$E$8*(0.75),Brick_Kilns_EF!$E$8)</f>
        <v>5.399999999999999E-4</v>
      </c>
      <c r="Q4627" s="13">
        <f t="shared" si="291"/>
        <v>4.7988773999999985</v>
      </c>
    </row>
    <row r="4628" spans="1:17">
      <c r="A4628" s="13" t="s">
        <v>4639</v>
      </c>
      <c r="B4628" s="13">
        <v>25.75457132</v>
      </c>
      <c r="C4628" s="13">
        <v>89.10526539</v>
      </c>
      <c r="D4628" s="13" t="s">
        <v>2219</v>
      </c>
      <c r="E4628" s="13" t="s">
        <v>5000</v>
      </c>
      <c r="F4628" s="13" t="s">
        <v>171</v>
      </c>
      <c r="G4628" s="13" t="s">
        <v>4802</v>
      </c>
      <c r="H4628" s="13" t="s">
        <v>4816</v>
      </c>
      <c r="I4628" s="13">
        <f>(Brick_Kilns_EF!$B$13*Brick_Kilns_EF!$B$11*Brick_Kilns_EF!$B$12)</f>
        <v>8886.81</v>
      </c>
      <c r="J4628" s="13">
        <f>IF(D4628="ZZ",Brick_Kilns_EF!$E$9*(0.75),Brick_Kilns_EF!$E$9)</f>
        <v>5.6055000000000005E-4</v>
      </c>
      <c r="K4628" s="13">
        <f t="shared" si="288"/>
        <v>4.9815013454999999</v>
      </c>
      <c r="L4628" s="13">
        <f>IF(D4628="ZZ", Brick_Kilns_EF!$E$6*(0.75),Brick_Kilns_EF!$E$6)</f>
        <v>3.0299999999999999E-4</v>
      </c>
      <c r="M4628" s="13">
        <f t="shared" si="289"/>
        <v>2.6927034299999999</v>
      </c>
      <c r="N4628" s="13">
        <f>IF(D4628="ZZ",Brick_Kilns_EF!$E$7*(0.75),Brick_Kilns_EF!$E$7)</f>
        <v>2.3925000000000001E-3</v>
      </c>
      <c r="O4628" s="13">
        <f t="shared" si="290"/>
        <v>21.261692924999998</v>
      </c>
      <c r="P4628" s="13">
        <f>IF(D4628="ZZ",Brick_Kilns_EF!$E$8*(0.75),Brick_Kilns_EF!$E$8)</f>
        <v>5.399999999999999E-4</v>
      </c>
      <c r="Q4628" s="13">
        <f t="shared" si="291"/>
        <v>4.7988773999999985</v>
      </c>
    </row>
    <row r="4629" spans="1:17">
      <c r="A4629" s="13" t="s">
        <v>4640</v>
      </c>
      <c r="B4629" s="13">
        <v>25.993088879999998</v>
      </c>
      <c r="C4629" s="13">
        <v>88.994278140000006</v>
      </c>
      <c r="D4629" s="13" t="s">
        <v>2219</v>
      </c>
      <c r="E4629" s="13" t="s">
        <v>5000</v>
      </c>
      <c r="F4629" s="13" t="s">
        <v>171</v>
      </c>
      <c r="G4629" s="13" t="s">
        <v>4802</v>
      </c>
      <c r="H4629" s="13" t="s">
        <v>4816</v>
      </c>
      <c r="I4629" s="13">
        <f>(Brick_Kilns_EF!$B$13*Brick_Kilns_EF!$B$11*Brick_Kilns_EF!$B$12)</f>
        <v>8886.81</v>
      </c>
      <c r="J4629" s="13">
        <f>IF(D4629="ZZ",Brick_Kilns_EF!$E$9*(0.75),Brick_Kilns_EF!$E$9)</f>
        <v>5.6055000000000005E-4</v>
      </c>
      <c r="K4629" s="13">
        <f t="shared" si="288"/>
        <v>4.9815013454999999</v>
      </c>
      <c r="L4629" s="13">
        <f>IF(D4629="ZZ", Brick_Kilns_EF!$E$6*(0.75),Brick_Kilns_EF!$E$6)</f>
        <v>3.0299999999999999E-4</v>
      </c>
      <c r="M4629" s="13">
        <f t="shared" si="289"/>
        <v>2.6927034299999999</v>
      </c>
      <c r="N4629" s="13">
        <f>IF(D4629="ZZ",Brick_Kilns_EF!$E$7*(0.75),Brick_Kilns_EF!$E$7)</f>
        <v>2.3925000000000001E-3</v>
      </c>
      <c r="O4629" s="13">
        <f t="shared" si="290"/>
        <v>21.261692924999998</v>
      </c>
      <c r="P4629" s="13">
        <f>IF(D4629="ZZ",Brick_Kilns_EF!$E$8*(0.75),Brick_Kilns_EF!$E$8)</f>
        <v>5.399999999999999E-4</v>
      </c>
      <c r="Q4629" s="13">
        <f t="shared" si="291"/>
        <v>4.7988773999999985</v>
      </c>
    </row>
    <row r="4630" spans="1:17">
      <c r="A4630" s="13" t="s">
        <v>4641</v>
      </c>
      <c r="B4630" s="13">
        <v>26.069813920000001</v>
      </c>
      <c r="C4630" s="13">
        <v>89.678401199999996</v>
      </c>
      <c r="D4630" s="13" t="s">
        <v>2219</v>
      </c>
      <c r="E4630" s="13" t="s">
        <v>5000</v>
      </c>
      <c r="F4630" s="13" t="s">
        <v>171</v>
      </c>
      <c r="G4630" s="13" t="s">
        <v>4802</v>
      </c>
      <c r="H4630" s="13" t="s">
        <v>4816</v>
      </c>
      <c r="I4630" s="13">
        <f>(Brick_Kilns_EF!$B$13*Brick_Kilns_EF!$B$11*Brick_Kilns_EF!$B$12)</f>
        <v>8886.81</v>
      </c>
      <c r="J4630" s="13">
        <f>IF(D4630="ZZ",Brick_Kilns_EF!$E$9*(0.75),Brick_Kilns_EF!$E$9)</f>
        <v>5.6055000000000005E-4</v>
      </c>
      <c r="K4630" s="13">
        <f t="shared" si="288"/>
        <v>4.9815013454999999</v>
      </c>
      <c r="L4630" s="13">
        <f>IF(D4630="ZZ", Brick_Kilns_EF!$E$6*(0.75),Brick_Kilns_EF!$E$6)</f>
        <v>3.0299999999999999E-4</v>
      </c>
      <c r="M4630" s="13">
        <f t="shared" si="289"/>
        <v>2.6927034299999999</v>
      </c>
      <c r="N4630" s="13">
        <f>IF(D4630="ZZ",Brick_Kilns_EF!$E$7*(0.75),Brick_Kilns_EF!$E$7)</f>
        <v>2.3925000000000001E-3</v>
      </c>
      <c r="O4630" s="13">
        <f t="shared" si="290"/>
        <v>21.261692924999998</v>
      </c>
      <c r="P4630" s="13">
        <f>IF(D4630="ZZ",Brick_Kilns_EF!$E$8*(0.75),Brick_Kilns_EF!$E$8)</f>
        <v>5.399999999999999E-4</v>
      </c>
      <c r="Q4630" s="13">
        <f t="shared" si="291"/>
        <v>4.7988773999999985</v>
      </c>
    </row>
    <row r="4631" spans="1:17">
      <c r="A4631" s="13" t="s">
        <v>4642</v>
      </c>
      <c r="B4631" s="13">
        <v>25.680087610000001</v>
      </c>
      <c r="C4631" s="13">
        <v>88.647814980000007</v>
      </c>
      <c r="D4631" s="13" t="s">
        <v>2219</v>
      </c>
      <c r="E4631" s="13" t="s">
        <v>5000</v>
      </c>
      <c r="F4631" s="13" t="s">
        <v>171</v>
      </c>
      <c r="G4631" s="13" t="s">
        <v>4802</v>
      </c>
      <c r="H4631" s="13" t="s">
        <v>4816</v>
      </c>
      <c r="I4631" s="13">
        <f>(Brick_Kilns_EF!$B$13*Brick_Kilns_EF!$B$11*Brick_Kilns_EF!$B$12)</f>
        <v>8886.81</v>
      </c>
      <c r="J4631" s="13">
        <f>IF(D4631="ZZ",Brick_Kilns_EF!$E$9*(0.75),Brick_Kilns_EF!$E$9)</f>
        <v>5.6055000000000005E-4</v>
      </c>
      <c r="K4631" s="13">
        <f t="shared" si="288"/>
        <v>4.9815013454999999</v>
      </c>
      <c r="L4631" s="13">
        <f>IF(D4631="ZZ", Brick_Kilns_EF!$E$6*(0.75),Brick_Kilns_EF!$E$6)</f>
        <v>3.0299999999999999E-4</v>
      </c>
      <c r="M4631" s="13">
        <f t="shared" si="289"/>
        <v>2.6927034299999999</v>
      </c>
      <c r="N4631" s="13">
        <f>IF(D4631="ZZ",Brick_Kilns_EF!$E$7*(0.75),Brick_Kilns_EF!$E$7)</f>
        <v>2.3925000000000001E-3</v>
      </c>
      <c r="O4631" s="13">
        <f t="shared" si="290"/>
        <v>21.261692924999998</v>
      </c>
      <c r="P4631" s="13">
        <f>IF(D4631="ZZ",Brick_Kilns_EF!$E$8*(0.75),Brick_Kilns_EF!$E$8)</f>
        <v>5.399999999999999E-4</v>
      </c>
      <c r="Q4631" s="13">
        <f t="shared" si="291"/>
        <v>4.7988773999999985</v>
      </c>
    </row>
    <row r="4632" spans="1:17">
      <c r="A4632" s="13" t="s">
        <v>4643</v>
      </c>
      <c r="B4632" s="13">
        <v>26.329854820000001</v>
      </c>
      <c r="C4632" s="13">
        <v>89.015515590000007</v>
      </c>
      <c r="D4632" s="13" t="s">
        <v>2219</v>
      </c>
      <c r="E4632" s="13" t="s">
        <v>5000</v>
      </c>
      <c r="F4632" s="13" t="s">
        <v>171</v>
      </c>
      <c r="G4632" s="13" t="s">
        <v>4802</v>
      </c>
      <c r="H4632" s="13" t="s">
        <v>4816</v>
      </c>
      <c r="I4632" s="13">
        <f>(Brick_Kilns_EF!$B$13*Brick_Kilns_EF!$B$11*Brick_Kilns_EF!$B$12)</f>
        <v>8886.81</v>
      </c>
      <c r="J4632" s="13">
        <f>IF(D4632="ZZ",Brick_Kilns_EF!$E$9*(0.75),Brick_Kilns_EF!$E$9)</f>
        <v>5.6055000000000005E-4</v>
      </c>
      <c r="K4632" s="13">
        <f t="shared" si="288"/>
        <v>4.9815013454999999</v>
      </c>
      <c r="L4632" s="13">
        <f>IF(D4632="ZZ", Brick_Kilns_EF!$E$6*(0.75),Brick_Kilns_EF!$E$6)</f>
        <v>3.0299999999999999E-4</v>
      </c>
      <c r="M4632" s="13">
        <f t="shared" si="289"/>
        <v>2.6927034299999999</v>
      </c>
      <c r="N4632" s="13">
        <f>IF(D4632="ZZ",Brick_Kilns_EF!$E$7*(0.75),Brick_Kilns_EF!$E$7)</f>
        <v>2.3925000000000001E-3</v>
      </c>
      <c r="O4632" s="13">
        <f t="shared" si="290"/>
        <v>21.261692924999998</v>
      </c>
      <c r="P4632" s="13">
        <f>IF(D4632="ZZ",Brick_Kilns_EF!$E$8*(0.75),Brick_Kilns_EF!$E$8)</f>
        <v>5.399999999999999E-4</v>
      </c>
      <c r="Q4632" s="13">
        <f t="shared" si="291"/>
        <v>4.7988773999999985</v>
      </c>
    </row>
    <row r="4633" spans="1:17">
      <c r="A4633" s="13" t="s">
        <v>4644</v>
      </c>
      <c r="B4633" s="13">
        <v>25.676361</v>
      </c>
      <c r="C4633" s="13">
        <v>88.762115100000003</v>
      </c>
      <c r="D4633" s="13" t="s">
        <v>2219</v>
      </c>
      <c r="E4633" s="13" t="s">
        <v>5000</v>
      </c>
      <c r="F4633" s="13" t="s">
        <v>171</v>
      </c>
      <c r="G4633" s="13" t="s">
        <v>4802</v>
      </c>
      <c r="H4633" s="13" t="s">
        <v>4816</v>
      </c>
      <c r="I4633" s="13">
        <f>(Brick_Kilns_EF!$B$13*Brick_Kilns_EF!$B$11*Brick_Kilns_EF!$B$12)</f>
        <v>8886.81</v>
      </c>
      <c r="J4633" s="13">
        <f>IF(D4633="ZZ",Brick_Kilns_EF!$E$9*(0.75),Brick_Kilns_EF!$E$9)</f>
        <v>5.6055000000000005E-4</v>
      </c>
      <c r="K4633" s="13">
        <f t="shared" si="288"/>
        <v>4.9815013454999999</v>
      </c>
      <c r="L4633" s="13">
        <f>IF(D4633="ZZ", Brick_Kilns_EF!$E$6*(0.75),Brick_Kilns_EF!$E$6)</f>
        <v>3.0299999999999999E-4</v>
      </c>
      <c r="M4633" s="13">
        <f t="shared" si="289"/>
        <v>2.6927034299999999</v>
      </c>
      <c r="N4633" s="13">
        <f>IF(D4633="ZZ",Brick_Kilns_EF!$E$7*(0.75),Brick_Kilns_EF!$E$7)</f>
        <v>2.3925000000000001E-3</v>
      </c>
      <c r="O4633" s="13">
        <f t="shared" si="290"/>
        <v>21.261692924999998</v>
      </c>
      <c r="P4633" s="13">
        <f>IF(D4633="ZZ",Brick_Kilns_EF!$E$8*(0.75),Brick_Kilns_EF!$E$8)</f>
        <v>5.399999999999999E-4</v>
      </c>
      <c r="Q4633" s="13">
        <f t="shared" si="291"/>
        <v>4.7988773999999985</v>
      </c>
    </row>
    <row r="4634" spans="1:17">
      <c r="A4634" s="13" t="s">
        <v>4645</v>
      </c>
      <c r="B4634" s="13">
        <v>25.79625759</v>
      </c>
      <c r="C4634" s="13">
        <v>88.329614669999998</v>
      </c>
      <c r="D4634" s="13" t="s">
        <v>2219</v>
      </c>
      <c r="E4634" s="13" t="s">
        <v>5000</v>
      </c>
      <c r="F4634" s="13" t="s">
        <v>171</v>
      </c>
      <c r="G4634" s="13" t="s">
        <v>4802</v>
      </c>
      <c r="H4634" s="13" t="s">
        <v>4816</v>
      </c>
      <c r="I4634" s="13">
        <f>(Brick_Kilns_EF!$B$13*Brick_Kilns_EF!$B$11*Brick_Kilns_EF!$B$12)</f>
        <v>8886.81</v>
      </c>
      <c r="J4634" s="13">
        <f>IF(D4634="ZZ",Brick_Kilns_EF!$E$9*(0.75),Brick_Kilns_EF!$E$9)</f>
        <v>5.6055000000000005E-4</v>
      </c>
      <c r="K4634" s="13">
        <f t="shared" si="288"/>
        <v>4.9815013454999999</v>
      </c>
      <c r="L4634" s="13">
        <f>IF(D4634="ZZ", Brick_Kilns_EF!$E$6*(0.75),Brick_Kilns_EF!$E$6)</f>
        <v>3.0299999999999999E-4</v>
      </c>
      <c r="M4634" s="13">
        <f t="shared" si="289"/>
        <v>2.6927034299999999</v>
      </c>
      <c r="N4634" s="13">
        <f>IF(D4634="ZZ",Brick_Kilns_EF!$E$7*(0.75),Brick_Kilns_EF!$E$7)</f>
        <v>2.3925000000000001E-3</v>
      </c>
      <c r="O4634" s="13">
        <f t="shared" si="290"/>
        <v>21.261692924999998</v>
      </c>
      <c r="P4634" s="13">
        <f>IF(D4634="ZZ",Brick_Kilns_EF!$E$8*(0.75),Brick_Kilns_EF!$E$8)</f>
        <v>5.399999999999999E-4</v>
      </c>
      <c r="Q4634" s="13">
        <f t="shared" si="291"/>
        <v>4.7988773999999985</v>
      </c>
    </row>
    <row r="4635" spans="1:17">
      <c r="A4635" s="13" t="s">
        <v>4646</v>
      </c>
      <c r="B4635" s="13">
        <v>26.099475590000001</v>
      </c>
      <c r="C4635" s="13">
        <v>88.672730999999999</v>
      </c>
      <c r="D4635" s="13" t="s">
        <v>2219</v>
      </c>
      <c r="E4635" s="13" t="s">
        <v>5000</v>
      </c>
      <c r="F4635" s="13" t="s">
        <v>171</v>
      </c>
      <c r="G4635" s="13" t="s">
        <v>4802</v>
      </c>
      <c r="H4635" s="13" t="s">
        <v>4816</v>
      </c>
      <c r="I4635" s="13">
        <f>(Brick_Kilns_EF!$B$13*Brick_Kilns_EF!$B$11*Brick_Kilns_EF!$B$12)</f>
        <v>8886.81</v>
      </c>
      <c r="J4635" s="13">
        <f>IF(D4635="ZZ",Brick_Kilns_EF!$E$9*(0.75),Brick_Kilns_EF!$E$9)</f>
        <v>5.6055000000000005E-4</v>
      </c>
      <c r="K4635" s="13">
        <f t="shared" si="288"/>
        <v>4.9815013454999999</v>
      </c>
      <c r="L4635" s="13">
        <f>IF(D4635="ZZ", Brick_Kilns_EF!$E$6*(0.75),Brick_Kilns_EF!$E$6)</f>
        <v>3.0299999999999999E-4</v>
      </c>
      <c r="M4635" s="13">
        <f t="shared" si="289"/>
        <v>2.6927034299999999</v>
      </c>
      <c r="N4635" s="13">
        <f>IF(D4635="ZZ",Brick_Kilns_EF!$E$7*(0.75),Brick_Kilns_EF!$E$7)</f>
        <v>2.3925000000000001E-3</v>
      </c>
      <c r="O4635" s="13">
        <f t="shared" si="290"/>
        <v>21.261692924999998</v>
      </c>
      <c r="P4635" s="13">
        <f>IF(D4635="ZZ",Brick_Kilns_EF!$E$8*(0.75),Brick_Kilns_EF!$E$8)</f>
        <v>5.399999999999999E-4</v>
      </c>
      <c r="Q4635" s="13">
        <f t="shared" si="291"/>
        <v>4.7988773999999985</v>
      </c>
    </row>
    <row r="4636" spans="1:17">
      <c r="A4636" s="13" t="s">
        <v>4647</v>
      </c>
      <c r="B4636" s="13">
        <v>26.12633859</v>
      </c>
      <c r="C4636" s="13">
        <v>88.435686380000007</v>
      </c>
      <c r="D4636" s="13" t="s">
        <v>2219</v>
      </c>
      <c r="E4636" s="13" t="s">
        <v>5000</v>
      </c>
      <c r="F4636" s="13" t="s">
        <v>171</v>
      </c>
      <c r="G4636" s="13" t="s">
        <v>4802</v>
      </c>
      <c r="H4636" s="13" t="s">
        <v>4816</v>
      </c>
      <c r="I4636" s="13">
        <f>(Brick_Kilns_EF!$B$13*Brick_Kilns_EF!$B$11*Brick_Kilns_EF!$B$12)</f>
        <v>8886.81</v>
      </c>
      <c r="J4636" s="13">
        <f>IF(D4636="ZZ",Brick_Kilns_EF!$E$9*(0.75),Brick_Kilns_EF!$E$9)</f>
        <v>5.6055000000000005E-4</v>
      </c>
      <c r="K4636" s="13">
        <f t="shared" si="288"/>
        <v>4.9815013454999999</v>
      </c>
      <c r="L4636" s="13">
        <f>IF(D4636="ZZ", Brick_Kilns_EF!$E$6*(0.75),Brick_Kilns_EF!$E$6)</f>
        <v>3.0299999999999999E-4</v>
      </c>
      <c r="M4636" s="13">
        <f t="shared" si="289"/>
        <v>2.6927034299999999</v>
      </c>
      <c r="N4636" s="13">
        <f>IF(D4636="ZZ",Brick_Kilns_EF!$E$7*(0.75),Brick_Kilns_EF!$E$7)</f>
        <v>2.3925000000000001E-3</v>
      </c>
      <c r="O4636" s="13">
        <f t="shared" si="290"/>
        <v>21.261692924999998</v>
      </c>
      <c r="P4636" s="13">
        <f>IF(D4636="ZZ",Brick_Kilns_EF!$E$8*(0.75),Brick_Kilns_EF!$E$8)</f>
        <v>5.399999999999999E-4</v>
      </c>
      <c r="Q4636" s="13">
        <f t="shared" si="291"/>
        <v>4.7988773999999985</v>
      </c>
    </row>
    <row r="4637" spans="1:17">
      <c r="A4637" s="13" t="s">
        <v>4648</v>
      </c>
      <c r="B4637" s="13">
        <v>25.80871643</v>
      </c>
      <c r="C4637" s="13">
        <v>88.974519130000004</v>
      </c>
      <c r="D4637" s="13" t="s">
        <v>2219</v>
      </c>
      <c r="E4637" s="13" t="s">
        <v>5000</v>
      </c>
      <c r="F4637" s="13" t="s">
        <v>171</v>
      </c>
      <c r="G4637" s="13" t="s">
        <v>4802</v>
      </c>
      <c r="H4637" s="13" t="s">
        <v>4816</v>
      </c>
      <c r="I4637" s="13">
        <f>(Brick_Kilns_EF!$B$13*Brick_Kilns_EF!$B$11*Brick_Kilns_EF!$B$12)</f>
        <v>8886.81</v>
      </c>
      <c r="J4637" s="13">
        <f>IF(D4637="ZZ",Brick_Kilns_EF!$E$9*(0.75),Brick_Kilns_EF!$E$9)</f>
        <v>5.6055000000000005E-4</v>
      </c>
      <c r="K4637" s="13">
        <f t="shared" si="288"/>
        <v>4.9815013454999999</v>
      </c>
      <c r="L4637" s="13">
        <f>IF(D4637="ZZ", Brick_Kilns_EF!$E$6*(0.75),Brick_Kilns_EF!$E$6)</f>
        <v>3.0299999999999999E-4</v>
      </c>
      <c r="M4637" s="13">
        <f t="shared" si="289"/>
        <v>2.6927034299999999</v>
      </c>
      <c r="N4637" s="13">
        <f>IF(D4637="ZZ",Brick_Kilns_EF!$E$7*(0.75),Brick_Kilns_EF!$E$7)</f>
        <v>2.3925000000000001E-3</v>
      </c>
      <c r="O4637" s="13">
        <f t="shared" si="290"/>
        <v>21.261692924999998</v>
      </c>
      <c r="P4637" s="13">
        <f>IF(D4637="ZZ",Brick_Kilns_EF!$E$8*(0.75),Brick_Kilns_EF!$E$8)</f>
        <v>5.399999999999999E-4</v>
      </c>
      <c r="Q4637" s="13">
        <f t="shared" si="291"/>
        <v>4.7988773999999985</v>
      </c>
    </row>
    <row r="4638" spans="1:17">
      <c r="A4638" s="13" t="s">
        <v>4649</v>
      </c>
      <c r="B4638" s="13">
        <v>25.807035509999999</v>
      </c>
      <c r="C4638" s="13">
        <v>88.975959630000006</v>
      </c>
      <c r="D4638" s="13" t="s">
        <v>2219</v>
      </c>
      <c r="E4638" s="13" t="s">
        <v>5000</v>
      </c>
      <c r="F4638" s="13" t="s">
        <v>171</v>
      </c>
      <c r="G4638" s="13" t="s">
        <v>4802</v>
      </c>
      <c r="H4638" s="13" t="s">
        <v>4816</v>
      </c>
      <c r="I4638" s="13">
        <f>(Brick_Kilns_EF!$B$13*Brick_Kilns_EF!$B$11*Brick_Kilns_EF!$B$12)</f>
        <v>8886.81</v>
      </c>
      <c r="J4638" s="13">
        <f>IF(D4638="ZZ",Brick_Kilns_EF!$E$9*(0.75),Brick_Kilns_EF!$E$9)</f>
        <v>5.6055000000000005E-4</v>
      </c>
      <c r="K4638" s="13">
        <f t="shared" si="288"/>
        <v>4.9815013454999999</v>
      </c>
      <c r="L4638" s="13">
        <f>IF(D4638="ZZ", Brick_Kilns_EF!$E$6*(0.75),Brick_Kilns_EF!$E$6)</f>
        <v>3.0299999999999999E-4</v>
      </c>
      <c r="M4638" s="13">
        <f t="shared" si="289"/>
        <v>2.6927034299999999</v>
      </c>
      <c r="N4638" s="13">
        <f>IF(D4638="ZZ",Brick_Kilns_EF!$E$7*(0.75),Brick_Kilns_EF!$E$7)</f>
        <v>2.3925000000000001E-3</v>
      </c>
      <c r="O4638" s="13">
        <f t="shared" si="290"/>
        <v>21.261692924999998</v>
      </c>
      <c r="P4638" s="13">
        <f>IF(D4638="ZZ",Brick_Kilns_EF!$E$8*(0.75),Brick_Kilns_EF!$E$8)</f>
        <v>5.399999999999999E-4</v>
      </c>
      <c r="Q4638" s="13">
        <f t="shared" si="291"/>
        <v>4.7988773999999985</v>
      </c>
    </row>
    <row r="4639" spans="1:17">
      <c r="A4639" s="13" t="s">
        <v>4650</v>
      </c>
      <c r="B4639" s="13">
        <v>25.808570880000001</v>
      </c>
      <c r="C4639" s="13">
        <v>88.972756129999993</v>
      </c>
      <c r="D4639" s="13" t="s">
        <v>2219</v>
      </c>
      <c r="E4639" s="13" t="s">
        <v>5000</v>
      </c>
      <c r="F4639" s="13" t="s">
        <v>171</v>
      </c>
      <c r="G4639" s="13" t="s">
        <v>4802</v>
      </c>
      <c r="H4639" s="13" t="s">
        <v>4816</v>
      </c>
      <c r="I4639" s="13">
        <f>(Brick_Kilns_EF!$B$13*Brick_Kilns_EF!$B$11*Brick_Kilns_EF!$B$12)</f>
        <v>8886.81</v>
      </c>
      <c r="J4639" s="13">
        <f>IF(D4639="ZZ",Brick_Kilns_EF!$E$9*(0.75),Brick_Kilns_EF!$E$9)</f>
        <v>5.6055000000000005E-4</v>
      </c>
      <c r="K4639" s="13">
        <f t="shared" si="288"/>
        <v>4.9815013454999999</v>
      </c>
      <c r="L4639" s="13">
        <f>IF(D4639="ZZ", Brick_Kilns_EF!$E$6*(0.75),Brick_Kilns_EF!$E$6)</f>
        <v>3.0299999999999999E-4</v>
      </c>
      <c r="M4639" s="13">
        <f t="shared" si="289"/>
        <v>2.6927034299999999</v>
      </c>
      <c r="N4639" s="13">
        <f>IF(D4639="ZZ",Brick_Kilns_EF!$E$7*(0.75),Brick_Kilns_EF!$E$7)</f>
        <v>2.3925000000000001E-3</v>
      </c>
      <c r="O4639" s="13">
        <f t="shared" si="290"/>
        <v>21.261692924999998</v>
      </c>
      <c r="P4639" s="13">
        <f>IF(D4639="ZZ",Brick_Kilns_EF!$E$8*(0.75),Brick_Kilns_EF!$E$8)</f>
        <v>5.399999999999999E-4</v>
      </c>
      <c r="Q4639" s="13">
        <f t="shared" si="291"/>
        <v>4.7988773999999985</v>
      </c>
    </row>
    <row r="4640" spans="1:17">
      <c r="A4640" s="13" t="s">
        <v>4651</v>
      </c>
      <c r="B4640" s="13">
        <v>26.019884179999998</v>
      </c>
      <c r="C4640" s="13">
        <v>89.22205495</v>
      </c>
      <c r="D4640" s="13" t="s">
        <v>2219</v>
      </c>
      <c r="E4640" s="13" t="s">
        <v>5000</v>
      </c>
      <c r="F4640" s="13" t="s">
        <v>171</v>
      </c>
      <c r="G4640" s="13" t="s">
        <v>4802</v>
      </c>
      <c r="H4640" s="13" t="s">
        <v>4816</v>
      </c>
      <c r="I4640" s="13">
        <f>(Brick_Kilns_EF!$B$13*Brick_Kilns_EF!$B$11*Brick_Kilns_EF!$B$12)</f>
        <v>8886.81</v>
      </c>
      <c r="J4640" s="13">
        <f>IF(D4640="ZZ",Brick_Kilns_EF!$E$9*(0.75),Brick_Kilns_EF!$E$9)</f>
        <v>5.6055000000000005E-4</v>
      </c>
      <c r="K4640" s="13">
        <f t="shared" si="288"/>
        <v>4.9815013454999999</v>
      </c>
      <c r="L4640" s="13">
        <f>IF(D4640="ZZ", Brick_Kilns_EF!$E$6*(0.75),Brick_Kilns_EF!$E$6)</f>
        <v>3.0299999999999999E-4</v>
      </c>
      <c r="M4640" s="13">
        <f t="shared" si="289"/>
        <v>2.6927034299999999</v>
      </c>
      <c r="N4640" s="13">
        <f>IF(D4640="ZZ",Brick_Kilns_EF!$E$7*(0.75),Brick_Kilns_EF!$E$7)</f>
        <v>2.3925000000000001E-3</v>
      </c>
      <c r="O4640" s="13">
        <f t="shared" si="290"/>
        <v>21.261692924999998</v>
      </c>
      <c r="P4640" s="13">
        <f>IF(D4640="ZZ",Brick_Kilns_EF!$E$8*(0.75),Brick_Kilns_EF!$E$8)</f>
        <v>5.399999999999999E-4</v>
      </c>
      <c r="Q4640" s="13">
        <f t="shared" si="291"/>
        <v>4.7988773999999985</v>
      </c>
    </row>
    <row r="4641" spans="1:17">
      <c r="A4641" s="13" t="s">
        <v>4652</v>
      </c>
      <c r="B4641" s="13">
        <v>25.81601895</v>
      </c>
      <c r="C4641" s="13">
        <v>88.969464049999999</v>
      </c>
      <c r="D4641" s="13" t="s">
        <v>2219</v>
      </c>
      <c r="E4641" s="13" t="s">
        <v>5000</v>
      </c>
      <c r="F4641" s="13" t="s">
        <v>171</v>
      </c>
      <c r="G4641" s="13" t="s">
        <v>4802</v>
      </c>
      <c r="H4641" s="13" t="s">
        <v>4816</v>
      </c>
      <c r="I4641" s="13">
        <f>(Brick_Kilns_EF!$B$13*Brick_Kilns_EF!$B$11*Brick_Kilns_EF!$B$12)</f>
        <v>8886.81</v>
      </c>
      <c r="J4641" s="13">
        <f>IF(D4641="ZZ",Brick_Kilns_EF!$E$9*(0.75),Brick_Kilns_EF!$E$9)</f>
        <v>5.6055000000000005E-4</v>
      </c>
      <c r="K4641" s="13">
        <f t="shared" si="288"/>
        <v>4.9815013454999999</v>
      </c>
      <c r="L4641" s="13">
        <f>IF(D4641="ZZ", Brick_Kilns_EF!$E$6*(0.75),Brick_Kilns_EF!$E$6)</f>
        <v>3.0299999999999999E-4</v>
      </c>
      <c r="M4641" s="13">
        <f t="shared" si="289"/>
        <v>2.6927034299999999</v>
      </c>
      <c r="N4641" s="13">
        <f>IF(D4641="ZZ",Brick_Kilns_EF!$E$7*(0.75),Brick_Kilns_EF!$E$7)</f>
        <v>2.3925000000000001E-3</v>
      </c>
      <c r="O4641" s="13">
        <f t="shared" si="290"/>
        <v>21.261692924999998</v>
      </c>
      <c r="P4641" s="13">
        <f>IF(D4641="ZZ",Brick_Kilns_EF!$E$8*(0.75),Brick_Kilns_EF!$E$8)</f>
        <v>5.399999999999999E-4</v>
      </c>
      <c r="Q4641" s="13">
        <f t="shared" si="291"/>
        <v>4.7988773999999985</v>
      </c>
    </row>
    <row r="4642" spans="1:17">
      <c r="A4642" s="13" t="s">
        <v>4653</v>
      </c>
      <c r="B4642" s="13">
        <v>26.10104784</v>
      </c>
      <c r="C4642" s="13">
        <v>88.699185360000001</v>
      </c>
      <c r="D4642" s="13" t="s">
        <v>2219</v>
      </c>
      <c r="E4642" s="13" t="s">
        <v>5000</v>
      </c>
      <c r="F4642" s="13" t="s">
        <v>171</v>
      </c>
      <c r="G4642" s="13" t="s">
        <v>4802</v>
      </c>
      <c r="H4642" s="13" t="s">
        <v>4816</v>
      </c>
      <c r="I4642" s="13">
        <f>(Brick_Kilns_EF!$B$13*Brick_Kilns_EF!$B$11*Brick_Kilns_EF!$B$12)</f>
        <v>8886.81</v>
      </c>
      <c r="J4642" s="13">
        <f>IF(D4642="ZZ",Brick_Kilns_EF!$E$9*(0.75),Brick_Kilns_EF!$E$9)</f>
        <v>5.6055000000000005E-4</v>
      </c>
      <c r="K4642" s="13">
        <f t="shared" si="288"/>
        <v>4.9815013454999999</v>
      </c>
      <c r="L4642" s="13">
        <f>IF(D4642="ZZ", Brick_Kilns_EF!$E$6*(0.75),Brick_Kilns_EF!$E$6)</f>
        <v>3.0299999999999999E-4</v>
      </c>
      <c r="M4642" s="13">
        <f t="shared" si="289"/>
        <v>2.6927034299999999</v>
      </c>
      <c r="N4642" s="13">
        <f>IF(D4642="ZZ",Brick_Kilns_EF!$E$7*(0.75),Brick_Kilns_EF!$E$7)</f>
        <v>2.3925000000000001E-3</v>
      </c>
      <c r="O4642" s="13">
        <f t="shared" si="290"/>
        <v>21.261692924999998</v>
      </c>
      <c r="P4642" s="13">
        <f>IF(D4642="ZZ",Brick_Kilns_EF!$E$8*(0.75),Brick_Kilns_EF!$E$8)</f>
        <v>5.399999999999999E-4</v>
      </c>
      <c r="Q4642" s="13">
        <f t="shared" si="291"/>
        <v>4.7988773999999985</v>
      </c>
    </row>
    <row r="4643" spans="1:17">
      <c r="A4643" s="13" t="s">
        <v>4654</v>
      </c>
      <c r="B4643" s="13">
        <v>22.00616084</v>
      </c>
      <c r="C4643" s="13">
        <v>90.210436939999994</v>
      </c>
      <c r="D4643" s="13" t="s">
        <v>2219</v>
      </c>
      <c r="E4643" s="13" t="s">
        <v>5000</v>
      </c>
      <c r="F4643" s="13" t="s">
        <v>11</v>
      </c>
      <c r="G4643" s="13" t="s">
        <v>4802</v>
      </c>
      <c r="H4643" s="13" t="s">
        <v>4816</v>
      </c>
      <c r="I4643" s="13">
        <f>(Brick_Kilns_EF!$B$13*Brick_Kilns_EF!$B$11*Brick_Kilns_EF!$B$12)</f>
        <v>8886.81</v>
      </c>
      <c r="J4643" s="13">
        <f>IF(D4643="ZZ",Brick_Kilns_EF!$E$9*(0.75),Brick_Kilns_EF!$E$9)</f>
        <v>5.6055000000000005E-4</v>
      </c>
      <c r="K4643" s="13">
        <f t="shared" si="288"/>
        <v>4.9815013454999999</v>
      </c>
      <c r="L4643" s="13">
        <f>IF(D4643="ZZ", Brick_Kilns_EF!$E$6*(0.75),Brick_Kilns_EF!$E$6)</f>
        <v>3.0299999999999999E-4</v>
      </c>
      <c r="M4643" s="13">
        <f t="shared" si="289"/>
        <v>2.6927034299999999</v>
      </c>
      <c r="N4643" s="13">
        <f>IF(D4643="ZZ",Brick_Kilns_EF!$E$7*(0.75),Brick_Kilns_EF!$E$7)</f>
        <v>2.3925000000000001E-3</v>
      </c>
      <c r="O4643" s="13">
        <f t="shared" si="290"/>
        <v>21.261692924999998</v>
      </c>
      <c r="P4643" s="13">
        <f>IF(D4643="ZZ",Brick_Kilns_EF!$E$8*(0.75),Brick_Kilns_EF!$E$8)</f>
        <v>5.399999999999999E-4</v>
      </c>
      <c r="Q4643" s="13">
        <f t="shared" si="291"/>
        <v>4.7988773999999985</v>
      </c>
    </row>
    <row r="4644" spans="1:17">
      <c r="A4644" s="13" t="s">
        <v>4655</v>
      </c>
      <c r="B4644" s="13">
        <v>26.003104130000001</v>
      </c>
      <c r="C4644" s="13">
        <v>89.239364339999995</v>
      </c>
      <c r="D4644" s="13" t="s">
        <v>2219</v>
      </c>
      <c r="E4644" s="13" t="s">
        <v>5000</v>
      </c>
      <c r="F4644" s="13" t="s">
        <v>171</v>
      </c>
      <c r="G4644" s="13" t="s">
        <v>4802</v>
      </c>
      <c r="H4644" s="13" t="s">
        <v>4816</v>
      </c>
      <c r="I4644" s="13">
        <f>(Brick_Kilns_EF!$B$13*Brick_Kilns_EF!$B$11*Brick_Kilns_EF!$B$12)</f>
        <v>8886.81</v>
      </c>
      <c r="J4644" s="13">
        <f>IF(D4644="ZZ",Brick_Kilns_EF!$E$9*(0.75),Brick_Kilns_EF!$E$9)</f>
        <v>5.6055000000000005E-4</v>
      </c>
      <c r="K4644" s="13">
        <f t="shared" si="288"/>
        <v>4.9815013454999999</v>
      </c>
      <c r="L4644" s="13">
        <f>IF(D4644="ZZ", Brick_Kilns_EF!$E$6*(0.75),Brick_Kilns_EF!$E$6)</f>
        <v>3.0299999999999999E-4</v>
      </c>
      <c r="M4644" s="13">
        <f t="shared" si="289"/>
        <v>2.6927034299999999</v>
      </c>
      <c r="N4644" s="13">
        <f>IF(D4644="ZZ",Brick_Kilns_EF!$E$7*(0.75),Brick_Kilns_EF!$E$7)</f>
        <v>2.3925000000000001E-3</v>
      </c>
      <c r="O4644" s="13">
        <f t="shared" si="290"/>
        <v>21.261692924999998</v>
      </c>
      <c r="P4644" s="13">
        <f>IF(D4644="ZZ",Brick_Kilns_EF!$E$8*(0.75),Brick_Kilns_EF!$E$8)</f>
        <v>5.399999999999999E-4</v>
      </c>
      <c r="Q4644" s="13">
        <f t="shared" si="291"/>
        <v>4.7988773999999985</v>
      </c>
    </row>
    <row r="4645" spans="1:17">
      <c r="A4645" s="13" t="s">
        <v>4656</v>
      </c>
      <c r="B4645" s="13">
        <v>25.861148149999998</v>
      </c>
      <c r="C4645" s="13">
        <v>88.546826839999994</v>
      </c>
      <c r="D4645" s="13" t="s">
        <v>2219</v>
      </c>
      <c r="E4645" s="13" t="s">
        <v>5000</v>
      </c>
      <c r="F4645" s="13" t="s">
        <v>171</v>
      </c>
      <c r="G4645" s="13" t="s">
        <v>4802</v>
      </c>
      <c r="H4645" s="13" t="s">
        <v>4816</v>
      </c>
      <c r="I4645" s="13">
        <f>(Brick_Kilns_EF!$B$13*Brick_Kilns_EF!$B$11*Brick_Kilns_EF!$B$12)</f>
        <v>8886.81</v>
      </c>
      <c r="J4645" s="13">
        <f>IF(D4645="ZZ",Brick_Kilns_EF!$E$9*(0.75),Brick_Kilns_EF!$E$9)</f>
        <v>5.6055000000000005E-4</v>
      </c>
      <c r="K4645" s="13">
        <f t="shared" si="288"/>
        <v>4.9815013454999999</v>
      </c>
      <c r="L4645" s="13">
        <f>IF(D4645="ZZ", Brick_Kilns_EF!$E$6*(0.75),Brick_Kilns_EF!$E$6)</f>
        <v>3.0299999999999999E-4</v>
      </c>
      <c r="M4645" s="13">
        <f t="shared" si="289"/>
        <v>2.6927034299999999</v>
      </c>
      <c r="N4645" s="13">
        <f>IF(D4645="ZZ",Brick_Kilns_EF!$E$7*(0.75),Brick_Kilns_EF!$E$7)</f>
        <v>2.3925000000000001E-3</v>
      </c>
      <c r="O4645" s="13">
        <f t="shared" si="290"/>
        <v>21.261692924999998</v>
      </c>
      <c r="P4645" s="13">
        <f>IF(D4645="ZZ",Brick_Kilns_EF!$E$8*(0.75),Brick_Kilns_EF!$E$8)</f>
        <v>5.399999999999999E-4</v>
      </c>
      <c r="Q4645" s="13">
        <f t="shared" si="291"/>
        <v>4.7988773999999985</v>
      </c>
    </row>
    <row r="4646" spans="1:17">
      <c r="A4646" s="13" t="s">
        <v>4657</v>
      </c>
      <c r="B4646" s="13">
        <v>25.769220180000001</v>
      </c>
      <c r="C4646" s="13">
        <v>88.860441460000004</v>
      </c>
      <c r="D4646" s="13" t="s">
        <v>2219</v>
      </c>
      <c r="E4646" s="13" t="s">
        <v>5000</v>
      </c>
      <c r="F4646" s="13" t="s">
        <v>171</v>
      </c>
      <c r="G4646" s="13" t="s">
        <v>4802</v>
      </c>
      <c r="H4646" s="13" t="s">
        <v>4816</v>
      </c>
      <c r="I4646" s="13">
        <f>(Brick_Kilns_EF!$B$13*Brick_Kilns_EF!$B$11*Brick_Kilns_EF!$B$12)</f>
        <v>8886.81</v>
      </c>
      <c r="J4646" s="13">
        <f>IF(D4646="ZZ",Brick_Kilns_EF!$E$9*(0.75),Brick_Kilns_EF!$E$9)</f>
        <v>5.6055000000000005E-4</v>
      </c>
      <c r="K4646" s="13">
        <f t="shared" si="288"/>
        <v>4.9815013454999999</v>
      </c>
      <c r="L4646" s="13">
        <f>IF(D4646="ZZ", Brick_Kilns_EF!$E$6*(0.75),Brick_Kilns_EF!$E$6)</f>
        <v>3.0299999999999999E-4</v>
      </c>
      <c r="M4646" s="13">
        <f t="shared" si="289"/>
        <v>2.6927034299999999</v>
      </c>
      <c r="N4646" s="13">
        <f>IF(D4646="ZZ",Brick_Kilns_EF!$E$7*(0.75),Brick_Kilns_EF!$E$7)</f>
        <v>2.3925000000000001E-3</v>
      </c>
      <c r="O4646" s="13">
        <f t="shared" si="290"/>
        <v>21.261692924999998</v>
      </c>
      <c r="P4646" s="13">
        <f>IF(D4646="ZZ",Brick_Kilns_EF!$E$8*(0.75),Brick_Kilns_EF!$E$8)</f>
        <v>5.399999999999999E-4</v>
      </c>
      <c r="Q4646" s="13">
        <f t="shared" si="291"/>
        <v>4.7988773999999985</v>
      </c>
    </row>
    <row r="4647" spans="1:17">
      <c r="A4647" s="13" t="s">
        <v>4658</v>
      </c>
      <c r="B4647" s="13">
        <v>25.791161070000001</v>
      </c>
      <c r="C4647" s="13">
        <v>88.944034130000006</v>
      </c>
      <c r="D4647" s="13" t="s">
        <v>2219</v>
      </c>
      <c r="E4647" s="13" t="s">
        <v>5000</v>
      </c>
      <c r="F4647" s="13" t="s">
        <v>171</v>
      </c>
      <c r="G4647" s="13" t="s">
        <v>4802</v>
      </c>
      <c r="H4647" s="13" t="s">
        <v>4816</v>
      </c>
      <c r="I4647" s="13">
        <f>(Brick_Kilns_EF!$B$13*Brick_Kilns_EF!$B$11*Brick_Kilns_EF!$B$12)</f>
        <v>8886.81</v>
      </c>
      <c r="J4647" s="13">
        <f>IF(D4647="ZZ",Brick_Kilns_EF!$E$9*(0.75),Brick_Kilns_EF!$E$9)</f>
        <v>5.6055000000000005E-4</v>
      </c>
      <c r="K4647" s="13">
        <f t="shared" si="288"/>
        <v>4.9815013454999999</v>
      </c>
      <c r="L4647" s="13">
        <f>IF(D4647="ZZ", Brick_Kilns_EF!$E$6*(0.75),Brick_Kilns_EF!$E$6)</f>
        <v>3.0299999999999999E-4</v>
      </c>
      <c r="M4647" s="13">
        <f t="shared" si="289"/>
        <v>2.6927034299999999</v>
      </c>
      <c r="N4647" s="13">
        <f>IF(D4647="ZZ",Brick_Kilns_EF!$E$7*(0.75),Brick_Kilns_EF!$E$7)</f>
        <v>2.3925000000000001E-3</v>
      </c>
      <c r="O4647" s="13">
        <f t="shared" si="290"/>
        <v>21.261692924999998</v>
      </c>
      <c r="P4647" s="13">
        <f>IF(D4647="ZZ",Brick_Kilns_EF!$E$8*(0.75),Brick_Kilns_EF!$E$8)</f>
        <v>5.399999999999999E-4</v>
      </c>
      <c r="Q4647" s="13">
        <f t="shared" si="291"/>
        <v>4.7988773999999985</v>
      </c>
    </row>
    <row r="4648" spans="1:17">
      <c r="A4648" s="13" t="s">
        <v>4659</v>
      </c>
      <c r="B4648" s="13">
        <v>25.789414409999999</v>
      </c>
      <c r="C4648" s="13">
        <v>88.945571380000004</v>
      </c>
      <c r="D4648" s="13" t="s">
        <v>2219</v>
      </c>
      <c r="E4648" s="13" t="s">
        <v>5000</v>
      </c>
      <c r="F4648" s="13" t="s">
        <v>171</v>
      </c>
      <c r="G4648" s="13" t="s">
        <v>4802</v>
      </c>
      <c r="H4648" s="13" t="s">
        <v>4816</v>
      </c>
      <c r="I4648" s="13">
        <f>(Brick_Kilns_EF!$B$13*Brick_Kilns_EF!$B$11*Brick_Kilns_EF!$B$12)</f>
        <v>8886.81</v>
      </c>
      <c r="J4648" s="13">
        <f>IF(D4648="ZZ",Brick_Kilns_EF!$E$9*(0.75),Brick_Kilns_EF!$E$9)</f>
        <v>5.6055000000000005E-4</v>
      </c>
      <c r="K4648" s="13">
        <f t="shared" si="288"/>
        <v>4.9815013454999999</v>
      </c>
      <c r="L4648" s="13">
        <f>IF(D4648="ZZ", Brick_Kilns_EF!$E$6*(0.75),Brick_Kilns_EF!$E$6)</f>
        <v>3.0299999999999999E-4</v>
      </c>
      <c r="M4648" s="13">
        <f t="shared" si="289"/>
        <v>2.6927034299999999</v>
      </c>
      <c r="N4648" s="13">
        <f>IF(D4648="ZZ",Brick_Kilns_EF!$E$7*(0.75),Brick_Kilns_EF!$E$7)</f>
        <v>2.3925000000000001E-3</v>
      </c>
      <c r="O4648" s="13">
        <f t="shared" si="290"/>
        <v>21.261692924999998</v>
      </c>
      <c r="P4648" s="13">
        <f>IF(D4648="ZZ",Brick_Kilns_EF!$E$8*(0.75),Brick_Kilns_EF!$E$8)</f>
        <v>5.399999999999999E-4</v>
      </c>
      <c r="Q4648" s="13">
        <f t="shared" si="291"/>
        <v>4.7988773999999985</v>
      </c>
    </row>
    <row r="4649" spans="1:17">
      <c r="A4649" s="13" t="s">
        <v>4660</v>
      </c>
      <c r="B4649" s="13">
        <v>22.346328719999999</v>
      </c>
      <c r="C4649" s="13">
        <v>90.376372489999994</v>
      </c>
      <c r="D4649" s="13" t="s">
        <v>2219</v>
      </c>
      <c r="E4649" s="13" t="s">
        <v>5000</v>
      </c>
      <c r="F4649" s="13" t="s">
        <v>11</v>
      </c>
      <c r="G4649" s="13" t="s">
        <v>4802</v>
      </c>
      <c r="H4649" s="13" t="s">
        <v>4816</v>
      </c>
      <c r="I4649" s="13">
        <f>(Brick_Kilns_EF!$B$13*Brick_Kilns_EF!$B$11*Brick_Kilns_EF!$B$12)</f>
        <v>8886.81</v>
      </c>
      <c r="J4649" s="13">
        <f>IF(D4649="ZZ",Brick_Kilns_EF!$E$9*(0.75),Brick_Kilns_EF!$E$9)</f>
        <v>5.6055000000000005E-4</v>
      </c>
      <c r="K4649" s="13">
        <f t="shared" si="288"/>
        <v>4.9815013454999999</v>
      </c>
      <c r="L4649" s="13">
        <f>IF(D4649="ZZ", Brick_Kilns_EF!$E$6*(0.75),Brick_Kilns_EF!$E$6)</f>
        <v>3.0299999999999999E-4</v>
      </c>
      <c r="M4649" s="13">
        <f t="shared" si="289"/>
        <v>2.6927034299999999</v>
      </c>
      <c r="N4649" s="13">
        <f>IF(D4649="ZZ",Brick_Kilns_EF!$E$7*(0.75),Brick_Kilns_EF!$E$7)</f>
        <v>2.3925000000000001E-3</v>
      </c>
      <c r="O4649" s="13">
        <f t="shared" si="290"/>
        <v>21.261692924999998</v>
      </c>
      <c r="P4649" s="13">
        <f>IF(D4649="ZZ",Brick_Kilns_EF!$E$8*(0.75),Brick_Kilns_EF!$E$8)</f>
        <v>5.399999999999999E-4</v>
      </c>
      <c r="Q4649" s="13">
        <f t="shared" si="291"/>
        <v>4.7988773999999985</v>
      </c>
    </row>
    <row r="4650" spans="1:17">
      <c r="A4650" s="13" t="s">
        <v>4661</v>
      </c>
      <c r="B4650" s="13">
        <v>22.218048620000001</v>
      </c>
      <c r="C4650" s="13">
        <v>90.392314049999996</v>
      </c>
      <c r="D4650" s="13" t="s">
        <v>2219</v>
      </c>
      <c r="E4650" s="13" t="s">
        <v>5000</v>
      </c>
      <c r="F4650" s="13" t="s">
        <v>11</v>
      </c>
      <c r="G4650" s="13" t="s">
        <v>4802</v>
      </c>
      <c r="H4650" s="13" t="s">
        <v>4816</v>
      </c>
      <c r="I4650" s="13">
        <f>(Brick_Kilns_EF!$B$13*Brick_Kilns_EF!$B$11*Brick_Kilns_EF!$B$12)</f>
        <v>8886.81</v>
      </c>
      <c r="J4650" s="13">
        <f>IF(D4650="ZZ",Brick_Kilns_EF!$E$9*(0.75),Brick_Kilns_EF!$E$9)</f>
        <v>5.6055000000000005E-4</v>
      </c>
      <c r="K4650" s="13">
        <f t="shared" si="288"/>
        <v>4.9815013454999999</v>
      </c>
      <c r="L4650" s="13">
        <f>IF(D4650="ZZ", Brick_Kilns_EF!$E$6*(0.75),Brick_Kilns_EF!$E$6)</f>
        <v>3.0299999999999999E-4</v>
      </c>
      <c r="M4650" s="13">
        <f t="shared" si="289"/>
        <v>2.6927034299999999</v>
      </c>
      <c r="N4650" s="13">
        <f>IF(D4650="ZZ",Brick_Kilns_EF!$E$7*(0.75),Brick_Kilns_EF!$E$7)</f>
        <v>2.3925000000000001E-3</v>
      </c>
      <c r="O4650" s="13">
        <f t="shared" si="290"/>
        <v>21.261692924999998</v>
      </c>
      <c r="P4650" s="13">
        <f>IF(D4650="ZZ",Brick_Kilns_EF!$E$8*(0.75),Brick_Kilns_EF!$E$8)</f>
        <v>5.399999999999999E-4</v>
      </c>
      <c r="Q4650" s="13">
        <f t="shared" si="291"/>
        <v>4.7988773999999985</v>
      </c>
    </row>
    <row r="4651" spans="1:17">
      <c r="A4651" s="13" t="s">
        <v>4662</v>
      </c>
      <c r="B4651" s="13">
        <v>25.71549843</v>
      </c>
      <c r="C4651" s="13">
        <v>88.674788359999994</v>
      </c>
      <c r="D4651" s="13" t="s">
        <v>2219</v>
      </c>
      <c r="E4651" s="13" t="s">
        <v>5000</v>
      </c>
      <c r="F4651" s="13" t="s">
        <v>171</v>
      </c>
      <c r="G4651" s="13" t="s">
        <v>4802</v>
      </c>
      <c r="H4651" s="13" t="s">
        <v>4816</v>
      </c>
      <c r="I4651" s="13">
        <f>(Brick_Kilns_EF!$B$13*Brick_Kilns_EF!$B$11*Brick_Kilns_EF!$B$12)</f>
        <v>8886.81</v>
      </c>
      <c r="J4651" s="13">
        <f>IF(D4651="ZZ",Brick_Kilns_EF!$E$9*(0.75),Brick_Kilns_EF!$E$9)</f>
        <v>5.6055000000000005E-4</v>
      </c>
      <c r="K4651" s="13">
        <f t="shared" si="288"/>
        <v>4.9815013454999999</v>
      </c>
      <c r="L4651" s="13">
        <f>IF(D4651="ZZ", Brick_Kilns_EF!$E$6*(0.75),Brick_Kilns_EF!$E$6)</f>
        <v>3.0299999999999999E-4</v>
      </c>
      <c r="M4651" s="13">
        <f t="shared" si="289"/>
        <v>2.6927034299999999</v>
      </c>
      <c r="N4651" s="13">
        <f>IF(D4651="ZZ",Brick_Kilns_EF!$E$7*(0.75),Brick_Kilns_EF!$E$7)</f>
        <v>2.3925000000000001E-3</v>
      </c>
      <c r="O4651" s="13">
        <f t="shared" si="290"/>
        <v>21.261692924999998</v>
      </c>
      <c r="P4651" s="13">
        <f>IF(D4651="ZZ",Brick_Kilns_EF!$E$8*(0.75),Brick_Kilns_EF!$E$8)</f>
        <v>5.399999999999999E-4</v>
      </c>
      <c r="Q4651" s="13">
        <f t="shared" si="291"/>
        <v>4.7988773999999985</v>
      </c>
    </row>
    <row r="4652" spans="1:17">
      <c r="A4652" s="13" t="s">
        <v>4663</v>
      </c>
      <c r="B4652" s="13">
        <v>25.93501157</v>
      </c>
      <c r="C4652" s="13">
        <v>88.716330459999995</v>
      </c>
      <c r="D4652" s="13" t="s">
        <v>2219</v>
      </c>
      <c r="E4652" s="13" t="s">
        <v>5000</v>
      </c>
      <c r="F4652" s="13" t="s">
        <v>171</v>
      </c>
      <c r="G4652" s="13" t="s">
        <v>4802</v>
      </c>
      <c r="H4652" s="13" t="s">
        <v>4816</v>
      </c>
      <c r="I4652" s="13">
        <f>(Brick_Kilns_EF!$B$13*Brick_Kilns_EF!$B$11*Brick_Kilns_EF!$B$12)</f>
        <v>8886.81</v>
      </c>
      <c r="J4652" s="13">
        <f>IF(D4652="ZZ",Brick_Kilns_EF!$E$9*(0.75),Brick_Kilns_EF!$E$9)</f>
        <v>5.6055000000000005E-4</v>
      </c>
      <c r="K4652" s="13">
        <f t="shared" si="288"/>
        <v>4.9815013454999999</v>
      </c>
      <c r="L4652" s="13">
        <f>IF(D4652="ZZ", Brick_Kilns_EF!$E$6*(0.75),Brick_Kilns_EF!$E$6)</f>
        <v>3.0299999999999999E-4</v>
      </c>
      <c r="M4652" s="13">
        <f t="shared" si="289"/>
        <v>2.6927034299999999</v>
      </c>
      <c r="N4652" s="13">
        <f>IF(D4652="ZZ",Brick_Kilns_EF!$E$7*(0.75),Brick_Kilns_EF!$E$7)</f>
        <v>2.3925000000000001E-3</v>
      </c>
      <c r="O4652" s="13">
        <f t="shared" si="290"/>
        <v>21.261692924999998</v>
      </c>
      <c r="P4652" s="13">
        <f>IF(D4652="ZZ",Brick_Kilns_EF!$E$8*(0.75),Brick_Kilns_EF!$E$8)</f>
        <v>5.399999999999999E-4</v>
      </c>
      <c r="Q4652" s="13">
        <f t="shared" si="291"/>
        <v>4.7988773999999985</v>
      </c>
    </row>
    <row r="4653" spans="1:17">
      <c r="A4653" s="13" t="s">
        <v>4664</v>
      </c>
      <c r="B4653" s="13">
        <v>25.965747690000001</v>
      </c>
      <c r="C4653" s="13">
        <v>89.641181059999994</v>
      </c>
      <c r="D4653" s="13" t="s">
        <v>2219</v>
      </c>
      <c r="E4653" s="13" t="s">
        <v>5000</v>
      </c>
      <c r="F4653" s="13" t="s">
        <v>171</v>
      </c>
      <c r="G4653" s="13" t="s">
        <v>4802</v>
      </c>
      <c r="H4653" s="13" t="s">
        <v>4816</v>
      </c>
      <c r="I4653" s="13">
        <f>(Brick_Kilns_EF!$B$13*Brick_Kilns_EF!$B$11*Brick_Kilns_EF!$B$12)</f>
        <v>8886.81</v>
      </c>
      <c r="J4653" s="13">
        <f>IF(D4653="ZZ",Brick_Kilns_EF!$E$9*(0.75),Brick_Kilns_EF!$E$9)</f>
        <v>5.6055000000000005E-4</v>
      </c>
      <c r="K4653" s="13">
        <f t="shared" si="288"/>
        <v>4.9815013454999999</v>
      </c>
      <c r="L4653" s="13">
        <f>IF(D4653="ZZ", Brick_Kilns_EF!$E$6*(0.75),Brick_Kilns_EF!$E$6)</f>
        <v>3.0299999999999999E-4</v>
      </c>
      <c r="M4653" s="13">
        <f t="shared" si="289"/>
        <v>2.6927034299999999</v>
      </c>
      <c r="N4653" s="13">
        <f>IF(D4653="ZZ",Brick_Kilns_EF!$E$7*(0.75),Brick_Kilns_EF!$E$7)</f>
        <v>2.3925000000000001E-3</v>
      </c>
      <c r="O4653" s="13">
        <f t="shared" si="290"/>
        <v>21.261692924999998</v>
      </c>
      <c r="P4653" s="13">
        <f>IF(D4653="ZZ",Brick_Kilns_EF!$E$8*(0.75),Brick_Kilns_EF!$E$8)</f>
        <v>5.399999999999999E-4</v>
      </c>
      <c r="Q4653" s="13">
        <f t="shared" si="291"/>
        <v>4.7988773999999985</v>
      </c>
    </row>
    <row r="4654" spans="1:17">
      <c r="A4654" s="13" t="s">
        <v>4665</v>
      </c>
      <c r="B4654" s="13">
        <v>26.00334088</v>
      </c>
      <c r="C4654" s="13">
        <v>89.683672279999996</v>
      </c>
      <c r="D4654" s="13" t="s">
        <v>2219</v>
      </c>
      <c r="E4654" s="13" t="s">
        <v>5000</v>
      </c>
      <c r="F4654" s="13" t="s">
        <v>171</v>
      </c>
      <c r="G4654" s="13" t="s">
        <v>4802</v>
      </c>
      <c r="H4654" s="13" t="s">
        <v>4816</v>
      </c>
      <c r="I4654" s="13">
        <f>(Brick_Kilns_EF!$B$13*Brick_Kilns_EF!$B$11*Brick_Kilns_EF!$B$12)</f>
        <v>8886.81</v>
      </c>
      <c r="J4654" s="13">
        <f>IF(D4654="ZZ",Brick_Kilns_EF!$E$9*(0.75),Brick_Kilns_EF!$E$9)</f>
        <v>5.6055000000000005E-4</v>
      </c>
      <c r="K4654" s="13">
        <f t="shared" si="288"/>
        <v>4.9815013454999999</v>
      </c>
      <c r="L4654" s="13">
        <f>IF(D4654="ZZ", Brick_Kilns_EF!$E$6*(0.75),Brick_Kilns_EF!$E$6)</f>
        <v>3.0299999999999999E-4</v>
      </c>
      <c r="M4654" s="13">
        <f t="shared" si="289"/>
        <v>2.6927034299999999</v>
      </c>
      <c r="N4654" s="13">
        <f>IF(D4654="ZZ",Brick_Kilns_EF!$E$7*(0.75),Brick_Kilns_EF!$E$7)</f>
        <v>2.3925000000000001E-3</v>
      </c>
      <c r="O4654" s="13">
        <f t="shared" si="290"/>
        <v>21.261692924999998</v>
      </c>
      <c r="P4654" s="13">
        <f>IF(D4654="ZZ",Brick_Kilns_EF!$E$8*(0.75),Brick_Kilns_EF!$E$8)</f>
        <v>5.399999999999999E-4</v>
      </c>
      <c r="Q4654" s="13">
        <f t="shared" si="291"/>
        <v>4.7988773999999985</v>
      </c>
    </row>
    <row r="4655" spans="1:17">
      <c r="A4655" s="13" t="s">
        <v>4666</v>
      </c>
      <c r="B4655" s="13">
        <v>22.16798622</v>
      </c>
      <c r="C4655" s="13">
        <v>90.248861880000007</v>
      </c>
      <c r="D4655" s="13" t="s">
        <v>2219</v>
      </c>
      <c r="E4655" s="13" t="s">
        <v>5000</v>
      </c>
      <c r="F4655" s="13" t="s">
        <v>11</v>
      </c>
      <c r="G4655" s="13" t="s">
        <v>4802</v>
      </c>
      <c r="H4655" s="13" t="s">
        <v>4816</v>
      </c>
      <c r="I4655" s="13">
        <f>(Brick_Kilns_EF!$B$13*Brick_Kilns_EF!$B$11*Brick_Kilns_EF!$B$12)</f>
        <v>8886.81</v>
      </c>
      <c r="J4655" s="13">
        <f>IF(D4655="ZZ",Brick_Kilns_EF!$E$9*(0.75),Brick_Kilns_EF!$E$9)</f>
        <v>5.6055000000000005E-4</v>
      </c>
      <c r="K4655" s="13">
        <f t="shared" si="288"/>
        <v>4.9815013454999999</v>
      </c>
      <c r="L4655" s="13">
        <f>IF(D4655="ZZ", Brick_Kilns_EF!$E$6*(0.75),Brick_Kilns_EF!$E$6)</f>
        <v>3.0299999999999999E-4</v>
      </c>
      <c r="M4655" s="13">
        <f t="shared" si="289"/>
        <v>2.6927034299999999</v>
      </c>
      <c r="N4655" s="13">
        <f>IF(D4655="ZZ",Brick_Kilns_EF!$E$7*(0.75),Brick_Kilns_EF!$E$7)</f>
        <v>2.3925000000000001E-3</v>
      </c>
      <c r="O4655" s="13">
        <f t="shared" si="290"/>
        <v>21.261692924999998</v>
      </c>
      <c r="P4655" s="13">
        <f>IF(D4655="ZZ",Brick_Kilns_EF!$E$8*(0.75),Brick_Kilns_EF!$E$8)</f>
        <v>5.399999999999999E-4</v>
      </c>
      <c r="Q4655" s="13">
        <f t="shared" si="291"/>
        <v>4.7988773999999985</v>
      </c>
    </row>
    <row r="4656" spans="1:17">
      <c r="A4656" s="13" t="s">
        <v>4667</v>
      </c>
      <c r="B4656" s="13">
        <v>25.982068269999999</v>
      </c>
      <c r="C4656" s="13">
        <v>89.622983680000004</v>
      </c>
      <c r="D4656" s="13" t="s">
        <v>2219</v>
      </c>
      <c r="E4656" s="13" t="s">
        <v>5000</v>
      </c>
      <c r="F4656" s="13" t="s">
        <v>171</v>
      </c>
      <c r="G4656" s="13" t="s">
        <v>4802</v>
      </c>
      <c r="H4656" s="13" t="s">
        <v>4816</v>
      </c>
      <c r="I4656" s="13">
        <f>(Brick_Kilns_EF!$B$13*Brick_Kilns_EF!$B$11*Brick_Kilns_EF!$B$12)</f>
        <v>8886.81</v>
      </c>
      <c r="J4656" s="13">
        <f>IF(D4656="ZZ",Brick_Kilns_EF!$E$9*(0.75),Brick_Kilns_EF!$E$9)</f>
        <v>5.6055000000000005E-4</v>
      </c>
      <c r="K4656" s="13">
        <f t="shared" si="288"/>
        <v>4.9815013454999999</v>
      </c>
      <c r="L4656" s="13">
        <f>IF(D4656="ZZ", Brick_Kilns_EF!$E$6*(0.75),Brick_Kilns_EF!$E$6)</f>
        <v>3.0299999999999999E-4</v>
      </c>
      <c r="M4656" s="13">
        <f t="shared" si="289"/>
        <v>2.6927034299999999</v>
      </c>
      <c r="N4656" s="13">
        <f>IF(D4656="ZZ",Brick_Kilns_EF!$E$7*(0.75),Brick_Kilns_EF!$E$7)</f>
        <v>2.3925000000000001E-3</v>
      </c>
      <c r="O4656" s="13">
        <f t="shared" si="290"/>
        <v>21.261692924999998</v>
      </c>
      <c r="P4656" s="13">
        <f>IF(D4656="ZZ",Brick_Kilns_EF!$E$8*(0.75),Brick_Kilns_EF!$E$8)</f>
        <v>5.399999999999999E-4</v>
      </c>
      <c r="Q4656" s="13">
        <f t="shared" si="291"/>
        <v>4.7988773999999985</v>
      </c>
    </row>
    <row r="4657" spans="1:17">
      <c r="A4657" s="13" t="s">
        <v>4668</v>
      </c>
      <c r="B4657" s="13">
        <v>26.08295695</v>
      </c>
      <c r="C4657" s="13">
        <v>88.447035080000006</v>
      </c>
      <c r="D4657" s="13" t="s">
        <v>2219</v>
      </c>
      <c r="E4657" s="13" t="s">
        <v>5000</v>
      </c>
      <c r="F4657" s="13" t="s">
        <v>171</v>
      </c>
      <c r="G4657" s="13" t="s">
        <v>4802</v>
      </c>
      <c r="H4657" s="13" t="s">
        <v>4816</v>
      </c>
      <c r="I4657" s="13">
        <f>(Brick_Kilns_EF!$B$13*Brick_Kilns_EF!$B$11*Brick_Kilns_EF!$B$12)</f>
        <v>8886.81</v>
      </c>
      <c r="J4657" s="13">
        <f>IF(D4657="ZZ",Brick_Kilns_EF!$E$9*(0.75),Brick_Kilns_EF!$E$9)</f>
        <v>5.6055000000000005E-4</v>
      </c>
      <c r="K4657" s="13">
        <f t="shared" si="288"/>
        <v>4.9815013454999999</v>
      </c>
      <c r="L4657" s="13">
        <f>IF(D4657="ZZ", Brick_Kilns_EF!$E$6*(0.75),Brick_Kilns_EF!$E$6)</f>
        <v>3.0299999999999999E-4</v>
      </c>
      <c r="M4657" s="13">
        <f t="shared" si="289"/>
        <v>2.6927034299999999</v>
      </c>
      <c r="N4657" s="13">
        <f>IF(D4657="ZZ",Brick_Kilns_EF!$E$7*(0.75),Brick_Kilns_EF!$E$7)</f>
        <v>2.3925000000000001E-3</v>
      </c>
      <c r="O4657" s="13">
        <f t="shared" si="290"/>
        <v>21.261692924999998</v>
      </c>
      <c r="P4657" s="13">
        <f>IF(D4657="ZZ",Brick_Kilns_EF!$E$8*(0.75),Brick_Kilns_EF!$E$8)</f>
        <v>5.399999999999999E-4</v>
      </c>
      <c r="Q4657" s="13">
        <f t="shared" si="291"/>
        <v>4.7988773999999985</v>
      </c>
    </row>
    <row r="4658" spans="1:17">
      <c r="A4658" s="13" t="s">
        <v>4669</v>
      </c>
      <c r="B4658" s="13">
        <v>22.243779379999999</v>
      </c>
      <c r="C4658" s="13">
        <v>90.293655490000006</v>
      </c>
      <c r="D4658" s="13" t="s">
        <v>2219</v>
      </c>
      <c r="E4658" s="13" t="s">
        <v>5000</v>
      </c>
      <c r="F4658" s="13" t="s">
        <v>11</v>
      </c>
      <c r="G4658" s="13" t="s">
        <v>4802</v>
      </c>
      <c r="H4658" s="13" t="s">
        <v>4816</v>
      </c>
      <c r="I4658" s="13">
        <f>(Brick_Kilns_EF!$B$13*Brick_Kilns_EF!$B$11*Brick_Kilns_EF!$B$12)</f>
        <v>8886.81</v>
      </c>
      <c r="J4658" s="13">
        <f>IF(D4658="ZZ",Brick_Kilns_EF!$E$9*(0.75),Brick_Kilns_EF!$E$9)</f>
        <v>5.6055000000000005E-4</v>
      </c>
      <c r="K4658" s="13">
        <f t="shared" si="288"/>
        <v>4.9815013454999999</v>
      </c>
      <c r="L4658" s="13">
        <f>IF(D4658="ZZ", Brick_Kilns_EF!$E$6*(0.75),Brick_Kilns_EF!$E$6)</f>
        <v>3.0299999999999999E-4</v>
      </c>
      <c r="M4658" s="13">
        <f t="shared" si="289"/>
        <v>2.6927034299999999</v>
      </c>
      <c r="N4658" s="13">
        <f>IF(D4658="ZZ",Brick_Kilns_EF!$E$7*(0.75),Brick_Kilns_EF!$E$7)</f>
        <v>2.3925000000000001E-3</v>
      </c>
      <c r="O4658" s="13">
        <f t="shared" si="290"/>
        <v>21.261692924999998</v>
      </c>
      <c r="P4658" s="13">
        <f>IF(D4658="ZZ",Brick_Kilns_EF!$E$8*(0.75),Brick_Kilns_EF!$E$8)</f>
        <v>5.399999999999999E-4</v>
      </c>
      <c r="Q4658" s="13">
        <f t="shared" si="291"/>
        <v>4.7988773999999985</v>
      </c>
    </row>
    <row r="4659" spans="1:17">
      <c r="A4659" s="13" t="s">
        <v>4670</v>
      </c>
      <c r="B4659" s="13">
        <v>25.79955116</v>
      </c>
      <c r="C4659" s="13">
        <v>88.879162890000003</v>
      </c>
      <c r="D4659" s="13" t="s">
        <v>2219</v>
      </c>
      <c r="E4659" s="13" t="s">
        <v>5000</v>
      </c>
      <c r="F4659" s="13" t="s">
        <v>171</v>
      </c>
      <c r="G4659" s="13" t="s">
        <v>4802</v>
      </c>
      <c r="H4659" s="13" t="s">
        <v>4816</v>
      </c>
      <c r="I4659" s="13">
        <f>(Brick_Kilns_EF!$B$13*Brick_Kilns_EF!$B$11*Brick_Kilns_EF!$B$12)</f>
        <v>8886.81</v>
      </c>
      <c r="J4659" s="13">
        <f>IF(D4659="ZZ",Brick_Kilns_EF!$E$9*(0.75),Brick_Kilns_EF!$E$9)</f>
        <v>5.6055000000000005E-4</v>
      </c>
      <c r="K4659" s="13">
        <f t="shared" si="288"/>
        <v>4.9815013454999999</v>
      </c>
      <c r="L4659" s="13">
        <f>IF(D4659="ZZ", Brick_Kilns_EF!$E$6*(0.75),Brick_Kilns_EF!$E$6)</f>
        <v>3.0299999999999999E-4</v>
      </c>
      <c r="M4659" s="13">
        <f t="shared" si="289"/>
        <v>2.6927034299999999</v>
      </c>
      <c r="N4659" s="13">
        <f>IF(D4659="ZZ",Brick_Kilns_EF!$E$7*(0.75),Brick_Kilns_EF!$E$7)</f>
        <v>2.3925000000000001E-3</v>
      </c>
      <c r="O4659" s="13">
        <f t="shared" si="290"/>
        <v>21.261692924999998</v>
      </c>
      <c r="P4659" s="13">
        <f>IF(D4659="ZZ",Brick_Kilns_EF!$E$8*(0.75),Brick_Kilns_EF!$E$8)</f>
        <v>5.399999999999999E-4</v>
      </c>
      <c r="Q4659" s="13">
        <f t="shared" si="291"/>
        <v>4.7988773999999985</v>
      </c>
    </row>
    <row r="4660" spans="1:17">
      <c r="A4660" s="13" t="s">
        <v>4671</v>
      </c>
      <c r="B4660" s="13">
        <v>25.800875229999999</v>
      </c>
      <c r="C4660" s="13">
        <v>88.877034390000006</v>
      </c>
      <c r="D4660" s="13" t="s">
        <v>2219</v>
      </c>
      <c r="E4660" s="13" t="s">
        <v>5000</v>
      </c>
      <c r="F4660" s="13" t="s">
        <v>171</v>
      </c>
      <c r="G4660" s="13" t="s">
        <v>4802</v>
      </c>
      <c r="H4660" s="13" t="s">
        <v>4816</v>
      </c>
      <c r="I4660" s="13">
        <f>(Brick_Kilns_EF!$B$13*Brick_Kilns_EF!$B$11*Brick_Kilns_EF!$B$12)</f>
        <v>8886.81</v>
      </c>
      <c r="J4660" s="13">
        <f>IF(D4660="ZZ",Brick_Kilns_EF!$E$9*(0.75),Brick_Kilns_EF!$E$9)</f>
        <v>5.6055000000000005E-4</v>
      </c>
      <c r="K4660" s="13">
        <f t="shared" si="288"/>
        <v>4.9815013454999999</v>
      </c>
      <c r="L4660" s="13">
        <f>IF(D4660="ZZ", Brick_Kilns_EF!$E$6*(0.75),Brick_Kilns_EF!$E$6)</f>
        <v>3.0299999999999999E-4</v>
      </c>
      <c r="M4660" s="13">
        <f t="shared" si="289"/>
        <v>2.6927034299999999</v>
      </c>
      <c r="N4660" s="13">
        <f>IF(D4660="ZZ",Brick_Kilns_EF!$E$7*(0.75),Brick_Kilns_EF!$E$7)</f>
        <v>2.3925000000000001E-3</v>
      </c>
      <c r="O4660" s="13">
        <f t="shared" si="290"/>
        <v>21.261692924999998</v>
      </c>
      <c r="P4660" s="13">
        <f>IF(D4660="ZZ",Brick_Kilns_EF!$E$8*(0.75),Brick_Kilns_EF!$E$8)</f>
        <v>5.399999999999999E-4</v>
      </c>
      <c r="Q4660" s="13">
        <f t="shared" si="291"/>
        <v>4.7988773999999985</v>
      </c>
    </row>
    <row r="4661" spans="1:17">
      <c r="A4661" s="13" t="s">
        <v>4672</v>
      </c>
      <c r="B4661" s="13">
        <v>25.90166593</v>
      </c>
      <c r="C4661" s="13">
        <v>88.644315710000001</v>
      </c>
      <c r="D4661" s="13" t="s">
        <v>2219</v>
      </c>
      <c r="E4661" s="13" t="s">
        <v>5000</v>
      </c>
      <c r="F4661" s="13" t="s">
        <v>171</v>
      </c>
      <c r="G4661" s="13" t="s">
        <v>4802</v>
      </c>
      <c r="H4661" s="13" t="s">
        <v>4816</v>
      </c>
      <c r="I4661" s="13">
        <f>(Brick_Kilns_EF!$B$13*Brick_Kilns_EF!$B$11*Brick_Kilns_EF!$B$12)</f>
        <v>8886.81</v>
      </c>
      <c r="J4661" s="13">
        <f>IF(D4661="ZZ",Brick_Kilns_EF!$E$9*(0.75),Brick_Kilns_EF!$E$9)</f>
        <v>5.6055000000000005E-4</v>
      </c>
      <c r="K4661" s="13">
        <f t="shared" si="288"/>
        <v>4.9815013454999999</v>
      </c>
      <c r="L4661" s="13">
        <f>IF(D4661="ZZ", Brick_Kilns_EF!$E$6*(0.75),Brick_Kilns_EF!$E$6)</f>
        <v>3.0299999999999999E-4</v>
      </c>
      <c r="M4661" s="13">
        <f t="shared" si="289"/>
        <v>2.6927034299999999</v>
      </c>
      <c r="N4661" s="13">
        <f>IF(D4661="ZZ",Brick_Kilns_EF!$E$7*(0.75),Brick_Kilns_EF!$E$7)</f>
        <v>2.3925000000000001E-3</v>
      </c>
      <c r="O4661" s="13">
        <f t="shared" si="290"/>
        <v>21.261692924999998</v>
      </c>
      <c r="P4661" s="13">
        <f>IF(D4661="ZZ",Brick_Kilns_EF!$E$8*(0.75),Brick_Kilns_EF!$E$8)</f>
        <v>5.399999999999999E-4</v>
      </c>
      <c r="Q4661" s="13">
        <f t="shared" si="291"/>
        <v>4.7988773999999985</v>
      </c>
    </row>
    <row r="4662" spans="1:17">
      <c r="A4662" s="13" t="s">
        <v>4673</v>
      </c>
      <c r="B4662" s="13">
        <v>26.103223539999998</v>
      </c>
      <c r="C4662" s="13">
        <v>89.687620589999995</v>
      </c>
      <c r="D4662" s="13" t="s">
        <v>2219</v>
      </c>
      <c r="E4662" s="13" t="s">
        <v>5000</v>
      </c>
      <c r="F4662" s="13" t="s">
        <v>171</v>
      </c>
      <c r="G4662" s="13" t="s">
        <v>4802</v>
      </c>
      <c r="H4662" s="13" t="s">
        <v>4816</v>
      </c>
      <c r="I4662" s="13">
        <f>(Brick_Kilns_EF!$B$13*Brick_Kilns_EF!$B$11*Brick_Kilns_EF!$B$12)</f>
        <v>8886.81</v>
      </c>
      <c r="J4662" s="13">
        <f>IF(D4662="ZZ",Brick_Kilns_EF!$E$9*(0.75),Brick_Kilns_EF!$E$9)</f>
        <v>5.6055000000000005E-4</v>
      </c>
      <c r="K4662" s="13">
        <f t="shared" si="288"/>
        <v>4.9815013454999999</v>
      </c>
      <c r="L4662" s="13">
        <f>IF(D4662="ZZ", Brick_Kilns_EF!$E$6*(0.75),Brick_Kilns_EF!$E$6)</f>
        <v>3.0299999999999999E-4</v>
      </c>
      <c r="M4662" s="13">
        <f t="shared" si="289"/>
        <v>2.6927034299999999</v>
      </c>
      <c r="N4662" s="13">
        <f>IF(D4662="ZZ",Brick_Kilns_EF!$E$7*(0.75),Brick_Kilns_EF!$E$7)</f>
        <v>2.3925000000000001E-3</v>
      </c>
      <c r="O4662" s="13">
        <f t="shared" si="290"/>
        <v>21.261692924999998</v>
      </c>
      <c r="P4662" s="13">
        <f>IF(D4662="ZZ",Brick_Kilns_EF!$E$8*(0.75),Brick_Kilns_EF!$E$8)</f>
        <v>5.399999999999999E-4</v>
      </c>
      <c r="Q4662" s="13">
        <f t="shared" si="291"/>
        <v>4.7988773999999985</v>
      </c>
    </row>
    <row r="4663" spans="1:17">
      <c r="A4663" s="13" t="s">
        <v>4674</v>
      </c>
      <c r="B4663" s="13">
        <v>26.016170259999999</v>
      </c>
      <c r="C4663" s="13">
        <v>89.675346559999994</v>
      </c>
      <c r="D4663" s="13" t="s">
        <v>2219</v>
      </c>
      <c r="E4663" s="13" t="s">
        <v>5000</v>
      </c>
      <c r="F4663" s="13" t="s">
        <v>171</v>
      </c>
      <c r="G4663" s="13" t="s">
        <v>4802</v>
      </c>
      <c r="H4663" s="13" t="s">
        <v>4816</v>
      </c>
      <c r="I4663" s="13">
        <f>(Brick_Kilns_EF!$B$13*Brick_Kilns_EF!$B$11*Brick_Kilns_EF!$B$12)</f>
        <v>8886.81</v>
      </c>
      <c r="J4663" s="13">
        <f>IF(D4663="ZZ",Brick_Kilns_EF!$E$9*(0.75),Brick_Kilns_EF!$E$9)</f>
        <v>5.6055000000000005E-4</v>
      </c>
      <c r="K4663" s="13">
        <f t="shared" si="288"/>
        <v>4.9815013454999999</v>
      </c>
      <c r="L4663" s="13">
        <f>IF(D4663="ZZ", Brick_Kilns_EF!$E$6*(0.75),Brick_Kilns_EF!$E$6)</f>
        <v>3.0299999999999999E-4</v>
      </c>
      <c r="M4663" s="13">
        <f t="shared" si="289"/>
        <v>2.6927034299999999</v>
      </c>
      <c r="N4663" s="13">
        <f>IF(D4663="ZZ",Brick_Kilns_EF!$E$7*(0.75),Brick_Kilns_EF!$E$7)</f>
        <v>2.3925000000000001E-3</v>
      </c>
      <c r="O4663" s="13">
        <f t="shared" si="290"/>
        <v>21.261692924999998</v>
      </c>
      <c r="P4663" s="13">
        <f>IF(D4663="ZZ",Brick_Kilns_EF!$E$8*(0.75),Brick_Kilns_EF!$E$8)</f>
        <v>5.399999999999999E-4</v>
      </c>
      <c r="Q4663" s="13">
        <f t="shared" si="291"/>
        <v>4.7988773999999985</v>
      </c>
    </row>
    <row r="4664" spans="1:17">
      <c r="A4664" s="13" t="s">
        <v>4675</v>
      </c>
      <c r="B4664" s="13">
        <v>26.01100542</v>
      </c>
      <c r="C4664" s="13">
        <v>89.68037219</v>
      </c>
      <c r="D4664" s="13" t="s">
        <v>2219</v>
      </c>
      <c r="E4664" s="13" t="s">
        <v>5000</v>
      </c>
      <c r="F4664" s="13" t="s">
        <v>171</v>
      </c>
      <c r="G4664" s="13" t="s">
        <v>4802</v>
      </c>
      <c r="H4664" s="13" t="s">
        <v>4816</v>
      </c>
      <c r="I4664" s="13">
        <f>(Brick_Kilns_EF!$B$13*Brick_Kilns_EF!$B$11*Brick_Kilns_EF!$B$12)</f>
        <v>8886.81</v>
      </c>
      <c r="J4664" s="13">
        <f>IF(D4664="ZZ",Brick_Kilns_EF!$E$9*(0.75),Brick_Kilns_EF!$E$9)</f>
        <v>5.6055000000000005E-4</v>
      </c>
      <c r="K4664" s="13">
        <f t="shared" si="288"/>
        <v>4.9815013454999999</v>
      </c>
      <c r="L4664" s="13">
        <f>IF(D4664="ZZ", Brick_Kilns_EF!$E$6*(0.75),Brick_Kilns_EF!$E$6)</f>
        <v>3.0299999999999999E-4</v>
      </c>
      <c r="M4664" s="13">
        <f t="shared" si="289"/>
        <v>2.6927034299999999</v>
      </c>
      <c r="N4664" s="13">
        <f>IF(D4664="ZZ",Brick_Kilns_EF!$E$7*(0.75),Brick_Kilns_EF!$E$7)</f>
        <v>2.3925000000000001E-3</v>
      </c>
      <c r="O4664" s="13">
        <f t="shared" si="290"/>
        <v>21.261692924999998</v>
      </c>
      <c r="P4664" s="13">
        <f>IF(D4664="ZZ",Brick_Kilns_EF!$E$8*(0.75),Brick_Kilns_EF!$E$8)</f>
        <v>5.399999999999999E-4</v>
      </c>
      <c r="Q4664" s="13">
        <f t="shared" si="291"/>
        <v>4.7988773999999985</v>
      </c>
    </row>
    <row r="4665" spans="1:17">
      <c r="A4665" s="13" t="s">
        <v>4676</v>
      </c>
      <c r="B4665" s="13">
        <v>25.99256076</v>
      </c>
      <c r="C4665" s="13">
        <v>89.219646089999998</v>
      </c>
      <c r="D4665" s="13" t="s">
        <v>2219</v>
      </c>
      <c r="E4665" s="13" t="s">
        <v>5000</v>
      </c>
      <c r="F4665" s="13" t="s">
        <v>171</v>
      </c>
      <c r="G4665" s="13" t="s">
        <v>4802</v>
      </c>
      <c r="H4665" s="13" t="s">
        <v>4816</v>
      </c>
      <c r="I4665" s="13">
        <f>(Brick_Kilns_EF!$B$13*Brick_Kilns_EF!$B$11*Brick_Kilns_EF!$B$12)</f>
        <v>8886.81</v>
      </c>
      <c r="J4665" s="13">
        <f>IF(D4665="ZZ",Brick_Kilns_EF!$E$9*(0.75),Brick_Kilns_EF!$E$9)</f>
        <v>5.6055000000000005E-4</v>
      </c>
      <c r="K4665" s="13">
        <f t="shared" si="288"/>
        <v>4.9815013454999999</v>
      </c>
      <c r="L4665" s="13">
        <f>IF(D4665="ZZ", Brick_Kilns_EF!$E$6*(0.75),Brick_Kilns_EF!$E$6)</f>
        <v>3.0299999999999999E-4</v>
      </c>
      <c r="M4665" s="13">
        <f t="shared" si="289"/>
        <v>2.6927034299999999</v>
      </c>
      <c r="N4665" s="13">
        <f>IF(D4665="ZZ",Brick_Kilns_EF!$E$7*(0.75),Brick_Kilns_EF!$E$7)</f>
        <v>2.3925000000000001E-3</v>
      </c>
      <c r="O4665" s="13">
        <f t="shared" si="290"/>
        <v>21.261692924999998</v>
      </c>
      <c r="P4665" s="13">
        <f>IF(D4665="ZZ",Brick_Kilns_EF!$E$8*(0.75),Brick_Kilns_EF!$E$8)</f>
        <v>5.399999999999999E-4</v>
      </c>
      <c r="Q4665" s="13">
        <f t="shared" si="291"/>
        <v>4.7988773999999985</v>
      </c>
    </row>
    <row r="4666" spans="1:17">
      <c r="A4666" s="13" t="s">
        <v>4677</v>
      </c>
      <c r="B4666" s="13">
        <v>25.812711279999998</v>
      </c>
      <c r="C4666" s="13">
        <v>88.443277960000003</v>
      </c>
      <c r="D4666" s="13" t="s">
        <v>2219</v>
      </c>
      <c r="E4666" s="13" t="s">
        <v>5000</v>
      </c>
      <c r="F4666" s="13" t="s">
        <v>171</v>
      </c>
      <c r="G4666" s="13" t="s">
        <v>4802</v>
      </c>
      <c r="H4666" s="13" t="s">
        <v>4816</v>
      </c>
      <c r="I4666" s="13">
        <f>(Brick_Kilns_EF!$B$13*Brick_Kilns_EF!$B$11*Brick_Kilns_EF!$B$12)</f>
        <v>8886.81</v>
      </c>
      <c r="J4666" s="13">
        <f>IF(D4666="ZZ",Brick_Kilns_EF!$E$9*(0.75),Brick_Kilns_EF!$E$9)</f>
        <v>5.6055000000000005E-4</v>
      </c>
      <c r="K4666" s="13">
        <f t="shared" si="288"/>
        <v>4.9815013454999999</v>
      </c>
      <c r="L4666" s="13">
        <f>IF(D4666="ZZ", Brick_Kilns_EF!$E$6*(0.75),Brick_Kilns_EF!$E$6)</f>
        <v>3.0299999999999999E-4</v>
      </c>
      <c r="M4666" s="13">
        <f t="shared" si="289"/>
        <v>2.6927034299999999</v>
      </c>
      <c r="N4666" s="13">
        <f>IF(D4666="ZZ",Brick_Kilns_EF!$E$7*(0.75),Brick_Kilns_EF!$E$7)</f>
        <v>2.3925000000000001E-3</v>
      </c>
      <c r="O4666" s="13">
        <f t="shared" si="290"/>
        <v>21.261692924999998</v>
      </c>
      <c r="P4666" s="13">
        <f>IF(D4666="ZZ",Brick_Kilns_EF!$E$8*(0.75),Brick_Kilns_EF!$E$8)</f>
        <v>5.399999999999999E-4</v>
      </c>
      <c r="Q4666" s="13">
        <f t="shared" si="291"/>
        <v>4.7988773999999985</v>
      </c>
    </row>
    <row r="4667" spans="1:17">
      <c r="A4667" s="13" t="s">
        <v>4678</v>
      </c>
      <c r="B4667" s="13">
        <v>25.828261489999999</v>
      </c>
      <c r="C4667" s="13">
        <v>88.908896859999999</v>
      </c>
      <c r="D4667" s="13" t="s">
        <v>2219</v>
      </c>
      <c r="E4667" s="13" t="s">
        <v>5000</v>
      </c>
      <c r="F4667" s="13" t="s">
        <v>171</v>
      </c>
      <c r="G4667" s="13" t="s">
        <v>4802</v>
      </c>
      <c r="H4667" s="13" t="s">
        <v>4816</v>
      </c>
      <c r="I4667" s="13">
        <f>(Brick_Kilns_EF!$B$13*Brick_Kilns_EF!$B$11*Brick_Kilns_EF!$B$12)</f>
        <v>8886.81</v>
      </c>
      <c r="J4667" s="13">
        <f>IF(D4667="ZZ",Brick_Kilns_EF!$E$9*(0.75),Brick_Kilns_EF!$E$9)</f>
        <v>5.6055000000000005E-4</v>
      </c>
      <c r="K4667" s="13">
        <f t="shared" si="288"/>
        <v>4.9815013454999999</v>
      </c>
      <c r="L4667" s="13">
        <f>IF(D4667="ZZ", Brick_Kilns_EF!$E$6*(0.75),Brick_Kilns_EF!$E$6)</f>
        <v>3.0299999999999999E-4</v>
      </c>
      <c r="M4667" s="13">
        <f t="shared" si="289"/>
        <v>2.6927034299999999</v>
      </c>
      <c r="N4667" s="13">
        <f>IF(D4667="ZZ",Brick_Kilns_EF!$E$7*(0.75),Brick_Kilns_EF!$E$7)</f>
        <v>2.3925000000000001E-3</v>
      </c>
      <c r="O4667" s="13">
        <f t="shared" si="290"/>
        <v>21.261692924999998</v>
      </c>
      <c r="P4667" s="13">
        <f>IF(D4667="ZZ",Brick_Kilns_EF!$E$8*(0.75),Brick_Kilns_EF!$E$8)</f>
        <v>5.399999999999999E-4</v>
      </c>
      <c r="Q4667" s="13">
        <f t="shared" si="291"/>
        <v>4.7988773999999985</v>
      </c>
    </row>
    <row r="4668" spans="1:17">
      <c r="A4668" s="13" t="s">
        <v>4679</v>
      </c>
      <c r="B4668" s="13">
        <v>26.18009876</v>
      </c>
      <c r="C4668" s="13">
        <v>88.389136699999995</v>
      </c>
      <c r="D4668" s="13" t="s">
        <v>2219</v>
      </c>
      <c r="E4668" s="13" t="s">
        <v>5000</v>
      </c>
      <c r="F4668" s="13" t="s">
        <v>171</v>
      </c>
      <c r="G4668" s="13" t="s">
        <v>4802</v>
      </c>
      <c r="H4668" s="13" t="s">
        <v>4816</v>
      </c>
      <c r="I4668" s="13">
        <f>(Brick_Kilns_EF!$B$13*Brick_Kilns_EF!$B$11*Brick_Kilns_EF!$B$12)</f>
        <v>8886.81</v>
      </c>
      <c r="J4668" s="13">
        <f>IF(D4668="ZZ",Brick_Kilns_EF!$E$9*(0.75),Brick_Kilns_EF!$E$9)</f>
        <v>5.6055000000000005E-4</v>
      </c>
      <c r="K4668" s="13">
        <f t="shared" si="288"/>
        <v>4.9815013454999999</v>
      </c>
      <c r="L4668" s="13">
        <f>IF(D4668="ZZ", Brick_Kilns_EF!$E$6*(0.75),Brick_Kilns_EF!$E$6)</f>
        <v>3.0299999999999999E-4</v>
      </c>
      <c r="M4668" s="13">
        <f t="shared" si="289"/>
        <v>2.6927034299999999</v>
      </c>
      <c r="N4668" s="13">
        <f>IF(D4668="ZZ",Brick_Kilns_EF!$E$7*(0.75),Brick_Kilns_EF!$E$7)</f>
        <v>2.3925000000000001E-3</v>
      </c>
      <c r="O4668" s="13">
        <f t="shared" si="290"/>
        <v>21.261692924999998</v>
      </c>
      <c r="P4668" s="13">
        <f>IF(D4668="ZZ",Brick_Kilns_EF!$E$8*(0.75),Brick_Kilns_EF!$E$8)</f>
        <v>5.399999999999999E-4</v>
      </c>
      <c r="Q4668" s="13">
        <f t="shared" si="291"/>
        <v>4.7988773999999985</v>
      </c>
    </row>
    <row r="4669" spans="1:17">
      <c r="A4669" s="13" t="s">
        <v>4680</v>
      </c>
      <c r="B4669" s="13">
        <v>26.136091860000001</v>
      </c>
      <c r="C4669" s="13">
        <v>88.652961210000001</v>
      </c>
      <c r="D4669" s="13" t="s">
        <v>2219</v>
      </c>
      <c r="E4669" s="13" t="s">
        <v>5000</v>
      </c>
      <c r="F4669" s="13" t="s">
        <v>171</v>
      </c>
      <c r="G4669" s="13" t="s">
        <v>4802</v>
      </c>
      <c r="H4669" s="13" t="s">
        <v>4816</v>
      </c>
      <c r="I4669" s="13">
        <f>(Brick_Kilns_EF!$B$13*Brick_Kilns_EF!$B$11*Brick_Kilns_EF!$B$12)</f>
        <v>8886.81</v>
      </c>
      <c r="J4669" s="13">
        <f>IF(D4669="ZZ",Brick_Kilns_EF!$E$9*(0.75),Brick_Kilns_EF!$E$9)</f>
        <v>5.6055000000000005E-4</v>
      </c>
      <c r="K4669" s="13">
        <f t="shared" si="288"/>
        <v>4.9815013454999999</v>
      </c>
      <c r="L4669" s="13">
        <f>IF(D4669="ZZ", Brick_Kilns_EF!$E$6*(0.75),Brick_Kilns_EF!$E$6)</f>
        <v>3.0299999999999999E-4</v>
      </c>
      <c r="M4669" s="13">
        <f t="shared" si="289"/>
        <v>2.6927034299999999</v>
      </c>
      <c r="N4669" s="13">
        <f>IF(D4669="ZZ",Brick_Kilns_EF!$E$7*(0.75),Brick_Kilns_EF!$E$7)</f>
        <v>2.3925000000000001E-3</v>
      </c>
      <c r="O4669" s="13">
        <f t="shared" si="290"/>
        <v>21.261692924999998</v>
      </c>
      <c r="P4669" s="13">
        <f>IF(D4669="ZZ",Brick_Kilns_EF!$E$8*(0.75),Brick_Kilns_EF!$E$8)</f>
        <v>5.399999999999999E-4</v>
      </c>
      <c r="Q4669" s="13">
        <f t="shared" si="291"/>
        <v>4.7988773999999985</v>
      </c>
    </row>
    <row r="4670" spans="1:17">
      <c r="A4670" s="13" t="s">
        <v>4681</v>
      </c>
      <c r="B4670" s="13">
        <v>25.835333840000001</v>
      </c>
      <c r="C4670" s="13">
        <v>88.477035180000001</v>
      </c>
      <c r="D4670" s="13" t="s">
        <v>2219</v>
      </c>
      <c r="E4670" s="13" t="s">
        <v>5000</v>
      </c>
      <c r="F4670" s="13" t="s">
        <v>171</v>
      </c>
      <c r="G4670" s="13" t="s">
        <v>4802</v>
      </c>
      <c r="H4670" s="13" t="s">
        <v>4816</v>
      </c>
      <c r="I4670" s="13">
        <f>(Brick_Kilns_EF!$B$13*Brick_Kilns_EF!$B$11*Brick_Kilns_EF!$B$12)</f>
        <v>8886.81</v>
      </c>
      <c r="J4670" s="13">
        <f>IF(D4670="ZZ",Brick_Kilns_EF!$E$9*(0.75),Brick_Kilns_EF!$E$9)</f>
        <v>5.6055000000000005E-4</v>
      </c>
      <c r="K4670" s="13">
        <f t="shared" si="288"/>
        <v>4.9815013454999999</v>
      </c>
      <c r="L4670" s="13">
        <f>IF(D4670="ZZ", Brick_Kilns_EF!$E$6*(0.75),Brick_Kilns_EF!$E$6)</f>
        <v>3.0299999999999999E-4</v>
      </c>
      <c r="M4670" s="13">
        <f t="shared" si="289"/>
        <v>2.6927034299999999</v>
      </c>
      <c r="N4670" s="13">
        <f>IF(D4670="ZZ",Brick_Kilns_EF!$E$7*(0.75),Brick_Kilns_EF!$E$7)</f>
        <v>2.3925000000000001E-3</v>
      </c>
      <c r="O4670" s="13">
        <f t="shared" si="290"/>
        <v>21.261692924999998</v>
      </c>
      <c r="P4670" s="13">
        <f>IF(D4670="ZZ",Brick_Kilns_EF!$E$8*(0.75),Brick_Kilns_EF!$E$8)</f>
        <v>5.399999999999999E-4</v>
      </c>
      <c r="Q4670" s="13">
        <f t="shared" si="291"/>
        <v>4.7988773999999985</v>
      </c>
    </row>
    <row r="4671" spans="1:17">
      <c r="A4671" s="13" t="s">
        <v>4682</v>
      </c>
      <c r="B4671" s="13">
        <v>26.097886590000002</v>
      </c>
      <c r="C4671" s="13">
        <v>88.813655979999993</v>
      </c>
      <c r="D4671" s="13" t="s">
        <v>2219</v>
      </c>
      <c r="E4671" s="13" t="s">
        <v>5000</v>
      </c>
      <c r="F4671" s="13" t="s">
        <v>171</v>
      </c>
      <c r="G4671" s="13" t="s">
        <v>4802</v>
      </c>
      <c r="H4671" s="13" t="s">
        <v>4816</v>
      </c>
      <c r="I4671" s="13">
        <f>(Brick_Kilns_EF!$B$13*Brick_Kilns_EF!$B$11*Brick_Kilns_EF!$B$12)</f>
        <v>8886.81</v>
      </c>
      <c r="J4671" s="13">
        <f>IF(D4671="ZZ",Brick_Kilns_EF!$E$9*(0.75),Brick_Kilns_EF!$E$9)</f>
        <v>5.6055000000000005E-4</v>
      </c>
      <c r="K4671" s="13">
        <f t="shared" si="288"/>
        <v>4.9815013454999999</v>
      </c>
      <c r="L4671" s="13">
        <f>IF(D4671="ZZ", Brick_Kilns_EF!$E$6*(0.75),Brick_Kilns_EF!$E$6)</f>
        <v>3.0299999999999999E-4</v>
      </c>
      <c r="M4671" s="13">
        <f t="shared" si="289"/>
        <v>2.6927034299999999</v>
      </c>
      <c r="N4671" s="13">
        <f>IF(D4671="ZZ",Brick_Kilns_EF!$E$7*(0.75),Brick_Kilns_EF!$E$7)</f>
        <v>2.3925000000000001E-3</v>
      </c>
      <c r="O4671" s="13">
        <f t="shared" si="290"/>
        <v>21.261692924999998</v>
      </c>
      <c r="P4671" s="13">
        <f>IF(D4671="ZZ",Brick_Kilns_EF!$E$8*(0.75),Brick_Kilns_EF!$E$8)</f>
        <v>5.399999999999999E-4</v>
      </c>
      <c r="Q4671" s="13">
        <f t="shared" si="291"/>
        <v>4.7988773999999985</v>
      </c>
    </row>
    <row r="4672" spans="1:17">
      <c r="A4672" s="13" t="s">
        <v>4683</v>
      </c>
      <c r="B4672" s="13">
        <v>26.138615510000001</v>
      </c>
      <c r="C4672" s="13">
        <v>88.664880010000005</v>
      </c>
      <c r="D4672" s="13" t="s">
        <v>2219</v>
      </c>
      <c r="E4672" s="13" t="s">
        <v>5000</v>
      </c>
      <c r="F4672" s="13" t="s">
        <v>171</v>
      </c>
      <c r="G4672" s="13" t="s">
        <v>4802</v>
      </c>
      <c r="H4672" s="13" t="s">
        <v>4816</v>
      </c>
      <c r="I4672" s="13">
        <f>(Brick_Kilns_EF!$B$13*Brick_Kilns_EF!$B$11*Brick_Kilns_EF!$B$12)</f>
        <v>8886.81</v>
      </c>
      <c r="J4672" s="13">
        <f>IF(D4672="ZZ",Brick_Kilns_EF!$E$9*(0.75),Brick_Kilns_EF!$E$9)</f>
        <v>5.6055000000000005E-4</v>
      </c>
      <c r="K4672" s="13">
        <f t="shared" si="288"/>
        <v>4.9815013454999999</v>
      </c>
      <c r="L4672" s="13">
        <f>IF(D4672="ZZ", Brick_Kilns_EF!$E$6*(0.75),Brick_Kilns_EF!$E$6)</f>
        <v>3.0299999999999999E-4</v>
      </c>
      <c r="M4672" s="13">
        <f t="shared" si="289"/>
        <v>2.6927034299999999</v>
      </c>
      <c r="N4672" s="13">
        <f>IF(D4672="ZZ",Brick_Kilns_EF!$E$7*(0.75),Brick_Kilns_EF!$E$7)</f>
        <v>2.3925000000000001E-3</v>
      </c>
      <c r="O4672" s="13">
        <f t="shared" si="290"/>
        <v>21.261692924999998</v>
      </c>
      <c r="P4672" s="13">
        <f>IF(D4672="ZZ",Brick_Kilns_EF!$E$8*(0.75),Brick_Kilns_EF!$E$8)</f>
        <v>5.399999999999999E-4</v>
      </c>
      <c r="Q4672" s="13">
        <f t="shared" si="291"/>
        <v>4.7988773999999985</v>
      </c>
    </row>
    <row r="4673" spans="1:17">
      <c r="A4673" s="13" t="s">
        <v>4684</v>
      </c>
      <c r="B4673" s="13">
        <v>26.100999130000002</v>
      </c>
      <c r="C4673" s="13">
        <v>88.698938220000002</v>
      </c>
      <c r="D4673" s="13" t="s">
        <v>2219</v>
      </c>
      <c r="E4673" s="13" t="s">
        <v>5000</v>
      </c>
      <c r="F4673" s="13" t="s">
        <v>171</v>
      </c>
      <c r="G4673" s="13" t="s">
        <v>4802</v>
      </c>
      <c r="H4673" s="13" t="s">
        <v>4816</v>
      </c>
      <c r="I4673" s="13">
        <f>(Brick_Kilns_EF!$B$13*Brick_Kilns_EF!$B$11*Brick_Kilns_EF!$B$12)</f>
        <v>8886.81</v>
      </c>
      <c r="J4673" s="13">
        <f>IF(D4673="ZZ",Brick_Kilns_EF!$E$9*(0.75),Brick_Kilns_EF!$E$9)</f>
        <v>5.6055000000000005E-4</v>
      </c>
      <c r="K4673" s="13">
        <f t="shared" si="288"/>
        <v>4.9815013454999999</v>
      </c>
      <c r="L4673" s="13">
        <f>IF(D4673="ZZ", Brick_Kilns_EF!$E$6*(0.75),Brick_Kilns_EF!$E$6)</f>
        <v>3.0299999999999999E-4</v>
      </c>
      <c r="M4673" s="13">
        <f t="shared" si="289"/>
        <v>2.6927034299999999</v>
      </c>
      <c r="N4673" s="13">
        <f>IF(D4673="ZZ",Brick_Kilns_EF!$E$7*(0.75),Brick_Kilns_EF!$E$7)</f>
        <v>2.3925000000000001E-3</v>
      </c>
      <c r="O4673" s="13">
        <f t="shared" si="290"/>
        <v>21.261692924999998</v>
      </c>
      <c r="P4673" s="13">
        <f>IF(D4673="ZZ",Brick_Kilns_EF!$E$8*(0.75),Brick_Kilns_EF!$E$8)</f>
        <v>5.399999999999999E-4</v>
      </c>
      <c r="Q4673" s="13">
        <f t="shared" si="291"/>
        <v>4.7988773999999985</v>
      </c>
    </row>
    <row r="4674" spans="1:17">
      <c r="A4674" s="13" t="s">
        <v>4685</v>
      </c>
      <c r="B4674" s="13">
        <v>26.183010599999999</v>
      </c>
      <c r="C4674" s="13">
        <v>88.376947400000006</v>
      </c>
      <c r="D4674" s="13" t="s">
        <v>2219</v>
      </c>
      <c r="E4674" s="13" t="s">
        <v>5000</v>
      </c>
      <c r="F4674" s="13" t="s">
        <v>171</v>
      </c>
      <c r="G4674" s="13" t="s">
        <v>4802</v>
      </c>
      <c r="H4674" s="13" t="s">
        <v>4816</v>
      </c>
      <c r="I4674" s="13">
        <f>(Brick_Kilns_EF!$B$13*Brick_Kilns_EF!$B$11*Brick_Kilns_EF!$B$12)</f>
        <v>8886.81</v>
      </c>
      <c r="J4674" s="13">
        <f>IF(D4674="ZZ",Brick_Kilns_EF!$E$9*(0.75),Brick_Kilns_EF!$E$9)</f>
        <v>5.6055000000000005E-4</v>
      </c>
      <c r="K4674" s="13">
        <f t="shared" si="288"/>
        <v>4.9815013454999999</v>
      </c>
      <c r="L4674" s="13">
        <f>IF(D4674="ZZ", Brick_Kilns_EF!$E$6*(0.75),Brick_Kilns_EF!$E$6)</f>
        <v>3.0299999999999999E-4</v>
      </c>
      <c r="M4674" s="13">
        <f t="shared" si="289"/>
        <v>2.6927034299999999</v>
      </c>
      <c r="N4674" s="13">
        <f>IF(D4674="ZZ",Brick_Kilns_EF!$E$7*(0.75),Brick_Kilns_EF!$E$7)</f>
        <v>2.3925000000000001E-3</v>
      </c>
      <c r="O4674" s="13">
        <f t="shared" si="290"/>
        <v>21.261692924999998</v>
      </c>
      <c r="P4674" s="13">
        <f>IF(D4674="ZZ",Brick_Kilns_EF!$E$8*(0.75),Brick_Kilns_EF!$E$8)</f>
        <v>5.399999999999999E-4</v>
      </c>
      <c r="Q4674" s="13">
        <f t="shared" si="291"/>
        <v>4.7988773999999985</v>
      </c>
    </row>
    <row r="4675" spans="1:17">
      <c r="A4675" s="13" t="s">
        <v>4686</v>
      </c>
      <c r="B4675" s="13">
        <v>25.718406590000001</v>
      </c>
      <c r="C4675" s="13">
        <v>88.402796159999994</v>
      </c>
      <c r="D4675" s="13" t="s">
        <v>2219</v>
      </c>
      <c r="E4675" s="13" t="s">
        <v>5000</v>
      </c>
      <c r="F4675" s="13" t="s">
        <v>171</v>
      </c>
      <c r="G4675" s="13" t="s">
        <v>4802</v>
      </c>
      <c r="H4675" s="13" t="s">
        <v>4816</v>
      </c>
      <c r="I4675" s="13">
        <f>(Brick_Kilns_EF!$B$13*Brick_Kilns_EF!$B$11*Brick_Kilns_EF!$B$12)</f>
        <v>8886.81</v>
      </c>
      <c r="J4675" s="13">
        <f>IF(D4675="ZZ",Brick_Kilns_EF!$E$9*(0.75),Brick_Kilns_EF!$E$9)</f>
        <v>5.6055000000000005E-4</v>
      </c>
      <c r="K4675" s="13">
        <f t="shared" ref="K4675:K4738" si="292">I4675*J4675</f>
        <v>4.9815013454999999</v>
      </c>
      <c r="L4675" s="13">
        <f>IF(D4675="ZZ", Brick_Kilns_EF!$E$6*(0.75),Brick_Kilns_EF!$E$6)</f>
        <v>3.0299999999999999E-4</v>
      </c>
      <c r="M4675" s="13">
        <f t="shared" ref="M4675:M4738" si="293">L4675*I4675</f>
        <v>2.6927034299999999</v>
      </c>
      <c r="N4675" s="13">
        <f>IF(D4675="ZZ",Brick_Kilns_EF!$E$7*(0.75),Brick_Kilns_EF!$E$7)</f>
        <v>2.3925000000000001E-3</v>
      </c>
      <c r="O4675" s="13">
        <f t="shared" ref="O4675:O4738" si="294">I4675*N4675</f>
        <v>21.261692924999998</v>
      </c>
      <c r="P4675" s="13">
        <f>IF(D4675="ZZ",Brick_Kilns_EF!$E$8*(0.75),Brick_Kilns_EF!$E$8)</f>
        <v>5.399999999999999E-4</v>
      </c>
      <c r="Q4675" s="13">
        <f t="shared" ref="Q4675:Q4738" si="295">I4675*P4675</f>
        <v>4.7988773999999985</v>
      </c>
    </row>
    <row r="4676" spans="1:17">
      <c r="A4676" s="13" t="s">
        <v>4687</v>
      </c>
      <c r="B4676" s="13">
        <v>25.9762661</v>
      </c>
      <c r="C4676" s="13">
        <v>88.532643539999995</v>
      </c>
      <c r="D4676" s="13" t="s">
        <v>2219</v>
      </c>
      <c r="E4676" s="13" t="s">
        <v>5000</v>
      </c>
      <c r="F4676" s="13" t="s">
        <v>171</v>
      </c>
      <c r="G4676" s="13" t="s">
        <v>4802</v>
      </c>
      <c r="H4676" s="13" t="s">
        <v>4816</v>
      </c>
      <c r="I4676" s="13">
        <f>(Brick_Kilns_EF!$B$13*Brick_Kilns_EF!$B$11*Brick_Kilns_EF!$B$12)</f>
        <v>8886.81</v>
      </c>
      <c r="J4676" s="13">
        <f>IF(D4676="ZZ",Brick_Kilns_EF!$E$9*(0.75),Brick_Kilns_EF!$E$9)</f>
        <v>5.6055000000000005E-4</v>
      </c>
      <c r="K4676" s="13">
        <f t="shared" si="292"/>
        <v>4.9815013454999999</v>
      </c>
      <c r="L4676" s="13">
        <f>IF(D4676="ZZ", Brick_Kilns_EF!$E$6*(0.75),Brick_Kilns_EF!$E$6)</f>
        <v>3.0299999999999999E-4</v>
      </c>
      <c r="M4676" s="13">
        <f t="shared" si="293"/>
        <v>2.6927034299999999</v>
      </c>
      <c r="N4676" s="13">
        <f>IF(D4676="ZZ",Brick_Kilns_EF!$E$7*(0.75),Brick_Kilns_EF!$E$7)</f>
        <v>2.3925000000000001E-3</v>
      </c>
      <c r="O4676" s="13">
        <f t="shared" si="294"/>
        <v>21.261692924999998</v>
      </c>
      <c r="P4676" s="13">
        <f>IF(D4676="ZZ",Brick_Kilns_EF!$E$8*(0.75),Brick_Kilns_EF!$E$8)</f>
        <v>5.399999999999999E-4</v>
      </c>
      <c r="Q4676" s="13">
        <f t="shared" si="295"/>
        <v>4.7988773999999985</v>
      </c>
    </row>
    <row r="4677" spans="1:17">
      <c r="A4677" s="13" t="s">
        <v>4688</v>
      </c>
      <c r="B4677" s="13">
        <v>26.216932509999999</v>
      </c>
      <c r="C4677" s="13">
        <v>88.547613569999996</v>
      </c>
      <c r="D4677" s="13" t="s">
        <v>2219</v>
      </c>
      <c r="E4677" s="13" t="s">
        <v>5000</v>
      </c>
      <c r="F4677" s="13" t="s">
        <v>171</v>
      </c>
      <c r="G4677" s="13" t="s">
        <v>4802</v>
      </c>
      <c r="H4677" s="13" t="s">
        <v>4816</v>
      </c>
      <c r="I4677" s="13">
        <f>(Brick_Kilns_EF!$B$13*Brick_Kilns_EF!$B$11*Brick_Kilns_EF!$B$12)</f>
        <v>8886.81</v>
      </c>
      <c r="J4677" s="13">
        <f>IF(D4677="ZZ",Brick_Kilns_EF!$E$9*(0.75),Brick_Kilns_EF!$E$9)</f>
        <v>5.6055000000000005E-4</v>
      </c>
      <c r="K4677" s="13">
        <f t="shared" si="292"/>
        <v>4.9815013454999999</v>
      </c>
      <c r="L4677" s="13">
        <f>IF(D4677="ZZ", Brick_Kilns_EF!$E$6*(0.75),Brick_Kilns_EF!$E$6)</f>
        <v>3.0299999999999999E-4</v>
      </c>
      <c r="M4677" s="13">
        <f t="shared" si="293"/>
        <v>2.6927034299999999</v>
      </c>
      <c r="N4677" s="13">
        <f>IF(D4677="ZZ",Brick_Kilns_EF!$E$7*(0.75),Brick_Kilns_EF!$E$7)</f>
        <v>2.3925000000000001E-3</v>
      </c>
      <c r="O4677" s="13">
        <f t="shared" si="294"/>
        <v>21.261692924999998</v>
      </c>
      <c r="P4677" s="13">
        <f>IF(D4677="ZZ",Brick_Kilns_EF!$E$8*(0.75),Brick_Kilns_EF!$E$8)</f>
        <v>5.399999999999999E-4</v>
      </c>
      <c r="Q4677" s="13">
        <f t="shared" si="295"/>
        <v>4.7988773999999985</v>
      </c>
    </row>
    <row r="4678" spans="1:17">
      <c r="A4678" s="13" t="s">
        <v>4689</v>
      </c>
      <c r="B4678" s="13">
        <v>26.092809280000001</v>
      </c>
      <c r="C4678" s="13">
        <v>88.686667360000001</v>
      </c>
      <c r="D4678" s="13" t="s">
        <v>2219</v>
      </c>
      <c r="E4678" s="13" t="s">
        <v>5000</v>
      </c>
      <c r="F4678" s="13" t="s">
        <v>171</v>
      </c>
      <c r="G4678" s="13" t="s">
        <v>4802</v>
      </c>
      <c r="H4678" s="13" t="s">
        <v>4816</v>
      </c>
      <c r="I4678" s="13">
        <f>(Brick_Kilns_EF!$B$13*Brick_Kilns_EF!$B$11*Brick_Kilns_EF!$B$12)</f>
        <v>8886.81</v>
      </c>
      <c r="J4678" s="13">
        <f>IF(D4678="ZZ",Brick_Kilns_EF!$E$9*(0.75),Brick_Kilns_EF!$E$9)</f>
        <v>5.6055000000000005E-4</v>
      </c>
      <c r="K4678" s="13">
        <f t="shared" si="292"/>
        <v>4.9815013454999999</v>
      </c>
      <c r="L4678" s="13">
        <f>IF(D4678="ZZ", Brick_Kilns_EF!$E$6*(0.75),Brick_Kilns_EF!$E$6)</f>
        <v>3.0299999999999999E-4</v>
      </c>
      <c r="M4678" s="13">
        <f t="shared" si="293"/>
        <v>2.6927034299999999</v>
      </c>
      <c r="N4678" s="13">
        <f>IF(D4678="ZZ",Brick_Kilns_EF!$E$7*(0.75),Brick_Kilns_EF!$E$7)</f>
        <v>2.3925000000000001E-3</v>
      </c>
      <c r="O4678" s="13">
        <f t="shared" si="294"/>
        <v>21.261692924999998</v>
      </c>
      <c r="P4678" s="13">
        <f>IF(D4678="ZZ",Brick_Kilns_EF!$E$8*(0.75),Brick_Kilns_EF!$E$8)</f>
        <v>5.399999999999999E-4</v>
      </c>
      <c r="Q4678" s="13">
        <f t="shared" si="295"/>
        <v>4.7988773999999985</v>
      </c>
    </row>
    <row r="4679" spans="1:17">
      <c r="A4679" s="13" t="s">
        <v>4690</v>
      </c>
      <c r="B4679" s="13">
        <v>26.050453539999999</v>
      </c>
      <c r="C4679" s="13">
        <v>88.651467929999995</v>
      </c>
      <c r="D4679" s="13" t="s">
        <v>2219</v>
      </c>
      <c r="E4679" s="13" t="s">
        <v>5000</v>
      </c>
      <c r="F4679" s="13" t="s">
        <v>171</v>
      </c>
      <c r="G4679" s="13" t="s">
        <v>4802</v>
      </c>
      <c r="H4679" s="13" t="s">
        <v>4816</v>
      </c>
      <c r="I4679" s="13">
        <f>(Brick_Kilns_EF!$B$13*Brick_Kilns_EF!$B$11*Brick_Kilns_EF!$B$12)</f>
        <v>8886.81</v>
      </c>
      <c r="J4679" s="13">
        <f>IF(D4679="ZZ",Brick_Kilns_EF!$E$9*(0.75),Brick_Kilns_EF!$E$9)</f>
        <v>5.6055000000000005E-4</v>
      </c>
      <c r="K4679" s="13">
        <f t="shared" si="292"/>
        <v>4.9815013454999999</v>
      </c>
      <c r="L4679" s="13">
        <f>IF(D4679="ZZ", Brick_Kilns_EF!$E$6*(0.75),Brick_Kilns_EF!$E$6)</f>
        <v>3.0299999999999999E-4</v>
      </c>
      <c r="M4679" s="13">
        <f t="shared" si="293"/>
        <v>2.6927034299999999</v>
      </c>
      <c r="N4679" s="13">
        <f>IF(D4679="ZZ",Brick_Kilns_EF!$E$7*(0.75),Brick_Kilns_EF!$E$7)</f>
        <v>2.3925000000000001E-3</v>
      </c>
      <c r="O4679" s="13">
        <f t="shared" si="294"/>
        <v>21.261692924999998</v>
      </c>
      <c r="P4679" s="13">
        <f>IF(D4679="ZZ",Brick_Kilns_EF!$E$8*(0.75),Brick_Kilns_EF!$E$8)</f>
        <v>5.399999999999999E-4</v>
      </c>
      <c r="Q4679" s="13">
        <f t="shared" si="295"/>
        <v>4.7988773999999985</v>
      </c>
    </row>
    <row r="4680" spans="1:17">
      <c r="A4680" s="13" t="s">
        <v>4691</v>
      </c>
      <c r="B4680" s="13">
        <v>26.016120010000002</v>
      </c>
      <c r="C4680" s="13">
        <v>88.492468880000004</v>
      </c>
      <c r="D4680" s="13" t="s">
        <v>2219</v>
      </c>
      <c r="E4680" s="13" t="s">
        <v>5000</v>
      </c>
      <c r="F4680" s="13" t="s">
        <v>171</v>
      </c>
      <c r="G4680" s="13" t="s">
        <v>4802</v>
      </c>
      <c r="H4680" s="13" t="s">
        <v>4816</v>
      </c>
      <c r="I4680" s="13">
        <f>(Brick_Kilns_EF!$B$13*Brick_Kilns_EF!$B$11*Brick_Kilns_EF!$B$12)</f>
        <v>8886.81</v>
      </c>
      <c r="J4680" s="13">
        <f>IF(D4680="ZZ",Brick_Kilns_EF!$E$9*(0.75),Brick_Kilns_EF!$E$9)</f>
        <v>5.6055000000000005E-4</v>
      </c>
      <c r="K4680" s="13">
        <f t="shared" si="292"/>
        <v>4.9815013454999999</v>
      </c>
      <c r="L4680" s="13">
        <f>IF(D4680="ZZ", Brick_Kilns_EF!$E$6*(0.75),Brick_Kilns_EF!$E$6)</f>
        <v>3.0299999999999999E-4</v>
      </c>
      <c r="M4680" s="13">
        <f t="shared" si="293"/>
        <v>2.6927034299999999</v>
      </c>
      <c r="N4680" s="13">
        <f>IF(D4680="ZZ",Brick_Kilns_EF!$E$7*(0.75),Brick_Kilns_EF!$E$7)</f>
        <v>2.3925000000000001E-3</v>
      </c>
      <c r="O4680" s="13">
        <f t="shared" si="294"/>
        <v>21.261692924999998</v>
      </c>
      <c r="P4680" s="13">
        <f>IF(D4680="ZZ",Brick_Kilns_EF!$E$8*(0.75),Brick_Kilns_EF!$E$8)</f>
        <v>5.399999999999999E-4</v>
      </c>
      <c r="Q4680" s="13">
        <f t="shared" si="295"/>
        <v>4.7988773999999985</v>
      </c>
    </row>
    <row r="4681" spans="1:17">
      <c r="A4681" s="13" t="s">
        <v>4692</v>
      </c>
      <c r="B4681" s="13">
        <v>26.16727689</v>
      </c>
      <c r="C4681" s="13">
        <v>88.671034270000007</v>
      </c>
      <c r="D4681" s="13" t="s">
        <v>2219</v>
      </c>
      <c r="E4681" s="13" t="s">
        <v>5000</v>
      </c>
      <c r="F4681" s="13" t="s">
        <v>171</v>
      </c>
      <c r="G4681" s="13" t="s">
        <v>4802</v>
      </c>
      <c r="H4681" s="13" t="s">
        <v>4816</v>
      </c>
      <c r="I4681" s="13">
        <f>(Brick_Kilns_EF!$B$13*Brick_Kilns_EF!$B$11*Brick_Kilns_EF!$B$12)</f>
        <v>8886.81</v>
      </c>
      <c r="J4681" s="13">
        <f>IF(D4681="ZZ",Brick_Kilns_EF!$E$9*(0.75),Brick_Kilns_EF!$E$9)</f>
        <v>5.6055000000000005E-4</v>
      </c>
      <c r="K4681" s="13">
        <f t="shared" si="292"/>
        <v>4.9815013454999999</v>
      </c>
      <c r="L4681" s="13">
        <f>IF(D4681="ZZ", Brick_Kilns_EF!$E$6*(0.75),Brick_Kilns_EF!$E$6)</f>
        <v>3.0299999999999999E-4</v>
      </c>
      <c r="M4681" s="13">
        <f t="shared" si="293"/>
        <v>2.6927034299999999</v>
      </c>
      <c r="N4681" s="13">
        <f>IF(D4681="ZZ",Brick_Kilns_EF!$E$7*(0.75),Brick_Kilns_EF!$E$7)</f>
        <v>2.3925000000000001E-3</v>
      </c>
      <c r="O4681" s="13">
        <f t="shared" si="294"/>
        <v>21.261692924999998</v>
      </c>
      <c r="P4681" s="13">
        <f>IF(D4681="ZZ",Brick_Kilns_EF!$E$8*(0.75),Brick_Kilns_EF!$E$8)</f>
        <v>5.399999999999999E-4</v>
      </c>
      <c r="Q4681" s="13">
        <f t="shared" si="295"/>
        <v>4.7988773999999985</v>
      </c>
    </row>
    <row r="4682" spans="1:17">
      <c r="A4682" s="13" t="s">
        <v>4693</v>
      </c>
      <c r="B4682" s="13">
        <v>25.86658023</v>
      </c>
      <c r="C4682" s="13">
        <v>88.249084030000006</v>
      </c>
      <c r="D4682" s="13" t="s">
        <v>2219</v>
      </c>
      <c r="E4682" s="13" t="s">
        <v>5000</v>
      </c>
      <c r="F4682" s="13" t="s">
        <v>171</v>
      </c>
      <c r="G4682" s="13" t="s">
        <v>4802</v>
      </c>
      <c r="H4682" s="13" t="s">
        <v>4816</v>
      </c>
      <c r="I4682" s="13">
        <f>(Brick_Kilns_EF!$B$13*Brick_Kilns_EF!$B$11*Brick_Kilns_EF!$B$12)</f>
        <v>8886.81</v>
      </c>
      <c r="J4682" s="13">
        <f>IF(D4682="ZZ",Brick_Kilns_EF!$E$9*(0.75),Brick_Kilns_EF!$E$9)</f>
        <v>5.6055000000000005E-4</v>
      </c>
      <c r="K4682" s="13">
        <f t="shared" si="292"/>
        <v>4.9815013454999999</v>
      </c>
      <c r="L4682" s="13">
        <f>IF(D4682="ZZ", Brick_Kilns_EF!$E$6*(0.75),Brick_Kilns_EF!$E$6)</f>
        <v>3.0299999999999999E-4</v>
      </c>
      <c r="M4682" s="13">
        <f t="shared" si="293"/>
        <v>2.6927034299999999</v>
      </c>
      <c r="N4682" s="13">
        <f>IF(D4682="ZZ",Brick_Kilns_EF!$E$7*(0.75),Brick_Kilns_EF!$E$7)</f>
        <v>2.3925000000000001E-3</v>
      </c>
      <c r="O4682" s="13">
        <f t="shared" si="294"/>
        <v>21.261692924999998</v>
      </c>
      <c r="P4682" s="13">
        <f>IF(D4682="ZZ",Brick_Kilns_EF!$E$8*(0.75),Brick_Kilns_EF!$E$8)</f>
        <v>5.399999999999999E-4</v>
      </c>
      <c r="Q4682" s="13">
        <f t="shared" si="295"/>
        <v>4.7988773999999985</v>
      </c>
    </row>
    <row r="4683" spans="1:17">
      <c r="A4683" s="13" t="s">
        <v>4694</v>
      </c>
      <c r="B4683" s="13">
        <v>25.927622800000002</v>
      </c>
      <c r="C4683" s="13">
        <v>88.821126480000004</v>
      </c>
      <c r="D4683" s="13" t="s">
        <v>2219</v>
      </c>
      <c r="E4683" s="13" t="s">
        <v>5000</v>
      </c>
      <c r="F4683" s="13" t="s">
        <v>171</v>
      </c>
      <c r="G4683" s="13" t="s">
        <v>4802</v>
      </c>
      <c r="H4683" s="13" t="s">
        <v>4816</v>
      </c>
      <c r="I4683" s="13">
        <f>(Brick_Kilns_EF!$B$13*Brick_Kilns_EF!$B$11*Brick_Kilns_EF!$B$12)</f>
        <v>8886.81</v>
      </c>
      <c r="J4683" s="13">
        <f>IF(D4683="ZZ",Brick_Kilns_EF!$E$9*(0.75),Brick_Kilns_EF!$E$9)</f>
        <v>5.6055000000000005E-4</v>
      </c>
      <c r="K4683" s="13">
        <f t="shared" si="292"/>
        <v>4.9815013454999999</v>
      </c>
      <c r="L4683" s="13">
        <f>IF(D4683="ZZ", Brick_Kilns_EF!$E$6*(0.75),Brick_Kilns_EF!$E$6)</f>
        <v>3.0299999999999999E-4</v>
      </c>
      <c r="M4683" s="13">
        <f t="shared" si="293"/>
        <v>2.6927034299999999</v>
      </c>
      <c r="N4683" s="13">
        <f>IF(D4683="ZZ",Brick_Kilns_EF!$E$7*(0.75),Brick_Kilns_EF!$E$7)</f>
        <v>2.3925000000000001E-3</v>
      </c>
      <c r="O4683" s="13">
        <f t="shared" si="294"/>
        <v>21.261692924999998</v>
      </c>
      <c r="P4683" s="13">
        <f>IF(D4683="ZZ",Brick_Kilns_EF!$E$8*(0.75),Brick_Kilns_EF!$E$8)</f>
        <v>5.399999999999999E-4</v>
      </c>
      <c r="Q4683" s="13">
        <f t="shared" si="295"/>
        <v>4.7988773999999985</v>
      </c>
    </row>
    <row r="4684" spans="1:17">
      <c r="A4684" s="13" t="s">
        <v>4695</v>
      </c>
      <c r="B4684" s="13">
        <v>22.21148943</v>
      </c>
      <c r="C4684" s="13">
        <v>90.237510549999996</v>
      </c>
      <c r="D4684" s="13" t="s">
        <v>2219</v>
      </c>
      <c r="E4684" s="13" t="s">
        <v>5000</v>
      </c>
      <c r="F4684" s="13" t="s">
        <v>11</v>
      </c>
      <c r="G4684" s="13" t="s">
        <v>4802</v>
      </c>
      <c r="H4684" s="13" t="s">
        <v>4816</v>
      </c>
      <c r="I4684" s="13">
        <f>(Brick_Kilns_EF!$B$13*Brick_Kilns_EF!$B$11*Brick_Kilns_EF!$B$12)</f>
        <v>8886.81</v>
      </c>
      <c r="J4684" s="13">
        <f>IF(D4684="ZZ",Brick_Kilns_EF!$E$9*(0.75),Brick_Kilns_EF!$E$9)</f>
        <v>5.6055000000000005E-4</v>
      </c>
      <c r="K4684" s="13">
        <f t="shared" si="292"/>
        <v>4.9815013454999999</v>
      </c>
      <c r="L4684" s="13">
        <f>IF(D4684="ZZ", Brick_Kilns_EF!$E$6*(0.75),Brick_Kilns_EF!$E$6)</f>
        <v>3.0299999999999999E-4</v>
      </c>
      <c r="M4684" s="13">
        <f t="shared" si="293"/>
        <v>2.6927034299999999</v>
      </c>
      <c r="N4684" s="13">
        <f>IF(D4684="ZZ",Brick_Kilns_EF!$E$7*(0.75),Brick_Kilns_EF!$E$7)</f>
        <v>2.3925000000000001E-3</v>
      </c>
      <c r="O4684" s="13">
        <f t="shared" si="294"/>
        <v>21.261692924999998</v>
      </c>
      <c r="P4684" s="13">
        <f>IF(D4684="ZZ",Brick_Kilns_EF!$E$8*(0.75),Brick_Kilns_EF!$E$8)</f>
        <v>5.399999999999999E-4</v>
      </c>
      <c r="Q4684" s="13">
        <f t="shared" si="295"/>
        <v>4.7988773999999985</v>
      </c>
    </row>
    <row r="4685" spans="1:17">
      <c r="A4685" s="13" t="s">
        <v>4696</v>
      </c>
      <c r="B4685" s="13">
        <v>26.10356814</v>
      </c>
      <c r="C4685" s="13">
        <v>89.696603280000005</v>
      </c>
      <c r="D4685" s="13" t="s">
        <v>2219</v>
      </c>
      <c r="E4685" s="13" t="s">
        <v>5000</v>
      </c>
      <c r="F4685" s="13" t="s">
        <v>171</v>
      </c>
      <c r="G4685" s="13" t="s">
        <v>4802</v>
      </c>
      <c r="H4685" s="13" t="s">
        <v>4816</v>
      </c>
      <c r="I4685" s="13">
        <f>(Brick_Kilns_EF!$B$13*Brick_Kilns_EF!$B$11*Brick_Kilns_EF!$B$12)</f>
        <v>8886.81</v>
      </c>
      <c r="J4685" s="13">
        <f>IF(D4685="ZZ",Brick_Kilns_EF!$E$9*(0.75),Brick_Kilns_EF!$E$9)</f>
        <v>5.6055000000000005E-4</v>
      </c>
      <c r="K4685" s="13">
        <f t="shared" si="292"/>
        <v>4.9815013454999999</v>
      </c>
      <c r="L4685" s="13">
        <f>IF(D4685="ZZ", Brick_Kilns_EF!$E$6*(0.75),Brick_Kilns_EF!$E$6)</f>
        <v>3.0299999999999999E-4</v>
      </c>
      <c r="M4685" s="13">
        <f t="shared" si="293"/>
        <v>2.6927034299999999</v>
      </c>
      <c r="N4685" s="13">
        <f>IF(D4685="ZZ",Brick_Kilns_EF!$E$7*(0.75),Brick_Kilns_EF!$E$7)</f>
        <v>2.3925000000000001E-3</v>
      </c>
      <c r="O4685" s="13">
        <f t="shared" si="294"/>
        <v>21.261692924999998</v>
      </c>
      <c r="P4685" s="13">
        <f>IF(D4685="ZZ",Brick_Kilns_EF!$E$8*(0.75),Brick_Kilns_EF!$E$8)</f>
        <v>5.399999999999999E-4</v>
      </c>
      <c r="Q4685" s="13">
        <f t="shared" si="295"/>
        <v>4.7988773999999985</v>
      </c>
    </row>
    <row r="4686" spans="1:17">
      <c r="A4686" s="13" t="s">
        <v>4697</v>
      </c>
      <c r="B4686" s="13">
        <v>22.099919589999999</v>
      </c>
      <c r="C4686" s="13">
        <v>90.206515960000004</v>
      </c>
      <c r="D4686" s="13" t="s">
        <v>2219</v>
      </c>
      <c r="E4686" s="13" t="s">
        <v>5000</v>
      </c>
      <c r="F4686" s="13" t="s">
        <v>11</v>
      </c>
      <c r="G4686" s="13" t="s">
        <v>4802</v>
      </c>
      <c r="H4686" s="13" t="s">
        <v>4816</v>
      </c>
      <c r="I4686" s="13">
        <f>(Brick_Kilns_EF!$B$13*Brick_Kilns_EF!$B$11*Brick_Kilns_EF!$B$12)</f>
        <v>8886.81</v>
      </c>
      <c r="J4686" s="13">
        <f>IF(D4686="ZZ",Brick_Kilns_EF!$E$9*(0.75),Brick_Kilns_EF!$E$9)</f>
        <v>5.6055000000000005E-4</v>
      </c>
      <c r="K4686" s="13">
        <f t="shared" si="292"/>
        <v>4.9815013454999999</v>
      </c>
      <c r="L4686" s="13">
        <f>IF(D4686="ZZ", Brick_Kilns_EF!$E$6*(0.75),Brick_Kilns_EF!$E$6)</f>
        <v>3.0299999999999999E-4</v>
      </c>
      <c r="M4686" s="13">
        <f t="shared" si="293"/>
        <v>2.6927034299999999</v>
      </c>
      <c r="N4686" s="13">
        <f>IF(D4686="ZZ",Brick_Kilns_EF!$E$7*(0.75),Brick_Kilns_EF!$E$7)</f>
        <v>2.3925000000000001E-3</v>
      </c>
      <c r="O4686" s="13">
        <f t="shared" si="294"/>
        <v>21.261692924999998</v>
      </c>
      <c r="P4686" s="13">
        <f>IF(D4686="ZZ",Brick_Kilns_EF!$E$8*(0.75),Brick_Kilns_EF!$E$8)</f>
        <v>5.399999999999999E-4</v>
      </c>
      <c r="Q4686" s="13">
        <f t="shared" si="295"/>
        <v>4.7988773999999985</v>
      </c>
    </row>
    <row r="4687" spans="1:17">
      <c r="A4687" s="13" t="s">
        <v>4698</v>
      </c>
      <c r="B4687" s="13">
        <v>26.19927779</v>
      </c>
      <c r="C4687" s="13">
        <v>88.531504389999995</v>
      </c>
      <c r="D4687" s="13" t="s">
        <v>2219</v>
      </c>
      <c r="E4687" s="13" t="s">
        <v>5000</v>
      </c>
      <c r="F4687" s="13" t="s">
        <v>171</v>
      </c>
      <c r="G4687" s="13" t="s">
        <v>4802</v>
      </c>
      <c r="H4687" s="13" t="s">
        <v>4816</v>
      </c>
      <c r="I4687" s="13">
        <f>(Brick_Kilns_EF!$B$13*Brick_Kilns_EF!$B$11*Brick_Kilns_EF!$B$12)</f>
        <v>8886.81</v>
      </c>
      <c r="J4687" s="13">
        <f>IF(D4687="ZZ",Brick_Kilns_EF!$E$9*(0.75),Brick_Kilns_EF!$E$9)</f>
        <v>5.6055000000000005E-4</v>
      </c>
      <c r="K4687" s="13">
        <f t="shared" si="292"/>
        <v>4.9815013454999999</v>
      </c>
      <c r="L4687" s="13">
        <f>IF(D4687="ZZ", Brick_Kilns_EF!$E$6*(0.75),Brick_Kilns_EF!$E$6)</f>
        <v>3.0299999999999999E-4</v>
      </c>
      <c r="M4687" s="13">
        <f t="shared" si="293"/>
        <v>2.6927034299999999</v>
      </c>
      <c r="N4687" s="13">
        <f>IF(D4687="ZZ",Brick_Kilns_EF!$E$7*(0.75),Brick_Kilns_EF!$E$7)</f>
        <v>2.3925000000000001E-3</v>
      </c>
      <c r="O4687" s="13">
        <f t="shared" si="294"/>
        <v>21.261692924999998</v>
      </c>
      <c r="P4687" s="13">
        <f>IF(D4687="ZZ",Brick_Kilns_EF!$E$8*(0.75),Brick_Kilns_EF!$E$8)</f>
        <v>5.399999999999999E-4</v>
      </c>
      <c r="Q4687" s="13">
        <f t="shared" si="295"/>
        <v>4.7988773999999985</v>
      </c>
    </row>
    <row r="4688" spans="1:17">
      <c r="A4688" s="13" t="s">
        <v>4699</v>
      </c>
      <c r="B4688" s="13">
        <v>26.197521739999999</v>
      </c>
      <c r="C4688" s="13">
        <v>88.532230010000006</v>
      </c>
      <c r="D4688" s="13" t="s">
        <v>2219</v>
      </c>
      <c r="E4688" s="13" t="s">
        <v>5000</v>
      </c>
      <c r="F4688" s="13" t="s">
        <v>171</v>
      </c>
      <c r="G4688" s="13" t="s">
        <v>4802</v>
      </c>
      <c r="H4688" s="13" t="s">
        <v>4816</v>
      </c>
      <c r="I4688" s="13">
        <f>(Brick_Kilns_EF!$B$13*Brick_Kilns_EF!$B$11*Brick_Kilns_EF!$B$12)</f>
        <v>8886.81</v>
      </c>
      <c r="J4688" s="13">
        <f>IF(D4688="ZZ",Brick_Kilns_EF!$E$9*(0.75),Brick_Kilns_EF!$E$9)</f>
        <v>5.6055000000000005E-4</v>
      </c>
      <c r="K4688" s="13">
        <f t="shared" si="292"/>
        <v>4.9815013454999999</v>
      </c>
      <c r="L4688" s="13">
        <f>IF(D4688="ZZ", Brick_Kilns_EF!$E$6*(0.75),Brick_Kilns_EF!$E$6)</f>
        <v>3.0299999999999999E-4</v>
      </c>
      <c r="M4688" s="13">
        <f t="shared" si="293"/>
        <v>2.6927034299999999</v>
      </c>
      <c r="N4688" s="13">
        <f>IF(D4688="ZZ",Brick_Kilns_EF!$E$7*(0.75),Brick_Kilns_EF!$E$7)</f>
        <v>2.3925000000000001E-3</v>
      </c>
      <c r="O4688" s="13">
        <f t="shared" si="294"/>
        <v>21.261692924999998</v>
      </c>
      <c r="P4688" s="13">
        <f>IF(D4688="ZZ",Brick_Kilns_EF!$E$8*(0.75),Brick_Kilns_EF!$E$8)</f>
        <v>5.399999999999999E-4</v>
      </c>
      <c r="Q4688" s="13">
        <f t="shared" si="295"/>
        <v>4.7988773999999985</v>
      </c>
    </row>
    <row r="4689" spans="1:17">
      <c r="A4689" s="13" t="s">
        <v>4700</v>
      </c>
      <c r="B4689" s="13">
        <v>26.164532380000001</v>
      </c>
      <c r="C4689" s="13">
        <v>89.146121429999994</v>
      </c>
      <c r="D4689" s="13" t="s">
        <v>2219</v>
      </c>
      <c r="E4689" s="13" t="s">
        <v>5000</v>
      </c>
      <c r="F4689" s="13" t="s">
        <v>171</v>
      </c>
      <c r="G4689" s="13" t="s">
        <v>4802</v>
      </c>
      <c r="H4689" s="13" t="s">
        <v>4816</v>
      </c>
      <c r="I4689" s="13">
        <f>(Brick_Kilns_EF!$B$13*Brick_Kilns_EF!$B$11*Brick_Kilns_EF!$B$12)</f>
        <v>8886.81</v>
      </c>
      <c r="J4689" s="13">
        <f>IF(D4689="ZZ",Brick_Kilns_EF!$E$9*(0.75),Brick_Kilns_EF!$E$9)</f>
        <v>5.6055000000000005E-4</v>
      </c>
      <c r="K4689" s="13">
        <f t="shared" si="292"/>
        <v>4.9815013454999999</v>
      </c>
      <c r="L4689" s="13">
        <f>IF(D4689="ZZ", Brick_Kilns_EF!$E$6*(0.75),Brick_Kilns_EF!$E$6)</f>
        <v>3.0299999999999999E-4</v>
      </c>
      <c r="M4689" s="13">
        <f t="shared" si="293"/>
        <v>2.6927034299999999</v>
      </c>
      <c r="N4689" s="13">
        <f>IF(D4689="ZZ",Brick_Kilns_EF!$E$7*(0.75),Brick_Kilns_EF!$E$7)</f>
        <v>2.3925000000000001E-3</v>
      </c>
      <c r="O4689" s="13">
        <f t="shared" si="294"/>
        <v>21.261692924999998</v>
      </c>
      <c r="P4689" s="13">
        <f>IF(D4689="ZZ",Brick_Kilns_EF!$E$8*(0.75),Brick_Kilns_EF!$E$8)</f>
        <v>5.399999999999999E-4</v>
      </c>
      <c r="Q4689" s="13">
        <f t="shared" si="295"/>
        <v>4.7988773999999985</v>
      </c>
    </row>
    <row r="4690" spans="1:17">
      <c r="A4690" s="13" t="s">
        <v>4701</v>
      </c>
      <c r="B4690" s="13">
        <v>26.16567804</v>
      </c>
      <c r="C4690" s="13">
        <v>89.142702940000007</v>
      </c>
      <c r="D4690" s="13" t="s">
        <v>2219</v>
      </c>
      <c r="E4690" s="13" t="s">
        <v>5000</v>
      </c>
      <c r="F4690" s="13" t="s">
        <v>171</v>
      </c>
      <c r="G4690" s="13" t="s">
        <v>4802</v>
      </c>
      <c r="H4690" s="13" t="s">
        <v>4816</v>
      </c>
      <c r="I4690" s="13">
        <f>(Brick_Kilns_EF!$B$13*Brick_Kilns_EF!$B$11*Brick_Kilns_EF!$B$12)</f>
        <v>8886.81</v>
      </c>
      <c r="J4690" s="13">
        <f>IF(D4690="ZZ",Brick_Kilns_EF!$E$9*(0.75),Brick_Kilns_EF!$E$9)</f>
        <v>5.6055000000000005E-4</v>
      </c>
      <c r="K4690" s="13">
        <f t="shared" si="292"/>
        <v>4.9815013454999999</v>
      </c>
      <c r="L4690" s="13">
        <f>IF(D4690="ZZ", Brick_Kilns_EF!$E$6*(0.75),Brick_Kilns_EF!$E$6)</f>
        <v>3.0299999999999999E-4</v>
      </c>
      <c r="M4690" s="13">
        <f t="shared" si="293"/>
        <v>2.6927034299999999</v>
      </c>
      <c r="N4690" s="13">
        <f>IF(D4690="ZZ",Brick_Kilns_EF!$E$7*(0.75),Brick_Kilns_EF!$E$7)</f>
        <v>2.3925000000000001E-3</v>
      </c>
      <c r="O4690" s="13">
        <f t="shared" si="294"/>
        <v>21.261692924999998</v>
      </c>
      <c r="P4690" s="13">
        <f>IF(D4690="ZZ",Brick_Kilns_EF!$E$8*(0.75),Brick_Kilns_EF!$E$8)</f>
        <v>5.399999999999999E-4</v>
      </c>
      <c r="Q4690" s="13">
        <f t="shared" si="295"/>
        <v>4.7988773999999985</v>
      </c>
    </row>
    <row r="4691" spans="1:17">
      <c r="A4691" s="13" t="s">
        <v>4702</v>
      </c>
      <c r="B4691" s="13">
        <v>25.934765989999999</v>
      </c>
      <c r="C4691" s="13">
        <v>88.708846449999996</v>
      </c>
      <c r="D4691" s="13" t="s">
        <v>2219</v>
      </c>
      <c r="E4691" s="13" t="s">
        <v>5000</v>
      </c>
      <c r="F4691" s="13" t="s">
        <v>171</v>
      </c>
      <c r="G4691" s="13" t="s">
        <v>4802</v>
      </c>
      <c r="H4691" s="13" t="s">
        <v>4816</v>
      </c>
      <c r="I4691" s="13">
        <f>(Brick_Kilns_EF!$B$13*Brick_Kilns_EF!$B$11*Brick_Kilns_EF!$B$12)</f>
        <v>8886.81</v>
      </c>
      <c r="J4691" s="13">
        <f>IF(D4691="ZZ",Brick_Kilns_EF!$E$9*(0.75),Brick_Kilns_EF!$E$9)</f>
        <v>5.6055000000000005E-4</v>
      </c>
      <c r="K4691" s="13">
        <f t="shared" si="292"/>
        <v>4.9815013454999999</v>
      </c>
      <c r="L4691" s="13">
        <f>IF(D4691="ZZ", Brick_Kilns_EF!$E$6*(0.75),Brick_Kilns_EF!$E$6)</f>
        <v>3.0299999999999999E-4</v>
      </c>
      <c r="M4691" s="13">
        <f t="shared" si="293"/>
        <v>2.6927034299999999</v>
      </c>
      <c r="N4691" s="13">
        <f>IF(D4691="ZZ",Brick_Kilns_EF!$E$7*(0.75),Brick_Kilns_EF!$E$7)</f>
        <v>2.3925000000000001E-3</v>
      </c>
      <c r="O4691" s="13">
        <f t="shared" si="294"/>
        <v>21.261692924999998</v>
      </c>
      <c r="P4691" s="13">
        <f>IF(D4691="ZZ",Brick_Kilns_EF!$E$8*(0.75),Brick_Kilns_EF!$E$8)</f>
        <v>5.399999999999999E-4</v>
      </c>
      <c r="Q4691" s="13">
        <f t="shared" si="295"/>
        <v>4.7988773999999985</v>
      </c>
    </row>
    <row r="4692" spans="1:17">
      <c r="A4692" s="13" t="s">
        <v>4703</v>
      </c>
      <c r="B4692" s="13">
        <v>25.934146210000002</v>
      </c>
      <c r="C4692" s="13">
        <v>88.707384450000006</v>
      </c>
      <c r="D4692" s="13" t="s">
        <v>2219</v>
      </c>
      <c r="E4692" s="13" t="s">
        <v>5000</v>
      </c>
      <c r="F4692" s="13" t="s">
        <v>171</v>
      </c>
      <c r="G4692" s="13" t="s">
        <v>4802</v>
      </c>
      <c r="H4692" s="13" t="s">
        <v>4816</v>
      </c>
      <c r="I4692" s="13">
        <f>(Brick_Kilns_EF!$B$13*Brick_Kilns_EF!$B$11*Brick_Kilns_EF!$B$12)</f>
        <v>8886.81</v>
      </c>
      <c r="J4692" s="13">
        <f>IF(D4692="ZZ",Brick_Kilns_EF!$E$9*(0.75),Brick_Kilns_EF!$E$9)</f>
        <v>5.6055000000000005E-4</v>
      </c>
      <c r="K4692" s="13">
        <f t="shared" si="292"/>
        <v>4.9815013454999999</v>
      </c>
      <c r="L4692" s="13">
        <f>IF(D4692="ZZ", Brick_Kilns_EF!$E$6*(0.75),Brick_Kilns_EF!$E$6)</f>
        <v>3.0299999999999999E-4</v>
      </c>
      <c r="M4692" s="13">
        <f t="shared" si="293"/>
        <v>2.6927034299999999</v>
      </c>
      <c r="N4692" s="13">
        <f>IF(D4692="ZZ",Brick_Kilns_EF!$E$7*(0.75),Brick_Kilns_EF!$E$7)</f>
        <v>2.3925000000000001E-3</v>
      </c>
      <c r="O4692" s="13">
        <f t="shared" si="294"/>
        <v>21.261692924999998</v>
      </c>
      <c r="P4692" s="13">
        <f>IF(D4692="ZZ",Brick_Kilns_EF!$E$8*(0.75),Brick_Kilns_EF!$E$8)</f>
        <v>5.399999999999999E-4</v>
      </c>
      <c r="Q4692" s="13">
        <f t="shared" si="295"/>
        <v>4.7988773999999985</v>
      </c>
    </row>
    <row r="4693" spans="1:17">
      <c r="A4693" s="13" t="s">
        <v>4704</v>
      </c>
      <c r="B4693" s="13">
        <v>22.033997329999998</v>
      </c>
      <c r="C4693" s="13">
        <v>90.240415729999995</v>
      </c>
      <c r="D4693" s="13" t="s">
        <v>2219</v>
      </c>
      <c r="E4693" s="13" t="s">
        <v>5000</v>
      </c>
      <c r="F4693" s="13" t="s">
        <v>11</v>
      </c>
      <c r="G4693" s="13" t="s">
        <v>4802</v>
      </c>
      <c r="H4693" s="13" t="s">
        <v>4816</v>
      </c>
      <c r="I4693" s="13">
        <f>(Brick_Kilns_EF!$B$13*Brick_Kilns_EF!$B$11*Brick_Kilns_EF!$B$12)</f>
        <v>8886.81</v>
      </c>
      <c r="J4693" s="13">
        <f>IF(D4693="ZZ",Brick_Kilns_EF!$E$9*(0.75),Brick_Kilns_EF!$E$9)</f>
        <v>5.6055000000000005E-4</v>
      </c>
      <c r="K4693" s="13">
        <f t="shared" si="292"/>
        <v>4.9815013454999999</v>
      </c>
      <c r="L4693" s="13">
        <f>IF(D4693="ZZ", Brick_Kilns_EF!$E$6*(0.75),Brick_Kilns_EF!$E$6)</f>
        <v>3.0299999999999999E-4</v>
      </c>
      <c r="M4693" s="13">
        <f t="shared" si="293"/>
        <v>2.6927034299999999</v>
      </c>
      <c r="N4693" s="13">
        <f>IF(D4693="ZZ",Brick_Kilns_EF!$E$7*(0.75),Brick_Kilns_EF!$E$7)</f>
        <v>2.3925000000000001E-3</v>
      </c>
      <c r="O4693" s="13">
        <f t="shared" si="294"/>
        <v>21.261692924999998</v>
      </c>
      <c r="P4693" s="13">
        <f>IF(D4693="ZZ",Brick_Kilns_EF!$E$8*(0.75),Brick_Kilns_EF!$E$8)</f>
        <v>5.399999999999999E-4</v>
      </c>
      <c r="Q4693" s="13">
        <f t="shared" si="295"/>
        <v>4.7988773999999985</v>
      </c>
    </row>
    <row r="4694" spans="1:17">
      <c r="A4694" s="13" t="s">
        <v>4705</v>
      </c>
      <c r="B4694" s="13">
        <v>22.03104398</v>
      </c>
      <c r="C4694" s="13">
        <v>90.238916110000005</v>
      </c>
      <c r="D4694" s="13" t="s">
        <v>2219</v>
      </c>
      <c r="E4694" s="13" t="s">
        <v>5000</v>
      </c>
      <c r="F4694" s="13" t="s">
        <v>11</v>
      </c>
      <c r="G4694" s="13" t="s">
        <v>4802</v>
      </c>
      <c r="H4694" s="13" t="s">
        <v>4816</v>
      </c>
      <c r="I4694" s="13">
        <f>(Brick_Kilns_EF!$B$13*Brick_Kilns_EF!$B$11*Brick_Kilns_EF!$B$12)</f>
        <v>8886.81</v>
      </c>
      <c r="J4694" s="13">
        <f>IF(D4694="ZZ",Brick_Kilns_EF!$E$9*(0.75),Brick_Kilns_EF!$E$9)</f>
        <v>5.6055000000000005E-4</v>
      </c>
      <c r="K4694" s="13">
        <f t="shared" si="292"/>
        <v>4.9815013454999999</v>
      </c>
      <c r="L4694" s="13">
        <f>IF(D4694="ZZ", Brick_Kilns_EF!$E$6*(0.75),Brick_Kilns_EF!$E$6)</f>
        <v>3.0299999999999999E-4</v>
      </c>
      <c r="M4694" s="13">
        <f t="shared" si="293"/>
        <v>2.6927034299999999</v>
      </c>
      <c r="N4694" s="13">
        <f>IF(D4694="ZZ",Brick_Kilns_EF!$E$7*(0.75),Brick_Kilns_EF!$E$7)</f>
        <v>2.3925000000000001E-3</v>
      </c>
      <c r="O4694" s="13">
        <f t="shared" si="294"/>
        <v>21.261692924999998</v>
      </c>
      <c r="P4694" s="13">
        <f>IF(D4694="ZZ",Brick_Kilns_EF!$E$8*(0.75),Brick_Kilns_EF!$E$8)</f>
        <v>5.399999999999999E-4</v>
      </c>
      <c r="Q4694" s="13">
        <f t="shared" si="295"/>
        <v>4.7988773999999985</v>
      </c>
    </row>
    <row r="4695" spans="1:17">
      <c r="A4695" s="13" t="s">
        <v>4706</v>
      </c>
      <c r="B4695" s="13">
        <v>26.09711295</v>
      </c>
      <c r="C4695" s="13">
        <v>88.377593649999994</v>
      </c>
      <c r="D4695" s="13" t="s">
        <v>2219</v>
      </c>
      <c r="E4695" s="13" t="s">
        <v>5000</v>
      </c>
      <c r="F4695" s="13" t="s">
        <v>171</v>
      </c>
      <c r="G4695" s="13" t="s">
        <v>4802</v>
      </c>
      <c r="H4695" s="13" t="s">
        <v>4816</v>
      </c>
      <c r="I4695" s="13">
        <f>(Brick_Kilns_EF!$B$13*Brick_Kilns_EF!$B$11*Brick_Kilns_EF!$B$12)</f>
        <v>8886.81</v>
      </c>
      <c r="J4695" s="13">
        <f>IF(D4695="ZZ",Brick_Kilns_EF!$E$9*(0.75),Brick_Kilns_EF!$E$9)</f>
        <v>5.6055000000000005E-4</v>
      </c>
      <c r="K4695" s="13">
        <f t="shared" si="292"/>
        <v>4.9815013454999999</v>
      </c>
      <c r="L4695" s="13">
        <f>IF(D4695="ZZ", Brick_Kilns_EF!$E$6*(0.75),Brick_Kilns_EF!$E$6)</f>
        <v>3.0299999999999999E-4</v>
      </c>
      <c r="M4695" s="13">
        <f t="shared" si="293"/>
        <v>2.6927034299999999</v>
      </c>
      <c r="N4695" s="13">
        <f>IF(D4695="ZZ",Brick_Kilns_EF!$E$7*(0.75),Brick_Kilns_EF!$E$7)</f>
        <v>2.3925000000000001E-3</v>
      </c>
      <c r="O4695" s="13">
        <f t="shared" si="294"/>
        <v>21.261692924999998</v>
      </c>
      <c r="P4695" s="13">
        <f>IF(D4695="ZZ",Brick_Kilns_EF!$E$8*(0.75),Brick_Kilns_EF!$E$8)</f>
        <v>5.399999999999999E-4</v>
      </c>
      <c r="Q4695" s="13">
        <f t="shared" si="295"/>
        <v>4.7988773999999985</v>
      </c>
    </row>
    <row r="4696" spans="1:17">
      <c r="A4696" s="13" t="s">
        <v>4707</v>
      </c>
      <c r="B4696" s="13">
        <v>25.872756710000001</v>
      </c>
      <c r="C4696" s="13">
        <v>88.367307870000005</v>
      </c>
      <c r="D4696" s="13" t="s">
        <v>2219</v>
      </c>
      <c r="E4696" s="13" t="s">
        <v>5000</v>
      </c>
      <c r="F4696" s="13" t="s">
        <v>171</v>
      </c>
      <c r="G4696" s="13" t="s">
        <v>4802</v>
      </c>
      <c r="H4696" s="13" t="s">
        <v>4816</v>
      </c>
      <c r="I4696" s="13">
        <f>(Brick_Kilns_EF!$B$13*Brick_Kilns_EF!$B$11*Brick_Kilns_EF!$B$12)</f>
        <v>8886.81</v>
      </c>
      <c r="J4696" s="13">
        <f>IF(D4696="ZZ",Brick_Kilns_EF!$E$9*(0.75),Brick_Kilns_EF!$E$9)</f>
        <v>5.6055000000000005E-4</v>
      </c>
      <c r="K4696" s="13">
        <f t="shared" si="292"/>
        <v>4.9815013454999999</v>
      </c>
      <c r="L4696" s="13">
        <f>IF(D4696="ZZ", Brick_Kilns_EF!$E$6*(0.75),Brick_Kilns_EF!$E$6)</f>
        <v>3.0299999999999999E-4</v>
      </c>
      <c r="M4696" s="13">
        <f t="shared" si="293"/>
        <v>2.6927034299999999</v>
      </c>
      <c r="N4696" s="13">
        <f>IF(D4696="ZZ",Brick_Kilns_EF!$E$7*(0.75),Brick_Kilns_EF!$E$7)</f>
        <v>2.3925000000000001E-3</v>
      </c>
      <c r="O4696" s="13">
        <f t="shared" si="294"/>
        <v>21.261692924999998</v>
      </c>
      <c r="P4696" s="13">
        <f>IF(D4696="ZZ",Brick_Kilns_EF!$E$8*(0.75),Brick_Kilns_EF!$E$8)</f>
        <v>5.399999999999999E-4</v>
      </c>
      <c r="Q4696" s="13">
        <f t="shared" si="295"/>
        <v>4.7988773999999985</v>
      </c>
    </row>
    <row r="4697" spans="1:17">
      <c r="A4697" s="13" t="s">
        <v>4708</v>
      </c>
      <c r="B4697" s="13">
        <v>25.987313109999999</v>
      </c>
      <c r="C4697" s="13">
        <v>88.441741949999994</v>
      </c>
      <c r="D4697" s="13" t="s">
        <v>2219</v>
      </c>
      <c r="E4697" s="13" t="s">
        <v>5000</v>
      </c>
      <c r="F4697" s="13" t="s">
        <v>171</v>
      </c>
      <c r="G4697" s="13" t="s">
        <v>4802</v>
      </c>
      <c r="H4697" s="13" t="s">
        <v>4816</v>
      </c>
      <c r="I4697" s="13">
        <f>(Brick_Kilns_EF!$B$13*Brick_Kilns_EF!$B$11*Brick_Kilns_EF!$B$12)</f>
        <v>8886.81</v>
      </c>
      <c r="J4697" s="13">
        <f>IF(D4697="ZZ",Brick_Kilns_EF!$E$9*(0.75),Brick_Kilns_EF!$E$9)</f>
        <v>5.6055000000000005E-4</v>
      </c>
      <c r="K4697" s="13">
        <f t="shared" si="292"/>
        <v>4.9815013454999999</v>
      </c>
      <c r="L4697" s="13">
        <f>IF(D4697="ZZ", Brick_Kilns_EF!$E$6*(0.75),Brick_Kilns_EF!$E$6)</f>
        <v>3.0299999999999999E-4</v>
      </c>
      <c r="M4697" s="13">
        <f t="shared" si="293"/>
        <v>2.6927034299999999</v>
      </c>
      <c r="N4697" s="13">
        <f>IF(D4697="ZZ",Brick_Kilns_EF!$E$7*(0.75),Brick_Kilns_EF!$E$7)</f>
        <v>2.3925000000000001E-3</v>
      </c>
      <c r="O4697" s="13">
        <f t="shared" si="294"/>
        <v>21.261692924999998</v>
      </c>
      <c r="P4697" s="13">
        <f>IF(D4697="ZZ",Brick_Kilns_EF!$E$8*(0.75),Brick_Kilns_EF!$E$8)</f>
        <v>5.399999999999999E-4</v>
      </c>
      <c r="Q4697" s="13">
        <f t="shared" si="295"/>
        <v>4.7988773999999985</v>
      </c>
    </row>
    <row r="4698" spans="1:17">
      <c r="A4698" s="13" t="s">
        <v>4709</v>
      </c>
      <c r="B4698" s="13">
        <v>26.093828999999999</v>
      </c>
      <c r="C4698" s="13">
        <v>89.182086670000004</v>
      </c>
      <c r="D4698" s="13" t="s">
        <v>2219</v>
      </c>
      <c r="E4698" s="13" t="s">
        <v>5000</v>
      </c>
      <c r="F4698" s="13" t="s">
        <v>171</v>
      </c>
      <c r="G4698" s="13" t="s">
        <v>4802</v>
      </c>
      <c r="H4698" s="13" t="s">
        <v>4816</v>
      </c>
      <c r="I4698" s="13">
        <f>(Brick_Kilns_EF!$B$13*Brick_Kilns_EF!$B$11*Brick_Kilns_EF!$B$12)</f>
        <v>8886.81</v>
      </c>
      <c r="J4698" s="13">
        <f>IF(D4698="ZZ",Brick_Kilns_EF!$E$9*(0.75),Brick_Kilns_EF!$E$9)</f>
        <v>5.6055000000000005E-4</v>
      </c>
      <c r="K4698" s="13">
        <f t="shared" si="292"/>
        <v>4.9815013454999999</v>
      </c>
      <c r="L4698" s="13">
        <f>IF(D4698="ZZ", Brick_Kilns_EF!$E$6*(0.75),Brick_Kilns_EF!$E$6)</f>
        <v>3.0299999999999999E-4</v>
      </c>
      <c r="M4698" s="13">
        <f t="shared" si="293"/>
        <v>2.6927034299999999</v>
      </c>
      <c r="N4698" s="13">
        <f>IF(D4698="ZZ",Brick_Kilns_EF!$E$7*(0.75),Brick_Kilns_EF!$E$7)</f>
        <v>2.3925000000000001E-3</v>
      </c>
      <c r="O4698" s="13">
        <f t="shared" si="294"/>
        <v>21.261692924999998</v>
      </c>
      <c r="P4698" s="13">
        <f>IF(D4698="ZZ",Brick_Kilns_EF!$E$8*(0.75),Brick_Kilns_EF!$E$8)</f>
        <v>5.399999999999999E-4</v>
      </c>
      <c r="Q4698" s="13">
        <f t="shared" si="295"/>
        <v>4.7988773999999985</v>
      </c>
    </row>
    <row r="4699" spans="1:17">
      <c r="A4699" s="13" t="s">
        <v>4710</v>
      </c>
      <c r="B4699" s="13">
        <v>26.094637599999999</v>
      </c>
      <c r="C4699" s="13">
        <v>89.163959669999997</v>
      </c>
      <c r="D4699" s="13" t="s">
        <v>2219</v>
      </c>
      <c r="E4699" s="13" t="s">
        <v>5000</v>
      </c>
      <c r="F4699" s="13" t="s">
        <v>171</v>
      </c>
      <c r="G4699" s="13" t="s">
        <v>4802</v>
      </c>
      <c r="H4699" s="13" t="s">
        <v>4816</v>
      </c>
      <c r="I4699" s="13">
        <f>(Brick_Kilns_EF!$B$13*Brick_Kilns_EF!$B$11*Brick_Kilns_EF!$B$12)</f>
        <v>8886.81</v>
      </c>
      <c r="J4699" s="13">
        <f>IF(D4699="ZZ",Brick_Kilns_EF!$E$9*(0.75),Brick_Kilns_EF!$E$9)</f>
        <v>5.6055000000000005E-4</v>
      </c>
      <c r="K4699" s="13">
        <f t="shared" si="292"/>
        <v>4.9815013454999999</v>
      </c>
      <c r="L4699" s="13">
        <f>IF(D4699="ZZ", Brick_Kilns_EF!$E$6*(0.75),Brick_Kilns_EF!$E$6)</f>
        <v>3.0299999999999999E-4</v>
      </c>
      <c r="M4699" s="13">
        <f t="shared" si="293"/>
        <v>2.6927034299999999</v>
      </c>
      <c r="N4699" s="13">
        <f>IF(D4699="ZZ",Brick_Kilns_EF!$E$7*(0.75),Brick_Kilns_EF!$E$7)</f>
        <v>2.3925000000000001E-3</v>
      </c>
      <c r="O4699" s="13">
        <f t="shared" si="294"/>
        <v>21.261692924999998</v>
      </c>
      <c r="P4699" s="13">
        <f>IF(D4699="ZZ",Brick_Kilns_EF!$E$8*(0.75),Brick_Kilns_EF!$E$8)</f>
        <v>5.399999999999999E-4</v>
      </c>
      <c r="Q4699" s="13">
        <f t="shared" si="295"/>
        <v>4.7988773999999985</v>
      </c>
    </row>
    <row r="4700" spans="1:17">
      <c r="A4700" s="13" t="s">
        <v>4711</v>
      </c>
      <c r="B4700" s="13">
        <v>25.948023639999999</v>
      </c>
      <c r="C4700" s="13">
        <v>88.567777090000007</v>
      </c>
      <c r="D4700" s="13" t="s">
        <v>2219</v>
      </c>
      <c r="E4700" s="13" t="s">
        <v>5000</v>
      </c>
      <c r="F4700" s="13" t="s">
        <v>171</v>
      </c>
      <c r="G4700" s="13" t="s">
        <v>4802</v>
      </c>
      <c r="H4700" s="13" t="s">
        <v>4816</v>
      </c>
      <c r="I4700" s="13">
        <f>(Brick_Kilns_EF!$B$13*Brick_Kilns_EF!$B$11*Brick_Kilns_EF!$B$12)</f>
        <v>8886.81</v>
      </c>
      <c r="J4700" s="13">
        <f>IF(D4700="ZZ",Brick_Kilns_EF!$E$9*(0.75),Brick_Kilns_EF!$E$9)</f>
        <v>5.6055000000000005E-4</v>
      </c>
      <c r="K4700" s="13">
        <f t="shared" si="292"/>
        <v>4.9815013454999999</v>
      </c>
      <c r="L4700" s="13">
        <f>IF(D4700="ZZ", Brick_Kilns_EF!$E$6*(0.75),Brick_Kilns_EF!$E$6)</f>
        <v>3.0299999999999999E-4</v>
      </c>
      <c r="M4700" s="13">
        <f t="shared" si="293"/>
        <v>2.6927034299999999</v>
      </c>
      <c r="N4700" s="13">
        <f>IF(D4700="ZZ",Brick_Kilns_EF!$E$7*(0.75),Brick_Kilns_EF!$E$7)</f>
        <v>2.3925000000000001E-3</v>
      </c>
      <c r="O4700" s="13">
        <f t="shared" si="294"/>
        <v>21.261692924999998</v>
      </c>
      <c r="P4700" s="13">
        <f>IF(D4700="ZZ",Brick_Kilns_EF!$E$8*(0.75),Brick_Kilns_EF!$E$8)</f>
        <v>5.399999999999999E-4</v>
      </c>
      <c r="Q4700" s="13">
        <f t="shared" si="295"/>
        <v>4.7988773999999985</v>
      </c>
    </row>
    <row r="4701" spans="1:17">
      <c r="A4701" s="13" t="s">
        <v>4712</v>
      </c>
      <c r="B4701" s="13">
        <v>22.172125739999998</v>
      </c>
      <c r="C4701" s="13">
        <v>90.099445939999995</v>
      </c>
      <c r="D4701" s="13" t="s">
        <v>2219</v>
      </c>
      <c r="E4701" s="13" t="s">
        <v>5000</v>
      </c>
      <c r="F4701" s="13" t="s">
        <v>11</v>
      </c>
      <c r="G4701" s="13" t="s">
        <v>4802</v>
      </c>
      <c r="H4701" s="13" t="s">
        <v>4816</v>
      </c>
      <c r="I4701" s="13">
        <f>(Brick_Kilns_EF!$B$13*Brick_Kilns_EF!$B$11*Brick_Kilns_EF!$B$12)</f>
        <v>8886.81</v>
      </c>
      <c r="J4701" s="13">
        <f>IF(D4701="ZZ",Brick_Kilns_EF!$E$9*(0.75),Brick_Kilns_EF!$E$9)</f>
        <v>5.6055000000000005E-4</v>
      </c>
      <c r="K4701" s="13">
        <f t="shared" si="292"/>
        <v>4.9815013454999999</v>
      </c>
      <c r="L4701" s="13">
        <f>IF(D4701="ZZ", Brick_Kilns_EF!$E$6*(0.75),Brick_Kilns_EF!$E$6)</f>
        <v>3.0299999999999999E-4</v>
      </c>
      <c r="M4701" s="13">
        <f t="shared" si="293"/>
        <v>2.6927034299999999</v>
      </c>
      <c r="N4701" s="13">
        <f>IF(D4701="ZZ",Brick_Kilns_EF!$E$7*(0.75),Brick_Kilns_EF!$E$7)</f>
        <v>2.3925000000000001E-3</v>
      </c>
      <c r="O4701" s="13">
        <f t="shared" si="294"/>
        <v>21.261692924999998</v>
      </c>
      <c r="P4701" s="13">
        <f>IF(D4701="ZZ",Brick_Kilns_EF!$E$8*(0.75),Brick_Kilns_EF!$E$8)</f>
        <v>5.399999999999999E-4</v>
      </c>
      <c r="Q4701" s="13">
        <f t="shared" si="295"/>
        <v>4.7988773999999985</v>
      </c>
    </row>
    <row r="4702" spans="1:17">
      <c r="A4702" s="13" t="s">
        <v>4713</v>
      </c>
      <c r="B4702" s="13">
        <v>26.077015679999999</v>
      </c>
      <c r="C4702" s="13">
        <v>88.511177380000007</v>
      </c>
      <c r="D4702" s="13" t="s">
        <v>2219</v>
      </c>
      <c r="E4702" s="13" t="s">
        <v>5000</v>
      </c>
      <c r="F4702" s="13" t="s">
        <v>171</v>
      </c>
      <c r="G4702" s="13" t="s">
        <v>4802</v>
      </c>
      <c r="H4702" s="13" t="s">
        <v>4816</v>
      </c>
      <c r="I4702" s="13">
        <f>(Brick_Kilns_EF!$B$13*Brick_Kilns_EF!$B$11*Brick_Kilns_EF!$B$12)</f>
        <v>8886.81</v>
      </c>
      <c r="J4702" s="13">
        <f>IF(D4702="ZZ",Brick_Kilns_EF!$E$9*(0.75),Brick_Kilns_EF!$E$9)</f>
        <v>5.6055000000000005E-4</v>
      </c>
      <c r="K4702" s="13">
        <f t="shared" si="292"/>
        <v>4.9815013454999999</v>
      </c>
      <c r="L4702" s="13">
        <f>IF(D4702="ZZ", Brick_Kilns_EF!$E$6*(0.75),Brick_Kilns_EF!$E$6)</f>
        <v>3.0299999999999999E-4</v>
      </c>
      <c r="M4702" s="13">
        <f t="shared" si="293"/>
        <v>2.6927034299999999</v>
      </c>
      <c r="N4702" s="13">
        <f>IF(D4702="ZZ",Brick_Kilns_EF!$E$7*(0.75),Brick_Kilns_EF!$E$7)</f>
        <v>2.3925000000000001E-3</v>
      </c>
      <c r="O4702" s="13">
        <f t="shared" si="294"/>
        <v>21.261692924999998</v>
      </c>
      <c r="P4702" s="13">
        <f>IF(D4702="ZZ",Brick_Kilns_EF!$E$8*(0.75),Brick_Kilns_EF!$E$8)</f>
        <v>5.399999999999999E-4</v>
      </c>
      <c r="Q4702" s="13">
        <f t="shared" si="295"/>
        <v>4.7988773999999985</v>
      </c>
    </row>
    <row r="4703" spans="1:17">
      <c r="A4703" s="13" t="s">
        <v>4714</v>
      </c>
      <c r="B4703" s="13">
        <v>26.055877169999999</v>
      </c>
      <c r="C4703" s="13">
        <v>88.749025919999994</v>
      </c>
      <c r="D4703" s="13" t="s">
        <v>2219</v>
      </c>
      <c r="E4703" s="13" t="s">
        <v>5000</v>
      </c>
      <c r="F4703" s="13" t="s">
        <v>171</v>
      </c>
      <c r="G4703" s="13" t="s">
        <v>4802</v>
      </c>
      <c r="H4703" s="13" t="s">
        <v>4816</v>
      </c>
      <c r="I4703" s="13">
        <f>(Brick_Kilns_EF!$B$13*Brick_Kilns_EF!$B$11*Brick_Kilns_EF!$B$12)</f>
        <v>8886.81</v>
      </c>
      <c r="J4703" s="13">
        <f>IF(D4703="ZZ",Brick_Kilns_EF!$E$9*(0.75),Brick_Kilns_EF!$E$9)</f>
        <v>5.6055000000000005E-4</v>
      </c>
      <c r="K4703" s="13">
        <f t="shared" si="292"/>
        <v>4.9815013454999999</v>
      </c>
      <c r="L4703" s="13">
        <f>IF(D4703="ZZ", Brick_Kilns_EF!$E$6*(0.75),Brick_Kilns_EF!$E$6)</f>
        <v>3.0299999999999999E-4</v>
      </c>
      <c r="M4703" s="13">
        <f t="shared" si="293"/>
        <v>2.6927034299999999</v>
      </c>
      <c r="N4703" s="13">
        <f>IF(D4703="ZZ",Brick_Kilns_EF!$E$7*(0.75),Brick_Kilns_EF!$E$7)</f>
        <v>2.3925000000000001E-3</v>
      </c>
      <c r="O4703" s="13">
        <f t="shared" si="294"/>
        <v>21.261692924999998</v>
      </c>
      <c r="P4703" s="13">
        <f>IF(D4703="ZZ",Brick_Kilns_EF!$E$8*(0.75),Brick_Kilns_EF!$E$8)</f>
        <v>5.399999999999999E-4</v>
      </c>
      <c r="Q4703" s="13">
        <f t="shared" si="295"/>
        <v>4.7988773999999985</v>
      </c>
    </row>
    <row r="4704" spans="1:17">
      <c r="A4704" s="13" t="s">
        <v>4715</v>
      </c>
      <c r="B4704" s="13">
        <v>26.0742233</v>
      </c>
      <c r="C4704" s="13">
        <v>89.19737997</v>
      </c>
      <c r="D4704" s="13" t="s">
        <v>2219</v>
      </c>
      <c r="E4704" s="13" t="s">
        <v>5000</v>
      </c>
      <c r="F4704" s="13" t="s">
        <v>171</v>
      </c>
      <c r="G4704" s="13" t="s">
        <v>4802</v>
      </c>
      <c r="H4704" s="13" t="s">
        <v>4816</v>
      </c>
      <c r="I4704" s="13">
        <f>(Brick_Kilns_EF!$B$13*Brick_Kilns_EF!$B$11*Brick_Kilns_EF!$B$12)</f>
        <v>8886.81</v>
      </c>
      <c r="J4704" s="13">
        <f>IF(D4704="ZZ",Brick_Kilns_EF!$E$9*(0.75),Brick_Kilns_EF!$E$9)</f>
        <v>5.6055000000000005E-4</v>
      </c>
      <c r="K4704" s="13">
        <f t="shared" si="292"/>
        <v>4.9815013454999999</v>
      </c>
      <c r="L4704" s="13">
        <f>IF(D4704="ZZ", Brick_Kilns_EF!$E$6*(0.75),Brick_Kilns_EF!$E$6)</f>
        <v>3.0299999999999999E-4</v>
      </c>
      <c r="M4704" s="13">
        <f t="shared" si="293"/>
        <v>2.6927034299999999</v>
      </c>
      <c r="N4704" s="13">
        <f>IF(D4704="ZZ",Brick_Kilns_EF!$E$7*(0.75),Brick_Kilns_EF!$E$7)</f>
        <v>2.3925000000000001E-3</v>
      </c>
      <c r="O4704" s="13">
        <f t="shared" si="294"/>
        <v>21.261692924999998</v>
      </c>
      <c r="P4704" s="13">
        <f>IF(D4704="ZZ",Brick_Kilns_EF!$E$8*(0.75),Brick_Kilns_EF!$E$8)</f>
        <v>5.399999999999999E-4</v>
      </c>
      <c r="Q4704" s="13">
        <f t="shared" si="295"/>
        <v>4.7988773999999985</v>
      </c>
    </row>
    <row r="4705" spans="1:17">
      <c r="A4705" s="13" t="s">
        <v>4716</v>
      </c>
      <c r="B4705" s="13">
        <v>26.07666017</v>
      </c>
      <c r="C4705" s="13">
        <v>89.196971469999994</v>
      </c>
      <c r="D4705" s="13" t="s">
        <v>2219</v>
      </c>
      <c r="E4705" s="13" t="s">
        <v>5000</v>
      </c>
      <c r="F4705" s="13" t="s">
        <v>171</v>
      </c>
      <c r="G4705" s="13" t="s">
        <v>4802</v>
      </c>
      <c r="H4705" s="13" t="s">
        <v>4816</v>
      </c>
      <c r="I4705" s="13">
        <f>(Brick_Kilns_EF!$B$13*Brick_Kilns_EF!$B$11*Brick_Kilns_EF!$B$12)</f>
        <v>8886.81</v>
      </c>
      <c r="J4705" s="13">
        <f>IF(D4705="ZZ",Brick_Kilns_EF!$E$9*(0.75),Brick_Kilns_EF!$E$9)</f>
        <v>5.6055000000000005E-4</v>
      </c>
      <c r="K4705" s="13">
        <f t="shared" si="292"/>
        <v>4.9815013454999999</v>
      </c>
      <c r="L4705" s="13">
        <f>IF(D4705="ZZ", Brick_Kilns_EF!$E$6*(0.75),Brick_Kilns_EF!$E$6)</f>
        <v>3.0299999999999999E-4</v>
      </c>
      <c r="M4705" s="13">
        <f t="shared" si="293"/>
        <v>2.6927034299999999</v>
      </c>
      <c r="N4705" s="13">
        <f>IF(D4705="ZZ",Brick_Kilns_EF!$E$7*(0.75),Brick_Kilns_EF!$E$7)</f>
        <v>2.3925000000000001E-3</v>
      </c>
      <c r="O4705" s="13">
        <f t="shared" si="294"/>
        <v>21.261692924999998</v>
      </c>
      <c r="P4705" s="13">
        <f>IF(D4705="ZZ",Brick_Kilns_EF!$E$8*(0.75),Brick_Kilns_EF!$E$8)</f>
        <v>5.399999999999999E-4</v>
      </c>
      <c r="Q4705" s="13">
        <f t="shared" si="295"/>
        <v>4.7988773999999985</v>
      </c>
    </row>
    <row r="4706" spans="1:17">
      <c r="A4706" s="13" t="s">
        <v>4717</v>
      </c>
      <c r="B4706" s="13">
        <v>22.368309539999998</v>
      </c>
      <c r="C4706" s="13">
        <v>90.325791030000005</v>
      </c>
      <c r="D4706" s="13" t="s">
        <v>2219</v>
      </c>
      <c r="E4706" s="13" t="s">
        <v>5000</v>
      </c>
      <c r="F4706" s="13" t="s">
        <v>11</v>
      </c>
      <c r="G4706" s="13" t="s">
        <v>4802</v>
      </c>
      <c r="H4706" s="13" t="s">
        <v>4816</v>
      </c>
      <c r="I4706" s="13">
        <f>(Brick_Kilns_EF!$B$13*Brick_Kilns_EF!$B$11*Brick_Kilns_EF!$B$12)</f>
        <v>8886.81</v>
      </c>
      <c r="J4706" s="13">
        <f>IF(D4706="ZZ",Brick_Kilns_EF!$E$9*(0.75),Brick_Kilns_EF!$E$9)</f>
        <v>5.6055000000000005E-4</v>
      </c>
      <c r="K4706" s="13">
        <f t="shared" si="292"/>
        <v>4.9815013454999999</v>
      </c>
      <c r="L4706" s="13">
        <f>IF(D4706="ZZ", Brick_Kilns_EF!$E$6*(0.75),Brick_Kilns_EF!$E$6)</f>
        <v>3.0299999999999999E-4</v>
      </c>
      <c r="M4706" s="13">
        <f t="shared" si="293"/>
        <v>2.6927034299999999</v>
      </c>
      <c r="N4706" s="13">
        <f>IF(D4706="ZZ",Brick_Kilns_EF!$E$7*(0.75),Brick_Kilns_EF!$E$7)</f>
        <v>2.3925000000000001E-3</v>
      </c>
      <c r="O4706" s="13">
        <f t="shared" si="294"/>
        <v>21.261692924999998</v>
      </c>
      <c r="P4706" s="13">
        <f>IF(D4706="ZZ",Brick_Kilns_EF!$E$8*(0.75),Brick_Kilns_EF!$E$8)</f>
        <v>5.399999999999999E-4</v>
      </c>
      <c r="Q4706" s="13">
        <f t="shared" si="295"/>
        <v>4.7988773999999985</v>
      </c>
    </row>
    <row r="4707" spans="1:17">
      <c r="A4707" s="13" t="s">
        <v>4718</v>
      </c>
      <c r="B4707" s="13">
        <v>22.36874151</v>
      </c>
      <c r="C4707" s="13">
        <v>90.329118159999993</v>
      </c>
      <c r="D4707" s="13" t="s">
        <v>2219</v>
      </c>
      <c r="E4707" s="13" t="s">
        <v>5000</v>
      </c>
      <c r="F4707" s="13" t="s">
        <v>11</v>
      </c>
      <c r="G4707" s="13" t="s">
        <v>4802</v>
      </c>
      <c r="H4707" s="13" t="s">
        <v>4816</v>
      </c>
      <c r="I4707" s="13">
        <f>(Brick_Kilns_EF!$B$13*Brick_Kilns_EF!$B$11*Brick_Kilns_EF!$B$12)</f>
        <v>8886.81</v>
      </c>
      <c r="J4707" s="13">
        <f>IF(D4707="ZZ",Brick_Kilns_EF!$E$9*(0.75),Brick_Kilns_EF!$E$9)</f>
        <v>5.6055000000000005E-4</v>
      </c>
      <c r="K4707" s="13">
        <f t="shared" si="292"/>
        <v>4.9815013454999999</v>
      </c>
      <c r="L4707" s="13">
        <f>IF(D4707="ZZ", Brick_Kilns_EF!$E$6*(0.75),Brick_Kilns_EF!$E$6)</f>
        <v>3.0299999999999999E-4</v>
      </c>
      <c r="M4707" s="13">
        <f t="shared" si="293"/>
        <v>2.6927034299999999</v>
      </c>
      <c r="N4707" s="13">
        <f>IF(D4707="ZZ",Brick_Kilns_EF!$E$7*(0.75),Brick_Kilns_EF!$E$7)</f>
        <v>2.3925000000000001E-3</v>
      </c>
      <c r="O4707" s="13">
        <f t="shared" si="294"/>
        <v>21.261692924999998</v>
      </c>
      <c r="P4707" s="13">
        <f>IF(D4707="ZZ",Brick_Kilns_EF!$E$8*(0.75),Brick_Kilns_EF!$E$8)</f>
        <v>5.399999999999999E-4</v>
      </c>
      <c r="Q4707" s="13">
        <f t="shared" si="295"/>
        <v>4.7988773999999985</v>
      </c>
    </row>
    <row r="4708" spans="1:17">
      <c r="A4708" s="13" t="s">
        <v>4719</v>
      </c>
      <c r="B4708" s="13">
        <v>26.22210115</v>
      </c>
      <c r="C4708" s="13">
        <v>89.128406420000005</v>
      </c>
      <c r="D4708" s="13" t="s">
        <v>2219</v>
      </c>
      <c r="E4708" s="13" t="s">
        <v>5000</v>
      </c>
      <c r="F4708" s="13" t="s">
        <v>171</v>
      </c>
      <c r="G4708" s="13" t="s">
        <v>4802</v>
      </c>
      <c r="H4708" s="13" t="s">
        <v>4816</v>
      </c>
      <c r="I4708" s="13">
        <f>(Brick_Kilns_EF!$B$13*Brick_Kilns_EF!$B$11*Brick_Kilns_EF!$B$12)</f>
        <v>8886.81</v>
      </c>
      <c r="J4708" s="13">
        <f>IF(D4708="ZZ",Brick_Kilns_EF!$E$9*(0.75),Brick_Kilns_EF!$E$9)</f>
        <v>5.6055000000000005E-4</v>
      </c>
      <c r="K4708" s="13">
        <f t="shared" si="292"/>
        <v>4.9815013454999999</v>
      </c>
      <c r="L4708" s="13">
        <f>IF(D4708="ZZ", Brick_Kilns_EF!$E$6*(0.75),Brick_Kilns_EF!$E$6)</f>
        <v>3.0299999999999999E-4</v>
      </c>
      <c r="M4708" s="13">
        <f t="shared" si="293"/>
        <v>2.6927034299999999</v>
      </c>
      <c r="N4708" s="13">
        <f>IF(D4708="ZZ",Brick_Kilns_EF!$E$7*(0.75),Brick_Kilns_EF!$E$7)</f>
        <v>2.3925000000000001E-3</v>
      </c>
      <c r="O4708" s="13">
        <f t="shared" si="294"/>
        <v>21.261692924999998</v>
      </c>
      <c r="P4708" s="13">
        <f>IF(D4708="ZZ",Brick_Kilns_EF!$E$8*(0.75),Brick_Kilns_EF!$E$8)</f>
        <v>5.399999999999999E-4</v>
      </c>
      <c r="Q4708" s="13">
        <f t="shared" si="295"/>
        <v>4.7988773999999985</v>
      </c>
    </row>
    <row r="4709" spans="1:17">
      <c r="A4709" s="13" t="s">
        <v>4720</v>
      </c>
      <c r="B4709" s="13">
        <v>22.13864508</v>
      </c>
      <c r="C4709" s="13">
        <v>90.708906150000004</v>
      </c>
      <c r="D4709" s="13" t="s">
        <v>2219</v>
      </c>
      <c r="E4709" s="13" t="s">
        <v>5000</v>
      </c>
      <c r="F4709" s="13" t="s">
        <v>11</v>
      </c>
      <c r="G4709" s="13" t="s">
        <v>4802</v>
      </c>
      <c r="H4709" s="13" t="s">
        <v>4816</v>
      </c>
      <c r="I4709" s="13">
        <f>(Brick_Kilns_EF!$B$13*Brick_Kilns_EF!$B$11*Brick_Kilns_EF!$B$12)</f>
        <v>8886.81</v>
      </c>
      <c r="J4709" s="13">
        <f>IF(D4709="ZZ",Brick_Kilns_EF!$E$9*(0.75),Brick_Kilns_EF!$E$9)</f>
        <v>5.6055000000000005E-4</v>
      </c>
      <c r="K4709" s="13">
        <f t="shared" si="292"/>
        <v>4.9815013454999999</v>
      </c>
      <c r="L4709" s="13">
        <f>IF(D4709="ZZ", Brick_Kilns_EF!$E$6*(0.75),Brick_Kilns_EF!$E$6)</f>
        <v>3.0299999999999999E-4</v>
      </c>
      <c r="M4709" s="13">
        <f t="shared" si="293"/>
        <v>2.6927034299999999</v>
      </c>
      <c r="N4709" s="13">
        <f>IF(D4709="ZZ",Brick_Kilns_EF!$E$7*(0.75),Brick_Kilns_EF!$E$7)</f>
        <v>2.3925000000000001E-3</v>
      </c>
      <c r="O4709" s="13">
        <f t="shared" si="294"/>
        <v>21.261692924999998</v>
      </c>
      <c r="P4709" s="13">
        <f>IF(D4709="ZZ",Brick_Kilns_EF!$E$8*(0.75),Brick_Kilns_EF!$E$8)</f>
        <v>5.399999999999999E-4</v>
      </c>
      <c r="Q4709" s="13">
        <f t="shared" si="295"/>
        <v>4.7988773999999985</v>
      </c>
    </row>
    <row r="4710" spans="1:17">
      <c r="A4710" s="13" t="s">
        <v>4721</v>
      </c>
      <c r="B4710" s="13">
        <v>22.3335261</v>
      </c>
      <c r="C4710" s="13">
        <v>90.049507539999993</v>
      </c>
      <c r="D4710" s="13" t="s">
        <v>2219</v>
      </c>
      <c r="E4710" s="13" t="s">
        <v>5000</v>
      </c>
      <c r="F4710" s="13" t="s">
        <v>11</v>
      </c>
      <c r="G4710" s="13" t="s">
        <v>4802</v>
      </c>
      <c r="H4710" s="13" t="s">
        <v>4816</v>
      </c>
      <c r="I4710" s="13">
        <f>(Brick_Kilns_EF!$B$13*Brick_Kilns_EF!$B$11*Brick_Kilns_EF!$B$12)</f>
        <v>8886.81</v>
      </c>
      <c r="J4710" s="13">
        <f>IF(D4710="ZZ",Brick_Kilns_EF!$E$9*(0.75),Brick_Kilns_EF!$E$9)</f>
        <v>5.6055000000000005E-4</v>
      </c>
      <c r="K4710" s="13">
        <f t="shared" si="292"/>
        <v>4.9815013454999999</v>
      </c>
      <c r="L4710" s="13">
        <f>IF(D4710="ZZ", Brick_Kilns_EF!$E$6*(0.75),Brick_Kilns_EF!$E$6)</f>
        <v>3.0299999999999999E-4</v>
      </c>
      <c r="M4710" s="13">
        <f t="shared" si="293"/>
        <v>2.6927034299999999</v>
      </c>
      <c r="N4710" s="13">
        <f>IF(D4710="ZZ",Brick_Kilns_EF!$E$7*(0.75),Brick_Kilns_EF!$E$7)</f>
        <v>2.3925000000000001E-3</v>
      </c>
      <c r="O4710" s="13">
        <f t="shared" si="294"/>
        <v>21.261692924999998</v>
      </c>
      <c r="P4710" s="13">
        <f>IF(D4710="ZZ",Brick_Kilns_EF!$E$8*(0.75),Brick_Kilns_EF!$E$8)</f>
        <v>5.399999999999999E-4</v>
      </c>
      <c r="Q4710" s="13">
        <f t="shared" si="295"/>
        <v>4.7988773999999985</v>
      </c>
    </row>
    <row r="4711" spans="1:17">
      <c r="A4711" s="13" t="s">
        <v>4722</v>
      </c>
      <c r="B4711" s="13">
        <v>22.333061270000002</v>
      </c>
      <c r="C4711" s="13">
        <v>90.049437670000003</v>
      </c>
      <c r="D4711" s="13" t="s">
        <v>2219</v>
      </c>
      <c r="E4711" s="13" t="s">
        <v>5000</v>
      </c>
      <c r="F4711" s="13" t="s">
        <v>11</v>
      </c>
      <c r="G4711" s="13" t="s">
        <v>4802</v>
      </c>
      <c r="H4711" s="13" t="s">
        <v>4816</v>
      </c>
      <c r="I4711" s="13">
        <f>(Brick_Kilns_EF!$B$13*Brick_Kilns_EF!$B$11*Brick_Kilns_EF!$B$12)</f>
        <v>8886.81</v>
      </c>
      <c r="J4711" s="13">
        <f>IF(D4711="ZZ",Brick_Kilns_EF!$E$9*(0.75),Brick_Kilns_EF!$E$9)</f>
        <v>5.6055000000000005E-4</v>
      </c>
      <c r="K4711" s="13">
        <f t="shared" si="292"/>
        <v>4.9815013454999999</v>
      </c>
      <c r="L4711" s="13">
        <f>IF(D4711="ZZ", Brick_Kilns_EF!$E$6*(0.75),Brick_Kilns_EF!$E$6)</f>
        <v>3.0299999999999999E-4</v>
      </c>
      <c r="M4711" s="13">
        <f t="shared" si="293"/>
        <v>2.6927034299999999</v>
      </c>
      <c r="N4711" s="13">
        <f>IF(D4711="ZZ",Brick_Kilns_EF!$E$7*(0.75),Brick_Kilns_EF!$E$7)</f>
        <v>2.3925000000000001E-3</v>
      </c>
      <c r="O4711" s="13">
        <f t="shared" si="294"/>
        <v>21.261692924999998</v>
      </c>
      <c r="P4711" s="13">
        <f>IF(D4711="ZZ",Brick_Kilns_EF!$E$8*(0.75),Brick_Kilns_EF!$E$8)</f>
        <v>5.399999999999999E-4</v>
      </c>
      <c r="Q4711" s="13">
        <f t="shared" si="295"/>
        <v>4.7988773999999985</v>
      </c>
    </row>
    <row r="4712" spans="1:17">
      <c r="A4712" s="13" t="s">
        <v>4723</v>
      </c>
      <c r="B4712" s="13">
        <v>26.189020280000001</v>
      </c>
      <c r="C4712" s="13">
        <v>88.554618610000006</v>
      </c>
      <c r="D4712" s="13" t="s">
        <v>2219</v>
      </c>
      <c r="E4712" s="13" t="s">
        <v>5000</v>
      </c>
      <c r="F4712" s="13" t="s">
        <v>171</v>
      </c>
      <c r="G4712" s="13" t="s">
        <v>4802</v>
      </c>
      <c r="H4712" s="13" t="s">
        <v>4816</v>
      </c>
      <c r="I4712" s="13">
        <f>(Brick_Kilns_EF!$B$13*Brick_Kilns_EF!$B$11*Brick_Kilns_EF!$B$12)</f>
        <v>8886.81</v>
      </c>
      <c r="J4712" s="13">
        <f>IF(D4712="ZZ",Brick_Kilns_EF!$E$9*(0.75),Brick_Kilns_EF!$E$9)</f>
        <v>5.6055000000000005E-4</v>
      </c>
      <c r="K4712" s="13">
        <f t="shared" si="292"/>
        <v>4.9815013454999999</v>
      </c>
      <c r="L4712" s="13">
        <f>IF(D4712="ZZ", Brick_Kilns_EF!$E$6*(0.75),Brick_Kilns_EF!$E$6)</f>
        <v>3.0299999999999999E-4</v>
      </c>
      <c r="M4712" s="13">
        <f t="shared" si="293"/>
        <v>2.6927034299999999</v>
      </c>
      <c r="N4712" s="13">
        <f>IF(D4712="ZZ",Brick_Kilns_EF!$E$7*(0.75),Brick_Kilns_EF!$E$7)</f>
        <v>2.3925000000000001E-3</v>
      </c>
      <c r="O4712" s="13">
        <f t="shared" si="294"/>
        <v>21.261692924999998</v>
      </c>
      <c r="P4712" s="13">
        <f>IF(D4712="ZZ",Brick_Kilns_EF!$E$8*(0.75),Brick_Kilns_EF!$E$8)</f>
        <v>5.399999999999999E-4</v>
      </c>
      <c r="Q4712" s="13">
        <f t="shared" si="295"/>
        <v>4.7988773999999985</v>
      </c>
    </row>
    <row r="4713" spans="1:17">
      <c r="A4713" s="13" t="s">
        <v>4724</v>
      </c>
      <c r="B4713" s="13">
        <v>26.047954499999999</v>
      </c>
      <c r="C4713" s="13">
        <v>88.660720260000005</v>
      </c>
      <c r="D4713" s="13" t="s">
        <v>2219</v>
      </c>
      <c r="E4713" s="13" t="s">
        <v>5000</v>
      </c>
      <c r="F4713" s="13" t="s">
        <v>171</v>
      </c>
      <c r="G4713" s="13" t="s">
        <v>4802</v>
      </c>
      <c r="H4713" s="13" t="s">
        <v>4816</v>
      </c>
      <c r="I4713" s="13">
        <f>(Brick_Kilns_EF!$B$13*Brick_Kilns_EF!$B$11*Brick_Kilns_EF!$B$12)</f>
        <v>8886.81</v>
      </c>
      <c r="J4713" s="13">
        <f>IF(D4713="ZZ",Brick_Kilns_EF!$E$9*(0.75),Brick_Kilns_EF!$E$9)</f>
        <v>5.6055000000000005E-4</v>
      </c>
      <c r="K4713" s="13">
        <f t="shared" si="292"/>
        <v>4.9815013454999999</v>
      </c>
      <c r="L4713" s="13">
        <f>IF(D4713="ZZ", Brick_Kilns_EF!$E$6*(0.75),Brick_Kilns_EF!$E$6)</f>
        <v>3.0299999999999999E-4</v>
      </c>
      <c r="M4713" s="13">
        <f t="shared" si="293"/>
        <v>2.6927034299999999</v>
      </c>
      <c r="N4713" s="13">
        <f>IF(D4713="ZZ",Brick_Kilns_EF!$E$7*(0.75),Brick_Kilns_EF!$E$7)</f>
        <v>2.3925000000000001E-3</v>
      </c>
      <c r="O4713" s="13">
        <f t="shared" si="294"/>
        <v>21.261692924999998</v>
      </c>
      <c r="P4713" s="13">
        <f>IF(D4713="ZZ",Brick_Kilns_EF!$E$8*(0.75),Brick_Kilns_EF!$E$8)</f>
        <v>5.399999999999999E-4</v>
      </c>
      <c r="Q4713" s="13">
        <f t="shared" si="295"/>
        <v>4.7988773999999985</v>
      </c>
    </row>
    <row r="4714" spans="1:17">
      <c r="A4714" s="13" t="s">
        <v>4725</v>
      </c>
      <c r="B4714" s="13">
        <v>21.95663639</v>
      </c>
      <c r="C4714" s="13">
        <v>90.252462879999996</v>
      </c>
      <c r="D4714" s="13" t="s">
        <v>2219</v>
      </c>
      <c r="E4714" s="13" t="s">
        <v>5000</v>
      </c>
      <c r="F4714" s="13" t="s">
        <v>11</v>
      </c>
      <c r="G4714" s="13" t="s">
        <v>4802</v>
      </c>
      <c r="H4714" s="13" t="s">
        <v>4816</v>
      </c>
      <c r="I4714" s="13">
        <f>(Brick_Kilns_EF!$B$13*Brick_Kilns_EF!$B$11*Brick_Kilns_EF!$B$12)</f>
        <v>8886.81</v>
      </c>
      <c r="J4714" s="13">
        <f>IF(D4714="ZZ",Brick_Kilns_EF!$E$9*(0.75),Brick_Kilns_EF!$E$9)</f>
        <v>5.6055000000000005E-4</v>
      </c>
      <c r="K4714" s="13">
        <f t="shared" si="292"/>
        <v>4.9815013454999999</v>
      </c>
      <c r="L4714" s="13">
        <f>IF(D4714="ZZ", Brick_Kilns_EF!$E$6*(0.75),Brick_Kilns_EF!$E$6)</f>
        <v>3.0299999999999999E-4</v>
      </c>
      <c r="M4714" s="13">
        <f t="shared" si="293"/>
        <v>2.6927034299999999</v>
      </c>
      <c r="N4714" s="13">
        <f>IF(D4714="ZZ",Brick_Kilns_EF!$E$7*(0.75),Brick_Kilns_EF!$E$7)</f>
        <v>2.3925000000000001E-3</v>
      </c>
      <c r="O4714" s="13">
        <f t="shared" si="294"/>
        <v>21.261692924999998</v>
      </c>
      <c r="P4714" s="13">
        <f>IF(D4714="ZZ",Brick_Kilns_EF!$E$8*(0.75),Brick_Kilns_EF!$E$8)</f>
        <v>5.399999999999999E-4</v>
      </c>
      <c r="Q4714" s="13">
        <f t="shared" si="295"/>
        <v>4.7988773999999985</v>
      </c>
    </row>
    <row r="4715" spans="1:17">
      <c r="A4715" s="13" t="s">
        <v>4726</v>
      </c>
      <c r="B4715" s="13">
        <v>21.95788065</v>
      </c>
      <c r="C4715" s="13">
        <v>90.250312879999996</v>
      </c>
      <c r="D4715" s="13" t="s">
        <v>2219</v>
      </c>
      <c r="E4715" s="13" t="s">
        <v>5000</v>
      </c>
      <c r="F4715" s="13" t="s">
        <v>11</v>
      </c>
      <c r="G4715" s="13" t="s">
        <v>4802</v>
      </c>
      <c r="H4715" s="13" t="s">
        <v>4816</v>
      </c>
      <c r="I4715" s="13">
        <f>(Brick_Kilns_EF!$B$13*Brick_Kilns_EF!$B$11*Brick_Kilns_EF!$B$12)</f>
        <v>8886.81</v>
      </c>
      <c r="J4715" s="13">
        <f>IF(D4715="ZZ",Brick_Kilns_EF!$E$9*(0.75),Brick_Kilns_EF!$E$9)</f>
        <v>5.6055000000000005E-4</v>
      </c>
      <c r="K4715" s="13">
        <f t="shared" si="292"/>
        <v>4.9815013454999999</v>
      </c>
      <c r="L4715" s="13">
        <f>IF(D4715="ZZ", Brick_Kilns_EF!$E$6*(0.75),Brick_Kilns_EF!$E$6)</f>
        <v>3.0299999999999999E-4</v>
      </c>
      <c r="M4715" s="13">
        <f t="shared" si="293"/>
        <v>2.6927034299999999</v>
      </c>
      <c r="N4715" s="13">
        <f>IF(D4715="ZZ",Brick_Kilns_EF!$E$7*(0.75),Brick_Kilns_EF!$E$7)</f>
        <v>2.3925000000000001E-3</v>
      </c>
      <c r="O4715" s="13">
        <f t="shared" si="294"/>
        <v>21.261692924999998</v>
      </c>
      <c r="P4715" s="13">
        <f>IF(D4715="ZZ",Brick_Kilns_EF!$E$8*(0.75),Brick_Kilns_EF!$E$8)</f>
        <v>5.399999999999999E-4</v>
      </c>
      <c r="Q4715" s="13">
        <f t="shared" si="295"/>
        <v>4.7988773999999985</v>
      </c>
    </row>
    <row r="4716" spans="1:17">
      <c r="A4716" s="13" t="s">
        <v>4727</v>
      </c>
      <c r="B4716" s="13">
        <v>22.220389740000002</v>
      </c>
      <c r="C4716" s="13">
        <v>90.316587839999997</v>
      </c>
      <c r="D4716" s="13" t="s">
        <v>2219</v>
      </c>
      <c r="E4716" s="13" t="s">
        <v>5000</v>
      </c>
      <c r="F4716" s="13" t="s">
        <v>11</v>
      </c>
      <c r="G4716" s="13" t="s">
        <v>4802</v>
      </c>
      <c r="H4716" s="13" t="s">
        <v>4816</v>
      </c>
      <c r="I4716" s="13">
        <f>(Brick_Kilns_EF!$B$13*Brick_Kilns_EF!$B$11*Brick_Kilns_EF!$B$12)</f>
        <v>8886.81</v>
      </c>
      <c r="J4716" s="13">
        <f>IF(D4716="ZZ",Brick_Kilns_EF!$E$9*(0.75),Brick_Kilns_EF!$E$9)</f>
        <v>5.6055000000000005E-4</v>
      </c>
      <c r="K4716" s="13">
        <f t="shared" si="292"/>
        <v>4.9815013454999999</v>
      </c>
      <c r="L4716" s="13">
        <f>IF(D4716="ZZ", Brick_Kilns_EF!$E$6*(0.75),Brick_Kilns_EF!$E$6)</f>
        <v>3.0299999999999999E-4</v>
      </c>
      <c r="M4716" s="13">
        <f t="shared" si="293"/>
        <v>2.6927034299999999</v>
      </c>
      <c r="N4716" s="13">
        <f>IF(D4716="ZZ",Brick_Kilns_EF!$E$7*(0.75),Brick_Kilns_EF!$E$7)</f>
        <v>2.3925000000000001E-3</v>
      </c>
      <c r="O4716" s="13">
        <f t="shared" si="294"/>
        <v>21.261692924999998</v>
      </c>
      <c r="P4716" s="13">
        <f>IF(D4716="ZZ",Brick_Kilns_EF!$E$8*(0.75),Brick_Kilns_EF!$E$8)</f>
        <v>5.399999999999999E-4</v>
      </c>
      <c r="Q4716" s="13">
        <f t="shared" si="295"/>
        <v>4.7988773999999985</v>
      </c>
    </row>
    <row r="4717" spans="1:17">
      <c r="A4717" s="13" t="s">
        <v>4728</v>
      </c>
      <c r="B4717" s="13">
        <v>22.259420980000002</v>
      </c>
      <c r="C4717" s="13">
        <v>90.409745130000005</v>
      </c>
      <c r="D4717" s="13" t="s">
        <v>2219</v>
      </c>
      <c r="E4717" s="13" t="s">
        <v>5000</v>
      </c>
      <c r="F4717" s="13" t="s">
        <v>11</v>
      </c>
      <c r="G4717" s="13" t="s">
        <v>4802</v>
      </c>
      <c r="H4717" s="13" t="s">
        <v>4816</v>
      </c>
      <c r="I4717" s="13">
        <f>(Brick_Kilns_EF!$B$13*Brick_Kilns_EF!$B$11*Brick_Kilns_EF!$B$12)</f>
        <v>8886.81</v>
      </c>
      <c r="J4717" s="13">
        <f>IF(D4717="ZZ",Brick_Kilns_EF!$E$9*(0.75),Brick_Kilns_EF!$E$9)</f>
        <v>5.6055000000000005E-4</v>
      </c>
      <c r="K4717" s="13">
        <f t="shared" si="292"/>
        <v>4.9815013454999999</v>
      </c>
      <c r="L4717" s="13">
        <f>IF(D4717="ZZ", Brick_Kilns_EF!$E$6*(0.75),Brick_Kilns_EF!$E$6)</f>
        <v>3.0299999999999999E-4</v>
      </c>
      <c r="M4717" s="13">
        <f t="shared" si="293"/>
        <v>2.6927034299999999</v>
      </c>
      <c r="N4717" s="13">
        <f>IF(D4717="ZZ",Brick_Kilns_EF!$E$7*(0.75),Brick_Kilns_EF!$E$7)</f>
        <v>2.3925000000000001E-3</v>
      </c>
      <c r="O4717" s="13">
        <f t="shared" si="294"/>
        <v>21.261692924999998</v>
      </c>
      <c r="P4717" s="13">
        <f>IF(D4717="ZZ",Brick_Kilns_EF!$E$8*(0.75),Brick_Kilns_EF!$E$8)</f>
        <v>5.399999999999999E-4</v>
      </c>
      <c r="Q4717" s="13">
        <f t="shared" si="295"/>
        <v>4.7988773999999985</v>
      </c>
    </row>
    <row r="4718" spans="1:17">
      <c r="A4718" s="13" t="s">
        <v>4729</v>
      </c>
      <c r="B4718" s="13">
        <v>22.00912074</v>
      </c>
      <c r="C4718" s="13">
        <v>90.238850690000007</v>
      </c>
      <c r="D4718" s="13" t="s">
        <v>2219</v>
      </c>
      <c r="E4718" s="13" t="s">
        <v>5000</v>
      </c>
      <c r="F4718" s="13" t="s">
        <v>11</v>
      </c>
      <c r="G4718" s="13" t="s">
        <v>4802</v>
      </c>
      <c r="H4718" s="13" t="s">
        <v>4816</v>
      </c>
      <c r="I4718" s="13">
        <f>(Brick_Kilns_EF!$B$13*Brick_Kilns_EF!$B$11*Brick_Kilns_EF!$B$12)</f>
        <v>8886.81</v>
      </c>
      <c r="J4718" s="13">
        <f>IF(D4718="ZZ",Brick_Kilns_EF!$E$9*(0.75),Brick_Kilns_EF!$E$9)</f>
        <v>5.6055000000000005E-4</v>
      </c>
      <c r="K4718" s="13">
        <f t="shared" si="292"/>
        <v>4.9815013454999999</v>
      </c>
      <c r="L4718" s="13">
        <f>IF(D4718="ZZ", Brick_Kilns_EF!$E$6*(0.75),Brick_Kilns_EF!$E$6)</f>
        <v>3.0299999999999999E-4</v>
      </c>
      <c r="M4718" s="13">
        <f t="shared" si="293"/>
        <v>2.6927034299999999</v>
      </c>
      <c r="N4718" s="13">
        <f>IF(D4718="ZZ",Brick_Kilns_EF!$E$7*(0.75),Brick_Kilns_EF!$E$7)</f>
        <v>2.3925000000000001E-3</v>
      </c>
      <c r="O4718" s="13">
        <f t="shared" si="294"/>
        <v>21.261692924999998</v>
      </c>
      <c r="P4718" s="13">
        <f>IF(D4718="ZZ",Brick_Kilns_EF!$E$8*(0.75),Brick_Kilns_EF!$E$8)</f>
        <v>5.399999999999999E-4</v>
      </c>
      <c r="Q4718" s="13">
        <f t="shared" si="295"/>
        <v>4.7988773999999985</v>
      </c>
    </row>
    <row r="4719" spans="1:17">
      <c r="A4719" s="13" t="s">
        <v>4730</v>
      </c>
      <c r="B4719" s="13">
        <v>22.371786369999999</v>
      </c>
      <c r="C4719" s="13">
        <v>90.363167450000006</v>
      </c>
      <c r="D4719" s="13" t="s">
        <v>2219</v>
      </c>
      <c r="E4719" s="13" t="s">
        <v>5000</v>
      </c>
      <c r="F4719" s="13" t="s">
        <v>11</v>
      </c>
      <c r="G4719" s="13" t="s">
        <v>4802</v>
      </c>
      <c r="H4719" s="13" t="s">
        <v>4816</v>
      </c>
      <c r="I4719" s="13">
        <f>(Brick_Kilns_EF!$B$13*Brick_Kilns_EF!$B$11*Brick_Kilns_EF!$B$12)</f>
        <v>8886.81</v>
      </c>
      <c r="J4719" s="13">
        <f>IF(D4719="ZZ",Brick_Kilns_EF!$E$9*(0.75),Brick_Kilns_EF!$E$9)</f>
        <v>5.6055000000000005E-4</v>
      </c>
      <c r="K4719" s="13">
        <f t="shared" si="292"/>
        <v>4.9815013454999999</v>
      </c>
      <c r="L4719" s="13">
        <f>IF(D4719="ZZ", Brick_Kilns_EF!$E$6*(0.75),Brick_Kilns_EF!$E$6)</f>
        <v>3.0299999999999999E-4</v>
      </c>
      <c r="M4719" s="13">
        <f t="shared" si="293"/>
        <v>2.6927034299999999</v>
      </c>
      <c r="N4719" s="13">
        <f>IF(D4719="ZZ",Brick_Kilns_EF!$E$7*(0.75),Brick_Kilns_EF!$E$7)</f>
        <v>2.3925000000000001E-3</v>
      </c>
      <c r="O4719" s="13">
        <f t="shared" si="294"/>
        <v>21.261692924999998</v>
      </c>
      <c r="P4719" s="13">
        <f>IF(D4719="ZZ",Brick_Kilns_EF!$E$8*(0.75),Brick_Kilns_EF!$E$8)</f>
        <v>5.399999999999999E-4</v>
      </c>
      <c r="Q4719" s="13">
        <f t="shared" si="295"/>
        <v>4.7988773999999985</v>
      </c>
    </row>
    <row r="4720" spans="1:17">
      <c r="A4720" s="13" t="s">
        <v>4731</v>
      </c>
      <c r="B4720" s="13">
        <v>26.37280818</v>
      </c>
      <c r="C4720" s="13">
        <v>89.023335720000006</v>
      </c>
      <c r="D4720" s="13" t="s">
        <v>2219</v>
      </c>
      <c r="E4720" s="13" t="s">
        <v>5000</v>
      </c>
      <c r="F4720" s="13" t="s">
        <v>171</v>
      </c>
      <c r="G4720" s="13" t="s">
        <v>4802</v>
      </c>
      <c r="H4720" s="13" t="s">
        <v>4816</v>
      </c>
      <c r="I4720" s="13">
        <f>(Brick_Kilns_EF!$B$13*Brick_Kilns_EF!$B$11*Brick_Kilns_EF!$B$12)</f>
        <v>8886.81</v>
      </c>
      <c r="J4720" s="13">
        <f>IF(D4720="ZZ",Brick_Kilns_EF!$E$9*(0.75),Brick_Kilns_EF!$E$9)</f>
        <v>5.6055000000000005E-4</v>
      </c>
      <c r="K4720" s="13">
        <f t="shared" si="292"/>
        <v>4.9815013454999999</v>
      </c>
      <c r="L4720" s="13">
        <f>IF(D4720="ZZ", Brick_Kilns_EF!$E$6*(0.75),Brick_Kilns_EF!$E$6)</f>
        <v>3.0299999999999999E-4</v>
      </c>
      <c r="M4720" s="13">
        <f t="shared" si="293"/>
        <v>2.6927034299999999</v>
      </c>
      <c r="N4720" s="13">
        <f>IF(D4720="ZZ",Brick_Kilns_EF!$E$7*(0.75),Brick_Kilns_EF!$E$7)</f>
        <v>2.3925000000000001E-3</v>
      </c>
      <c r="O4720" s="13">
        <f t="shared" si="294"/>
        <v>21.261692924999998</v>
      </c>
      <c r="P4720" s="13">
        <f>IF(D4720="ZZ",Brick_Kilns_EF!$E$8*(0.75),Brick_Kilns_EF!$E$8)</f>
        <v>5.399999999999999E-4</v>
      </c>
      <c r="Q4720" s="13">
        <f t="shared" si="295"/>
        <v>4.7988773999999985</v>
      </c>
    </row>
    <row r="4721" spans="1:17">
      <c r="A4721" s="13" t="s">
        <v>4732</v>
      </c>
      <c r="B4721" s="13">
        <v>22.37416859</v>
      </c>
      <c r="C4721" s="13">
        <v>90.291509860000005</v>
      </c>
      <c r="D4721" s="13" t="s">
        <v>2219</v>
      </c>
      <c r="E4721" s="13" t="s">
        <v>5000</v>
      </c>
      <c r="F4721" s="13" t="s">
        <v>11</v>
      </c>
      <c r="G4721" s="13" t="s">
        <v>4802</v>
      </c>
      <c r="H4721" s="13" t="s">
        <v>4816</v>
      </c>
      <c r="I4721" s="13">
        <f>(Brick_Kilns_EF!$B$13*Brick_Kilns_EF!$B$11*Brick_Kilns_EF!$B$12)</f>
        <v>8886.81</v>
      </c>
      <c r="J4721" s="13">
        <f>IF(D4721="ZZ",Brick_Kilns_EF!$E$9*(0.75),Brick_Kilns_EF!$E$9)</f>
        <v>5.6055000000000005E-4</v>
      </c>
      <c r="K4721" s="13">
        <f t="shared" si="292"/>
        <v>4.9815013454999999</v>
      </c>
      <c r="L4721" s="13">
        <f>IF(D4721="ZZ", Brick_Kilns_EF!$E$6*(0.75),Brick_Kilns_EF!$E$6)</f>
        <v>3.0299999999999999E-4</v>
      </c>
      <c r="M4721" s="13">
        <f t="shared" si="293"/>
        <v>2.6927034299999999</v>
      </c>
      <c r="N4721" s="13">
        <f>IF(D4721="ZZ",Brick_Kilns_EF!$E$7*(0.75),Brick_Kilns_EF!$E$7)</f>
        <v>2.3925000000000001E-3</v>
      </c>
      <c r="O4721" s="13">
        <f t="shared" si="294"/>
        <v>21.261692924999998</v>
      </c>
      <c r="P4721" s="13">
        <f>IF(D4721="ZZ",Brick_Kilns_EF!$E$8*(0.75),Brick_Kilns_EF!$E$8)</f>
        <v>5.399999999999999E-4</v>
      </c>
      <c r="Q4721" s="13">
        <f t="shared" si="295"/>
        <v>4.7988773999999985</v>
      </c>
    </row>
    <row r="4722" spans="1:17">
      <c r="A4722" s="13" t="s">
        <v>4733</v>
      </c>
      <c r="B4722" s="13">
        <v>22.37244072</v>
      </c>
      <c r="C4722" s="13">
        <v>90.293133100000006</v>
      </c>
      <c r="D4722" s="13" t="s">
        <v>2219</v>
      </c>
      <c r="E4722" s="13" t="s">
        <v>5000</v>
      </c>
      <c r="F4722" s="13" t="s">
        <v>11</v>
      </c>
      <c r="G4722" s="13" t="s">
        <v>4802</v>
      </c>
      <c r="H4722" s="13" t="s">
        <v>4816</v>
      </c>
      <c r="I4722" s="13">
        <f>(Brick_Kilns_EF!$B$13*Brick_Kilns_EF!$B$11*Brick_Kilns_EF!$B$12)</f>
        <v>8886.81</v>
      </c>
      <c r="J4722" s="13">
        <f>IF(D4722="ZZ",Brick_Kilns_EF!$E$9*(0.75),Brick_Kilns_EF!$E$9)</f>
        <v>5.6055000000000005E-4</v>
      </c>
      <c r="K4722" s="13">
        <f t="shared" si="292"/>
        <v>4.9815013454999999</v>
      </c>
      <c r="L4722" s="13">
        <f>IF(D4722="ZZ", Brick_Kilns_EF!$E$6*(0.75),Brick_Kilns_EF!$E$6)</f>
        <v>3.0299999999999999E-4</v>
      </c>
      <c r="M4722" s="13">
        <f t="shared" si="293"/>
        <v>2.6927034299999999</v>
      </c>
      <c r="N4722" s="13">
        <f>IF(D4722="ZZ",Brick_Kilns_EF!$E$7*(0.75),Brick_Kilns_EF!$E$7)</f>
        <v>2.3925000000000001E-3</v>
      </c>
      <c r="O4722" s="13">
        <f t="shared" si="294"/>
        <v>21.261692924999998</v>
      </c>
      <c r="P4722" s="13">
        <f>IF(D4722="ZZ",Brick_Kilns_EF!$E$8*(0.75),Brick_Kilns_EF!$E$8)</f>
        <v>5.399999999999999E-4</v>
      </c>
      <c r="Q4722" s="13">
        <f t="shared" si="295"/>
        <v>4.7988773999999985</v>
      </c>
    </row>
    <row r="4723" spans="1:17">
      <c r="A4723" s="13" t="s">
        <v>4734</v>
      </c>
      <c r="B4723" s="13">
        <v>22.37709847</v>
      </c>
      <c r="C4723" s="13">
        <v>90.290139229999994</v>
      </c>
      <c r="D4723" s="13" t="s">
        <v>2219</v>
      </c>
      <c r="E4723" s="13" t="s">
        <v>5000</v>
      </c>
      <c r="F4723" s="13" t="s">
        <v>11</v>
      </c>
      <c r="G4723" s="13" t="s">
        <v>4802</v>
      </c>
      <c r="H4723" s="13" t="s">
        <v>4816</v>
      </c>
      <c r="I4723" s="13">
        <f>(Brick_Kilns_EF!$B$13*Brick_Kilns_EF!$B$11*Brick_Kilns_EF!$B$12)</f>
        <v>8886.81</v>
      </c>
      <c r="J4723" s="13">
        <f>IF(D4723="ZZ",Brick_Kilns_EF!$E$9*(0.75),Brick_Kilns_EF!$E$9)</f>
        <v>5.6055000000000005E-4</v>
      </c>
      <c r="K4723" s="13">
        <f t="shared" si="292"/>
        <v>4.9815013454999999</v>
      </c>
      <c r="L4723" s="13">
        <f>IF(D4723="ZZ", Brick_Kilns_EF!$E$6*(0.75),Brick_Kilns_EF!$E$6)</f>
        <v>3.0299999999999999E-4</v>
      </c>
      <c r="M4723" s="13">
        <f t="shared" si="293"/>
        <v>2.6927034299999999</v>
      </c>
      <c r="N4723" s="13">
        <f>IF(D4723="ZZ",Brick_Kilns_EF!$E$7*(0.75),Brick_Kilns_EF!$E$7)</f>
        <v>2.3925000000000001E-3</v>
      </c>
      <c r="O4723" s="13">
        <f t="shared" si="294"/>
        <v>21.261692924999998</v>
      </c>
      <c r="P4723" s="13">
        <f>IF(D4723="ZZ",Brick_Kilns_EF!$E$8*(0.75),Brick_Kilns_EF!$E$8)</f>
        <v>5.399999999999999E-4</v>
      </c>
      <c r="Q4723" s="13">
        <f t="shared" si="295"/>
        <v>4.7988773999999985</v>
      </c>
    </row>
    <row r="4724" spans="1:17">
      <c r="A4724" s="13" t="s">
        <v>4735</v>
      </c>
      <c r="B4724" s="13">
        <v>26.18092935</v>
      </c>
      <c r="C4724" s="13">
        <v>88.616566329999998</v>
      </c>
      <c r="D4724" s="13" t="s">
        <v>2219</v>
      </c>
      <c r="E4724" s="13" t="s">
        <v>5000</v>
      </c>
      <c r="F4724" s="13" t="s">
        <v>171</v>
      </c>
      <c r="G4724" s="13" t="s">
        <v>4802</v>
      </c>
      <c r="H4724" s="13" t="s">
        <v>4816</v>
      </c>
      <c r="I4724" s="13">
        <f>(Brick_Kilns_EF!$B$13*Brick_Kilns_EF!$B$11*Brick_Kilns_EF!$B$12)</f>
        <v>8886.81</v>
      </c>
      <c r="J4724" s="13">
        <f>IF(D4724="ZZ",Brick_Kilns_EF!$E$9*(0.75),Brick_Kilns_EF!$E$9)</f>
        <v>5.6055000000000005E-4</v>
      </c>
      <c r="K4724" s="13">
        <f t="shared" si="292"/>
        <v>4.9815013454999999</v>
      </c>
      <c r="L4724" s="13">
        <f>IF(D4724="ZZ", Brick_Kilns_EF!$E$6*(0.75),Brick_Kilns_EF!$E$6)</f>
        <v>3.0299999999999999E-4</v>
      </c>
      <c r="M4724" s="13">
        <f t="shared" si="293"/>
        <v>2.6927034299999999</v>
      </c>
      <c r="N4724" s="13">
        <f>IF(D4724="ZZ",Brick_Kilns_EF!$E$7*(0.75),Brick_Kilns_EF!$E$7)</f>
        <v>2.3925000000000001E-3</v>
      </c>
      <c r="O4724" s="13">
        <f t="shared" si="294"/>
        <v>21.261692924999998</v>
      </c>
      <c r="P4724" s="13">
        <f>IF(D4724="ZZ",Brick_Kilns_EF!$E$8*(0.75),Brick_Kilns_EF!$E$8)</f>
        <v>5.399999999999999E-4</v>
      </c>
      <c r="Q4724" s="13">
        <f t="shared" si="295"/>
        <v>4.7988773999999985</v>
      </c>
    </row>
    <row r="4725" spans="1:17">
      <c r="A4725" s="13" t="s">
        <v>4736</v>
      </c>
      <c r="B4725" s="13">
        <v>26.187578689999999</v>
      </c>
      <c r="C4725" s="13">
        <v>88.680637739999995</v>
      </c>
      <c r="D4725" s="13" t="s">
        <v>2219</v>
      </c>
      <c r="E4725" s="13" t="s">
        <v>5000</v>
      </c>
      <c r="F4725" s="13" t="s">
        <v>171</v>
      </c>
      <c r="G4725" s="13" t="s">
        <v>4802</v>
      </c>
      <c r="H4725" s="13" t="s">
        <v>4816</v>
      </c>
      <c r="I4725" s="13">
        <f>(Brick_Kilns_EF!$B$13*Brick_Kilns_EF!$B$11*Brick_Kilns_EF!$B$12)</f>
        <v>8886.81</v>
      </c>
      <c r="J4725" s="13">
        <f>IF(D4725="ZZ",Brick_Kilns_EF!$E$9*(0.75),Brick_Kilns_EF!$E$9)</f>
        <v>5.6055000000000005E-4</v>
      </c>
      <c r="K4725" s="13">
        <f t="shared" si="292"/>
        <v>4.9815013454999999</v>
      </c>
      <c r="L4725" s="13">
        <f>IF(D4725="ZZ", Brick_Kilns_EF!$E$6*(0.75),Brick_Kilns_EF!$E$6)</f>
        <v>3.0299999999999999E-4</v>
      </c>
      <c r="M4725" s="13">
        <f t="shared" si="293"/>
        <v>2.6927034299999999</v>
      </c>
      <c r="N4725" s="13">
        <f>IF(D4725="ZZ",Brick_Kilns_EF!$E$7*(0.75),Brick_Kilns_EF!$E$7)</f>
        <v>2.3925000000000001E-3</v>
      </c>
      <c r="O4725" s="13">
        <f t="shared" si="294"/>
        <v>21.261692924999998</v>
      </c>
      <c r="P4725" s="13">
        <f>IF(D4725="ZZ",Brick_Kilns_EF!$E$8*(0.75),Brick_Kilns_EF!$E$8)</f>
        <v>5.399999999999999E-4</v>
      </c>
      <c r="Q4725" s="13">
        <f t="shared" si="295"/>
        <v>4.7988773999999985</v>
      </c>
    </row>
    <row r="4726" spans="1:17">
      <c r="A4726" s="13" t="s">
        <v>4737</v>
      </c>
      <c r="B4726" s="13">
        <v>26.16421751</v>
      </c>
      <c r="C4726" s="13">
        <v>88.352105109999997</v>
      </c>
      <c r="D4726" s="13" t="s">
        <v>2219</v>
      </c>
      <c r="E4726" s="13" t="s">
        <v>5000</v>
      </c>
      <c r="F4726" s="13" t="s">
        <v>171</v>
      </c>
      <c r="G4726" s="13" t="s">
        <v>4802</v>
      </c>
      <c r="H4726" s="13" t="s">
        <v>4816</v>
      </c>
      <c r="I4726" s="13">
        <f>(Brick_Kilns_EF!$B$13*Brick_Kilns_EF!$B$11*Brick_Kilns_EF!$B$12)</f>
        <v>8886.81</v>
      </c>
      <c r="J4726" s="13">
        <f>IF(D4726="ZZ",Brick_Kilns_EF!$E$9*(0.75),Brick_Kilns_EF!$E$9)</f>
        <v>5.6055000000000005E-4</v>
      </c>
      <c r="K4726" s="13">
        <f t="shared" si="292"/>
        <v>4.9815013454999999</v>
      </c>
      <c r="L4726" s="13">
        <f>IF(D4726="ZZ", Brick_Kilns_EF!$E$6*(0.75),Brick_Kilns_EF!$E$6)</f>
        <v>3.0299999999999999E-4</v>
      </c>
      <c r="M4726" s="13">
        <f t="shared" si="293"/>
        <v>2.6927034299999999</v>
      </c>
      <c r="N4726" s="13">
        <f>IF(D4726="ZZ",Brick_Kilns_EF!$E$7*(0.75),Brick_Kilns_EF!$E$7)</f>
        <v>2.3925000000000001E-3</v>
      </c>
      <c r="O4726" s="13">
        <f t="shared" si="294"/>
        <v>21.261692924999998</v>
      </c>
      <c r="P4726" s="13">
        <f>IF(D4726="ZZ",Brick_Kilns_EF!$E$8*(0.75),Brick_Kilns_EF!$E$8)</f>
        <v>5.399999999999999E-4</v>
      </c>
      <c r="Q4726" s="13">
        <f t="shared" si="295"/>
        <v>4.7988773999999985</v>
      </c>
    </row>
    <row r="4727" spans="1:17">
      <c r="A4727" s="13" t="s">
        <v>4738</v>
      </c>
      <c r="B4727" s="13">
        <v>22.468246789999998</v>
      </c>
      <c r="C4727" s="13">
        <v>90.711113229999995</v>
      </c>
      <c r="D4727" s="13" t="s">
        <v>2219</v>
      </c>
      <c r="E4727" s="13" t="s">
        <v>5000</v>
      </c>
      <c r="F4727" s="13" t="s">
        <v>11</v>
      </c>
      <c r="G4727" s="13" t="s">
        <v>4802</v>
      </c>
      <c r="H4727" s="13" t="s">
        <v>4816</v>
      </c>
      <c r="I4727" s="13">
        <f>(Brick_Kilns_EF!$B$13*Brick_Kilns_EF!$B$11*Brick_Kilns_EF!$B$12)</f>
        <v>8886.81</v>
      </c>
      <c r="J4727" s="13">
        <f>IF(D4727="ZZ",Brick_Kilns_EF!$E$9*(0.75),Brick_Kilns_EF!$E$9)</f>
        <v>5.6055000000000005E-4</v>
      </c>
      <c r="K4727" s="13">
        <f t="shared" si="292"/>
        <v>4.9815013454999999</v>
      </c>
      <c r="L4727" s="13">
        <f>IF(D4727="ZZ", Brick_Kilns_EF!$E$6*(0.75),Brick_Kilns_EF!$E$6)</f>
        <v>3.0299999999999999E-4</v>
      </c>
      <c r="M4727" s="13">
        <f t="shared" si="293"/>
        <v>2.6927034299999999</v>
      </c>
      <c r="N4727" s="13">
        <f>IF(D4727="ZZ",Brick_Kilns_EF!$E$7*(0.75),Brick_Kilns_EF!$E$7)</f>
        <v>2.3925000000000001E-3</v>
      </c>
      <c r="O4727" s="13">
        <f t="shared" si="294"/>
        <v>21.261692924999998</v>
      </c>
      <c r="P4727" s="13">
        <f>IF(D4727="ZZ",Brick_Kilns_EF!$E$8*(0.75),Brick_Kilns_EF!$E$8)</f>
        <v>5.399999999999999E-4</v>
      </c>
      <c r="Q4727" s="13">
        <f t="shared" si="295"/>
        <v>4.7988773999999985</v>
      </c>
    </row>
    <row r="4728" spans="1:17">
      <c r="A4728" s="13" t="s">
        <v>4739</v>
      </c>
      <c r="B4728" s="13">
        <v>22.019226270000001</v>
      </c>
      <c r="C4728" s="13">
        <v>90.237910659999997</v>
      </c>
      <c r="D4728" s="13" t="s">
        <v>2219</v>
      </c>
      <c r="E4728" s="13" t="s">
        <v>5000</v>
      </c>
      <c r="F4728" s="13" t="s">
        <v>11</v>
      </c>
      <c r="G4728" s="13" t="s">
        <v>4802</v>
      </c>
      <c r="H4728" s="13" t="s">
        <v>4816</v>
      </c>
      <c r="I4728" s="13">
        <f>(Brick_Kilns_EF!$B$13*Brick_Kilns_EF!$B$11*Brick_Kilns_EF!$B$12)</f>
        <v>8886.81</v>
      </c>
      <c r="J4728" s="13">
        <f>IF(D4728="ZZ",Brick_Kilns_EF!$E$9*(0.75),Brick_Kilns_EF!$E$9)</f>
        <v>5.6055000000000005E-4</v>
      </c>
      <c r="K4728" s="13">
        <f t="shared" si="292"/>
        <v>4.9815013454999999</v>
      </c>
      <c r="L4728" s="13">
        <f>IF(D4728="ZZ", Brick_Kilns_EF!$E$6*(0.75),Brick_Kilns_EF!$E$6)</f>
        <v>3.0299999999999999E-4</v>
      </c>
      <c r="M4728" s="13">
        <f t="shared" si="293"/>
        <v>2.6927034299999999</v>
      </c>
      <c r="N4728" s="13">
        <f>IF(D4728="ZZ",Brick_Kilns_EF!$E$7*(0.75),Brick_Kilns_EF!$E$7)</f>
        <v>2.3925000000000001E-3</v>
      </c>
      <c r="O4728" s="13">
        <f t="shared" si="294"/>
        <v>21.261692924999998</v>
      </c>
      <c r="P4728" s="13">
        <f>IF(D4728="ZZ",Brick_Kilns_EF!$E$8*(0.75),Brick_Kilns_EF!$E$8)</f>
        <v>5.399999999999999E-4</v>
      </c>
      <c r="Q4728" s="13">
        <f t="shared" si="295"/>
        <v>4.7988773999999985</v>
      </c>
    </row>
    <row r="4729" spans="1:17">
      <c r="A4729" s="13" t="s">
        <v>4740</v>
      </c>
      <c r="B4729" s="13">
        <v>26.403787430000001</v>
      </c>
      <c r="C4729" s="13">
        <v>88.925101130000002</v>
      </c>
      <c r="D4729" s="13" t="s">
        <v>2219</v>
      </c>
      <c r="E4729" s="13" t="s">
        <v>5000</v>
      </c>
      <c r="F4729" s="13" t="s">
        <v>171</v>
      </c>
      <c r="G4729" s="13" t="s">
        <v>4802</v>
      </c>
      <c r="H4729" s="13" t="s">
        <v>4816</v>
      </c>
      <c r="I4729" s="13">
        <f>(Brick_Kilns_EF!$B$13*Brick_Kilns_EF!$B$11*Brick_Kilns_EF!$B$12)</f>
        <v>8886.81</v>
      </c>
      <c r="J4729" s="13">
        <f>IF(D4729="ZZ",Brick_Kilns_EF!$E$9*(0.75),Brick_Kilns_EF!$E$9)</f>
        <v>5.6055000000000005E-4</v>
      </c>
      <c r="K4729" s="13">
        <f t="shared" si="292"/>
        <v>4.9815013454999999</v>
      </c>
      <c r="L4729" s="13">
        <f>IF(D4729="ZZ", Brick_Kilns_EF!$E$6*(0.75),Brick_Kilns_EF!$E$6)</f>
        <v>3.0299999999999999E-4</v>
      </c>
      <c r="M4729" s="13">
        <f t="shared" si="293"/>
        <v>2.6927034299999999</v>
      </c>
      <c r="N4729" s="13">
        <f>IF(D4729="ZZ",Brick_Kilns_EF!$E$7*(0.75),Brick_Kilns_EF!$E$7)</f>
        <v>2.3925000000000001E-3</v>
      </c>
      <c r="O4729" s="13">
        <f t="shared" si="294"/>
        <v>21.261692924999998</v>
      </c>
      <c r="P4729" s="13">
        <f>IF(D4729="ZZ",Brick_Kilns_EF!$E$8*(0.75),Brick_Kilns_EF!$E$8)</f>
        <v>5.399999999999999E-4</v>
      </c>
      <c r="Q4729" s="13">
        <f t="shared" si="295"/>
        <v>4.7988773999999985</v>
      </c>
    </row>
    <row r="4730" spans="1:17">
      <c r="A4730" s="13" t="s">
        <v>4741</v>
      </c>
      <c r="B4730" s="13">
        <v>26.304661939999999</v>
      </c>
      <c r="C4730" s="13">
        <v>88.576329020000003</v>
      </c>
      <c r="D4730" s="13" t="s">
        <v>2219</v>
      </c>
      <c r="E4730" s="13" t="s">
        <v>5000</v>
      </c>
      <c r="F4730" s="13" t="s">
        <v>171</v>
      </c>
      <c r="G4730" s="13" t="s">
        <v>4802</v>
      </c>
      <c r="H4730" s="13" t="s">
        <v>4816</v>
      </c>
      <c r="I4730" s="13">
        <f>(Brick_Kilns_EF!$B$13*Brick_Kilns_EF!$B$11*Brick_Kilns_EF!$B$12)</f>
        <v>8886.81</v>
      </c>
      <c r="J4730" s="13">
        <f>IF(D4730="ZZ",Brick_Kilns_EF!$E$9*(0.75),Brick_Kilns_EF!$E$9)</f>
        <v>5.6055000000000005E-4</v>
      </c>
      <c r="K4730" s="13">
        <f t="shared" si="292"/>
        <v>4.9815013454999999</v>
      </c>
      <c r="L4730" s="13">
        <f>IF(D4730="ZZ", Brick_Kilns_EF!$E$6*(0.75),Brick_Kilns_EF!$E$6)</f>
        <v>3.0299999999999999E-4</v>
      </c>
      <c r="M4730" s="13">
        <f t="shared" si="293"/>
        <v>2.6927034299999999</v>
      </c>
      <c r="N4730" s="13">
        <f>IF(D4730="ZZ",Brick_Kilns_EF!$E$7*(0.75),Brick_Kilns_EF!$E$7)</f>
        <v>2.3925000000000001E-3</v>
      </c>
      <c r="O4730" s="13">
        <f t="shared" si="294"/>
        <v>21.261692924999998</v>
      </c>
      <c r="P4730" s="13">
        <f>IF(D4730="ZZ",Brick_Kilns_EF!$E$8*(0.75),Brick_Kilns_EF!$E$8)</f>
        <v>5.399999999999999E-4</v>
      </c>
      <c r="Q4730" s="13">
        <f t="shared" si="295"/>
        <v>4.7988773999999985</v>
      </c>
    </row>
    <row r="4731" spans="1:17">
      <c r="A4731" s="13" t="s">
        <v>4742</v>
      </c>
      <c r="B4731" s="13">
        <v>26.230309900000002</v>
      </c>
      <c r="C4731" s="13">
        <v>88.559083470000004</v>
      </c>
      <c r="D4731" s="13" t="s">
        <v>2219</v>
      </c>
      <c r="E4731" s="13" t="s">
        <v>5000</v>
      </c>
      <c r="F4731" s="13" t="s">
        <v>171</v>
      </c>
      <c r="G4731" s="13" t="s">
        <v>4802</v>
      </c>
      <c r="H4731" s="13" t="s">
        <v>4816</v>
      </c>
      <c r="I4731" s="13">
        <f>(Brick_Kilns_EF!$B$13*Brick_Kilns_EF!$B$11*Brick_Kilns_EF!$B$12)</f>
        <v>8886.81</v>
      </c>
      <c r="J4731" s="13">
        <f>IF(D4731="ZZ",Brick_Kilns_EF!$E$9*(0.75),Brick_Kilns_EF!$E$9)</f>
        <v>5.6055000000000005E-4</v>
      </c>
      <c r="K4731" s="13">
        <f t="shared" si="292"/>
        <v>4.9815013454999999</v>
      </c>
      <c r="L4731" s="13">
        <f>IF(D4731="ZZ", Brick_Kilns_EF!$E$6*(0.75),Brick_Kilns_EF!$E$6)</f>
        <v>3.0299999999999999E-4</v>
      </c>
      <c r="M4731" s="13">
        <f t="shared" si="293"/>
        <v>2.6927034299999999</v>
      </c>
      <c r="N4731" s="13">
        <f>IF(D4731="ZZ",Brick_Kilns_EF!$E$7*(0.75),Brick_Kilns_EF!$E$7)</f>
        <v>2.3925000000000001E-3</v>
      </c>
      <c r="O4731" s="13">
        <f t="shared" si="294"/>
        <v>21.261692924999998</v>
      </c>
      <c r="P4731" s="13">
        <f>IF(D4731="ZZ",Brick_Kilns_EF!$E$8*(0.75),Brick_Kilns_EF!$E$8)</f>
        <v>5.399999999999999E-4</v>
      </c>
      <c r="Q4731" s="13">
        <f t="shared" si="295"/>
        <v>4.7988773999999985</v>
      </c>
    </row>
    <row r="4732" spans="1:17">
      <c r="A4732" s="13" t="s">
        <v>4743</v>
      </c>
      <c r="B4732" s="13">
        <v>22.1866591</v>
      </c>
      <c r="C4732" s="13">
        <v>90.811989999999994</v>
      </c>
      <c r="D4732" s="13" t="s">
        <v>2219</v>
      </c>
      <c r="E4732" s="13" t="s">
        <v>5000</v>
      </c>
      <c r="F4732" s="13" t="s">
        <v>11</v>
      </c>
      <c r="G4732" s="13" t="s">
        <v>4802</v>
      </c>
      <c r="H4732" s="13" t="s">
        <v>4816</v>
      </c>
      <c r="I4732" s="13">
        <f>(Brick_Kilns_EF!$B$13*Brick_Kilns_EF!$B$11*Brick_Kilns_EF!$B$12)</f>
        <v>8886.81</v>
      </c>
      <c r="J4732" s="13">
        <f>IF(D4732="ZZ",Brick_Kilns_EF!$E$9*(0.75),Brick_Kilns_EF!$E$9)</f>
        <v>5.6055000000000005E-4</v>
      </c>
      <c r="K4732" s="13">
        <f t="shared" si="292"/>
        <v>4.9815013454999999</v>
      </c>
      <c r="L4732" s="13">
        <f>IF(D4732="ZZ", Brick_Kilns_EF!$E$6*(0.75),Brick_Kilns_EF!$E$6)</f>
        <v>3.0299999999999999E-4</v>
      </c>
      <c r="M4732" s="13">
        <f t="shared" si="293"/>
        <v>2.6927034299999999</v>
      </c>
      <c r="N4732" s="13">
        <f>IF(D4732="ZZ",Brick_Kilns_EF!$E$7*(0.75),Brick_Kilns_EF!$E$7)</f>
        <v>2.3925000000000001E-3</v>
      </c>
      <c r="O4732" s="13">
        <f t="shared" si="294"/>
        <v>21.261692924999998</v>
      </c>
      <c r="P4732" s="13">
        <f>IF(D4732="ZZ",Brick_Kilns_EF!$E$8*(0.75),Brick_Kilns_EF!$E$8)</f>
        <v>5.399999999999999E-4</v>
      </c>
      <c r="Q4732" s="13">
        <f t="shared" si="295"/>
        <v>4.7988773999999985</v>
      </c>
    </row>
    <row r="4733" spans="1:17">
      <c r="A4733" s="13" t="s">
        <v>4744</v>
      </c>
      <c r="B4733" s="13">
        <v>22.16417272</v>
      </c>
      <c r="C4733" s="13">
        <v>90.046644580000006</v>
      </c>
      <c r="D4733" s="13" t="s">
        <v>2219</v>
      </c>
      <c r="E4733" s="13" t="s">
        <v>5000</v>
      </c>
      <c r="F4733" s="13" t="s">
        <v>11</v>
      </c>
      <c r="G4733" s="13" t="s">
        <v>4802</v>
      </c>
      <c r="H4733" s="13" t="s">
        <v>4816</v>
      </c>
      <c r="I4733" s="13">
        <f>(Brick_Kilns_EF!$B$13*Brick_Kilns_EF!$B$11*Brick_Kilns_EF!$B$12)</f>
        <v>8886.81</v>
      </c>
      <c r="J4733" s="13">
        <f>IF(D4733="ZZ",Brick_Kilns_EF!$E$9*(0.75),Brick_Kilns_EF!$E$9)</f>
        <v>5.6055000000000005E-4</v>
      </c>
      <c r="K4733" s="13">
        <f t="shared" si="292"/>
        <v>4.9815013454999999</v>
      </c>
      <c r="L4733" s="13">
        <f>IF(D4733="ZZ", Brick_Kilns_EF!$E$6*(0.75),Brick_Kilns_EF!$E$6)</f>
        <v>3.0299999999999999E-4</v>
      </c>
      <c r="M4733" s="13">
        <f t="shared" si="293"/>
        <v>2.6927034299999999</v>
      </c>
      <c r="N4733" s="13">
        <f>IF(D4733="ZZ",Brick_Kilns_EF!$E$7*(0.75),Brick_Kilns_EF!$E$7)</f>
        <v>2.3925000000000001E-3</v>
      </c>
      <c r="O4733" s="13">
        <f t="shared" si="294"/>
        <v>21.261692924999998</v>
      </c>
      <c r="P4733" s="13">
        <f>IF(D4733="ZZ",Brick_Kilns_EF!$E$8*(0.75),Brick_Kilns_EF!$E$8)</f>
        <v>5.399999999999999E-4</v>
      </c>
      <c r="Q4733" s="13">
        <f t="shared" si="295"/>
        <v>4.7988773999999985</v>
      </c>
    </row>
    <row r="4734" spans="1:17">
      <c r="A4734" s="13" t="s">
        <v>4745</v>
      </c>
      <c r="B4734" s="13">
        <v>22.163754839999999</v>
      </c>
      <c r="C4734" s="13">
        <v>90.050261950000007</v>
      </c>
      <c r="D4734" s="13" t="s">
        <v>2219</v>
      </c>
      <c r="E4734" s="13" t="s">
        <v>5000</v>
      </c>
      <c r="F4734" s="13" t="s">
        <v>11</v>
      </c>
      <c r="G4734" s="13" t="s">
        <v>4802</v>
      </c>
      <c r="H4734" s="13" t="s">
        <v>4816</v>
      </c>
      <c r="I4734" s="13">
        <f>(Brick_Kilns_EF!$B$13*Brick_Kilns_EF!$B$11*Brick_Kilns_EF!$B$12)</f>
        <v>8886.81</v>
      </c>
      <c r="J4734" s="13">
        <f>IF(D4734="ZZ",Brick_Kilns_EF!$E$9*(0.75),Brick_Kilns_EF!$E$9)</f>
        <v>5.6055000000000005E-4</v>
      </c>
      <c r="K4734" s="13">
        <f t="shared" si="292"/>
        <v>4.9815013454999999</v>
      </c>
      <c r="L4734" s="13">
        <f>IF(D4734="ZZ", Brick_Kilns_EF!$E$6*(0.75),Brick_Kilns_EF!$E$6)</f>
        <v>3.0299999999999999E-4</v>
      </c>
      <c r="M4734" s="13">
        <f t="shared" si="293"/>
        <v>2.6927034299999999</v>
      </c>
      <c r="N4734" s="13">
        <f>IF(D4734="ZZ",Brick_Kilns_EF!$E$7*(0.75),Brick_Kilns_EF!$E$7)</f>
        <v>2.3925000000000001E-3</v>
      </c>
      <c r="O4734" s="13">
        <f t="shared" si="294"/>
        <v>21.261692924999998</v>
      </c>
      <c r="P4734" s="13">
        <f>IF(D4734="ZZ",Brick_Kilns_EF!$E$8*(0.75),Brick_Kilns_EF!$E$8)</f>
        <v>5.399999999999999E-4</v>
      </c>
      <c r="Q4734" s="13">
        <f t="shared" si="295"/>
        <v>4.7988773999999985</v>
      </c>
    </row>
    <row r="4735" spans="1:17">
      <c r="A4735" s="13" t="s">
        <v>4746</v>
      </c>
      <c r="B4735" s="13">
        <v>21.90398557</v>
      </c>
      <c r="C4735" s="13">
        <v>90.251051380000007</v>
      </c>
      <c r="D4735" s="13" t="s">
        <v>2219</v>
      </c>
      <c r="E4735" s="13" t="s">
        <v>5000</v>
      </c>
      <c r="F4735" s="13" t="s">
        <v>11</v>
      </c>
      <c r="G4735" s="13" t="s">
        <v>4802</v>
      </c>
      <c r="H4735" s="13" t="s">
        <v>4816</v>
      </c>
      <c r="I4735" s="13">
        <f>(Brick_Kilns_EF!$B$13*Brick_Kilns_EF!$B$11*Brick_Kilns_EF!$B$12)</f>
        <v>8886.81</v>
      </c>
      <c r="J4735" s="13">
        <f>IF(D4735="ZZ",Brick_Kilns_EF!$E$9*(0.75),Brick_Kilns_EF!$E$9)</f>
        <v>5.6055000000000005E-4</v>
      </c>
      <c r="K4735" s="13">
        <f t="shared" si="292"/>
        <v>4.9815013454999999</v>
      </c>
      <c r="L4735" s="13">
        <f>IF(D4735="ZZ", Brick_Kilns_EF!$E$6*(0.75),Brick_Kilns_EF!$E$6)</f>
        <v>3.0299999999999999E-4</v>
      </c>
      <c r="M4735" s="13">
        <f t="shared" si="293"/>
        <v>2.6927034299999999</v>
      </c>
      <c r="N4735" s="13">
        <f>IF(D4735="ZZ",Brick_Kilns_EF!$E$7*(0.75),Brick_Kilns_EF!$E$7)</f>
        <v>2.3925000000000001E-3</v>
      </c>
      <c r="O4735" s="13">
        <f t="shared" si="294"/>
        <v>21.261692924999998</v>
      </c>
      <c r="P4735" s="13">
        <f>IF(D4735="ZZ",Brick_Kilns_EF!$E$8*(0.75),Brick_Kilns_EF!$E$8)</f>
        <v>5.399999999999999E-4</v>
      </c>
      <c r="Q4735" s="13">
        <f t="shared" si="295"/>
        <v>4.7988773999999985</v>
      </c>
    </row>
    <row r="4736" spans="1:17">
      <c r="A4736" s="13" t="s">
        <v>4747</v>
      </c>
      <c r="B4736" s="13">
        <v>22.14578418</v>
      </c>
      <c r="C4736" s="13">
        <v>90.264318399999993</v>
      </c>
      <c r="D4736" s="13" t="s">
        <v>2219</v>
      </c>
      <c r="E4736" s="13" t="s">
        <v>5000</v>
      </c>
      <c r="F4736" s="13" t="s">
        <v>11</v>
      </c>
      <c r="G4736" s="13" t="s">
        <v>4802</v>
      </c>
      <c r="H4736" s="13" t="s">
        <v>4816</v>
      </c>
      <c r="I4736" s="13">
        <f>(Brick_Kilns_EF!$B$13*Brick_Kilns_EF!$B$11*Brick_Kilns_EF!$B$12)</f>
        <v>8886.81</v>
      </c>
      <c r="J4736" s="13">
        <f>IF(D4736="ZZ",Brick_Kilns_EF!$E$9*(0.75),Brick_Kilns_EF!$E$9)</f>
        <v>5.6055000000000005E-4</v>
      </c>
      <c r="K4736" s="13">
        <f t="shared" si="292"/>
        <v>4.9815013454999999</v>
      </c>
      <c r="L4736" s="13">
        <f>IF(D4736="ZZ", Brick_Kilns_EF!$E$6*(0.75),Brick_Kilns_EF!$E$6)</f>
        <v>3.0299999999999999E-4</v>
      </c>
      <c r="M4736" s="13">
        <f t="shared" si="293"/>
        <v>2.6927034299999999</v>
      </c>
      <c r="N4736" s="13">
        <f>IF(D4736="ZZ",Brick_Kilns_EF!$E$7*(0.75),Brick_Kilns_EF!$E$7)</f>
        <v>2.3925000000000001E-3</v>
      </c>
      <c r="O4736" s="13">
        <f t="shared" si="294"/>
        <v>21.261692924999998</v>
      </c>
      <c r="P4736" s="13">
        <f>IF(D4736="ZZ",Brick_Kilns_EF!$E$8*(0.75),Brick_Kilns_EF!$E$8)</f>
        <v>5.399999999999999E-4</v>
      </c>
      <c r="Q4736" s="13">
        <f t="shared" si="295"/>
        <v>4.7988773999999985</v>
      </c>
    </row>
    <row r="4737" spans="1:17">
      <c r="A4737" s="13" t="s">
        <v>4748</v>
      </c>
      <c r="B4737" s="13">
        <v>21.960439969999999</v>
      </c>
      <c r="C4737" s="13">
        <v>90.246522510000005</v>
      </c>
      <c r="D4737" s="13" t="s">
        <v>2219</v>
      </c>
      <c r="E4737" s="13" t="s">
        <v>5000</v>
      </c>
      <c r="F4737" s="13" t="s">
        <v>11</v>
      </c>
      <c r="G4737" s="13" t="s">
        <v>4802</v>
      </c>
      <c r="H4737" s="13" t="s">
        <v>4816</v>
      </c>
      <c r="I4737" s="13">
        <f>(Brick_Kilns_EF!$B$13*Brick_Kilns_EF!$B$11*Brick_Kilns_EF!$B$12)</f>
        <v>8886.81</v>
      </c>
      <c r="J4737" s="13">
        <f>IF(D4737="ZZ",Brick_Kilns_EF!$E$9*(0.75),Brick_Kilns_EF!$E$9)</f>
        <v>5.6055000000000005E-4</v>
      </c>
      <c r="K4737" s="13">
        <f t="shared" si="292"/>
        <v>4.9815013454999999</v>
      </c>
      <c r="L4737" s="13">
        <f>IF(D4737="ZZ", Brick_Kilns_EF!$E$6*(0.75),Brick_Kilns_EF!$E$6)</f>
        <v>3.0299999999999999E-4</v>
      </c>
      <c r="M4737" s="13">
        <f t="shared" si="293"/>
        <v>2.6927034299999999</v>
      </c>
      <c r="N4737" s="13">
        <f>IF(D4737="ZZ",Brick_Kilns_EF!$E$7*(0.75),Brick_Kilns_EF!$E$7)</f>
        <v>2.3925000000000001E-3</v>
      </c>
      <c r="O4737" s="13">
        <f t="shared" si="294"/>
        <v>21.261692924999998</v>
      </c>
      <c r="P4737" s="13">
        <f>IF(D4737="ZZ",Brick_Kilns_EF!$E$8*(0.75),Brick_Kilns_EF!$E$8)</f>
        <v>5.399999999999999E-4</v>
      </c>
      <c r="Q4737" s="13">
        <f t="shared" si="295"/>
        <v>4.7988773999999985</v>
      </c>
    </row>
    <row r="4738" spans="1:17">
      <c r="A4738" s="13" t="s">
        <v>4749</v>
      </c>
      <c r="B4738" s="13">
        <v>22.43883044</v>
      </c>
      <c r="C4738" s="13">
        <v>90.73323594</v>
      </c>
      <c r="D4738" s="13" t="s">
        <v>2219</v>
      </c>
      <c r="E4738" s="13" t="s">
        <v>5000</v>
      </c>
      <c r="F4738" s="13" t="s">
        <v>11</v>
      </c>
      <c r="G4738" s="13" t="s">
        <v>4802</v>
      </c>
      <c r="H4738" s="13" t="s">
        <v>4816</v>
      </c>
      <c r="I4738" s="13">
        <f>(Brick_Kilns_EF!$B$13*Brick_Kilns_EF!$B$11*Brick_Kilns_EF!$B$12)</f>
        <v>8886.81</v>
      </c>
      <c r="J4738" s="13">
        <f>IF(D4738="ZZ",Brick_Kilns_EF!$E$9*(0.75),Brick_Kilns_EF!$E$9)</f>
        <v>5.6055000000000005E-4</v>
      </c>
      <c r="K4738" s="13">
        <f t="shared" si="292"/>
        <v>4.9815013454999999</v>
      </c>
      <c r="L4738" s="13">
        <f>IF(D4738="ZZ", Brick_Kilns_EF!$E$6*(0.75),Brick_Kilns_EF!$E$6)</f>
        <v>3.0299999999999999E-4</v>
      </c>
      <c r="M4738" s="13">
        <f t="shared" si="293"/>
        <v>2.6927034299999999</v>
      </c>
      <c r="N4738" s="13">
        <f>IF(D4738="ZZ",Brick_Kilns_EF!$E$7*(0.75),Brick_Kilns_EF!$E$7)</f>
        <v>2.3925000000000001E-3</v>
      </c>
      <c r="O4738" s="13">
        <f t="shared" si="294"/>
        <v>21.261692924999998</v>
      </c>
      <c r="P4738" s="13">
        <f>IF(D4738="ZZ",Brick_Kilns_EF!$E$8*(0.75),Brick_Kilns_EF!$E$8)</f>
        <v>5.399999999999999E-4</v>
      </c>
      <c r="Q4738" s="13">
        <f t="shared" si="295"/>
        <v>4.7988773999999985</v>
      </c>
    </row>
    <row r="4739" spans="1:17">
      <c r="A4739" s="13" t="s">
        <v>4750</v>
      </c>
      <c r="B4739" s="13">
        <v>22.089424699999999</v>
      </c>
      <c r="C4739" s="13">
        <v>90.675476649999993</v>
      </c>
      <c r="D4739" s="13" t="s">
        <v>2219</v>
      </c>
      <c r="E4739" s="13" t="s">
        <v>5000</v>
      </c>
      <c r="F4739" s="13" t="s">
        <v>11</v>
      </c>
      <c r="G4739" s="13" t="s">
        <v>4802</v>
      </c>
      <c r="H4739" s="13" t="s">
        <v>4816</v>
      </c>
      <c r="I4739" s="13">
        <f>(Brick_Kilns_EF!$B$13*Brick_Kilns_EF!$B$11*Brick_Kilns_EF!$B$12)</f>
        <v>8886.81</v>
      </c>
      <c r="J4739" s="13">
        <f>IF(D4739="ZZ",Brick_Kilns_EF!$E$9*(0.75),Brick_Kilns_EF!$E$9)</f>
        <v>5.6055000000000005E-4</v>
      </c>
      <c r="K4739" s="13">
        <f t="shared" ref="K4739:K4761" si="296">I4739*J4739</f>
        <v>4.9815013454999999</v>
      </c>
      <c r="L4739" s="13">
        <f>IF(D4739="ZZ", Brick_Kilns_EF!$E$6*(0.75),Brick_Kilns_EF!$E$6)</f>
        <v>3.0299999999999999E-4</v>
      </c>
      <c r="M4739" s="13">
        <f t="shared" ref="M4739:M4761" si="297">L4739*I4739</f>
        <v>2.6927034299999999</v>
      </c>
      <c r="N4739" s="13">
        <f>IF(D4739="ZZ",Brick_Kilns_EF!$E$7*(0.75),Brick_Kilns_EF!$E$7)</f>
        <v>2.3925000000000001E-3</v>
      </c>
      <c r="O4739" s="13">
        <f t="shared" ref="O4739:O4761" si="298">I4739*N4739</f>
        <v>21.261692924999998</v>
      </c>
      <c r="P4739" s="13">
        <f>IF(D4739="ZZ",Brick_Kilns_EF!$E$8*(0.75),Brick_Kilns_EF!$E$8)</f>
        <v>5.399999999999999E-4</v>
      </c>
      <c r="Q4739" s="13">
        <f t="shared" ref="Q4739:Q4761" si="299">I4739*P4739</f>
        <v>4.7988773999999985</v>
      </c>
    </row>
    <row r="4740" spans="1:17">
      <c r="A4740" s="13" t="s">
        <v>4751</v>
      </c>
      <c r="B4740" s="13">
        <v>21.976680049999999</v>
      </c>
      <c r="C4740" s="13">
        <v>90.262884900000003</v>
      </c>
      <c r="D4740" s="13" t="s">
        <v>2219</v>
      </c>
      <c r="E4740" s="13" t="s">
        <v>5000</v>
      </c>
      <c r="F4740" s="13" t="s">
        <v>11</v>
      </c>
      <c r="G4740" s="13" t="s">
        <v>4802</v>
      </c>
      <c r="H4740" s="13" t="s">
        <v>4816</v>
      </c>
      <c r="I4740" s="13">
        <f>(Brick_Kilns_EF!$B$13*Brick_Kilns_EF!$B$11*Brick_Kilns_EF!$B$12)</f>
        <v>8886.81</v>
      </c>
      <c r="J4740" s="13">
        <f>IF(D4740="ZZ",Brick_Kilns_EF!$E$9*(0.75),Brick_Kilns_EF!$E$9)</f>
        <v>5.6055000000000005E-4</v>
      </c>
      <c r="K4740" s="13">
        <f t="shared" si="296"/>
        <v>4.9815013454999999</v>
      </c>
      <c r="L4740" s="13">
        <f>IF(D4740="ZZ", Brick_Kilns_EF!$E$6*(0.75),Brick_Kilns_EF!$E$6)</f>
        <v>3.0299999999999999E-4</v>
      </c>
      <c r="M4740" s="13">
        <f t="shared" si="297"/>
        <v>2.6927034299999999</v>
      </c>
      <c r="N4740" s="13">
        <f>IF(D4740="ZZ",Brick_Kilns_EF!$E$7*(0.75),Brick_Kilns_EF!$E$7)</f>
        <v>2.3925000000000001E-3</v>
      </c>
      <c r="O4740" s="13">
        <f t="shared" si="298"/>
        <v>21.261692924999998</v>
      </c>
      <c r="P4740" s="13">
        <f>IF(D4740="ZZ",Brick_Kilns_EF!$E$8*(0.75),Brick_Kilns_EF!$E$8)</f>
        <v>5.399999999999999E-4</v>
      </c>
      <c r="Q4740" s="13">
        <f t="shared" si="299"/>
        <v>4.7988773999999985</v>
      </c>
    </row>
    <row r="4741" spans="1:17">
      <c r="A4741" s="13" t="s">
        <v>4752</v>
      </c>
      <c r="B4741" s="13">
        <v>22.15280332</v>
      </c>
      <c r="C4741" s="13">
        <v>90.245028840000003</v>
      </c>
      <c r="D4741" s="13" t="s">
        <v>2219</v>
      </c>
      <c r="E4741" s="13" t="s">
        <v>5000</v>
      </c>
      <c r="F4741" s="13" t="s">
        <v>11</v>
      </c>
      <c r="G4741" s="13" t="s">
        <v>4802</v>
      </c>
      <c r="H4741" s="13" t="s">
        <v>4816</v>
      </c>
      <c r="I4741" s="13">
        <f>(Brick_Kilns_EF!$B$13*Brick_Kilns_EF!$B$11*Brick_Kilns_EF!$B$12)</f>
        <v>8886.81</v>
      </c>
      <c r="J4741" s="13">
        <f>IF(D4741="ZZ",Brick_Kilns_EF!$E$9*(0.75),Brick_Kilns_EF!$E$9)</f>
        <v>5.6055000000000005E-4</v>
      </c>
      <c r="K4741" s="13">
        <f t="shared" si="296"/>
        <v>4.9815013454999999</v>
      </c>
      <c r="L4741" s="13">
        <f>IF(D4741="ZZ", Brick_Kilns_EF!$E$6*(0.75),Brick_Kilns_EF!$E$6)</f>
        <v>3.0299999999999999E-4</v>
      </c>
      <c r="M4741" s="13">
        <f t="shared" si="297"/>
        <v>2.6927034299999999</v>
      </c>
      <c r="N4741" s="13">
        <f>IF(D4741="ZZ",Brick_Kilns_EF!$E$7*(0.75),Brick_Kilns_EF!$E$7)</f>
        <v>2.3925000000000001E-3</v>
      </c>
      <c r="O4741" s="13">
        <f t="shared" si="298"/>
        <v>21.261692924999998</v>
      </c>
      <c r="P4741" s="13">
        <f>IF(D4741="ZZ",Brick_Kilns_EF!$E$8*(0.75),Brick_Kilns_EF!$E$8)</f>
        <v>5.399999999999999E-4</v>
      </c>
      <c r="Q4741" s="13">
        <f t="shared" si="299"/>
        <v>4.7988773999999985</v>
      </c>
    </row>
    <row r="4742" spans="1:17">
      <c r="A4742" s="13" t="s">
        <v>4753</v>
      </c>
      <c r="B4742" s="13">
        <v>22.30301734</v>
      </c>
      <c r="C4742" s="13">
        <v>90.119719610000004</v>
      </c>
      <c r="D4742" s="13" t="s">
        <v>2219</v>
      </c>
      <c r="E4742" s="13" t="s">
        <v>5000</v>
      </c>
      <c r="F4742" s="13" t="s">
        <v>11</v>
      </c>
      <c r="G4742" s="13" t="s">
        <v>4802</v>
      </c>
      <c r="H4742" s="13" t="s">
        <v>4816</v>
      </c>
      <c r="I4742" s="13">
        <f>(Brick_Kilns_EF!$B$13*Brick_Kilns_EF!$B$11*Brick_Kilns_EF!$B$12)</f>
        <v>8886.81</v>
      </c>
      <c r="J4742" s="13">
        <f>IF(D4742="ZZ",Brick_Kilns_EF!$E$9*(0.75),Brick_Kilns_EF!$E$9)</f>
        <v>5.6055000000000005E-4</v>
      </c>
      <c r="K4742" s="13">
        <f t="shared" si="296"/>
        <v>4.9815013454999999</v>
      </c>
      <c r="L4742" s="13">
        <f>IF(D4742="ZZ", Brick_Kilns_EF!$E$6*(0.75),Brick_Kilns_EF!$E$6)</f>
        <v>3.0299999999999999E-4</v>
      </c>
      <c r="M4742" s="13">
        <f t="shared" si="297"/>
        <v>2.6927034299999999</v>
      </c>
      <c r="N4742" s="13">
        <f>IF(D4742="ZZ",Brick_Kilns_EF!$E$7*(0.75),Brick_Kilns_EF!$E$7)</f>
        <v>2.3925000000000001E-3</v>
      </c>
      <c r="O4742" s="13">
        <f t="shared" si="298"/>
        <v>21.261692924999998</v>
      </c>
      <c r="P4742" s="13">
        <f>IF(D4742="ZZ",Brick_Kilns_EF!$E$8*(0.75),Brick_Kilns_EF!$E$8)</f>
        <v>5.399999999999999E-4</v>
      </c>
      <c r="Q4742" s="13">
        <f t="shared" si="299"/>
        <v>4.7988773999999985</v>
      </c>
    </row>
    <row r="4743" spans="1:17">
      <c r="A4743" s="13" t="s">
        <v>4754</v>
      </c>
      <c r="B4743" s="13">
        <v>22.233586930000001</v>
      </c>
      <c r="C4743" s="13">
        <v>89.878155860000007</v>
      </c>
      <c r="D4743" s="13" t="s">
        <v>2219</v>
      </c>
      <c r="E4743" s="13" t="s">
        <v>5000</v>
      </c>
      <c r="F4743" s="13" t="s">
        <v>11</v>
      </c>
      <c r="G4743" s="13" t="s">
        <v>4802</v>
      </c>
      <c r="H4743" s="13" t="s">
        <v>4816</v>
      </c>
      <c r="I4743" s="13">
        <f>(Brick_Kilns_EF!$B$13*Brick_Kilns_EF!$B$11*Brick_Kilns_EF!$B$12)</f>
        <v>8886.81</v>
      </c>
      <c r="J4743" s="13">
        <f>IF(D4743="ZZ",Brick_Kilns_EF!$E$9*(0.75),Brick_Kilns_EF!$E$9)</f>
        <v>5.6055000000000005E-4</v>
      </c>
      <c r="K4743" s="13">
        <f t="shared" si="296"/>
        <v>4.9815013454999999</v>
      </c>
      <c r="L4743" s="13">
        <f>IF(D4743="ZZ", Brick_Kilns_EF!$E$6*(0.75),Brick_Kilns_EF!$E$6)</f>
        <v>3.0299999999999999E-4</v>
      </c>
      <c r="M4743" s="13">
        <f t="shared" si="297"/>
        <v>2.6927034299999999</v>
      </c>
      <c r="N4743" s="13">
        <f>IF(D4743="ZZ",Brick_Kilns_EF!$E$7*(0.75),Brick_Kilns_EF!$E$7)</f>
        <v>2.3925000000000001E-3</v>
      </c>
      <c r="O4743" s="13">
        <f t="shared" si="298"/>
        <v>21.261692924999998</v>
      </c>
      <c r="P4743" s="13">
        <f>IF(D4743="ZZ",Brick_Kilns_EF!$E$8*(0.75),Brick_Kilns_EF!$E$8)</f>
        <v>5.399999999999999E-4</v>
      </c>
      <c r="Q4743" s="13">
        <f t="shared" si="299"/>
        <v>4.7988773999999985</v>
      </c>
    </row>
    <row r="4744" spans="1:17">
      <c r="A4744" s="13" t="s">
        <v>4755</v>
      </c>
      <c r="B4744" s="13">
        <v>21.97127953</v>
      </c>
      <c r="C4744" s="13">
        <v>90.232729379999995</v>
      </c>
      <c r="D4744" s="13" t="s">
        <v>2219</v>
      </c>
      <c r="E4744" s="13" t="s">
        <v>5000</v>
      </c>
      <c r="F4744" s="13" t="s">
        <v>11</v>
      </c>
      <c r="G4744" s="13" t="s">
        <v>4802</v>
      </c>
      <c r="H4744" s="13" t="s">
        <v>4816</v>
      </c>
      <c r="I4744" s="13">
        <f>(Brick_Kilns_EF!$B$13*Brick_Kilns_EF!$B$11*Brick_Kilns_EF!$B$12)</f>
        <v>8886.81</v>
      </c>
      <c r="J4744" s="13">
        <f>IF(D4744="ZZ",Brick_Kilns_EF!$E$9*(0.75),Brick_Kilns_EF!$E$9)</f>
        <v>5.6055000000000005E-4</v>
      </c>
      <c r="K4744" s="13">
        <f t="shared" si="296"/>
        <v>4.9815013454999999</v>
      </c>
      <c r="L4744" s="13">
        <f>IF(D4744="ZZ", Brick_Kilns_EF!$E$6*(0.75),Brick_Kilns_EF!$E$6)</f>
        <v>3.0299999999999999E-4</v>
      </c>
      <c r="M4744" s="13">
        <f t="shared" si="297"/>
        <v>2.6927034299999999</v>
      </c>
      <c r="N4744" s="13">
        <f>IF(D4744="ZZ",Brick_Kilns_EF!$E$7*(0.75),Brick_Kilns_EF!$E$7)</f>
        <v>2.3925000000000001E-3</v>
      </c>
      <c r="O4744" s="13">
        <f t="shared" si="298"/>
        <v>21.261692924999998</v>
      </c>
      <c r="P4744" s="13">
        <f>IF(D4744="ZZ",Brick_Kilns_EF!$E$8*(0.75),Brick_Kilns_EF!$E$8)</f>
        <v>5.399999999999999E-4</v>
      </c>
      <c r="Q4744" s="13">
        <f t="shared" si="299"/>
        <v>4.7988773999999985</v>
      </c>
    </row>
    <row r="4745" spans="1:17">
      <c r="A4745" s="13" t="s">
        <v>4756</v>
      </c>
      <c r="B4745" s="13">
        <v>22.053529350000002</v>
      </c>
      <c r="C4745" s="13">
        <v>90.703463369999994</v>
      </c>
      <c r="D4745" s="13" t="s">
        <v>2219</v>
      </c>
      <c r="E4745" s="13" t="s">
        <v>5000</v>
      </c>
      <c r="F4745" s="13" t="s">
        <v>11</v>
      </c>
      <c r="G4745" s="13" t="s">
        <v>4802</v>
      </c>
      <c r="H4745" s="13" t="s">
        <v>4816</v>
      </c>
      <c r="I4745" s="13">
        <f>(Brick_Kilns_EF!$B$13*Brick_Kilns_EF!$B$11*Brick_Kilns_EF!$B$12)</f>
        <v>8886.81</v>
      </c>
      <c r="J4745" s="13">
        <f>IF(D4745="ZZ",Brick_Kilns_EF!$E$9*(0.75),Brick_Kilns_EF!$E$9)</f>
        <v>5.6055000000000005E-4</v>
      </c>
      <c r="K4745" s="13">
        <f t="shared" si="296"/>
        <v>4.9815013454999999</v>
      </c>
      <c r="L4745" s="13">
        <f>IF(D4745="ZZ", Brick_Kilns_EF!$E$6*(0.75),Brick_Kilns_EF!$E$6)</f>
        <v>3.0299999999999999E-4</v>
      </c>
      <c r="M4745" s="13">
        <f t="shared" si="297"/>
        <v>2.6927034299999999</v>
      </c>
      <c r="N4745" s="13">
        <f>IF(D4745="ZZ",Brick_Kilns_EF!$E$7*(0.75),Brick_Kilns_EF!$E$7)</f>
        <v>2.3925000000000001E-3</v>
      </c>
      <c r="O4745" s="13">
        <f t="shared" si="298"/>
        <v>21.261692924999998</v>
      </c>
      <c r="P4745" s="13">
        <f>IF(D4745="ZZ",Brick_Kilns_EF!$E$8*(0.75),Brick_Kilns_EF!$E$8)</f>
        <v>5.399999999999999E-4</v>
      </c>
      <c r="Q4745" s="13">
        <f t="shared" si="299"/>
        <v>4.7988773999999985</v>
      </c>
    </row>
    <row r="4746" spans="1:17">
      <c r="A4746" s="13" t="s">
        <v>4757</v>
      </c>
      <c r="B4746" s="13">
        <v>22.413113259999999</v>
      </c>
      <c r="C4746" s="13">
        <v>90.452508280000004</v>
      </c>
      <c r="D4746" s="13" t="s">
        <v>2219</v>
      </c>
      <c r="E4746" s="13" t="s">
        <v>5000</v>
      </c>
      <c r="F4746" s="13" t="s">
        <v>11</v>
      </c>
      <c r="G4746" s="13" t="s">
        <v>4802</v>
      </c>
      <c r="H4746" s="13" t="s">
        <v>4816</v>
      </c>
      <c r="I4746" s="13">
        <f>(Brick_Kilns_EF!$B$13*Brick_Kilns_EF!$B$11*Brick_Kilns_EF!$B$12)</f>
        <v>8886.81</v>
      </c>
      <c r="J4746" s="13">
        <f>IF(D4746="ZZ",Brick_Kilns_EF!$E$9*(0.75),Brick_Kilns_EF!$E$9)</f>
        <v>5.6055000000000005E-4</v>
      </c>
      <c r="K4746" s="13">
        <f t="shared" si="296"/>
        <v>4.9815013454999999</v>
      </c>
      <c r="L4746" s="13">
        <f>IF(D4746="ZZ", Brick_Kilns_EF!$E$6*(0.75),Brick_Kilns_EF!$E$6)</f>
        <v>3.0299999999999999E-4</v>
      </c>
      <c r="M4746" s="13">
        <f t="shared" si="297"/>
        <v>2.6927034299999999</v>
      </c>
      <c r="N4746" s="13">
        <f>IF(D4746="ZZ",Brick_Kilns_EF!$E$7*(0.75),Brick_Kilns_EF!$E$7)</f>
        <v>2.3925000000000001E-3</v>
      </c>
      <c r="O4746" s="13">
        <f t="shared" si="298"/>
        <v>21.261692924999998</v>
      </c>
      <c r="P4746" s="13">
        <f>IF(D4746="ZZ",Brick_Kilns_EF!$E$8*(0.75),Brick_Kilns_EF!$E$8)</f>
        <v>5.399999999999999E-4</v>
      </c>
      <c r="Q4746" s="13">
        <f t="shared" si="299"/>
        <v>4.7988773999999985</v>
      </c>
    </row>
    <row r="4747" spans="1:17">
      <c r="A4747" s="13" t="s">
        <v>4758</v>
      </c>
      <c r="B4747" s="13">
        <v>22.048113499999999</v>
      </c>
      <c r="C4747" s="13">
        <v>90.723547589999995</v>
      </c>
      <c r="D4747" s="13" t="s">
        <v>2219</v>
      </c>
      <c r="E4747" s="13" t="s">
        <v>5000</v>
      </c>
      <c r="F4747" s="13" t="s">
        <v>11</v>
      </c>
      <c r="G4747" s="13" t="s">
        <v>4802</v>
      </c>
      <c r="H4747" s="13" t="s">
        <v>4816</v>
      </c>
      <c r="I4747" s="13">
        <f>(Brick_Kilns_EF!$B$13*Brick_Kilns_EF!$B$11*Brick_Kilns_EF!$B$12)</f>
        <v>8886.81</v>
      </c>
      <c r="J4747" s="13">
        <f>IF(D4747="ZZ",Brick_Kilns_EF!$E$9*(0.75),Brick_Kilns_EF!$E$9)</f>
        <v>5.6055000000000005E-4</v>
      </c>
      <c r="K4747" s="13">
        <f t="shared" si="296"/>
        <v>4.9815013454999999</v>
      </c>
      <c r="L4747" s="13">
        <f>IF(D4747="ZZ", Brick_Kilns_EF!$E$6*(0.75),Brick_Kilns_EF!$E$6)</f>
        <v>3.0299999999999999E-4</v>
      </c>
      <c r="M4747" s="13">
        <f t="shared" si="297"/>
        <v>2.6927034299999999</v>
      </c>
      <c r="N4747" s="13">
        <f>IF(D4747="ZZ",Brick_Kilns_EF!$E$7*(0.75),Brick_Kilns_EF!$E$7)</f>
        <v>2.3925000000000001E-3</v>
      </c>
      <c r="O4747" s="13">
        <f t="shared" si="298"/>
        <v>21.261692924999998</v>
      </c>
      <c r="P4747" s="13">
        <f>IF(D4747="ZZ",Brick_Kilns_EF!$E$8*(0.75),Brick_Kilns_EF!$E$8)</f>
        <v>5.399999999999999E-4</v>
      </c>
      <c r="Q4747" s="13">
        <f t="shared" si="299"/>
        <v>4.7988773999999985</v>
      </c>
    </row>
    <row r="4748" spans="1:17">
      <c r="A4748" s="13" t="s">
        <v>4759</v>
      </c>
      <c r="B4748" s="13">
        <v>22.179664979999998</v>
      </c>
      <c r="C4748" s="13">
        <v>90.295457909999996</v>
      </c>
      <c r="D4748" s="13" t="s">
        <v>2219</v>
      </c>
      <c r="E4748" s="13" t="s">
        <v>5000</v>
      </c>
      <c r="F4748" s="13" t="s">
        <v>11</v>
      </c>
      <c r="G4748" s="13" t="s">
        <v>4802</v>
      </c>
      <c r="H4748" s="13" t="s">
        <v>4816</v>
      </c>
      <c r="I4748" s="13">
        <f>(Brick_Kilns_EF!$B$13*Brick_Kilns_EF!$B$11*Brick_Kilns_EF!$B$12)</f>
        <v>8886.81</v>
      </c>
      <c r="J4748" s="13">
        <f>IF(D4748="ZZ",Brick_Kilns_EF!$E$9*(0.75),Brick_Kilns_EF!$E$9)</f>
        <v>5.6055000000000005E-4</v>
      </c>
      <c r="K4748" s="13">
        <f t="shared" si="296"/>
        <v>4.9815013454999999</v>
      </c>
      <c r="L4748" s="13">
        <f>IF(D4748="ZZ", Brick_Kilns_EF!$E$6*(0.75),Brick_Kilns_EF!$E$6)</f>
        <v>3.0299999999999999E-4</v>
      </c>
      <c r="M4748" s="13">
        <f t="shared" si="297"/>
        <v>2.6927034299999999</v>
      </c>
      <c r="N4748" s="13">
        <f>IF(D4748="ZZ",Brick_Kilns_EF!$E$7*(0.75),Brick_Kilns_EF!$E$7)</f>
        <v>2.3925000000000001E-3</v>
      </c>
      <c r="O4748" s="13">
        <f t="shared" si="298"/>
        <v>21.261692924999998</v>
      </c>
      <c r="P4748" s="13">
        <f>IF(D4748="ZZ",Brick_Kilns_EF!$E$8*(0.75),Brick_Kilns_EF!$E$8)</f>
        <v>5.399999999999999E-4</v>
      </c>
      <c r="Q4748" s="13">
        <f t="shared" si="299"/>
        <v>4.7988773999999985</v>
      </c>
    </row>
    <row r="4749" spans="1:17">
      <c r="A4749" s="13" t="s">
        <v>4760</v>
      </c>
      <c r="B4749" s="13">
        <v>22.242055969999999</v>
      </c>
      <c r="C4749" s="13">
        <v>90.334294290000003</v>
      </c>
      <c r="D4749" s="13" t="s">
        <v>2219</v>
      </c>
      <c r="E4749" s="13" t="s">
        <v>5000</v>
      </c>
      <c r="F4749" s="13" t="s">
        <v>11</v>
      </c>
      <c r="G4749" s="13" t="s">
        <v>4802</v>
      </c>
      <c r="H4749" s="13" t="s">
        <v>4816</v>
      </c>
      <c r="I4749" s="13">
        <f>(Brick_Kilns_EF!$B$13*Brick_Kilns_EF!$B$11*Brick_Kilns_EF!$B$12)</f>
        <v>8886.81</v>
      </c>
      <c r="J4749" s="13">
        <f>IF(D4749="ZZ",Brick_Kilns_EF!$E$9*(0.75),Brick_Kilns_EF!$E$9)</f>
        <v>5.6055000000000005E-4</v>
      </c>
      <c r="K4749" s="13">
        <f t="shared" si="296"/>
        <v>4.9815013454999999</v>
      </c>
      <c r="L4749" s="13">
        <f>IF(D4749="ZZ", Brick_Kilns_EF!$E$6*(0.75),Brick_Kilns_EF!$E$6)</f>
        <v>3.0299999999999999E-4</v>
      </c>
      <c r="M4749" s="13">
        <f t="shared" si="297"/>
        <v>2.6927034299999999</v>
      </c>
      <c r="N4749" s="13">
        <f>IF(D4749="ZZ",Brick_Kilns_EF!$E$7*(0.75),Brick_Kilns_EF!$E$7)</f>
        <v>2.3925000000000001E-3</v>
      </c>
      <c r="O4749" s="13">
        <f t="shared" si="298"/>
        <v>21.261692924999998</v>
      </c>
      <c r="P4749" s="13">
        <f>IF(D4749="ZZ",Brick_Kilns_EF!$E$8*(0.75),Brick_Kilns_EF!$E$8)</f>
        <v>5.399999999999999E-4</v>
      </c>
      <c r="Q4749" s="13">
        <f t="shared" si="299"/>
        <v>4.7988773999999985</v>
      </c>
    </row>
    <row r="4750" spans="1:17">
      <c r="A4750" s="13" t="s">
        <v>4761</v>
      </c>
      <c r="B4750" s="13">
        <v>21.95596901</v>
      </c>
      <c r="C4750" s="13">
        <v>90.278179100000003</v>
      </c>
      <c r="D4750" s="13" t="s">
        <v>2219</v>
      </c>
      <c r="E4750" s="13" t="s">
        <v>5000</v>
      </c>
      <c r="F4750" s="13" t="s">
        <v>11</v>
      </c>
      <c r="G4750" s="13" t="s">
        <v>4802</v>
      </c>
      <c r="H4750" s="13" t="s">
        <v>4816</v>
      </c>
      <c r="I4750" s="13">
        <f>(Brick_Kilns_EF!$B$13*Brick_Kilns_EF!$B$11*Brick_Kilns_EF!$B$12)</f>
        <v>8886.81</v>
      </c>
      <c r="J4750" s="13">
        <f>IF(D4750="ZZ",Brick_Kilns_EF!$E$9*(0.75),Brick_Kilns_EF!$E$9)</f>
        <v>5.6055000000000005E-4</v>
      </c>
      <c r="K4750" s="13">
        <f t="shared" si="296"/>
        <v>4.9815013454999999</v>
      </c>
      <c r="L4750" s="13">
        <f>IF(D4750="ZZ", Brick_Kilns_EF!$E$6*(0.75),Brick_Kilns_EF!$E$6)</f>
        <v>3.0299999999999999E-4</v>
      </c>
      <c r="M4750" s="13">
        <f t="shared" si="297"/>
        <v>2.6927034299999999</v>
      </c>
      <c r="N4750" s="13">
        <f>IF(D4750="ZZ",Brick_Kilns_EF!$E$7*(0.75),Brick_Kilns_EF!$E$7)</f>
        <v>2.3925000000000001E-3</v>
      </c>
      <c r="O4750" s="13">
        <f t="shared" si="298"/>
        <v>21.261692924999998</v>
      </c>
      <c r="P4750" s="13">
        <f>IF(D4750="ZZ",Brick_Kilns_EF!$E$8*(0.75),Brick_Kilns_EF!$E$8)</f>
        <v>5.399999999999999E-4</v>
      </c>
      <c r="Q4750" s="13">
        <f t="shared" si="299"/>
        <v>4.7988773999999985</v>
      </c>
    </row>
    <row r="4751" spans="1:17">
      <c r="A4751" s="13" t="s">
        <v>4762</v>
      </c>
      <c r="B4751" s="13">
        <v>22.131574069999999</v>
      </c>
      <c r="C4751" s="13">
        <v>90.681919260000001</v>
      </c>
      <c r="D4751" s="13" t="s">
        <v>2219</v>
      </c>
      <c r="E4751" s="13" t="s">
        <v>5000</v>
      </c>
      <c r="F4751" s="13" t="s">
        <v>11</v>
      </c>
      <c r="G4751" s="13" t="s">
        <v>4802</v>
      </c>
      <c r="H4751" s="13" t="s">
        <v>4816</v>
      </c>
      <c r="I4751" s="13">
        <f>(Brick_Kilns_EF!$B$13*Brick_Kilns_EF!$B$11*Brick_Kilns_EF!$B$12)</f>
        <v>8886.81</v>
      </c>
      <c r="J4751" s="13">
        <f>IF(D4751="ZZ",Brick_Kilns_EF!$E$9*(0.75),Brick_Kilns_EF!$E$9)</f>
        <v>5.6055000000000005E-4</v>
      </c>
      <c r="K4751" s="13">
        <f t="shared" si="296"/>
        <v>4.9815013454999999</v>
      </c>
      <c r="L4751" s="13">
        <f>IF(D4751="ZZ", Brick_Kilns_EF!$E$6*(0.75),Brick_Kilns_EF!$E$6)</f>
        <v>3.0299999999999999E-4</v>
      </c>
      <c r="M4751" s="13">
        <f t="shared" si="297"/>
        <v>2.6927034299999999</v>
      </c>
      <c r="N4751" s="13">
        <f>IF(D4751="ZZ",Brick_Kilns_EF!$E$7*(0.75),Brick_Kilns_EF!$E$7)</f>
        <v>2.3925000000000001E-3</v>
      </c>
      <c r="O4751" s="13">
        <f t="shared" si="298"/>
        <v>21.261692924999998</v>
      </c>
      <c r="P4751" s="13">
        <f>IF(D4751="ZZ",Brick_Kilns_EF!$E$8*(0.75),Brick_Kilns_EF!$E$8)</f>
        <v>5.399999999999999E-4</v>
      </c>
      <c r="Q4751" s="13">
        <f t="shared" si="299"/>
        <v>4.7988773999999985</v>
      </c>
    </row>
    <row r="4752" spans="1:17">
      <c r="A4752" s="13" t="s">
        <v>4763</v>
      </c>
      <c r="B4752" s="13">
        <v>22.432187089999999</v>
      </c>
      <c r="C4752" s="13">
        <v>90.739483300000003</v>
      </c>
      <c r="D4752" s="13" t="s">
        <v>2219</v>
      </c>
      <c r="E4752" s="13" t="s">
        <v>5000</v>
      </c>
      <c r="F4752" s="13" t="s">
        <v>11</v>
      </c>
      <c r="G4752" s="13" t="s">
        <v>4802</v>
      </c>
      <c r="H4752" s="13" t="s">
        <v>4816</v>
      </c>
      <c r="I4752" s="13">
        <f>(Brick_Kilns_EF!$B$13*Brick_Kilns_EF!$B$11*Brick_Kilns_EF!$B$12)</f>
        <v>8886.81</v>
      </c>
      <c r="J4752" s="13">
        <f>IF(D4752="ZZ",Brick_Kilns_EF!$E$9*(0.75),Brick_Kilns_EF!$E$9)</f>
        <v>5.6055000000000005E-4</v>
      </c>
      <c r="K4752" s="13">
        <f t="shared" si="296"/>
        <v>4.9815013454999999</v>
      </c>
      <c r="L4752" s="13">
        <f>IF(D4752="ZZ", Brick_Kilns_EF!$E$6*(0.75),Brick_Kilns_EF!$E$6)</f>
        <v>3.0299999999999999E-4</v>
      </c>
      <c r="M4752" s="13">
        <f t="shared" si="297"/>
        <v>2.6927034299999999</v>
      </c>
      <c r="N4752" s="13">
        <f>IF(D4752="ZZ",Brick_Kilns_EF!$E$7*(0.75),Brick_Kilns_EF!$E$7)</f>
        <v>2.3925000000000001E-3</v>
      </c>
      <c r="O4752" s="13">
        <f t="shared" si="298"/>
        <v>21.261692924999998</v>
      </c>
      <c r="P4752" s="13">
        <f>IF(D4752="ZZ",Brick_Kilns_EF!$E$8*(0.75),Brick_Kilns_EF!$E$8)</f>
        <v>5.399999999999999E-4</v>
      </c>
      <c r="Q4752" s="13">
        <f t="shared" si="299"/>
        <v>4.7988773999999985</v>
      </c>
    </row>
    <row r="4753" spans="1:17">
      <c r="A4753" s="13" t="s">
        <v>4764</v>
      </c>
      <c r="B4753" s="13">
        <v>21.85887409</v>
      </c>
      <c r="C4753" s="13">
        <v>90.175904110000005</v>
      </c>
      <c r="D4753" s="13" t="s">
        <v>2219</v>
      </c>
      <c r="E4753" s="13" t="s">
        <v>5000</v>
      </c>
      <c r="F4753" s="13" t="s">
        <v>11</v>
      </c>
      <c r="G4753" s="13" t="s">
        <v>4802</v>
      </c>
      <c r="H4753" s="13" t="s">
        <v>4816</v>
      </c>
      <c r="I4753" s="13">
        <f>(Brick_Kilns_EF!$B$13*Brick_Kilns_EF!$B$11*Brick_Kilns_EF!$B$12)</f>
        <v>8886.81</v>
      </c>
      <c r="J4753" s="13">
        <f>IF(D4753="ZZ",Brick_Kilns_EF!$E$9*(0.75),Brick_Kilns_EF!$E$9)</f>
        <v>5.6055000000000005E-4</v>
      </c>
      <c r="K4753" s="13">
        <f t="shared" si="296"/>
        <v>4.9815013454999999</v>
      </c>
      <c r="L4753" s="13">
        <f>IF(D4753="ZZ", Brick_Kilns_EF!$E$6*(0.75),Brick_Kilns_EF!$E$6)</f>
        <v>3.0299999999999999E-4</v>
      </c>
      <c r="M4753" s="13">
        <f t="shared" si="297"/>
        <v>2.6927034299999999</v>
      </c>
      <c r="N4753" s="13">
        <f>IF(D4753="ZZ",Brick_Kilns_EF!$E$7*(0.75),Brick_Kilns_EF!$E$7)</f>
        <v>2.3925000000000001E-3</v>
      </c>
      <c r="O4753" s="13">
        <f t="shared" si="298"/>
        <v>21.261692924999998</v>
      </c>
      <c r="P4753" s="13">
        <f>IF(D4753="ZZ",Brick_Kilns_EF!$E$8*(0.75),Brick_Kilns_EF!$E$8)</f>
        <v>5.399999999999999E-4</v>
      </c>
      <c r="Q4753" s="13">
        <f t="shared" si="299"/>
        <v>4.7988773999999985</v>
      </c>
    </row>
    <row r="4754" spans="1:17">
      <c r="A4754" s="13" t="s">
        <v>4765</v>
      </c>
      <c r="B4754" s="13">
        <v>22.323407589999999</v>
      </c>
      <c r="C4754" s="13">
        <v>90.209481550000007</v>
      </c>
      <c r="D4754" s="13" t="s">
        <v>2219</v>
      </c>
      <c r="E4754" s="13" t="s">
        <v>5000</v>
      </c>
      <c r="F4754" s="13" t="s">
        <v>11</v>
      </c>
      <c r="G4754" s="13" t="s">
        <v>4802</v>
      </c>
      <c r="H4754" s="13" t="s">
        <v>4816</v>
      </c>
      <c r="I4754" s="13">
        <f>(Brick_Kilns_EF!$B$13*Brick_Kilns_EF!$B$11*Brick_Kilns_EF!$B$12)</f>
        <v>8886.81</v>
      </c>
      <c r="J4754" s="13">
        <f>IF(D4754="ZZ",Brick_Kilns_EF!$E$9*(0.75),Brick_Kilns_EF!$E$9)</f>
        <v>5.6055000000000005E-4</v>
      </c>
      <c r="K4754" s="13">
        <f t="shared" si="296"/>
        <v>4.9815013454999999</v>
      </c>
      <c r="L4754" s="13">
        <f>IF(D4754="ZZ", Brick_Kilns_EF!$E$6*(0.75),Brick_Kilns_EF!$E$6)</f>
        <v>3.0299999999999999E-4</v>
      </c>
      <c r="M4754" s="13">
        <f t="shared" si="297"/>
        <v>2.6927034299999999</v>
      </c>
      <c r="N4754" s="13">
        <f>IF(D4754="ZZ",Brick_Kilns_EF!$E$7*(0.75),Brick_Kilns_EF!$E$7)</f>
        <v>2.3925000000000001E-3</v>
      </c>
      <c r="O4754" s="13">
        <f t="shared" si="298"/>
        <v>21.261692924999998</v>
      </c>
      <c r="P4754" s="13">
        <f>IF(D4754="ZZ",Brick_Kilns_EF!$E$8*(0.75),Brick_Kilns_EF!$E$8)</f>
        <v>5.399999999999999E-4</v>
      </c>
      <c r="Q4754" s="13">
        <f t="shared" si="299"/>
        <v>4.7988773999999985</v>
      </c>
    </row>
    <row r="4755" spans="1:17">
      <c r="A4755" s="13" t="s">
        <v>4766</v>
      </c>
      <c r="B4755" s="13">
        <v>22.26012188</v>
      </c>
      <c r="C4755" s="13">
        <v>90.267753850000005</v>
      </c>
      <c r="D4755" s="13" t="s">
        <v>2219</v>
      </c>
      <c r="E4755" s="13" t="s">
        <v>5000</v>
      </c>
      <c r="F4755" s="13" t="s">
        <v>11</v>
      </c>
      <c r="G4755" s="13" t="s">
        <v>4802</v>
      </c>
      <c r="H4755" s="13" t="s">
        <v>4816</v>
      </c>
      <c r="I4755" s="13">
        <f>(Brick_Kilns_EF!$B$13*Brick_Kilns_EF!$B$11*Brick_Kilns_EF!$B$12)</f>
        <v>8886.81</v>
      </c>
      <c r="J4755" s="13">
        <f>IF(D4755="ZZ",Brick_Kilns_EF!$E$9*(0.75),Brick_Kilns_EF!$E$9)</f>
        <v>5.6055000000000005E-4</v>
      </c>
      <c r="K4755" s="13">
        <f t="shared" si="296"/>
        <v>4.9815013454999999</v>
      </c>
      <c r="L4755" s="13">
        <f>IF(D4755="ZZ", Brick_Kilns_EF!$E$6*(0.75),Brick_Kilns_EF!$E$6)</f>
        <v>3.0299999999999999E-4</v>
      </c>
      <c r="M4755" s="13">
        <f t="shared" si="297"/>
        <v>2.6927034299999999</v>
      </c>
      <c r="N4755" s="13">
        <f>IF(D4755="ZZ",Brick_Kilns_EF!$E$7*(0.75),Brick_Kilns_EF!$E$7)</f>
        <v>2.3925000000000001E-3</v>
      </c>
      <c r="O4755" s="13">
        <f t="shared" si="298"/>
        <v>21.261692924999998</v>
      </c>
      <c r="P4755" s="13">
        <f>IF(D4755="ZZ",Brick_Kilns_EF!$E$8*(0.75),Brick_Kilns_EF!$E$8)</f>
        <v>5.399999999999999E-4</v>
      </c>
      <c r="Q4755" s="13">
        <f t="shared" si="299"/>
        <v>4.7988773999999985</v>
      </c>
    </row>
    <row r="4756" spans="1:17">
      <c r="A4756" s="13" t="s">
        <v>4767</v>
      </c>
      <c r="B4756" s="13">
        <v>22.16098483</v>
      </c>
      <c r="C4756" s="13">
        <v>90.057522230000004</v>
      </c>
      <c r="D4756" s="13" t="s">
        <v>2219</v>
      </c>
      <c r="E4756" s="13" t="s">
        <v>5000</v>
      </c>
      <c r="F4756" s="13" t="s">
        <v>11</v>
      </c>
      <c r="G4756" s="13" t="s">
        <v>4802</v>
      </c>
      <c r="H4756" s="13" t="s">
        <v>4816</v>
      </c>
      <c r="I4756" s="13">
        <f>(Brick_Kilns_EF!$B$13*Brick_Kilns_EF!$B$11*Brick_Kilns_EF!$B$12)</f>
        <v>8886.81</v>
      </c>
      <c r="J4756" s="13">
        <f>IF(D4756="ZZ",Brick_Kilns_EF!$E$9*(0.75),Brick_Kilns_EF!$E$9)</f>
        <v>5.6055000000000005E-4</v>
      </c>
      <c r="K4756" s="13">
        <f t="shared" si="296"/>
        <v>4.9815013454999999</v>
      </c>
      <c r="L4756" s="13">
        <f>IF(D4756="ZZ", Brick_Kilns_EF!$E$6*(0.75),Brick_Kilns_EF!$E$6)</f>
        <v>3.0299999999999999E-4</v>
      </c>
      <c r="M4756" s="13">
        <f t="shared" si="297"/>
        <v>2.6927034299999999</v>
      </c>
      <c r="N4756" s="13">
        <f>IF(D4756="ZZ",Brick_Kilns_EF!$E$7*(0.75),Brick_Kilns_EF!$E$7)</f>
        <v>2.3925000000000001E-3</v>
      </c>
      <c r="O4756" s="13">
        <f t="shared" si="298"/>
        <v>21.261692924999998</v>
      </c>
      <c r="P4756" s="13">
        <f>IF(D4756="ZZ",Brick_Kilns_EF!$E$8*(0.75),Brick_Kilns_EF!$E$8)</f>
        <v>5.399999999999999E-4</v>
      </c>
      <c r="Q4756" s="13">
        <f t="shared" si="299"/>
        <v>4.7988773999999985</v>
      </c>
    </row>
    <row r="4757" spans="1:17">
      <c r="A4757" s="13" t="s">
        <v>4768</v>
      </c>
      <c r="B4757" s="13">
        <v>22.458048529999999</v>
      </c>
      <c r="C4757" s="13">
        <v>90.797648350000003</v>
      </c>
      <c r="D4757" s="13" t="s">
        <v>2219</v>
      </c>
      <c r="E4757" s="13" t="s">
        <v>5000</v>
      </c>
      <c r="F4757" s="13" t="s">
        <v>11</v>
      </c>
      <c r="G4757" s="13" t="s">
        <v>4802</v>
      </c>
      <c r="H4757" s="13" t="s">
        <v>4816</v>
      </c>
      <c r="I4757" s="13">
        <f>(Brick_Kilns_EF!$B$13*Brick_Kilns_EF!$B$11*Brick_Kilns_EF!$B$12)</f>
        <v>8886.81</v>
      </c>
      <c r="J4757" s="13">
        <f>IF(D4757="ZZ",Brick_Kilns_EF!$E$9*(0.75),Brick_Kilns_EF!$E$9)</f>
        <v>5.6055000000000005E-4</v>
      </c>
      <c r="K4757" s="13">
        <f t="shared" si="296"/>
        <v>4.9815013454999999</v>
      </c>
      <c r="L4757" s="13">
        <f>IF(D4757="ZZ", Brick_Kilns_EF!$E$6*(0.75),Brick_Kilns_EF!$E$6)</f>
        <v>3.0299999999999999E-4</v>
      </c>
      <c r="M4757" s="13">
        <f t="shared" si="297"/>
        <v>2.6927034299999999</v>
      </c>
      <c r="N4757" s="13">
        <f>IF(D4757="ZZ",Brick_Kilns_EF!$E$7*(0.75),Brick_Kilns_EF!$E$7)</f>
        <v>2.3925000000000001E-3</v>
      </c>
      <c r="O4757" s="13">
        <f t="shared" si="298"/>
        <v>21.261692924999998</v>
      </c>
      <c r="P4757" s="13">
        <f>IF(D4757="ZZ",Brick_Kilns_EF!$E$8*(0.75),Brick_Kilns_EF!$E$8)</f>
        <v>5.399999999999999E-4</v>
      </c>
      <c r="Q4757" s="13">
        <f t="shared" si="299"/>
        <v>4.7988773999999985</v>
      </c>
    </row>
    <row r="4758" spans="1:17">
      <c r="A4758" s="13" t="s">
        <v>4769</v>
      </c>
      <c r="B4758" s="13">
        <v>22.161085570000001</v>
      </c>
      <c r="C4758" s="13">
        <v>90.088800699999993</v>
      </c>
      <c r="D4758" s="13" t="s">
        <v>2219</v>
      </c>
      <c r="E4758" s="13" t="s">
        <v>5000</v>
      </c>
      <c r="F4758" s="13" t="s">
        <v>11</v>
      </c>
      <c r="G4758" s="13" t="s">
        <v>4802</v>
      </c>
      <c r="H4758" s="13" t="s">
        <v>4816</v>
      </c>
      <c r="I4758" s="13">
        <f>(Brick_Kilns_EF!$B$13*Brick_Kilns_EF!$B$11*Brick_Kilns_EF!$B$12)</f>
        <v>8886.81</v>
      </c>
      <c r="J4758" s="13">
        <f>IF(D4758="ZZ",Brick_Kilns_EF!$E$9*(0.75),Brick_Kilns_EF!$E$9)</f>
        <v>5.6055000000000005E-4</v>
      </c>
      <c r="K4758" s="13">
        <f t="shared" si="296"/>
        <v>4.9815013454999999</v>
      </c>
      <c r="L4758" s="13">
        <f>IF(D4758="ZZ", Brick_Kilns_EF!$E$6*(0.75),Brick_Kilns_EF!$E$6)</f>
        <v>3.0299999999999999E-4</v>
      </c>
      <c r="M4758" s="13">
        <f t="shared" si="297"/>
        <v>2.6927034299999999</v>
      </c>
      <c r="N4758" s="13">
        <f>IF(D4758="ZZ",Brick_Kilns_EF!$E$7*(0.75),Brick_Kilns_EF!$E$7)</f>
        <v>2.3925000000000001E-3</v>
      </c>
      <c r="O4758" s="13">
        <f t="shared" si="298"/>
        <v>21.261692924999998</v>
      </c>
      <c r="P4758" s="13">
        <f>IF(D4758="ZZ",Brick_Kilns_EF!$E$8*(0.75),Brick_Kilns_EF!$E$8)</f>
        <v>5.399999999999999E-4</v>
      </c>
      <c r="Q4758" s="13">
        <f t="shared" si="299"/>
        <v>4.7988773999999985</v>
      </c>
    </row>
    <row r="4759" spans="1:17">
      <c r="A4759" s="13" t="s">
        <v>4770</v>
      </c>
      <c r="B4759" s="13">
        <v>21.968091510000001</v>
      </c>
      <c r="C4759" s="13">
        <v>90.239401720000004</v>
      </c>
      <c r="D4759" s="13" t="s">
        <v>2219</v>
      </c>
      <c r="E4759" s="13" t="s">
        <v>5000</v>
      </c>
      <c r="F4759" s="13" t="s">
        <v>11</v>
      </c>
      <c r="G4759" s="13" t="s">
        <v>4802</v>
      </c>
      <c r="H4759" s="13" t="s">
        <v>4816</v>
      </c>
      <c r="I4759" s="13">
        <f>(Brick_Kilns_EF!$B$13*Brick_Kilns_EF!$B$11*Brick_Kilns_EF!$B$12)</f>
        <v>8886.81</v>
      </c>
      <c r="J4759" s="13">
        <f>IF(D4759="ZZ",Brick_Kilns_EF!$E$9*(0.75),Brick_Kilns_EF!$E$9)</f>
        <v>5.6055000000000005E-4</v>
      </c>
      <c r="K4759" s="13">
        <f t="shared" si="296"/>
        <v>4.9815013454999999</v>
      </c>
      <c r="L4759" s="13">
        <f>IF(D4759="ZZ", Brick_Kilns_EF!$E$6*(0.75),Brick_Kilns_EF!$E$6)</f>
        <v>3.0299999999999999E-4</v>
      </c>
      <c r="M4759" s="13">
        <f t="shared" si="297"/>
        <v>2.6927034299999999</v>
      </c>
      <c r="N4759" s="13">
        <f>IF(D4759="ZZ",Brick_Kilns_EF!$E$7*(0.75),Brick_Kilns_EF!$E$7)</f>
        <v>2.3925000000000001E-3</v>
      </c>
      <c r="O4759" s="13">
        <f t="shared" si="298"/>
        <v>21.261692924999998</v>
      </c>
      <c r="P4759" s="13">
        <f>IF(D4759="ZZ",Brick_Kilns_EF!$E$8*(0.75),Brick_Kilns_EF!$E$8)</f>
        <v>5.399999999999999E-4</v>
      </c>
      <c r="Q4759" s="13">
        <f t="shared" si="299"/>
        <v>4.7988773999999985</v>
      </c>
    </row>
    <row r="4760" spans="1:17">
      <c r="A4760" s="13" t="s">
        <v>4771</v>
      </c>
      <c r="B4760" s="13">
        <v>22.385352279999999</v>
      </c>
      <c r="C4760" s="13">
        <v>90.716926999999998</v>
      </c>
      <c r="D4760" s="13" t="s">
        <v>2219</v>
      </c>
      <c r="E4760" s="13" t="s">
        <v>5000</v>
      </c>
      <c r="F4760" s="13" t="s">
        <v>11</v>
      </c>
      <c r="G4760" s="13" t="s">
        <v>4802</v>
      </c>
      <c r="H4760" s="13" t="s">
        <v>4816</v>
      </c>
      <c r="I4760" s="13">
        <f>(Brick_Kilns_EF!$B$13*Brick_Kilns_EF!$B$11*Brick_Kilns_EF!$B$12)</f>
        <v>8886.81</v>
      </c>
      <c r="J4760" s="13">
        <f>IF(D4760="ZZ",Brick_Kilns_EF!$E$9*(0.75),Brick_Kilns_EF!$E$9)</f>
        <v>5.6055000000000005E-4</v>
      </c>
      <c r="K4760" s="13">
        <f t="shared" si="296"/>
        <v>4.9815013454999999</v>
      </c>
      <c r="L4760" s="13">
        <f>IF(D4760="ZZ", Brick_Kilns_EF!$E$6*(0.75),Brick_Kilns_EF!$E$6)</f>
        <v>3.0299999999999999E-4</v>
      </c>
      <c r="M4760" s="13">
        <f t="shared" si="297"/>
        <v>2.6927034299999999</v>
      </c>
      <c r="N4760" s="13">
        <f>IF(D4760="ZZ",Brick_Kilns_EF!$E$7*(0.75),Brick_Kilns_EF!$E$7)</f>
        <v>2.3925000000000001E-3</v>
      </c>
      <c r="O4760" s="13">
        <f t="shared" si="298"/>
        <v>21.261692924999998</v>
      </c>
      <c r="P4760" s="13">
        <f>IF(D4760="ZZ",Brick_Kilns_EF!$E$8*(0.75),Brick_Kilns_EF!$E$8)</f>
        <v>5.399999999999999E-4</v>
      </c>
      <c r="Q4760" s="13">
        <f t="shared" si="299"/>
        <v>4.7988773999999985</v>
      </c>
    </row>
    <row r="4761" spans="1:17">
      <c r="A4761" s="13" t="s">
        <v>4772</v>
      </c>
      <c r="B4761" s="13">
        <v>21.906174029999999</v>
      </c>
      <c r="C4761" s="13">
        <v>90.510163719999994</v>
      </c>
      <c r="D4761" s="13" t="s">
        <v>2219</v>
      </c>
      <c r="E4761" s="13" t="s">
        <v>5000</v>
      </c>
      <c r="F4761" s="13" t="s">
        <v>11</v>
      </c>
      <c r="G4761" s="13" t="s">
        <v>4802</v>
      </c>
      <c r="H4761" s="13" t="s">
        <v>4816</v>
      </c>
      <c r="I4761" s="13">
        <f>(Brick_Kilns_EF!$B$13*Brick_Kilns_EF!$B$11*Brick_Kilns_EF!$B$12)</f>
        <v>8886.81</v>
      </c>
      <c r="J4761" s="13">
        <f>IF(D4761="ZZ",Brick_Kilns_EF!$E$9*(0.75),Brick_Kilns_EF!$E$9)</f>
        <v>5.6055000000000005E-4</v>
      </c>
      <c r="K4761" s="13">
        <f t="shared" si="296"/>
        <v>4.9815013454999999</v>
      </c>
      <c r="L4761" s="13">
        <f>IF(D4761="ZZ", Brick_Kilns_EF!$E$6*(0.75),Brick_Kilns_EF!$E$6)</f>
        <v>3.0299999999999999E-4</v>
      </c>
      <c r="M4761" s="13">
        <f t="shared" si="297"/>
        <v>2.6927034299999999</v>
      </c>
      <c r="N4761" s="13">
        <f>IF(D4761="ZZ",Brick_Kilns_EF!$E$7*(0.75),Brick_Kilns_EF!$E$7)</f>
        <v>2.3925000000000001E-3</v>
      </c>
      <c r="O4761" s="13">
        <f t="shared" si="298"/>
        <v>21.261692924999998</v>
      </c>
      <c r="P4761" s="13">
        <f>IF(D4761="ZZ",Brick_Kilns_EF!$E$8*(0.75),Brick_Kilns_EF!$E$8)</f>
        <v>5.399999999999999E-4</v>
      </c>
      <c r="Q4761" s="13">
        <f t="shared" si="299"/>
        <v>4.7988773999999985</v>
      </c>
    </row>
  </sheetData>
  <pageMargins left="0.7" right="0.7" top="0.75" bottom="0.75" header="0.3" footer="0.3"/>
  <ignoredErrors>
    <ignoredError sqref="K2:K47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91F4-F518-447A-A4BF-0039DF5E8108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94E2-F54B-4426-AE75-004E93CA1FD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48F5-9B3C-4E5D-8935-4D905B5C209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437-A6F0-4D35-B610-2CC6EBB6B246}">
  <dimension ref="A1:R4761"/>
  <sheetViews>
    <sheetView zoomScale="88" workbookViewId="0">
      <selection activeCell="P2" sqref="P2:P4761"/>
    </sheetView>
  </sheetViews>
  <sheetFormatPr defaultColWidth="8.77734375" defaultRowHeight="14.4"/>
  <cols>
    <col min="7" max="7" width="10.44140625" bestFit="1" customWidth="1"/>
    <col min="9" max="9" width="19.109375" bestFit="1" customWidth="1"/>
    <col min="10" max="10" width="13.44140625" bestFit="1" customWidth="1"/>
    <col min="11" max="11" width="11.6640625" bestFit="1" customWidth="1"/>
    <col min="12" max="12" width="15.44140625" bestFit="1" customWidth="1"/>
    <col min="13" max="13" width="12.109375" bestFit="1" customWidth="1"/>
    <col min="14" max="14" width="11.77734375" bestFit="1" customWidth="1"/>
    <col min="15" max="15" width="10" bestFit="1" customWidth="1"/>
    <col min="16" max="16" width="12" bestFit="1" customWidth="1"/>
    <col min="17" max="17" width="10" bestFit="1" customWidth="1"/>
    <col min="18" max="18" width="38.77734375" bestFit="1" customWidth="1"/>
  </cols>
  <sheetData>
    <row r="1" spans="1:18" s="3" customForma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4829</v>
      </c>
      <c r="F1" s="16" t="s">
        <v>4792</v>
      </c>
      <c r="G1" s="16" t="s">
        <v>4793</v>
      </c>
      <c r="H1" s="16" t="s">
        <v>4794</v>
      </c>
      <c r="I1" s="16" t="s">
        <v>4920</v>
      </c>
      <c r="J1" s="16" t="s">
        <v>4796</v>
      </c>
      <c r="K1" s="16" t="s">
        <v>4947</v>
      </c>
      <c r="L1" s="16" t="s">
        <v>4797</v>
      </c>
      <c r="M1" s="16" t="s">
        <v>4948</v>
      </c>
      <c r="N1" s="16" t="s">
        <v>4798</v>
      </c>
      <c r="O1" s="16" t="s">
        <v>4949</v>
      </c>
      <c r="P1" s="16" t="s">
        <v>4799</v>
      </c>
      <c r="Q1" s="16" t="s">
        <v>4950</v>
      </c>
      <c r="R1" s="3" t="s">
        <v>4945</v>
      </c>
    </row>
    <row r="2" spans="1:18">
      <c r="A2" s="13" t="s">
        <v>5</v>
      </c>
      <c r="B2" s="13">
        <v>24.117443139999999</v>
      </c>
      <c r="C2" s="13">
        <v>90.164116410000005</v>
      </c>
      <c r="D2" s="13" t="s">
        <v>6</v>
      </c>
      <c r="E2" s="13" t="s">
        <v>4927</v>
      </c>
      <c r="F2" s="13" t="s">
        <v>7</v>
      </c>
      <c r="G2" s="13" t="s">
        <v>4802</v>
      </c>
      <c r="H2" s="13" t="s">
        <v>4816</v>
      </c>
      <c r="I2" s="13">
        <f>(Brick_Kilns_EF!$B$13*Brick_Kilns_EF!$B$11*Brick_Kilns_EF!$B$12)</f>
        <v>8886.81</v>
      </c>
      <c r="J2" s="13">
        <f>IF(D2="ZZ",Brick_Kilns_EF!$E$5*(0.75),Brick_Kilns_EF!$E$5)</f>
        <v>9.6999999999999986E-3</v>
      </c>
      <c r="K2" s="13">
        <f>J2*I2</f>
        <v>86.202056999999982</v>
      </c>
      <c r="L2" s="13">
        <f>IF(D2="ZZ",Brick_Kilns_EF!$E$2*(0.75),Brick_Kilns_EF!$E$2)</f>
        <v>6.7999999999999996E-3</v>
      </c>
      <c r="M2" s="13">
        <f t="shared" ref="M2:M65" si="0">(I2*L2)</f>
        <v>60.430307999999997</v>
      </c>
      <c r="N2" s="13">
        <f>IF(D2="ZZ",Brick_Kilns_EF!$E$3*(0.75),Brick_Kilns_EF!$E$3)</f>
        <v>4.5999999999999999E-3</v>
      </c>
      <c r="O2" s="13">
        <f>I2*N2</f>
        <v>40.879325999999999</v>
      </c>
      <c r="P2" s="13">
        <f>IF(D2="ZZ",Brick_Kilns_EF!$E$4*(0.75),Brick_Kilns_EF!$E$4)</f>
        <v>4.7000000000000002E-3</v>
      </c>
      <c r="Q2" s="13">
        <f>I2*P2</f>
        <v>41.768006999999997</v>
      </c>
      <c r="R2" s="6" t="s">
        <v>4971</v>
      </c>
    </row>
    <row r="3" spans="1:18">
      <c r="A3" s="13" t="s">
        <v>8</v>
      </c>
      <c r="B3" s="13">
        <v>22.856526859999999</v>
      </c>
      <c r="C3" s="13">
        <v>89.620593060000004</v>
      </c>
      <c r="D3" s="13" t="s">
        <v>6</v>
      </c>
      <c r="E3" s="13" t="s">
        <v>4927</v>
      </c>
      <c r="F3" s="13" t="s">
        <v>9</v>
      </c>
      <c r="G3" s="13" t="s">
        <v>4802</v>
      </c>
      <c r="H3" s="13" t="s">
        <v>4816</v>
      </c>
      <c r="I3" s="13">
        <f>(Brick_Kilns_EF!$B$13*Brick_Kilns_EF!$B$11*Brick_Kilns_EF!$B$12)</f>
        <v>8886.81</v>
      </c>
      <c r="J3" s="13">
        <f>IF(D3="ZZ",Brick_Kilns_EF!$E$5*(0.75),Brick_Kilns_EF!$E$5)</f>
        <v>9.6999999999999986E-3</v>
      </c>
      <c r="K3" s="13">
        <f t="shared" ref="K3:K66" si="1">J3*I3</f>
        <v>86.202056999999982</v>
      </c>
      <c r="L3" s="13">
        <f>IF(D3="ZZ",Brick_Kilns_EF!$E$2*(0.75),Brick_Kilns_EF!$E$2)</f>
        <v>6.7999999999999996E-3</v>
      </c>
      <c r="M3" s="13">
        <f t="shared" si="0"/>
        <v>60.430307999999997</v>
      </c>
      <c r="N3" s="13">
        <f>IF(D3="ZZ",Brick_Kilns_EF!$E$3*(0.75),Brick_Kilns_EF!$E$3)</f>
        <v>4.5999999999999999E-3</v>
      </c>
      <c r="O3" s="13">
        <f t="shared" ref="O3:O66" si="2">I3*N3</f>
        <v>40.879325999999999</v>
      </c>
      <c r="P3" s="13">
        <f>IF(D3="ZZ",Brick_Kilns_EF!$E$4*(0.75),Brick_Kilns_EF!$E$4)</f>
        <v>4.7000000000000002E-3</v>
      </c>
      <c r="Q3" s="13">
        <f t="shared" ref="Q3:Q66" si="3">I3*P3</f>
        <v>41.768006999999997</v>
      </c>
    </row>
    <row r="4" spans="1:18">
      <c r="A4" s="13" t="s">
        <v>10</v>
      </c>
      <c r="B4" s="13">
        <v>22.941112740000001</v>
      </c>
      <c r="C4" s="13">
        <v>90.528699450000005</v>
      </c>
      <c r="D4" s="13" t="s">
        <v>6</v>
      </c>
      <c r="E4" s="13" t="s">
        <v>4927</v>
      </c>
      <c r="F4" s="13" t="s">
        <v>11</v>
      </c>
      <c r="G4" s="13" t="s">
        <v>4802</v>
      </c>
      <c r="H4" s="13" t="s">
        <v>4816</v>
      </c>
      <c r="I4" s="13">
        <f>(Brick_Kilns_EF!$B$13*Brick_Kilns_EF!$B$11*Brick_Kilns_EF!$B$12)</f>
        <v>8886.81</v>
      </c>
      <c r="J4" s="13">
        <f>IF(D4="ZZ",Brick_Kilns_EF!$E$5*(0.75),Brick_Kilns_EF!$E$5)</f>
        <v>9.6999999999999986E-3</v>
      </c>
      <c r="K4" s="13">
        <f t="shared" si="1"/>
        <v>86.202056999999982</v>
      </c>
      <c r="L4" s="13">
        <f>IF(D4="ZZ",Brick_Kilns_EF!$E$2*(0.75),Brick_Kilns_EF!$E$2)</f>
        <v>6.7999999999999996E-3</v>
      </c>
      <c r="M4" s="13">
        <f t="shared" si="0"/>
        <v>60.430307999999997</v>
      </c>
      <c r="N4" s="13">
        <f>IF(D4="ZZ",Brick_Kilns_EF!$E$3*(0.75),Brick_Kilns_EF!$E$3)</f>
        <v>4.5999999999999999E-3</v>
      </c>
      <c r="O4" s="13">
        <f t="shared" si="2"/>
        <v>40.879325999999999</v>
      </c>
      <c r="P4" s="13">
        <f>IF(D4="ZZ",Brick_Kilns_EF!$E$4*(0.75),Brick_Kilns_EF!$E$4)</f>
        <v>4.7000000000000002E-3</v>
      </c>
      <c r="Q4" s="13">
        <f t="shared" si="3"/>
        <v>41.768006999999997</v>
      </c>
    </row>
    <row r="5" spans="1:18">
      <c r="A5" s="13" t="s">
        <v>12</v>
      </c>
      <c r="B5" s="13">
        <v>22.944197559999999</v>
      </c>
      <c r="C5" s="13">
        <v>90.527608330000007</v>
      </c>
      <c r="D5" s="13" t="s">
        <v>6</v>
      </c>
      <c r="E5" s="13" t="s">
        <v>4927</v>
      </c>
      <c r="F5" s="13" t="s">
        <v>11</v>
      </c>
      <c r="G5" s="13" t="s">
        <v>4802</v>
      </c>
      <c r="H5" s="13" t="s">
        <v>4816</v>
      </c>
      <c r="I5" s="13">
        <f>(Brick_Kilns_EF!$B$13*Brick_Kilns_EF!$B$11*Brick_Kilns_EF!$B$12)</f>
        <v>8886.81</v>
      </c>
      <c r="J5" s="13">
        <f>IF(D5="ZZ",Brick_Kilns_EF!$E$5*(0.75),Brick_Kilns_EF!$E$5)</f>
        <v>9.6999999999999986E-3</v>
      </c>
      <c r="K5" s="13">
        <f t="shared" si="1"/>
        <v>86.202056999999982</v>
      </c>
      <c r="L5" s="13">
        <f>IF(D5="ZZ",Brick_Kilns_EF!$E$2*(0.75),Brick_Kilns_EF!$E$2)</f>
        <v>6.7999999999999996E-3</v>
      </c>
      <c r="M5" s="13">
        <f t="shared" si="0"/>
        <v>60.430307999999997</v>
      </c>
      <c r="N5" s="13">
        <f>IF(D5="ZZ",Brick_Kilns_EF!$E$3*(0.75),Brick_Kilns_EF!$E$3)</f>
        <v>4.5999999999999999E-3</v>
      </c>
      <c r="O5" s="13">
        <f t="shared" si="2"/>
        <v>40.879325999999999</v>
      </c>
      <c r="P5" s="13">
        <f>IF(D5="ZZ",Brick_Kilns_EF!$E$4*(0.75),Brick_Kilns_EF!$E$4)</f>
        <v>4.7000000000000002E-3</v>
      </c>
      <c r="Q5" s="13">
        <f t="shared" si="3"/>
        <v>41.768006999999997</v>
      </c>
    </row>
    <row r="6" spans="1:18">
      <c r="A6" s="13" t="s">
        <v>13</v>
      </c>
      <c r="B6" s="13">
        <v>22.94454971</v>
      </c>
      <c r="C6" s="13">
        <v>90.52516808</v>
      </c>
      <c r="D6" s="13" t="s">
        <v>6</v>
      </c>
      <c r="E6" s="13" t="s">
        <v>4927</v>
      </c>
      <c r="F6" s="13" t="s">
        <v>11</v>
      </c>
      <c r="G6" s="13" t="s">
        <v>4802</v>
      </c>
      <c r="H6" s="13" t="s">
        <v>4816</v>
      </c>
      <c r="I6" s="13">
        <f>(Brick_Kilns_EF!$B$13*Brick_Kilns_EF!$B$11*Brick_Kilns_EF!$B$12)</f>
        <v>8886.81</v>
      </c>
      <c r="J6" s="13">
        <f>IF(D6="ZZ",Brick_Kilns_EF!$E$5*(0.75),Brick_Kilns_EF!$E$5)</f>
        <v>9.6999999999999986E-3</v>
      </c>
      <c r="K6" s="13">
        <f t="shared" si="1"/>
        <v>86.202056999999982</v>
      </c>
      <c r="L6" s="13">
        <f>IF(D6="ZZ",Brick_Kilns_EF!$E$2*(0.75),Brick_Kilns_EF!$E$2)</f>
        <v>6.7999999999999996E-3</v>
      </c>
      <c r="M6" s="13">
        <f t="shared" si="0"/>
        <v>60.430307999999997</v>
      </c>
      <c r="N6" s="13">
        <f>IF(D6="ZZ",Brick_Kilns_EF!$E$3*(0.75),Brick_Kilns_EF!$E$3)</f>
        <v>4.5999999999999999E-3</v>
      </c>
      <c r="O6" s="13">
        <f t="shared" si="2"/>
        <v>40.879325999999999</v>
      </c>
      <c r="P6" s="13">
        <f>IF(D6="ZZ",Brick_Kilns_EF!$E$4*(0.75),Brick_Kilns_EF!$E$4)</f>
        <v>4.7000000000000002E-3</v>
      </c>
      <c r="Q6" s="13">
        <f t="shared" si="3"/>
        <v>41.768006999999997</v>
      </c>
    </row>
    <row r="7" spans="1:18">
      <c r="A7" s="13" t="s">
        <v>14</v>
      </c>
      <c r="B7" s="13">
        <v>22.58923909</v>
      </c>
      <c r="C7" s="13">
        <v>89.446267259999999</v>
      </c>
      <c r="D7" s="13" t="s">
        <v>6</v>
      </c>
      <c r="E7" s="13" t="s">
        <v>4927</v>
      </c>
      <c r="F7" s="13" t="s">
        <v>9</v>
      </c>
      <c r="G7" s="13" t="s">
        <v>4802</v>
      </c>
      <c r="H7" s="13" t="s">
        <v>4816</v>
      </c>
      <c r="I7" s="13">
        <f>(Brick_Kilns_EF!$B$13*Brick_Kilns_EF!$B$11*Brick_Kilns_EF!$B$12)</f>
        <v>8886.81</v>
      </c>
      <c r="J7" s="13">
        <f>IF(D7="ZZ",Brick_Kilns_EF!$E$5*(0.75),Brick_Kilns_EF!$E$5)</f>
        <v>9.6999999999999986E-3</v>
      </c>
      <c r="K7" s="13">
        <f t="shared" si="1"/>
        <v>86.202056999999982</v>
      </c>
      <c r="L7" s="13">
        <f>IF(D7="ZZ",Brick_Kilns_EF!$E$2*(0.75),Brick_Kilns_EF!$E$2)</f>
        <v>6.7999999999999996E-3</v>
      </c>
      <c r="M7" s="13">
        <f t="shared" si="0"/>
        <v>60.430307999999997</v>
      </c>
      <c r="N7" s="13">
        <f>IF(D7="ZZ",Brick_Kilns_EF!$E$3*(0.75),Brick_Kilns_EF!$E$3)</f>
        <v>4.5999999999999999E-3</v>
      </c>
      <c r="O7" s="13">
        <f t="shared" si="2"/>
        <v>40.879325999999999</v>
      </c>
      <c r="P7" s="13">
        <f>IF(D7="ZZ",Brick_Kilns_EF!$E$4*(0.75),Brick_Kilns_EF!$E$4)</f>
        <v>4.7000000000000002E-3</v>
      </c>
      <c r="Q7" s="13">
        <f t="shared" si="3"/>
        <v>41.768006999999997</v>
      </c>
    </row>
    <row r="8" spans="1:18">
      <c r="A8" s="13" t="s">
        <v>15</v>
      </c>
      <c r="B8" s="13">
        <v>22.321378339999999</v>
      </c>
      <c r="C8" s="13">
        <v>89.107382470000005</v>
      </c>
      <c r="D8" s="13" t="s">
        <v>6</v>
      </c>
      <c r="E8" s="13" t="s">
        <v>4927</v>
      </c>
      <c r="F8" s="13" t="s">
        <v>9</v>
      </c>
      <c r="G8" s="13" t="s">
        <v>4802</v>
      </c>
      <c r="H8" s="13" t="s">
        <v>4816</v>
      </c>
      <c r="I8" s="13">
        <f>(Brick_Kilns_EF!$B$13*Brick_Kilns_EF!$B$11*Brick_Kilns_EF!$B$12)</f>
        <v>8886.81</v>
      </c>
      <c r="J8" s="13">
        <f>IF(D8="ZZ",Brick_Kilns_EF!$E$5*(0.75),Brick_Kilns_EF!$E$5)</f>
        <v>9.6999999999999986E-3</v>
      </c>
      <c r="K8" s="13">
        <f t="shared" si="1"/>
        <v>86.202056999999982</v>
      </c>
      <c r="L8" s="13">
        <f>IF(D8="ZZ",Brick_Kilns_EF!$E$2*(0.75),Brick_Kilns_EF!$E$2)</f>
        <v>6.7999999999999996E-3</v>
      </c>
      <c r="M8" s="13">
        <f t="shared" si="0"/>
        <v>60.430307999999997</v>
      </c>
      <c r="N8" s="13">
        <f>IF(D8="ZZ",Brick_Kilns_EF!$E$3*(0.75),Brick_Kilns_EF!$E$3)</f>
        <v>4.5999999999999999E-3</v>
      </c>
      <c r="O8" s="13">
        <f t="shared" si="2"/>
        <v>40.879325999999999</v>
      </c>
      <c r="P8" s="13">
        <f>IF(D8="ZZ",Brick_Kilns_EF!$E$4*(0.75),Brick_Kilns_EF!$E$4)</f>
        <v>4.7000000000000002E-3</v>
      </c>
      <c r="Q8" s="13">
        <f t="shared" si="3"/>
        <v>41.768006999999997</v>
      </c>
    </row>
    <row r="9" spans="1:18">
      <c r="A9" s="13" t="s">
        <v>16</v>
      </c>
      <c r="B9" s="13">
        <v>23.812477569999999</v>
      </c>
      <c r="C9" s="13">
        <v>90.401832999999996</v>
      </c>
      <c r="D9" s="13" t="s">
        <v>6</v>
      </c>
      <c r="E9" s="13" t="s">
        <v>4927</v>
      </c>
      <c r="F9" s="13" t="s">
        <v>7</v>
      </c>
      <c r="G9" s="13" t="s">
        <v>4802</v>
      </c>
      <c r="H9" s="13" t="s">
        <v>4816</v>
      </c>
      <c r="I9" s="13">
        <f>(Brick_Kilns_EF!$B$13*Brick_Kilns_EF!$B$11*Brick_Kilns_EF!$B$12)</f>
        <v>8886.81</v>
      </c>
      <c r="J9" s="13">
        <f>IF(D9="ZZ",Brick_Kilns_EF!$E$5*(0.75),Brick_Kilns_EF!$E$5)</f>
        <v>9.6999999999999986E-3</v>
      </c>
      <c r="K9" s="13">
        <f t="shared" si="1"/>
        <v>86.202056999999982</v>
      </c>
      <c r="L9" s="13">
        <f>IF(D9="ZZ",Brick_Kilns_EF!$E$2*(0.75),Brick_Kilns_EF!$E$2)</f>
        <v>6.7999999999999996E-3</v>
      </c>
      <c r="M9" s="13">
        <f t="shared" si="0"/>
        <v>60.430307999999997</v>
      </c>
      <c r="N9" s="13">
        <f>IF(D9="ZZ",Brick_Kilns_EF!$E$3*(0.75),Brick_Kilns_EF!$E$3)</f>
        <v>4.5999999999999999E-3</v>
      </c>
      <c r="O9" s="13">
        <f t="shared" si="2"/>
        <v>40.879325999999999</v>
      </c>
      <c r="P9" s="13">
        <f>IF(D9="ZZ",Brick_Kilns_EF!$E$4*(0.75),Brick_Kilns_EF!$E$4)</f>
        <v>4.7000000000000002E-3</v>
      </c>
      <c r="Q9" s="13">
        <f t="shared" si="3"/>
        <v>41.768006999999997</v>
      </c>
    </row>
    <row r="10" spans="1:18">
      <c r="A10" s="13" t="s">
        <v>17</v>
      </c>
      <c r="B10" s="13">
        <v>22.849515780000001</v>
      </c>
      <c r="C10" s="13">
        <v>89.564229470000001</v>
      </c>
      <c r="D10" s="13" t="s">
        <v>6</v>
      </c>
      <c r="E10" s="13" t="s">
        <v>4927</v>
      </c>
      <c r="F10" s="13" t="s">
        <v>9</v>
      </c>
      <c r="G10" s="13" t="s">
        <v>4802</v>
      </c>
      <c r="H10" s="13" t="s">
        <v>4816</v>
      </c>
      <c r="I10" s="13">
        <f>(Brick_Kilns_EF!$B$13*Brick_Kilns_EF!$B$11*Brick_Kilns_EF!$B$12)</f>
        <v>8886.81</v>
      </c>
      <c r="J10" s="13">
        <f>IF(D10="ZZ",Brick_Kilns_EF!$E$5*(0.75),Brick_Kilns_EF!$E$5)</f>
        <v>9.6999999999999986E-3</v>
      </c>
      <c r="K10" s="13">
        <f t="shared" si="1"/>
        <v>86.202056999999982</v>
      </c>
      <c r="L10" s="13">
        <f>IF(D10="ZZ",Brick_Kilns_EF!$E$2*(0.75),Brick_Kilns_EF!$E$2)</f>
        <v>6.7999999999999996E-3</v>
      </c>
      <c r="M10" s="13">
        <f t="shared" si="0"/>
        <v>60.430307999999997</v>
      </c>
      <c r="N10" s="13">
        <f>IF(D10="ZZ",Brick_Kilns_EF!$E$3*(0.75),Brick_Kilns_EF!$E$3)</f>
        <v>4.5999999999999999E-3</v>
      </c>
      <c r="O10" s="13">
        <f t="shared" si="2"/>
        <v>40.879325999999999</v>
      </c>
      <c r="P10" s="13">
        <f>IF(D10="ZZ",Brick_Kilns_EF!$E$4*(0.75),Brick_Kilns_EF!$E$4)</f>
        <v>4.7000000000000002E-3</v>
      </c>
      <c r="Q10" s="13">
        <f t="shared" si="3"/>
        <v>41.768006999999997</v>
      </c>
    </row>
    <row r="11" spans="1:18">
      <c r="A11" s="13" t="s">
        <v>18</v>
      </c>
      <c r="B11" s="13">
        <v>22.404910340000001</v>
      </c>
      <c r="C11" s="13">
        <v>89.584721900000005</v>
      </c>
      <c r="D11" s="13" t="s">
        <v>6</v>
      </c>
      <c r="E11" s="13" t="s">
        <v>4927</v>
      </c>
      <c r="F11" s="13" t="s">
        <v>9</v>
      </c>
      <c r="G11" s="13" t="s">
        <v>4802</v>
      </c>
      <c r="H11" s="13" t="s">
        <v>4816</v>
      </c>
      <c r="I11" s="13">
        <f>(Brick_Kilns_EF!$B$13*Brick_Kilns_EF!$B$11*Brick_Kilns_EF!$B$12)</f>
        <v>8886.81</v>
      </c>
      <c r="J11" s="13">
        <f>IF(D11="ZZ",Brick_Kilns_EF!$E$5*(0.75),Brick_Kilns_EF!$E$5)</f>
        <v>9.6999999999999986E-3</v>
      </c>
      <c r="K11" s="13">
        <f t="shared" si="1"/>
        <v>86.202056999999982</v>
      </c>
      <c r="L11" s="13">
        <f>IF(D11="ZZ",Brick_Kilns_EF!$E$2*(0.75),Brick_Kilns_EF!$E$2)</f>
        <v>6.7999999999999996E-3</v>
      </c>
      <c r="M11" s="13">
        <f t="shared" si="0"/>
        <v>60.430307999999997</v>
      </c>
      <c r="N11" s="13">
        <f>IF(D11="ZZ",Brick_Kilns_EF!$E$3*(0.75),Brick_Kilns_EF!$E$3)</f>
        <v>4.5999999999999999E-3</v>
      </c>
      <c r="O11" s="13">
        <f t="shared" si="2"/>
        <v>40.879325999999999</v>
      </c>
      <c r="P11" s="13">
        <f>IF(D11="ZZ",Brick_Kilns_EF!$E$4*(0.75),Brick_Kilns_EF!$E$4)</f>
        <v>4.7000000000000002E-3</v>
      </c>
      <c r="Q11" s="13">
        <f t="shared" si="3"/>
        <v>41.768006999999997</v>
      </c>
    </row>
    <row r="12" spans="1:18">
      <c r="A12" s="13" t="s">
        <v>19</v>
      </c>
      <c r="B12" s="13">
        <v>23.223221769999999</v>
      </c>
      <c r="C12" s="13">
        <v>90.052877019999997</v>
      </c>
      <c r="D12" s="13" t="s">
        <v>6</v>
      </c>
      <c r="E12" s="13" t="s">
        <v>4927</v>
      </c>
      <c r="F12" s="13" t="s">
        <v>7</v>
      </c>
      <c r="G12" s="13" t="s">
        <v>4802</v>
      </c>
      <c r="H12" s="13" t="s">
        <v>4816</v>
      </c>
      <c r="I12" s="13">
        <f>(Brick_Kilns_EF!$B$13*Brick_Kilns_EF!$B$11*Brick_Kilns_EF!$B$12)</f>
        <v>8886.81</v>
      </c>
      <c r="J12" s="13">
        <f>IF(D12="ZZ",Brick_Kilns_EF!$E$5*(0.75),Brick_Kilns_EF!$E$5)</f>
        <v>9.6999999999999986E-3</v>
      </c>
      <c r="K12" s="13">
        <f t="shared" si="1"/>
        <v>86.202056999999982</v>
      </c>
      <c r="L12" s="13">
        <f>IF(D12="ZZ",Brick_Kilns_EF!$E$2*(0.75),Brick_Kilns_EF!$E$2)</f>
        <v>6.7999999999999996E-3</v>
      </c>
      <c r="M12" s="13">
        <f t="shared" si="0"/>
        <v>60.430307999999997</v>
      </c>
      <c r="N12" s="13">
        <f>IF(D12="ZZ",Brick_Kilns_EF!$E$3*(0.75),Brick_Kilns_EF!$E$3)</f>
        <v>4.5999999999999999E-3</v>
      </c>
      <c r="O12" s="13">
        <f t="shared" si="2"/>
        <v>40.879325999999999</v>
      </c>
      <c r="P12" s="13">
        <f>IF(D12="ZZ",Brick_Kilns_EF!$E$4*(0.75),Brick_Kilns_EF!$E$4)</f>
        <v>4.7000000000000002E-3</v>
      </c>
      <c r="Q12" s="13">
        <f t="shared" si="3"/>
        <v>41.768006999999997</v>
      </c>
    </row>
    <row r="13" spans="1:18">
      <c r="A13" s="13" t="s">
        <v>20</v>
      </c>
      <c r="B13" s="13">
        <v>22.50861965</v>
      </c>
      <c r="C13" s="13">
        <v>90.376760820000001</v>
      </c>
      <c r="D13" s="13" t="s">
        <v>6</v>
      </c>
      <c r="E13" s="13" t="s">
        <v>4927</v>
      </c>
      <c r="F13" s="13" t="s">
        <v>11</v>
      </c>
      <c r="G13" s="13" t="s">
        <v>4802</v>
      </c>
      <c r="H13" s="13" t="s">
        <v>4816</v>
      </c>
      <c r="I13" s="13">
        <f>(Brick_Kilns_EF!$B$13*Brick_Kilns_EF!$B$11*Brick_Kilns_EF!$B$12)</f>
        <v>8886.81</v>
      </c>
      <c r="J13" s="13">
        <f>IF(D13="ZZ",Brick_Kilns_EF!$E$5*(0.75),Brick_Kilns_EF!$E$5)</f>
        <v>9.6999999999999986E-3</v>
      </c>
      <c r="K13" s="13">
        <f t="shared" si="1"/>
        <v>86.202056999999982</v>
      </c>
      <c r="L13" s="13">
        <f>IF(D13="ZZ",Brick_Kilns_EF!$E$2*(0.75),Brick_Kilns_EF!$E$2)</f>
        <v>6.7999999999999996E-3</v>
      </c>
      <c r="M13" s="13">
        <f t="shared" si="0"/>
        <v>60.430307999999997</v>
      </c>
      <c r="N13" s="13">
        <f>IF(D13="ZZ",Brick_Kilns_EF!$E$3*(0.75),Brick_Kilns_EF!$E$3)</f>
        <v>4.5999999999999999E-3</v>
      </c>
      <c r="O13" s="13">
        <f t="shared" si="2"/>
        <v>40.879325999999999</v>
      </c>
      <c r="P13" s="13">
        <f>IF(D13="ZZ",Brick_Kilns_EF!$E$4*(0.75),Brick_Kilns_EF!$E$4)</f>
        <v>4.7000000000000002E-3</v>
      </c>
      <c r="Q13" s="13">
        <f t="shared" si="3"/>
        <v>41.768006999999997</v>
      </c>
    </row>
    <row r="14" spans="1:18">
      <c r="A14" s="13" t="s">
        <v>21</v>
      </c>
      <c r="B14" s="13">
        <v>22.757713549999998</v>
      </c>
      <c r="C14" s="13">
        <v>89.099470179999997</v>
      </c>
      <c r="D14" s="13" t="s">
        <v>6</v>
      </c>
      <c r="E14" s="13" t="s">
        <v>4927</v>
      </c>
      <c r="F14" s="13" t="s">
        <v>9</v>
      </c>
      <c r="G14" s="13" t="s">
        <v>4802</v>
      </c>
      <c r="H14" s="13" t="s">
        <v>4816</v>
      </c>
      <c r="I14" s="13">
        <f>(Brick_Kilns_EF!$B$13*Brick_Kilns_EF!$B$11*Brick_Kilns_EF!$B$12)</f>
        <v>8886.81</v>
      </c>
      <c r="J14" s="13">
        <f>IF(D14="ZZ",Brick_Kilns_EF!$E$5*(0.75),Brick_Kilns_EF!$E$5)</f>
        <v>9.6999999999999986E-3</v>
      </c>
      <c r="K14" s="13">
        <f t="shared" si="1"/>
        <v>86.202056999999982</v>
      </c>
      <c r="L14" s="13">
        <f>IF(D14="ZZ",Brick_Kilns_EF!$E$2*(0.75),Brick_Kilns_EF!$E$2)</f>
        <v>6.7999999999999996E-3</v>
      </c>
      <c r="M14" s="13">
        <f t="shared" si="0"/>
        <v>60.430307999999997</v>
      </c>
      <c r="N14" s="13">
        <f>IF(D14="ZZ",Brick_Kilns_EF!$E$3*(0.75),Brick_Kilns_EF!$E$3)</f>
        <v>4.5999999999999999E-3</v>
      </c>
      <c r="O14" s="13">
        <f t="shared" si="2"/>
        <v>40.879325999999999</v>
      </c>
      <c r="P14" s="13">
        <f>IF(D14="ZZ",Brick_Kilns_EF!$E$4*(0.75),Brick_Kilns_EF!$E$4)</f>
        <v>4.7000000000000002E-3</v>
      </c>
      <c r="Q14" s="13">
        <f t="shared" si="3"/>
        <v>41.768006999999997</v>
      </c>
    </row>
    <row r="15" spans="1:18">
      <c r="A15" s="13" t="s">
        <v>22</v>
      </c>
      <c r="B15" s="13">
        <v>22.75690127</v>
      </c>
      <c r="C15" s="13">
        <v>89.100593559999993</v>
      </c>
      <c r="D15" s="13" t="s">
        <v>6</v>
      </c>
      <c r="E15" s="13" t="s">
        <v>4927</v>
      </c>
      <c r="F15" s="13" t="s">
        <v>9</v>
      </c>
      <c r="G15" s="13" t="s">
        <v>4802</v>
      </c>
      <c r="H15" s="13" t="s">
        <v>4816</v>
      </c>
      <c r="I15" s="13">
        <f>(Brick_Kilns_EF!$B$13*Brick_Kilns_EF!$B$11*Brick_Kilns_EF!$B$12)</f>
        <v>8886.81</v>
      </c>
      <c r="J15" s="13">
        <f>IF(D15="ZZ",Brick_Kilns_EF!$E$5*(0.75),Brick_Kilns_EF!$E$5)</f>
        <v>9.6999999999999986E-3</v>
      </c>
      <c r="K15" s="13">
        <f t="shared" si="1"/>
        <v>86.202056999999982</v>
      </c>
      <c r="L15" s="13">
        <f>IF(D15="ZZ",Brick_Kilns_EF!$E$2*(0.75),Brick_Kilns_EF!$E$2)</f>
        <v>6.7999999999999996E-3</v>
      </c>
      <c r="M15" s="13">
        <f t="shared" si="0"/>
        <v>60.430307999999997</v>
      </c>
      <c r="N15" s="13">
        <f>IF(D15="ZZ",Brick_Kilns_EF!$E$3*(0.75),Brick_Kilns_EF!$E$3)</f>
        <v>4.5999999999999999E-3</v>
      </c>
      <c r="O15" s="13">
        <f t="shared" si="2"/>
        <v>40.879325999999999</v>
      </c>
      <c r="P15" s="13">
        <f>IF(D15="ZZ",Brick_Kilns_EF!$E$4*(0.75),Brick_Kilns_EF!$E$4)</f>
        <v>4.7000000000000002E-3</v>
      </c>
      <c r="Q15" s="13">
        <f t="shared" si="3"/>
        <v>41.768006999999997</v>
      </c>
    </row>
    <row r="16" spans="1:18">
      <c r="A16" s="13" t="s">
        <v>23</v>
      </c>
      <c r="B16" s="13">
        <v>24.010727500000002</v>
      </c>
      <c r="C16" s="13">
        <v>88.940282400000001</v>
      </c>
      <c r="D16" s="13" t="s">
        <v>6</v>
      </c>
      <c r="E16" s="13" t="s">
        <v>4927</v>
      </c>
      <c r="F16" s="13" t="s">
        <v>9</v>
      </c>
      <c r="G16" s="13" t="s">
        <v>4802</v>
      </c>
      <c r="H16" s="13" t="s">
        <v>4816</v>
      </c>
      <c r="I16" s="13">
        <f>(Brick_Kilns_EF!$B$13*Brick_Kilns_EF!$B$11*Brick_Kilns_EF!$B$12)</f>
        <v>8886.81</v>
      </c>
      <c r="J16" s="13">
        <f>IF(D16="ZZ",Brick_Kilns_EF!$E$5*(0.75),Brick_Kilns_EF!$E$5)</f>
        <v>9.6999999999999986E-3</v>
      </c>
      <c r="K16" s="13">
        <f t="shared" si="1"/>
        <v>86.202056999999982</v>
      </c>
      <c r="L16" s="13">
        <f>IF(D16="ZZ",Brick_Kilns_EF!$E$2*(0.75),Brick_Kilns_EF!$E$2)</f>
        <v>6.7999999999999996E-3</v>
      </c>
      <c r="M16" s="13">
        <f t="shared" si="0"/>
        <v>60.430307999999997</v>
      </c>
      <c r="N16" s="13">
        <f>IF(D16="ZZ",Brick_Kilns_EF!$E$3*(0.75),Brick_Kilns_EF!$E$3)</f>
        <v>4.5999999999999999E-3</v>
      </c>
      <c r="O16" s="13">
        <f t="shared" si="2"/>
        <v>40.879325999999999</v>
      </c>
      <c r="P16" s="13">
        <f>IF(D16="ZZ",Brick_Kilns_EF!$E$4*(0.75),Brick_Kilns_EF!$E$4)</f>
        <v>4.7000000000000002E-3</v>
      </c>
      <c r="Q16" s="13">
        <f t="shared" si="3"/>
        <v>41.768006999999997</v>
      </c>
    </row>
    <row r="17" spans="1:17">
      <c r="A17" s="13" t="s">
        <v>24</v>
      </c>
      <c r="B17" s="13">
        <v>22.940272499999999</v>
      </c>
      <c r="C17" s="13">
        <v>90.100530079999999</v>
      </c>
      <c r="D17" s="13" t="s">
        <v>6</v>
      </c>
      <c r="E17" s="13" t="s">
        <v>4927</v>
      </c>
      <c r="F17" s="13" t="s">
        <v>11</v>
      </c>
      <c r="G17" s="13" t="s">
        <v>4802</v>
      </c>
      <c r="H17" s="13" t="s">
        <v>4816</v>
      </c>
      <c r="I17" s="13">
        <f>(Brick_Kilns_EF!$B$13*Brick_Kilns_EF!$B$11*Brick_Kilns_EF!$B$12)</f>
        <v>8886.81</v>
      </c>
      <c r="J17" s="13">
        <f>IF(D17="ZZ",Brick_Kilns_EF!$E$5*(0.75),Brick_Kilns_EF!$E$5)</f>
        <v>9.6999999999999986E-3</v>
      </c>
      <c r="K17" s="13">
        <f t="shared" si="1"/>
        <v>86.202056999999982</v>
      </c>
      <c r="L17" s="13">
        <f>IF(D17="ZZ",Brick_Kilns_EF!$E$2*(0.75),Brick_Kilns_EF!$E$2)</f>
        <v>6.7999999999999996E-3</v>
      </c>
      <c r="M17" s="13">
        <f t="shared" si="0"/>
        <v>60.430307999999997</v>
      </c>
      <c r="N17" s="13">
        <f>IF(D17="ZZ",Brick_Kilns_EF!$E$3*(0.75),Brick_Kilns_EF!$E$3)</f>
        <v>4.5999999999999999E-3</v>
      </c>
      <c r="O17" s="13">
        <f t="shared" si="2"/>
        <v>40.879325999999999</v>
      </c>
      <c r="P17" s="13">
        <f>IF(D17="ZZ",Brick_Kilns_EF!$E$4*(0.75),Brick_Kilns_EF!$E$4)</f>
        <v>4.7000000000000002E-3</v>
      </c>
      <c r="Q17" s="13">
        <f t="shared" si="3"/>
        <v>41.768006999999997</v>
      </c>
    </row>
    <row r="18" spans="1:17">
      <c r="A18" s="13" t="s">
        <v>25</v>
      </c>
      <c r="B18" s="13">
        <v>22.666534420000001</v>
      </c>
      <c r="C18" s="13">
        <v>90.291230330000005</v>
      </c>
      <c r="D18" s="13" t="s">
        <v>6</v>
      </c>
      <c r="E18" s="13" t="s">
        <v>4927</v>
      </c>
      <c r="F18" s="13" t="s">
        <v>11</v>
      </c>
      <c r="G18" s="13" t="s">
        <v>4802</v>
      </c>
      <c r="H18" s="13" t="s">
        <v>4816</v>
      </c>
      <c r="I18" s="13">
        <f>(Brick_Kilns_EF!$B$13*Brick_Kilns_EF!$B$11*Brick_Kilns_EF!$B$12)</f>
        <v>8886.81</v>
      </c>
      <c r="J18" s="13">
        <f>IF(D18="ZZ",Brick_Kilns_EF!$E$5*(0.75),Brick_Kilns_EF!$E$5)</f>
        <v>9.6999999999999986E-3</v>
      </c>
      <c r="K18" s="13">
        <f t="shared" si="1"/>
        <v>86.202056999999982</v>
      </c>
      <c r="L18" s="13">
        <f>IF(D18="ZZ",Brick_Kilns_EF!$E$2*(0.75),Brick_Kilns_EF!$E$2)</f>
        <v>6.7999999999999996E-3</v>
      </c>
      <c r="M18" s="13">
        <f t="shared" si="0"/>
        <v>60.430307999999997</v>
      </c>
      <c r="N18" s="13">
        <f>IF(D18="ZZ",Brick_Kilns_EF!$E$3*(0.75),Brick_Kilns_EF!$E$3)</f>
        <v>4.5999999999999999E-3</v>
      </c>
      <c r="O18" s="13">
        <f t="shared" si="2"/>
        <v>40.879325999999999</v>
      </c>
      <c r="P18" s="13">
        <f>IF(D18="ZZ",Brick_Kilns_EF!$E$4*(0.75),Brick_Kilns_EF!$E$4)</f>
        <v>4.7000000000000002E-3</v>
      </c>
      <c r="Q18" s="13">
        <f t="shared" si="3"/>
        <v>41.768006999999997</v>
      </c>
    </row>
    <row r="19" spans="1:17">
      <c r="A19" s="13" t="s">
        <v>26</v>
      </c>
      <c r="B19" s="13">
        <v>22.66778807</v>
      </c>
      <c r="C19" s="13">
        <v>90.295089579999996</v>
      </c>
      <c r="D19" s="13" t="s">
        <v>6</v>
      </c>
      <c r="E19" s="13" t="s">
        <v>4927</v>
      </c>
      <c r="F19" s="13" t="s">
        <v>11</v>
      </c>
      <c r="G19" s="13" t="s">
        <v>4802</v>
      </c>
      <c r="H19" s="13" t="s">
        <v>4816</v>
      </c>
      <c r="I19" s="13">
        <f>(Brick_Kilns_EF!$B$13*Brick_Kilns_EF!$B$11*Brick_Kilns_EF!$B$12)</f>
        <v>8886.81</v>
      </c>
      <c r="J19" s="13">
        <f>IF(D19="ZZ",Brick_Kilns_EF!$E$5*(0.75),Brick_Kilns_EF!$E$5)</f>
        <v>9.6999999999999986E-3</v>
      </c>
      <c r="K19" s="13">
        <f t="shared" si="1"/>
        <v>86.202056999999982</v>
      </c>
      <c r="L19" s="13">
        <f>IF(D19="ZZ",Brick_Kilns_EF!$E$2*(0.75),Brick_Kilns_EF!$E$2)</f>
        <v>6.7999999999999996E-3</v>
      </c>
      <c r="M19" s="13">
        <f t="shared" si="0"/>
        <v>60.430307999999997</v>
      </c>
      <c r="N19" s="13">
        <f>IF(D19="ZZ",Brick_Kilns_EF!$E$3*(0.75),Brick_Kilns_EF!$E$3)</f>
        <v>4.5999999999999999E-3</v>
      </c>
      <c r="O19" s="13">
        <f t="shared" si="2"/>
        <v>40.879325999999999</v>
      </c>
      <c r="P19" s="13">
        <f>IF(D19="ZZ",Brick_Kilns_EF!$E$4*(0.75),Brick_Kilns_EF!$E$4)</f>
        <v>4.7000000000000002E-3</v>
      </c>
      <c r="Q19" s="13">
        <f t="shared" si="3"/>
        <v>41.768006999999997</v>
      </c>
    </row>
    <row r="20" spans="1:17">
      <c r="A20" s="13" t="s">
        <v>27</v>
      </c>
      <c r="B20" s="13">
        <v>23.0702839</v>
      </c>
      <c r="C20" s="13">
        <v>89.511508610000007</v>
      </c>
      <c r="D20" s="13" t="s">
        <v>6</v>
      </c>
      <c r="E20" s="13" t="s">
        <v>4927</v>
      </c>
      <c r="F20" s="13" t="s">
        <v>9</v>
      </c>
      <c r="G20" s="13" t="s">
        <v>4802</v>
      </c>
      <c r="H20" s="13" t="s">
        <v>4816</v>
      </c>
      <c r="I20" s="13">
        <f>(Brick_Kilns_EF!$B$13*Brick_Kilns_EF!$B$11*Brick_Kilns_EF!$B$12)</f>
        <v>8886.81</v>
      </c>
      <c r="J20" s="13">
        <f>IF(D20="ZZ",Brick_Kilns_EF!$E$5*(0.75),Brick_Kilns_EF!$E$5)</f>
        <v>9.6999999999999986E-3</v>
      </c>
      <c r="K20" s="13">
        <f t="shared" si="1"/>
        <v>86.202056999999982</v>
      </c>
      <c r="L20" s="13">
        <f>IF(D20="ZZ",Brick_Kilns_EF!$E$2*(0.75),Brick_Kilns_EF!$E$2)</f>
        <v>6.7999999999999996E-3</v>
      </c>
      <c r="M20" s="13">
        <f t="shared" si="0"/>
        <v>60.430307999999997</v>
      </c>
      <c r="N20" s="13">
        <f>IF(D20="ZZ",Brick_Kilns_EF!$E$3*(0.75),Brick_Kilns_EF!$E$3)</f>
        <v>4.5999999999999999E-3</v>
      </c>
      <c r="O20" s="13">
        <f t="shared" si="2"/>
        <v>40.879325999999999</v>
      </c>
      <c r="P20" s="13">
        <f>IF(D20="ZZ",Brick_Kilns_EF!$E$4*(0.75),Brick_Kilns_EF!$E$4)</f>
        <v>4.7000000000000002E-3</v>
      </c>
      <c r="Q20" s="13">
        <f t="shared" si="3"/>
        <v>41.768006999999997</v>
      </c>
    </row>
    <row r="21" spans="1:17">
      <c r="A21" s="13" t="s">
        <v>28</v>
      </c>
      <c r="B21" s="13">
        <v>23.76992371</v>
      </c>
      <c r="C21" s="13">
        <v>89.072145789999993</v>
      </c>
      <c r="D21" s="13" t="s">
        <v>6</v>
      </c>
      <c r="E21" s="13" t="s">
        <v>4927</v>
      </c>
      <c r="F21" s="13" t="s">
        <v>9</v>
      </c>
      <c r="G21" s="13" t="s">
        <v>4802</v>
      </c>
      <c r="H21" s="13" t="s">
        <v>4816</v>
      </c>
      <c r="I21" s="13">
        <f>(Brick_Kilns_EF!$B$13*Brick_Kilns_EF!$B$11*Brick_Kilns_EF!$B$12)</f>
        <v>8886.81</v>
      </c>
      <c r="J21" s="13">
        <f>IF(D21="ZZ",Brick_Kilns_EF!$E$5*(0.75),Brick_Kilns_EF!$E$5)</f>
        <v>9.6999999999999986E-3</v>
      </c>
      <c r="K21" s="13">
        <f t="shared" si="1"/>
        <v>86.202056999999982</v>
      </c>
      <c r="L21" s="13">
        <f>IF(D21="ZZ",Brick_Kilns_EF!$E$2*(0.75),Brick_Kilns_EF!$E$2)</f>
        <v>6.7999999999999996E-3</v>
      </c>
      <c r="M21" s="13">
        <f t="shared" si="0"/>
        <v>60.430307999999997</v>
      </c>
      <c r="N21" s="13">
        <f>IF(D21="ZZ",Brick_Kilns_EF!$E$3*(0.75),Brick_Kilns_EF!$E$3)</f>
        <v>4.5999999999999999E-3</v>
      </c>
      <c r="O21" s="13">
        <f t="shared" si="2"/>
        <v>40.879325999999999</v>
      </c>
      <c r="P21" s="13">
        <f>IF(D21="ZZ",Brick_Kilns_EF!$E$4*(0.75),Brick_Kilns_EF!$E$4)</f>
        <v>4.7000000000000002E-3</v>
      </c>
      <c r="Q21" s="13">
        <f t="shared" si="3"/>
        <v>41.768006999999997</v>
      </c>
    </row>
    <row r="22" spans="1:17">
      <c r="A22" s="13" t="s">
        <v>29</v>
      </c>
      <c r="B22" s="13">
        <v>22.922217239999998</v>
      </c>
      <c r="C22" s="13">
        <v>89.999041020000007</v>
      </c>
      <c r="D22" s="13" t="s">
        <v>6</v>
      </c>
      <c r="E22" s="13" t="s">
        <v>4927</v>
      </c>
      <c r="F22" s="13" t="s">
        <v>7</v>
      </c>
      <c r="G22" s="13" t="s">
        <v>4802</v>
      </c>
      <c r="H22" s="13" t="s">
        <v>4816</v>
      </c>
      <c r="I22" s="13">
        <f>(Brick_Kilns_EF!$B$13*Brick_Kilns_EF!$B$11*Brick_Kilns_EF!$B$12)</f>
        <v>8886.81</v>
      </c>
      <c r="J22" s="13">
        <f>IF(D22="ZZ",Brick_Kilns_EF!$E$5*(0.75),Brick_Kilns_EF!$E$5)</f>
        <v>9.6999999999999986E-3</v>
      </c>
      <c r="K22" s="13">
        <f t="shared" si="1"/>
        <v>86.202056999999982</v>
      </c>
      <c r="L22" s="13">
        <f>IF(D22="ZZ",Brick_Kilns_EF!$E$2*(0.75),Brick_Kilns_EF!$E$2)</f>
        <v>6.7999999999999996E-3</v>
      </c>
      <c r="M22" s="13">
        <f t="shared" si="0"/>
        <v>60.430307999999997</v>
      </c>
      <c r="N22" s="13">
        <f>IF(D22="ZZ",Brick_Kilns_EF!$E$3*(0.75),Brick_Kilns_EF!$E$3)</f>
        <v>4.5999999999999999E-3</v>
      </c>
      <c r="O22" s="13">
        <f t="shared" si="2"/>
        <v>40.879325999999999</v>
      </c>
      <c r="P22" s="13">
        <f>IF(D22="ZZ",Brick_Kilns_EF!$E$4*(0.75),Brick_Kilns_EF!$E$4)</f>
        <v>4.7000000000000002E-3</v>
      </c>
      <c r="Q22" s="13">
        <f t="shared" si="3"/>
        <v>41.768006999999997</v>
      </c>
    </row>
    <row r="23" spans="1:17">
      <c r="A23" s="13" t="s">
        <v>30</v>
      </c>
      <c r="B23" s="13">
        <v>23.29286205</v>
      </c>
      <c r="C23" s="13">
        <v>88.807314250000005</v>
      </c>
      <c r="D23" s="13" t="s">
        <v>6</v>
      </c>
      <c r="E23" s="13" t="s">
        <v>4927</v>
      </c>
      <c r="F23" s="13" t="s">
        <v>9</v>
      </c>
      <c r="G23" s="13" t="s">
        <v>4802</v>
      </c>
      <c r="H23" s="13" t="s">
        <v>4816</v>
      </c>
      <c r="I23" s="13">
        <f>(Brick_Kilns_EF!$B$13*Brick_Kilns_EF!$B$11*Brick_Kilns_EF!$B$12)</f>
        <v>8886.81</v>
      </c>
      <c r="J23" s="13">
        <f>IF(D23="ZZ",Brick_Kilns_EF!$E$5*(0.75),Brick_Kilns_EF!$E$5)</f>
        <v>9.6999999999999986E-3</v>
      </c>
      <c r="K23" s="13">
        <f t="shared" si="1"/>
        <v>86.202056999999982</v>
      </c>
      <c r="L23" s="13">
        <f>IF(D23="ZZ",Brick_Kilns_EF!$E$2*(0.75),Brick_Kilns_EF!$E$2)</f>
        <v>6.7999999999999996E-3</v>
      </c>
      <c r="M23" s="13">
        <f t="shared" si="0"/>
        <v>60.430307999999997</v>
      </c>
      <c r="N23" s="13">
        <f>IF(D23="ZZ",Brick_Kilns_EF!$E$3*(0.75),Brick_Kilns_EF!$E$3)</f>
        <v>4.5999999999999999E-3</v>
      </c>
      <c r="O23" s="13">
        <f t="shared" si="2"/>
        <v>40.879325999999999</v>
      </c>
      <c r="P23" s="13">
        <f>IF(D23="ZZ",Brick_Kilns_EF!$E$4*(0.75),Brick_Kilns_EF!$E$4)</f>
        <v>4.7000000000000002E-3</v>
      </c>
      <c r="Q23" s="13">
        <f t="shared" si="3"/>
        <v>41.768006999999997</v>
      </c>
    </row>
    <row r="24" spans="1:17">
      <c r="A24" s="13" t="s">
        <v>31</v>
      </c>
      <c r="B24" s="13">
        <v>22.833723989999999</v>
      </c>
      <c r="C24" s="13">
        <v>90.266714899999997</v>
      </c>
      <c r="D24" s="13" t="s">
        <v>6</v>
      </c>
      <c r="E24" s="13" t="s">
        <v>4927</v>
      </c>
      <c r="F24" s="13" t="s">
        <v>11</v>
      </c>
      <c r="G24" s="13" t="s">
        <v>4802</v>
      </c>
      <c r="H24" s="13" t="s">
        <v>4816</v>
      </c>
      <c r="I24" s="13">
        <f>(Brick_Kilns_EF!$B$13*Brick_Kilns_EF!$B$11*Brick_Kilns_EF!$B$12)</f>
        <v>8886.81</v>
      </c>
      <c r="J24" s="13">
        <f>IF(D24="ZZ",Brick_Kilns_EF!$E$5*(0.75),Brick_Kilns_EF!$E$5)</f>
        <v>9.6999999999999986E-3</v>
      </c>
      <c r="K24" s="13">
        <f t="shared" si="1"/>
        <v>86.202056999999982</v>
      </c>
      <c r="L24" s="13">
        <f>IF(D24="ZZ",Brick_Kilns_EF!$E$2*(0.75),Brick_Kilns_EF!$E$2)</f>
        <v>6.7999999999999996E-3</v>
      </c>
      <c r="M24" s="13">
        <f t="shared" si="0"/>
        <v>60.430307999999997</v>
      </c>
      <c r="N24" s="13">
        <f>IF(D24="ZZ",Brick_Kilns_EF!$E$3*(0.75),Brick_Kilns_EF!$E$3)</f>
        <v>4.5999999999999999E-3</v>
      </c>
      <c r="O24" s="13">
        <f t="shared" si="2"/>
        <v>40.879325999999999</v>
      </c>
      <c r="P24" s="13">
        <f>IF(D24="ZZ",Brick_Kilns_EF!$E$4*(0.75),Brick_Kilns_EF!$E$4)</f>
        <v>4.7000000000000002E-3</v>
      </c>
      <c r="Q24" s="13">
        <f t="shared" si="3"/>
        <v>41.768006999999997</v>
      </c>
    </row>
    <row r="25" spans="1:17">
      <c r="A25" s="13" t="s">
        <v>32</v>
      </c>
      <c r="B25" s="13">
        <v>23.053326909999999</v>
      </c>
      <c r="C25" s="13">
        <v>89.672904200000005</v>
      </c>
      <c r="D25" s="13" t="s">
        <v>6</v>
      </c>
      <c r="E25" s="13" t="s">
        <v>4927</v>
      </c>
      <c r="F25" s="13" t="s">
        <v>9</v>
      </c>
      <c r="G25" s="13" t="s">
        <v>4802</v>
      </c>
      <c r="H25" s="13" t="s">
        <v>4816</v>
      </c>
      <c r="I25" s="13">
        <f>(Brick_Kilns_EF!$B$13*Brick_Kilns_EF!$B$11*Brick_Kilns_EF!$B$12)</f>
        <v>8886.81</v>
      </c>
      <c r="J25" s="13">
        <f>IF(D25="ZZ",Brick_Kilns_EF!$E$5*(0.75),Brick_Kilns_EF!$E$5)</f>
        <v>9.6999999999999986E-3</v>
      </c>
      <c r="K25" s="13">
        <f t="shared" si="1"/>
        <v>86.202056999999982</v>
      </c>
      <c r="L25" s="13">
        <f>IF(D25="ZZ",Brick_Kilns_EF!$E$2*(0.75),Brick_Kilns_EF!$E$2)</f>
        <v>6.7999999999999996E-3</v>
      </c>
      <c r="M25" s="13">
        <f t="shared" si="0"/>
        <v>60.430307999999997</v>
      </c>
      <c r="N25" s="13">
        <f>IF(D25="ZZ",Brick_Kilns_EF!$E$3*(0.75),Brick_Kilns_EF!$E$3)</f>
        <v>4.5999999999999999E-3</v>
      </c>
      <c r="O25" s="13">
        <f t="shared" si="2"/>
        <v>40.879325999999999</v>
      </c>
      <c r="P25" s="13">
        <f>IF(D25="ZZ",Brick_Kilns_EF!$E$4*(0.75),Brick_Kilns_EF!$E$4)</f>
        <v>4.7000000000000002E-3</v>
      </c>
      <c r="Q25" s="13">
        <f t="shared" si="3"/>
        <v>41.768006999999997</v>
      </c>
    </row>
    <row r="26" spans="1:17">
      <c r="A26" s="13" t="s">
        <v>33</v>
      </c>
      <c r="B26" s="13">
        <v>23.055242589999999</v>
      </c>
      <c r="C26" s="13">
        <v>89.673108439999993</v>
      </c>
      <c r="D26" s="13" t="s">
        <v>6</v>
      </c>
      <c r="E26" s="13" t="s">
        <v>4927</v>
      </c>
      <c r="F26" s="13" t="s">
        <v>9</v>
      </c>
      <c r="G26" s="13" t="s">
        <v>4802</v>
      </c>
      <c r="H26" s="13" t="s">
        <v>4816</v>
      </c>
      <c r="I26" s="13">
        <f>(Brick_Kilns_EF!$B$13*Brick_Kilns_EF!$B$11*Brick_Kilns_EF!$B$12)</f>
        <v>8886.81</v>
      </c>
      <c r="J26" s="13">
        <f>IF(D26="ZZ",Brick_Kilns_EF!$E$5*(0.75),Brick_Kilns_EF!$E$5)</f>
        <v>9.6999999999999986E-3</v>
      </c>
      <c r="K26" s="13">
        <f t="shared" si="1"/>
        <v>86.202056999999982</v>
      </c>
      <c r="L26" s="13">
        <f>IF(D26="ZZ",Brick_Kilns_EF!$E$2*(0.75),Brick_Kilns_EF!$E$2)</f>
        <v>6.7999999999999996E-3</v>
      </c>
      <c r="M26" s="13">
        <f t="shared" si="0"/>
        <v>60.430307999999997</v>
      </c>
      <c r="N26" s="13">
        <f>IF(D26="ZZ",Brick_Kilns_EF!$E$3*(0.75),Brick_Kilns_EF!$E$3)</f>
        <v>4.5999999999999999E-3</v>
      </c>
      <c r="O26" s="13">
        <f t="shared" si="2"/>
        <v>40.879325999999999</v>
      </c>
      <c r="P26" s="13">
        <f>IF(D26="ZZ",Brick_Kilns_EF!$E$4*(0.75),Brick_Kilns_EF!$E$4)</f>
        <v>4.7000000000000002E-3</v>
      </c>
      <c r="Q26" s="13">
        <f t="shared" si="3"/>
        <v>41.768006999999997</v>
      </c>
    </row>
    <row r="27" spans="1:17">
      <c r="A27" s="13" t="s">
        <v>34</v>
      </c>
      <c r="B27" s="13">
        <v>22.72055834</v>
      </c>
      <c r="C27" s="13">
        <v>90.39261956</v>
      </c>
      <c r="D27" s="13" t="s">
        <v>6</v>
      </c>
      <c r="E27" s="13" t="s">
        <v>4927</v>
      </c>
      <c r="F27" s="13" t="s">
        <v>11</v>
      </c>
      <c r="G27" s="13" t="s">
        <v>4802</v>
      </c>
      <c r="H27" s="13" t="s">
        <v>4816</v>
      </c>
      <c r="I27" s="13">
        <f>(Brick_Kilns_EF!$B$13*Brick_Kilns_EF!$B$11*Brick_Kilns_EF!$B$12)</f>
        <v>8886.81</v>
      </c>
      <c r="J27" s="13">
        <f>IF(D27="ZZ",Brick_Kilns_EF!$E$5*(0.75),Brick_Kilns_EF!$E$5)</f>
        <v>9.6999999999999986E-3</v>
      </c>
      <c r="K27" s="13">
        <f t="shared" si="1"/>
        <v>86.202056999999982</v>
      </c>
      <c r="L27" s="13">
        <f>IF(D27="ZZ",Brick_Kilns_EF!$E$2*(0.75),Brick_Kilns_EF!$E$2)</f>
        <v>6.7999999999999996E-3</v>
      </c>
      <c r="M27" s="13">
        <f t="shared" si="0"/>
        <v>60.430307999999997</v>
      </c>
      <c r="N27" s="13">
        <f>IF(D27="ZZ",Brick_Kilns_EF!$E$3*(0.75),Brick_Kilns_EF!$E$3)</f>
        <v>4.5999999999999999E-3</v>
      </c>
      <c r="O27" s="13">
        <f t="shared" si="2"/>
        <v>40.879325999999999</v>
      </c>
      <c r="P27" s="13">
        <f>IF(D27="ZZ",Brick_Kilns_EF!$E$4*(0.75),Brick_Kilns_EF!$E$4)</f>
        <v>4.7000000000000002E-3</v>
      </c>
      <c r="Q27" s="13">
        <f t="shared" si="3"/>
        <v>41.768006999999997</v>
      </c>
    </row>
    <row r="28" spans="1:17">
      <c r="A28" s="13" t="s">
        <v>35</v>
      </c>
      <c r="B28" s="13">
        <v>23.405414969999999</v>
      </c>
      <c r="C28" s="13">
        <v>89.580594520000005</v>
      </c>
      <c r="D28" s="13" t="s">
        <v>6</v>
      </c>
      <c r="E28" s="13" t="s">
        <v>4927</v>
      </c>
      <c r="F28" s="13" t="s">
        <v>9</v>
      </c>
      <c r="G28" s="13" t="s">
        <v>4802</v>
      </c>
      <c r="H28" s="13" t="s">
        <v>4816</v>
      </c>
      <c r="I28" s="13">
        <f>(Brick_Kilns_EF!$B$13*Brick_Kilns_EF!$B$11*Brick_Kilns_EF!$B$12)</f>
        <v>8886.81</v>
      </c>
      <c r="J28" s="13">
        <f>IF(D28="ZZ",Brick_Kilns_EF!$E$5*(0.75),Brick_Kilns_EF!$E$5)</f>
        <v>9.6999999999999986E-3</v>
      </c>
      <c r="K28" s="13">
        <f t="shared" si="1"/>
        <v>86.202056999999982</v>
      </c>
      <c r="L28" s="13">
        <f>IF(D28="ZZ",Brick_Kilns_EF!$E$2*(0.75),Brick_Kilns_EF!$E$2)</f>
        <v>6.7999999999999996E-3</v>
      </c>
      <c r="M28" s="13">
        <f t="shared" si="0"/>
        <v>60.430307999999997</v>
      </c>
      <c r="N28" s="13">
        <f>IF(D28="ZZ",Brick_Kilns_EF!$E$3*(0.75),Brick_Kilns_EF!$E$3)</f>
        <v>4.5999999999999999E-3</v>
      </c>
      <c r="O28" s="13">
        <f t="shared" si="2"/>
        <v>40.879325999999999</v>
      </c>
      <c r="P28" s="13">
        <f>IF(D28="ZZ",Brick_Kilns_EF!$E$4*(0.75),Brick_Kilns_EF!$E$4)</f>
        <v>4.7000000000000002E-3</v>
      </c>
      <c r="Q28" s="13">
        <f t="shared" si="3"/>
        <v>41.768006999999997</v>
      </c>
    </row>
    <row r="29" spans="1:17">
      <c r="A29" s="13" t="s">
        <v>36</v>
      </c>
      <c r="B29" s="13">
        <v>22.648975159999999</v>
      </c>
      <c r="C29" s="13">
        <v>90.174665950000005</v>
      </c>
      <c r="D29" s="13" t="s">
        <v>6</v>
      </c>
      <c r="E29" s="13" t="s">
        <v>4927</v>
      </c>
      <c r="F29" s="13" t="s">
        <v>11</v>
      </c>
      <c r="G29" s="13" t="s">
        <v>4802</v>
      </c>
      <c r="H29" s="13" t="s">
        <v>4816</v>
      </c>
      <c r="I29" s="13">
        <f>(Brick_Kilns_EF!$B$13*Brick_Kilns_EF!$B$11*Brick_Kilns_EF!$B$12)</f>
        <v>8886.81</v>
      </c>
      <c r="J29" s="13">
        <f>IF(D29="ZZ",Brick_Kilns_EF!$E$5*(0.75),Brick_Kilns_EF!$E$5)</f>
        <v>9.6999999999999986E-3</v>
      </c>
      <c r="K29" s="13">
        <f t="shared" si="1"/>
        <v>86.202056999999982</v>
      </c>
      <c r="L29" s="13">
        <f>IF(D29="ZZ",Brick_Kilns_EF!$E$2*(0.75),Brick_Kilns_EF!$E$2)</f>
        <v>6.7999999999999996E-3</v>
      </c>
      <c r="M29" s="13">
        <f t="shared" si="0"/>
        <v>60.430307999999997</v>
      </c>
      <c r="N29" s="13">
        <f>IF(D29="ZZ",Brick_Kilns_EF!$E$3*(0.75),Brick_Kilns_EF!$E$3)</f>
        <v>4.5999999999999999E-3</v>
      </c>
      <c r="O29" s="13">
        <f t="shared" si="2"/>
        <v>40.879325999999999</v>
      </c>
      <c r="P29" s="13">
        <f>IF(D29="ZZ",Brick_Kilns_EF!$E$4*(0.75),Brick_Kilns_EF!$E$4)</f>
        <v>4.7000000000000002E-3</v>
      </c>
      <c r="Q29" s="13">
        <f t="shared" si="3"/>
        <v>41.768006999999997</v>
      </c>
    </row>
    <row r="30" spans="1:17">
      <c r="A30" s="13" t="s">
        <v>37</v>
      </c>
      <c r="B30" s="13">
        <v>22.64904559</v>
      </c>
      <c r="C30" s="13">
        <v>90.174639080000006</v>
      </c>
      <c r="D30" s="13" t="s">
        <v>6</v>
      </c>
      <c r="E30" s="13" t="s">
        <v>4927</v>
      </c>
      <c r="F30" s="13" t="s">
        <v>11</v>
      </c>
      <c r="G30" s="13" t="s">
        <v>4802</v>
      </c>
      <c r="H30" s="13" t="s">
        <v>4816</v>
      </c>
      <c r="I30" s="13">
        <f>(Brick_Kilns_EF!$B$13*Brick_Kilns_EF!$B$11*Brick_Kilns_EF!$B$12)</f>
        <v>8886.81</v>
      </c>
      <c r="J30" s="13">
        <f>IF(D30="ZZ",Brick_Kilns_EF!$E$5*(0.75),Brick_Kilns_EF!$E$5)</f>
        <v>9.6999999999999986E-3</v>
      </c>
      <c r="K30" s="13">
        <f t="shared" si="1"/>
        <v>86.202056999999982</v>
      </c>
      <c r="L30" s="13">
        <f>IF(D30="ZZ",Brick_Kilns_EF!$E$2*(0.75),Brick_Kilns_EF!$E$2)</f>
        <v>6.7999999999999996E-3</v>
      </c>
      <c r="M30" s="13">
        <f t="shared" si="0"/>
        <v>60.430307999999997</v>
      </c>
      <c r="N30" s="13">
        <f>IF(D30="ZZ",Brick_Kilns_EF!$E$3*(0.75),Brick_Kilns_EF!$E$3)</f>
        <v>4.5999999999999999E-3</v>
      </c>
      <c r="O30" s="13">
        <f t="shared" si="2"/>
        <v>40.879325999999999</v>
      </c>
      <c r="P30" s="13">
        <f>IF(D30="ZZ",Brick_Kilns_EF!$E$4*(0.75),Brick_Kilns_EF!$E$4)</f>
        <v>4.7000000000000002E-3</v>
      </c>
      <c r="Q30" s="13">
        <f t="shared" si="3"/>
        <v>41.768006999999997</v>
      </c>
    </row>
    <row r="31" spans="1:17">
      <c r="A31" s="13" t="s">
        <v>38</v>
      </c>
      <c r="B31" s="13">
        <v>22.64912541</v>
      </c>
      <c r="C31" s="13">
        <v>90.174628330000004</v>
      </c>
      <c r="D31" s="13" t="s">
        <v>6</v>
      </c>
      <c r="E31" s="13" t="s">
        <v>4927</v>
      </c>
      <c r="F31" s="13" t="s">
        <v>11</v>
      </c>
      <c r="G31" s="13" t="s">
        <v>4802</v>
      </c>
      <c r="H31" s="13" t="s">
        <v>4816</v>
      </c>
      <c r="I31" s="13">
        <f>(Brick_Kilns_EF!$B$13*Brick_Kilns_EF!$B$11*Brick_Kilns_EF!$B$12)</f>
        <v>8886.81</v>
      </c>
      <c r="J31" s="13">
        <f>IF(D31="ZZ",Brick_Kilns_EF!$E$5*(0.75),Brick_Kilns_EF!$E$5)</f>
        <v>9.6999999999999986E-3</v>
      </c>
      <c r="K31" s="13">
        <f t="shared" si="1"/>
        <v>86.202056999999982</v>
      </c>
      <c r="L31" s="13">
        <f>IF(D31="ZZ",Brick_Kilns_EF!$E$2*(0.75),Brick_Kilns_EF!$E$2)</f>
        <v>6.7999999999999996E-3</v>
      </c>
      <c r="M31" s="13">
        <f t="shared" si="0"/>
        <v>60.430307999999997</v>
      </c>
      <c r="N31" s="13">
        <f>IF(D31="ZZ",Brick_Kilns_EF!$E$3*(0.75),Brick_Kilns_EF!$E$3)</f>
        <v>4.5999999999999999E-3</v>
      </c>
      <c r="O31" s="13">
        <f t="shared" si="2"/>
        <v>40.879325999999999</v>
      </c>
      <c r="P31" s="13">
        <f>IF(D31="ZZ",Brick_Kilns_EF!$E$4*(0.75),Brick_Kilns_EF!$E$4)</f>
        <v>4.7000000000000002E-3</v>
      </c>
      <c r="Q31" s="13">
        <f t="shared" si="3"/>
        <v>41.768006999999997</v>
      </c>
    </row>
    <row r="32" spans="1:17">
      <c r="A32" s="13" t="s">
        <v>39</v>
      </c>
      <c r="B32" s="13">
        <v>22.660880970000001</v>
      </c>
      <c r="C32" s="13">
        <v>90.295234339999993</v>
      </c>
      <c r="D32" s="13" t="s">
        <v>6</v>
      </c>
      <c r="E32" s="13" t="s">
        <v>4927</v>
      </c>
      <c r="F32" s="13" t="s">
        <v>11</v>
      </c>
      <c r="G32" s="13" t="s">
        <v>4802</v>
      </c>
      <c r="H32" s="13" t="s">
        <v>4816</v>
      </c>
      <c r="I32" s="13">
        <f>(Brick_Kilns_EF!$B$13*Brick_Kilns_EF!$B$11*Brick_Kilns_EF!$B$12)</f>
        <v>8886.81</v>
      </c>
      <c r="J32" s="13">
        <f>IF(D32="ZZ",Brick_Kilns_EF!$E$5*(0.75),Brick_Kilns_EF!$E$5)</f>
        <v>9.6999999999999986E-3</v>
      </c>
      <c r="K32" s="13">
        <f t="shared" si="1"/>
        <v>86.202056999999982</v>
      </c>
      <c r="L32" s="13">
        <f>IF(D32="ZZ",Brick_Kilns_EF!$E$2*(0.75),Brick_Kilns_EF!$E$2)</f>
        <v>6.7999999999999996E-3</v>
      </c>
      <c r="M32" s="13">
        <f t="shared" si="0"/>
        <v>60.430307999999997</v>
      </c>
      <c r="N32" s="13">
        <f>IF(D32="ZZ",Brick_Kilns_EF!$E$3*(0.75),Brick_Kilns_EF!$E$3)</f>
        <v>4.5999999999999999E-3</v>
      </c>
      <c r="O32" s="13">
        <f t="shared" si="2"/>
        <v>40.879325999999999</v>
      </c>
      <c r="P32" s="13">
        <f>IF(D32="ZZ",Brick_Kilns_EF!$E$4*(0.75),Brick_Kilns_EF!$E$4)</f>
        <v>4.7000000000000002E-3</v>
      </c>
      <c r="Q32" s="13">
        <f t="shared" si="3"/>
        <v>41.768006999999997</v>
      </c>
    </row>
    <row r="33" spans="1:17">
      <c r="A33" s="13" t="s">
        <v>40</v>
      </c>
      <c r="B33" s="13">
        <v>23.687693280000001</v>
      </c>
      <c r="C33" s="13">
        <v>88.804236660000001</v>
      </c>
      <c r="D33" s="13" t="s">
        <v>6</v>
      </c>
      <c r="E33" s="13" t="s">
        <v>4927</v>
      </c>
      <c r="F33" s="13" t="s">
        <v>9</v>
      </c>
      <c r="G33" s="13" t="s">
        <v>4802</v>
      </c>
      <c r="H33" s="13" t="s">
        <v>4816</v>
      </c>
      <c r="I33" s="13">
        <f>(Brick_Kilns_EF!$B$13*Brick_Kilns_EF!$B$11*Brick_Kilns_EF!$B$12)</f>
        <v>8886.81</v>
      </c>
      <c r="J33" s="13">
        <f>IF(D33="ZZ",Brick_Kilns_EF!$E$5*(0.75),Brick_Kilns_EF!$E$5)</f>
        <v>9.6999999999999986E-3</v>
      </c>
      <c r="K33" s="13">
        <f t="shared" si="1"/>
        <v>86.202056999999982</v>
      </c>
      <c r="L33" s="13">
        <f>IF(D33="ZZ",Brick_Kilns_EF!$E$2*(0.75),Brick_Kilns_EF!$E$2)</f>
        <v>6.7999999999999996E-3</v>
      </c>
      <c r="M33" s="13">
        <f t="shared" si="0"/>
        <v>60.430307999999997</v>
      </c>
      <c r="N33" s="13">
        <f>IF(D33="ZZ",Brick_Kilns_EF!$E$3*(0.75),Brick_Kilns_EF!$E$3)</f>
        <v>4.5999999999999999E-3</v>
      </c>
      <c r="O33" s="13">
        <f t="shared" si="2"/>
        <v>40.879325999999999</v>
      </c>
      <c r="P33" s="13">
        <f>IF(D33="ZZ",Brick_Kilns_EF!$E$4*(0.75),Brick_Kilns_EF!$E$4)</f>
        <v>4.7000000000000002E-3</v>
      </c>
      <c r="Q33" s="13">
        <f t="shared" si="3"/>
        <v>41.768006999999997</v>
      </c>
    </row>
    <row r="34" spans="1:17">
      <c r="A34" s="13" t="s">
        <v>41</v>
      </c>
      <c r="B34" s="13">
        <v>24.15140792</v>
      </c>
      <c r="C34" s="13">
        <v>89.713413349999996</v>
      </c>
      <c r="D34" s="13" t="s">
        <v>6</v>
      </c>
      <c r="E34" s="13" t="s">
        <v>4927</v>
      </c>
      <c r="F34" s="13" t="s">
        <v>42</v>
      </c>
      <c r="G34" s="13" t="s">
        <v>4802</v>
      </c>
      <c r="H34" s="13" t="s">
        <v>4816</v>
      </c>
      <c r="I34" s="13">
        <f>(Brick_Kilns_EF!$B$13*Brick_Kilns_EF!$B$11*Brick_Kilns_EF!$B$12)</f>
        <v>8886.81</v>
      </c>
      <c r="J34" s="13">
        <f>IF(D34="ZZ",Brick_Kilns_EF!$E$5*(0.75),Brick_Kilns_EF!$E$5)</f>
        <v>9.6999999999999986E-3</v>
      </c>
      <c r="K34" s="13">
        <f t="shared" si="1"/>
        <v>86.202056999999982</v>
      </c>
      <c r="L34" s="13">
        <f>IF(D34="ZZ",Brick_Kilns_EF!$E$2*(0.75),Brick_Kilns_EF!$E$2)</f>
        <v>6.7999999999999996E-3</v>
      </c>
      <c r="M34" s="13">
        <f t="shared" si="0"/>
        <v>60.430307999999997</v>
      </c>
      <c r="N34" s="13">
        <f>IF(D34="ZZ",Brick_Kilns_EF!$E$3*(0.75),Brick_Kilns_EF!$E$3)</f>
        <v>4.5999999999999999E-3</v>
      </c>
      <c r="O34" s="13">
        <f t="shared" si="2"/>
        <v>40.879325999999999</v>
      </c>
      <c r="P34" s="13">
        <f>IF(D34="ZZ",Brick_Kilns_EF!$E$4*(0.75),Brick_Kilns_EF!$E$4)</f>
        <v>4.7000000000000002E-3</v>
      </c>
      <c r="Q34" s="13">
        <f t="shared" si="3"/>
        <v>41.768006999999997</v>
      </c>
    </row>
    <row r="35" spans="1:17">
      <c r="A35" s="13" t="s">
        <v>43</v>
      </c>
      <c r="B35" s="13">
        <v>22.280315559999998</v>
      </c>
      <c r="C35" s="13">
        <v>89.055316020000006</v>
      </c>
      <c r="D35" s="13" t="s">
        <v>6</v>
      </c>
      <c r="E35" s="13" t="s">
        <v>4927</v>
      </c>
      <c r="F35" s="13" t="s">
        <v>9</v>
      </c>
      <c r="G35" s="13" t="s">
        <v>4802</v>
      </c>
      <c r="H35" s="13" t="s">
        <v>4816</v>
      </c>
      <c r="I35" s="13">
        <f>(Brick_Kilns_EF!$B$13*Brick_Kilns_EF!$B$11*Brick_Kilns_EF!$B$12)</f>
        <v>8886.81</v>
      </c>
      <c r="J35" s="13">
        <f>IF(D35="ZZ",Brick_Kilns_EF!$E$5*(0.75),Brick_Kilns_EF!$E$5)</f>
        <v>9.6999999999999986E-3</v>
      </c>
      <c r="K35" s="13">
        <f t="shared" si="1"/>
        <v>86.202056999999982</v>
      </c>
      <c r="L35" s="13">
        <f>IF(D35="ZZ",Brick_Kilns_EF!$E$2*(0.75),Brick_Kilns_EF!$E$2)</f>
        <v>6.7999999999999996E-3</v>
      </c>
      <c r="M35" s="13">
        <f t="shared" si="0"/>
        <v>60.430307999999997</v>
      </c>
      <c r="N35" s="13">
        <f>IF(D35="ZZ",Brick_Kilns_EF!$E$3*(0.75),Brick_Kilns_EF!$E$3)</f>
        <v>4.5999999999999999E-3</v>
      </c>
      <c r="O35" s="13">
        <f t="shared" si="2"/>
        <v>40.879325999999999</v>
      </c>
      <c r="P35" s="13">
        <f>IF(D35="ZZ",Brick_Kilns_EF!$E$4*(0.75),Brick_Kilns_EF!$E$4)</f>
        <v>4.7000000000000002E-3</v>
      </c>
      <c r="Q35" s="13">
        <f t="shared" si="3"/>
        <v>41.768006999999997</v>
      </c>
    </row>
    <row r="36" spans="1:17">
      <c r="A36" s="13" t="s">
        <v>44</v>
      </c>
      <c r="B36" s="13">
        <v>22.65306576</v>
      </c>
      <c r="C36" s="13">
        <v>90.343656550000006</v>
      </c>
      <c r="D36" s="13" t="s">
        <v>6</v>
      </c>
      <c r="E36" s="13" t="s">
        <v>4927</v>
      </c>
      <c r="F36" s="13" t="s">
        <v>11</v>
      </c>
      <c r="G36" s="13" t="s">
        <v>4802</v>
      </c>
      <c r="H36" s="13" t="s">
        <v>4816</v>
      </c>
      <c r="I36" s="13">
        <f>(Brick_Kilns_EF!$B$13*Brick_Kilns_EF!$B$11*Brick_Kilns_EF!$B$12)</f>
        <v>8886.81</v>
      </c>
      <c r="J36" s="13">
        <f>IF(D36="ZZ",Brick_Kilns_EF!$E$5*(0.75),Brick_Kilns_EF!$E$5)</f>
        <v>9.6999999999999986E-3</v>
      </c>
      <c r="K36" s="13">
        <f t="shared" si="1"/>
        <v>86.202056999999982</v>
      </c>
      <c r="L36" s="13">
        <f>IF(D36="ZZ",Brick_Kilns_EF!$E$2*(0.75),Brick_Kilns_EF!$E$2)</f>
        <v>6.7999999999999996E-3</v>
      </c>
      <c r="M36" s="13">
        <f t="shared" si="0"/>
        <v>60.430307999999997</v>
      </c>
      <c r="N36" s="13">
        <f>IF(D36="ZZ",Brick_Kilns_EF!$E$3*(0.75),Brick_Kilns_EF!$E$3)</f>
        <v>4.5999999999999999E-3</v>
      </c>
      <c r="O36" s="13">
        <f t="shared" si="2"/>
        <v>40.879325999999999</v>
      </c>
      <c r="P36" s="13">
        <f>IF(D36="ZZ",Brick_Kilns_EF!$E$4*(0.75),Brick_Kilns_EF!$E$4)</f>
        <v>4.7000000000000002E-3</v>
      </c>
      <c r="Q36" s="13">
        <f t="shared" si="3"/>
        <v>41.768006999999997</v>
      </c>
    </row>
    <row r="37" spans="1:17">
      <c r="A37" s="13" t="s">
        <v>45</v>
      </c>
      <c r="B37" s="13">
        <v>22.576858470000001</v>
      </c>
      <c r="C37" s="13">
        <v>90.474968070000003</v>
      </c>
      <c r="D37" s="13" t="s">
        <v>6</v>
      </c>
      <c r="E37" s="13" t="s">
        <v>4927</v>
      </c>
      <c r="F37" s="13" t="s">
        <v>11</v>
      </c>
      <c r="G37" s="13" t="s">
        <v>4802</v>
      </c>
      <c r="H37" s="13" t="s">
        <v>4816</v>
      </c>
      <c r="I37" s="13">
        <f>(Brick_Kilns_EF!$B$13*Brick_Kilns_EF!$B$11*Brick_Kilns_EF!$B$12)</f>
        <v>8886.81</v>
      </c>
      <c r="J37" s="13">
        <f>IF(D37="ZZ",Brick_Kilns_EF!$E$5*(0.75),Brick_Kilns_EF!$E$5)</f>
        <v>9.6999999999999986E-3</v>
      </c>
      <c r="K37" s="13">
        <f t="shared" si="1"/>
        <v>86.202056999999982</v>
      </c>
      <c r="L37" s="13">
        <f>IF(D37="ZZ",Brick_Kilns_EF!$E$2*(0.75),Brick_Kilns_EF!$E$2)</f>
        <v>6.7999999999999996E-3</v>
      </c>
      <c r="M37" s="13">
        <f t="shared" si="0"/>
        <v>60.430307999999997</v>
      </c>
      <c r="N37" s="13">
        <f>IF(D37="ZZ",Brick_Kilns_EF!$E$3*(0.75),Brick_Kilns_EF!$E$3)</f>
        <v>4.5999999999999999E-3</v>
      </c>
      <c r="O37" s="13">
        <f t="shared" si="2"/>
        <v>40.879325999999999</v>
      </c>
      <c r="P37" s="13">
        <f>IF(D37="ZZ",Brick_Kilns_EF!$E$4*(0.75),Brick_Kilns_EF!$E$4)</f>
        <v>4.7000000000000002E-3</v>
      </c>
      <c r="Q37" s="13">
        <f t="shared" si="3"/>
        <v>41.768006999999997</v>
      </c>
    </row>
    <row r="38" spans="1:17">
      <c r="A38" s="13" t="s">
        <v>46</v>
      </c>
      <c r="B38" s="13">
        <v>23.111434330000002</v>
      </c>
      <c r="C38" s="13">
        <v>90.435782880000005</v>
      </c>
      <c r="D38" s="13" t="s">
        <v>6</v>
      </c>
      <c r="E38" s="13" t="s">
        <v>4927</v>
      </c>
      <c r="F38" s="13" t="s">
        <v>7</v>
      </c>
      <c r="G38" s="13" t="s">
        <v>4802</v>
      </c>
      <c r="H38" s="13" t="s">
        <v>4816</v>
      </c>
      <c r="I38" s="13">
        <f>(Brick_Kilns_EF!$B$13*Brick_Kilns_EF!$B$11*Brick_Kilns_EF!$B$12)</f>
        <v>8886.81</v>
      </c>
      <c r="J38" s="13">
        <f>IF(D38="ZZ",Brick_Kilns_EF!$E$5*(0.75),Brick_Kilns_EF!$E$5)</f>
        <v>9.6999999999999986E-3</v>
      </c>
      <c r="K38" s="13">
        <f t="shared" si="1"/>
        <v>86.202056999999982</v>
      </c>
      <c r="L38" s="13">
        <f>IF(D38="ZZ",Brick_Kilns_EF!$E$2*(0.75),Brick_Kilns_EF!$E$2)</f>
        <v>6.7999999999999996E-3</v>
      </c>
      <c r="M38" s="13">
        <f t="shared" si="0"/>
        <v>60.430307999999997</v>
      </c>
      <c r="N38" s="13">
        <f>IF(D38="ZZ",Brick_Kilns_EF!$E$3*(0.75),Brick_Kilns_EF!$E$3)</f>
        <v>4.5999999999999999E-3</v>
      </c>
      <c r="O38" s="13">
        <f t="shared" si="2"/>
        <v>40.879325999999999</v>
      </c>
      <c r="P38" s="13">
        <f>IF(D38="ZZ",Brick_Kilns_EF!$E$4*(0.75),Brick_Kilns_EF!$E$4)</f>
        <v>4.7000000000000002E-3</v>
      </c>
      <c r="Q38" s="13">
        <f t="shared" si="3"/>
        <v>41.768006999999997</v>
      </c>
    </row>
    <row r="39" spans="1:17">
      <c r="A39" s="13" t="s">
        <v>47</v>
      </c>
      <c r="B39" s="13">
        <v>22.905769630000002</v>
      </c>
      <c r="C39" s="13">
        <v>88.939289110000004</v>
      </c>
      <c r="D39" s="13" t="s">
        <v>6</v>
      </c>
      <c r="E39" s="13" t="s">
        <v>4927</v>
      </c>
      <c r="F39" s="13" t="s">
        <v>9</v>
      </c>
      <c r="G39" s="13" t="s">
        <v>4802</v>
      </c>
      <c r="H39" s="13" t="s">
        <v>4816</v>
      </c>
      <c r="I39" s="13">
        <f>(Brick_Kilns_EF!$B$13*Brick_Kilns_EF!$B$11*Brick_Kilns_EF!$B$12)</f>
        <v>8886.81</v>
      </c>
      <c r="J39" s="13">
        <f>IF(D39="ZZ",Brick_Kilns_EF!$E$5*(0.75),Brick_Kilns_EF!$E$5)</f>
        <v>9.6999999999999986E-3</v>
      </c>
      <c r="K39" s="13">
        <f t="shared" si="1"/>
        <v>86.202056999999982</v>
      </c>
      <c r="L39" s="13">
        <f>IF(D39="ZZ",Brick_Kilns_EF!$E$2*(0.75),Brick_Kilns_EF!$E$2)</f>
        <v>6.7999999999999996E-3</v>
      </c>
      <c r="M39" s="13">
        <f t="shared" si="0"/>
        <v>60.430307999999997</v>
      </c>
      <c r="N39" s="13">
        <f>IF(D39="ZZ",Brick_Kilns_EF!$E$3*(0.75),Brick_Kilns_EF!$E$3)</f>
        <v>4.5999999999999999E-3</v>
      </c>
      <c r="O39" s="13">
        <f t="shared" si="2"/>
        <v>40.879325999999999</v>
      </c>
      <c r="P39" s="13">
        <f>IF(D39="ZZ",Brick_Kilns_EF!$E$4*(0.75),Brick_Kilns_EF!$E$4)</f>
        <v>4.7000000000000002E-3</v>
      </c>
      <c r="Q39" s="13">
        <f t="shared" si="3"/>
        <v>41.768006999999997</v>
      </c>
    </row>
    <row r="40" spans="1:17">
      <c r="A40" s="13" t="s">
        <v>48</v>
      </c>
      <c r="B40" s="13">
        <v>22.650866130000001</v>
      </c>
      <c r="C40" s="13">
        <v>90.207593919999994</v>
      </c>
      <c r="D40" s="13" t="s">
        <v>6</v>
      </c>
      <c r="E40" s="13" t="s">
        <v>4927</v>
      </c>
      <c r="F40" s="13" t="s">
        <v>11</v>
      </c>
      <c r="G40" s="13" t="s">
        <v>4802</v>
      </c>
      <c r="H40" s="13" t="s">
        <v>4816</v>
      </c>
      <c r="I40" s="13">
        <f>(Brick_Kilns_EF!$B$13*Brick_Kilns_EF!$B$11*Brick_Kilns_EF!$B$12)</f>
        <v>8886.81</v>
      </c>
      <c r="J40" s="13">
        <f>IF(D40="ZZ",Brick_Kilns_EF!$E$5*(0.75),Brick_Kilns_EF!$E$5)</f>
        <v>9.6999999999999986E-3</v>
      </c>
      <c r="K40" s="13">
        <f t="shared" si="1"/>
        <v>86.202056999999982</v>
      </c>
      <c r="L40" s="13">
        <f>IF(D40="ZZ",Brick_Kilns_EF!$E$2*(0.75),Brick_Kilns_EF!$E$2)</f>
        <v>6.7999999999999996E-3</v>
      </c>
      <c r="M40" s="13">
        <f t="shared" si="0"/>
        <v>60.430307999999997</v>
      </c>
      <c r="N40" s="13">
        <f>IF(D40="ZZ",Brick_Kilns_EF!$E$3*(0.75),Brick_Kilns_EF!$E$3)</f>
        <v>4.5999999999999999E-3</v>
      </c>
      <c r="O40" s="13">
        <f t="shared" si="2"/>
        <v>40.879325999999999</v>
      </c>
      <c r="P40" s="13">
        <f>IF(D40="ZZ",Brick_Kilns_EF!$E$4*(0.75),Brick_Kilns_EF!$E$4)</f>
        <v>4.7000000000000002E-3</v>
      </c>
      <c r="Q40" s="13">
        <f t="shared" si="3"/>
        <v>41.768006999999997</v>
      </c>
    </row>
    <row r="41" spans="1:17">
      <c r="A41" s="13" t="s">
        <v>49</v>
      </c>
      <c r="B41" s="13">
        <v>22.65250949</v>
      </c>
      <c r="C41" s="13">
        <v>90.206755419999993</v>
      </c>
      <c r="D41" s="13" t="s">
        <v>6</v>
      </c>
      <c r="E41" s="13" t="s">
        <v>4927</v>
      </c>
      <c r="F41" s="13" t="s">
        <v>11</v>
      </c>
      <c r="G41" s="13" t="s">
        <v>4802</v>
      </c>
      <c r="H41" s="13" t="s">
        <v>4816</v>
      </c>
      <c r="I41" s="13">
        <f>(Brick_Kilns_EF!$B$13*Brick_Kilns_EF!$B$11*Brick_Kilns_EF!$B$12)</f>
        <v>8886.81</v>
      </c>
      <c r="J41" s="13">
        <f>IF(D41="ZZ",Brick_Kilns_EF!$E$5*(0.75),Brick_Kilns_EF!$E$5)</f>
        <v>9.6999999999999986E-3</v>
      </c>
      <c r="K41" s="13">
        <f t="shared" si="1"/>
        <v>86.202056999999982</v>
      </c>
      <c r="L41" s="13">
        <f>IF(D41="ZZ",Brick_Kilns_EF!$E$2*(0.75),Brick_Kilns_EF!$E$2)</f>
        <v>6.7999999999999996E-3</v>
      </c>
      <c r="M41" s="13">
        <f t="shared" si="0"/>
        <v>60.430307999999997</v>
      </c>
      <c r="N41" s="13">
        <f>IF(D41="ZZ",Brick_Kilns_EF!$E$3*(0.75),Brick_Kilns_EF!$E$3)</f>
        <v>4.5999999999999999E-3</v>
      </c>
      <c r="O41" s="13">
        <f t="shared" si="2"/>
        <v>40.879325999999999</v>
      </c>
      <c r="P41" s="13">
        <f>IF(D41="ZZ",Brick_Kilns_EF!$E$4*(0.75),Brick_Kilns_EF!$E$4)</f>
        <v>4.7000000000000002E-3</v>
      </c>
      <c r="Q41" s="13">
        <f t="shared" si="3"/>
        <v>41.768006999999997</v>
      </c>
    </row>
    <row r="42" spans="1:17">
      <c r="A42" s="13" t="s">
        <v>50</v>
      </c>
      <c r="B42" s="13">
        <v>24.804306409999999</v>
      </c>
      <c r="C42" s="13">
        <v>88.323518329999999</v>
      </c>
      <c r="D42" s="13" t="s">
        <v>6</v>
      </c>
      <c r="E42" s="13" t="s">
        <v>4927</v>
      </c>
      <c r="F42" s="13" t="s">
        <v>42</v>
      </c>
      <c r="G42" s="13" t="s">
        <v>4802</v>
      </c>
      <c r="H42" s="13" t="s">
        <v>4816</v>
      </c>
      <c r="I42" s="13">
        <f>(Brick_Kilns_EF!$B$13*Brick_Kilns_EF!$B$11*Brick_Kilns_EF!$B$12)</f>
        <v>8886.81</v>
      </c>
      <c r="J42" s="13">
        <f>IF(D42="ZZ",Brick_Kilns_EF!$E$5*(0.75),Brick_Kilns_EF!$E$5)</f>
        <v>9.6999999999999986E-3</v>
      </c>
      <c r="K42" s="13">
        <f t="shared" si="1"/>
        <v>86.202056999999982</v>
      </c>
      <c r="L42" s="13">
        <f>IF(D42="ZZ",Brick_Kilns_EF!$E$2*(0.75),Brick_Kilns_EF!$E$2)</f>
        <v>6.7999999999999996E-3</v>
      </c>
      <c r="M42" s="13">
        <f t="shared" si="0"/>
        <v>60.430307999999997</v>
      </c>
      <c r="N42" s="13">
        <f>IF(D42="ZZ",Brick_Kilns_EF!$E$3*(0.75),Brick_Kilns_EF!$E$3)</f>
        <v>4.5999999999999999E-3</v>
      </c>
      <c r="O42" s="13">
        <f t="shared" si="2"/>
        <v>40.879325999999999</v>
      </c>
      <c r="P42" s="13">
        <f>IF(D42="ZZ",Brick_Kilns_EF!$E$4*(0.75),Brick_Kilns_EF!$E$4)</f>
        <v>4.7000000000000002E-3</v>
      </c>
      <c r="Q42" s="13">
        <f t="shared" si="3"/>
        <v>41.768006999999997</v>
      </c>
    </row>
    <row r="43" spans="1:17">
      <c r="A43" s="13" t="s">
        <v>51</v>
      </c>
      <c r="B43" s="13">
        <v>23.184664789999999</v>
      </c>
      <c r="C43" s="13">
        <v>89.365419470000006</v>
      </c>
      <c r="D43" s="13" t="s">
        <v>6</v>
      </c>
      <c r="E43" s="13" t="s">
        <v>4927</v>
      </c>
      <c r="F43" s="13" t="s">
        <v>9</v>
      </c>
      <c r="G43" s="13" t="s">
        <v>4802</v>
      </c>
      <c r="H43" s="13" t="s">
        <v>4816</v>
      </c>
      <c r="I43" s="13">
        <f>(Brick_Kilns_EF!$B$13*Brick_Kilns_EF!$B$11*Brick_Kilns_EF!$B$12)</f>
        <v>8886.81</v>
      </c>
      <c r="J43" s="13">
        <f>IF(D43="ZZ",Brick_Kilns_EF!$E$5*(0.75),Brick_Kilns_EF!$E$5)</f>
        <v>9.6999999999999986E-3</v>
      </c>
      <c r="K43" s="13">
        <f t="shared" si="1"/>
        <v>86.202056999999982</v>
      </c>
      <c r="L43" s="13">
        <f>IF(D43="ZZ",Brick_Kilns_EF!$E$2*(0.75),Brick_Kilns_EF!$E$2)</f>
        <v>6.7999999999999996E-3</v>
      </c>
      <c r="M43" s="13">
        <f t="shared" si="0"/>
        <v>60.430307999999997</v>
      </c>
      <c r="N43" s="13">
        <f>IF(D43="ZZ",Brick_Kilns_EF!$E$3*(0.75),Brick_Kilns_EF!$E$3)</f>
        <v>4.5999999999999999E-3</v>
      </c>
      <c r="O43" s="13">
        <f t="shared" si="2"/>
        <v>40.879325999999999</v>
      </c>
      <c r="P43" s="13">
        <f>IF(D43="ZZ",Brick_Kilns_EF!$E$4*(0.75),Brick_Kilns_EF!$E$4)</f>
        <v>4.7000000000000002E-3</v>
      </c>
      <c r="Q43" s="13">
        <f t="shared" si="3"/>
        <v>41.768006999999997</v>
      </c>
    </row>
    <row r="44" spans="1:17">
      <c r="A44" s="13" t="s">
        <v>52</v>
      </c>
      <c r="B44" s="13">
        <v>22.587637310000002</v>
      </c>
      <c r="C44" s="13">
        <v>89.617756760000006</v>
      </c>
      <c r="D44" s="13" t="s">
        <v>6</v>
      </c>
      <c r="E44" s="13" t="s">
        <v>4927</v>
      </c>
      <c r="F44" s="13" t="s">
        <v>9</v>
      </c>
      <c r="G44" s="13" t="s">
        <v>4802</v>
      </c>
      <c r="H44" s="13" t="s">
        <v>4816</v>
      </c>
      <c r="I44" s="13">
        <f>(Brick_Kilns_EF!$B$13*Brick_Kilns_EF!$B$11*Brick_Kilns_EF!$B$12)</f>
        <v>8886.81</v>
      </c>
      <c r="J44" s="13">
        <f>IF(D44="ZZ",Brick_Kilns_EF!$E$5*(0.75),Brick_Kilns_EF!$E$5)</f>
        <v>9.6999999999999986E-3</v>
      </c>
      <c r="K44" s="13">
        <f t="shared" si="1"/>
        <v>86.202056999999982</v>
      </c>
      <c r="L44" s="13">
        <f>IF(D44="ZZ",Brick_Kilns_EF!$E$2*(0.75),Brick_Kilns_EF!$E$2)</f>
        <v>6.7999999999999996E-3</v>
      </c>
      <c r="M44" s="13">
        <f t="shared" si="0"/>
        <v>60.430307999999997</v>
      </c>
      <c r="N44" s="13">
        <f>IF(D44="ZZ",Brick_Kilns_EF!$E$3*(0.75),Brick_Kilns_EF!$E$3)</f>
        <v>4.5999999999999999E-3</v>
      </c>
      <c r="O44" s="13">
        <f t="shared" si="2"/>
        <v>40.879325999999999</v>
      </c>
      <c r="P44" s="13">
        <f>IF(D44="ZZ",Brick_Kilns_EF!$E$4*(0.75),Brick_Kilns_EF!$E$4)</f>
        <v>4.7000000000000002E-3</v>
      </c>
      <c r="Q44" s="13">
        <f t="shared" si="3"/>
        <v>41.768006999999997</v>
      </c>
    </row>
    <row r="45" spans="1:17">
      <c r="A45" s="13" t="s">
        <v>53</v>
      </c>
      <c r="B45" s="13">
        <v>22.502996849999999</v>
      </c>
      <c r="C45" s="13">
        <v>90.074719110000004</v>
      </c>
      <c r="D45" s="13" t="s">
        <v>6</v>
      </c>
      <c r="E45" s="13" t="s">
        <v>4927</v>
      </c>
      <c r="F45" s="13" t="s">
        <v>11</v>
      </c>
      <c r="G45" s="13" t="s">
        <v>4802</v>
      </c>
      <c r="H45" s="13" t="s">
        <v>4816</v>
      </c>
      <c r="I45" s="13">
        <f>(Brick_Kilns_EF!$B$13*Brick_Kilns_EF!$B$11*Brick_Kilns_EF!$B$12)</f>
        <v>8886.81</v>
      </c>
      <c r="J45" s="13">
        <f>IF(D45="ZZ",Brick_Kilns_EF!$E$5*(0.75),Brick_Kilns_EF!$E$5)</f>
        <v>9.6999999999999986E-3</v>
      </c>
      <c r="K45" s="13">
        <f t="shared" si="1"/>
        <v>86.202056999999982</v>
      </c>
      <c r="L45" s="13">
        <f>IF(D45="ZZ",Brick_Kilns_EF!$E$2*(0.75),Brick_Kilns_EF!$E$2)</f>
        <v>6.7999999999999996E-3</v>
      </c>
      <c r="M45" s="13">
        <f t="shared" si="0"/>
        <v>60.430307999999997</v>
      </c>
      <c r="N45" s="13">
        <f>IF(D45="ZZ",Brick_Kilns_EF!$E$3*(0.75),Brick_Kilns_EF!$E$3)</f>
        <v>4.5999999999999999E-3</v>
      </c>
      <c r="O45" s="13">
        <f t="shared" si="2"/>
        <v>40.879325999999999</v>
      </c>
      <c r="P45" s="13">
        <f>IF(D45="ZZ",Brick_Kilns_EF!$E$4*(0.75),Brick_Kilns_EF!$E$4)</f>
        <v>4.7000000000000002E-3</v>
      </c>
      <c r="Q45" s="13">
        <f t="shared" si="3"/>
        <v>41.768006999999997</v>
      </c>
    </row>
    <row r="46" spans="1:17">
      <c r="A46" s="13" t="s">
        <v>54</v>
      </c>
      <c r="B46" s="13">
        <v>22.642123860000002</v>
      </c>
      <c r="C46" s="13">
        <v>90.223742990000005</v>
      </c>
      <c r="D46" s="13" t="s">
        <v>6</v>
      </c>
      <c r="E46" s="13" t="s">
        <v>4927</v>
      </c>
      <c r="F46" s="13" t="s">
        <v>11</v>
      </c>
      <c r="G46" s="13" t="s">
        <v>4802</v>
      </c>
      <c r="H46" s="13" t="s">
        <v>4816</v>
      </c>
      <c r="I46" s="13">
        <f>(Brick_Kilns_EF!$B$13*Brick_Kilns_EF!$B$11*Brick_Kilns_EF!$B$12)</f>
        <v>8886.81</v>
      </c>
      <c r="J46" s="13">
        <f>IF(D46="ZZ",Brick_Kilns_EF!$E$5*(0.75),Brick_Kilns_EF!$E$5)</f>
        <v>9.6999999999999986E-3</v>
      </c>
      <c r="K46" s="13">
        <f t="shared" si="1"/>
        <v>86.202056999999982</v>
      </c>
      <c r="L46" s="13">
        <f>IF(D46="ZZ",Brick_Kilns_EF!$E$2*(0.75),Brick_Kilns_EF!$E$2)</f>
        <v>6.7999999999999996E-3</v>
      </c>
      <c r="M46" s="13">
        <f t="shared" si="0"/>
        <v>60.430307999999997</v>
      </c>
      <c r="N46" s="13">
        <f>IF(D46="ZZ",Brick_Kilns_EF!$E$3*(0.75),Brick_Kilns_EF!$E$3)</f>
        <v>4.5999999999999999E-3</v>
      </c>
      <c r="O46" s="13">
        <f t="shared" si="2"/>
        <v>40.879325999999999</v>
      </c>
      <c r="P46" s="13">
        <f>IF(D46="ZZ",Brick_Kilns_EF!$E$4*(0.75),Brick_Kilns_EF!$E$4)</f>
        <v>4.7000000000000002E-3</v>
      </c>
      <c r="Q46" s="13">
        <f t="shared" si="3"/>
        <v>41.768006999999997</v>
      </c>
    </row>
    <row r="47" spans="1:17">
      <c r="A47" s="13" t="s">
        <v>55</v>
      </c>
      <c r="B47" s="13">
        <v>23.399265830000001</v>
      </c>
      <c r="C47" s="13">
        <v>90.243126840000002</v>
      </c>
      <c r="D47" s="13" t="s">
        <v>6</v>
      </c>
      <c r="E47" s="13" t="s">
        <v>4927</v>
      </c>
      <c r="F47" s="13" t="s">
        <v>7</v>
      </c>
      <c r="G47" s="13" t="s">
        <v>4802</v>
      </c>
      <c r="H47" s="13" t="s">
        <v>4816</v>
      </c>
      <c r="I47" s="13">
        <f>(Brick_Kilns_EF!$B$13*Brick_Kilns_EF!$B$11*Brick_Kilns_EF!$B$12)</f>
        <v>8886.81</v>
      </c>
      <c r="J47" s="13">
        <f>IF(D47="ZZ",Brick_Kilns_EF!$E$5*(0.75),Brick_Kilns_EF!$E$5)</f>
        <v>9.6999999999999986E-3</v>
      </c>
      <c r="K47" s="13">
        <f t="shared" si="1"/>
        <v>86.202056999999982</v>
      </c>
      <c r="L47" s="13">
        <f>IF(D47="ZZ",Brick_Kilns_EF!$E$2*(0.75),Brick_Kilns_EF!$E$2)</f>
        <v>6.7999999999999996E-3</v>
      </c>
      <c r="M47" s="13">
        <f t="shared" si="0"/>
        <v>60.430307999999997</v>
      </c>
      <c r="N47" s="13">
        <f>IF(D47="ZZ",Brick_Kilns_EF!$E$3*(0.75),Brick_Kilns_EF!$E$3)</f>
        <v>4.5999999999999999E-3</v>
      </c>
      <c r="O47" s="13">
        <f t="shared" si="2"/>
        <v>40.879325999999999</v>
      </c>
      <c r="P47" s="13">
        <f>IF(D47="ZZ",Brick_Kilns_EF!$E$4*(0.75),Brick_Kilns_EF!$E$4)</f>
        <v>4.7000000000000002E-3</v>
      </c>
      <c r="Q47" s="13">
        <f t="shared" si="3"/>
        <v>41.768006999999997</v>
      </c>
    </row>
    <row r="48" spans="1:17">
      <c r="A48" s="13" t="s">
        <v>56</v>
      </c>
      <c r="B48" s="13">
        <v>22.65042682</v>
      </c>
      <c r="C48" s="13">
        <v>90.388519470000006</v>
      </c>
      <c r="D48" s="13" t="s">
        <v>6</v>
      </c>
      <c r="E48" s="13" t="s">
        <v>4927</v>
      </c>
      <c r="F48" s="13" t="s">
        <v>11</v>
      </c>
      <c r="G48" s="13" t="s">
        <v>4802</v>
      </c>
      <c r="H48" s="13" t="s">
        <v>4816</v>
      </c>
      <c r="I48" s="13">
        <f>(Brick_Kilns_EF!$B$13*Brick_Kilns_EF!$B$11*Brick_Kilns_EF!$B$12)</f>
        <v>8886.81</v>
      </c>
      <c r="J48" s="13">
        <f>IF(D48="ZZ",Brick_Kilns_EF!$E$5*(0.75),Brick_Kilns_EF!$E$5)</f>
        <v>9.6999999999999986E-3</v>
      </c>
      <c r="K48" s="13">
        <f t="shared" si="1"/>
        <v>86.202056999999982</v>
      </c>
      <c r="L48" s="13">
        <f>IF(D48="ZZ",Brick_Kilns_EF!$E$2*(0.75),Brick_Kilns_EF!$E$2)</f>
        <v>6.7999999999999996E-3</v>
      </c>
      <c r="M48" s="13">
        <f t="shared" si="0"/>
        <v>60.430307999999997</v>
      </c>
      <c r="N48" s="13">
        <f>IF(D48="ZZ",Brick_Kilns_EF!$E$3*(0.75),Brick_Kilns_EF!$E$3)</f>
        <v>4.5999999999999999E-3</v>
      </c>
      <c r="O48" s="13">
        <f t="shared" si="2"/>
        <v>40.879325999999999</v>
      </c>
      <c r="P48" s="13">
        <f>IF(D48="ZZ",Brick_Kilns_EF!$E$4*(0.75),Brick_Kilns_EF!$E$4)</f>
        <v>4.7000000000000002E-3</v>
      </c>
      <c r="Q48" s="13">
        <f t="shared" si="3"/>
        <v>41.768006999999997</v>
      </c>
    </row>
    <row r="49" spans="1:17">
      <c r="A49" s="13" t="s">
        <v>57</v>
      </c>
      <c r="B49" s="13">
        <v>22.652455190000001</v>
      </c>
      <c r="C49" s="13">
        <v>90.388578600000002</v>
      </c>
      <c r="D49" s="13" t="s">
        <v>6</v>
      </c>
      <c r="E49" s="13" t="s">
        <v>4927</v>
      </c>
      <c r="F49" s="13" t="s">
        <v>11</v>
      </c>
      <c r="G49" s="13" t="s">
        <v>4802</v>
      </c>
      <c r="H49" s="13" t="s">
        <v>4816</v>
      </c>
      <c r="I49" s="13">
        <f>(Brick_Kilns_EF!$B$13*Brick_Kilns_EF!$B$11*Brick_Kilns_EF!$B$12)</f>
        <v>8886.81</v>
      </c>
      <c r="J49" s="13">
        <f>IF(D49="ZZ",Brick_Kilns_EF!$E$5*(0.75),Brick_Kilns_EF!$E$5)</f>
        <v>9.6999999999999986E-3</v>
      </c>
      <c r="K49" s="13">
        <f t="shared" si="1"/>
        <v>86.202056999999982</v>
      </c>
      <c r="L49" s="13">
        <f>IF(D49="ZZ",Brick_Kilns_EF!$E$2*(0.75),Brick_Kilns_EF!$E$2)</f>
        <v>6.7999999999999996E-3</v>
      </c>
      <c r="M49" s="13">
        <f t="shared" si="0"/>
        <v>60.430307999999997</v>
      </c>
      <c r="N49" s="13">
        <f>IF(D49="ZZ",Brick_Kilns_EF!$E$3*(0.75),Brick_Kilns_EF!$E$3)</f>
        <v>4.5999999999999999E-3</v>
      </c>
      <c r="O49" s="13">
        <f t="shared" si="2"/>
        <v>40.879325999999999</v>
      </c>
      <c r="P49" s="13">
        <f>IF(D49="ZZ",Brick_Kilns_EF!$E$4*(0.75),Brick_Kilns_EF!$E$4)</f>
        <v>4.7000000000000002E-3</v>
      </c>
      <c r="Q49" s="13">
        <f t="shared" si="3"/>
        <v>41.768006999999997</v>
      </c>
    </row>
    <row r="50" spans="1:17">
      <c r="A50" s="13" t="s">
        <v>58</v>
      </c>
      <c r="B50" s="13">
        <v>22.53206273</v>
      </c>
      <c r="C50" s="13">
        <v>90.475932970000002</v>
      </c>
      <c r="D50" s="13" t="s">
        <v>6</v>
      </c>
      <c r="E50" s="13" t="s">
        <v>4927</v>
      </c>
      <c r="F50" s="13" t="s">
        <v>11</v>
      </c>
      <c r="G50" s="13" t="s">
        <v>4802</v>
      </c>
      <c r="H50" s="13" t="s">
        <v>4816</v>
      </c>
      <c r="I50" s="13">
        <f>(Brick_Kilns_EF!$B$13*Brick_Kilns_EF!$B$11*Brick_Kilns_EF!$B$12)</f>
        <v>8886.81</v>
      </c>
      <c r="J50" s="13">
        <f>IF(D50="ZZ",Brick_Kilns_EF!$E$5*(0.75),Brick_Kilns_EF!$E$5)</f>
        <v>9.6999999999999986E-3</v>
      </c>
      <c r="K50" s="13">
        <f t="shared" si="1"/>
        <v>86.202056999999982</v>
      </c>
      <c r="L50" s="13">
        <f>IF(D50="ZZ",Brick_Kilns_EF!$E$2*(0.75),Brick_Kilns_EF!$E$2)</f>
        <v>6.7999999999999996E-3</v>
      </c>
      <c r="M50" s="13">
        <f t="shared" si="0"/>
        <v>60.430307999999997</v>
      </c>
      <c r="N50" s="13">
        <f>IF(D50="ZZ",Brick_Kilns_EF!$E$3*(0.75),Brick_Kilns_EF!$E$3)</f>
        <v>4.5999999999999999E-3</v>
      </c>
      <c r="O50" s="13">
        <f t="shared" si="2"/>
        <v>40.879325999999999</v>
      </c>
      <c r="P50" s="13">
        <f>IF(D50="ZZ",Brick_Kilns_EF!$E$4*(0.75),Brick_Kilns_EF!$E$4)</f>
        <v>4.7000000000000002E-3</v>
      </c>
      <c r="Q50" s="13">
        <f t="shared" si="3"/>
        <v>41.768006999999997</v>
      </c>
    </row>
    <row r="51" spans="1:17">
      <c r="A51" s="13" t="s">
        <v>59</v>
      </c>
      <c r="B51" s="13">
        <v>22.5321003</v>
      </c>
      <c r="C51" s="13">
        <v>90.476491969999998</v>
      </c>
      <c r="D51" s="13" t="s">
        <v>6</v>
      </c>
      <c r="E51" s="13" t="s">
        <v>4927</v>
      </c>
      <c r="F51" s="13" t="s">
        <v>11</v>
      </c>
      <c r="G51" s="13" t="s">
        <v>4802</v>
      </c>
      <c r="H51" s="13" t="s">
        <v>4816</v>
      </c>
      <c r="I51" s="13">
        <f>(Brick_Kilns_EF!$B$13*Brick_Kilns_EF!$B$11*Brick_Kilns_EF!$B$12)</f>
        <v>8886.81</v>
      </c>
      <c r="J51" s="13">
        <f>IF(D51="ZZ",Brick_Kilns_EF!$E$5*(0.75),Brick_Kilns_EF!$E$5)</f>
        <v>9.6999999999999986E-3</v>
      </c>
      <c r="K51" s="13">
        <f t="shared" si="1"/>
        <v>86.202056999999982</v>
      </c>
      <c r="L51" s="13">
        <f>IF(D51="ZZ",Brick_Kilns_EF!$E$2*(0.75),Brick_Kilns_EF!$E$2)</f>
        <v>6.7999999999999996E-3</v>
      </c>
      <c r="M51" s="13">
        <f t="shared" si="0"/>
        <v>60.430307999999997</v>
      </c>
      <c r="N51" s="13">
        <f>IF(D51="ZZ",Brick_Kilns_EF!$E$3*(0.75),Brick_Kilns_EF!$E$3)</f>
        <v>4.5999999999999999E-3</v>
      </c>
      <c r="O51" s="13">
        <f t="shared" si="2"/>
        <v>40.879325999999999</v>
      </c>
      <c r="P51" s="13">
        <f>IF(D51="ZZ",Brick_Kilns_EF!$E$4*(0.75),Brick_Kilns_EF!$E$4)</f>
        <v>4.7000000000000002E-3</v>
      </c>
      <c r="Q51" s="13">
        <f t="shared" si="3"/>
        <v>41.768006999999997</v>
      </c>
    </row>
    <row r="52" spans="1:17">
      <c r="A52" s="13" t="s">
        <v>60</v>
      </c>
      <c r="B52" s="13">
        <v>24.68876513</v>
      </c>
      <c r="C52" s="13">
        <v>88.774630830000007</v>
      </c>
      <c r="D52" s="13" t="s">
        <v>6</v>
      </c>
      <c r="E52" s="13" t="s">
        <v>4927</v>
      </c>
      <c r="F52" s="13" t="s">
        <v>42</v>
      </c>
      <c r="G52" s="13" t="s">
        <v>4802</v>
      </c>
      <c r="H52" s="13" t="s">
        <v>4816</v>
      </c>
      <c r="I52" s="13">
        <f>(Brick_Kilns_EF!$B$13*Brick_Kilns_EF!$B$11*Brick_Kilns_EF!$B$12)</f>
        <v>8886.81</v>
      </c>
      <c r="J52" s="13">
        <f>IF(D52="ZZ",Brick_Kilns_EF!$E$5*(0.75),Brick_Kilns_EF!$E$5)</f>
        <v>9.6999999999999986E-3</v>
      </c>
      <c r="K52" s="13">
        <f t="shared" si="1"/>
        <v>86.202056999999982</v>
      </c>
      <c r="L52" s="13">
        <f>IF(D52="ZZ",Brick_Kilns_EF!$E$2*(0.75),Brick_Kilns_EF!$E$2)</f>
        <v>6.7999999999999996E-3</v>
      </c>
      <c r="M52" s="13">
        <f t="shared" si="0"/>
        <v>60.430307999999997</v>
      </c>
      <c r="N52" s="13">
        <f>IF(D52="ZZ",Brick_Kilns_EF!$E$3*(0.75),Brick_Kilns_EF!$E$3)</f>
        <v>4.5999999999999999E-3</v>
      </c>
      <c r="O52" s="13">
        <f t="shared" si="2"/>
        <v>40.879325999999999</v>
      </c>
      <c r="P52" s="13">
        <f>IF(D52="ZZ",Brick_Kilns_EF!$E$4*(0.75),Brick_Kilns_EF!$E$4)</f>
        <v>4.7000000000000002E-3</v>
      </c>
      <c r="Q52" s="13">
        <f t="shared" si="3"/>
        <v>41.768006999999997</v>
      </c>
    </row>
    <row r="53" spans="1:17">
      <c r="A53" s="13" t="s">
        <v>61</v>
      </c>
      <c r="B53" s="13">
        <v>23.724637229999999</v>
      </c>
      <c r="C53" s="13">
        <v>88.599525270000001</v>
      </c>
      <c r="D53" s="13" t="s">
        <v>6</v>
      </c>
      <c r="E53" s="13" t="s">
        <v>4927</v>
      </c>
      <c r="F53" s="13" t="s">
        <v>9</v>
      </c>
      <c r="G53" s="13" t="s">
        <v>4802</v>
      </c>
      <c r="H53" s="13" t="s">
        <v>4816</v>
      </c>
      <c r="I53" s="13">
        <f>(Brick_Kilns_EF!$B$13*Brick_Kilns_EF!$B$11*Brick_Kilns_EF!$B$12)</f>
        <v>8886.81</v>
      </c>
      <c r="J53" s="13">
        <f>IF(D53="ZZ",Brick_Kilns_EF!$E$5*(0.75),Brick_Kilns_EF!$E$5)</f>
        <v>9.6999999999999986E-3</v>
      </c>
      <c r="K53" s="13">
        <f t="shared" si="1"/>
        <v>86.202056999999982</v>
      </c>
      <c r="L53" s="13">
        <f>IF(D53="ZZ",Brick_Kilns_EF!$E$2*(0.75),Brick_Kilns_EF!$E$2)</f>
        <v>6.7999999999999996E-3</v>
      </c>
      <c r="M53" s="13">
        <f t="shared" si="0"/>
        <v>60.430307999999997</v>
      </c>
      <c r="N53" s="13">
        <f>IF(D53="ZZ",Brick_Kilns_EF!$E$3*(0.75),Brick_Kilns_EF!$E$3)</f>
        <v>4.5999999999999999E-3</v>
      </c>
      <c r="O53" s="13">
        <f t="shared" si="2"/>
        <v>40.879325999999999</v>
      </c>
      <c r="P53" s="13">
        <f>IF(D53="ZZ",Brick_Kilns_EF!$E$4*(0.75),Brick_Kilns_EF!$E$4)</f>
        <v>4.7000000000000002E-3</v>
      </c>
      <c r="Q53" s="13">
        <f t="shared" si="3"/>
        <v>41.768006999999997</v>
      </c>
    </row>
    <row r="54" spans="1:17">
      <c r="A54" s="13" t="s">
        <v>62</v>
      </c>
      <c r="B54" s="13">
        <v>22.826051190000001</v>
      </c>
      <c r="C54" s="13">
        <v>90.293392190000006</v>
      </c>
      <c r="D54" s="13" t="s">
        <v>6</v>
      </c>
      <c r="E54" s="13" t="s">
        <v>4927</v>
      </c>
      <c r="F54" s="13" t="s">
        <v>11</v>
      </c>
      <c r="G54" s="13" t="s">
        <v>4802</v>
      </c>
      <c r="H54" s="13" t="s">
        <v>4816</v>
      </c>
      <c r="I54" s="13">
        <f>(Brick_Kilns_EF!$B$13*Brick_Kilns_EF!$B$11*Brick_Kilns_EF!$B$12)</f>
        <v>8886.81</v>
      </c>
      <c r="J54" s="13">
        <f>IF(D54="ZZ",Brick_Kilns_EF!$E$5*(0.75),Brick_Kilns_EF!$E$5)</f>
        <v>9.6999999999999986E-3</v>
      </c>
      <c r="K54" s="13">
        <f t="shared" si="1"/>
        <v>86.202056999999982</v>
      </c>
      <c r="L54" s="13">
        <f>IF(D54="ZZ",Brick_Kilns_EF!$E$2*(0.75),Brick_Kilns_EF!$E$2)</f>
        <v>6.7999999999999996E-3</v>
      </c>
      <c r="M54" s="13">
        <f t="shared" si="0"/>
        <v>60.430307999999997</v>
      </c>
      <c r="N54" s="13">
        <f>IF(D54="ZZ",Brick_Kilns_EF!$E$3*(0.75),Brick_Kilns_EF!$E$3)</f>
        <v>4.5999999999999999E-3</v>
      </c>
      <c r="O54" s="13">
        <f t="shared" si="2"/>
        <v>40.879325999999999</v>
      </c>
      <c r="P54" s="13">
        <f>IF(D54="ZZ",Brick_Kilns_EF!$E$4*(0.75),Brick_Kilns_EF!$E$4)</f>
        <v>4.7000000000000002E-3</v>
      </c>
      <c r="Q54" s="13">
        <f t="shared" si="3"/>
        <v>41.768006999999997</v>
      </c>
    </row>
    <row r="55" spans="1:17">
      <c r="A55" s="13" t="s">
        <v>63</v>
      </c>
      <c r="B55" s="13">
        <v>22.825450190000002</v>
      </c>
      <c r="C55" s="13">
        <v>90.294735939999995</v>
      </c>
      <c r="D55" s="13" t="s">
        <v>6</v>
      </c>
      <c r="E55" s="13" t="s">
        <v>4927</v>
      </c>
      <c r="F55" s="13" t="s">
        <v>11</v>
      </c>
      <c r="G55" s="13" t="s">
        <v>4802</v>
      </c>
      <c r="H55" s="13" t="s">
        <v>4816</v>
      </c>
      <c r="I55" s="13">
        <f>(Brick_Kilns_EF!$B$13*Brick_Kilns_EF!$B$11*Brick_Kilns_EF!$B$12)</f>
        <v>8886.81</v>
      </c>
      <c r="J55" s="13">
        <f>IF(D55="ZZ",Brick_Kilns_EF!$E$5*(0.75),Brick_Kilns_EF!$E$5)</f>
        <v>9.6999999999999986E-3</v>
      </c>
      <c r="K55" s="13">
        <f t="shared" si="1"/>
        <v>86.202056999999982</v>
      </c>
      <c r="L55" s="13">
        <f>IF(D55="ZZ",Brick_Kilns_EF!$E$2*(0.75),Brick_Kilns_EF!$E$2)</f>
        <v>6.7999999999999996E-3</v>
      </c>
      <c r="M55" s="13">
        <f t="shared" si="0"/>
        <v>60.430307999999997</v>
      </c>
      <c r="N55" s="13">
        <f>IF(D55="ZZ",Brick_Kilns_EF!$E$3*(0.75),Brick_Kilns_EF!$E$3)</f>
        <v>4.5999999999999999E-3</v>
      </c>
      <c r="O55" s="13">
        <f t="shared" si="2"/>
        <v>40.879325999999999</v>
      </c>
      <c r="P55" s="13">
        <f>IF(D55="ZZ",Brick_Kilns_EF!$E$4*(0.75),Brick_Kilns_EF!$E$4)</f>
        <v>4.7000000000000002E-3</v>
      </c>
      <c r="Q55" s="13">
        <f t="shared" si="3"/>
        <v>41.768006999999997</v>
      </c>
    </row>
    <row r="56" spans="1:17">
      <c r="A56" s="13" t="s">
        <v>64</v>
      </c>
      <c r="B56" s="13">
        <v>22.559985640000001</v>
      </c>
      <c r="C56" s="13">
        <v>89.238360549999996</v>
      </c>
      <c r="D56" s="13" t="s">
        <v>6</v>
      </c>
      <c r="E56" s="13" t="s">
        <v>4927</v>
      </c>
      <c r="F56" s="13" t="s">
        <v>9</v>
      </c>
      <c r="G56" s="13" t="s">
        <v>4802</v>
      </c>
      <c r="H56" s="13" t="s">
        <v>4816</v>
      </c>
      <c r="I56" s="13">
        <f>(Brick_Kilns_EF!$B$13*Brick_Kilns_EF!$B$11*Brick_Kilns_EF!$B$12)</f>
        <v>8886.81</v>
      </c>
      <c r="J56" s="13">
        <f>IF(D56="ZZ",Brick_Kilns_EF!$E$5*(0.75),Brick_Kilns_EF!$E$5)</f>
        <v>9.6999999999999986E-3</v>
      </c>
      <c r="K56" s="13">
        <f t="shared" si="1"/>
        <v>86.202056999999982</v>
      </c>
      <c r="L56" s="13">
        <f>IF(D56="ZZ",Brick_Kilns_EF!$E$2*(0.75),Brick_Kilns_EF!$E$2)</f>
        <v>6.7999999999999996E-3</v>
      </c>
      <c r="M56" s="13">
        <f t="shared" si="0"/>
        <v>60.430307999999997</v>
      </c>
      <c r="N56" s="13">
        <f>IF(D56="ZZ",Brick_Kilns_EF!$E$3*(0.75),Brick_Kilns_EF!$E$3)</f>
        <v>4.5999999999999999E-3</v>
      </c>
      <c r="O56" s="13">
        <f t="shared" si="2"/>
        <v>40.879325999999999</v>
      </c>
      <c r="P56" s="13">
        <f>IF(D56="ZZ",Brick_Kilns_EF!$E$4*(0.75),Brick_Kilns_EF!$E$4)</f>
        <v>4.7000000000000002E-3</v>
      </c>
      <c r="Q56" s="13">
        <f t="shared" si="3"/>
        <v>41.768006999999997</v>
      </c>
    </row>
    <row r="57" spans="1:17">
      <c r="A57" s="13" t="s">
        <v>65</v>
      </c>
      <c r="B57" s="13">
        <v>23.0827837</v>
      </c>
      <c r="C57" s="13">
        <v>89.982867229999997</v>
      </c>
      <c r="D57" s="13" t="s">
        <v>6</v>
      </c>
      <c r="E57" s="13" t="s">
        <v>4927</v>
      </c>
      <c r="F57" s="13" t="s">
        <v>7</v>
      </c>
      <c r="G57" s="13" t="s">
        <v>4802</v>
      </c>
      <c r="H57" s="13" t="s">
        <v>4816</v>
      </c>
      <c r="I57" s="13">
        <f>(Brick_Kilns_EF!$B$13*Brick_Kilns_EF!$B$11*Brick_Kilns_EF!$B$12)</f>
        <v>8886.81</v>
      </c>
      <c r="J57" s="13">
        <f>IF(D57="ZZ",Brick_Kilns_EF!$E$5*(0.75),Brick_Kilns_EF!$E$5)</f>
        <v>9.6999999999999986E-3</v>
      </c>
      <c r="K57" s="13">
        <f t="shared" si="1"/>
        <v>86.202056999999982</v>
      </c>
      <c r="L57" s="13">
        <f>IF(D57="ZZ",Brick_Kilns_EF!$E$2*(0.75),Brick_Kilns_EF!$E$2)</f>
        <v>6.7999999999999996E-3</v>
      </c>
      <c r="M57" s="13">
        <f t="shared" si="0"/>
        <v>60.430307999999997</v>
      </c>
      <c r="N57" s="13">
        <f>IF(D57="ZZ",Brick_Kilns_EF!$E$3*(0.75),Brick_Kilns_EF!$E$3)</f>
        <v>4.5999999999999999E-3</v>
      </c>
      <c r="O57" s="13">
        <f t="shared" si="2"/>
        <v>40.879325999999999</v>
      </c>
      <c r="P57" s="13">
        <f>IF(D57="ZZ",Brick_Kilns_EF!$E$4*(0.75),Brick_Kilns_EF!$E$4)</f>
        <v>4.7000000000000002E-3</v>
      </c>
      <c r="Q57" s="13">
        <f t="shared" si="3"/>
        <v>41.768006999999997</v>
      </c>
    </row>
    <row r="58" spans="1:17">
      <c r="A58" s="13" t="s">
        <v>66</v>
      </c>
      <c r="B58" s="13">
        <v>22.499634149999999</v>
      </c>
      <c r="C58" s="13">
        <v>90.046059999999997</v>
      </c>
      <c r="D58" s="13" t="s">
        <v>6</v>
      </c>
      <c r="E58" s="13" t="s">
        <v>4927</v>
      </c>
      <c r="F58" s="13" t="s">
        <v>11</v>
      </c>
      <c r="G58" s="13" t="s">
        <v>4802</v>
      </c>
      <c r="H58" s="13" t="s">
        <v>4816</v>
      </c>
      <c r="I58" s="13">
        <f>(Brick_Kilns_EF!$B$13*Brick_Kilns_EF!$B$11*Brick_Kilns_EF!$B$12)</f>
        <v>8886.81</v>
      </c>
      <c r="J58" s="13">
        <f>IF(D58="ZZ",Brick_Kilns_EF!$E$5*(0.75),Brick_Kilns_EF!$E$5)</f>
        <v>9.6999999999999986E-3</v>
      </c>
      <c r="K58" s="13">
        <f t="shared" si="1"/>
        <v>86.202056999999982</v>
      </c>
      <c r="L58" s="13">
        <f>IF(D58="ZZ",Brick_Kilns_EF!$E$2*(0.75),Brick_Kilns_EF!$E$2)</f>
        <v>6.7999999999999996E-3</v>
      </c>
      <c r="M58" s="13">
        <f t="shared" si="0"/>
        <v>60.430307999999997</v>
      </c>
      <c r="N58" s="13">
        <f>IF(D58="ZZ",Brick_Kilns_EF!$E$3*(0.75),Brick_Kilns_EF!$E$3)</f>
        <v>4.5999999999999999E-3</v>
      </c>
      <c r="O58" s="13">
        <f t="shared" si="2"/>
        <v>40.879325999999999</v>
      </c>
      <c r="P58" s="13">
        <f>IF(D58="ZZ",Brick_Kilns_EF!$E$4*(0.75),Brick_Kilns_EF!$E$4)</f>
        <v>4.7000000000000002E-3</v>
      </c>
      <c r="Q58" s="13">
        <f t="shared" si="3"/>
        <v>41.768006999999997</v>
      </c>
    </row>
    <row r="59" spans="1:17">
      <c r="A59" s="13" t="s">
        <v>67</v>
      </c>
      <c r="B59" s="13">
        <v>23.089918340000001</v>
      </c>
      <c r="C59" s="13">
        <v>89.767506310000002</v>
      </c>
      <c r="D59" s="13" t="s">
        <v>6</v>
      </c>
      <c r="E59" s="13" t="s">
        <v>4927</v>
      </c>
      <c r="F59" s="13" t="s">
        <v>7</v>
      </c>
      <c r="G59" s="13" t="s">
        <v>4802</v>
      </c>
      <c r="H59" s="13" t="s">
        <v>4816</v>
      </c>
      <c r="I59" s="13">
        <f>(Brick_Kilns_EF!$B$13*Brick_Kilns_EF!$B$11*Brick_Kilns_EF!$B$12)</f>
        <v>8886.81</v>
      </c>
      <c r="J59" s="13">
        <f>IF(D59="ZZ",Brick_Kilns_EF!$E$5*(0.75),Brick_Kilns_EF!$E$5)</f>
        <v>9.6999999999999986E-3</v>
      </c>
      <c r="K59" s="13">
        <f t="shared" si="1"/>
        <v>86.202056999999982</v>
      </c>
      <c r="L59" s="13">
        <f>IF(D59="ZZ",Brick_Kilns_EF!$E$2*(0.75),Brick_Kilns_EF!$E$2)</f>
        <v>6.7999999999999996E-3</v>
      </c>
      <c r="M59" s="13">
        <f t="shared" si="0"/>
        <v>60.430307999999997</v>
      </c>
      <c r="N59" s="13">
        <f>IF(D59="ZZ",Brick_Kilns_EF!$E$3*(0.75),Brick_Kilns_EF!$E$3)</f>
        <v>4.5999999999999999E-3</v>
      </c>
      <c r="O59" s="13">
        <f t="shared" si="2"/>
        <v>40.879325999999999</v>
      </c>
      <c r="P59" s="13">
        <f>IF(D59="ZZ",Brick_Kilns_EF!$E$4*(0.75),Brick_Kilns_EF!$E$4)</f>
        <v>4.7000000000000002E-3</v>
      </c>
      <c r="Q59" s="13">
        <f t="shared" si="3"/>
        <v>41.768006999999997</v>
      </c>
    </row>
    <row r="60" spans="1:17">
      <c r="A60" s="13" t="s">
        <v>68</v>
      </c>
      <c r="B60" s="13">
        <v>22.455969469999999</v>
      </c>
      <c r="C60" s="13">
        <v>89.276966990000005</v>
      </c>
      <c r="D60" s="13" t="s">
        <v>6</v>
      </c>
      <c r="E60" s="13" t="s">
        <v>4927</v>
      </c>
      <c r="F60" s="13" t="s">
        <v>9</v>
      </c>
      <c r="G60" s="13" t="s">
        <v>4802</v>
      </c>
      <c r="H60" s="13" t="s">
        <v>4816</v>
      </c>
      <c r="I60" s="13">
        <f>(Brick_Kilns_EF!$B$13*Brick_Kilns_EF!$B$11*Brick_Kilns_EF!$B$12)</f>
        <v>8886.81</v>
      </c>
      <c r="J60" s="13">
        <f>IF(D60="ZZ",Brick_Kilns_EF!$E$5*(0.75),Brick_Kilns_EF!$E$5)</f>
        <v>9.6999999999999986E-3</v>
      </c>
      <c r="K60" s="13">
        <f t="shared" si="1"/>
        <v>86.202056999999982</v>
      </c>
      <c r="L60" s="13">
        <f>IF(D60="ZZ",Brick_Kilns_EF!$E$2*(0.75),Brick_Kilns_EF!$E$2)</f>
        <v>6.7999999999999996E-3</v>
      </c>
      <c r="M60" s="13">
        <f t="shared" si="0"/>
        <v>60.430307999999997</v>
      </c>
      <c r="N60" s="13">
        <f>IF(D60="ZZ",Brick_Kilns_EF!$E$3*(0.75),Brick_Kilns_EF!$E$3)</f>
        <v>4.5999999999999999E-3</v>
      </c>
      <c r="O60" s="13">
        <f t="shared" si="2"/>
        <v>40.879325999999999</v>
      </c>
      <c r="P60" s="13">
        <f>IF(D60="ZZ",Brick_Kilns_EF!$E$4*(0.75),Brick_Kilns_EF!$E$4)</f>
        <v>4.7000000000000002E-3</v>
      </c>
      <c r="Q60" s="13">
        <f t="shared" si="3"/>
        <v>41.768006999999997</v>
      </c>
    </row>
    <row r="61" spans="1:17">
      <c r="A61" s="13" t="s">
        <v>69</v>
      </c>
      <c r="B61" s="13">
        <v>22.604777009999999</v>
      </c>
      <c r="C61" s="13">
        <v>90.612265820000005</v>
      </c>
      <c r="D61" s="13" t="s">
        <v>6</v>
      </c>
      <c r="E61" s="13" t="s">
        <v>4927</v>
      </c>
      <c r="F61" s="13" t="s">
        <v>11</v>
      </c>
      <c r="G61" s="13" t="s">
        <v>4802</v>
      </c>
      <c r="H61" s="13" t="s">
        <v>4816</v>
      </c>
      <c r="I61" s="13">
        <f>(Brick_Kilns_EF!$B$13*Brick_Kilns_EF!$B$11*Brick_Kilns_EF!$B$12)</f>
        <v>8886.81</v>
      </c>
      <c r="J61" s="13">
        <f>IF(D61="ZZ",Brick_Kilns_EF!$E$5*(0.75),Brick_Kilns_EF!$E$5)</f>
        <v>9.6999999999999986E-3</v>
      </c>
      <c r="K61" s="13">
        <f t="shared" si="1"/>
        <v>86.202056999999982</v>
      </c>
      <c r="L61" s="13">
        <f>IF(D61="ZZ",Brick_Kilns_EF!$E$2*(0.75),Brick_Kilns_EF!$E$2)</f>
        <v>6.7999999999999996E-3</v>
      </c>
      <c r="M61" s="13">
        <f t="shared" si="0"/>
        <v>60.430307999999997</v>
      </c>
      <c r="N61" s="13">
        <f>IF(D61="ZZ",Brick_Kilns_EF!$E$3*(0.75),Brick_Kilns_EF!$E$3)</f>
        <v>4.5999999999999999E-3</v>
      </c>
      <c r="O61" s="13">
        <f t="shared" si="2"/>
        <v>40.879325999999999</v>
      </c>
      <c r="P61" s="13">
        <f>IF(D61="ZZ",Brick_Kilns_EF!$E$4*(0.75),Brick_Kilns_EF!$E$4)</f>
        <v>4.7000000000000002E-3</v>
      </c>
      <c r="Q61" s="13">
        <f t="shared" si="3"/>
        <v>41.768006999999997</v>
      </c>
    </row>
    <row r="62" spans="1:17">
      <c r="A62" s="13" t="s">
        <v>70</v>
      </c>
      <c r="B62" s="13">
        <v>22.602481000000001</v>
      </c>
      <c r="C62" s="13">
        <v>90.611217699999997</v>
      </c>
      <c r="D62" s="13" t="s">
        <v>6</v>
      </c>
      <c r="E62" s="13" t="s">
        <v>4927</v>
      </c>
      <c r="F62" s="13" t="s">
        <v>11</v>
      </c>
      <c r="G62" s="13" t="s">
        <v>4802</v>
      </c>
      <c r="H62" s="13" t="s">
        <v>4816</v>
      </c>
      <c r="I62" s="13">
        <f>(Brick_Kilns_EF!$B$13*Brick_Kilns_EF!$B$11*Brick_Kilns_EF!$B$12)</f>
        <v>8886.81</v>
      </c>
      <c r="J62" s="13">
        <f>IF(D62="ZZ",Brick_Kilns_EF!$E$5*(0.75),Brick_Kilns_EF!$E$5)</f>
        <v>9.6999999999999986E-3</v>
      </c>
      <c r="K62" s="13">
        <f t="shared" si="1"/>
        <v>86.202056999999982</v>
      </c>
      <c r="L62" s="13">
        <f>IF(D62="ZZ",Brick_Kilns_EF!$E$2*(0.75),Brick_Kilns_EF!$E$2)</f>
        <v>6.7999999999999996E-3</v>
      </c>
      <c r="M62" s="13">
        <f t="shared" si="0"/>
        <v>60.430307999999997</v>
      </c>
      <c r="N62" s="13">
        <f>IF(D62="ZZ",Brick_Kilns_EF!$E$3*(0.75),Brick_Kilns_EF!$E$3)</f>
        <v>4.5999999999999999E-3</v>
      </c>
      <c r="O62" s="13">
        <f t="shared" si="2"/>
        <v>40.879325999999999</v>
      </c>
      <c r="P62" s="13">
        <f>IF(D62="ZZ",Brick_Kilns_EF!$E$4*(0.75),Brick_Kilns_EF!$E$4)</f>
        <v>4.7000000000000002E-3</v>
      </c>
      <c r="Q62" s="13">
        <f t="shared" si="3"/>
        <v>41.768006999999997</v>
      </c>
    </row>
    <row r="63" spans="1:17">
      <c r="A63" s="13" t="s">
        <v>71</v>
      </c>
      <c r="B63" s="13">
        <v>22.527299660000001</v>
      </c>
      <c r="C63" s="13">
        <v>90.380216939999997</v>
      </c>
      <c r="D63" s="13" t="s">
        <v>6</v>
      </c>
      <c r="E63" s="13" t="s">
        <v>4927</v>
      </c>
      <c r="F63" s="13" t="s">
        <v>11</v>
      </c>
      <c r="G63" s="13" t="s">
        <v>4802</v>
      </c>
      <c r="H63" s="13" t="s">
        <v>4816</v>
      </c>
      <c r="I63" s="13">
        <f>(Brick_Kilns_EF!$B$13*Brick_Kilns_EF!$B$11*Brick_Kilns_EF!$B$12)</f>
        <v>8886.81</v>
      </c>
      <c r="J63" s="13">
        <f>IF(D63="ZZ",Brick_Kilns_EF!$E$5*(0.75),Brick_Kilns_EF!$E$5)</f>
        <v>9.6999999999999986E-3</v>
      </c>
      <c r="K63" s="13">
        <f t="shared" si="1"/>
        <v>86.202056999999982</v>
      </c>
      <c r="L63" s="13">
        <f>IF(D63="ZZ",Brick_Kilns_EF!$E$2*(0.75),Brick_Kilns_EF!$E$2)</f>
        <v>6.7999999999999996E-3</v>
      </c>
      <c r="M63" s="13">
        <f t="shared" si="0"/>
        <v>60.430307999999997</v>
      </c>
      <c r="N63" s="13">
        <f>IF(D63="ZZ",Brick_Kilns_EF!$E$3*(0.75),Brick_Kilns_EF!$E$3)</f>
        <v>4.5999999999999999E-3</v>
      </c>
      <c r="O63" s="13">
        <f t="shared" si="2"/>
        <v>40.879325999999999</v>
      </c>
      <c r="P63" s="13">
        <f>IF(D63="ZZ",Brick_Kilns_EF!$E$4*(0.75),Brick_Kilns_EF!$E$4)</f>
        <v>4.7000000000000002E-3</v>
      </c>
      <c r="Q63" s="13">
        <f t="shared" si="3"/>
        <v>41.768006999999997</v>
      </c>
    </row>
    <row r="64" spans="1:17">
      <c r="A64" s="13" t="s">
        <v>72</v>
      </c>
      <c r="B64" s="13">
        <v>22.896166650000001</v>
      </c>
      <c r="C64" s="13">
        <v>90.418798089999996</v>
      </c>
      <c r="D64" s="13" t="s">
        <v>6</v>
      </c>
      <c r="E64" s="13" t="s">
        <v>4927</v>
      </c>
      <c r="F64" s="13" t="s">
        <v>11</v>
      </c>
      <c r="G64" s="13" t="s">
        <v>4802</v>
      </c>
      <c r="H64" s="13" t="s">
        <v>4816</v>
      </c>
      <c r="I64" s="13">
        <f>(Brick_Kilns_EF!$B$13*Brick_Kilns_EF!$B$11*Brick_Kilns_EF!$B$12)</f>
        <v>8886.81</v>
      </c>
      <c r="J64" s="13">
        <f>IF(D64="ZZ",Brick_Kilns_EF!$E$5*(0.75),Brick_Kilns_EF!$E$5)</f>
        <v>9.6999999999999986E-3</v>
      </c>
      <c r="K64" s="13">
        <f t="shared" si="1"/>
        <v>86.202056999999982</v>
      </c>
      <c r="L64" s="13">
        <f>IF(D64="ZZ",Brick_Kilns_EF!$E$2*(0.75),Brick_Kilns_EF!$E$2)</f>
        <v>6.7999999999999996E-3</v>
      </c>
      <c r="M64" s="13">
        <f t="shared" si="0"/>
        <v>60.430307999999997</v>
      </c>
      <c r="N64" s="13">
        <f>IF(D64="ZZ",Brick_Kilns_EF!$E$3*(0.75),Brick_Kilns_EF!$E$3)</f>
        <v>4.5999999999999999E-3</v>
      </c>
      <c r="O64" s="13">
        <f t="shared" si="2"/>
        <v>40.879325999999999</v>
      </c>
      <c r="P64" s="13">
        <f>IF(D64="ZZ",Brick_Kilns_EF!$E$4*(0.75),Brick_Kilns_EF!$E$4)</f>
        <v>4.7000000000000002E-3</v>
      </c>
      <c r="Q64" s="13">
        <f t="shared" si="3"/>
        <v>41.768006999999997</v>
      </c>
    </row>
    <row r="65" spans="1:17">
      <c r="A65" s="13" t="s">
        <v>73</v>
      </c>
      <c r="B65" s="13">
        <v>22.896129089999999</v>
      </c>
      <c r="C65" s="13">
        <v>90.418760460000001</v>
      </c>
      <c r="D65" s="13" t="s">
        <v>6</v>
      </c>
      <c r="E65" s="13" t="s">
        <v>4927</v>
      </c>
      <c r="F65" s="13" t="s">
        <v>11</v>
      </c>
      <c r="G65" s="13" t="s">
        <v>4802</v>
      </c>
      <c r="H65" s="13" t="s">
        <v>4816</v>
      </c>
      <c r="I65" s="13">
        <f>(Brick_Kilns_EF!$B$13*Brick_Kilns_EF!$B$11*Brick_Kilns_EF!$B$12)</f>
        <v>8886.81</v>
      </c>
      <c r="J65" s="13">
        <f>IF(D65="ZZ",Brick_Kilns_EF!$E$5*(0.75),Brick_Kilns_EF!$E$5)</f>
        <v>9.6999999999999986E-3</v>
      </c>
      <c r="K65" s="13">
        <f t="shared" si="1"/>
        <v>86.202056999999982</v>
      </c>
      <c r="L65" s="13">
        <f>IF(D65="ZZ",Brick_Kilns_EF!$E$2*(0.75),Brick_Kilns_EF!$E$2)</f>
        <v>6.7999999999999996E-3</v>
      </c>
      <c r="M65" s="13">
        <f t="shared" si="0"/>
        <v>60.430307999999997</v>
      </c>
      <c r="N65" s="13">
        <f>IF(D65="ZZ",Brick_Kilns_EF!$E$3*(0.75),Brick_Kilns_EF!$E$3)</f>
        <v>4.5999999999999999E-3</v>
      </c>
      <c r="O65" s="13">
        <f t="shared" si="2"/>
        <v>40.879325999999999</v>
      </c>
      <c r="P65" s="13">
        <f>IF(D65="ZZ",Brick_Kilns_EF!$E$4*(0.75),Brick_Kilns_EF!$E$4)</f>
        <v>4.7000000000000002E-3</v>
      </c>
      <c r="Q65" s="13">
        <f t="shared" si="3"/>
        <v>41.768006999999997</v>
      </c>
    </row>
    <row r="66" spans="1:17">
      <c r="A66" s="13" t="s">
        <v>74</v>
      </c>
      <c r="B66" s="13">
        <v>22.626953910000001</v>
      </c>
      <c r="C66" s="13">
        <v>88.987394109999997</v>
      </c>
      <c r="D66" s="13" t="s">
        <v>6</v>
      </c>
      <c r="E66" s="13" t="s">
        <v>4927</v>
      </c>
      <c r="F66" s="13" t="s">
        <v>9</v>
      </c>
      <c r="G66" s="13" t="s">
        <v>4802</v>
      </c>
      <c r="H66" s="13" t="s">
        <v>4816</v>
      </c>
      <c r="I66" s="13">
        <f>(Brick_Kilns_EF!$B$13*Brick_Kilns_EF!$B$11*Brick_Kilns_EF!$B$12)</f>
        <v>8886.81</v>
      </c>
      <c r="J66" s="13">
        <f>IF(D66="ZZ",Brick_Kilns_EF!$E$5*(0.75),Brick_Kilns_EF!$E$5)</f>
        <v>9.6999999999999986E-3</v>
      </c>
      <c r="K66" s="13">
        <f t="shared" si="1"/>
        <v>86.202056999999982</v>
      </c>
      <c r="L66" s="13">
        <f>IF(D66="ZZ",Brick_Kilns_EF!$E$2*(0.75),Brick_Kilns_EF!$E$2)</f>
        <v>6.7999999999999996E-3</v>
      </c>
      <c r="M66" s="13">
        <f t="shared" ref="M66:M129" si="4">(I66*L66)</f>
        <v>60.430307999999997</v>
      </c>
      <c r="N66" s="13">
        <f>IF(D66="ZZ",Brick_Kilns_EF!$E$3*(0.75),Brick_Kilns_EF!$E$3)</f>
        <v>4.5999999999999999E-3</v>
      </c>
      <c r="O66" s="13">
        <f t="shared" si="2"/>
        <v>40.879325999999999</v>
      </c>
      <c r="P66" s="13">
        <f>IF(D66="ZZ",Brick_Kilns_EF!$E$4*(0.75),Brick_Kilns_EF!$E$4)</f>
        <v>4.7000000000000002E-3</v>
      </c>
      <c r="Q66" s="13">
        <f t="shared" si="3"/>
        <v>41.768006999999997</v>
      </c>
    </row>
    <row r="67" spans="1:17">
      <c r="A67" s="13" t="s">
        <v>75</v>
      </c>
      <c r="B67" s="13">
        <v>22.949200510000001</v>
      </c>
      <c r="C67" s="13">
        <v>90.520510009999995</v>
      </c>
      <c r="D67" s="13" t="s">
        <v>6</v>
      </c>
      <c r="E67" s="13" t="s">
        <v>4927</v>
      </c>
      <c r="F67" s="13" t="s">
        <v>11</v>
      </c>
      <c r="G67" s="13" t="s">
        <v>4802</v>
      </c>
      <c r="H67" s="13" t="s">
        <v>4816</v>
      </c>
      <c r="I67" s="13">
        <f>(Brick_Kilns_EF!$B$13*Brick_Kilns_EF!$B$11*Brick_Kilns_EF!$B$12)</f>
        <v>8886.81</v>
      </c>
      <c r="J67" s="13">
        <f>IF(D67="ZZ",Brick_Kilns_EF!$E$5*(0.75),Brick_Kilns_EF!$E$5)</f>
        <v>9.6999999999999986E-3</v>
      </c>
      <c r="K67" s="13">
        <f t="shared" ref="K67:K130" si="5">J67*I67</f>
        <v>86.202056999999982</v>
      </c>
      <c r="L67" s="13">
        <f>IF(D67="ZZ",Brick_Kilns_EF!$E$2*(0.75),Brick_Kilns_EF!$E$2)</f>
        <v>6.7999999999999996E-3</v>
      </c>
      <c r="M67" s="13">
        <f t="shared" si="4"/>
        <v>60.430307999999997</v>
      </c>
      <c r="N67" s="13">
        <f>IF(D67="ZZ",Brick_Kilns_EF!$E$3*(0.75),Brick_Kilns_EF!$E$3)</f>
        <v>4.5999999999999999E-3</v>
      </c>
      <c r="O67" s="13">
        <f t="shared" ref="O67:O130" si="6">I67*N67</f>
        <v>40.879325999999999</v>
      </c>
      <c r="P67" s="13">
        <f>IF(D67="ZZ",Brick_Kilns_EF!$E$4*(0.75),Brick_Kilns_EF!$E$4)</f>
        <v>4.7000000000000002E-3</v>
      </c>
      <c r="Q67" s="13">
        <f t="shared" ref="Q67:Q130" si="7">I67*P67</f>
        <v>41.768006999999997</v>
      </c>
    </row>
    <row r="68" spans="1:17">
      <c r="A68" s="13" t="s">
        <v>76</v>
      </c>
      <c r="B68" s="13">
        <v>22.946406799999998</v>
      </c>
      <c r="C68" s="13">
        <v>90.523428629999998</v>
      </c>
      <c r="D68" s="13" t="s">
        <v>6</v>
      </c>
      <c r="E68" s="13" t="s">
        <v>4927</v>
      </c>
      <c r="F68" s="13" t="s">
        <v>11</v>
      </c>
      <c r="G68" s="13" t="s">
        <v>4802</v>
      </c>
      <c r="H68" s="13" t="s">
        <v>4816</v>
      </c>
      <c r="I68" s="13">
        <f>(Brick_Kilns_EF!$B$13*Brick_Kilns_EF!$B$11*Brick_Kilns_EF!$B$12)</f>
        <v>8886.81</v>
      </c>
      <c r="J68" s="13">
        <f>IF(D68="ZZ",Brick_Kilns_EF!$E$5*(0.75),Brick_Kilns_EF!$E$5)</f>
        <v>9.6999999999999986E-3</v>
      </c>
      <c r="K68" s="13">
        <f t="shared" si="5"/>
        <v>86.202056999999982</v>
      </c>
      <c r="L68" s="13">
        <f>IF(D68="ZZ",Brick_Kilns_EF!$E$2*(0.75),Brick_Kilns_EF!$E$2)</f>
        <v>6.7999999999999996E-3</v>
      </c>
      <c r="M68" s="13">
        <f t="shared" si="4"/>
        <v>60.430307999999997</v>
      </c>
      <c r="N68" s="13">
        <f>IF(D68="ZZ",Brick_Kilns_EF!$E$3*(0.75),Brick_Kilns_EF!$E$3)</f>
        <v>4.5999999999999999E-3</v>
      </c>
      <c r="O68" s="13">
        <f t="shared" si="6"/>
        <v>40.879325999999999</v>
      </c>
      <c r="P68" s="13">
        <f>IF(D68="ZZ",Brick_Kilns_EF!$E$4*(0.75),Brick_Kilns_EF!$E$4)</f>
        <v>4.7000000000000002E-3</v>
      </c>
      <c r="Q68" s="13">
        <f t="shared" si="7"/>
        <v>41.768006999999997</v>
      </c>
    </row>
    <row r="69" spans="1:17">
      <c r="A69" s="13" t="s">
        <v>77</v>
      </c>
      <c r="B69" s="13">
        <v>23.779355800000001</v>
      </c>
      <c r="C69" s="13">
        <v>90.339110539999993</v>
      </c>
      <c r="D69" s="13" t="s">
        <v>6</v>
      </c>
      <c r="E69" s="13" t="s">
        <v>4927</v>
      </c>
      <c r="F69" s="13" t="s">
        <v>7</v>
      </c>
      <c r="G69" s="13" t="s">
        <v>4802</v>
      </c>
      <c r="H69" s="13" t="s">
        <v>4816</v>
      </c>
      <c r="I69" s="13">
        <f>(Brick_Kilns_EF!$B$13*Brick_Kilns_EF!$B$11*Brick_Kilns_EF!$B$12)</f>
        <v>8886.81</v>
      </c>
      <c r="J69" s="13">
        <f>IF(D69="ZZ",Brick_Kilns_EF!$E$5*(0.75),Brick_Kilns_EF!$E$5)</f>
        <v>9.6999999999999986E-3</v>
      </c>
      <c r="K69" s="13">
        <f t="shared" si="5"/>
        <v>86.202056999999982</v>
      </c>
      <c r="L69" s="13">
        <f>IF(D69="ZZ",Brick_Kilns_EF!$E$2*(0.75),Brick_Kilns_EF!$E$2)</f>
        <v>6.7999999999999996E-3</v>
      </c>
      <c r="M69" s="13">
        <f t="shared" si="4"/>
        <v>60.430307999999997</v>
      </c>
      <c r="N69" s="13">
        <f>IF(D69="ZZ",Brick_Kilns_EF!$E$3*(0.75),Brick_Kilns_EF!$E$3)</f>
        <v>4.5999999999999999E-3</v>
      </c>
      <c r="O69" s="13">
        <f t="shared" si="6"/>
        <v>40.879325999999999</v>
      </c>
      <c r="P69" s="13">
        <f>IF(D69="ZZ",Brick_Kilns_EF!$E$4*(0.75),Brick_Kilns_EF!$E$4)</f>
        <v>4.7000000000000002E-3</v>
      </c>
      <c r="Q69" s="13">
        <f t="shared" si="7"/>
        <v>41.768006999999997</v>
      </c>
    </row>
    <row r="70" spans="1:17">
      <c r="A70" s="13" t="s">
        <v>78</v>
      </c>
      <c r="B70" s="13">
        <v>22.716227570000001</v>
      </c>
      <c r="C70" s="13">
        <v>90.349174090000005</v>
      </c>
      <c r="D70" s="13" t="s">
        <v>6</v>
      </c>
      <c r="E70" s="13" t="s">
        <v>4927</v>
      </c>
      <c r="F70" s="13" t="s">
        <v>11</v>
      </c>
      <c r="G70" s="13" t="s">
        <v>4802</v>
      </c>
      <c r="H70" s="13" t="s">
        <v>4816</v>
      </c>
      <c r="I70" s="13">
        <f>(Brick_Kilns_EF!$B$13*Brick_Kilns_EF!$B$11*Brick_Kilns_EF!$B$12)</f>
        <v>8886.81</v>
      </c>
      <c r="J70" s="13">
        <f>IF(D70="ZZ",Brick_Kilns_EF!$E$5*(0.75),Brick_Kilns_EF!$E$5)</f>
        <v>9.6999999999999986E-3</v>
      </c>
      <c r="K70" s="13">
        <f t="shared" si="5"/>
        <v>86.202056999999982</v>
      </c>
      <c r="L70" s="13">
        <f>IF(D70="ZZ",Brick_Kilns_EF!$E$2*(0.75),Brick_Kilns_EF!$E$2)</f>
        <v>6.7999999999999996E-3</v>
      </c>
      <c r="M70" s="13">
        <f t="shared" si="4"/>
        <v>60.430307999999997</v>
      </c>
      <c r="N70" s="13">
        <f>IF(D70="ZZ",Brick_Kilns_EF!$E$3*(0.75),Brick_Kilns_EF!$E$3)</f>
        <v>4.5999999999999999E-3</v>
      </c>
      <c r="O70" s="13">
        <f t="shared" si="6"/>
        <v>40.879325999999999</v>
      </c>
      <c r="P70" s="13">
        <f>IF(D70="ZZ",Brick_Kilns_EF!$E$4*(0.75),Brick_Kilns_EF!$E$4)</f>
        <v>4.7000000000000002E-3</v>
      </c>
      <c r="Q70" s="13">
        <f t="shared" si="7"/>
        <v>41.768006999999997</v>
      </c>
    </row>
    <row r="71" spans="1:17">
      <c r="A71" s="13" t="s">
        <v>79</v>
      </c>
      <c r="B71" s="13">
        <v>22.630364549999999</v>
      </c>
      <c r="C71" s="13">
        <v>90.366855580000006</v>
      </c>
      <c r="D71" s="13" t="s">
        <v>6</v>
      </c>
      <c r="E71" s="13" t="s">
        <v>4927</v>
      </c>
      <c r="F71" s="13" t="s">
        <v>11</v>
      </c>
      <c r="G71" s="13" t="s">
        <v>4802</v>
      </c>
      <c r="H71" s="13" t="s">
        <v>4816</v>
      </c>
      <c r="I71" s="13">
        <f>(Brick_Kilns_EF!$B$13*Brick_Kilns_EF!$B$11*Brick_Kilns_EF!$B$12)</f>
        <v>8886.81</v>
      </c>
      <c r="J71" s="13">
        <f>IF(D71="ZZ",Brick_Kilns_EF!$E$5*(0.75),Brick_Kilns_EF!$E$5)</f>
        <v>9.6999999999999986E-3</v>
      </c>
      <c r="K71" s="13">
        <f t="shared" si="5"/>
        <v>86.202056999999982</v>
      </c>
      <c r="L71" s="13">
        <f>IF(D71="ZZ",Brick_Kilns_EF!$E$2*(0.75),Brick_Kilns_EF!$E$2)</f>
        <v>6.7999999999999996E-3</v>
      </c>
      <c r="M71" s="13">
        <f t="shared" si="4"/>
        <v>60.430307999999997</v>
      </c>
      <c r="N71" s="13">
        <f>IF(D71="ZZ",Brick_Kilns_EF!$E$3*(0.75),Brick_Kilns_EF!$E$3)</f>
        <v>4.5999999999999999E-3</v>
      </c>
      <c r="O71" s="13">
        <f t="shared" si="6"/>
        <v>40.879325999999999</v>
      </c>
      <c r="P71" s="13">
        <f>IF(D71="ZZ",Brick_Kilns_EF!$E$4*(0.75),Brick_Kilns_EF!$E$4)</f>
        <v>4.7000000000000002E-3</v>
      </c>
      <c r="Q71" s="13">
        <f t="shared" si="7"/>
        <v>41.768006999999997</v>
      </c>
    </row>
    <row r="72" spans="1:17">
      <c r="A72" s="13" t="s">
        <v>80</v>
      </c>
      <c r="B72" s="13">
        <v>22.740231659999999</v>
      </c>
      <c r="C72" s="13">
        <v>89.106434960000001</v>
      </c>
      <c r="D72" s="13" t="s">
        <v>6</v>
      </c>
      <c r="E72" s="13" t="s">
        <v>4927</v>
      </c>
      <c r="F72" s="13" t="s">
        <v>9</v>
      </c>
      <c r="G72" s="13" t="s">
        <v>4802</v>
      </c>
      <c r="H72" s="13" t="s">
        <v>4816</v>
      </c>
      <c r="I72" s="13">
        <f>(Brick_Kilns_EF!$B$13*Brick_Kilns_EF!$B$11*Brick_Kilns_EF!$B$12)</f>
        <v>8886.81</v>
      </c>
      <c r="J72" s="13">
        <f>IF(D72="ZZ",Brick_Kilns_EF!$E$5*(0.75),Brick_Kilns_EF!$E$5)</f>
        <v>9.6999999999999986E-3</v>
      </c>
      <c r="K72" s="13">
        <f t="shared" si="5"/>
        <v>86.202056999999982</v>
      </c>
      <c r="L72" s="13">
        <f>IF(D72="ZZ",Brick_Kilns_EF!$E$2*(0.75),Brick_Kilns_EF!$E$2)</f>
        <v>6.7999999999999996E-3</v>
      </c>
      <c r="M72" s="13">
        <f t="shared" si="4"/>
        <v>60.430307999999997</v>
      </c>
      <c r="N72" s="13">
        <f>IF(D72="ZZ",Brick_Kilns_EF!$E$3*(0.75),Brick_Kilns_EF!$E$3)</f>
        <v>4.5999999999999999E-3</v>
      </c>
      <c r="O72" s="13">
        <f t="shared" si="6"/>
        <v>40.879325999999999</v>
      </c>
      <c r="P72" s="13">
        <f>IF(D72="ZZ",Brick_Kilns_EF!$E$4*(0.75),Brick_Kilns_EF!$E$4)</f>
        <v>4.7000000000000002E-3</v>
      </c>
      <c r="Q72" s="13">
        <f t="shared" si="7"/>
        <v>41.768006999999997</v>
      </c>
    </row>
    <row r="73" spans="1:17">
      <c r="A73" s="13" t="s">
        <v>81</v>
      </c>
      <c r="B73" s="13">
        <v>22.73602936</v>
      </c>
      <c r="C73" s="13">
        <v>89.106365080000003</v>
      </c>
      <c r="D73" s="13" t="s">
        <v>6</v>
      </c>
      <c r="E73" s="13" t="s">
        <v>4927</v>
      </c>
      <c r="F73" s="13" t="s">
        <v>9</v>
      </c>
      <c r="G73" s="13" t="s">
        <v>4802</v>
      </c>
      <c r="H73" s="13" t="s">
        <v>4816</v>
      </c>
      <c r="I73" s="13">
        <f>(Brick_Kilns_EF!$B$13*Brick_Kilns_EF!$B$11*Brick_Kilns_EF!$B$12)</f>
        <v>8886.81</v>
      </c>
      <c r="J73" s="13">
        <f>IF(D73="ZZ",Brick_Kilns_EF!$E$5*(0.75),Brick_Kilns_EF!$E$5)</f>
        <v>9.6999999999999986E-3</v>
      </c>
      <c r="K73" s="13">
        <f t="shared" si="5"/>
        <v>86.202056999999982</v>
      </c>
      <c r="L73" s="13">
        <f>IF(D73="ZZ",Brick_Kilns_EF!$E$2*(0.75),Brick_Kilns_EF!$E$2)</f>
        <v>6.7999999999999996E-3</v>
      </c>
      <c r="M73" s="13">
        <f t="shared" si="4"/>
        <v>60.430307999999997</v>
      </c>
      <c r="N73" s="13">
        <f>IF(D73="ZZ",Brick_Kilns_EF!$E$3*(0.75),Brick_Kilns_EF!$E$3)</f>
        <v>4.5999999999999999E-3</v>
      </c>
      <c r="O73" s="13">
        <f t="shared" si="6"/>
        <v>40.879325999999999</v>
      </c>
      <c r="P73" s="13">
        <f>IF(D73="ZZ",Brick_Kilns_EF!$E$4*(0.75),Brick_Kilns_EF!$E$4)</f>
        <v>4.7000000000000002E-3</v>
      </c>
      <c r="Q73" s="13">
        <f t="shared" si="7"/>
        <v>41.768006999999997</v>
      </c>
    </row>
    <row r="74" spans="1:17">
      <c r="A74" s="13" t="s">
        <v>82</v>
      </c>
      <c r="B74" s="13">
        <v>23.017871299999999</v>
      </c>
      <c r="C74" s="13">
        <v>89.603936669999996</v>
      </c>
      <c r="D74" s="13" t="s">
        <v>6</v>
      </c>
      <c r="E74" s="13" t="s">
        <v>4927</v>
      </c>
      <c r="F74" s="13" t="s">
        <v>9</v>
      </c>
      <c r="G74" s="13" t="s">
        <v>4802</v>
      </c>
      <c r="H74" s="13" t="s">
        <v>4816</v>
      </c>
      <c r="I74" s="13">
        <f>(Brick_Kilns_EF!$B$13*Brick_Kilns_EF!$B$11*Brick_Kilns_EF!$B$12)</f>
        <v>8886.81</v>
      </c>
      <c r="J74" s="13">
        <f>IF(D74="ZZ",Brick_Kilns_EF!$E$5*(0.75),Brick_Kilns_EF!$E$5)</f>
        <v>9.6999999999999986E-3</v>
      </c>
      <c r="K74" s="13">
        <f t="shared" si="5"/>
        <v>86.202056999999982</v>
      </c>
      <c r="L74" s="13">
        <f>IF(D74="ZZ",Brick_Kilns_EF!$E$2*(0.75),Brick_Kilns_EF!$E$2)</f>
        <v>6.7999999999999996E-3</v>
      </c>
      <c r="M74" s="13">
        <f t="shared" si="4"/>
        <v>60.430307999999997</v>
      </c>
      <c r="N74" s="13">
        <f>IF(D74="ZZ",Brick_Kilns_EF!$E$3*(0.75),Brick_Kilns_EF!$E$3)</f>
        <v>4.5999999999999999E-3</v>
      </c>
      <c r="O74" s="13">
        <f t="shared" si="6"/>
        <v>40.879325999999999</v>
      </c>
      <c r="P74" s="13">
        <f>IF(D74="ZZ",Brick_Kilns_EF!$E$4*(0.75),Brick_Kilns_EF!$E$4)</f>
        <v>4.7000000000000002E-3</v>
      </c>
      <c r="Q74" s="13">
        <f t="shared" si="7"/>
        <v>41.768006999999997</v>
      </c>
    </row>
    <row r="75" spans="1:17">
      <c r="A75" s="13" t="s">
        <v>83</v>
      </c>
      <c r="B75" s="13">
        <v>23.629697740000001</v>
      </c>
      <c r="C75" s="13">
        <v>88.835746850000007</v>
      </c>
      <c r="D75" s="13" t="s">
        <v>6</v>
      </c>
      <c r="E75" s="13" t="s">
        <v>4927</v>
      </c>
      <c r="F75" s="13" t="s">
        <v>9</v>
      </c>
      <c r="G75" s="13" t="s">
        <v>4802</v>
      </c>
      <c r="H75" s="13" t="s">
        <v>4816</v>
      </c>
      <c r="I75" s="13">
        <f>(Brick_Kilns_EF!$B$13*Brick_Kilns_EF!$B$11*Brick_Kilns_EF!$B$12)</f>
        <v>8886.81</v>
      </c>
      <c r="J75" s="13">
        <f>IF(D75="ZZ",Brick_Kilns_EF!$E$5*(0.75),Brick_Kilns_EF!$E$5)</f>
        <v>9.6999999999999986E-3</v>
      </c>
      <c r="K75" s="13">
        <f t="shared" si="5"/>
        <v>86.202056999999982</v>
      </c>
      <c r="L75" s="13">
        <f>IF(D75="ZZ",Brick_Kilns_EF!$E$2*(0.75),Brick_Kilns_EF!$E$2)</f>
        <v>6.7999999999999996E-3</v>
      </c>
      <c r="M75" s="13">
        <f t="shared" si="4"/>
        <v>60.430307999999997</v>
      </c>
      <c r="N75" s="13">
        <f>IF(D75="ZZ",Brick_Kilns_EF!$E$3*(0.75),Brick_Kilns_EF!$E$3)</f>
        <v>4.5999999999999999E-3</v>
      </c>
      <c r="O75" s="13">
        <f t="shared" si="6"/>
        <v>40.879325999999999</v>
      </c>
      <c r="P75" s="13">
        <f>IF(D75="ZZ",Brick_Kilns_EF!$E$4*(0.75),Brick_Kilns_EF!$E$4)</f>
        <v>4.7000000000000002E-3</v>
      </c>
      <c r="Q75" s="13">
        <f t="shared" si="7"/>
        <v>41.768006999999997</v>
      </c>
    </row>
    <row r="76" spans="1:17">
      <c r="A76" s="13" t="s">
        <v>84</v>
      </c>
      <c r="B76" s="13">
        <v>22.931929969999999</v>
      </c>
      <c r="C76" s="13">
        <v>89.028645670000003</v>
      </c>
      <c r="D76" s="13" t="s">
        <v>6</v>
      </c>
      <c r="E76" s="13" t="s">
        <v>4927</v>
      </c>
      <c r="F76" s="13" t="s">
        <v>9</v>
      </c>
      <c r="G76" s="13" t="s">
        <v>4802</v>
      </c>
      <c r="H76" s="13" t="s">
        <v>4816</v>
      </c>
      <c r="I76" s="13">
        <f>(Brick_Kilns_EF!$B$13*Brick_Kilns_EF!$B$11*Brick_Kilns_EF!$B$12)</f>
        <v>8886.81</v>
      </c>
      <c r="J76" s="13">
        <f>IF(D76="ZZ",Brick_Kilns_EF!$E$5*(0.75),Brick_Kilns_EF!$E$5)</f>
        <v>9.6999999999999986E-3</v>
      </c>
      <c r="K76" s="13">
        <f t="shared" si="5"/>
        <v>86.202056999999982</v>
      </c>
      <c r="L76" s="13">
        <f>IF(D76="ZZ",Brick_Kilns_EF!$E$2*(0.75),Brick_Kilns_EF!$E$2)</f>
        <v>6.7999999999999996E-3</v>
      </c>
      <c r="M76" s="13">
        <f t="shared" si="4"/>
        <v>60.430307999999997</v>
      </c>
      <c r="N76" s="13">
        <f>IF(D76="ZZ",Brick_Kilns_EF!$E$3*(0.75),Brick_Kilns_EF!$E$3)</f>
        <v>4.5999999999999999E-3</v>
      </c>
      <c r="O76" s="13">
        <f t="shared" si="6"/>
        <v>40.879325999999999</v>
      </c>
      <c r="P76" s="13">
        <f>IF(D76="ZZ",Brick_Kilns_EF!$E$4*(0.75),Brick_Kilns_EF!$E$4)</f>
        <v>4.7000000000000002E-3</v>
      </c>
      <c r="Q76" s="13">
        <f t="shared" si="7"/>
        <v>41.768006999999997</v>
      </c>
    </row>
    <row r="77" spans="1:17">
      <c r="A77" s="13" t="s">
        <v>85</v>
      </c>
      <c r="B77" s="13">
        <v>23.485250600000001</v>
      </c>
      <c r="C77" s="13">
        <v>89.390395330000004</v>
      </c>
      <c r="D77" s="13" t="s">
        <v>6</v>
      </c>
      <c r="E77" s="13" t="s">
        <v>4927</v>
      </c>
      <c r="F77" s="13" t="s">
        <v>9</v>
      </c>
      <c r="G77" s="13" t="s">
        <v>4802</v>
      </c>
      <c r="H77" s="13" t="s">
        <v>4816</v>
      </c>
      <c r="I77" s="13">
        <f>(Brick_Kilns_EF!$B$13*Brick_Kilns_EF!$B$11*Brick_Kilns_EF!$B$12)</f>
        <v>8886.81</v>
      </c>
      <c r="J77" s="13">
        <f>IF(D77="ZZ",Brick_Kilns_EF!$E$5*(0.75),Brick_Kilns_EF!$E$5)</f>
        <v>9.6999999999999986E-3</v>
      </c>
      <c r="K77" s="13">
        <f t="shared" si="5"/>
        <v>86.202056999999982</v>
      </c>
      <c r="L77" s="13">
        <f>IF(D77="ZZ",Brick_Kilns_EF!$E$2*(0.75),Brick_Kilns_EF!$E$2)</f>
        <v>6.7999999999999996E-3</v>
      </c>
      <c r="M77" s="13">
        <f t="shared" si="4"/>
        <v>60.430307999999997</v>
      </c>
      <c r="N77" s="13">
        <f>IF(D77="ZZ",Brick_Kilns_EF!$E$3*(0.75),Brick_Kilns_EF!$E$3)</f>
        <v>4.5999999999999999E-3</v>
      </c>
      <c r="O77" s="13">
        <f t="shared" si="6"/>
        <v>40.879325999999999</v>
      </c>
      <c r="P77" s="13">
        <f>IF(D77="ZZ",Brick_Kilns_EF!$E$4*(0.75),Brick_Kilns_EF!$E$4)</f>
        <v>4.7000000000000002E-3</v>
      </c>
      <c r="Q77" s="13">
        <f t="shared" si="7"/>
        <v>41.768006999999997</v>
      </c>
    </row>
    <row r="78" spans="1:17">
      <c r="A78" s="13" t="s">
        <v>86</v>
      </c>
      <c r="B78" s="13">
        <v>23.05196114</v>
      </c>
      <c r="C78" s="13">
        <v>89.671295709999995</v>
      </c>
      <c r="D78" s="13" t="s">
        <v>6</v>
      </c>
      <c r="E78" s="13" t="s">
        <v>4927</v>
      </c>
      <c r="F78" s="13" t="s">
        <v>9</v>
      </c>
      <c r="G78" s="13" t="s">
        <v>4802</v>
      </c>
      <c r="H78" s="13" t="s">
        <v>4816</v>
      </c>
      <c r="I78" s="13">
        <f>(Brick_Kilns_EF!$B$13*Brick_Kilns_EF!$B$11*Brick_Kilns_EF!$B$12)</f>
        <v>8886.81</v>
      </c>
      <c r="J78" s="13">
        <f>IF(D78="ZZ",Brick_Kilns_EF!$E$5*(0.75),Brick_Kilns_EF!$E$5)</f>
        <v>9.6999999999999986E-3</v>
      </c>
      <c r="K78" s="13">
        <f t="shared" si="5"/>
        <v>86.202056999999982</v>
      </c>
      <c r="L78" s="13">
        <f>IF(D78="ZZ",Brick_Kilns_EF!$E$2*(0.75),Brick_Kilns_EF!$E$2)</f>
        <v>6.7999999999999996E-3</v>
      </c>
      <c r="M78" s="13">
        <f t="shared" si="4"/>
        <v>60.430307999999997</v>
      </c>
      <c r="N78" s="13">
        <f>IF(D78="ZZ",Brick_Kilns_EF!$E$3*(0.75),Brick_Kilns_EF!$E$3)</f>
        <v>4.5999999999999999E-3</v>
      </c>
      <c r="O78" s="13">
        <f t="shared" si="6"/>
        <v>40.879325999999999</v>
      </c>
      <c r="P78" s="13">
        <f>IF(D78="ZZ",Brick_Kilns_EF!$E$4*(0.75),Brick_Kilns_EF!$E$4)</f>
        <v>4.7000000000000002E-3</v>
      </c>
      <c r="Q78" s="13">
        <f t="shared" si="7"/>
        <v>41.768006999999997</v>
      </c>
    </row>
    <row r="79" spans="1:17">
      <c r="A79" s="13" t="s">
        <v>87</v>
      </c>
      <c r="B79" s="13">
        <v>22.40612286</v>
      </c>
      <c r="C79" s="13">
        <v>90.135217589999996</v>
      </c>
      <c r="D79" s="13" t="s">
        <v>6</v>
      </c>
      <c r="E79" s="13" t="s">
        <v>4927</v>
      </c>
      <c r="F79" s="13" t="s">
        <v>11</v>
      </c>
      <c r="G79" s="13" t="s">
        <v>4802</v>
      </c>
      <c r="H79" s="13" t="s">
        <v>4816</v>
      </c>
      <c r="I79" s="13">
        <f>(Brick_Kilns_EF!$B$13*Brick_Kilns_EF!$B$11*Brick_Kilns_EF!$B$12)</f>
        <v>8886.81</v>
      </c>
      <c r="J79" s="13">
        <f>IF(D79="ZZ",Brick_Kilns_EF!$E$5*(0.75),Brick_Kilns_EF!$E$5)</f>
        <v>9.6999999999999986E-3</v>
      </c>
      <c r="K79" s="13">
        <f t="shared" si="5"/>
        <v>86.202056999999982</v>
      </c>
      <c r="L79" s="13">
        <f>IF(D79="ZZ",Brick_Kilns_EF!$E$2*(0.75),Brick_Kilns_EF!$E$2)</f>
        <v>6.7999999999999996E-3</v>
      </c>
      <c r="M79" s="13">
        <f t="shared" si="4"/>
        <v>60.430307999999997</v>
      </c>
      <c r="N79" s="13">
        <f>IF(D79="ZZ",Brick_Kilns_EF!$E$3*(0.75),Brick_Kilns_EF!$E$3)</f>
        <v>4.5999999999999999E-3</v>
      </c>
      <c r="O79" s="13">
        <f t="shared" si="6"/>
        <v>40.879325999999999</v>
      </c>
      <c r="P79" s="13">
        <f>IF(D79="ZZ",Brick_Kilns_EF!$E$4*(0.75),Brick_Kilns_EF!$E$4)</f>
        <v>4.7000000000000002E-3</v>
      </c>
      <c r="Q79" s="13">
        <f t="shared" si="7"/>
        <v>41.768006999999997</v>
      </c>
    </row>
    <row r="80" spans="1:17">
      <c r="A80" s="13" t="s">
        <v>88</v>
      </c>
      <c r="B80" s="13">
        <v>22.53865794</v>
      </c>
      <c r="C80" s="13">
        <v>89.194013049999995</v>
      </c>
      <c r="D80" s="13" t="s">
        <v>6</v>
      </c>
      <c r="E80" s="13" t="s">
        <v>4927</v>
      </c>
      <c r="F80" s="13" t="s">
        <v>9</v>
      </c>
      <c r="G80" s="13" t="s">
        <v>4802</v>
      </c>
      <c r="H80" s="13" t="s">
        <v>4816</v>
      </c>
      <c r="I80" s="13">
        <f>(Brick_Kilns_EF!$B$13*Brick_Kilns_EF!$B$11*Brick_Kilns_EF!$B$12)</f>
        <v>8886.81</v>
      </c>
      <c r="J80" s="13">
        <f>IF(D80="ZZ",Brick_Kilns_EF!$E$5*(0.75),Brick_Kilns_EF!$E$5)</f>
        <v>9.6999999999999986E-3</v>
      </c>
      <c r="K80" s="13">
        <f t="shared" si="5"/>
        <v>86.202056999999982</v>
      </c>
      <c r="L80" s="13">
        <f>IF(D80="ZZ",Brick_Kilns_EF!$E$2*(0.75),Brick_Kilns_EF!$E$2)</f>
        <v>6.7999999999999996E-3</v>
      </c>
      <c r="M80" s="13">
        <f t="shared" si="4"/>
        <v>60.430307999999997</v>
      </c>
      <c r="N80" s="13">
        <f>IF(D80="ZZ",Brick_Kilns_EF!$E$3*(0.75),Brick_Kilns_EF!$E$3)</f>
        <v>4.5999999999999999E-3</v>
      </c>
      <c r="O80" s="13">
        <f t="shared" si="6"/>
        <v>40.879325999999999</v>
      </c>
      <c r="P80" s="13">
        <f>IF(D80="ZZ",Brick_Kilns_EF!$E$4*(0.75),Brick_Kilns_EF!$E$4)</f>
        <v>4.7000000000000002E-3</v>
      </c>
      <c r="Q80" s="13">
        <f t="shared" si="7"/>
        <v>41.768006999999997</v>
      </c>
    </row>
    <row r="81" spans="1:17">
      <c r="A81" s="13" t="s">
        <v>89</v>
      </c>
      <c r="B81" s="13">
        <v>22.432234879999999</v>
      </c>
      <c r="C81" s="13">
        <v>89.874381029999995</v>
      </c>
      <c r="D81" s="13" t="s">
        <v>6</v>
      </c>
      <c r="E81" s="13" t="s">
        <v>4927</v>
      </c>
      <c r="F81" s="13" t="s">
        <v>9</v>
      </c>
      <c r="G81" s="13" t="s">
        <v>4802</v>
      </c>
      <c r="H81" s="13" t="s">
        <v>4816</v>
      </c>
      <c r="I81" s="13">
        <f>(Brick_Kilns_EF!$B$13*Brick_Kilns_EF!$B$11*Brick_Kilns_EF!$B$12)</f>
        <v>8886.81</v>
      </c>
      <c r="J81" s="13">
        <f>IF(D81="ZZ",Brick_Kilns_EF!$E$5*(0.75),Brick_Kilns_EF!$E$5)</f>
        <v>9.6999999999999986E-3</v>
      </c>
      <c r="K81" s="13">
        <f t="shared" si="5"/>
        <v>86.202056999999982</v>
      </c>
      <c r="L81" s="13">
        <f>IF(D81="ZZ",Brick_Kilns_EF!$E$2*(0.75),Brick_Kilns_EF!$E$2)</f>
        <v>6.7999999999999996E-3</v>
      </c>
      <c r="M81" s="13">
        <f t="shared" si="4"/>
        <v>60.430307999999997</v>
      </c>
      <c r="N81" s="13">
        <f>IF(D81="ZZ",Brick_Kilns_EF!$E$3*(0.75),Brick_Kilns_EF!$E$3)</f>
        <v>4.5999999999999999E-3</v>
      </c>
      <c r="O81" s="13">
        <f t="shared" si="6"/>
        <v>40.879325999999999</v>
      </c>
      <c r="P81" s="13">
        <f>IF(D81="ZZ",Brick_Kilns_EF!$E$4*(0.75),Brick_Kilns_EF!$E$4)</f>
        <v>4.7000000000000002E-3</v>
      </c>
      <c r="Q81" s="13">
        <f t="shared" si="7"/>
        <v>41.768006999999997</v>
      </c>
    </row>
    <row r="82" spans="1:17">
      <c r="A82" s="13" t="s">
        <v>90</v>
      </c>
      <c r="B82" s="13">
        <v>22.827541700000001</v>
      </c>
      <c r="C82" s="13">
        <v>89.643342540000006</v>
      </c>
      <c r="D82" s="13" t="s">
        <v>6</v>
      </c>
      <c r="E82" s="13" t="s">
        <v>4927</v>
      </c>
      <c r="F82" s="13" t="s">
        <v>9</v>
      </c>
      <c r="G82" s="13" t="s">
        <v>4802</v>
      </c>
      <c r="H82" s="13" t="s">
        <v>4816</v>
      </c>
      <c r="I82" s="13">
        <f>(Brick_Kilns_EF!$B$13*Brick_Kilns_EF!$B$11*Brick_Kilns_EF!$B$12)</f>
        <v>8886.81</v>
      </c>
      <c r="J82" s="13">
        <f>IF(D82="ZZ",Brick_Kilns_EF!$E$5*(0.75),Brick_Kilns_EF!$E$5)</f>
        <v>9.6999999999999986E-3</v>
      </c>
      <c r="K82" s="13">
        <f t="shared" si="5"/>
        <v>86.202056999999982</v>
      </c>
      <c r="L82" s="13">
        <f>IF(D82="ZZ",Brick_Kilns_EF!$E$2*(0.75),Brick_Kilns_EF!$E$2)</f>
        <v>6.7999999999999996E-3</v>
      </c>
      <c r="M82" s="13">
        <f t="shared" si="4"/>
        <v>60.430307999999997</v>
      </c>
      <c r="N82" s="13">
        <f>IF(D82="ZZ",Brick_Kilns_EF!$E$3*(0.75),Brick_Kilns_EF!$E$3)</f>
        <v>4.5999999999999999E-3</v>
      </c>
      <c r="O82" s="13">
        <f t="shared" si="6"/>
        <v>40.879325999999999</v>
      </c>
      <c r="P82" s="13">
        <f>IF(D82="ZZ",Brick_Kilns_EF!$E$4*(0.75),Brick_Kilns_EF!$E$4)</f>
        <v>4.7000000000000002E-3</v>
      </c>
      <c r="Q82" s="13">
        <f t="shared" si="7"/>
        <v>41.768006999999997</v>
      </c>
    </row>
    <row r="83" spans="1:17">
      <c r="A83" s="13" t="s">
        <v>91</v>
      </c>
      <c r="B83" s="13">
        <v>22.5565116</v>
      </c>
      <c r="C83" s="13">
        <v>89.957649180000004</v>
      </c>
      <c r="D83" s="13" t="s">
        <v>6</v>
      </c>
      <c r="E83" s="13" t="s">
        <v>4927</v>
      </c>
      <c r="F83" s="13" t="s">
        <v>11</v>
      </c>
      <c r="G83" s="13" t="s">
        <v>4802</v>
      </c>
      <c r="H83" s="13" t="s">
        <v>4816</v>
      </c>
      <c r="I83" s="13">
        <f>(Brick_Kilns_EF!$B$13*Brick_Kilns_EF!$B$11*Brick_Kilns_EF!$B$12)</f>
        <v>8886.81</v>
      </c>
      <c r="J83" s="13">
        <f>IF(D83="ZZ",Brick_Kilns_EF!$E$5*(0.75),Brick_Kilns_EF!$E$5)</f>
        <v>9.6999999999999986E-3</v>
      </c>
      <c r="K83" s="13">
        <f t="shared" si="5"/>
        <v>86.202056999999982</v>
      </c>
      <c r="L83" s="13">
        <f>IF(D83="ZZ",Brick_Kilns_EF!$E$2*(0.75),Brick_Kilns_EF!$E$2)</f>
        <v>6.7999999999999996E-3</v>
      </c>
      <c r="M83" s="13">
        <f t="shared" si="4"/>
        <v>60.430307999999997</v>
      </c>
      <c r="N83" s="13">
        <f>IF(D83="ZZ",Brick_Kilns_EF!$E$3*(0.75),Brick_Kilns_EF!$E$3)</f>
        <v>4.5999999999999999E-3</v>
      </c>
      <c r="O83" s="13">
        <f t="shared" si="6"/>
        <v>40.879325999999999</v>
      </c>
      <c r="P83" s="13">
        <f>IF(D83="ZZ",Brick_Kilns_EF!$E$4*(0.75),Brick_Kilns_EF!$E$4)</f>
        <v>4.7000000000000002E-3</v>
      </c>
      <c r="Q83" s="13">
        <f t="shared" si="7"/>
        <v>41.768006999999997</v>
      </c>
    </row>
    <row r="84" spans="1:17">
      <c r="A84" s="13" t="s">
        <v>92</v>
      </c>
      <c r="B84" s="13">
        <v>23.783437379999999</v>
      </c>
      <c r="C84" s="13">
        <v>88.741639840000005</v>
      </c>
      <c r="D84" s="13" t="s">
        <v>6</v>
      </c>
      <c r="E84" s="13" t="s">
        <v>4927</v>
      </c>
      <c r="F84" s="13" t="s">
        <v>9</v>
      </c>
      <c r="G84" s="13" t="s">
        <v>4802</v>
      </c>
      <c r="H84" s="13" t="s">
        <v>4816</v>
      </c>
      <c r="I84" s="13">
        <f>(Brick_Kilns_EF!$B$13*Brick_Kilns_EF!$B$11*Brick_Kilns_EF!$B$12)</f>
        <v>8886.81</v>
      </c>
      <c r="J84" s="13">
        <f>IF(D84="ZZ",Brick_Kilns_EF!$E$5*(0.75),Brick_Kilns_EF!$E$5)</f>
        <v>9.6999999999999986E-3</v>
      </c>
      <c r="K84" s="13">
        <f t="shared" si="5"/>
        <v>86.202056999999982</v>
      </c>
      <c r="L84" s="13">
        <f>IF(D84="ZZ",Brick_Kilns_EF!$E$2*(0.75),Brick_Kilns_EF!$E$2)</f>
        <v>6.7999999999999996E-3</v>
      </c>
      <c r="M84" s="13">
        <f t="shared" si="4"/>
        <v>60.430307999999997</v>
      </c>
      <c r="N84" s="13">
        <f>IF(D84="ZZ",Brick_Kilns_EF!$E$3*(0.75),Brick_Kilns_EF!$E$3)</f>
        <v>4.5999999999999999E-3</v>
      </c>
      <c r="O84" s="13">
        <f t="shared" si="6"/>
        <v>40.879325999999999</v>
      </c>
      <c r="P84" s="13">
        <f>IF(D84="ZZ",Brick_Kilns_EF!$E$4*(0.75),Brick_Kilns_EF!$E$4)</f>
        <v>4.7000000000000002E-3</v>
      </c>
      <c r="Q84" s="13">
        <f t="shared" si="7"/>
        <v>41.768006999999997</v>
      </c>
    </row>
    <row r="85" spans="1:17">
      <c r="A85" s="13" t="s">
        <v>93</v>
      </c>
      <c r="B85" s="13">
        <v>23.521423299999999</v>
      </c>
      <c r="C85" s="13">
        <v>89.494250179999995</v>
      </c>
      <c r="D85" s="13" t="s">
        <v>6</v>
      </c>
      <c r="E85" s="13" t="s">
        <v>4927</v>
      </c>
      <c r="F85" s="13" t="s">
        <v>9</v>
      </c>
      <c r="G85" s="13" t="s">
        <v>4802</v>
      </c>
      <c r="H85" s="13" t="s">
        <v>4816</v>
      </c>
      <c r="I85" s="13">
        <f>(Brick_Kilns_EF!$B$13*Brick_Kilns_EF!$B$11*Brick_Kilns_EF!$B$12)</f>
        <v>8886.81</v>
      </c>
      <c r="J85" s="13">
        <f>IF(D85="ZZ",Brick_Kilns_EF!$E$5*(0.75),Brick_Kilns_EF!$E$5)</f>
        <v>9.6999999999999986E-3</v>
      </c>
      <c r="K85" s="13">
        <f t="shared" si="5"/>
        <v>86.202056999999982</v>
      </c>
      <c r="L85" s="13">
        <f>IF(D85="ZZ",Brick_Kilns_EF!$E$2*(0.75),Brick_Kilns_EF!$E$2)</f>
        <v>6.7999999999999996E-3</v>
      </c>
      <c r="M85" s="13">
        <f t="shared" si="4"/>
        <v>60.430307999999997</v>
      </c>
      <c r="N85" s="13">
        <f>IF(D85="ZZ",Brick_Kilns_EF!$E$3*(0.75),Brick_Kilns_EF!$E$3)</f>
        <v>4.5999999999999999E-3</v>
      </c>
      <c r="O85" s="13">
        <f t="shared" si="6"/>
        <v>40.879325999999999</v>
      </c>
      <c r="P85" s="13">
        <f>IF(D85="ZZ",Brick_Kilns_EF!$E$4*(0.75),Brick_Kilns_EF!$E$4)</f>
        <v>4.7000000000000002E-3</v>
      </c>
      <c r="Q85" s="13">
        <f t="shared" si="7"/>
        <v>41.768006999999997</v>
      </c>
    </row>
    <row r="86" spans="1:17">
      <c r="A86" s="13" t="s">
        <v>94</v>
      </c>
      <c r="B86" s="13">
        <v>22.922988230000001</v>
      </c>
      <c r="C86" s="13">
        <v>90.403455719999997</v>
      </c>
      <c r="D86" s="13" t="s">
        <v>6</v>
      </c>
      <c r="E86" s="13" t="s">
        <v>4927</v>
      </c>
      <c r="F86" s="13" t="s">
        <v>11</v>
      </c>
      <c r="G86" s="13" t="s">
        <v>4802</v>
      </c>
      <c r="H86" s="13" t="s">
        <v>4816</v>
      </c>
      <c r="I86" s="13">
        <f>(Brick_Kilns_EF!$B$13*Brick_Kilns_EF!$B$11*Brick_Kilns_EF!$B$12)</f>
        <v>8886.81</v>
      </c>
      <c r="J86" s="13">
        <f>IF(D86="ZZ",Brick_Kilns_EF!$E$5*(0.75),Brick_Kilns_EF!$E$5)</f>
        <v>9.6999999999999986E-3</v>
      </c>
      <c r="K86" s="13">
        <f t="shared" si="5"/>
        <v>86.202056999999982</v>
      </c>
      <c r="L86" s="13">
        <f>IF(D86="ZZ",Brick_Kilns_EF!$E$2*(0.75),Brick_Kilns_EF!$E$2)</f>
        <v>6.7999999999999996E-3</v>
      </c>
      <c r="M86" s="13">
        <f t="shared" si="4"/>
        <v>60.430307999999997</v>
      </c>
      <c r="N86" s="13">
        <f>IF(D86="ZZ",Brick_Kilns_EF!$E$3*(0.75),Brick_Kilns_EF!$E$3)</f>
        <v>4.5999999999999999E-3</v>
      </c>
      <c r="O86" s="13">
        <f t="shared" si="6"/>
        <v>40.879325999999999</v>
      </c>
      <c r="P86" s="13">
        <f>IF(D86="ZZ",Brick_Kilns_EF!$E$4*(0.75),Brick_Kilns_EF!$E$4)</f>
        <v>4.7000000000000002E-3</v>
      </c>
      <c r="Q86" s="13">
        <f t="shared" si="7"/>
        <v>41.768006999999997</v>
      </c>
    </row>
    <row r="87" spans="1:17">
      <c r="A87" s="13" t="s">
        <v>95</v>
      </c>
      <c r="B87" s="13">
        <v>22.893552379999999</v>
      </c>
      <c r="C87" s="13">
        <v>89.438049719999995</v>
      </c>
      <c r="D87" s="13" t="s">
        <v>6</v>
      </c>
      <c r="E87" s="13" t="s">
        <v>4927</v>
      </c>
      <c r="F87" s="13" t="s">
        <v>9</v>
      </c>
      <c r="G87" s="13" t="s">
        <v>4802</v>
      </c>
      <c r="H87" s="13" t="s">
        <v>4816</v>
      </c>
      <c r="I87" s="13">
        <f>(Brick_Kilns_EF!$B$13*Brick_Kilns_EF!$B$11*Brick_Kilns_EF!$B$12)</f>
        <v>8886.81</v>
      </c>
      <c r="J87" s="13">
        <f>IF(D87="ZZ",Brick_Kilns_EF!$E$5*(0.75),Brick_Kilns_EF!$E$5)</f>
        <v>9.6999999999999986E-3</v>
      </c>
      <c r="K87" s="13">
        <f t="shared" si="5"/>
        <v>86.202056999999982</v>
      </c>
      <c r="L87" s="13">
        <f>IF(D87="ZZ",Brick_Kilns_EF!$E$2*(0.75),Brick_Kilns_EF!$E$2)</f>
        <v>6.7999999999999996E-3</v>
      </c>
      <c r="M87" s="13">
        <f t="shared" si="4"/>
        <v>60.430307999999997</v>
      </c>
      <c r="N87" s="13">
        <f>IF(D87="ZZ",Brick_Kilns_EF!$E$3*(0.75),Brick_Kilns_EF!$E$3)</f>
        <v>4.5999999999999999E-3</v>
      </c>
      <c r="O87" s="13">
        <f t="shared" si="6"/>
        <v>40.879325999999999</v>
      </c>
      <c r="P87" s="13">
        <f>IF(D87="ZZ",Brick_Kilns_EF!$E$4*(0.75),Brick_Kilns_EF!$E$4)</f>
        <v>4.7000000000000002E-3</v>
      </c>
      <c r="Q87" s="13">
        <f t="shared" si="7"/>
        <v>41.768006999999997</v>
      </c>
    </row>
    <row r="88" spans="1:17">
      <c r="A88" s="13" t="s">
        <v>96</v>
      </c>
      <c r="B88" s="13">
        <v>23.790615259999999</v>
      </c>
      <c r="C88" s="13">
        <v>90.442482639999994</v>
      </c>
      <c r="D88" s="13" t="s">
        <v>6</v>
      </c>
      <c r="E88" s="13" t="s">
        <v>4927</v>
      </c>
      <c r="F88" s="13" t="s">
        <v>7</v>
      </c>
      <c r="G88" s="13" t="s">
        <v>4802</v>
      </c>
      <c r="H88" s="13" t="s">
        <v>4816</v>
      </c>
      <c r="I88" s="13">
        <f>(Brick_Kilns_EF!$B$13*Brick_Kilns_EF!$B$11*Brick_Kilns_EF!$B$12)</f>
        <v>8886.81</v>
      </c>
      <c r="J88" s="13">
        <f>IF(D88="ZZ",Brick_Kilns_EF!$E$5*(0.75),Brick_Kilns_EF!$E$5)</f>
        <v>9.6999999999999986E-3</v>
      </c>
      <c r="K88" s="13">
        <f t="shared" si="5"/>
        <v>86.202056999999982</v>
      </c>
      <c r="L88" s="13">
        <f>IF(D88="ZZ",Brick_Kilns_EF!$E$2*(0.75),Brick_Kilns_EF!$E$2)</f>
        <v>6.7999999999999996E-3</v>
      </c>
      <c r="M88" s="13">
        <f t="shared" si="4"/>
        <v>60.430307999999997</v>
      </c>
      <c r="N88" s="13">
        <f>IF(D88="ZZ",Brick_Kilns_EF!$E$3*(0.75),Brick_Kilns_EF!$E$3)</f>
        <v>4.5999999999999999E-3</v>
      </c>
      <c r="O88" s="13">
        <f t="shared" si="6"/>
        <v>40.879325999999999</v>
      </c>
      <c r="P88" s="13">
        <f>IF(D88="ZZ",Brick_Kilns_EF!$E$4*(0.75),Brick_Kilns_EF!$E$4)</f>
        <v>4.7000000000000002E-3</v>
      </c>
      <c r="Q88" s="13">
        <f t="shared" si="7"/>
        <v>41.768006999999997</v>
      </c>
    </row>
    <row r="89" spans="1:17">
      <c r="A89" s="13" t="s">
        <v>97</v>
      </c>
      <c r="B89" s="13">
        <v>22.404052889999999</v>
      </c>
      <c r="C89" s="13">
        <v>89.911958690000006</v>
      </c>
      <c r="D89" s="13" t="s">
        <v>6</v>
      </c>
      <c r="E89" s="13" t="s">
        <v>4927</v>
      </c>
      <c r="F89" s="13" t="s">
        <v>11</v>
      </c>
      <c r="G89" s="13" t="s">
        <v>4802</v>
      </c>
      <c r="H89" s="13" t="s">
        <v>4816</v>
      </c>
      <c r="I89" s="13">
        <f>(Brick_Kilns_EF!$B$13*Brick_Kilns_EF!$B$11*Brick_Kilns_EF!$B$12)</f>
        <v>8886.81</v>
      </c>
      <c r="J89" s="13">
        <f>IF(D89="ZZ",Brick_Kilns_EF!$E$5*(0.75),Brick_Kilns_EF!$E$5)</f>
        <v>9.6999999999999986E-3</v>
      </c>
      <c r="K89" s="13">
        <f t="shared" si="5"/>
        <v>86.202056999999982</v>
      </c>
      <c r="L89" s="13">
        <f>IF(D89="ZZ",Brick_Kilns_EF!$E$2*(0.75),Brick_Kilns_EF!$E$2)</f>
        <v>6.7999999999999996E-3</v>
      </c>
      <c r="M89" s="13">
        <f t="shared" si="4"/>
        <v>60.430307999999997</v>
      </c>
      <c r="N89" s="13">
        <f>IF(D89="ZZ",Brick_Kilns_EF!$E$3*(0.75),Brick_Kilns_EF!$E$3)</f>
        <v>4.5999999999999999E-3</v>
      </c>
      <c r="O89" s="13">
        <f t="shared" si="6"/>
        <v>40.879325999999999</v>
      </c>
      <c r="P89" s="13">
        <f>IF(D89="ZZ",Brick_Kilns_EF!$E$4*(0.75),Brick_Kilns_EF!$E$4)</f>
        <v>4.7000000000000002E-3</v>
      </c>
      <c r="Q89" s="13">
        <f t="shared" si="7"/>
        <v>41.768006999999997</v>
      </c>
    </row>
    <row r="90" spans="1:17">
      <c r="A90" s="13" t="s">
        <v>98</v>
      </c>
      <c r="B90" s="13">
        <v>22.399864669999999</v>
      </c>
      <c r="C90" s="13">
        <v>89.906744939999996</v>
      </c>
      <c r="D90" s="13" t="s">
        <v>6</v>
      </c>
      <c r="E90" s="13" t="s">
        <v>4927</v>
      </c>
      <c r="F90" s="13" t="s">
        <v>11</v>
      </c>
      <c r="G90" s="13" t="s">
        <v>4802</v>
      </c>
      <c r="H90" s="13" t="s">
        <v>4816</v>
      </c>
      <c r="I90" s="13">
        <f>(Brick_Kilns_EF!$B$13*Brick_Kilns_EF!$B$11*Brick_Kilns_EF!$B$12)</f>
        <v>8886.81</v>
      </c>
      <c r="J90" s="13">
        <f>IF(D90="ZZ",Brick_Kilns_EF!$E$5*(0.75),Brick_Kilns_EF!$E$5)</f>
        <v>9.6999999999999986E-3</v>
      </c>
      <c r="K90" s="13">
        <f t="shared" si="5"/>
        <v>86.202056999999982</v>
      </c>
      <c r="L90" s="13">
        <f>IF(D90="ZZ",Brick_Kilns_EF!$E$2*(0.75),Brick_Kilns_EF!$E$2)</f>
        <v>6.7999999999999996E-3</v>
      </c>
      <c r="M90" s="13">
        <f t="shared" si="4"/>
        <v>60.430307999999997</v>
      </c>
      <c r="N90" s="13">
        <f>IF(D90="ZZ",Brick_Kilns_EF!$E$3*(0.75),Brick_Kilns_EF!$E$3)</f>
        <v>4.5999999999999999E-3</v>
      </c>
      <c r="O90" s="13">
        <f t="shared" si="6"/>
        <v>40.879325999999999</v>
      </c>
      <c r="P90" s="13">
        <f>IF(D90="ZZ",Brick_Kilns_EF!$E$4*(0.75),Brick_Kilns_EF!$E$4)</f>
        <v>4.7000000000000002E-3</v>
      </c>
      <c r="Q90" s="13">
        <f t="shared" si="7"/>
        <v>41.768006999999997</v>
      </c>
    </row>
    <row r="91" spans="1:17">
      <c r="A91" s="13" t="s">
        <v>99</v>
      </c>
      <c r="B91" s="13">
        <v>23.792272400000002</v>
      </c>
      <c r="C91" s="13">
        <v>90.315730220000006</v>
      </c>
      <c r="D91" s="13" t="s">
        <v>6</v>
      </c>
      <c r="E91" s="13" t="s">
        <v>4927</v>
      </c>
      <c r="F91" s="13" t="s">
        <v>7</v>
      </c>
      <c r="G91" s="13" t="s">
        <v>4802</v>
      </c>
      <c r="H91" s="13" t="s">
        <v>4816</v>
      </c>
      <c r="I91" s="13">
        <f>(Brick_Kilns_EF!$B$13*Brick_Kilns_EF!$B$11*Brick_Kilns_EF!$B$12)</f>
        <v>8886.81</v>
      </c>
      <c r="J91" s="13">
        <f>IF(D91="ZZ",Brick_Kilns_EF!$E$5*(0.75),Brick_Kilns_EF!$E$5)</f>
        <v>9.6999999999999986E-3</v>
      </c>
      <c r="K91" s="13">
        <f t="shared" si="5"/>
        <v>86.202056999999982</v>
      </c>
      <c r="L91" s="13">
        <f>IF(D91="ZZ",Brick_Kilns_EF!$E$2*(0.75),Brick_Kilns_EF!$E$2)</f>
        <v>6.7999999999999996E-3</v>
      </c>
      <c r="M91" s="13">
        <f t="shared" si="4"/>
        <v>60.430307999999997</v>
      </c>
      <c r="N91" s="13">
        <f>IF(D91="ZZ",Brick_Kilns_EF!$E$3*(0.75),Brick_Kilns_EF!$E$3)</f>
        <v>4.5999999999999999E-3</v>
      </c>
      <c r="O91" s="13">
        <f t="shared" si="6"/>
        <v>40.879325999999999</v>
      </c>
      <c r="P91" s="13">
        <f>IF(D91="ZZ",Brick_Kilns_EF!$E$4*(0.75),Brick_Kilns_EF!$E$4)</f>
        <v>4.7000000000000002E-3</v>
      </c>
      <c r="Q91" s="13">
        <f t="shared" si="7"/>
        <v>41.768006999999997</v>
      </c>
    </row>
    <row r="92" spans="1:17">
      <c r="A92" s="13" t="s">
        <v>100</v>
      </c>
      <c r="B92" s="13">
        <v>23.673636089999999</v>
      </c>
      <c r="C92" s="13">
        <v>88.605481159999997</v>
      </c>
      <c r="D92" s="13" t="s">
        <v>6</v>
      </c>
      <c r="E92" s="13" t="s">
        <v>4927</v>
      </c>
      <c r="F92" s="13" t="s">
        <v>9</v>
      </c>
      <c r="G92" s="13" t="s">
        <v>4802</v>
      </c>
      <c r="H92" s="13" t="s">
        <v>4816</v>
      </c>
      <c r="I92" s="13">
        <f>(Brick_Kilns_EF!$B$13*Brick_Kilns_EF!$B$11*Brick_Kilns_EF!$B$12)</f>
        <v>8886.81</v>
      </c>
      <c r="J92" s="13">
        <f>IF(D92="ZZ",Brick_Kilns_EF!$E$5*(0.75),Brick_Kilns_EF!$E$5)</f>
        <v>9.6999999999999986E-3</v>
      </c>
      <c r="K92" s="13">
        <f t="shared" si="5"/>
        <v>86.202056999999982</v>
      </c>
      <c r="L92" s="13">
        <f>IF(D92="ZZ",Brick_Kilns_EF!$E$2*(0.75),Brick_Kilns_EF!$E$2)</f>
        <v>6.7999999999999996E-3</v>
      </c>
      <c r="M92" s="13">
        <f t="shared" si="4"/>
        <v>60.430307999999997</v>
      </c>
      <c r="N92" s="13">
        <f>IF(D92="ZZ",Brick_Kilns_EF!$E$3*(0.75),Brick_Kilns_EF!$E$3)</f>
        <v>4.5999999999999999E-3</v>
      </c>
      <c r="O92" s="13">
        <f t="shared" si="6"/>
        <v>40.879325999999999</v>
      </c>
      <c r="P92" s="13">
        <f>IF(D92="ZZ",Brick_Kilns_EF!$E$4*(0.75),Brick_Kilns_EF!$E$4)</f>
        <v>4.7000000000000002E-3</v>
      </c>
      <c r="Q92" s="13">
        <f t="shared" si="7"/>
        <v>41.768006999999997</v>
      </c>
    </row>
    <row r="93" spans="1:17">
      <c r="A93" s="13" t="s">
        <v>101</v>
      </c>
      <c r="B93" s="13">
        <v>23.813182879999999</v>
      </c>
      <c r="C93" s="13">
        <v>90.408701480000005</v>
      </c>
      <c r="D93" s="13" t="s">
        <v>6</v>
      </c>
      <c r="E93" s="13" t="s">
        <v>4927</v>
      </c>
      <c r="F93" s="13" t="s">
        <v>7</v>
      </c>
      <c r="G93" s="13" t="s">
        <v>4802</v>
      </c>
      <c r="H93" s="13" t="s">
        <v>4816</v>
      </c>
      <c r="I93" s="13">
        <f>(Brick_Kilns_EF!$B$13*Brick_Kilns_EF!$B$11*Brick_Kilns_EF!$B$12)</f>
        <v>8886.81</v>
      </c>
      <c r="J93" s="13">
        <f>IF(D93="ZZ",Brick_Kilns_EF!$E$5*(0.75),Brick_Kilns_EF!$E$5)</f>
        <v>9.6999999999999986E-3</v>
      </c>
      <c r="K93" s="13">
        <f t="shared" si="5"/>
        <v>86.202056999999982</v>
      </c>
      <c r="L93" s="13">
        <f>IF(D93="ZZ",Brick_Kilns_EF!$E$2*(0.75),Brick_Kilns_EF!$E$2)</f>
        <v>6.7999999999999996E-3</v>
      </c>
      <c r="M93" s="13">
        <f t="shared" si="4"/>
        <v>60.430307999999997</v>
      </c>
      <c r="N93" s="13">
        <f>IF(D93="ZZ",Brick_Kilns_EF!$E$3*(0.75),Brick_Kilns_EF!$E$3)</f>
        <v>4.5999999999999999E-3</v>
      </c>
      <c r="O93" s="13">
        <f t="shared" si="6"/>
        <v>40.879325999999999</v>
      </c>
      <c r="P93" s="13">
        <f>IF(D93="ZZ",Brick_Kilns_EF!$E$4*(0.75),Brick_Kilns_EF!$E$4)</f>
        <v>4.7000000000000002E-3</v>
      </c>
      <c r="Q93" s="13">
        <f t="shared" si="7"/>
        <v>41.768006999999997</v>
      </c>
    </row>
    <row r="94" spans="1:17">
      <c r="A94" s="13" t="s">
        <v>102</v>
      </c>
      <c r="B94" s="13">
        <v>23.810758719999999</v>
      </c>
      <c r="C94" s="13">
        <v>88.920607570000001</v>
      </c>
      <c r="D94" s="13" t="s">
        <v>6</v>
      </c>
      <c r="E94" s="13" t="s">
        <v>4927</v>
      </c>
      <c r="F94" s="13" t="s">
        <v>9</v>
      </c>
      <c r="G94" s="13" t="s">
        <v>4802</v>
      </c>
      <c r="H94" s="13" t="s">
        <v>4816</v>
      </c>
      <c r="I94" s="13">
        <f>(Brick_Kilns_EF!$B$13*Brick_Kilns_EF!$B$11*Brick_Kilns_EF!$B$12)</f>
        <v>8886.81</v>
      </c>
      <c r="J94" s="13">
        <f>IF(D94="ZZ",Brick_Kilns_EF!$E$5*(0.75),Brick_Kilns_EF!$E$5)</f>
        <v>9.6999999999999986E-3</v>
      </c>
      <c r="K94" s="13">
        <f t="shared" si="5"/>
        <v>86.202056999999982</v>
      </c>
      <c r="L94" s="13">
        <f>IF(D94="ZZ",Brick_Kilns_EF!$E$2*(0.75),Brick_Kilns_EF!$E$2)</f>
        <v>6.7999999999999996E-3</v>
      </c>
      <c r="M94" s="13">
        <f t="shared" si="4"/>
        <v>60.430307999999997</v>
      </c>
      <c r="N94" s="13">
        <f>IF(D94="ZZ",Brick_Kilns_EF!$E$3*(0.75),Brick_Kilns_EF!$E$3)</f>
        <v>4.5999999999999999E-3</v>
      </c>
      <c r="O94" s="13">
        <f t="shared" si="6"/>
        <v>40.879325999999999</v>
      </c>
      <c r="P94" s="13">
        <f>IF(D94="ZZ",Brick_Kilns_EF!$E$4*(0.75),Brick_Kilns_EF!$E$4)</f>
        <v>4.7000000000000002E-3</v>
      </c>
      <c r="Q94" s="13">
        <f t="shared" si="7"/>
        <v>41.768006999999997</v>
      </c>
    </row>
    <row r="95" spans="1:17">
      <c r="A95" s="13" t="s">
        <v>103</v>
      </c>
      <c r="B95" s="13">
        <v>22.983364399999999</v>
      </c>
      <c r="C95" s="13">
        <v>89.606843990000002</v>
      </c>
      <c r="D95" s="13" t="s">
        <v>6</v>
      </c>
      <c r="E95" s="13" t="s">
        <v>4927</v>
      </c>
      <c r="F95" s="13" t="s">
        <v>9</v>
      </c>
      <c r="G95" s="13" t="s">
        <v>4802</v>
      </c>
      <c r="H95" s="13" t="s">
        <v>4816</v>
      </c>
      <c r="I95" s="13">
        <f>(Brick_Kilns_EF!$B$13*Brick_Kilns_EF!$B$11*Brick_Kilns_EF!$B$12)</f>
        <v>8886.81</v>
      </c>
      <c r="J95" s="13">
        <f>IF(D95="ZZ",Brick_Kilns_EF!$E$5*(0.75),Brick_Kilns_EF!$E$5)</f>
        <v>9.6999999999999986E-3</v>
      </c>
      <c r="K95" s="13">
        <f t="shared" si="5"/>
        <v>86.202056999999982</v>
      </c>
      <c r="L95" s="13">
        <f>IF(D95="ZZ",Brick_Kilns_EF!$E$2*(0.75),Brick_Kilns_EF!$E$2)</f>
        <v>6.7999999999999996E-3</v>
      </c>
      <c r="M95" s="13">
        <f t="shared" si="4"/>
        <v>60.430307999999997</v>
      </c>
      <c r="N95" s="13">
        <f>IF(D95="ZZ",Brick_Kilns_EF!$E$3*(0.75),Brick_Kilns_EF!$E$3)</f>
        <v>4.5999999999999999E-3</v>
      </c>
      <c r="O95" s="13">
        <f t="shared" si="6"/>
        <v>40.879325999999999</v>
      </c>
      <c r="P95" s="13">
        <f>IF(D95="ZZ",Brick_Kilns_EF!$E$4*(0.75),Brick_Kilns_EF!$E$4)</f>
        <v>4.7000000000000002E-3</v>
      </c>
      <c r="Q95" s="13">
        <f t="shared" si="7"/>
        <v>41.768006999999997</v>
      </c>
    </row>
    <row r="96" spans="1:17">
      <c r="A96" s="13" t="s">
        <v>104</v>
      </c>
      <c r="B96" s="13">
        <v>22.825516929999999</v>
      </c>
      <c r="C96" s="13">
        <v>90.294749210000006</v>
      </c>
      <c r="D96" s="13" t="s">
        <v>6</v>
      </c>
      <c r="E96" s="13" t="s">
        <v>4927</v>
      </c>
      <c r="F96" s="13" t="s">
        <v>11</v>
      </c>
      <c r="G96" s="13" t="s">
        <v>4802</v>
      </c>
      <c r="H96" s="13" t="s">
        <v>4816</v>
      </c>
      <c r="I96" s="13">
        <f>(Brick_Kilns_EF!$B$13*Brick_Kilns_EF!$B$11*Brick_Kilns_EF!$B$12)</f>
        <v>8886.81</v>
      </c>
      <c r="J96" s="13">
        <f>IF(D96="ZZ",Brick_Kilns_EF!$E$5*(0.75),Brick_Kilns_EF!$E$5)</f>
        <v>9.6999999999999986E-3</v>
      </c>
      <c r="K96" s="13">
        <f t="shared" si="5"/>
        <v>86.202056999999982</v>
      </c>
      <c r="L96" s="13">
        <f>IF(D96="ZZ",Brick_Kilns_EF!$E$2*(0.75),Brick_Kilns_EF!$E$2)</f>
        <v>6.7999999999999996E-3</v>
      </c>
      <c r="M96" s="13">
        <f t="shared" si="4"/>
        <v>60.430307999999997</v>
      </c>
      <c r="N96" s="13">
        <f>IF(D96="ZZ",Brick_Kilns_EF!$E$3*(0.75),Brick_Kilns_EF!$E$3)</f>
        <v>4.5999999999999999E-3</v>
      </c>
      <c r="O96" s="13">
        <f t="shared" si="6"/>
        <v>40.879325999999999</v>
      </c>
      <c r="P96" s="13">
        <f>IF(D96="ZZ",Brick_Kilns_EF!$E$4*(0.75),Brick_Kilns_EF!$E$4)</f>
        <v>4.7000000000000002E-3</v>
      </c>
      <c r="Q96" s="13">
        <f t="shared" si="7"/>
        <v>41.768006999999997</v>
      </c>
    </row>
    <row r="97" spans="1:17">
      <c r="A97" s="13" t="s">
        <v>105</v>
      </c>
      <c r="B97" s="13">
        <v>23.391935230000001</v>
      </c>
      <c r="C97" s="13">
        <v>89.585663479999994</v>
      </c>
      <c r="D97" s="13" t="s">
        <v>6</v>
      </c>
      <c r="E97" s="13" t="s">
        <v>4927</v>
      </c>
      <c r="F97" s="13" t="s">
        <v>9</v>
      </c>
      <c r="G97" s="13" t="s">
        <v>4802</v>
      </c>
      <c r="H97" s="13" t="s">
        <v>4816</v>
      </c>
      <c r="I97" s="13">
        <f>(Brick_Kilns_EF!$B$13*Brick_Kilns_EF!$B$11*Brick_Kilns_EF!$B$12)</f>
        <v>8886.81</v>
      </c>
      <c r="J97" s="13">
        <f>IF(D97="ZZ",Brick_Kilns_EF!$E$5*(0.75),Brick_Kilns_EF!$E$5)</f>
        <v>9.6999999999999986E-3</v>
      </c>
      <c r="K97" s="13">
        <f t="shared" si="5"/>
        <v>86.202056999999982</v>
      </c>
      <c r="L97" s="13">
        <f>IF(D97="ZZ",Brick_Kilns_EF!$E$2*(0.75),Brick_Kilns_EF!$E$2)</f>
        <v>6.7999999999999996E-3</v>
      </c>
      <c r="M97" s="13">
        <f t="shared" si="4"/>
        <v>60.430307999999997</v>
      </c>
      <c r="N97" s="13">
        <f>IF(D97="ZZ",Brick_Kilns_EF!$E$3*(0.75),Brick_Kilns_EF!$E$3)</f>
        <v>4.5999999999999999E-3</v>
      </c>
      <c r="O97" s="13">
        <f t="shared" si="6"/>
        <v>40.879325999999999</v>
      </c>
      <c r="P97" s="13">
        <f>IF(D97="ZZ",Brick_Kilns_EF!$E$4*(0.75),Brick_Kilns_EF!$E$4)</f>
        <v>4.7000000000000002E-3</v>
      </c>
      <c r="Q97" s="13">
        <f t="shared" si="7"/>
        <v>41.768006999999997</v>
      </c>
    </row>
    <row r="98" spans="1:17">
      <c r="A98" s="13" t="s">
        <v>106</v>
      </c>
      <c r="B98" s="13">
        <v>22.453570249999999</v>
      </c>
      <c r="C98" s="13">
        <v>90.168795799999998</v>
      </c>
      <c r="D98" s="13" t="s">
        <v>6</v>
      </c>
      <c r="E98" s="13" t="s">
        <v>4927</v>
      </c>
      <c r="F98" s="13" t="s">
        <v>11</v>
      </c>
      <c r="G98" s="13" t="s">
        <v>4802</v>
      </c>
      <c r="H98" s="13" t="s">
        <v>4816</v>
      </c>
      <c r="I98" s="13">
        <f>(Brick_Kilns_EF!$B$13*Brick_Kilns_EF!$B$11*Brick_Kilns_EF!$B$12)</f>
        <v>8886.81</v>
      </c>
      <c r="J98" s="13">
        <f>IF(D98="ZZ",Brick_Kilns_EF!$E$5*(0.75),Brick_Kilns_EF!$E$5)</f>
        <v>9.6999999999999986E-3</v>
      </c>
      <c r="K98" s="13">
        <f t="shared" si="5"/>
        <v>86.202056999999982</v>
      </c>
      <c r="L98" s="13">
        <f>IF(D98="ZZ",Brick_Kilns_EF!$E$2*(0.75),Brick_Kilns_EF!$E$2)</f>
        <v>6.7999999999999996E-3</v>
      </c>
      <c r="M98" s="13">
        <f t="shared" si="4"/>
        <v>60.430307999999997</v>
      </c>
      <c r="N98" s="13">
        <f>IF(D98="ZZ",Brick_Kilns_EF!$E$3*(0.75),Brick_Kilns_EF!$E$3)</f>
        <v>4.5999999999999999E-3</v>
      </c>
      <c r="O98" s="13">
        <f t="shared" si="6"/>
        <v>40.879325999999999</v>
      </c>
      <c r="P98" s="13">
        <f>IF(D98="ZZ",Brick_Kilns_EF!$E$4*(0.75),Brick_Kilns_EF!$E$4)</f>
        <v>4.7000000000000002E-3</v>
      </c>
      <c r="Q98" s="13">
        <f t="shared" si="7"/>
        <v>41.768006999999997</v>
      </c>
    </row>
    <row r="99" spans="1:17">
      <c r="A99" s="13" t="s">
        <v>107</v>
      </c>
      <c r="B99" s="13">
        <v>22.832248629999999</v>
      </c>
      <c r="C99" s="13">
        <v>89.962892229999994</v>
      </c>
      <c r="D99" s="13" t="s">
        <v>6</v>
      </c>
      <c r="E99" s="13" t="s">
        <v>4927</v>
      </c>
      <c r="F99" s="13" t="s">
        <v>11</v>
      </c>
      <c r="G99" s="13" t="s">
        <v>4802</v>
      </c>
      <c r="H99" s="13" t="s">
        <v>4816</v>
      </c>
      <c r="I99" s="13">
        <f>(Brick_Kilns_EF!$B$13*Brick_Kilns_EF!$B$11*Brick_Kilns_EF!$B$12)</f>
        <v>8886.81</v>
      </c>
      <c r="J99" s="13">
        <f>IF(D99="ZZ",Brick_Kilns_EF!$E$5*(0.75),Brick_Kilns_EF!$E$5)</f>
        <v>9.6999999999999986E-3</v>
      </c>
      <c r="K99" s="13">
        <f t="shared" si="5"/>
        <v>86.202056999999982</v>
      </c>
      <c r="L99" s="13">
        <f>IF(D99="ZZ",Brick_Kilns_EF!$E$2*(0.75),Brick_Kilns_EF!$E$2)</f>
        <v>6.7999999999999996E-3</v>
      </c>
      <c r="M99" s="13">
        <f t="shared" si="4"/>
        <v>60.430307999999997</v>
      </c>
      <c r="N99" s="13">
        <f>IF(D99="ZZ",Brick_Kilns_EF!$E$3*(0.75),Brick_Kilns_EF!$E$3)</f>
        <v>4.5999999999999999E-3</v>
      </c>
      <c r="O99" s="13">
        <f t="shared" si="6"/>
        <v>40.879325999999999</v>
      </c>
      <c r="P99" s="13">
        <f>IF(D99="ZZ",Brick_Kilns_EF!$E$4*(0.75),Brick_Kilns_EF!$E$4)</f>
        <v>4.7000000000000002E-3</v>
      </c>
      <c r="Q99" s="13">
        <f t="shared" si="7"/>
        <v>41.768006999999997</v>
      </c>
    </row>
    <row r="100" spans="1:17">
      <c r="A100" s="13" t="s">
        <v>108</v>
      </c>
      <c r="B100" s="13">
        <v>23.112289229999998</v>
      </c>
      <c r="C100" s="13">
        <v>89.645121399999994</v>
      </c>
      <c r="D100" s="13" t="s">
        <v>6</v>
      </c>
      <c r="E100" s="13" t="s">
        <v>4927</v>
      </c>
      <c r="F100" s="13" t="s">
        <v>9</v>
      </c>
      <c r="G100" s="13" t="s">
        <v>4802</v>
      </c>
      <c r="H100" s="13" t="s">
        <v>4816</v>
      </c>
      <c r="I100" s="13">
        <f>(Brick_Kilns_EF!$B$13*Brick_Kilns_EF!$B$11*Brick_Kilns_EF!$B$12)</f>
        <v>8886.81</v>
      </c>
      <c r="J100" s="13">
        <f>IF(D100="ZZ",Brick_Kilns_EF!$E$5*(0.75),Brick_Kilns_EF!$E$5)</f>
        <v>9.6999999999999986E-3</v>
      </c>
      <c r="K100" s="13">
        <f t="shared" si="5"/>
        <v>86.202056999999982</v>
      </c>
      <c r="L100" s="13">
        <f>IF(D100="ZZ",Brick_Kilns_EF!$E$2*(0.75),Brick_Kilns_EF!$E$2)</f>
        <v>6.7999999999999996E-3</v>
      </c>
      <c r="M100" s="13">
        <f t="shared" si="4"/>
        <v>60.430307999999997</v>
      </c>
      <c r="N100" s="13">
        <f>IF(D100="ZZ",Brick_Kilns_EF!$E$3*(0.75),Brick_Kilns_EF!$E$3)</f>
        <v>4.5999999999999999E-3</v>
      </c>
      <c r="O100" s="13">
        <f t="shared" si="6"/>
        <v>40.879325999999999</v>
      </c>
      <c r="P100" s="13">
        <f>IF(D100="ZZ",Brick_Kilns_EF!$E$4*(0.75),Brick_Kilns_EF!$E$4)</f>
        <v>4.7000000000000002E-3</v>
      </c>
      <c r="Q100" s="13">
        <f t="shared" si="7"/>
        <v>41.768006999999997</v>
      </c>
    </row>
    <row r="101" spans="1:17">
      <c r="A101" s="13" t="s">
        <v>109</v>
      </c>
      <c r="B101" s="13">
        <v>22.970518729999998</v>
      </c>
      <c r="C101" s="13">
        <v>90.504879829999993</v>
      </c>
      <c r="D101" s="13" t="s">
        <v>6</v>
      </c>
      <c r="E101" s="13" t="s">
        <v>4927</v>
      </c>
      <c r="F101" s="13" t="s">
        <v>11</v>
      </c>
      <c r="G101" s="13" t="s">
        <v>4802</v>
      </c>
      <c r="H101" s="13" t="s">
        <v>4816</v>
      </c>
      <c r="I101" s="13">
        <f>(Brick_Kilns_EF!$B$13*Brick_Kilns_EF!$B$11*Brick_Kilns_EF!$B$12)</f>
        <v>8886.81</v>
      </c>
      <c r="J101" s="13">
        <f>IF(D101="ZZ",Brick_Kilns_EF!$E$5*(0.75),Brick_Kilns_EF!$E$5)</f>
        <v>9.6999999999999986E-3</v>
      </c>
      <c r="K101" s="13">
        <f t="shared" si="5"/>
        <v>86.202056999999982</v>
      </c>
      <c r="L101" s="13">
        <f>IF(D101="ZZ",Brick_Kilns_EF!$E$2*(0.75),Brick_Kilns_EF!$E$2)</f>
        <v>6.7999999999999996E-3</v>
      </c>
      <c r="M101" s="13">
        <f t="shared" si="4"/>
        <v>60.430307999999997</v>
      </c>
      <c r="N101" s="13">
        <f>IF(D101="ZZ",Brick_Kilns_EF!$E$3*(0.75),Brick_Kilns_EF!$E$3)</f>
        <v>4.5999999999999999E-3</v>
      </c>
      <c r="O101" s="13">
        <f t="shared" si="6"/>
        <v>40.879325999999999</v>
      </c>
      <c r="P101" s="13">
        <f>IF(D101="ZZ",Brick_Kilns_EF!$E$4*(0.75),Brick_Kilns_EF!$E$4)</f>
        <v>4.7000000000000002E-3</v>
      </c>
      <c r="Q101" s="13">
        <f t="shared" si="7"/>
        <v>41.768006999999997</v>
      </c>
    </row>
    <row r="102" spans="1:17">
      <c r="A102" s="13" t="s">
        <v>110</v>
      </c>
      <c r="B102" s="13">
        <v>22.45730983</v>
      </c>
      <c r="C102" s="13">
        <v>89.585552230000005</v>
      </c>
      <c r="D102" s="13" t="s">
        <v>6</v>
      </c>
      <c r="E102" s="13" t="s">
        <v>4927</v>
      </c>
      <c r="F102" s="13" t="s">
        <v>9</v>
      </c>
      <c r="G102" s="13" t="s">
        <v>4802</v>
      </c>
      <c r="H102" s="13" t="s">
        <v>4816</v>
      </c>
      <c r="I102" s="13">
        <f>(Brick_Kilns_EF!$B$13*Brick_Kilns_EF!$B$11*Brick_Kilns_EF!$B$12)</f>
        <v>8886.81</v>
      </c>
      <c r="J102" s="13">
        <f>IF(D102="ZZ",Brick_Kilns_EF!$E$5*(0.75),Brick_Kilns_EF!$E$5)</f>
        <v>9.6999999999999986E-3</v>
      </c>
      <c r="K102" s="13">
        <f t="shared" si="5"/>
        <v>86.202056999999982</v>
      </c>
      <c r="L102" s="13">
        <f>IF(D102="ZZ",Brick_Kilns_EF!$E$2*(0.75),Brick_Kilns_EF!$E$2)</f>
        <v>6.7999999999999996E-3</v>
      </c>
      <c r="M102" s="13">
        <f t="shared" si="4"/>
        <v>60.430307999999997</v>
      </c>
      <c r="N102" s="13">
        <f>IF(D102="ZZ",Brick_Kilns_EF!$E$3*(0.75),Brick_Kilns_EF!$E$3)</f>
        <v>4.5999999999999999E-3</v>
      </c>
      <c r="O102" s="13">
        <f t="shared" si="6"/>
        <v>40.879325999999999</v>
      </c>
      <c r="P102" s="13">
        <f>IF(D102="ZZ",Brick_Kilns_EF!$E$4*(0.75),Brick_Kilns_EF!$E$4)</f>
        <v>4.7000000000000002E-3</v>
      </c>
      <c r="Q102" s="13">
        <f t="shared" si="7"/>
        <v>41.768006999999997</v>
      </c>
    </row>
    <row r="103" spans="1:17">
      <c r="A103" s="13" t="s">
        <v>111</v>
      </c>
      <c r="B103" s="13">
        <v>22.506832169999999</v>
      </c>
      <c r="C103" s="13">
        <v>90.408432730000001</v>
      </c>
      <c r="D103" s="13" t="s">
        <v>6</v>
      </c>
      <c r="E103" s="13" t="s">
        <v>4927</v>
      </c>
      <c r="F103" s="13" t="s">
        <v>11</v>
      </c>
      <c r="G103" s="13" t="s">
        <v>4802</v>
      </c>
      <c r="H103" s="13" t="s">
        <v>4816</v>
      </c>
      <c r="I103" s="13">
        <f>(Brick_Kilns_EF!$B$13*Brick_Kilns_EF!$B$11*Brick_Kilns_EF!$B$12)</f>
        <v>8886.81</v>
      </c>
      <c r="J103" s="13">
        <f>IF(D103="ZZ",Brick_Kilns_EF!$E$5*(0.75),Brick_Kilns_EF!$E$5)</f>
        <v>9.6999999999999986E-3</v>
      </c>
      <c r="K103" s="13">
        <f t="shared" si="5"/>
        <v>86.202056999999982</v>
      </c>
      <c r="L103" s="13">
        <f>IF(D103="ZZ",Brick_Kilns_EF!$E$2*(0.75),Brick_Kilns_EF!$E$2)</f>
        <v>6.7999999999999996E-3</v>
      </c>
      <c r="M103" s="13">
        <f t="shared" si="4"/>
        <v>60.430307999999997</v>
      </c>
      <c r="N103" s="13">
        <f>IF(D103="ZZ",Brick_Kilns_EF!$E$3*(0.75),Brick_Kilns_EF!$E$3)</f>
        <v>4.5999999999999999E-3</v>
      </c>
      <c r="O103" s="13">
        <f t="shared" si="6"/>
        <v>40.879325999999999</v>
      </c>
      <c r="P103" s="13">
        <f>IF(D103="ZZ",Brick_Kilns_EF!$E$4*(0.75),Brick_Kilns_EF!$E$4)</f>
        <v>4.7000000000000002E-3</v>
      </c>
      <c r="Q103" s="13">
        <f t="shared" si="7"/>
        <v>41.768006999999997</v>
      </c>
    </row>
    <row r="104" spans="1:17">
      <c r="A104" s="13" t="s">
        <v>112</v>
      </c>
      <c r="B104" s="13">
        <v>23.184435919999999</v>
      </c>
      <c r="C104" s="13">
        <v>89.595714549999997</v>
      </c>
      <c r="D104" s="13" t="s">
        <v>6</v>
      </c>
      <c r="E104" s="13" t="s">
        <v>4927</v>
      </c>
      <c r="F104" s="13" t="s">
        <v>9</v>
      </c>
      <c r="G104" s="13" t="s">
        <v>4802</v>
      </c>
      <c r="H104" s="13" t="s">
        <v>4816</v>
      </c>
      <c r="I104" s="13">
        <f>(Brick_Kilns_EF!$B$13*Brick_Kilns_EF!$B$11*Brick_Kilns_EF!$B$12)</f>
        <v>8886.81</v>
      </c>
      <c r="J104" s="13">
        <f>IF(D104="ZZ",Brick_Kilns_EF!$E$5*(0.75),Brick_Kilns_EF!$E$5)</f>
        <v>9.6999999999999986E-3</v>
      </c>
      <c r="K104" s="13">
        <f t="shared" si="5"/>
        <v>86.202056999999982</v>
      </c>
      <c r="L104" s="13">
        <f>IF(D104="ZZ",Brick_Kilns_EF!$E$2*(0.75),Brick_Kilns_EF!$E$2)</f>
        <v>6.7999999999999996E-3</v>
      </c>
      <c r="M104" s="13">
        <f t="shared" si="4"/>
        <v>60.430307999999997</v>
      </c>
      <c r="N104" s="13">
        <f>IF(D104="ZZ",Brick_Kilns_EF!$E$3*(0.75),Brick_Kilns_EF!$E$3)</f>
        <v>4.5999999999999999E-3</v>
      </c>
      <c r="O104" s="13">
        <f t="shared" si="6"/>
        <v>40.879325999999999</v>
      </c>
      <c r="P104" s="13">
        <f>IF(D104="ZZ",Brick_Kilns_EF!$E$4*(0.75),Brick_Kilns_EF!$E$4)</f>
        <v>4.7000000000000002E-3</v>
      </c>
      <c r="Q104" s="13">
        <f t="shared" si="7"/>
        <v>41.768006999999997</v>
      </c>
    </row>
    <row r="105" spans="1:17">
      <c r="A105" s="13" t="s">
        <v>113</v>
      </c>
      <c r="B105" s="13">
        <v>22.936068859999999</v>
      </c>
      <c r="C105" s="13">
        <v>90.496326980000006</v>
      </c>
      <c r="D105" s="13" t="s">
        <v>6</v>
      </c>
      <c r="E105" s="13" t="s">
        <v>4927</v>
      </c>
      <c r="F105" s="13" t="s">
        <v>11</v>
      </c>
      <c r="G105" s="13" t="s">
        <v>4802</v>
      </c>
      <c r="H105" s="13" t="s">
        <v>4816</v>
      </c>
      <c r="I105" s="13">
        <f>(Brick_Kilns_EF!$B$13*Brick_Kilns_EF!$B$11*Brick_Kilns_EF!$B$12)</f>
        <v>8886.81</v>
      </c>
      <c r="J105" s="13">
        <f>IF(D105="ZZ",Brick_Kilns_EF!$E$5*(0.75),Brick_Kilns_EF!$E$5)</f>
        <v>9.6999999999999986E-3</v>
      </c>
      <c r="K105" s="13">
        <f t="shared" si="5"/>
        <v>86.202056999999982</v>
      </c>
      <c r="L105" s="13">
        <f>IF(D105="ZZ",Brick_Kilns_EF!$E$2*(0.75),Brick_Kilns_EF!$E$2)</f>
        <v>6.7999999999999996E-3</v>
      </c>
      <c r="M105" s="13">
        <f t="shared" si="4"/>
        <v>60.430307999999997</v>
      </c>
      <c r="N105" s="13">
        <f>IF(D105="ZZ",Brick_Kilns_EF!$E$3*(0.75),Brick_Kilns_EF!$E$3)</f>
        <v>4.5999999999999999E-3</v>
      </c>
      <c r="O105" s="13">
        <f t="shared" si="6"/>
        <v>40.879325999999999</v>
      </c>
      <c r="P105" s="13">
        <f>IF(D105="ZZ",Brick_Kilns_EF!$E$4*(0.75),Brick_Kilns_EF!$E$4)</f>
        <v>4.7000000000000002E-3</v>
      </c>
      <c r="Q105" s="13">
        <f t="shared" si="7"/>
        <v>41.768006999999997</v>
      </c>
    </row>
    <row r="106" spans="1:17">
      <c r="A106" s="13" t="s">
        <v>114</v>
      </c>
      <c r="B106" s="13">
        <v>22.93775917</v>
      </c>
      <c r="C106" s="13">
        <v>90.497240730000001</v>
      </c>
      <c r="D106" s="13" t="s">
        <v>6</v>
      </c>
      <c r="E106" s="13" t="s">
        <v>4927</v>
      </c>
      <c r="F106" s="13" t="s">
        <v>11</v>
      </c>
      <c r="G106" s="13" t="s">
        <v>4802</v>
      </c>
      <c r="H106" s="13" t="s">
        <v>4816</v>
      </c>
      <c r="I106" s="13">
        <f>(Brick_Kilns_EF!$B$13*Brick_Kilns_EF!$B$11*Brick_Kilns_EF!$B$12)</f>
        <v>8886.81</v>
      </c>
      <c r="J106" s="13">
        <f>IF(D106="ZZ",Brick_Kilns_EF!$E$5*(0.75),Brick_Kilns_EF!$E$5)</f>
        <v>9.6999999999999986E-3</v>
      </c>
      <c r="K106" s="13">
        <f t="shared" si="5"/>
        <v>86.202056999999982</v>
      </c>
      <c r="L106" s="13">
        <f>IF(D106="ZZ",Brick_Kilns_EF!$E$2*(0.75),Brick_Kilns_EF!$E$2)</f>
        <v>6.7999999999999996E-3</v>
      </c>
      <c r="M106" s="13">
        <f t="shared" si="4"/>
        <v>60.430307999999997</v>
      </c>
      <c r="N106" s="13">
        <f>IF(D106="ZZ",Brick_Kilns_EF!$E$3*(0.75),Brick_Kilns_EF!$E$3)</f>
        <v>4.5999999999999999E-3</v>
      </c>
      <c r="O106" s="13">
        <f t="shared" si="6"/>
        <v>40.879325999999999</v>
      </c>
      <c r="P106" s="13">
        <f>IF(D106="ZZ",Brick_Kilns_EF!$E$4*(0.75),Brick_Kilns_EF!$E$4)</f>
        <v>4.7000000000000002E-3</v>
      </c>
      <c r="Q106" s="13">
        <f t="shared" si="7"/>
        <v>41.768006999999997</v>
      </c>
    </row>
    <row r="107" spans="1:17">
      <c r="A107" s="13" t="s">
        <v>115</v>
      </c>
      <c r="B107" s="13">
        <v>22.447665579999999</v>
      </c>
      <c r="C107" s="13">
        <v>90.446975249999994</v>
      </c>
      <c r="D107" s="13" t="s">
        <v>6</v>
      </c>
      <c r="E107" s="13" t="s">
        <v>4927</v>
      </c>
      <c r="F107" s="13" t="s">
        <v>11</v>
      </c>
      <c r="G107" s="13" t="s">
        <v>4802</v>
      </c>
      <c r="H107" s="13" t="s">
        <v>4816</v>
      </c>
      <c r="I107" s="13">
        <f>(Brick_Kilns_EF!$B$13*Brick_Kilns_EF!$B$11*Brick_Kilns_EF!$B$12)</f>
        <v>8886.81</v>
      </c>
      <c r="J107" s="13">
        <f>IF(D107="ZZ",Brick_Kilns_EF!$E$5*(0.75),Brick_Kilns_EF!$E$5)</f>
        <v>9.6999999999999986E-3</v>
      </c>
      <c r="K107" s="13">
        <f t="shared" si="5"/>
        <v>86.202056999999982</v>
      </c>
      <c r="L107" s="13">
        <f>IF(D107="ZZ",Brick_Kilns_EF!$E$2*(0.75),Brick_Kilns_EF!$E$2)</f>
        <v>6.7999999999999996E-3</v>
      </c>
      <c r="M107" s="13">
        <f t="shared" si="4"/>
        <v>60.430307999999997</v>
      </c>
      <c r="N107" s="13">
        <f>IF(D107="ZZ",Brick_Kilns_EF!$E$3*(0.75),Brick_Kilns_EF!$E$3)</f>
        <v>4.5999999999999999E-3</v>
      </c>
      <c r="O107" s="13">
        <f t="shared" si="6"/>
        <v>40.879325999999999</v>
      </c>
      <c r="P107" s="13">
        <f>IF(D107="ZZ",Brick_Kilns_EF!$E$4*(0.75),Brick_Kilns_EF!$E$4)</f>
        <v>4.7000000000000002E-3</v>
      </c>
      <c r="Q107" s="13">
        <f t="shared" si="7"/>
        <v>41.768006999999997</v>
      </c>
    </row>
    <row r="108" spans="1:17">
      <c r="A108" s="13" t="s">
        <v>116</v>
      </c>
      <c r="B108" s="13">
        <v>22.39978631</v>
      </c>
      <c r="C108" s="13">
        <v>89.906714039999997</v>
      </c>
      <c r="D108" s="13" t="s">
        <v>6</v>
      </c>
      <c r="E108" s="13" t="s">
        <v>4927</v>
      </c>
      <c r="F108" s="13" t="s">
        <v>11</v>
      </c>
      <c r="G108" s="13" t="s">
        <v>4802</v>
      </c>
      <c r="H108" s="13" t="s">
        <v>4816</v>
      </c>
      <c r="I108" s="13">
        <f>(Brick_Kilns_EF!$B$13*Brick_Kilns_EF!$B$11*Brick_Kilns_EF!$B$12)</f>
        <v>8886.81</v>
      </c>
      <c r="J108" s="13">
        <f>IF(D108="ZZ",Brick_Kilns_EF!$E$5*(0.75),Brick_Kilns_EF!$E$5)</f>
        <v>9.6999999999999986E-3</v>
      </c>
      <c r="K108" s="13">
        <f t="shared" si="5"/>
        <v>86.202056999999982</v>
      </c>
      <c r="L108" s="13">
        <f>IF(D108="ZZ",Brick_Kilns_EF!$E$2*(0.75),Brick_Kilns_EF!$E$2)</f>
        <v>6.7999999999999996E-3</v>
      </c>
      <c r="M108" s="13">
        <f t="shared" si="4"/>
        <v>60.430307999999997</v>
      </c>
      <c r="N108" s="13">
        <f>IF(D108="ZZ",Brick_Kilns_EF!$E$3*(0.75),Brick_Kilns_EF!$E$3)</f>
        <v>4.5999999999999999E-3</v>
      </c>
      <c r="O108" s="13">
        <f t="shared" si="6"/>
        <v>40.879325999999999</v>
      </c>
      <c r="P108" s="13">
        <f>IF(D108="ZZ",Brick_Kilns_EF!$E$4*(0.75),Brick_Kilns_EF!$E$4)</f>
        <v>4.7000000000000002E-3</v>
      </c>
      <c r="Q108" s="13">
        <f t="shared" si="7"/>
        <v>41.768006999999997</v>
      </c>
    </row>
    <row r="109" spans="1:17">
      <c r="A109" s="13" t="s">
        <v>117</v>
      </c>
      <c r="B109" s="13">
        <v>22.96483181</v>
      </c>
      <c r="C109" s="13">
        <v>90.475560160000001</v>
      </c>
      <c r="D109" s="13" t="s">
        <v>6</v>
      </c>
      <c r="E109" s="13" t="s">
        <v>4927</v>
      </c>
      <c r="F109" s="13" t="s">
        <v>11</v>
      </c>
      <c r="G109" s="13" t="s">
        <v>4802</v>
      </c>
      <c r="H109" s="13" t="s">
        <v>4816</v>
      </c>
      <c r="I109" s="13">
        <f>(Brick_Kilns_EF!$B$13*Brick_Kilns_EF!$B$11*Brick_Kilns_EF!$B$12)</f>
        <v>8886.81</v>
      </c>
      <c r="J109" s="13">
        <f>IF(D109="ZZ",Brick_Kilns_EF!$E$5*(0.75),Brick_Kilns_EF!$E$5)</f>
        <v>9.6999999999999986E-3</v>
      </c>
      <c r="K109" s="13">
        <f t="shared" si="5"/>
        <v>86.202056999999982</v>
      </c>
      <c r="L109" s="13">
        <f>IF(D109="ZZ",Brick_Kilns_EF!$E$2*(0.75),Brick_Kilns_EF!$E$2)</f>
        <v>6.7999999999999996E-3</v>
      </c>
      <c r="M109" s="13">
        <f t="shared" si="4"/>
        <v>60.430307999999997</v>
      </c>
      <c r="N109" s="13">
        <f>IF(D109="ZZ",Brick_Kilns_EF!$E$3*(0.75),Brick_Kilns_EF!$E$3)</f>
        <v>4.5999999999999999E-3</v>
      </c>
      <c r="O109" s="13">
        <f t="shared" si="6"/>
        <v>40.879325999999999</v>
      </c>
      <c r="P109" s="13">
        <f>IF(D109="ZZ",Brick_Kilns_EF!$E$4*(0.75),Brick_Kilns_EF!$E$4)</f>
        <v>4.7000000000000002E-3</v>
      </c>
      <c r="Q109" s="13">
        <f t="shared" si="7"/>
        <v>41.768006999999997</v>
      </c>
    </row>
    <row r="110" spans="1:17">
      <c r="A110" s="13" t="s">
        <v>118</v>
      </c>
      <c r="B110" s="13">
        <v>22.92150775</v>
      </c>
      <c r="C110" s="13">
        <v>90.514434309999999</v>
      </c>
      <c r="D110" s="13" t="s">
        <v>6</v>
      </c>
      <c r="E110" s="13" t="s">
        <v>4927</v>
      </c>
      <c r="F110" s="13" t="s">
        <v>11</v>
      </c>
      <c r="G110" s="13" t="s">
        <v>4802</v>
      </c>
      <c r="H110" s="13" t="s">
        <v>4816</v>
      </c>
      <c r="I110" s="13">
        <f>(Brick_Kilns_EF!$B$13*Brick_Kilns_EF!$B$11*Brick_Kilns_EF!$B$12)</f>
        <v>8886.81</v>
      </c>
      <c r="J110" s="13">
        <f>IF(D110="ZZ",Brick_Kilns_EF!$E$5*(0.75),Brick_Kilns_EF!$E$5)</f>
        <v>9.6999999999999986E-3</v>
      </c>
      <c r="K110" s="13">
        <f t="shared" si="5"/>
        <v>86.202056999999982</v>
      </c>
      <c r="L110" s="13">
        <f>IF(D110="ZZ",Brick_Kilns_EF!$E$2*(0.75),Brick_Kilns_EF!$E$2)</f>
        <v>6.7999999999999996E-3</v>
      </c>
      <c r="M110" s="13">
        <f t="shared" si="4"/>
        <v>60.430307999999997</v>
      </c>
      <c r="N110" s="13">
        <f>IF(D110="ZZ",Brick_Kilns_EF!$E$3*(0.75),Brick_Kilns_EF!$E$3)</f>
        <v>4.5999999999999999E-3</v>
      </c>
      <c r="O110" s="13">
        <f t="shared" si="6"/>
        <v>40.879325999999999</v>
      </c>
      <c r="P110" s="13">
        <f>IF(D110="ZZ",Brick_Kilns_EF!$E$4*(0.75),Brick_Kilns_EF!$E$4)</f>
        <v>4.7000000000000002E-3</v>
      </c>
      <c r="Q110" s="13">
        <f t="shared" si="7"/>
        <v>41.768006999999997</v>
      </c>
    </row>
    <row r="111" spans="1:17">
      <c r="A111" s="13" t="s">
        <v>119</v>
      </c>
      <c r="B111" s="13">
        <v>23.851361910000001</v>
      </c>
      <c r="C111" s="13">
        <v>88.836097120000005</v>
      </c>
      <c r="D111" s="13" t="s">
        <v>6</v>
      </c>
      <c r="E111" s="13" t="s">
        <v>4927</v>
      </c>
      <c r="F111" s="13" t="s">
        <v>9</v>
      </c>
      <c r="G111" s="13" t="s">
        <v>4802</v>
      </c>
      <c r="H111" s="13" t="s">
        <v>4816</v>
      </c>
      <c r="I111" s="13">
        <f>(Brick_Kilns_EF!$B$13*Brick_Kilns_EF!$B$11*Brick_Kilns_EF!$B$12)</f>
        <v>8886.81</v>
      </c>
      <c r="J111" s="13">
        <f>IF(D111="ZZ",Brick_Kilns_EF!$E$5*(0.75),Brick_Kilns_EF!$E$5)</f>
        <v>9.6999999999999986E-3</v>
      </c>
      <c r="K111" s="13">
        <f t="shared" si="5"/>
        <v>86.202056999999982</v>
      </c>
      <c r="L111" s="13">
        <f>IF(D111="ZZ",Brick_Kilns_EF!$E$2*(0.75),Brick_Kilns_EF!$E$2)</f>
        <v>6.7999999999999996E-3</v>
      </c>
      <c r="M111" s="13">
        <f t="shared" si="4"/>
        <v>60.430307999999997</v>
      </c>
      <c r="N111" s="13">
        <f>IF(D111="ZZ",Brick_Kilns_EF!$E$3*(0.75),Brick_Kilns_EF!$E$3)</f>
        <v>4.5999999999999999E-3</v>
      </c>
      <c r="O111" s="13">
        <f t="shared" si="6"/>
        <v>40.879325999999999</v>
      </c>
      <c r="P111" s="13">
        <f>IF(D111="ZZ",Brick_Kilns_EF!$E$4*(0.75),Brick_Kilns_EF!$E$4)</f>
        <v>4.7000000000000002E-3</v>
      </c>
      <c r="Q111" s="13">
        <f t="shared" si="7"/>
        <v>41.768006999999997</v>
      </c>
    </row>
    <row r="112" spans="1:17">
      <c r="A112" s="13" t="s">
        <v>120</v>
      </c>
      <c r="B112" s="13">
        <v>23.85593643</v>
      </c>
      <c r="C112" s="13">
        <v>88.729521250000005</v>
      </c>
      <c r="D112" s="13" t="s">
        <v>6</v>
      </c>
      <c r="E112" s="13" t="s">
        <v>4927</v>
      </c>
      <c r="F112" s="13" t="s">
        <v>9</v>
      </c>
      <c r="G112" s="13" t="s">
        <v>4802</v>
      </c>
      <c r="H112" s="13" t="s">
        <v>4816</v>
      </c>
      <c r="I112" s="13">
        <f>(Brick_Kilns_EF!$B$13*Brick_Kilns_EF!$B$11*Brick_Kilns_EF!$B$12)</f>
        <v>8886.81</v>
      </c>
      <c r="J112" s="13">
        <f>IF(D112="ZZ",Brick_Kilns_EF!$E$5*(0.75),Brick_Kilns_EF!$E$5)</f>
        <v>9.6999999999999986E-3</v>
      </c>
      <c r="K112" s="13">
        <f t="shared" si="5"/>
        <v>86.202056999999982</v>
      </c>
      <c r="L112" s="13">
        <f>IF(D112="ZZ",Brick_Kilns_EF!$E$2*(0.75),Brick_Kilns_EF!$E$2)</f>
        <v>6.7999999999999996E-3</v>
      </c>
      <c r="M112" s="13">
        <f t="shared" si="4"/>
        <v>60.430307999999997</v>
      </c>
      <c r="N112" s="13">
        <f>IF(D112="ZZ",Brick_Kilns_EF!$E$3*(0.75),Brick_Kilns_EF!$E$3)</f>
        <v>4.5999999999999999E-3</v>
      </c>
      <c r="O112" s="13">
        <f t="shared" si="6"/>
        <v>40.879325999999999</v>
      </c>
      <c r="P112" s="13">
        <f>IF(D112="ZZ",Brick_Kilns_EF!$E$4*(0.75),Brick_Kilns_EF!$E$4)</f>
        <v>4.7000000000000002E-3</v>
      </c>
      <c r="Q112" s="13">
        <f t="shared" si="7"/>
        <v>41.768006999999997</v>
      </c>
    </row>
    <row r="113" spans="1:17">
      <c r="A113" s="13" t="s">
        <v>121</v>
      </c>
      <c r="B113" s="13">
        <v>23.85335401</v>
      </c>
      <c r="C113" s="13">
        <v>88.729300870000003</v>
      </c>
      <c r="D113" s="13" t="s">
        <v>6</v>
      </c>
      <c r="E113" s="13" t="s">
        <v>4927</v>
      </c>
      <c r="F113" s="13" t="s">
        <v>9</v>
      </c>
      <c r="G113" s="13" t="s">
        <v>4802</v>
      </c>
      <c r="H113" s="13" t="s">
        <v>4816</v>
      </c>
      <c r="I113" s="13">
        <f>(Brick_Kilns_EF!$B$13*Brick_Kilns_EF!$B$11*Brick_Kilns_EF!$B$12)</f>
        <v>8886.81</v>
      </c>
      <c r="J113" s="13">
        <f>IF(D113="ZZ",Brick_Kilns_EF!$E$5*(0.75),Brick_Kilns_EF!$E$5)</f>
        <v>9.6999999999999986E-3</v>
      </c>
      <c r="K113" s="13">
        <f t="shared" si="5"/>
        <v>86.202056999999982</v>
      </c>
      <c r="L113" s="13">
        <f>IF(D113="ZZ",Brick_Kilns_EF!$E$2*(0.75),Brick_Kilns_EF!$E$2)</f>
        <v>6.7999999999999996E-3</v>
      </c>
      <c r="M113" s="13">
        <f t="shared" si="4"/>
        <v>60.430307999999997</v>
      </c>
      <c r="N113" s="13">
        <f>IF(D113="ZZ",Brick_Kilns_EF!$E$3*(0.75),Brick_Kilns_EF!$E$3)</f>
        <v>4.5999999999999999E-3</v>
      </c>
      <c r="O113" s="13">
        <f t="shared" si="6"/>
        <v>40.879325999999999</v>
      </c>
      <c r="P113" s="13">
        <f>IF(D113="ZZ",Brick_Kilns_EF!$E$4*(0.75),Brick_Kilns_EF!$E$4)</f>
        <v>4.7000000000000002E-3</v>
      </c>
      <c r="Q113" s="13">
        <f t="shared" si="7"/>
        <v>41.768006999999997</v>
      </c>
    </row>
    <row r="114" spans="1:17">
      <c r="A114" s="13" t="s">
        <v>122</v>
      </c>
      <c r="B114" s="13">
        <v>22.907976009999999</v>
      </c>
      <c r="C114" s="13">
        <v>90.529772410000007</v>
      </c>
      <c r="D114" s="13" t="s">
        <v>6</v>
      </c>
      <c r="E114" s="13" t="s">
        <v>4927</v>
      </c>
      <c r="F114" s="13" t="s">
        <v>11</v>
      </c>
      <c r="G114" s="13" t="s">
        <v>4802</v>
      </c>
      <c r="H114" s="13" t="s">
        <v>4816</v>
      </c>
      <c r="I114" s="13">
        <f>(Brick_Kilns_EF!$B$13*Brick_Kilns_EF!$B$11*Brick_Kilns_EF!$B$12)</f>
        <v>8886.81</v>
      </c>
      <c r="J114" s="13">
        <f>IF(D114="ZZ",Brick_Kilns_EF!$E$5*(0.75),Brick_Kilns_EF!$E$5)</f>
        <v>9.6999999999999986E-3</v>
      </c>
      <c r="K114" s="13">
        <f t="shared" si="5"/>
        <v>86.202056999999982</v>
      </c>
      <c r="L114" s="13">
        <f>IF(D114="ZZ",Brick_Kilns_EF!$E$2*(0.75),Brick_Kilns_EF!$E$2)</f>
        <v>6.7999999999999996E-3</v>
      </c>
      <c r="M114" s="13">
        <f t="shared" si="4"/>
        <v>60.430307999999997</v>
      </c>
      <c r="N114" s="13">
        <f>IF(D114="ZZ",Brick_Kilns_EF!$E$3*(0.75),Brick_Kilns_EF!$E$3)</f>
        <v>4.5999999999999999E-3</v>
      </c>
      <c r="O114" s="13">
        <f t="shared" si="6"/>
        <v>40.879325999999999</v>
      </c>
      <c r="P114" s="13">
        <f>IF(D114="ZZ",Brick_Kilns_EF!$E$4*(0.75),Brick_Kilns_EF!$E$4)</f>
        <v>4.7000000000000002E-3</v>
      </c>
      <c r="Q114" s="13">
        <f t="shared" si="7"/>
        <v>41.768006999999997</v>
      </c>
    </row>
    <row r="115" spans="1:17">
      <c r="A115" s="13" t="s">
        <v>123</v>
      </c>
      <c r="B115" s="13">
        <v>22.54958572</v>
      </c>
      <c r="C115" s="13">
        <v>90.145077830000005</v>
      </c>
      <c r="D115" s="13" t="s">
        <v>6</v>
      </c>
      <c r="E115" s="13" t="s">
        <v>4927</v>
      </c>
      <c r="F115" s="13" t="s">
        <v>11</v>
      </c>
      <c r="G115" s="13" t="s">
        <v>4802</v>
      </c>
      <c r="H115" s="13" t="s">
        <v>4816</v>
      </c>
      <c r="I115" s="13">
        <f>(Brick_Kilns_EF!$B$13*Brick_Kilns_EF!$B$11*Brick_Kilns_EF!$B$12)</f>
        <v>8886.81</v>
      </c>
      <c r="J115" s="13">
        <f>IF(D115="ZZ",Brick_Kilns_EF!$E$5*(0.75),Brick_Kilns_EF!$E$5)</f>
        <v>9.6999999999999986E-3</v>
      </c>
      <c r="K115" s="13">
        <f t="shared" si="5"/>
        <v>86.202056999999982</v>
      </c>
      <c r="L115" s="13">
        <f>IF(D115="ZZ",Brick_Kilns_EF!$E$2*(0.75),Brick_Kilns_EF!$E$2)</f>
        <v>6.7999999999999996E-3</v>
      </c>
      <c r="M115" s="13">
        <f t="shared" si="4"/>
        <v>60.430307999999997</v>
      </c>
      <c r="N115" s="13">
        <f>IF(D115="ZZ",Brick_Kilns_EF!$E$3*(0.75),Brick_Kilns_EF!$E$3)</f>
        <v>4.5999999999999999E-3</v>
      </c>
      <c r="O115" s="13">
        <f t="shared" si="6"/>
        <v>40.879325999999999</v>
      </c>
      <c r="P115" s="13">
        <f>IF(D115="ZZ",Brick_Kilns_EF!$E$4*(0.75),Brick_Kilns_EF!$E$4)</f>
        <v>4.7000000000000002E-3</v>
      </c>
      <c r="Q115" s="13">
        <f t="shared" si="7"/>
        <v>41.768006999999997</v>
      </c>
    </row>
    <row r="116" spans="1:17">
      <c r="A116" s="13" t="s">
        <v>124</v>
      </c>
      <c r="B116" s="13">
        <v>22.450017259999999</v>
      </c>
      <c r="C116" s="13">
        <v>90.168142739999993</v>
      </c>
      <c r="D116" s="13" t="s">
        <v>6</v>
      </c>
      <c r="E116" s="13" t="s">
        <v>4927</v>
      </c>
      <c r="F116" s="13" t="s">
        <v>11</v>
      </c>
      <c r="G116" s="13" t="s">
        <v>4802</v>
      </c>
      <c r="H116" s="13" t="s">
        <v>4816</v>
      </c>
      <c r="I116" s="13">
        <f>(Brick_Kilns_EF!$B$13*Brick_Kilns_EF!$B$11*Brick_Kilns_EF!$B$12)</f>
        <v>8886.81</v>
      </c>
      <c r="J116" s="13">
        <f>IF(D116="ZZ",Brick_Kilns_EF!$E$5*(0.75),Brick_Kilns_EF!$E$5)</f>
        <v>9.6999999999999986E-3</v>
      </c>
      <c r="K116" s="13">
        <f t="shared" si="5"/>
        <v>86.202056999999982</v>
      </c>
      <c r="L116" s="13">
        <f>IF(D116="ZZ",Brick_Kilns_EF!$E$2*(0.75),Brick_Kilns_EF!$E$2)</f>
        <v>6.7999999999999996E-3</v>
      </c>
      <c r="M116" s="13">
        <f t="shared" si="4"/>
        <v>60.430307999999997</v>
      </c>
      <c r="N116" s="13">
        <f>IF(D116="ZZ",Brick_Kilns_EF!$E$3*(0.75),Brick_Kilns_EF!$E$3)</f>
        <v>4.5999999999999999E-3</v>
      </c>
      <c r="O116" s="13">
        <f t="shared" si="6"/>
        <v>40.879325999999999</v>
      </c>
      <c r="P116" s="13">
        <f>IF(D116="ZZ",Brick_Kilns_EF!$E$4*(0.75),Brick_Kilns_EF!$E$4)</f>
        <v>4.7000000000000002E-3</v>
      </c>
      <c r="Q116" s="13">
        <f t="shared" si="7"/>
        <v>41.768006999999997</v>
      </c>
    </row>
    <row r="117" spans="1:17">
      <c r="A117" s="13" t="s">
        <v>125</v>
      </c>
      <c r="B117" s="13">
        <v>22.31661149</v>
      </c>
      <c r="C117" s="13">
        <v>89.149979060000007</v>
      </c>
      <c r="D117" s="13" t="s">
        <v>6</v>
      </c>
      <c r="E117" s="13" t="s">
        <v>4927</v>
      </c>
      <c r="F117" s="13" t="s">
        <v>9</v>
      </c>
      <c r="G117" s="13" t="s">
        <v>4802</v>
      </c>
      <c r="H117" s="13" t="s">
        <v>4816</v>
      </c>
      <c r="I117" s="13">
        <f>(Brick_Kilns_EF!$B$13*Brick_Kilns_EF!$B$11*Brick_Kilns_EF!$B$12)</f>
        <v>8886.81</v>
      </c>
      <c r="J117" s="13">
        <f>IF(D117="ZZ",Brick_Kilns_EF!$E$5*(0.75),Brick_Kilns_EF!$E$5)</f>
        <v>9.6999999999999986E-3</v>
      </c>
      <c r="K117" s="13">
        <f t="shared" si="5"/>
        <v>86.202056999999982</v>
      </c>
      <c r="L117" s="13">
        <f>IF(D117="ZZ",Brick_Kilns_EF!$E$2*(0.75),Brick_Kilns_EF!$E$2)</f>
        <v>6.7999999999999996E-3</v>
      </c>
      <c r="M117" s="13">
        <f t="shared" si="4"/>
        <v>60.430307999999997</v>
      </c>
      <c r="N117" s="13">
        <f>IF(D117="ZZ",Brick_Kilns_EF!$E$3*(0.75),Brick_Kilns_EF!$E$3)</f>
        <v>4.5999999999999999E-3</v>
      </c>
      <c r="O117" s="13">
        <f t="shared" si="6"/>
        <v>40.879325999999999</v>
      </c>
      <c r="P117" s="13">
        <f>IF(D117="ZZ",Brick_Kilns_EF!$E$4*(0.75),Brick_Kilns_EF!$E$4)</f>
        <v>4.7000000000000002E-3</v>
      </c>
      <c r="Q117" s="13">
        <f t="shared" si="7"/>
        <v>41.768006999999997</v>
      </c>
    </row>
    <row r="118" spans="1:17">
      <c r="A118" s="13" t="s">
        <v>126</v>
      </c>
      <c r="B118" s="13">
        <v>23.41017948</v>
      </c>
      <c r="C118" s="13">
        <v>89.609722160000004</v>
      </c>
      <c r="D118" s="13" t="s">
        <v>6</v>
      </c>
      <c r="E118" s="13" t="s">
        <v>4927</v>
      </c>
      <c r="F118" s="13" t="s">
        <v>7</v>
      </c>
      <c r="G118" s="13" t="s">
        <v>4802</v>
      </c>
      <c r="H118" s="13" t="s">
        <v>4816</v>
      </c>
      <c r="I118" s="13">
        <f>(Brick_Kilns_EF!$B$13*Brick_Kilns_EF!$B$11*Brick_Kilns_EF!$B$12)</f>
        <v>8886.81</v>
      </c>
      <c r="J118" s="13">
        <f>IF(D118="ZZ",Brick_Kilns_EF!$E$5*(0.75),Brick_Kilns_EF!$E$5)</f>
        <v>9.6999999999999986E-3</v>
      </c>
      <c r="K118" s="13">
        <f t="shared" si="5"/>
        <v>86.202056999999982</v>
      </c>
      <c r="L118" s="13">
        <f>IF(D118="ZZ",Brick_Kilns_EF!$E$2*(0.75),Brick_Kilns_EF!$E$2)</f>
        <v>6.7999999999999996E-3</v>
      </c>
      <c r="M118" s="13">
        <f t="shared" si="4"/>
        <v>60.430307999999997</v>
      </c>
      <c r="N118" s="13">
        <f>IF(D118="ZZ",Brick_Kilns_EF!$E$3*(0.75),Brick_Kilns_EF!$E$3)</f>
        <v>4.5999999999999999E-3</v>
      </c>
      <c r="O118" s="13">
        <f t="shared" si="6"/>
        <v>40.879325999999999</v>
      </c>
      <c r="P118" s="13">
        <f>IF(D118="ZZ",Brick_Kilns_EF!$E$4*(0.75),Brick_Kilns_EF!$E$4)</f>
        <v>4.7000000000000002E-3</v>
      </c>
      <c r="Q118" s="13">
        <f t="shared" si="7"/>
        <v>41.768006999999997</v>
      </c>
    </row>
    <row r="119" spans="1:17">
      <c r="A119" s="13" t="s">
        <v>127</v>
      </c>
      <c r="B119" s="13">
        <v>22.47851953</v>
      </c>
      <c r="C119" s="13">
        <v>90.695068199999994</v>
      </c>
      <c r="D119" s="13" t="s">
        <v>6</v>
      </c>
      <c r="E119" s="13" t="s">
        <v>4927</v>
      </c>
      <c r="F119" s="13" t="s">
        <v>11</v>
      </c>
      <c r="G119" s="13" t="s">
        <v>4802</v>
      </c>
      <c r="H119" s="13" t="s">
        <v>4816</v>
      </c>
      <c r="I119" s="13">
        <f>(Brick_Kilns_EF!$B$13*Brick_Kilns_EF!$B$11*Brick_Kilns_EF!$B$12)</f>
        <v>8886.81</v>
      </c>
      <c r="J119" s="13">
        <f>IF(D119="ZZ",Brick_Kilns_EF!$E$5*(0.75),Brick_Kilns_EF!$E$5)</f>
        <v>9.6999999999999986E-3</v>
      </c>
      <c r="K119" s="13">
        <f t="shared" si="5"/>
        <v>86.202056999999982</v>
      </c>
      <c r="L119" s="13">
        <f>IF(D119="ZZ",Brick_Kilns_EF!$E$2*(0.75),Brick_Kilns_EF!$E$2)</f>
        <v>6.7999999999999996E-3</v>
      </c>
      <c r="M119" s="13">
        <f t="shared" si="4"/>
        <v>60.430307999999997</v>
      </c>
      <c r="N119" s="13">
        <f>IF(D119="ZZ",Brick_Kilns_EF!$E$3*(0.75),Brick_Kilns_EF!$E$3)</f>
        <v>4.5999999999999999E-3</v>
      </c>
      <c r="O119" s="13">
        <f t="shared" si="6"/>
        <v>40.879325999999999</v>
      </c>
      <c r="P119" s="13">
        <f>IF(D119="ZZ",Brick_Kilns_EF!$E$4*(0.75),Brick_Kilns_EF!$E$4)</f>
        <v>4.7000000000000002E-3</v>
      </c>
      <c r="Q119" s="13">
        <f t="shared" si="7"/>
        <v>41.768006999999997</v>
      </c>
    </row>
    <row r="120" spans="1:17">
      <c r="A120" s="13" t="s">
        <v>128</v>
      </c>
      <c r="B120" s="13">
        <v>24.145798289999998</v>
      </c>
      <c r="C120" s="13">
        <v>89.497625729999996</v>
      </c>
      <c r="D120" s="13" t="s">
        <v>6</v>
      </c>
      <c r="E120" s="13" t="s">
        <v>4927</v>
      </c>
      <c r="F120" s="13" t="s">
        <v>42</v>
      </c>
      <c r="G120" s="13" t="s">
        <v>4802</v>
      </c>
      <c r="H120" s="13" t="s">
        <v>4816</v>
      </c>
      <c r="I120" s="13">
        <f>(Brick_Kilns_EF!$B$13*Brick_Kilns_EF!$B$11*Brick_Kilns_EF!$B$12)</f>
        <v>8886.81</v>
      </c>
      <c r="J120" s="13">
        <f>IF(D120="ZZ",Brick_Kilns_EF!$E$5*(0.75),Brick_Kilns_EF!$E$5)</f>
        <v>9.6999999999999986E-3</v>
      </c>
      <c r="K120" s="13">
        <f t="shared" si="5"/>
        <v>86.202056999999982</v>
      </c>
      <c r="L120" s="13">
        <f>IF(D120="ZZ",Brick_Kilns_EF!$E$2*(0.75),Brick_Kilns_EF!$E$2)</f>
        <v>6.7999999999999996E-3</v>
      </c>
      <c r="M120" s="13">
        <f t="shared" si="4"/>
        <v>60.430307999999997</v>
      </c>
      <c r="N120" s="13">
        <f>IF(D120="ZZ",Brick_Kilns_EF!$E$3*(0.75),Brick_Kilns_EF!$E$3)</f>
        <v>4.5999999999999999E-3</v>
      </c>
      <c r="O120" s="13">
        <f t="shared" si="6"/>
        <v>40.879325999999999</v>
      </c>
      <c r="P120" s="13">
        <f>IF(D120="ZZ",Brick_Kilns_EF!$E$4*(0.75),Brick_Kilns_EF!$E$4)</f>
        <v>4.7000000000000002E-3</v>
      </c>
      <c r="Q120" s="13">
        <f t="shared" si="7"/>
        <v>41.768006999999997</v>
      </c>
    </row>
    <row r="121" spans="1:17">
      <c r="A121" s="13" t="s">
        <v>129</v>
      </c>
      <c r="B121" s="13">
        <v>22.756574329999999</v>
      </c>
      <c r="C121" s="13">
        <v>90.366636139999997</v>
      </c>
      <c r="D121" s="13" t="s">
        <v>6</v>
      </c>
      <c r="E121" s="13" t="s">
        <v>4927</v>
      </c>
      <c r="F121" s="13" t="s">
        <v>11</v>
      </c>
      <c r="G121" s="13" t="s">
        <v>4802</v>
      </c>
      <c r="H121" s="13" t="s">
        <v>4816</v>
      </c>
      <c r="I121" s="13">
        <f>(Brick_Kilns_EF!$B$13*Brick_Kilns_EF!$B$11*Brick_Kilns_EF!$B$12)</f>
        <v>8886.81</v>
      </c>
      <c r="J121" s="13">
        <f>IF(D121="ZZ",Brick_Kilns_EF!$E$5*(0.75),Brick_Kilns_EF!$E$5)</f>
        <v>9.6999999999999986E-3</v>
      </c>
      <c r="K121" s="13">
        <f t="shared" si="5"/>
        <v>86.202056999999982</v>
      </c>
      <c r="L121" s="13">
        <f>IF(D121="ZZ",Brick_Kilns_EF!$E$2*(0.75),Brick_Kilns_EF!$E$2)</f>
        <v>6.7999999999999996E-3</v>
      </c>
      <c r="M121" s="13">
        <f t="shared" si="4"/>
        <v>60.430307999999997</v>
      </c>
      <c r="N121" s="13">
        <f>IF(D121="ZZ",Brick_Kilns_EF!$E$3*(0.75),Brick_Kilns_EF!$E$3)</f>
        <v>4.5999999999999999E-3</v>
      </c>
      <c r="O121" s="13">
        <f t="shared" si="6"/>
        <v>40.879325999999999</v>
      </c>
      <c r="P121" s="13">
        <f>IF(D121="ZZ",Brick_Kilns_EF!$E$4*(0.75),Brick_Kilns_EF!$E$4)</f>
        <v>4.7000000000000002E-3</v>
      </c>
      <c r="Q121" s="13">
        <f t="shared" si="7"/>
        <v>41.768006999999997</v>
      </c>
    </row>
    <row r="122" spans="1:17">
      <c r="A122" s="13" t="s">
        <v>130</v>
      </c>
      <c r="B122" s="13">
        <v>22.433533329999999</v>
      </c>
      <c r="C122" s="13">
        <v>90.168294829999994</v>
      </c>
      <c r="D122" s="13" t="s">
        <v>6</v>
      </c>
      <c r="E122" s="13" t="s">
        <v>4927</v>
      </c>
      <c r="F122" s="13" t="s">
        <v>11</v>
      </c>
      <c r="G122" s="13" t="s">
        <v>4802</v>
      </c>
      <c r="H122" s="13" t="s">
        <v>4816</v>
      </c>
      <c r="I122" s="13">
        <f>(Brick_Kilns_EF!$B$13*Brick_Kilns_EF!$B$11*Brick_Kilns_EF!$B$12)</f>
        <v>8886.81</v>
      </c>
      <c r="J122" s="13">
        <f>IF(D122="ZZ",Brick_Kilns_EF!$E$5*(0.75),Brick_Kilns_EF!$E$5)</f>
        <v>9.6999999999999986E-3</v>
      </c>
      <c r="K122" s="13">
        <f t="shared" si="5"/>
        <v>86.202056999999982</v>
      </c>
      <c r="L122" s="13">
        <f>IF(D122="ZZ",Brick_Kilns_EF!$E$2*(0.75),Brick_Kilns_EF!$E$2)</f>
        <v>6.7999999999999996E-3</v>
      </c>
      <c r="M122" s="13">
        <f t="shared" si="4"/>
        <v>60.430307999999997</v>
      </c>
      <c r="N122" s="13">
        <f>IF(D122="ZZ",Brick_Kilns_EF!$E$3*(0.75),Brick_Kilns_EF!$E$3)</f>
        <v>4.5999999999999999E-3</v>
      </c>
      <c r="O122" s="13">
        <f t="shared" si="6"/>
        <v>40.879325999999999</v>
      </c>
      <c r="P122" s="13">
        <f>IF(D122="ZZ",Brick_Kilns_EF!$E$4*(0.75),Brick_Kilns_EF!$E$4)</f>
        <v>4.7000000000000002E-3</v>
      </c>
      <c r="Q122" s="13">
        <f t="shared" si="7"/>
        <v>41.768006999999997</v>
      </c>
    </row>
    <row r="123" spans="1:17">
      <c r="A123" s="13" t="s">
        <v>131</v>
      </c>
      <c r="B123" s="13">
        <v>22.436899870000001</v>
      </c>
      <c r="C123" s="13">
        <v>90.167966949999993</v>
      </c>
      <c r="D123" s="13" t="s">
        <v>6</v>
      </c>
      <c r="E123" s="13" t="s">
        <v>4927</v>
      </c>
      <c r="F123" s="13" t="s">
        <v>11</v>
      </c>
      <c r="G123" s="13" t="s">
        <v>4802</v>
      </c>
      <c r="H123" s="13" t="s">
        <v>4816</v>
      </c>
      <c r="I123" s="13">
        <f>(Brick_Kilns_EF!$B$13*Brick_Kilns_EF!$B$11*Brick_Kilns_EF!$B$12)</f>
        <v>8886.81</v>
      </c>
      <c r="J123" s="13">
        <f>IF(D123="ZZ",Brick_Kilns_EF!$E$5*(0.75),Brick_Kilns_EF!$E$5)</f>
        <v>9.6999999999999986E-3</v>
      </c>
      <c r="K123" s="13">
        <f t="shared" si="5"/>
        <v>86.202056999999982</v>
      </c>
      <c r="L123" s="13">
        <f>IF(D123="ZZ",Brick_Kilns_EF!$E$2*(0.75),Brick_Kilns_EF!$E$2)</f>
        <v>6.7999999999999996E-3</v>
      </c>
      <c r="M123" s="13">
        <f t="shared" si="4"/>
        <v>60.430307999999997</v>
      </c>
      <c r="N123" s="13">
        <f>IF(D123="ZZ",Brick_Kilns_EF!$E$3*(0.75),Brick_Kilns_EF!$E$3)</f>
        <v>4.5999999999999999E-3</v>
      </c>
      <c r="O123" s="13">
        <f t="shared" si="6"/>
        <v>40.879325999999999</v>
      </c>
      <c r="P123" s="13">
        <f>IF(D123="ZZ",Brick_Kilns_EF!$E$4*(0.75),Brick_Kilns_EF!$E$4)</f>
        <v>4.7000000000000002E-3</v>
      </c>
      <c r="Q123" s="13">
        <f t="shared" si="7"/>
        <v>41.768006999999997</v>
      </c>
    </row>
    <row r="124" spans="1:17">
      <c r="A124" s="13" t="s">
        <v>132</v>
      </c>
      <c r="B124" s="13">
        <v>23.37333297</v>
      </c>
      <c r="C124" s="13">
        <v>90.242790330000005</v>
      </c>
      <c r="D124" s="13" t="s">
        <v>6</v>
      </c>
      <c r="E124" s="13" t="s">
        <v>4927</v>
      </c>
      <c r="F124" s="13" t="s">
        <v>7</v>
      </c>
      <c r="G124" s="13" t="s">
        <v>4802</v>
      </c>
      <c r="H124" s="13" t="s">
        <v>4816</v>
      </c>
      <c r="I124" s="13">
        <f>(Brick_Kilns_EF!$B$13*Brick_Kilns_EF!$B$11*Brick_Kilns_EF!$B$12)</f>
        <v>8886.81</v>
      </c>
      <c r="J124" s="13">
        <f>IF(D124="ZZ",Brick_Kilns_EF!$E$5*(0.75),Brick_Kilns_EF!$E$5)</f>
        <v>9.6999999999999986E-3</v>
      </c>
      <c r="K124" s="13">
        <f t="shared" si="5"/>
        <v>86.202056999999982</v>
      </c>
      <c r="L124" s="13">
        <f>IF(D124="ZZ",Brick_Kilns_EF!$E$2*(0.75),Brick_Kilns_EF!$E$2)</f>
        <v>6.7999999999999996E-3</v>
      </c>
      <c r="M124" s="13">
        <f t="shared" si="4"/>
        <v>60.430307999999997</v>
      </c>
      <c r="N124" s="13">
        <f>IF(D124="ZZ",Brick_Kilns_EF!$E$3*(0.75),Brick_Kilns_EF!$E$3)</f>
        <v>4.5999999999999999E-3</v>
      </c>
      <c r="O124" s="13">
        <f t="shared" si="6"/>
        <v>40.879325999999999</v>
      </c>
      <c r="P124" s="13">
        <f>IF(D124="ZZ",Brick_Kilns_EF!$E$4*(0.75),Brick_Kilns_EF!$E$4)</f>
        <v>4.7000000000000002E-3</v>
      </c>
      <c r="Q124" s="13">
        <f t="shared" si="7"/>
        <v>41.768006999999997</v>
      </c>
    </row>
    <row r="125" spans="1:17">
      <c r="A125" s="13" t="s">
        <v>133</v>
      </c>
      <c r="B125" s="13">
        <v>22.614055749999999</v>
      </c>
      <c r="C125" s="13">
        <v>90.423693380000003</v>
      </c>
      <c r="D125" s="13" t="s">
        <v>6</v>
      </c>
      <c r="E125" s="13" t="s">
        <v>4927</v>
      </c>
      <c r="F125" s="13" t="s">
        <v>11</v>
      </c>
      <c r="G125" s="13" t="s">
        <v>4802</v>
      </c>
      <c r="H125" s="13" t="s">
        <v>4816</v>
      </c>
      <c r="I125" s="13">
        <f>(Brick_Kilns_EF!$B$13*Brick_Kilns_EF!$B$11*Brick_Kilns_EF!$B$12)</f>
        <v>8886.81</v>
      </c>
      <c r="J125" s="13">
        <f>IF(D125="ZZ",Brick_Kilns_EF!$E$5*(0.75),Brick_Kilns_EF!$E$5)</f>
        <v>9.6999999999999986E-3</v>
      </c>
      <c r="K125" s="13">
        <f t="shared" si="5"/>
        <v>86.202056999999982</v>
      </c>
      <c r="L125" s="13">
        <f>IF(D125="ZZ",Brick_Kilns_EF!$E$2*(0.75),Brick_Kilns_EF!$E$2)</f>
        <v>6.7999999999999996E-3</v>
      </c>
      <c r="M125" s="13">
        <f t="shared" si="4"/>
        <v>60.430307999999997</v>
      </c>
      <c r="N125" s="13">
        <f>IF(D125="ZZ",Brick_Kilns_EF!$E$3*(0.75),Brick_Kilns_EF!$E$3)</f>
        <v>4.5999999999999999E-3</v>
      </c>
      <c r="O125" s="13">
        <f t="shared" si="6"/>
        <v>40.879325999999999</v>
      </c>
      <c r="P125" s="13">
        <f>IF(D125="ZZ",Brick_Kilns_EF!$E$4*(0.75),Brick_Kilns_EF!$E$4)</f>
        <v>4.7000000000000002E-3</v>
      </c>
      <c r="Q125" s="13">
        <f t="shared" si="7"/>
        <v>41.768006999999997</v>
      </c>
    </row>
    <row r="126" spans="1:17">
      <c r="A126" s="13" t="s">
        <v>134</v>
      </c>
      <c r="B126" s="13">
        <v>22.549339889999999</v>
      </c>
      <c r="C126" s="13">
        <v>90.464578020000005</v>
      </c>
      <c r="D126" s="13" t="s">
        <v>6</v>
      </c>
      <c r="E126" s="13" t="s">
        <v>4927</v>
      </c>
      <c r="F126" s="13" t="s">
        <v>11</v>
      </c>
      <c r="G126" s="13" t="s">
        <v>4802</v>
      </c>
      <c r="H126" s="13" t="s">
        <v>4816</v>
      </c>
      <c r="I126" s="13">
        <f>(Brick_Kilns_EF!$B$13*Brick_Kilns_EF!$B$11*Brick_Kilns_EF!$B$12)</f>
        <v>8886.81</v>
      </c>
      <c r="J126" s="13">
        <f>IF(D126="ZZ",Brick_Kilns_EF!$E$5*(0.75),Brick_Kilns_EF!$E$5)</f>
        <v>9.6999999999999986E-3</v>
      </c>
      <c r="K126" s="13">
        <f t="shared" si="5"/>
        <v>86.202056999999982</v>
      </c>
      <c r="L126" s="13">
        <f>IF(D126="ZZ",Brick_Kilns_EF!$E$2*(0.75),Brick_Kilns_EF!$E$2)</f>
        <v>6.7999999999999996E-3</v>
      </c>
      <c r="M126" s="13">
        <f t="shared" si="4"/>
        <v>60.430307999999997</v>
      </c>
      <c r="N126" s="13">
        <f>IF(D126="ZZ",Brick_Kilns_EF!$E$3*(0.75),Brick_Kilns_EF!$E$3)</f>
        <v>4.5999999999999999E-3</v>
      </c>
      <c r="O126" s="13">
        <f t="shared" si="6"/>
        <v>40.879325999999999</v>
      </c>
      <c r="P126" s="13">
        <f>IF(D126="ZZ",Brick_Kilns_EF!$E$4*(0.75),Brick_Kilns_EF!$E$4)</f>
        <v>4.7000000000000002E-3</v>
      </c>
      <c r="Q126" s="13">
        <f t="shared" si="7"/>
        <v>41.768006999999997</v>
      </c>
    </row>
    <row r="127" spans="1:17">
      <c r="A127" s="13" t="s">
        <v>135</v>
      </c>
      <c r="B127" s="13">
        <v>22.394284729999999</v>
      </c>
      <c r="C127" s="13">
        <v>89.579891810000007</v>
      </c>
      <c r="D127" s="13" t="s">
        <v>6</v>
      </c>
      <c r="E127" s="13" t="s">
        <v>4927</v>
      </c>
      <c r="F127" s="13" t="s">
        <v>9</v>
      </c>
      <c r="G127" s="13" t="s">
        <v>4802</v>
      </c>
      <c r="H127" s="13" t="s">
        <v>4816</v>
      </c>
      <c r="I127" s="13">
        <f>(Brick_Kilns_EF!$B$13*Brick_Kilns_EF!$B$11*Brick_Kilns_EF!$B$12)</f>
        <v>8886.81</v>
      </c>
      <c r="J127" s="13">
        <f>IF(D127="ZZ",Brick_Kilns_EF!$E$5*(0.75),Brick_Kilns_EF!$E$5)</f>
        <v>9.6999999999999986E-3</v>
      </c>
      <c r="K127" s="13">
        <f t="shared" si="5"/>
        <v>86.202056999999982</v>
      </c>
      <c r="L127" s="13">
        <f>IF(D127="ZZ",Brick_Kilns_EF!$E$2*(0.75),Brick_Kilns_EF!$E$2)</f>
        <v>6.7999999999999996E-3</v>
      </c>
      <c r="M127" s="13">
        <f t="shared" si="4"/>
        <v>60.430307999999997</v>
      </c>
      <c r="N127" s="13">
        <f>IF(D127="ZZ",Brick_Kilns_EF!$E$3*(0.75),Brick_Kilns_EF!$E$3)</f>
        <v>4.5999999999999999E-3</v>
      </c>
      <c r="O127" s="13">
        <f t="shared" si="6"/>
        <v>40.879325999999999</v>
      </c>
      <c r="P127" s="13">
        <f>IF(D127="ZZ",Brick_Kilns_EF!$E$4*(0.75),Brick_Kilns_EF!$E$4)</f>
        <v>4.7000000000000002E-3</v>
      </c>
      <c r="Q127" s="13">
        <f t="shared" si="7"/>
        <v>41.768006999999997</v>
      </c>
    </row>
    <row r="128" spans="1:17">
      <c r="A128" s="13" t="s">
        <v>136</v>
      </c>
      <c r="B128" s="13">
        <v>23.629983750000001</v>
      </c>
      <c r="C128" s="13">
        <v>90.438056630000005</v>
      </c>
      <c r="D128" s="13" t="s">
        <v>6</v>
      </c>
      <c r="E128" s="13" t="s">
        <v>4927</v>
      </c>
      <c r="F128" s="13" t="s">
        <v>7</v>
      </c>
      <c r="G128" s="13" t="s">
        <v>4802</v>
      </c>
      <c r="H128" s="13" t="s">
        <v>4816</v>
      </c>
      <c r="I128" s="13">
        <f>(Brick_Kilns_EF!$B$13*Brick_Kilns_EF!$B$11*Brick_Kilns_EF!$B$12)</f>
        <v>8886.81</v>
      </c>
      <c r="J128" s="13">
        <f>IF(D128="ZZ",Brick_Kilns_EF!$E$5*(0.75),Brick_Kilns_EF!$E$5)</f>
        <v>9.6999999999999986E-3</v>
      </c>
      <c r="K128" s="13">
        <f t="shared" si="5"/>
        <v>86.202056999999982</v>
      </c>
      <c r="L128" s="13">
        <f>IF(D128="ZZ",Brick_Kilns_EF!$E$2*(0.75),Brick_Kilns_EF!$E$2)</f>
        <v>6.7999999999999996E-3</v>
      </c>
      <c r="M128" s="13">
        <f t="shared" si="4"/>
        <v>60.430307999999997</v>
      </c>
      <c r="N128" s="13">
        <f>IF(D128="ZZ",Brick_Kilns_EF!$E$3*(0.75),Brick_Kilns_EF!$E$3)</f>
        <v>4.5999999999999999E-3</v>
      </c>
      <c r="O128" s="13">
        <f t="shared" si="6"/>
        <v>40.879325999999999</v>
      </c>
      <c r="P128" s="13">
        <f>IF(D128="ZZ",Brick_Kilns_EF!$E$4*(0.75),Brick_Kilns_EF!$E$4)</f>
        <v>4.7000000000000002E-3</v>
      </c>
      <c r="Q128" s="13">
        <f t="shared" si="7"/>
        <v>41.768006999999997</v>
      </c>
    </row>
    <row r="129" spans="1:17">
      <c r="A129" s="13" t="s">
        <v>137</v>
      </c>
      <c r="B129" s="13">
        <v>23.626504529999998</v>
      </c>
      <c r="C129" s="13">
        <v>90.439690630000001</v>
      </c>
      <c r="D129" s="13" t="s">
        <v>6</v>
      </c>
      <c r="E129" s="13" t="s">
        <v>4927</v>
      </c>
      <c r="F129" s="13" t="s">
        <v>7</v>
      </c>
      <c r="G129" s="13" t="s">
        <v>4802</v>
      </c>
      <c r="H129" s="13" t="s">
        <v>4816</v>
      </c>
      <c r="I129" s="13">
        <f>(Brick_Kilns_EF!$B$13*Brick_Kilns_EF!$B$11*Brick_Kilns_EF!$B$12)</f>
        <v>8886.81</v>
      </c>
      <c r="J129" s="13">
        <f>IF(D129="ZZ",Brick_Kilns_EF!$E$5*(0.75),Brick_Kilns_EF!$E$5)</f>
        <v>9.6999999999999986E-3</v>
      </c>
      <c r="K129" s="13">
        <f t="shared" si="5"/>
        <v>86.202056999999982</v>
      </c>
      <c r="L129" s="13">
        <f>IF(D129="ZZ",Brick_Kilns_EF!$E$2*(0.75),Brick_Kilns_EF!$E$2)</f>
        <v>6.7999999999999996E-3</v>
      </c>
      <c r="M129" s="13">
        <f t="shared" si="4"/>
        <v>60.430307999999997</v>
      </c>
      <c r="N129" s="13">
        <f>IF(D129="ZZ",Brick_Kilns_EF!$E$3*(0.75),Brick_Kilns_EF!$E$3)</f>
        <v>4.5999999999999999E-3</v>
      </c>
      <c r="O129" s="13">
        <f t="shared" si="6"/>
        <v>40.879325999999999</v>
      </c>
      <c r="P129" s="13">
        <f>IF(D129="ZZ",Brick_Kilns_EF!$E$4*(0.75),Brick_Kilns_EF!$E$4)</f>
        <v>4.7000000000000002E-3</v>
      </c>
      <c r="Q129" s="13">
        <f t="shared" si="7"/>
        <v>41.768006999999997</v>
      </c>
    </row>
    <row r="130" spans="1:17">
      <c r="A130" s="13" t="s">
        <v>138</v>
      </c>
      <c r="B130" s="13">
        <v>23.629166770000001</v>
      </c>
      <c r="C130" s="13">
        <v>90.438776880000006</v>
      </c>
      <c r="D130" s="13" t="s">
        <v>6</v>
      </c>
      <c r="E130" s="13" t="s">
        <v>4927</v>
      </c>
      <c r="F130" s="13" t="s">
        <v>7</v>
      </c>
      <c r="G130" s="13" t="s">
        <v>4802</v>
      </c>
      <c r="H130" s="13" t="s">
        <v>4816</v>
      </c>
      <c r="I130" s="13">
        <f>(Brick_Kilns_EF!$B$13*Brick_Kilns_EF!$B$11*Brick_Kilns_EF!$B$12)</f>
        <v>8886.81</v>
      </c>
      <c r="J130" s="13">
        <f>IF(D130="ZZ",Brick_Kilns_EF!$E$5*(0.75),Brick_Kilns_EF!$E$5)</f>
        <v>9.6999999999999986E-3</v>
      </c>
      <c r="K130" s="13">
        <f t="shared" si="5"/>
        <v>86.202056999999982</v>
      </c>
      <c r="L130" s="13">
        <f>IF(D130="ZZ",Brick_Kilns_EF!$E$2*(0.75),Brick_Kilns_EF!$E$2)</f>
        <v>6.7999999999999996E-3</v>
      </c>
      <c r="M130" s="13">
        <f t="shared" ref="M130:M193" si="8">(I130*L130)</f>
        <v>60.430307999999997</v>
      </c>
      <c r="N130" s="13">
        <f>IF(D130="ZZ",Brick_Kilns_EF!$E$3*(0.75),Brick_Kilns_EF!$E$3)</f>
        <v>4.5999999999999999E-3</v>
      </c>
      <c r="O130" s="13">
        <f t="shared" si="6"/>
        <v>40.879325999999999</v>
      </c>
      <c r="P130" s="13">
        <f>IF(D130="ZZ",Brick_Kilns_EF!$E$4*(0.75),Brick_Kilns_EF!$E$4)</f>
        <v>4.7000000000000002E-3</v>
      </c>
      <c r="Q130" s="13">
        <f t="shared" si="7"/>
        <v>41.768006999999997</v>
      </c>
    </row>
    <row r="131" spans="1:17">
      <c r="A131" s="13" t="s">
        <v>139</v>
      </c>
      <c r="B131" s="13">
        <v>24.578673120000001</v>
      </c>
      <c r="C131" s="13">
        <v>90.009306890000005</v>
      </c>
      <c r="D131" s="13" t="s">
        <v>6</v>
      </c>
      <c r="E131" s="13" t="s">
        <v>4927</v>
      </c>
      <c r="F131" s="13" t="s">
        <v>7</v>
      </c>
      <c r="G131" s="13" t="s">
        <v>4802</v>
      </c>
      <c r="H131" s="13" t="s">
        <v>4816</v>
      </c>
      <c r="I131" s="13">
        <f>(Brick_Kilns_EF!$B$13*Brick_Kilns_EF!$B$11*Brick_Kilns_EF!$B$12)</f>
        <v>8886.81</v>
      </c>
      <c r="J131" s="13">
        <f>IF(D131="ZZ",Brick_Kilns_EF!$E$5*(0.75),Brick_Kilns_EF!$E$5)</f>
        <v>9.6999999999999986E-3</v>
      </c>
      <c r="K131" s="13">
        <f t="shared" ref="K131:K194" si="9">J131*I131</f>
        <v>86.202056999999982</v>
      </c>
      <c r="L131" s="13">
        <f>IF(D131="ZZ",Brick_Kilns_EF!$E$2*(0.75),Brick_Kilns_EF!$E$2)</f>
        <v>6.7999999999999996E-3</v>
      </c>
      <c r="M131" s="13">
        <f t="shared" si="8"/>
        <v>60.430307999999997</v>
      </c>
      <c r="N131" s="13">
        <f>IF(D131="ZZ",Brick_Kilns_EF!$E$3*(0.75),Brick_Kilns_EF!$E$3)</f>
        <v>4.5999999999999999E-3</v>
      </c>
      <c r="O131" s="13">
        <f t="shared" ref="O131:O194" si="10">I131*N131</f>
        <v>40.879325999999999</v>
      </c>
      <c r="P131" s="13">
        <f>IF(D131="ZZ",Brick_Kilns_EF!$E$4*(0.75),Brick_Kilns_EF!$E$4)</f>
        <v>4.7000000000000002E-3</v>
      </c>
      <c r="Q131" s="13">
        <f t="shared" ref="Q131:Q194" si="11">I131*P131</f>
        <v>41.768006999999997</v>
      </c>
    </row>
    <row r="132" spans="1:17">
      <c r="A132" s="13" t="s">
        <v>140</v>
      </c>
      <c r="B132" s="13">
        <v>22.758059729999999</v>
      </c>
      <c r="C132" s="13">
        <v>89.033835460000006</v>
      </c>
      <c r="D132" s="13" t="s">
        <v>6</v>
      </c>
      <c r="E132" s="13" t="s">
        <v>4927</v>
      </c>
      <c r="F132" s="13" t="s">
        <v>9</v>
      </c>
      <c r="G132" s="13" t="s">
        <v>4802</v>
      </c>
      <c r="H132" s="13" t="s">
        <v>4816</v>
      </c>
      <c r="I132" s="13">
        <f>(Brick_Kilns_EF!$B$13*Brick_Kilns_EF!$B$11*Brick_Kilns_EF!$B$12)</f>
        <v>8886.81</v>
      </c>
      <c r="J132" s="13">
        <f>IF(D132="ZZ",Brick_Kilns_EF!$E$5*(0.75),Brick_Kilns_EF!$E$5)</f>
        <v>9.6999999999999986E-3</v>
      </c>
      <c r="K132" s="13">
        <f t="shared" si="9"/>
        <v>86.202056999999982</v>
      </c>
      <c r="L132" s="13">
        <f>IF(D132="ZZ",Brick_Kilns_EF!$E$2*(0.75),Brick_Kilns_EF!$E$2)</f>
        <v>6.7999999999999996E-3</v>
      </c>
      <c r="M132" s="13">
        <f t="shared" si="8"/>
        <v>60.430307999999997</v>
      </c>
      <c r="N132" s="13">
        <f>IF(D132="ZZ",Brick_Kilns_EF!$E$3*(0.75),Brick_Kilns_EF!$E$3)</f>
        <v>4.5999999999999999E-3</v>
      </c>
      <c r="O132" s="13">
        <f t="shared" si="10"/>
        <v>40.879325999999999</v>
      </c>
      <c r="P132" s="13">
        <f>IF(D132="ZZ",Brick_Kilns_EF!$E$4*(0.75),Brick_Kilns_EF!$E$4)</f>
        <v>4.7000000000000002E-3</v>
      </c>
      <c r="Q132" s="13">
        <f t="shared" si="11"/>
        <v>41.768006999999997</v>
      </c>
    </row>
    <row r="133" spans="1:17">
      <c r="A133" s="13" t="s">
        <v>141</v>
      </c>
      <c r="B133" s="13">
        <v>23.81215465</v>
      </c>
      <c r="C133" s="13">
        <v>88.619745359999996</v>
      </c>
      <c r="D133" s="13" t="s">
        <v>6</v>
      </c>
      <c r="E133" s="13" t="s">
        <v>4927</v>
      </c>
      <c r="F133" s="13" t="s">
        <v>9</v>
      </c>
      <c r="G133" s="13" t="s">
        <v>4802</v>
      </c>
      <c r="H133" s="13" t="s">
        <v>4816</v>
      </c>
      <c r="I133" s="13">
        <f>(Brick_Kilns_EF!$B$13*Brick_Kilns_EF!$B$11*Brick_Kilns_EF!$B$12)</f>
        <v>8886.81</v>
      </c>
      <c r="J133" s="13">
        <f>IF(D133="ZZ",Brick_Kilns_EF!$E$5*(0.75),Brick_Kilns_EF!$E$5)</f>
        <v>9.6999999999999986E-3</v>
      </c>
      <c r="K133" s="13">
        <f t="shared" si="9"/>
        <v>86.202056999999982</v>
      </c>
      <c r="L133" s="13">
        <f>IF(D133="ZZ",Brick_Kilns_EF!$E$2*(0.75),Brick_Kilns_EF!$E$2)</f>
        <v>6.7999999999999996E-3</v>
      </c>
      <c r="M133" s="13">
        <f t="shared" si="8"/>
        <v>60.430307999999997</v>
      </c>
      <c r="N133" s="13">
        <f>IF(D133="ZZ",Brick_Kilns_EF!$E$3*(0.75),Brick_Kilns_EF!$E$3)</f>
        <v>4.5999999999999999E-3</v>
      </c>
      <c r="O133" s="13">
        <f t="shared" si="10"/>
        <v>40.879325999999999</v>
      </c>
      <c r="P133" s="13">
        <f>IF(D133="ZZ",Brick_Kilns_EF!$E$4*(0.75),Brick_Kilns_EF!$E$4)</f>
        <v>4.7000000000000002E-3</v>
      </c>
      <c r="Q133" s="13">
        <f t="shared" si="11"/>
        <v>41.768006999999997</v>
      </c>
    </row>
    <row r="134" spans="1:17">
      <c r="A134" s="13" t="s">
        <v>142</v>
      </c>
      <c r="B134" s="13">
        <v>22.793065670000001</v>
      </c>
      <c r="C134" s="13">
        <v>90.362057879999995</v>
      </c>
      <c r="D134" s="13" t="s">
        <v>6</v>
      </c>
      <c r="E134" s="13" t="s">
        <v>4927</v>
      </c>
      <c r="F134" s="13" t="s">
        <v>11</v>
      </c>
      <c r="G134" s="13" t="s">
        <v>4802</v>
      </c>
      <c r="H134" s="13" t="s">
        <v>4816</v>
      </c>
      <c r="I134" s="13">
        <f>(Brick_Kilns_EF!$B$13*Brick_Kilns_EF!$B$11*Brick_Kilns_EF!$B$12)</f>
        <v>8886.81</v>
      </c>
      <c r="J134" s="13">
        <f>IF(D134="ZZ",Brick_Kilns_EF!$E$5*(0.75),Brick_Kilns_EF!$E$5)</f>
        <v>9.6999999999999986E-3</v>
      </c>
      <c r="K134" s="13">
        <f t="shared" si="9"/>
        <v>86.202056999999982</v>
      </c>
      <c r="L134" s="13">
        <f>IF(D134="ZZ",Brick_Kilns_EF!$E$2*(0.75),Brick_Kilns_EF!$E$2)</f>
        <v>6.7999999999999996E-3</v>
      </c>
      <c r="M134" s="13">
        <f t="shared" si="8"/>
        <v>60.430307999999997</v>
      </c>
      <c r="N134" s="13">
        <f>IF(D134="ZZ",Brick_Kilns_EF!$E$3*(0.75),Brick_Kilns_EF!$E$3)</f>
        <v>4.5999999999999999E-3</v>
      </c>
      <c r="O134" s="13">
        <f t="shared" si="10"/>
        <v>40.879325999999999</v>
      </c>
      <c r="P134" s="13">
        <f>IF(D134="ZZ",Brick_Kilns_EF!$E$4*(0.75),Brick_Kilns_EF!$E$4)</f>
        <v>4.7000000000000002E-3</v>
      </c>
      <c r="Q134" s="13">
        <f t="shared" si="11"/>
        <v>41.768006999999997</v>
      </c>
    </row>
    <row r="135" spans="1:17">
      <c r="A135" s="13" t="s">
        <v>143</v>
      </c>
      <c r="B135" s="13">
        <v>22.851965199999999</v>
      </c>
      <c r="C135" s="13">
        <v>89.549830150000005</v>
      </c>
      <c r="D135" s="13" t="s">
        <v>6</v>
      </c>
      <c r="E135" s="13" t="s">
        <v>4927</v>
      </c>
      <c r="F135" s="13" t="s">
        <v>9</v>
      </c>
      <c r="G135" s="13" t="s">
        <v>4802</v>
      </c>
      <c r="H135" s="13" t="s">
        <v>4816</v>
      </c>
      <c r="I135" s="13">
        <f>(Brick_Kilns_EF!$B$13*Brick_Kilns_EF!$B$11*Brick_Kilns_EF!$B$12)</f>
        <v>8886.81</v>
      </c>
      <c r="J135" s="13">
        <f>IF(D135="ZZ",Brick_Kilns_EF!$E$5*(0.75),Brick_Kilns_EF!$E$5)</f>
        <v>9.6999999999999986E-3</v>
      </c>
      <c r="K135" s="13">
        <f t="shared" si="9"/>
        <v>86.202056999999982</v>
      </c>
      <c r="L135" s="13">
        <f>IF(D135="ZZ",Brick_Kilns_EF!$E$2*(0.75),Brick_Kilns_EF!$E$2)</f>
        <v>6.7999999999999996E-3</v>
      </c>
      <c r="M135" s="13">
        <f t="shared" si="8"/>
        <v>60.430307999999997</v>
      </c>
      <c r="N135" s="13">
        <f>IF(D135="ZZ",Brick_Kilns_EF!$E$3*(0.75),Brick_Kilns_EF!$E$3)</f>
        <v>4.5999999999999999E-3</v>
      </c>
      <c r="O135" s="13">
        <f t="shared" si="10"/>
        <v>40.879325999999999</v>
      </c>
      <c r="P135" s="13">
        <f>IF(D135="ZZ",Brick_Kilns_EF!$E$4*(0.75),Brick_Kilns_EF!$E$4)</f>
        <v>4.7000000000000002E-3</v>
      </c>
      <c r="Q135" s="13">
        <f t="shared" si="11"/>
        <v>41.768006999999997</v>
      </c>
    </row>
    <row r="136" spans="1:17">
      <c r="A136" s="13" t="s">
        <v>144</v>
      </c>
      <c r="B136" s="13">
        <v>22.827915789999999</v>
      </c>
      <c r="C136" s="13">
        <v>89.643074729999995</v>
      </c>
      <c r="D136" s="13" t="s">
        <v>6</v>
      </c>
      <c r="E136" s="13" t="s">
        <v>4927</v>
      </c>
      <c r="F136" s="13" t="s">
        <v>9</v>
      </c>
      <c r="G136" s="13" t="s">
        <v>4802</v>
      </c>
      <c r="H136" s="13" t="s">
        <v>4816</v>
      </c>
      <c r="I136" s="13">
        <f>(Brick_Kilns_EF!$B$13*Brick_Kilns_EF!$B$11*Brick_Kilns_EF!$B$12)</f>
        <v>8886.81</v>
      </c>
      <c r="J136" s="13">
        <f>IF(D136="ZZ",Brick_Kilns_EF!$E$5*(0.75),Brick_Kilns_EF!$E$5)</f>
        <v>9.6999999999999986E-3</v>
      </c>
      <c r="K136" s="13">
        <f t="shared" si="9"/>
        <v>86.202056999999982</v>
      </c>
      <c r="L136" s="13">
        <f>IF(D136="ZZ",Brick_Kilns_EF!$E$2*(0.75),Brick_Kilns_EF!$E$2)</f>
        <v>6.7999999999999996E-3</v>
      </c>
      <c r="M136" s="13">
        <f t="shared" si="8"/>
        <v>60.430307999999997</v>
      </c>
      <c r="N136" s="13">
        <f>IF(D136="ZZ",Brick_Kilns_EF!$E$3*(0.75),Brick_Kilns_EF!$E$3)</f>
        <v>4.5999999999999999E-3</v>
      </c>
      <c r="O136" s="13">
        <f t="shared" si="10"/>
        <v>40.879325999999999</v>
      </c>
      <c r="P136" s="13">
        <f>IF(D136="ZZ",Brick_Kilns_EF!$E$4*(0.75),Brick_Kilns_EF!$E$4)</f>
        <v>4.7000000000000002E-3</v>
      </c>
      <c r="Q136" s="13">
        <f t="shared" si="11"/>
        <v>41.768006999999997</v>
      </c>
    </row>
    <row r="137" spans="1:17">
      <c r="A137" s="13" t="s">
        <v>145</v>
      </c>
      <c r="B137" s="13">
        <v>22.652536649999998</v>
      </c>
      <c r="C137" s="13">
        <v>90.388750830000006</v>
      </c>
      <c r="D137" s="13" t="s">
        <v>6</v>
      </c>
      <c r="E137" s="13" t="s">
        <v>4927</v>
      </c>
      <c r="F137" s="13" t="s">
        <v>11</v>
      </c>
      <c r="G137" s="13" t="s">
        <v>4802</v>
      </c>
      <c r="H137" s="13" t="s">
        <v>4816</v>
      </c>
      <c r="I137" s="13">
        <f>(Brick_Kilns_EF!$B$13*Brick_Kilns_EF!$B$11*Brick_Kilns_EF!$B$12)</f>
        <v>8886.81</v>
      </c>
      <c r="J137" s="13">
        <f>IF(D137="ZZ",Brick_Kilns_EF!$E$5*(0.75),Brick_Kilns_EF!$E$5)</f>
        <v>9.6999999999999986E-3</v>
      </c>
      <c r="K137" s="13">
        <f t="shared" si="9"/>
        <v>86.202056999999982</v>
      </c>
      <c r="L137" s="13">
        <f>IF(D137="ZZ",Brick_Kilns_EF!$E$2*(0.75),Brick_Kilns_EF!$E$2)</f>
        <v>6.7999999999999996E-3</v>
      </c>
      <c r="M137" s="13">
        <f t="shared" si="8"/>
        <v>60.430307999999997</v>
      </c>
      <c r="N137" s="13">
        <f>IF(D137="ZZ",Brick_Kilns_EF!$E$3*(0.75),Brick_Kilns_EF!$E$3)</f>
        <v>4.5999999999999999E-3</v>
      </c>
      <c r="O137" s="13">
        <f t="shared" si="10"/>
        <v>40.879325999999999</v>
      </c>
      <c r="P137" s="13">
        <f>IF(D137="ZZ",Brick_Kilns_EF!$E$4*(0.75),Brick_Kilns_EF!$E$4)</f>
        <v>4.7000000000000002E-3</v>
      </c>
      <c r="Q137" s="13">
        <f t="shared" si="11"/>
        <v>41.768006999999997</v>
      </c>
    </row>
    <row r="138" spans="1:17">
      <c r="A138" s="13" t="s">
        <v>146</v>
      </c>
      <c r="B138" s="13">
        <v>22.65045662</v>
      </c>
      <c r="C138" s="13">
        <v>90.388707839999995</v>
      </c>
      <c r="D138" s="13" t="s">
        <v>6</v>
      </c>
      <c r="E138" s="13" t="s">
        <v>4927</v>
      </c>
      <c r="F138" s="13" t="s">
        <v>11</v>
      </c>
      <c r="G138" s="13" t="s">
        <v>4802</v>
      </c>
      <c r="H138" s="13" t="s">
        <v>4816</v>
      </c>
      <c r="I138" s="13">
        <f>(Brick_Kilns_EF!$B$13*Brick_Kilns_EF!$B$11*Brick_Kilns_EF!$B$12)</f>
        <v>8886.81</v>
      </c>
      <c r="J138" s="13">
        <f>IF(D138="ZZ",Brick_Kilns_EF!$E$5*(0.75),Brick_Kilns_EF!$E$5)</f>
        <v>9.6999999999999986E-3</v>
      </c>
      <c r="K138" s="13">
        <f t="shared" si="9"/>
        <v>86.202056999999982</v>
      </c>
      <c r="L138" s="13">
        <f>IF(D138="ZZ",Brick_Kilns_EF!$E$2*(0.75),Brick_Kilns_EF!$E$2)</f>
        <v>6.7999999999999996E-3</v>
      </c>
      <c r="M138" s="13">
        <f t="shared" si="8"/>
        <v>60.430307999999997</v>
      </c>
      <c r="N138" s="13">
        <f>IF(D138="ZZ",Brick_Kilns_EF!$E$3*(0.75),Brick_Kilns_EF!$E$3)</f>
        <v>4.5999999999999999E-3</v>
      </c>
      <c r="O138" s="13">
        <f t="shared" si="10"/>
        <v>40.879325999999999</v>
      </c>
      <c r="P138" s="13">
        <f>IF(D138="ZZ",Brick_Kilns_EF!$E$4*(0.75),Brick_Kilns_EF!$E$4)</f>
        <v>4.7000000000000002E-3</v>
      </c>
      <c r="Q138" s="13">
        <f t="shared" si="11"/>
        <v>41.768006999999997</v>
      </c>
    </row>
    <row r="139" spans="1:17">
      <c r="A139" s="13" t="s">
        <v>147</v>
      </c>
      <c r="B139" s="13">
        <v>23.120644859999999</v>
      </c>
      <c r="C139" s="13">
        <v>89.296182619999996</v>
      </c>
      <c r="D139" s="13" t="s">
        <v>6</v>
      </c>
      <c r="E139" s="13" t="s">
        <v>4927</v>
      </c>
      <c r="F139" s="13" t="s">
        <v>9</v>
      </c>
      <c r="G139" s="13" t="s">
        <v>4802</v>
      </c>
      <c r="H139" s="13" t="s">
        <v>4816</v>
      </c>
      <c r="I139" s="13">
        <f>(Brick_Kilns_EF!$B$13*Brick_Kilns_EF!$B$11*Brick_Kilns_EF!$B$12)</f>
        <v>8886.81</v>
      </c>
      <c r="J139" s="13">
        <f>IF(D139="ZZ",Brick_Kilns_EF!$E$5*(0.75),Brick_Kilns_EF!$E$5)</f>
        <v>9.6999999999999986E-3</v>
      </c>
      <c r="K139" s="13">
        <f t="shared" si="9"/>
        <v>86.202056999999982</v>
      </c>
      <c r="L139" s="13">
        <f>IF(D139="ZZ",Brick_Kilns_EF!$E$2*(0.75),Brick_Kilns_EF!$E$2)</f>
        <v>6.7999999999999996E-3</v>
      </c>
      <c r="M139" s="13">
        <f t="shared" si="8"/>
        <v>60.430307999999997</v>
      </c>
      <c r="N139" s="13">
        <f>IF(D139="ZZ",Brick_Kilns_EF!$E$3*(0.75),Brick_Kilns_EF!$E$3)</f>
        <v>4.5999999999999999E-3</v>
      </c>
      <c r="O139" s="13">
        <f t="shared" si="10"/>
        <v>40.879325999999999</v>
      </c>
      <c r="P139" s="13">
        <f>IF(D139="ZZ",Brick_Kilns_EF!$E$4*(0.75),Brick_Kilns_EF!$E$4)</f>
        <v>4.7000000000000002E-3</v>
      </c>
      <c r="Q139" s="13">
        <f t="shared" si="11"/>
        <v>41.768006999999997</v>
      </c>
    </row>
    <row r="140" spans="1:17">
      <c r="A140" s="13" t="s">
        <v>148</v>
      </c>
      <c r="B140" s="13">
        <v>22.553374760000001</v>
      </c>
      <c r="C140" s="13">
        <v>90.016492510000006</v>
      </c>
      <c r="D140" s="13" t="s">
        <v>6</v>
      </c>
      <c r="E140" s="13" t="s">
        <v>4927</v>
      </c>
      <c r="F140" s="13" t="s">
        <v>11</v>
      </c>
      <c r="G140" s="13" t="s">
        <v>4802</v>
      </c>
      <c r="H140" s="13" t="s">
        <v>4816</v>
      </c>
      <c r="I140" s="13">
        <f>(Brick_Kilns_EF!$B$13*Brick_Kilns_EF!$B$11*Brick_Kilns_EF!$B$12)</f>
        <v>8886.81</v>
      </c>
      <c r="J140" s="13">
        <f>IF(D140="ZZ",Brick_Kilns_EF!$E$5*(0.75),Brick_Kilns_EF!$E$5)</f>
        <v>9.6999999999999986E-3</v>
      </c>
      <c r="K140" s="13">
        <f t="shared" si="9"/>
        <v>86.202056999999982</v>
      </c>
      <c r="L140" s="13">
        <f>IF(D140="ZZ",Brick_Kilns_EF!$E$2*(0.75),Brick_Kilns_EF!$E$2)</f>
        <v>6.7999999999999996E-3</v>
      </c>
      <c r="M140" s="13">
        <f t="shared" si="8"/>
        <v>60.430307999999997</v>
      </c>
      <c r="N140" s="13">
        <f>IF(D140="ZZ",Brick_Kilns_EF!$E$3*(0.75),Brick_Kilns_EF!$E$3)</f>
        <v>4.5999999999999999E-3</v>
      </c>
      <c r="O140" s="13">
        <f t="shared" si="10"/>
        <v>40.879325999999999</v>
      </c>
      <c r="P140" s="13">
        <f>IF(D140="ZZ",Brick_Kilns_EF!$E$4*(0.75),Brick_Kilns_EF!$E$4)</f>
        <v>4.7000000000000002E-3</v>
      </c>
      <c r="Q140" s="13">
        <f t="shared" si="11"/>
        <v>41.768006999999997</v>
      </c>
    </row>
    <row r="141" spans="1:17">
      <c r="A141" s="13" t="s">
        <v>149</v>
      </c>
      <c r="B141" s="13">
        <v>22.553384149999999</v>
      </c>
      <c r="C141" s="13">
        <v>90.016422640000002</v>
      </c>
      <c r="D141" s="13" t="s">
        <v>6</v>
      </c>
      <c r="E141" s="13" t="s">
        <v>4927</v>
      </c>
      <c r="F141" s="13" t="s">
        <v>11</v>
      </c>
      <c r="G141" s="13" t="s">
        <v>4802</v>
      </c>
      <c r="H141" s="13" t="s">
        <v>4816</v>
      </c>
      <c r="I141" s="13">
        <f>(Brick_Kilns_EF!$B$13*Brick_Kilns_EF!$B$11*Brick_Kilns_EF!$B$12)</f>
        <v>8886.81</v>
      </c>
      <c r="J141" s="13">
        <f>IF(D141="ZZ",Brick_Kilns_EF!$E$5*(0.75),Brick_Kilns_EF!$E$5)</f>
        <v>9.6999999999999986E-3</v>
      </c>
      <c r="K141" s="13">
        <f t="shared" si="9"/>
        <v>86.202056999999982</v>
      </c>
      <c r="L141" s="13">
        <f>IF(D141="ZZ",Brick_Kilns_EF!$E$2*(0.75),Brick_Kilns_EF!$E$2)</f>
        <v>6.7999999999999996E-3</v>
      </c>
      <c r="M141" s="13">
        <f t="shared" si="8"/>
        <v>60.430307999999997</v>
      </c>
      <c r="N141" s="13">
        <f>IF(D141="ZZ",Brick_Kilns_EF!$E$3*(0.75),Brick_Kilns_EF!$E$3)</f>
        <v>4.5999999999999999E-3</v>
      </c>
      <c r="O141" s="13">
        <f t="shared" si="10"/>
        <v>40.879325999999999</v>
      </c>
      <c r="P141" s="13">
        <f>IF(D141="ZZ",Brick_Kilns_EF!$E$4*(0.75),Brick_Kilns_EF!$E$4)</f>
        <v>4.7000000000000002E-3</v>
      </c>
      <c r="Q141" s="13">
        <f t="shared" si="11"/>
        <v>41.768006999999997</v>
      </c>
    </row>
    <row r="142" spans="1:17">
      <c r="A142" s="13" t="s">
        <v>150</v>
      </c>
      <c r="B142" s="13">
        <v>22.84972608</v>
      </c>
      <c r="C142" s="13">
        <v>89.937442559999994</v>
      </c>
      <c r="D142" s="13" t="s">
        <v>6</v>
      </c>
      <c r="E142" s="13" t="s">
        <v>4927</v>
      </c>
      <c r="F142" s="13" t="s">
        <v>9</v>
      </c>
      <c r="G142" s="13" t="s">
        <v>4802</v>
      </c>
      <c r="H142" s="13" t="s">
        <v>4816</v>
      </c>
      <c r="I142" s="13">
        <f>(Brick_Kilns_EF!$B$13*Brick_Kilns_EF!$B$11*Brick_Kilns_EF!$B$12)</f>
        <v>8886.81</v>
      </c>
      <c r="J142" s="13">
        <f>IF(D142="ZZ",Brick_Kilns_EF!$E$5*(0.75),Brick_Kilns_EF!$E$5)</f>
        <v>9.6999999999999986E-3</v>
      </c>
      <c r="K142" s="13">
        <f t="shared" si="9"/>
        <v>86.202056999999982</v>
      </c>
      <c r="L142" s="13">
        <f>IF(D142="ZZ",Brick_Kilns_EF!$E$2*(0.75),Brick_Kilns_EF!$E$2)</f>
        <v>6.7999999999999996E-3</v>
      </c>
      <c r="M142" s="13">
        <f t="shared" si="8"/>
        <v>60.430307999999997</v>
      </c>
      <c r="N142" s="13">
        <f>IF(D142="ZZ",Brick_Kilns_EF!$E$3*(0.75),Brick_Kilns_EF!$E$3)</f>
        <v>4.5999999999999999E-3</v>
      </c>
      <c r="O142" s="13">
        <f t="shared" si="10"/>
        <v>40.879325999999999</v>
      </c>
      <c r="P142" s="13">
        <f>IF(D142="ZZ",Brick_Kilns_EF!$E$4*(0.75),Brick_Kilns_EF!$E$4)</f>
        <v>4.7000000000000002E-3</v>
      </c>
      <c r="Q142" s="13">
        <f t="shared" si="11"/>
        <v>41.768006999999997</v>
      </c>
    </row>
    <row r="143" spans="1:17">
      <c r="A143" s="13" t="s">
        <v>151</v>
      </c>
      <c r="B143" s="13">
        <v>23.874983</v>
      </c>
      <c r="C143" s="13">
        <v>90.368851800000002</v>
      </c>
      <c r="D143" s="13" t="s">
        <v>6</v>
      </c>
      <c r="E143" s="13" t="s">
        <v>4927</v>
      </c>
      <c r="F143" s="13" t="s">
        <v>7</v>
      </c>
      <c r="G143" s="13" t="s">
        <v>4802</v>
      </c>
      <c r="H143" s="13" t="s">
        <v>4816</v>
      </c>
      <c r="I143" s="13">
        <f>(Brick_Kilns_EF!$B$13*Brick_Kilns_EF!$B$11*Brick_Kilns_EF!$B$12)</f>
        <v>8886.81</v>
      </c>
      <c r="J143" s="13">
        <f>IF(D143="ZZ",Brick_Kilns_EF!$E$5*(0.75),Brick_Kilns_EF!$E$5)</f>
        <v>9.6999999999999986E-3</v>
      </c>
      <c r="K143" s="13">
        <f t="shared" si="9"/>
        <v>86.202056999999982</v>
      </c>
      <c r="L143" s="13">
        <f>IF(D143="ZZ",Brick_Kilns_EF!$E$2*(0.75),Brick_Kilns_EF!$E$2)</f>
        <v>6.7999999999999996E-3</v>
      </c>
      <c r="M143" s="13">
        <f t="shared" si="8"/>
        <v>60.430307999999997</v>
      </c>
      <c r="N143" s="13">
        <f>IF(D143="ZZ",Brick_Kilns_EF!$E$3*(0.75),Brick_Kilns_EF!$E$3)</f>
        <v>4.5999999999999999E-3</v>
      </c>
      <c r="O143" s="13">
        <f t="shared" si="10"/>
        <v>40.879325999999999</v>
      </c>
      <c r="P143" s="13">
        <f>IF(D143="ZZ",Brick_Kilns_EF!$E$4*(0.75),Brick_Kilns_EF!$E$4)</f>
        <v>4.7000000000000002E-3</v>
      </c>
      <c r="Q143" s="13">
        <f t="shared" si="11"/>
        <v>41.768006999999997</v>
      </c>
    </row>
    <row r="144" spans="1:17">
      <c r="A144" s="13" t="s">
        <v>152</v>
      </c>
      <c r="B144" s="13">
        <v>22.81377187</v>
      </c>
      <c r="C144" s="13">
        <v>90.292029940000006</v>
      </c>
      <c r="D144" s="13" t="s">
        <v>6</v>
      </c>
      <c r="E144" s="13" t="s">
        <v>4927</v>
      </c>
      <c r="F144" s="13" t="s">
        <v>11</v>
      </c>
      <c r="G144" s="13" t="s">
        <v>4802</v>
      </c>
      <c r="H144" s="13" t="s">
        <v>4816</v>
      </c>
      <c r="I144" s="13">
        <f>(Brick_Kilns_EF!$B$13*Brick_Kilns_EF!$B$11*Brick_Kilns_EF!$B$12)</f>
        <v>8886.81</v>
      </c>
      <c r="J144" s="13">
        <f>IF(D144="ZZ",Brick_Kilns_EF!$E$5*(0.75),Brick_Kilns_EF!$E$5)</f>
        <v>9.6999999999999986E-3</v>
      </c>
      <c r="K144" s="13">
        <f t="shared" si="9"/>
        <v>86.202056999999982</v>
      </c>
      <c r="L144" s="13">
        <f>IF(D144="ZZ",Brick_Kilns_EF!$E$2*(0.75),Brick_Kilns_EF!$E$2)</f>
        <v>6.7999999999999996E-3</v>
      </c>
      <c r="M144" s="13">
        <f t="shared" si="8"/>
        <v>60.430307999999997</v>
      </c>
      <c r="N144" s="13">
        <f>IF(D144="ZZ",Brick_Kilns_EF!$E$3*(0.75),Brick_Kilns_EF!$E$3)</f>
        <v>4.5999999999999999E-3</v>
      </c>
      <c r="O144" s="13">
        <f t="shared" si="10"/>
        <v>40.879325999999999</v>
      </c>
      <c r="P144" s="13">
        <f>IF(D144="ZZ",Brick_Kilns_EF!$E$4*(0.75),Brick_Kilns_EF!$E$4)</f>
        <v>4.7000000000000002E-3</v>
      </c>
      <c r="Q144" s="13">
        <f t="shared" si="11"/>
        <v>41.768006999999997</v>
      </c>
    </row>
    <row r="145" spans="1:17">
      <c r="A145" s="13" t="s">
        <v>153</v>
      </c>
      <c r="B145" s="13">
        <v>22.551776929999999</v>
      </c>
      <c r="C145" s="13">
        <v>90.605740850000004</v>
      </c>
      <c r="D145" s="13" t="s">
        <v>6</v>
      </c>
      <c r="E145" s="13" t="s">
        <v>4927</v>
      </c>
      <c r="F145" s="13" t="s">
        <v>11</v>
      </c>
      <c r="G145" s="13" t="s">
        <v>4802</v>
      </c>
      <c r="H145" s="13" t="s">
        <v>4816</v>
      </c>
      <c r="I145" s="13">
        <f>(Brick_Kilns_EF!$B$13*Brick_Kilns_EF!$B$11*Brick_Kilns_EF!$B$12)</f>
        <v>8886.81</v>
      </c>
      <c r="J145" s="13">
        <f>IF(D145="ZZ",Brick_Kilns_EF!$E$5*(0.75),Brick_Kilns_EF!$E$5)</f>
        <v>9.6999999999999986E-3</v>
      </c>
      <c r="K145" s="13">
        <f t="shared" si="9"/>
        <v>86.202056999999982</v>
      </c>
      <c r="L145" s="13">
        <f>IF(D145="ZZ",Brick_Kilns_EF!$E$2*(0.75),Brick_Kilns_EF!$E$2)</f>
        <v>6.7999999999999996E-3</v>
      </c>
      <c r="M145" s="13">
        <f t="shared" si="8"/>
        <v>60.430307999999997</v>
      </c>
      <c r="N145" s="13">
        <f>IF(D145="ZZ",Brick_Kilns_EF!$E$3*(0.75),Brick_Kilns_EF!$E$3)</f>
        <v>4.5999999999999999E-3</v>
      </c>
      <c r="O145" s="13">
        <f t="shared" si="10"/>
        <v>40.879325999999999</v>
      </c>
      <c r="P145" s="13">
        <f>IF(D145="ZZ",Brick_Kilns_EF!$E$4*(0.75),Brick_Kilns_EF!$E$4)</f>
        <v>4.7000000000000002E-3</v>
      </c>
      <c r="Q145" s="13">
        <f t="shared" si="11"/>
        <v>41.768006999999997</v>
      </c>
    </row>
    <row r="146" spans="1:17">
      <c r="A146" s="13" t="s">
        <v>154</v>
      </c>
      <c r="B146" s="13">
        <v>22.629825870000001</v>
      </c>
      <c r="C146" s="13">
        <v>90.242600510000003</v>
      </c>
      <c r="D146" s="13" t="s">
        <v>6</v>
      </c>
      <c r="E146" s="13" t="s">
        <v>4927</v>
      </c>
      <c r="F146" s="13" t="s">
        <v>11</v>
      </c>
      <c r="G146" s="13" t="s">
        <v>4802</v>
      </c>
      <c r="H146" s="13" t="s">
        <v>4816</v>
      </c>
      <c r="I146" s="13">
        <f>(Brick_Kilns_EF!$B$13*Brick_Kilns_EF!$B$11*Brick_Kilns_EF!$B$12)</f>
        <v>8886.81</v>
      </c>
      <c r="J146" s="13">
        <f>IF(D146="ZZ",Brick_Kilns_EF!$E$5*(0.75),Brick_Kilns_EF!$E$5)</f>
        <v>9.6999999999999986E-3</v>
      </c>
      <c r="K146" s="13">
        <f t="shared" si="9"/>
        <v>86.202056999999982</v>
      </c>
      <c r="L146" s="13">
        <f>IF(D146="ZZ",Brick_Kilns_EF!$E$2*(0.75),Brick_Kilns_EF!$E$2)</f>
        <v>6.7999999999999996E-3</v>
      </c>
      <c r="M146" s="13">
        <f t="shared" si="8"/>
        <v>60.430307999999997</v>
      </c>
      <c r="N146" s="13">
        <f>IF(D146="ZZ",Brick_Kilns_EF!$E$3*(0.75),Brick_Kilns_EF!$E$3)</f>
        <v>4.5999999999999999E-3</v>
      </c>
      <c r="O146" s="13">
        <f t="shared" si="10"/>
        <v>40.879325999999999</v>
      </c>
      <c r="P146" s="13">
        <f>IF(D146="ZZ",Brick_Kilns_EF!$E$4*(0.75),Brick_Kilns_EF!$E$4)</f>
        <v>4.7000000000000002E-3</v>
      </c>
      <c r="Q146" s="13">
        <f t="shared" si="11"/>
        <v>41.768006999999997</v>
      </c>
    </row>
    <row r="147" spans="1:17">
      <c r="A147" s="13" t="s">
        <v>155</v>
      </c>
      <c r="B147" s="13">
        <v>23.937155199999999</v>
      </c>
      <c r="C147" s="13">
        <v>90.207648930000005</v>
      </c>
      <c r="D147" s="13" t="s">
        <v>6</v>
      </c>
      <c r="E147" s="13" t="s">
        <v>4927</v>
      </c>
      <c r="F147" s="13" t="s">
        <v>7</v>
      </c>
      <c r="G147" s="13" t="s">
        <v>4802</v>
      </c>
      <c r="H147" s="13" t="s">
        <v>4816</v>
      </c>
      <c r="I147" s="13">
        <f>(Brick_Kilns_EF!$B$13*Brick_Kilns_EF!$B$11*Brick_Kilns_EF!$B$12)</f>
        <v>8886.81</v>
      </c>
      <c r="J147" s="13">
        <f>IF(D147="ZZ",Brick_Kilns_EF!$E$5*(0.75),Brick_Kilns_EF!$E$5)</f>
        <v>9.6999999999999986E-3</v>
      </c>
      <c r="K147" s="13">
        <f t="shared" si="9"/>
        <v>86.202056999999982</v>
      </c>
      <c r="L147" s="13">
        <f>IF(D147="ZZ",Brick_Kilns_EF!$E$2*(0.75),Brick_Kilns_EF!$E$2)</f>
        <v>6.7999999999999996E-3</v>
      </c>
      <c r="M147" s="13">
        <f t="shared" si="8"/>
        <v>60.430307999999997</v>
      </c>
      <c r="N147" s="13">
        <f>IF(D147="ZZ",Brick_Kilns_EF!$E$3*(0.75),Brick_Kilns_EF!$E$3)</f>
        <v>4.5999999999999999E-3</v>
      </c>
      <c r="O147" s="13">
        <f t="shared" si="10"/>
        <v>40.879325999999999</v>
      </c>
      <c r="P147" s="13">
        <f>IF(D147="ZZ",Brick_Kilns_EF!$E$4*(0.75),Brick_Kilns_EF!$E$4)</f>
        <v>4.7000000000000002E-3</v>
      </c>
      <c r="Q147" s="13">
        <f t="shared" si="11"/>
        <v>41.768006999999997</v>
      </c>
    </row>
    <row r="148" spans="1:17">
      <c r="A148" s="13" t="s">
        <v>156</v>
      </c>
      <c r="B148" s="13">
        <v>24.0300732</v>
      </c>
      <c r="C148" s="13">
        <v>89.106710449999994</v>
      </c>
      <c r="D148" s="13" t="s">
        <v>6</v>
      </c>
      <c r="E148" s="13" t="s">
        <v>4927</v>
      </c>
      <c r="F148" s="13" t="s">
        <v>42</v>
      </c>
      <c r="G148" s="13" t="s">
        <v>4802</v>
      </c>
      <c r="H148" s="13" t="s">
        <v>4816</v>
      </c>
      <c r="I148" s="13">
        <f>(Brick_Kilns_EF!$B$13*Brick_Kilns_EF!$B$11*Brick_Kilns_EF!$B$12)</f>
        <v>8886.81</v>
      </c>
      <c r="J148" s="13">
        <f>IF(D148="ZZ",Brick_Kilns_EF!$E$5*(0.75),Brick_Kilns_EF!$E$5)</f>
        <v>9.6999999999999986E-3</v>
      </c>
      <c r="K148" s="13">
        <f t="shared" si="9"/>
        <v>86.202056999999982</v>
      </c>
      <c r="L148" s="13">
        <f>IF(D148="ZZ",Brick_Kilns_EF!$E$2*(0.75),Brick_Kilns_EF!$E$2)</f>
        <v>6.7999999999999996E-3</v>
      </c>
      <c r="M148" s="13">
        <f t="shared" si="8"/>
        <v>60.430307999999997</v>
      </c>
      <c r="N148" s="13">
        <f>IF(D148="ZZ",Brick_Kilns_EF!$E$3*(0.75),Brick_Kilns_EF!$E$3)</f>
        <v>4.5999999999999999E-3</v>
      </c>
      <c r="O148" s="13">
        <f t="shared" si="10"/>
        <v>40.879325999999999</v>
      </c>
      <c r="P148" s="13">
        <f>IF(D148="ZZ",Brick_Kilns_EF!$E$4*(0.75),Brick_Kilns_EF!$E$4)</f>
        <v>4.7000000000000002E-3</v>
      </c>
      <c r="Q148" s="13">
        <f t="shared" si="11"/>
        <v>41.768006999999997</v>
      </c>
    </row>
    <row r="149" spans="1:17">
      <c r="A149" s="13" t="s">
        <v>157</v>
      </c>
      <c r="B149" s="13">
        <v>22.872623059999999</v>
      </c>
      <c r="C149" s="13">
        <v>89.006541549999994</v>
      </c>
      <c r="D149" s="13" t="s">
        <v>6</v>
      </c>
      <c r="E149" s="13" t="s">
        <v>4927</v>
      </c>
      <c r="F149" s="13" t="s">
        <v>9</v>
      </c>
      <c r="G149" s="13" t="s">
        <v>4802</v>
      </c>
      <c r="H149" s="13" t="s">
        <v>4816</v>
      </c>
      <c r="I149" s="13">
        <f>(Brick_Kilns_EF!$B$13*Brick_Kilns_EF!$B$11*Brick_Kilns_EF!$B$12)</f>
        <v>8886.81</v>
      </c>
      <c r="J149" s="13">
        <f>IF(D149="ZZ",Brick_Kilns_EF!$E$5*(0.75),Brick_Kilns_EF!$E$5)</f>
        <v>9.6999999999999986E-3</v>
      </c>
      <c r="K149" s="13">
        <f t="shared" si="9"/>
        <v>86.202056999999982</v>
      </c>
      <c r="L149" s="13">
        <f>IF(D149="ZZ",Brick_Kilns_EF!$E$2*(0.75),Brick_Kilns_EF!$E$2)</f>
        <v>6.7999999999999996E-3</v>
      </c>
      <c r="M149" s="13">
        <f t="shared" si="8"/>
        <v>60.430307999999997</v>
      </c>
      <c r="N149" s="13">
        <f>IF(D149="ZZ",Brick_Kilns_EF!$E$3*(0.75),Brick_Kilns_EF!$E$3)</f>
        <v>4.5999999999999999E-3</v>
      </c>
      <c r="O149" s="13">
        <f t="shared" si="10"/>
        <v>40.879325999999999</v>
      </c>
      <c r="P149" s="13">
        <f>IF(D149="ZZ",Brick_Kilns_EF!$E$4*(0.75),Brick_Kilns_EF!$E$4)</f>
        <v>4.7000000000000002E-3</v>
      </c>
      <c r="Q149" s="13">
        <f t="shared" si="11"/>
        <v>41.768006999999997</v>
      </c>
    </row>
    <row r="150" spans="1:17">
      <c r="A150" s="13" t="s">
        <v>158</v>
      </c>
      <c r="B150" s="13">
        <v>23.416966819999999</v>
      </c>
      <c r="C150" s="13">
        <v>88.842533869999997</v>
      </c>
      <c r="D150" s="13" t="s">
        <v>6</v>
      </c>
      <c r="E150" s="13" t="s">
        <v>4927</v>
      </c>
      <c r="F150" s="13" t="s">
        <v>9</v>
      </c>
      <c r="G150" s="13" t="s">
        <v>4802</v>
      </c>
      <c r="H150" s="13" t="s">
        <v>4816</v>
      </c>
      <c r="I150" s="13">
        <f>(Brick_Kilns_EF!$B$13*Brick_Kilns_EF!$B$11*Brick_Kilns_EF!$B$12)</f>
        <v>8886.81</v>
      </c>
      <c r="J150" s="13">
        <f>IF(D150="ZZ",Brick_Kilns_EF!$E$5*(0.75),Brick_Kilns_EF!$E$5)</f>
        <v>9.6999999999999986E-3</v>
      </c>
      <c r="K150" s="13">
        <f t="shared" si="9"/>
        <v>86.202056999999982</v>
      </c>
      <c r="L150" s="13">
        <f>IF(D150="ZZ",Brick_Kilns_EF!$E$2*(0.75),Brick_Kilns_EF!$E$2)</f>
        <v>6.7999999999999996E-3</v>
      </c>
      <c r="M150" s="13">
        <f t="shared" si="8"/>
        <v>60.430307999999997</v>
      </c>
      <c r="N150" s="13">
        <f>IF(D150="ZZ",Brick_Kilns_EF!$E$3*(0.75),Brick_Kilns_EF!$E$3)</f>
        <v>4.5999999999999999E-3</v>
      </c>
      <c r="O150" s="13">
        <f t="shared" si="10"/>
        <v>40.879325999999999</v>
      </c>
      <c r="P150" s="13">
        <f>IF(D150="ZZ",Brick_Kilns_EF!$E$4*(0.75),Brick_Kilns_EF!$E$4)</f>
        <v>4.7000000000000002E-3</v>
      </c>
      <c r="Q150" s="13">
        <f t="shared" si="11"/>
        <v>41.768006999999997</v>
      </c>
    </row>
    <row r="151" spans="1:17">
      <c r="A151" s="13" t="s">
        <v>159</v>
      </c>
      <c r="B151" s="13">
        <v>23.417060729999999</v>
      </c>
      <c r="C151" s="13">
        <v>88.842523119999996</v>
      </c>
      <c r="D151" s="13" t="s">
        <v>6</v>
      </c>
      <c r="E151" s="13" t="s">
        <v>4927</v>
      </c>
      <c r="F151" s="13" t="s">
        <v>9</v>
      </c>
      <c r="G151" s="13" t="s">
        <v>4802</v>
      </c>
      <c r="H151" s="13" t="s">
        <v>4816</v>
      </c>
      <c r="I151" s="13">
        <f>(Brick_Kilns_EF!$B$13*Brick_Kilns_EF!$B$11*Brick_Kilns_EF!$B$12)</f>
        <v>8886.81</v>
      </c>
      <c r="J151" s="13">
        <f>IF(D151="ZZ",Brick_Kilns_EF!$E$5*(0.75),Brick_Kilns_EF!$E$5)</f>
        <v>9.6999999999999986E-3</v>
      </c>
      <c r="K151" s="13">
        <f t="shared" si="9"/>
        <v>86.202056999999982</v>
      </c>
      <c r="L151" s="13">
        <f>IF(D151="ZZ",Brick_Kilns_EF!$E$2*(0.75),Brick_Kilns_EF!$E$2)</f>
        <v>6.7999999999999996E-3</v>
      </c>
      <c r="M151" s="13">
        <f t="shared" si="8"/>
        <v>60.430307999999997</v>
      </c>
      <c r="N151" s="13">
        <f>IF(D151="ZZ",Brick_Kilns_EF!$E$3*(0.75),Brick_Kilns_EF!$E$3)</f>
        <v>4.5999999999999999E-3</v>
      </c>
      <c r="O151" s="13">
        <f t="shared" si="10"/>
        <v>40.879325999999999</v>
      </c>
      <c r="P151" s="13">
        <f>IF(D151="ZZ",Brick_Kilns_EF!$E$4*(0.75),Brick_Kilns_EF!$E$4)</f>
        <v>4.7000000000000002E-3</v>
      </c>
      <c r="Q151" s="13">
        <f t="shared" si="11"/>
        <v>41.768006999999997</v>
      </c>
    </row>
    <row r="152" spans="1:17">
      <c r="A152" s="13" t="s">
        <v>160</v>
      </c>
      <c r="B152" s="13">
        <v>22.308712109999998</v>
      </c>
      <c r="C152" s="13">
        <v>89.070358880000001</v>
      </c>
      <c r="D152" s="13" t="s">
        <v>6</v>
      </c>
      <c r="E152" s="13" t="s">
        <v>4927</v>
      </c>
      <c r="F152" s="13" t="s">
        <v>9</v>
      </c>
      <c r="G152" s="13" t="s">
        <v>4802</v>
      </c>
      <c r="H152" s="13" t="s">
        <v>4816</v>
      </c>
      <c r="I152" s="13">
        <f>(Brick_Kilns_EF!$B$13*Brick_Kilns_EF!$B$11*Brick_Kilns_EF!$B$12)</f>
        <v>8886.81</v>
      </c>
      <c r="J152" s="13">
        <f>IF(D152="ZZ",Brick_Kilns_EF!$E$5*(0.75),Brick_Kilns_EF!$E$5)</f>
        <v>9.6999999999999986E-3</v>
      </c>
      <c r="K152" s="13">
        <f t="shared" si="9"/>
        <v>86.202056999999982</v>
      </c>
      <c r="L152" s="13">
        <f>IF(D152="ZZ",Brick_Kilns_EF!$E$2*(0.75),Brick_Kilns_EF!$E$2)</f>
        <v>6.7999999999999996E-3</v>
      </c>
      <c r="M152" s="13">
        <f t="shared" si="8"/>
        <v>60.430307999999997</v>
      </c>
      <c r="N152" s="13">
        <f>IF(D152="ZZ",Brick_Kilns_EF!$E$3*(0.75),Brick_Kilns_EF!$E$3)</f>
        <v>4.5999999999999999E-3</v>
      </c>
      <c r="O152" s="13">
        <f t="shared" si="10"/>
        <v>40.879325999999999</v>
      </c>
      <c r="P152" s="13">
        <f>IF(D152="ZZ",Brick_Kilns_EF!$E$4*(0.75),Brick_Kilns_EF!$E$4)</f>
        <v>4.7000000000000002E-3</v>
      </c>
      <c r="Q152" s="13">
        <f t="shared" si="11"/>
        <v>41.768006999999997</v>
      </c>
    </row>
    <row r="153" spans="1:17">
      <c r="A153" s="13" t="s">
        <v>161</v>
      </c>
      <c r="B153" s="13">
        <v>22.9420036</v>
      </c>
      <c r="C153" s="13">
        <v>90.498832480000004</v>
      </c>
      <c r="D153" s="13" t="s">
        <v>6</v>
      </c>
      <c r="E153" s="13" t="s">
        <v>4927</v>
      </c>
      <c r="F153" s="13" t="s">
        <v>11</v>
      </c>
      <c r="G153" s="13" t="s">
        <v>4802</v>
      </c>
      <c r="H153" s="13" t="s">
        <v>4816</v>
      </c>
      <c r="I153" s="13">
        <f>(Brick_Kilns_EF!$B$13*Brick_Kilns_EF!$B$11*Brick_Kilns_EF!$B$12)</f>
        <v>8886.81</v>
      </c>
      <c r="J153" s="13">
        <f>IF(D153="ZZ",Brick_Kilns_EF!$E$5*(0.75),Brick_Kilns_EF!$E$5)</f>
        <v>9.6999999999999986E-3</v>
      </c>
      <c r="K153" s="13">
        <f t="shared" si="9"/>
        <v>86.202056999999982</v>
      </c>
      <c r="L153" s="13">
        <f>IF(D153="ZZ",Brick_Kilns_EF!$E$2*(0.75),Brick_Kilns_EF!$E$2)</f>
        <v>6.7999999999999996E-3</v>
      </c>
      <c r="M153" s="13">
        <f t="shared" si="8"/>
        <v>60.430307999999997</v>
      </c>
      <c r="N153" s="13">
        <f>IF(D153="ZZ",Brick_Kilns_EF!$E$3*(0.75),Brick_Kilns_EF!$E$3)</f>
        <v>4.5999999999999999E-3</v>
      </c>
      <c r="O153" s="13">
        <f t="shared" si="10"/>
        <v>40.879325999999999</v>
      </c>
      <c r="P153" s="13">
        <f>IF(D153="ZZ",Brick_Kilns_EF!$E$4*(0.75),Brick_Kilns_EF!$E$4)</f>
        <v>4.7000000000000002E-3</v>
      </c>
      <c r="Q153" s="13">
        <f t="shared" si="11"/>
        <v>41.768006999999997</v>
      </c>
    </row>
    <row r="154" spans="1:17">
      <c r="A154" s="13" t="s">
        <v>162</v>
      </c>
      <c r="B154" s="13">
        <v>22.800147979999998</v>
      </c>
      <c r="C154" s="13">
        <v>89.835596219999999</v>
      </c>
      <c r="D154" s="13" t="s">
        <v>6</v>
      </c>
      <c r="E154" s="13" t="s">
        <v>4927</v>
      </c>
      <c r="F154" s="13" t="s">
        <v>9</v>
      </c>
      <c r="G154" s="13" t="s">
        <v>4802</v>
      </c>
      <c r="H154" s="13" t="s">
        <v>4816</v>
      </c>
      <c r="I154" s="13">
        <f>(Brick_Kilns_EF!$B$13*Brick_Kilns_EF!$B$11*Brick_Kilns_EF!$B$12)</f>
        <v>8886.81</v>
      </c>
      <c r="J154" s="13">
        <f>IF(D154="ZZ",Brick_Kilns_EF!$E$5*(0.75),Brick_Kilns_EF!$E$5)</f>
        <v>9.6999999999999986E-3</v>
      </c>
      <c r="K154" s="13">
        <f t="shared" si="9"/>
        <v>86.202056999999982</v>
      </c>
      <c r="L154" s="13">
        <f>IF(D154="ZZ",Brick_Kilns_EF!$E$2*(0.75),Brick_Kilns_EF!$E$2)</f>
        <v>6.7999999999999996E-3</v>
      </c>
      <c r="M154" s="13">
        <f t="shared" si="8"/>
        <v>60.430307999999997</v>
      </c>
      <c r="N154" s="13">
        <f>IF(D154="ZZ",Brick_Kilns_EF!$E$3*(0.75),Brick_Kilns_EF!$E$3)</f>
        <v>4.5999999999999999E-3</v>
      </c>
      <c r="O154" s="13">
        <f t="shared" si="10"/>
        <v>40.879325999999999</v>
      </c>
      <c r="P154" s="13">
        <f>IF(D154="ZZ",Brick_Kilns_EF!$E$4*(0.75),Brick_Kilns_EF!$E$4)</f>
        <v>4.7000000000000002E-3</v>
      </c>
      <c r="Q154" s="13">
        <f t="shared" si="11"/>
        <v>41.768006999999997</v>
      </c>
    </row>
    <row r="155" spans="1:17">
      <c r="A155" s="13" t="s">
        <v>163</v>
      </c>
      <c r="B155" s="13">
        <v>22.613068030000001</v>
      </c>
      <c r="C155" s="13">
        <v>89.159960170000005</v>
      </c>
      <c r="D155" s="13" t="s">
        <v>6</v>
      </c>
      <c r="E155" s="13" t="s">
        <v>4927</v>
      </c>
      <c r="F155" s="13" t="s">
        <v>9</v>
      </c>
      <c r="G155" s="13" t="s">
        <v>4802</v>
      </c>
      <c r="H155" s="13" t="s">
        <v>4816</v>
      </c>
      <c r="I155" s="13">
        <f>(Brick_Kilns_EF!$B$13*Brick_Kilns_EF!$B$11*Brick_Kilns_EF!$B$12)</f>
        <v>8886.81</v>
      </c>
      <c r="J155" s="13">
        <f>IF(D155="ZZ",Brick_Kilns_EF!$E$5*(0.75),Brick_Kilns_EF!$E$5)</f>
        <v>9.6999999999999986E-3</v>
      </c>
      <c r="K155" s="13">
        <f t="shared" si="9"/>
        <v>86.202056999999982</v>
      </c>
      <c r="L155" s="13">
        <f>IF(D155="ZZ",Brick_Kilns_EF!$E$2*(0.75),Brick_Kilns_EF!$E$2)</f>
        <v>6.7999999999999996E-3</v>
      </c>
      <c r="M155" s="13">
        <f t="shared" si="8"/>
        <v>60.430307999999997</v>
      </c>
      <c r="N155" s="13">
        <f>IF(D155="ZZ",Brick_Kilns_EF!$E$3*(0.75),Brick_Kilns_EF!$E$3)</f>
        <v>4.5999999999999999E-3</v>
      </c>
      <c r="O155" s="13">
        <f t="shared" si="10"/>
        <v>40.879325999999999</v>
      </c>
      <c r="P155" s="13">
        <f>IF(D155="ZZ",Brick_Kilns_EF!$E$4*(0.75),Brick_Kilns_EF!$E$4)</f>
        <v>4.7000000000000002E-3</v>
      </c>
      <c r="Q155" s="13">
        <f t="shared" si="11"/>
        <v>41.768006999999997</v>
      </c>
    </row>
    <row r="156" spans="1:17">
      <c r="A156" s="13" t="s">
        <v>164</v>
      </c>
      <c r="B156" s="13">
        <v>23.074015939999999</v>
      </c>
      <c r="C156" s="13">
        <v>89.945003150000005</v>
      </c>
      <c r="D156" s="13" t="s">
        <v>6</v>
      </c>
      <c r="E156" s="13" t="s">
        <v>4927</v>
      </c>
      <c r="F156" s="13" t="s">
        <v>7</v>
      </c>
      <c r="G156" s="13" t="s">
        <v>4802</v>
      </c>
      <c r="H156" s="13" t="s">
        <v>4816</v>
      </c>
      <c r="I156" s="13">
        <f>(Brick_Kilns_EF!$B$13*Brick_Kilns_EF!$B$11*Brick_Kilns_EF!$B$12)</f>
        <v>8886.81</v>
      </c>
      <c r="J156" s="13">
        <f>IF(D156="ZZ",Brick_Kilns_EF!$E$5*(0.75),Brick_Kilns_EF!$E$5)</f>
        <v>9.6999999999999986E-3</v>
      </c>
      <c r="K156" s="13">
        <f t="shared" si="9"/>
        <v>86.202056999999982</v>
      </c>
      <c r="L156" s="13">
        <f>IF(D156="ZZ",Brick_Kilns_EF!$E$2*(0.75),Brick_Kilns_EF!$E$2)</f>
        <v>6.7999999999999996E-3</v>
      </c>
      <c r="M156" s="13">
        <f t="shared" si="8"/>
        <v>60.430307999999997</v>
      </c>
      <c r="N156" s="13">
        <f>IF(D156="ZZ",Brick_Kilns_EF!$E$3*(0.75),Brick_Kilns_EF!$E$3)</f>
        <v>4.5999999999999999E-3</v>
      </c>
      <c r="O156" s="13">
        <f t="shared" si="10"/>
        <v>40.879325999999999</v>
      </c>
      <c r="P156" s="13">
        <f>IF(D156="ZZ",Brick_Kilns_EF!$E$4*(0.75),Brick_Kilns_EF!$E$4)</f>
        <v>4.7000000000000002E-3</v>
      </c>
      <c r="Q156" s="13">
        <f t="shared" si="11"/>
        <v>41.768006999999997</v>
      </c>
    </row>
    <row r="157" spans="1:17">
      <c r="A157" s="13" t="s">
        <v>165</v>
      </c>
      <c r="B157" s="13">
        <v>23.098025549999999</v>
      </c>
      <c r="C157" s="13">
        <v>89.29236899</v>
      </c>
      <c r="D157" s="13" t="s">
        <v>6</v>
      </c>
      <c r="E157" s="13" t="s">
        <v>4927</v>
      </c>
      <c r="F157" s="13" t="s">
        <v>9</v>
      </c>
      <c r="G157" s="13" t="s">
        <v>4802</v>
      </c>
      <c r="H157" s="13" t="s">
        <v>4816</v>
      </c>
      <c r="I157" s="13">
        <f>(Brick_Kilns_EF!$B$13*Brick_Kilns_EF!$B$11*Brick_Kilns_EF!$B$12)</f>
        <v>8886.81</v>
      </c>
      <c r="J157" s="13">
        <f>IF(D157="ZZ",Brick_Kilns_EF!$E$5*(0.75),Brick_Kilns_EF!$E$5)</f>
        <v>9.6999999999999986E-3</v>
      </c>
      <c r="K157" s="13">
        <f t="shared" si="9"/>
        <v>86.202056999999982</v>
      </c>
      <c r="L157" s="13">
        <f>IF(D157="ZZ",Brick_Kilns_EF!$E$2*(0.75),Brick_Kilns_EF!$E$2)</f>
        <v>6.7999999999999996E-3</v>
      </c>
      <c r="M157" s="13">
        <f t="shared" si="8"/>
        <v>60.430307999999997</v>
      </c>
      <c r="N157" s="13">
        <f>IF(D157="ZZ",Brick_Kilns_EF!$E$3*(0.75),Brick_Kilns_EF!$E$3)</f>
        <v>4.5999999999999999E-3</v>
      </c>
      <c r="O157" s="13">
        <f t="shared" si="10"/>
        <v>40.879325999999999</v>
      </c>
      <c r="P157" s="13">
        <f>IF(D157="ZZ",Brick_Kilns_EF!$E$4*(0.75),Brick_Kilns_EF!$E$4)</f>
        <v>4.7000000000000002E-3</v>
      </c>
      <c r="Q157" s="13">
        <f t="shared" si="11"/>
        <v>41.768006999999997</v>
      </c>
    </row>
    <row r="158" spans="1:17">
      <c r="A158" s="13" t="s">
        <v>166</v>
      </c>
      <c r="B158" s="13">
        <v>22.900364620000001</v>
      </c>
      <c r="C158" s="13">
        <v>89.567436760000007</v>
      </c>
      <c r="D158" s="13" t="s">
        <v>6</v>
      </c>
      <c r="E158" s="13" t="s">
        <v>4927</v>
      </c>
      <c r="F158" s="13" t="s">
        <v>9</v>
      </c>
      <c r="G158" s="13" t="s">
        <v>4802</v>
      </c>
      <c r="H158" s="13" t="s">
        <v>4816</v>
      </c>
      <c r="I158" s="13">
        <f>(Brick_Kilns_EF!$B$13*Brick_Kilns_EF!$B$11*Brick_Kilns_EF!$B$12)</f>
        <v>8886.81</v>
      </c>
      <c r="J158" s="13">
        <f>IF(D158="ZZ",Brick_Kilns_EF!$E$5*(0.75),Brick_Kilns_EF!$E$5)</f>
        <v>9.6999999999999986E-3</v>
      </c>
      <c r="K158" s="13">
        <f t="shared" si="9"/>
        <v>86.202056999999982</v>
      </c>
      <c r="L158" s="13">
        <f>IF(D158="ZZ",Brick_Kilns_EF!$E$2*(0.75),Brick_Kilns_EF!$E$2)</f>
        <v>6.7999999999999996E-3</v>
      </c>
      <c r="M158" s="13">
        <f t="shared" si="8"/>
        <v>60.430307999999997</v>
      </c>
      <c r="N158" s="13">
        <f>IF(D158="ZZ",Brick_Kilns_EF!$E$3*(0.75),Brick_Kilns_EF!$E$3)</f>
        <v>4.5999999999999999E-3</v>
      </c>
      <c r="O158" s="13">
        <f t="shared" si="10"/>
        <v>40.879325999999999</v>
      </c>
      <c r="P158" s="13">
        <f>IF(D158="ZZ",Brick_Kilns_EF!$E$4*(0.75),Brick_Kilns_EF!$E$4)</f>
        <v>4.7000000000000002E-3</v>
      </c>
      <c r="Q158" s="13">
        <f t="shared" si="11"/>
        <v>41.768006999999997</v>
      </c>
    </row>
    <row r="159" spans="1:17">
      <c r="A159" s="13" t="s">
        <v>167</v>
      </c>
      <c r="B159" s="13">
        <v>22.378808329999998</v>
      </c>
      <c r="C159" s="13">
        <v>89.101118310000004</v>
      </c>
      <c r="D159" s="13" t="s">
        <v>6</v>
      </c>
      <c r="E159" s="13" t="s">
        <v>4927</v>
      </c>
      <c r="F159" s="13" t="s">
        <v>9</v>
      </c>
      <c r="G159" s="13" t="s">
        <v>4802</v>
      </c>
      <c r="H159" s="13" t="s">
        <v>4816</v>
      </c>
      <c r="I159" s="13">
        <f>(Brick_Kilns_EF!$B$13*Brick_Kilns_EF!$B$11*Brick_Kilns_EF!$B$12)</f>
        <v>8886.81</v>
      </c>
      <c r="J159" s="13">
        <f>IF(D159="ZZ",Brick_Kilns_EF!$E$5*(0.75),Brick_Kilns_EF!$E$5)</f>
        <v>9.6999999999999986E-3</v>
      </c>
      <c r="K159" s="13">
        <f t="shared" si="9"/>
        <v>86.202056999999982</v>
      </c>
      <c r="L159" s="13">
        <f>IF(D159="ZZ",Brick_Kilns_EF!$E$2*(0.75),Brick_Kilns_EF!$E$2)</f>
        <v>6.7999999999999996E-3</v>
      </c>
      <c r="M159" s="13">
        <f t="shared" si="8"/>
        <v>60.430307999999997</v>
      </c>
      <c r="N159" s="13">
        <f>IF(D159="ZZ",Brick_Kilns_EF!$E$3*(0.75),Brick_Kilns_EF!$E$3)</f>
        <v>4.5999999999999999E-3</v>
      </c>
      <c r="O159" s="13">
        <f t="shared" si="10"/>
        <v>40.879325999999999</v>
      </c>
      <c r="P159" s="13">
        <f>IF(D159="ZZ",Brick_Kilns_EF!$E$4*(0.75),Brick_Kilns_EF!$E$4)</f>
        <v>4.7000000000000002E-3</v>
      </c>
      <c r="Q159" s="13">
        <f t="shared" si="11"/>
        <v>41.768006999999997</v>
      </c>
    </row>
    <row r="160" spans="1:17">
      <c r="A160" s="13" t="s">
        <v>168</v>
      </c>
      <c r="B160" s="13">
        <v>22.74275973</v>
      </c>
      <c r="C160" s="13">
        <v>89.103681730000005</v>
      </c>
      <c r="D160" s="13" t="s">
        <v>6</v>
      </c>
      <c r="E160" s="13" t="s">
        <v>4927</v>
      </c>
      <c r="F160" s="13" t="s">
        <v>9</v>
      </c>
      <c r="G160" s="13" t="s">
        <v>4802</v>
      </c>
      <c r="H160" s="13" t="s">
        <v>4816</v>
      </c>
      <c r="I160" s="13">
        <f>(Brick_Kilns_EF!$B$13*Brick_Kilns_EF!$B$11*Brick_Kilns_EF!$B$12)</f>
        <v>8886.81</v>
      </c>
      <c r="J160" s="13">
        <f>IF(D160="ZZ",Brick_Kilns_EF!$E$5*(0.75),Brick_Kilns_EF!$E$5)</f>
        <v>9.6999999999999986E-3</v>
      </c>
      <c r="K160" s="13">
        <f t="shared" si="9"/>
        <v>86.202056999999982</v>
      </c>
      <c r="L160" s="13">
        <f>IF(D160="ZZ",Brick_Kilns_EF!$E$2*(0.75),Brick_Kilns_EF!$E$2)</f>
        <v>6.7999999999999996E-3</v>
      </c>
      <c r="M160" s="13">
        <f t="shared" si="8"/>
        <v>60.430307999999997</v>
      </c>
      <c r="N160" s="13">
        <f>IF(D160="ZZ",Brick_Kilns_EF!$E$3*(0.75),Brick_Kilns_EF!$E$3)</f>
        <v>4.5999999999999999E-3</v>
      </c>
      <c r="O160" s="13">
        <f t="shared" si="10"/>
        <v>40.879325999999999</v>
      </c>
      <c r="P160" s="13">
        <f>IF(D160="ZZ",Brick_Kilns_EF!$E$4*(0.75),Brick_Kilns_EF!$E$4)</f>
        <v>4.7000000000000002E-3</v>
      </c>
      <c r="Q160" s="13">
        <f t="shared" si="11"/>
        <v>41.768006999999997</v>
      </c>
    </row>
    <row r="161" spans="1:17">
      <c r="A161" s="13" t="s">
        <v>169</v>
      </c>
      <c r="B161" s="13">
        <v>22.577045300000002</v>
      </c>
      <c r="C161" s="13">
        <v>89.171442290000002</v>
      </c>
      <c r="D161" s="13" t="s">
        <v>6</v>
      </c>
      <c r="E161" s="13" t="s">
        <v>4927</v>
      </c>
      <c r="F161" s="13" t="s">
        <v>9</v>
      </c>
      <c r="G161" s="13" t="s">
        <v>4802</v>
      </c>
      <c r="H161" s="13" t="s">
        <v>4816</v>
      </c>
      <c r="I161" s="13">
        <f>(Brick_Kilns_EF!$B$13*Brick_Kilns_EF!$B$11*Brick_Kilns_EF!$B$12)</f>
        <v>8886.81</v>
      </c>
      <c r="J161" s="13">
        <f>IF(D161="ZZ",Brick_Kilns_EF!$E$5*(0.75),Brick_Kilns_EF!$E$5)</f>
        <v>9.6999999999999986E-3</v>
      </c>
      <c r="K161" s="13">
        <f t="shared" si="9"/>
        <v>86.202056999999982</v>
      </c>
      <c r="L161" s="13">
        <f>IF(D161="ZZ",Brick_Kilns_EF!$E$2*(0.75),Brick_Kilns_EF!$E$2)</f>
        <v>6.7999999999999996E-3</v>
      </c>
      <c r="M161" s="13">
        <f t="shared" si="8"/>
        <v>60.430307999999997</v>
      </c>
      <c r="N161" s="13">
        <f>IF(D161="ZZ",Brick_Kilns_EF!$E$3*(0.75),Brick_Kilns_EF!$E$3)</f>
        <v>4.5999999999999999E-3</v>
      </c>
      <c r="O161" s="13">
        <f t="shared" si="10"/>
        <v>40.879325999999999</v>
      </c>
      <c r="P161" s="13">
        <f>IF(D161="ZZ",Brick_Kilns_EF!$E$4*(0.75),Brick_Kilns_EF!$E$4)</f>
        <v>4.7000000000000002E-3</v>
      </c>
      <c r="Q161" s="13">
        <f t="shared" si="11"/>
        <v>41.768006999999997</v>
      </c>
    </row>
    <row r="162" spans="1:17">
      <c r="A162" s="13" t="s">
        <v>170</v>
      </c>
      <c r="B162" s="13">
        <v>25.86156107</v>
      </c>
      <c r="C162" s="13">
        <v>89.030799669999993</v>
      </c>
      <c r="D162" s="13" t="s">
        <v>6</v>
      </c>
      <c r="E162" s="13" t="s">
        <v>4927</v>
      </c>
      <c r="F162" s="13" t="s">
        <v>171</v>
      </c>
      <c r="G162" s="13" t="s">
        <v>4802</v>
      </c>
      <c r="H162" s="13" t="s">
        <v>4816</v>
      </c>
      <c r="I162" s="13">
        <f>(Brick_Kilns_EF!$B$13*Brick_Kilns_EF!$B$11*Brick_Kilns_EF!$B$12)</f>
        <v>8886.81</v>
      </c>
      <c r="J162" s="13">
        <f>IF(D162="ZZ",Brick_Kilns_EF!$E$5*(0.75),Brick_Kilns_EF!$E$5)</f>
        <v>9.6999999999999986E-3</v>
      </c>
      <c r="K162" s="13">
        <f t="shared" si="9"/>
        <v>86.202056999999982</v>
      </c>
      <c r="L162" s="13">
        <f>IF(D162="ZZ",Brick_Kilns_EF!$E$2*(0.75),Brick_Kilns_EF!$E$2)</f>
        <v>6.7999999999999996E-3</v>
      </c>
      <c r="M162" s="13">
        <f t="shared" si="8"/>
        <v>60.430307999999997</v>
      </c>
      <c r="N162" s="13">
        <f>IF(D162="ZZ",Brick_Kilns_EF!$E$3*(0.75),Brick_Kilns_EF!$E$3)</f>
        <v>4.5999999999999999E-3</v>
      </c>
      <c r="O162" s="13">
        <f t="shared" si="10"/>
        <v>40.879325999999999</v>
      </c>
      <c r="P162" s="13">
        <f>IF(D162="ZZ",Brick_Kilns_EF!$E$4*(0.75),Brick_Kilns_EF!$E$4)</f>
        <v>4.7000000000000002E-3</v>
      </c>
      <c r="Q162" s="13">
        <f t="shared" si="11"/>
        <v>41.768006999999997</v>
      </c>
    </row>
    <row r="163" spans="1:17">
      <c r="A163" s="13" t="s">
        <v>172</v>
      </c>
      <c r="B163" s="13">
        <v>22.672757749999999</v>
      </c>
      <c r="C163" s="13">
        <v>90.319552200000004</v>
      </c>
      <c r="D163" s="13" t="s">
        <v>6</v>
      </c>
      <c r="E163" s="13" t="s">
        <v>4927</v>
      </c>
      <c r="F163" s="13" t="s">
        <v>11</v>
      </c>
      <c r="G163" s="13" t="s">
        <v>4802</v>
      </c>
      <c r="H163" s="13" t="s">
        <v>4816</v>
      </c>
      <c r="I163" s="13">
        <f>(Brick_Kilns_EF!$B$13*Brick_Kilns_EF!$B$11*Brick_Kilns_EF!$B$12)</f>
        <v>8886.81</v>
      </c>
      <c r="J163" s="13">
        <f>IF(D163="ZZ",Brick_Kilns_EF!$E$5*(0.75),Brick_Kilns_EF!$E$5)</f>
        <v>9.6999999999999986E-3</v>
      </c>
      <c r="K163" s="13">
        <f t="shared" si="9"/>
        <v>86.202056999999982</v>
      </c>
      <c r="L163" s="13">
        <f>IF(D163="ZZ",Brick_Kilns_EF!$E$2*(0.75),Brick_Kilns_EF!$E$2)</f>
        <v>6.7999999999999996E-3</v>
      </c>
      <c r="M163" s="13">
        <f t="shared" si="8"/>
        <v>60.430307999999997</v>
      </c>
      <c r="N163" s="13">
        <f>IF(D163="ZZ",Brick_Kilns_EF!$E$3*(0.75),Brick_Kilns_EF!$E$3)</f>
        <v>4.5999999999999999E-3</v>
      </c>
      <c r="O163" s="13">
        <f t="shared" si="10"/>
        <v>40.879325999999999</v>
      </c>
      <c r="P163" s="13">
        <f>IF(D163="ZZ",Brick_Kilns_EF!$E$4*(0.75),Brick_Kilns_EF!$E$4)</f>
        <v>4.7000000000000002E-3</v>
      </c>
      <c r="Q163" s="13">
        <f t="shared" si="11"/>
        <v>41.768006999999997</v>
      </c>
    </row>
    <row r="164" spans="1:17">
      <c r="A164" s="13" t="s">
        <v>173</v>
      </c>
      <c r="B164" s="13">
        <v>22.67213327</v>
      </c>
      <c r="C164" s="13">
        <v>90.319100700000007</v>
      </c>
      <c r="D164" s="13" t="s">
        <v>6</v>
      </c>
      <c r="E164" s="13" t="s">
        <v>4927</v>
      </c>
      <c r="F164" s="13" t="s">
        <v>11</v>
      </c>
      <c r="G164" s="13" t="s">
        <v>4802</v>
      </c>
      <c r="H164" s="13" t="s">
        <v>4816</v>
      </c>
      <c r="I164" s="13">
        <f>(Brick_Kilns_EF!$B$13*Brick_Kilns_EF!$B$11*Brick_Kilns_EF!$B$12)</f>
        <v>8886.81</v>
      </c>
      <c r="J164" s="13">
        <f>IF(D164="ZZ",Brick_Kilns_EF!$E$5*(0.75),Brick_Kilns_EF!$E$5)</f>
        <v>9.6999999999999986E-3</v>
      </c>
      <c r="K164" s="13">
        <f t="shared" si="9"/>
        <v>86.202056999999982</v>
      </c>
      <c r="L164" s="13">
        <f>IF(D164="ZZ",Brick_Kilns_EF!$E$2*(0.75),Brick_Kilns_EF!$E$2)</f>
        <v>6.7999999999999996E-3</v>
      </c>
      <c r="M164" s="13">
        <f t="shared" si="8"/>
        <v>60.430307999999997</v>
      </c>
      <c r="N164" s="13">
        <f>IF(D164="ZZ",Brick_Kilns_EF!$E$3*(0.75),Brick_Kilns_EF!$E$3)</f>
        <v>4.5999999999999999E-3</v>
      </c>
      <c r="O164" s="13">
        <f t="shared" si="10"/>
        <v>40.879325999999999</v>
      </c>
      <c r="P164" s="13">
        <f>IF(D164="ZZ",Brick_Kilns_EF!$E$4*(0.75),Brick_Kilns_EF!$E$4)</f>
        <v>4.7000000000000002E-3</v>
      </c>
      <c r="Q164" s="13">
        <f t="shared" si="11"/>
        <v>41.768006999999997</v>
      </c>
    </row>
    <row r="165" spans="1:17">
      <c r="A165" s="13" t="s">
        <v>174</v>
      </c>
      <c r="B165" s="13">
        <v>23.714179420000001</v>
      </c>
      <c r="C165" s="13">
        <v>89.794181129999998</v>
      </c>
      <c r="D165" s="13" t="s">
        <v>6</v>
      </c>
      <c r="E165" s="13" t="s">
        <v>4927</v>
      </c>
      <c r="F165" s="13" t="s">
        <v>7</v>
      </c>
      <c r="G165" s="13" t="s">
        <v>4802</v>
      </c>
      <c r="H165" s="13" t="s">
        <v>4816</v>
      </c>
      <c r="I165" s="13">
        <f>(Brick_Kilns_EF!$B$13*Brick_Kilns_EF!$B$11*Brick_Kilns_EF!$B$12)</f>
        <v>8886.81</v>
      </c>
      <c r="J165" s="13">
        <f>IF(D165="ZZ",Brick_Kilns_EF!$E$5*(0.75),Brick_Kilns_EF!$E$5)</f>
        <v>9.6999999999999986E-3</v>
      </c>
      <c r="K165" s="13">
        <f t="shared" si="9"/>
        <v>86.202056999999982</v>
      </c>
      <c r="L165" s="13">
        <f>IF(D165="ZZ",Brick_Kilns_EF!$E$2*(0.75),Brick_Kilns_EF!$E$2)</f>
        <v>6.7999999999999996E-3</v>
      </c>
      <c r="M165" s="13">
        <f t="shared" si="8"/>
        <v>60.430307999999997</v>
      </c>
      <c r="N165" s="13">
        <f>IF(D165="ZZ",Brick_Kilns_EF!$E$3*(0.75),Brick_Kilns_EF!$E$3)</f>
        <v>4.5999999999999999E-3</v>
      </c>
      <c r="O165" s="13">
        <f t="shared" si="10"/>
        <v>40.879325999999999</v>
      </c>
      <c r="P165" s="13">
        <f>IF(D165="ZZ",Brick_Kilns_EF!$E$4*(0.75),Brick_Kilns_EF!$E$4)</f>
        <v>4.7000000000000002E-3</v>
      </c>
      <c r="Q165" s="13">
        <f t="shared" si="11"/>
        <v>41.768006999999997</v>
      </c>
    </row>
    <row r="166" spans="1:17">
      <c r="A166" s="13" t="s">
        <v>175</v>
      </c>
      <c r="B166" s="13">
        <v>23.257490270000002</v>
      </c>
      <c r="C166" s="13">
        <v>88.893962650000006</v>
      </c>
      <c r="D166" s="13" t="s">
        <v>6</v>
      </c>
      <c r="E166" s="13" t="s">
        <v>4927</v>
      </c>
      <c r="F166" s="13" t="s">
        <v>9</v>
      </c>
      <c r="G166" s="13" t="s">
        <v>4802</v>
      </c>
      <c r="H166" s="13" t="s">
        <v>4816</v>
      </c>
      <c r="I166" s="13">
        <f>(Brick_Kilns_EF!$B$13*Brick_Kilns_EF!$B$11*Brick_Kilns_EF!$B$12)</f>
        <v>8886.81</v>
      </c>
      <c r="J166" s="13">
        <f>IF(D166="ZZ",Brick_Kilns_EF!$E$5*(0.75),Brick_Kilns_EF!$E$5)</f>
        <v>9.6999999999999986E-3</v>
      </c>
      <c r="K166" s="13">
        <f t="shared" si="9"/>
        <v>86.202056999999982</v>
      </c>
      <c r="L166" s="13">
        <f>IF(D166="ZZ",Brick_Kilns_EF!$E$2*(0.75),Brick_Kilns_EF!$E$2)</f>
        <v>6.7999999999999996E-3</v>
      </c>
      <c r="M166" s="13">
        <f t="shared" si="8"/>
        <v>60.430307999999997</v>
      </c>
      <c r="N166" s="13">
        <f>IF(D166="ZZ",Brick_Kilns_EF!$E$3*(0.75),Brick_Kilns_EF!$E$3)</f>
        <v>4.5999999999999999E-3</v>
      </c>
      <c r="O166" s="13">
        <f t="shared" si="10"/>
        <v>40.879325999999999</v>
      </c>
      <c r="P166" s="13">
        <f>IF(D166="ZZ",Brick_Kilns_EF!$E$4*(0.75),Brick_Kilns_EF!$E$4)</f>
        <v>4.7000000000000002E-3</v>
      </c>
      <c r="Q166" s="13">
        <f t="shared" si="11"/>
        <v>41.768006999999997</v>
      </c>
    </row>
    <row r="167" spans="1:17">
      <c r="A167" s="13" t="s">
        <v>176</v>
      </c>
      <c r="B167" s="13">
        <v>22.55414854</v>
      </c>
      <c r="C167" s="13">
        <v>89.958065970000007</v>
      </c>
      <c r="D167" s="13" t="s">
        <v>6</v>
      </c>
      <c r="E167" s="13" t="s">
        <v>4927</v>
      </c>
      <c r="F167" s="13" t="s">
        <v>11</v>
      </c>
      <c r="G167" s="13" t="s">
        <v>4802</v>
      </c>
      <c r="H167" s="13" t="s">
        <v>4816</v>
      </c>
      <c r="I167" s="13">
        <f>(Brick_Kilns_EF!$B$13*Brick_Kilns_EF!$B$11*Brick_Kilns_EF!$B$12)</f>
        <v>8886.81</v>
      </c>
      <c r="J167" s="13">
        <f>IF(D167="ZZ",Brick_Kilns_EF!$E$5*(0.75),Brick_Kilns_EF!$E$5)</f>
        <v>9.6999999999999986E-3</v>
      </c>
      <c r="K167" s="13">
        <f t="shared" si="9"/>
        <v>86.202056999999982</v>
      </c>
      <c r="L167" s="13">
        <f>IF(D167="ZZ",Brick_Kilns_EF!$E$2*(0.75),Brick_Kilns_EF!$E$2)</f>
        <v>6.7999999999999996E-3</v>
      </c>
      <c r="M167" s="13">
        <f t="shared" si="8"/>
        <v>60.430307999999997</v>
      </c>
      <c r="N167" s="13">
        <f>IF(D167="ZZ",Brick_Kilns_EF!$E$3*(0.75),Brick_Kilns_EF!$E$3)</f>
        <v>4.5999999999999999E-3</v>
      </c>
      <c r="O167" s="13">
        <f t="shared" si="10"/>
        <v>40.879325999999999</v>
      </c>
      <c r="P167" s="13">
        <f>IF(D167="ZZ",Brick_Kilns_EF!$E$4*(0.75),Brick_Kilns_EF!$E$4)</f>
        <v>4.7000000000000002E-3</v>
      </c>
      <c r="Q167" s="13">
        <f t="shared" si="11"/>
        <v>41.768006999999997</v>
      </c>
    </row>
    <row r="168" spans="1:17">
      <c r="A168" s="13" t="s">
        <v>177</v>
      </c>
      <c r="B168" s="13">
        <v>23.02015767</v>
      </c>
      <c r="C168" s="13">
        <v>88.902570960000006</v>
      </c>
      <c r="D168" s="13" t="s">
        <v>6</v>
      </c>
      <c r="E168" s="13" t="s">
        <v>4927</v>
      </c>
      <c r="F168" s="13" t="s">
        <v>9</v>
      </c>
      <c r="G168" s="13" t="s">
        <v>4802</v>
      </c>
      <c r="H168" s="13" t="s">
        <v>4816</v>
      </c>
      <c r="I168" s="13">
        <f>(Brick_Kilns_EF!$B$13*Brick_Kilns_EF!$B$11*Brick_Kilns_EF!$B$12)</f>
        <v>8886.81</v>
      </c>
      <c r="J168" s="13">
        <f>IF(D168="ZZ",Brick_Kilns_EF!$E$5*(0.75),Brick_Kilns_EF!$E$5)</f>
        <v>9.6999999999999986E-3</v>
      </c>
      <c r="K168" s="13">
        <f t="shared" si="9"/>
        <v>86.202056999999982</v>
      </c>
      <c r="L168" s="13">
        <f>IF(D168="ZZ",Brick_Kilns_EF!$E$2*(0.75),Brick_Kilns_EF!$E$2)</f>
        <v>6.7999999999999996E-3</v>
      </c>
      <c r="M168" s="13">
        <f t="shared" si="8"/>
        <v>60.430307999999997</v>
      </c>
      <c r="N168" s="13">
        <f>IF(D168="ZZ",Brick_Kilns_EF!$E$3*(0.75),Brick_Kilns_EF!$E$3)</f>
        <v>4.5999999999999999E-3</v>
      </c>
      <c r="O168" s="13">
        <f t="shared" si="10"/>
        <v>40.879325999999999</v>
      </c>
      <c r="P168" s="13">
        <f>IF(D168="ZZ",Brick_Kilns_EF!$E$4*(0.75),Brick_Kilns_EF!$E$4)</f>
        <v>4.7000000000000002E-3</v>
      </c>
      <c r="Q168" s="13">
        <f t="shared" si="11"/>
        <v>41.768006999999997</v>
      </c>
    </row>
    <row r="169" spans="1:17">
      <c r="A169" s="13" t="s">
        <v>178</v>
      </c>
      <c r="B169" s="13">
        <v>23.60712307</v>
      </c>
      <c r="C169" s="13">
        <v>89.315132360000007</v>
      </c>
      <c r="D169" s="13" t="s">
        <v>6</v>
      </c>
      <c r="E169" s="13" t="s">
        <v>4927</v>
      </c>
      <c r="F169" s="13" t="s">
        <v>9</v>
      </c>
      <c r="G169" s="13" t="s">
        <v>4802</v>
      </c>
      <c r="H169" s="13" t="s">
        <v>4816</v>
      </c>
      <c r="I169" s="13">
        <f>(Brick_Kilns_EF!$B$13*Brick_Kilns_EF!$B$11*Brick_Kilns_EF!$B$12)</f>
        <v>8886.81</v>
      </c>
      <c r="J169" s="13">
        <f>IF(D169="ZZ",Brick_Kilns_EF!$E$5*(0.75),Brick_Kilns_EF!$E$5)</f>
        <v>9.6999999999999986E-3</v>
      </c>
      <c r="K169" s="13">
        <f t="shared" si="9"/>
        <v>86.202056999999982</v>
      </c>
      <c r="L169" s="13">
        <f>IF(D169="ZZ",Brick_Kilns_EF!$E$2*(0.75),Brick_Kilns_EF!$E$2)</f>
        <v>6.7999999999999996E-3</v>
      </c>
      <c r="M169" s="13">
        <f t="shared" si="8"/>
        <v>60.430307999999997</v>
      </c>
      <c r="N169" s="13">
        <f>IF(D169="ZZ",Brick_Kilns_EF!$E$3*(0.75),Brick_Kilns_EF!$E$3)</f>
        <v>4.5999999999999999E-3</v>
      </c>
      <c r="O169" s="13">
        <f t="shared" si="10"/>
        <v>40.879325999999999</v>
      </c>
      <c r="P169" s="13">
        <f>IF(D169="ZZ",Brick_Kilns_EF!$E$4*(0.75),Brick_Kilns_EF!$E$4)</f>
        <v>4.7000000000000002E-3</v>
      </c>
      <c r="Q169" s="13">
        <f t="shared" si="11"/>
        <v>41.768006999999997</v>
      </c>
    </row>
    <row r="170" spans="1:17">
      <c r="A170" s="13" t="s">
        <v>179</v>
      </c>
      <c r="B170" s="13">
        <v>23.609400300000001</v>
      </c>
      <c r="C170" s="13">
        <v>89.316325610000007</v>
      </c>
      <c r="D170" s="13" t="s">
        <v>6</v>
      </c>
      <c r="E170" s="13" t="s">
        <v>4927</v>
      </c>
      <c r="F170" s="13" t="s">
        <v>9</v>
      </c>
      <c r="G170" s="13" t="s">
        <v>4802</v>
      </c>
      <c r="H170" s="13" t="s">
        <v>4816</v>
      </c>
      <c r="I170" s="13">
        <f>(Brick_Kilns_EF!$B$13*Brick_Kilns_EF!$B$11*Brick_Kilns_EF!$B$12)</f>
        <v>8886.81</v>
      </c>
      <c r="J170" s="13">
        <f>IF(D170="ZZ",Brick_Kilns_EF!$E$5*(0.75),Brick_Kilns_EF!$E$5)</f>
        <v>9.6999999999999986E-3</v>
      </c>
      <c r="K170" s="13">
        <f t="shared" si="9"/>
        <v>86.202056999999982</v>
      </c>
      <c r="L170" s="13">
        <f>IF(D170="ZZ",Brick_Kilns_EF!$E$2*(0.75),Brick_Kilns_EF!$E$2)</f>
        <v>6.7999999999999996E-3</v>
      </c>
      <c r="M170" s="13">
        <f t="shared" si="8"/>
        <v>60.430307999999997</v>
      </c>
      <c r="N170" s="13">
        <f>IF(D170="ZZ",Brick_Kilns_EF!$E$3*(0.75),Brick_Kilns_EF!$E$3)</f>
        <v>4.5999999999999999E-3</v>
      </c>
      <c r="O170" s="13">
        <f t="shared" si="10"/>
        <v>40.879325999999999</v>
      </c>
      <c r="P170" s="13">
        <f>IF(D170="ZZ",Brick_Kilns_EF!$E$4*(0.75),Brick_Kilns_EF!$E$4)</f>
        <v>4.7000000000000002E-3</v>
      </c>
      <c r="Q170" s="13">
        <f t="shared" si="11"/>
        <v>41.768006999999997</v>
      </c>
    </row>
    <row r="171" spans="1:17">
      <c r="A171" s="13" t="s">
        <v>180</v>
      </c>
      <c r="B171" s="13">
        <v>22.696239479999999</v>
      </c>
      <c r="C171" s="13">
        <v>90.677165279999997</v>
      </c>
      <c r="D171" s="13" t="s">
        <v>6</v>
      </c>
      <c r="E171" s="13" t="s">
        <v>4927</v>
      </c>
      <c r="F171" s="13" t="s">
        <v>11</v>
      </c>
      <c r="G171" s="13" t="s">
        <v>4802</v>
      </c>
      <c r="H171" s="13" t="s">
        <v>4816</v>
      </c>
      <c r="I171" s="13">
        <f>(Brick_Kilns_EF!$B$13*Brick_Kilns_EF!$B$11*Brick_Kilns_EF!$B$12)</f>
        <v>8886.81</v>
      </c>
      <c r="J171" s="13">
        <f>IF(D171="ZZ",Brick_Kilns_EF!$E$5*(0.75),Brick_Kilns_EF!$E$5)</f>
        <v>9.6999999999999986E-3</v>
      </c>
      <c r="K171" s="13">
        <f t="shared" si="9"/>
        <v>86.202056999999982</v>
      </c>
      <c r="L171" s="13">
        <f>IF(D171="ZZ",Brick_Kilns_EF!$E$2*(0.75),Brick_Kilns_EF!$E$2)</f>
        <v>6.7999999999999996E-3</v>
      </c>
      <c r="M171" s="13">
        <f t="shared" si="8"/>
        <v>60.430307999999997</v>
      </c>
      <c r="N171" s="13">
        <f>IF(D171="ZZ",Brick_Kilns_EF!$E$3*(0.75),Brick_Kilns_EF!$E$3)</f>
        <v>4.5999999999999999E-3</v>
      </c>
      <c r="O171" s="13">
        <f t="shared" si="10"/>
        <v>40.879325999999999</v>
      </c>
      <c r="P171" s="13">
        <f>IF(D171="ZZ",Brick_Kilns_EF!$E$4*(0.75),Brick_Kilns_EF!$E$4)</f>
        <v>4.7000000000000002E-3</v>
      </c>
      <c r="Q171" s="13">
        <f t="shared" si="11"/>
        <v>41.768006999999997</v>
      </c>
    </row>
    <row r="172" spans="1:17">
      <c r="A172" s="13" t="s">
        <v>181</v>
      </c>
      <c r="B172" s="13">
        <v>22.64579032</v>
      </c>
      <c r="C172" s="13">
        <v>90.467876039999993</v>
      </c>
      <c r="D172" s="13" t="s">
        <v>6</v>
      </c>
      <c r="E172" s="13" t="s">
        <v>4927</v>
      </c>
      <c r="F172" s="13" t="s">
        <v>11</v>
      </c>
      <c r="G172" s="13" t="s">
        <v>4802</v>
      </c>
      <c r="H172" s="13" t="s">
        <v>4816</v>
      </c>
      <c r="I172" s="13">
        <f>(Brick_Kilns_EF!$B$13*Brick_Kilns_EF!$B$11*Brick_Kilns_EF!$B$12)</f>
        <v>8886.81</v>
      </c>
      <c r="J172" s="13">
        <f>IF(D172="ZZ",Brick_Kilns_EF!$E$5*(0.75),Brick_Kilns_EF!$E$5)</f>
        <v>9.6999999999999986E-3</v>
      </c>
      <c r="K172" s="13">
        <f t="shared" si="9"/>
        <v>86.202056999999982</v>
      </c>
      <c r="L172" s="13">
        <f>IF(D172="ZZ",Brick_Kilns_EF!$E$2*(0.75),Brick_Kilns_EF!$E$2)</f>
        <v>6.7999999999999996E-3</v>
      </c>
      <c r="M172" s="13">
        <f t="shared" si="8"/>
        <v>60.430307999999997</v>
      </c>
      <c r="N172" s="13">
        <f>IF(D172="ZZ",Brick_Kilns_EF!$E$3*(0.75),Brick_Kilns_EF!$E$3)</f>
        <v>4.5999999999999999E-3</v>
      </c>
      <c r="O172" s="13">
        <f t="shared" si="10"/>
        <v>40.879325999999999</v>
      </c>
      <c r="P172" s="13">
        <f>IF(D172="ZZ",Brick_Kilns_EF!$E$4*(0.75),Brick_Kilns_EF!$E$4)</f>
        <v>4.7000000000000002E-3</v>
      </c>
      <c r="Q172" s="13">
        <f t="shared" si="11"/>
        <v>41.768006999999997</v>
      </c>
    </row>
    <row r="173" spans="1:17">
      <c r="A173" s="13" t="s">
        <v>182</v>
      </c>
      <c r="B173" s="13">
        <v>22.71088262</v>
      </c>
      <c r="C173" s="13">
        <v>89.114839540000006</v>
      </c>
      <c r="D173" s="13" t="s">
        <v>6</v>
      </c>
      <c r="E173" s="13" t="s">
        <v>4927</v>
      </c>
      <c r="F173" s="13" t="s">
        <v>9</v>
      </c>
      <c r="G173" s="13" t="s">
        <v>4802</v>
      </c>
      <c r="H173" s="13" t="s">
        <v>4816</v>
      </c>
      <c r="I173" s="13">
        <f>(Brick_Kilns_EF!$B$13*Brick_Kilns_EF!$B$11*Brick_Kilns_EF!$B$12)</f>
        <v>8886.81</v>
      </c>
      <c r="J173" s="13">
        <f>IF(D173="ZZ",Brick_Kilns_EF!$E$5*(0.75),Brick_Kilns_EF!$E$5)</f>
        <v>9.6999999999999986E-3</v>
      </c>
      <c r="K173" s="13">
        <f t="shared" si="9"/>
        <v>86.202056999999982</v>
      </c>
      <c r="L173" s="13">
        <f>IF(D173="ZZ",Brick_Kilns_EF!$E$2*(0.75),Brick_Kilns_EF!$E$2)</f>
        <v>6.7999999999999996E-3</v>
      </c>
      <c r="M173" s="13">
        <f t="shared" si="8"/>
        <v>60.430307999999997</v>
      </c>
      <c r="N173" s="13">
        <f>IF(D173="ZZ",Brick_Kilns_EF!$E$3*(0.75),Brick_Kilns_EF!$E$3)</f>
        <v>4.5999999999999999E-3</v>
      </c>
      <c r="O173" s="13">
        <f t="shared" si="10"/>
        <v>40.879325999999999</v>
      </c>
      <c r="P173" s="13">
        <f>IF(D173="ZZ",Brick_Kilns_EF!$E$4*(0.75),Brick_Kilns_EF!$E$4)</f>
        <v>4.7000000000000002E-3</v>
      </c>
      <c r="Q173" s="13">
        <f t="shared" si="11"/>
        <v>41.768006999999997</v>
      </c>
    </row>
    <row r="174" spans="1:17">
      <c r="A174" s="13" t="s">
        <v>183</v>
      </c>
      <c r="B174" s="13">
        <v>22.712075769999998</v>
      </c>
      <c r="C174" s="13">
        <v>89.696695219999995</v>
      </c>
      <c r="D174" s="13" t="s">
        <v>6</v>
      </c>
      <c r="E174" s="13" t="s">
        <v>4927</v>
      </c>
      <c r="F174" s="13" t="s">
        <v>9</v>
      </c>
      <c r="G174" s="13" t="s">
        <v>4802</v>
      </c>
      <c r="H174" s="13" t="s">
        <v>4816</v>
      </c>
      <c r="I174" s="13">
        <f>(Brick_Kilns_EF!$B$13*Brick_Kilns_EF!$B$11*Brick_Kilns_EF!$B$12)</f>
        <v>8886.81</v>
      </c>
      <c r="J174" s="13">
        <f>IF(D174="ZZ",Brick_Kilns_EF!$E$5*(0.75),Brick_Kilns_EF!$E$5)</f>
        <v>9.6999999999999986E-3</v>
      </c>
      <c r="K174" s="13">
        <f t="shared" si="9"/>
        <v>86.202056999999982</v>
      </c>
      <c r="L174" s="13">
        <f>IF(D174="ZZ",Brick_Kilns_EF!$E$2*(0.75),Brick_Kilns_EF!$E$2)</f>
        <v>6.7999999999999996E-3</v>
      </c>
      <c r="M174" s="13">
        <f t="shared" si="8"/>
        <v>60.430307999999997</v>
      </c>
      <c r="N174" s="13">
        <f>IF(D174="ZZ",Brick_Kilns_EF!$E$3*(0.75),Brick_Kilns_EF!$E$3)</f>
        <v>4.5999999999999999E-3</v>
      </c>
      <c r="O174" s="13">
        <f t="shared" si="10"/>
        <v>40.879325999999999</v>
      </c>
      <c r="P174" s="13">
        <f>IF(D174="ZZ",Brick_Kilns_EF!$E$4*(0.75),Brick_Kilns_EF!$E$4)</f>
        <v>4.7000000000000002E-3</v>
      </c>
      <c r="Q174" s="13">
        <f t="shared" si="11"/>
        <v>41.768006999999997</v>
      </c>
    </row>
    <row r="175" spans="1:17">
      <c r="A175" s="13" t="s">
        <v>184</v>
      </c>
      <c r="B175" s="13">
        <v>22.709821959999999</v>
      </c>
      <c r="C175" s="13">
        <v>90.399802370000003</v>
      </c>
      <c r="D175" s="13" t="s">
        <v>6</v>
      </c>
      <c r="E175" s="13" t="s">
        <v>4927</v>
      </c>
      <c r="F175" s="13" t="s">
        <v>11</v>
      </c>
      <c r="G175" s="13" t="s">
        <v>4802</v>
      </c>
      <c r="H175" s="13" t="s">
        <v>4816</v>
      </c>
      <c r="I175" s="13">
        <f>(Brick_Kilns_EF!$B$13*Brick_Kilns_EF!$B$11*Brick_Kilns_EF!$B$12)</f>
        <v>8886.81</v>
      </c>
      <c r="J175" s="13">
        <f>IF(D175="ZZ",Brick_Kilns_EF!$E$5*(0.75),Brick_Kilns_EF!$E$5)</f>
        <v>9.6999999999999986E-3</v>
      </c>
      <c r="K175" s="13">
        <f t="shared" si="9"/>
        <v>86.202056999999982</v>
      </c>
      <c r="L175" s="13">
        <f>IF(D175="ZZ",Brick_Kilns_EF!$E$2*(0.75),Brick_Kilns_EF!$E$2)</f>
        <v>6.7999999999999996E-3</v>
      </c>
      <c r="M175" s="13">
        <f t="shared" si="8"/>
        <v>60.430307999999997</v>
      </c>
      <c r="N175" s="13">
        <f>IF(D175="ZZ",Brick_Kilns_EF!$E$3*(0.75),Brick_Kilns_EF!$E$3)</f>
        <v>4.5999999999999999E-3</v>
      </c>
      <c r="O175" s="13">
        <f t="shared" si="10"/>
        <v>40.879325999999999</v>
      </c>
      <c r="P175" s="13">
        <f>IF(D175="ZZ",Brick_Kilns_EF!$E$4*(0.75),Brick_Kilns_EF!$E$4)</f>
        <v>4.7000000000000002E-3</v>
      </c>
      <c r="Q175" s="13">
        <f t="shared" si="11"/>
        <v>41.768006999999997</v>
      </c>
    </row>
    <row r="176" spans="1:17">
      <c r="A176" s="13" t="s">
        <v>185</v>
      </c>
      <c r="B176" s="13">
        <v>22.710141239999999</v>
      </c>
      <c r="C176" s="13">
        <v>90.393970499999995</v>
      </c>
      <c r="D176" s="13" t="s">
        <v>6</v>
      </c>
      <c r="E176" s="13" t="s">
        <v>4927</v>
      </c>
      <c r="F176" s="13" t="s">
        <v>11</v>
      </c>
      <c r="G176" s="13" t="s">
        <v>4802</v>
      </c>
      <c r="H176" s="13" t="s">
        <v>4816</v>
      </c>
      <c r="I176" s="13">
        <f>(Brick_Kilns_EF!$B$13*Brick_Kilns_EF!$B$11*Brick_Kilns_EF!$B$12)</f>
        <v>8886.81</v>
      </c>
      <c r="J176" s="13">
        <f>IF(D176="ZZ",Brick_Kilns_EF!$E$5*(0.75),Brick_Kilns_EF!$E$5)</f>
        <v>9.6999999999999986E-3</v>
      </c>
      <c r="K176" s="13">
        <f t="shared" si="9"/>
        <v>86.202056999999982</v>
      </c>
      <c r="L176" s="13">
        <f>IF(D176="ZZ",Brick_Kilns_EF!$E$2*(0.75),Brick_Kilns_EF!$E$2)</f>
        <v>6.7999999999999996E-3</v>
      </c>
      <c r="M176" s="13">
        <f t="shared" si="8"/>
        <v>60.430307999999997</v>
      </c>
      <c r="N176" s="13">
        <f>IF(D176="ZZ",Brick_Kilns_EF!$E$3*(0.75),Brick_Kilns_EF!$E$3)</f>
        <v>4.5999999999999999E-3</v>
      </c>
      <c r="O176" s="13">
        <f t="shared" si="10"/>
        <v>40.879325999999999</v>
      </c>
      <c r="P176" s="13">
        <f>IF(D176="ZZ",Brick_Kilns_EF!$E$4*(0.75),Brick_Kilns_EF!$E$4)</f>
        <v>4.7000000000000002E-3</v>
      </c>
      <c r="Q176" s="13">
        <f t="shared" si="11"/>
        <v>41.768006999999997</v>
      </c>
    </row>
    <row r="177" spans="1:17">
      <c r="A177" s="13" t="s">
        <v>186</v>
      </c>
      <c r="B177" s="13">
        <v>22.71049339</v>
      </c>
      <c r="C177" s="13">
        <v>90.398711250000005</v>
      </c>
      <c r="D177" s="13" t="s">
        <v>6</v>
      </c>
      <c r="E177" s="13" t="s">
        <v>4927</v>
      </c>
      <c r="F177" s="13" t="s">
        <v>11</v>
      </c>
      <c r="G177" s="13" t="s">
        <v>4802</v>
      </c>
      <c r="H177" s="13" t="s">
        <v>4816</v>
      </c>
      <c r="I177" s="13">
        <f>(Brick_Kilns_EF!$B$13*Brick_Kilns_EF!$B$11*Brick_Kilns_EF!$B$12)</f>
        <v>8886.81</v>
      </c>
      <c r="J177" s="13">
        <f>IF(D177="ZZ",Brick_Kilns_EF!$E$5*(0.75),Brick_Kilns_EF!$E$5)</f>
        <v>9.6999999999999986E-3</v>
      </c>
      <c r="K177" s="13">
        <f t="shared" si="9"/>
        <v>86.202056999999982</v>
      </c>
      <c r="L177" s="13">
        <f>IF(D177="ZZ",Brick_Kilns_EF!$E$2*(0.75),Brick_Kilns_EF!$E$2)</f>
        <v>6.7999999999999996E-3</v>
      </c>
      <c r="M177" s="13">
        <f t="shared" si="8"/>
        <v>60.430307999999997</v>
      </c>
      <c r="N177" s="13">
        <f>IF(D177="ZZ",Brick_Kilns_EF!$E$3*(0.75),Brick_Kilns_EF!$E$3)</f>
        <v>4.5999999999999999E-3</v>
      </c>
      <c r="O177" s="13">
        <f t="shared" si="10"/>
        <v>40.879325999999999</v>
      </c>
      <c r="P177" s="13">
        <f>IF(D177="ZZ",Brick_Kilns_EF!$E$4*(0.75),Brick_Kilns_EF!$E$4)</f>
        <v>4.7000000000000002E-3</v>
      </c>
      <c r="Q177" s="13">
        <f t="shared" si="11"/>
        <v>41.768006999999997</v>
      </c>
    </row>
    <row r="178" spans="1:17">
      <c r="A178" s="13" t="s">
        <v>187</v>
      </c>
      <c r="B178" s="13">
        <v>22.712160229999999</v>
      </c>
      <c r="C178" s="13">
        <v>90.395249750000005</v>
      </c>
      <c r="D178" s="13" t="s">
        <v>6</v>
      </c>
      <c r="E178" s="13" t="s">
        <v>4927</v>
      </c>
      <c r="F178" s="13" t="s">
        <v>11</v>
      </c>
      <c r="G178" s="13" t="s">
        <v>4802</v>
      </c>
      <c r="H178" s="13" t="s">
        <v>4816</v>
      </c>
      <c r="I178" s="13">
        <f>(Brick_Kilns_EF!$B$13*Brick_Kilns_EF!$B$11*Brick_Kilns_EF!$B$12)</f>
        <v>8886.81</v>
      </c>
      <c r="J178" s="13">
        <f>IF(D178="ZZ",Brick_Kilns_EF!$E$5*(0.75),Brick_Kilns_EF!$E$5)</f>
        <v>9.6999999999999986E-3</v>
      </c>
      <c r="K178" s="13">
        <f t="shared" si="9"/>
        <v>86.202056999999982</v>
      </c>
      <c r="L178" s="13">
        <f>IF(D178="ZZ",Brick_Kilns_EF!$E$2*(0.75),Brick_Kilns_EF!$E$2)</f>
        <v>6.7999999999999996E-3</v>
      </c>
      <c r="M178" s="13">
        <f t="shared" si="8"/>
        <v>60.430307999999997</v>
      </c>
      <c r="N178" s="13">
        <f>IF(D178="ZZ",Brick_Kilns_EF!$E$3*(0.75),Brick_Kilns_EF!$E$3)</f>
        <v>4.5999999999999999E-3</v>
      </c>
      <c r="O178" s="13">
        <f t="shared" si="10"/>
        <v>40.879325999999999</v>
      </c>
      <c r="P178" s="13">
        <f>IF(D178="ZZ",Brick_Kilns_EF!$E$4*(0.75),Brick_Kilns_EF!$E$4)</f>
        <v>4.7000000000000002E-3</v>
      </c>
      <c r="Q178" s="13">
        <f t="shared" si="11"/>
        <v>41.768006999999997</v>
      </c>
    </row>
    <row r="179" spans="1:17">
      <c r="A179" s="13" t="s">
        <v>188</v>
      </c>
      <c r="B179" s="13">
        <v>22.707441930000002</v>
      </c>
      <c r="C179" s="13">
        <v>90.484713429999999</v>
      </c>
      <c r="D179" s="13" t="s">
        <v>6</v>
      </c>
      <c r="E179" s="13" t="s">
        <v>4927</v>
      </c>
      <c r="F179" s="13" t="s">
        <v>11</v>
      </c>
      <c r="G179" s="13" t="s">
        <v>4802</v>
      </c>
      <c r="H179" s="13" t="s">
        <v>4816</v>
      </c>
      <c r="I179" s="13">
        <f>(Brick_Kilns_EF!$B$13*Brick_Kilns_EF!$B$11*Brick_Kilns_EF!$B$12)</f>
        <v>8886.81</v>
      </c>
      <c r="J179" s="13">
        <f>IF(D179="ZZ",Brick_Kilns_EF!$E$5*(0.75),Brick_Kilns_EF!$E$5)</f>
        <v>9.6999999999999986E-3</v>
      </c>
      <c r="K179" s="13">
        <f t="shared" si="9"/>
        <v>86.202056999999982</v>
      </c>
      <c r="L179" s="13">
        <f>IF(D179="ZZ",Brick_Kilns_EF!$E$2*(0.75),Brick_Kilns_EF!$E$2)</f>
        <v>6.7999999999999996E-3</v>
      </c>
      <c r="M179" s="13">
        <f t="shared" si="8"/>
        <v>60.430307999999997</v>
      </c>
      <c r="N179" s="13">
        <f>IF(D179="ZZ",Brick_Kilns_EF!$E$3*(0.75),Brick_Kilns_EF!$E$3)</f>
        <v>4.5999999999999999E-3</v>
      </c>
      <c r="O179" s="13">
        <f t="shared" si="10"/>
        <v>40.879325999999999</v>
      </c>
      <c r="P179" s="13">
        <f>IF(D179="ZZ",Brick_Kilns_EF!$E$4*(0.75),Brick_Kilns_EF!$E$4)</f>
        <v>4.7000000000000002E-3</v>
      </c>
      <c r="Q179" s="13">
        <f t="shared" si="11"/>
        <v>41.768006999999997</v>
      </c>
    </row>
    <row r="180" spans="1:17">
      <c r="A180" s="13" t="s">
        <v>189</v>
      </c>
      <c r="B180" s="13">
        <v>22.723028729999999</v>
      </c>
      <c r="C180" s="13">
        <v>89.111365860000006</v>
      </c>
      <c r="D180" s="13" t="s">
        <v>6</v>
      </c>
      <c r="E180" s="13" t="s">
        <v>4927</v>
      </c>
      <c r="F180" s="13" t="s">
        <v>9</v>
      </c>
      <c r="G180" s="13" t="s">
        <v>4802</v>
      </c>
      <c r="H180" s="13" t="s">
        <v>4816</v>
      </c>
      <c r="I180" s="13">
        <f>(Brick_Kilns_EF!$B$13*Brick_Kilns_EF!$B$11*Brick_Kilns_EF!$B$12)</f>
        <v>8886.81</v>
      </c>
      <c r="J180" s="13">
        <f>IF(D180="ZZ",Brick_Kilns_EF!$E$5*(0.75),Brick_Kilns_EF!$E$5)</f>
        <v>9.6999999999999986E-3</v>
      </c>
      <c r="K180" s="13">
        <f t="shared" si="9"/>
        <v>86.202056999999982</v>
      </c>
      <c r="L180" s="13">
        <f>IF(D180="ZZ",Brick_Kilns_EF!$E$2*(0.75),Brick_Kilns_EF!$E$2)</f>
        <v>6.7999999999999996E-3</v>
      </c>
      <c r="M180" s="13">
        <f t="shared" si="8"/>
        <v>60.430307999999997</v>
      </c>
      <c r="N180" s="13">
        <f>IF(D180="ZZ",Brick_Kilns_EF!$E$3*(0.75),Brick_Kilns_EF!$E$3)</f>
        <v>4.5999999999999999E-3</v>
      </c>
      <c r="O180" s="13">
        <f t="shared" si="10"/>
        <v>40.879325999999999</v>
      </c>
      <c r="P180" s="13">
        <f>IF(D180="ZZ",Brick_Kilns_EF!$E$4*(0.75),Brick_Kilns_EF!$E$4)</f>
        <v>4.7000000000000002E-3</v>
      </c>
      <c r="Q180" s="13">
        <f t="shared" si="11"/>
        <v>41.768006999999997</v>
      </c>
    </row>
    <row r="181" spans="1:17">
      <c r="A181" s="13" t="s">
        <v>190</v>
      </c>
      <c r="B181" s="13">
        <v>23.691663550000001</v>
      </c>
      <c r="C181" s="13">
        <v>88.812198620000004</v>
      </c>
      <c r="D181" s="13" t="s">
        <v>6</v>
      </c>
      <c r="E181" s="13" t="s">
        <v>4927</v>
      </c>
      <c r="F181" s="13" t="s">
        <v>9</v>
      </c>
      <c r="G181" s="13" t="s">
        <v>4802</v>
      </c>
      <c r="H181" s="13" t="s">
        <v>4816</v>
      </c>
      <c r="I181" s="13">
        <f>(Brick_Kilns_EF!$B$13*Brick_Kilns_EF!$B$11*Brick_Kilns_EF!$B$12)</f>
        <v>8886.81</v>
      </c>
      <c r="J181" s="13">
        <f>IF(D181="ZZ",Brick_Kilns_EF!$E$5*(0.75),Brick_Kilns_EF!$E$5)</f>
        <v>9.6999999999999986E-3</v>
      </c>
      <c r="K181" s="13">
        <f t="shared" si="9"/>
        <v>86.202056999999982</v>
      </c>
      <c r="L181" s="13">
        <f>IF(D181="ZZ",Brick_Kilns_EF!$E$2*(0.75),Brick_Kilns_EF!$E$2)</f>
        <v>6.7999999999999996E-3</v>
      </c>
      <c r="M181" s="13">
        <f t="shared" si="8"/>
        <v>60.430307999999997</v>
      </c>
      <c r="N181" s="13">
        <f>IF(D181="ZZ",Brick_Kilns_EF!$E$3*(0.75),Brick_Kilns_EF!$E$3)</f>
        <v>4.5999999999999999E-3</v>
      </c>
      <c r="O181" s="13">
        <f t="shared" si="10"/>
        <v>40.879325999999999</v>
      </c>
      <c r="P181" s="13">
        <f>IF(D181="ZZ",Brick_Kilns_EF!$E$4*(0.75),Brick_Kilns_EF!$E$4)</f>
        <v>4.7000000000000002E-3</v>
      </c>
      <c r="Q181" s="13">
        <f t="shared" si="11"/>
        <v>41.768006999999997</v>
      </c>
    </row>
    <row r="182" spans="1:17">
      <c r="A182" s="13" t="s">
        <v>191</v>
      </c>
      <c r="B182" s="13">
        <v>22.619101520000001</v>
      </c>
      <c r="C182" s="13">
        <v>90.649020899999996</v>
      </c>
      <c r="D182" s="13" t="s">
        <v>6</v>
      </c>
      <c r="E182" s="13" t="s">
        <v>4927</v>
      </c>
      <c r="F182" s="13" t="s">
        <v>11</v>
      </c>
      <c r="G182" s="13" t="s">
        <v>4802</v>
      </c>
      <c r="H182" s="13" t="s">
        <v>4816</v>
      </c>
      <c r="I182" s="13">
        <f>(Brick_Kilns_EF!$B$13*Brick_Kilns_EF!$B$11*Brick_Kilns_EF!$B$12)</f>
        <v>8886.81</v>
      </c>
      <c r="J182" s="13">
        <f>IF(D182="ZZ",Brick_Kilns_EF!$E$5*(0.75),Brick_Kilns_EF!$E$5)</f>
        <v>9.6999999999999986E-3</v>
      </c>
      <c r="K182" s="13">
        <f t="shared" si="9"/>
        <v>86.202056999999982</v>
      </c>
      <c r="L182" s="13">
        <f>IF(D182="ZZ",Brick_Kilns_EF!$E$2*(0.75),Brick_Kilns_EF!$E$2)</f>
        <v>6.7999999999999996E-3</v>
      </c>
      <c r="M182" s="13">
        <f t="shared" si="8"/>
        <v>60.430307999999997</v>
      </c>
      <c r="N182" s="13">
        <f>IF(D182="ZZ",Brick_Kilns_EF!$E$3*(0.75),Brick_Kilns_EF!$E$3)</f>
        <v>4.5999999999999999E-3</v>
      </c>
      <c r="O182" s="13">
        <f t="shared" si="10"/>
        <v>40.879325999999999</v>
      </c>
      <c r="P182" s="13">
        <f>IF(D182="ZZ",Brick_Kilns_EF!$E$4*(0.75),Brick_Kilns_EF!$E$4)</f>
        <v>4.7000000000000002E-3</v>
      </c>
      <c r="Q182" s="13">
        <f t="shared" si="11"/>
        <v>41.768006999999997</v>
      </c>
    </row>
    <row r="183" spans="1:17">
      <c r="A183" s="13" t="s">
        <v>192</v>
      </c>
      <c r="B183" s="13">
        <v>23.24550455</v>
      </c>
      <c r="C183" s="13">
        <v>90.172165789999994</v>
      </c>
      <c r="D183" s="13" t="s">
        <v>6</v>
      </c>
      <c r="E183" s="13" t="s">
        <v>4927</v>
      </c>
      <c r="F183" s="13" t="s">
        <v>7</v>
      </c>
      <c r="G183" s="13" t="s">
        <v>4802</v>
      </c>
      <c r="H183" s="13" t="s">
        <v>4816</v>
      </c>
      <c r="I183" s="13">
        <f>(Brick_Kilns_EF!$B$13*Brick_Kilns_EF!$B$11*Brick_Kilns_EF!$B$12)</f>
        <v>8886.81</v>
      </c>
      <c r="J183" s="13">
        <f>IF(D183="ZZ",Brick_Kilns_EF!$E$5*(0.75),Brick_Kilns_EF!$E$5)</f>
        <v>9.6999999999999986E-3</v>
      </c>
      <c r="K183" s="13">
        <f t="shared" si="9"/>
        <v>86.202056999999982</v>
      </c>
      <c r="L183" s="13">
        <f>IF(D183="ZZ",Brick_Kilns_EF!$E$2*(0.75),Brick_Kilns_EF!$E$2)</f>
        <v>6.7999999999999996E-3</v>
      </c>
      <c r="M183" s="13">
        <f t="shared" si="8"/>
        <v>60.430307999999997</v>
      </c>
      <c r="N183" s="13">
        <f>IF(D183="ZZ",Brick_Kilns_EF!$E$3*(0.75),Brick_Kilns_EF!$E$3)</f>
        <v>4.5999999999999999E-3</v>
      </c>
      <c r="O183" s="13">
        <f t="shared" si="10"/>
        <v>40.879325999999999</v>
      </c>
      <c r="P183" s="13">
        <f>IF(D183="ZZ",Brick_Kilns_EF!$E$4*(0.75),Brick_Kilns_EF!$E$4)</f>
        <v>4.7000000000000002E-3</v>
      </c>
      <c r="Q183" s="13">
        <f t="shared" si="11"/>
        <v>41.768006999999997</v>
      </c>
    </row>
    <row r="184" spans="1:17">
      <c r="A184" s="13" t="s">
        <v>193</v>
      </c>
      <c r="B184" s="13">
        <v>22.936483769999999</v>
      </c>
      <c r="C184" s="13">
        <v>90.503356960000005</v>
      </c>
      <c r="D184" s="13" t="s">
        <v>6</v>
      </c>
      <c r="E184" s="13" t="s">
        <v>4927</v>
      </c>
      <c r="F184" s="13" t="s">
        <v>11</v>
      </c>
      <c r="G184" s="13" t="s">
        <v>4802</v>
      </c>
      <c r="H184" s="13" t="s">
        <v>4816</v>
      </c>
      <c r="I184" s="13">
        <f>(Brick_Kilns_EF!$B$13*Brick_Kilns_EF!$B$11*Brick_Kilns_EF!$B$12)</f>
        <v>8886.81</v>
      </c>
      <c r="J184" s="13">
        <f>IF(D184="ZZ",Brick_Kilns_EF!$E$5*(0.75),Brick_Kilns_EF!$E$5)</f>
        <v>9.6999999999999986E-3</v>
      </c>
      <c r="K184" s="13">
        <f t="shared" si="9"/>
        <v>86.202056999999982</v>
      </c>
      <c r="L184" s="13">
        <f>IF(D184="ZZ",Brick_Kilns_EF!$E$2*(0.75),Brick_Kilns_EF!$E$2)</f>
        <v>6.7999999999999996E-3</v>
      </c>
      <c r="M184" s="13">
        <f t="shared" si="8"/>
        <v>60.430307999999997</v>
      </c>
      <c r="N184" s="13">
        <f>IF(D184="ZZ",Brick_Kilns_EF!$E$3*(0.75),Brick_Kilns_EF!$E$3)</f>
        <v>4.5999999999999999E-3</v>
      </c>
      <c r="O184" s="13">
        <f t="shared" si="10"/>
        <v>40.879325999999999</v>
      </c>
      <c r="P184" s="13">
        <f>IF(D184="ZZ",Brick_Kilns_EF!$E$4*(0.75),Brick_Kilns_EF!$E$4)</f>
        <v>4.7000000000000002E-3</v>
      </c>
      <c r="Q184" s="13">
        <f t="shared" si="11"/>
        <v>41.768006999999997</v>
      </c>
    </row>
    <row r="185" spans="1:17">
      <c r="A185" s="13" t="s">
        <v>194</v>
      </c>
      <c r="B185" s="13">
        <v>23.88865667</v>
      </c>
      <c r="C185" s="13">
        <v>90.130569769999994</v>
      </c>
      <c r="D185" s="13" t="s">
        <v>6</v>
      </c>
      <c r="E185" s="13" t="s">
        <v>4927</v>
      </c>
      <c r="F185" s="13" t="s">
        <v>7</v>
      </c>
      <c r="G185" s="13" t="s">
        <v>4802</v>
      </c>
      <c r="H185" s="13" t="s">
        <v>4816</v>
      </c>
      <c r="I185" s="13">
        <f>(Brick_Kilns_EF!$B$13*Brick_Kilns_EF!$B$11*Brick_Kilns_EF!$B$12)</f>
        <v>8886.81</v>
      </c>
      <c r="J185" s="13">
        <f>IF(D185="ZZ",Brick_Kilns_EF!$E$5*(0.75),Brick_Kilns_EF!$E$5)</f>
        <v>9.6999999999999986E-3</v>
      </c>
      <c r="K185" s="13">
        <f t="shared" si="9"/>
        <v>86.202056999999982</v>
      </c>
      <c r="L185" s="13">
        <f>IF(D185="ZZ",Brick_Kilns_EF!$E$2*(0.75),Brick_Kilns_EF!$E$2)</f>
        <v>6.7999999999999996E-3</v>
      </c>
      <c r="M185" s="13">
        <f t="shared" si="8"/>
        <v>60.430307999999997</v>
      </c>
      <c r="N185" s="13">
        <f>IF(D185="ZZ",Brick_Kilns_EF!$E$3*(0.75),Brick_Kilns_EF!$E$3)</f>
        <v>4.5999999999999999E-3</v>
      </c>
      <c r="O185" s="13">
        <f t="shared" si="10"/>
        <v>40.879325999999999</v>
      </c>
      <c r="P185" s="13">
        <f>IF(D185="ZZ",Brick_Kilns_EF!$E$4*(0.75),Brick_Kilns_EF!$E$4)</f>
        <v>4.7000000000000002E-3</v>
      </c>
      <c r="Q185" s="13">
        <f t="shared" si="11"/>
        <v>41.768006999999997</v>
      </c>
    </row>
    <row r="186" spans="1:17">
      <c r="A186" s="13" t="s">
        <v>195</v>
      </c>
      <c r="B186" s="13">
        <v>22.651855210000001</v>
      </c>
      <c r="C186" s="13">
        <v>90.291563370000006</v>
      </c>
      <c r="D186" s="13" t="s">
        <v>6</v>
      </c>
      <c r="E186" s="13" t="s">
        <v>4927</v>
      </c>
      <c r="F186" s="13" t="s">
        <v>11</v>
      </c>
      <c r="G186" s="13" t="s">
        <v>4802</v>
      </c>
      <c r="H186" s="13" t="s">
        <v>4816</v>
      </c>
      <c r="I186" s="13">
        <f>(Brick_Kilns_EF!$B$13*Brick_Kilns_EF!$B$11*Brick_Kilns_EF!$B$12)</f>
        <v>8886.81</v>
      </c>
      <c r="J186" s="13">
        <f>IF(D186="ZZ",Brick_Kilns_EF!$E$5*(0.75),Brick_Kilns_EF!$E$5)</f>
        <v>9.6999999999999986E-3</v>
      </c>
      <c r="K186" s="13">
        <f t="shared" si="9"/>
        <v>86.202056999999982</v>
      </c>
      <c r="L186" s="13">
        <f>IF(D186="ZZ",Brick_Kilns_EF!$E$2*(0.75),Brick_Kilns_EF!$E$2)</f>
        <v>6.7999999999999996E-3</v>
      </c>
      <c r="M186" s="13">
        <f t="shared" si="8"/>
        <v>60.430307999999997</v>
      </c>
      <c r="N186" s="13">
        <f>IF(D186="ZZ",Brick_Kilns_EF!$E$3*(0.75),Brick_Kilns_EF!$E$3)</f>
        <v>4.5999999999999999E-3</v>
      </c>
      <c r="O186" s="13">
        <f t="shared" si="10"/>
        <v>40.879325999999999</v>
      </c>
      <c r="P186" s="13">
        <f>IF(D186="ZZ",Brick_Kilns_EF!$E$4*(0.75),Brick_Kilns_EF!$E$4)</f>
        <v>4.7000000000000002E-3</v>
      </c>
      <c r="Q186" s="13">
        <f t="shared" si="11"/>
        <v>41.768006999999997</v>
      </c>
    </row>
    <row r="187" spans="1:17">
      <c r="A187" s="13" t="s">
        <v>196</v>
      </c>
      <c r="B187" s="13">
        <v>23.15680571</v>
      </c>
      <c r="C187" s="13">
        <v>90.060196259999998</v>
      </c>
      <c r="D187" s="13" t="s">
        <v>6</v>
      </c>
      <c r="E187" s="13" t="s">
        <v>4927</v>
      </c>
      <c r="F187" s="13" t="s">
        <v>7</v>
      </c>
      <c r="G187" s="13" t="s">
        <v>4802</v>
      </c>
      <c r="H187" s="13" t="s">
        <v>4816</v>
      </c>
      <c r="I187" s="13">
        <f>(Brick_Kilns_EF!$B$13*Brick_Kilns_EF!$B$11*Brick_Kilns_EF!$B$12)</f>
        <v>8886.81</v>
      </c>
      <c r="J187" s="13">
        <f>IF(D187="ZZ",Brick_Kilns_EF!$E$5*(0.75),Brick_Kilns_EF!$E$5)</f>
        <v>9.6999999999999986E-3</v>
      </c>
      <c r="K187" s="13">
        <f t="shared" si="9"/>
        <v>86.202056999999982</v>
      </c>
      <c r="L187" s="13">
        <f>IF(D187="ZZ",Brick_Kilns_EF!$E$2*(0.75),Brick_Kilns_EF!$E$2)</f>
        <v>6.7999999999999996E-3</v>
      </c>
      <c r="M187" s="13">
        <f t="shared" si="8"/>
        <v>60.430307999999997</v>
      </c>
      <c r="N187" s="13">
        <f>IF(D187="ZZ",Brick_Kilns_EF!$E$3*(0.75),Brick_Kilns_EF!$E$3)</f>
        <v>4.5999999999999999E-3</v>
      </c>
      <c r="O187" s="13">
        <f t="shared" si="10"/>
        <v>40.879325999999999</v>
      </c>
      <c r="P187" s="13">
        <f>IF(D187="ZZ",Brick_Kilns_EF!$E$4*(0.75),Brick_Kilns_EF!$E$4)</f>
        <v>4.7000000000000002E-3</v>
      </c>
      <c r="Q187" s="13">
        <f t="shared" si="11"/>
        <v>41.768006999999997</v>
      </c>
    </row>
    <row r="188" spans="1:17">
      <c r="A188" s="13" t="s">
        <v>197</v>
      </c>
      <c r="B188" s="13">
        <v>22.355623990000002</v>
      </c>
      <c r="C188" s="13">
        <v>90.072123790000006</v>
      </c>
      <c r="D188" s="13" t="s">
        <v>6</v>
      </c>
      <c r="E188" s="13" t="s">
        <v>4927</v>
      </c>
      <c r="F188" s="13" t="s">
        <v>11</v>
      </c>
      <c r="G188" s="13" t="s">
        <v>4802</v>
      </c>
      <c r="H188" s="13" t="s">
        <v>4816</v>
      </c>
      <c r="I188" s="13">
        <f>(Brick_Kilns_EF!$B$13*Brick_Kilns_EF!$B$11*Brick_Kilns_EF!$B$12)</f>
        <v>8886.81</v>
      </c>
      <c r="J188" s="13">
        <f>IF(D188="ZZ",Brick_Kilns_EF!$E$5*(0.75),Brick_Kilns_EF!$E$5)</f>
        <v>9.6999999999999986E-3</v>
      </c>
      <c r="K188" s="13">
        <f t="shared" si="9"/>
        <v>86.202056999999982</v>
      </c>
      <c r="L188" s="13">
        <f>IF(D188="ZZ",Brick_Kilns_EF!$E$2*(0.75),Brick_Kilns_EF!$E$2)</f>
        <v>6.7999999999999996E-3</v>
      </c>
      <c r="M188" s="13">
        <f t="shared" si="8"/>
        <v>60.430307999999997</v>
      </c>
      <c r="N188" s="13">
        <f>IF(D188="ZZ",Brick_Kilns_EF!$E$3*(0.75),Brick_Kilns_EF!$E$3)</f>
        <v>4.5999999999999999E-3</v>
      </c>
      <c r="O188" s="13">
        <f t="shared" si="10"/>
        <v>40.879325999999999</v>
      </c>
      <c r="P188" s="13">
        <f>IF(D188="ZZ",Brick_Kilns_EF!$E$4*(0.75),Brick_Kilns_EF!$E$4)</f>
        <v>4.7000000000000002E-3</v>
      </c>
      <c r="Q188" s="13">
        <f t="shared" si="11"/>
        <v>41.768006999999997</v>
      </c>
    </row>
    <row r="189" spans="1:17">
      <c r="A189" s="13" t="s">
        <v>198</v>
      </c>
      <c r="B189" s="13">
        <v>22.90711057</v>
      </c>
      <c r="C189" s="13">
        <v>89.492721020000005</v>
      </c>
      <c r="D189" s="13" t="s">
        <v>6</v>
      </c>
      <c r="E189" s="13" t="s">
        <v>4927</v>
      </c>
      <c r="F189" s="13" t="s">
        <v>9</v>
      </c>
      <c r="G189" s="13" t="s">
        <v>4802</v>
      </c>
      <c r="H189" s="13" t="s">
        <v>4816</v>
      </c>
      <c r="I189" s="13">
        <f>(Brick_Kilns_EF!$B$13*Brick_Kilns_EF!$B$11*Brick_Kilns_EF!$B$12)</f>
        <v>8886.81</v>
      </c>
      <c r="J189" s="13">
        <f>IF(D189="ZZ",Brick_Kilns_EF!$E$5*(0.75),Brick_Kilns_EF!$E$5)</f>
        <v>9.6999999999999986E-3</v>
      </c>
      <c r="K189" s="13">
        <f t="shared" si="9"/>
        <v>86.202056999999982</v>
      </c>
      <c r="L189" s="13">
        <f>IF(D189="ZZ",Brick_Kilns_EF!$E$2*(0.75),Brick_Kilns_EF!$E$2)</f>
        <v>6.7999999999999996E-3</v>
      </c>
      <c r="M189" s="13">
        <f t="shared" si="8"/>
        <v>60.430307999999997</v>
      </c>
      <c r="N189" s="13">
        <f>IF(D189="ZZ",Brick_Kilns_EF!$E$3*(0.75),Brick_Kilns_EF!$E$3)</f>
        <v>4.5999999999999999E-3</v>
      </c>
      <c r="O189" s="13">
        <f t="shared" si="10"/>
        <v>40.879325999999999</v>
      </c>
      <c r="P189" s="13">
        <f>IF(D189="ZZ",Brick_Kilns_EF!$E$4*(0.75),Brick_Kilns_EF!$E$4)</f>
        <v>4.7000000000000002E-3</v>
      </c>
      <c r="Q189" s="13">
        <f t="shared" si="11"/>
        <v>41.768006999999997</v>
      </c>
    </row>
    <row r="190" spans="1:17">
      <c r="A190" s="13" t="s">
        <v>199</v>
      </c>
      <c r="B190" s="13">
        <v>22.82427311</v>
      </c>
      <c r="C190" s="13">
        <v>90.314825650000003</v>
      </c>
      <c r="D190" s="13" t="s">
        <v>6</v>
      </c>
      <c r="E190" s="13" t="s">
        <v>4927</v>
      </c>
      <c r="F190" s="13" t="s">
        <v>11</v>
      </c>
      <c r="G190" s="13" t="s">
        <v>4802</v>
      </c>
      <c r="H190" s="13" t="s">
        <v>4816</v>
      </c>
      <c r="I190" s="13">
        <f>(Brick_Kilns_EF!$B$13*Brick_Kilns_EF!$B$11*Brick_Kilns_EF!$B$12)</f>
        <v>8886.81</v>
      </c>
      <c r="J190" s="13">
        <f>IF(D190="ZZ",Brick_Kilns_EF!$E$5*(0.75),Brick_Kilns_EF!$E$5)</f>
        <v>9.6999999999999986E-3</v>
      </c>
      <c r="K190" s="13">
        <f t="shared" si="9"/>
        <v>86.202056999999982</v>
      </c>
      <c r="L190" s="13">
        <f>IF(D190="ZZ",Brick_Kilns_EF!$E$2*(0.75),Brick_Kilns_EF!$E$2)</f>
        <v>6.7999999999999996E-3</v>
      </c>
      <c r="M190" s="13">
        <f t="shared" si="8"/>
        <v>60.430307999999997</v>
      </c>
      <c r="N190" s="13">
        <f>IF(D190="ZZ",Brick_Kilns_EF!$E$3*(0.75),Brick_Kilns_EF!$E$3)</f>
        <v>4.5999999999999999E-3</v>
      </c>
      <c r="O190" s="13">
        <f t="shared" si="10"/>
        <v>40.879325999999999</v>
      </c>
      <c r="P190" s="13">
        <f>IF(D190="ZZ",Brick_Kilns_EF!$E$4*(0.75),Brick_Kilns_EF!$E$4)</f>
        <v>4.7000000000000002E-3</v>
      </c>
      <c r="Q190" s="13">
        <f t="shared" si="11"/>
        <v>41.768006999999997</v>
      </c>
    </row>
    <row r="191" spans="1:17">
      <c r="A191" s="13" t="s">
        <v>200</v>
      </c>
      <c r="B191" s="13">
        <v>22.89235145</v>
      </c>
      <c r="C191" s="13">
        <v>89.191923410000001</v>
      </c>
      <c r="D191" s="13" t="s">
        <v>6</v>
      </c>
      <c r="E191" s="13" t="s">
        <v>4927</v>
      </c>
      <c r="F191" s="13" t="s">
        <v>9</v>
      </c>
      <c r="G191" s="13" t="s">
        <v>4802</v>
      </c>
      <c r="H191" s="13" t="s">
        <v>4816</v>
      </c>
      <c r="I191" s="13">
        <f>(Brick_Kilns_EF!$B$13*Brick_Kilns_EF!$B$11*Brick_Kilns_EF!$B$12)</f>
        <v>8886.81</v>
      </c>
      <c r="J191" s="13">
        <f>IF(D191="ZZ",Brick_Kilns_EF!$E$5*(0.75),Brick_Kilns_EF!$E$5)</f>
        <v>9.6999999999999986E-3</v>
      </c>
      <c r="K191" s="13">
        <f t="shared" si="9"/>
        <v>86.202056999999982</v>
      </c>
      <c r="L191" s="13">
        <f>IF(D191="ZZ",Brick_Kilns_EF!$E$2*(0.75),Brick_Kilns_EF!$E$2)</f>
        <v>6.7999999999999996E-3</v>
      </c>
      <c r="M191" s="13">
        <f t="shared" si="8"/>
        <v>60.430307999999997</v>
      </c>
      <c r="N191" s="13">
        <f>IF(D191="ZZ",Brick_Kilns_EF!$E$3*(0.75),Brick_Kilns_EF!$E$3)</f>
        <v>4.5999999999999999E-3</v>
      </c>
      <c r="O191" s="13">
        <f t="shared" si="10"/>
        <v>40.879325999999999</v>
      </c>
      <c r="P191" s="13">
        <f>IF(D191="ZZ",Brick_Kilns_EF!$E$4*(0.75),Brick_Kilns_EF!$E$4)</f>
        <v>4.7000000000000002E-3</v>
      </c>
      <c r="Q191" s="13">
        <f t="shared" si="11"/>
        <v>41.768006999999997</v>
      </c>
    </row>
    <row r="192" spans="1:17">
      <c r="A192" s="13" t="s">
        <v>201</v>
      </c>
      <c r="B192" s="13">
        <v>22.628148419999999</v>
      </c>
      <c r="C192" s="13">
        <v>89.721166870000005</v>
      </c>
      <c r="D192" s="13" t="s">
        <v>6</v>
      </c>
      <c r="E192" s="13" t="s">
        <v>4927</v>
      </c>
      <c r="F192" s="13" t="s">
        <v>9</v>
      </c>
      <c r="G192" s="13" t="s">
        <v>4802</v>
      </c>
      <c r="H192" s="13" t="s">
        <v>4816</v>
      </c>
      <c r="I192" s="13">
        <f>(Brick_Kilns_EF!$B$13*Brick_Kilns_EF!$B$11*Brick_Kilns_EF!$B$12)</f>
        <v>8886.81</v>
      </c>
      <c r="J192" s="13">
        <f>IF(D192="ZZ",Brick_Kilns_EF!$E$5*(0.75),Brick_Kilns_EF!$E$5)</f>
        <v>9.6999999999999986E-3</v>
      </c>
      <c r="K192" s="13">
        <f t="shared" si="9"/>
        <v>86.202056999999982</v>
      </c>
      <c r="L192" s="13">
        <f>IF(D192="ZZ",Brick_Kilns_EF!$E$2*(0.75),Brick_Kilns_EF!$E$2)</f>
        <v>6.7999999999999996E-3</v>
      </c>
      <c r="M192" s="13">
        <f t="shared" si="8"/>
        <v>60.430307999999997</v>
      </c>
      <c r="N192" s="13">
        <f>IF(D192="ZZ",Brick_Kilns_EF!$E$3*(0.75),Brick_Kilns_EF!$E$3)</f>
        <v>4.5999999999999999E-3</v>
      </c>
      <c r="O192" s="13">
        <f t="shared" si="10"/>
        <v>40.879325999999999</v>
      </c>
      <c r="P192" s="13">
        <f>IF(D192="ZZ",Brick_Kilns_EF!$E$4*(0.75),Brick_Kilns_EF!$E$4)</f>
        <v>4.7000000000000002E-3</v>
      </c>
      <c r="Q192" s="13">
        <f t="shared" si="11"/>
        <v>41.768006999999997</v>
      </c>
    </row>
    <row r="193" spans="1:17">
      <c r="A193" s="13" t="s">
        <v>202</v>
      </c>
      <c r="B193" s="13">
        <v>23.271272310000001</v>
      </c>
      <c r="C193" s="13">
        <v>90.346305189999995</v>
      </c>
      <c r="D193" s="13" t="s">
        <v>6</v>
      </c>
      <c r="E193" s="13" t="s">
        <v>4927</v>
      </c>
      <c r="F193" s="13" t="s">
        <v>7</v>
      </c>
      <c r="G193" s="13" t="s">
        <v>4802</v>
      </c>
      <c r="H193" s="13" t="s">
        <v>4816</v>
      </c>
      <c r="I193" s="13">
        <f>(Brick_Kilns_EF!$B$13*Brick_Kilns_EF!$B$11*Brick_Kilns_EF!$B$12)</f>
        <v>8886.81</v>
      </c>
      <c r="J193" s="13">
        <f>IF(D193="ZZ",Brick_Kilns_EF!$E$5*(0.75),Brick_Kilns_EF!$E$5)</f>
        <v>9.6999999999999986E-3</v>
      </c>
      <c r="K193" s="13">
        <f t="shared" si="9"/>
        <v>86.202056999999982</v>
      </c>
      <c r="L193" s="13">
        <f>IF(D193="ZZ",Brick_Kilns_EF!$E$2*(0.75),Brick_Kilns_EF!$E$2)</f>
        <v>6.7999999999999996E-3</v>
      </c>
      <c r="M193" s="13">
        <f t="shared" si="8"/>
        <v>60.430307999999997</v>
      </c>
      <c r="N193" s="13">
        <f>IF(D193="ZZ",Brick_Kilns_EF!$E$3*(0.75),Brick_Kilns_EF!$E$3)</f>
        <v>4.5999999999999999E-3</v>
      </c>
      <c r="O193" s="13">
        <f t="shared" si="10"/>
        <v>40.879325999999999</v>
      </c>
      <c r="P193" s="13">
        <f>IF(D193="ZZ",Brick_Kilns_EF!$E$4*(0.75),Brick_Kilns_EF!$E$4)</f>
        <v>4.7000000000000002E-3</v>
      </c>
      <c r="Q193" s="13">
        <f t="shared" si="11"/>
        <v>41.768006999999997</v>
      </c>
    </row>
    <row r="194" spans="1:17">
      <c r="A194" s="13" t="s">
        <v>203</v>
      </c>
      <c r="B194" s="13">
        <v>23.594203220000001</v>
      </c>
      <c r="C194" s="13">
        <v>89.816054570000006</v>
      </c>
      <c r="D194" s="13" t="s">
        <v>6</v>
      </c>
      <c r="E194" s="13" t="s">
        <v>4927</v>
      </c>
      <c r="F194" s="13" t="s">
        <v>7</v>
      </c>
      <c r="G194" s="13" t="s">
        <v>4802</v>
      </c>
      <c r="H194" s="13" t="s">
        <v>4816</v>
      </c>
      <c r="I194" s="13">
        <f>(Brick_Kilns_EF!$B$13*Brick_Kilns_EF!$B$11*Brick_Kilns_EF!$B$12)</f>
        <v>8886.81</v>
      </c>
      <c r="J194" s="13">
        <f>IF(D194="ZZ",Brick_Kilns_EF!$E$5*(0.75),Brick_Kilns_EF!$E$5)</f>
        <v>9.6999999999999986E-3</v>
      </c>
      <c r="K194" s="13">
        <f t="shared" si="9"/>
        <v>86.202056999999982</v>
      </c>
      <c r="L194" s="13">
        <f>IF(D194="ZZ",Brick_Kilns_EF!$E$2*(0.75),Brick_Kilns_EF!$E$2)</f>
        <v>6.7999999999999996E-3</v>
      </c>
      <c r="M194" s="13">
        <f t="shared" ref="M194:M257" si="12">(I194*L194)</f>
        <v>60.430307999999997</v>
      </c>
      <c r="N194" s="13">
        <f>IF(D194="ZZ",Brick_Kilns_EF!$E$3*(0.75),Brick_Kilns_EF!$E$3)</f>
        <v>4.5999999999999999E-3</v>
      </c>
      <c r="O194" s="13">
        <f t="shared" si="10"/>
        <v>40.879325999999999</v>
      </c>
      <c r="P194" s="13">
        <f>IF(D194="ZZ",Brick_Kilns_EF!$E$4*(0.75),Brick_Kilns_EF!$E$4)</f>
        <v>4.7000000000000002E-3</v>
      </c>
      <c r="Q194" s="13">
        <f t="shared" si="11"/>
        <v>41.768006999999997</v>
      </c>
    </row>
    <row r="195" spans="1:17">
      <c r="A195" s="13" t="s">
        <v>204</v>
      </c>
      <c r="B195" s="13">
        <v>22.828095380000001</v>
      </c>
      <c r="C195" s="13">
        <v>90.229825090000006</v>
      </c>
      <c r="D195" s="13" t="s">
        <v>6</v>
      </c>
      <c r="E195" s="13" t="s">
        <v>4927</v>
      </c>
      <c r="F195" s="13" t="s">
        <v>11</v>
      </c>
      <c r="G195" s="13" t="s">
        <v>4802</v>
      </c>
      <c r="H195" s="13" t="s">
        <v>4816</v>
      </c>
      <c r="I195" s="13">
        <f>(Brick_Kilns_EF!$B$13*Brick_Kilns_EF!$B$11*Brick_Kilns_EF!$B$12)</f>
        <v>8886.81</v>
      </c>
      <c r="J195" s="13">
        <f>IF(D195="ZZ",Brick_Kilns_EF!$E$5*(0.75),Brick_Kilns_EF!$E$5)</f>
        <v>9.6999999999999986E-3</v>
      </c>
      <c r="K195" s="13">
        <f t="shared" ref="K195:K258" si="13">J195*I195</f>
        <v>86.202056999999982</v>
      </c>
      <c r="L195" s="13">
        <f>IF(D195="ZZ",Brick_Kilns_EF!$E$2*(0.75),Brick_Kilns_EF!$E$2)</f>
        <v>6.7999999999999996E-3</v>
      </c>
      <c r="M195" s="13">
        <f t="shared" si="12"/>
        <v>60.430307999999997</v>
      </c>
      <c r="N195" s="13">
        <f>IF(D195="ZZ",Brick_Kilns_EF!$E$3*(0.75),Brick_Kilns_EF!$E$3)</f>
        <v>4.5999999999999999E-3</v>
      </c>
      <c r="O195" s="13">
        <f t="shared" ref="O195:O258" si="14">I195*N195</f>
        <v>40.879325999999999</v>
      </c>
      <c r="P195" s="13">
        <f>IF(D195="ZZ",Brick_Kilns_EF!$E$4*(0.75),Brick_Kilns_EF!$E$4)</f>
        <v>4.7000000000000002E-3</v>
      </c>
      <c r="Q195" s="13">
        <f t="shared" ref="Q195:Q258" si="15">I195*P195</f>
        <v>41.768006999999997</v>
      </c>
    </row>
    <row r="196" spans="1:17">
      <c r="A196" s="13" t="s">
        <v>205</v>
      </c>
      <c r="B196" s="13">
        <v>22.650265749999999</v>
      </c>
      <c r="C196" s="13">
        <v>90.207634959999993</v>
      </c>
      <c r="D196" s="13" t="s">
        <v>6</v>
      </c>
      <c r="E196" s="13" t="s">
        <v>4927</v>
      </c>
      <c r="F196" s="13" t="s">
        <v>11</v>
      </c>
      <c r="G196" s="13" t="s">
        <v>4802</v>
      </c>
      <c r="H196" s="13" t="s">
        <v>4816</v>
      </c>
      <c r="I196" s="13">
        <f>(Brick_Kilns_EF!$B$13*Brick_Kilns_EF!$B$11*Brick_Kilns_EF!$B$12)</f>
        <v>8886.81</v>
      </c>
      <c r="J196" s="13">
        <f>IF(D196="ZZ",Brick_Kilns_EF!$E$5*(0.75),Brick_Kilns_EF!$E$5)</f>
        <v>9.6999999999999986E-3</v>
      </c>
      <c r="K196" s="13">
        <f t="shared" si="13"/>
        <v>86.202056999999982</v>
      </c>
      <c r="L196" s="13">
        <f>IF(D196="ZZ",Brick_Kilns_EF!$E$2*(0.75),Brick_Kilns_EF!$E$2)</f>
        <v>6.7999999999999996E-3</v>
      </c>
      <c r="M196" s="13">
        <f t="shared" si="12"/>
        <v>60.430307999999997</v>
      </c>
      <c r="N196" s="13">
        <f>IF(D196="ZZ",Brick_Kilns_EF!$E$3*(0.75),Brick_Kilns_EF!$E$3)</f>
        <v>4.5999999999999999E-3</v>
      </c>
      <c r="O196" s="13">
        <f t="shared" si="14"/>
        <v>40.879325999999999</v>
      </c>
      <c r="P196" s="13">
        <f>IF(D196="ZZ",Brick_Kilns_EF!$E$4*(0.75),Brick_Kilns_EF!$E$4)</f>
        <v>4.7000000000000002E-3</v>
      </c>
      <c r="Q196" s="13">
        <f t="shared" si="15"/>
        <v>41.768006999999997</v>
      </c>
    </row>
    <row r="197" spans="1:17">
      <c r="A197" s="13" t="s">
        <v>206</v>
      </c>
      <c r="B197" s="13">
        <v>22.533544809999999</v>
      </c>
      <c r="C197" s="13">
        <v>90.409273400000004</v>
      </c>
      <c r="D197" s="13" t="s">
        <v>6</v>
      </c>
      <c r="E197" s="13" t="s">
        <v>4927</v>
      </c>
      <c r="F197" s="13" t="s">
        <v>11</v>
      </c>
      <c r="G197" s="13" t="s">
        <v>4802</v>
      </c>
      <c r="H197" s="13" t="s">
        <v>4816</v>
      </c>
      <c r="I197" s="13">
        <f>(Brick_Kilns_EF!$B$13*Brick_Kilns_EF!$B$11*Brick_Kilns_EF!$B$12)</f>
        <v>8886.81</v>
      </c>
      <c r="J197" s="13">
        <f>IF(D197="ZZ",Brick_Kilns_EF!$E$5*(0.75),Brick_Kilns_EF!$E$5)</f>
        <v>9.6999999999999986E-3</v>
      </c>
      <c r="K197" s="13">
        <f t="shared" si="13"/>
        <v>86.202056999999982</v>
      </c>
      <c r="L197" s="13">
        <f>IF(D197="ZZ",Brick_Kilns_EF!$E$2*(0.75),Brick_Kilns_EF!$E$2)</f>
        <v>6.7999999999999996E-3</v>
      </c>
      <c r="M197" s="13">
        <f t="shared" si="12"/>
        <v>60.430307999999997</v>
      </c>
      <c r="N197" s="13">
        <f>IF(D197="ZZ",Brick_Kilns_EF!$E$3*(0.75),Brick_Kilns_EF!$E$3)</f>
        <v>4.5999999999999999E-3</v>
      </c>
      <c r="O197" s="13">
        <f t="shared" si="14"/>
        <v>40.879325999999999</v>
      </c>
      <c r="P197" s="13">
        <f>IF(D197="ZZ",Brick_Kilns_EF!$E$4*(0.75),Brick_Kilns_EF!$E$4)</f>
        <v>4.7000000000000002E-3</v>
      </c>
      <c r="Q197" s="13">
        <f t="shared" si="15"/>
        <v>41.768006999999997</v>
      </c>
    </row>
    <row r="198" spans="1:17">
      <c r="A198" s="13" t="s">
        <v>207</v>
      </c>
      <c r="B198" s="13">
        <v>24.07880844</v>
      </c>
      <c r="C198" s="13">
        <v>89.181051640000007</v>
      </c>
      <c r="D198" s="13" t="s">
        <v>6</v>
      </c>
      <c r="E198" s="13" t="s">
        <v>4927</v>
      </c>
      <c r="F198" s="13" t="s">
        <v>42</v>
      </c>
      <c r="G198" s="13" t="s">
        <v>4802</v>
      </c>
      <c r="H198" s="13" t="s">
        <v>4816</v>
      </c>
      <c r="I198" s="13">
        <f>(Brick_Kilns_EF!$B$13*Brick_Kilns_EF!$B$11*Brick_Kilns_EF!$B$12)</f>
        <v>8886.81</v>
      </c>
      <c r="J198" s="13">
        <f>IF(D198="ZZ",Brick_Kilns_EF!$E$5*(0.75),Brick_Kilns_EF!$E$5)</f>
        <v>9.6999999999999986E-3</v>
      </c>
      <c r="K198" s="13">
        <f t="shared" si="13"/>
        <v>86.202056999999982</v>
      </c>
      <c r="L198" s="13">
        <f>IF(D198="ZZ",Brick_Kilns_EF!$E$2*(0.75),Brick_Kilns_EF!$E$2)</f>
        <v>6.7999999999999996E-3</v>
      </c>
      <c r="M198" s="13">
        <f t="shared" si="12"/>
        <v>60.430307999999997</v>
      </c>
      <c r="N198" s="13">
        <f>IF(D198="ZZ",Brick_Kilns_EF!$E$3*(0.75),Brick_Kilns_EF!$E$3)</f>
        <v>4.5999999999999999E-3</v>
      </c>
      <c r="O198" s="13">
        <f t="shared" si="14"/>
        <v>40.879325999999999</v>
      </c>
      <c r="P198" s="13">
        <f>IF(D198="ZZ",Brick_Kilns_EF!$E$4*(0.75),Brick_Kilns_EF!$E$4)</f>
        <v>4.7000000000000002E-3</v>
      </c>
      <c r="Q198" s="13">
        <f t="shared" si="15"/>
        <v>41.768006999999997</v>
      </c>
    </row>
    <row r="199" spans="1:17">
      <c r="A199" s="13" t="s">
        <v>208</v>
      </c>
      <c r="B199" s="13">
        <v>22.53298702</v>
      </c>
      <c r="C199" s="13">
        <v>90.468358339999995</v>
      </c>
      <c r="D199" s="13" t="s">
        <v>6</v>
      </c>
      <c r="E199" s="13" t="s">
        <v>4927</v>
      </c>
      <c r="F199" s="13" t="s">
        <v>11</v>
      </c>
      <c r="G199" s="13" t="s">
        <v>4802</v>
      </c>
      <c r="H199" s="13" t="s">
        <v>4816</v>
      </c>
      <c r="I199" s="13">
        <f>(Brick_Kilns_EF!$B$13*Brick_Kilns_EF!$B$11*Brick_Kilns_EF!$B$12)</f>
        <v>8886.81</v>
      </c>
      <c r="J199" s="13">
        <f>IF(D199="ZZ",Brick_Kilns_EF!$E$5*(0.75),Brick_Kilns_EF!$E$5)</f>
        <v>9.6999999999999986E-3</v>
      </c>
      <c r="K199" s="13">
        <f t="shared" si="13"/>
        <v>86.202056999999982</v>
      </c>
      <c r="L199" s="13">
        <f>IF(D199="ZZ",Brick_Kilns_EF!$E$2*(0.75),Brick_Kilns_EF!$E$2)</f>
        <v>6.7999999999999996E-3</v>
      </c>
      <c r="M199" s="13">
        <f t="shared" si="12"/>
        <v>60.430307999999997</v>
      </c>
      <c r="N199" s="13">
        <f>IF(D199="ZZ",Brick_Kilns_EF!$E$3*(0.75),Brick_Kilns_EF!$E$3)</f>
        <v>4.5999999999999999E-3</v>
      </c>
      <c r="O199" s="13">
        <f t="shared" si="14"/>
        <v>40.879325999999999</v>
      </c>
      <c r="P199" s="13">
        <f>IF(D199="ZZ",Brick_Kilns_EF!$E$4*(0.75),Brick_Kilns_EF!$E$4)</f>
        <v>4.7000000000000002E-3</v>
      </c>
      <c r="Q199" s="13">
        <f t="shared" si="15"/>
        <v>41.768006999999997</v>
      </c>
    </row>
    <row r="200" spans="1:17">
      <c r="A200" s="13" t="s">
        <v>209</v>
      </c>
      <c r="B200" s="13">
        <v>22.534400309999999</v>
      </c>
      <c r="C200" s="13">
        <v>90.468256210000007</v>
      </c>
      <c r="D200" s="13" t="s">
        <v>6</v>
      </c>
      <c r="E200" s="13" t="s">
        <v>4927</v>
      </c>
      <c r="F200" s="13" t="s">
        <v>11</v>
      </c>
      <c r="G200" s="13" t="s">
        <v>4802</v>
      </c>
      <c r="H200" s="13" t="s">
        <v>4816</v>
      </c>
      <c r="I200" s="13">
        <f>(Brick_Kilns_EF!$B$13*Brick_Kilns_EF!$B$11*Brick_Kilns_EF!$B$12)</f>
        <v>8886.81</v>
      </c>
      <c r="J200" s="13">
        <f>IF(D200="ZZ",Brick_Kilns_EF!$E$5*(0.75),Brick_Kilns_EF!$E$5)</f>
        <v>9.6999999999999986E-3</v>
      </c>
      <c r="K200" s="13">
        <f t="shared" si="13"/>
        <v>86.202056999999982</v>
      </c>
      <c r="L200" s="13">
        <f>IF(D200="ZZ",Brick_Kilns_EF!$E$2*(0.75),Brick_Kilns_EF!$E$2)</f>
        <v>6.7999999999999996E-3</v>
      </c>
      <c r="M200" s="13">
        <f t="shared" si="12"/>
        <v>60.430307999999997</v>
      </c>
      <c r="N200" s="13">
        <f>IF(D200="ZZ",Brick_Kilns_EF!$E$3*(0.75),Brick_Kilns_EF!$E$3)</f>
        <v>4.5999999999999999E-3</v>
      </c>
      <c r="O200" s="13">
        <f t="shared" si="14"/>
        <v>40.879325999999999</v>
      </c>
      <c r="P200" s="13">
        <f>IF(D200="ZZ",Brick_Kilns_EF!$E$4*(0.75),Brick_Kilns_EF!$E$4)</f>
        <v>4.7000000000000002E-3</v>
      </c>
      <c r="Q200" s="13">
        <f t="shared" si="15"/>
        <v>41.768006999999997</v>
      </c>
    </row>
    <row r="201" spans="1:17">
      <c r="A201" s="13" t="s">
        <v>210</v>
      </c>
      <c r="B201" s="13">
        <v>22.635038699999999</v>
      </c>
      <c r="C201" s="13">
        <v>90.373132819999995</v>
      </c>
      <c r="D201" s="13" t="s">
        <v>6</v>
      </c>
      <c r="E201" s="13" t="s">
        <v>4927</v>
      </c>
      <c r="F201" s="13" t="s">
        <v>11</v>
      </c>
      <c r="G201" s="13" t="s">
        <v>4802</v>
      </c>
      <c r="H201" s="13" t="s">
        <v>4816</v>
      </c>
      <c r="I201" s="13">
        <f>(Brick_Kilns_EF!$B$13*Brick_Kilns_EF!$B$11*Brick_Kilns_EF!$B$12)</f>
        <v>8886.81</v>
      </c>
      <c r="J201" s="13">
        <f>IF(D201="ZZ",Brick_Kilns_EF!$E$5*(0.75),Brick_Kilns_EF!$E$5)</f>
        <v>9.6999999999999986E-3</v>
      </c>
      <c r="K201" s="13">
        <f t="shared" si="13"/>
        <v>86.202056999999982</v>
      </c>
      <c r="L201" s="13">
        <f>IF(D201="ZZ",Brick_Kilns_EF!$E$2*(0.75),Brick_Kilns_EF!$E$2)</f>
        <v>6.7999999999999996E-3</v>
      </c>
      <c r="M201" s="13">
        <f t="shared" si="12"/>
        <v>60.430307999999997</v>
      </c>
      <c r="N201" s="13">
        <f>IF(D201="ZZ",Brick_Kilns_EF!$E$3*(0.75),Brick_Kilns_EF!$E$3)</f>
        <v>4.5999999999999999E-3</v>
      </c>
      <c r="O201" s="13">
        <f t="shared" si="14"/>
        <v>40.879325999999999</v>
      </c>
      <c r="P201" s="13">
        <f>IF(D201="ZZ",Brick_Kilns_EF!$E$4*(0.75),Brick_Kilns_EF!$E$4)</f>
        <v>4.7000000000000002E-3</v>
      </c>
      <c r="Q201" s="13">
        <f t="shared" si="15"/>
        <v>41.768006999999997</v>
      </c>
    </row>
    <row r="202" spans="1:17">
      <c r="A202" s="13" t="s">
        <v>211</v>
      </c>
      <c r="B202" s="13">
        <v>22.884458590000001</v>
      </c>
      <c r="C202" s="13">
        <v>89.306894159999999</v>
      </c>
      <c r="D202" s="13" t="s">
        <v>6</v>
      </c>
      <c r="E202" s="13" t="s">
        <v>4927</v>
      </c>
      <c r="F202" s="13" t="s">
        <v>9</v>
      </c>
      <c r="G202" s="13" t="s">
        <v>4802</v>
      </c>
      <c r="H202" s="13" t="s">
        <v>4816</v>
      </c>
      <c r="I202" s="13">
        <f>(Brick_Kilns_EF!$B$13*Brick_Kilns_EF!$B$11*Brick_Kilns_EF!$B$12)</f>
        <v>8886.81</v>
      </c>
      <c r="J202" s="13">
        <f>IF(D202="ZZ",Brick_Kilns_EF!$E$5*(0.75),Brick_Kilns_EF!$E$5)</f>
        <v>9.6999999999999986E-3</v>
      </c>
      <c r="K202" s="13">
        <f t="shared" si="13"/>
        <v>86.202056999999982</v>
      </c>
      <c r="L202" s="13">
        <f>IF(D202="ZZ",Brick_Kilns_EF!$E$2*(0.75),Brick_Kilns_EF!$E$2)</f>
        <v>6.7999999999999996E-3</v>
      </c>
      <c r="M202" s="13">
        <f t="shared" si="12"/>
        <v>60.430307999999997</v>
      </c>
      <c r="N202" s="13">
        <f>IF(D202="ZZ",Brick_Kilns_EF!$E$3*(0.75),Brick_Kilns_EF!$E$3)</f>
        <v>4.5999999999999999E-3</v>
      </c>
      <c r="O202" s="13">
        <f t="shared" si="14"/>
        <v>40.879325999999999</v>
      </c>
      <c r="P202" s="13">
        <f>IF(D202="ZZ",Brick_Kilns_EF!$E$4*(0.75),Brick_Kilns_EF!$E$4)</f>
        <v>4.7000000000000002E-3</v>
      </c>
      <c r="Q202" s="13">
        <f t="shared" si="15"/>
        <v>41.768006999999997</v>
      </c>
    </row>
    <row r="203" spans="1:17">
      <c r="A203" s="13" t="s">
        <v>212</v>
      </c>
      <c r="B203" s="13">
        <v>22.392685149999998</v>
      </c>
      <c r="C203" s="13">
        <v>89.149496490000004</v>
      </c>
      <c r="D203" s="13" t="s">
        <v>6</v>
      </c>
      <c r="E203" s="13" t="s">
        <v>4927</v>
      </c>
      <c r="F203" s="13" t="s">
        <v>9</v>
      </c>
      <c r="G203" s="13" t="s">
        <v>4802</v>
      </c>
      <c r="H203" s="13" t="s">
        <v>4816</v>
      </c>
      <c r="I203" s="13">
        <f>(Brick_Kilns_EF!$B$13*Brick_Kilns_EF!$B$11*Brick_Kilns_EF!$B$12)</f>
        <v>8886.81</v>
      </c>
      <c r="J203" s="13">
        <f>IF(D203="ZZ",Brick_Kilns_EF!$E$5*(0.75),Brick_Kilns_EF!$E$5)</f>
        <v>9.6999999999999986E-3</v>
      </c>
      <c r="K203" s="13">
        <f t="shared" si="13"/>
        <v>86.202056999999982</v>
      </c>
      <c r="L203" s="13">
        <f>IF(D203="ZZ",Brick_Kilns_EF!$E$2*(0.75),Brick_Kilns_EF!$E$2)</f>
        <v>6.7999999999999996E-3</v>
      </c>
      <c r="M203" s="13">
        <f t="shared" si="12"/>
        <v>60.430307999999997</v>
      </c>
      <c r="N203" s="13">
        <f>IF(D203="ZZ",Brick_Kilns_EF!$E$3*(0.75),Brick_Kilns_EF!$E$3)</f>
        <v>4.5999999999999999E-3</v>
      </c>
      <c r="O203" s="13">
        <f t="shared" si="14"/>
        <v>40.879325999999999</v>
      </c>
      <c r="P203" s="13">
        <f>IF(D203="ZZ",Brick_Kilns_EF!$E$4*(0.75),Brick_Kilns_EF!$E$4)</f>
        <v>4.7000000000000002E-3</v>
      </c>
      <c r="Q203" s="13">
        <f t="shared" si="15"/>
        <v>41.768006999999997</v>
      </c>
    </row>
    <row r="204" spans="1:17">
      <c r="A204" s="13" t="s">
        <v>213</v>
      </c>
      <c r="B204" s="13">
        <v>22.59649456</v>
      </c>
      <c r="C204" s="13">
        <v>89.038933439999994</v>
      </c>
      <c r="D204" s="13" t="s">
        <v>6</v>
      </c>
      <c r="E204" s="13" t="s">
        <v>4927</v>
      </c>
      <c r="F204" s="13" t="s">
        <v>9</v>
      </c>
      <c r="G204" s="13" t="s">
        <v>4802</v>
      </c>
      <c r="H204" s="13" t="s">
        <v>4816</v>
      </c>
      <c r="I204" s="13">
        <f>(Brick_Kilns_EF!$B$13*Brick_Kilns_EF!$B$11*Brick_Kilns_EF!$B$12)</f>
        <v>8886.81</v>
      </c>
      <c r="J204" s="13">
        <f>IF(D204="ZZ",Brick_Kilns_EF!$E$5*(0.75),Brick_Kilns_EF!$E$5)</f>
        <v>9.6999999999999986E-3</v>
      </c>
      <c r="K204" s="13">
        <f t="shared" si="13"/>
        <v>86.202056999999982</v>
      </c>
      <c r="L204" s="13">
        <f>IF(D204="ZZ",Brick_Kilns_EF!$E$2*(0.75),Brick_Kilns_EF!$E$2)</f>
        <v>6.7999999999999996E-3</v>
      </c>
      <c r="M204" s="13">
        <f t="shared" si="12"/>
        <v>60.430307999999997</v>
      </c>
      <c r="N204" s="13">
        <f>IF(D204="ZZ",Brick_Kilns_EF!$E$3*(0.75),Brick_Kilns_EF!$E$3)</f>
        <v>4.5999999999999999E-3</v>
      </c>
      <c r="O204" s="13">
        <f t="shared" si="14"/>
        <v>40.879325999999999</v>
      </c>
      <c r="P204" s="13">
        <f>IF(D204="ZZ",Brick_Kilns_EF!$E$4*(0.75),Brick_Kilns_EF!$E$4)</f>
        <v>4.7000000000000002E-3</v>
      </c>
      <c r="Q204" s="13">
        <f t="shared" si="15"/>
        <v>41.768006999999997</v>
      </c>
    </row>
    <row r="205" spans="1:17">
      <c r="A205" s="13" t="s">
        <v>214</v>
      </c>
      <c r="B205" s="13">
        <v>22.556331419999999</v>
      </c>
      <c r="C205" s="13">
        <v>90.339294890000005</v>
      </c>
      <c r="D205" s="13" t="s">
        <v>6</v>
      </c>
      <c r="E205" s="13" t="s">
        <v>4927</v>
      </c>
      <c r="F205" s="13" t="s">
        <v>11</v>
      </c>
      <c r="G205" s="13" t="s">
        <v>4802</v>
      </c>
      <c r="H205" s="13" t="s">
        <v>4816</v>
      </c>
      <c r="I205" s="13">
        <f>(Brick_Kilns_EF!$B$13*Brick_Kilns_EF!$B$11*Brick_Kilns_EF!$B$12)</f>
        <v>8886.81</v>
      </c>
      <c r="J205" s="13">
        <f>IF(D205="ZZ",Brick_Kilns_EF!$E$5*(0.75),Brick_Kilns_EF!$E$5)</f>
        <v>9.6999999999999986E-3</v>
      </c>
      <c r="K205" s="13">
        <f t="shared" si="13"/>
        <v>86.202056999999982</v>
      </c>
      <c r="L205" s="13">
        <f>IF(D205="ZZ",Brick_Kilns_EF!$E$2*(0.75),Brick_Kilns_EF!$E$2)</f>
        <v>6.7999999999999996E-3</v>
      </c>
      <c r="M205" s="13">
        <f t="shared" si="12"/>
        <v>60.430307999999997</v>
      </c>
      <c r="N205" s="13">
        <f>IF(D205="ZZ",Brick_Kilns_EF!$E$3*(0.75),Brick_Kilns_EF!$E$3)</f>
        <v>4.5999999999999999E-3</v>
      </c>
      <c r="O205" s="13">
        <f t="shared" si="14"/>
        <v>40.879325999999999</v>
      </c>
      <c r="P205" s="13">
        <f>IF(D205="ZZ",Brick_Kilns_EF!$E$4*(0.75),Brick_Kilns_EF!$E$4)</f>
        <v>4.7000000000000002E-3</v>
      </c>
      <c r="Q205" s="13">
        <f t="shared" si="15"/>
        <v>41.768006999999997</v>
      </c>
    </row>
    <row r="206" spans="1:17">
      <c r="A206" s="13" t="s">
        <v>215</v>
      </c>
      <c r="B206" s="13">
        <v>26.028547589999999</v>
      </c>
      <c r="C206" s="13">
        <v>88.222901519999994</v>
      </c>
      <c r="D206" s="13" t="s">
        <v>6</v>
      </c>
      <c r="E206" s="13" t="s">
        <v>4927</v>
      </c>
      <c r="F206" s="13" t="s">
        <v>171</v>
      </c>
      <c r="G206" s="13" t="s">
        <v>4802</v>
      </c>
      <c r="H206" s="13" t="s">
        <v>4816</v>
      </c>
      <c r="I206" s="13">
        <f>(Brick_Kilns_EF!$B$13*Brick_Kilns_EF!$B$11*Brick_Kilns_EF!$B$12)</f>
        <v>8886.81</v>
      </c>
      <c r="J206" s="13">
        <f>IF(D206="ZZ",Brick_Kilns_EF!$E$5*(0.75),Brick_Kilns_EF!$E$5)</f>
        <v>9.6999999999999986E-3</v>
      </c>
      <c r="K206" s="13">
        <f t="shared" si="13"/>
        <v>86.202056999999982</v>
      </c>
      <c r="L206" s="13">
        <f>IF(D206="ZZ",Brick_Kilns_EF!$E$2*(0.75),Brick_Kilns_EF!$E$2)</f>
        <v>6.7999999999999996E-3</v>
      </c>
      <c r="M206" s="13">
        <f t="shared" si="12"/>
        <v>60.430307999999997</v>
      </c>
      <c r="N206" s="13">
        <f>IF(D206="ZZ",Brick_Kilns_EF!$E$3*(0.75),Brick_Kilns_EF!$E$3)</f>
        <v>4.5999999999999999E-3</v>
      </c>
      <c r="O206" s="13">
        <f t="shared" si="14"/>
        <v>40.879325999999999</v>
      </c>
      <c r="P206" s="13">
        <f>IF(D206="ZZ",Brick_Kilns_EF!$E$4*(0.75),Brick_Kilns_EF!$E$4)</f>
        <v>4.7000000000000002E-3</v>
      </c>
      <c r="Q206" s="13">
        <f t="shared" si="15"/>
        <v>41.768006999999997</v>
      </c>
    </row>
    <row r="207" spans="1:17">
      <c r="A207" s="13" t="s">
        <v>216</v>
      </c>
      <c r="B207" s="13">
        <v>23.734975630000001</v>
      </c>
      <c r="C207" s="13">
        <v>89.625430489999999</v>
      </c>
      <c r="D207" s="13" t="s">
        <v>6</v>
      </c>
      <c r="E207" s="13" t="s">
        <v>4927</v>
      </c>
      <c r="F207" s="13" t="s">
        <v>7</v>
      </c>
      <c r="G207" s="13" t="s">
        <v>4802</v>
      </c>
      <c r="H207" s="13" t="s">
        <v>4816</v>
      </c>
      <c r="I207" s="13">
        <f>(Brick_Kilns_EF!$B$13*Brick_Kilns_EF!$B$11*Brick_Kilns_EF!$B$12)</f>
        <v>8886.81</v>
      </c>
      <c r="J207" s="13">
        <f>IF(D207="ZZ",Brick_Kilns_EF!$E$5*(0.75),Brick_Kilns_EF!$E$5)</f>
        <v>9.6999999999999986E-3</v>
      </c>
      <c r="K207" s="13">
        <f t="shared" si="13"/>
        <v>86.202056999999982</v>
      </c>
      <c r="L207" s="13">
        <f>IF(D207="ZZ",Brick_Kilns_EF!$E$2*(0.75),Brick_Kilns_EF!$E$2)</f>
        <v>6.7999999999999996E-3</v>
      </c>
      <c r="M207" s="13">
        <f t="shared" si="12"/>
        <v>60.430307999999997</v>
      </c>
      <c r="N207" s="13">
        <f>IF(D207="ZZ",Brick_Kilns_EF!$E$3*(0.75),Brick_Kilns_EF!$E$3)</f>
        <v>4.5999999999999999E-3</v>
      </c>
      <c r="O207" s="13">
        <f t="shared" si="14"/>
        <v>40.879325999999999</v>
      </c>
      <c r="P207" s="13">
        <f>IF(D207="ZZ",Brick_Kilns_EF!$E$4*(0.75),Brick_Kilns_EF!$E$4)</f>
        <v>4.7000000000000002E-3</v>
      </c>
      <c r="Q207" s="13">
        <f t="shared" si="15"/>
        <v>41.768006999999997</v>
      </c>
    </row>
    <row r="208" spans="1:17">
      <c r="A208" s="13" t="s">
        <v>217</v>
      </c>
      <c r="B208" s="13">
        <v>22.638501420000001</v>
      </c>
      <c r="C208" s="13">
        <v>89.076792249999997</v>
      </c>
      <c r="D208" s="13" t="s">
        <v>6</v>
      </c>
      <c r="E208" s="13" t="s">
        <v>4927</v>
      </c>
      <c r="F208" s="13" t="s">
        <v>9</v>
      </c>
      <c r="G208" s="13" t="s">
        <v>4802</v>
      </c>
      <c r="H208" s="13" t="s">
        <v>4816</v>
      </c>
      <c r="I208" s="13">
        <f>(Brick_Kilns_EF!$B$13*Brick_Kilns_EF!$B$11*Brick_Kilns_EF!$B$12)</f>
        <v>8886.81</v>
      </c>
      <c r="J208" s="13">
        <f>IF(D208="ZZ",Brick_Kilns_EF!$E$5*(0.75),Brick_Kilns_EF!$E$5)</f>
        <v>9.6999999999999986E-3</v>
      </c>
      <c r="K208" s="13">
        <f t="shared" si="13"/>
        <v>86.202056999999982</v>
      </c>
      <c r="L208" s="13">
        <f>IF(D208="ZZ",Brick_Kilns_EF!$E$2*(0.75),Brick_Kilns_EF!$E$2)</f>
        <v>6.7999999999999996E-3</v>
      </c>
      <c r="M208" s="13">
        <f t="shared" si="12"/>
        <v>60.430307999999997</v>
      </c>
      <c r="N208" s="13">
        <f>IF(D208="ZZ",Brick_Kilns_EF!$E$3*(0.75),Brick_Kilns_EF!$E$3)</f>
        <v>4.5999999999999999E-3</v>
      </c>
      <c r="O208" s="13">
        <f t="shared" si="14"/>
        <v>40.879325999999999</v>
      </c>
      <c r="P208" s="13">
        <f>IF(D208="ZZ",Brick_Kilns_EF!$E$4*(0.75),Brick_Kilns_EF!$E$4)</f>
        <v>4.7000000000000002E-3</v>
      </c>
      <c r="Q208" s="13">
        <f t="shared" si="15"/>
        <v>41.768006999999997</v>
      </c>
    </row>
    <row r="209" spans="1:17">
      <c r="A209" s="13" t="s">
        <v>218</v>
      </c>
      <c r="B209" s="13">
        <v>22.518765510000001</v>
      </c>
      <c r="C209" s="13">
        <v>90.366469800000004</v>
      </c>
      <c r="D209" s="13" t="s">
        <v>6</v>
      </c>
      <c r="E209" s="13" t="s">
        <v>4927</v>
      </c>
      <c r="F209" s="13" t="s">
        <v>11</v>
      </c>
      <c r="G209" s="13" t="s">
        <v>4802</v>
      </c>
      <c r="H209" s="13" t="s">
        <v>4816</v>
      </c>
      <c r="I209" s="13">
        <f>(Brick_Kilns_EF!$B$13*Brick_Kilns_EF!$B$11*Brick_Kilns_EF!$B$12)</f>
        <v>8886.81</v>
      </c>
      <c r="J209" s="13">
        <f>IF(D209="ZZ",Brick_Kilns_EF!$E$5*(0.75),Brick_Kilns_EF!$E$5)</f>
        <v>9.6999999999999986E-3</v>
      </c>
      <c r="K209" s="13">
        <f t="shared" si="13"/>
        <v>86.202056999999982</v>
      </c>
      <c r="L209" s="13">
        <f>IF(D209="ZZ",Brick_Kilns_EF!$E$2*(0.75),Brick_Kilns_EF!$E$2)</f>
        <v>6.7999999999999996E-3</v>
      </c>
      <c r="M209" s="13">
        <f t="shared" si="12"/>
        <v>60.430307999999997</v>
      </c>
      <c r="N209" s="13">
        <f>IF(D209="ZZ",Brick_Kilns_EF!$E$3*(0.75),Brick_Kilns_EF!$E$3)</f>
        <v>4.5999999999999999E-3</v>
      </c>
      <c r="O209" s="13">
        <f t="shared" si="14"/>
        <v>40.879325999999999</v>
      </c>
      <c r="P209" s="13">
        <f>IF(D209="ZZ",Brick_Kilns_EF!$E$4*(0.75),Brick_Kilns_EF!$E$4)</f>
        <v>4.7000000000000002E-3</v>
      </c>
      <c r="Q209" s="13">
        <f t="shared" si="15"/>
        <v>41.768006999999997</v>
      </c>
    </row>
    <row r="210" spans="1:17">
      <c r="A210" s="13" t="s">
        <v>219</v>
      </c>
      <c r="B210" s="13">
        <v>22.56130705</v>
      </c>
      <c r="C210" s="13">
        <v>90.278922600000001</v>
      </c>
      <c r="D210" s="13" t="s">
        <v>6</v>
      </c>
      <c r="E210" s="13" t="s">
        <v>4927</v>
      </c>
      <c r="F210" s="13" t="s">
        <v>11</v>
      </c>
      <c r="G210" s="13" t="s">
        <v>4802</v>
      </c>
      <c r="H210" s="13" t="s">
        <v>4816</v>
      </c>
      <c r="I210" s="13">
        <f>(Brick_Kilns_EF!$B$13*Brick_Kilns_EF!$B$11*Brick_Kilns_EF!$B$12)</f>
        <v>8886.81</v>
      </c>
      <c r="J210" s="13">
        <f>IF(D210="ZZ",Brick_Kilns_EF!$E$5*(0.75),Brick_Kilns_EF!$E$5)</f>
        <v>9.6999999999999986E-3</v>
      </c>
      <c r="K210" s="13">
        <f t="shared" si="13"/>
        <v>86.202056999999982</v>
      </c>
      <c r="L210" s="13">
        <f>IF(D210="ZZ",Brick_Kilns_EF!$E$2*(0.75),Brick_Kilns_EF!$E$2)</f>
        <v>6.7999999999999996E-3</v>
      </c>
      <c r="M210" s="13">
        <f t="shared" si="12"/>
        <v>60.430307999999997</v>
      </c>
      <c r="N210" s="13">
        <f>IF(D210="ZZ",Brick_Kilns_EF!$E$3*(0.75),Brick_Kilns_EF!$E$3)</f>
        <v>4.5999999999999999E-3</v>
      </c>
      <c r="O210" s="13">
        <f t="shared" si="14"/>
        <v>40.879325999999999</v>
      </c>
      <c r="P210" s="13">
        <f>IF(D210="ZZ",Brick_Kilns_EF!$E$4*(0.75),Brick_Kilns_EF!$E$4)</f>
        <v>4.7000000000000002E-3</v>
      </c>
      <c r="Q210" s="13">
        <f t="shared" si="15"/>
        <v>41.768006999999997</v>
      </c>
    </row>
    <row r="211" spans="1:17">
      <c r="A211" s="13" t="s">
        <v>220</v>
      </c>
      <c r="B211" s="13">
        <v>22.500143390000002</v>
      </c>
      <c r="C211" s="13">
        <v>90.046029630000007</v>
      </c>
      <c r="D211" s="13" t="s">
        <v>6</v>
      </c>
      <c r="E211" s="13" t="s">
        <v>4927</v>
      </c>
      <c r="F211" s="13" t="s">
        <v>11</v>
      </c>
      <c r="G211" s="13" t="s">
        <v>4802</v>
      </c>
      <c r="H211" s="13" t="s">
        <v>4816</v>
      </c>
      <c r="I211" s="13">
        <f>(Brick_Kilns_EF!$B$13*Brick_Kilns_EF!$B$11*Brick_Kilns_EF!$B$12)</f>
        <v>8886.81</v>
      </c>
      <c r="J211" s="13">
        <f>IF(D211="ZZ",Brick_Kilns_EF!$E$5*(0.75),Brick_Kilns_EF!$E$5)</f>
        <v>9.6999999999999986E-3</v>
      </c>
      <c r="K211" s="13">
        <f t="shared" si="13"/>
        <v>86.202056999999982</v>
      </c>
      <c r="L211" s="13">
        <f>IF(D211="ZZ",Brick_Kilns_EF!$E$2*(0.75),Brick_Kilns_EF!$E$2)</f>
        <v>6.7999999999999996E-3</v>
      </c>
      <c r="M211" s="13">
        <f t="shared" si="12"/>
        <v>60.430307999999997</v>
      </c>
      <c r="N211" s="13">
        <f>IF(D211="ZZ",Brick_Kilns_EF!$E$3*(0.75),Brick_Kilns_EF!$E$3)</f>
        <v>4.5999999999999999E-3</v>
      </c>
      <c r="O211" s="13">
        <f t="shared" si="14"/>
        <v>40.879325999999999</v>
      </c>
      <c r="P211" s="13">
        <f>IF(D211="ZZ",Brick_Kilns_EF!$E$4*(0.75),Brick_Kilns_EF!$E$4)</f>
        <v>4.7000000000000002E-3</v>
      </c>
      <c r="Q211" s="13">
        <f t="shared" si="15"/>
        <v>41.768006999999997</v>
      </c>
    </row>
    <row r="212" spans="1:17">
      <c r="A212" s="13" t="s">
        <v>221</v>
      </c>
      <c r="B212" s="13">
        <v>22.843577450000002</v>
      </c>
      <c r="C212" s="13">
        <v>90.270335009999997</v>
      </c>
      <c r="D212" s="13" t="s">
        <v>6</v>
      </c>
      <c r="E212" s="13" t="s">
        <v>4927</v>
      </c>
      <c r="F212" s="13" t="s">
        <v>11</v>
      </c>
      <c r="G212" s="13" t="s">
        <v>4802</v>
      </c>
      <c r="H212" s="13" t="s">
        <v>4816</v>
      </c>
      <c r="I212" s="13">
        <f>(Brick_Kilns_EF!$B$13*Brick_Kilns_EF!$B$11*Brick_Kilns_EF!$B$12)</f>
        <v>8886.81</v>
      </c>
      <c r="J212" s="13">
        <f>IF(D212="ZZ",Brick_Kilns_EF!$E$5*(0.75),Brick_Kilns_EF!$E$5)</f>
        <v>9.6999999999999986E-3</v>
      </c>
      <c r="K212" s="13">
        <f t="shared" si="13"/>
        <v>86.202056999999982</v>
      </c>
      <c r="L212" s="13">
        <f>IF(D212="ZZ",Brick_Kilns_EF!$E$2*(0.75),Brick_Kilns_EF!$E$2)</f>
        <v>6.7999999999999996E-3</v>
      </c>
      <c r="M212" s="13">
        <f t="shared" si="12"/>
        <v>60.430307999999997</v>
      </c>
      <c r="N212" s="13">
        <f>IF(D212="ZZ",Brick_Kilns_EF!$E$3*(0.75),Brick_Kilns_EF!$E$3)</f>
        <v>4.5999999999999999E-3</v>
      </c>
      <c r="O212" s="13">
        <f t="shared" si="14"/>
        <v>40.879325999999999</v>
      </c>
      <c r="P212" s="13">
        <f>IF(D212="ZZ",Brick_Kilns_EF!$E$4*(0.75),Brick_Kilns_EF!$E$4)</f>
        <v>4.7000000000000002E-3</v>
      </c>
      <c r="Q212" s="13">
        <f t="shared" si="15"/>
        <v>41.768006999999997</v>
      </c>
    </row>
    <row r="213" spans="1:17">
      <c r="A213" s="13" t="s">
        <v>222</v>
      </c>
      <c r="B213" s="13">
        <v>22.71001304</v>
      </c>
      <c r="C213" s="13">
        <v>90.393768449999996</v>
      </c>
      <c r="D213" s="13" t="s">
        <v>6</v>
      </c>
      <c r="E213" s="13" t="s">
        <v>4927</v>
      </c>
      <c r="F213" s="13" t="s">
        <v>11</v>
      </c>
      <c r="G213" s="13" t="s">
        <v>4802</v>
      </c>
      <c r="H213" s="13" t="s">
        <v>4816</v>
      </c>
      <c r="I213" s="13">
        <f>(Brick_Kilns_EF!$B$13*Brick_Kilns_EF!$B$11*Brick_Kilns_EF!$B$12)</f>
        <v>8886.81</v>
      </c>
      <c r="J213" s="13">
        <f>IF(D213="ZZ",Brick_Kilns_EF!$E$5*(0.75),Brick_Kilns_EF!$E$5)</f>
        <v>9.6999999999999986E-3</v>
      </c>
      <c r="K213" s="13">
        <f t="shared" si="13"/>
        <v>86.202056999999982</v>
      </c>
      <c r="L213" s="13">
        <f>IF(D213="ZZ",Brick_Kilns_EF!$E$2*(0.75),Brick_Kilns_EF!$E$2)</f>
        <v>6.7999999999999996E-3</v>
      </c>
      <c r="M213" s="13">
        <f t="shared" si="12"/>
        <v>60.430307999999997</v>
      </c>
      <c r="N213" s="13">
        <f>IF(D213="ZZ",Brick_Kilns_EF!$E$3*(0.75),Brick_Kilns_EF!$E$3)</f>
        <v>4.5999999999999999E-3</v>
      </c>
      <c r="O213" s="13">
        <f t="shared" si="14"/>
        <v>40.879325999999999</v>
      </c>
      <c r="P213" s="13">
        <f>IF(D213="ZZ",Brick_Kilns_EF!$E$4*(0.75),Brick_Kilns_EF!$E$4)</f>
        <v>4.7000000000000002E-3</v>
      </c>
      <c r="Q213" s="13">
        <f t="shared" si="15"/>
        <v>41.768006999999997</v>
      </c>
    </row>
    <row r="214" spans="1:17">
      <c r="A214" s="13" t="s">
        <v>223</v>
      </c>
      <c r="B214" s="13">
        <v>22.48113043</v>
      </c>
      <c r="C214" s="13">
        <v>90.316460969999994</v>
      </c>
      <c r="D214" s="13" t="s">
        <v>6</v>
      </c>
      <c r="E214" s="13" t="s">
        <v>4927</v>
      </c>
      <c r="F214" s="13" t="s">
        <v>11</v>
      </c>
      <c r="G214" s="13" t="s">
        <v>4802</v>
      </c>
      <c r="H214" s="13" t="s">
        <v>4816</v>
      </c>
      <c r="I214" s="13">
        <f>(Brick_Kilns_EF!$B$13*Brick_Kilns_EF!$B$11*Brick_Kilns_EF!$B$12)</f>
        <v>8886.81</v>
      </c>
      <c r="J214" s="13">
        <f>IF(D214="ZZ",Brick_Kilns_EF!$E$5*(0.75),Brick_Kilns_EF!$E$5)</f>
        <v>9.6999999999999986E-3</v>
      </c>
      <c r="K214" s="13">
        <f t="shared" si="13"/>
        <v>86.202056999999982</v>
      </c>
      <c r="L214" s="13">
        <f>IF(D214="ZZ",Brick_Kilns_EF!$E$2*(0.75),Brick_Kilns_EF!$E$2)</f>
        <v>6.7999999999999996E-3</v>
      </c>
      <c r="M214" s="13">
        <f t="shared" si="12"/>
        <v>60.430307999999997</v>
      </c>
      <c r="N214" s="13">
        <f>IF(D214="ZZ",Brick_Kilns_EF!$E$3*(0.75),Brick_Kilns_EF!$E$3)</f>
        <v>4.5999999999999999E-3</v>
      </c>
      <c r="O214" s="13">
        <f t="shared" si="14"/>
        <v>40.879325999999999</v>
      </c>
      <c r="P214" s="13">
        <f>IF(D214="ZZ",Brick_Kilns_EF!$E$4*(0.75),Brick_Kilns_EF!$E$4)</f>
        <v>4.7000000000000002E-3</v>
      </c>
      <c r="Q214" s="13">
        <f t="shared" si="15"/>
        <v>41.768006999999997</v>
      </c>
    </row>
    <row r="215" spans="1:17">
      <c r="A215" s="13" t="s">
        <v>224</v>
      </c>
      <c r="B215" s="13">
        <v>22.755647929999999</v>
      </c>
      <c r="C215" s="13">
        <v>89.039731919999994</v>
      </c>
      <c r="D215" s="13" t="s">
        <v>6</v>
      </c>
      <c r="E215" s="13" t="s">
        <v>4927</v>
      </c>
      <c r="F215" s="13" t="s">
        <v>9</v>
      </c>
      <c r="G215" s="13" t="s">
        <v>4802</v>
      </c>
      <c r="H215" s="13" t="s">
        <v>4816</v>
      </c>
      <c r="I215" s="13">
        <f>(Brick_Kilns_EF!$B$13*Brick_Kilns_EF!$B$11*Brick_Kilns_EF!$B$12)</f>
        <v>8886.81</v>
      </c>
      <c r="J215" s="13">
        <f>IF(D215="ZZ",Brick_Kilns_EF!$E$5*(0.75),Brick_Kilns_EF!$E$5)</f>
        <v>9.6999999999999986E-3</v>
      </c>
      <c r="K215" s="13">
        <f t="shared" si="13"/>
        <v>86.202056999999982</v>
      </c>
      <c r="L215" s="13">
        <f>IF(D215="ZZ",Brick_Kilns_EF!$E$2*(0.75),Brick_Kilns_EF!$E$2)</f>
        <v>6.7999999999999996E-3</v>
      </c>
      <c r="M215" s="13">
        <f t="shared" si="12"/>
        <v>60.430307999999997</v>
      </c>
      <c r="N215" s="13">
        <f>IF(D215="ZZ",Brick_Kilns_EF!$E$3*(0.75),Brick_Kilns_EF!$E$3)</f>
        <v>4.5999999999999999E-3</v>
      </c>
      <c r="O215" s="13">
        <f t="shared" si="14"/>
        <v>40.879325999999999</v>
      </c>
      <c r="P215" s="13">
        <f>IF(D215="ZZ",Brick_Kilns_EF!$E$4*(0.75),Brick_Kilns_EF!$E$4)</f>
        <v>4.7000000000000002E-3</v>
      </c>
      <c r="Q215" s="13">
        <f t="shared" si="15"/>
        <v>41.768006999999997</v>
      </c>
    </row>
    <row r="216" spans="1:17">
      <c r="A216" s="13" t="s">
        <v>225</v>
      </c>
      <c r="B216" s="13">
        <v>22.623706370000001</v>
      </c>
      <c r="C216" s="13">
        <v>89.138954209999994</v>
      </c>
      <c r="D216" s="13" t="s">
        <v>6</v>
      </c>
      <c r="E216" s="13" t="s">
        <v>4927</v>
      </c>
      <c r="F216" s="13" t="s">
        <v>9</v>
      </c>
      <c r="G216" s="13" t="s">
        <v>4802</v>
      </c>
      <c r="H216" s="13" t="s">
        <v>4816</v>
      </c>
      <c r="I216" s="13">
        <f>(Brick_Kilns_EF!$B$13*Brick_Kilns_EF!$B$11*Brick_Kilns_EF!$B$12)</f>
        <v>8886.81</v>
      </c>
      <c r="J216" s="13">
        <f>IF(D216="ZZ",Brick_Kilns_EF!$E$5*(0.75),Brick_Kilns_EF!$E$5)</f>
        <v>9.6999999999999986E-3</v>
      </c>
      <c r="K216" s="13">
        <f t="shared" si="13"/>
        <v>86.202056999999982</v>
      </c>
      <c r="L216" s="13">
        <f>IF(D216="ZZ",Brick_Kilns_EF!$E$2*(0.75),Brick_Kilns_EF!$E$2)</f>
        <v>6.7999999999999996E-3</v>
      </c>
      <c r="M216" s="13">
        <f t="shared" si="12"/>
        <v>60.430307999999997</v>
      </c>
      <c r="N216" s="13">
        <f>IF(D216="ZZ",Brick_Kilns_EF!$E$3*(0.75),Brick_Kilns_EF!$E$3)</f>
        <v>4.5999999999999999E-3</v>
      </c>
      <c r="O216" s="13">
        <f t="shared" si="14"/>
        <v>40.879325999999999</v>
      </c>
      <c r="P216" s="13">
        <f>IF(D216="ZZ",Brick_Kilns_EF!$E$4*(0.75),Brick_Kilns_EF!$E$4)</f>
        <v>4.7000000000000002E-3</v>
      </c>
      <c r="Q216" s="13">
        <f t="shared" si="15"/>
        <v>41.768006999999997</v>
      </c>
    </row>
    <row r="217" spans="1:17">
      <c r="A217" s="13" t="s">
        <v>226</v>
      </c>
      <c r="B217" s="13">
        <v>22.45602822</v>
      </c>
      <c r="C217" s="13">
        <v>89.606230569999994</v>
      </c>
      <c r="D217" s="13" t="s">
        <v>6</v>
      </c>
      <c r="E217" s="13" t="s">
        <v>4927</v>
      </c>
      <c r="F217" s="13" t="s">
        <v>9</v>
      </c>
      <c r="G217" s="13" t="s">
        <v>4802</v>
      </c>
      <c r="H217" s="13" t="s">
        <v>4816</v>
      </c>
      <c r="I217" s="13">
        <f>(Brick_Kilns_EF!$B$13*Brick_Kilns_EF!$B$11*Brick_Kilns_EF!$B$12)</f>
        <v>8886.81</v>
      </c>
      <c r="J217" s="13">
        <f>IF(D217="ZZ",Brick_Kilns_EF!$E$5*(0.75),Brick_Kilns_EF!$E$5)</f>
        <v>9.6999999999999986E-3</v>
      </c>
      <c r="K217" s="13">
        <f t="shared" si="13"/>
        <v>86.202056999999982</v>
      </c>
      <c r="L217" s="13">
        <f>IF(D217="ZZ",Brick_Kilns_EF!$E$2*(0.75),Brick_Kilns_EF!$E$2)</f>
        <v>6.7999999999999996E-3</v>
      </c>
      <c r="M217" s="13">
        <f t="shared" si="12"/>
        <v>60.430307999999997</v>
      </c>
      <c r="N217" s="13">
        <f>IF(D217="ZZ",Brick_Kilns_EF!$E$3*(0.75),Brick_Kilns_EF!$E$3)</f>
        <v>4.5999999999999999E-3</v>
      </c>
      <c r="O217" s="13">
        <f t="shared" si="14"/>
        <v>40.879325999999999</v>
      </c>
      <c r="P217" s="13">
        <f>IF(D217="ZZ",Brick_Kilns_EF!$E$4*(0.75),Brick_Kilns_EF!$E$4)</f>
        <v>4.7000000000000002E-3</v>
      </c>
      <c r="Q217" s="13">
        <f t="shared" si="15"/>
        <v>41.768006999999997</v>
      </c>
    </row>
    <row r="218" spans="1:17">
      <c r="A218" s="13" t="s">
        <v>227</v>
      </c>
      <c r="B218" s="13">
        <v>22.929716200000001</v>
      </c>
      <c r="C218" s="13">
        <v>89.820135640000004</v>
      </c>
      <c r="D218" s="13" t="s">
        <v>6</v>
      </c>
      <c r="E218" s="13" t="s">
        <v>4927</v>
      </c>
      <c r="F218" s="13" t="s">
        <v>9</v>
      </c>
      <c r="G218" s="13" t="s">
        <v>4802</v>
      </c>
      <c r="H218" s="13" t="s">
        <v>4816</v>
      </c>
      <c r="I218" s="13">
        <f>(Brick_Kilns_EF!$B$13*Brick_Kilns_EF!$B$11*Brick_Kilns_EF!$B$12)</f>
        <v>8886.81</v>
      </c>
      <c r="J218" s="13">
        <f>IF(D218="ZZ",Brick_Kilns_EF!$E$5*(0.75),Brick_Kilns_EF!$E$5)</f>
        <v>9.6999999999999986E-3</v>
      </c>
      <c r="K218" s="13">
        <f t="shared" si="13"/>
        <v>86.202056999999982</v>
      </c>
      <c r="L218" s="13">
        <f>IF(D218="ZZ",Brick_Kilns_EF!$E$2*(0.75),Brick_Kilns_EF!$E$2)</f>
        <v>6.7999999999999996E-3</v>
      </c>
      <c r="M218" s="13">
        <f t="shared" si="12"/>
        <v>60.430307999999997</v>
      </c>
      <c r="N218" s="13">
        <f>IF(D218="ZZ",Brick_Kilns_EF!$E$3*(0.75),Brick_Kilns_EF!$E$3)</f>
        <v>4.5999999999999999E-3</v>
      </c>
      <c r="O218" s="13">
        <f t="shared" si="14"/>
        <v>40.879325999999999</v>
      </c>
      <c r="P218" s="13">
        <f>IF(D218="ZZ",Brick_Kilns_EF!$E$4*(0.75),Brick_Kilns_EF!$E$4)</f>
        <v>4.7000000000000002E-3</v>
      </c>
      <c r="Q218" s="13">
        <f t="shared" si="15"/>
        <v>41.768006999999997</v>
      </c>
    </row>
    <row r="219" spans="1:17">
      <c r="A219" s="13" t="s">
        <v>228</v>
      </c>
      <c r="B219" s="13">
        <v>23.117329439999999</v>
      </c>
      <c r="C219" s="13">
        <v>89.123871269999995</v>
      </c>
      <c r="D219" s="13" t="s">
        <v>6</v>
      </c>
      <c r="E219" s="13" t="s">
        <v>4927</v>
      </c>
      <c r="F219" s="13" t="s">
        <v>9</v>
      </c>
      <c r="G219" s="13" t="s">
        <v>4802</v>
      </c>
      <c r="H219" s="13" t="s">
        <v>4816</v>
      </c>
      <c r="I219" s="13">
        <f>(Brick_Kilns_EF!$B$13*Brick_Kilns_EF!$B$11*Brick_Kilns_EF!$B$12)</f>
        <v>8886.81</v>
      </c>
      <c r="J219" s="13">
        <f>IF(D219="ZZ",Brick_Kilns_EF!$E$5*(0.75),Brick_Kilns_EF!$E$5)</f>
        <v>9.6999999999999986E-3</v>
      </c>
      <c r="K219" s="13">
        <f t="shared" si="13"/>
        <v>86.202056999999982</v>
      </c>
      <c r="L219" s="13">
        <f>IF(D219="ZZ",Brick_Kilns_EF!$E$2*(0.75),Brick_Kilns_EF!$E$2)</f>
        <v>6.7999999999999996E-3</v>
      </c>
      <c r="M219" s="13">
        <f t="shared" si="12"/>
        <v>60.430307999999997</v>
      </c>
      <c r="N219" s="13">
        <f>IF(D219="ZZ",Brick_Kilns_EF!$E$3*(0.75),Brick_Kilns_EF!$E$3)</f>
        <v>4.5999999999999999E-3</v>
      </c>
      <c r="O219" s="13">
        <f t="shared" si="14"/>
        <v>40.879325999999999</v>
      </c>
      <c r="P219" s="13">
        <f>IF(D219="ZZ",Brick_Kilns_EF!$E$4*(0.75),Brick_Kilns_EF!$E$4)</f>
        <v>4.7000000000000002E-3</v>
      </c>
      <c r="Q219" s="13">
        <f t="shared" si="15"/>
        <v>41.768006999999997</v>
      </c>
    </row>
    <row r="220" spans="1:17">
      <c r="A220" s="13" t="s">
        <v>229</v>
      </c>
      <c r="B220" s="13">
        <v>22.69020931</v>
      </c>
      <c r="C220" s="13">
        <v>90.377562990000001</v>
      </c>
      <c r="D220" s="13" t="s">
        <v>6</v>
      </c>
      <c r="E220" s="13" t="s">
        <v>4927</v>
      </c>
      <c r="F220" s="13" t="s">
        <v>11</v>
      </c>
      <c r="G220" s="13" t="s">
        <v>4802</v>
      </c>
      <c r="H220" s="13" t="s">
        <v>4816</v>
      </c>
      <c r="I220" s="13">
        <f>(Brick_Kilns_EF!$B$13*Brick_Kilns_EF!$B$11*Brick_Kilns_EF!$B$12)</f>
        <v>8886.81</v>
      </c>
      <c r="J220" s="13">
        <f>IF(D220="ZZ",Brick_Kilns_EF!$E$5*(0.75),Brick_Kilns_EF!$E$5)</f>
        <v>9.6999999999999986E-3</v>
      </c>
      <c r="K220" s="13">
        <f t="shared" si="13"/>
        <v>86.202056999999982</v>
      </c>
      <c r="L220" s="13">
        <f>IF(D220="ZZ",Brick_Kilns_EF!$E$2*(0.75),Brick_Kilns_EF!$E$2)</f>
        <v>6.7999999999999996E-3</v>
      </c>
      <c r="M220" s="13">
        <f t="shared" si="12"/>
        <v>60.430307999999997</v>
      </c>
      <c r="N220" s="13">
        <f>IF(D220="ZZ",Brick_Kilns_EF!$E$3*(0.75),Brick_Kilns_EF!$E$3)</f>
        <v>4.5999999999999999E-3</v>
      </c>
      <c r="O220" s="13">
        <f t="shared" si="14"/>
        <v>40.879325999999999</v>
      </c>
      <c r="P220" s="13">
        <f>IF(D220="ZZ",Brick_Kilns_EF!$E$4*(0.75),Brick_Kilns_EF!$E$4)</f>
        <v>4.7000000000000002E-3</v>
      </c>
      <c r="Q220" s="13">
        <f t="shared" si="15"/>
        <v>41.768006999999997</v>
      </c>
    </row>
    <row r="221" spans="1:17">
      <c r="A221" s="13" t="s">
        <v>230</v>
      </c>
      <c r="B221" s="13">
        <v>22.59044373</v>
      </c>
      <c r="C221" s="13">
        <v>90.676107880000004</v>
      </c>
      <c r="D221" s="13" t="s">
        <v>6</v>
      </c>
      <c r="E221" s="13" t="s">
        <v>4927</v>
      </c>
      <c r="F221" s="13" t="s">
        <v>11</v>
      </c>
      <c r="G221" s="13" t="s">
        <v>4802</v>
      </c>
      <c r="H221" s="13" t="s">
        <v>4816</v>
      </c>
      <c r="I221" s="13">
        <f>(Brick_Kilns_EF!$B$13*Brick_Kilns_EF!$B$11*Brick_Kilns_EF!$B$12)</f>
        <v>8886.81</v>
      </c>
      <c r="J221" s="13">
        <f>IF(D221="ZZ",Brick_Kilns_EF!$E$5*(0.75),Brick_Kilns_EF!$E$5)</f>
        <v>9.6999999999999986E-3</v>
      </c>
      <c r="K221" s="13">
        <f t="shared" si="13"/>
        <v>86.202056999999982</v>
      </c>
      <c r="L221" s="13">
        <f>IF(D221="ZZ",Brick_Kilns_EF!$E$2*(0.75),Brick_Kilns_EF!$E$2)</f>
        <v>6.7999999999999996E-3</v>
      </c>
      <c r="M221" s="13">
        <f t="shared" si="12"/>
        <v>60.430307999999997</v>
      </c>
      <c r="N221" s="13">
        <f>IF(D221="ZZ",Brick_Kilns_EF!$E$3*(0.75),Brick_Kilns_EF!$E$3)</f>
        <v>4.5999999999999999E-3</v>
      </c>
      <c r="O221" s="13">
        <f t="shared" si="14"/>
        <v>40.879325999999999</v>
      </c>
      <c r="P221" s="13">
        <f>IF(D221="ZZ",Brick_Kilns_EF!$E$4*(0.75),Brick_Kilns_EF!$E$4)</f>
        <v>4.7000000000000002E-3</v>
      </c>
      <c r="Q221" s="13">
        <f t="shared" si="15"/>
        <v>41.768006999999997</v>
      </c>
    </row>
    <row r="222" spans="1:17">
      <c r="A222" s="13" t="s">
        <v>231</v>
      </c>
      <c r="B222" s="13">
        <v>23.777287210000001</v>
      </c>
      <c r="C222" s="13">
        <v>90.318845359999997</v>
      </c>
      <c r="D222" s="13" t="s">
        <v>6</v>
      </c>
      <c r="E222" s="13" t="s">
        <v>4927</v>
      </c>
      <c r="F222" s="13" t="s">
        <v>7</v>
      </c>
      <c r="G222" s="13" t="s">
        <v>4802</v>
      </c>
      <c r="H222" s="13" t="s">
        <v>4816</v>
      </c>
      <c r="I222" s="13">
        <f>(Brick_Kilns_EF!$B$13*Brick_Kilns_EF!$B$11*Brick_Kilns_EF!$B$12)</f>
        <v>8886.81</v>
      </c>
      <c r="J222" s="13">
        <f>IF(D222="ZZ",Brick_Kilns_EF!$E$5*(0.75),Brick_Kilns_EF!$E$5)</f>
        <v>9.6999999999999986E-3</v>
      </c>
      <c r="K222" s="13">
        <f t="shared" si="13"/>
        <v>86.202056999999982</v>
      </c>
      <c r="L222" s="13">
        <f>IF(D222="ZZ",Brick_Kilns_EF!$E$2*(0.75),Brick_Kilns_EF!$E$2)</f>
        <v>6.7999999999999996E-3</v>
      </c>
      <c r="M222" s="13">
        <f t="shared" si="12"/>
        <v>60.430307999999997</v>
      </c>
      <c r="N222" s="13">
        <f>IF(D222="ZZ",Brick_Kilns_EF!$E$3*(0.75),Brick_Kilns_EF!$E$3)</f>
        <v>4.5999999999999999E-3</v>
      </c>
      <c r="O222" s="13">
        <f t="shared" si="14"/>
        <v>40.879325999999999</v>
      </c>
      <c r="P222" s="13">
        <f>IF(D222="ZZ",Brick_Kilns_EF!$E$4*(0.75),Brick_Kilns_EF!$E$4)</f>
        <v>4.7000000000000002E-3</v>
      </c>
      <c r="Q222" s="13">
        <f t="shared" si="15"/>
        <v>41.768006999999997</v>
      </c>
    </row>
    <row r="223" spans="1:17">
      <c r="A223" s="13" t="s">
        <v>232</v>
      </c>
      <c r="B223" s="13">
        <v>23.780916690000002</v>
      </c>
      <c r="C223" s="13">
        <v>90.317254360000007</v>
      </c>
      <c r="D223" s="13" t="s">
        <v>6</v>
      </c>
      <c r="E223" s="13" t="s">
        <v>4927</v>
      </c>
      <c r="F223" s="13" t="s">
        <v>7</v>
      </c>
      <c r="G223" s="13" t="s">
        <v>4802</v>
      </c>
      <c r="H223" s="13" t="s">
        <v>4816</v>
      </c>
      <c r="I223" s="13">
        <f>(Brick_Kilns_EF!$B$13*Brick_Kilns_EF!$B$11*Brick_Kilns_EF!$B$12)</f>
        <v>8886.81</v>
      </c>
      <c r="J223" s="13">
        <f>IF(D223="ZZ",Brick_Kilns_EF!$E$5*(0.75),Brick_Kilns_EF!$E$5)</f>
        <v>9.6999999999999986E-3</v>
      </c>
      <c r="K223" s="13">
        <f t="shared" si="13"/>
        <v>86.202056999999982</v>
      </c>
      <c r="L223" s="13">
        <f>IF(D223="ZZ",Brick_Kilns_EF!$E$2*(0.75),Brick_Kilns_EF!$E$2)</f>
        <v>6.7999999999999996E-3</v>
      </c>
      <c r="M223" s="13">
        <f t="shared" si="12"/>
        <v>60.430307999999997</v>
      </c>
      <c r="N223" s="13">
        <f>IF(D223="ZZ",Brick_Kilns_EF!$E$3*(0.75),Brick_Kilns_EF!$E$3)</f>
        <v>4.5999999999999999E-3</v>
      </c>
      <c r="O223" s="13">
        <f t="shared" si="14"/>
        <v>40.879325999999999</v>
      </c>
      <c r="P223" s="13">
        <f>IF(D223="ZZ",Brick_Kilns_EF!$E$4*(0.75),Brick_Kilns_EF!$E$4)</f>
        <v>4.7000000000000002E-3</v>
      </c>
      <c r="Q223" s="13">
        <f t="shared" si="15"/>
        <v>41.768006999999997</v>
      </c>
    </row>
    <row r="224" spans="1:17">
      <c r="A224" s="13" t="s">
        <v>233</v>
      </c>
      <c r="B224" s="13">
        <v>24.54103379</v>
      </c>
      <c r="C224" s="13">
        <v>89.068714540000002</v>
      </c>
      <c r="D224" s="13" t="s">
        <v>6</v>
      </c>
      <c r="E224" s="13" t="s">
        <v>4927</v>
      </c>
      <c r="F224" s="13" t="s">
        <v>42</v>
      </c>
      <c r="G224" s="13" t="s">
        <v>4802</v>
      </c>
      <c r="H224" s="13" t="s">
        <v>4816</v>
      </c>
      <c r="I224" s="13">
        <f>(Brick_Kilns_EF!$B$13*Brick_Kilns_EF!$B$11*Brick_Kilns_EF!$B$12)</f>
        <v>8886.81</v>
      </c>
      <c r="J224" s="13">
        <f>IF(D224="ZZ",Brick_Kilns_EF!$E$5*(0.75),Brick_Kilns_EF!$E$5)</f>
        <v>9.6999999999999986E-3</v>
      </c>
      <c r="K224" s="13">
        <f t="shared" si="13"/>
        <v>86.202056999999982</v>
      </c>
      <c r="L224" s="13">
        <f>IF(D224="ZZ",Brick_Kilns_EF!$E$2*(0.75),Brick_Kilns_EF!$E$2)</f>
        <v>6.7999999999999996E-3</v>
      </c>
      <c r="M224" s="13">
        <f t="shared" si="12"/>
        <v>60.430307999999997</v>
      </c>
      <c r="N224" s="13">
        <f>IF(D224="ZZ",Brick_Kilns_EF!$E$3*(0.75),Brick_Kilns_EF!$E$3)</f>
        <v>4.5999999999999999E-3</v>
      </c>
      <c r="O224" s="13">
        <f t="shared" si="14"/>
        <v>40.879325999999999</v>
      </c>
      <c r="P224" s="13">
        <f>IF(D224="ZZ",Brick_Kilns_EF!$E$4*(0.75),Brick_Kilns_EF!$E$4)</f>
        <v>4.7000000000000002E-3</v>
      </c>
      <c r="Q224" s="13">
        <f t="shared" si="15"/>
        <v>41.768006999999997</v>
      </c>
    </row>
    <row r="225" spans="1:17">
      <c r="A225" s="13" t="s">
        <v>234</v>
      </c>
      <c r="B225" s="13">
        <v>23.321873270000001</v>
      </c>
      <c r="C225" s="13">
        <v>89.555488839999995</v>
      </c>
      <c r="D225" s="13" t="s">
        <v>6</v>
      </c>
      <c r="E225" s="13" t="s">
        <v>4927</v>
      </c>
      <c r="F225" s="13" t="s">
        <v>9</v>
      </c>
      <c r="G225" s="13" t="s">
        <v>4802</v>
      </c>
      <c r="H225" s="13" t="s">
        <v>4816</v>
      </c>
      <c r="I225" s="13">
        <f>(Brick_Kilns_EF!$B$13*Brick_Kilns_EF!$B$11*Brick_Kilns_EF!$B$12)</f>
        <v>8886.81</v>
      </c>
      <c r="J225" s="13">
        <f>IF(D225="ZZ",Brick_Kilns_EF!$E$5*(0.75),Brick_Kilns_EF!$E$5)</f>
        <v>9.6999999999999986E-3</v>
      </c>
      <c r="K225" s="13">
        <f t="shared" si="13"/>
        <v>86.202056999999982</v>
      </c>
      <c r="L225" s="13">
        <f>IF(D225="ZZ",Brick_Kilns_EF!$E$2*(0.75),Brick_Kilns_EF!$E$2)</f>
        <v>6.7999999999999996E-3</v>
      </c>
      <c r="M225" s="13">
        <f t="shared" si="12"/>
        <v>60.430307999999997</v>
      </c>
      <c r="N225" s="13">
        <f>IF(D225="ZZ",Brick_Kilns_EF!$E$3*(0.75),Brick_Kilns_EF!$E$3)</f>
        <v>4.5999999999999999E-3</v>
      </c>
      <c r="O225" s="13">
        <f t="shared" si="14"/>
        <v>40.879325999999999</v>
      </c>
      <c r="P225" s="13">
        <f>IF(D225="ZZ",Brick_Kilns_EF!$E$4*(0.75),Brick_Kilns_EF!$E$4)</f>
        <v>4.7000000000000002E-3</v>
      </c>
      <c r="Q225" s="13">
        <f t="shared" si="15"/>
        <v>41.768006999999997</v>
      </c>
    </row>
    <row r="226" spans="1:17">
      <c r="A226" s="13" t="s">
        <v>235</v>
      </c>
      <c r="B226" s="13">
        <v>22.946768410000001</v>
      </c>
      <c r="C226" s="13">
        <v>90.181695869999999</v>
      </c>
      <c r="D226" s="13" t="s">
        <v>6</v>
      </c>
      <c r="E226" s="13" t="s">
        <v>4927</v>
      </c>
      <c r="F226" s="13" t="s">
        <v>11</v>
      </c>
      <c r="G226" s="13" t="s">
        <v>4802</v>
      </c>
      <c r="H226" s="13" t="s">
        <v>4816</v>
      </c>
      <c r="I226" s="13">
        <f>(Brick_Kilns_EF!$B$13*Brick_Kilns_EF!$B$11*Brick_Kilns_EF!$B$12)</f>
        <v>8886.81</v>
      </c>
      <c r="J226" s="13">
        <f>IF(D226="ZZ",Brick_Kilns_EF!$E$5*(0.75),Brick_Kilns_EF!$E$5)</f>
        <v>9.6999999999999986E-3</v>
      </c>
      <c r="K226" s="13">
        <f t="shared" si="13"/>
        <v>86.202056999999982</v>
      </c>
      <c r="L226" s="13">
        <f>IF(D226="ZZ",Brick_Kilns_EF!$E$2*(0.75),Brick_Kilns_EF!$E$2)</f>
        <v>6.7999999999999996E-3</v>
      </c>
      <c r="M226" s="13">
        <f t="shared" si="12"/>
        <v>60.430307999999997</v>
      </c>
      <c r="N226" s="13">
        <f>IF(D226="ZZ",Brick_Kilns_EF!$E$3*(0.75),Brick_Kilns_EF!$E$3)</f>
        <v>4.5999999999999999E-3</v>
      </c>
      <c r="O226" s="13">
        <f t="shared" si="14"/>
        <v>40.879325999999999</v>
      </c>
      <c r="P226" s="13">
        <f>IF(D226="ZZ",Brick_Kilns_EF!$E$4*(0.75),Brick_Kilns_EF!$E$4)</f>
        <v>4.7000000000000002E-3</v>
      </c>
      <c r="Q226" s="13">
        <f t="shared" si="15"/>
        <v>41.768006999999997</v>
      </c>
    </row>
    <row r="227" spans="1:17">
      <c r="A227" s="13" t="s">
        <v>236</v>
      </c>
      <c r="B227" s="13">
        <v>22.821014659999999</v>
      </c>
      <c r="C227" s="13">
        <v>89.638977620000006</v>
      </c>
      <c r="D227" s="13" t="s">
        <v>6</v>
      </c>
      <c r="E227" s="13" t="s">
        <v>4927</v>
      </c>
      <c r="F227" s="13" t="s">
        <v>9</v>
      </c>
      <c r="G227" s="13" t="s">
        <v>4802</v>
      </c>
      <c r="H227" s="13" t="s">
        <v>4816</v>
      </c>
      <c r="I227" s="13">
        <f>(Brick_Kilns_EF!$B$13*Brick_Kilns_EF!$B$11*Brick_Kilns_EF!$B$12)</f>
        <v>8886.81</v>
      </c>
      <c r="J227" s="13">
        <f>IF(D227="ZZ",Brick_Kilns_EF!$E$5*(0.75),Brick_Kilns_EF!$E$5)</f>
        <v>9.6999999999999986E-3</v>
      </c>
      <c r="K227" s="13">
        <f t="shared" si="13"/>
        <v>86.202056999999982</v>
      </c>
      <c r="L227" s="13">
        <f>IF(D227="ZZ",Brick_Kilns_EF!$E$2*(0.75),Brick_Kilns_EF!$E$2)</f>
        <v>6.7999999999999996E-3</v>
      </c>
      <c r="M227" s="13">
        <f t="shared" si="12"/>
        <v>60.430307999999997</v>
      </c>
      <c r="N227" s="13">
        <f>IF(D227="ZZ",Brick_Kilns_EF!$E$3*(0.75),Brick_Kilns_EF!$E$3)</f>
        <v>4.5999999999999999E-3</v>
      </c>
      <c r="O227" s="13">
        <f t="shared" si="14"/>
        <v>40.879325999999999</v>
      </c>
      <c r="P227" s="13">
        <f>IF(D227="ZZ",Brick_Kilns_EF!$E$4*(0.75),Brick_Kilns_EF!$E$4)</f>
        <v>4.7000000000000002E-3</v>
      </c>
      <c r="Q227" s="13">
        <f t="shared" si="15"/>
        <v>41.768006999999997</v>
      </c>
    </row>
    <row r="228" spans="1:17">
      <c r="A228" s="13" t="s">
        <v>237</v>
      </c>
      <c r="B228" s="13">
        <v>22.69247588</v>
      </c>
      <c r="C228" s="13">
        <v>89.162078940000001</v>
      </c>
      <c r="D228" s="13" t="s">
        <v>6</v>
      </c>
      <c r="E228" s="13" t="s">
        <v>4927</v>
      </c>
      <c r="F228" s="13" t="s">
        <v>9</v>
      </c>
      <c r="G228" s="13" t="s">
        <v>4802</v>
      </c>
      <c r="H228" s="13" t="s">
        <v>4816</v>
      </c>
      <c r="I228" s="13">
        <f>(Brick_Kilns_EF!$B$13*Brick_Kilns_EF!$B$11*Brick_Kilns_EF!$B$12)</f>
        <v>8886.81</v>
      </c>
      <c r="J228" s="13">
        <f>IF(D228="ZZ",Brick_Kilns_EF!$E$5*(0.75),Brick_Kilns_EF!$E$5)</f>
        <v>9.6999999999999986E-3</v>
      </c>
      <c r="K228" s="13">
        <f t="shared" si="13"/>
        <v>86.202056999999982</v>
      </c>
      <c r="L228" s="13">
        <f>IF(D228="ZZ",Brick_Kilns_EF!$E$2*(0.75),Brick_Kilns_EF!$E$2)</f>
        <v>6.7999999999999996E-3</v>
      </c>
      <c r="M228" s="13">
        <f t="shared" si="12"/>
        <v>60.430307999999997</v>
      </c>
      <c r="N228" s="13">
        <f>IF(D228="ZZ",Brick_Kilns_EF!$E$3*(0.75),Brick_Kilns_EF!$E$3)</f>
        <v>4.5999999999999999E-3</v>
      </c>
      <c r="O228" s="13">
        <f t="shared" si="14"/>
        <v>40.879325999999999</v>
      </c>
      <c r="P228" s="13">
        <f>IF(D228="ZZ",Brick_Kilns_EF!$E$4*(0.75),Brick_Kilns_EF!$E$4)</f>
        <v>4.7000000000000002E-3</v>
      </c>
      <c r="Q228" s="13">
        <f t="shared" si="15"/>
        <v>41.768006999999997</v>
      </c>
    </row>
    <row r="229" spans="1:17">
      <c r="A229" s="13" t="s">
        <v>238</v>
      </c>
      <c r="B229" s="13">
        <v>23.72297876</v>
      </c>
      <c r="C229" s="13">
        <v>90.424281320000006</v>
      </c>
      <c r="D229" s="13" t="s">
        <v>6</v>
      </c>
      <c r="E229" s="13" t="s">
        <v>4927</v>
      </c>
      <c r="F229" s="13" t="s">
        <v>7</v>
      </c>
      <c r="G229" s="13" t="s">
        <v>4802</v>
      </c>
      <c r="H229" s="13" t="s">
        <v>4816</v>
      </c>
      <c r="I229" s="13">
        <f>(Brick_Kilns_EF!$B$13*Brick_Kilns_EF!$B$11*Brick_Kilns_EF!$B$12)</f>
        <v>8886.81</v>
      </c>
      <c r="J229" s="13">
        <f>IF(D229="ZZ",Brick_Kilns_EF!$E$5*(0.75),Brick_Kilns_EF!$E$5)</f>
        <v>9.6999999999999986E-3</v>
      </c>
      <c r="K229" s="13">
        <f t="shared" si="13"/>
        <v>86.202056999999982</v>
      </c>
      <c r="L229" s="13">
        <f>IF(D229="ZZ",Brick_Kilns_EF!$E$2*(0.75),Brick_Kilns_EF!$E$2)</f>
        <v>6.7999999999999996E-3</v>
      </c>
      <c r="M229" s="13">
        <f t="shared" si="12"/>
        <v>60.430307999999997</v>
      </c>
      <c r="N229" s="13">
        <f>IF(D229="ZZ",Brick_Kilns_EF!$E$3*(0.75),Brick_Kilns_EF!$E$3)</f>
        <v>4.5999999999999999E-3</v>
      </c>
      <c r="O229" s="13">
        <f t="shared" si="14"/>
        <v>40.879325999999999</v>
      </c>
      <c r="P229" s="13">
        <f>IF(D229="ZZ",Brick_Kilns_EF!$E$4*(0.75),Brick_Kilns_EF!$E$4)</f>
        <v>4.7000000000000002E-3</v>
      </c>
      <c r="Q229" s="13">
        <f t="shared" si="15"/>
        <v>41.768006999999997</v>
      </c>
    </row>
    <row r="230" spans="1:17">
      <c r="A230" s="13" t="s">
        <v>239</v>
      </c>
      <c r="B230" s="13">
        <v>22.507997660000001</v>
      </c>
      <c r="C230" s="13">
        <v>89.032462899999999</v>
      </c>
      <c r="D230" s="13" t="s">
        <v>6</v>
      </c>
      <c r="E230" s="13" t="s">
        <v>4927</v>
      </c>
      <c r="F230" s="13" t="s">
        <v>9</v>
      </c>
      <c r="G230" s="13" t="s">
        <v>4802</v>
      </c>
      <c r="H230" s="13" t="s">
        <v>4816</v>
      </c>
      <c r="I230" s="13">
        <f>(Brick_Kilns_EF!$B$13*Brick_Kilns_EF!$B$11*Brick_Kilns_EF!$B$12)</f>
        <v>8886.81</v>
      </c>
      <c r="J230" s="13">
        <f>IF(D230="ZZ",Brick_Kilns_EF!$E$5*(0.75),Brick_Kilns_EF!$E$5)</f>
        <v>9.6999999999999986E-3</v>
      </c>
      <c r="K230" s="13">
        <f t="shared" si="13"/>
        <v>86.202056999999982</v>
      </c>
      <c r="L230" s="13">
        <f>IF(D230="ZZ",Brick_Kilns_EF!$E$2*(0.75),Brick_Kilns_EF!$E$2)</f>
        <v>6.7999999999999996E-3</v>
      </c>
      <c r="M230" s="13">
        <f t="shared" si="12"/>
        <v>60.430307999999997</v>
      </c>
      <c r="N230" s="13">
        <f>IF(D230="ZZ",Brick_Kilns_EF!$E$3*(0.75),Brick_Kilns_EF!$E$3)</f>
        <v>4.5999999999999999E-3</v>
      </c>
      <c r="O230" s="13">
        <f t="shared" si="14"/>
        <v>40.879325999999999</v>
      </c>
      <c r="P230" s="13">
        <f>IF(D230="ZZ",Brick_Kilns_EF!$E$4*(0.75),Brick_Kilns_EF!$E$4)</f>
        <v>4.7000000000000002E-3</v>
      </c>
      <c r="Q230" s="13">
        <f t="shared" si="15"/>
        <v>41.768006999999997</v>
      </c>
    </row>
    <row r="231" spans="1:17">
      <c r="A231" s="13" t="s">
        <v>240</v>
      </c>
      <c r="B231" s="13">
        <v>22.94337428</v>
      </c>
      <c r="C231" s="13">
        <v>90.406247140000005</v>
      </c>
      <c r="D231" s="13" t="s">
        <v>6</v>
      </c>
      <c r="E231" s="13" t="s">
        <v>4927</v>
      </c>
      <c r="F231" s="13" t="s">
        <v>11</v>
      </c>
      <c r="G231" s="13" t="s">
        <v>4802</v>
      </c>
      <c r="H231" s="13" t="s">
        <v>4816</v>
      </c>
      <c r="I231" s="13">
        <f>(Brick_Kilns_EF!$B$13*Brick_Kilns_EF!$B$11*Brick_Kilns_EF!$B$12)</f>
        <v>8886.81</v>
      </c>
      <c r="J231" s="13">
        <f>IF(D231="ZZ",Brick_Kilns_EF!$E$5*(0.75),Brick_Kilns_EF!$E$5)</f>
        <v>9.6999999999999986E-3</v>
      </c>
      <c r="K231" s="13">
        <f t="shared" si="13"/>
        <v>86.202056999999982</v>
      </c>
      <c r="L231" s="13">
        <f>IF(D231="ZZ",Brick_Kilns_EF!$E$2*(0.75),Brick_Kilns_EF!$E$2)</f>
        <v>6.7999999999999996E-3</v>
      </c>
      <c r="M231" s="13">
        <f t="shared" si="12"/>
        <v>60.430307999999997</v>
      </c>
      <c r="N231" s="13">
        <f>IF(D231="ZZ",Brick_Kilns_EF!$E$3*(0.75),Brick_Kilns_EF!$E$3)</f>
        <v>4.5999999999999999E-3</v>
      </c>
      <c r="O231" s="13">
        <f t="shared" si="14"/>
        <v>40.879325999999999</v>
      </c>
      <c r="P231" s="13">
        <f>IF(D231="ZZ",Brick_Kilns_EF!$E$4*(0.75),Brick_Kilns_EF!$E$4)</f>
        <v>4.7000000000000002E-3</v>
      </c>
      <c r="Q231" s="13">
        <f t="shared" si="15"/>
        <v>41.768006999999997</v>
      </c>
    </row>
    <row r="232" spans="1:17">
      <c r="A232" s="13" t="s">
        <v>241</v>
      </c>
      <c r="B232" s="13">
        <v>23.880144990000002</v>
      </c>
      <c r="C232" s="13">
        <v>90.347427319999994</v>
      </c>
      <c r="D232" s="13" t="s">
        <v>6</v>
      </c>
      <c r="E232" s="13" t="s">
        <v>4927</v>
      </c>
      <c r="F232" s="13" t="s">
        <v>7</v>
      </c>
      <c r="G232" s="13" t="s">
        <v>4802</v>
      </c>
      <c r="H232" s="13" t="s">
        <v>4816</v>
      </c>
      <c r="I232" s="13">
        <f>(Brick_Kilns_EF!$B$13*Brick_Kilns_EF!$B$11*Brick_Kilns_EF!$B$12)</f>
        <v>8886.81</v>
      </c>
      <c r="J232" s="13">
        <f>IF(D232="ZZ",Brick_Kilns_EF!$E$5*(0.75),Brick_Kilns_EF!$E$5)</f>
        <v>9.6999999999999986E-3</v>
      </c>
      <c r="K232" s="13">
        <f t="shared" si="13"/>
        <v>86.202056999999982</v>
      </c>
      <c r="L232" s="13">
        <f>IF(D232="ZZ",Brick_Kilns_EF!$E$2*(0.75),Brick_Kilns_EF!$E$2)</f>
        <v>6.7999999999999996E-3</v>
      </c>
      <c r="M232" s="13">
        <f t="shared" si="12"/>
        <v>60.430307999999997</v>
      </c>
      <c r="N232" s="13">
        <f>IF(D232="ZZ",Brick_Kilns_EF!$E$3*(0.75),Brick_Kilns_EF!$E$3)</f>
        <v>4.5999999999999999E-3</v>
      </c>
      <c r="O232" s="13">
        <f t="shared" si="14"/>
        <v>40.879325999999999</v>
      </c>
      <c r="P232" s="13">
        <f>IF(D232="ZZ",Brick_Kilns_EF!$E$4*(0.75),Brick_Kilns_EF!$E$4)</f>
        <v>4.7000000000000002E-3</v>
      </c>
      <c r="Q232" s="13">
        <f t="shared" si="15"/>
        <v>41.768006999999997</v>
      </c>
    </row>
    <row r="233" spans="1:17">
      <c r="A233" s="13" t="s">
        <v>242</v>
      </c>
      <c r="B233" s="13">
        <v>22.317583679999998</v>
      </c>
      <c r="C233" s="13">
        <v>89.104458109999996</v>
      </c>
      <c r="D233" s="13" t="s">
        <v>6</v>
      </c>
      <c r="E233" s="13" t="s">
        <v>4927</v>
      </c>
      <c r="F233" s="13" t="s">
        <v>9</v>
      </c>
      <c r="G233" s="13" t="s">
        <v>4802</v>
      </c>
      <c r="H233" s="13" t="s">
        <v>4816</v>
      </c>
      <c r="I233" s="13">
        <f>(Brick_Kilns_EF!$B$13*Brick_Kilns_EF!$B$11*Brick_Kilns_EF!$B$12)</f>
        <v>8886.81</v>
      </c>
      <c r="J233" s="13">
        <f>IF(D233="ZZ",Brick_Kilns_EF!$E$5*(0.75),Brick_Kilns_EF!$E$5)</f>
        <v>9.6999999999999986E-3</v>
      </c>
      <c r="K233" s="13">
        <f t="shared" si="13"/>
        <v>86.202056999999982</v>
      </c>
      <c r="L233" s="13">
        <f>IF(D233="ZZ",Brick_Kilns_EF!$E$2*(0.75),Brick_Kilns_EF!$E$2)</f>
        <v>6.7999999999999996E-3</v>
      </c>
      <c r="M233" s="13">
        <f t="shared" si="12"/>
        <v>60.430307999999997</v>
      </c>
      <c r="N233" s="13">
        <f>IF(D233="ZZ",Brick_Kilns_EF!$E$3*(0.75),Brick_Kilns_EF!$E$3)</f>
        <v>4.5999999999999999E-3</v>
      </c>
      <c r="O233" s="13">
        <f t="shared" si="14"/>
        <v>40.879325999999999</v>
      </c>
      <c r="P233" s="13">
        <f>IF(D233="ZZ",Brick_Kilns_EF!$E$4*(0.75),Brick_Kilns_EF!$E$4)</f>
        <v>4.7000000000000002E-3</v>
      </c>
      <c r="Q233" s="13">
        <f t="shared" si="15"/>
        <v>41.768006999999997</v>
      </c>
    </row>
    <row r="234" spans="1:17">
      <c r="A234" s="13" t="s">
        <v>243</v>
      </c>
      <c r="B234" s="13">
        <v>22.319325639999999</v>
      </c>
      <c r="C234" s="13">
        <v>89.104323730000004</v>
      </c>
      <c r="D234" s="13" t="s">
        <v>6</v>
      </c>
      <c r="E234" s="13" t="s">
        <v>4927</v>
      </c>
      <c r="F234" s="13" t="s">
        <v>9</v>
      </c>
      <c r="G234" s="13" t="s">
        <v>4802</v>
      </c>
      <c r="H234" s="13" t="s">
        <v>4816</v>
      </c>
      <c r="I234" s="13">
        <f>(Brick_Kilns_EF!$B$13*Brick_Kilns_EF!$B$11*Brick_Kilns_EF!$B$12)</f>
        <v>8886.81</v>
      </c>
      <c r="J234" s="13">
        <f>IF(D234="ZZ",Brick_Kilns_EF!$E$5*(0.75),Brick_Kilns_EF!$E$5)</f>
        <v>9.6999999999999986E-3</v>
      </c>
      <c r="K234" s="13">
        <f t="shared" si="13"/>
        <v>86.202056999999982</v>
      </c>
      <c r="L234" s="13">
        <f>IF(D234="ZZ",Brick_Kilns_EF!$E$2*(0.75),Brick_Kilns_EF!$E$2)</f>
        <v>6.7999999999999996E-3</v>
      </c>
      <c r="M234" s="13">
        <f t="shared" si="12"/>
        <v>60.430307999999997</v>
      </c>
      <c r="N234" s="13">
        <f>IF(D234="ZZ",Brick_Kilns_EF!$E$3*(0.75),Brick_Kilns_EF!$E$3)</f>
        <v>4.5999999999999999E-3</v>
      </c>
      <c r="O234" s="13">
        <f t="shared" si="14"/>
        <v>40.879325999999999</v>
      </c>
      <c r="P234" s="13">
        <f>IF(D234="ZZ",Brick_Kilns_EF!$E$4*(0.75),Brick_Kilns_EF!$E$4)</f>
        <v>4.7000000000000002E-3</v>
      </c>
      <c r="Q234" s="13">
        <f t="shared" si="15"/>
        <v>41.768006999999997</v>
      </c>
    </row>
    <row r="235" spans="1:17">
      <c r="A235" s="13" t="s">
        <v>244</v>
      </c>
      <c r="B235" s="13">
        <v>22.86038963</v>
      </c>
      <c r="C235" s="13">
        <v>89.356875590000001</v>
      </c>
      <c r="D235" s="13" t="s">
        <v>6</v>
      </c>
      <c r="E235" s="13" t="s">
        <v>4927</v>
      </c>
      <c r="F235" s="13" t="s">
        <v>9</v>
      </c>
      <c r="G235" s="13" t="s">
        <v>4802</v>
      </c>
      <c r="H235" s="13" t="s">
        <v>4816</v>
      </c>
      <c r="I235" s="13">
        <f>(Brick_Kilns_EF!$B$13*Brick_Kilns_EF!$B$11*Brick_Kilns_EF!$B$12)</f>
        <v>8886.81</v>
      </c>
      <c r="J235" s="13">
        <f>IF(D235="ZZ",Brick_Kilns_EF!$E$5*(0.75),Brick_Kilns_EF!$E$5)</f>
        <v>9.6999999999999986E-3</v>
      </c>
      <c r="K235" s="13">
        <f t="shared" si="13"/>
        <v>86.202056999999982</v>
      </c>
      <c r="L235" s="13">
        <f>IF(D235="ZZ",Brick_Kilns_EF!$E$2*(0.75),Brick_Kilns_EF!$E$2)</f>
        <v>6.7999999999999996E-3</v>
      </c>
      <c r="M235" s="13">
        <f t="shared" si="12"/>
        <v>60.430307999999997</v>
      </c>
      <c r="N235" s="13">
        <f>IF(D235="ZZ",Brick_Kilns_EF!$E$3*(0.75),Brick_Kilns_EF!$E$3)</f>
        <v>4.5999999999999999E-3</v>
      </c>
      <c r="O235" s="13">
        <f t="shared" si="14"/>
        <v>40.879325999999999</v>
      </c>
      <c r="P235" s="13">
        <f>IF(D235="ZZ",Brick_Kilns_EF!$E$4*(0.75),Brick_Kilns_EF!$E$4)</f>
        <v>4.7000000000000002E-3</v>
      </c>
      <c r="Q235" s="13">
        <f t="shared" si="15"/>
        <v>41.768006999999997</v>
      </c>
    </row>
    <row r="236" spans="1:17">
      <c r="A236" s="13" t="s">
        <v>245</v>
      </c>
      <c r="B236" s="13">
        <v>22.816942520000001</v>
      </c>
      <c r="C236" s="13">
        <v>90.255998680000005</v>
      </c>
      <c r="D236" s="13" t="s">
        <v>6</v>
      </c>
      <c r="E236" s="13" t="s">
        <v>4927</v>
      </c>
      <c r="F236" s="13" t="s">
        <v>11</v>
      </c>
      <c r="G236" s="13" t="s">
        <v>4802</v>
      </c>
      <c r="H236" s="13" t="s">
        <v>4816</v>
      </c>
      <c r="I236" s="13">
        <f>(Brick_Kilns_EF!$B$13*Brick_Kilns_EF!$B$11*Brick_Kilns_EF!$B$12)</f>
        <v>8886.81</v>
      </c>
      <c r="J236" s="13">
        <f>IF(D236="ZZ",Brick_Kilns_EF!$E$5*(0.75),Brick_Kilns_EF!$E$5)</f>
        <v>9.6999999999999986E-3</v>
      </c>
      <c r="K236" s="13">
        <f t="shared" si="13"/>
        <v>86.202056999999982</v>
      </c>
      <c r="L236" s="13">
        <f>IF(D236="ZZ",Brick_Kilns_EF!$E$2*(0.75),Brick_Kilns_EF!$E$2)</f>
        <v>6.7999999999999996E-3</v>
      </c>
      <c r="M236" s="13">
        <f t="shared" si="12"/>
        <v>60.430307999999997</v>
      </c>
      <c r="N236" s="13">
        <f>IF(D236="ZZ",Brick_Kilns_EF!$E$3*(0.75),Brick_Kilns_EF!$E$3)</f>
        <v>4.5999999999999999E-3</v>
      </c>
      <c r="O236" s="13">
        <f t="shared" si="14"/>
        <v>40.879325999999999</v>
      </c>
      <c r="P236" s="13">
        <f>IF(D236="ZZ",Brick_Kilns_EF!$E$4*(0.75),Brick_Kilns_EF!$E$4)</f>
        <v>4.7000000000000002E-3</v>
      </c>
      <c r="Q236" s="13">
        <f t="shared" si="15"/>
        <v>41.768006999999997</v>
      </c>
    </row>
    <row r="237" spans="1:17">
      <c r="A237" s="13" t="s">
        <v>246</v>
      </c>
      <c r="B237" s="13">
        <v>22.569783170000001</v>
      </c>
      <c r="C237" s="13">
        <v>89.957202150000001</v>
      </c>
      <c r="D237" s="13" t="s">
        <v>6</v>
      </c>
      <c r="E237" s="13" t="s">
        <v>4927</v>
      </c>
      <c r="F237" s="13" t="s">
        <v>9</v>
      </c>
      <c r="G237" s="13" t="s">
        <v>4802</v>
      </c>
      <c r="H237" s="13" t="s">
        <v>4816</v>
      </c>
      <c r="I237" s="13">
        <f>(Brick_Kilns_EF!$B$13*Brick_Kilns_EF!$B$11*Brick_Kilns_EF!$B$12)</f>
        <v>8886.81</v>
      </c>
      <c r="J237" s="13">
        <f>IF(D237="ZZ",Brick_Kilns_EF!$E$5*(0.75),Brick_Kilns_EF!$E$5)</f>
        <v>9.6999999999999986E-3</v>
      </c>
      <c r="K237" s="13">
        <f t="shared" si="13"/>
        <v>86.202056999999982</v>
      </c>
      <c r="L237" s="13">
        <f>IF(D237="ZZ",Brick_Kilns_EF!$E$2*(0.75),Brick_Kilns_EF!$E$2)</f>
        <v>6.7999999999999996E-3</v>
      </c>
      <c r="M237" s="13">
        <f t="shared" si="12"/>
        <v>60.430307999999997</v>
      </c>
      <c r="N237" s="13">
        <f>IF(D237="ZZ",Brick_Kilns_EF!$E$3*(0.75),Brick_Kilns_EF!$E$3)</f>
        <v>4.5999999999999999E-3</v>
      </c>
      <c r="O237" s="13">
        <f t="shared" si="14"/>
        <v>40.879325999999999</v>
      </c>
      <c r="P237" s="13">
        <f>IF(D237="ZZ",Brick_Kilns_EF!$E$4*(0.75),Brick_Kilns_EF!$E$4)</f>
        <v>4.7000000000000002E-3</v>
      </c>
      <c r="Q237" s="13">
        <f t="shared" si="15"/>
        <v>41.768006999999997</v>
      </c>
    </row>
    <row r="238" spans="1:17">
      <c r="A238" s="13" t="s">
        <v>247</v>
      </c>
      <c r="B238" s="13">
        <v>25.073351379999998</v>
      </c>
      <c r="C238" s="13">
        <v>90.034841060000005</v>
      </c>
      <c r="D238" s="13" t="s">
        <v>6</v>
      </c>
      <c r="E238" s="13" t="s">
        <v>4927</v>
      </c>
      <c r="F238" s="13" t="s">
        <v>248</v>
      </c>
      <c r="G238" s="13" t="s">
        <v>4802</v>
      </c>
      <c r="H238" s="13" t="s">
        <v>4816</v>
      </c>
      <c r="I238" s="13">
        <f>(Brick_Kilns_EF!$B$13*Brick_Kilns_EF!$B$11*Brick_Kilns_EF!$B$12)</f>
        <v>8886.81</v>
      </c>
      <c r="J238" s="13">
        <f>IF(D238="ZZ",Brick_Kilns_EF!$E$5*(0.75),Brick_Kilns_EF!$E$5)</f>
        <v>9.6999999999999986E-3</v>
      </c>
      <c r="K238" s="13">
        <f t="shared" si="13"/>
        <v>86.202056999999982</v>
      </c>
      <c r="L238" s="13">
        <f>IF(D238="ZZ",Brick_Kilns_EF!$E$2*(0.75),Brick_Kilns_EF!$E$2)</f>
        <v>6.7999999999999996E-3</v>
      </c>
      <c r="M238" s="13">
        <f t="shared" si="12"/>
        <v>60.430307999999997</v>
      </c>
      <c r="N238" s="13">
        <f>IF(D238="ZZ",Brick_Kilns_EF!$E$3*(0.75),Brick_Kilns_EF!$E$3)</f>
        <v>4.5999999999999999E-3</v>
      </c>
      <c r="O238" s="13">
        <f t="shared" si="14"/>
        <v>40.879325999999999</v>
      </c>
      <c r="P238" s="13">
        <f>IF(D238="ZZ",Brick_Kilns_EF!$E$4*(0.75),Brick_Kilns_EF!$E$4)</f>
        <v>4.7000000000000002E-3</v>
      </c>
      <c r="Q238" s="13">
        <f t="shared" si="15"/>
        <v>41.768006999999997</v>
      </c>
    </row>
    <row r="239" spans="1:17">
      <c r="A239" s="13" t="s">
        <v>249</v>
      </c>
      <c r="B239" s="13">
        <v>22.989932369999998</v>
      </c>
      <c r="C239" s="13">
        <v>89.623673440000005</v>
      </c>
      <c r="D239" s="13" t="s">
        <v>6</v>
      </c>
      <c r="E239" s="13" t="s">
        <v>4927</v>
      </c>
      <c r="F239" s="13" t="s">
        <v>9</v>
      </c>
      <c r="G239" s="13" t="s">
        <v>4802</v>
      </c>
      <c r="H239" s="13" t="s">
        <v>4816</v>
      </c>
      <c r="I239" s="13">
        <f>(Brick_Kilns_EF!$B$13*Brick_Kilns_EF!$B$11*Brick_Kilns_EF!$B$12)</f>
        <v>8886.81</v>
      </c>
      <c r="J239" s="13">
        <f>IF(D239="ZZ",Brick_Kilns_EF!$E$5*(0.75),Brick_Kilns_EF!$E$5)</f>
        <v>9.6999999999999986E-3</v>
      </c>
      <c r="K239" s="13">
        <f t="shared" si="13"/>
        <v>86.202056999999982</v>
      </c>
      <c r="L239" s="13">
        <f>IF(D239="ZZ",Brick_Kilns_EF!$E$2*(0.75),Brick_Kilns_EF!$E$2)</f>
        <v>6.7999999999999996E-3</v>
      </c>
      <c r="M239" s="13">
        <f t="shared" si="12"/>
        <v>60.430307999999997</v>
      </c>
      <c r="N239" s="13">
        <f>IF(D239="ZZ",Brick_Kilns_EF!$E$3*(0.75),Brick_Kilns_EF!$E$3)</f>
        <v>4.5999999999999999E-3</v>
      </c>
      <c r="O239" s="13">
        <f t="shared" si="14"/>
        <v>40.879325999999999</v>
      </c>
      <c r="P239" s="13">
        <f>IF(D239="ZZ",Brick_Kilns_EF!$E$4*(0.75),Brick_Kilns_EF!$E$4)</f>
        <v>4.7000000000000002E-3</v>
      </c>
      <c r="Q239" s="13">
        <f t="shared" si="15"/>
        <v>41.768006999999997</v>
      </c>
    </row>
    <row r="240" spans="1:17">
      <c r="A240" s="13" t="s">
        <v>250</v>
      </c>
      <c r="B240" s="13">
        <v>22.706953550000001</v>
      </c>
      <c r="C240" s="13">
        <v>90.413795050000004</v>
      </c>
      <c r="D240" s="13" t="s">
        <v>6</v>
      </c>
      <c r="E240" s="13" t="s">
        <v>4927</v>
      </c>
      <c r="F240" s="13" t="s">
        <v>11</v>
      </c>
      <c r="G240" s="13" t="s">
        <v>4802</v>
      </c>
      <c r="H240" s="13" t="s">
        <v>4816</v>
      </c>
      <c r="I240" s="13">
        <f>(Brick_Kilns_EF!$B$13*Brick_Kilns_EF!$B$11*Brick_Kilns_EF!$B$12)</f>
        <v>8886.81</v>
      </c>
      <c r="J240" s="13">
        <f>IF(D240="ZZ",Brick_Kilns_EF!$E$5*(0.75),Brick_Kilns_EF!$E$5)</f>
        <v>9.6999999999999986E-3</v>
      </c>
      <c r="K240" s="13">
        <f t="shared" si="13"/>
        <v>86.202056999999982</v>
      </c>
      <c r="L240" s="13">
        <f>IF(D240="ZZ",Brick_Kilns_EF!$E$2*(0.75),Brick_Kilns_EF!$E$2)</f>
        <v>6.7999999999999996E-3</v>
      </c>
      <c r="M240" s="13">
        <f t="shared" si="12"/>
        <v>60.430307999999997</v>
      </c>
      <c r="N240" s="13">
        <f>IF(D240="ZZ",Brick_Kilns_EF!$E$3*(0.75),Brick_Kilns_EF!$E$3)</f>
        <v>4.5999999999999999E-3</v>
      </c>
      <c r="O240" s="13">
        <f t="shared" si="14"/>
        <v>40.879325999999999</v>
      </c>
      <c r="P240" s="13">
        <f>IF(D240="ZZ",Brick_Kilns_EF!$E$4*(0.75),Brick_Kilns_EF!$E$4)</f>
        <v>4.7000000000000002E-3</v>
      </c>
      <c r="Q240" s="13">
        <f t="shared" si="15"/>
        <v>41.768006999999997</v>
      </c>
    </row>
    <row r="241" spans="1:17">
      <c r="A241" s="13" t="s">
        <v>251</v>
      </c>
      <c r="B241" s="13">
        <v>23.803271219999999</v>
      </c>
      <c r="C241" s="13">
        <v>90.312415630000004</v>
      </c>
      <c r="D241" s="13" t="s">
        <v>6</v>
      </c>
      <c r="E241" s="13" t="s">
        <v>4927</v>
      </c>
      <c r="F241" s="13" t="s">
        <v>7</v>
      </c>
      <c r="G241" s="13" t="s">
        <v>4802</v>
      </c>
      <c r="H241" s="13" t="s">
        <v>4816</v>
      </c>
      <c r="I241" s="13">
        <f>(Brick_Kilns_EF!$B$13*Brick_Kilns_EF!$B$11*Brick_Kilns_EF!$B$12)</f>
        <v>8886.81</v>
      </c>
      <c r="J241" s="13">
        <f>IF(D241="ZZ",Brick_Kilns_EF!$E$5*(0.75),Brick_Kilns_EF!$E$5)</f>
        <v>9.6999999999999986E-3</v>
      </c>
      <c r="K241" s="13">
        <f t="shared" si="13"/>
        <v>86.202056999999982</v>
      </c>
      <c r="L241" s="13">
        <f>IF(D241="ZZ",Brick_Kilns_EF!$E$2*(0.75),Brick_Kilns_EF!$E$2)</f>
        <v>6.7999999999999996E-3</v>
      </c>
      <c r="M241" s="13">
        <f t="shared" si="12"/>
        <v>60.430307999999997</v>
      </c>
      <c r="N241" s="13">
        <f>IF(D241="ZZ",Brick_Kilns_EF!$E$3*(0.75),Brick_Kilns_EF!$E$3)</f>
        <v>4.5999999999999999E-3</v>
      </c>
      <c r="O241" s="13">
        <f t="shared" si="14"/>
        <v>40.879325999999999</v>
      </c>
      <c r="P241" s="13">
        <f>IF(D241="ZZ",Brick_Kilns_EF!$E$4*(0.75),Brick_Kilns_EF!$E$4)</f>
        <v>4.7000000000000002E-3</v>
      </c>
      <c r="Q241" s="13">
        <f t="shared" si="15"/>
        <v>41.768006999999997</v>
      </c>
    </row>
    <row r="242" spans="1:17">
      <c r="A242" s="13" t="s">
        <v>252</v>
      </c>
      <c r="B242" s="13">
        <v>22.69329415</v>
      </c>
      <c r="C242" s="13">
        <v>90.200185320000003</v>
      </c>
      <c r="D242" s="13" t="s">
        <v>6</v>
      </c>
      <c r="E242" s="13" t="s">
        <v>4927</v>
      </c>
      <c r="F242" s="13" t="s">
        <v>11</v>
      </c>
      <c r="G242" s="13" t="s">
        <v>4802</v>
      </c>
      <c r="H242" s="13" t="s">
        <v>4816</v>
      </c>
      <c r="I242" s="13">
        <f>(Brick_Kilns_EF!$B$13*Brick_Kilns_EF!$B$11*Brick_Kilns_EF!$B$12)</f>
        <v>8886.81</v>
      </c>
      <c r="J242" s="13">
        <f>IF(D242="ZZ",Brick_Kilns_EF!$E$5*(0.75),Brick_Kilns_EF!$E$5)</f>
        <v>9.6999999999999986E-3</v>
      </c>
      <c r="K242" s="13">
        <f t="shared" si="13"/>
        <v>86.202056999999982</v>
      </c>
      <c r="L242" s="13">
        <f>IF(D242="ZZ",Brick_Kilns_EF!$E$2*(0.75),Brick_Kilns_EF!$E$2)</f>
        <v>6.7999999999999996E-3</v>
      </c>
      <c r="M242" s="13">
        <f t="shared" si="12"/>
        <v>60.430307999999997</v>
      </c>
      <c r="N242" s="13">
        <f>IF(D242="ZZ",Brick_Kilns_EF!$E$3*(0.75),Brick_Kilns_EF!$E$3)</f>
        <v>4.5999999999999999E-3</v>
      </c>
      <c r="O242" s="13">
        <f t="shared" si="14"/>
        <v>40.879325999999999</v>
      </c>
      <c r="P242" s="13">
        <f>IF(D242="ZZ",Brick_Kilns_EF!$E$4*(0.75),Brick_Kilns_EF!$E$4)</f>
        <v>4.7000000000000002E-3</v>
      </c>
      <c r="Q242" s="13">
        <f t="shared" si="15"/>
        <v>41.768006999999997</v>
      </c>
    </row>
    <row r="243" spans="1:17">
      <c r="A243" s="13" t="s">
        <v>253</v>
      </c>
      <c r="B243" s="13">
        <v>23.820272889999998</v>
      </c>
      <c r="C243" s="13">
        <v>90.388389970000006</v>
      </c>
      <c r="D243" s="13" t="s">
        <v>6</v>
      </c>
      <c r="E243" s="13" t="s">
        <v>4927</v>
      </c>
      <c r="F243" s="13" t="s">
        <v>7</v>
      </c>
      <c r="G243" s="13" t="s">
        <v>4802</v>
      </c>
      <c r="H243" s="13" t="s">
        <v>4816</v>
      </c>
      <c r="I243" s="13">
        <f>(Brick_Kilns_EF!$B$13*Brick_Kilns_EF!$B$11*Brick_Kilns_EF!$B$12)</f>
        <v>8886.81</v>
      </c>
      <c r="J243" s="13">
        <f>IF(D243="ZZ",Brick_Kilns_EF!$E$5*(0.75),Brick_Kilns_EF!$E$5)</f>
        <v>9.6999999999999986E-3</v>
      </c>
      <c r="K243" s="13">
        <f t="shared" si="13"/>
        <v>86.202056999999982</v>
      </c>
      <c r="L243" s="13">
        <f>IF(D243="ZZ",Brick_Kilns_EF!$E$2*(0.75),Brick_Kilns_EF!$E$2)</f>
        <v>6.7999999999999996E-3</v>
      </c>
      <c r="M243" s="13">
        <f t="shared" si="12"/>
        <v>60.430307999999997</v>
      </c>
      <c r="N243" s="13">
        <f>IF(D243="ZZ",Brick_Kilns_EF!$E$3*(0.75),Brick_Kilns_EF!$E$3)</f>
        <v>4.5999999999999999E-3</v>
      </c>
      <c r="O243" s="13">
        <f t="shared" si="14"/>
        <v>40.879325999999999</v>
      </c>
      <c r="P243" s="13">
        <f>IF(D243="ZZ",Brick_Kilns_EF!$E$4*(0.75),Brick_Kilns_EF!$E$4)</f>
        <v>4.7000000000000002E-3</v>
      </c>
      <c r="Q243" s="13">
        <f t="shared" si="15"/>
        <v>41.768006999999997</v>
      </c>
    </row>
    <row r="244" spans="1:17">
      <c r="A244" s="13" t="s">
        <v>254</v>
      </c>
      <c r="B244" s="13">
        <v>22.369490280000001</v>
      </c>
      <c r="C244" s="13">
        <v>89.103611310000005</v>
      </c>
      <c r="D244" s="13" t="s">
        <v>6</v>
      </c>
      <c r="E244" s="13" t="s">
        <v>4927</v>
      </c>
      <c r="F244" s="13" t="s">
        <v>9</v>
      </c>
      <c r="G244" s="13" t="s">
        <v>4802</v>
      </c>
      <c r="H244" s="13" t="s">
        <v>4816</v>
      </c>
      <c r="I244" s="13">
        <f>(Brick_Kilns_EF!$B$13*Brick_Kilns_EF!$B$11*Brick_Kilns_EF!$B$12)</f>
        <v>8886.81</v>
      </c>
      <c r="J244" s="13">
        <f>IF(D244="ZZ",Brick_Kilns_EF!$E$5*(0.75),Brick_Kilns_EF!$E$5)</f>
        <v>9.6999999999999986E-3</v>
      </c>
      <c r="K244" s="13">
        <f t="shared" si="13"/>
        <v>86.202056999999982</v>
      </c>
      <c r="L244" s="13">
        <f>IF(D244="ZZ",Brick_Kilns_EF!$E$2*(0.75),Brick_Kilns_EF!$E$2)</f>
        <v>6.7999999999999996E-3</v>
      </c>
      <c r="M244" s="13">
        <f t="shared" si="12"/>
        <v>60.430307999999997</v>
      </c>
      <c r="N244" s="13">
        <f>IF(D244="ZZ",Brick_Kilns_EF!$E$3*(0.75),Brick_Kilns_EF!$E$3)</f>
        <v>4.5999999999999999E-3</v>
      </c>
      <c r="O244" s="13">
        <f t="shared" si="14"/>
        <v>40.879325999999999</v>
      </c>
      <c r="P244" s="13">
        <f>IF(D244="ZZ",Brick_Kilns_EF!$E$4*(0.75),Brick_Kilns_EF!$E$4)</f>
        <v>4.7000000000000002E-3</v>
      </c>
      <c r="Q244" s="13">
        <f t="shared" si="15"/>
        <v>41.768006999999997</v>
      </c>
    </row>
    <row r="245" spans="1:17">
      <c r="A245" s="13" t="s">
        <v>255</v>
      </c>
      <c r="B245" s="13">
        <v>22.616676819999999</v>
      </c>
      <c r="C245" s="13">
        <v>89.700031010000004</v>
      </c>
      <c r="D245" s="13" t="s">
        <v>6</v>
      </c>
      <c r="E245" s="13" t="s">
        <v>4927</v>
      </c>
      <c r="F245" s="13" t="s">
        <v>9</v>
      </c>
      <c r="G245" s="13" t="s">
        <v>4802</v>
      </c>
      <c r="H245" s="13" t="s">
        <v>4816</v>
      </c>
      <c r="I245" s="13">
        <f>(Brick_Kilns_EF!$B$13*Brick_Kilns_EF!$B$11*Brick_Kilns_EF!$B$12)</f>
        <v>8886.81</v>
      </c>
      <c r="J245" s="13">
        <f>IF(D245="ZZ",Brick_Kilns_EF!$E$5*(0.75),Brick_Kilns_EF!$E$5)</f>
        <v>9.6999999999999986E-3</v>
      </c>
      <c r="K245" s="13">
        <f t="shared" si="13"/>
        <v>86.202056999999982</v>
      </c>
      <c r="L245" s="13">
        <f>IF(D245="ZZ",Brick_Kilns_EF!$E$2*(0.75),Brick_Kilns_EF!$E$2)</f>
        <v>6.7999999999999996E-3</v>
      </c>
      <c r="M245" s="13">
        <f t="shared" si="12"/>
        <v>60.430307999999997</v>
      </c>
      <c r="N245" s="13">
        <f>IF(D245="ZZ",Brick_Kilns_EF!$E$3*(0.75),Brick_Kilns_EF!$E$3)</f>
        <v>4.5999999999999999E-3</v>
      </c>
      <c r="O245" s="13">
        <f t="shared" si="14"/>
        <v>40.879325999999999</v>
      </c>
      <c r="P245" s="13">
        <f>IF(D245="ZZ",Brick_Kilns_EF!$E$4*(0.75),Brick_Kilns_EF!$E$4)</f>
        <v>4.7000000000000002E-3</v>
      </c>
      <c r="Q245" s="13">
        <f t="shared" si="15"/>
        <v>41.768006999999997</v>
      </c>
    </row>
    <row r="246" spans="1:17">
      <c r="A246" s="13" t="s">
        <v>256</v>
      </c>
      <c r="B246" s="13">
        <v>23.951400400000001</v>
      </c>
      <c r="C246" s="13">
        <v>89.223076370000001</v>
      </c>
      <c r="D246" s="13" t="s">
        <v>6</v>
      </c>
      <c r="E246" s="13" t="s">
        <v>4927</v>
      </c>
      <c r="F246" s="13" t="s">
        <v>9</v>
      </c>
      <c r="G246" s="13" t="s">
        <v>4802</v>
      </c>
      <c r="H246" s="13" t="s">
        <v>4816</v>
      </c>
      <c r="I246" s="13">
        <f>(Brick_Kilns_EF!$B$13*Brick_Kilns_EF!$B$11*Brick_Kilns_EF!$B$12)</f>
        <v>8886.81</v>
      </c>
      <c r="J246" s="13">
        <f>IF(D246="ZZ",Brick_Kilns_EF!$E$5*(0.75),Brick_Kilns_EF!$E$5)</f>
        <v>9.6999999999999986E-3</v>
      </c>
      <c r="K246" s="13">
        <f t="shared" si="13"/>
        <v>86.202056999999982</v>
      </c>
      <c r="L246" s="13">
        <f>IF(D246="ZZ",Brick_Kilns_EF!$E$2*(0.75),Brick_Kilns_EF!$E$2)</f>
        <v>6.7999999999999996E-3</v>
      </c>
      <c r="M246" s="13">
        <f t="shared" si="12"/>
        <v>60.430307999999997</v>
      </c>
      <c r="N246" s="13">
        <f>IF(D246="ZZ",Brick_Kilns_EF!$E$3*(0.75),Brick_Kilns_EF!$E$3)</f>
        <v>4.5999999999999999E-3</v>
      </c>
      <c r="O246" s="13">
        <f t="shared" si="14"/>
        <v>40.879325999999999</v>
      </c>
      <c r="P246" s="13">
        <f>IF(D246="ZZ",Brick_Kilns_EF!$E$4*(0.75),Brick_Kilns_EF!$E$4)</f>
        <v>4.7000000000000002E-3</v>
      </c>
      <c r="Q246" s="13">
        <f t="shared" si="15"/>
        <v>41.768006999999997</v>
      </c>
    </row>
    <row r="247" spans="1:17">
      <c r="A247" s="13" t="s">
        <v>257</v>
      </c>
      <c r="B247" s="13">
        <v>23.950184310000001</v>
      </c>
      <c r="C247" s="13">
        <v>89.221737989999994</v>
      </c>
      <c r="D247" s="13" t="s">
        <v>6</v>
      </c>
      <c r="E247" s="13" t="s">
        <v>4927</v>
      </c>
      <c r="F247" s="13" t="s">
        <v>9</v>
      </c>
      <c r="G247" s="13" t="s">
        <v>4802</v>
      </c>
      <c r="H247" s="13" t="s">
        <v>4816</v>
      </c>
      <c r="I247" s="13">
        <f>(Brick_Kilns_EF!$B$13*Brick_Kilns_EF!$B$11*Brick_Kilns_EF!$B$12)</f>
        <v>8886.81</v>
      </c>
      <c r="J247" s="13">
        <f>IF(D247="ZZ",Brick_Kilns_EF!$E$5*(0.75),Brick_Kilns_EF!$E$5)</f>
        <v>9.6999999999999986E-3</v>
      </c>
      <c r="K247" s="13">
        <f t="shared" si="13"/>
        <v>86.202056999999982</v>
      </c>
      <c r="L247" s="13">
        <f>IF(D247="ZZ",Brick_Kilns_EF!$E$2*(0.75),Brick_Kilns_EF!$E$2)</f>
        <v>6.7999999999999996E-3</v>
      </c>
      <c r="M247" s="13">
        <f t="shared" si="12"/>
        <v>60.430307999999997</v>
      </c>
      <c r="N247" s="13">
        <f>IF(D247="ZZ",Brick_Kilns_EF!$E$3*(0.75),Brick_Kilns_EF!$E$3)</f>
        <v>4.5999999999999999E-3</v>
      </c>
      <c r="O247" s="13">
        <f t="shared" si="14"/>
        <v>40.879325999999999</v>
      </c>
      <c r="P247" s="13">
        <f>IF(D247="ZZ",Brick_Kilns_EF!$E$4*(0.75),Brick_Kilns_EF!$E$4)</f>
        <v>4.7000000000000002E-3</v>
      </c>
      <c r="Q247" s="13">
        <f t="shared" si="15"/>
        <v>41.768006999999997</v>
      </c>
    </row>
    <row r="248" spans="1:17">
      <c r="A248" s="13" t="s">
        <v>258</v>
      </c>
      <c r="B248" s="13">
        <v>24.480492349999999</v>
      </c>
      <c r="C248" s="13">
        <v>88.363927480000001</v>
      </c>
      <c r="D248" s="13" t="s">
        <v>6</v>
      </c>
      <c r="E248" s="13" t="s">
        <v>4927</v>
      </c>
      <c r="F248" s="13" t="s">
        <v>42</v>
      </c>
      <c r="G248" s="13" t="s">
        <v>4802</v>
      </c>
      <c r="H248" s="13" t="s">
        <v>4816</v>
      </c>
      <c r="I248" s="13">
        <f>(Brick_Kilns_EF!$B$13*Brick_Kilns_EF!$B$11*Brick_Kilns_EF!$B$12)</f>
        <v>8886.81</v>
      </c>
      <c r="J248" s="13">
        <f>IF(D248="ZZ",Brick_Kilns_EF!$E$5*(0.75),Brick_Kilns_EF!$E$5)</f>
        <v>9.6999999999999986E-3</v>
      </c>
      <c r="K248" s="13">
        <f t="shared" si="13"/>
        <v>86.202056999999982</v>
      </c>
      <c r="L248" s="13">
        <f>IF(D248="ZZ",Brick_Kilns_EF!$E$2*(0.75),Brick_Kilns_EF!$E$2)</f>
        <v>6.7999999999999996E-3</v>
      </c>
      <c r="M248" s="13">
        <f t="shared" si="12"/>
        <v>60.430307999999997</v>
      </c>
      <c r="N248" s="13">
        <f>IF(D248="ZZ",Brick_Kilns_EF!$E$3*(0.75),Brick_Kilns_EF!$E$3)</f>
        <v>4.5999999999999999E-3</v>
      </c>
      <c r="O248" s="13">
        <f t="shared" si="14"/>
        <v>40.879325999999999</v>
      </c>
      <c r="P248" s="13">
        <f>IF(D248="ZZ",Brick_Kilns_EF!$E$4*(0.75),Brick_Kilns_EF!$E$4)</f>
        <v>4.7000000000000002E-3</v>
      </c>
      <c r="Q248" s="13">
        <f t="shared" si="15"/>
        <v>41.768006999999997</v>
      </c>
    </row>
    <row r="249" spans="1:17">
      <c r="A249" s="13" t="s">
        <v>259</v>
      </c>
      <c r="B249" s="13">
        <v>23.258495719999999</v>
      </c>
      <c r="C249" s="13">
        <v>90.200580639999998</v>
      </c>
      <c r="D249" s="13" t="s">
        <v>6</v>
      </c>
      <c r="E249" s="13" t="s">
        <v>4927</v>
      </c>
      <c r="F249" s="13" t="s">
        <v>7</v>
      </c>
      <c r="G249" s="13" t="s">
        <v>4802</v>
      </c>
      <c r="H249" s="13" t="s">
        <v>4816</v>
      </c>
      <c r="I249" s="13">
        <f>(Brick_Kilns_EF!$B$13*Brick_Kilns_EF!$B$11*Brick_Kilns_EF!$B$12)</f>
        <v>8886.81</v>
      </c>
      <c r="J249" s="13">
        <f>IF(D249="ZZ",Brick_Kilns_EF!$E$5*(0.75),Brick_Kilns_EF!$E$5)</f>
        <v>9.6999999999999986E-3</v>
      </c>
      <c r="K249" s="13">
        <f t="shared" si="13"/>
        <v>86.202056999999982</v>
      </c>
      <c r="L249" s="13">
        <f>IF(D249="ZZ",Brick_Kilns_EF!$E$2*(0.75),Brick_Kilns_EF!$E$2)</f>
        <v>6.7999999999999996E-3</v>
      </c>
      <c r="M249" s="13">
        <f t="shared" si="12"/>
        <v>60.430307999999997</v>
      </c>
      <c r="N249" s="13">
        <f>IF(D249="ZZ",Brick_Kilns_EF!$E$3*(0.75),Brick_Kilns_EF!$E$3)</f>
        <v>4.5999999999999999E-3</v>
      </c>
      <c r="O249" s="13">
        <f t="shared" si="14"/>
        <v>40.879325999999999</v>
      </c>
      <c r="P249" s="13">
        <f>IF(D249="ZZ",Brick_Kilns_EF!$E$4*(0.75),Brick_Kilns_EF!$E$4)</f>
        <v>4.7000000000000002E-3</v>
      </c>
      <c r="Q249" s="13">
        <f t="shared" si="15"/>
        <v>41.768006999999997</v>
      </c>
    </row>
    <row r="250" spans="1:17">
      <c r="A250" s="13" t="s">
        <v>260</v>
      </c>
      <c r="B250" s="13">
        <v>23.775019870000001</v>
      </c>
      <c r="C250" s="13">
        <v>90.239639530000005</v>
      </c>
      <c r="D250" s="13" t="s">
        <v>6</v>
      </c>
      <c r="E250" s="13" t="s">
        <v>4927</v>
      </c>
      <c r="F250" s="13" t="s">
        <v>7</v>
      </c>
      <c r="G250" s="13" t="s">
        <v>4802</v>
      </c>
      <c r="H250" s="13" t="s">
        <v>4816</v>
      </c>
      <c r="I250" s="13">
        <f>(Brick_Kilns_EF!$B$13*Brick_Kilns_EF!$B$11*Brick_Kilns_EF!$B$12)</f>
        <v>8886.81</v>
      </c>
      <c r="J250" s="13">
        <f>IF(D250="ZZ",Brick_Kilns_EF!$E$5*(0.75),Brick_Kilns_EF!$E$5)</f>
        <v>9.6999999999999986E-3</v>
      </c>
      <c r="K250" s="13">
        <f t="shared" si="13"/>
        <v>86.202056999999982</v>
      </c>
      <c r="L250" s="13">
        <f>IF(D250="ZZ",Brick_Kilns_EF!$E$2*(0.75),Brick_Kilns_EF!$E$2)</f>
        <v>6.7999999999999996E-3</v>
      </c>
      <c r="M250" s="13">
        <f t="shared" si="12"/>
        <v>60.430307999999997</v>
      </c>
      <c r="N250" s="13">
        <f>IF(D250="ZZ",Brick_Kilns_EF!$E$3*(0.75),Brick_Kilns_EF!$E$3)</f>
        <v>4.5999999999999999E-3</v>
      </c>
      <c r="O250" s="13">
        <f t="shared" si="14"/>
        <v>40.879325999999999</v>
      </c>
      <c r="P250" s="13">
        <f>IF(D250="ZZ",Brick_Kilns_EF!$E$4*(0.75),Brick_Kilns_EF!$E$4)</f>
        <v>4.7000000000000002E-3</v>
      </c>
      <c r="Q250" s="13">
        <f t="shared" si="15"/>
        <v>41.768006999999997</v>
      </c>
    </row>
    <row r="251" spans="1:17">
      <c r="A251" s="13" t="s">
        <v>261</v>
      </c>
      <c r="B251" s="13">
        <v>22.246140619999998</v>
      </c>
      <c r="C251" s="13">
        <v>89.116828659999996</v>
      </c>
      <c r="D251" s="13" t="s">
        <v>6</v>
      </c>
      <c r="E251" s="13" t="s">
        <v>4927</v>
      </c>
      <c r="F251" s="13" t="s">
        <v>9</v>
      </c>
      <c r="G251" s="13" t="s">
        <v>4802</v>
      </c>
      <c r="H251" s="13" t="s">
        <v>4816</v>
      </c>
      <c r="I251" s="13">
        <f>(Brick_Kilns_EF!$B$13*Brick_Kilns_EF!$B$11*Brick_Kilns_EF!$B$12)</f>
        <v>8886.81</v>
      </c>
      <c r="J251" s="13">
        <f>IF(D251="ZZ",Brick_Kilns_EF!$E$5*(0.75),Brick_Kilns_EF!$E$5)</f>
        <v>9.6999999999999986E-3</v>
      </c>
      <c r="K251" s="13">
        <f t="shared" si="13"/>
        <v>86.202056999999982</v>
      </c>
      <c r="L251" s="13">
        <f>IF(D251="ZZ",Brick_Kilns_EF!$E$2*(0.75),Brick_Kilns_EF!$E$2)</f>
        <v>6.7999999999999996E-3</v>
      </c>
      <c r="M251" s="13">
        <f t="shared" si="12"/>
        <v>60.430307999999997</v>
      </c>
      <c r="N251" s="13">
        <f>IF(D251="ZZ",Brick_Kilns_EF!$E$3*(0.75),Brick_Kilns_EF!$E$3)</f>
        <v>4.5999999999999999E-3</v>
      </c>
      <c r="O251" s="13">
        <f t="shared" si="14"/>
        <v>40.879325999999999</v>
      </c>
      <c r="P251" s="13">
        <f>IF(D251="ZZ",Brick_Kilns_EF!$E$4*(0.75),Brick_Kilns_EF!$E$4)</f>
        <v>4.7000000000000002E-3</v>
      </c>
      <c r="Q251" s="13">
        <f t="shared" si="15"/>
        <v>41.768006999999997</v>
      </c>
    </row>
    <row r="252" spans="1:17">
      <c r="A252" s="13" t="s">
        <v>262</v>
      </c>
      <c r="B252" s="13">
        <v>22.672464560000002</v>
      </c>
      <c r="C252" s="13">
        <v>89.080265530000005</v>
      </c>
      <c r="D252" s="13" t="s">
        <v>6</v>
      </c>
      <c r="E252" s="13" t="s">
        <v>4927</v>
      </c>
      <c r="F252" s="13" t="s">
        <v>9</v>
      </c>
      <c r="G252" s="13" t="s">
        <v>4802</v>
      </c>
      <c r="H252" s="13" t="s">
        <v>4816</v>
      </c>
      <c r="I252" s="13">
        <f>(Brick_Kilns_EF!$B$13*Brick_Kilns_EF!$B$11*Brick_Kilns_EF!$B$12)</f>
        <v>8886.81</v>
      </c>
      <c r="J252" s="13">
        <f>IF(D252="ZZ",Brick_Kilns_EF!$E$5*(0.75),Brick_Kilns_EF!$E$5)</f>
        <v>9.6999999999999986E-3</v>
      </c>
      <c r="K252" s="13">
        <f t="shared" si="13"/>
        <v>86.202056999999982</v>
      </c>
      <c r="L252" s="13">
        <f>IF(D252="ZZ",Brick_Kilns_EF!$E$2*(0.75),Brick_Kilns_EF!$E$2)</f>
        <v>6.7999999999999996E-3</v>
      </c>
      <c r="M252" s="13">
        <f t="shared" si="12"/>
        <v>60.430307999999997</v>
      </c>
      <c r="N252" s="13">
        <f>IF(D252="ZZ",Brick_Kilns_EF!$E$3*(0.75),Brick_Kilns_EF!$E$3)</f>
        <v>4.5999999999999999E-3</v>
      </c>
      <c r="O252" s="13">
        <f t="shared" si="14"/>
        <v>40.879325999999999</v>
      </c>
      <c r="P252" s="13">
        <f>IF(D252="ZZ",Brick_Kilns_EF!$E$4*(0.75),Brick_Kilns_EF!$E$4)</f>
        <v>4.7000000000000002E-3</v>
      </c>
      <c r="Q252" s="13">
        <f t="shared" si="15"/>
        <v>41.768006999999997</v>
      </c>
    </row>
    <row r="253" spans="1:17">
      <c r="A253" s="13" t="s">
        <v>263</v>
      </c>
      <c r="B253" s="13">
        <v>23.710869750000001</v>
      </c>
      <c r="C253" s="13">
        <v>89.940415419999994</v>
      </c>
      <c r="D253" s="13" t="s">
        <v>6</v>
      </c>
      <c r="E253" s="13" t="s">
        <v>4927</v>
      </c>
      <c r="F253" s="13" t="s">
        <v>7</v>
      </c>
      <c r="G253" s="13" t="s">
        <v>4802</v>
      </c>
      <c r="H253" s="13" t="s">
        <v>4816</v>
      </c>
      <c r="I253" s="13">
        <f>(Brick_Kilns_EF!$B$13*Brick_Kilns_EF!$B$11*Brick_Kilns_EF!$B$12)</f>
        <v>8886.81</v>
      </c>
      <c r="J253" s="13">
        <f>IF(D253="ZZ",Brick_Kilns_EF!$E$5*(0.75),Brick_Kilns_EF!$E$5)</f>
        <v>9.6999999999999986E-3</v>
      </c>
      <c r="K253" s="13">
        <f t="shared" si="13"/>
        <v>86.202056999999982</v>
      </c>
      <c r="L253" s="13">
        <f>IF(D253="ZZ",Brick_Kilns_EF!$E$2*(0.75),Brick_Kilns_EF!$E$2)</f>
        <v>6.7999999999999996E-3</v>
      </c>
      <c r="M253" s="13">
        <f t="shared" si="12"/>
        <v>60.430307999999997</v>
      </c>
      <c r="N253" s="13">
        <f>IF(D253="ZZ",Brick_Kilns_EF!$E$3*(0.75),Brick_Kilns_EF!$E$3)</f>
        <v>4.5999999999999999E-3</v>
      </c>
      <c r="O253" s="13">
        <f t="shared" si="14"/>
        <v>40.879325999999999</v>
      </c>
      <c r="P253" s="13">
        <f>IF(D253="ZZ",Brick_Kilns_EF!$E$4*(0.75),Brick_Kilns_EF!$E$4)</f>
        <v>4.7000000000000002E-3</v>
      </c>
      <c r="Q253" s="13">
        <f t="shared" si="15"/>
        <v>41.768006999999997</v>
      </c>
    </row>
    <row r="254" spans="1:17">
      <c r="A254" s="13" t="s">
        <v>264</v>
      </c>
      <c r="B254" s="13">
        <v>23.710597419999999</v>
      </c>
      <c r="C254" s="13">
        <v>89.942522420000003</v>
      </c>
      <c r="D254" s="13" t="s">
        <v>6</v>
      </c>
      <c r="E254" s="13" t="s">
        <v>4927</v>
      </c>
      <c r="F254" s="13" t="s">
        <v>7</v>
      </c>
      <c r="G254" s="13" t="s">
        <v>4802</v>
      </c>
      <c r="H254" s="13" t="s">
        <v>4816</v>
      </c>
      <c r="I254" s="13">
        <f>(Brick_Kilns_EF!$B$13*Brick_Kilns_EF!$B$11*Brick_Kilns_EF!$B$12)</f>
        <v>8886.81</v>
      </c>
      <c r="J254" s="13">
        <f>IF(D254="ZZ",Brick_Kilns_EF!$E$5*(0.75),Brick_Kilns_EF!$E$5)</f>
        <v>9.6999999999999986E-3</v>
      </c>
      <c r="K254" s="13">
        <f t="shared" si="13"/>
        <v>86.202056999999982</v>
      </c>
      <c r="L254" s="13">
        <f>IF(D254="ZZ",Brick_Kilns_EF!$E$2*(0.75),Brick_Kilns_EF!$E$2)</f>
        <v>6.7999999999999996E-3</v>
      </c>
      <c r="M254" s="13">
        <f t="shared" si="12"/>
        <v>60.430307999999997</v>
      </c>
      <c r="N254" s="13">
        <f>IF(D254="ZZ",Brick_Kilns_EF!$E$3*(0.75),Brick_Kilns_EF!$E$3)</f>
        <v>4.5999999999999999E-3</v>
      </c>
      <c r="O254" s="13">
        <f t="shared" si="14"/>
        <v>40.879325999999999</v>
      </c>
      <c r="P254" s="13">
        <f>IF(D254="ZZ",Brick_Kilns_EF!$E$4*(0.75),Brick_Kilns_EF!$E$4)</f>
        <v>4.7000000000000002E-3</v>
      </c>
      <c r="Q254" s="13">
        <f t="shared" si="15"/>
        <v>41.768006999999997</v>
      </c>
    </row>
    <row r="255" spans="1:17">
      <c r="A255" s="13" t="s">
        <v>265</v>
      </c>
      <c r="B255" s="13">
        <v>23.710996529999999</v>
      </c>
      <c r="C255" s="13">
        <v>89.940920669999997</v>
      </c>
      <c r="D255" s="13" t="s">
        <v>6</v>
      </c>
      <c r="E255" s="13" t="s">
        <v>4927</v>
      </c>
      <c r="F255" s="13" t="s">
        <v>7</v>
      </c>
      <c r="G255" s="13" t="s">
        <v>4802</v>
      </c>
      <c r="H255" s="13" t="s">
        <v>4816</v>
      </c>
      <c r="I255" s="13">
        <f>(Brick_Kilns_EF!$B$13*Brick_Kilns_EF!$B$11*Brick_Kilns_EF!$B$12)</f>
        <v>8886.81</v>
      </c>
      <c r="J255" s="13">
        <f>IF(D255="ZZ",Brick_Kilns_EF!$E$5*(0.75),Brick_Kilns_EF!$E$5)</f>
        <v>9.6999999999999986E-3</v>
      </c>
      <c r="K255" s="13">
        <f t="shared" si="13"/>
        <v>86.202056999999982</v>
      </c>
      <c r="L255" s="13">
        <f>IF(D255="ZZ",Brick_Kilns_EF!$E$2*(0.75),Brick_Kilns_EF!$E$2)</f>
        <v>6.7999999999999996E-3</v>
      </c>
      <c r="M255" s="13">
        <f t="shared" si="12"/>
        <v>60.430307999999997</v>
      </c>
      <c r="N255" s="13">
        <f>IF(D255="ZZ",Brick_Kilns_EF!$E$3*(0.75),Brick_Kilns_EF!$E$3)</f>
        <v>4.5999999999999999E-3</v>
      </c>
      <c r="O255" s="13">
        <f t="shared" si="14"/>
        <v>40.879325999999999</v>
      </c>
      <c r="P255" s="13">
        <f>IF(D255="ZZ",Brick_Kilns_EF!$E$4*(0.75),Brick_Kilns_EF!$E$4)</f>
        <v>4.7000000000000002E-3</v>
      </c>
      <c r="Q255" s="13">
        <f t="shared" si="15"/>
        <v>41.768006999999997</v>
      </c>
    </row>
    <row r="256" spans="1:17">
      <c r="A256" s="13" t="s">
        <v>266</v>
      </c>
      <c r="B256" s="13">
        <v>23.547016419999999</v>
      </c>
      <c r="C256" s="13">
        <v>89.197369859999995</v>
      </c>
      <c r="D256" s="13" t="s">
        <v>6</v>
      </c>
      <c r="E256" s="13" t="s">
        <v>4927</v>
      </c>
      <c r="F256" s="13" t="s">
        <v>9</v>
      </c>
      <c r="G256" s="13" t="s">
        <v>4802</v>
      </c>
      <c r="H256" s="13" t="s">
        <v>4816</v>
      </c>
      <c r="I256" s="13">
        <f>(Brick_Kilns_EF!$B$13*Brick_Kilns_EF!$B$11*Brick_Kilns_EF!$B$12)</f>
        <v>8886.81</v>
      </c>
      <c r="J256" s="13">
        <f>IF(D256="ZZ",Brick_Kilns_EF!$E$5*(0.75),Brick_Kilns_EF!$E$5)</f>
        <v>9.6999999999999986E-3</v>
      </c>
      <c r="K256" s="13">
        <f t="shared" si="13"/>
        <v>86.202056999999982</v>
      </c>
      <c r="L256" s="13">
        <f>IF(D256="ZZ",Brick_Kilns_EF!$E$2*(0.75),Brick_Kilns_EF!$E$2)</f>
        <v>6.7999999999999996E-3</v>
      </c>
      <c r="M256" s="13">
        <f t="shared" si="12"/>
        <v>60.430307999999997</v>
      </c>
      <c r="N256" s="13">
        <f>IF(D256="ZZ",Brick_Kilns_EF!$E$3*(0.75),Brick_Kilns_EF!$E$3)</f>
        <v>4.5999999999999999E-3</v>
      </c>
      <c r="O256" s="13">
        <f t="shared" si="14"/>
        <v>40.879325999999999</v>
      </c>
      <c r="P256" s="13">
        <f>IF(D256="ZZ",Brick_Kilns_EF!$E$4*(0.75),Brick_Kilns_EF!$E$4)</f>
        <v>4.7000000000000002E-3</v>
      </c>
      <c r="Q256" s="13">
        <f t="shared" si="15"/>
        <v>41.768006999999997</v>
      </c>
    </row>
    <row r="257" spans="1:17">
      <c r="A257" s="13" t="s">
        <v>267</v>
      </c>
      <c r="B257" s="13">
        <v>23.441893050000001</v>
      </c>
      <c r="C257" s="13">
        <v>89.469946140000005</v>
      </c>
      <c r="D257" s="13" t="s">
        <v>6</v>
      </c>
      <c r="E257" s="13" t="s">
        <v>4927</v>
      </c>
      <c r="F257" s="13" t="s">
        <v>9</v>
      </c>
      <c r="G257" s="13" t="s">
        <v>4802</v>
      </c>
      <c r="H257" s="13" t="s">
        <v>4816</v>
      </c>
      <c r="I257" s="13">
        <f>(Brick_Kilns_EF!$B$13*Brick_Kilns_EF!$B$11*Brick_Kilns_EF!$B$12)</f>
        <v>8886.81</v>
      </c>
      <c r="J257" s="13">
        <f>IF(D257="ZZ",Brick_Kilns_EF!$E$5*(0.75),Brick_Kilns_EF!$E$5)</f>
        <v>9.6999999999999986E-3</v>
      </c>
      <c r="K257" s="13">
        <f t="shared" si="13"/>
        <v>86.202056999999982</v>
      </c>
      <c r="L257" s="13">
        <f>IF(D257="ZZ",Brick_Kilns_EF!$E$2*(0.75),Brick_Kilns_EF!$E$2)</f>
        <v>6.7999999999999996E-3</v>
      </c>
      <c r="M257" s="13">
        <f t="shared" si="12"/>
        <v>60.430307999999997</v>
      </c>
      <c r="N257" s="13">
        <f>IF(D257="ZZ",Brick_Kilns_EF!$E$3*(0.75),Brick_Kilns_EF!$E$3)</f>
        <v>4.5999999999999999E-3</v>
      </c>
      <c r="O257" s="13">
        <f t="shared" si="14"/>
        <v>40.879325999999999</v>
      </c>
      <c r="P257" s="13">
        <f>IF(D257="ZZ",Brick_Kilns_EF!$E$4*(0.75),Brick_Kilns_EF!$E$4)</f>
        <v>4.7000000000000002E-3</v>
      </c>
      <c r="Q257" s="13">
        <f t="shared" si="15"/>
        <v>41.768006999999997</v>
      </c>
    </row>
    <row r="258" spans="1:17">
      <c r="A258" s="13" t="s">
        <v>268</v>
      </c>
      <c r="B258" s="13">
        <v>23.626779639999999</v>
      </c>
      <c r="C258" s="13">
        <v>88.827680119999997</v>
      </c>
      <c r="D258" s="13" t="s">
        <v>6</v>
      </c>
      <c r="E258" s="13" t="s">
        <v>4927</v>
      </c>
      <c r="F258" s="13" t="s">
        <v>9</v>
      </c>
      <c r="G258" s="13" t="s">
        <v>4802</v>
      </c>
      <c r="H258" s="13" t="s">
        <v>4816</v>
      </c>
      <c r="I258" s="13">
        <f>(Brick_Kilns_EF!$B$13*Brick_Kilns_EF!$B$11*Brick_Kilns_EF!$B$12)</f>
        <v>8886.81</v>
      </c>
      <c r="J258" s="13">
        <f>IF(D258="ZZ",Brick_Kilns_EF!$E$5*(0.75),Brick_Kilns_EF!$E$5)</f>
        <v>9.6999999999999986E-3</v>
      </c>
      <c r="K258" s="13">
        <f t="shared" si="13"/>
        <v>86.202056999999982</v>
      </c>
      <c r="L258" s="13">
        <f>IF(D258="ZZ",Brick_Kilns_EF!$E$2*(0.75),Brick_Kilns_EF!$E$2)</f>
        <v>6.7999999999999996E-3</v>
      </c>
      <c r="M258" s="13">
        <f t="shared" ref="M258:M321" si="16">(I258*L258)</f>
        <v>60.430307999999997</v>
      </c>
      <c r="N258" s="13">
        <f>IF(D258="ZZ",Brick_Kilns_EF!$E$3*(0.75),Brick_Kilns_EF!$E$3)</f>
        <v>4.5999999999999999E-3</v>
      </c>
      <c r="O258" s="13">
        <f t="shared" si="14"/>
        <v>40.879325999999999</v>
      </c>
      <c r="P258" s="13">
        <f>IF(D258="ZZ",Brick_Kilns_EF!$E$4*(0.75),Brick_Kilns_EF!$E$4)</f>
        <v>4.7000000000000002E-3</v>
      </c>
      <c r="Q258" s="13">
        <f t="shared" si="15"/>
        <v>41.768006999999997</v>
      </c>
    </row>
    <row r="259" spans="1:17">
      <c r="A259" s="13" t="s">
        <v>269</v>
      </c>
      <c r="B259" s="13">
        <v>22.729632769999998</v>
      </c>
      <c r="C259" s="13">
        <v>90.251089500000006</v>
      </c>
      <c r="D259" s="13" t="s">
        <v>6</v>
      </c>
      <c r="E259" s="13" t="s">
        <v>4927</v>
      </c>
      <c r="F259" s="13" t="s">
        <v>11</v>
      </c>
      <c r="G259" s="13" t="s">
        <v>4802</v>
      </c>
      <c r="H259" s="13" t="s">
        <v>4816</v>
      </c>
      <c r="I259" s="13">
        <f>(Brick_Kilns_EF!$B$13*Brick_Kilns_EF!$B$11*Brick_Kilns_EF!$B$12)</f>
        <v>8886.81</v>
      </c>
      <c r="J259" s="13">
        <f>IF(D259="ZZ",Brick_Kilns_EF!$E$5*(0.75),Brick_Kilns_EF!$E$5)</f>
        <v>9.6999999999999986E-3</v>
      </c>
      <c r="K259" s="13">
        <f t="shared" ref="K259:K322" si="17">J259*I259</f>
        <v>86.202056999999982</v>
      </c>
      <c r="L259" s="13">
        <f>IF(D259="ZZ",Brick_Kilns_EF!$E$2*(0.75),Brick_Kilns_EF!$E$2)</f>
        <v>6.7999999999999996E-3</v>
      </c>
      <c r="M259" s="13">
        <f t="shared" si="16"/>
        <v>60.430307999999997</v>
      </c>
      <c r="N259" s="13">
        <f>IF(D259="ZZ",Brick_Kilns_EF!$E$3*(0.75),Brick_Kilns_EF!$E$3)</f>
        <v>4.5999999999999999E-3</v>
      </c>
      <c r="O259" s="13">
        <f t="shared" ref="O259:O322" si="18">I259*N259</f>
        <v>40.879325999999999</v>
      </c>
      <c r="P259" s="13">
        <f>IF(D259="ZZ",Brick_Kilns_EF!$E$4*(0.75),Brick_Kilns_EF!$E$4)</f>
        <v>4.7000000000000002E-3</v>
      </c>
      <c r="Q259" s="13">
        <f t="shared" ref="Q259:Q322" si="19">I259*P259</f>
        <v>41.768006999999997</v>
      </c>
    </row>
    <row r="260" spans="1:17">
      <c r="A260" s="13" t="s">
        <v>270</v>
      </c>
      <c r="B260" s="13">
        <v>22.965402529999999</v>
      </c>
      <c r="C260" s="13">
        <v>90.475538369999995</v>
      </c>
      <c r="D260" s="13" t="s">
        <v>6</v>
      </c>
      <c r="E260" s="13" t="s">
        <v>4927</v>
      </c>
      <c r="F260" s="13" t="s">
        <v>11</v>
      </c>
      <c r="G260" s="13" t="s">
        <v>4802</v>
      </c>
      <c r="H260" s="13" t="s">
        <v>4816</v>
      </c>
      <c r="I260" s="13">
        <f>(Brick_Kilns_EF!$B$13*Brick_Kilns_EF!$B$11*Brick_Kilns_EF!$B$12)</f>
        <v>8886.81</v>
      </c>
      <c r="J260" s="13">
        <f>IF(D260="ZZ",Brick_Kilns_EF!$E$5*(0.75),Brick_Kilns_EF!$E$5)</f>
        <v>9.6999999999999986E-3</v>
      </c>
      <c r="K260" s="13">
        <f t="shared" si="17"/>
        <v>86.202056999999982</v>
      </c>
      <c r="L260" s="13">
        <f>IF(D260="ZZ",Brick_Kilns_EF!$E$2*(0.75),Brick_Kilns_EF!$E$2)</f>
        <v>6.7999999999999996E-3</v>
      </c>
      <c r="M260" s="13">
        <f t="shared" si="16"/>
        <v>60.430307999999997</v>
      </c>
      <c r="N260" s="13">
        <f>IF(D260="ZZ",Brick_Kilns_EF!$E$3*(0.75),Brick_Kilns_EF!$E$3)</f>
        <v>4.5999999999999999E-3</v>
      </c>
      <c r="O260" s="13">
        <f t="shared" si="18"/>
        <v>40.879325999999999</v>
      </c>
      <c r="P260" s="13">
        <f>IF(D260="ZZ",Brick_Kilns_EF!$E$4*(0.75),Brick_Kilns_EF!$E$4)</f>
        <v>4.7000000000000002E-3</v>
      </c>
      <c r="Q260" s="13">
        <f t="shared" si="19"/>
        <v>41.768006999999997</v>
      </c>
    </row>
    <row r="261" spans="1:17">
      <c r="A261" s="13" t="s">
        <v>271</v>
      </c>
      <c r="B261" s="13">
        <v>22.58251263</v>
      </c>
      <c r="C261" s="13">
        <v>90.280151169999996</v>
      </c>
      <c r="D261" s="13" t="s">
        <v>6</v>
      </c>
      <c r="E261" s="13" t="s">
        <v>4927</v>
      </c>
      <c r="F261" s="13" t="s">
        <v>11</v>
      </c>
      <c r="G261" s="13" t="s">
        <v>4802</v>
      </c>
      <c r="H261" s="13" t="s">
        <v>4816</v>
      </c>
      <c r="I261" s="13">
        <f>(Brick_Kilns_EF!$B$13*Brick_Kilns_EF!$B$11*Brick_Kilns_EF!$B$12)</f>
        <v>8886.81</v>
      </c>
      <c r="J261" s="13">
        <f>IF(D261="ZZ",Brick_Kilns_EF!$E$5*(0.75),Brick_Kilns_EF!$E$5)</f>
        <v>9.6999999999999986E-3</v>
      </c>
      <c r="K261" s="13">
        <f t="shared" si="17"/>
        <v>86.202056999999982</v>
      </c>
      <c r="L261" s="13">
        <f>IF(D261="ZZ",Brick_Kilns_EF!$E$2*(0.75),Brick_Kilns_EF!$E$2)</f>
        <v>6.7999999999999996E-3</v>
      </c>
      <c r="M261" s="13">
        <f t="shared" si="16"/>
        <v>60.430307999999997</v>
      </c>
      <c r="N261" s="13">
        <f>IF(D261="ZZ",Brick_Kilns_EF!$E$3*(0.75),Brick_Kilns_EF!$E$3)</f>
        <v>4.5999999999999999E-3</v>
      </c>
      <c r="O261" s="13">
        <f t="shared" si="18"/>
        <v>40.879325999999999</v>
      </c>
      <c r="P261" s="13">
        <f>IF(D261="ZZ",Brick_Kilns_EF!$E$4*(0.75),Brick_Kilns_EF!$E$4)</f>
        <v>4.7000000000000002E-3</v>
      </c>
      <c r="Q261" s="13">
        <f t="shared" si="19"/>
        <v>41.768006999999997</v>
      </c>
    </row>
    <row r="262" spans="1:17">
      <c r="A262" s="13" t="s">
        <v>272</v>
      </c>
      <c r="B262" s="13">
        <v>22.438109149999999</v>
      </c>
      <c r="C262" s="13">
        <v>89.562207999999998</v>
      </c>
      <c r="D262" s="13" t="s">
        <v>6</v>
      </c>
      <c r="E262" s="13" t="s">
        <v>4927</v>
      </c>
      <c r="F262" s="13" t="s">
        <v>9</v>
      </c>
      <c r="G262" s="13" t="s">
        <v>4802</v>
      </c>
      <c r="H262" s="13" t="s">
        <v>4816</v>
      </c>
      <c r="I262" s="13">
        <f>(Brick_Kilns_EF!$B$13*Brick_Kilns_EF!$B$11*Brick_Kilns_EF!$B$12)</f>
        <v>8886.81</v>
      </c>
      <c r="J262" s="13">
        <f>IF(D262="ZZ",Brick_Kilns_EF!$E$5*(0.75),Brick_Kilns_EF!$E$5)</f>
        <v>9.6999999999999986E-3</v>
      </c>
      <c r="K262" s="13">
        <f t="shared" si="17"/>
        <v>86.202056999999982</v>
      </c>
      <c r="L262" s="13">
        <f>IF(D262="ZZ",Brick_Kilns_EF!$E$2*(0.75),Brick_Kilns_EF!$E$2)</f>
        <v>6.7999999999999996E-3</v>
      </c>
      <c r="M262" s="13">
        <f t="shared" si="16"/>
        <v>60.430307999999997</v>
      </c>
      <c r="N262" s="13">
        <f>IF(D262="ZZ",Brick_Kilns_EF!$E$3*(0.75),Brick_Kilns_EF!$E$3)</f>
        <v>4.5999999999999999E-3</v>
      </c>
      <c r="O262" s="13">
        <f t="shared" si="18"/>
        <v>40.879325999999999</v>
      </c>
      <c r="P262" s="13">
        <f>IF(D262="ZZ",Brick_Kilns_EF!$E$4*(0.75),Brick_Kilns_EF!$E$4)</f>
        <v>4.7000000000000002E-3</v>
      </c>
      <c r="Q262" s="13">
        <f t="shared" si="19"/>
        <v>41.768006999999997</v>
      </c>
    </row>
    <row r="263" spans="1:17">
      <c r="A263" s="13" t="s">
        <v>273</v>
      </c>
      <c r="B263" s="13">
        <v>23.69514676</v>
      </c>
      <c r="C263" s="13">
        <v>89.717412350000004</v>
      </c>
      <c r="D263" s="13" t="s">
        <v>6</v>
      </c>
      <c r="E263" s="13" t="s">
        <v>4927</v>
      </c>
      <c r="F263" s="13" t="s">
        <v>7</v>
      </c>
      <c r="G263" s="13" t="s">
        <v>4802</v>
      </c>
      <c r="H263" s="13" t="s">
        <v>4816</v>
      </c>
      <c r="I263" s="13">
        <f>(Brick_Kilns_EF!$B$13*Brick_Kilns_EF!$B$11*Brick_Kilns_EF!$B$12)</f>
        <v>8886.81</v>
      </c>
      <c r="J263" s="13">
        <f>IF(D263="ZZ",Brick_Kilns_EF!$E$5*(0.75),Brick_Kilns_EF!$E$5)</f>
        <v>9.6999999999999986E-3</v>
      </c>
      <c r="K263" s="13">
        <f t="shared" si="17"/>
        <v>86.202056999999982</v>
      </c>
      <c r="L263" s="13">
        <f>IF(D263="ZZ",Brick_Kilns_EF!$E$2*(0.75),Brick_Kilns_EF!$E$2)</f>
        <v>6.7999999999999996E-3</v>
      </c>
      <c r="M263" s="13">
        <f t="shared" si="16"/>
        <v>60.430307999999997</v>
      </c>
      <c r="N263" s="13">
        <f>IF(D263="ZZ",Brick_Kilns_EF!$E$3*(0.75),Brick_Kilns_EF!$E$3)</f>
        <v>4.5999999999999999E-3</v>
      </c>
      <c r="O263" s="13">
        <f t="shared" si="18"/>
        <v>40.879325999999999</v>
      </c>
      <c r="P263" s="13">
        <f>IF(D263="ZZ",Brick_Kilns_EF!$E$4*(0.75),Brick_Kilns_EF!$E$4)</f>
        <v>4.7000000000000002E-3</v>
      </c>
      <c r="Q263" s="13">
        <f t="shared" si="19"/>
        <v>41.768006999999997</v>
      </c>
    </row>
    <row r="264" spans="1:17">
      <c r="A264" s="13" t="s">
        <v>274</v>
      </c>
      <c r="B264" s="13">
        <v>22.848572529999998</v>
      </c>
      <c r="C264" s="13">
        <v>89.354817100000005</v>
      </c>
      <c r="D264" s="13" t="s">
        <v>6</v>
      </c>
      <c r="E264" s="13" t="s">
        <v>4927</v>
      </c>
      <c r="F264" s="13" t="s">
        <v>9</v>
      </c>
      <c r="G264" s="13" t="s">
        <v>4802</v>
      </c>
      <c r="H264" s="13" t="s">
        <v>4816</v>
      </c>
      <c r="I264" s="13">
        <f>(Brick_Kilns_EF!$B$13*Brick_Kilns_EF!$B$11*Brick_Kilns_EF!$B$12)</f>
        <v>8886.81</v>
      </c>
      <c r="J264" s="13">
        <f>IF(D264="ZZ",Brick_Kilns_EF!$E$5*(0.75),Brick_Kilns_EF!$E$5)</f>
        <v>9.6999999999999986E-3</v>
      </c>
      <c r="K264" s="13">
        <f t="shared" si="17"/>
        <v>86.202056999999982</v>
      </c>
      <c r="L264" s="13">
        <f>IF(D264="ZZ",Brick_Kilns_EF!$E$2*(0.75),Brick_Kilns_EF!$E$2)</f>
        <v>6.7999999999999996E-3</v>
      </c>
      <c r="M264" s="13">
        <f t="shared" si="16"/>
        <v>60.430307999999997</v>
      </c>
      <c r="N264" s="13">
        <f>IF(D264="ZZ",Brick_Kilns_EF!$E$3*(0.75),Brick_Kilns_EF!$E$3)</f>
        <v>4.5999999999999999E-3</v>
      </c>
      <c r="O264" s="13">
        <f t="shared" si="18"/>
        <v>40.879325999999999</v>
      </c>
      <c r="P264" s="13">
        <f>IF(D264="ZZ",Brick_Kilns_EF!$E$4*(0.75),Brick_Kilns_EF!$E$4)</f>
        <v>4.7000000000000002E-3</v>
      </c>
      <c r="Q264" s="13">
        <f t="shared" si="19"/>
        <v>41.768006999999997</v>
      </c>
    </row>
    <row r="265" spans="1:17">
      <c r="A265" s="13" t="s">
        <v>275</v>
      </c>
      <c r="B265" s="13">
        <v>22.64157603</v>
      </c>
      <c r="C265" s="13">
        <v>88.977842280000004</v>
      </c>
      <c r="D265" s="13" t="s">
        <v>6</v>
      </c>
      <c r="E265" s="13" t="s">
        <v>4927</v>
      </c>
      <c r="F265" s="13" t="s">
        <v>9</v>
      </c>
      <c r="G265" s="13" t="s">
        <v>4802</v>
      </c>
      <c r="H265" s="13" t="s">
        <v>4816</v>
      </c>
      <c r="I265" s="13">
        <f>(Brick_Kilns_EF!$B$13*Brick_Kilns_EF!$B$11*Brick_Kilns_EF!$B$12)</f>
        <v>8886.81</v>
      </c>
      <c r="J265" s="13">
        <f>IF(D265="ZZ",Brick_Kilns_EF!$E$5*(0.75),Brick_Kilns_EF!$E$5)</f>
        <v>9.6999999999999986E-3</v>
      </c>
      <c r="K265" s="13">
        <f t="shared" si="17"/>
        <v>86.202056999999982</v>
      </c>
      <c r="L265" s="13">
        <f>IF(D265="ZZ",Brick_Kilns_EF!$E$2*(0.75),Brick_Kilns_EF!$E$2)</f>
        <v>6.7999999999999996E-3</v>
      </c>
      <c r="M265" s="13">
        <f t="shared" si="16"/>
        <v>60.430307999999997</v>
      </c>
      <c r="N265" s="13">
        <f>IF(D265="ZZ",Brick_Kilns_EF!$E$3*(0.75),Brick_Kilns_EF!$E$3)</f>
        <v>4.5999999999999999E-3</v>
      </c>
      <c r="O265" s="13">
        <f t="shared" si="18"/>
        <v>40.879325999999999</v>
      </c>
      <c r="P265" s="13">
        <f>IF(D265="ZZ",Brick_Kilns_EF!$E$4*(0.75),Brick_Kilns_EF!$E$4)</f>
        <v>4.7000000000000002E-3</v>
      </c>
      <c r="Q265" s="13">
        <f t="shared" si="19"/>
        <v>41.768006999999997</v>
      </c>
    </row>
    <row r="266" spans="1:17">
      <c r="A266" s="13" t="s">
        <v>276</v>
      </c>
      <c r="B266" s="13">
        <v>23.480355670000002</v>
      </c>
      <c r="C266" s="13">
        <v>89.371427620000006</v>
      </c>
      <c r="D266" s="13" t="s">
        <v>6</v>
      </c>
      <c r="E266" s="13" t="s">
        <v>4927</v>
      </c>
      <c r="F266" s="13" t="s">
        <v>9</v>
      </c>
      <c r="G266" s="13" t="s">
        <v>4802</v>
      </c>
      <c r="H266" s="13" t="s">
        <v>4816</v>
      </c>
      <c r="I266" s="13">
        <f>(Brick_Kilns_EF!$B$13*Brick_Kilns_EF!$B$11*Brick_Kilns_EF!$B$12)</f>
        <v>8886.81</v>
      </c>
      <c r="J266" s="13">
        <f>IF(D266="ZZ",Brick_Kilns_EF!$E$5*(0.75),Brick_Kilns_EF!$E$5)</f>
        <v>9.6999999999999986E-3</v>
      </c>
      <c r="K266" s="13">
        <f t="shared" si="17"/>
        <v>86.202056999999982</v>
      </c>
      <c r="L266" s="13">
        <f>IF(D266="ZZ",Brick_Kilns_EF!$E$2*(0.75),Brick_Kilns_EF!$E$2)</f>
        <v>6.7999999999999996E-3</v>
      </c>
      <c r="M266" s="13">
        <f t="shared" si="16"/>
        <v>60.430307999999997</v>
      </c>
      <c r="N266" s="13">
        <f>IF(D266="ZZ",Brick_Kilns_EF!$E$3*(0.75),Brick_Kilns_EF!$E$3)</f>
        <v>4.5999999999999999E-3</v>
      </c>
      <c r="O266" s="13">
        <f t="shared" si="18"/>
        <v>40.879325999999999</v>
      </c>
      <c r="P266" s="13">
        <f>IF(D266="ZZ",Brick_Kilns_EF!$E$4*(0.75),Brick_Kilns_EF!$E$4)</f>
        <v>4.7000000000000002E-3</v>
      </c>
      <c r="Q266" s="13">
        <f t="shared" si="19"/>
        <v>41.768006999999997</v>
      </c>
    </row>
    <row r="267" spans="1:17">
      <c r="A267" s="13" t="s">
        <v>277</v>
      </c>
      <c r="B267" s="13">
        <v>23.233679290000001</v>
      </c>
      <c r="C267" s="13">
        <v>89.135264410000005</v>
      </c>
      <c r="D267" s="13" t="s">
        <v>6</v>
      </c>
      <c r="E267" s="13" t="s">
        <v>4927</v>
      </c>
      <c r="F267" s="13" t="s">
        <v>9</v>
      </c>
      <c r="G267" s="13" t="s">
        <v>4802</v>
      </c>
      <c r="H267" s="13" t="s">
        <v>4816</v>
      </c>
      <c r="I267" s="13">
        <f>(Brick_Kilns_EF!$B$13*Brick_Kilns_EF!$B$11*Brick_Kilns_EF!$B$12)</f>
        <v>8886.81</v>
      </c>
      <c r="J267" s="13">
        <f>IF(D267="ZZ",Brick_Kilns_EF!$E$5*(0.75),Brick_Kilns_EF!$E$5)</f>
        <v>9.6999999999999986E-3</v>
      </c>
      <c r="K267" s="13">
        <f t="shared" si="17"/>
        <v>86.202056999999982</v>
      </c>
      <c r="L267" s="13">
        <f>IF(D267="ZZ",Brick_Kilns_EF!$E$2*(0.75),Brick_Kilns_EF!$E$2)</f>
        <v>6.7999999999999996E-3</v>
      </c>
      <c r="M267" s="13">
        <f t="shared" si="16"/>
        <v>60.430307999999997</v>
      </c>
      <c r="N267" s="13">
        <f>IF(D267="ZZ",Brick_Kilns_EF!$E$3*(0.75),Brick_Kilns_EF!$E$3)</f>
        <v>4.5999999999999999E-3</v>
      </c>
      <c r="O267" s="13">
        <f t="shared" si="18"/>
        <v>40.879325999999999</v>
      </c>
      <c r="P267" s="13">
        <f>IF(D267="ZZ",Brick_Kilns_EF!$E$4*(0.75),Brick_Kilns_EF!$E$4)</f>
        <v>4.7000000000000002E-3</v>
      </c>
      <c r="Q267" s="13">
        <f t="shared" si="19"/>
        <v>41.768006999999997</v>
      </c>
    </row>
    <row r="268" spans="1:17">
      <c r="A268" s="13" t="s">
        <v>278</v>
      </c>
      <c r="B268" s="13">
        <v>23.828609929999999</v>
      </c>
      <c r="C268" s="13">
        <v>89.023430259999998</v>
      </c>
      <c r="D268" s="13" t="s">
        <v>6</v>
      </c>
      <c r="E268" s="13" t="s">
        <v>4927</v>
      </c>
      <c r="F268" s="13" t="s">
        <v>9</v>
      </c>
      <c r="G268" s="13" t="s">
        <v>4802</v>
      </c>
      <c r="H268" s="13" t="s">
        <v>4816</v>
      </c>
      <c r="I268" s="13">
        <f>(Brick_Kilns_EF!$B$13*Brick_Kilns_EF!$B$11*Brick_Kilns_EF!$B$12)</f>
        <v>8886.81</v>
      </c>
      <c r="J268" s="13">
        <f>IF(D268="ZZ",Brick_Kilns_EF!$E$5*(0.75),Brick_Kilns_EF!$E$5)</f>
        <v>9.6999999999999986E-3</v>
      </c>
      <c r="K268" s="13">
        <f t="shared" si="17"/>
        <v>86.202056999999982</v>
      </c>
      <c r="L268" s="13">
        <f>IF(D268="ZZ",Brick_Kilns_EF!$E$2*(0.75),Brick_Kilns_EF!$E$2)</f>
        <v>6.7999999999999996E-3</v>
      </c>
      <c r="M268" s="13">
        <f t="shared" si="16"/>
        <v>60.430307999999997</v>
      </c>
      <c r="N268" s="13">
        <f>IF(D268="ZZ",Brick_Kilns_EF!$E$3*(0.75),Brick_Kilns_EF!$E$3)</f>
        <v>4.5999999999999999E-3</v>
      </c>
      <c r="O268" s="13">
        <f t="shared" si="18"/>
        <v>40.879325999999999</v>
      </c>
      <c r="P268" s="13">
        <f>IF(D268="ZZ",Brick_Kilns_EF!$E$4*(0.75),Brick_Kilns_EF!$E$4)</f>
        <v>4.7000000000000002E-3</v>
      </c>
      <c r="Q268" s="13">
        <f t="shared" si="19"/>
        <v>41.768006999999997</v>
      </c>
    </row>
    <row r="269" spans="1:17">
      <c r="A269" s="13" t="s">
        <v>279</v>
      </c>
      <c r="B269" s="13">
        <v>23.736536839999999</v>
      </c>
      <c r="C269" s="13">
        <v>89.760702319999993</v>
      </c>
      <c r="D269" s="13" t="s">
        <v>6</v>
      </c>
      <c r="E269" s="13" t="s">
        <v>4927</v>
      </c>
      <c r="F269" s="13" t="s">
        <v>7</v>
      </c>
      <c r="G269" s="13" t="s">
        <v>4802</v>
      </c>
      <c r="H269" s="13" t="s">
        <v>4816</v>
      </c>
      <c r="I269" s="13">
        <f>(Brick_Kilns_EF!$B$13*Brick_Kilns_EF!$B$11*Brick_Kilns_EF!$B$12)</f>
        <v>8886.81</v>
      </c>
      <c r="J269" s="13">
        <f>IF(D269="ZZ",Brick_Kilns_EF!$E$5*(0.75),Brick_Kilns_EF!$E$5)</f>
        <v>9.6999999999999986E-3</v>
      </c>
      <c r="K269" s="13">
        <f t="shared" si="17"/>
        <v>86.202056999999982</v>
      </c>
      <c r="L269" s="13">
        <f>IF(D269="ZZ",Brick_Kilns_EF!$E$2*(0.75),Brick_Kilns_EF!$E$2)</f>
        <v>6.7999999999999996E-3</v>
      </c>
      <c r="M269" s="13">
        <f t="shared" si="16"/>
        <v>60.430307999999997</v>
      </c>
      <c r="N269" s="13">
        <f>IF(D269="ZZ",Brick_Kilns_EF!$E$3*(0.75),Brick_Kilns_EF!$E$3)</f>
        <v>4.5999999999999999E-3</v>
      </c>
      <c r="O269" s="13">
        <f t="shared" si="18"/>
        <v>40.879325999999999</v>
      </c>
      <c r="P269" s="13">
        <f>IF(D269="ZZ",Brick_Kilns_EF!$E$4*(0.75),Brick_Kilns_EF!$E$4)</f>
        <v>4.7000000000000002E-3</v>
      </c>
      <c r="Q269" s="13">
        <f t="shared" si="19"/>
        <v>41.768006999999997</v>
      </c>
    </row>
    <row r="270" spans="1:17">
      <c r="A270" s="13" t="s">
        <v>280</v>
      </c>
      <c r="B270" s="13">
        <v>23.732836939999999</v>
      </c>
      <c r="C270" s="13">
        <v>89.763663949999994</v>
      </c>
      <c r="D270" s="13" t="s">
        <v>6</v>
      </c>
      <c r="E270" s="13" t="s">
        <v>4927</v>
      </c>
      <c r="F270" s="13" t="s">
        <v>7</v>
      </c>
      <c r="G270" s="13" t="s">
        <v>4802</v>
      </c>
      <c r="H270" s="13" t="s">
        <v>4816</v>
      </c>
      <c r="I270" s="13">
        <f>(Brick_Kilns_EF!$B$13*Brick_Kilns_EF!$B$11*Brick_Kilns_EF!$B$12)</f>
        <v>8886.81</v>
      </c>
      <c r="J270" s="13">
        <f>IF(D270="ZZ",Brick_Kilns_EF!$E$5*(0.75),Brick_Kilns_EF!$E$5)</f>
        <v>9.6999999999999986E-3</v>
      </c>
      <c r="K270" s="13">
        <f t="shared" si="17"/>
        <v>86.202056999999982</v>
      </c>
      <c r="L270" s="13">
        <f>IF(D270="ZZ",Brick_Kilns_EF!$E$2*(0.75),Brick_Kilns_EF!$E$2)</f>
        <v>6.7999999999999996E-3</v>
      </c>
      <c r="M270" s="13">
        <f t="shared" si="16"/>
        <v>60.430307999999997</v>
      </c>
      <c r="N270" s="13">
        <f>IF(D270="ZZ",Brick_Kilns_EF!$E$3*(0.75),Brick_Kilns_EF!$E$3)</f>
        <v>4.5999999999999999E-3</v>
      </c>
      <c r="O270" s="13">
        <f t="shared" si="18"/>
        <v>40.879325999999999</v>
      </c>
      <c r="P270" s="13">
        <f>IF(D270="ZZ",Brick_Kilns_EF!$E$4*(0.75),Brick_Kilns_EF!$E$4)</f>
        <v>4.7000000000000002E-3</v>
      </c>
      <c r="Q270" s="13">
        <f t="shared" si="19"/>
        <v>41.768006999999997</v>
      </c>
    </row>
    <row r="271" spans="1:17">
      <c r="A271" s="13" t="s">
        <v>281</v>
      </c>
      <c r="B271" s="13">
        <v>22.785161420000001</v>
      </c>
      <c r="C271" s="13">
        <v>90.155583429999993</v>
      </c>
      <c r="D271" s="13" t="s">
        <v>6</v>
      </c>
      <c r="E271" s="13" t="s">
        <v>4927</v>
      </c>
      <c r="F271" s="13" t="s">
        <v>11</v>
      </c>
      <c r="G271" s="13" t="s">
        <v>4802</v>
      </c>
      <c r="H271" s="13" t="s">
        <v>4816</v>
      </c>
      <c r="I271" s="13">
        <f>(Brick_Kilns_EF!$B$13*Brick_Kilns_EF!$B$11*Brick_Kilns_EF!$B$12)</f>
        <v>8886.81</v>
      </c>
      <c r="J271" s="13">
        <f>IF(D271="ZZ",Brick_Kilns_EF!$E$5*(0.75),Brick_Kilns_EF!$E$5)</f>
        <v>9.6999999999999986E-3</v>
      </c>
      <c r="K271" s="13">
        <f t="shared" si="17"/>
        <v>86.202056999999982</v>
      </c>
      <c r="L271" s="13">
        <f>IF(D271="ZZ",Brick_Kilns_EF!$E$2*(0.75),Brick_Kilns_EF!$E$2)</f>
        <v>6.7999999999999996E-3</v>
      </c>
      <c r="M271" s="13">
        <f t="shared" si="16"/>
        <v>60.430307999999997</v>
      </c>
      <c r="N271" s="13">
        <f>IF(D271="ZZ",Brick_Kilns_EF!$E$3*(0.75),Brick_Kilns_EF!$E$3)</f>
        <v>4.5999999999999999E-3</v>
      </c>
      <c r="O271" s="13">
        <f t="shared" si="18"/>
        <v>40.879325999999999</v>
      </c>
      <c r="P271" s="13">
        <f>IF(D271="ZZ",Brick_Kilns_EF!$E$4*(0.75),Brick_Kilns_EF!$E$4)</f>
        <v>4.7000000000000002E-3</v>
      </c>
      <c r="Q271" s="13">
        <f t="shared" si="19"/>
        <v>41.768006999999997</v>
      </c>
    </row>
    <row r="272" spans="1:17">
      <c r="A272" s="13" t="s">
        <v>282</v>
      </c>
      <c r="B272" s="13">
        <v>23.178417410000002</v>
      </c>
      <c r="C272" s="13">
        <v>90.348965530000001</v>
      </c>
      <c r="D272" s="13" t="s">
        <v>6</v>
      </c>
      <c r="E272" s="13" t="s">
        <v>4927</v>
      </c>
      <c r="F272" s="13" t="s">
        <v>7</v>
      </c>
      <c r="G272" s="13" t="s">
        <v>4802</v>
      </c>
      <c r="H272" s="13" t="s">
        <v>4816</v>
      </c>
      <c r="I272" s="13">
        <f>(Brick_Kilns_EF!$B$13*Brick_Kilns_EF!$B$11*Brick_Kilns_EF!$B$12)</f>
        <v>8886.81</v>
      </c>
      <c r="J272" s="13">
        <f>IF(D272="ZZ",Brick_Kilns_EF!$E$5*(0.75),Brick_Kilns_EF!$E$5)</f>
        <v>9.6999999999999986E-3</v>
      </c>
      <c r="K272" s="13">
        <f t="shared" si="17"/>
        <v>86.202056999999982</v>
      </c>
      <c r="L272" s="13">
        <f>IF(D272="ZZ",Brick_Kilns_EF!$E$2*(0.75),Brick_Kilns_EF!$E$2)</f>
        <v>6.7999999999999996E-3</v>
      </c>
      <c r="M272" s="13">
        <f t="shared" si="16"/>
        <v>60.430307999999997</v>
      </c>
      <c r="N272" s="13">
        <f>IF(D272="ZZ",Brick_Kilns_EF!$E$3*(0.75),Brick_Kilns_EF!$E$3)</f>
        <v>4.5999999999999999E-3</v>
      </c>
      <c r="O272" s="13">
        <f t="shared" si="18"/>
        <v>40.879325999999999</v>
      </c>
      <c r="P272" s="13">
        <f>IF(D272="ZZ",Brick_Kilns_EF!$E$4*(0.75),Brick_Kilns_EF!$E$4)</f>
        <v>4.7000000000000002E-3</v>
      </c>
      <c r="Q272" s="13">
        <f t="shared" si="19"/>
        <v>41.768006999999997</v>
      </c>
    </row>
    <row r="273" spans="1:17">
      <c r="A273" s="13" t="s">
        <v>283</v>
      </c>
      <c r="B273" s="13">
        <v>22.825896090000001</v>
      </c>
      <c r="C273" s="13">
        <v>89.593358409999993</v>
      </c>
      <c r="D273" s="13" t="s">
        <v>6</v>
      </c>
      <c r="E273" s="13" t="s">
        <v>4927</v>
      </c>
      <c r="F273" s="13" t="s">
        <v>9</v>
      </c>
      <c r="G273" s="13" t="s">
        <v>4802</v>
      </c>
      <c r="H273" s="13" t="s">
        <v>4816</v>
      </c>
      <c r="I273" s="13">
        <f>(Brick_Kilns_EF!$B$13*Brick_Kilns_EF!$B$11*Brick_Kilns_EF!$B$12)</f>
        <v>8886.81</v>
      </c>
      <c r="J273" s="13">
        <f>IF(D273="ZZ",Brick_Kilns_EF!$E$5*(0.75),Brick_Kilns_EF!$E$5)</f>
        <v>9.6999999999999986E-3</v>
      </c>
      <c r="K273" s="13">
        <f t="shared" si="17"/>
        <v>86.202056999999982</v>
      </c>
      <c r="L273" s="13">
        <f>IF(D273="ZZ",Brick_Kilns_EF!$E$2*(0.75),Brick_Kilns_EF!$E$2)</f>
        <v>6.7999999999999996E-3</v>
      </c>
      <c r="M273" s="13">
        <f t="shared" si="16"/>
        <v>60.430307999999997</v>
      </c>
      <c r="N273" s="13">
        <f>IF(D273="ZZ",Brick_Kilns_EF!$E$3*(0.75),Brick_Kilns_EF!$E$3)</f>
        <v>4.5999999999999999E-3</v>
      </c>
      <c r="O273" s="13">
        <f t="shared" si="18"/>
        <v>40.879325999999999</v>
      </c>
      <c r="P273" s="13">
        <f>IF(D273="ZZ",Brick_Kilns_EF!$E$4*(0.75),Brick_Kilns_EF!$E$4)</f>
        <v>4.7000000000000002E-3</v>
      </c>
      <c r="Q273" s="13">
        <f t="shared" si="19"/>
        <v>41.768006999999997</v>
      </c>
    </row>
    <row r="274" spans="1:17">
      <c r="A274" s="13" t="s">
        <v>284</v>
      </c>
      <c r="B274" s="13">
        <v>22.46702376</v>
      </c>
      <c r="C274" s="13">
        <v>90.054218410000004</v>
      </c>
      <c r="D274" s="13" t="s">
        <v>6</v>
      </c>
      <c r="E274" s="13" t="s">
        <v>4927</v>
      </c>
      <c r="F274" s="13" t="s">
        <v>11</v>
      </c>
      <c r="G274" s="13" t="s">
        <v>4802</v>
      </c>
      <c r="H274" s="13" t="s">
        <v>4816</v>
      </c>
      <c r="I274" s="13">
        <f>(Brick_Kilns_EF!$B$13*Brick_Kilns_EF!$B$11*Brick_Kilns_EF!$B$12)</f>
        <v>8886.81</v>
      </c>
      <c r="J274" s="13">
        <f>IF(D274="ZZ",Brick_Kilns_EF!$E$5*(0.75),Brick_Kilns_EF!$E$5)</f>
        <v>9.6999999999999986E-3</v>
      </c>
      <c r="K274" s="13">
        <f t="shared" si="17"/>
        <v>86.202056999999982</v>
      </c>
      <c r="L274" s="13">
        <f>IF(D274="ZZ",Brick_Kilns_EF!$E$2*(0.75),Brick_Kilns_EF!$E$2)</f>
        <v>6.7999999999999996E-3</v>
      </c>
      <c r="M274" s="13">
        <f t="shared" si="16"/>
        <v>60.430307999999997</v>
      </c>
      <c r="N274" s="13">
        <f>IF(D274="ZZ",Brick_Kilns_EF!$E$3*(0.75),Brick_Kilns_EF!$E$3)</f>
        <v>4.5999999999999999E-3</v>
      </c>
      <c r="O274" s="13">
        <f t="shared" si="18"/>
        <v>40.879325999999999</v>
      </c>
      <c r="P274" s="13">
        <f>IF(D274="ZZ",Brick_Kilns_EF!$E$4*(0.75),Brick_Kilns_EF!$E$4)</f>
        <v>4.7000000000000002E-3</v>
      </c>
      <c r="Q274" s="13">
        <f t="shared" si="19"/>
        <v>41.768006999999997</v>
      </c>
    </row>
    <row r="275" spans="1:17">
      <c r="A275" s="13" t="s">
        <v>285</v>
      </c>
      <c r="B275" s="13">
        <v>22.744842269999999</v>
      </c>
      <c r="C275" s="13">
        <v>89.709167500000007</v>
      </c>
      <c r="D275" s="13" t="s">
        <v>6</v>
      </c>
      <c r="E275" s="13" t="s">
        <v>4927</v>
      </c>
      <c r="F275" s="13" t="s">
        <v>9</v>
      </c>
      <c r="G275" s="13" t="s">
        <v>4802</v>
      </c>
      <c r="H275" s="13" t="s">
        <v>4816</v>
      </c>
      <c r="I275" s="13">
        <f>(Brick_Kilns_EF!$B$13*Brick_Kilns_EF!$B$11*Brick_Kilns_EF!$B$12)</f>
        <v>8886.81</v>
      </c>
      <c r="J275" s="13">
        <f>IF(D275="ZZ",Brick_Kilns_EF!$E$5*(0.75),Brick_Kilns_EF!$E$5)</f>
        <v>9.6999999999999986E-3</v>
      </c>
      <c r="K275" s="13">
        <f t="shared" si="17"/>
        <v>86.202056999999982</v>
      </c>
      <c r="L275" s="13">
        <f>IF(D275="ZZ",Brick_Kilns_EF!$E$2*(0.75),Brick_Kilns_EF!$E$2)</f>
        <v>6.7999999999999996E-3</v>
      </c>
      <c r="M275" s="13">
        <f t="shared" si="16"/>
        <v>60.430307999999997</v>
      </c>
      <c r="N275" s="13">
        <f>IF(D275="ZZ",Brick_Kilns_EF!$E$3*(0.75),Brick_Kilns_EF!$E$3)</f>
        <v>4.5999999999999999E-3</v>
      </c>
      <c r="O275" s="13">
        <f t="shared" si="18"/>
        <v>40.879325999999999</v>
      </c>
      <c r="P275" s="13">
        <f>IF(D275="ZZ",Brick_Kilns_EF!$E$4*(0.75),Brick_Kilns_EF!$E$4)</f>
        <v>4.7000000000000002E-3</v>
      </c>
      <c r="Q275" s="13">
        <f t="shared" si="19"/>
        <v>41.768006999999997</v>
      </c>
    </row>
    <row r="276" spans="1:17">
      <c r="A276" s="13" t="s">
        <v>286</v>
      </c>
      <c r="B276" s="13">
        <v>22.953083580000001</v>
      </c>
      <c r="C276" s="13">
        <v>90.488009020000007</v>
      </c>
      <c r="D276" s="13" t="s">
        <v>6</v>
      </c>
      <c r="E276" s="13" t="s">
        <v>4927</v>
      </c>
      <c r="F276" s="13" t="s">
        <v>11</v>
      </c>
      <c r="G276" s="13" t="s">
        <v>4802</v>
      </c>
      <c r="H276" s="13" t="s">
        <v>4816</v>
      </c>
      <c r="I276" s="13">
        <f>(Brick_Kilns_EF!$B$13*Brick_Kilns_EF!$B$11*Brick_Kilns_EF!$B$12)</f>
        <v>8886.81</v>
      </c>
      <c r="J276" s="13">
        <f>IF(D276="ZZ",Brick_Kilns_EF!$E$5*(0.75),Brick_Kilns_EF!$E$5)</f>
        <v>9.6999999999999986E-3</v>
      </c>
      <c r="K276" s="13">
        <f t="shared" si="17"/>
        <v>86.202056999999982</v>
      </c>
      <c r="L276" s="13">
        <f>IF(D276="ZZ",Brick_Kilns_EF!$E$2*(0.75),Brick_Kilns_EF!$E$2)</f>
        <v>6.7999999999999996E-3</v>
      </c>
      <c r="M276" s="13">
        <f t="shared" si="16"/>
        <v>60.430307999999997</v>
      </c>
      <c r="N276" s="13">
        <f>IF(D276="ZZ",Brick_Kilns_EF!$E$3*(0.75),Brick_Kilns_EF!$E$3)</f>
        <v>4.5999999999999999E-3</v>
      </c>
      <c r="O276" s="13">
        <f t="shared" si="18"/>
        <v>40.879325999999999</v>
      </c>
      <c r="P276" s="13">
        <f>IF(D276="ZZ",Brick_Kilns_EF!$E$4*(0.75),Brick_Kilns_EF!$E$4)</f>
        <v>4.7000000000000002E-3</v>
      </c>
      <c r="Q276" s="13">
        <f t="shared" si="19"/>
        <v>41.768006999999997</v>
      </c>
    </row>
    <row r="277" spans="1:17">
      <c r="A277" s="13" t="s">
        <v>287</v>
      </c>
      <c r="B277" s="13">
        <v>23.28700078</v>
      </c>
      <c r="C277" s="13">
        <v>90.110401999999993</v>
      </c>
      <c r="D277" s="13" t="s">
        <v>6</v>
      </c>
      <c r="E277" s="13" t="s">
        <v>4927</v>
      </c>
      <c r="F277" s="13" t="s">
        <v>7</v>
      </c>
      <c r="G277" s="13" t="s">
        <v>4802</v>
      </c>
      <c r="H277" s="13" t="s">
        <v>4816</v>
      </c>
      <c r="I277" s="13">
        <f>(Brick_Kilns_EF!$B$13*Brick_Kilns_EF!$B$11*Brick_Kilns_EF!$B$12)</f>
        <v>8886.81</v>
      </c>
      <c r="J277" s="13">
        <f>IF(D277="ZZ",Brick_Kilns_EF!$E$5*(0.75),Brick_Kilns_EF!$E$5)</f>
        <v>9.6999999999999986E-3</v>
      </c>
      <c r="K277" s="13">
        <f t="shared" si="17"/>
        <v>86.202056999999982</v>
      </c>
      <c r="L277" s="13">
        <f>IF(D277="ZZ",Brick_Kilns_EF!$E$2*(0.75),Brick_Kilns_EF!$E$2)</f>
        <v>6.7999999999999996E-3</v>
      </c>
      <c r="M277" s="13">
        <f t="shared" si="16"/>
        <v>60.430307999999997</v>
      </c>
      <c r="N277" s="13">
        <f>IF(D277="ZZ",Brick_Kilns_EF!$E$3*(0.75),Brick_Kilns_EF!$E$3)</f>
        <v>4.5999999999999999E-3</v>
      </c>
      <c r="O277" s="13">
        <f t="shared" si="18"/>
        <v>40.879325999999999</v>
      </c>
      <c r="P277" s="13">
        <f>IF(D277="ZZ",Brick_Kilns_EF!$E$4*(0.75),Brick_Kilns_EF!$E$4)</f>
        <v>4.7000000000000002E-3</v>
      </c>
      <c r="Q277" s="13">
        <f t="shared" si="19"/>
        <v>41.768006999999997</v>
      </c>
    </row>
    <row r="278" spans="1:17">
      <c r="A278" s="13" t="s">
        <v>288</v>
      </c>
      <c r="B278" s="13">
        <v>22.593813520000001</v>
      </c>
      <c r="C278" s="13">
        <v>90.382135719999994</v>
      </c>
      <c r="D278" s="13" t="s">
        <v>6</v>
      </c>
      <c r="E278" s="13" t="s">
        <v>4927</v>
      </c>
      <c r="F278" s="13" t="s">
        <v>11</v>
      </c>
      <c r="G278" s="13" t="s">
        <v>4802</v>
      </c>
      <c r="H278" s="13" t="s">
        <v>4816</v>
      </c>
      <c r="I278" s="13">
        <f>(Brick_Kilns_EF!$B$13*Brick_Kilns_EF!$B$11*Brick_Kilns_EF!$B$12)</f>
        <v>8886.81</v>
      </c>
      <c r="J278" s="13">
        <f>IF(D278="ZZ",Brick_Kilns_EF!$E$5*(0.75),Brick_Kilns_EF!$E$5)</f>
        <v>9.6999999999999986E-3</v>
      </c>
      <c r="K278" s="13">
        <f t="shared" si="17"/>
        <v>86.202056999999982</v>
      </c>
      <c r="L278" s="13">
        <f>IF(D278="ZZ",Brick_Kilns_EF!$E$2*(0.75),Brick_Kilns_EF!$E$2)</f>
        <v>6.7999999999999996E-3</v>
      </c>
      <c r="M278" s="13">
        <f t="shared" si="16"/>
        <v>60.430307999999997</v>
      </c>
      <c r="N278" s="13">
        <f>IF(D278="ZZ",Brick_Kilns_EF!$E$3*(0.75),Brick_Kilns_EF!$E$3)</f>
        <v>4.5999999999999999E-3</v>
      </c>
      <c r="O278" s="13">
        <f t="shared" si="18"/>
        <v>40.879325999999999</v>
      </c>
      <c r="P278" s="13">
        <f>IF(D278="ZZ",Brick_Kilns_EF!$E$4*(0.75),Brick_Kilns_EF!$E$4)</f>
        <v>4.7000000000000002E-3</v>
      </c>
      <c r="Q278" s="13">
        <f t="shared" si="19"/>
        <v>41.768006999999997</v>
      </c>
    </row>
    <row r="279" spans="1:17">
      <c r="A279" s="13" t="s">
        <v>289</v>
      </c>
      <c r="B279" s="13">
        <v>23.012867809999999</v>
      </c>
      <c r="C279" s="13">
        <v>89.844306560000007</v>
      </c>
      <c r="D279" s="13" t="s">
        <v>6</v>
      </c>
      <c r="E279" s="13" t="s">
        <v>4927</v>
      </c>
      <c r="F279" s="13" t="s">
        <v>7</v>
      </c>
      <c r="G279" s="13" t="s">
        <v>4802</v>
      </c>
      <c r="H279" s="13" t="s">
        <v>4816</v>
      </c>
      <c r="I279" s="13">
        <f>(Brick_Kilns_EF!$B$13*Brick_Kilns_EF!$B$11*Brick_Kilns_EF!$B$12)</f>
        <v>8886.81</v>
      </c>
      <c r="J279" s="13">
        <f>IF(D279="ZZ",Brick_Kilns_EF!$E$5*(0.75),Brick_Kilns_EF!$E$5)</f>
        <v>9.6999999999999986E-3</v>
      </c>
      <c r="K279" s="13">
        <f t="shared" si="17"/>
        <v>86.202056999999982</v>
      </c>
      <c r="L279" s="13">
        <f>IF(D279="ZZ",Brick_Kilns_EF!$E$2*(0.75),Brick_Kilns_EF!$E$2)</f>
        <v>6.7999999999999996E-3</v>
      </c>
      <c r="M279" s="13">
        <f t="shared" si="16"/>
        <v>60.430307999999997</v>
      </c>
      <c r="N279" s="13">
        <f>IF(D279="ZZ",Brick_Kilns_EF!$E$3*(0.75),Brick_Kilns_EF!$E$3)</f>
        <v>4.5999999999999999E-3</v>
      </c>
      <c r="O279" s="13">
        <f t="shared" si="18"/>
        <v>40.879325999999999</v>
      </c>
      <c r="P279" s="13">
        <f>IF(D279="ZZ",Brick_Kilns_EF!$E$4*(0.75),Brick_Kilns_EF!$E$4)</f>
        <v>4.7000000000000002E-3</v>
      </c>
      <c r="Q279" s="13">
        <f t="shared" si="19"/>
        <v>41.768006999999997</v>
      </c>
    </row>
    <row r="280" spans="1:17">
      <c r="A280" s="13" t="s">
        <v>290</v>
      </c>
      <c r="B280" s="13">
        <v>22.5179087</v>
      </c>
      <c r="C280" s="13">
        <v>90.372090920000005</v>
      </c>
      <c r="D280" s="13" t="s">
        <v>6</v>
      </c>
      <c r="E280" s="13" t="s">
        <v>4927</v>
      </c>
      <c r="F280" s="13" t="s">
        <v>11</v>
      </c>
      <c r="G280" s="13" t="s">
        <v>4802</v>
      </c>
      <c r="H280" s="13" t="s">
        <v>4816</v>
      </c>
      <c r="I280" s="13">
        <f>(Brick_Kilns_EF!$B$13*Brick_Kilns_EF!$B$11*Brick_Kilns_EF!$B$12)</f>
        <v>8886.81</v>
      </c>
      <c r="J280" s="13">
        <f>IF(D280="ZZ",Brick_Kilns_EF!$E$5*(0.75),Brick_Kilns_EF!$E$5)</f>
        <v>9.6999999999999986E-3</v>
      </c>
      <c r="K280" s="13">
        <f t="shared" si="17"/>
        <v>86.202056999999982</v>
      </c>
      <c r="L280" s="13">
        <f>IF(D280="ZZ",Brick_Kilns_EF!$E$2*(0.75),Brick_Kilns_EF!$E$2)</f>
        <v>6.7999999999999996E-3</v>
      </c>
      <c r="M280" s="13">
        <f t="shared" si="16"/>
        <v>60.430307999999997</v>
      </c>
      <c r="N280" s="13">
        <f>IF(D280="ZZ",Brick_Kilns_EF!$E$3*(0.75),Brick_Kilns_EF!$E$3)</f>
        <v>4.5999999999999999E-3</v>
      </c>
      <c r="O280" s="13">
        <f t="shared" si="18"/>
        <v>40.879325999999999</v>
      </c>
      <c r="P280" s="13">
        <f>IF(D280="ZZ",Brick_Kilns_EF!$E$4*(0.75),Brick_Kilns_EF!$E$4)</f>
        <v>4.7000000000000002E-3</v>
      </c>
      <c r="Q280" s="13">
        <f t="shared" si="19"/>
        <v>41.768006999999997</v>
      </c>
    </row>
    <row r="281" spans="1:17">
      <c r="A281" s="13" t="s">
        <v>291</v>
      </c>
      <c r="B281" s="13">
        <v>22.516899209999998</v>
      </c>
      <c r="C281" s="13">
        <v>90.370634300000006</v>
      </c>
      <c r="D281" s="13" t="s">
        <v>6</v>
      </c>
      <c r="E281" s="13" t="s">
        <v>4927</v>
      </c>
      <c r="F281" s="13" t="s">
        <v>11</v>
      </c>
      <c r="G281" s="13" t="s">
        <v>4802</v>
      </c>
      <c r="H281" s="13" t="s">
        <v>4816</v>
      </c>
      <c r="I281" s="13">
        <f>(Brick_Kilns_EF!$B$13*Brick_Kilns_EF!$B$11*Brick_Kilns_EF!$B$12)</f>
        <v>8886.81</v>
      </c>
      <c r="J281" s="13">
        <f>IF(D281="ZZ",Brick_Kilns_EF!$E$5*(0.75),Brick_Kilns_EF!$E$5)</f>
        <v>9.6999999999999986E-3</v>
      </c>
      <c r="K281" s="13">
        <f t="shared" si="17"/>
        <v>86.202056999999982</v>
      </c>
      <c r="L281" s="13">
        <f>IF(D281="ZZ",Brick_Kilns_EF!$E$2*(0.75),Brick_Kilns_EF!$E$2)</f>
        <v>6.7999999999999996E-3</v>
      </c>
      <c r="M281" s="13">
        <f t="shared" si="16"/>
        <v>60.430307999999997</v>
      </c>
      <c r="N281" s="13">
        <f>IF(D281="ZZ",Brick_Kilns_EF!$E$3*(0.75),Brick_Kilns_EF!$E$3)</f>
        <v>4.5999999999999999E-3</v>
      </c>
      <c r="O281" s="13">
        <f t="shared" si="18"/>
        <v>40.879325999999999</v>
      </c>
      <c r="P281" s="13">
        <f>IF(D281="ZZ",Brick_Kilns_EF!$E$4*(0.75),Brick_Kilns_EF!$E$4)</f>
        <v>4.7000000000000002E-3</v>
      </c>
      <c r="Q281" s="13">
        <f t="shared" si="19"/>
        <v>41.768006999999997</v>
      </c>
    </row>
    <row r="282" spans="1:17">
      <c r="A282" s="13" t="s">
        <v>292</v>
      </c>
      <c r="B282" s="13">
        <v>22.817666060000001</v>
      </c>
      <c r="C282" s="13">
        <v>90.312407480000005</v>
      </c>
      <c r="D282" s="13" t="s">
        <v>6</v>
      </c>
      <c r="E282" s="13" t="s">
        <v>4927</v>
      </c>
      <c r="F282" s="13" t="s">
        <v>11</v>
      </c>
      <c r="G282" s="13" t="s">
        <v>4802</v>
      </c>
      <c r="H282" s="13" t="s">
        <v>4816</v>
      </c>
      <c r="I282" s="13">
        <f>(Brick_Kilns_EF!$B$13*Brick_Kilns_EF!$B$11*Brick_Kilns_EF!$B$12)</f>
        <v>8886.81</v>
      </c>
      <c r="J282" s="13">
        <f>IF(D282="ZZ",Brick_Kilns_EF!$E$5*(0.75),Brick_Kilns_EF!$E$5)</f>
        <v>9.6999999999999986E-3</v>
      </c>
      <c r="K282" s="13">
        <f t="shared" si="17"/>
        <v>86.202056999999982</v>
      </c>
      <c r="L282" s="13">
        <f>IF(D282="ZZ",Brick_Kilns_EF!$E$2*(0.75),Brick_Kilns_EF!$E$2)</f>
        <v>6.7999999999999996E-3</v>
      </c>
      <c r="M282" s="13">
        <f t="shared" si="16"/>
        <v>60.430307999999997</v>
      </c>
      <c r="N282" s="13">
        <f>IF(D282="ZZ",Brick_Kilns_EF!$E$3*(0.75),Brick_Kilns_EF!$E$3)</f>
        <v>4.5999999999999999E-3</v>
      </c>
      <c r="O282" s="13">
        <f t="shared" si="18"/>
        <v>40.879325999999999</v>
      </c>
      <c r="P282" s="13">
        <f>IF(D282="ZZ",Brick_Kilns_EF!$E$4*(0.75),Brick_Kilns_EF!$E$4)</f>
        <v>4.7000000000000002E-3</v>
      </c>
      <c r="Q282" s="13">
        <f t="shared" si="19"/>
        <v>41.768006999999997</v>
      </c>
    </row>
    <row r="283" spans="1:17">
      <c r="A283" s="13" t="s">
        <v>293</v>
      </c>
      <c r="B283" s="13">
        <v>22.50936527</v>
      </c>
      <c r="C283" s="13">
        <v>90.389012890000004</v>
      </c>
      <c r="D283" s="13" t="s">
        <v>6</v>
      </c>
      <c r="E283" s="13" t="s">
        <v>4927</v>
      </c>
      <c r="F283" s="13" t="s">
        <v>11</v>
      </c>
      <c r="G283" s="13" t="s">
        <v>4802</v>
      </c>
      <c r="H283" s="13" t="s">
        <v>4816</v>
      </c>
      <c r="I283" s="13">
        <f>(Brick_Kilns_EF!$B$13*Brick_Kilns_EF!$B$11*Brick_Kilns_EF!$B$12)</f>
        <v>8886.81</v>
      </c>
      <c r="J283" s="13">
        <f>IF(D283="ZZ",Brick_Kilns_EF!$E$5*(0.75),Brick_Kilns_EF!$E$5)</f>
        <v>9.6999999999999986E-3</v>
      </c>
      <c r="K283" s="13">
        <f t="shared" si="17"/>
        <v>86.202056999999982</v>
      </c>
      <c r="L283" s="13">
        <f>IF(D283="ZZ",Brick_Kilns_EF!$E$2*(0.75),Brick_Kilns_EF!$E$2)</f>
        <v>6.7999999999999996E-3</v>
      </c>
      <c r="M283" s="13">
        <f t="shared" si="16"/>
        <v>60.430307999999997</v>
      </c>
      <c r="N283" s="13">
        <f>IF(D283="ZZ",Brick_Kilns_EF!$E$3*(0.75),Brick_Kilns_EF!$E$3)</f>
        <v>4.5999999999999999E-3</v>
      </c>
      <c r="O283" s="13">
        <f t="shared" si="18"/>
        <v>40.879325999999999</v>
      </c>
      <c r="P283" s="13">
        <f>IF(D283="ZZ",Brick_Kilns_EF!$E$4*(0.75),Brick_Kilns_EF!$E$4)</f>
        <v>4.7000000000000002E-3</v>
      </c>
      <c r="Q283" s="13">
        <f t="shared" si="19"/>
        <v>41.768006999999997</v>
      </c>
    </row>
    <row r="284" spans="1:17">
      <c r="A284" s="13" t="s">
        <v>294</v>
      </c>
      <c r="B284" s="13">
        <v>23.631887890000002</v>
      </c>
      <c r="C284" s="13">
        <v>90.433891700000004</v>
      </c>
      <c r="D284" s="13" t="s">
        <v>6</v>
      </c>
      <c r="E284" s="13" t="s">
        <v>4927</v>
      </c>
      <c r="F284" s="13" t="s">
        <v>7</v>
      </c>
      <c r="G284" s="13" t="s">
        <v>4802</v>
      </c>
      <c r="H284" s="13" t="s">
        <v>4816</v>
      </c>
      <c r="I284" s="13">
        <f>(Brick_Kilns_EF!$B$13*Brick_Kilns_EF!$B$11*Brick_Kilns_EF!$B$12)</f>
        <v>8886.81</v>
      </c>
      <c r="J284" s="13">
        <f>IF(D284="ZZ",Brick_Kilns_EF!$E$5*(0.75),Brick_Kilns_EF!$E$5)</f>
        <v>9.6999999999999986E-3</v>
      </c>
      <c r="K284" s="13">
        <f t="shared" si="17"/>
        <v>86.202056999999982</v>
      </c>
      <c r="L284" s="13">
        <f>IF(D284="ZZ",Brick_Kilns_EF!$E$2*(0.75),Brick_Kilns_EF!$E$2)</f>
        <v>6.7999999999999996E-3</v>
      </c>
      <c r="M284" s="13">
        <f t="shared" si="16"/>
        <v>60.430307999999997</v>
      </c>
      <c r="N284" s="13">
        <f>IF(D284="ZZ",Brick_Kilns_EF!$E$3*(0.75),Brick_Kilns_EF!$E$3)</f>
        <v>4.5999999999999999E-3</v>
      </c>
      <c r="O284" s="13">
        <f t="shared" si="18"/>
        <v>40.879325999999999</v>
      </c>
      <c r="P284" s="13">
        <f>IF(D284="ZZ",Brick_Kilns_EF!$E$4*(0.75),Brick_Kilns_EF!$E$4)</f>
        <v>4.7000000000000002E-3</v>
      </c>
      <c r="Q284" s="13">
        <f t="shared" si="19"/>
        <v>41.768006999999997</v>
      </c>
    </row>
    <row r="285" spans="1:17">
      <c r="A285" s="13" t="s">
        <v>295</v>
      </c>
      <c r="B285" s="13">
        <v>23.615869849999999</v>
      </c>
      <c r="C285" s="13">
        <v>89.844733500000004</v>
      </c>
      <c r="D285" s="13" t="s">
        <v>6</v>
      </c>
      <c r="E285" s="13" t="s">
        <v>4927</v>
      </c>
      <c r="F285" s="13" t="s">
        <v>7</v>
      </c>
      <c r="G285" s="13" t="s">
        <v>4802</v>
      </c>
      <c r="H285" s="13" t="s">
        <v>4816</v>
      </c>
      <c r="I285" s="13">
        <f>(Brick_Kilns_EF!$B$13*Brick_Kilns_EF!$B$11*Brick_Kilns_EF!$B$12)</f>
        <v>8886.81</v>
      </c>
      <c r="J285" s="13">
        <f>IF(D285="ZZ",Brick_Kilns_EF!$E$5*(0.75),Brick_Kilns_EF!$E$5)</f>
        <v>9.6999999999999986E-3</v>
      </c>
      <c r="K285" s="13">
        <f t="shared" si="17"/>
        <v>86.202056999999982</v>
      </c>
      <c r="L285" s="13">
        <f>IF(D285="ZZ",Brick_Kilns_EF!$E$2*(0.75),Brick_Kilns_EF!$E$2)</f>
        <v>6.7999999999999996E-3</v>
      </c>
      <c r="M285" s="13">
        <f t="shared" si="16"/>
        <v>60.430307999999997</v>
      </c>
      <c r="N285" s="13">
        <f>IF(D285="ZZ",Brick_Kilns_EF!$E$3*(0.75),Brick_Kilns_EF!$E$3)</f>
        <v>4.5999999999999999E-3</v>
      </c>
      <c r="O285" s="13">
        <f t="shared" si="18"/>
        <v>40.879325999999999</v>
      </c>
      <c r="P285" s="13">
        <f>IF(D285="ZZ",Brick_Kilns_EF!$E$4*(0.75),Brick_Kilns_EF!$E$4)</f>
        <v>4.7000000000000002E-3</v>
      </c>
      <c r="Q285" s="13">
        <f t="shared" si="19"/>
        <v>41.768006999999997</v>
      </c>
    </row>
    <row r="286" spans="1:17">
      <c r="A286" s="13" t="s">
        <v>296</v>
      </c>
      <c r="B286" s="13">
        <v>23.01080159</v>
      </c>
      <c r="C286" s="13">
        <v>89.757278049999996</v>
      </c>
      <c r="D286" s="13" t="s">
        <v>6</v>
      </c>
      <c r="E286" s="13" t="s">
        <v>4927</v>
      </c>
      <c r="F286" s="13" t="s">
        <v>9</v>
      </c>
      <c r="G286" s="13" t="s">
        <v>4802</v>
      </c>
      <c r="H286" s="13" t="s">
        <v>4816</v>
      </c>
      <c r="I286" s="13">
        <f>(Brick_Kilns_EF!$B$13*Brick_Kilns_EF!$B$11*Brick_Kilns_EF!$B$12)</f>
        <v>8886.81</v>
      </c>
      <c r="J286" s="13">
        <f>IF(D286="ZZ",Brick_Kilns_EF!$E$5*(0.75),Brick_Kilns_EF!$E$5)</f>
        <v>9.6999999999999986E-3</v>
      </c>
      <c r="K286" s="13">
        <f t="shared" si="17"/>
        <v>86.202056999999982</v>
      </c>
      <c r="L286" s="13">
        <f>IF(D286="ZZ",Brick_Kilns_EF!$E$2*(0.75),Brick_Kilns_EF!$E$2)</f>
        <v>6.7999999999999996E-3</v>
      </c>
      <c r="M286" s="13">
        <f t="shared" si="16"/>
        <v>60.430307999999997</v>
      </c>
      <c r="N286" s="13">
        <f>IF(D286="ZZ",Brick_Kilns_EF!$E$3*(0.75),Brick_Kilns_EF!$E$3)</f>
        <v>4.5999999999999999E-3</v>
      </c>
      <c r="O286" s="13">
        <f t="shared" si="18"/>
        <v>40.879325999999999</v>
      </c>
      <c r="P286" s="13">
        <f>IF(D286="ZZ",Brick_Kilns_EF!$E$4*(0.75),Brick_Kilns_EF!$E$4)</f>
        <v>4.7000000000000002E-3</v>
      </c>
      <c r="Q286" s="13">
        <f t="shared" si="19"/>
        <v>41.768006999999997</v>
      </c>
    </row>
    <row r="287" spans="1:17">
      <c r="A287" s="13" t="s">
        <v>297</v>
      </c>
      <c r="B287" s="13">
        <v>23.264346289999999</v>
      </c>
      <c r="C287" s="13">
        <v>90.517990960000006</v>
      </c>
      <c r="D287" s="13" t="s">
        <v>6</v>
      </c>
      <c r="E287" s="13" t="s">
        <v>4927</v>
      </c>
      <c r="F287" s="13" t="s">
        <v>7</v>
      </c>
      <c r="G287" s="13" t="s">
        <v>4802</v>
      </c>
      <c r="H287" s="13" t="s">
        <v>4816</v>
      </c>
      <c r="I287" s="13">
        <f>(Brick_Kilns_EF!$B$13*Brick_Kilns_EF!$B$11*Brick_Kilns_EF!$B$12)</f>
        <v>8886.81</v>
      </c>
      <c r="J287" s="13">
        <f>IF(D287="ZZ",Brick_Kilns_EF!$E$5*(0.75),Brick_Kilns_EF!$E$5)</f>
        <v>9.6999999999999986E-3</v>
      </c>
      <c r="K287" s="13">
        <f t="shared" si="17"/>
        <v>86.202056999999982</v>
      </c>
      <c r="L287" s="13">
        <f>IF(D287="ZZ",Brick_Kilns_EF!$E$2*(0.75),Brick_Kilns_EF!$E$2)</f>
        <v>6.7999999999999996E-3</v>
      </c>
      <c r="M287" s="13">
        <f t="shared" si="16"/>
        <v>60.430307999999997</v>
      </c>
      <c r="N287" s="13">
        <f>IF(D287="ZZ",Brick_Kilns_EF!$E$3*(0.75),Brick_Kilns_EF!$E$3)</f>
        <v>4.5999999999999999E-3</v>
      </c>
      <c r="O287" s="13">
        <f t="shared" si="18"/>
        <v>40.879325999999999</v>
      </c>
      <c r="P287" s="13">
        <f>IF(D287="ZZ",Brick_Kilns_EF!$E$4*(0.75),Brick_Kilns_EF!$E$4)</f>
        <v>4.7000000000000002E-3</v>
      </c>
      <c r="Q287" s="13">
        <f t="shared" si="19"/>
        <v>41.768006999999997</v>
      </c>
    </row>
    <row r="288" spans="1:17">
      <c r="A288" s="13" t="s">
        <v>298</v>
      </c>
      <c r="B288" s="13">
        <v>22.61388754</v>
      </c>
      <c r="C288" s="13">
        <v>90.720812300000006</v>
      </c>
      <c r="D288" s="13" t="s">
        <v>6</v>
      </c>
      <c r="E288" s="13" t="s">
        <v>4927</v>
      </c>
      <c r="F288" s="13" t="s">
        <v>11</v>
      </c>
      <c r="G288" s="13" t="s">
        <v>4802</v>
      </c>
      <c r="H288" s="13" t="s">
        <v>4816</v>
      </c>
      <c r="I288" s="13">
        <f>(Brick_Kilns_EF!$B$13*Brick_Kilns_EF!$B$11*Brick_Kilns_EF!$B$12)</f>
        <v>8886.81</v>
      </c>
      <c r="J288" s="13">
        <f>IF(D288="ZZ",Brick_Kilns_EF!$E$5*(0.75),Brick_Kilns_EF!$E$5)</f>
        <v>9.6999999999999986E-3</v>
      </c>
      <c r="K288" s="13">
        <f t="shared" si="17"/>
        <v>86.202056999999982</v>
      </c>
      <c r="L288" s="13">
        <f>IF(D288="ZZ",Brick_Kilns_EF!$E$2*(0.75),Brick_Kilns_EF!$E$2)</f>
        <v>6.7999999999999996E-3</v>
      </c>
      <c r="M288" s="13">
        <f t="shared" si="16"/>
        <v>60.430307999999997</v>
      </c>
      <c r="N288" s="13">
        <f>IF(D288="ZZ",Brick_Kilns_EF!$E$3*(0.75),Brick_Kilns_EF!$E$3)</f>
        <v>4.5999999999999999E-3</v>
      </c>
      <c r="O288" s="13">
        <f t="shared" si="18"/>
        <v>40.879325999999999</v>
      </c>
      <c r="P288" s="13">
        <f>IF(D288="ZZ",Brick_Kilns_EF!$E$4*(0.75),Brick_Kilns_EF!$E$4)</f>
        <v>4.7000000000000002E-3</v>
      </c>
      <c r="Q288" s="13">
        <f t="shared" si="19"/>
        <v>41.768006999999997</v>
      </c>
    </row>
    <row r="289" spans="1:17">
      <c r="A289" s="13" t="s">
        <v>299</v>
      </c>
      <c r="B289" s="13">
        <v>22.697298620000002</v>
      </c>
      <c r="C289" s="13">
        <v>89.249095440000005</v>
      </c>
      <c r="D289" s="13" t="s">
        <v>6</v>
      </c>
      <c r="E289" s="13" t="s">
        <v>4927</v>
      </c>
      <c r="F289" s="13" t="s">
        <v>9</v>
      </c>
      <c r="G289" s="13" t="s">
        <v>4802</v>
      </c>
      <c r="H289" s="13" t="s">
        <v>4816</v>
      </c>
      <c r="I289" s="13">
        <f>(Brick_Kilns_EF!$B$13*Brick_Kilns_EF!$B$11*Brick_Kilns_EF!$B$12)</f>
        <v>8886.81</v>
      </c>
      <c r="J289" s="13">
        <f>IF(D289="ZZ",Brick_Kilns_EF!$E$5*(0.75),Brick_Kilns_EF!$E$5)</f>
        <v>9.6999999999999986E-3</v>
      </c>
      <c r="K289" s="13">
        <f t="shared" si="17"/>
        <v>86.202056999999982</v>
      </c>
      <c r="L289" s="13">
        <f>IF(D289="ZZ",Brick_Kilns_EF!$E$2*(0.75),Brick_Kilns_EF!$E$2)</f>
        <v>6.7999999999999996E-3</v>
      </c>
      <c r="M289" s="13">
        <f t="shared" si="16"/>
        <v>60.430307999999997</v>
      </c>
      <c r="N289" s="13">
        <f>IF(D289="ZZ",Brick_Kilns_EF!$E$3*(0.75),Brick_Kilns_EF!$E$3)</f>
        <v>4.5999999999999999E-3</v>
      </c>
      <c r="O289" s="13">
        <f t="shared" si="18"/>
        <v>40.879325999999999</v>
      </c>
      <c r="P289" s="13">
        <f>IF(D289="ZZ",Brick_Kilns_EF!$E$4*(0.75),Brick_Kilns_EF!$E$4)</f>
        <v>4.7000000000000002E-3</v>
      </c>
      <c r="Q289" s="13">
        <f t="shared" si="19"/>
        <v>41.768006999999997</v>
      </c>
    </row>
    <row r="290" spans="1:17">
      <c r="A290" s="13" t="s">
        <v>300</v>
      </c>
      <c r="B290" s="13">
        <v>22.637962980000001</v>
      </c>
      <c r="C290" s="13">
        <v>90.180429169999996</v>
      </c>
      <c r="D290" s="13" t="s">
        <v>6</v>
      </c>
      <c r="E290" s="13" t="s">
        <v>4927</v>
      </c>
      <c r="F290" s="13" t="s">
        <v>11</v>
      </c>
      <c r="G290" s="13" t="s">
        <v>4802</v>
      </c>
      <c r="H290" s="13" t="s">
        <v>4816</v>
      </c>
      <c r="I290" s="13">
        <f>(Brick_Kilns_EF!$B$13*Brick_Kilns_EF!$B$11*Brick_Kilns_EF!$B$12)</f>
        <v>8886.81</v>
      </c>
      <c r="J290" s="13">
        <f>IF(D290="ZZ",Brick_Kilns_EF!$E$5*(0.75),Brick_Kilns_EF!$E$5)</f>
        <v>9.6999999999999986E-3</v>
      </c>
      <c r="K290" s="13">
        <f t="shared" si="17"/>
        <v>86.202056999999982</v>
      </c>
      <c r="L290" s="13">
        <f>IF(D290="ZZ",Brick_Kilns_EF!$E$2*(0.75),Brick_Kilns_EF!$E$2)</f>
        <v>6.7999999999999996E-3</v>
      </c>
      <c r="M290" s="13">
        <f t="shared" si="16"/>
        <v>60.430307999999997</v>
      </c>
      <c r="N290" s="13">
        <f>IF(D290="ZZ",Brick_Kilns_EF!$E$3*(0.75),Brick_Kilns_EF!$E$3)</f>
        <v>4.5999999999999999E-3</v>
      </c>
      <c r="O290" s="13">
        <f t="shared" si="18"/>
        <v>40.879325999999999</v>
      </c>
      <c r="P290" s="13">
        <f>IF(D290="ZZ",Brick_Kilns_EF!$E$4*(0.75),Brick_Kilns_EF!$E$4)</f>
        <v>4.7000000000000002E-3</v>
      </c>
      <c r="Q290" s="13">
        <f t="shared" si="19"/>
        <v>41.768006999999997</v>
      </c>
    </row>
    <row r="291" spans="1:17">
      <c r="A291" s="13" t="s">
        <v>301</v>
      </c>
      <c r="B291" s="13">
        <v>22.527056099999999</v>
      </c>
      <c r="C291" s="13">
        <v>89.013681930000004</v>
      </c>
      <c r="D291" s="13" t="s">
        <v>6</v>
      </c>
      <c r="E291" s="13" t="s">
        <v>4927</v>
      </c>
      <c r="F291" s="13" t="s">
        <v>9</v>
      </c>
      <c r="G291" s="13" t="s">
        <v>4802</v>
      </c>
      <c r="H291" s="13" t="s">
        <v>4816</v>
      </c>
      <c r="I291" s="13">
        <f>(Brick_Kilns_EF!$B$13*Brick_Kilns_EF!$B$11*Brick_Kilns_EF!$B$12)</f>
        <v>8886.81</v>
      </c>
      <c r="J291" s="13">
        <f>IF(D291="ZZ",Brick_Kilns_EF!$E$5*(0.75),Brick_Kilns_EF!$E$5)</f>
        <v>9.6999999999999986E-3</v>
      </c>
      <c r="K291" s="13">
        <f t="shared" si="17"/>
        <v>86.202056999999982</v>
      </c>
      <c r="L291" s="13">
        <f>IF(D291="ZZ",Brick_Kilns_EF!$E$2*(0.75),Brick_Kilns_EF!$E$2)</f>
        <v>6.7999999999999996E-3</v>
      </c>
      <c r="M291" s="13">
        <f t="shared" si="16"/>
        <v>60.430307999999997</v>
      </c>
      <c r="N291" s="13">
        <f>IF(D291="ZZ",Brick_Kilns_EF!$E$3*(0.75),Brick_Kilns_EF!$E$3)</f>
        <v>4.5999999999999999E-3</v>
      </c>
      <c r="O291" s="13">
        <f t="shared" si="18"/>
        <v>40.879325999999999</v>
      </c>
      <c r="P291" s="13">
        <f>IF(D291="ZZ",Brick_Kilns_EF!$E$4*(0.75),Brick_Kilns_EF!$E$4)</f>
        <v>4.7000000000000002E-3</v>
      </c>
      <c r="Q291" s="13">
        <f t="shared" si="19"/>
        <v>41.768006999999997</v>
      </c>
    </row>
    <row r="292" spans="1:17">
      <c r="A292" s="13" t="s">
        <v>302</v>
      </c>
      <c r="B292" s="13">
        <v>22.852830869999998</v>
      </c>
      <c r="C292" s="13">
        <v>89.698931830000006</v>
      </c>
      <c r="D292" s="13" t="s">
        <v>6</v>
      </c>
      <c r="E292" s="13" t="s">
        <v>4927</v>
      </c>
      <c r="F292" s="13" t="s">
        <v>9</v>
      </c>
      <c r="G292" s="13" t="s">
        <v>4802</v>
      </c>
      <c r="H292" s="13" t="s">
        <v>4816</v>
      </c>
      <c r="I292" s="13">
        <f>(Brick_Kilns_EF!$B$13*Brick_Kilns_EF!$B$11*Brick_Kilns_EF!$B$12)</f>
        <v>8886.81</v>
      </c>
      <c r="J292" s="13">
        <f>IF(D292="ZZ",Brick_Kilns_EF!$E$5*(0.75),Brick_Kilns_EF!$E$5)</f>
        <v>9.6999999999999986E-3</v>
      </c>
      <c r="K292" s="13">
        <f t="shared" si="17"/>
        <v>86.202056999999982</v>
      </c>
      <c r="L292" s="13">
        <f>IF(D292="ZZ",Brick_Kilns_EF!$E$2*(0.75),Brick_Kilns_EF!$E$2)</f>
        <v>6.7999999999999996E-3</v>
      </c>
      <c r="M292" s="13">
        <f t="shared" si="16"/>
        <v>60.430307999999997</v>
      </c>
      <c r="N292" s="13">
        <f>IF(D292="ZZ",Brick_Kilns_EF!$E$3*(0.75),Brick_Kilns_EF!$E$3)</f>
        <v>4.5999999999999999E-3</v>
      </c>
      <c r="O292" s="13">
        <f t="shared" si="18"/>
        <v>40.879325999999999</v>
      </c>
      <c r="P292" s="13">
        <f>IF(D292="ZZ",Brick_Kilns_EF!$E$4*(0.75),Brick_Kilns_EF!$E$4)</f>
        <v>4.7000000000000002E-3</v>
      </c>
      <c r="Q292" s="13">
        <f t="shared" si="19"/>
        <v>41.768006999999997</v>
      </c>
    </row>
    <row r="293" spans="1:17">
      <c r="A293" s="13" t="s">
        <v>303</v>
      </c>
      <c r="B293" s="13">
        <v>22.852859039999998</v>
      </c>
      <c r="C293" s="13">
        <v>89.698415830000002</v>
      </c>
      <c r="D293" s="13" t="s">
        <v>6</v>
      </c>
      <c r="E293" s="13" t="s">
        <v>4927</v>
      </c>
      <c r="F293" s="13" t="s">
        <v>9</v>
      </c>
      <c r="G293" s="13" t="s">
        <v>4802</v>
      </c>
      <c r="H293" s="13" t="s">
        <v>4816</v>
      </c>
      <c r="I293" s="13">
        <f>(Brick_Kilns_EF!$B$13*Brick_Kilns_EF!$B$11*Brick_Kilns_EF!$B$12)</f>
        <v>8886.81</v>
      </c>
      <c r="J293" s="13">
        <f>IF(D293="ZZ",Brick_Kilns_EF!$E$5*(0.75),Brick_Kilns_EF!$E$5)</f>
        <v>9.6999999999999986E-3</v>
      </c>
      <c r="K293" s="13">
        <f t="shared" si="17"/>
        <v>86.202056999999982</v>
      </c>
      <c r="L293" s="13">
        <f>IF(D293="ZZ",Brick_Kilns_EF!$E$2*(0.75),Brick_Kilns_EF!$E$2)</f>
        <v>6.7999999999999996E-3</v>
      </c>
      <c r="M293" s="13">
        <f t="shared" si="16"/>
        <v>60.430307999999997</v>
      </c>
      <c r="N293" s="13">
        <f>IF(D293="ZZ",Brick_Kilns_EF!$E$3*(0.75),Brick_Kilns_EF!$E$3)</f>
        <v>4.5999999999999999E-3</v>
      </c>
      <c r="O293" s="13">
        <f t="shared" si="18"/>
        <v>40.879325999999999</v>
      </c>
      <c r="P293" s="13">
        <f>IF(D293="ZZ",Brick_Kilns_EF!$E$4*(0.75),Brick_Kilns_EF!$E$4)</f>
        <v>4.7000000000000002E-3</v>
      </c>
      <c r="Q293" s="13">
        <f t="shared" si="19"/>
        <v>41.768006999999997</v>
      </c>
    </row>
    <row r="294" spans="1:17">
      <c r="A294" s="13" t="s">
        <v>304</v>
      </c>
      <c r="B294" s="13">
        <v>22.758666229999999</v>
      </c>
      <c r="C294" s="13">
        <v>89.044942329999998</v>
      </c>
      <c r="D294" s="13" t="s">
        <v>6</v>
      </c>
      <c r="E294" s="13" t="s">
        <v>4927</v>
      </c>
      <c r="F294" s="13" t="s">
        <v>9</v>
      </c>
      <c r="G294" s="13" t="s">
        <v>4802</v>
      </c>
      <c r="H294" s="13" t="s">
        <v>4816</v>
      </c>
      <c r="I294" s="13">
        <f>(Brick_Kilns_EF!$B$13*Brick_Kilns_EF!$B$11*Brick_Kilns_EF!$B$12)</f>
        <v>8886.81</v>
      </c>
      <c r="J294" s="13">
        <f>IF(D294="ZZ",Brick_Kilns_EF!$E$5*(0.75),Brick_Kilns_EF!$E$5)</f>
        <v>9.6999999999999986E-3</v>
      </c>
      <c r="K294" s="13">
        <f t="shared" si="17"/>
        <v>86.202056999999982</v>
      </c>
      <c r="L294" s="13">
        <f>IF(D294="ZZ",Brick_Kilns_EF!$E$2*(0.75),Brick_Kilns_EF!$E$2)</f>
        <v>6.7999999999999996E-3</v>
      </c>
      <c r="M294" s="13">
        <f t="shared" si="16"/>
        <v>60.430307999999997</v>
      </c>
      <c r="N294" s="13">
        <f>IF(D294="ZZ",Brick_Kilns_EF!$E$3*(0.75),Brick_Kilns_EF!$E$3)</f>
        <v>4.5999999999999999E-3</v>
      </c>
      <c r="O294" s="13">
        <f t="shared" si="18"/>
        <v>40.879325999999999</v>
      </c>
      <c r="P294" s="13">
        <f>IF(D294="ZZ",Brick_Kilns_EF!$E$4*(0.75),Brick_Kilns_EF!$E$4)</f>
        <v>4.7000000000000002E-3</v>
      </c>
      <c r="Q294" s="13">
        <f t="shared" si="19"/>
        <v>41.768006999999997</v>
      </c>
    </row>
    <row r="295" spans="1:17">
      <c r="A295" s="13" t="s">
        <v>305</v>
      </c>
      <c r="B295" s="13">
        <v>23.59850823</v>
      </c>
      <c r="C295" s="13">
        <v>89.015131100000005</v>
      </c>
      <c r="D295" s="13" t="s">
        <v>6</v>
      </c>
      <c r="E295" s="13" t="s">
        <v>4927</v>
      </c>
      <c r="F295" s="13" t="s">
        <v>9</v>
      </c>
      <c r="G295" s="13" t="s">
        <v>4802</v>
      </c>
      <c r="H295" s="13" t="s">
        <v>4816</v>
      </c>
      <c r="I295" s="13">
        <f>(Brick_Kilns_EF!$B$13*Brick_Kilns_EF!$B$11*Brick_Kilns_EF!$B$12)</f>
        <v>8886.81</v>
      </c>
      <c r="J295" s="13">
        <f>IF(D295="ZZ",Brick_Kilns_EF!$E$5*(0.75),Brick_Kilns_EF!$E$5)</f>
        <v>9.6999999999999986E-3</v>
      </c>
      <c r="K295" s="13">
        <f t="shared" si="17"/>
        <v>86.202056999999982</v>
      </c>
      <c r="L295" s="13">
        <f>IF(D295="ZZ",Brick_Kilns_EF!$E$2*(0.75),Brick_Kilns_EF!$E$2)</f>
        <v>6.7999999999999996E-3</v>
      </c>
      <c r="M295" s="13">
        <f t="shared" si="16"/>
        <v>60.430307999999997</v>
      </c>
      <c r="N295" s="13">
        <f>IF(D295="ZZ",Brick_Kilns_EF!$E$3*(0.75),Brick_Kilns_EF!$E$3)</f>
        <v>4.5999999999999999E-3</v>
      </c>
      <c r="O295" s="13">
        <f t="shared" si="18"/>
        <v>40.879325999999999</v>
      </c>
      <c r="P295" s="13">
        <f>IF(D295="ZZ",Brick_Kilns_EF!$E$4*(0.75),Brick_Kilns_EF!$E$4)</f>
        <v>4.7000000000000002E-3</v>
      </c>
      <c r="Q295" s="13">
        <f t="shared" si="19"/>
        <v>41.768006999999997</v>
      </c>
    </row>
    <row r="296" spans="1:17">
      <c r="A296" s="13" t="s">
        <v>306</v>
      </c>
      <c r="B296" s="13">
        <v>23.596198139999998</v>
      </c>
      <c r="C296" s="13">
        <v>89.013921730000007</v>
      </c>
      <c r="D296" s="13" t="s">
        <v>6</v>
      </c>
      <c r="E296" s="13" t="s">
        <v>4927</v>
      </c>
      <c r="F296" s="13" t="s">
        <v>9</v>
      </c>
      <c r="G296" s="13" t="s">
        <v>4802</v>
      </c>
      <c r="H296" s="13" t="s">
        <v>4816</v>
      </c>
      <c r="I296" s="13">
        <f>(Brick_Kilns_EF!$B$13*Brick_Kilns_EF!$B$11*Brick_Kilns_EF!$B$12)</f>
        <v>8886.81</v>
      </c>
      <c r="J296" s="13">
        <f>IF(D296="ZZ",Brick_Kilns_EF!$E$5*(0.75),Brick_Kilns_EF!$E$5)</f>
        <v>9.6999999999999986E-3</v>
      </c>
      <c r="K296" s="13">
        <f t="shared" si="17"/>
        <v>86.202056999999982</v>
      </c>
      <c r="L296" s="13">
        <f>IF(D296="ZZ",Brick_Kilns_EF!$E$2*(0.75),Brick_Kilns_EF!$E$2)</f>
        <v>6.7999999999999996E-3</v>
      </c>
      <c r="M296" s="13">
        <f t="shared" si="16"/>
        <v>60.430307999999997</v>
      </c>
      <c r="N296" s="13">
        <f>IF(D296="ZZ",Brick_Kilns_EF!$E$3*(0.75),Brick_Kilns_EF!$E$3)</f>
        <v>4.5999999999999999E-3</v>
      </c>
      <c r="O296" s="13">
        <f t="shared" si="18"/>
        <v>40.879325999999999</v>
      </c>
      <c r="P296" s="13">
        <f>IF(D296="ZZ",Brick_Kilns_EF!$E$4*(0.75),Brick_Kilns_EF!$E$4)</f>
        <v>4.7000000000000002E-3</v>
      </c>
      <c r="Q296" s="13">
        <f t="shared" si="19"/>
        <v>41.768006999999997</v>
      </c>
    </row>
    <row r="297" spans="1:17">
      <c r="A297" s="13" t="s">
        <v>307</v>
      </c>
      <c r="B297" s="13">
        <v>22.51466993</v>
      </c>
      <c r="C297" s="13">
        <v>90.457244990000007</v>
      </c>
      <c r="D297" s="13" t="s">
        <v>6</v>
      </c>
      <c r="E297" s="13" t="s">
        <v>4927</v>
      </c>
      <c r="F297" s="13" t="s">
        <v>11</v>
      </c>
      <c r="G297" s="13" t="s">
        <v>4802</v>
      </c>
      <c r="H297" s="13" t="s">
        <v>4816</v>
      </c>
      <c r="I297" s="13">
        <f>(Brick_Kilns_EF!$B$13*Brick_Kilns_EF!$B$11*Brick_Kilns_EF!$B$12)</f>
        <v>8886.81</v>
      </c>
      <c r="J297" s="13">
        <f>IF(D297="ZZ",Brick_Kilns_EF!$E$5*(0.75),Brick_Kilns_EF!$E$5)</f>
        <v>9.6999999999999986E-3</v>
      </c>
      <c r="K297" s="13">
        <f t="shared" si="17"/>
        <v>86.202056999999982</v>
      </c>
      <c r="L297" s="13">
        <f>IF(D297="ZZ",Brick_Kilns_EF!$E$2*(0.75),Brick_Kilns_EF!$E$2)</f>
        <v>6.7999999999999996E-3</v>
      </c>
      <c r="M297" s="13">
        <f t="shared" si="16"/>
        <v>60.430307999999997</v>
      </c>
      <c r="N297" s="13">
        <f>IF(D297="ZZ",Brick_Kilns_EF!$E$3*(0.75),Brick_Kilns_EF!$E$3)</f>
        <v>4.5999999999999999E-3</v>
      </c>
      <c r="O297" s="13">
        <f t="shared" si="18"/>
        <v>40.879325999999999</v>
      </c>
      <c r="P297" s="13">
        <f>IF(D297="ZZ",Brick_Kilns_EF!$E$4*(0.75),Brick_Kilns_EF!$E$4)</f>
        <v>4.7000000000000002E-3</v>
      </c>
      <c r="Q297" s="13">
        <f t="shared" si="19"/>
        <v>41.768006999999997</v>
      </c>
    </row>
    <row r="298" spans="1:17">
      <c r="A298" s="13" t="s">
        <v>308</v>
      </c>
      <c r="B298" s="13">
        <v>23.13473003</v>
      </c>
      <c r="C298" s="13">
        <v>89.573040340000006</v>
      </c>
      <c r="D298" s="13" t="s">
        <v>6</v>
      </c>
      <c r="E298" s="13" t="s">
        <v>4927</v>
      </c>
      <c r="F298" s="13" t="s">
        <v>9</v>
      </c>
      <c r="G298" s="13" t="s">
        <v>4802</v>
      </c>
      <c r="H298" s="13" t="s">
        <v>4816</v>
      </c>
      <c r="I298" s="13">
        <f>(Brick_Kilns_EF!$B$13*Brick_Kilns_EF!$B$11*Brick_Kilns_EF!$B$12)</f>
        <v>8886.81</v>
      </c>
      <c r="J298" s="13">
        <f>IF(D298="ZZ",Brick_Kilns_EF!$E$5*(0.75),Brick_Kilns_EF!$E$5)</f>
        <v>9.6999999999999986E-3</v>
      </c>
      <c r="K298" s="13">
        <f t="shared" si="17"/>
        <v>86.202056999999982</v>
      </c>
      <c r="L298" s="13">
        <f>IF(D298="ZZ",Brick_Kilns_EF!$E$2*(0.75),Brick_Kilns_EF!$E$2)</f>
        <v>6.7999999999999996E-3</v>
      </c>
      <c r="M298" s="13">
        <f t="shared" si="16"/>
        <v>60.430307999999997</v>
      </c>
      <c r="N298" s="13">
        <f>IF(D298="ZZ",Brick_Kilns_EF!$E$3*(0.75),Brick_Kilns_EF!$E$3)</f>
        <v>4.5999999999999999E-3</v>
      </c>
      <c r="O298" s="13">
        <f t="shared" si="18"/>
        <v>40.879325999999999</v>
      </c>
      <c r="P298" s="13">
        <f>IF(D298="ZZ",Brick_Kilns_EF!$E$4*(0.75),Brick_Kilns_EF!$E$4)</f>
        <v>4.7000000000000002E-3</v>
      </c>
      <c r="Q298" s="13">
        <f t="shared" si="19"/>
        <v>41.768006999999997</v>
      </c>
    </row>
    <row r="299" spans="1:17">
      <c r="A299" s="13" t="s">
        <v>309</v>
      </c>
      <c r="B299" s="13">
        <v>23.68314415</v>
      </c>
      <c r="C299" s="13">
        <v>88.807520839999995</v>
      </c>
      <c r="D299" s="13" t="s">
        <v>6</v>
      </c>
      <c r="E299" s="13" t="s">
        <v>4927</v>
      </c>
      <c r="F299" s="13" t="s">
        <v>9</v>
      </c>
      <c r="G299" s="13" t="s">
        <v>4802</v>
      </c>
      <c r="H299" s="13" t="s">
        <v>4816</v>
      </c>
      <c r="I299" s="13">
        <f>(Brick_Kilns_EF!$B$13*Brick_Kilns_EF!$B$11*Brick_Kilns_EF!$B$12)</f>
        <v>8886.81</v>
      </c>
      <c r="J299" s="13">
        <f>IF(D299="ZZ",Brick_Kilns_EF!$E$5*(0.75),Brick_Kilns_EF!$E$5)</f>
        <v>9.6999999999999986E-3</v>
      </c>
      <c r="K299" s="13">
        <f t="shared" si="17"/>
        <v>86.202056999999982</v>
      </c>
      <c r="L299" s="13">
        <f>IF(D299="ZZ",Brick_Kilns_EF!$E$2*(0.75),Brick_Kilns_EF!$E$2)</f>
        <v>6.7999999999999996E-3</v>
      </c>
      <c r="M299" s="13">
        <f t="shared" si="16"/>
        <v>60.430307999999997</v>
      </c>
      <c r="N299" s="13">
        <f>IF(D299="ZZ",Brick_Kilns_EF!$E$3*(0.75),Brick_Kilns_EF!$E$3)</f>
        <v>4.5999999999999999E-3</v>
      </c>
      <c r="O299" s="13">
        <f t="shared" si="18"/>
        <v>40.879325999999999</v>
      </c>
      <c r="P299" s="13">
        <f>IF(D299="ZZ",Brick_Kilns_EF!$E$4*(0.75),Brick_Kilns_EF!$E$4)</f>
        <v>4.7000000000000002E-3</v>
      </c>
      <c r="Q299" s="13">
        <f t="shared" si="19"/>
        <v>41.768006999999997</v>
      </c>
    </row>
    <row r="300" spans="1:17">
      <c r="A300" s="13" t="s">
        <v>310</v>
      </c>
      <c r="B300" s="13">
        <v>23.68037391</v>
      </c>
      <c r="C300" s="13">
        <v>88.809095709999994</v>
      </c>
      <c r="D300" s="13" t="s">
        <v>6</v>
      </c>
      <c r="E300" s="13" t="s">
        <v>4927</v>
      </c>
      <c r="F300" s="13" t="s">
        <v>9</v>
      </c>
      <c r="G300" s="13" t="s">
        <v>4802</v>
      </c>
      <c r="H300" s="13" t="s">
        <v>4816</v>
      </c>
      <c r="I300" s="13">
        <f>(Brick_Kilns_EF!$B$13*Brick_Kilns_EF!$B$11*Brick_Kilns_EF!$B$12)</f>
        <v>8886.81</v>
      </c>
      <c r="J300" s="13">
        <f>IF(D300="ZZ",Brick_Kilns_EF!$E$5*(0.75),Brick_Kilns_EF!$E$5)</f>
        <v>9.6999999999999986E-3</v>
      </c>
      <c r="K300" s="13">
        <f t="shared" si="17"/>
        <v>86.202056999999982</v>
      </c>
      <c r="L300" s="13">
        <f>IF(D300="ZZ",Brick_Kilns_EF!$E$2*(0.75),Brick_Kilns_EF!$E$2)</f>
        <v>6.7999999999999996E-3</v>
      </c>
      <c r="M300" s="13">
        <f t="shared" si="16"/>
        <v>60.430307999999997</v>
      </c>
      <c r="N300" s="13">
        <f>IF(D300="ZZ",Brick_Kilns_EF!$E$3*(0.75),Brick_Kilns_EF!$E$3)</f>
        <v>4.5999999999999999E-3</v>
      </c>
      <c r="O300" s="13">
        <f t="shared" si="18"/>
        <v>40.879325999999999</v>
      </c>
      <c r="P300" s="13">
        <f>IF(D300="ZZ",Brick_Kilns_EF!$E$4*(0.75),Brick_Kilns_EF!$E$4)</f>
        <v>4.7000000000000002E-3</v>
      </c>
      <c r="Q300" s="13">
        <f t="shared" si="19"/>
        <v>41.768006999999997</v>
      </c>
    </row>
    <row r="301" spans="1:17">
      <c r="A301" s="13" t="s">
        <v>311</v>
      </c>
      <c r="B301" s="13">
        <v>22.670079879999999</v>
      </c>
      <c r="C301" s="13">
        <v>90.406361680000003</v>
      </c>
      <c r="D301" s="13" t="s">
        <v>6</v>
      </c>
      <c r="E301" s="13" t="s">
        <v>4927</v>
      </c>
      <c r="F301" s="13" t="s">
        <v>11</v>
      </c>
      <c r="G301" s="13" t="s">
        <v>4802</v>
      </c>
      <c r="H301" s="13" t="s">
        <v>4816</v>
      </c>
      <c r="I301" s="13">
        <f>(Brick_Kilns_EF!$B$13*Brick_Kilns_EF!$B$11*Brick_Kilns_EF!$B$12)</f>
        <v>8886.81</v>
      </c>
      <c r="J301" s="13">
        <f>IF(D301="ZZ",Brick_Kilns_EF!$E$5*(0.75),Brick_Kilns_EF!$E$5)</f>
        <v>9.6999999999999986E-3</v>
      </c>
      <c r="K301" s="13">
        <f t="shared" si="17"/>
        <v>86.202056999999982</v>
      </c>
      <c r="L301" s="13">
        <f>IF(D301="ZZ",Brick_Kilns_EF!$E$2*(0.75),Brick_Kilns_EF!$E$2)</f>
        <v>6.7999999999999996E-3</v>
      </c>
      <c r="M301" s="13">
        <f t="shared" si="16"/>
        <v>60.430307999999997</v>
      </c>
      <c r="N301" s="13">
        <f>IF(D301="ZZ",Brick_Kilns_EF!$E$3*(0.75),Brick_Kilns_EF!$E$3)</f>
        <v>4.5999999999999999E-3</v>
      </c>
      <c r="O301" s="13">
        <f t="shared" si="18"/>
        <v>40.879325999999999</v>
      </c>
      <c r="P301" s="13">
        <f>IF(D301="ZZ",Brick_Kilns_EF!$E$4*(0.75),Brick_Kilns_EF!$E$4)</f>
        <v>4.7000000000000002E-3</v>
      </c>
      <c r="Q301" s="13">
        <f t="shared" si="19"/>
        <v>41.768006999999997</v>
      </c>
    </row>
    <row r="302" spans="1:17">
      <c r="A302" s="13" t="s">
        <v>312</v>
      </c>
      <c r="B302" s="13">
        <v>23.020816360000001</v>
      </c>
      <c r="C302" s="13">
        <v>89.752737980000006</v>
      </c>
      <c r="D302" s="13" t="s">
        <v>6</v>
      </c>
      <c r="E302" s="13" t="s">
        <v>4927</v>
      </c>
      <c r="F302" s="13" t="s">
        <v>9</v>
      </c>
      <c r="G302" s="13" t="s">
        <v>4802</v>
      </c>
      <c r="H302" s="13" t="s">
        <v>4816</v>
      </c>
      <c r="I302" s="13">
        <f>(Brick_Kilns_EF!$B$13*Brick_Kilns_EF!$B$11*Brick_Kilns_EF!$B$12)</f>
        <v>8886.81</v>
      </c>
      <c r="J302" s="13">
        <f>IF(D302="ZZ",Brick_Kilns_EF!$E$5*(0.75),Brick_Kilns_EF!$E$5)</f>
        <v>9.6999999999999986E-3</v>
      </c>
      <c r="K302" s="13">
        <f t="shared" si="17"/>
        <v>86.202056999999982</v>
      </c>
      <c r="L302" s="13">
        <f>IF(D302="ZZ",Brick_Kilns_EF!$E$2*(0.75),Brick_Kilns_EF!$E$2)</f>
        <v>6.7999999999999996E-3</v>
      </c>
      <c r="M302" s="13">
        <f t="shared" si="16"/>
        <v>60.430307999999997</v>
      </c>
      <c r="N302" s="13">
        <f>IF(D302="ZZ",Brick_Kilns_EF!$E$3*(0.75),Brick_Kilns_EF!$E$3)</f>
        <v>4.5999999999999999E-3</v>
      </c>
      <c r="O302" s="13">
        <f t="shared" si="18"/>
        <v>40.879325999999999</v>
      </c>
      <c r="P302" s="13">
        <f>IF(D302="ZZ",Brick_Kilns_EF!$E$4*(0.75),Brick_Kilns_EF!$E$4)</f>
        <v>4.7000000000000002E-3</v>
      </c>
      <c r="Q302" s="13">
        <f t="shared" si="19"/>
        <v>41.768006999999997</v>
      </c>
    </row>
    <row r="303" spans="1:17">
      <c r="A303" s="13" t="s">
        <v>313</v>
      </c>
      <c r="B303" s="13">
        <v>23.605739830000001</v>
      </c>
      <c r="C303" s="13">
        <v>89.848070039999996</v>
      </c>
      <c r="D303" s="13" t="s">
        <v>6</v>
      </c>
      <c r="E303" s="13" t="s">
        <v>4927</v>
      </c>
      <c r="F303" s="13" t="s">
        <v>7</v>
      </c>
      <c r="G303" s="13" t="s">
        <v>4802</v>
      </c>
      <c r="H303" s="13" t="s">
        <v>4816</v>
      </c>
      <c r="I303" s="13">
        <f>(Brick_Kilns_EF!$B$13*Brick_Kilns_EF!$B$11*Brick_Kilns_EF!$B$12)</f>
        <v>8886.81</v>
      </c>
      <c r="J303" s="13">
        <f>IF(D303="ZZ",Brick_Kilns_EF!$E$5*(0.75),Brick_Kilns_EF!$E$5)</f>
        <v>9.6999999999999986E-3</v>
      </c>
      <c r="K303" s="13">
        <f t="shared" si="17"/>
        <v>86.202056999999982</v>
      </c>
      <c r="L303" s="13">
        <f>IF(D303="ZZ",Brick_Kilns_EF!$E$2*(0.75),Brick_Kilns_EF!$E$2)</f>
        <v>6.7999999999999996E-3</v>
      </c>
      <c r="M303" s="13">
        <f t="shared" si="16"/>
        <v>60.430307999999997</v>
      </c>
      <c r="N303" s="13">
        <f>IF(D303="ZZ",Brick_Kilns_EF!$E$3*(0.75),Brick_Kilns_EF!$E$3)</f>
        <v>4.5999999999999999E-3</v>
      </c>
      <c r="O303" s="13">
        <f t="shared" si="18"/>
        <v>40.879325999999999</v>
      </c>
      <c r="P303" s="13">
        <f>IF(D303="ZZ",Brick_Kilns_EF!$E$4*(0.75),Brick_Kilns_EF!$E$4)</f>
        <v>4.7000000000000002E-3</v>
      </c>
      <c r="Q303" s="13">
        <f t="shared" si="19"/>
        <v>41.768006999999997</v>
      </c>
    </row>
    <row r="304" spans="1:17">
      <c r="A304" s="13" t="s">
        <v>314</v>
      </c>
      <c r="B304" s="13">
        <v>22.641465910000001</v>
      </c>
      <c r="C304" s="13">
        <v>89.806778499999993</v>
      </c>
      <c r="D304" s="13" t="s">
        <v>6</v>
      </c>
      <c r="E304" s="13" t="s">
        <v>4927</v>
      </c>
      <c r="F304" s="13" t="s">
        <v>9</v>
      </c>
      <c r="G304" s="13" t="s">
        <v>4802</v>
      </c>
      <c r="H304" s="13" t="s">
        <v>4816</v>
      </c>
      <c r="I304" s="13">
        <f>(Brick_Kilns_EF!$B$13*Brick_Kilns_EF!$B$11*Brick_Kilns_EF!$B$12)</f>
        <v>8886.81</v>
      </c>
      <c r="J304" s="13">
        <f>IF(D304="ZZ",Brick_Kilns_EF!$E$5*(0.75),Brick_Kilns_EF!$E$5)</f>
        <v>9.6999999999999986E-3</v>
      </c>
      <c r="K304" s="13">
        <f t="shared" si="17"/>
        <v>86.202056999999982</v>
      </c>
      <c r="L304" s="13">
        <f>IF(D304="ZZ",Brick_Kilns_EF!$E$2*(0.75),Brick_Kilns_EF!$E$2)</f>
        <v>6.7999999999999996E-3</v>
      </c>
      <c r="M304" s="13">
        <f t="shared" si="16"/>
        <v>60.430307999999997</v>
      </c>
      <c r="N304" s="13">
        <f>IF(D304="ZZ",Brick_Kilns_EF!$E$3*(0.75),Brick_Kilns_EF!$E$3)</f>
        <v>4.5999999999999999E-3</v>
      </c>
      <c r="O304" s="13">
        <f t="shared" si="18"/>
        <v>40.879325999999999</v>
      </c>
      <c r="P304" s="13">
        <f>IF(D304="ZZ",Brick_Kilns_EF!$E$4*(0.75),Brick_Kilns_EF!$E$4)</f>
        <v>4.7000000000000002E-3</v>
      </c>
      <c r="Q304" s="13">
        <f t="shared" si="19"/>
        <v>41.768006999999997</v>
      </c>
    </row>
    <row r="305" spans="1:17">
      <c r="A305" s="13" t="s">
        <v>315</v>
      </c>
      <c r="B305" s="13">
        <v>22.650954970000001</v>
      </c>
      <c r="C305" s="13">
        <v>90.613451620000006</v>
      </c>
      <c r="D305" s="13" t="s">
        <v>6</v>
      </c>
      <c r="E305" s="13" t="s">
        <v>4927</v>
      </c>
      <c r="F305" s="13" t="s">
        <v>11</v>
      </c>
      <c r="G305" s="13" t="s">
        <v>4802</v>
      </c>
      <c r="H305" s="13" t="s">
        <v>4816</v>
      </c>
      <c r="I305" s="13">
        <f>(Brick_Kilns_EF!$B$13*Brick_Kilns_EF!$B$11*Brick_Kilns_EF!$B$12)</f>
        <v>8886.81</v>
      </c>
      <c r="J305" s="13">
        <f>IF(D305="ZZ",Brick_Kilns_EF!$E$5*(0.75),Brick_Kilns_EF!$E$5)</f>
        <v>9.6999999999999986E-3</v>
      </c>
      <c r="K305" s="13">
        <f t="shared" si="17"/>
        <v>86.202056999999982</v>
      </c>
      <c r="L305" s="13">
        <f>IF(D305="ZZ",Brick_Kilns_EF!$E$2*(0.75),Brick_Kilns_EF!$E$2)</f>
        <v>6.7999999999999996E-3</v>
      </c>
      <c r="M305" s="13">
        <f t="shared" si="16"/>
        <v>60.430307999999997</v>
      </c>
      <c r="N305" s="13">
        <f>IF(D305="ZZ",Brick_Kilns_EF!$E$3*(0.75),Brick_Kilns_EF!$E$3)</f>
        <v>4.5999999999999999E-3</v>
      </c>
      <c r="O305" s="13">
        <f t="shared" si="18"/>
        <v>40.879325999999999</v>
      </c>
      <c r="P305" s="13">
        <f>IF(D305="ZZ",Brick_Kilns_EF!$E$4*(0.75),Brick_Kilns_EF!$E$4)</f>
        <v>4.7000000000000002E-3</v>
      </c>
      <c r="Q305" s="13">
        <f t="shared" si="19"/>
        <v>41.768006999999997</v>
      </c>
    </row>
    <row r="306" spans="1:17">
      <c r="A306" s="13" t="s">
        <v>316</v>
      </c>
      <c r="B306" s="13">
        <v>22.817826419999999</v>
      </c>
      <c r="C306" s="13">
        <v>89.558622279999994</v>
      </c>
      <c r="D306" s="13" t="s">
        <v>6</v>
      </c>
      <c r="E306" s="13" t="s">
        <v>4927</v>
      </c>
      <c r="F306" s="13" t="s">
        <v>9</v>
      </c>
      <c r="G306" s="13" t="s">
        <v>4802</v>
      </c>
      <c r="H306" s="13" t="s">
        <v>4816</v>
      </c>
      <c r="I306" s="13">
        <f>(Brick_Kilns_EF!$B$13*Brick_Kilns_EF!$B$11*Brick_Kilns_EF!$B$12)</f>
        <v>8886.81</v>
      </c>
      <c r="J306" s="13">
        <f>IF(D306="ZZ",Brick_Kilns_EF!$E$5*(0.75),Brick_Kilns_EF!$E$5)</f>
        <v>9.6999999999999986E-3</v>
      </c>
      <c r="K306" s="13">
        <f t="shared" si="17"/>
        <v>86.202056999999982</v>
      </c>
      <c r="L306" s="13">
        <f>IF(D306="ZZ",Brick_Kilns_EF!$E$2*(0.75),Brick_Kilns_EF!$E$2)</f>
        <v>6.7999999999999996E-3</v>
      </c>
      <c r="M306" s="13">
        <f t="shared" si="16"/>
        <v>60.430307999999997</v>
      </c>
      <c r="N306" s="13">
        <f>IF(D306="ZZ",Brick_Kilns_EF!$E$3*(0.75),Brick_Kilns_EF!$E$3)</f>
        <v>4.5999999999999999E-3</v>
      </c>
      <c r="O306" s="13">
        <f t="shared" si="18"/>
        <v>40.879325999999999</v>
      </c>
      <c r="P306" s="13">
        <f>IF(D306="ZZ",Brick_Kilns_EF!$E$4*(0.75),Brick_Kilns_EF!$E$4)</f>
        <v>4.7000000000000002E-3</v>
      </c>
      <c r="Q306" s="13">
        <f t="shared" si="19"/>
        <v>41.768006999999997</v>
      </c>
    </row>
    <row r="307" spans="1:17">
      <c r="A307" s="13" t="s">
        <v>317</v>
      </c>
      <c r="B307" s="13">
        <v>22.924388910000001</v>
      </c>
      <c r="C307" s="13">
        <v>90.510732919999995</v>
      </c>
      <c r="D307" s="13" t="s">
        <v>6</v>
      </c>
      <c r="E307" s="13" t="s">
        <v>4927</v>
      </c>
      <c r="F307" s="13" t="s">
        <v>11</v>
      </c>
      <c r="G307" s="13" t="s">
        <v>4802</v>
      </c>
      <c r="H307" s="13" t="s">
        <v>4816</v>
      </c>
      <c r="I307" s="13">
        <f>(Brick_Kilns_EF!$B$13*Brick_Kilns_EF!$B$11*Brick_Kilns_EF!$B$12)</f>
        <v>8886.81</v>
      </c>
      <c r="J307" s="13">
        <f>IF(D307="ZZ",Brick_Kilns_EF!$E$5*(0.75),Brick_Kilns_EF!$E$5)</f>
        <v>9.6999999999999986E-3</v>
      </c>
      <c r="K307" s="13">
        <f t="shared" si="17"/>
        <v>86.202056999999982</v>
      </c>
      <c r="L307" s="13">
        <f>IF(D307="ZZ",Brick_Kilns_EF!$E$2*(0.75),Brick_Kilns_EF!$E$2)</f>
        <v>6.7999999999999996E-3</v>
      </c>
      <c r="M307" s="13">
        <f t="shared" si="16"/>
        <v>60.430307999999997</v>
      </c>
      <c r="N307" s="13">
        <f>IF(D307="ZZ",Brick_Kilns_EF!$E$3*(0.75),Brick_Kilns_EF!$E$3)</f>
        <v>4.5999999999999999E-3</v>
      </c>
      <c r="O307" s="13">
        <f t="shared" si="18"/>
        <v>40.879325999999999</v>
      </c>
      <c r="P307" s="13">
        <f>IF(D307="ZZ",Brick_Kilns_EF!$E$4*(0.75),Brick_Kilns_EF!$E$4)</f>
        <v>4.7000000000000002E-3</v>
      </c>
      <c r="Q307" s="13">
        <f t="shared" si="19"/>
        <v>41.768006999999997</v>
      </c>
    </row>
    <row r="308" spans="1:17">
      <c r="A308" s="13" t="s">
        <v>318</v>
      </c>
      <c r="B308" s="13">
        <v>22.925501700000002</v>
      </c>
      <c r="C308" s="13">
        <v>90.509636420000007</v>
      </c>
      <c r="D308" s="13" t="s">
        <v>6</v>
      </c>
      <c r="E308" s="13" t="s">
        <v>4927</v>
      </c>
      <c r="F308" s="13" t="s">
        <v>11</v>
      </c>
      <c r="G308" s="13" t="s">
        <v>4802</v>
      </c>
      <c r="H308" s="13" t="s">
        <v>4816</v>
      </c>
      <c r="I308" s="13">
        <f>(Brick_Kilns_EF!$B$13*Brick_Kilns_EF!$B$11*Brick_Kilns_EF!$B$12)</f>
        <v>8886.81</v>
      </c>
      <c r="J308" s="13">
        <f>IF(D308="ZZ",Brick_Kilns_EF!$E$5*(0.75),Brick_Kilns_EF!$E$5)</f>
        <v>9.6999999999999986E-3</v>
      </c>
      <c r="K308" s="13">
        <f t="shared" si="17"/>
        <v>86.202056999999982</v>
      </c>
      <c r="L308" s="13">
        <f>IF(D308="ZZ",Brick_Kilns_EF!$E$2*(0.75),Brick_Kilns_EF!$E$2)</f>
        <v>6.7999999999999996E-3</v>
      </c>
      <c r="M308" s="13">
        <f t="shared" si="16"/>
        <v>60.430307999999997</v>
      </c>
      <c r="N308" s="13">
        <f>IF(D308="ZZ",Brick_Kilns_EF!$E$3*(0.75),Brick_Kilns_EF!$E$3)</f>
        <v>4.5999999999999999E-3</v>
      </c>
      <c r="O308" s="13">
        <f t="shared" si="18"/>
        <v>40.879325999999999</v>
      </c>
      <c r="P308" s="13">
        <f>IF(D308="ZZ",Brick_Kilns_EF!$E$4*(0.75),Brick_Kilns_EF!$E$4)</f>
        <v>4.7000000000000002E-3</v>
      </c>
      <c r="Q308" s="13">
        <f t="shared" si="19"/>
        <v>41.768006999999997</v>
      </c>
    </row>
    <row r="309" spans="1:17">
      <c r="A309" s="13" t="s">
        <v>319</v>
      </c>
      <c r="B309" s="13">
        <v>23.524053259999999</v>
      </c>
      <c r="C309" s="13">
        <v>89.307058350000005</v>
      </c>
      <c r="D309" s="13" t="s">
        <v>6</v>
      </c>
      <c r="E309" s="13" t="s">
        <v>4927</v>
      </c>
      <c r="F309" s="13" t="s">
        <v>9</v>
      </c>
      <c r="G309" s="13" t="s">
        <v>4802</v>
      </c>
      <c r="H309" s="13" t="s">
        <v>4816</v>
      </c>
      <c r="I309" s="13">
        <f>(Brick_Kilns_EF!$B$13*Brick_Kilns_EF!$B$11*Brick_Kilns_EF!$B$12)</f>
        <v>8886.81</v>
      </c>
      <c r="J309" s="13">
        <f>IF(D309="ZZ",Brick_Kilns_EF!$E$5*(0.75),Brick_Kilns_EF!$E$5)</f>
        <v>9.6999999999999986E-3</v>
      </c>
      <c r="K309" s="13">
        <f t="shared" si="17"/>
        <v>86.202056999999982</v>
      </c>
      <c r="L309" s="13">
        <f>IF(D309="ZZ",Brick_Kilns_EF!$E$2*(0.75),Brick_Kilns_EF!$E$2)</f>
        <v>6.7999999999999996E-3</v>
      </c>
      <c r="M309" s="13">
        <f t="shared" si="16"/>
        <v>60.430307999999997</v>
      </c>
      <c r="N309" s="13">
        <f>IF(D309="ZZ",Brick_Kilns_EF!$E$3*(0.75),Brick_Kilns_EF!$E$3)</f>
        <v>4.5999999999999999E-3</v>
      </c>
      <c r="O309" s="13">
        <f t="shared" si="18"/>
        <v>40.879325999999999</v>
      </c>
      <c r="P309" s="13">
        <f>IF(D309="ZZ",Brick_Kilns_EF!$E$4*(0.75),Brick_Kilns_EF!$E$4)</f>
        <v>4.7000000000000002E-3</v>
      </c>
      <c r="Q309" s="13">
        <f t="shared" si="19"/>
        <v>41.768006999999997</v>
      </c>
    </row>
    <row r="310" spans="1:17">
      <c r="A310" s="13" t="s">
        <v>320</v>
      </c>
      <c r="B310" s="13">
        <v>22.707669490000001</v>
      </c>
      <c r="C310" s="13">
        <v>88.978605580000007</v>
      </c>
      <c r="D310" s="13" t="s">
        <v>6</v>
      </c>
      <c r="E310" s="13" t="s">
        <v>4927</v>
      </c>
      <c r="F310" s="13" t="s">
        <v>9</v>
      </c>
      <c r="G310" s="13" t="s">
        <v>4802</v>
      </c>
      <c r="H310" s="13" t="s">
        <v>4816</v>
      </c>
      <c r="I310" s="13">
        <f>(Brick_Kilns_EF!$B$13*Brick_Kilns_EF!$B$11*Brick_Kilns_EF!$B$12)</f>
        <v>8886.81</v>
      </c>
      <c r="J310" s="13">
        <f>IF(D310="ZZ",Brick_Kilns_EF!$E$5*(0.75),Brick_Kilns_EF!$E$5)</f>
        <v>9.6999999999999986E-3</v>
      </c>
      <c r="K310" s="13">
        <f t="shared" si="17"/>
        <v>86.202056999999982</v>
      </c>
      <c r="L310" s="13">
        <f>IF(D310="ZZ",Brick_Kilns_EF!$E$2*(0.75),Brick_Kilns_EF!$E$2)</f>
        <v>6.7999999999999996E-3</v>
      </c>
      <c r="M310" s="13">
        <f t="shared" si="16"/>
        <v>60.430307999999997</v>
      </c>
      <c r="N310" s="13">
        <f>IF(D310="ZZ",Brick_Kilns_EF!$E$3*(0.75),Brick_Kilns_EF!$E$3)</f>
        <v>4.5999999999999999E-3</v>
      </c>
      <c r="O310" s="13">
        <f t="shared" si="18"/>
        <v>40.879325999999999</v>
      </c>
      <c r="P310" s="13">
        <f>IF(D310="ZZ",Brick_Kilns_EF!$E$4*(0.75),Brick_Kilns_EF!$E$4)</f>
        <v>4.7000000000000002E-3</v>
      </c>
      <c r="Q310" s="13">
        <f t="shared" si="19"/>
        <v>41.768006999999997</v>
      </c>
    </row>
    <row r="311" spans="1:17">
      <c r="A311" s="13" t="s">
        <v>321</v>
      </c>
      <c r="B311" s="13">
        <v>22.773479720000001</v>
      </c>
      <c r="C311" s="13">
        <v>89.19231465</v>
      </c>
      <c r="D311" s="13" t="s">
        <v>6</v>
      </c>
      <c r="E311" s="13" t="s">
        <v>4927</v>
      </c>
      <c r="F311" s="13" t="s">
        <v>9</v>
      </c>
      <c r="G311" s="13" t="s">
        <v>4802</v>
      </c>
      <c r="H311" s="13" t="s">
        <v>4816</v>
      </c>
      <c r="I311" s="13">
        <f>(Brick_Kilns_EF!$B$13*Brick_Kilns_EF!$B$11*Brick_Kilns_EF!$B$12)</f>
        <v>8886.81</v>
      </c>
      <c r="J311" s="13">
        <f>IF(D311="ZZ",Brick_Kilns_EF!$E$5*(0.75),Brick_Kilns_EF!$E$5)</f>
        <v>9.6999999999999986E-3</v>
      </c>
      <c r="K311" s="13">
        <f t="shared" si="17"/>
        <v>86.202056999999982</v>
      </c>
      <c r="L311" s="13">
        <f>IF(D311="ZZ",Brick_Kilns_EF!$E$2*(0.75),Brick_Kilns_EF!$E$2)</f>
        <v>6.7999999999999996E-3</v>
      </c>
      <c r="M311" s="13">
        <f t="shared" si="16"/>
        <v>60.430307999999997</v>
      </c>
      <c r="N311" s="13">
        <f>IF(D311="ZZ",Brick_Kilns_EF!$E$3*(0.75),Brick_Kilns_EF!$E$3)</f>
        <v>4.5999999999999999E-3</v>
      </c>
      <c r="O311" s="13">
        <f t="shared" si="18"/>
        <v>40.879325999999999</v>
      </c>
      <c r="P311" s="13">
        <f>IF(D311="ZZ",Brick_Kilns_EF!$E$4*(0.75),Brick_Kilns_EF!$E$4)</f>
        <v>4.7000000000000002E-3</v>
      </c>
      <c r="Q311" s="13">
        <f t="shared" si="19"/>
        <v>41.768006999999997</v>
      </c>
    </row>
    <row r="312" spans="1:17">
      <c r="A312" s="13" t="s">
        <v>322</v>
      </c>
      <c r="B312" s="13">
        <v>22.61163277</v>
      </c>
      <c r="C312" s="13">
        <v>90.702460419999994</v>
      </c>
      <c r="D312" s="13" t="s">
        <v>6</v>
      </c>
      <c r="E312" s="13" t="s">
        <v>4927</v>
      </c>
      <c r="F312" s="13" t="s">
        <v>11</v>
      </c>
      <c r="G312" s="13" t="s">
        <v>4802</v>
      </c>
      <c r="H312" s="13" t="s">
        <v>4816</v>
      </c>
      <c r="I312" s="13">
        <f>(Brick_Kilns_EF!$B$13*Brick_Kilns_EF!$B$11*Brick_Kilns_EF!$B$12)</f>
        <v>8886.81</v>
      </c>
      <c r="J312" s="13">
        <f>IF(D312="ZZ",Brick_Kilns_EF!$E$5*(0.75),Brick_Kilns_EF!$E$5)</f>
        <v>9.6999999999999986E-3</v>
      </c>
      <c r="K312" s="13">
        <f t="shared" si="17"/>
        <v>86.202056999999982</v>
      </c>
      <c r="L312" s="13">
        <f>IF(D312="ZZ",Brick_Kilns_EF!$E$2*(0.75),Brick_Kilns_EF!$E$2)</f>
        <v>6.7999999999999996E-3</v>
      </c>
      <c r="M312" s="13">
        <f t="shared" si="16"/>
        <v>60.430307999999997</v>
      </c>
      <c r="N312" s="13">
        <f>IF(D312="ZZ",Brick_Kilns_EF!$E$3*(0.75),Brick_Kilns_EF!$E$3)</f>
        <v>4.5999999999999999E-3</v>
      </c>
      <c r="O312" s="13">
        <f t="shared" si="18"/>
        <v>40.879325999999999</v>
      </c>
      <c r="P312" s="13">
        <f>IF(D312="ZZ",Brick_Kilns_EF!$E$4*(0.75),Brick_Kilns_EF!$E$4)</f>
        <v>4.7000000000000002E-3</v>
      </c>
      <c r="Q312" s="13">
        <f t="shared" si="19"/>
        <v>41.768006999999997</v>
      </c>
    </row>
    <row r="313" spans="1:17">
      <c r="A313" s="13" t="s">
        <v>323</v>
      </c>
      <c r="B313" s="13">
        <v>22.613610359999999</v>
      </c>
      <c r="C313" s="13">
        <v>89.159946910000002</v>
      </c>
      <c r="D313" s="13" t="s">
        <v>6</v>
      </c>
      <c r="E313" s="13" t="s">
        <v>4927</v>
      </c>
      <c r="F313" s="13" t="s">
        <v>9</v>
      </c>
      <c r="G313" s="13" t="s">
        <v>4802</v>
      </c>
      <c r="H313" s="13" t="s">
        <v>4816</v>
      </c>
      <c r="I313" s="13">
        <f>(Brick_Kilns_EF!$B$13*Brick_Kilns_EF!$B$11*Brick_Kilns_EF!$B$12)</f>
        <v>8886.81</v>
      </c>
      <c r="J313" s="13">
        <f>IF(D313="ZZ",Brick_Kilns_EF!$E$5*(0.75),Brick_Kilns_EF!$E$5)</f>
        <v>9.6999999999999986E-3</v>
      </c>
      <c r="K313" s="13">
        <f t="shared" si="17"/>
        <v>86.202056999999982</v>
      </c>
      <c r="L313" s="13">
        <f>IF(D313="ZZ",Brick_Kilns_EF!$E$2*(0.75),Brick_Kilns_EF!$E$2)</f>
        <v>6.7999999999999996E-3</v>
      </c>
      <c r="M313" s="13">
        <f t="shared" si="16"/>
        <v>60.430307999999997</v>
      </c>
      <c r="N313" s="13">
        <f>IF(D313="ZZ",Brick_Kilns_EF!$E$3*(0.75),Brick_Kilns_EF!$E$3)</f>
        <v>4.5999999999999999E-3</v>
      </c>
      <c r="O313" s="13">
        <f t="shared" si="18"/>
        <v>40.879325999999999</v>
      </c>
      <c r="P313" s="13">
        <f>IF(D313="ZZ",Brick_Kilns_EF!$E$4*(0.75),Brick_Kilns_EF!$E$4)</f>
        <v>4.7000000000000002E-3</v>
      </c>
      <c r="Q313" s="13">
        <f t="shared" si="19"/>
        <v>41.768006999999997</v>
      </c>
    </row>
    <row r="314" spans="1:17">
      <c r="A314" s="13" t="s">
        <v>324</v>
      </c>
      <c r="B314" s="13">
        <v>23.59213106</v>
      </c>
      <c r="C314" s="13">
        <v>89.777007530000006</v>
      </c>
      <c r="D314" s="13" t="s">
        <v>6</v>
      </c>
      <c r="E314" s="13" t="s">
        <v>4927</v>
      </c>
      <c r="F314" s="13" t="s">
        <v>7</v>
      </c>
      <c r="G314" s="13" t="s">
        <v>4802</v>
      </c>
      <c r="H314" s="13" t="s">
        <v>4816</v>
      </c>
      <c r="I314" s="13">
        <f>(Brick_Kilns_EF!$B$13*Brick_Kilns_EF!$B$11*Brick_Kilns_EF!$B$12)</f>
        <v>8886.81</v>
      </c>
      <c r="J314" s="13">
        <f>IF(D314="ZZ",Brick_Kilns_EF!$E$5*(0.75),Brick_Kilns_EF!$E$5)</f>
        <v>9.6999999999999986E-3</v>
      </c>
      <c r="K314" s="13">
        <f t="shared" si="17"/>
        <v>86.202056999999982</v>
      </c>
      <c r="L314" s="13">
        <f>IF(D314="ZZ",Brick_Kilns_EF!$E$2*(0.75),Brick_Kilns_EF!$E$2)</f>
        <v>6.7999999999999996E-3</v>
      </c>
      <c r="M314" s="13">
        <f t="shared" si="16"/>
        <v>60.430307999999997</v>
      </c>
      <c r="N314" s="13">
        <f>IF(D314="ZZ",Brick_Kilns_EF!$E$3*(0.75),Brick_Kilns_EF!$E$3)</f>
        <v>4.5999999999999999E-3</v>
      </c>
      <c r="O314" s="13">
        <f t="shared" si="18"/>
        <v>40.879325999999999</v>
      </c>
      <c r="P314" s="13">
        <f>IF(D314="ZZ",Brick_Kilns_EF!$E$4*(0.75),Brick_Kilns_EF!$E$4)</f>
        <v>4.7000000000000002E-3</v>
      </c>
      <c r="Q314" s="13">
        <f t="shared" si="19"/>
        <v>41.768006999999997</v>
      </c>
    </row>
    <row r="315" spans="1:17">
      <c r="A315" s="13" t="s">
        <v>325</v>
      </c>
      <c r="B315" s="13">
        <v>22.973223560000001</v>
      </c>
      <c r="C315" s="13">
        <v>90.291367050000005</v>
      </c>
      <c r="D315" s="13" t="s">
        <v>6</v>
      </c>
      <c r="E315" s="13" t="s">
        <v>4927</v>
      </c>
      <c r="F315" s="13" t="s">
        <v>7</v>
      </c>
      <c r="G315" s="13" t="s">
        <v>4802</v>
      </c>
      <c r="H315" s="13" t="s">
        <v>4816</v>
      </c>
      <c r="I315" s="13">
        <f>(Brick_Kilns_EF!$B$13*Brick_Kilns_EF!$B$11*Brick_Kilns_EF!$B$12)</f>
        <v>8886.81</v>
      </c>
      <c r="J315" s="13">
        <f>IF(D315="ZZ",Brick_Kilns_EF!$E$5*(0.75),Brick_Kilns_EF!$E$5)</f>
        <v>9.6999999999999986E-3</v>
      </c>
      <c r="K315" s="13">
        <f t="shared" si="17"/>
        <v>86.202056999999982</v>
      </c>
      <c r="L315" s="13">
        <f>IF(D315="ZZ",Brick_Kilns_EF!$E$2*(0.75),Brick_Kilns_EF!$E$2)</f>
        <v>6.7999999999999996E-3</v>
      </c>
      <c r="M315" s="13">
        <f t="shared" si="16"/>
        <v>60.430307999999997</v>
      </c>
      <c r="N315" s="13">
        <f>IF(D315="ZZ",Brick_Kilns_EF!$E$3*(0.75),Brick_Kilns_EF!$E$3)</f>
        <v>4.5999999999999999E-3</v>
      </c>
      <c r="O315" s="13">
        <f t="shared" si="18"/>
        <v>40.879325999999999</v>
      </c>
      <c r="P315" s="13">
        <f>IF(D315="ZZ",Brick_Kilns_EF!$E$4*(0.75),Brick_Kilns_EF!$E$4)</f>
        <v>4.7000000000000002E-3</v>
      </c>
      <c r="Q315" s="13">
        <f t="shared" si="19"/>
        <v>41.768006999999997</v>
      </c>
    </row>
    <row r="316" spans="1:17">
      <c r="A316" s="13" t="s">
        <v>326</v>
      </c>
      <c r="B316" s="13">
        <v>23.73285486</v>
      </c>
      <c r="C316" s="13">
        <v>89.378410990000006</v>
      </c>
      <c r="D316" s="13" t="s">
        <v>6</v>
      </c>
      <c r="E316" s="13" t="s">
        <v>4927</v>
      </c>
      <c r="F316" s="13" t="s">
        <v>7</v>
      </c>
      <c r="G316" s="13" t="s">
        <v>4802</v>
      </c>
      <c r="H316" s="13" t="s">
        <v>4816</v>
      </c>
      <c r="I316" s="13">
        <f>(Brick_Kilns_EF!$B$13*Brick_Kilns_EF!$B$11*Brick_Kilns_EF!$B$12)</f>
        <v>8886.81</v>
      </c>
      <c r="J316" s="13">
        <f>IF(D316="ZZ",Brick_Kilns_EF!$E$5*(0.75),Brick_Kilns_EF!$E$5)</f>
        <v>9.6999999999999986E-3</v>
      </c>
      <c r="K316" s="13">
        <f t="shared" si="17"/>
        <v>86.202056999999982</v>
      </c>
      <c r="L316" s="13">
        <f>IF(D316="ZZ",Brick_Kilns_EF!$E$2*(0.75),Brick_Kilns_EF!$E$2)</f>
        <v>6.7999999999999996E-3</v>
      </c>
      <c r="M316" s="13">
        <f t="shared" si="16"/>
        <v>60.430307999999997</v>
      </c>
      <c r="N316" s="13">
        <f>IF(D316="ZZ",Brick_Kilns_EF!$E$3*(0.75),Brick_Kilns_EF!$E$3)</f>
        <v>4.5999999999999999E-3</v>
      </c>
      <c r="O316" s="13">
        <f t="shared" si="18"/>
        <v>40.879325999999999</v>
      </c>
      <c r="P316" s="13">
        <f>IF(D316="ZZ",Brick_Kilns_EF!$E$4*(0.75),Brick_Kilns_EF!$E$4)</f>
        <v>4.7000000000000002E-3</v>
      </c>
      <c r="Q316" s="13">
        <f t="shared" si="19"/>
        <v>41.768006999999997</v>
      </c>
    </row>
    <row r="317" spans="1:17">
      <c r="A317" s="13" t="s">
        <v>327</v>
      </c>
      <c r="B317" s="13">
        <v>22.82017432</v>
      </c>
      <c r="C317" s="13">
        <v>90.581752589999994</v>
      </c>
      <c r="D317" s="13" t="s">
        <v>6</v>
      </c>
      <c r="E317" s="13" t="s">
        <v>4927</v>
      </c>
      <c r="F317" s="13" t="s">
        <v>11</v>
      </c>
      <c r="G317" s="13" t="s">
        <v>4802</v>
      </c>
      <c r="H317" s="13" t="s">
        <v>4816</v>
      </c>
      <c r="I317" s="13">
        <f>(Brick_Kilns_EF!$B$13*Brick_Kilns_EF!$B$11*Brick_Kilns_EF!$B$12)</f>
        <v>8886.81</v>
      </c>
      <c r="J317" s="13">
        <f>IF(D317="ZZ",Brick_Kilns_EF!$E$5*(0.75),Brick_Kilns_EF!$E$5)</f>
        <v>9.6999999999999986E-3</v>
      </c>
      <c r="K317" s="13">
        <f t="shared" si="17"/>
        <v>86.202056999999982</v>
      </c>
      <c r="L317" s="13">
        <f>IF(D317="ZZ",Brick_Kilns_EF!$E$2*(0.75),Brick_Kilns_EF!$E$2)</f>
        <v>6.7999999999999996E-3</v>
      </c>
      <c r="M317" s="13">
        <f t="shared" si="16"/>
        <v>60.430307999999997</v>
      </c>
      <c r="N317" s="13">
        <f>IF(D317="ZZ",Brick_Kilns_EF!$E$3*(0.75),Brick_Kilns_EF!$E$3)</f>
        <v>4.5999999999999999E-3</v>
      </c>
      <c r="O317" s="13">
        <f t="shared" si="18"/>
        <v>40.879325999999999</v>
      </c>
      <c r="P317" s="13">
        <f>IF(D317="ZZ",Brick_Kilns_EF!$E$4*(0.75),Brick_Kilns_EF!$E$4)</f>
        <v>4.7000000000000002E-3</v>
      </c>
      <c r="Q317" s="13">
        <f t="shared" si="19"/>
        <v>41.768006999999997</v>
      </c>
    </row>
    <row r="318" spans="1:17">
      <c r="A318" s="13" t="s">
        <v>328</v>
      </c>
      <c r="B318" s="13">
        <v>23.229148429999999</v>
      </c>
      <c r="C318" s="13">
        <v>90.340687540000005</v>
      </c>
      <c r="D318" s="13" t="s">
        <v>6</v>
      </c>
      <c r="E318" s="13" t="s">
        <v>4927</v>
      </c>
      <c r="F318" s="13" t="s">
        <v>7</v>
      </c>
      <c r="G318" s="13" t="s">
        <v>4802</v>
      </c>
      <c r="H318" s="13" t="s">
        <v>4816</v>
      </c>
      <c r="I318" s="13">
        <f>(Brick_Kilns_EF!$B$13*Brick_Kilns_EF!$B$11*Brick_Kilns_EF!$B$12)</f>
        <v>8886.81</v>
      </c>
      <c r="J318" s="13">
        <f>IF(D318="ZZ",Brick_Kilns_EF!$E$5*(0.75),Brick_Kilns_EF!$E$5)</f>
        <v>9.6999999999999986E-3</v>
      </c>
      <c r="K318" s="13">
        <f t="shared" si="17"/>
        <v>86.202056999999982</v>
      </c>
      <c r="L318" s="13">
        <f>IF(D318="ZZ",Brick_Kilns_EF!$E$2*(0.75),Brick_Kilns_EF!$E$2)</f>
        <v>6.7999999999999996E-3</v>
      </c>
      <c r="M318" s="13">
        <f t="shared" si="16"/>
        <v>60.430307999999997</v>
      </c>
      <c r="N318" s="13">
        <f>IF(D318="ZZ",Brick_Kilns_EF!$E$3*(0.75),Brick_Kilns_EF!$E$3)</f>
        <v>4.5999999999999999E-3</v>
      </c>
      <c r="O318" s="13">
        <f t="shared" si="18"/>
        <v>40.879325999999999</v>
      </c>
      <c r="P318" s="13">
        <f>IF(D318="ZZ",Brick_Kilns_EF!$E$4*(0.75),Brick_Kilns_EF!$E$4)</f>
        <v>4.7000000000000002E-3</v>
      </c>
      <c r="Q318" s="13">
        <f t="shared" si="19"/>
        <v>41.768006999999997</v>
      </c>
    </row>
    <row r="319" spans="1:17">
      <c r="A319" s="13" t="s">
        <v>329</v>
      </c>
      <c r="B319" s="13">
        <v>22.6310137</v>
      </c>
      <c r="C319" s="13">
        <v>90.377600220000005</v>
      </c>
      <c r="D319" s="13" t="s">
        <v>6</v>
      </c>
      <c r="E319" s="13" t="s">
        <v>4927</v>
      </c>
      <c r="F319" s="13" t="s">
        <v>11</v>
      </c>
      <c r="G319" s="13" t="s">
        <v>4802</v>
      </c>
      <c r="H319" s="13" t="s">
        <v>4816</v>
      </c>
      <c r="I319" s="13">
        <f>(Brick_Kilns_EF!$B$13*Brick_Kilns_EF!$B$11*Brick_Kilns_EF!$B$12)</f>
        <v>8886.81</v>
      </c>
      <c r="J319" s="13">
        <f>IF(D319="ZZ",Brick_Kilns_EF!$E$5*(0.75),Brick_Kilns_EF!$E$5)</f>
        <v>9.6999999999999986E-3</v>
      </c>
      <c r="K319" s="13">
        <f t="shared" si="17"/>
        <v>86.202056999999982</v>
      </c>
      <c r="L319" s="13">
        <f>IF(D319="ZZ",Brick_Kilns_EF!$E$2*(0.75),Brick_Kilns_EF!$E$2)</f>
        <v>6.7999999999999996E-3</v>
      </c>
      <c r="M319" s="13">
        <f t="shared" si="16"/>
        <v>60.430307999999997</v>
      </c>
      <c r="N319" s="13">
        <f>IF(D319="ZZ",Brick_Kilns_EF!$E$3*(0.75),Brick_Kilns_EF!$E$3)</f>
        <v>4.5999999999999999E-3</v>
      </c>
      <c r="O319" s="13">
        <f t="shared" si="18"/>
        <v>40.879325999999999</v>
      </c>
      <c r="P319" s="13">
        <f>IF(D319="ZZ",Brick_Kilns_EF!$E$4*(0.75),Brick_Kilns_EF!$E$4)</f>
        <v>4.7000000000000002E-3</v>
      </c>
      <c r="Q319" s="13">
        <f t="shared" si="19"/>
        <v>41.768006999999997</v>
      </c>
    </row>
    <row r="320" spans="1:17">
      <c r="A320" s="13" t="s">
        <v>330</v>
      </c>
      <c r="B320" s="13">
        <v>22.56726518</v>
      </c>
      <c r="C320" s="13">
        <v>89.956608739999993</v>
      </c>
      <c r="D320" s="13" t="s">
        <v>6</v>
      </c>
      <c r="E320" s="13" t="s">
        <v>4927</v>
      </c>
      <c r="F320" s="13" t="s">
        <v>9</v>
      </c>
      <c r="G320" s="13" t="s">
        <v>4802</v>
      </c>
      <c r="H320" s="13" t="s">
        <v>4816</v>
      </c>
      <c r="I320" s="13">
        <f>(Brick_Kilns_EF!$B$13*Brick_Kilns_EF!$B$11*Brick_Kilns_EF!$B$12)</f>
        <v>8886.81</v>
      </c>
      <c r="J320" s="13">
        <f>IF(D320="ZZ",Brick_Kilns_EF!$E$5*(0.75),Brick_Kilns_EF!$E$5)</f>
        <v>9.6999999999999986E-3</v>
      </c>
      <c r="K320" s="13">
        <f t="shared" si="17"/>
        <v>86.202056999999982</v>
      </c>
      <c r="L320" s="13">
        <f>IF(D320="ZZ",Brick_Kilns_EF!$E$2*(0.75),Brick_Kilns_EF!$E$2)</f>
        <v>6.7999999999999996E-3</v>
      </c>
      <c r="M320" s="13">
        <f t="shared" si="16"/>
        <v>60.430307999999997</v>
      </c>
      <c r="N320" s="13">
        <f>IF(D320="ZZ",Brick_Kilns_EF!$E$3*(0.75),Brick_Kilns_EF!$E$3)</f>
        <v>4.5999999999999999E-3</v>
      </c>
      <c r="O320" s="13">
        <f t="shared" si="18"/>
        <v>40.879325999999999</v>
      </c>
      <c r="P320" s="13">
        <f>IF(D320="ZZ",Brick_Kilns_EF!$E$4*(0.75),Brick_Kilns_EF!$E$4)</f>
        <v>4.7000000000000002E-3</v>
      </c>
      <c r="Q320" s="13">
        <f t="shared" si="19"/>
        <v>41.768006999999997</v>
      </c>
    </row>
    <row r="321" spans="1:17">
      <c r="A321" s="13" t="s">
        <v>331</v>
      </c>
      <c r="B321" s="13">
        <v>22.897328089999998</v>
      </c>
      <c r="C321" s="13">
        <v>89.569281790000005</v>
      </c>
      <c r="D321" s="13" t="s">
        <v>6</v>
      </c>
      <c r="E321" s="13" t="s">
        <v>4927</v>
      </c>
      <c r="F321" s="13" t="s">
        <v>9</v>
      </c>
      <c r="G321" s="13" t="s">
        <v>4802</v>
      </c>
      <c r="H321" s="13" t="s">
        <v>4816</v>
      </c>
      <c r="I321" s="13">
        <f>(Brick_Kilns_EF!$B$13*Brick_Kilns_EF!$B$11*Brick_Kilns_EF!$B$12)</f>
        <v>8886.81</v>
      </c>
      <c r="J321" s="13">
        <f>IF(D321="ZZ",Brick_Kilns_EF!$E$5*(0.75),Brick_Kilns_EF!$E$5)</f>
        <v>9.6999999999999986E-3</v>
      </c>
      <c r="K321" s="13">
        <f t="shared" si="17"/>
        <v>86.202056999999982</v>
      </c>
      <c r="L321" s="13">
        <f>IF(D321="ZZ",Brick_Kilns_EF!$E$2*(0.75),Brick_Kilns_EF!$E$2)</f>
        <v>6.7999999999999996E-3</v>
      </c>
      <c r="M321" s="13">
        <f t="shared" si="16"/>
        <v>60.430307999999997</v>
      </c>
      <c r="N321" s="13">
        <f>IF(D321="ZZ",Brick_Kilns_EF!$E$3*(0.75),Brick_Kilns_EF!$E$3)</f>
        <v>4.5999999999999999E-3</v>
      </c>
      <c r="O321" s="13">
        <f t="shared" si="18"/>
        <v>40.879325999999999</v>
      </c>
      <c r="P321" s="13">
        <f>IF(D321="ZZ",Brick_Kilns_EF!$E$4*(0.75),Brick_Kilns_EF!$E$4)</f>
        <v>4.7000000000000002E-3</v>
      </c>
      <c r="Q321" s="13">
        <f t="shared" si="19"/>
        <v>41.768006999999997</v>
      </c>
    </row>
    <row r="322" spans="1:17">
      <c r="A322" s="13" t="s">
        <v>332</v>
      </c>
      <c r="B322" s="13">
        <v>22.894989819999999</v>
      </c>
      <c r="C322" s="13">
        <v>89.571120050000005</v>
      </c>
      <c r="D322" s="13" t="s">
        <v>6</v>
      </c>
      <c r="E322" s="13" t="s">
        <v>4927</v>
      </c>
      <c r="F322" s="13" t="s">
        <v>9</v>
      </c>
      <c r="G322" s="13" t="s">
        <v>4802</v>
      </c>
      <c r="H322" s="13" t="s">
        <v>4816</v>
      </c>
      <c r="I322" s="13">
        <f>(Brick_Kilns_EF!$B$13*Brick_Kilns_EF!$B$11*Brick_Kilns_EF!$B$12)</f>
        <v>8886.81</v>
      </c>
      <c r="J322" s="13">
        <f>IF(D322="ZZ",Brick_Kilns_EF!$E$5*(0.75),Brick_Kilns_EF!$E$5)</f>
        <v>9.6999999999999986E-3</v>
      </c>
      <c r="K322" s="13">
        <f t="shared" si="17"/>
        <v>86.202056999999982</v>
      </c>
      <c r="L322" s="13">
        <f>IF(D322="ZZ",Brick_Kilns_EF!$E$2*(0.75),Brick_Kilns_EF!$E$2)</f>
        <v>6.7999999999999996E-3</v>
      </c>
      <c r="M322" s="13">
        <f t="shared" ref="M322:M385" si="20">(I322*L322)</f>
        <v>60.430307999999997</v>
      </c>
      <c r="N322" s="13">
        <f>IF(D322="ZZ",Brick_Kilns_EF!$E$3*(0.75),Brick_Kilns_EF!$E$3)</f>
        <v>4.5999999999999999E-3</v>
      </c>
      <c r="O322" s="13">
        <f t="shared" si="18"/>
        <v>40.879325999999999</v>
      </c>
      <c r="P322" s="13">
        <f>IF(D322="ZZ",Brick_Kilns_EF!$E$4*(0.75),Brick_Kilns_EF!$E$4)</f>
        <v>4.7000000000000002E-3</v>
      </c>
      <c r="Q322" s="13">
        <f t="shared" si="19"/>
        <v>41.768006999999997</v>
      </c>
    </row>
    <row r="323" spans="1:17">
      <c r="A323" s="13" t="s">
        <v>333</v>
      </c>
      <c r="B323" s="13">
        <v>22.584070270000002</v>
      </c>
      <c r="C323" s="13">
        <v>90.127313139999998</v>
      </c>
      <c r="D323" s="13" t="s">
        <v>6</v>
      </c>
      <c r="E323" s="13" t="s">
        <v>4927</v>
      </c>
      <c r="F323" s="13" t="s">
        <v>11</v>
      </c>
      <c r="G323" s="13" t="s">
        <v>4802</v>
      </c>
      <c r="H323" s="13" t="s">
        <v>4816</v>
      </c>
      <c r="I323" s="13">
        <f>(Brick_Kilns_EF!$B$13*Brick_Kilns_EF!$B$11*Brick_Kilns_EF!$B$12)</f>
        <v>8886.81</v>
      </c>
      <c r="J323" s="13">
        <f>IF(D323="ZZ",Brick_Kilns_EF!$E$5*(0.75),Brick_Kilns_EF!$E$5)</f>
        <v>9.6999999999999986E-3</v>
      </c>
      <c r="K323" s="13">
        <f t="shared" ref="K323:K386" si="21">J323*I323</f>
        <v>86.202056999999982</v>
      </c>
      <c r="L323" s="13">
        <f>IF(D323="ZZ",Brick_Kilns_EF!$E$2*(0.75),Brick_Kilns_EF!$E$2)</f>
        <v>6.7999999999999996E-3</v>
      </c>
      <c r="M323" s="13">
        <f t="shared" si="20"/>
        <v>60.430307999999997</v>
      </c>
      <c r="N323" s="13">
        <f>IF(D323="ZZ",Brick_Kilns_EF!$E$3*(0.75),Brick_Kilns_EF!$E$3)</f>
        <v>4.5999999999999999E-3</v>
      </c>
      <c r="O323" s="13">
        <f t="shared" ref="O323:O386" si="22">I323*N323</f>
        <v>40.879325999999999</v>
      </c>
      <c r="P323" s="13">
        <f>IF(D323="ZZ",Brick_Kilns_EF!$E$4*(0.75),Brick_Kilns_EF!$E$4)</f>
        <v>4.7000000000000002E-3</v>
      </c>
      <c r="Q323" s="13">
        <f t="shared" ref="Q323:Q386" si="23">I323*P323</f>
        <v>41.768006999999997</v>
      </c>
    </row>
    <row r="324" spans="1:17">
      <c r="A324" s="13" t="s">
        <v>334</v>
      </c>
      <c r="B324" s="13">
        <v>22.937869849999998</v>
      </c>
      <c r="C324" s="13">
        <v>90.532276659999994</v>
      </c>
      <c r="D324" s="13" t="s">
        <v>6</v>
      </c>
      <c r="E324" s="13" t="s">
        <v>4927</v>
      </c>
      <c r="F324" s="13" t="s">
        <v>11</v>
      </c>
      <c r="G324" s="13" t="s">
        <v>4802</v>
      </c>
      <c r="H324" s="13" t="s">
        <v>4816</v>
      </c>
      <c r="I324" s="13">
        <f>(Brick_Kilns_EF!$B$13*Brick_Kilns_EF!$B$11*Brick_Kilns_EF!$B$12)</f>
        <v>8886.81</v>
      </c>
      <c r="J324" s="13">
        <f>IF(D324="ZZ",Brick_Kilns_EF!$E$5*(0.75),Brick_Kilns_EF!$E$5)</f>
        <v>9.6999999999999986E-3</v>
      </c>
      <c r="K324" s="13">
        <f t="shared" si="21"/>
        <v>86.202056999999982</v>
      </c>
      <c r="L324" s="13">
        <f>IF(D324="ZZ",Brick_Kilns_EF!$E$2*(0.75),Brick_Kilns_EF!$E$2)</f>
        <v>6.7999999999999996E-3</v>
      </c>
      <c r="M324" s="13">
        <f t="shared" si="20"/>
        <v>60.430307999999997</v>
      </c>
      <c r="N324" s="13">
        <f>IF(D324="ZZ",Brick_Kilns_EF!$E$3*(0.75),Brick_Kilns_EF!$E$3)</f>
        <v>4.5999999999999999E-3</v>
      </c>
      <c r="O324" s="13">
        <f t="shared" si="22"/>
        <v>40.879325999999999</v>
      </c>
      <c r="P324" s="13">
        <f>IF(D324="ZZ",Brick_Kilns_EF!$E$4*(0.75),Brick_Kilns_EF!$E$4)</f>
        <v>4.7000000000000002E-3</v>
      </c>
      <c r="Q324" s="13">
        <f t="shared" si="23"/>
        <v>41.768006999999997</v>
      </c>
    </row>
    <row r="325" spans="1:17">
      <c r="A325" s="13" t="s">
        <v>335</v>
      </c>
      <c r="B325" s="13">
        <v>23.70122177</v>
      </c>
      <c r="C325" s="13">
        <v>89.161248450000002</v>
      </c>
      <c r="D325" s="13" t="s">
        <v>6</v>
      </c>
      <c r="E325" s="13" t="s">
        <v>4927</v>
      </c>
      <c r="F325" s="13" t="s">
        <v>9</v>
      </c>
      <c r="G325" s="13" t="s">
        <v>4802</v>
      </c>
      <c r="H325" s="13" t="s">
        <v>4816</v>
      </c>
      <c r="I325" s="13">
        <f>(Brick_Kilns_EF!$B$13*Brick_Kilns_EF!$B$11*Brick_Kilns_EF!$B$12)</f>
        <v>8886.81</v>
      </c>
      <c r="J325" s="13">
        <f>IF(D325="ZZ",Brick_Kilns_EF!$E$5*(0.75),Brick_Kilns_EF!$E$5)</f>
        <v>9.6999999999999986E-3</v>
      </c>
      <c r="K325" s="13">
        <f t="shared" si="21"/>
        <v>86.202056999999982</v>
      </c>
      <c r="L325" s="13">
        <f>IF(D325="ZZ",Brick_Kilns_EF!$E$2*(0.75),Brick_Kilns_EF!$E$2)</f>
        <v>6.7999999999999996E-3</v>
      </c>
      <c r="M325" s="13">
        <f t="shared" si="20"/>
        <v>60.430307999999997</v>
      </c>
      <c r="N325" s="13">
        <f>IF(D325="ZZ",Brick_Kilns_EF!$E$3*(0.75),Brick_Kilns_EF!$E$3)</f>
        <v>4.5999999999999999E-3</v>
      </c>
      <c r="O325" s="13">
        <f t="shared" si="22"/>
        <v>40.879325999999999</v>
      </c>
      <c r="P325" s="13">
        <f>IF(D325="ZZ",Brick_Kilns_EF!$E$4*(0.75),Brick_Kilns_EF!$E$4)</f>
        <v>4.7000000000000002E-3</v>
      </c>
      <c r="Q325" s="13">
        <f t="shared" si="23"/>
        <v>41.768006999999997</v>
      </c>
    </row>
    <row r="326" spans="1:17">
      <c r="A326" s="13" t="s">
        <v>336</v>
      </c>
      <c r="B326" s="13">
        <v>22.89874923</v>
      </c>
      <c r="C326" s="13">
        <v>90.404988470000006</v>
      </c>
      <c r="D326" s="13" t="s">
        <v>6</v>
      </c>
      <c r="E326" s="13" t="s">
        <v>4927</v>
      </c>
      <c r="F326" s="13" t="s">
        <v>11</v>
      </c>
      <c r="G326" s="13" t="s">
        <v>4802</v>
      </c>
      <c r="H326" s="13" t="s">
        <v>4816</v>
      </c>
      <c r="I326" s="13">
        <f>(Brick_Kilns_EF!$B$13*Brick_Kilns_EF!$B$11*Brick_Kilns_EF!$B$12)</f>
        <v>8886.81</v>
      </c>
      <c r="J326" s="13">
        <f>IF(D326="ZZ",Brick_Kilns_EF!$E$5*(0.75),Brick_Kilns_EF!$E$5)</f>
        <v>9.6999999999999986E-3</v>
      </c>
      <c r="K326" s="13">
        <f t="shared" si="21"/>
        <v>86.202056999999982</v>
      </c>
      <c r="L326" s="13">
        <f>IF(D326="ZZ",Brick_Kilns_EF!$E$2*(0.75),Brick_Kilns_EF!$E$2)</f>
        <v>6.7999999999999996E-3</v>
      </c>
      <c r="M326" s="13">
        <f t="shared" si="20"/>
        <v>60.430307999999997</v>
      </c>
      <c r="N326" s="13">
        <f>IF(D326="ZZ",Brick_Kilns_EF!$E$3*(0.75),Brick_Kilns_EF!$E$3)</f>
        <v>4.5999999999999999E-3</v>
      </c>
      <c r="O326" s="13">
        <f t="shared" si="22"/>
        <v>40.879325999999999</v>
      </c>
      <c r="P326" s="13">
        <f>IF(D326="ZZ",Brick_Kilns_EF!$E$4*(0.75),Brick_Kilns_EF!$E$4)</f>
        <v>4.7000000000000002E-3</v>
      </c>
      <c r="Q326" s="13">
        <f t="shared" si="23"/>
        <v>41.768006999999997</v>
      </c>
    </row>
    <row r="327" spans="1:17">
      <c r="A327" s="13" t="s">
        <v>337</v>
      </c>
      <c r="B327" s="13">
        <v>22.942988490000001</v>
      </c>
      <c r="C327" s="13">
        <v>89.594596550000006</v>
      </c>
      <c r="D327" s="13" t="s">
        <v>6</v>
      </c>
      <c r="E327" s="13" t="s">
        <v>4927</v>
      </c>
      <c r="F327" s="13" t="s">
        <v>9</v>
      </c>
      <c r="G327" s="13" t="s">
        <v>4802</v>
      </c>
      <c r="H327" s="13" t="s">
        <v>4816</v>
      </c>
      <c r="I327" s="13">
        <f>(Brick_Kilns_EF!$B$13*Brick_Kilns_EF!$B$11*Brick_Kilns_EF!$B$12)</f>
        <v>8886.81</v>
      </c>
      <c r="J327" s="13">
        <f>IF(D327="ZZ",Brick_Kilns_EF!$E$5*(0.75),Brick_Kilns_EF!$E$5)</f>
        <v>9.6999999999999986E-3</v>
      </c>
      <c r="K327" s="13">
        <f t="shared" si="21"/>
        <v>86.202056999999982</v>
      </c>
      <c r="L327" s="13">
        <f>IF(D327="ZZ",Brick_Kilns_EF!$E$2*(0.75),Brick_Kilns_EF!$E$2)</f>
        <v>6.7999999999999996E-3</v>
      </c>
      <c r="M327" s="13">
        <f t="shared" si="20"/>
        <v>60.430307999999997</v>
      </c>
      <c r="N327" s="13">
        <f>IF(D327="ZZ",Brick_Kilns_EF!$E$3*(0.75),Brick_Kilns_EF!$E$3)</f>
        <v>4.5999999999999999E-3</v>
      </c>
      <c r="O327" s="13">
        <f t="shared" si="22"/>
        <v>40.879325999999999</v>
      </c>
      <c r="P327" s="13">
        <f>IF(D327="ZZ",Brick_Kilns_EF!$E$4*(0.75),Brick_Kilns_EF!$E$4)</f>
        <v>4.7000000000000002E-3</v>
      </c>
      <c r="Q327" s="13">
        <f t="shared" si="23"/>
        <v>41.768006999999997</v>
      </c>
    </row>
    <row r="328" spans="1:17">
      <c r="A328" s="13" t="s">
        <v>338</v>
      </c>
      <c r="B328" s="13">
        <v>22.809947560000001</v>
      </c>
      <c r="C328" s="13">
        <v>89.591679549999995</v>
      </c>
      <c r="D328" s="13" t="s">
        <v>6</v>
      </c>
      <c r="E328" s="13" t="s">
        <v>4927</v>
      </c>
      <c r="F328" s="13" t="s">
        <v>9</v>
      </c>
      <c r="G328" s="13" t="s">
        <v>4802</v>
      </c>
      <c r="H328" s="13" t="s">
        <v>4816</v>
      </c>
      <c r="I328" s="13">
        <f>(Brick_Kilns_EF!$B$13*Brick_Kilns_EF!$B$11*Brick_Kilns_EF!$B$12)</f>
        <v>8886.81</v>
      </c>
      <c r="J328" s="13">
        <f>IF(D328="ZZ",Brick_Kilns_EF!$E$5*(0.75),Brick_Kilns_EF!$E$5)</f>
        <v>9.6999999999999986E-3</v>
      </c>
      <c r="K328" s="13">
        <f t="shared" si="21"/>
        <v>86.202056999999982</v>
      </c>
      <c r="L328" s="13">
        <f>IF(D328="ZZ",Brick_Kilns_EF!$E$2*(0.75),Brick_Kilns_EF!$E$2)</f>
        <v>6.7999999999999996E-3</v>
      </c>
      <c r="M328" s="13">
        <f t="shared" si="20"/>
        <v>60.430307999999997</v>
      </c>
      <c r="N328" s="13">
        <f>IF(D328="ZZ",Brick_Kilns_EF!$E$3*(0.75),Brick_Kilns_EF!$E$3)</f>
        <v>4.5999999999999999E-3</v>
      </c>
      <c r="O328" s="13">
        <f t="shared" si="22"/>
        <v>40.879325999999999</v>
      </c>
      <c r="P328" s="13">
        <f>IF(D328="ZZ",Brick_Kilns_EF!$E$4*(0.75),Brick_Kilns_EF!$E$4)</f>
        <v>4.7000000000000002E-3</v>
      </c>
      <c r="Q328" s="13">
        <f t="shared" si="23"/>
        <v>41.768006999999997</v>
      </c>
    </row>
    <row r="329" spans="1:17">
      <c r="A329" s="13" t="s">
        <v>339</v>
      </c>
      <c r="B329" s="13">
        <v>22.594341060000001</v>
      </c>
      <c r="C329" s="13">
        <v>90.018118689999994</v>
      </c>
      <c r="D329" s="13" t="s">
        <v>6</v>
      </c>
      <c r="E329" s="13" t="s">
        <v>4927</v>
      </c>
      <c r="F329" s="13" t="s">
        <v>11</v>
      </c>
      <c r="G329" s="13" t="s">
        <v>4802</v>
      </c>
      <c r="H329" s="13" t="s">
        <v>4816</v>
      </c>
      <c r="I329" s="13">
        <f>(Brick_Kilns_EF!$B$13*Brick_Kilns_EF!$B$11*Brick_Kilns_EF!$B$12)</f>
        <v>8886.81</v>
      </c>
      <c r="J329" s="13">
        <f>IF(D329="ZZ",Brick_Kilns_EF!$E$5*(0.75),Brick_Kilns_EF!$E$5)</f>
        <v>9.6999999999999986E-3</v>
      </c>
      <c r="K329" s="13">
        <f t="shared" si="21"/>
        <v>86.202056999999982</v>
      </c>
      <c r="L329" s="13">
        <f>IF(D329="ZZ",Brick_Kilns_EF!$E$2*(0.75),Brick_Kilns_EF!$E$2)</f>
        <v>6.7999999999999996E-3</v>
      </c>
      <c r="M329" s="13">
        <f t="shared" si="20"/>
        <v>60.430307999999997</v>
      </c>
      <c r="N329" s="13">
        <f>IF(D329="ZZ",Brick_Kilns_EF!$E$3*(0.75),Brick_Kilns_EF!$E$3)</f>
        <v>4.5999999999999999E-3</v>
      </c>
      <c r="O329" s="13">
        <f t="shared" si="22"/>
        <v>40.879325999999999</v>
      </c>
      <c r="P329" s="13">
        <f>IF(D329="ZZ",Brick_Kilns_EF!$E$4*(0.75),Brick_Kilns_EF!$E$4)</f>
        <v>4.7000000000000002E-3</v>
      </c>
      <c r="Q329" s="13">
        <f t="shared" si="23"/>
        <v>41.768006999999997</v>
      </c>
    </row>
    <row r="330" spans="1:17">
      <c r="A330" s="13" t="s">
        <v>340</v>
      </c>
      <c r="B330" s="13">
        <v>22.592951249999999</v>
      </c>
      <c r="C330" s="13">
        <v>90.019457070000001</v>
      </c>
      <c r="D330" s="13" t="s">
        <v>6</v>
      </c>
      <c r="E330" s="13" t="s">
        <v>4927</v>
      </c>
      <c r="F330" s="13" t="s">
        <v>11</v>
      </c>
      <c r="G330" s="13" t="s">
        <v>4802</v>
      </c>
      <c r="H330" s="13" t="s">
        <v>4816</v>
      </c>
      <c r="I330" s="13">
        <f>(Brick_Kilns_EF!$B$13*Brick_Kilns_EF!$B$11*Brick_Kilns_EF!$B$12)</f>
        <v>8886.81</v>
      </c>
      <c r="J330" s="13">
        <f>IF(D330="ZZ",Brick_Kilns_EF!$E$5*(0.75),Brick_Kilns_EF!$E$5)</f>
        <v>9.6999999999999986E-3</v>
      </c>
      <c r="K330" s="13">
        <f t="shared" si="21"/>
        <v>86.202056999999982</v>
      </c>
      <c r="L330" s="13">
        <f>IF(D330="ZZ",Brick_Kilns_EF!$E$2*(0.75),Brick_Kilns_EF!$E$2)</f>
        <v>6.7999999999999996E-3</v>
      </c>
      <c r="M330" s="13">
        <f t="shared" si="20"/>
        <v>60.430307999999997</v>
      </c>
      <c r="N330" s="13">
        <f>IF(D330="ZZ",Brick_Kilns_EF!$E$3*(0.75),Brick_Kilns_EF!$E$3)</f>
        <v>4.5999999999999999E-3</v>
      </c>
      <c r="O330" s="13">
        <f t="shared" si="22"/>
        <v>40.879325999999999</v>
      </c>
      <c r="P330" s="13">
        <f>IF(D330="ZZ",Brick_Kilns_EF!$E$4*(0.75),Brick_Kilns_EF!$E$4)</f>
        <v>4.7000000000000002E-3</v>
      </c>
      <c r="Q330" s="13">
        <f t="shared" si="23"/>
        <v>41.768006999999997</v>
      </c>
    </row>
    <row r="331" spans="1:17">
      <c r="A331" s="13" t="s">
        <v>341</v>
      </c>
      <c r="B331" s="13">
        <v>24.379018540000001</v>
      </c>
      <c r="C331" s="13">
        <v>89.545224289999993</v>
      </c>
      <c r="D331" s="13" t="s">
        <v>6</v>
      </c>
      <c r="E331" s="13" t="s">
        <v>4927</v>
      </c>
      <c r="F331" s="13" t="s">
        <v>42</v>
      </c>
      <c r="G331" s="13" t="s">
        <v>4802</v>
      </c>
      <c r="H331" s="13" t="s">
        <v>4816</v>
      </c>
      <c r="I331" s="13">
        <f>(Brick_Kilns_EF!$B$13*Brick_Kilns_EF!$B$11*Brick_Kilns_EF!$B$12)</f>
        <v>8886.81</v>
      </c>
      <c r="J331" s="13">
        <f>IF(D331="ZZ",Brick_Kilns_EF!$E$5*(0.75),Brick_Kilns_EF!$E$5)</f>
        <v>9.6999999999999986E-3</v>
      </c>
      <c r="K331" s="13">
        <f t="shared" si="21"/>
        <v>86.202056999999982</v>
      </c>
      <c r="L331" s="13">
        <f>IF(D331="ZZ",Brick_Kilns_EF!$E$2*(0.75),Brick_Kilns_EF!$E$2)</f>
        <v>6.7999999999999996E-3</v>
      </c>
      <c r="M331" s="13">
        <f t="shared" si="20"/>
        <v>60.430307999999997</v>
      </c>
      <c r="N331" s="13">
        <f>IF(D331="ZZ",Brick_Kilns_EF!$E$3*(0.75),Brick_Kilns_EF!$E$3)</f>
        <v>4.5999999999999999E-3</v>
      </c>
      <c r="O331" s="13">
        <f t="shared" si="22"/>
        <v>40.879325999999999</v>
      </c>
      <c r="P331" s="13">
        <f>IF(D331="ZZ",Brick_Kilns_EF!$E$4*(0.75),Brick_Kilns_EF!$E$4)</f>
        <v>4.7000000000000002E-3</v>
      </c>
      <c r="Q331" s="13">
        <f t="shared" si="23"/>
        <v>41.768006999999997</v>
      </c>
    </row>
    <row r="332" spans="1:17">
      <c r="A332" s="13" t="s">
        <v>342</v>
      </c>
      <c r="B332" s="13">
        <v>24.972385129999999</v>
      </c>
      <c r="C332" s="13">
        <v>89.677512539999995</v>
      </c>
      <c r="D332" s="13" t="s">
        <v>6</v>
      </c>
      <c r="E332" s="13" t="s">
        <v>4927</v>
      </c>
      <c r="F332" s="13" t="s">
        <v>248</v>
      </c>
      <c r="G332" s="13" t="s">
        <v>4802</v>
      </c>
      <c r="H332" s="13" t="s">
        <v>4816</v>
      </c>
      <c r="I332" s="13">
        <f>(Brick_Kilns_EF!$B$13*Brick_Kilns_EF!$B$11*Brick_Kilns_EF!$B$12)</f>
        <v>8886.81</v>
      </c>
      <c r="J332" s="13">
        <f>IF(D332="ZZ",Brick_Kilns_EF!$E$5*(0.75),Brick_Kilns_EF!$E$5)</f>
        <v>9.6999999999999986E-3</v>
      </c>
      <c r="K332" s="13">
        <f t="shared" si="21"/>
        <v>86.202056999999982</v>
      </c>
      <c r="L332" s="13">
        <f>IF(D332="ZZ",Brick_Kilns_EF!$E$2*(0.75),Brick_Kilns_EF!$E$2)</f>
        <v>6.7999999999999996E-3</v>
      </c>
      <c r="M332" s="13">
        <f t="shared" si="20"/>
        <v>60.430307999999997</v>
      </c>
      <c r="N332" s="13">
        <f>IF(D332="ZZ",Brick_Kilns_EF!$E$3*(0.75),Brick_Kilns_EF!$E$3)</f>
        <v>4.5999999999999999E-3</v>
      </c>
      <c r="O332" s="13">
        <f t="shared" si="22"/>
        <v>40.879325999999999</v>
      </c>
      <c r="P332" s="13">
        <f>IF(D332="ZZ",Brick_Kilns_EF!$E$4*(0.75),Brick_Kilns_EF!$E$4)</f>
        <v>4.7000000000000002E-3</v>
      </c>
      <c r="Q332" s="13">
        <f t="shared" si="23"/>
        <v>41.768006999999997</v>
      </c>
    </row>
    <row r="333" spans="1:17">
      <c r="A333" s="13" t="s">
        <v>343</v>
      </c>
      <c r="B333" s="13">
        <v>23.03197553</v>
      </c>
      <c r="C333" s="13">
        <v>89.118822359999996</v>
      </c>
      <c r="D333" s="13" t="s">
        <v>6</v>
      </c>
      <c r="E333" s="13" t="s">
        <v>4927</v>
      </c>
      <c r="F333" s="13" t="s">
        <v>9</v>
      </c>
      <c r="G333" s="13" t="s">
        <v>4802</v>
      </c>
      <c r="H333" s="13" t="s">
        <v>4816</v>
      </c>
      <c r="I333" s="13">
        <f>(Brick_Kilns_EF!$B$13*Brick_Kilns_EF!$B$11*Brick_Kilns_EF!$B$12)</f>
        <v>8886.81</v>
      </c>
      <c r="J333" s="13">
        <f>IF(D333="ZZ",Brick_Kilns_EF!$E$5*(0.75),Brick_Kilns_EF!$E$5)</f>
        <v>9.6999999999999986E-3</v>
      </c>
      <c r="K333" s="13">
        <f t="shared" si="21"/>
        <v>86.202056999999982</v>
      </c>
      <c r="L333" s="13">
        <f>IF(D333="ZZ",Brick_Kilns_EF!$E$2*(0.75),Brick_Kilns_EF!$E$2)</f>
        <v>6.7999999999999996E-3</v>
      </c>
      <c r="M333" s="13">
        <f t="shared" si="20"/>
        <v>60.430307999999997</v>
      </c>
      <c r="N333" s="13">
        <f>IF(D333="ZZ",Brick_Kilns_EF!$E$3*(0.75),Brick_Kilns_EF!$E$3)</f>
        <v>4.5999999999999999E-3</v>
      </c>
      <c r="O333" s="13">
        <f t="shared" si="22"/>
        <v>40.879325999999999</v>
      </c>
      <c r="P333" s="13">
        <f>IF(D333="ZZ",Brick_Kilns_EF!$E$4*(0.75),Brick_Kilns_EF!$E$4)</f>
        <v>4.7000000000000002E-3</v>
      </c>
      <c r="Q333" s="13">
        <f t="shared" si="23"/>
        <v>41.768006999999997</v>
      </c>
    </row>
    <row r="334" spans="1:17">
      <c r="A334" s="13" t="s">
        <v>344</v>
      </c>
      <c r="B334" s="13">
        <v>22.899608709999999</v>
      </c>
      <c r="C334" s="13">
        <v>90.422084350000006</v>
      </c>
      <c r="D334" s="13" t="s">
        <v>6</v>
      </c>
      <c r="E334" s="13" t="s">
        <v>4927</v>
      </c>
      <c r="F334" s="13" t="s">
        <v>11</v>
      </c>
      <c r="G334" s="13" t="s">
        <v>4802</v>
      </c>
      <c r="H334" s="13" t="s">
        <v>4816</v>
      </c>
      <c r="I334" s="13">
        <f>(Brick_Kilns_EF!$B$13*Brick_Kilns_EF!$B$11*Brick_Kilns_EF!$B$12)</f>
        <v>8886.81</v>
      </c>
      <c r="J334" s="13">
        <f>IF(D334="ZZ",Brick_Kilns_EF!$E$5*(0.75),Brick_Kilns_EF!$E$5)</f>
        <v>9.6999999999999986E-3</v>
      </c>
      <c r="K334" s="13">
        <f t="shared" si="21"/>
        <v>86.202056999999982</v>
      </c>
      <c r="L334" s="13">
        <f>IF(D334="ZZ",Brick_Kilns_EF!$E$2*(0.75),Brick_Kilns_EF!$E$2)</f>
        <v>6.7999999999999996E-3</v>
      </c>
      <c r="M334" s="13">
        <f t="shared" si="20"/>
        <v>60.430307999999997</v>
      </c>
      <c r="N334" s="13">
        <f>IF(D334="ZZ",Brick_Kilns_EF!$E$3*(0.75),Brick_Kilns_EF!$E$3)</f>
        <v>4.5999999999999999E-3</v>
      </c>
      <c r="O334" s="13">
        <f t="shared" si="22"/>
        <v>40.879325999999999</v>
      </c>
      <c r="P334" s="13">
        <f>IF(D334="ZZ",Brick_Kilns_EF!$E$4*(0.75),Brick_Kilns_EF!$E$4)</f>
        <v>4.7000000000000002E-3</v>
      </c>
      <c r="Q334" s="13">
        <f t="shared" si="23"/>
        <v>41.768006999999997</v>
      </c>
    </row>
    <row r="335" spans="1:17">
      <c r="A335" s="13" t="s">
        <v>345</v>
      </c>
      <c r="B335" s="13">
        <v>22.961147879999999</v>
      </c>
      <c r="C335" s="13">
        <v>90.561557469999997</v>
      </c>
      <c r="D335" s="13" t="s">
        <v>6</v>
      </c>
      <c r="E335" s="13" t="s">
        <v>4927</v>
      </c>
      <c r="F335" s="13" t="s">
        <v>11</v>
      </c>
      <c r="G335" s="13" t="s">
        <v>4802</v>
      </c>
      <c r="H335" s="13" t="s">
        <v>4816</v>
      </c>
      <c r="I335" s="13">
        <f>(Brick_Kilns_EF!$B$13*Brick_Kilns_EF!$B$11*Brick_Kilns_EF!$B$12)</f>
        <v>8886.81</v>
      </c>
      <c r="J335" s="13">
        <f>IF(D335="ZZ",Brick_Kilns_EF!$E$5*(0.75),Brick_Kilns_EF!$E$5)</f>
        <v>9.6999999999999986E-3</v>
      </c>
      <c r="K335" s="13">
        <f t="shared" si="21"/>
        <v>86.202056999999982</v>
      </c>
      <c r="L335" s="13">
        <f>IF(D335="ZZ",Brick_Kilns_EF!$E$2*(0.75),Brick_Kilns_EF!$E$2)</f>
        <v>6.7999999999999996E-3</v>
      </c>
      <c r="M335" s="13">
        <f t="shared" si="20"/>
        <v>60.430307999999997</v>
      </c>
      <c r="N335" s="13">
        <f>IF(D335="ZZ",Brick_Kilns_EF!$E$3*(0.75),Brick_Kilns_EF!$E$3)</f>
        <v>4.5999999999999999E-3</v>
      </c>
      <c r="O335" s="13">
        <f t="shared" si="22"/>
        <v>40.879325999999999</v>
      </c>
      <c r="P335" s="13">
        <f>IF(D335="ZZ",Brick_Kilns_EF!$E$4*(0.75),Brick_Kilns_EF!$E$4)</f>
        <v>4.7000000000000002E-3</v>
      </c>
      <c r="Q335" s="13">
        <f t="shared" si="23"/>
        <v>41.768006999999997</v>
      </c>
    </row>
    <row r="336" spans="1:17">
      <c r="A336" s="13" t="s">
        <v>346</v>
      </c>
      <c r="B336" s="13">
        <v>22.960960069999999</v>
      </c>
      <c r="C336" s="13">
        <v>90.563116219999998</v>
      </c>
      <c r="D336" s="13" t="s">
        <v>6</v>
      </c>
      <c r="E336" s="13" t="s">
        <v>4927</v>
      </c>
      <c r="F336" s="13" t="s">
        <v>11</v>
      </c>
      <c r="G336" s="13" t="s">
        <v>4802</v>
      </c>
      <c r="H336" s="13" t="s">
        <v>4816</v>
      </c>
      <c r="I336" s="13">
        <f>(Brick_Kilns_EF!$B$13*Brick_Kilns_EF!$B$11*Brick_Kilns_EF!$B$12)</f>
        <v>8886.81</v>
      </c>
      <c r="J336" s="13">
        <f>IF(D336="ZZ",Brick_Kilns_EF!$E$5*(0.75),Brick_Kilns_EF!$E$5)</f>
        <v>9.6999999999999986E-3</v>
      </c>
      <c r="K336" s="13">
        <f t="shared" si="21"/>
        <v>86.202056999999982</v>
      </c>
      <c r="L336" s="13">
        <f>IF(D336="ZZ",Brick_Kilns_EF!$E$2*(0.75),Brick_Kilns_EF!$E$2)</f>
        <v>6.7999999999999996E-3</v>
      </c>
      <c r="M336" s="13">
        <f t="shared" si="20"/>
        <v>60.430307999999997</v>
      </c>
      <c r="N336" s="13">
        <f>IF(D336="ZZ",Brick_Kilns_EF!$E$3*(0.75),Brick_Kilns_EF!$E$3)</f>
        <v>4.5999999999999999E-3</v>
      </c>
      <c r="O336" s="13">
        <f t="shared" si="22"/>
        <v>40.879325999999999</v>
      </c>
      <c r="P336" s="13">
        <f>IF(D336="ZZ",Brick_Kilns_EF!$E$4*(0.75),Brick_Kilns_EF!$E$4)</f>
        <v>4.7000000000000002E-3</v>
      </c>
      <c r="Q336" s="13">
        <f t="shared" si="23"/>
        <v>41.768006999999997</v>
      </c>
    </row>
    <row r="337" spans="1:17">
      <c r="A337" s="13" t="s">
        <v>347</v>
      </c>
      <c r="B337" s="13">
        <v>22.960960069999999</v>
      </c>
      <c r="C337" s="13">
        <v>90.562987219999997</v>
      </c>
      <c r="D337" s="13" t="s">
        <v>6</v>
      </c>
      <c r="E337" s="13" t="s">
        <v>4927</v>
      </c>
      <c r="F337" s="13" t="s">
        <v>11</v>
      </c>
      <c r="G337" s="13" t="s">
        <v>4802</v>
      </c>
      <c r="H337" s="13" t="s">
        <v>4816</v>
      </c>
      <c r="I337" s="13">
        <f>(Brick_Kilns_EF!$B$13*Brick_Kilns_EF!$B$11*Brick_Kilns_EF!$B$12)</f>
        <v>8886.81</v>
      </c>
      <c r="J337" s="13">
        <f>IF(D337="ZZ",Brick_Kilns_EF!$E$5*(0.75),Brick_Kilns_EF!$E$5)</f>
        <v>9.6999999999999986E-3</v>
      </c>
      <c r="K337" s="13">
        <f t="shared" si="21"/>
        <v>86.202056999999982</v>
      </c>
      <c r="L337" s="13">
        <f>IF(D337="ZZ",Brick_Kilns_EF!$E$2*(0.75),Brick_Kilns_EF!$E$2)</f>
        <v>6.7999999999999996E-3</v>
      </c>
      <c r="M337" s="13">
        <f t="shared" si="20"/>
        <v>60.430307999999997</v>
      </c>
      <c r="N337" s="13">
        <f>IF(D337="ZZ",Brick_Kilns_EF!$E$3*(0.75),Brick_Kilns_EF!$E$3)</f>
        <v>4.5999999999999999E-3</v>
      </c>
      <c r="O337" s="13">
        <f t="shared" si="22"/>
        <v>40.879325999999999</v>
      </c>
      <c r="P337" s="13">
        <f>IF(D337="ZZ",Brick_Kilns_EF!$E$4*(0.75),Brick_Kilns_EF!$E$4)</f>
        <v>4.7000000000000002E-3</v>
      </c>
      <c r="Q337" s="13">
        <f t="shared" si="23"/>
        <v>41.768006999999997</v>
      </c>
    </row>
    <row r="338" spans="1:17">
      <c r="A338" s="13" t="s">
        <v>348</v>
      </c>
      <c r="B338" s="13">
        <v>23.53243818</v>
      </c>
      <c r="C338" s="13">
        <v>88.922861620000006</v>
      </c>
      <c r="D338" s="13" t="s">
        <v>6</v>
      </c>
      <c r="E338" s="13" t="s">
        <v>4927</v>
      </c>
      <c r="F338" s="13" t="s">
        <v>9</v>
      </c>
      <c r="G338" s="13" t="s">
        <v>4802</v>
      </c>
      <c r="H338" s="13" t="s">
        <v>4816</v>
      </c>
      <c r="I338" s="13">
        <f>(Brick_Kilns_EF!$B$13*Brick_Kilns_EF!$B$11*Brick_Kilns_EF!$B$12)</f>
        <v>8886.81</v>
      </c>
      <c r="J338" s="13">
        <f>IF(D338="ZZ",Brick_Kilns_EF!$E$5*(0.75),Brick_Kilns_EF!$E$5)</f>
        <v>9.6999999999999986E-3</v>
      </c>
      <c r="K338" s="13">
        <f t="shared" si="21"/>
        <v>86.202056999999982</v>
      </c>
      <c r="L338" s="13">
        <f>IF(D338="ZZ",Brick_Kilns_EF!$E$2*(0.75),Brick_Kilns_EF!$E$2)</f>
        <v>6.7999999999999996E-3</v>
      </c>
      <c r="M338" s="13">
        <f t="shared" si="20"/>
        <v>60.430307999999997</v>
      </c>
      <c r="N338" s="13">
        <f>IF(D338="ZZ",Brick_Kilns_EF!$E$3*(0.75),Brick_Kilns_EF!$E$3)</f>
        <v>4.5999999999999999E-3</v>
      </c>
      <c r="O338" s="13">
        <f t="shared" si="22"/>
        <v>40.879325999999999</v>
      </c>
      <c r="P338" s="13">
        <f>IF(D338="ZZ",Brick_Kilns_EF!$E$4*(0.75),Brick_Kilns_EF!$E$4)</f>
        <v>4.7000000000000002E-3</v>
      </c>
      <c r="Q338" s="13">
        <f t="shared" si="23"/>
        <v>41.768006999999997</v>
      </c>
    </row>
    <row r="339" spans="1:17">
      <c r="A339" s="13" t="s">
        <v>349</v>
      </c>
      <c r="B339" s="13">
        <v>22.614895700000002</v>
      </c>
      <c r="C339" s="13">
        <v>90.615480259999998</v>
      </c>
      <c r="D339" s="13" t="s">
        <v>6</v>
      </c>
      <c r="E339" s="13" t="s">
        <v>4927</v>
      </c>
      <c r="F339" s="13" t="s">
        <v>11</v>
      </c>
      <c r="G339" s="13" t="s">
        <v>4802</v>
      </c>
      <c r="H339" s="13" t="s">
        <v>4816</v>
      </c>
      <c r="I339" s="13">
        <f>(Brick_Kilns_EF!$B$13*Brick_Kilns_EF!$B$11*Brick_Kilns_EF!$B$12)</f>
        <v>8886.81</v>
      </c>
      <c r="J339" s="13">
        <f>IF(D339="ZZ",Brick_Kilns_EF!$E$5*(0.75),Brick_Kilns_EF!$E$5)</f>
        <v>9.6999999999999986E-3</v>
      </c>
      <c r="K339" s="13">
        <f t="shared" si="21"/>
        <v>86.202056999999982</v>
      </c>
      <c r="L339" s="13">
        <f>IF(D339="ZZ",Brick_Kilns_EF!$E$2*(0.75),Brick_Kilns_EF!$E$2)</f>
        <v>6.7999999999999996E-3</v>
      </c>
      <c r="M339" s="13">
        <f t="shared" si="20"/>
        <v>60.430307999999997</v>
      </c>
      <c r="N339" s="13">
        <f>IF(D339="ZZ",Brick_Kilns_EF!$E$3*(0.75),Brick_Kilns_EF!$E$3)</f>
        <v>4.5999999999999999E-3</v>
      </c>
      <c r="O339" s="13">
        <f t="shared" si="22"/>
        <v>40.879325999999999</v>
      </c>
      <c r="P339" s="13">
        <f>IF(D339="ZZ",Brick_Kilns_EF!$E$4*(0.75),Brick_Kilns_EF!$E$4)</f>
        <v>4.7000000000000002E-3</v>
      </c>
      <c r="Q339" s="13">
        <f t="shared" si="23"/>
        <v>41.768006999999997</v>
      </c>
    </row>
    <row r="340" spans="1:17">
      <c r="A340" s="13" t="s">
        <v>350</v>
      </c>
      <c r="B340" s="13">
        <v>22.614604589999999</v>
      </c>
      <c r="C340" s="13">
        <v>90.615061010000005</v>
      </c>
      <c r="D340" s="13" t="s">
        <v>6</v>
      </c>
      <c r="E340" s="13" t="s">
        <v>4927</v>
      </c>
      <c r="F340" s="13" t="s">
        <v>11</v>
      </c>
      <c r="G340" s="13" t="s">
        <v>4802</v>
      </c>
      <c r="H340" s="13" t="s">
        <v>4816</v>
      </c>
      <c r="I340" s="13">
        <f>(Brick_Kilns_EF!$B$13*Brick_Kilns_EF!$B$11*Brick_Kilns_EF!$B$12)</f>
        <v>8886.81</v>
      </c>
      <c r="J340" s="13">
        <f>IF(D340="ZZ",Brick_Kilns_EF!$E$5*(0.75),Brick_Kilns_EF!$E$5)</f>
        <v>9.6999999999999986E-3</v>
      </c>
      <c r="K340" s="13">
        <f t="shared" si="21"/>
        <v>86.202056999999982</v>
      </c>
      <c r="L340" s="13">
        <f>IF(D340="ZZ",Brick_Kilns_EF!$E$2*(0.75),Brick_Kilns_EF!$E$2)</f>
        <v>6.7999999999999996E-3</v>
      </c>
      <c r="M340" s="13">
        <f t="shared" si="20"/>
        <v>60.430307999999997</v>
      </c>
      <c r="N340" s="13">
        <f>IF(D340="ZZ",Brick_Kilns_EF!$E$3*(0.75),Brick_Kilns_EF!$E$3)</f>
        <v>4.5999999999999999E-3</v>
      </c>
      <c r="O340" s="13">
        <f t="shared" si="22"/>
        <v>40.879325999999999</v>
      </c>
      <c r="P340" s="13">
        <f>IF(D340="ZZ",Brick_Kilns_EF!$E$4*(0.75),Brick_Kilns_EF!$E$4)</f>
        <v>4.7000000000000002E-3</v>
      </c>
      <c r="Q340" s="13">
        <f t="shared" si="23"/>
        <v>41.768006999999997</v>
      </c>
    </row>
    <row r="341" spans="1:17">
      <c r="A341" s="13" t="s">
        <v>351</v>
      </c>
      <c r="B341" s="13">
        <v>23.057974210000001</v>
      </c>
      <c r="C341" s="13">
        <v>89.789311319999996</v>
      </c>
      <c r="D341" s="13" t="s">
        <v>6</v>
      </c>
      <c r="E341" s="13" t="s">
        <v>4927</v>
      </c>
      <c r="F341" s="13" t="s">
        <v>7</v>
      </c>
      <c r="G341" s="13" t="s">
        <v>4802</v>
      </c>
      <c r="H341" s="13" t="s">
        <v>4816</v>
      </c>
      <c r="I341" s="13">
        <f>(Brick_Kilns_EF!$B$13*Brick_Kilns_EF!$B$11*Brick_Kilns_EF!$B$12)</f>
        <v>8886.81</v>
      </c>
      <c r="J341" s="13">
        <f>IF(D341="ZZ",Brick_Kilns_EF!$E$5*(0.75),Brick_Kilns_EF!$E$5)</f>
        <v>9.6999999999999986E-3</v>
      </c>
      <c r="K341" s="13">
        <f t="shared" si="21"/>
        <v>86.202056999999982</v>
      </c>
      <c r="L341" s="13">
        <f>IF(D341="ZZ",Brick_Kilns_EF!$E$2*(0.75),Brick_Kilns_EF!$E$2)</f>
        <v>6.7999999999999996E-3</v>
      </c>
      <c r="M341" s="13">
        <f t="shared" si="20"/>
        <v>60.430307999999997</v>
      </c>
      <c r="N341" s="13">
        <f>IF(D341="ZZ",Brick_Kilns_EF!$E$3*(0.75),Brick_Kilns_EF!$E$3)</f>
        <v>4.5999999999999999E-3</v>
      </c>
      <c r="O341" s="13">
        <f t="shared" si="22"/>
        <v>40.879325999999999</v>
      </c>
      <c r="P341" s="13">
        <f>IF(D341="ZZ",Brick_Kilns_EF!$E$4*(0.75),Brick_Kilns_EF!$E$4)</f>
        <v>4.7000000000000002E-3</v>
      </c>
      <c r="Q341" s="13">
        <f t="shared" si="23"/>
        <v>41.768006999999997</v>
      </c>
    </row>
    <row r="342" spans="1:17">
      <c r="A342" s="13" t="s">
        <v>352</v>
      </c>
      <c r="B342" s="13">
        <v>22.684540869999999</v>
      </c>
      <c r="C342" s="13">
        <v>90.377741889999996</v>
      </c>
      <c r="D342" s="13" t="s">
        <v>6</v>
      </c>
      <c r="E342" s="13" t="s">
        <v>4927</v>
      </c>
      <c r="F342" s="13" t="s">
        <v>11</v>
      </c>
      <c r="G342" s="13" t="s">
        <v>4802</v>
      </c>
      <c r="H342" s="13" t="s">
        <v>4816</v>
      </c>
      <c r="I342" s="13">
        <f>(Brick_Kilns_EF!$B$13*Brick_Kilns_EF!$B$11*Brick_Kilns_EF!$B$12)</f>
        <v>8886.81</v>
      </c>
      <c r="J342" s="13">
        <f>IF(D342="ZZ",Brick_Kilns_EF!$E$5*(0.75),Brick_Kilns_EF!$E$5)</f>
        <v>9.6999999999999986E-3</v>
      </c>
      <c r="K342" s="13">
        <f t="shared" si="21"/>
        <v>86.202056999999982</v>
      </c>
      <c r="L342" s="13">
        <f>IF(D342="ZZ",Brick_Kilns_EF!$E$2*(0.75),Brick_Kilns_EF!$E$2)</f>
        <v>6.7999999999999996E-3</v>
      </c>
      <c r="M342" s="13">
        <f t="shared" si="20"/>
        <v>60.430307999999997</v>
      </c>
      <c r="N342" s="13">
        <f>IF(D342="ZZ",Brick_Kilns_EF!$E$3*(0.75),Brick_Kilns_EF!$E$3)</f>
        <v>4.5999999999999999E-3</v>
      </c>
      <c r="O342" s="13">
        <f t="shared" si="22"/>
        <v>40.879325999999999</v>
      </c>
      <c r="P342" s="13">
        <f>IF(D342="ZZ",Brick_Kilns_EF!$E$4*(0.75),Brick_Kilns_EF!$E$4)</f>
        <v>4.7000000000000002E-3</v>
      </c>
      <c r="Q342" s="13">
        <f t="shared" si="23"/>
        <v>41.768006999999997</v>
      </c>
    </row>
    <row r="343" spans="1:17">
      <c r="A343" s="13" t="s">
        <v>353</v>
      </c>
      <c r="B343" s="13">
        <v>22.749604609999999</v>
      </c>
      <c r="C343" s="13">
        <v>89.726085639999994</v>
      </c>
      <c r="D343" s="13" t="s">
        <v>6</v>
      </c>
      <c r="E343" s="13" t="s">
        <v>4927</v>
      </c>
      <c r="F343" s="13" t="s">
        <v>9</v>
      </c>
      <c r="G343" s="13" t="s">
        <v>4802</v>
      </c>
      <c r="H343" s="13" t="s">
        <v>4816</v>
      </c>
      <c r="I343" s="13">
        <f>(Brick_Kilns_EF!$B$13*Brick_Kilns_EF!$B$11*Brick_Kilns_EF!$B$12)</f>
        <v>8886.81</v>
      </c>
      <c r="J343" s="13">
        <f>IF(D343="ZZ",Brick_Kilns_EF!$E$5*(0.75),Brick_Kilns_EF!$E$5)</f>
        <v>9.6999999999999986E-3</v>
      </c>
      <c r="K343" s="13">
        <f t="shared" si="21"/>
        <v>86.202056999999982</v>
      </c>
      <c r="L343" s="13">
        <f>IF(D343="ZZ",Brick_Kilns_EF!$E$2*(0.75),Brick_Kilns_EF!$E$2)</f>
        <v>6.7999999999999996E-3</v>
      </c>
      <c r="M343" s="13">
        <f t="shared" si="20"/>
        <v>60.430307999999997</v>
      </c>
      <c r="N343" s="13">
        <f>IF(D343="ZZ",Brick_Kilns_EF!$E$3*(0.75),Brick_Kilns_EF!$E$3)</f>
        <v>4.5999999999999999E-3</v>
      </c>
      <c r="O343" s="13">
        <f t="shared" si="22"/>
        <v>40.879325999999999</v>
      </c>
      <c r="P343" s="13">
        <f>IF(D343="ZZ",Brick_Kilns_EF!$E$4*(0.75),Brick_Kilns_EF!$E$4)</f>
        <v>4.7000000000000002E-3</v>
      </c>
      <c r="Q343" s="13">
        <f t="shared" si="23"/>
        <v>41.768006999999997</v>
      </c>
    </row>
    <row r="344" spans="1:17">
      <c r="A344" s="13" t="s">
        <v>354</v>
      </c>
      <c r="B344" s="13">
        <v>22.648067659999999</v>
      </c>
      <c r="C344" s="13">
        <v>90.223208150000005</v>
      </c>
      <c r="D344" s="13" t="s">
        <v>6</v>
      </c>
      <c r="E344" s="13" t="s">
        <v>4927</v>
      </c>
      <c r="F344" s="13" t="s">
        <v>11</v>
      </c>
      <c r="G344" s="13" t="s">
        <v>4802</v>
      </c>
      <c r="H344" s="13" t="s">
        <v>4816</v>
      </c>
      <c r="I344" s="13">
        <f>(Brick_Kilns_EF!$B$13*Brick_Kilns_EF!$B$11*Brick_Kilns_EF!$B$12)</f>
        <v>8886.81</v>
      </c>
      <c r="J344" s="13">
        <f>IF(D344="ZZ",Brick_Kilns_EF!$E$5*(0.75),Brick_Kilns_EF!$E$5)</f>
        <v>9.6999999999999986E-3</v>
      </c>
      <c r="K344" s="13">
        <f t="shared" si="21"/>
        <v>86.202056999999982</v>
      </c>
      <c r="L344" s="13">
        <f>IF(D344="ZZ",Brick_Kilns_EF!$E$2*(0.75),Brick_Kilns_EF!$E$2)</f>
        <v>6.7999999999999996E-3</v>
      </c>
      <c r="M344" s="13">
        <f t="shared" si="20"/>
        <v>60.430307999999997</v>
      </c>
      <c r="N344" s="13">
        <f>IF(D344="ZZ",Brick_Kilns_EF!$E$3*(0.75),Brick_Kilns_EF!$E$3)</f>
        <v>4.5999999999999999E-3</v>
      </c>
      <c r="O344" s="13">
        <f t="shared" si="22"/>
        <v>40.879325999999999</v>
      </c>
      <c r="P344" s="13">
        <f>IF(D344="ZZ",Brick_Kilns_EF!$E$4*(0.75),Brick_Kilns_EF!$E$4)</f>
        <v>4.7000000000000002E-3</v>
      </c>
      <c r="Q344" s="13">
        <f t="shared" si="23"/>
        <v>41.768006999999997</v>
      </c>
    </row>
    <row r="345" spans="1:17">
      <c r="A345" s="13" t="s">
        <v>355</v>
      </c>
      <c r="B345" s="13">
        <v>22.660487410000002</v>
      </c>
      <c r="C345" s="13">
        <v>90.298244089999997</v>
      </c>
      <c r="D345" s="13" t="s">
        <v>6</v>
      </c>
      <c r="E345" s="13" t="s">
        <v>4927</v>
      </c>
      <c r="F345" s="13" t="s">
        <v>11</v>
      </c>
      <c r="G345" s="13" t="s">
        <v>4802</v>
      </c>
      <c r="H345" s="13" t="s">
        <v>4816</v>
      </c>
      <c r="I345" s="13">
        <f>(Brick_Kilns_EF!$B$13*Brick_Kilns_EF!$B$11*Brick_Kilns_EF!$B$12)</f>
        <v>8886.81</v>
      </c>
      <c r="J345" s="13">
        <f>IF(D345="ZZ",Brick_Kilns_EF!$E$5*(0.75),Brick_Kilns_EF!$E$5)</f>
        <v>9.6999999999999986E-3</v>
      </c>
      <c r="K345" s="13">
        <f t="shared" si="21"/>
        <v>86.202056999999982</v>
      </c>
      <c r="L345" s="13">
        <f>IF(D345="ZZ",Brick_Kilns_EF!$E$2*(0.75),Brick_Kilns_EF!$E$2)</f>
        <v>6.7999999999999996E-3</v>
      </c>
      <c r="M345" s="13">
        <f t="shared" si="20"/>
        <v>60.430307999999997</v>
      </c>
      <c r="N345" s="13">
        <f>IF(D345="ZZ",Brick_Kilns_EF!$E$3*(0.75),Brick_Kilns_EF!$E$3)</f>
        <v>4.5999999999999999E-3</v>
      </c>
      <c r="O345" s="13">
        <f t="shared" si="22"/>
        <v>40.879325999999999</v>
      </c>
      <c r="P345" s="13">
        <f>IF(D345="ZZ",Brick_Kilns_EF!$E$4*(0.75),Brick_Kilns_EF!$E$4)</f>
        <v>4.7000000000000002E-3</v>
      </c>
      <c r="Q345" s="13">
        <f t="shared" si="23"/>
        <v>41.768006999999997</v>
      </c>
    </row>
    <row r="346" spans="1:17">
      <c r="A346" s="13" t="s">
        <v>356</v>
      </c>
      <c r="B346" s="13">
        <v>22.916711769999999</v>
      </c>
      <c r="C346" s="13">
        <v>90.519574700000007</v>
      </c>
      <c r="D346" s="13" t="s">
        <v>6</v>
      </c>
      <c r="E346" s="13" t="s">
        <v>4927</v>
      </c>
      <c r="F346" s="13" t="s">
        <v>11</v>
      </c>
      <c r="G346" s="13" t="s">
        <v>4802</v>
      </c>
      <c r="H346" s="13" t="s">
        <v>4816</v>
      </c>
      <c r="I346" s="13">
        <f>(Brick_Kilns_EF!$B$13*Brick_Kilns_EF!$B$11*Brick_Kilns_EF!$B$12)</f>
        <v>8886.81</v>
      </c>
      <c r="J346" s="13">
        <f>IF(D346="ZZ",Brick_Kilns_EF!$E$5*(0.75),Brick_Kilns_EF!$E$5)</f>
        <v>9.6999999999999986E-3</v>
      </c>
      <c r="K346" s="13">
        <f t="shared" si="21"/>
        <v>86.202056999999982</v>
      </c>
      <c r="L346" s="13">
        <f>IF(D346="ZZ",Brick_Kilns_EF!$E$2*(0.75),Brick_Kilns_EF!$E$2)</f>
        <v>6.7999999999999996E-3</v>
      </c>
      <c r="M346" s="13">
        <f t="shared" si="20"/>
        <v>60.430307999999997</v>
      </c>
      <c r="N346" s="13">
        <f>IF(D346="ZZ",Brick_Kilns_EF!$E$3*(0.75),Brick_Kilns_EF!$E$3)</f>
        <v>4.5999999999999999E-3</v>
      </c>
      <c r="O346" s="13">
        <f t="shared" si="22"/>
        <v>40.879325999999999</v>
      </c>
      <c r="P346" s="13">
        <f>IF(D346="ZZ",Brick_Kilns_EF!$E$4*(0.75),Brick_Kilns_EF!$E$4)</f>
        <v>4.7000000000000002E-3</v>
      </c>
      <c r="Q346" s="13">
        <f t="shared" si="23"/>
        <v>41.768006999999997</v>
      </c>
    </row>
    <row r="347" spans="1:17">
      <c r="A347" s="13" t="s">
        <v>357</v>
      </c>
      <c r="B347" s="13">
        <v>22.91433125</v>
      </c>
      <c r="C347" s="13">
        <v>90.522842690000004</v>
      </c>
      <c r="D347" s="13" t="s">
        <v>6</v>
      </c>
      <c r="E347" s="13" t="s">
        <v>4927</v>
      </c>
      <c r="F347" s="13" t="s">
        <v>11</v>
      </c>
      <c r="G347" s="13" t="s">
        <v>4802</v>
      </c>
      <c r="H347" s="13" t="s">
        <v>4816</v>
      </c>
      <c r="I347" s="13">
        <f>(Brick_Kilns_EF!$B$13*Brick_Kilns_EF!$B$11*Brick_Kilns_EF!$B$12)</f>
        <v>8886.81</v>
      </c>
      <c r="J347" s="13">
        <f>IF(D347="ZZ",Brick_Kilns_EF!$E$5*(0.75),Brick_Kilns_EF!$E$5)</f>
        <v>9.6999999999999986E-3</v>
      </c>
      <c r="K347" s="13">
        <f t="shared" si="21"/>
        <v>86.202056999999982</v>
      </c>
      <c r="L347" s="13">
        <f>IF(D347="ZZ",Brick_Kilns_EF!$E$2*(0.75),Brick_Kilns_EF!$E$2)</f>
        <v>6.7999999999999996E-3</v>
      </c>
      <c r="M347" s="13">
        <f t="shared" si="20"/>
        <v>60.430307999999997</v>
      </c>
      <c r="N347" s="13">
        <f>IF(D347="ZZ",Brick_Kilns_EF!$E$3*(0.75),Brick_Kilns_EF!$E$3)</f>
        <v>4.5999999999999999E-3</v>
      </c>
      <c r="O347" s="13">
        <f t="shared" si="22"/>
        <v>40.879325999999999</v>
      </c>
      <c r="P347" s="13">
        <f>IF(D347="ZZ",Brick_Kilns_EF!$E$4*(0.75),Brick_Kilns_EF!$E$4)</f>
        <v>4.7000000000000002E-3</v>
      </c>
      <c r="Q347" s="13">
        <f t="shared" si="23"/>
        <v>41.768006999999997</v>
      </c>
    </row>
    <row r="348" spans="1:17">
      <c r="A348" s="13" t="s">
        <v>358</v>
      </c>
      <c r="B348" s="13">
        <v>22.77332006</v>
      </c>
      <c r="C348" s="13">
        <v>90.129205200000001</v>
      </c>
      <c r="D348" s="13" t="s">
        <v>6</v>
      </c>
      <c r="E348" s="13" t="s">
        <v>4927</v>
      </c>
      <c r="F348" s="13" t="s">
        <v>11</v>
      </c>
      <c r="G348" s="13" t="s">
        <v>4802</v>
      </c>
      <c r="H348" s="13" t="s">
        <v>4816</v>
      </c>
      <c r="I348" s="13">
        <f>(Brick_Kilns_EF!$B$13*Brick_Kilns_EF!$B$11*Brick_Kilns_EF!$B$12)</f>
        <v>8886.81</v>
      </c>
      <c r="J348" s="13">
        <f>IF(D348="ZZ",Brick_Kilns_EF!$E$5*(0.75),Brick_Kilns_EF!$E$5)</f>
        <v>9.6999999999999986E-3</v>
      </c>
      <c r="K348" s="13">
        <f t="shared" si="21"/>
        <v>86.202056999999982</v>
      </c>
      <c r="L348" s="13">
        <f>IF(D348="ZZ",Brick_Kilns_EF!$E$2*(0.75),Brick_Kilns_EF!$E$2)</f>
        <v>6.7999999999999996E-3</v>
      </c>
      <c r="M348" s="13">
        <f t="shared" si="20"/>
        <v>60.430307999999997</v>
      </c>
      <c r="N348" s="13">
        <f>IF(D348="ZZ",Brick_Kilns_EF!$E$3*(0.75),Brick_Kilns_EF!$E$3)</f>
        <v>4.5999999999999999E-3</v>
      </c>
      <c r="O348" s="13">
        <f t="shared" si="22"/>
        <v>40.879325999999999</v>
      </c>
      <c r="P348" s="13">
        <f>IF(D348="ZZ",Brick_Kilns_EF!$E$4*(0.75),Brick_Kilns_EF!$E$4)</f>
        <v>4.7000000000000002E-3</v>
      </c>
      <c r="Q348" s="13">
        <f t="shared" si="23"/>
        <v>41.768006999999997</v>
      </c>
    </row>
    <row r="349" spans="1:17">
      <c r="A349" s="13" t="s">
        <v>359</v>
      </c>
      <c r="B349" s="13">
        <v>22.842216690000001</v>
      </c>
      <c r="C349" s="13">
        <v>89.312289230000005</v>
      </c>
      <c r="D349" s="13" t="s">
        <v>6</v>
      </c>
      <c r="E349" s="13" t="s">
        <v>4927</v>
      </c>
      <c r="F349" s="13" t="s">
        <v>9</v>
      </c>
      <c r="G349" s="13" t="s">
        <v>4802</v>
      </c>
      <c r="H349" s="13" t="s">
        <v>4816</v>
      </c>
      <c r="I349" s="13">
        <f>(Brick_Kilns_EF!$B$13*Brick_Kilns_EF!$B$11*Brick_Kilns_EF!$B$12)</f>
        <v>8886.81</v>
      </c>
      <c r="J349" s="13">
        <f>IF(D349="ZZ",Brick_Kilns_EF!$E$5*(0.75),Brick_Kilns_EF!$E$5)</f>
        <v>9.6999999999999986E-3</v>
      </c>
      <c r="K349" s="13">
        <f t="shared" si="21"/>
        <v>86.202056999999982</v>
      </c>
      <c r="L349" s="13">
        <f>IF(D349="ZZ",Brick_Kilns_EF!$E$2*(0.75),Brick_Kilns_EF!$E$2)</f>
        <v>6.7999999999999996E-3</v>
      </c>
      <c r="M349" s="13">
        <f t="shared" si="20"/>
        <v>60.430307999999997</v>
      </c>
      <c r="N349" s="13">
        <f>IF(D349="ZZ",Brick_Kilns_EF!$E$3*(0.75),Brick_Kilns_EF!$E$3)</f>
        <v>4.5999999999999999E-3</v>
      </c>
      <c r="O349" s="13">
        <f t="shared" si="22"/>
        <v>40.879325999999999</v>
      </c>
      <c r="P349" s="13">
        <f>IF(D349="ZZ",Brick_Kilns_EF!$E$4*(0.75),Brick_Kilns_EF!$E$4)</f>
        <v>4.7000000000000002E-3</v>
      </c>
      <c r="Q349" s="13">
        <f t="shared" si="23"/>
        <v>41.768006999999997</v>
      </c>
    </row>
    <row r="350" spans="1:17">
      <c r="A350" s="13" t="s">
        <v>360</v>
      </c>
      <c r="B350" s="13">
        <v>22.81593019</v>
      </c>
      <c r="C350" s="13">
        <v>90.361008679999998</v>
      </c>
      <c r="D350" s="13" t="s">
        <v>6</v>
      </c>
      <c r="E350" s="13" t="s">
        <v>4927</v>
      </c>
      <c r="F350" s="13" t="s">
        <v>11</v>
      </c>
      <c r="G350" s="13" t="s">
        <v>4802</v>
      </c>
      <c r="H350" s="13" t="s">
        <v>4816</v>
      </c>
      <c r="I350" s="13">
        <f>(Brick_Kilns_EF!$B$13*Brick_Kilns_EF!$B$11*Brick_Kilns_EF!$B$12)</f>
        <v>8886.81</v>
      </c>
      <c r="J350" s="13">
        <f>IF(D350="ZZ",Brick_Kilns_EF!$E$5*(0.75),Brick_Kilns_EF!$E$5)</f>
        <v>9.6999999999999986E-3</v>
      </c>
      <c r="K350" s="13">
        <f t="shared" si="21"/>
        <v>86.202056999999982</v>
      </c>
      <c r="L350" s="13">
        <f>IF(D350="ZZ",Brick_Kilns_EF!$E$2*(0.75),Brick_Kilns_EF!$E$2)</f>
        <v>6.7999999999999996E-3</v>
      </c>
      <c r="M350" s="13">
        <f t="shared" si="20"/>
        <v>60.430307999999997</v>
      </c>
      <c r="N350" s="13">
        <f>IF(D350="ZZ",Brick_Kilns_EF!$E$3*(0.75),Brick_Kilns_EF!$E$3)</f>
        <v>4.5999999999999999E-3</v>
      </c>
      <c r="O350" s="13">
        <f t="shared" si="22"/>
        <v>40.879325999999999</v>
      </c>
      <c r="P350" s="13">
        <f>IF(D350="ZZ",Brick_Kilns_EF!$E$4*(0.75),Brick_Kilns_EF!$E$4)</f>
        <v>4.7000000000000002E-3</v>
      </c>
      <c r="Q350" s="13">
        <f t="shared" si="23"/>
        <v>41.768006999999997</v>
      </c>
    </row>
    <row r="351" spans="1:17">
      <c r="A351" s="13" t="s">
        <v>361</v>
      </c>
      <c r="B351" s="13">
        <v>22.75576585</v>
      </c>
      <c r="C351" s="13">
        <v>89.473982460000002</v>
      </c>
      <c r="D351" s="13" t="s">
        <v>6</v>
      </c>
      <c r="E351" s="13" t="s">
        <v>4927</v>
      </c>
      <c r="F351" s="13" t="s">
        <v>9</v>
      </c>
      <c r="G351" s="13" t="s">
        <v>4802</v>
      </c>
      <c r="H351" s="13" t="s">
        <v>4816</v>
      </c>
      <c r="I351" s="13">
        <f>(Brick_Kilns_EF!$B$13*Brick_Kilns_EF!$B$11*Brick_Kilns_EF!$B$12)</f>
        <v>8886.81</v>
      </c>
      <c r="J351" s="13">
        <f>IF(D351="ZZ",Brick_Kilns_EF!$E$5*(0.75),Brick_Kilns_EF!$E$5)</f>
        <v>9.6999999999999986E-3</v>
      </c>
      <c r="K351" s="13">
        <f t="shared" si="21"/>
        <v>86.202056999999982</v>
      </c>
      <c r="L351" s="13">
        <f>IF(D351="ZZ",Brick_Kilns_EF!$E$2*(0.75),Brick_Kilns_EF!$E$2)</f>
        <v>6.7999999999999996E-3</v>
      </c>
      <c r="M351" s="13">
        <f t="shared" si="20"/>
        <v>60.430307999999997</v>
      </c>
      <c r="N351" s="13">
        <f>IF(D351="ZZ",Brick_Kilns_EF!$E$3*(0.75),Brick_Kilns_EF!$E$3)</f>
        <v>4.5999999999999999E-3</v>
      </c>
      <c r="O351" s="13">
        <f t="shared" si="22"/>
        <v>40.879325999999999</v>
      </c>
      <c r="P351" s="13">
        <f>IF(D351="ZZ",Brick_Kilns_EF!$E$4*(0.75),Brick_Kilns_EF!$E$4)</f>
        <v>4.7000000000000002E-3</v>
      </c>
      <c r="Q351" s="13">
        <f t="shared" si="23"/>
        <v>41.768006999999997</v>
      </c>
    </row>
    <row r="352" spans="1:17">
      <c r="A352" s="13" t="s">
        <v>362</v>
      </c>
      <c r="B352" s="13">
        <v>24.538534680000001</v>
      </c>
      <c r="C352" s="13">
        <v>89.360580189999993</v>
      </c>
      <c r="D352" s="13" t="s">
        <v>6</v>
      </c>
      <c r="E352" s="13" t="s">
        <v>4927</v>
      </c>
      <c r="F352" s="13" t="s">
        <v>42</v>
      </c>
      <c r="G352" s="13" t="s">
        <v>4802</v>
      </c>
      <c r="H352" s="13" t="s">
        <v>4816</v>
      </c>
      <c r="I352" s="13">
        <f>(Brick_Kilns_EF!$B$13*Brick_Kilns_EF!$B$11*Brick_Kilns_EF!$B$12)</f>
        <v>8886.81</v>
      </c>
      <c r="J352" s="13">
        <f>IF(D352="ZZ",Brick_Kilns_EF!$E$5*(0.75),Brick_Kilns_EF!$E$5)</f>
        <v>9.6999999999999986E-3</v>
      </c>
      <c r="K352" s="13">
        <f t="shared" si="21"/>
        <v>86.202056999999982</v>
      </c>
      <c r="L352" s="13">
        <f>IF(D352="ZZ",Brick_Kilns_EF!$E$2*(0.75),Brick_Kilns_EF!$E$2)</f>
        <v>6.7999999999999996E-3</v>
      </c>
      <c r="M352" s="13">
        <f t="shared" si="20"/>
        <v>60.430307999999997</v>
      </c>
      <c r="N352" s="13">
        <f>IF(D352="ZZ",Brick_Kilns_EF!$E$3*(0.75),Brick_Kilns_EF!$E$3)</f>
        <v>4.5999999999999999E-3</v>
      </c>
      <c r="O352" s="13">
        <f t="shared" si="22"/>
        <v>40.879325999999999</v>
      </c>
      <c r="P352" s="13">
        <f>IF(D352="ZZ",Brick_Kilns_EF!$E$4*(0.75),Brick_Kilns_EF!$E$4)</f>
        <v>4.7000000000000002E-3</v>
      </c>
      <c r="Q352" s="13">
        <f t="shared" si="23"/>
        <v>41.768006999999997</v>
      </c>
    </row>
    <row r="353" spans="1:17">
      <c r="A353" s="13" t="s">
        <v>363</v>
      </c>
      <c r="B353" s="13">
        <v>23.960694140000001</v>
      </c>
      <c r="C353" s="13">
        <v>89.241121010000001</v>
      </c>
      <c r="D353" s="13" t="s">
        <v>6</v>
      </c>
      <c r="E353" s="13" t="s">
        <v>4927</v>
      </c>
      <c r="F353" s="13" t="s">
        <v>42</v>
      </c>
      <c r="G353" s="13" t="s">
        <v>4802</v>
      </c>
      <c r="H353" s="13" t="s">
        <v>4816</v>
      </c>
      <c r="I353" s="13">
        <f>(Brick_Kilns_EF!$B$13*Brick_Kilns_EF!$B$11*Brick_Kilns_EF!$B$12)</f>
        <v>8886.81</v>
      </c>
      <c r="J353" s="13">
        <f>IF(D353="ZZ",Brick_Kilns_EF!$E$5*(0.75),Brick_Kilns_EF!$E$5)</f>
        <v>9.6999999999999986E-3</v>
      </c>
      <c r="K353" s="13">
        <f t="shared" si="21"/>
        <v>86.202056999999982</v>
      </c>
      <c r="L353" s="13">
        <f>IF(D353="ZZ",Brick_Kilns_EF!$E$2*(0.75),Brick_Kilns_EF!$E$2)</f>
        <v>6.7999999999999996E-3</v>
      </c>
      <c r="M353" s="13">
        <f t="shared" si="20"/>
        <v>60.430307999999997</v>
      </c>
      <c r="N353" s="13">
        <f>IF(D353="ZZ",Brick_Kilns_EF!$E$3*(0.75),Brick_Kilns_EF!$E$3)</f>
        <v>4.5999999999999999E-3</v>
      </c>
      <c r="O353" s="13">
        <f t="shared" si="22"/>
        <v>40.879325999999999</v>
      </c>
      <c r="P353" s="13">
        <f>IF(D353="ZZ",Brick_Kilns_EF!$E$4*(0.75),Brick_Kilns_EF!$E$4)</f>
        <v>4.7000000000000002E-3</v>
      </c>
      <c r="Q353" s="13">
        <f t="shared" si="23"/>
        <v>41.768006999999997</v>
      </c>
    </row>
    <row r="354" spans="1:17">
      <c r="A354" s="13" t="s">
        <v>364</v>
      </c>
      <c r="B354" s="13">
        <v>23.493041160000001</v>
      </c>
      <c r="C354" s="13">
        <v>89.488271780000005</v>
      </c>
      <c r="D354" s="13" t="s">
        <v>6</v>
      </c>
      <c r="E354" s="13" t="s">
        <v>4927</v>
      </c>
      <c r="F354" s="13" t="s">
        <v>9</v>
      </c>
      <c r="G354" s="13" t="s">
        <v>4802</v>
      </c>
      <c r="H354" s="13" t="s">
        <v>4816</v>
      </c>
      <c r="I354" s="13">
        <f>(Brick_Kilns_EF!$B$13*Brick_Kilns_EF!$B$11*Brick_Kilns_EF!$B$12)</f>
        <v>8886.81</v>
      </c>
      <c r="J354" s="13">
        <f>IF(D354="ZZ",Brick_Kilns_EF!$E$5*(0.75),Brick_Kilns_EF!$E$5)</f>
        <v>9.6999999999999986E-3</v>
      </c>
      <c r="K354" s="13">
        <f t="shared" si="21"/>
        <v>86.202056999999982</v>
      </c>
      <c r="L354" s="13">
        <f>IF(D354="ZZ",Brick_Kilns_EF!$E$2*(0.75),Brick_Kilns_EF!$E$2)</f>
        <v>6.7999999999999996E-3</v>
      </c>
      <c r="M354" s="13">
        <f t="shared" si="20"/>
        <v>60.430307999999997</v>
      </c>
      <c r="N354" s="13">
        <f>IF(D354="ZZ",Brick_Kilns_EF!$E$3*(0.75),Brick_Kilns_EF!$E$3)</f>
        <v>4.5999999999999999E-3</v>
      </c>
      <c r="O354" s="13">
        <f t="shared" si="22"/>
        <v>40.879325999999999</v>
      </c>
      <c r="P354" s="13">
        <f>IF(D354="ZZ",Brick_Kilns_EF!$E$4*(0.75),Brick_Kilns_EF!$E$4)</f>
        <v>4.7000000000000002E-3</v>
      </c>
      <c r="Q354" s="13">
        <f t="shared" si="23"/>
        <v>41.768006999999997</v>
      </c>
    </row>
    <row r="355" spans="1:17">
      <c r="A355" s="13" t="s">
        <v>365</v>
      </c>
      <c r="B355" s="13">
        <v>23.496168229999999</v>
      </c>
      <c r="C355" s="13">
        <v>89.487739660000003</v>
      </c>
      <c r="D355" s="13" t="s">
        <v>6</v>
      </c>
      <c r="E355" s="13" t="s">
        <v>4927</v>
      </c>
      <c r="F355" s="13" t="s">
        <v>9</v>
      </c>
      <c r="G355" s="13" t="s">
        <v>4802</v>
      </c>
      <c r="H355" s="13" t="s">
        <v>4816</v>
      </c>
      <c r="I355" s="13">
        <f>(Brick_Kilns_EF!$B$13*Brick_Kilns_EF!$B$11*Brick_Kilns_EF!$B$12)</f>
        <v>8886.81</v>
      </c>
      <c r="J355" s="13">
        <f>IF(D355="ZZ",Brick_Kilns_EF!$E$5*(0.75),Brick_Kilns_EF!$E$5)</f>
        <v>9.6999999999999986E-3</v>
      </c>
      <c r="K355" s="13">
        <f t="shared" si="21"/>
        <v>86.202056999999982</v>
      </c>
      <c r="L355" s="13">
        <f>IF(D355="ZZ",Brick_Kilns_EF!$E$2*(0.75),Brick_Kilns_EF!$E$2)</f>
        <v>6.7999999999999996E-3</v>
      </c>
      <c r="M355" s="13">
        <f t="shared" si="20"/>
        <v>60.430307999999997</v>
      </c>
      <c r="N355" s="13">
        <f>IF(D355="ZZ",Brick_Kilns_EF!$E$3*(0.75),Brick_Kilns_EF!$E$3)</f>
        <v>4.5999999999999999E-3</v>
      </c>
      <c r="O355" s="13">
        <f t="shared" si="22"/>
        <v>40.879325999999999</v>
      </c>
      <c r="P355" s="13">
        <f>IF(D355="ZZ",Brick_Kilns_EF!$E$4*(0.75),Brick_Kilns_EF!$E$4)</f>
        <v>4.7000000000000002E-3</v>
      </c>
      <c r="Q355" s="13">
        <f t="shared" si="23"/>
        <v>41.768006999999997</v>
      </c>
    </row>
    <row r="356" spans="1:17">
      <c r="A356" s="13" t="s">
        <v>366</v>
      </c>
      <c r="B356" s="13">
        <v>23.494106989999999</v>
      </c>
      <c r="C356" s="13">
        <v>89.488212660000002</v>
      </c>
      <c r="D356" s="13" t="s">
        <v>6</v>
      </c>
      <c r="E356" s="13" t="s">
        <v>4927</v>
      </c>
      <c r="F356" s="13" t="s">
        <v>9</v>
      </c>
      <c r="G356" s="13" t="s">
        <v>4802</v>
      </c>
      <c r="H356" s="13" t="s">
        <v>4816</v>
      </c>
      <c r="I356" s="13">
        <f>(Brick_Kilns_EF!$B$13*Brick_Kilns_EF!$B$11*Brick_Kilns_EF!$B$12)</f>
        <v>8886.81</v>
      </c>
      <c r="J356" s="13">
        <f>IF(D356="ZZ",Brick_Kilns_EF!$E$5*(0.75),Brick_Kilns_EF!$E$5)</f>
        <v>9.6999999999999986E-3</v>
      </c>
      <c r="K356" s="13">
        <f t="shared" si="21"/>
        <v>86.202056999999982</v>
      </c>
      <c r="L356" s="13">
        <f>IF(D356="ZZ",Brick_Kilns_EF!$E$2*(0.75),Brick_Kilns_EF!$E$2)</f>
        <v>6.7999999999999996E-3</v>
      </c>
      <c r="M356" s="13">
        <f t="shared" si="20"/>
        <v>60.430307999999997</v>
      </c>
      <c r="N356" s="13">
        <f>IF(D356="ZZ",Brick_Kilns_EF!$E$3*(0.75),Brick_Kilns_EF!$E$3)</f>
        <v>4.5999999999999999E-3</v>
      </c>
      <c r="O356" s="13">
        <f t="shared" si="22"/>
        <v>40.879325999999999</v>
      </c>
      <c r="P356" s="13">
        <f>IF(D356="ZZ",Brick_Kilns_EF!$E$4*(0.75),Brick_Kilns_EF!$E$4)</f>
        <v>4.7000000000000002E-3</v>
      </c>
      <c r="Q356" s="13">
        <f t="shared" si="23"/>
        <v>41.768006999999997</v>
      </c>
    </row>
    <row r="357" spans="1:17">
      <c r="A357" s="13" t="s">
        <v>367</v>
      </c>
      <c r="B357" s="13">
        <v>22.8269968</v>
      </c>
      <c r="C357" s="13">
        <v>90.230076870000005</v>
      </c>
      <c r="D357" s="13" t="s">
        <v>6</v>
      </c>
      <c r="E357" s="13" t="s">
        <v>4927</v>
      </c>
      <c r="F357" s="13" t="s">
        <v>11</v>
      </c>
      <c r="G357" s="13" t="s">
        <v>4802</v>
      </c>
      <c r="H357" s="13" t="s">
        <v>4816</v>
      </c>
      <c r="I357" s="13">
        <f>(Brick_Kilns_EF!$B$13*Brick_Kilns_EF!$B$11*Brick_Kilns_EF!$B$12)</f>
        <v>8886.81</v>
      </c>
      <c r="J357" s="13">
        <f>IF(D357="ZZ",Brick_Kilns_EF!$E$5*(0.75),Brick_Kilns_EF!$E$5)</f>
        <v>9.6999999999999986E-3</v>
      </c>
      <c r="K357" s="13">
        <f t="shared" si="21"/>
        <v>86.202056999999982</v>
      </c>
      <c r="L357" s="13">
        <f>IF(D357="ZZ",Brick_Kilns_EF!$E$2*(0.75),Brick_Kilns_EF!$E$2)</f>
        <v>6.7999999999999996E-3</v>
      </c>
      <c r="M357" s="13">
        <f t="shared" si="20"/>
        <v>60.430307999999997</v>
      </c>
      <c r="N357" s="13">
        <f>IF(D357="ZZ",Brick_Kilns_EF!$E$3*(0.75),Brick_Kilns_EF!$E$3)</f>
        <v>4.5999999999999999E-3</v>
      </c>
      <c r="O357" s="13">
        <f t="shared" si="22"/>
        <v>40.879325999999999</v>
      </c>
      <c r="P357" s="13">
        <f>IF(D357="ZZ",Brick_Kilns_EF!$E$4*(0.75),Brick_Kilns_EF!$E$4)</f>
        <v>4.7000000000000002E-3</v>
      </c>
      <c r="Q357" s="13">
        <f t="shared" si="23"/>
        <v>41.768006999999997</v>
      </c>
    </row>
    <row r="358" spans="1:17">
      <c r="A358" s="13" t="s">
        <v>368</v>
      </c>
      <c r="B358" s="13">
        <v>22.821196789999998</v>
      </c>
      <c r="C358" s="13">
        <v>90.162660650000007</v>
      </c>
      <c r="D358" s="13" t="s">
        <v>6</v>
      </c>
      <c r="E358" s="13" t="s">
        <v>4927</v>
      </c>
      <c r="F358" s="13" t="s">
        <v>11</v>
      </c>
      <c r="G358" s="13" t="s">
        <v>4802</v>
      </c>
      <c r="H358" s="13" t="s">
        <v>4816</v>
      </c>
      <c r="I358" s="13">
        <f>(Brick_Kilns_EF!$B$13*Brick_Kilns_EF!$B$11*Brick_Kilns_EF!$B$12)</f>
        <v>8886.81</v>
      </c>
      <c r="J358" s="13">
        <f>IF(D358="ZZ",Brick_Kilns_EF!$E$5*(0.75),Brick_Kilns_EF!$E$5)</f>
        <v>9.6999999999999986E-3</v>
      </c>
      <c r="K358" s="13">
        <f t="shared" si="21"/>
        <v>86.202056999999982</v>
      </c>
      <c r="L358" s="13">
        <f>IF(D358="ZZ",Brick_Kilns_EF!$E$2*(0.75),Brick_Kilns_EF!$E$2)</f>
        <v>6.7999999999999996E-3</v>
      </c>
      <c r="M358" s="13">
        <f t="shared" si="20"/>
        <v>60.430307999999997</v>
      </c>
      <c r="N358" s="13">
        <f>IF(D358="ZZ",Brick_Kilns_EF!$E$3*(0.75),Brick_Kilns_EF!$E$3)</f>
        <v>4.5999999999999999E-3</v>
      </c>
      <c r="O358" s="13">
        <f t="shared" si="22"/>
        <v>40.879325999999999</v>
      </c>
      <c r="P358" s="13">
        <f>IF(D358="ZZ",Brick_Kilns_EF!$E$4*(0.75),Brick_Kilns_EF!$E$4)</f>
        <v>4.7000000000000002E-3</v>
      </c>
      <c r="Q358" s="13">
        <f t="shared" si="23"/>
        <v>41.768006999999997</v>
      </c>
    </row>
    <row r="359" spans="1:17">
      <c r="A359" s="13" t="s">
        <v>369</v>
      </c>
      <c r="B359" s="13">
        <v>23.093600769999998</v>
      </c>
      <c r="C359" s="13">
        <v>89.075374449999998</v>
      </c>
      <c r="D359" s="13" t="s">
        <v>6</v>
      </c>
      <c r="E359" s="13" t="s">
        <v>4927</v>
      </c>
      <c r="F359" s="13" t="s">
        <v>9</v>
      </c>
      <c r="G359" s="13" t="s">
        <v>4802</v>
      </c>
      <c r="H359" s="13" t="s">
        <v>4816</v>
      </c>
      <c r="I359" s="13">
        <f>(Brick_Kilns_EF!$B$13*Brick_Kilns_EF!$B$11*Brick_Kilns_EF!$B$12)</f>
        <v>8886.81</v>
      </c>
      <c r="J359" s="13">
        <f>IF(D359="ZZ",Brick_Kilns_EF!$E$5*(0.75),Brick_Kilns_EF!$E$5)</f>
        <v>9.6999999999999986E-3</v>
      </c>
      <c r="K359" s="13">
        <f t="shared" si="21"/>
        <v>86.202056999999982</v>
      </c>
      <c r="L359" s="13">
        <f>IF(D359="ZZ",Brick_Kilns_EF!$E$2*(0.75),Brick_Kilns_EF!$E$2)</f>
        <v>6.7999999999999996E-3</v>
      </c>
      <c r="M359" s="13">
        <f t="shared" si="20"/>
        <v>60.430307999999997</v>
      </c>
      <c r="N359" s="13">
        <f>IF(D359="ZZ",Brick_Kilns_EF!$E$3*(0.75),Brick_Kilns_EF!$E$3)</f>
        <v>4.5999999999999999E-3</v>
      </c>
      <c r="O359" s="13">
        <f t="shared" si="22"/>
        <v>40.879325999999999</v>
      </c>
      <c r="P359" s="13">
        <f>IF(D359="ZZ",Brick_Kilns_EF!$E$4*(0.75),Brick_Kilns_EF!$E$4)</f>
        <v>4.7000000000000002E-3</v>
      </c>
      <c r="Q359" s="13">
        <f t="shared" si="23"/>
        <v>41.768006999999997</v>
      </c>
    </row>
    <row r="360" spans="1:17">
      <c r="A360" s="13" t="s">
        <v>370</v>
      </c>
      <c r="B360" s="13">
        <v>22.907465800000001</v>
      </c>
      <c r="C360" s="13">
        <v>90.529694180000007</v>
      </c>
      <c r="D360" s="13" t="s">
        <v>6</v>
      </c>
      <c r="E360" s="13" t="s">
        <v>4927</v>
      </c>
      <c r="F360" s="13" t="s">
        <v>11</v>
      </c>
      <c r="G360" s="13" t="s">
        <v>4802</v>
      </c>
      <c r="H360" s="13" t="s">
        <v>4816</v>
      </c>
      <c r="I360" s="13">
        <f>(Brick_Kilns_EF!$B$13*Brick_Kilns_EF!$B$11*Brick_Kilns_EF!$B$12)</f>
        <v>8886.81</v>
      </c>
      <c r="J360" s="13">
        <f>IF(D360="ZZ",Brick_Kilns_EF!$E$5*(0.75),Brick_Kilns_EF!$E$5)</f>
        <v>9.6999999999999986E-3</v>
      </c>
      <c r="K360" s="13">
        <f t="shared" si="21"/>
        <v>86.202056999999982</v>
      </c>
      <c r="L360" s="13">
        <f>IF(D360="ZZ",Brick_Kilns_EF!$E$2*(0.75),Brick_Kilns_EF!$E$2)</f>
        <v>6.7999999999999996E-3</v>
      </c>
      <c r="M360" s="13">
        <f t="shared" si="20"/>
        <v>60.430307999999997</v>
      </c>
      <c r="N360" s="13">
        <f>IF(D360="ZZ",Brick_Kilns_EF!$E$3*(0.75),Brick_Kilns_EF!$E$3)</f>
        <v>4.5999999999999999E-3</v>
      </c>
      <c r="O360" s="13">
        <f t="shared" si="22"/>
        <v>40.879325999999999</v>
      </c>
      <c r="P360" s="13">
        <f>IF(D360="ZZ",Brick_Kilns_EF!$E$4*(0.75),Brick_Kilns_EF!$E$4)</f>
        <v>4.7000000000000002E-3</v>
      </c>
      <c r="Q360" s="13">
        <f t="shared" si="23"/>
        <v>41.768006999999997</v>
      </c>
    </row>
    <row r="361" spans="1:17">
      <c r="A361" s="13" t="s">
        <v>371</v>
      </c>
      <c r="B361" s="13">
        <v>22.702965249999998</v>
      </c>
      <c r="C361" s="13">
        <v>89.306091769999995</v>
      </c>
      <c r="D361" s="13" t="s">
        <v>6</v>
      </c>
      <c r="E361" s="13" t="s">
        <v>4927</v>
      </c>
      <c r="F361" s="13" t="s">
        <v>9</v>
      </c>
      <c r="G361" s="13" t="s">
        <v>4802</v>
      </c>
      <c r="H361" s="13" t="s">
        <v>4816</v>
      </c>
      <c r="I361" s="13">
        <f>(Brick_Kilns_EF!$B$13*Brick_Kilns_EF!$B$11*Brick_Kilns_EF!$B$12)</f>
        <v>8886.81</v>
      </c>
      <c r="J361" s="13">
        <f>IF(D361="ZZ",Brick_Kilns_EF!$E$5*(0.75),Brick_Kilns_EF!$E$5)</f>
        <v>9.6999999999999986E-3</v>
      </c>
      <c r="K361" s="13">
        <f t="shared" si="21"/>
        <v>86.202056999999982</v>
      </c>
      <c r="L361" s="13">
        <f>IF(D361="ZZ",Brick_Kilns_EF!$E$2*(0.75),Brick_Kilns_EF!$E$2)</f>
        <v>6.7999999999999996E-3</v>
      </c>
      <c r="M361" s="13">
        <f t="shared" si="20"/>
        <v>60.430307999999997</v>
      </c>
      <c r="N361" s="13">
        <f>IF(D361="ZZ",Brick_Kilns_EF!$E$3*(0.75),Brick_Kilns_EF!$E$3)</f>
        <v>4.5999999999999999E-3</v>
      </c>
      <c r="O361" s="13">
        <f t="shared" si="22"/>
        <v>40.879325999999999</v>
      </c>
      <c r="P361" s="13">
        <f>IF(D361="ZZ",Brick_Kilns_EF!$E$4*(0.75),Brick_Kilns_EF!$E$4)</f>
        <v>4.7000000000000002E-3</v>
      </c>
      <c r="Q361" s="13">
        <f t="shared" si="23"/>
        <v>41.768006999999997</v>
      </c>
    </row>
    <row r="362" spans="1:17">
      <c r="A362" s="13" t="s">
        <v>372</v>
      </c>
      <c r="B362" s="13">
        <v>23.854969149999999</v>
      </c>
      <c r="C362" s="13">
        <v>89.094594349999994</v>
      </c>
      <c r="D362" s="13" t="s">
        <v>6</v>
      </c>
      <c r="E362" s="13" t="s">
        <v>4927</v>
      </c>
      <c r="F362" s="13" t="s">
        <v>9</v>
      </c>
      <c r="G362" s="13" t="s">
        <v>4802</v>
      </c>
      <c r="H362" s="13" t="s">
        <v>4816</v>
      </c>
      <c r="I362" s="13">
        <f>(Brick_Kilns_EF!$B$13*Brick_Kilns_EF!$B$11*Brick_Kilns_EF!$B$12)</f>
        <v>8886.81</v>
      </c>
      <c r="J362" s="13">
        <f>IF(D362="ZZ",Brick_Kilns_EF!$E$5*(0.75),Brick_Kilns_EF!$E$5)</f>
        <v>9.6999999999999986E-3</v>
      </c>
      <c r="K362" s="13">
        <f t="shared" si="21"/>
        <v>86.202056999999982</v>
      </c>
      <c r="L362" s="13">
        <f>IF(D362="ZZ",Brick_Kilns_EF!$E$2*(0.75),Brick_Kilns_EF!$E$2)</f>
        <v>6.7999999999999996E-3</v>
      </c>
      <c r="M362" s="13">
        <f t="shared" si="20"/>
        <v>60.430307999999997</v>
      </c>
      <c r="N362" s="13">
        <f>IF(D362="ZZ",Brick_Kilns_EF!$E$3*(0.75),Brick_Kilns_EF!$E$3)</f>
        <v>4.5999999999999999E-3</v>
      </c>
      <c r="O362" s="13">
        <f t="shared" si="22"/>
        <v>40.879325999999999</v>
      </c>
      <c r="P362" s="13">
        <f>IF(D362="ZZ",Brick_Kilns_EF!$E$4*(0.75),Brick_Kilns_EF!$E$4)</f>
        <v>4.7000000000000002E-3</v>
      </c>
      <c r="Q362" s="13">
        <f t="shared" si="23"/>
        <v>41.768006999999997</v>
      </c>
    </row>
    <row r="363" spans="1:17">
      <c r="A363" s="13" t="s">
        <v>373</v>
      </c>
      <c r="B363" s="13">
        <v>22.579510209999999</v>
      </c>
      <c r="C363" s="13">
        <v>89.979362429999995</v>
      </c>
      <c r="D363" s="13" t="s">
        <v>6</v>
      </c>
      <c r="E363" s="13" t="s">
        <v>4927</v>
      </c>
      <c r="F363" s="13" t="s">
        <v>11</v>
      </c>
      <c r="G363" s="13" t="s">
        <v>4802</v>
      </c>
      <c r="H363" s="13" t="s">
        <v>4816</v>
      </c>
      <c r="I363" s="13">
        <f>(Brick_Kilns_EF!$B$13*Brick_Kilns_EF!$B$11*Brick_Kilns_EF!$B$12)</f>
        <v>8886.81</v>
      </c>
      <c r="J363" s="13">
        <f>IF(D363="ZZ",Brick_Kilns_EF!$E$5*(0.75),Brick_Kilns_EF!$E$5)</f>
        <v>9.6999999999999986E-3</v>
      </c>
      <c r="K363" s="13">
        <f t="shared" si="21"/>
        <v>86.202056999999982</v>
      </c>
      <c r="L363" s="13">
        <f>IF(D363="ZZ",Brick_Kilns_EF!$E$2*(0.75),Brick_Kilns_EF!$E$2)</f>
        <v>6.7999999999999996E-3</v>
      </c>
      <c r="M363" s="13">
        <f t="shared" si="20"/>
        <v>60.430307999999997</v>
      </c>
      <c r="N363" s="13">
        <f>IF(D363="ZZ",Brick_Kilns_EF!$E$3*(0.75),Brick_Kilns_EF!$E$3)</f>
        <v>4.5999999999999999E-3</v>
      </c>
      <c r="O363" s="13">
        <f t="shared" si="22"/>
        <v>40.879325999999999</v>
      </c>
      <c r="P363" s="13">
        <f>IF(D363="ZZ",Brick_Kilns_EF!$E$4*(0.75),Brick_Kilns_EF!$E$4)</f>
        <v>4.7000000000000002E-3</v>
      </c>
      <c r="Q363" s="13">
        <f t="shared" si="23"/>
        <v>41.768006999999997</v>
      </c>
    </row>
    <row r="364" spans="1:17">
      <c r="A364" s="13" t="s">
        <v>374</v>
      </c>
      <c r="B364" s="13">
        <v>22.579552469999999</v>
      </c>
      <c r="C364" s="13">
        <v>89.983366799999999</v>
      </c>
      <c r="D364" s="13" t="s">
        <v>6</v>
      </c>
      <c r="E364" s="13" t="s">
        <v>4927</v>
      </c>
      <c r="F364" s="13" t="s">
        <v>11</v>
      </c>
      <c r="G364" s="13" t="s">
        <v>4802</v>
      </c>
      <c r="H364" s="13" t="s">
        <v>4816</v>
      </c>
      <c r="I364" s="13">
        <f>(Brick_Kilns_EF!$B$13*Brick_Kilns_EF!$B$11*Brick_Kilns_EF!$B$12)</f>
        <v>8886.81</v>
      </c>
      <c r="J364" s="13">
        <f>IF(D364="ZZ",Brick_Kilns_EF!$E$5*(0.75),Brick_Kilns_EF!$E$5)</f>
        <v>9.6999999999999986E-3</v>
      </c>
      <c r="K364" s="13">
        <f t="shared" si="21"/>
        <v>86.202056999999982</v>
      </c>
      <c r="L364" s="13">
        <f>IF(D364="ZZ",Brick_Kilns_EF!$E$2*(0.75),Brick_Kilns_EF!$E$2)</f>
        <v>6.7999999999999996E-3</v>
      </c>
      <c r="M364" s="13">
        <f t="shared" si="20"/>
        <v>60.430307999999997</v>
      </c>
      <c r="N364" s="13">
        <f>IF(D364="ZZ",Brick_Kilns_EF!$E$3*(0.75),Brick_Kilns_EF!$E$3)</f>
        <v>4.5999999999999999E-3</v>
      </c>
      <c r="O364" s="13">
        <f t="shared" si="22"/>
        <v>40.879325999999999</v>
      </c>
      <c r="P364" s="13">
        <f>IF(D364="ZZ",Brick_Kilns_EF!$E$4*(0.75),Brick_Kilns_EF!$E$4)</f>
        <v>4.7000000000000002E-3</v>
      </c>
      <c r="Q364" s="13">
        <f t="shared" si="23"/>
        <v>41.768006999999997</v>
      </c>
    </row>
    <row r="365" spans="1:17">
      <c r="A365" s="13" t="s">
        <v>375</v>
      </c>
      <c r="B365" s="13">
        <v>23.605902759999999</v>
      </c>
      <c r="C365" s="13">
        <v>89.780606879999993</v>
      </c>
      <c r="D365" s="13" t="s">
        <v>6</v>
      </c>
      <c r="E365" s="13" t="s">
        <v>4927</v>
      </c>
      <c r="F365" s="13" t="s">
        <v>7</v>
      </c>
      <c r="G365" s="13" t="s">
        <v>4802</v>
      </c>
      <c r="H365" s="13" t="s">
        <v>4816</v>
      </c>
      <c r="I365" s="13">
        <f>(Brick_Kilns_EF!$B$13*Brick_Kilns_EF!$B$11*Brick_Kilns_EF!$B$12)</f>
        <v>8886.81</v>
      </c>
      <c r="J365" s="13">
        <f>IF(D365="ZZ",Brick_Kilns_EF!$E$5*(0.75),Brick_Kilns_EF!$E$5)</f>
        <v>9.6999999999999986E-3</v>
      </c>
      <c r="K365" s="13">
        <f t="shared" si="21"/>
        <v>86.202056999999982</v>
      </c>
      <c r="L365" s="13">
        <f>IF(D365="ZZ",Brick_Kilns_EF!$E$2*(0.75),Brick_Kilns_EF!$E$2)</f>
        <v>6.7999999999999996E-3</v>
      </c>
      <c r="M365" s="13">
        <f t="shared" si="20"/>
        <v>60.430307999999997</v>
      </c>
      <c r="N365" s="13">
        <f>IF(D365="ZZ",Brick_Kilns_EF!$E$3*(0.75),Brick_Kilns_EF!$E$3)</f>
        <v>4.5999999999999999E-3</v>
      </c>
      <c r="O365" s="13">
        <f t="shared" si="22"/>
        <v>40.879325999999999</v>
      </c>
      <c r="P365" s="13">
        <f>IF(D365="ZZ",Brick_Kilns_EF!$E$4*(0.75),Brick_Kilns_EF!$E$4)</f>
        <v>4.7000000000000002E-3</v>
      </c>
      <c r="Q365" s="13">
        <f t="shared" si="23"/>
        <v>41.768006999999997</v>
      </c>
    </row>
    <row r="366" spans="1:17">
      <c r="A366" s="13" t="s">
        <v>376</v>
      </c>
      <c r="B366" s="13">
        <v>23.59398895</v>
      </c>
      <c r="C366" s="13">
        <v>90.617565690000006</v>
      </c>
      <c r="D366" s="13" t="s">
        <v>6</v>
      </c>
      <c r="E366" s="13" t="s">
        <v>4927</v>
      </c>
      <c r="F366" s="13" t="s">
        <v>7</v>
      </c>
      <c r="G366" s="13" t="s">
        <v>4802</v>
      </c>
      <c r="H366" s="13" t="s">
        <v>4816</v>
      </c>
      <c r="I366" s="13">
        <f>(Brick_Kilns_EF!$B$13*Brick_Kilns_EF!$B$11*Brick_Kilns_EF!$B$12)</f>
        <v>8886.81</v>
      </c>
      <c r="J366" s="13">
        <f>IF(D366="ZZ",Brick_Kilns_EF!$E$5*(0.75),Brick_Kilns_EF!$E$5)</f>
        <v>9.6999999999999986E-3</v>
      </c>
      <c r="K366" s="13">
        <f t="shared" si="21"/>
        <v>86.202056999999982</v>
      </c>
      <c r="L366" s="13">
        <f>IF(D366="ZZ",Brick_Kilns_EF!$E$2*(0.75),Brick_Kilns_EF!$E$2)</f>
        <v>6.7999999999999996E-3</v>
      </c>
      <c r="M366" s="13">
        <f t="shared" si="20"/>
        <v>60.430307999999997</v>
      </c>
      <c r="N366" s="13">
        <f>IF(D366="ZZ",Brick_Kilns_EF!$E$3*(0.75),Brick_Kilns_EF!$E$3)</f>
        <v>4.5999999999999999E-3</v>
      </c>
      <c r="O366" s="13">
        <f t="shared" si="22"/>
        <v>40.879325999999999</v>
      </c>
      <c r="P366" s="13">
        <f>IF(D366="ZZ",Brick_Kilns_EF!$E$4*(0.75),Brick_Kilns_EF!$E$4)</f>
        <v>4.7000000000000002E-3</v>
      </c>
      <c r="Q366" s="13">
        <f t="shared" si="23"/>
        <v>41.768006999999997</v>
      </c>
    </row>
    <row r="367" spans="1:17">
      <c r="A367" s="13" t="s">
        <v>377</v>
      </c>
      <c r="B367" s="13">
        <v>22.699248619999999</v>
      </c>
      <c r="C367" s="13">
        <v>89.491519049999994</v>
      </c>
      <c r="D367" s="13" t="s">
        <v>6</v>
      </c>
      <c r="E367" s="13" t="s">
        <v>4927</v>
      </c>
      <c r="F367" s="13" t="s">
        <v>9</v>
      </c>
      <c r="G367" s="13" t="s">
        <v>4802</v>
      </c>
      <c r="H367" s="13" t="s">
        <v>4816</v>
      </c>
      <c r="I367" s="13">
        <f>(Brick_Kilns_EF!$B$13*Brick_Kilns_EF!$B$11*Brick_Kilns_EF!$B$12)</f>
        <v>8886.81</v>
      </c>
      <c r="J367" s="13">
        <f>IF(D367="ZZ",Brick_Kilns_EF!$E$5*(0.75),Brick_Kilns_EF!$E$5)</f>
        <v>9.6999999999999986E-3</v>
      </c>
      <c r="K367" s="13">
        <f t="shared" si="21"/>
        <v>86.202056999999982</v>
      </c>
      <c r="L367" s="13">
        <f>IF(D367="ZZ",Brick_Kilns_EF!$E$2*(0.75),Brick_Kilns_EF!$E$2)</f>
        <v>6.7999999999999996E-3</v>
      </c>
      <c r="M367" s="13">
        <f t="shared" si="20"/>
        <v>60.430307999999997</v>
      </c>
      <c r="N367" s="13">
        <f>IF(D367="ZZ",Brick_Kilns_EF!$E$3*(0.75),Brick_Kilns_EF!$E$3)</f>
        <v>4.5999999999999999E-3</v>
      </c>
      <c r="O367" s="13">
        <f t="shared" si="22"/>
        <v>40.879325999999999</v>
      </c>
      <c r="P367" s="13">
        <f>IF(D367="ZZ",Brick_Kilns_EF!$E$4*(0.75),Brick_Kilns_EF!$E$4)</f>
        <v>4.7000000000000002E-3</v>
      </c>
      <c r="Q367" s="13">
        <f t="shared" si="23"/>
        <v>41.768006999999997</v>
      </c>
    </row>
    <row r="368" spans="1:17">
      <c r="A368" s="13" t="s">
        <v>378</v>
      </c>
      <c r="B368" s="13">
        <v>22.540340820000001</v>
      </c>
      <c r="C368" s="13">
        <v>90.029218009999994</v>
      </c>
      <c r="D368" s="13" t="s">
        <v>6</v>
      </c>
      <c r="E368" s="13" t="s">
        <v>4927</v>
      </c>
      <c r="F368" s="13" t="s">
        <v>11</v>
      </c>
      <c r="G368" s="13" t="s">
        <v>4802</v>
      </c>
      <c r="H368" s="13" t="s">
        <v>4816</v>
      </c>
      <c r="I368" s="13">
        <f>(Brick_Kilns_EF!$B$13*Brick_Kilns_EF!$B$11*Brick_Kilns_EF!$B$12)</f>
        <v>8886.81</v>
      </c>
      <c r="J368" s="13">
        <f>IF(D368="ZZ",Brick_Kilns_EF!$E$5*(0.75),Brick_Kilns_EF!$E$5)</f>
        <v>9.6999999999999986E-3</v>
      </c>
      <c r="K368" s="13">
        <f t="shared" si="21"/>
        <v>86.202056999999982</v>
      </c>
      <c r="L368" s="13">
        <f>IF(D368="ZZ",Brick_Kilns_EF!$E$2*(0.75),Brick_Kilns_EF!$E$2)</f>
        <v>6.7999999999999996E-3</v>
      </c>
      <c r="M368" s="13">
        <f t="shared" si="20"/>
        <v>60.430307999999997</v>
      </c>
      <c r="N368" s="13">
        <f>IF(D368="ZZ",Brick_Kilns_EF!$E$3*(0.75),Brick_Kilns_EF!$E$3)</f>
        <v>4.5999999999999999E-3</v>
      </c>
      <c r="O368" s="13">
        <f t="shared" si="22"/>
        <v>40.879325999999999</v>
      </c>
      <c r="P368" s="13">
        <f>IF(D368="ZZ",Brick_Kilns_EF!$E$4*(0.75),Brick_Kilns_EF!$E$4)</f>
        <v>4.7000000000000002E-3</v>
      </c>
      <c r="Q368" s="13">
        <f t="shared" si="23"/>
        <v>41.768006999999997</v>
      </c>
    </row>
    <row r="369" spans="1:17">
      <c r="A369" s="13" t="s">
        <v>379</v>
      </c>
      <c r="B369" s="13">
        <v>23.61861257</v>
      </c>
      <c r="C369" s="13">
        <v>90.303265199999998</v>
      </c>
      <c r="D369" s="13" t="s">
        <v>6</v>
      </c>
      <c r="E369" s="13" t="s">
        <v>4927</v>
      </c>
      <c r="F369" s="13" t="s">
        <v>7</v>
      </c>
      <c r="G369" s="13" t="s">
        <v>4802</v>
      </c>
      <c r="H369" s="13" t="s">
        <v>4816</v>
      </c>
      <c r="I369" s="13">
        <f>(Brick_Kilns_EF!$B$13*Brick_Kilns_EF!$B$11*Brick_Kilns_EF!$B$12)</f>
        <v>8886.81</v>
      </c>
      <c r="J369" s="13">
        <f>IF(D369="ZZ",Brick_Kilns_EF!$E$5*(0.75),Brick_Kilns_EF!$E$5)</f>
        <v>9.6999999999999986E-3</v>
      </c>
      <c r="K369" s="13">
        <f t="shared" si="21"/>
        <v>86.202056999999982</v>
      </c>
      <c r="L369" s="13">
        <f>IF(D369="ZZ",Brick_Kilns_EF!$E$2*(0.75),Brick_Kilns_EF!$E$2)</f>
        <v>6.7999999999999996E-3</v>
      </c>
      <c r="M369" s="13">
        <f t="shared" si="20"/>
        <v>60.430307999999997</v>
      </c>
      <c r="N369" s="13">
        <f>IF(D369="ZZ",Brick_Kilns_EF!$E$3*(0.75),Brick_Kilns_EF!$E$3)</f>
        <v>4.5999999999999999E-3</v>
      </c>
      <c r="O369" s="13">
        <f t="shared" si="22"/>
        <v>40.879325999999999</v>
      </c>
      <c r="P369" s="13">
        <f>IF(D369="ZZ",Brick_Kilns_EF!$E$4*(0.75),Brick_Kilns_EF!$E$4)</f>
        <v>4.7000000000000002E-3</v>
      </c>
      <c r="Q369" s="13">
        <f t="shared" si="23"/>
        <v>41.768006999999997</v>
      </c>
    </row>
    <row r="370" spans="1:17">
      <c r="A370" s="13" t="s">
        <v>380</v>
      </c>
      <c r="B370" s="13">
        <v>25.133840339999999</v>
      </c>
      <c r="C370" s="13">
        <v>89.860320369999997</v>
      </c>
      <c r="D370" s="13" t="s">
        <v>6</v>
      </c>
      <c r="E370" s="13" t="s">
        <v>4927</v>
      </c>
      <c r="F370" s="13" t="s">
        <v>248</v>
      </c>
      <c r="G370" s="13" t="s">
        <v>4802</v>
      </c>
      <c r="H370" s="13" t="s">
        <v>4816</v>
      </c>
      <c r="I370" s="13">
        <f>(Brick_Kilns_EF!$B$13*Brick_Kilns_EF!$B$11*Brick_Kilns_EF!$B$12)</f>
        <v>8886.81</v>
      </c>
      <c r="J370" s="13">
        <f>IF(D370="ZZ",Brick_Kilns_EF!$E$5*(0.75),Brick_Kilns_EF!$E$5)</f>
        <v>9.6999999999999986E-3</v>
      </c>
      <c r="K370" s="13">
        <f t="shared" si="21"/>
        <v>86.202056999999982</v>
      </c>
      <c r="L370" s="13">
        <f>IF(D370="ZZ",Brick_Kilns_EF!$E$2*(0.75),Brick_Kilns_EF!$E$2)</f>
        <v>6.7999999999999996E-3</v>
      </c>
      <c r="M370" s="13">
        <f t="shared" si="20"/>
        <v>60.430307999999997</v>
      </c>
      <c r="N370" s="13">
        <f>IF(D370="ZZ",Brick_Kilns_EF!$E$3*(0.75),Brick_Kilns_EF!$E$3)</f>
        <v>4.5999999999999999E-3</v>
      </c>
      <c r="O370" s="13">
        <f t="shared" si="22"/>
        <v>40.879325999999999</v>
      </c>
      <c r="P370" s="13">
        <f>IF(D370="ZZ",Brick_Kilns_EF!$E$4*(0.75),Brick_Kilns_EF!$E$4)</f>
        <v>4.7000000000000002E-3</v>
      </c>
      <c r="Q370" s="13">
        <f t="shared" si="23"/>
        <v>41.768006999999997</v>
      </c>
    </row>
    <row r="371" spans="1:17">
      <c r="A371" s="13" t="s">
        <v>381</v>
      </c>
      <c r="B371" s="13">
        <v>23.74300641</v>
      </c>
      <c r="C371" s="13">
        <v>88.930962210000004</v>
      </c>
      <c r="D371" s="13" t="s">
        <v>6</v>
      </c>
      <c r="E371" s="13" t="s">
        <v>4927</v>
      </c>
      <c r="F371" s="13" t="s">
        <v>9</v>
      </c>
      <c r="G371" s="13" t="s">
        <v>4802</v>
      </c>
      <c r="H371" s="13" t="s">
        <v>4816</v>
      </c>
      <c r="I371" s="13">
        <f>(Brick_Kilns_EF!$B$13*Brick_Kilns_EF!$B$11*Brick_Kilns_EF!$B$12)</f>
        <v>8886.81</v>
      </c>
      <c r="J371" s="13">
        <f>IF(D371="ZZ",Brick_Kilns_EF!$E$5*(0.75),Brick_Kilns_EF!$E$5)</f>
        <v>9.6999999999999986E-3</v>
      </c>
      <c r="K371" s="13">
        <f t="shared" si="21"/>
        <v>86.202056999999982</v>
      </c>
      <c r="L371" s="13">
        <f>IF(D371="ZZ",Brick_Kilns_EF!$E$2*(0.75),Brick_Kilns_EF!$E$2)</f>
        <v>6.7999999999999996E-3</v>
      </c>
      <c r="M371" s="13">
        <f t="shared" si="20"/>
        <v>60.430307999999997</v>
      </c>
      <c r="N371" s="13">
        <f>IF(D371="ZZ",Brick_Kilns_EF!$E$3*(0.75),Brick_Kilns_EF!$E$3)</f>
        <v>4.5999999999999999E-3</v>
      </c>
      <c r="O371" s="13">
        <f t="shared" si="22"/>
        <v>40.879325999999999</v>
      </c>
      <c r="P371" s="13">
        <f>IF(D371="ZZ",Brick_Kilns_EF!$E$4*(0.75),Brick_Kilns_EF!$E$4)</f>
        <v>4.7000000000000002E-3</v>
      </c>
      <c r="Q371" s="13">
        <f t="shared" si="23"/>
        <v>41.768006999999997</v>
      </c>
    </row>
    <row r="372" spans="1:17">
      <c r="A372" s="13" t="s">
        <v>382</v>
      </c>
      <c r="B372" s="13">
        <v>24.484968689999999</v>
      </c>
      <c r="C372" s="13">
        <v>89.999585839999995</v>
      </c>
      <c r="D372" s="13" t="s">
        <v>6</v>
      </c>
      <c r="E372" s="13" t="s">
        <v>4927</v>
      </c>
      <c r="F372" s="13" t="s">
        <v>7</v>
      </c>
      <c r="G372" s="13" t="s">
        <v>4802</v>
      </c>
      <c r="H372" s="13" t="s">
        <v>4816</v>
      </c>
      <c r="I372" s="13">
        <f>(Brick_Kilns_EF!$B$13*Brick_Kilns_EF!$B$11*Brick_Kilns_EF!$B$12)</f>
        <v>8886.81</v>
      </c>
      <c r="J372" s="13">
        <f>IF(D372="ZZ",Brick_Kilns_EF!$E$5*(0.75),Brick_Kilns_EF!$E$5)</f>
        <v>9.6999999999999986E-3</v>
      </c>
      <c r="K372" s="13">
        <f t="shared" si="21"/>
        <v>86.202056999999982</v>
      </c>
      <c r="L372" s="13">
        <f>IF(D372="ZZ",Brick_Kilns_EF!$E$2*(0.75),Brick_Kilns_EF!$E$2)</f>
        <v>6.7999999999999996E-3</v>
      </c>
      <c r="M372" s="13">
        <f t="shared" si="20"/>
        <v>60.430307999999997</v>
      </c>
      <c r="N372" s="13">
        <f>IF(D372="ZZ",Brick_Kilns_EF!$E$3*(0.75),Brick_Kilns_EF!$E$3)</f>
        <v>4.5999999999999999E-3</v>
      </c>
      <c r="O372" s="13">
        <f t="shared" si="22"/>
        <v>40.879325999999999</v>
      </c>
      <c r="P372" s="13">
        <f>IF(D372="ZZ",Brick_Kilns_EF!$E$4*(0.75),Brick_Kilns_EF!$E$4)</f>
        <v>4.7000000000000002E-3</v>
      </c>
      <c r="Q372" s="13">
        <f t="shared" si="23"/>
        <v>41.768006999999997</v>
      </c>
    </row>
    <row r="373" spans="1:17">
      <c r="A373" s="13" t="s">
        <v>383</v>
      </c>
      <c r="B373" s="13">
        <v>24.485053199999999</v>
      </c>
      <c r="C373" s="13">
        <v>89.998784959999995</v>
      </c>
      <c r="D373" s="13" t="s">
        <v>6</v>
      </c>
      <c r="E373" s="13" t="s">
        <v>4927</v>
      </c>
      <c r="F373" s="13" t="s">
        <v>7</v>
      </c>
      <c r="G373" s="13" t="s">
        <v>4802</v>
      </c>
      <c r="H373" s="13" t="s">
        <v>4816</v>
      </c>
      <c r="I373" s="13">
        <f>(Brick_Kilns_EF!$B$13*Brick_Kilns_EF!$B$11*Brick_Kilns_EF!$B$12)</f>
        <v>8886.81</v>
      </c>
      <c r="J373" s="13">
        <f>IF(D373="ZZ",Brick_Kilns_EF!$E$5*(0.75),Brick_Kilns_EF!$E$5)</f>
        <v>9.6999999999999986E-3</v>
      </c>
      <c r="K373" s="13">
        <f t="shared" si="21"/>
        <v>86.202056999999982</v>
      </c>
      <c r="L373" s="13">
        <f>IF(D373="ZZ",Brick_Kilns_EF!$E$2*(0.75),Brick_Kilns_EF!$E$2)</f>
        <v>6.7999999999999996E-3</v>
      </c>
      <c r="M373" s="13">
        <f t="shared" si="20"/>
        <v>60.430307999999997</v>
      </c>
      <c r="N373" s="13">
        <f>IF(D373="ZZ",Brick_Kilns_EF!$E$3*(0.75),Brick_Kilns_EF!$E$3)</f>
        <v>4.5999999999999999E-3</v>
      </c>
      <c r="O373" s="13">
        <f t="shared" si="22"/>
        <v>40.879325999999999</v>
      </c>
      <c r="P373" s="13">
        <f>IF(D373="ZZ",Brick_Kilns_EF!$E$4*(0.75),Brick_Kilns_EF!$E$4)</f>
        <v>4.7000000000000002E-3</v>
      </c>
      <c r="Q373" s="13">
        <f t="shared" si="23"/>
        <v>41.768006999999997</v>
      </c>
    </row>
    <row r="374" spans="1:17">
      <c r="A374" s="13" t="s">
        <v>384</v>
      </c>
      <c r="B374" s="13">
        <v>23.7543218</v>
      </c>
      <c r="C374" s="13">
        <v>90.327176320000007</v>
      </c>
      <c r="D374" s="13" t="s">
        <v>6</v>
      </c>
      <c r="E374" s="13" t="s">
        <v>4927</v>
      </c>
      <c r="F374" s="13" t="s">
        <v>7</v>
      </c>
      <c r="G374" s="13" t="s">
        <v>4802</v>
      </c>
      <c r="H374" s="13" t="s">
        <v>4816</v>
      </c>
      <c r="I374" s="13">
        <f>(Brick_Kilns_EF!$B$13*Brick_Kilns_EF!$B$11*Brick_Kilns_EF!$B$12)</f>
        <v>8886.81</v>
      </c>
      <c r="J374" s="13">
        <f>IF(D374="ZZ",Brick_Kilns_EF!$E$5*(0.75),Brick_Kilns_EF!$E$5)</f>
        <v>9.6999999999999986E-3</v>
      </c>
      <c r="K374" s="13">
        <f t="shared" si="21"/>
        <v>86.202056999999982</v>
      </c>
      <c r="L374" s="13">
        <f>IF(D374="ZZ",Brick_Kilns_EF!$E$2*(0.75),Brick_Kilns_EF!$E$2)</f>
        <v>6.7999999999999996E-3</v>
      </c>
      <c r="M374" s="13">
        <f t="shared" si="20"/>
        <v>60.430307999999997</v>
      </c>
      <c r="N374" s="13">
        <f>IF(D374="ZZ",Brick_Kilns_EF!$E$3*(0.75),Brick_Kilns_EF!$E$3)</f>
        <v>4.5999999999999999E-3</v>
      </c>
      <c r="O374" s="13">
        <f t="shared" si="22"/>
        <v>40.879325999999999</v>
      </c>
      <c r="P374" s="13">
        <f>IF(D374="ZZ",Brick_Kilns_EF!$E$4*(0.75),Brick_Kilns_EF!$E$4)</f>
        <v>4.7000000000000002E-3</v>
      </c>
      <c r="Q374" s="13">
        <f t="shared" si="23"/>
        <v>41.768006999999997</v>
      </c>
    </row>
    <row r="375" spans="1:17">
      <c r="A375" s="13" t="s">
        <v>385</v>
      </c>
      <c r="B375" s="13">
        <v>22.626774040000001</v>
      </c>
      <c r="C375" s="13">
        <v>89.660944990000004</v>
      </c>
      <c r="D375" s="13" t="s">
        <v>6</v>
      </c>
      <c r="E375" s="13" t="s">
        <v>4927</v>
      </c>
      <c r="F375" s="13" t="s">
        <v>9</v>
      </c>
      <c r="G375" s="13" t="s">
        <v>4802</v>
      </c>
      <c r="H375" s="13" t="s">
        <v>4816</v>
      </c>
      <c r="I375" s="13">
        <f>(Brick_Kilns_EF!$B$13*Brick_Kilns_EF!$B$11*Brick_Kilns_EF!$B$12)</f>
        <v>8886.81</v>
      </c>
      <c r="J375" s="13">
        <f>IF(D375="ZZ",Brick_Kilns_EF!$E$5*(0.75),Brick_Kilns_EF!$E$5)</f>
        <v>9.6999999999999986E-3</v>
      </c>
      <c r="K375" s="13">
        <f t="shared" si="21"/>
        <v>86.202056999999982</v>
      </c>
      <c r="L375" s="13">
        <f>IF(D375="ZZ",Brick_Kilns_EF!$E$2*(0.75),Brick_Kilns_EF!$E$2)</f>
        <v>6.7999999999999996E-3</v>
      </c>
      <c r="M375" s="13">
        <f t="shared" si="20"/>
        <v>60.430307999999997</v>
      </c>
      <c r="N375" s="13">
        <f>IF(D375="ZZ",Brick_Kilns_EF!$E$3*(0.75),Brick_Kilns_EF!$E$3)</f>
        <v>4.5999999999999999E-3</v>
      </c>
      <c r="O375" s="13">
        <f t="shared" si="22"/>
        <v>40.879325999999999</v>
      </c>
      <c r="P375" s="13">
        <f>IF(D375="ZZ",Brick_Kilns_EF!$E$4*(0.75),Brick_Kilns_EF!$E$4)</f>
        <v>4.7000000000000002E-3</v>
      </c>
      <c r="Q375" s="13">
        <f t="shared" si="23"/>
        <v>41.768006999999997</v>
      </c>
    </row>
    <row r="376" spans="1:17">
      <c r="A376" s="13" t="s">
        <v>386</v>
      </c>
      <c r="B376" s="13">
        <v>26.021138530000002</v>
      </c>
      <c r="C376" s="13">
        <v>88.432162730000002</v>
      </c>
      <c r="D376" s="13" t="s">
        <v>6</v>
      </c>
      <c r="E376" s="13" t="s">
        <v>4927</v>
      </c>
      <c r="F376" s="13" t="s">
        <v>171</v>
      </c>
      <c r="G376" s="13" t="s">
        <v>4802</v>
      </c>
      <c r="H376" s="13" t="s">
        <v>4816</v>
      </c>
      <c r="I376" s="13">
        <f>(Brick_Kilns_EF!$B$13*Brick_Kilns_EF!$B$11*Brick_Kilns_EF!$B$12)</f>
        <v>8886.81</v>
      </c>
      <c r="J376" s="13">
        <f>IF(D376="ZZ",Brick_Kilns_EF!$E$5*(0.75),Brick_Kilns_EF!$E$5)</f>
        <v>9.6999999999999986E-3</v>
      </c>
      <c r="K376" s="13">
        <f t="shared" si="21"/>
        <v>86.202056999999982</v>
      </c>
      <c r="L376" s="13">
        <f>IF(D376="ZZ",Brick_Kilns_EF!$E$2*(0.75),Brick_Kilns_EF!$E$2)</f>
        <v>6.7999999999999996E-3</v>
      </c>
      <c r="M376" s="13">
        <f t="shared" si="20"/>
        <v>60.430307999999997</v>
      </c>
      <c r="N376" s="13">
        <f>IF(D376="ZZ",Brick_Kilns_EF!$E$3*(0.75),Brick_Kilns_EF!$E$3)</f>
        <v>4.5999999999999999E-3</v>
      </c>
      <c r="O376" s="13">
        <f t="shared" si="22"/>
        <v>40.879325999999999</v>
      </c>
      <c r="P376" s="13">
        <f>IF(D376="ZZ",Brick_Kilns_EF!$E$4*(0.75),Brick_Kilns_EF!$E$4)</f>
        <v>4.7000000000000002E-3</v>
      </c>
      <c r="Q376" s="13">
        <f t="shared" si="23"/>
        <v>41.768006999999997</v>
      </c>
    </row>
    <row r="377" spans="1:17">
      <c r="A377" s="13" t="s">
        <v>387</v>
      </c>
      <c r="B377" s="13">
        <v>22.632845469999999</v>
      </c>
      <c r="C377" s="13">
        <v>89.755980660000006</v>
      </c>
      <c r="D377" s="13" t="s">
        <v>6</v>
      </c>
      <c r="E377" s="13" t="s">
        <v>4927</v>
      </c>
      <c r="F377" s="13" t="s">
        <v>9</v>
      </c>
      <c r="G377" s="13" t="s">
        <v>4802</v>
      </c>
      <c r="H377" s="13" t="s">
        <v>4816</v>
      </c>
      <c r="I377" s="13">
        <f>(Brick_Kilns_EF!$B$13*Brick_Kilns_EF!$B$11*Brick_Kilns_EF!$B$12)</f>
        <v>8886.81</v>
      </c>
      <c r="J377" s="13">
        <f>IF(D377="ZZ",Brick_Kilns_EF!$E$5*(0.75),Brick_Kilns_EF!$E$5)</f>
        <v>9.6999999999999986E-3</v>
      </c>
      <c r="K377" s="13">
        <f t="shared" si="21"/>
        <v>86.202056999999982</v>
      </c>
      <c r="L377" s="13">
        <f>IF(D377="ZZ",Brick_Kilns_EF!$E$2*(0.75),Brick_Kilns_EF!$E$2)</f>
        <v>6.7999999999999996E-3</v>
      </c>
      <c r="M377" s="13">
        <f t="shared" si="20"/>
        <v>60.430307999999997</v>
      </c>
      <c r="N377" s="13">
        <f>IF(D377="ZZ",Brick_Kilns_EF!$E$3*(0.75),Brick_Kilns_EF!$E$3)</f>
        <v>4.5999999999999999E-3</v>
      </c>
      <c r="O377" s="13">
        <f t="shared" si="22"/>
        <v>40.879325999999999</v>
      </c>
      <c r="P377" s="13">
        <f>IF(D377="ZZ",Brick_Kilns_EF!$E$4*(0.75),Brick_Kilns_EF!$E$4)</f>
        <v>4.7000000000000002E-3</v>
      </c>
      <c r="Q377" s="13">
        <f t="shared" si="23"/>
        <v>41.768006999999997</v>
      </c>
    </row>
    <row r="378" spans="1:17">
      <c r="A378" s="13" t="s">
        <v>388</v>
      </c>
      <c r="B378" s="13">
        <v>22.53157831</v>
      </c>
      <c r="C378" s="13">
        <v>89.010411090000005</v>
      </c>
      <c r="D378" s="13" t="s">
        <v>6</v>
      </c>
      <c r="E378" s="13" t="s">
        <v>4927</v>
      </c>
      <c r="F378" s="13" t="s">
        <v>9</v>
      </c>
      <c r="G378" s="13" t="s">
        <v>4802</v>
      </c>
      <c r="H378" s="13" t="s">
        <v>4816</v>
      </c>
      <c r="I378" s="13">
        <f>(Brick_Kilns_EF!$B$13*Brick_Kilns_EF!$B$11*Brick_Kilns_EF!$B$12)</f>
        <v>8886.81</v>
      </c>
      <c r="J378" s="13">
        <f>IF(D378="ZZ",Brick_Kilns_EF!$E$5*(0.75),Brick_Kilns_EF!$E$5)</f>
        <v>9.6999999999999986E-3</v>
      </c>
      <c r="K378" s="13">
        <f t="shared" si="21"/>
        <v>86.202056999999982</v>
      </c>
      <c r="L378" s="13">
        <f>IF(D378="ZZ",Brick_Kilns_EF!$E$2*(0.75),Brick_Kilns_EF!$E$2)</f>
        <v>6.7999999999999996E-3</v>
      </c>
      <c r="M378" s="13">
        <f t="shared" si="20"/>
        <v>60.430307999999997</v>
      </c>
      <c r="N378" s="13">
        <f>IF(D378="ZZ",Brick_Kilns_EF!$E$3*(0.75),Brick_Kilns_EF!$E$3)</f>
        <v>4.5999999999999999E-3</v>
      </c>
      <c r="O378" s="13">
        <f t="shared" si="22"/>
        <v>40.879325999999999</v>
      </c>
      <c r="P378" s="13">
        <f>IF(D378="ZZ",Brick_Kilns_EF!$E$4*(0.75),Brick_Kilns_EF!$E$4)</f>
        <v>4.7000000000000002E-3</v>
      </c>
      <c r="Q378" s="13">
        <f t="shared" si="23"/>
        <v>41.768006999999997</v>
      </c>
    </row>
    <row r="379" spans="1:17">
      <c r="A379" s="13" t="s">
        <v>389</v>
      </c>
      <c r="B379" s="13">
        <v>23.70378462</v>
      </c>
      <c r="C379" s="13">
        <v>88.638526799999994</v>
      </c>
      <c r="D379" s="13" t="s">
        <v>6</v>
      </c>
      <c r="E379" s="13" t="s">
        <v>4927</v>
      </c>
      <c r="F379" s="13" t="s">
        <v>9</v>
      </c>
      <c r="G379" s="13" t="s">
        <v>4802</v>
      </c>
      <c r="H379" s="13" t="s">
        <v>4816</v>
      </c>
      <c r="I379" s="13">
        <f>(Brick_Kilns_EF!$B$13*Brick_Kilns_EF!$B$11*Brick_Kilns_EF!$B$12)</f>
        <v>8886.81</v>
      </c>
      <c r="J379" s="13">
        <f>IF(D379="ZZ",Brick_Kilns_EF!$E$5*(0.75),Brick_Kilns_EF!$E$5)</f>
        <v>9.6999999999999986E-3</v>
      </c>
      <c r="K379" s="13">
        <f t="shared" si="21"/>
        <v>86.202056999999982</v>
      </c>
      <c r="L379" s="13">
        <f>IF(D379="ZZ",Brick_Kilns_EF!$E$2*(0.75),Brick_Kilns_EF!$E$2)</f>
        <v>6.7999999999999996E-3</v>
      </c>
      <c r="M379" s="13">
        <f t="shared" si="20"/>
        <v>60.430307999999997</v>
      </c>
      <c r="N379" s="13">
        <f>IF(D379="ZZ",Brick_Kilns_EF!$E$3*(0.75),Brick_Kilns_EF!$E$3)</f>
        <v>4.5999999999999999E-3</v>
      </c>
      <c r="O379" s="13">
        <f t="shared" si="22"/>
        <v>40.879325999999999</v>
      </c>
      <c r="P379" s="13">
        <f>IF(D379="ZZ",Brick_Kilns_EF!$E$4*(0.75),Brick_Kilns_EF!$E$4)</f>
        <v>4.7000000000000002E-3</v>
      </c>
      <c r="Q379" s="13">
        <f t="shared" si="23"/>
        <v>41.768006999999997</v>
      </c>
    </row>
    <row r="380" spans="1:17">
      <c r="A380" s="13" t="s">
        <v>390</v>
      </c>
      <c r="B380" s="13">
        <v>23.412773909999999</v>
      </c>
      <c r="C380" s="13">
        <v>89.073054709999994</v>
      </c>
      <c r="D380" s="13" t="s">
        <v>6</v>
      </c>
      <c r="E380" s="13" t="s">
        <v>4927</v>
      </c>
      <c r="F380" s="13" t="s">
        <v>9</v>
      </c>
      <c r="G380" s="13" t="s">
        <v>4802</v>
      </c>
      <c r="H380" s="13" t="s">
        <v>4816</v>
      </c>
      <c r="I380" s="13">
        <f>(Brick_Kilns_EF!$B$13*Brick_Kilns_EF!$B$11*Brick_Kilns_EF!$B$12)</f>
        <v>8886.81</v>
      </c>
      <c r="J380" s="13">
        <f>IF(D380="ZZ",Brick_Kilns_EF!$E$5*(0.75),Brick_Kilns_EF!$E$5)</f>
        <v>9.6999999999999986E-3</v>
      </c>
      <c r="K380" s="13">
        <f t="shared" si="21"/>
        <v>86.202056999999982</v>
      </c>
      <c r="L380" s="13">
        <f>IF(D380="ZZ",Brick_Kilns_EF!$E$2*(0.75),Brick_Kilns_EF!$E$2)</f>
        <v>6.7999999999999996E-3</v>
      </c>
      <c r="M380" s="13">
        <f t="shared" si="20"/>
        <v>60.430307999999997</v>
      </c>
      <c r="N380" s="13">
        <f>IF(D380="ZZ",Brick_Kilns_EF!$E$3*(0.75),Brick_Kilns_EF!$E$3)</f>
        <v>4.5999999999999999E-3</v>
      </c>
      <c r="O380" s="13">
        <f t="shared" si="22"/>
        <v>40.879325999999999</v>
      </c>
      <c r="P380" s="13">
        <f>IF(D380="ZZ",Brick_Kilns_EF!$E$4*(0.75),Brick_Kilns_EF!$E$4)</f>
        <v>4.7000000000000002E-3</v>
      </c>
      <c r="Q380" s="13">
        <f t="shared" si="23"/>
        <v>41.768006999999997</v>
      </c>
    </row>
    <row r="381" spans="1:17">
      <c r="A381" s="13" t="s">
        <v>391</v>
      </c>
      <c r="B381" s="13">
        <v>23.022375740000001</v>
      </c>
      <c r="C381" s="13">
        <v>89.755727230000005</v>
      </c>
      <c r="D381" s="13" t="s">
        <v>6</v>
      </c>
      <c r="E381" s="13" t="s">
        <v>4927</v>
      </c>
      <c r="F381" s="13" t="s">
        <v>9</v>
      </c>
      <c r="G381" s="13" t="s">
        <v>4802</v>
      </c>
      <c r="H381" s="13" t="s">
        <v>4816</v>
      </c>
      <c r="I381" s="13">
        <f>(Brick_Kilns_EF!$B$13*Brick_Kilns_EF!$B$11*Brick_Kilns_EF!$B$12)</f>
        <v>8886.81</v>
      </c>
      <c r="J381" s="13">
        <f>IF(D381="ZZ",Brick_Kilns_EF!$E$5*(0.75),Brick_Kilns_EF!$E$5)</f>
        <v>9.6999999999999986E-3</v>
      </c>
      <c r="K381" s="13">
        <f t="shared" si="21"/>
        <v>86.202056999999982</v>
      </c>
      <c r="L381" s="13">
        <f>IF(D381="ZZ",Brick_Kilns_EF!$E$2*(0.75),Brick_Kilns_EF!$E$2)</f>
        <v>6.7999999999999996E-3</v>
      </c>
      <c r="M381" s="13">
        <f t="shared" si="20"/>
        <v>60.430307999999997</v>
      </c>
      <c r="N381" s="13">
        <f>IF(D381="ZZ",Brick_Kilns_EF!$E$3*(0.75),Brick_Kilns_EF!$E$3)</f>
        <v>4.5999999999999999E-3</v>
      </c>
      <c r="O381" s="13">
        <f t="shared" si="22"/>
        <v>40.879325999999999</v>
      </c>
      <c r="P381" s="13">
        <f>IF(D381="ZZ",Brick_Kilns_EF!$E$4*(0.75),Brick_Kilns_EF!$E$4)</f>
        <v>4.7000000000000002E-3</v>
      </c>
      <c r="Q381" s="13">
        <f t="shared" si="23"/>
        <v>41.768006999999997</v>
      </c>
    </row>
    <row r="382" spans="1:17">
      <c r="A382" s="13" t="s">
        <v>392</v>
      </c>
      <c r="B382" s="13">
        <v>22.961394949999999</v>
      </c>
      <c r="C382" s="13">
        <v>90.405938809999995</v>
      </c>
      <c r="D382" s="13" t="s">
        <v>6</v>
      </c>
      <c r="E382" s="13" t="s">
        <v>4927</v>
      </c>
      <c r="F382" s="13" t="s">
        <v>11</v>
      </c>
      <c r="G382" s="13" t="s">
        <v>4802</v>
      </c>
      <c r="H382" s="13" t="s">
        <v>4816</v>
      </c>
      <c r="I382" s="13">
        <f>(Brick_Kilns_EF!$B$13*Brick_Kilns_EF!$B$11*Brick_Kilns_EF!$B$12)</f>
        <v>8886.81</v>
      </c>
      <c r="J382" s="13">
        <f>IF(D382="ZZ",Brick_Kilns_EF!$E$5*(0.75),Brick_Kilns_EF!$E$5)</f>
        <v>9.6999999999999986E-3</v>
      </c>
      <c r="K382" s="13">
        <f t="shared" si="21"/>
        <v>86.202056999999982</v>
      </c>
      <c r="L382" s="13">
        <f>IF(D382="ZZ",Brick_Kilns_EF!$E$2*(0.75),Brick_Kilns_EF!$E$2)</f>
        <v>6.7999999999999996E-3</v>
      </c>
      <c r="M382" s="13">
        <f t="shared" si="20"/>
        <v>60.430307999999997</v>
      </c>
      <c r="N382" s="13">
        <f>IF(D382="ZZ",Brick_Kilns_EF!$E$3*(0.75),Brick_Kilns_EF!$E$3)</f>
        <v>4.5999999999999999E-3</v>
      </c>
      <c r="O382" s="13">
        <f t="shared" si="22"/>
        <v>40.879325999999999</v>
      </c>
      <c r="P382" s="13">
        <f>IF(D382="ZZ",Brick_Kilns_EF!$E$4*(0.75),Brick_Kilns_EF!$E$4)</f>
        <v>4.7000000000000002E-3</v>
      </c>
      <c r="Q382" s="13">
        <f t="shared" si="23"/>
        <v>41.768006999999997</v>
      </c>
    </row>
    <row r="383" spans="1:17">
      <c r="A383" s="13" t="s">
        <v>393</v>
      </c>
      <c r="B383" s="13">
        <v>23.48311344</v>
      </c>
      <c r="C383" s="13">
        <v>88.832806759999997</v>
      </c>
      <c r="D383" s="13" t="s">
        <v>6</v>
      </c>
      <c r="E383" s="13" t="s">
        <v>4927</v>
      </c>
      <c r="F383" s="13" t="s">
        <v>9</v>
      </c>
      <c r="G383" s="13" t="s">
        <v>4802</v>
      </c>
      <c r="H383" s="13" t="s">
        <v>4816</v>
      </c>
      <c r="I383" s="13">
        <f>(Brick_Kilns_EF!$B$13*Brick_Kilns_EF!$B$11*Brick_Kilns_EF!$B$12)</f>
        <v>8886.81</v>
      </c>
      <c r="J383" s="13">
        <f>IF(D383="ZZ",Brick_Kilns_EF!$E$5*(0.75),Brick_Kilns_EF!$E$5)</f>
        <v>9.6999999999999986E-3</v>
      </c>
      <c r="K383" s="13">
        <f t="shared" si="21"/>
        <v>86.202056999999982</v>
      </c>
      <c r="L383" s="13">
        <f>IF(D383="ZZ",Brick_Kilns_EF!$E$2*(0.75),Brick_Kilns_EF!$E$2)</f>
        <v>6.7999999999999996E-3</v>
      </c>
      <c r="M383" s="13">
        <f t="shared" si="20"/>
        <v>60.430307999999997</v>
      </c>
      <c r="N383" s="13">
        <f>IF(D383="ZZ",Brick_Kilns_EF!$E$3*(0.75),Brick_Kilns_EF!$E$3)</f>
        <v>4.5999999999999999E-3</v>
      </c>
      <c r="O383" s="13">
        <f t="shared" si="22"/>
        <v>40.879325999999999</v>
      </c>
      <c r="P383" s="13">
        <f>IF(D383="ZZ",Brick_Kilns_EF!$E$4*(0.75),Brick_Kilns_EF!$E$4)</f>
        <v>4.7000000000000002E-3</v>
      </c>
      <c r="Q383" s="13">
        <f t="shared" si="23"/>
        <v>41.768006999999997</v>
      </c>
    </row>
    <row r="384" spans="1:17">
      <c r="A384" s="13" t="s">
        <v>394</v>
      </c>
      <c r="B384" s="13">
        <v>24.01043378</v>
      </c>
      <c r="C384" s="13">
        <v>88.967764740000007</v>
      </c>
      <c r="D384" s="13" t="s">
        <v>6</v>
      </c>
      <c r="E384" s="13" t="s">
        <v>4927</v>
      </c>
      <c r="F384" s="13" t="s">
        <v>9</v>
      </c>
      <c r="G384" s="13" t="s">
        <v>4802</v>
      </c>
      <c r="H384" s="13" t="s">
        <v>4816</v>
      </c>
      <c r="I384" s="13">
        <f>(Brick_Kilns_EF!$B$13*Brick_Kilns_EF!$B$11*Brick_Kilns_EF!$B$12)</f>
        <v>8886.81</v>
      </c>
      <c r="J384" s="13">
        <f>IF(D384="ZZ",Brick_Kilns_EF!$E$5*(0.75),Brick_Kilns_EF!$E$5)</f>
        <v>9.6999999999999986E-3</v>
      </c>
      <c r="K384" s="13">
        <f t="shared" si="21"/>
        <v>86.202056999999982</v>
      </c>
      <c r="L384" s="13">
        <f>IF(D384="ZZ",Brick_Kilns_EF!$E$2*(0.75),Brick_Kilns_EF!$E$2)</f>
        <v>6.7999999999999996E-3</v>
      </c>
      <c r="M384" s="13">
        <f t="shared" si="20"/>
        <v>60.430307999999997</v>
      </c>
      <c r="N384" s="13">
        <f>IF(D384="ZZ",Brick_Kilns_EF!$E$3*(0.75),Brick_Kilns_EF!$E$3)</f>
        <v>4.5999999999999999E-3</v>
      </c>
      <c r="O384" s="13">
        <f t="shared" si="22"/>
        <v>40.879325999999999</v>
      </c>
      <c r="P384" s="13">
        <f>IF(D384="ZZ",Brick_Kilns_EF!$E$4*(0.75),Brick_Kilns_EF!$E$4)</f>
        <v>4.7000000000000002E-3</v>
      </c>
      <c r="Q384" s="13">
        <f t="shared" si="23"/>
        <v>41.768006999999997</v>
      </c>
    </row>
    <row r="385" spans="1:17">
      <c r="A385" s="13" t="s">
        <v>395</v>
      </c>
      <c r="B385" s="13">
        <v>24.011509</v>
      </c>
      <c r="C385" s="13">
        <v>88.964808489999996</v>
      </c>
      <c r="D385" s="13" t="s">
        <v>6</v>
      </c>
      <c r="E385" s="13" t="s">
        <v>4927</v>
      </c>
      <c r="F385" s="13" t="s">
        <v>9</v>
      </c>
      <c r="G385" s="13" t="s">
        <v>4802</v>
      </c>
      <c r="H385" s="13" t="s">
        <v>4816</v>
      </c>
      <c r="I385" s="13">
        <f>(Brick_Kilns_EF!$B$13*Brick_Kilns_EF!$B$11*Brick_Kilns_EF!$B$12)</f>
        <v>8886.81</v>
      </c>
      <c r="J385" s="13">
        <f>IF(D385="ZZ",Brick_Kilns_EF!$E$5*(0.75),Brick_Kilns_EF!$E$5)</f>
        <v>9.6999999999999986E-3</v>
      </c>
      <c r="K385" s="13">
        <f t="shared" si="21"/>
        <v>86.202056999999982</v>
      </c>
      <c r="L385" s="13">
        <f>IF(D385="ZZ",Brick_Kilns_EF!$E$2*(0.75),Brick_Kilns_EF!$E$2)</f>
        <v>6.7999999999999996E-3</v>
      </c>
      <c r="M385" s="13">
        <f t="shared" si="20"/>
        <v>60.430307999999997</v>
      </c>
      <c r="N385" s="13">
        <f>IF(D385="ZZ",Brick_Kilns_EF!$E$3*(0.75),Brick_Kilns_EF!$E$3)</f>
        <v>4.5999999999999999E-3</v>
      </c>
      <c r="O385" s="13">
        <f t="shared" si="22"/>
        <v>40.879325999999999</v>
      </c>
      <c r="P385" s="13">
        <f>IF(D385="ZZ",Brick_Kilns_EF!$E$4*(0.75),Brick_Kilns_EF!$E$4)</f>
        <v>4.7000000000000002E-3</v>
      </c>
      <c r="Q385" s="13">
        <f t="shared" si="23"/>
        <v>41.768006999999997</v>
      </c>
    </row>
    <row r="386" spans="1:17">
      <c r="A386" s="13" t="s">
        <v>396</v>
      </c>
      <c r="B386" s="13">
        <v>24.011509</v>
      </c>
      <c r="C386" s="13">
        <v>88.966044729999993</v>
      </c>
      <c r="D386" s="13" t="s">
        <v>6</v>
      </c>
      <c r="E386" s="13" t="s">
        <v>4927</v>
      </c>
      <c r="F386" s="13" t="s">
        <v>9</v>
      </c>
      <c r="G386" s="13" t="s">
        <v>4802</v>
      </c>
      <c r="H386" s="13" t="s">
        <v>4816</v>
      </c>
      <c r="I386" s="13">
        <f>(Brick_Kilns_EF!$B$13*Brick_Kilns_EF!$B$11*Brick_Kilns_EF!$B$12)</f>
        <v>8886.81</v>
      </c>
      <c r="J386" s="13">
        <f>IF(D386="ZZ",Brick_Kilns_EF!$E$5*(0.75),Brick_Kilns_EF!$E$5)</f>
        <v>9.6999999999999986E-3</v>
      </c>
      <c r="K386" s="13">
        <f t="shared" si="21"/>
        <v>86.202056999999982</v>
      </c>
      <c r="L386" s="13">
        <f>IF(D386="ZZ",Brick_Kilns_EF!$E$2*(0.75),Brick_Kilns_EF!$E$2)</f>
        <v>6.7999999999999996E-3</v>
      </c>
      <c r="M386" s="13">
        <f t="shared" ref="M386:M449" si="24">(I386*L386)</f>
        <v>60.430307999999997</v>
      </c>
      <c r="N386" s="13">
        <f>IF(D386="ZZ",Brick_Kilns_EF!$E$3*(0.75),Brick_Kilns_EF!$E$3)</f>
        <v>4.5999999999999999E-3</v>
      </c>
      <c r="O386" s="13">
        <f t="shared" si="22"/>
        <v>40.879325999999999</v>
      </c>
      <c r="P386" s="13">
        <f>IF(D386="ZZ",Brick_Kilns_EF!$E$4*(0.75),Brick_Kilns_EF!$E$4)</f>
        <v>4.7000000000000002E-3</v>
      </c>
      <c r="Q386" s="13">
        <f t="shared" si="23"/>
        <v>41.768006999999997</v>
      </c>
    </row>
    <row r="387" spans="1:17">
      <c r="A387" s="13" t="s">
        <v>397</v>
      </c>
      <c r="B387" s="13">
        <v>23.297415839999999</v>
      </c>
      <c r="C387" s="13">
        <v>90.30937204</v>
      </c>
      <c r="D387" s="13" t="s">
        <v>6</v>
      </c>
      <c r="E387" s="13" t="s">
        <v>4927</v>
      </c>
      <c r="F387" s="13" t="s">
        <v>7</v>
      </c>
      <c r="G387" s="13" t="s">
        <v>4802</v>
      </c>
      <c r="H387" s="13" t="s">
        <v>4816</v>
      </c>
      <c r="I387" s="13">
        <f>(Brick_Kilns_EF!$B$13*Brick_Kilns_EF!$B$11*Brick_Kilns_EF!$B$12)</f>
        <v>8886.81</v>
      </c>
      <c r="J387" s="13">
        <f>IF(D387="ZZ",Brick_Kilns_EF!$E$5*(0.75),Brick_Kilns_EF!$E$5)</f>
        <v>9.6999999999999986E-3</v>
      </c>
      <c r="K387" s="13">
        <f t="shared" ref="K387:K450" si="25">J387*I387</f>
        <v>86.202056999999982</v>
      </c>
      <c r="L387" s="13">
        <f>IF(D387="ZZ",Brick_Kilns_EF!$E$2*(0.75),Brick_Kilns_EF!$E$2)</f>
        <v>6.7999999999999996E-3</v>
      </c>
      <c r="M387" s="13">
        <f t="shared" si="24"/>
        <v>60.430307999999997</v>
      </c>
      <c r="N387" s="13">
        <f>IF(D387="ZZ",Brick_Kilns_EF!$E$3*(0.75),Brick_Kilns_EF!$E$3)</f>
        <v>4.5999999999999999E-3</v>
      </c>
      <c r="O387" s="13">
        <f t="shared" ref="O387:O450" si="26">I387*N387</f>
        <v>40.879325999999999</v>
      </c>
      <c r="P387" s="13">
        <f>IF(D387="ZZ",Brick_Kilns_EF!$E$4*(0.75),Brick_Kilns_EF!$E$4)</f>
        <v>4.7000000000000002E-3</v>
      </c>
      <c r="Q387" s="13">
        <f t="shared" ref="Q387:Q450" si="27">I387*P387</f>
        <v>41.768006999999997</v>
      </c>
    </row>
    <row r="388" spans="1:17">
      <c r="A388" s="13" t="s">
        <v>398</v>
      </c>
      <c r="B388" s="13">
        <v>22.872081439999999</v>
      </c>
      <c r="C388" s="13">
        <v>89.076312400000006</v>
      </c>
      <c r="D388" s="13" t="s">
        <v>6</v>
      </c>
      <c r="E388" s="13" t="s">
        <v>4927</v>
      </c>
      <c r="F388" s="13" t="s">
        <v>9</v>
      </c>
      <c r="G388" s="13" t="s">
        <v>4802</v>
      </c>
      <c r="H388" s="13" t="s">
        <v>4816</v>
      </c>
      <c r="I388" s="13">
        <f>(Brick_Kilns_EF!$B$13*Brick_Kilns_EF!$B$11*Brick_Kilns_EF!$B$12)</f>
        <v>8886.81</v>
      </c>
      <c r="J388" s="13">
        <f>IF(D388="ZZ",Brick_Kilns_EF!$E$5*(0.75),Brick_Kilns_EF!$E$5)</f>
        <v>9.6999999999999986E-3</v>
      </c>
      <c r="K388" s="13">
        <f t="shared" si="25"/>
        <v>86.202056999999982</v>
      </c>
      <c r="L388" s="13">
        <f>IF(D388="ZZ",Brick_Kilns_EF!$E$2*(0.75),Brick_Kilns_EF!$E$2)</f>
        <v>6.7999999999999996E-3</v>
      </c>
      <c r="M388" s="13">
        <f t="shared" si="24"/>
        <v>60.430307999999997</v>
      </c>
      <c r="N388" s="13">
        <f>IF(D388="ZZ",Brick_Kilns_EF!$E$3*(0.75),Brick_Kilns_EF!$E$3)</f>
        <v>4.5999999999999999E-3</v>
      </c>
      <c r="O388" s="13">
        <f t="shared" si="26"/>
        <v>40.879325999999999</v>
      </c>
      <c r="P388" s="13">
        <f>IF(D388="ZZ",Brick_Kilns_EF!$E$4*(0.75),Brick_Kilns_EF!$E$4)</f>
        <v>4.7000000000000002E-3</v>
      </c>
      <c r="Q388" s="13">
        <f t="shared" si="27"/>
        <v>41.768006999999997</v>
      </c>
    </row>
    <row r="389" spans="1:17">
      <c r="A389" s="13" t="s">
        <v>399</v>
      </c>
      <c r="B389" s="13">
        <v>23.897259170000002</v>
      </c>
      <c r="C389" s="13">
        <v>90.144195999999994</v>
      </c>
      <c r="D389" s="13" t="s">
        <v>6</v>
      </c>
      <c r="E389" s="13" t="s">
        <v>4927</v>
      </c>
      <c r="F389" s="13" t="s">
        <v>7</v>
      </c>
      <c r="G389" s="13" t="s">
        <v>4802</v>
      </c>
      <c r="H389" s="13" t="s">
        <v>4816</v>
      </c>
      <c r="I389" s="13">
        <f>(Brick_Kilns_EF!$B$13*Brick_Kilns_EF!$B$11*Brick_Kilns_EF!$B$12)</f>
        <v>8886.81</v>
      </c>
      <c r="J389" s="13">
        <f>IF(D389="ZZ",Brick_Kilns_EF!$E$5*(0.75),Brick_Kilns_EF!$E$5)</f>
        <v>9.6999999999999986E-3</v>
      </c>
      <c r="K389" s="13">
        <f t="shared" si="25"/>
        <v>86.202056999999982</v>
      </c>
      <c r="L389" s="13">
        <f>IF(D389="ZZ",Brick_Kilns_EF!$E$2*(0.75),Brick_Kilns_EF!$E$2)</f>
        <v>6.7999999999999996E-3</v>
      </c>
      <c r="M389" s="13">
        <f t="shared" si="24"/>
        <v>60.430307999999997</v>
      </c>
      <c r="N389" s="13">
        <f>IF(D389="ZZ",Brick_Kilns_EF!$E$3*(0.75),Brick_Kilns_EF!$E$3)</f>
        <v>4.5999999999999999E-3</v>
      </c>
      <c r="O389" s="13">
        <f t="shared" si="26"/>
        <v>40.879325999999999</v>
      </c>
      <c r="P389" s="13">
        <f>IF(D389="ZZ",Brick_Kilns_EF!$E$4*(0.75),Brick_Kilns_EF!$E$4)</f>
        <v>4.7000000000000002E-3</v>
      </c>
      <c r="Q389" s="13">
        <f t="shared" si="27"/>
        <v>41.768006999999997</v>
      </c>
    </row>
    <row r="390" spans="1:17">
      <c r="A390" s="13" t="s">
        <v>400</v>
      </c>
      <c r="B390" s="13">
        <v>22.649579889999998</v>
      </c>
      <c r="C390" s="13">
        <v>90.174693250000004</v>
      </c>
      <c r="D390" s="13" t="s">
        <v>6</v>
      </c>
      <c r="E390" s="13" t="s">
        <v>4927</v>
      </c>
      <c r="F390" s="13" t="s">
        <v>11</v>
      </c>
      <c r="G390" s="13" t="s">
        <v>4802</v>
      </c>
      <c r="H390" s="13" t="s">
        <v>4816</v>
      </c>
      <c r="I390" s="13">
        <f>(Brick_Kilns_EF!$B$13*Brick_Kilns_EF!$B$11*Brick_Kilns_EF!$B$12)</f>
        <v>8886.81</v>
      </c>
      <c r="J390" s="13">
        <f>IF(D390="ZZ",Brick_Kilns_EF!$E$5*(0.75),Brick_Kilns_EF!$E$5)</f>
        <v>9.6999999999999986E-3</v>
      </c>
      <c r="K390" s="13">
        <f t="shared" si="25"/>
        <v>86.202056999999982</v>
      </c>
      <c r="L390" s="13">
        <f>IF(D390="ZZ",Brick_Kilns_EF!$E$2*(0.75),Brick_Kilns_EF!$E$2)</f>
        <v>6.7999999999999996E-3</v>
      </c>
      <c r="M390" s="13">
        <f t="shared" si="24"/>
        <v>60.430307999999997</v>
      </c>
      <c r="N390" s="13">
        <f>IF(D390="ZZ",Brick_Kilns_EF!$E$3*(0.75),Brick_Kilns_EF!$E$3)</f>
        <v>4.5999999999999999E-3</v>
      </c>
      <c r="O390" s="13">
        <f t="shared" si="26"/>
        <v>40.879325999999999</v>
      </c>
      <c r="P390" s="13">
        <f>IF(D390="ZZ",Brick_Kilns_EF!$E$4*(0.75),Brick_Kilns_EF!$E$4)</f>
        <v>4.7000000000000002E-3</v>
      </c>
      <c r="Q390" s="13">
        <f t="shared" si="27"/>
        <v>41.768006999999997</v>
      </c>
    </row>
    <row r="391" spans="1:17">
      <c r="A391" s="13" t="s">
        <v>401</v>
      </c>
      <c r="B391" s="13">
        <v>22.505231290000001</v>
      </c>
      <c r="C391" s="13">
        <v>89.578410880000007</v>
      </c>
      <c r="D391" s="13" t="s">
        <v>6</v>
      </c>
      <c r="E391" s="13" t="s">
        <v>4927</v>
      </c>
      <c r="F391" s="13" t="s">
        <v>9</v>
      </c>
      <c r="G391" s="13" t="s">
        <v>4802</v>
      </c>
      <c r="H391" s="13" t="s">
        <v>4816</v>
      </c>
      <c r="I391" s="13">
        <f>(Brick_Kilns_EF!$B$13*Brick_Kilns_EF!$B$11*Brick_Kilns_EF!$B$12)</f>
        <v>8886.81</v>
      </c>
      <c r="J391" s="13">
        <f>IF(D391="ZZ",Brick_Kilns_EF!$E$5*(0.75),Brick_Kilns_EF!$E$5)</f>
        <v>9.6999999999999986E-3</v>
      </c>
      <c r="K391" s="13">
        <f t="shared" si="25"/>
        <v>86.202056999999982</v>
      </c>
      <c r="L391" s="13">
        <f>IF(D391="ZZ",Brick_Kilns_EF!$E$2*(0.75),Brick_Kilns_EF!$E$2)</f>
        <v>6.7999999999999996E-3</v>
      </c>
      <c r="M391" s="13">
        <f t="shared" si="24"/>
        <v>60.430307999999997</v>
      </c>
      <c r="N391" s="13">
        <f>IF(D391="ZZ",Brick_Kilns_EF!$E$3*(0.75),Brick_Kilns_EF!$E$3)</f>
        <v>4.5999999999999999E-3</v>
      </c>
      <c r="O391" s="13">
        <f t="shared" si="26"/>
        <v>40.879325999999999</v>
      </c>
      <c r="P391" s="13">
        <f>IF(D391="ZZ",Brick_Kilns_EF!$E$4*(0.75),Brick_Kilns_EF!$E$4)</f>
        <v>4.7000000000000002E-3</v>
      </c>
      <c r="Q391" s="13">
        <f t="shared" si="27"/>
        <v>41.768006999999997</v>
      </c>
    </row>
    <row r="392" spans="1:17">
      <c r="A392" s="13" t="s">
        <v>402</v>
      </c>
      <c r="B392" s="13">
        <v>22.923438269999998</v>
      </c>
      <c r="C392" s="13">
        <v>89.911182710000006</v>
      </c>
      <c r="D392" s="13" t="s">
        <v>6</v>
      </c>
      <c r="E392" s="13" t="s">
        <v>4927</v>
      </c>
      <c r="F392" s="13" t="s">
        <v>7</v>
      </c>
      <c r="G392" s="13" t="s">
        <v>4802</v>
      </c>
      <c r="H392" s="13" t="s">
        <v>4816</v>
      </c>
      <c r="I392" s="13">
        <f>(Brick_Kilns_EF!$B$13*Brick_Kilns_EF!$B$11*Brick_Kilns_EF!$B$12)</f>
        <v>8886.81</v>
      </c>
      <c r="J392" s="13">
        <f>IF(D392="ZZ",Brick_Kilns_EF!$E$5*(0.75),Brick_Kilns_EF!$E$5)</f>
        <v>9.6999999999999986E-3</v>
      </c>
      <c r="K392" s="13">
        <f t="shared" si="25"/>
        <v>86.202056999999982</v>
      </c>
      <c r="L392" s="13">
        <f>IF(D392="ZZ",Brick_Kilns_EF!$E$2*(0.75),Brick_Kilns_EF!$E$2)</f>
        <v>6.7999999999999996E-3</v>
      </c>
      <c r="M392" s="13">
        <f t="shared" si="24"/>
        <v>60.430307999999997</v>
      </c>
      <c r="N392" s="13">
        <f>IF(D392="ZZ",Brick_Kilns_EF!$E$3*(0.75),Brick_Kilns_EF!$E$3)</f>
        <v>4.5999999999999999E-3</v>
      </c>
      <c r="O392" s="13">
        <f t="shared" si="26"/>
        <v>40.879325999999999</v>
      </c>
      <c r="P392" s="13">
        <f>IF(D392="ZZ",Brick_Kilns_EF!$E$4*(0.75),Brick_Kilns_EF!$E$4)</f>
        <v>4.7000000000000002E-3</v>
      </c>
      <c r="Q392" s="13">
        <f t="shared" si="27"/>
        <v>41.768006999999997</v>
      </c>
    </row>
    <row r="393" spans="1:17">
      <c r="A393" s="13" t="s">
        <v>403</v>
      </c>
      <c r="B393" s="13">
        <v>22.955422339999998</v>
      </c>
      <c r="C393" s="13">
        <v>90.484956120000007</v>
      </c>
      <c r="D393" s="13" t="s">
        <v>6</v>
      </c>
      <c r="E393" s="13" t="s">
        <v>4927</v>
      </c>
      <c r="F393" s="13" t="s">
        <v>11</v>
      </c>
      <c r="G393" s="13" t="s">
        <v>4802</v>
      </c>
      <c r="H393" s="13" t="s">
        <v>4816</v>
      </c>
      <c r="I393" s="13">
        <f>(Brick_Kilns_EF!$B$13*Brick_Kilns_EF!$B$11*Brick_Kilns_EF!$B$12)</f>
        <v>8886.81</v>
      </c>
      <c r="J393" s="13">
        <f>IF(D393="ZZ",Brick_Kilns_EF!$E$5*(0.75),Brick_Kilns_EF!$E$5)</f>
        <v>9.6999999999999986E-3</v>
      </c>
      <c r="K393" s="13">
        <f t="shared" si="25"/>
        <v>86.202056999999982</v>
      </c>
      <c r="L393" s="13">
        <f>IF(D393="ZZ",Brick_Kilns_EF!$E$2*(0.75),Brick_Kilns_EF!$E$2)</f>
        <v>6.7999999999999996E-3</v>
      </c>
      <c r="M393" s="13">
        <f t="shared" si="24"/>
        <v>60.430307999999997</v>
      </c>
      <c r="N393" s="13">
        <f>IF(D393="ZZ",Brick_Kilns_EF!$E$3*(0.75),Brick_Kilns_EF!$E$3)</f>
        <v>4.5999999999999999E-3</v>
      </c>
      <c r="O393" s="13">
        <f t="shared" si="26"/>
        <v>40.879325999999999</v>
      </c>
      <c r="P393" s="13">
        <f>IF(D393="ZZ",Brick_Kilns_EF!$E$4*(0.75),Brick_Kilns_EF!$E$4)</f>
        <v>4.7000000000000002E-3</v>
      </c>
      <c r="Q393" s="13">
        <f t="shared" si="27"/>
        <v>41.768006999999997</v>
      </c>
    </row>
    <row r="394" spans="1:17">
      <c r="A394" s="13" t="s">
        <v>404</v>
      </c>
      <c r="B394" s="13">
        <v>22.729655820000001</v>
      </c>
      <c r="C394" s="13">
        <v>89.110139419999996</v>
      </c>
      <c r="D394" s="13" t="s">
        <v>6</v>
      </c>
      <c r="E394" s="13" t="s">
        <v>4927</v>
      </c>
      <c r="F394" s="13" t="s">
        <v>9</v>
      </c>
      <c r="G394" s="13" t="s">
        <v>4802</v>
      </c>
      <c r="H394" s="13" t="s">
        <v>4816</v>
      </c>
      <c r="I394" s="13">
        <f>(Brick_Kilns_EF!$B$13*Brick_Kilns_EF!$B$11*Brick_Kilns_EF!$B$12)</f>
        <v>8886.81</v>
      </c>
      <c r="J394" s="13">
        <f>IF(D394="ZZ",Brick_Kilns_EF!$E$5*(0.75),Brick_Kilns_EF!$E$5)</f>
        <v>9.6999999999999986E-3</v>
      </c>
      <c r="K394" s="13">
        <f t="shared" si="25"/>
        <v>86.202056999999982</v>
      </c>
      <c r="L394" s="13">
        <f>IF(D394="ZZ",Brick_Kilns_EF!$E$2*(0.75),Brick_Kilns_EF!$E$2)</f>
        <v>6.7999999999999996E-3</v>
      </c>
      <c r="M394" s="13">
        <f t="shared" si="24"/>
        <v>60.430307999999997</v>
      </c>
      <c r="N394" s="13">
        <f>IF(D394="ZZ",Brick_Kilns_EF!$E$3*(0.75),Brick_Kilns_EF!$E$3)</f>
        <v>4.5999999999999999E-3</v>
      </c>
      <c r="O394" s="13">
        <f t="shared" si="26"/>
        <v>40.879325999999999</v>
      </c>
      <c r="P394" s="13">
        <f>IF(D394="ZZ",Brick_Kilns_EF!$E$4*(0.75),Brick_Kilns_EF!$E$4)</f>
        <v>4.7000000000000002E-3</v>
      </c>
      <c r="Q394" s="13">
        <f t="shared" si="27"/>
        <v>41.768006999999997</v>
      </c>
    </row>
    <row r="395" spans="1:17">
      <c r="A395" s="13" t="s">
        <v>405</v>
      </c>
      <c r="B395" s="13">
        <v>23.988039910000001</v>
      </c>
      <c r="C395" s="13">
        <v>89.146207309999994</v>
      </c>
      <c r="D395" s="13" t="s">
        <v>6</v>
      </c>
      <c r="E395" s="13" t="s">
        <v>4927</v>
      </c>
      <c r="F395" s="13" t="s">
        <v>42</v>
      </c>
      <c r="G395" s="13" t="s">
        <v>4802</v>
      </c>
      <c r="H395" s="13" t="s">
        <v>4816</v>
      </c>
      <c r="I395" s="13">
        <f>(Brick_Kilns_EF!$B$13*Brick_Kilns_EF!$B$11*Brick_Kilns_EF!$B$12)</f>
        <v>8886.81</v>
      </c>
      <c r="J395" s="13">
        <f>IF(D395="ZZ",Brick_Kilns_EF!$E$5*(0.75),Brick_Kilns_EF!$E$5)</f>
        <v>9.6999999999999986E-3</v>
      </c>
      <c r="K395" s="13">
        <f t="shared" si="25"/>
        <v>86.202056999999982</v>
      </c>
      <c r="L395" s="13">
        <f>IF(D395="ZZ",Brick_Kilns_EF!$E$2*(0.75),Brick_Kilns_EF!$E$2)</f>
        <v>6.7999999999999996E-3</v>
      </c>
      <c r="M395" s="13">
        <f t="shared" si="24"/>
        <v>60.430307999999997</v>
      </c>
      <c r="N395" s="13">
        <f>IF(D395="ZZ",Brick_Kilns_EF!$E$3*(0.75),Brick_Kilns_EF!$E$3)</f>
        <v>4.5999999999999999E-3</v>
      </c>
      <c r="O395" s="13">
        <f t="shared" si="26"/>
        <v>40.879325999999999</v>
      </c>
      <c r="P395" s="13">
        <f>IF(D395="ZZ",Brick_Kilns_EF!$E$4*(0.75),Brick_Kilns_EF!$E$4)</f>
        <v>4.7000000000000002E-3</v>
      </c>
      <c r="Q395" s="13">
        <f t="shared" si="27"/>
        <v>41.768006999999997</v>
      </c>
    </row>
    <row r="396" spans="1:17">
      <c r="A396" s="13" t="s">
        <v>406</v>
      </c>
      <c r="B396" s="13">
        <v>22.65442754</v>
      </c>
      <c r="C396" s="13">
        <v>89.694738479999998</v>
      </c>
      <c r="D396" s="13" t="s">
        <v>6</v>
      </c>
      <c r="E396" s="13" t="s">
        <v>4927</v>
      </c>
      <c r="F396" s="13" t="s">
        <v>9</v>
      </c>
      <c r="G396" s="13" t="s">
        <v>4802</v>
      </c>
      <c r="H396" s="13" t="s">
        <v>4816</v>
      </c>
      <c r="I396" s="13">
        <f>(Brick_Kilns_EF!$B$13*Brick_Kilns_EF!$B$11*Brick_Kilns_EF!$B$12)</f>
        <v>8886.81</v>
      </c>
      <c r="J396" s="13">
        <f>IF(D396="ZZ",Brick_Kilns_EF!$E$5*(0.75),Brick_Kilns_EF!$E$5)</f>
        <v>9.6999999999999986E-3</v>
      </c>
      <c r="K396" s="13">
        <f t="shared" si="25"/>
        <v>86.202056999999982</v>
      </c>
      <c r="L396" s="13">
        <f>IF(D396="ZZ",Brick_Kilns_EF!$E$2*(0.75),Brick_Kilns_EF!$E$2)</f>
        <v>6.7999999999999996E-3</v>
      </c>
      <c r="M396" s="13">
        <f t="shared" si="24"/>
        <v>60.430307999999997</v>
      </c>
      <c r="N396" s="13">
        <f>IF(D396="ZZ",Brick_Kilns_EF!$E$3*(0.75),Brick_Kilns_EF!$E$3)</f>
        <v>4.5999999999999999E-3</v>
      </c>
      <c r="O396" s="13">
        <f t="shared" si="26"/>
        <v>40.879325999999999</v>
      </c>
      <c r="P396" s="13">
        <f>IF(D396="ZZ",Brick_Kilns_EF!$E$4*(0.75),Brick_Kilns_EF!$E$4)</f>
        <v>4.7000000000000002E-3</v>
      </c>
      <c r="Q396" s="13">
        <f t="shared" si="27"/>
        <v>41.768006999999997</v>
      </c>
    </row>
    <row r="397" spans="1:17">
      <c r="A397" s="13" t="s">
        <v>407</v>
      </c>
      <c r="B397" s="13">
        <v>22.446863180000001</v>
      </c>
      <c r="C397" s="13">
        <v>89.23254747</v>
      </c>
      <c r="D397" s="13" t="s">
        <v>6</v>
      </c>
      <c r="E397" s="13" t="s">
        <v>4927</v>
      </c>
      <c r="F397" s="13" t="s">
        <v>9</v>
      </c>
      <c r="G397" s="13" t="s">
        <v>4802</v>
      </c>
      <c r="H397" s="13" t="s">
        <v>4816</v>
      </c>
      <c r="I397" s="13">
        <f>(Brick_Kilns_EF!$B$13*Brick_Kilns_EF!$B$11*Brick_Kilns_EF!$B$12)</f>
        <v>8886.81</v>
      </c>
      <c r="J397" s="13">
        <f>IF(D397="ZZ",Brick_Kilns_EF!$E$5*(0.75),Brick_Kilns_EF!$E$5)</f>
        <v>9.6999999999999986E-3</v>
      </c>
      <c r="K397" s="13">
        <f t="shared" si="25"/>
        <v>86.202056999999982</v>
      </c>
      <c r="L397" s="13">
        <f>IF(D397="ZZ",Brick_Kilns_EF!$E$2*(0.75),Brick_Kilns_EF!$E$2)</f>
        <v>6.7999999999999996E-3</v>
      </c>
      <c r="M397" s="13">
        <f t="shared" si="24"/>
        <v>60.430307999999997</v>
      </c>
      <c r="N397" s="13">
        <f>IF(D397="ZZ",Brick_Kilns_EF!$E$3*(0.75),Brick_Kilns_EF!$E$3)</f>
        <v>4.5999999999999999E-3</v>
      </c>
      <c r="O397" s="13">
        <f t="shared" si="26"/>
        <v>40.879325999999999</v>
      </c>
      <c r="P397" s="13">
        <f>IF(D397="ZZ",Brick_Kilns_EF!$E$4*(0.75),Brick_Kilns_EF!$E$4)</f>
        <v>4.7000000000000002E-3</v>
      </c>
      <c r="Q397" s="13">
        <f t="shared" si="27"/>
        <v>41.768006999999997</v>
      </c>
    </row>
    <row r="398" spans="1:17">
      <c r="A398" s="13" t="s">
        <v>408</v>
      </c>
      <c r="B398" s="13">
        <v>22.909448810000001</v>
      </c>
      <c r="C398" s="13">
        <v>90.415138510000006</v>
      </c>
      <c r="D398" s="13" t="s">
        <v>6</v>
      </c>
      <c r="E398" s="13" t="s">
        <v>4927</v>
      </c>
      <c r="F398" s="13" t="s">
        <v>11</v>
      </c>
      <c r="G398" s="13" t="s">
        <v>4802</v>
      </c>
      <c r="H398" s="13" t="s">
        <v>4816</v>
      </c>
      <c r="I398" s="13">
        <f>(Brick_Kilns_EF!$B$13*Brick_Kilns_EF!$B$11*Brick_Kilns_EF!$B$12)</f>
        <v>8886.81</v>
      </c>
      <c r="J398" s="13">
        <f>IF(D398="ZZ",Brick_Kilns_EF!$E$5*(0.75),Brick_Kilns_EF!$E$5)</f>
        <v>9.6999999999999986E-3</v>
      </c>
      <c r="K398" s="13">
        <f t="shared" si="25"/>
        <v>86.202056999999982</v>
      </c>
      <c r="L398" s="13">
        <f>IF(D398="ZZ",Brick_Kilns_EF!$E$2*(0.75),Brick_Kilns_EF!$E$2)</f>
        <v>6.7999999999999996E-3</v>
      </c>
      <c r="M398" s="13">
        <f t="shared" si="24"/>
        <v>60.430307999999997</v>
      </c>
      <c r="N398" s="13">
        <f>IF(D398="ZZ",Brick_Kilns_EF!$E$3*(0.75),Brick_Kilns_EF!$E$3)</f>
        <v>4.5999999999999999E-3</v>
      </c>
      <c r="O398" s="13">
        <f t="shared" si="26"/>
        <v>40.879325999999999</v>
      </c>
      <c r="P398" s="13">
        <f>IF(D398="ZZ",Brick_Kilns_EF!$E$4*(0.75),Brick_Kilns_EF!$E$4)</f>
        <v>4.7000000000000002E-3</v>
      </c>
      <c r="Q398" s="13">
        <f t="shared" si="27"/>
        <v>41.768006999999997</v>
      </c>
    </row>
    <row r="399" spans="1:17">
      <c r="A399" s="13" t="s">
        <v>409</v>
      </c>
      <c r="B399" s="13">
        <v>24.0115762</v>
      </c>
      <c r="C399" s="13">
        <v>89.005306239999996</v>
      </c>
      <c r="D399" s="13" t="s">
        <v>6</v>
      </c>
      <c r="E399" s="13" t="s">
        <v>4927</v>
      </c>
      <c r="F399" s="13" t="s">
        <v>9</v>
      </c>
      <c r="G399" s="13" t="s">
        <v>4802</v>
      </c>
      <c r="H399" s="13" t="s">
        <v>4816</v>
      </c>
      <c r="I399" s="13">
        <f>(Brick_Kilns_EF!$B$13*Brick_Kilns_EF!$B$11*Brick_Kilns_EF!$B$12)</f>
        <v>8886.81</v>
      </c>
      <c r="J399" s="13">
        <f>IF(D399="ZZ",Brick_Kilns_EF!$E$5*(0.75),Brick_Kilns_EF!$E$5)</f>
        <v>9.6999999999999986E-3</v>
      </c>
      <c r="K399" s="13">
        <f t="shared" si="25"/>
        <v>86.202056999999982</v>
      </c>
      <c r="L399" s="13">
        <f>IF(D399="ZZ",Brick_Kilns_EF!$E$2*(0.75),Brick_Kilns_EF!$E$2)</f>
        <v>6.7999999999999996E-3</v>
      </c>
      <c r="M399" s="13">
        <f t="shared" si="24"/>
        <v>60.430307999999997</v>
      </c>
      <c r="N399" s="13">
        <f>IF(D399="ZZ",Brick_Kilns_EF!$E$3*(0.75),Brick_Kilns_EF!$E$3)</f>
        <v>4.5999999999999999E-3</v>
      </c>
      <c r="O399" s="13">
        <f t="shared" si="26"/>
        <v>40.879325999999999</v>
      </c>
      <c r="P399" s="13">
        <f>IF(D399="ZZ",Brick_Kilns_EF!$E$4*(0.75),Brick_Kilns_EF!$E$4)</f>
        <v>4.7000000000000002E-3</v>
      </c>
      <c r="Q399" s="13">
        <f t="shared" si="27"/>
        <v>41.768006999999997</v>
      </c>
    </row>
    <row r="400" spans="1:17">
      <c r="A400" s="13" t="s">
        <v>410</v>
      </c>
      <c r="B400" s="13">
        <v>24.01636542</v>
      </c>
      <c r="C400" s="13">
        <v>89.006784370000005</v>
      </c>
      <c r="D400" s="13" t="s">
        <v>6</v>
      </c>
      <c r="E400" s="13" t="s">
        <v>4927</v>
      </c>
      <c r="F400" s="13" t="s">
        <v>9</v>
      </c>
      <c r="G400" s="13" t="s">
        <v>4802</v>
      </c>
      <c r="H400" s="13" t="s">
        <v>4816</v>
      </c>
      <c r="I400" s="13">
        <f>(Brick_Kilns_EF!$B$13*Brick_Kilns_EF!$B$11*Brick_Kilns_EF!$B$12)</f>
        <v>8886.81</v>
      </c>
      <c r="J400" s="13">
        <f>IF(D400="ZZ",Brick_Kilns_EF!$E$5*(0.75),Brick_Kilns_EF!$E$5)</f>
        <v>9.6999999999999986E-3</v>
      </c>
      <c r="K400" s="13">
        <f t="shared" si="25"/>
        <v>86.202056999999982</v>
      </c>
      <c r="L400" s="13">
        <f>IF(D400="ZZ",Brick_Kilns_EF!$E$2*(0.75),Brick_Kilns_EF!$E$2)</f>
        <v>6.7999999999999996E-3</v>
      </c>
      <c r="M400" s="13">
        <f t="shared" si="24"/>
        <v>60.430307999999997</v>
      </c>
      <c r="N400" s="13">
        <f>IF(D400="ZZ",Brick_Kilns_EF!$E$3*(0.75),Brick_Kilns_EF!$E$3)</f>
        <v>4.5999999999999999E-3</v>
      </c>
      <c r="O400" s="13">
        <f t="shared" si="26"/>
        <v>40.879325999999999</v>
      </c>
      <c r="P400" s="13">
        <f>IF(D400="ZZ",Brick_Kilns_EF!$E$4*(0.75),Brick_Kilns_EF!$E$4)</f>
        <v>4.7000000000000002E-3</v>
      </c>
      <c r="Q400" s="13">
        <f t="shared" si="27"/>
        <v>41.768006999999997</v>
      </c>
    </row>
    <row r="401" spans="1:17">
      <c r="A401" s="13" t="s">
        <v>411</v>
      </c>
      <c r="B401" s="13">
        <v>23.58712448</v>
      </c>
      <c r="C401" s="13">
        <v>89.418703780000001</v>
      </c>
      <c r="D401" s="13" t="s">
        <v>6</v>
      </c>
      <c r="E401" s="13" t="s">
        <v>4927</v>
      </c>
      <c r="F401" s="13" t="s">
        <v>9</v>
      </c>
      <c r="G401" s="13" t="s">
        <v>4802</v>
      </c>
      <c r="H401" s="13" t="s">
        <v>4816</v>
      </c>
      <c r="I401" s="13">
        <f>(Brick_Kilns_EF!$B$13*Brick_Kilns_EF!$B$11*Brick_Kilns_EF!$B$12)</f>
        <v>8886.81</v>
      </c>
      <c r="J401" s="13">
        <f>IF(D401="ZZ",Brick_Kilns_EF!$E$5*(0.75),Brick_Kilns_EF!$E$5)</f>
        <v>9.6999999999999986E-3</v>
      </c>
      <c r="K401" s="13">
        <f t="shared" si="25"/>
        <v>86.202056999999982</v>
      </c>
      <c r="L401" s="13">
        <f>IF(D401="ZZ",Brick_Kilns_EF!$E$2*(0.75),Brick_Kilns_EF!$E$2)</f>
        <v>6.7999999999999996E-3</v>
      </c>
      <c r="M401" s="13">
        <f t="shared" si="24"/>
        <v>60.430307999999997</v>
      </c>
      <c r="N401" s="13">
        <f>IF(D401="ZZ",Brick_Kilns_EF!$E$3*(0.75),Brick_Kilns_EF!$E$3)</f>
        <v>4.5999999999999999E-3</v>
      </c>
      <c r="O401" s="13">
        <f t="shared" si="26"/>
        <v>40.879325999999999</v>
      </c>
      <c r="P401" s="13">
        <f>IF(D401="ZZ",Brick_Kilns_EF!$E$4*(0.75),Brick_Kilns_EF!$E$4)</f>
        <v>4.7000000000000002E-3</v>
      </c>
      <c r="Q401" s="13">
        <f t="shared" si="27"/>
        <v>41.768006999999997</v>
      </c>
    </row>
    <row r="402" spans="1:17">
      <c r="A402" s="13" t="s">
        <v>412</v>
      </c>
      <c r="B402" s="13">
        <v>22.820500800000001</v>
      </c>
      <c r="C402" s="13">
        <v>90.290969649999994</v>
      </c>
      <c r="D402" s="13" t="s">
        <v>6</v>
      </c>
      <c r="E402" s="13" t="s">
        <v>4927</v>
      </c>
      <c r="F402" s="13" t="s">
        <v>11</v>
      </c>
      <c r="G402" s="13" t="s">
        <v>4802</v>
      </c>
      <c r="H402" s="13" t="s">
        <v>4816</v>
      </c>
      <c r="I402" s="13">
        <f>(Brick_Kilns_EF!$B$13*Brick_Kilns_EF!$B$11*Brick_Kilns_EF!$B$12)</f>
        <v>8886.81</v>
      </c>
      <c r="J402" s="13">
        <f>IF(D402="ZZ",Brick_Kilns_EF!$E$5*(0.75),Brick_Kilns_EF!$E$5)</f>
        <v>9.6999999999999986E-3</v>
      </c>
      <c r="K402" s="13">
        <f t="shared" si="25"/>
        <v>86.202056999999982</v>
      </c>
      <c r="L402" s="13">
        <f>IF(D402="ZZ",Brick_Kilns_EF!$E$2*(0.75),Brick_Kilns_EF!$E$2)</f>
        <v>6.7999999999999996E-3</v>
      </c>
      <c r="M402" s="13">
        <f t="shared" si="24"/>
        <v>60.430307999999997</v>
      </c>
      <c r="N402" s="13">
        <f>IF(D402="ZZ",Brick_Kilns_EF!$E$3*(0.75),Brick_Kilns_EF!$E$3)</f>
        <v>4.5999999999999999E-3</v>
      </c>
      <c r="O402" s="13">
        <f t="shared" si="26"/>
        <v>40.879325999999999</v>
      </c>
      <c r="P402" s="13">
        <f>IF(D402="ZZ",Brick_Kilns_EF!$E$4*(0.75),Brick_Kilns_EF!$E$4)</f>
        <v>4.7000000000000002E-3</v>
      </c>
      <c r="Q402" s="13">
        <f t="shared" si="27"/>
        <v>41.768006999999997</v>
      </c>
    </row>
    <row r="403" spans="1:17">
      <c r="A403" s="13" t="s">
        <v>413</v>
      </c>
      <c r="B403" s="13">
        <v>23.859517350000001</v>
      </c>
      <c r="C403" s="13">
        <v>89.736486049999996</v>
      </c>
      <c r="D403" s="13" t="s">
        <v>6</v>
      </c>
      <c r="E403" s="13" t="s">
        <v>4927</v>
      </c>
      <c r="F403" s="13" t="s">
        <v>7</v>
      </c>
      <c r="G403" s="13" t="s">
        <v>4802</v>
      </c>
      <c r="H403" s="13" t="s">
        <v>4816</v>
      </c>
      <c r="I403" s="13">
        <f>(Brick_Kilns_EF!$B$13*Brick_Kilns_EF!$B$11*Brick_Kilns_EF!$B$12)</f>
        <v>8886.81</v>
      </c>
      <c r="J403" s="13">
        <f>IF(D403="ZZ",Brick_Kilns_EF!$E$5*(0.75),Brick_Kilns_EF!$E$5)</f>
        <v>9.6999999999999986E-3</v>
      </c>
      <c r="K403" s="13">
        <f t="shared" si="25"/>
        <v>86.202056999999982</v>
      </c>
      <c r="L403" s="13">
        <f>IF(D403="ZZ",Brick_Kilns_EF!$E$2*(0.75),Brick_Kilns_EF!$E$2)</f>
        <v>6.7999999999999996E-3</v>
      </c>
      <c r="M403" s="13">
        <f t="shared" si="24"/>
        <v>60.430307999999997</v>
      </c>
      <c r="N403" s="13">
        <f>IF(D403="ZZ",Brick_Kilns_EF!$E$3*(0.75),Brick_Kilns_EF!$E$3)</f>
        <v>4.5999999999999999E-3</v>
      </c>
      <c r="O403" s="13">
        <f t="shared" si="26"/>
        <v>40.879325999999999</v>
      </c>
      <c r="P403" s="13">
        <f>IF(D403="ZZ",Brick_Kilns_EF!$E$4*(0.75),Brick_Kilns_EF!$E$4)</f>
        <v>4.7000000000000002E-3</v>
      </c>
      <c r="Q403" s="13">
        <f t="shared" si="27"/>
        <v>41.768006999999997</v>
      </c>
    </row>
    <row r="404" spans="1:17">
      <c r="A404" s="13" t="s">
        <v>414</v>
      </c>
      <c r="B404" s="13">
        <v>23.327674569999999</v>
      </c>
      <c r="C404" s="13">
        <v>90.285223669999993</v>
      </c>
      <c r="D404" s="13" t="s">
        <v>6</v>
      </c>
      <c r="E404" s="13" t="s">
        <v>4927</v>
      </c>
      <c r="F404" s="13" t="s">
        <v>7</v>
      </c>
      <c r="G404" s="13" t="s">
        <v>4802</v>
      </c>
      <c r="H404" s="13" t="s">
        <v>4816</v>
      </c>
      <c r="I404" s="13">
        <f>(Brick_Kilns_EF!$B$13*Brick_Kilns_EF!$B$11*Brick_Kilns_EF!$B$12)</f>
        <v>8886.81</v>
      </c>
      <c r="J404" s="13">
        <f>IF(D404="ZZ",Brick_Kilns_EF!$E$5*(0.75),Brick_Kilns_EF!$E$5)</f>
        <v>9.6999999999999986E-3</v>
      </c>
      <c r="K404" s="13">
        <f t="shared" si="25"/>
        <v>86.202056999999982</v>
      </c>
      <c r="L404" s="13">
        <f>IF(D404="ZZ",Brick_Kilns_EF!$E$2*(0.75),Brick_Kilns_EF!$E$2)</f>
        <v>6.7999999999999996E-3</v>
      </c>
      <c r="M404" s="13">
        <f t="shared" si="24"/>
        <v>60.430307999999997</v>
      </c>
      <c r="N404" s="13">
        <f>IF(D404="ZZ",Brick_Kilns_EF!$E$3*(0.75),Brick_Kilns_EF!$E$3)</f>
        <v>4.5999999999999999E-3</v>
      </c>
      <c r="O404" s="13">
        <f t="shared" si="26"/>
        <v>40.879325999999999</v>
      </c>
      <c r="P404" s="13">
        <f>IF(D404="ZZ",Brick_Kilns_EF!$E$4*(0.75),Brick_Kilns_EF!$E$4)</f>
        <v>4.7000000000000002E-3</v>
      </c>
      <c r="Q404" s="13">
        <f t="shared" si="27"/>
        <v>41.768006999999997</v>
      </c>
    </row>
    <row r="405" spans="1:17">
      <c r="A405" s="13" t="s">
        <v>415</v>
      </c>
      <c r="B405" s="13">
        <v>23.036015240000001</v>
      </c>
      <c r="C405" s="13">
        <v>89.001050379999995</v>
      </c>
      <c r="D405" s="13" t="s">
        <v>6</v>
      </c>
      <c r="E405" s="13" t="s">
        <v>4927</v>
      </c>
      <c r="F405" s="13" t="s">
        <v>9</v>
      </c>
      <c r="G405" s="13" t="s">
        <v>4802</v>
      </c>
      <c r="H405" s="13" t="s">
        <v>4816</v>
      </c>
      <c r="I405" s="13">
        <f>(Brick_Kilns_EF!$B$13*Brick_Kilns_EF!$B$11*Brick_Kilns_EF!$B$12)</f>
        <v>8886.81</v>
      </c>
      <c r="J405" s="13">
        <f>IF(D405="ZZ",Brick_Kilns_EF!$E$5*(0.75),Brick_Kilns_EF!$E$5)</f>
        <v>9.6999999999999986E-3</v>
      </c>
      <c r="K405" s="13">
        <f t="shared" si="25"/>
        <v>86.202056999999982</v>
      </c>
      <c r="L405" s="13">
        <f>IF(D405="ZZ",Brick_Kilns_EF!$E$2*(0.75),Brick_Kilns_EF!$E$2)</f>
        <v>6.7999999999999996E-3</v>
      </c>
      <c r="M405" s="13">
        <f t="shared" si="24"/>
        <v>60.430307999999997</v>
      </c>
      <c r="N405" s="13">
        <f>IF(D405="ZZ",Brick_Kilns_EF!$E$3*(0.75),Brick_Kilns_EF!$E$3)</f>
        <v>4.5999999999999999E-3</v>
      </c>
      <c r="O405" s="13">
        <f t="shared" si="26"/>
        <v>40.879325999999999</v>
      </c>
      <c r="P405" s="13">
        <f>IF(D405="ZZ",Brick_Kilns_EF!$E$4*(0.75),Brick_Kilns_EF!$E$4)</f>
        <v>4.7000000000000002E-3</v>
      </c>
      <c r="Q405" s="13">
        <f t="shared" si="27"/>
        <v>41.768006999999997</v>
      </c>
    </row>
    <row r="406" spans="1:17">
      <c r="A406" s="13" t="s">
        <v>416</v>
      </c>
      <c r="B406" s="13">
        <v>22.87449852</v>
      </c>
      <c r="C406" s="13">
        <v>90.557323510000003</v>
      </c>
      <c r="D406" s="13" t="s">
        <v>6</v>
      </c>
      <c r="E406" s="13" t="s">
        <v>4927</v>
      </c>
      <c r="F406" s="13" t="s">
        <v>11</v>
      </c>
      <c r="G406" s="13" t="s">
        <v>4802</v>
      </c>
      <c r="H406" s="13" t="s">
        <v>4816</v>
      </c>
      <c r="I406" s="13">
        <f>(Brick_Kilns_EF!$B$13*Brick_Kilns_EF!$B$11*Brick_Kilns_EF!$B$12)</f>
        <v>8886.81</v>
      </c>
      <c r="J406" s="13">
        <f>IF(D406="ZZ",Brick_Kilns_EF!$E$5*(0.75),Brick_Kilns_EF!$E$5)</f>
        <v>9.6999999999999986E-3</v>
      </c>
      <c r="K406" s="13">
        <f t="shared" si="25"/>
        <v>86.202056999999982</v>
      </c>
      <c r="L406" s="13">
        <f>IF(D406="ZZ",Brick_Kilns_EF!$E$2*(0.75),Brick_Kilns_EF!$E$2)</f>
        <v>6.7999999999999996E-3</v>
      </c>
      <c r="M406" s="13">
        <f t="shared" si="24"/>
        <v>60.430307999999997</v>
      </c>
      <c r="N406" s="13">
        <f>IF(D406="ZZ",Brick_Kilns_EF!$E$3*(0.75),Brick_Kilns_EF!$E$3)</f>
        <v>4.5999999999999999E-3</v>
      </c>
      <c r="O406" s="13">
        <f t="shared" si="26"/>
        <v>40.879325999999999</v>
      </c>
      <c r="P406" s="13">
        <f>IF(D406="ZZ",Brick_Kilns_EF!$E$4*(0.75),Brick_Kilns_EF!$E$4)</f>
        <v>4.7000000000000002E-3</v>
      </c>
      <c r="Q406" s="13">
        <f t="shared" si="27"/>
        <v>41.768006999999997</v>
      </c>
    </row>
    <row r="407" spans="1:17">
      <c r="A407" s="13" t="s">
        <v>417</v>
      </c>
      <c r="B407" s="13">
        <v>23.342872710000002</v>
      </c>
      <c r="C407" s="13">
        <v>88.888767959999996</v>
      </c>
      <c r="D407" s="13" t="s">
        <v>6</v>
      </c>
      <c r="E407" s="13" t="s">
        <v>4927</v>
      </c>
      <c r="F407" s="13" t="s">
        <v>9</v>
      </c>
      <c r="G407" s="13" t="s">
        <v>4802</v>
      </c>
      <c r="H407" s="13" t="s">
        <v>4816</v>
      </c>
      <c r="I407" s="13">
        <f>(Brick_Kilns_EF!$B$13*Brick_Kilns_EF!$B$11*Brick_Kilns_EF!$B$12)</f>
        <v>8886.81</v>
      </c>
      <c r="J407" s="13">
        <f>IF(D407="ZZ",Brick_Kilns_EF!$E$5*(0.75),Brick_Kilns_EF!$E$5)</f>
        <v>9.6999999999999986E-3</v>
      </c>
      <c r="K407" s="13">
        <f t="shared" si="25"/>
        <v>86.202056999999982</v>
      </c>
      <c r="L407" s="13">
        <f>IF(D407="ZZ",Brick_Kilns_EF!$E$2*(0.75),Brick_Kilns_EF!$E$2)</f>
        <v>6.7999999999999996E-3</v>
      </c>
      <c r="M407" s="13">
        <f t="shared" si="24"/>
        <v>60.430307999999997</v>
      </c>
      <c r="N407" s="13">
        <f>IF(D407="ZZ",Brick_Kilns_EF!$E$3*(0.75),Brick_Kilns_EF!$E$3)</f>
        <v>4.5999999999999999E-3</v>
      </c>
      <c r="O407" s="13">
        <f t="shared" si="26"/>
        <v>40.879325999999999</v>
      </c>
      <c r="P407" s="13">
        <f>IF(D407="ZZ",Brick_Kilns_EF!$E$4*(0.75),Brick_Kilns_EF!$E$4)</f>
        <v>4.7000000000000002E-3</v>
      </c>
      <c r="Q407" s="13">
        <f t="shared" si="27"/>
        <v>41.768006999999997</v>
      </c>
    </row>
    <row r="408" spans="1:17">
      <c r="A408" s="13" t="s">
        <v>418</v>
      </c>
      <c r="B408" s="13">
        <v>22.827149070000001</v>
      </c>
      <c r="C408" s="13">
        <v>90.286566949999994</v>
      </c>
      <c r="D408" s="13" t="s">
        <v>6</v>
      </c>
      <c r="E408" s="13" t="s">
        <v>4927</v>
      </c>
      <c r="F408" s="13" t="s">
        <v>11</v>
      </c>
      <c r="G408" s="13" t="s">
        <v>4802</v>
      </c>
      <c r="H408" s="13" t="s">
        <v>4816</v>
      </c>
      <c r="I408" s="13">
        <f>(Brick_Kilns_EF!$B$13*Brick_Kilns_EF!$B$11*Brick_Kilns_EF!$B$12)</f>
        <v>8886.81</v>
      </c>
      <c r="J408" s="13">
        <f>IF(D408="ZZ",Brick_Kilns_EF!$E$5*(0.75),Brick_Kilns_EF!$E$5)</f>
        <v>9.6999999999999986E-3</v>
      </c>
      <c r="K408" s="13">
        <f t="shared" si="25"/>
        <v>86.202056999999982</v>
      </c>
      <c r="L408" s="13">
        <f>IF(D408="ZZ",Brick_Kilns_EF!$E$2*(0.75),Brick_Kilns_EF!$E$2)</f>
        <v>6.7999999999999996E-3</v>
      </c>
      <c r="M408" s="13">
        <f t="shared" si="24"/>
        <v>60.430307999999997</v>
      </c>
      <c r="N408" s="13">
        <f>IF(D408="ZZ",Brick_Kilns_EF!$E$3*(0.75),Brick_Kilns_EF!$E$3)</f>
        <v>4.5999999999999999E-3</v>
      </c>
      <c r="O408" s="13">
        <f t="shared" si="26"/>
        <v>40.879325999999999</v>
      </c>
      <c r="P408" s="13">
        <f>IF(D408="ZZ",Brick_Kilns_EF!$E$4*(0.75),Brick_Kilns_EF!$E$4)</f>
        <v>4.7000000000000002E-3</v>
      </c>
      <c r="Q408" s="13">
        <f t="shared" si="27"/>
        <v>41.768006999999997</v>
      </c>
    </row>
    <row r="409" spans="1:17">
      <c r="A409" s="13" t="s">
        <v>419</v>
      </c>
      <c r="B409" s="13">
        <v>23.926847030000001</v>
      </c>
      <c r="C409" s="13">
        <v>89.744352469999995</v>
      </c>
      <c r="D409" s="13" t="s">
        <v>6</v>
      </c>
      <c r="E409" s="13" t="s">
        <v>4927</v>
      </c>
      <c r="F409" s="13" t="s">
        <v>7</v>
      </c>
      <c r="G409" s="13" t="s">
        <v>4802</v>
      </c>
      <c r="H409" s="13" t="s">
        <v>4816</v>
      </c>
      <c r="I409" s="13">
        <f>(Brick_Kilns_EF!$B$13*Brick_Kilns_EF!$B$11*Brick_Kilns_EF!$B$12)</f>
        <v>8886.81</v>
      </c>
      <c r="J409" s="13">
        <f>IF(D409="ZZ",Brick_Kilns_EF!$E$5*(0.75),Brick_Kilns_EF!$E$5)</f>
        <v>9.6999999999999986E-3</v>
      </c>
      <c r="K409" s="13">
        <f t="shared" si="25"/>
        <v>86.202056999999982</v>
      </c>
      <c r="L409" s="13">
        <f>IF(D409="ZZ",Brick_Kilns_EF!$E$2*(0.75),Brick_Kilns_EF!$E$2)</f>
        <v>6.7999999999999996E-3</v>
      </c>
      <c r="M409" s="13">
        <f t="shared" si="24"/>
        <v>60.430307999999997</v>
      </c>
      <c r="N409" s="13">
        <f>IF(D409="ZZ",Brick_Kilns_EF!$E$3*(0.75),Brick_Kilns_EF!$E$3)</f>
        <v>4.5999999999999999E-3</v>
      </c>
      <c r="O409" s="13">
        <f t="shared" si="26"/>
        <v>40.879325999999999</v>
      </c>
      <c r="P409" s="13">
        <f>IF(D409="ZZ",Brick_Kilns_EF!$E$4*(0.75),Brick_Kilns_EF!$E$4)</f>
        <v>4.7000000000000002E-3</v>
      </c>
      <c r="Q409" s="13">
        <f t="shared" si="27"/>
        <v>41.768006999999997</v>
      </c>
    </row>
    <row r="410" spans="1:17">
      <c r="A410" s="13" t="s">
        <v>420</v>
      </c>
      <c r="B410" s="13">
        <v>22.932533039999999</v>
      </c>
      <c r="C410" s="13">
        <v>90.538401109999995</v>
      </c>
      <c r="D410" s="13" t="s">
        <v>6</v>
      </c>
      <c r="E410" s="13" t="s">
        <v>4927</v>
      </c>
      <c r="F410" s="13" t="s">
        <v>11</v>
      </c>
      <c r="G410" s="13" t="s">
        <v>4802</v>
      </c>
      <c r="H410" s="13" t="s">
        <v>4816</v>
      </c>
      <c r="I410" s="13">
        <f>(Brick_Kilns_EF!$B$13*Brick_Kilns_EF!$B$11*Brick_Kilns_EF!$B$12)</f>
        <v>8886.81</v>
      </c>
      <c r="J410" s="13">
        <f>IF(D410="ZZ",Brick_Kilns_EF!$E$5*(0.75),Brick_Kilns_EF!$E$5)</f>
        <v>9.6999999999999986E-3</v>
      </c>
      <c r="K410" s="13">
        <f t="shared" si="25"/>
        <v>86.202056999999982</v>
      </c>
      <c r="L410" s="13">
        <f>IF(D410="ZZ",Brick_Kilns_EF!$E$2*(0.75),Brick_Kilns_EF!$E$2)</f>
        <v>6.7999999999999996E-3</v>
      </c>
      <c r="M410" s="13">
        <f t="shared" si="24"/>
        <v>60.430307999999997</v>
      </c>
      <c r="N410" s="13">
        <f>IF(D410="ZZ",Brick_Kilns_EF!$E$3*(0.75),Brick_Kilns_EF!$E$3)</f>
        <v>4.5999999999999999E-3</v>
      </c>
      <c r="O410" s="13">
        <f t="shared" si="26"/>
        <v>40.879325999999999</v>
      </c>
      <c r="P410" s="13">
        <f>IF(D410="ZZ",Brick_Kilns_EF!$E$4*(0.75),Brick_Kilns_EF!$E$4)</f>
        <v>4.7000000000000002E-3</v>
      </c>
      <c r="Q410" s="13">
        <f t="shared" si="27"/>
        <v>41.768006999999997</v>
      </c>
    </row>
    <row r="411" spans="1:17">
      <c r="A411" s="13" t="s">
        <v>421</v>
      </c>
      <c r="B411" s="13">
        <v>23.28086768</v>
      </c>
      <c r="C411" s="13">
        <v>89.004455879999995</v>
      </c>
      <c r="D411" s="13" t="s">
        <v>6</v>
      </c>
      <c r="E411" s="13" t="s">
        <v>4927</v>
      </c>
      <c r="F411" s="13" t="s">
        <v>9</v>
      </c>
      <c r="G411" s="13" t="s">
        <v>4802</v>
      </c>
      <c r="H411" s="13" t="s">
        <v>4816</v>
      </c>
      <c r="I411" s="13">
        <f>(Brick_Kilns_EF!$B$13*Brick_Kilns_EF!$B$11*Brick_Kilns_EF!$B$12)</f>
        <v>8886.81</v>
      </c>
      <c r="J411" s="13">
        <f>IF(D411="ZZ",Brick_Kilns_EF!$E$5*(0.75),Brick_Kilns_EF!$E$5)</f>
        <v>9.6999999999999986E-3</v>
      </c>
      <c r="K411" s="13">
        <f t="shared" si="25"/>
        <v>86.202056999999982</v>
      </c>
      <c r="L411" s="13">
        <f>IF(D411="ZZ",Brick_Kilns_EF!$E$2*(0.75),Brick_Kilns_EF!$E$2)</f>
        <v>6.7999999999999996E-3</v>
      </c>
      <c r="M411" s="13">
        <f t="shared" si="24"/>
        <v>60.430307999999997</v>
      </c>
      <c r="N411" s="13">
        <f>IF(D411="ZZ",Brick_Kilns_EF!$E$3*(0.75),Brick_Kilns_EF!$E$3)</f>
        <v>4.5999999999999999E-3</v>
      </c>
      <c r="O411" s="13">
        <f t="shared" si="26"/>
        <v>40.879325999999999</v>
      </c>
      <c r="P411" s="13">
        <f>IF(D411="ZZ",Brick_Kilns_EF!$E$4*(0.75),Brick_Kilns_EF!$E$4)</f>
        <v>4.7000000000000002E-3</v>
      </c>
      <c r="Q411" s="13">
        <f t="shared" si="27"/>
        <v>41.768006999999997</v>
      </c>
    </row>
    <row r="412" spans="1:17">
      <c r="A412" s="13" t="s">
        <v>422</v>
      </c>
      <c r="B412" s="13">
        <v>22.596420859999998</v>
      </c>
      <c r="C412" s="13">
        <v>89.008800449999995</v>
      </c>
      <c r="D412" s="13" t="s">
        <v>6</v>
      </c>
      <c r="E412" s="13" t="s">
        <v>4927</v>
      </c>
      <c r="F412" s="13" t="s">
        <v>9</v>
      </c>
      <c r="G412" s="13" t="s">
        <v>4802</v>
      </c>
      <c r="H412" s="13" t="s">
        <v>4816</v>
      </c>
      <c r="I412" s="13">
        <f>(Brick_Kilns_EF!$B$13*Brick_Kilns_EF!$B$11*Brick_Kilns_EF!$B$12)</f>
        <v>8886.81</v>
      </c>
      <c r="J412" s="13">
        <f>IF(D412="ZZ",Brick_Kilns_EF!$E$5*(0.75),Brick_Kilns_EF!$E$5)</f>
        <v>9.6999999999999986E-3</v>
      </c>
      <c r="K412" s="13">
        <f t="shared" si="25"/>
        <v>86.202056999999982</v>
      </c>
      <c r="L412" s="13">
        <f>IF(D412="ZZ",Brick_Kilns_EF!$E$2*(0.75),Brick_Kilns_EF!$E$2)</f>
        <v>6.7999999999999996E-3</v>
      </c>
      <c r="M412" s="13">
        <f t="shared" si="24"/>
        <v>60.430307999999997</v>
      </c>
      <c r="N412" s="13">
        <f>IF(D412="ZZ",Brick_Kilns_EF!$E$3*(0.75),Brick_Kilns_EF!$E$3)</f>
        <v>4.5999999999999999E-3</v>
      </c>
      <c r="O412" s="13">
        <f t="shared" si="26"/>
        <v>40.879325999999999</v>
      </c>
      <c r="P412" s="13">
        <f>IF(D412="ZZ",Brick_Kilns_EF!$E$4*(0.75),Brick_Kilns_EF!$E$4)</f>
        <v>4.7000000000000002E-3</v>
      </c>
      <c r="Q412" s="13">
        <f t="shared" si="27"/>
        <v>41.768006999999997</v>
      </c>
    </row>
    <row r="413" spans="1:17">
      <c r="A413" s="13" t="s">
        <v>423</v>
      </c>
      <c r="B413" s="13">
        <v>23.881119689999998</v>
      </c>
      <c r="C413" s="13">
        <v>89.753518740000004</v>
      </c>
      <c r="D413" s="13" t="s">
        <v>6</v>
      </c>
      <c r="E413" s="13" t="s">
        <v>4927</v>
      </c>
      <c r="F413" s="13" t="s">
        <v>7</v>
      </c>
      <c r="G413" s="13" t="s">
        <v>4802</v>
      </c>
      <c r="H413" s="13" t="s">
        <v>4816</v>
      </c>
      <c r="I413" s="13">
        <f>(Brick_Kilns_EF!$B$13*Brick_Kilns_EF!$B$11*Brick_Kilns_EF!$B$12)</f>
        <v>8886.81</v>
      </c>
      <c r="J413" s="13">
        <f>IF(D413="ZZ",Brick_Kilns_EF!$E$5*(0.75),Brick_Kilns_EF!$E$5)</f>
        <v>9.6999999999999986E-3</v>
      </c>
      <c r="K413" s="13">
        <f t="shared" si="25"/>
        <v>86.202056999999982</v>
      </c>
      <c r="L413" s="13">
        <f>IF(D413="ZZ",Brick_Kilns_EF!$E$2*(0.75),Brick_Kilns_EF!$E$2)</f>
        <v>6.7999999999999996E-3</v>
      </c>
      <c r="M413" s="13">
        <f t="shared" si="24"/>
        <v>60.430307999999997</v>
      </c>
      <c r="N413" s="13">
        <f>IF(D413="ZZ",Brick_Kilns_EF!$E$3*(0.75),Brick_Kilns_EF!$E$3)</f>
        <v>4.5999999999999999E-3</v>
      </c>
      <c r="O413" s="13">
        <f t="shared" si="26"/>
        <v>40.879325999999999</v>
      </c>
      <c r="P413" s="13">
        <f>IF(D413="ZZ",Brick_Kilns_EF!$E$4*(0.75),Brick_Kilns_EF!$E$4)</f>
        <v>4.7000000000000002E-3</v>
      </c>
      <c r="Q413" s="13">
        <f t="shared" si="27"/>
        <v>41.768006999999997</v>
      </c>
    </row>
    <row r="414" spans="1:17">
      <c r="A414" s="13" t="s">
        <v>424</v>
      </c>
      <c r="B414" s="13">
        <v>23.048567269999999</v>
      </c>
      <c r="C414" s="13">
        <v>89.624337479999994</v>
      </c>
      <c r="D414" s="13" t="s">
        <v>6</v>
      </c>
      <c r="E414" s="13" t="s">
        <v>4927</v>
      </c>
      <c r="F414" s="13" t="s">
        <v>9</v>
      </c>
      <c r="G414" s="13" t="s">
        <v>4802</v>
      </c>
      <c r="H414" s="13" t="s">
        <v>4816</v>
      </c>
      <c r="I414" s="13">
        <f>(Brick_Kilns_EF!$B$13*Brick_Kilns_EF!$B$11*Brick_Kilns_EF!$B$12)</f>
        <v>8886.81</v>
      </c>
      <c r="J414" s="13">
        <f>IF(D414="ZZ",Brick_Kilns_EF!$E$5*(0.75),Brick_Kilns_EF!$E$5)</f>
        <v>9.6999999999999986E-3</v>
      </c>
      <c r="K414" s="13">
        <f t="shared" si="25"/>
        <v>86.202056999999982</v>
      </c>
      <c r="L414" s="13">
        <f>IF(D414="ZZ",Brick_Kilns_EF!$E$2*(0.75),Brick_Kilns_EF!$E$2)</f>
        <v>6.7999999999999996E-3</v>
      </c>
      <c r="M414" s="13">
        <f t="shared" si="24"/>
        <v>60.430307999999997</v>
      </c>
      <c r="N414" s="13">
        <f>IF(D414="ZZ",Brick_Kilns_EF!$E$3*(0.75),Brick_Kilns_EF!$E$3)</f>
        <v>4.5999999999999999E-3</v>
      </c>
      <c r="O414" s="13">
        <f t="shared" si="26"/>
        <v>40.879325999999999</v>
      </c>
      <c r="P414" s="13">
        <f>IF(D414="ZZ",Brick_Kilns_EF!$E$4*(0.75),Brick_Kilns_EF!$E$4)</f>
        <v>4.7000000000000002E-3</v>
      </c>
      <c r="Q414" s="13">
        <f t="shared" si="27"/>
        <v>41.768006999999997</v>
      </c>
    </row>
    <row r="415" spans="1:17">
      <c r="A415" s="13" t="s">
        <v>425</v>
      </c>
      <c r="B415" s="13">
        <v>23.049938300000001</v>
      </c>
      <c r="C415" s="13">
        <v>89.624966360000002</v>
      </c>
      <c r="D415" s="13" t="s">
        <v>6</v>
      </c>
      <c r="E415" s="13" t="s">
        <v>4927</v>
      </c>
      <c r="F415" s="13" t="s">
        <v>9</v>
      </c>
      <c r="G415" s="13" t="s">
        <v>4802</v>
      </c>
      <c r="H415" s="13" t="s">
        <v>4816</v>
      </c>
      <c r="I415" s="13">
        <f>(Brick_Kilns_EF!$B$13*Brick_Kilns_EF!$B$11*Brick_Kilns_EF!$B$12)</f>
        <v>8886.81</v>
      </c>
      <c r="J415" s="13">
        <f>IF(D415="ZZ",Brick_Kilns_EF!$E$5*(0.75),Brick_Kilns_EF!$E$5)</f>
        <v>9.6999999999999986E-3</v>
      </c>
      <c r="K415" s="13">
        <f t="shared" si="25"/>
        <v>86.202056999999982</v>
      </c>
      <c r="L415" s="13">
        <f>IF(D415="ZZ",Brick_Kilns_EF!$E$2*(0.75),Brick_Kilns_EF!$E$2)</f>
        <v>6.7999999999999996E-3</v>
      </c>
      <c r="M415" s="13">
        <f t="shared" si="24"/>
        <v>60.430307999999997</v>
      </c>
      <c r="N415" s="13">
        <f>IF(D415="ZZ",Brick_Kilns_EF!$E$3*(0.75),Brick_Kilns_EF!$E$3)</f>
        <v>4.5999999999999999E-3</v>
      </c>
      <c r="O415" s="13">
        <f t="shared" si="26"/>
        <v>40.879325999999999</v>
      </c>
      <c r="P415" s="13">
        <f>IF(D415="ZZ",Brick_Kilns_EF!$E$4*(0.75),Brick_Kilns_EF!$E$4)</f>
        <v>4.7000000000000002E-3</v>
      </c>
      <c r="Q415" s="13">
        <f t="shared" si="27"/>
        <v>41.768006999999997</v>
      </c>
    </row>
    <row r="416" spans="1:17">
      <c r="A416" s="13" t="s">
        <v>426</v>
      </c>
      <c r="B416" s="13">
        <v>23.72815434</v>
      </c>
      <c r="C416" s="13">
        <v>90.314858900000004</v>
      </c>
      <c r="D416" s="13" t="s">
        <v>6</v>
      </c>
      <c r="E416" s="13" t="s">
        <v>4927</v>
      </c>
      <c r="F416" s="13" t="s">
        <v>7</v>
      </c>
      <c r="G416" s="13" t="s">
        <v>4802</v>
      </c>
      <c r="H416" s="13" t="s">
        <v>4816</v>
      </c>
      <c r="I416" s="13">
        <f>(Brick_Kilns_EF!$B$13*Brick_Kilns_EF!$B$11*Brick_Kilns_EF!$B$12)</f>
        <v>8886.81</v>
      </c>
      <c r="J416" s="13">
        <f>IF(D416="ZZ",Brick_Kilns_EF!$E$5*(0.75),Brick_Kilns_EF!$E$5)</f>
        <v>9.6999999999999986E-3</v>
      </c>
      <c r="K416" s="13">
        <f t="shared" si="25"/>
        <v>86.202056999999982</v>
      </c>
      <c r="L416" s="13">
        <f>IF(D416="ZZ",Brick_Kilns_EF!$E$2*(0.75),Brick_Kilns_EF!$E$2)</f>
        <v>6.7999999999999996E-3</v>
      </c>
      <c r="M416" s="13">
        <f t="shared" si="24"/>
        <v>60.430307999999997</v>
      </c>
      <c r="N416" s="13">
        <f>IF(D416="ZZ",Brick_Kilns_EF!$E$3*(0.75),Brick_Kilns_EF!$E$3)</f>
        <v>4.5999999999999999E-3</v>
      </c>
      <c r="O416" s="13">
        <f t="shared" si="26"/>
        <v>40.879325999999999</v>
      </c>
      <c r="P416" s="13">
        <f>IF(D416="ZZ",Brick_Kilns_EF!$E$4*(0.75),Brick_Kilns_EF!$E$4)</f>
        <v>4.7000000000000002E-3</v>
      </c>
      <c r="Q416" s="13">
        <f t="shared" si="27"/>
        <v>41.768006999999997</v>
      </c>
    </row>
    <row r="417" spans="1:17">
      <c r="A417" s="13" t="s">
        <v>427</v>
      </c>
      <c r="B417" s="13">
        <v>22.967071520000001</v>
      </c>
      <c r="C417" s="13">
        <v>89.663720280000007</v>
      </c>
      <c r="D417" s="13" t="s">
        <v>6</v>
      </c>
      <c r="E417" s="13" t="s">
        <v>4927</v>
      </c>
      <c r="F417" s="13" t="s">
        <v>9</v>
      </c>
      <c r="G417" s="13" t="s">
        <v>4802</v>
      </c>
      <c r="H417" s="13" t="s">
        <v>4816</v>
      </c>
      <c r="I417" s="13">
        <f>(Brick_Kilns_EF!$B$13*Brick_Kilns_EF!$B$11*Brick_Kilns_EF!$B$12)</f>
        <v>8886.81</v>
      </c>
      <c r="J417" s="13">
        <f>IF(D417="ZZ",Brick_Kilns_EF!$E$5*(0.75),Brick_Kilns_EF!$E$5)</f>
        <v>9.6999999999999986E-3</v>
      </c>
      <c r="K417" s="13">
        <f t="shared" si="25"/>
        <v>86.202056999999982</v>
      </c>
      <c r="L417" s="13">
        <f>IF(D417="ZZ",Brick_Kilns_EF!$E$2*(0.75),Brick_Kilns_EF!$E$2)</f>
        <v>6.7999999999999996E-3</v>
      </c>
      <c r="M417" s="13">
        <f t="shared" si="24"/>
        <v>60.430307999999997</v>
      </c>
      <c r="N417" s="13">
        <f>IF(D417="ZZ",Brick_Kilns_EF!$E$3*(0.75),Brick_Kilns_EF!$E$3)</f>
        <v>4.5999999999999999E-3</v>
      </c>
      <c r="O417" s="13">
        <f t="shared" si="26"/>
        <v>40.879325999999999</v>
      </c>
      <c r="P417" s="13">
        <f>IF(D417="ZZ",Brick_Kilns_EF!$E$4*(0.75),Brick_Kilns_EF!$E$4)</f>
        <v>4.7000000000000002E-3</v>
      </c>
      <c r="Q417" s="13">
        <f t="shared" si="27"/>
        <v>41.768006999999997</v>
      </c>
    </row>
    <row r="418" spans="1:17">
      <c r="A418" s="13" t="s">
        <v>428</v>
      </c>
      <c r="B418" s="13">
        <v>22.883622689999999</v>
      </c>
      <c r="C418" s="13">
        <v>90.489201120000004</v>
      </c>
      <c r="D418" s="13" t="s">
        <v>6</v>
      </c>
      <c r="E418" s="13" t="s">
        <v>4927</v>
      </c>
      <c r="F418" s="13" t="s">
        <v>11</v>
      </c>
      <c r="G418" s="13" t="s">
        <v>4802</v>
      </c>
      <c r="H418" s="13" t="s">
        <v>4816</v>
      </c>
      <c r="I418" s="13">
        <f>(Brick_Kilns_EF!$B$13*Brick_Kilns_EF!$B$11*Brick_Kilns_EF!$B$12)</f>
        <v>8886.81</v>
      </c>
      <c r="J418" s="13">
        <f>IF(D418="ZZ",Brick_Kilns_EF!$E$5*(0.75),Brick_Kilns_EF!$E$5)</f>
        <v>9.6999999999999986E-3</v>
      </c>
      <c r="K418" s="13">
        <f t="shared" si="25"/>
        <v>86.202056999999982</v>
      </c>
      <c r="L418" s="13">
        <f>IF(D418="ZZ",Brick_Kilns_EF!$E$2*(0.75),Brick_Kilns_EF!$E$2)</f>
        <v>6.7999999999999996E-3</v>
      </c>
      <c r="M418" s="13">
        <f t="shared" si="24"/>
        <v>60.430307999999997</v>
      </c>
      <c r="N418" s="13">
        <f>IF(D418="ZZ",Brick_Kilns_EF!$E$3*(0.75),Brick_Kilns_EF!$E$3)</f>
        <v>4.5999999999999999E-3</v>
      </c>
      <c r="O418" s="13">
        <f t="shared" si="26"/>
        <v>40.879325999999999</v>
      </c>
      <c r="P418" s="13">
        <f>IF(D418="ZZ",Brick_Kilns_EF!$E$4*(0.75),Brick_Kilns_EF!$E$4)</f>
        <v>4.7000000000000002E-3</v>
      </c>
      <c r="Q418" s="13">
        <f t="shared" si="27"/>
        <v>41.768006999999997</v>
      </c>
    </row>
    <row r="419" spans="1:17">
      <c r="A419" s="13" t="s">
        <v>429</v>
      </c>
      <c r="B419" s="13">
        <v>22.614638880000001</v>
      </c>
      <c r="C419" s="13">
        <v>89.093156840000006</v>
      </c>
      <c r="D419" s="13" t="s">
        <v>6</v>
      </c>
      <c r="E419" s="13" t="s">
        <v>4927</v>
      </c>
      <c r="F419" s="13" t="s">
        <v>9</v>
      </c>
      <c r="G419" s="13" t="s">
        <v>4802</v>
      </c>
      <c r="H419" s="13" t="s">
        <v>4816</v>
      </c>
      <c r="I419" s="13">
        <f>(Brick_Kilns_EF!$B$13*Brick_Kilns_EF!$B$11*Brick_Kilns_EF!$B$12)</f>
        <v>8886.81</v>
      </c>
      <c r="J419" s="13">
        <f>IF(D419="ZZ",Brick_Kilns_EF!$E$5*(0.75),Brick_Kilns_EF!$E$5)</f>
        <v>9.6999999999999986E-3</v>
      </c>
      <c r="K419" s="13">
        <f t="shared" si="25"/>
        <v>86.202056999999982</v>
      </c>
      <c r="L419" s="13">
        <f>IF(D419="ZZ",Brick_Kilns_EF!$E$2*(0.75),Brick_Kilns_EF!$E$2)</f>
        <v>6.7999999999999996E-3</v>
      </c>
      <c r="M419" s="13">
        <f t="shared" si="24"/>
        <v>60.430307999999997</v>
      </c>
      <c r="N419" s="13">
        <f>IF(D419="ZZ",Brick_Kilns_EF!$E$3*(0.75),Brick_Kilns_EF!$E$3)</f>
        <v>4.5999999999999999E-3</v>
      </c>
      <c r="O419" s="13">
        <f t="shared" si="26"/>
        <v>40.879325999999999</v>
      </c>
      <c r="P419" s="13">
        <f>IF(D419="ZZ",Brick_Kilns_EF!$E$4*(0.75),Brick_Kilns_EF!$E$4)</f>
        <v>4.7000000000000002E-3</v>
      </c>
      <c r="Q419" s="13">
        <f t="shared" si="27"/>
        <v>41.768006999999997</v>
      </c>
    </row>
    <row r="420" spans="1:17">
      <c r="A420" s="13" t="s">
        <v>430</v>
      </c>
      <c r="B420" s="13">
        <v>23.950062419999998</v>
      </c>
      <c r="C420" s="13">
        <v>89.221444399999996</v>
      </c>
      <c r="D420" s="13" t="s">
        <v>6</v>
      </c>
      <c r="E420" s="13" t="s">
        <v>4927</v>
      </c>
      <c r="F420" s="13" t="s">
        <v>9</v>
      </c>
      <c r="G420" s="13" t="s">
        <v>4802</v>
      </c>
      <c r="H420" s="13" t="s">
        <v>4816</v>
      </c>
      <c r="I420" s="13">
        <f>(Brick_Kilns_EF!$B$13*Brick_Kilns_EF!$B$11*Brick_Kilns_EF!$B$12)</f>
        <v>8886.81</v>
      </c>
      <c r="J420" s="13">
        <f>IF(D420="ZZ",Brick_Kilns_EF!$E$5*(0.75),Brick_Kilns_EF!$E$5)</f>
        <v>9.6999999999999986E-3</v>
      </c>
      <c r="K420" s="13">
        <f t="shared" si="25"/>
        <v>86.202056999999982</v>
      </c>
      <c r="L420" s="13">
        <f>IF(D420="ZZ",Brick_Kilns_EF!$E$2*(0.75),Brick_Kilns_EF!$E$2)</f>
        <v>6.7999999999999996E-3</v>
      </c>
      <c r="M420" s="13">
        <f t="shared" si="24"/>
        <v>60.430307999999997</v>
      </c>
      <c r="N420" s="13">
        <f>IF(D420="ZZ",Brick_Kilns_EF!$E$3*(0.75),Brick_Kilns_EF!$E$3)</f>
        <v>4.5999999999999999E-3</v>
      </c>
      <c r="O420" s="13">
        <f t="shared" si="26"/>
        <v>40.879325999999999</v>
      </c>
      <c r="P420" s="13">
        <f>IF(D420="ZZ",Brick_Kilns_EF!$E$4*(0.75),Brick_Kilns_EF!$E$4)</f>
        <v>4.7000000000000002E-3</v>
      </c>
      <c r="Q420" s="13">
        <f t="shared" si="27"/>
        <v>41.768006999999997</v>
      </c>
    </row>
    <row r="421" spans="1:17">
      <c r="A421" s="13" t="s">
        <v>431</v>
      </c>
      <c r="B421" s="13">
        <v>22.802071229999999</v>
      </c>
      <c r="C421" s="13">
        <v>90.308826800000006</v>
      </c>
      <c r="D421" s="13" t="s">
        <v>6</v>
      </c>
      <c r="E421" s="13" t="s">
        <v>4927</v>
      </c>
      <c r="F421" s="13" t="s">
        <v>11</v>
      </c>
      <c r="G421" s="13" t="s">
        <v>4802</v>
      </c>
      <c r="H421" s="13" t="s">
        <v>4816</v>
      </c>
      <c r="I421" s="13">
        <f>(Brick_Kilns_EF!$B$13*Brick_Kilns_EF!$B$11*Brick_Kilns_EF!$B$12)</f>
        <v>8886.81</v>
      </c>
      <c r="J421" s="13">
        <f>IF(D421="ZZ",Brick_Kilns_EF!$E$5*(0.75),Brick_Kilns_EF!$E$5)</f>
        <v>9.6999999999999986E-3</v>
      </c>
      <c r="K421" s="13">
        <f t="shared" si="25"/>
        <v>86.202056999999982</v>
      </c>
      <c r="L421" s="13">
        <f>IF(D421="ZZ",Brick_Kilns_EF!$E$2*(0.75),Brick_Kilns_EF!$E$2)</f>
        <v>6.7999999999999996E-3</v>
      </c>
      <c r="M421" s="13">
        <f t="shared" si="24"/>
        <v>60.430307999999997</v>
      </c>
      <c r="N421" s="13">
        <f>IF(D421="ZZ",Brick_Kilns_EF!$E$3*(0.75),Brick_Kilns_EF!$E$3)</f>
        <v>4.5999999999999999E-3</v>
      </c>
      <c r="O421" s="13">
        <f t="shared" si="26"/>
        <v>40.879325999999999</v>
      </c>
      <c r="P421" s="13">
        <f>IF(D421="ZZ",Brick_Kilns_EF!$E$4*(0.75),Brick_Kilns_EF!$E$4)</f>
        <v>4.7000000000000002E-3</v>
      </c>
      <c r="Q421" s="13">
        <f t="shared" si="27"/>
        <v>41.768006999999997</v>
      </c>
    </row>
    <row r="422" spans="1:17">
      <c r="A422" s="13" t="s">
        <v>432</v>
      </c>
      <c r="B422" s="13">
        <v>22.877061510000001</v>
      </c>
      <c r="C422" s="13">
        <v>89.569132830000001</v>
      </c>
      <c r="D422" s="13" t="s">
        <v>6</v>
      </c>
      <c r="E422" s="13" t="s">
        <v>4927</v>
      </c>
      <c r="F422" s="13" t="s">
        <v>9</v>
      </c>
      <c r="G422" s="13" t="s">
        <v>4802</v>
      </c>
      <c r="H422" s="13" t="s">
        <v>4816</v>
      </c>
      <c r="I422" s="13">
        <f>(Brick_Kilns_EF!$B$13*Brick_Kilns_EF!$B$11*Brick_Kilns_EF!$B$12)</f>
        <v>8886.81</v>
      </c>
      <c r="J422" s="13">
        <f>IF(D422="ZZ",Brick_Kilns_EF!$E$5*(0.75),Brick_Kilns_EF!$E$5)</f>
        <v>9.6999999999999986E-3</v>
      </c>
      <c r="K422" s="13">
        <f t="shared" si="25"/>
        <v>86.202056999999982</v>
      </c>
      <c r="L422" s="13">
        <f>IF(D422="ZZ",Brick_Kilns_EF!$E$2*(0.75),Brick_Kilns_EF!$E$2)</f>
        <v>6.7999999999999996E-3</v>
      </c>
      <c r="M422" s="13">
        <f t="shared" si="24"/>
        <v>60.430307999999997</v>
      </c>
      <c r="N422" s="13">
        <f>IF(D422="ZZ",Brick_Kilns_EF!$E$3*(0.75),Brick_Kilns_EF!$E$3)</f>
        <v>4.5999999999999999E-3</v>
      </c>
      <c r="O422" s="13">
        <f t="shared" si="26"/>
        <v>40.879325999999999</v>
      </c>
      <c r="P422" s="13">
        <f>IF(D422="ZZ",Brick_Kilns_EF!$E$4*(0.75),Brick_Kilns_EF!$E$4)</f>
        <v>4.7000000000000002E-3</v>
      </c>
      <c r="Q422" s="13">
        <f t="shared" si="27"/>
        <v>41.768006999999997</v>
      </c>
    </row>
    <row r="423" spans="1:17">
      <c r="A423" s="13" t="s">
        <v>433</v>
      </c>
      <c r="B423" s="13">
        <v>23.197954159999998</v>
      </c>
      <c r="C423" s="13">
        <v>90.314509779999995</v>
      </c>
      <c r="D423" s="13" t="s">
        <v>6</v>
      </c>
      <c r="E423" s="13" t="s">
        <v>4927</v>
      </c>
      <c r="F423" s="13" t="s">
        <v>7</v>
      </c>
      <c r="G423" s="13" t="s">
        <v>4802</v>
      </c>
      <c r="H423" s="13" t="s">
        <v>4816</v>
      </c>
      <c r="I423" s="13">
        <f>(Brick_Kilns_EF!$B$13*Brick_Kilns_EF!$B$11*Brick_Kilns_EF!$B$12)</f>
        <v>8886.81</v>
      </c>
      <c r="J423" s="13">
        <f>IF(D423="ZZ",Brick_Kilns_EF!$E$5*(0.75),Brick_Kilns_EF!$E$5)</f>
        <v>9.6999999999999986E-3</v>
      </c>
      <c r="K423" s="13">
        <f t="shared" si="25"/>
        <v>86.202056999999982</v>
      </c>
      <c r="L423" s="13">
        <f>IF(D423="ZZ",Brick_Kilns_EF!$E$2*(0.75),Brick_Kilns_EF!$E$2)</f>
        <v>6.7999999999999996E-3</v>
      </c>
      <c r="M423" s="13">
        <f t="shared" si="24"/>
        <v>60.430307999999997</v>
      </c>
      <c r="N423" s="13">
        <f>IF(D423="ZZ",Brick_Kilns_EF!$E$3*(0.75),Brick_Kilns_EF!$E$3)</f>
        <v>4.5999999999999999E-3</v>
      </c>
      <c r="O423" s="13">
        <f t="shared" si="26"/>
        <v>40.879325999999999</v>
      </c>
      <c r="P423" s="13">
        <f>IF(D423="ZZ",Brick_Kilns_EF!$E$4*(0.75),Brick_Kilns_EF!$E$4)</f>
        <v>4.7000000000000002E-3</v>
      </c>
      <c r="Q423" s="13">
        <f t="shared" si="27"/>
        <v>41.768006999999997</v>
      </c>
    </row>
    <row r="424" spans="1:17">
      <c r="A424" s="13" t="s">
        <v>434</v>
      </c>
      <c r="B424" s="13">
        <v>23.24548304</v>
      </c>
      <c r="C424" s="13">
        <v>89.983340470000002</v>
      </c>
      <c r="D424" s="13" t="s">
        <v>6</v>
      </c>
      <c r="E424" s="13" t="s">
        <v>4927</v>
      </c>
      <c r="F424" s="13" t="s">
        <v>7</v>
      </c>
      <c r="G424" s="13" t="s">
        <v>4802</v>
      </c>
      <c r="H424" s="13" t="s">
        <v>4816</v>
      </c>
      <c r="I424" s="13">
        <f>(Brick_Kilns_EF!$B$13*Brick_Kilns_EF!$B$11*Brick_Kilns_EF!$B$12)</f>
        <v>8886.81</v>
      </c>
      <c r="J424" s="13">
        <f>IF(D424="ZZ",Brick_Kilns_EF!$E$5*(0.75),Brick_Kilns_EF!$E$5)</f>
        <v>9.6999999999999986E-3</v>
      </c>
      <c r="K424" s="13">
        <f t="shared" si="25"/>
        <v>86.202056999999982</v>
      </c>
      <c r="L424" s="13">
        <f>IF(D424="ZZ",Brick_Kilns_EF!$E$2*(0.75),Brick_Kilns_EF!$E$2)</f>
        <v>6.7999999999999996E-3</v>
      </c>
      <c r="M424" s="13">
        <f t="shared" si="24"/>
        <v>60.430307999999997</v>
      </c>
      <c r="N424" s="13">
        <f>IF(D424="ZZ",Brick_Kilns_EF!$E$3*(0.75),Brick_Kilns_EF!$E$3)</f>
        <v>4.5999999999999999E-3</v>
      </c>
      <c r="O424" s="13">
        <f t="shared" si="26"/>
        <v>40.879325999999999</v>
      </c>
      <c r="P424" s="13">
        <f>IF(D424="ZZ",Brick_Kilns_EF!$E$4*(0.75),Brick_Kilns_EF!$E$4)</f>
        <v>4.7000000000000002E-3</v>
      </c>
      <c r="Q424" s="13">
        <f t="shared" si="27"/>
        <v>41.768006999999997</v>
      </c>
    </row>
    <row r="425" spans="1:17">
      <c r="A425" s="13" t="s">
        <v>435</v>
      </c>
      <c r="B425" s="13">
        <v>23.64755611</v>
      </c>
      <c r="C425" s="13">
        <v>90.31733706</v>
      </c>
      <c r="D425" s="13" t="s">
        <v>6</v>
      </c>
      <c r="E425" s="13" t="s">
        <v>4927</v>
      </c>
      <c r="F425" s="13" t="s">
        <v>7</v>
      </c>
      <c r="G425" s="13" t="s">
        <v>4802</v>
      </c>
      <c r="H425" s="13" t="s">
        <v>4816</v>
      </c>
      <c r="I425" s="13">
        <f>(Brick_Kilns_EF!$B$13*Brick_Kilns_EF!$B$11*Brick_Kilns_EF!$B$12)</f>
        <v>8886.81</v>
      </c>
      <c r="J425" s="13">
        <f>IF(D425="ZZ",Brick_Kilns_EF!$E$5*(0.75),Brick_Kilns_EF!$E$5)</f>
        <v>9.6999999999999986E-3</v>
      </c>
      <c r="K425" s="13">
        <f t="shared" si="25"/>
        <v>86.202056999999982</v>
      </c>
      <c r="L425" s="13">
        <f>IF(D425="ZZ",Brick_Kilns_EF!$E$2*(0.75),Brick_Kilns_EF!$E$2)</f>
        <v>6.7999999999999996E-3</v>
      </c>
      <c r="M425" s="13">
        <f t="shared" si="24"/>
        <v>60.430307999999997</v>
      </c>
      <c r="N425" s="13">
        <f>IF(D425="ZZ",Brick_Kilns_EF!$E$3*(0.75),Brick_Kilns_EF!$E$3)</f>
        <v>4.5999999999999999E-3</v>
      </c>
      <c r="O425" s="13">
        <f t="shared" si="26"/>
        <v>40.879325999999999</v>
      </c>
      <c r="P425" s="13">
        <f>IF(D425="ZZ",Brick_Kilns_EF!$E$4*(0.75),Brick_Kilns_EF!$E$4)</f>
        <v>4.7000000000000002E-3</v>
      </c>
      <c r="Q425" s="13">
        <f t="shared" si="27"/>
        <v>41.768006999999997</v>
      </c>
    </row>
    <row r="426" spans="1:17">
      <c r="A426" s="13" t="s">
        <v>436</v>
      </c>
      <c r="B426" s="13">
        <v>23.647504470000001</v>
      </c>
      <c r="C426" s="13">
        <v>90.317245689999993</v>
      </c>
      <c r="D426" s="13" t="s">
        <v>6</v>
      </c>
      <c r="E426" s="13" t="s">
        <v>4927</v>
      </c>
      <c r="F426" s="13" t="s">
        <v>7</v>
      </c>
      <c r="G426" s="13" t="s">
        <v>4802</v>
      </c>
      <c r="H426" s="13" t="s">
        <v>4816</v>
      </c>
      <c r="I426" s="13">
        <f>(Brick_Kilns_EF!$B$13*Brick_Kilns_EF!$B$11*Brick_Kilns_EF!$B$12)</f>
        <v>8886.81</v>
      </c>
      <c r="J426" s="13">
        <f>IF(D426="ZZ",Brick_Kilns_EF!$E$5*(0.75),Brick_Kilns_EF!$E$5)</f>
        <v>9.6999999999999986E-3</v>
      </c>
      <c r="K426" s="13">
        <f t="shared" si="25"/>
        <v>86.202056999999982</v>
      </c>
      <c r="L426" s="13">
        <f>IF(D426="ZZ",Brick_Kilns_EF!$E$2*(0.75),Brick_Kilns_EF!$E$2)</f>
        <v>6.7999999999999996E-3</v>
      </c>
      <c r="M426" s="13">
        <f t="shared" si="24"/>
        <v>60.430307999999997</v>
      </c>
      <c r="N426" s="13">
        <f>IF(D426="ZZ",Brick_Kilns_EF!$E$3*(0.75),Brick_Kilns_EF!$E$3)</f>
        <v>4.5999999999999999E-3</v>
      </c>
      <c r="O426" s="13">
        <f t="shared" si="26"/>
        <v>40.879325999999999</v>
      </c>
      <c r="P426" s="13">
        <f>IF(D426="ZZ",Brick_Kilns_EF!$E$4*(0.75),Brick_Kilns_EF!$E$4)</f>
        <v>4.7000000000000002E-3</v>
      </c>
      <c r="Q426" s="13">
        <f t="shared" si="27"/>
        <v>41.768006999999997</v>
      </c>
    </row>
    <row r="427" spans="1:17">
      <c r="A427" s="13" t="s">
        <v>437</v>
      </c>
      <c r="B427" s="13">
        <v>22.51856527</v>
      </c>
      <c r="C427" s="13">
        <v>89.251352530000005</v>
      </c>
      <c r="D427" s="13" t="s">
        <v>6</v>
      </c>
      <c r="E427" s="13" t="s">
        <v>4927</v>
      </c>
      <c r="F427" s="13" t="s">
        <v>9</v>
      </c>
      <c r="G427" s="13" t="s">
        <v>4802</v>
      </c>
      <c r="H427" s="13" t="s">
        <v>4816</v>
      </c>
      <c r="I427" s="13">
        <f>(Brick_Kilns_EF!$B$13*Brick_Kilns_EF!$B$11*Brick_Kilns_EF!$B$12)</f>
        <v>8886.81</v>
      </c>
      <c r="J427" s="13">
        <f>IF(D427="ZZ",Brick_Kilns_EF!$E$5*(0.75),Brick_Kilns_EF!$E$5)</f>
        <v>9.6999999999999986E-3</v>
      </c>
      <c r="K427" s="13">
        <f t="shared" si="25"/>
        <v>86.202056999999982</v>
      </c>
      <c r="L427" s="13">
        <f>IF(D427="ZZ",Brick_Kilns_EF!$E$2*(0.75),Brick_Kilns_EF!$E$2)</f>
        <v>6.7999999999999996E-3</v>
      </c>
      <c r="M427" s="13">
        <f t="shared" si="24"/>
        <v>60.430307999999997</v>
      </c>
      <c r="N427" s="13">
        <f>IF(D427="ZZ",Brick_Kilns_EF!$E$3*(0.75),Brick_Kilns_EF!$E$3)</f>
        <v>4.5999999999999999E-3</v>
      </c>
      <c r="O427" s="13">
        <f t="shared" si="26"/>
        <v>40.879325999999999</v>
      </c>
      <c r="P427" s="13">
        <f>IF(D427="ZZ",Brick_Kilns_EF!$E$4*(0.75),Brick_Kilns_EF!$E$4)</f>
        <v>4.7000000000000002E-3</v>
      </c>
      <c r="Q427" s="13">
        <f t="shared" si="27"/>
        <v>41.768006999999997</v>
      </c>
    </row>
    <row r="428" spans="1:17">
      <c r="A428" s="13" t="s">
        <v>438</v>
      </c>
      <c r="B428" s="13">
        <v>23.095138240000001</v>
      </c>
      <c r="C428" s="13">
        <v>90.271958960000006</v>
      </c>
      <c r="D428" s="13" t="s">
        <v>6</v>
      </c>
      <c r="E428" s="13" t="s">
        <v>4927</v>
      </c>
      <c r="F428" s="13" t="s">
        <v>7</v>
      </c>
      <c r="G428" s="13" t="s">
        <v>4802</v>
      </c>
      <c r="H428" s="13" t="s">
        <v>4816</v>
      </c>
      <c r="I428" s="13">
        <f>(Brick_Kilns_EF!$B$13*Brick_Kilns_EF!$B$11*Brick_Kilns_EF!$B$12)</f>
        <v>8886.81</v>
      </c>
      <c r="J428" s="13">
        <f>IF(D428="ZZ",Brick_Kilns_EF!$E$5*(0.75),Brick_Kilns_EF!$E$5)</f>
        <v>9.6999999999999986E-3</v>
      </c>
      <c r="K428" s="13">
        <f t="shared" si="25"/>
        <v>86.202056999999982</v>
      </c>
      <c r="L428" s="13">
        <f>IF(D428="ZZ",Brick_Kilns_EF!$E$2*(0.75),Brick_Kilns_EF!$E$2)</f>
        <v>6.7999999999999996E-3</v>
      </c>
      <c r="M428" s="13">
        <f t="shared" si="24"/>
        <v>60.430307999999997</v>
      </c>
      <c r="N428" s="13">
        <f>IF(D428="ZZ",Brick_Kilns_EF!$E$3*(0.75),Brick_Kilns_EF!$E$3)</f>
        <v>4.5999999999999999E-3</v>
      </c>
      <c r="O428" s="13">
        <f t="shared" si="26"/>
        <v>40.879325999999999</v>
      </c>
      <c r="P428" s="13">
        <f>IF(D428="ZZ",Brick_Kilns_EF!$E$4*(0.75),Brick_Kilns_EF!$E$4)</f>
        <v>4.7000000000000002E-3</v>
      </c>
      <c r="Q428" s="13">
        <f t="shared" si="27"/>
        <v>41.768006999999997</v>
      </c>
    </row>
    <row r="429" spans="1:17">
      <c r="A429" s="13" t="s">
        <v>439</v>
      </c>
      <c r="B429" s="13">
        <v>23.438852539999999</v>
      </c>
      <c r="C429" s="13">
        <v>89.512718860000007</v>
      </c>
      <c r="D429" s="13" t="s">
        <v>6</v>
      </c>
      <c r="E429" s="13" t="s">
        <v>4927</v>
      </c>
      <c r="F429" s="13" t="s">
        <v>9</v>
      </c>
      <c r="G429" s="13" t="s">
        <v>4802</v>
      </c>
      <c r="H429" s="13" t="s">
        <v>4816</v>
      </c>
      <c r="I429" s="13">
        <f>(Brick_Kilns_EF!$B$13*Brick_Kilns_EF!$B$11*Brick_Kilns_EF!$B$12)</f>
        <v>8886.81</v>
      </c>
      <c r="J429" s="13">
        <f>IF(D429="ZZ",Brick_Kilns_EF!$E$5*(0.75),Brick_Kilns_EF!$E$5)</f>
        <v>9.6999999999999986E-3</v>
      </c>
      <c r="K429" s="13">
        <f t="shared" si="25"/>
        <v>86.202056999999982</v>
      </c>
      <c r="L429" s="13">
        <f>IF(D429="ZZ",Brick_Kilns_EF!$E$2*(0.75),Brick_Kilns_EF!$E$2)</f>
        <v>6.7999999999999996E-3</v>
      </c>
      <c r="M429" s="13">
        <f t="shared" si="24"/>
        <v>60.430307999999997</v>
      </c>
      <c r="N429" s="13">
        <f>IF(D429="ZZ",Brick_Kilns_EF!$E$3*(0.75),Brick_Kilns_EF!$E$3)</f>
        <v>4.5999999999999999E-3</v>
      </c>
      <c r="O429" s="13">
        <f t="shared" si="26"/>
        <v>40.879325999999999</v>
      </c>
      <c r="P429" s="13">
        <f>IF(D429="ZZ",Brick_Kilns_EF!$E$4*(0.75),Brick_Kilns_EF!$E$4)</f>
        <v>4.7000000000000002E-3</v>
      </c>
      <c r="Q429" s="13">
        <f t="shared" si="27"/>
        <v>41.768006999999997</v>
      </c>
    </row>
    <row r="430" spans="1:17">
      <c r="A430" s="13" t="s">
        <v>440</v>
      </c>
      <c r="B430" s="13">
        <v>25.410943570000001</v>
      </c>
      <c r="C430" s="13">
        <v>89.177718630000001</v>
      </c>
      <c r="D430" s="13" t="s">
        <v>6</v>
      </c>
      <c r="E430" s="13" t="s">
        <v>4927</v>
      </c>
      <c r="F430" s="13" t="s">
        <v>171</v>
      </c>
      <c r="G430" s="13" t="s">
        <v>4802</v>
      </c>
      <c r="H430" s="13" t="s">
        <v>4816</v>
      </c>
      <c r="I430" s="13">
        <f>(Brick_Kilns_EF!$B$13*Brick_Kilns_EF!$B$11*Brick_Kilns_EF!$B$12)</f>
        <v>8886.81</v>
      </c>
      <c r="J430" s="13">
        <f>IF(D430="ZZ",Brick_Kilns_EF!$E$5*(0.75),Brick_Kilns_EF!$E$5)</f>
        <v>9.6999999999999986E-3</v>
      </c>
      <c r="K430" s="13">
        <f t="shared" si="25"/>
        <v>86.202056999999982</v>
      </c>
      <c r="L430" s="13">
        <f>IF(D430="ZZ",Brick_Kilns_EF!$E$2*(0.75),Brick_Kilns_EF!$E$2)</f>
        <v>6.7999999999999996E-3</v>
      </c>
      <c r="M430" s="13">
        <f t="shared" si="24"/>
        <v>60.430307999999997</v>
      </c>
      <c r="N430" s="13">
        <f>IF(D430="ZZ",Brick_Kilns_EF!$E$3*(0.75),Brick_Kilns_EF!$E$3)</f>
        <v>4.5999999999999999E-3</v>
      </c>
      <c r="O430" s="13">
        <f t="shared" si="26"/>
        <v>40.879325999999999</v>
      </c>
      <c r="P430" s="13">
        <f>IF(D430="ZZ",Brick_Kilns_EF!$E$4*(0.75),Brick_Kilns_EF!$E$4)</f>
        <v>4.7000000000000002E-3</v>
      </c>
      <c r="Q430" s="13">
        <f t="shared" si="27"/>
        <v>41.768006999999997</v>
      </c>
    </row>
    <row r="431" spans="1:17">
      <c r="A431" s="13" t="s">
        <v>441</v>
      </c>
      <c r="B431" s="13">
        <v>25.411455360000001</v>
      </c>
      <c r="C431" s="13">
        <v>89.177444499999993</v>
      </c>
      <c r="D431" s="13" t="s">
        <v>6</v>
      </c>
      <c r="E431" s="13" t="s">
        <v>4927</v>
      </c>
      <c r="F431" s="13" t="s">
        <v>171</v>
      </c>
      <c r="G431" s="13" t="s">
        <v>4802</v>
      </c>
      <c r="H431" s="13" t="s">
        <v>4816</v>
      </c>
      <c r="I431" s="13">
        <f>(Brick_Kilns_EF!$B$13*Brick_Kilns_EF!$B$11*Brick_Kilns_EF!$B$12)</f>
        <v>8886.81</v>
      </c>
      <c r="J431" s="13">
        <f>IF(D431="ZZ",Brick_Kilns_EF!$E$5*(0.75),Brick_Kilns_EF!$E$5)</f>
        <v>9.6999999999999986E-3</v>
      </c>
      <c r="K431" s="13">
        <f t="shared" si="25"/>
        <v>86.202056999999982</v>
      </c>
      <c r="L431" s="13">
        <f>IF(D431="ZZ",Brick_Kilns_EF!$E$2*(0.75),Brick_Kilns_EF!$E$2)</f>
        <v>6.7999999999999996E-3</v>
      </c>
      <c r="M431" s="13">
        <f t="shared" si="24"/>
        <v>60.430307999999997</v>
      </c>
      <c r="N431" s="13">
        <f>IF(D431="ZZ",Brick_Kilns_EF!$E$3*(0.75),Brick_Kilns_EF!$E$3)</f>
        <v>4.5999999999999999E-3</v>
      </c>
      <c r="O431" s="13">
        <f t="shared" si="26"/>
        <v>40.879325999999999</v>
      </c>
      <c r="P431" s="13">
        <f>IF(D431="ZZ",Brick_Kilns_EF!$E$4*(0.75),Brick_Kilns_EF!$E$4)</f>
        <v>4.7000000000000002E-3</v>
      </c>
      <c r="Q431" s="13">
        <f t="shared" si="27"/>
        <v>41.768006999999997</v>
      </c>
    </row>
    <row r="432" spans="1:17">
      <c r="A432" s="13" t="s">
        <v>442</v>
      </c>
      <c r="B432" s="13">
        <v>24.25435057</v>
      </c>
      <c r="C432" s="13">
        <v>89.910248999999993</v>
      </c>
      <c r="D432" s="13" t="s">
        <v>6</v>
      </c>
      <c r="E432" s="13" t="s">
        <v>4927</v>
      </c>
      <c r="F432" s="13" t="s">
        <v>7</v>
      </c>
      <c r="G432" s="13" t="s">
        <v>4802</v>
      </c>
      <c r="H432" s="13" t="s">
        <v>4816</v>
      </c>
      <c r="I432" s="13">
        <f>(Brick_Kilns_EF!$B$13*Brick_Kilns_EF!$B$11*Brick_Kilns_EF!$B$12)</f>
        <v>8886.81</v>
      </c>
      <c r="J432" s="13">
        <f>IF(D432="ZZ",Brick_Kilns_EF!$E$5*(0.75),Brick_Kilns_EF!$E$5)</f>
        <v>9.6999999999999986E-3</v>
      </c>
      <c r="K432" s="13">
        <f t="shared" si="25"/>
        <v>86.202056999999982</v>
      </c>
      <c r="L432" s="13">
        <f>IF(D432="ZZ",Brick_Kilns_EF!$E$2*(0.75),Brick_Kilns_EF!$E$2)</f>
        <v>6.7999999999999996E-3</v>
      </c>
      <c r="M432" s="13">
        <f t="shared" si="24"/>
        <v>60.430307999999997</v>
      </c>
      <c r="N432" s="13">
        <f>IF(D432="ZZ",Brick_Kilns_EF!$E$3*(0.75),Brick_Kilns_EF!$E$3)</f>
        <v>4.5999999999999999E-3</v>
      </c>
      <c r="O432" s="13">
        <f t="shared" si="26"/>
        <v>40.879325999999999</v>
      </c>
      <c r="P432" s="13">
        <f>IF(D432="ZZ",Brick_Kilns_EF!$E$4*(0.75),Brick_Kilns_EF!$E$4)</f>
        <v>4.7000000000000002E-3</v>
      </c>
      <c r="Q432" s="13">
        <f t="shared" si="27"/>
        <v>41.768006999999997</v>
      </c>
    </row>
    <row r="433" spans="1:17">
      <c r="A433" s="13" t="s">
        <v>443</v>
      </c>
      <c r="B433" s="13">
        <v>23.842522760000001</v>
      </c>
      <c r="C433" s="13">
        <v>89.832588270000002</v>
      </c>
      <c r="D433" s="13" t="s">
        <v>6</v>
      </c>
      <c r="E433" s="13" t="s">
        <v>4927</v>
      </c>
      <c r="F433" s="13" t="s">
        <v>7</v>
      </c>
      <c r="G433" s="13" t="s">
        <v>4802</v>
      </c>
      <c r="H433" s="13" t="s">
        <v>4816</v>
      </c>
      <c r="I433" s="13">
        <f>(Brick_Kilns_EF!$B$13*Brick_Kilns_EF!$B$11*Brick_Kilns_EF!$B$12)</f>
        <v>8886.81</v>
      </c>
      <c r="J433" s="13">
        <f>IF(D433="ZZ",Brick_Kilns_EF!$E$5*(0.75),Brick_Kilns_EF!$E$5)</f>
        <v>9.6999999999999986E-3</v>
      </c>
      <c r="K433" s="13">
        <f t="shared" si="25"/>
        <v>86.202056999999982</v>
      </c>
      <c r="L433" s="13">
        <f>IF(D433="ZZ",Brick_Kilns_EF!$E$2*(0.75),Brick_Kilns_EF!$E$2)</f>
        <v>6.7999999999999996E-3</v>
      </c>
      <c r="M433" s="13">
        <f t="shared" si="24"/>
        <v>60.430307999999997</v>
      </c>
      <c r="N433" s="13">
        <f>IF(D433="ZZ",Brick_Kilns_EF!$E$3*(0.75),Brick_Kilns_EF!$E$3)</f>
        <v>4.5999999999999999E-3</v>
      </c>
      <c r="O433" s="13">
        <f t="shared" si="26"/>
        <v>40.879325999999999</v>
      </c>
      <c r="P433" s="13">
        <f>IF(D433="ZZ",Brick_Kilns_EF!$E$4*(0.75),Brick_Kilns_EF!$E$4)</f>
        <v>4.7000000000000002E-3</v>
      </c>
      <c r="Q433" s="13">
        <f t="shared" si="27"/>
        <v>41.768006999999997</v>
      </c>
    </row>
    <row r="434" spans="1:17">
      <c r="A434" s="13" t="s">
        <v>444</v>
      </c>
      <c r="B434" s="13">
        <v>23.770314599999999</v>
      </c>
      <c r="C434" s="13">
        <v>89.053140889999995</v>
      </c>
      <c r="D434" s="13" t="s">
        <v>6</v>
      </c>
      <c r="E434" s="13" t="s">
        <v>4927</v>
      </c>
      <c r="F434" s="13" t="s">
        <v>9</v>
      </c>
      <c r="G434" s="13" t="s">
        <v>4802</v>
      </c>
      <c r="H434" s="13" t="s">
        <v>4816</v>
      </c>
      <c r="I434" s="13">
        <f>(Brick_Kilns_EF!$B$13*Brick_Kilns_EF!$B$11*Brick_Kilns_EF!$B$12)</f>
        <v>8886.81</v>
      </c>
      <c r="J434" s="13">
        <f>IF(D434="ZZ",Brick_Kilns_EF!$E$5*(0.75),Brick_Kilns_EF!$E$5)</f>
        <v>9.6999999999999986E-3</v>
      </c>
      <c r="K434" s="13">
        <f t="shared" si="25"/>
        <v>86.202056999999982</v>
      </c>
      <c r="L434" s="13">
        <f>IF(D434="ZZ",Brick_Kilns_EF!$E$2*(0.75),Brick_Kilns_EF!$E$2)</f>
        <v>6.7999999999999996E-3</v>
      </c>
      <c r="M434" s="13">
        <f t="shared" si="24"/>
        <v>60.430307999999997</v>
      </c>
      <c r="N434" s="13">
        <f>IF(D434="ZZ",Brick_Kilns_EF!$E$3*(0.75),Brick_Kilns_EF!$E$3)</f>
        <v>4.5999999999999999E-3</v>
      </c>
      <c r="O434" s="13">
        <f t="shared" si="26"/>
        <v>40.879325999999999</v>
      </c>
      <c r="P434" s="13">
        <f>IF(D434="ZZ",Brick_Kilns_EF!$E$4*(0.75),Brick_Kilns_EF!$E$4)</f>
        <v>4.7000000000000002E-3</v>
      </c>
      <c r="Q434" s="13">
        <f t="shared" si="27"/>
        <v>41.768006999999997</v>
      </c>
    </row>
    <row r="435" spans="1:17">
      <c r="A435" s="13" t="s">
        <v>445</v>
      </c>
      <c r="B435" s="13">
        <v>23.13591649</v>
      </c>
      <c r="C435" s="13">
        <v>89.286406889999995</v>
      </c>
      <c r="D435" s="13" t="s">
        <v>6</v>
      </c>
      <c r="E435" s="13" t="s">
        <v>4927</v>
      </c>
      <c r="F435" s="13" t="s">
        <v>9</v>
      </c>
      <c r="G435" s="13" t="s">
        <v>4802</v>
      </c>
      <c r="H435" s="13" t="s">
        <v>4816</v>
      </c>
      <c r="I435" s="13">
        <f>(Brick_Kilns_EF!$B$13*Brick_Kilns_EF!$B$11*Brick_Kilns_EF!$B$12)</f>
        <v>8886.81</v>
      </c>
      <c r="J435" s="13">
        <f>IF(D435="ZZ",Brick_Kilns_EF!$E$5*(0.75),Brick_Kilns_EF!$E$5)</f>
        <v>9.6999999999999986E-3</v>
      </c>
      <c r="K435" s="13">
        <f t="shared" si="25"/>
        <v>86.202056999999982</v>
      </c>
      <c r="L435" s="13">
        <f>IF(D435="ZZ",Brick_Kilns_EF!$E$2*(0.75),Brick_Kilns_EF!$E$2)</f>
        <v>6.7999999999999996E-3</v>
      </c>
      <c r="M435" s="13">
        <f t="shared" si="24"/>
        <v>60.430307999999997</v>
      </c>
      <c r="N435" s="13">
        <f>IF(D435="ZZ",Brick_Kilns_EF!$E$3*(0.75),Brick_Kilns_EF!$E$3)</f>
        <v>4.5999999999999999E-3</v>
      </c>
      <c r="O435" s="13">
        <f t="shared" si="26"/>
        <v>40.879325999999999</v>
      </c>
      <c r="P435" s="13">
        <f>IF(D435="ZZ",Brick_Kilns_EF!$E$4*(0.75),Brick_Kilns_EF!$E$4)</f>
        <v>4.7000000000000002E-3</v>
      </c>
      <c r="Q435" s="13">
        <f t="shared" si="27"/>
        <v>41.768006999999997</v>
      </c>
    </row>
    <row r="436" spans="1:17">
      <c r="A436" s="13" t="s">
        <v>446</v>
      </c>
      <c r="B436" s="13">
        <v>23.78794212</v>
      </c>
      <c r="C436" s="13">
        <v>90.123125939999994</v>
      </c>
      <c r="D436" s="13" t="s">
        <v>6</v>
      </c>
      <c r="E436" s="13" t="s">
        <v>4927</v>
      </c>
      <c r="F436" s="13" t="s">
        <v>7</v>
      </c>
      <c r="G436" s="13" t="s">
        <v>4802</v>
      </c>
      <c r="H436" s="13" t="s">
        <v>4816</v>
      </c>
      <c r="I436" s="13">
        <f>(Brick_Kilns_EF!$B$13*Brick_Kilns_EF!$B$11*Brick_Kilns_EF!$B$12)</f>
        <v>8886.81</v>
      </c>
      <c r="J436" s="13">
        <f>IF(D436="ZZ",Brick_Kilns_EF!$E$5*(0.75),Brick_Kilns_EF!$E$5)</f>
        <v>9.6999999999999986E-3</v>
      </c>
      <c r="K436" s="13">
        <f t="shared" si="25"/>
        <v>86.202056999999982</v>
      </c>
      <c r="L436" s="13">
        <f>IF(D436="ZZ",Brick_Kilns_EF!$E$2*(0.75),Brick_Kilns_EF!$E$2)</f>
        <v>6.7999999999999996E-3</v>
      </c>
      <c r="M436" s="13">
        <f t="shared" si="24"/>
        <v>60.430307999999997</v>
      </c>
      <c r="N436" s="13">
        <f>IF(D436="ZZ",Brick_Kilns_EF!$E$3*(0.75),Brick_Kilns_EF!$E$3)</f>
        <v>4.5999999999999999E-3</v>
      </c>
      <c r="O436" s="13">
        <f t="shared" si="26"/>
        <v>40.879325999999999</v>
      </c>
      <c r="P436" s="13">
        <f>IF(D436="ZZ",Brick_Kilns_EF!$E$4*(0.75),Brick_Kilns_EF!$E$4)</f>
        <v>4.7000000000000002E-3</v>
      </c>
      <c r="Q436" s="13">
        <f t="shared" si="27"/>
        <v>41.768006999999997</v>
      </c>
    </row>
    <row r="437" spans="1:17">
      <c r="A437" s="13" t="s">
        <v>447</v>
      </c>
      <c r="B437" s="13">
        <v>22.867766830000001</v>
      </c>
      <c r="C437" s="13">
        <v>90.441384439999993</v>
      </c>
      <c r="D437" s="13" t="s">
        <v>6</v>
      </c>
      <c r="E437" s="13" t="s">
        <v>4927</v>
      </c>
      <c r="F437" s="13" t="s">
        <v>11</v>
      </c>
      <c r="G437" s="13" t="s">
        <v>4802</v>
      </c>
      <c r="H437" s="13" t="s">
        <v>4816</v>
      </c>
      <c r="I437" s="13">
        <f>(Brick_Kilns_EF!$B$13*Brick_Kilns_EF!$B$11*Brick_Kilns_EF!$B$12)</f>
        <v>8886.81</v>
      </c>
      <c r="J437" s="13">
        <f>IF(D437="ZZ",Brick_Kilns_EF!$E$5*(0.75),Brick_Kilns_EF!$E$5)</f>
        <v>9.6999999999999986E-3</v>
      </c>
      <c r="K437" s="13">
        <f t="shared" si="25"/>
        <v>86.202056999999982</v>
      </c>
      <c r="L437" s="13">
        <f>IF(D437="ZZ",Brick_Kilns_EF!$E$2*(0.75),Brick_Kilns_EF!$E$2)</f>
        <v>6.7999999999999996E-3</v>
      </c>
      <c r="M437" s="13">
        <f t="shared" si="24"/>
        <v>60.430307999999997</v>
      </c>
      <c r="N437" s="13">
        <f>IF(D437="ZZ",Brick_Kilns_EF!$E$3*(0.75),Brick_Kilns_EF!$E$3)</f>
        <v>4.5999999999999999E-3</v>
      </c>
      <c r="O437" s="13">
        <f t="shared" si="26"/>
        <v>40.879325999999999</v>
      </c>
      <c r="P437" s="13">
        <f>IF(D437="ZZ",Brick_Kilns_EF!$E$4*(0.75),Brick_Kilns_EF!$E$4)</f>
        <v>4.7000000000000002E-3</v>
      </c>
      <c r="Q437" s="13">
        <f t="shared" si="27"/>
        <v>41.768006999999997</v>
      </c>
    </row>
    <row r="438" spans="1:17">
      <c r="A438" s="13" t="s">
        <v>448</v>
      </c>
      <c r="B438" s="13">
        <v>22.81006301</v>
      </c>
      <c r="C438" s="13">
        <v>89.591920650000006</v>
      </c>
      <c r="D438" s="13" t="s">
        <v>6</v>
      </c>
      <c r="E438" s="13" t="s">
        <v>4927</v>
      </c>
      <c r="F438" s="13" t="s">
        <v>9</v>
      </c>
      <c r="G438" s="13" t="s">
        <v>4802</v>
      </c>
      <c r="H438" s="13" t="s">
        <v>4816</v>
      </c>
      <c r="I438" s="13">
        <f>(Brick_Kilns_EF!$B$13*Brick_Kilns_EF!$B$11*Brick_Kilns_EF!$B$12)</f>
        <v>8886.81</v>
      </c>
      <c r="J438" s="13">
        <f>IF(D438="ZZ",Brick_Kilns_EF!$E$5*(0.75),Brick_Kilns_EF!$E$5)</f>
        <v>9.6999999999999986E-3</v>
      </c>
      <c r="K438" s="13">
        <f t="shared" si="25"/>
        <v>86.202056999999982</v>
      </c>
      <c r="L438" s="13">
        <f>IF(D438="ZZ",Brick_Kilns_EF!$E$2*(0.75),Brick_Kilns_EF!$E$2)</f>
        <v>6.7999999999999996E-3</v>
      </c>
      <c r="M438" s="13">
        <f t="shared" si="24"/>
        <v>60.430307999999997</v>
      </c>
      <c r="N438" s="13">
        <f>IF(D438="ZZ",Brick_Kilns_EF!$E$3*(0.75),Brick_Kilns_EF!$E$3)</f>
        <v>4.5999999999999999E-3</v>
      </c>
      <c r="O438" s="13">
        <f t="shared" si="26"/>
        <v>40.879325999999999</v>
      </c>
      <c r="P438" s="13">
        <f>IF(D438="ZZ",Brick_Kilns_EF!$E$4*(0.75),Brick_Kilns_EF!$E$4)</f>
        <v>4.7000000000000002E-3</v>
      </c>
      <c r="Q438" s="13">
        <f t="shared" si="27"/>
        <v>41.768006999999997</v>
      </c>
    </row>
    <row r="439" spans="1:17">
      <c r="A439" s="13" t="s">
        <v>449</v>
      </c>
      <c r="B439" s="13">
        <v>22.88492832</v>
      </c>
      <c r="C439" s="13">
        <v>90.536440740000003</v>
      </c>
      <c r="D439" s="13" t="s">
        <v>6</v>
      </c>
      <c r="E439" s="13" t="s">
        <v>4927</v>
      </c>
      <c r="F439" s="13" t="s">
        <v>11</v>
      </c>
      <c r="G439" s="13" t="s">
        <v>4802</v>
      </c>
      <c r="H439" s="13" t="s">
        <v>4816</v>
      </c>
      <c r="I439" s="13">
        <f>(Brick_Kilns_EF!$B$13*Brick_Kilns_EF!$B$11*Brick_Kilns_EF!$B$12)</f>
        <v>8886.81</v>
      </c>
      <c r="J439" s="13">
        <f>IF(D439="ZZ",Brick_Kilns_EF!$E$5*(0.75),Brick_Kilns_EF!$E$5)</f>
        <v>9.6999999999999986E-3</v>
      </c>
      <c r="K439" s="13">
        <f t="shared" si="25"/>
        <v>86.202056999999982</v>
      </c>
      <c r="L439" s="13">
        <f>IF(D439="ZZ",Brick_Kilns_EF!$E$2*(0.75),Brick_Kilns_EF!$E$2)</f>
        <v>6.7999999999999996E-3</v>
      </c>
      <c r="M439" s="13">
        <f t="shared" si="24"/>
        <v>60.430307999999997</v>
      </c>
      <c r="N439" s="13">
        <f>IF(D439="ZZ",Brick_Kilns_EF!$E$3*(0.75),Brick_Kilns_EF!$E$3)</f>
        <v>4.5999999999999999E-3</v>
      </c>
      <c r="O439" s="13">
        <f t="shared" si="26"/>
        <v>40.879325999999999</v>
      </c>
      <c r="P439" s="13">
        <f>IF(D439="ZZ",Brick_Kilns_EF!$E$4*(0.75),Brick_Kilns_EF!$E$4)</f>
        <v>4.7000000000000002E-3</v>
      </c>
      <c r="Q439" s="13">
        <f t="shared" si="27"/>
        <v>41.768006999999997</v>
      </c>
    </row>
    <row r="440" spans="1:17">
      <c r="A440" s="13" t="s">
        <v>450</v>
      </c>
      <c r="B440" s="13">
        <v>24.118381329999998</v>
      </c>
      <c r="C440" s="13">
        <v>90.175472420000006</v>
      </c>
      <c r="D440" s="13" t="s">
        <v>6</v>
      </c>
      <c r="E440" s="13" t="s">
        <v>4927</v>
      </c>
      <c r="F440" s="13" t="s">
        <v>7</v>
      </c>
      <c r="G440" s="13" t="s">
        <v>4802</v>
      </c>
      <c r="H440" s="13" t="s">
        <v>4816</v>
      </c>
      <c r="I440" s="13">
        <f>(Brick_Kilns_EF!$B$13*Brick_Kilns_EF!$B$11*Brick_Kilns_EF!$B$12)</f>
        <v>8886.81</v>
      </c>
      <c r="J440" s="13">
        <f>IF(D440="ZZ",Brick_Kilns_EF!$E$5*(0.75),Brick_Kilns_EF!$E$5)</f>
        <v>9.6999999999999986E-3</v>
      </c>
      <c r="K440" s="13">
        <f t="shared" si="25"/>
        <v>86.202056999999982</v>
      </c>
      <c r="L440" s="13">
        <f>IF(D440="ZZ",Brick_Kilns_EF!$E$2*(0.75),Brick_Kilns_EF!$E$2)</f>
        <v>6.7999999999999996E-3</v>
      </c>
      <c r="M440" s="13">
        <f t="shared" si="24"/>
        <v>60.430307999999997</v>
      </c>
      <c r="N440" s="13">
        <f>IF(D440="ZZ",Brick_Kilns_EF!$E$3*(0.75),Brick_Kilns_EF!$E$3)</f>
        <v>4.5999999999999999E-3</v>
      </c>
      <c r="O440" s="13">
        <f t="shared" si="26"/>
        <v>40.879325999999999</v>
      </c>
      <c r="P440" s="13">
        <f>IF(D440="ZZ",Brick_Kilns_EF!$E$4*(0.75),Brick_Kilns_EF!$E$4)</f>
        <v>4.7000000000000002E-3</v>
      </c>
      <c r="Q440" s="13">
        <f t="shared" si="27"/>
        <v>41.768006999999997</v>
      </c>
    </row>
    <row r="441" spans="1:17">
      <c r="A441" s="13" t="s">
        <v>451</v>
      </c>
      <c r="B441" s="13">
        <v>24.117742759999999</v>
      </c>
      <c r="C441" s="13">
        <v>90.174515670000005</v>
      </c>
      <c r="D441" s="13" t="s">
        <v>6</v>
      </c>
      <c r="E441" s="13" t="s">
        <v>4927</v>
      </c>
      <c r="F441" s="13" t="s">
        <v>7</v>
      </c>
      <c r="G441" s="13" t="s">
        <v>4802</v>
      </c>
      <c r="H441" s="13" t="s">
        <v>4816</v>
      </c>
      <c r="I441" s="13">
        <f>(Brick_Kilns_EF!$B$13*Brick_Kilns_EF!$B$11*Brick_Kilns_EF!$B$12)</f>
        <v>8886.81</v>
      </c>
      <c r="J441" s="13">
        <f>IF(D441="ZZ",Brick_Kilns_EF!$E$5*(0.75),Brick_Kilns_EF!$E$5)</f>
        <v>9.6999999999999986E-3</v>
      </c>
      <c r="K441" s="13">
        <f t="shared" si="25"/>
        <v>86.202056999999982</v>
      </c>
      <c r="L441" s="13">
        <f>IF(D441="ZZ",Brick_Kilns_EF!$E$2*(0.75),Brick_Kilns_EF!$E$2)</f>
        <v>6.7999999999999996E-3</v>
      </c>
      <c r="M441" s="13">
        <f t="shared" si="24"/>
        <v>60.430307999999997</v>
      </c>
      <c r="N441" s="13">
        <f>IF(D441="ZZ",Brick_Kilns_EF!$E$3*(0.75),Brick_Kilns_EF!$E$3)</f>
        <v>4.5999999999999999E-3</v>
      </c>
      <c r="O441" s="13">
        <f t="shared" si="26"/>
        <v>40.879325999999999</v>
      </c>
      <c r="P441" s="13">
        <f>IF(D441="ZZ",Brick_Kilns_EF!$E$4*(0.75),Brick_Kilns_EF!$E$4)</f>
        <v>4.7000000000000002E-3</v>
      </c>
      <c r="Q441" s="13">
        <f t="shared" si="27"/>
        <v>41.768006999999997</v>
      </c>
    </row>
    <row r="442" spans="1:17">
      <c r="A442" s="13" t="s">
        <v>452</v>
      </c>
      <c r="B442" s="13">
        <v>23.82645153</v>
      </c>
      <c r="C442" s="13">
        <v>90.408507529999994</v>
      </c>
      <c r="D442" s="13" t="s">
        <v>6</v>
      </c>
      <c r="E442" s="13" t="s">
        <v>4927</v>
      </c>
      <c r="F442" s="13" t="s">
        <v>7</v>
      </c>
      <c r="G442" s="13" t="s">
        <v>4802</v>
      </c>
      <c r="H442" s="13" t="s">
        <v>4816</v>
      </c>
      <c r="I442" s="13">
        <f>(Brick_Kilns_EF!$B$13*Brick_Kilns_EF!$B$11*Brick_Kilns_EF!$B$12)</f>
        <v>8886.81</v>
      </c>
      <c r="J442" s="13">
        <f>IF(D442="ZZ",Brick_Kilns_EF!$E$5*(0.75),Brick_Kilns_EF!$E$5)</f>
        <v>9.6999999999999986E-3</v>
      </c>
      <c r="K442" s="13">
        <f t="shared" si="25"/>
        <v>86.202056999999982</v>
      </c>
      <c r="L442" s="13">
        <f>IF(D442="ZZ",Brick_Kilns_EF!$E$2*(0.75),Brick_Kilns_EF!$E$2)</f>
        <v>6.7999999999999996E-3</v>
      </c>
      <c r="M442" s="13">
        <f t="shared" si="24"/>
        <v>60.430307999999997</v>
      </c>
      <c r="N442" s="13">
        <f>IF(D442="ZZ",Brick_Kilns_EF!$E$3*(0.75),Brick_Kilns_EF!$E$3)</f>
        <v>4.5999999999999999E-3</v>
      </c>
      <c r="O442" s="13">
        <f t="shared" si="26"/>
        <v>40.879325999999999</v>
      </c>
      <c r="P442" s="13">
        <f>IF(D442="ZZ",Brick_Kilns_EF!$E$4*(0.75),Brick_Kilns_EF!$E$4)</f>
        <v>4.7000000000000002E-3</v>
      </c>
      <c r="Q442" s="13">
        <f t="shared" si="27"/>
        <v>41.768006999999997</v>
      </c>
    </row>
    <row r="443" spans="1:17">
      <c r="A443" s="13" t="s">
        <v>453</v>
      </c>
      <c r="B443" s="13">
        <v>23.09907566</v>
      </c>
      <c r="C443" s="13">
        <v>89.176170330000005</v>
      </c>
      <c r="D443" s="13" t="s">
        <v>6</v>
      </c>
      <c r="E443" s="13" t="s">
        <v>4927</v>
      </c>
      <c r="F443" s="13" t="s">
        <v>9</v>
      </c>
      <c r="G443" s="13" t="s">
        <v>4802</v>
      </c>
      <c r="H443" s="13" t="s">
        <v>4816</v>
      </c>
      <c r="I443" s="13">
        <f>(Brick_Kilns_EF!$B$13*Brick_Kilns_EF!$B$11*Brick_Kilns_EF!$B$12)</f>
        <v>8886.81</v>
      </c>
      <c r="J443" s="13">
        <f>IF(D443="ZZ",Brick_Kilns_EF!$E$5*(0.75),Brick_Kilns_EF!$E$5)</f>
        <v>9.6999999999999986E-3</v>
      </c>
      <c r="K443" s="13">
        <f t="shared" si="25"/>
        <v>86.202056999999982</v>
      </c>
      <c r="L443" s="13">
        <f>IF(D443="ZZ",Brick_Kilns_EF!$E$2*(0.75),Brick_Kilns_EF!$E$2)</f>
        <v>6.7999999999999996E-3</v>
      </c>
      <c r="M443" s="13">
        <f t="shared" si="24"/>
        <v>60.430307999999997</v>
      </c>
      <c r="N443" s="13">
        <f>IF(D443="ZZ",Brick_Kilns_EF!$E$3*(0.75),Brick_Kilns_EF!$E$3)</f>
        <v>4.5999999999999999E-3</v>
      </c>
      <c r="O443" s="13">
        <f t="shared" si="26"/>
        <v>40.879325999999999</v>
      </c>
      <c r="P443" s="13">
        <f>IF(D443="ZZ",Brick_Kilns_EF!$E$4*(0.75),Brick_Kilns_EF!$E$4)</f>
        <v>4.7000000000000002E-3</v>
      </c>
      <c r="Q443" s="13">
        <f t="shared" si="27"/>
        <v>41.768006999999997</v>
      </c>
    </row>
    <row r="444" spans="1:17">
      <c r="A444" s="13" t="s">
        <v>454</v>
      </c>
      <c r="B444" s="13">
        <v>22.90042008</v>
      </c>
      <c r="C444" s="13">
        <v>89.56763368</v>
      </c>
      <c r="D444" s="13" t="s">
        <v>6</v>
      </c>
      <c r="E444" s="13" t="s">
        <v>4927</v>
      </c>
      <c r="F444" s="13" t="s">
        <v>9</v>
      </c>
      <c r="G444" s="13" t="s">
        <v>4802</v>
      </c>
      <c r="H444" s="13" t="s">
        <v>4816</v>
      </c>
      <c r="I444" s="13">
        <f>(Brick_Kilns_EF!$B$13*Brick_Kilns_EF!$B$11*Brick_Kilns_EF!$B$12)</f>
        <v>8886.81</v>
      </c>
      <c r="J444" s="13">
        <f>IF(D444="ZZ",Brick_Kilns_EF!$E$5*(0.75),Brick_Kilns_EF!$E$5)</f>
        <v>9.6999999999999986E-3</v>
      </c>
      <c r="K444" s="13">
        <f t="shared" si="25"/>
        <v>86.202056999999982</v>
      </c>
      <c r="L444" s="13">
        <f>IF(D444="ZZ",Brick_Kilns_EF!$E$2*(0.75),Brick_Kilns_EF!$E$2)</f>
        <v>6.7999999999999996E-3</v>
      </c>
      <c r="M444" s="13">
        <f t="shared" si="24"/>
        <v>60.430307999999997</v>
      </c>
      <c r="N444" s="13">
        <f>IF(D444="ZZ",Brick_Kilns_EF!$E$3*(0.75),Brick_Kilns_EF!$E$3)</f>
        <v>4.5999999999999999E-3</v>
      </c>
      <c r="O444" s="13">
        <f t="shared" si="26"/>
        <v>40.879325999999999</v>
      </c>
      <c r="P444" s="13">
        <f>IF(D444="ZZ",Brick_Kilns_EF!$E$4*(0.75),Brick_Kilns_EF!$E$4)</f>
        <v>4.7000000000000002E-3</v>
      </c>
      <c r="Q444" s="13">
        <f t="shared" si="27"/>
        <v>41.768006999999997</v>
      </c>
    </row>
    <row r="445" spans="1:17">
      <c r="A445" s="13" t="s">
        <v>455</v>
      </c>
      <c r="B445" s="13">
        <v>23.246642730000001</v>
      </c>
      <c r="C445" s="13">
        <v>89.623887960000005</v>
      </c>
      <c r="D445" s="13" t="s">
        <v>6</v>
      </c>
      <c r="E445" s="13" t="s">
        <v>4927</v>
      </c>
      <c r="F445" s="13" t="s">
        <v>9</v>
      </c>
      <c r="G445" s="13" t="s">
        <v>4802</v>
      </c>
      <c r="H445" s="13" t="s">
        <v>4816</v>
      </c>
      <c r="I445" s="13">
        <f>(Brick_Kilns_EF!$B$13*Brick_Kilns_EF!$B$11*Brick_Kilns_EF!$B$12)</f>
        <v>8886.81</v>
      </c>
      <c r="J445" s="13">
        <f>IF(D445="ZZ",Brick_Kilns_EF!$E$5*(0.75),Brick_Kilns_EF!$E$5)</f>
        <v>9.6999999999999986E-3</v>
      </c>
      <c r="K445" s="13">
        <f t="shared" si="25"/>
        <v>86.202056999999982</v>
      </c>
      <c r="L445" s="13">
        <f>IF(D445="ZZ",Brick_Kilns_EF!$E$2*(0.75),Brick_Kilns_EF!$E$2)</f>
        <v>6.7999999999999996E-3</v>
      </c>
      <c r="M445" s="13">
        <f t="shared" si="24"/>
        <v>60.430307999999997</v>
      </c>
      <c r="N445" s="13">
        <f>IF(D445="ZZ",Brick_Kilns_EF!$E$3*(0.75),Brick_Kilns_EF!$E$3)</f>
        <v>4.5999999999999999E-3</v>
      </c>
      <c r="O445" s="13">
        <f t="shared" si="26"/>
        <v>40.879325999999999</v>
      </c>
      <c r="P445" s="13">
        <f>IF(D445="ZZ",Brick_Kilns_EF!$E$4*(0.75),Brick_Kilns_EF!$E$4)</f>
        <v>4.7000000000000002E-3</v>
      </c>
      <c r="Q445" s="13">
        <f t="shared" si="27"/>
        <v>41.768006999999997</v>
      </c>
    </row>
    <row r="446" spans="1:17">
      <c r="A446" s="13" t="s">
        <v>456</v>
      </c>
      <c r="B446" s="13">
        <v>22.819421219999999</v>
      </c>
      <c r="C446" s="13">
        <v>89.599358030000005</v>
      </c>
      <c r="D446" s="13" t="s">
        <v>6</v>
      </c>
      <c r="E446" s="13" t="s">
        <v>4927</v>
      </c>
      <c r="F446" s="13" t="s">
        <v>9</v>
      </c>
      <c r="G446" s="13" t="s">
        <v>4802</v>
      </c>
      <c r="H446" s="13" t="s">
        <v>4816</v>
      </c>
      <c r="I446" s="13">
        <f>(Brick_Kilns_EF!$B$13*Brick_Kilns_EF!$B$11*Brick_Kilns_EF!$B$12)</f>
        <v>8886.81</v>
      </c>
      <c r="J446" s="13">
        <f>IF(D446="ZZ",Brick_Kilns_EF!$E$5*(0.75),Brick_Kilns_EF!$E$5)</f>
        <v>9.6999999999999986E-3</v>
      </c>
      <c r="K446" s="13">
        <f t="shared" si="25"/>
        <v>86.202056999999982</v>
      </c>
      <c r="L446" s="13">
        <f>IF(D446="ZZ",Brick_Kilns_EF!$E$2*(0.75),Brick_Kilns_EF!$E$2)</f>
        <v>6.7999999999999996E-3</v>
      </c>
      <c r="M446" s="13">
        <f t="shared" si="24"/>
        <v>60.430307999999997</v>
      </c>
      <c r="N446" s="13">
        <f>IF(D446="ZZ",Brick_Kilns_EF!$E$3*(0.75),Brick_Kilns_EF!$E$3)</f>
        <v>4.5999999999999999E-3</v>
      </c>
      <c r="O446" s="13">
        <f t="shared" si="26"/>
        <v>40.879325999999999</v>
      </c>
      <c r="P446" s="13">
        <f>IF(D446="ZZ",Brick_Kilns_EF!$E$4*(0.75),Brick_Kilns_EF!$E$4)</f>
        <v>4.7000000000000002E-3</v>
      </c>
      <c r="Q446" s="13">
        <f t="shared" si="27"/>
        <v>41.768006999999997</v>
      </c>
    </row>
    <row r="447" spans="1:17">
      <c r="A447" s="13" t="s">
        <v>457</v>
      </c>
      <c r="B447" s="13">
        <v>22.821252390000001</v>
      </c>
      <c r="C447" s="13">
        <v>89.601180159999998</v>
      </c>
      <c r="D447" s="13" t="s">
        <v>6</v>
      </c>
      <c r="E447" s="13" t="s">
        <v>4927</v>
      </c>
      <c r="F447" s="13" t="s">
        <v>9</v>
      </c>
      <c r="G447" s="13" t="s">
        <v>4802</v>
      </c>
      <c r="H447" s="13" t="s">
        <v>4816</v>
      </c>
      <c r="I447" s="13">
        <f>(Brick_Kilns_EF!$B$13*Brick_Kilns_EF!$B$11*Brick_Kilns_EF!$B$12)</f>
        <v>8886.81</v>
      </c>
      <c r="J447" s="13">
        <f>IF(D447="ZZ",Brick_Kilns_EF!$E$5*(0.75),Brick_Kilns_EF!$E$5)</f>
        <v>9.6999999999999986E-3</v>
      </c>
      <c r="K447" s="13">
        <f t="shared" si="25"/>
        <v>86.202056999999982</v>
      </c>
      <c r="L447" s="13">
        <f>IF(D447="ZZ",Brick_Kilns_EF!$E$2*(0.75),Brick_Kilns_EF!$E$2)</f>
        <v>6.7999999999999996E-3</v>
      </c>
      <c r="M447" s="13">
        <f t="shared" si="24"/>
        <v>60.430307999999997</v>
      </c>
      <c r="N447" s="13">
        <f>IF(D447="ZZ",Brick_Kilns_EF!$E$3*(0.75),Brick_Kilns_EF!$E$3)</f>
        <v>4.5999999999999999E-3</v>
      </c>
      <c r="O447" s="13">
        <f t="shared" si="26"/>
        <v>40.879325999999999</v>
      </c>
      <c r="P447" s="13">
        <f>IF(D447="ZZ",Brick_Kilns_EF!$E$4*(0.75),Brick_Kilns_EF!$E$4)</f>
        <v>4.7000000000000002E-3</v>
      </c>
      <c r="Q447" s="13">
        <f t="shared" si="27"/>
        <v>41.768006999999997</v>
      </c>
    </row>
    <row r="448" spans="1:17">
      <c r="A448" s="13" t="s">
        <v>458</v>
      </c>
      <c r="B448" s="13">
        <v>22.82282532</v>
      </c>
      <c r="C448" s="13">
        <v>89.598637780000004</v>
      </c>
      <c r="D448" s="13" t="s">
        <v>6</v>
      </c>
      <c r="E448" s="13" t="s">
        <v>4927</v>
      </c>
      <c r="F448" s="13" t="s">
        <v>9</v>
      </c>
      <c r="G448" s="13" t="s">
        <v>4802</v>
      </c>
      <c r="H448" s="13" t="s">
        <v>4816</v>
      </c>
      <c r="I448" s="13">
        <f>(Brick_Kilns_EF!$B$13*Brick_Kilns_EF!$B$11*Brick_Kilns_EF!$B$12)</f>
        <v>8886.81</v>
      </c>
      <c r="J448" s="13">
        <f>IF(D448="ZZ",Brick_Kilns_EF!$E$5*(0.75),Brick_Kilns_EF!$E$5)</f>
        <v>9.6999999999999986E-3</v>
      </c>
      <c r="K448" s="13">
        <f t="shared" si="25"/>
        <v>86.202056999999982</v>
      </c>
      <c r="L448" s="13">
        <f>IF(D448="ZZ",Brick_Kilns_EF!$E$2*(0.75),Brick_Kilns_EF!$E$2)</f>
        <v>6.7999999999999996E-3</v>
      </c>
      <c r="M448" s="13">
        <f t="shared" si="24"/>
        <v>60.430307999999997</v>
      </c>
      <c r="N448" s="13">
        <f>IF(D448="ZZ",Brick_Kilns_EF!$E$3*(0.75),Brick_Kilns_EF!$E$3)</f>
        <v>4.5999999999999999E-3</v>
      </c>
      <c r="O448" s="13">
        <f t="shared" si="26"/>
        <v>40.879325999999999</v>
      </c>
      <c r="P448" s="13">
        <f>IF(D448="ZZ",Brick_Kilns_EF!$E$4*(0.75),Brick_Kilns_EF!$E$4)</f>
        <v>4.7000000000000002E-3</v>
      </c>
      <c r="Q448" s="13">
        <f t="shared" si="27"/>
        <v>41.768006999999997</v>
      </c>
    </row>
    <row r="449" spans="1:17">
      <c r="A449" s="13" t="s">
        <v>459</v>
      </c>
      <c r="B449" s="13">
        <v>25.102601610000001</v>
      </c>
      <c r="C449" s="13">
        <v>88.636390649999996</v>
      </c>
      <c r="D449" s="13" t="s">
        <v>6</v>
      </c>
      <c r="E449" s="13" t="s">
        <v>4927</v>
      </c>
      <c r="F449" s="13" t="s">
        <v>42</v>
      </c>
      <c r="G449" s="13" t="s">
        <v>4802</v>
      </c>
      <c r="H449" s="13" t="s">
        <v>4816</v>
      </c>
      <c r="I449" s="13">
        <f>(Brick_Kilns_EF!$B$13*Brick_Kilns_EF!$B$11*Brick_Kilns_EF!$B$12)</f>
        <v>8886.81</v>
      </c>
      <c r="J449" s="13">
        <f>IF(D449="ZZ",Brick_Kilns_EF!$E$5*(0.75),Brick_Kilns_EF!$E$5)</f>
        <v>9.6999999999999986E-3</v>
      </c>
      <c r="K449" s="13">
        <f t="shared" si="25"/>
        <v>86.202056999999982</v>
      </c>
      <c r="L449" s="13">
        <f>IF(D449="ZZ",Brick_Kilns_EF!$E$2*(0.75),Brick_Kilns_EF!$E$2)</f>
        <v>6.7999999999999996E-3</v>
      </c>
      <c r="M449" s="13">
        <f t="shared" si="24"/>
        <v>60.430307999999997</v>
      </c>
      <c r="N449" s="13">
        <f>IF(D449="ZZ",Brick_Kilns_EF!$E$3*(0.75),Brick_Kilns_EF!$E$3)</f>
        <v>4.5999999999999999E-3</v>
      </c>
      <c r="O449" s="13">
        <f t="shared" si="26"/>
        <v>40.879325999999999</v>
      </c>
      <c r="P449" s="13">
        <f>IF(D449="ZZ",Brick_Kilns_EF!$E$4*(0.75),Brick_Kilns_EF!$E$4)</f>
        <v>4.7000000000000002E-3</v>
      </c>
      <c r="Q449" s="13">
        <f t="shared" si="27"/>
        <v>41.768006999999997</v>
      </c>
    </row>
    <row r="450" spans="1:17">
      <c r="A450" s="13" t="s">
        <v>460</v>
      </c>
      <c r="B450" s="13">
        <v>23.43354819</v>
      </c>
      <c r="C450" s="13">
        <v>89.533835749999994</v>
      </c>
      <c r="D450" s="13" t="s">
        <v>6</v>
      </c>
      <c r="E450" s="13" t="s">
        <v>4927</v>
      </c>
      <c r="F450" s="13" t="s">
        <v>9</v>
      </c>
      <c r="G450" s="13" t="s">
        <v>4802</v>
      </c>
      <c r="H450" s="13" t="s">
        <v>4816</v>
      </c>
      <c r="I450" s="13">
        <f>(Brick_Kilns_EF!$B$13*Brick_Kilns_EF!$B$11*Brick_Kilns_EF!$B$12)</f>
        <v>8886.81</v>
      </c>
      <c r="J450" s="13">
        <f>IF(D450="ZZ",Brick_Kilns_EF!$E$5*(0.75),Brick_Kilns_EF!$E$5)</f>
        <v>9.6999999999999986E-3</v>
      </c>
      <c r="K450" s="13">
        <f t="shared" si="25"/>
        <v>86.202056999999982</v>
      </c>
      <c r="L450" s="13">
        <f>IF(D450="ZZ",Brick_Kilns_EF!$E$2*(0.75),Brick_Kilns_EF!$E$2)</f>
        <v>6.7999999999999996E-3</v>
      </c>
      <c r="M450" s="13">
        <f t="shared" ref="M450:M513" si="28">(I450*L450)</f>
        <v>60.430307999999997</v>
      </c>
      <c r="N450" s="13">
        <f>IF(D450="ZZ",Brick_Kilns_EF!$E$3*(0.75),Brick_Kilns_EF!$E$3)</f>
        <v>4.5999999999999999E-3</v>
      </c>
      <c r="O450" s="13">
        <f t="shared" si="26"/>
        <v>40.879325999999999</v>
      </c>
      <c r="P450" s="13">
        <f>IF(D450="ZZ",Brick_Kilns_EF!$E$4*(0.75),Brick_Kilns_EF!$E$4)</f>
        <v>4.7000000000000002E-3</v>
      </c>
      <c r="Q450" s="13">
        <f t="shared" si="27"/>
        <v>41.768006999999997</v>
      </c>
    </row>
    <row r="451" spans="1:17">
      <c r="A451" s="13" t="s">
        <v>461</v>
      </c>
      <c r="B451" s="13">
        <v>23.500346100000002</v>
      </c>
      <c r="C451" s="13">
        <v>89.462350580000006</v>
      </c>
      <c r="D451" s="13" t="s">
        <v>6</v>
      </c>
      <c r="E451" s="13" t="s">
        <v>4927</v>
      </c>
      <c r="F451" s="13" t="s">
        <v>9</v>
      </c>
      <c r="G451" s="13" t="s">
        <v>4802</v>
      </c>
      <c r="H451" s="13" t="s">
        <v>4816</v>
      </c>
      <c r="I451" s="13">
        <f>(Brick_Kilns_EF!$B$13*Brick_Kilns_EF!$B$11*Brick_Kilns_EF!$B$12)</f>
        <v>8886.81</v>
      </c>
      <c r="J451" s="13">
        <f>IF(D451="ZZ",Brick_Kilns_EF!$E$5*(0.75),Brick_Kilns_EF!$E$5)</f>
        <v>9.6999999999999986E-3</v>
      </c>
      <c r="K451" s="13">
        <f t="shared" ref="K451:K514" si="29">J451*I451</f>
        <v>86.202056999999982</v>
      </c>
      <c r="L451" s="13">
        <f>IF(D451="ZZ",Brick_Kilns_EF!$E$2*(0.75),Brick_Kilns_EF!$E$2)</f>
        <v>6.7999999999999996E-3</v>
      </c>
      <c r="M451" s="13">
        <f t="shared" si="28"/>
        <v>60.430307999999997</v>
      </c>
      <c r="N451" s="13">
        <f>IF(D451="ZZ",Brick_Kilns_EF!$E$3*(0.75),Brick_Kilns_EF!$E$3)</f>
        <v>4.5999999999999999E-3</v>
      </c>
      <c r="O451" s="13">
        <f t="shared" ref="O451:O514" si="30">I451*N451</f>
        <v>40.879325999999999</v>
      </c>
      <c r="P451" s="13">
        <f>IF(D451="ZZ",Brick_Kilns_EF!$E$4*(0.75),Brick_Kilns_EF!$E$4)</f>
        <v>4.7000000000000002E-3</v>
      </c>
      <c r="Q451" s="13">
        <f t="shared" ref="Q451:Q514" si="31">I451*P451</f>
        <v>41.768006999999997</v>
      </c>
    </row>
    <row r="452" spans="1:17">
      <c r="A452" s="13" t="s">
        <v>462</v>
      </c>
      <c r="B452" s="13">
        <v>25.053393490000001</v>
      </c>
      <c r="C452" s="13">
        <v>90.004956989999997</v>
      </c>
      <c r="D452" s="13" t="s">
        <v>6</v>
      </c>
      <c r="E452" s="13" t="s">
        <v>4927</v>
      </c>
      <c r="F452" s="13" t="s">
        <v>248</v>
      </c>
      <c r="G452" s="13" t="s">
        <v>4802</v>
      </c>
      <c r="H452" s="13" t="s">
        <v>4816</v>
      </c>
      <c r="I452" s="13">
        <f>(Brick_Kilns_EF!$B$13*Brick_Kilns_EF!$B$11*Brick_Kilns_EF!$B$12)</f>
        <v>8886.81</v>
      </c>
      <c r="J452" s="13">
        <f>IF(D452="ZZ",Brick_Kilns_EF!$E$5*(0.75),Brick_Kilns_EF!$E$5)</f>
        <v>9.6999999999999986E-3</v>
      </c>
      <c r="K452" s="13">
        <f t="shared" si="29"/>
        <v>86.202056999999982</v>
      </c>
      <c r="L452" s="13">
        <f>IF(D452="ZZ",Brick_Kilns_EF!$E$2*(0.75),Brick_Kilns_EF!$E$2)</f>
        <v>6.7999999999999996E-3</v>
      </c>
      <c r="M452" s="13">
        <f t="shared" si="28"/>
        <v>60.430307999999997</v>
      </c>
      <c r="N452" s="13">
        <f>IF(D452="ZZ",Brick_Kilns_EF!$E$3*(0.75),Brick_Kilns_EF!$E$3)</f>
        <v>4.5999999999999999E-3</v>
      </c>
      <c r="O452" s="13">
        <f t="shared" si="30"/>
        <v>40.879325999999999</v>
      </c>
      <c r="P452" s="13">
        <f>IF(D452="ZZ",Brick_Kilns_EF!$E$4*(0.75),Brick_Kilns_EF!$E$4)</f>
        <v>4.7000000000000002E-3</v>
      </c>
      <c r="Q452" s="13">
        <f t="shared" si="31"/>
        <v>41.768006999999997</v>
      </c>
    </row>
    <row r="453" spans="1:17">
      <c r="A453" s="13" t="s">
        <v>463</v>
      </c>
      <c r="B453" s="13">
        <v>25.057825860000001</v>
      </c>
      <c r="C453" s="13">
        <v>90.004935489999994</v>
      </c>
      <c r="D453" s="13" t="s">
        <v>6</v>
      </c>
      <c r="E453" s="13" t="s">
        <v>4927</v>
      </c>
      <c r="F453" s="13" t="s">
        <v>248</v>
      </c>
      <c r="G453" s="13" t="s">
        <v>4802</v>
      </c>
      <c r="H453" s="13" t="s">
        <v>4816</v>
      </c>
      <c r="I453" s="13">
        <f>(Brick_Kilns_EF!$B$13*Brick_Kilns_EF!$B$11*Brick_Kilns_EF!$B$12)</f>
        <v>8886.81</v>
      </c>
      <c r="J453" s="13">
        <f>IF(D453="ZZ",Brick_Kilns_EF!$E$5*(0.75),Brick_Kilns_EF!$E$5)</f>
        <v>9.6999999999999986E-3</v>
      </c>
      <c r="K453" s="13">
        <f t="shared" si="29"/>
        <v>86.202056999999982</v>
      </c>
      <c r="L453" s="13">
        <f>IF(D453="ZZ",Brick_Kilns_EF!$E$2*(0.75),Brick_Kilns_EF!$E$2)</f>
        <v>6.7999999999999996E-3</v>
      </c>
      <c r="M453" s="13">
        <f t="shared" si="28"/>
        <v>60.430307999999997</v>
      </c>
      <c r="N453" s="13">
        <f>IF(D453="ZZ",Brick_Kilns_EF!$E$3*(0.75),Brick_Kilns_EF!$E$3)</f>
        <v>4.5999999999999999E-3</v>
      </c>
      <c r="O453" s="13">
        <f t="shared" si="30"/>
        <v>40.879325999999999</v>
      </c>
      <c r="P453" s="13">
        <f>IF(D453="ZZ",Brick_Kilns_EF!$E$4*(0.75),Brick_Kilns_EF!$E$4)</f>
        <v>4.7000000000000002E-3</v>
      </c>
      <c r="Q453" s="13">
        <f t="shared" si="31"/>
        <v>41.768006999999997</v>
      </c>
    </row>
    <row r="454" spans="1:17">
      <c r="A454" s="13" t="s">
        <v>464</v>
      </c>
      <c r="B454" s="13">
        <v>22.818816980000001</v>
      </c>
      <c r="C454" s="13">
        <v>89.613155899999995</v>
      </c>
      <c r="D454" s="13" t="s">
        <v>6</v>
      </c>
      <c r="E454" s="13" t="s">
        <v>4927</v>
      </c>
      <c r="F454" s="13" t="s">
        <v>9</v>
      </c>
      <c r="G454" s="13" t="s">
        <v>4802</v>
      </c>
      <c r="H454" s="13" t="s">
        <v>4816</v>
      </c>
      <c r="I454" s="13">
        <f>(Brick_Kilns_EF!$B$13*Brick_Kilns_EF!$B$11*Brick_Kilns_EF!$B$12)</f>
        <v>8886.81</v>
      </c>
      <c r="J454" s="13">
        <f>IF(D454="ZZ",Brick_Kilns_EF!$E$5*(0.75),Brick_Kilns_EF!$E$5)</f>
        <v>9.6999999999999986E-3</v>
      </c>
      <c r="K454" s="13">
        <f t="shared" si="29"/>
        <v>86.202056999999982</v>
      </c>
      <c r="L454" s="13">
        <f>IF(D454="ZZ",Brick_Kilns_EF!$E$2*(0.75),Brick_Kilns_EF!$E$2)</f>
        <v>6.7999999999999996E-3</v>
      </c>
      <c r="M454" s="13">
        <f t="shared" si="28"/>
        <v>60.430307999999997</v>
      </c>
      <c r="N454" s="13">
        <f>IF(D454="ZZ",Brick_Kilns_EF!$E$3*(0.75),Brick_Kilns_EF!$E$3)</f>
        <v>4.5999999999999999E-3</v>
      </c>
      <c r="O454" s="13">
        <f t="shared" si="30"/>
        <v>40.879325999999999</v>
      </c>
      <c r="P454" s="13">
        <f>IF(D454="ZZ",Brick_Kilns_EF!$E$4*(0.75),Brick_Kilns_EF!$E$4)</f>
        <v>4.7000000000000002E-3</v>
      </c>
      <c r="Q454" s="13">
        <f t="shared" si="31"/>
        <v>41.768006999999997</v>
      </c>
    </row>
    <row r="455" spans="1:17">
      <c r="A455" s="13" t="s">
        <v>465</v>
      </c>
      <c r="B455" s="13">
        <v>22.792918329999999</v>
      </c>
      <c r="C455" s="13">
        <v>90.306665789999997</v>
      </c>
      <c r="D455" s="13" t="s">
        <v>6</v>
      </c>
      <c r="E455" s="13" t="s">
        <v>4927</v>
      </c>
      <c r="F455" s="13" t="s">
        <v>11</v>
      </c>
      <c r="G455" s="13" t="s">
        <v>4802</v>
      </c>
      <c r="H455" s="13" t="s">
        <v>4816</v>
      </c>
      <c r="I455" s="13">
        <f>(Brick_Kilns_EF!$B$13*Brick_Kilns_EF!$B$11*Brick_Kilns_EF!$B$12)</f>
        <v>8886.81</v>
      </c>
      <c r="J455" s="13">
        <f>IF(D455="ZZ",Brick_Kilns_EF!$E$5*(0.75),Brick_Kilns_EF!$E$5)</f>
        <v>9.6999999999999986E-3</v>
      </c>
      <c r="K455" s="13">
        <f t="shared" si="29"/>
        <v>86.202056999999982</v>
      </c>
      <c r="L455" s="13">
        <f>IF(D455="ZZ",Brick_Kilns_EF!$E$2*(0.75),Brick_Kilns_EF!$E$2)</f>
        <v>6.7999999999999996E-3</v>
      </c>
      <c r="M455" s="13">
        <f t="shared" si="28"/>
        <v>60.430307999999997</v>
      </c>
      <c r="N455" s="13">
        <f>IF(D455="ZZ",Brick_Kilns_EF!$E$3*(0.75),Brick_Kilns_EF!$E$3)</f>
        <v>4.5999999999999999E-3</v>
      </c>
      <c r="O455" s="13">
        <f t="shared" si="30"/>
        <v>40.879325999999999</v>
      </c>
      <c r="P455" s="13">
        <f>IF(D455="ZZ",Brick_Kilns_EF!$E$4*(0.75),Brick_Kilns_EF!$E$4)</f>
        <v>4.7000000000000002E-3</v>
      </c>
      <c r="Q455" s="13">
        <f t="shared" si="31"/>
        <v>41.768006999999997</v>
      </c>
    </row>
    <row r="456" spans="1:17">
      <c r="A456" s="13" t="s">
        <v>466</v>
      </c>
      <c r="B456" s="13">
        <v>23.090298659999998</v>
      </c>
      <c r="C456" s="13">
        <v>89.991132379999996</v>
      </c>
      <c r="D456" s="13" t="s">
        <v>6</v>
      </c>
      <c r="E456" s="13" t="s">
        <v>4927</v>
      </c>
      <c r="F456" s="13" t="s">
        <v>7</v>
      </c>
      <c r="G456" s="13" t="s">
        <v>4802</v>
      </c>
      <c r="H456" s="13" t="s">
        <v>4816</v>
      </c>
      <c r="I456" s="13">
        <f>(Brick_Kilns_EF!$B$13*Brick_Kilns_EF!$B$11*Brick_Kilns_EF!$B$12)</f>
        <v>8886.81</v>
      </c>
      <c r="J456" s="13">
        <f>IF(D456="ZZ",Brick_Kilns_EF!$E$5*(0.75),Brick_Kilns_EF!$E$5)</f>
        <v>9.6999999999999986E-3</v>
      </c>
      <c r="K456" s="13">
        <f t="shared" si="29"/>
        <v>86.202056999999982</v>
      </c>
      <c r="L456" s="13">
        <f>IF(D456="ZZ",Brick_Kilns_EF!$E$2*(0.75),Brick_Kilns_EF!$E$2)</f>
        <v>6.7999999999999996E-3</v>
      </c>
      <c r="M456" s="13">
        <f t="shared" si="28"/>
        <v>60.430307999999997</v>
      </c>
      <c r="N456" s="13">
        <f>IF(D456="ZZ",Brick_Kilns_EF!$E$3*(0.75),Brick_Kilns_EF!$E$3)</f>
        <v>4.5999999999999999E-3</v>
      </c>
      <c r="O456" s="13">
        <f t="shared" si="30"/>
        <v>40.879325999999999</v>
      </c>
      <c r="P456" s="13">
        <f>IF(D456="ZZ",Brick_Kilns_EF!$E$4*(0.75),Brick_Kilns_EF!$E$4)</f>
        <v>4.7000000000000002E-3</v>
      </c>
      <c r="Q456" s="13">
        <f t="shared" si="31"/>
        <v>41.768006999999997</v>
      </c>
    </row>
    <row r="457" spans="1:17">
      <c r="A457" s="13" t="s">
        <v>467</v>
      </c>
      <c r="B457" s="13">
        <v>23.847350760000001</v>
      </c>
      <c r="C457" s="13">
        <v>89.045735460000003</v>
      </c>
      <c r="D457" s="13" t="s">
        <v>6</v>
      </c>
      <c r="E457" s="13" t="s">
        <v>4927</v>
      </c>
      <c r="F457" s="13" t="s">
        <v>9</v>
      </c>
      <c r="G457" s="13" t="s">
        <v>4802</v>
      </c>
      <c r="H457" s="13" t="s">
        <v>4816</v>
      </c>
      <c r="I457" s="13">
        <f>(Brick_Kilns_EF!$B$13*Brick_Kilns_EF!$B$11*Brick_Kilns_EF!$B$12)</f>
        <v>8886.81</v>
      </c>
      <c r="J457" s="13">
        <f>IF(D457="ZZ",Brick_Kilns_EF!$E$5*(0.75),Brick_Kilns_EF!$E$5)</f>
        <v>9.6999999999999986E-3</v>
      </c>
      <c r="K457" s="13">
        <f t="shared" si="29"/>
        <v>86.202056999999982</v>
      </c>
      <c r="L457" s="13">
        <f>IF(D457="ZZ",Brick_Kilns_EF!$E$2*(0.75),Brick_Kilns_EF!$E$2)</f>
        <v>6.7999999999999996E-3</v>
      </c>
      <c r="M457" s="13">
        <f t="shared" si="28"/>
        <v>60.430307999999997</v>
      </c>
      <c r="N457" s="13">
        <f>IF(D457="ZZ",Brick_Kilns_EF!$E$3*(0.75),Brick_Kilns_EF!$E$3)</f>
        <v>4.5999999999999999E-3</v>
      </c>
      <c r="O457" s="13">
        <f t="shared" si="30"/>
        <v>40.879325999999999</v>
      </c>
      <c r="P457" s="13">
        <f>IF(D457="ZZ",Brick_Kilns_EF!$E$4*(0.75),Brick_Kilns_EF!$E$4)</f>
        <v>4.7000000000000002E-3</v>
      </c>
      <c r="Q457" s="13">
        <f t="shared" si="31"/>
        <v>41.768006999999997</v>
      </c>
    </row>
    <row r="458" spans="1:17">
      <c r="A458" s="13" t="s">
        <v>468</v>
      </c>
      <c r="B458" s="13">
        <v>23.847378930000001</v>
      </c>
      <c r="C458" s="13">
        <v>89.044069210000004</v>
      </c>
      <c r="D458" s="13" t="s">
        <v>6</v>
      </c>
      <c r="E458" s="13" t="s">
        <v>4927</v>
      </c>
      <c r="F458" s="13" t="s">
        <v>9</v>
      </c>
      <c r="G458" s="13" t="s">
        <v>4802</v>
      </c>
      <c r="H458" s="13" t="s">
        <v>4816</v>
      </c>
      <c r="I458" s="13">
        <f>(Brick_Kilns_EF!$B$13*Brick_Kilns_EF!$B$11*Brick_Kilns_EF!$B$12)</f>
        <v>8886.81</v>
      </c>
      <c r="J458" s="13">
        <f>IF(D458="ZZ",Brick_Kilns_EF!$E$5*(0.75),Brick_Kilns_EF!$E$5)</f>
        <v>9.6999999999999986E-3</v>
      </c>
      <c r="K458" s="13">
        <f t="shared" si="29"/>
        <v>86.202056999999982</v>
      </c>
      <c r="L458" s="13">
        <f>IF(D458="ZZ",Brick_Kilns_EF!$E$2*(0.75),Brick_Kilns_EF!$E$2)</f>
        <v>6.7999999999999996E-3</v>
      </c>
      <c r="M458" s="13">
        <f t="shared" si="28"/>
        <v>60.430307999999997</v>
      </c>
      <c r="N458" s="13">
        <f>IF(D458="ZZ",Brick_Kilns_EF!$E$3*(0.75),Brick_Kilns_EF!$E$3)</f>
        <v>4.5999999999999999E-3</v>
      </c>
      <c r="O458" s="13">
        <f t="shared" si="30"/>
        <v>40.879325999999999</v>
      </c>
      <c r="P458" s="13">
        <f>IF(D458="ZZ",Brick_Kilns_EF!$E$4*(0.75),Brick_Kilns_EF!$E$4)</f>
        <v>4.7000000000000002E-3</v>
      </c>
      <c r="Q458" s="13">
        <f t="shared" si="31"/>
        <v>41.768006999999997</v>
      </c>
    </row>
    <row r="459" spans="1:17">
      <c r="A459" s="13" t="s">
        <v>469</v>
      </c>
      <c r="B459" s="13">
        <v>23.847472839999998</v>
      </c>
      <c r="C459" s="13">
        <v>89.044827080000005</v>
      </c>
      <c r="D459" s="13" t="s">
        <v>6</v>
      </c>
      <c r="E459" s="13" t="s">
        <v>4927</v>
      </c>
      <c r="F459" s="13" t="s">
        <v>9</v>
      </c>
      <c r="G459" s="13" t="s">
        <v>4802</v>
      </c>
      <c r="H459" s="13" t="s">
        <v>4816</v>
      </c>
      <c r="I459" s="13">
        <f>(Brick_Kilns_EF!$B$13*Brick_Kilns_EF!$B$11*Brick_Kilns_EF!$B$12)</f>
        <v>8886.81</v>
      </c>
      <c r="J459" s="13">
        <f>IF(D459="ZZ",Brick_Kilns_EF!$E$5*(0.75),Brick_Kilns_EF!$E$5)</f>
        <v>9.6999999999999986E-3</v>
      </c>
      <c r="K459" s="13">
        <f t="shared" si="29"/>
        <v>86.202056999999982</v>
      </c>
      <c r="L459" s="13">
        <f>IF(D459="ZZ",Brick_Kilns_EF!$E$2*(0.75),Brick_Kilns_EF!$E$2)</f>
        <v>6.7999999999999996E-3</v>
      </c>
      <c r="M459" s="13">
        <f t="shared" si="28"/>
        <v>60.430307999999997</v>
      </c>
      <c r="N459" s="13">
        <f>IF(D459="ZZ",Brick_Kilns_EF!$E$3*(0.75),Brick_Kilns_EF!$E$3)</f>
        <v>4.5999999999999999E-3</v>
      </c>
      <c r="O459" s="13">
        <f t="shared" si="30"/>
        <v>40.879325999999999</v>
      </c>
      <c r="P459" s="13">
        <f>IF(D459="ZZ",Brick_Kilns_EF!$E$4*(0.75),Brick_Kilns_EF!$E$4)</f>
        <v>4.7000000000000002E-3</v>
      </c>
      <c r="Q459" s="13">
        <f t="shared" si="31"/>
        <v>41.768006999999997</v>
      </c>
    </row>
    <row r="460" spans="1:17">
      <c r="A460" s="13" t="s">
        <v>470</v>
      </c>
      <c r="B460" s="13">
        <v>23.845956099999999</v>
      </c>
      <c r="C460" s="13">
        <v>89.733911800000001</v>
      </c>
      <c r="D460" s="13" t="s">
        <v>6</v>
      </c>
      <c r="E460" s="13" t="s">
        <v>4927</v>
      </c>
      <c r="F460" s="13" t="s">
        <v>7</v>
      </c>
      <c r="G460" s="13" t="s">
        <v>4802</v>
      </c>
      <c r="H460" s="13" t="s">
        <v>4816</v>
      </c>
      <c r="I460" s="13">
        <f>(Brick_Kilns_EF!$B$13*Brick_Kilns_EF!$B$11*Brick_Kilns_EF!$B$12)</f>
        <v>8886.81</v>
      </c>
      <c r="J460" s="13">
        <f>IF(D460="ZZ",Brick_Kilns_EF!$E$5*(0.75),Brick_Kilns_EF!$E$5)</f>
        <v>9.6999999999999986E-3</v>
      </c>
      <c r="K460" s="13">
        <f t="shared" si="29"/>
        <v>86.202056999999982</v>
      </c>
      <c r="L460" s="13">
        <f>IF(D460="ZZ",Brick_Kilns_EF!$E$2*(0.75),Brick_Kilns_EF!$E$2)</f>
        <v>6.7999999999999996E-3</v>
      </c>
      <c r="M460" s="13">
        <f t="shared" si="28"/>
        <v>60.430307999999997</v>
      </c>
      <c r="N460" s="13">
        <f>IF(D460="ZZ",Brick_Kilns_EF!$E$3*(0.75),Brick_Kilns_EF!$E$3)</f>
        <v>4.5999999999999999E-3</v>
      </c>
      <c r="O460" s="13">
        <f t="shared" si="30"/>
        <v>40.879325999999999</v>
      </c>
      <c r="P460" s="13">
        <f>IF(D460="ZZ",Brick_Kilns_EF!$E$4*(0.75),Brick_Kilns_EF!$E$4)</f>
        <v>4.7000000000000002E-3</v>
      </c>
      <c r="Q460" s="13">
        <f t="shared" si="31"/>
        <v>41.768006999999997</v>
      </c>
    </row>
    <row r="461" spans="1:17">
      <c r="A461" s="13" t="s">
        <v>471</v>
      </c>
      <c r="B461" s="13">
        <v>22.927978110000002</v>
      </c>
      <c r="C461" s="13">
        <v>90.239936599999993</v>
      </c>
      <c r="D461" s="13" t="s">
        <v>6</v>
      </c>
      <c r="E461" s="13" t="s">
        <v>4927</v>
      </c>
      <c r="F461" s="13" t="s">
        <v>11</v>
      </c>
      <c r="G461" s="13" t="s">
        <v>4802</v>
      </c>
      <c r="H461" s="13" t="s">
        <v>4816</v>
      </c>
      <c r="I461" s="13">
        <f>(Brick_Kilns_EF!$B$13*Brick_Kilns_EF!$B$11*Brick_Kilns_EF!$B$12)</f>
        <v>8886.81</v>
      </c>
      <c r="J461" s="13">
        <f>IF(D461="ZZ",Brick_Kilns_EF!$E$5*(0.75),Brick_Kilns_EF!$E$5)</f>
        <v>9.6999999999999986E-3</v>
      </c>
      <c r="K461" s="13">
        <f t="shared" si="29"/>
        <v>86.202056999999982</v>
      </c>
      <c r="L461" s="13">
        <f>IF(D461="ZZ",Brick_Kilns_EF!$E$2*(0.75),Brick_Kilns_EF!$E$2)</f>
        <v>6.7999999999999996E-3</v>
      </c>
      <c r="M461" s="13">
        <f t="shared" si="28"/>
        <v>60.430307999999997</v>
      </c>
      <c r="N461" s="13">
        <f>IF(D461="ZZ",Brick_Kilns_EF!$E$3*(0.75),Brick_Kilns_EF!$E$3)</f>
        <v>4.5999999999999999E-3</v>
      </c>
      <c r="O461" s="13">
        <f t="shared" si="30"/>
        <v>40.879325999999999</v>
      </c>
      <c r="P461" s="13">
        <f>IF(D461="ZZ",Brick_Kilns_EF!$E$4*(0.75),Brick_Kilns_EF!$E$4)</f>
        <v>4.7000000000000002E-3</v>
      </c>
      <c r="Q461" s="13">
        <f t="shared" si="31"/>
        <v>41.768006999999997</v>
      </c>
    </row>
    <row r="462" spans="1:17">
      <c r="A462" s="13" t="s">
        <v>472</v>
      </c>
      <c r="B462" s="13">
        <v>22.89348828</v>
      </c>
      <c r="C462" s="13">
        <v>89.568499290000005</v>
      </c>
      <c r="D462" s="13" t="s">
        <v>6</v>
      </c>
      <c r="E462" s="13" t="s">
        <v>4927</v>
      </c>
      <c r="F462" s="13" t="s">
        <v>9</v>
      </c>
      <c r="G462" s="13" t="s">
        <v>4802</v>
      </c>
      <c r="H462" s="13" t="s">
        <v>4816</v>
      </c>
      <c r="I462" s="13">
        <f>(Brick_Kilns_EF!$B$13*Brick_Kilns_EF!$B$11*Brick_Kilns_EF!$B$12)</f>
        <v>8886.81</v>
      </c>
      <c r="J462" s="13">
        <f>IF(D462="ZZ",Brick_Kilns_EF!$E$5*(0.75),Brick_Kilns_EF!$E$5)</f>
        <v>9.6999999999999986E-3</v>
      </c>
      <c r="K462" s="13">
        <f t="shared" si="29"/>
        <v>86.202056999999982</v>
      </c>
      <c r="L462" s="13">
        <f>IF(D462="ZZ",Brick_Kilns_EF!$E$2*(0.75),Brick_Kilns_EF!$E$2)</f>
        <v>6.7999999999999996E-3</v>
      </c>
      <c r="M462" s="13">
        <f t="shared" si="28"/>
        <v>60.430307999999997</v>
      </c>
      <c r="N462" s="13">
        <f>IF(D462="ZZ",Brick_Kilns_EF!$E$3*(0.75),Brick_Kilns_EF!$E$3)</f>
        <v>4.5999999999999999E-3</v>
      </c>
      <c r="O462" s="13">
        <f t="shared" si="30"/>
        <v>40.879325999999999</v>
      </c>
      <c r="P462" s="13">
        <f>IF(D462="ZZ",Brick_Kilns_EF!$E$4*(0.75),Brick_Kilns_EF!$E$4)</f>
        <v>4.7000000000000002E-3</v>
      </c>
      <c r="Q462" s="13">
        <f t="shared" si="31"/>
        <v>41.768006999999997</v>
      </c>
    </row>
    <row r="463" spans="1:17">
      <c r="A463" s="13" t="s">
        <v>473</v>
      </c>
      <c r="B463" s="13">
        <v>22.897206969999999</v>
      </c>
      <c r="C463" s="13">
        <v>89.569090540000005</v>
      </c>
      <c r="D463" s="13" t="s">
        <v>6</v>
      </c>
      <c r="E463" s="13" t="s">
        <v>4927</v>
      </c>
      <c r="F463" s="13" t="s">
        <v>9</v>
      </c>
      <c r="G463" s="13" t="s">
        <v>4802</v>
      </c>
      <c r="H463" s="13" t="s">
        <v>4816</v>
      </c>
      <c r="I463" s="13">
        <f>(Brick_Kilns_EF!$B$13*Brick_Kilns_EF!$B$11*Brick_Kilns_EF!$B$12)</f>
        <v>8886.81</v>
      </c>
      <c r="J463" s="13">
        <f>IF(D463="ZZ",Brick_Kilns_EF!$E$5*(0.75),Brick_Kilns_EF!$E$5)</f>
        <v>9.6999999999999986E-3</v>
      </c>
      <c r="K463" s="13">
        <f t="shared" si="29"/>
        <v>86.202056999999982</v>
      </c>
      <c r="L463" s="13">
        <f>IF(D463="ZZ",Brick_Kilns_EF!$E$2*(0.75),Brick_Kilns_EF!$E$2)</f>
        <v>6.7999999999999996E-3</v>
      </c>
      <c r="M463" s="13">
        <f t="shared" si="28"/>
        <v>60.430307999999997</v>
      </c>
      <c r="N463" s="13">
        <f>IF(D463="ZZ",Brick_Kilns_EF!$E$3*(0.75),Brick_Kilns_EF!$E$3)</f>
        <v>4.5999999999999999E-3</v>
      </c>
      <c r="O463" s="13">
        <f t="shared" si="30"/>
        <v>40.879325999999999</v>
      </c>
      <c r="P463" s="13">
        <f>IF(D463="ZZ",Brick_Kilns_EF!$E$4*(0.75),Brick_Kilns_EF!$E$4)</f>
        <v>4.7000000000000002E-3</v>
      </c>
      <c r="Q463" s="13">
        <f t="shared" si="31"/>
        <v>41.768006999999997</v>
      </c>
    </row>
    <row r="464" spans="1:17">
      <c r="A464" s="13" t="s">
        <v>474</v>
      </c>
      <c r="B464" s="13">
        <v>23.45687427</v>
      </c>
      <c r="C464" s="13">
        <v>89.572661299999993</v>
      </c>
      <c r="D464" s="13" t="s">
        <v>6</v>
      </c>
      <c r="E464" s="13" t="s">
        <v>4927</v>
      </c>
      <c r="F464" s="13" t="s">
        <v>9</v>
      </c>
      <c r="G464" s="13" t="s">
        <v>4802</v>
      </c>
      <c r="H464" s="13" t="s">
        <v>4816</v>
      </c>
      <c r="I464" s="13">
        <f>(Brick_Kilns_EF!$B$13*Brick_Kilns_EF!$B$11*Brick_Kilns_EF!$B$12)</f>
        <v>8886.81</v>
      </c>
      <c r="J464" s="13">
        <f>IF(D464="ZZ",Brick_Kilns_EF!$E$5*(0.75),Brick_Kilns_EF!$E$5)</f>
        <v>9.6999999999999986E-3</v>
      </c>
      <c r="K464" s="13">
        <f t="shared" si="29"/>
        <v>86.202056999999982</v>
      </c>
      <c r="L464" s="13">
        <f>IF(D464="ZZ",Brick_Kilns_EF!$E$2*(0.75),Brick_Kilns_EF!$E$2)</f>
        <v>6.7999999999999996E-3</v>
      </c>
      <c r="M464" s="13">
        <f t="shared" si="28"/>
        <v>60.430307999999997</v>
      </c>
      <c r="N464" s="13">
        <f>IF(D464="ZZ",Brick_Kilns_EF!$E$3*(0.75),Brick_Kilns_EF!$E$3)</f>
        <v>4.5999999999999999E-3</v>
      </c>
      <c r="O464" s="13">
        <f t="shared" si="30"/>
        <v>40.879325999999999</v>
      </c>
      <c r="P464" s="13">
        <f>IF(D464="ZZ",Brick_Kilns_EF!$E$4*(0.75),Brick_Kilns_EF!$E$4)</f>
        <v>4.7000000000000002E-3</v>
      </c>
      <c r="Q464" s="13">
        <f t="shared" si="31"/>
        <v>41.768006999999997</v>
      </c>
    </row>
    <row r="465" spans="1:17">
      <c r="A465" s="13" t="s">
        <v>475</v>
      </c>
      <c r="B465" s="13">
        <v>22.835684019999999</v>
      </c>
      <c r="C465" s="13">
        <v>89.809839429999997</v>
      </c>
      <c r="D465" s="13" t="s">
        <v>6</v>
      </c>
      <c r="E465" s="13" t="s">
        <v>4927</v>
      </c>
      <c r="F465" s="13" t="s">
        <v>9</v>
      </c>
      <c r="G465" s="13" t="s">
        <v>4802</v>
      </c>
      <c r="H465" s="13" t="s">
        <v>4816</v>
      </c>
      <c r="I465" s="13">
        <f>(Brick_Kilns_EF!$B$13*Brick_Kilns_EF!$B$11*Brick_Kilns_EF!$B$12)</f>
        <v>8886.81</v>
      </c>
      <c r="J465" s="13">
        <f>IF(D465="ZZ",Brick_Kilns_EF!$E$5*(0.75),Brick_Kilns_EF!$E$5)</f>
        <v>9.6999999999999986E-3</v>
      </c>
      <c r="K465" s="13">
        <f t="shared" si="29"/>
        <v>86.202056999999982</v>
      </c>
      <c r="L465" s="13">
        <f>IF(D465="ZZ",Brick_Kilns_EF!$E$2*(0.75),Brick_Kilns_EF!$E$2)</f>
        <v>6.7999999999999996E-3</v>
      </c>
      <c r="M465" s="13">
        <f t="shared" si="28"/>
        <v>60.430307999999997</v>
      </c>
      <c r="N465" s="13">
        <f>IF(D465="ZZ",Brick_Kilns_EF!$E$3*(0.75),Brick_Kilns_EF!$E$3)</f>
        <v>4.5999999999999999E-3</v>
      </c>
      <c r="O465" s="13">
        <f t="shared" si="30"/>
        <v>40.879325999999999</v>
      </c>
      <c r="P465" s="13">
        <f>IF(D465="ZZ",Brick_Kilns_EF!$E$4*(0.75),Brick_Kilns_EF!$E$4)</f>
        <v>4.7000000000000002E-3</v>
      </c>
      <c r="Q465" s="13">
        <f t="shared" si="31"/>
        <v>41.768006999999997</v>
      </c>
    </row>
    <row r="466" spans="1:17">
      <c r="A466" s="13" t="s">
        <v>476</v>
      </c>
      <c r="B466" s="13">
        <v>23.19091092</v>
      </c>
      <c r="C466" s="13">
        <v>90.210086279999999</v>
      </c>
      <c r="D466" s="13" t="s">
        <v>6</v>
      </c>
      <c r="E466" s="13" t="s">
        <v>4927</v>
      </c>
      <c r="F466" s="13" t="s">
        <v>7</v>
      </c>
      <c r="G466" s="13" t="s">
        <v>4802</v>
      </c>
      <c r="H466" s="13" t="s">
        <v>4816</v>
      </c>
      <c r="I466" s="13">
        <f>(Brick_Kilns_EF!$B$13*Brick_Kilns_EF!$B$11*Brick_Kilns_EF!$B$12)</f>
        <v>8886.81</v>
      </c>
      <c r="J466" s="13">
        <f>IF(D466="ZZ",Brick_Kilns_EF!$E$5*(0.75),Brick_Kilns_EF!$E$5)</f>
        <v>9.6999999999999986E-3</v>
      </c>
      <c r="K466" s="13">
        <f t="shared" si="29"/>
        <v>86.202056999999982</v>
      </c>
      <c r="L466" s="13">
        <f>IF(D466="ZZ",Brick_Kilns_EF!$E$2*(0.75),Brick_Kilns_EF!$E$2)</f>
        <v>6.7999999999999996E-3</v>
      </c>
      <c r="M466" s="13">
        <f t="shared" si="28"/>
        <v>60.430307999999997</v>
      </c>
      <c r="N466" s="13">
        <f>IF(D466="ZZ",Brick_Kilns_EF!$E$3*(0.75),Brick_Kilns_EF!$E$3)</f>
        <v>4.5999999999999999E-3</v>
      </c>
      <c r="O466" s="13">
        <f t="shared" si="30"/>
        <v>40.879325999999999</v>
      </c>
      <c r="P466" s="13">
        <f>IF(D466="ZZ",Brick_Kilns_EF!$E$4*(0.75),Brick_Kilns_EF!$E$4)</f>
        <v>4.7000000000000002E-3</v>
      </c>
      <c r="Q466" s="13">
        <f t="shared" si="31"/>
        <v>41.768006999999997</v>
      </c>
    </row>
    <row r="467" spans="1:17">
      <c r="A467" s="13" t="s">
        <v>477</v>
      </c>
      <c r="B467" s="13">
        <v>22.845251739999998</v>
      </c>
      <c r="C467" s="13">
        <v>89.721038609999994</v>
      </c>
      <c r="D467" s="13" t="s">
        <v>6</v>
      </c>
      <c r="E467" s="13" t="s">
        <v>4927</v>
      </c>
      <c r="F467" s="13" t="s">
        <v>9</v>
      </c>
      <c r="G467" s="13" t="s">
        <v>4802</v>
      </c>
      <c r="H467" s="13" t="s">
        <v>4816</v>
      </c>
      <c r="I467" s="13">
        <f>(Brick_Kilns_EF!$B$13*Brick_Kilns_EF!$B$11*Brick_Kilns_EF!$B$12)</f>
        <v>8886.81</v>
      </c>
      <c r="J467" s="13">
        <f>IF(D467="ZZ",Brick_Kilns_EF!$E$5*(0.75),Brick_Kilns_EF!$E$5)</f>
        <v>9.6999999999999986E-3</v>
      </c>
      <c r="K467" s="13">
        <f t="shared" si="29"/>
        <v>86.202056999999982</v>
      </c>
      <c r="L467" s="13">
        <f>IF(D467="ZZ",Brick_Kilns_EF!$E$2*(0.75),Brick_Kilns_EF!$E$2)</f>
        <v>6.7999999999999996E-3</v>
      </c>
      <c r="M467" s="13">
        <f t="shared" si="28"/>
        <v>60.430307999999997</v>
      </c>
      <c r="N467" s="13">
        <f>IF(D467="ZZ",Brick_Kilns_EF!$E$3*(0.75),Brick_Kilns_EF!$E$3)</f>
        <v>4.5999999999999999E-3</v>
      </c>
      <c r="O467" s="13">
        <f t="shared" si="30"/>
        <v>40.879325999999999</v>
      </c>
      <c r="P467" s="13">
        <f>IF(D467="ZZ",Brick_Kilns_EF!$E$4*(0.75),Brick_Kilns_EF!$E$4)</f>
        <v>4.7000000000000002E-3</v>
      </c>
      <c r="Q467" s="13">
        <f t="shared" si="31"/>
        <v>41.768006999999997</v>
      </c>
    </row>
    <row r="468" spans="1:17">
      <c r="A468" s="13" t="s">
        <v>478</v>
      </c>
      <c r="B468" s="13">
        <v>23.791638750000001</v>
      </c>
      <c r="C468" s="13">
        <v>90.321537770000006</v>
      </c>
      <c r="D468" s="13" t="s">
        <v>6</v>
      </c>
      <c r="E468" s="13" t="s">
        <v>4927</v>
      </c>
      <c r="F468" s="13" t="s">
        <v>7</v>
      </c>
      <c r="G468" s="13" t="s">
        <v>4802</v>
      </c>
      <c r="H468" s="13" t="s">
        <v>4816</v>
      </c>
      <c r="I468" s="13">
        <f>(Brick_Kilns_EF!$B$13*Brick_Kilns_EF!$B$11*Brick_Kilns_EF!$B$12)</f>
        <v>8886.81</v>
      </c>
      <c r="J468" s="13">
        <f>IF(D468="ZZ",Brick_Kilns_EF!$E$5*(0.75),Brick_Kilns_EF!$E$5)</f>
        <v>9.6999999999999986E-3</v>
      </c>
      <c r="K468" s="13">
        <f t="shared" si="29"/>
        <v>86.202056999999982</v>
      </c>
      <c r="L468" s="13">
        <f>IF(D468="ZZ",Brick_Kilns_EF!$E$2*(0.75),Brick_Kilns_EF!$E$2)</f>
        <v>6.7999999999999996E-3</v>
      </c>
      <c r="M468" s="13">
        <f t="shared" si="28"/>
        <v>60.430307999999997</v>
      </c>
      <c r="N468" s="13">
        <f>IF(D468="ZZ",Brick_Kilns_EF!$E$3*(0.75),Brick_Kilns_EF!$E$3)</f>
        <v>4.5999999999999999E-3</v>
      </c>
      <c r="O468" s="13">
        <f t="shared" si="30"/>
        <v>40.879325999999999</v>
      </c>
      <c r="P468" s="13">
        <f>IF(D468="ZZ",Brick_Kilns_EF!$E$4*(0.75),Brick_Kilns_EF!$E$4)</f>
        <v>4.7000000000000002E-3</v>
      </c>
      <c r="Q468" s="13">
        <f t="shared" si="31"/>
        <v>41.768006999999997</v>
      </c>
    </row>
    <row r="469" spans="1:17">
      <c r="A469" s="13" t="s">
        <v>479</v>
      </c>
      <c r="B469" s="13">
        <v>23.548486260000001</v>
      </c>
      <c r="C469" s="13">
        <v>89.774429159999997</v>
      </c>
      <c r="D469" s="13" t="s">
        <v>6</v>
      </c>
      <c r="E469" s="13" t="s">
        <v>4927</v>
      </c>
      <c r="F469" s="13" t="s">
        <v>7</v>
      </c>
      <c r="G469" s="13" t="s">
        <v>4802</v>
      </c>
      <c r="H469" s="13" t="s">
        <v>4816</v>
      </c>
      <c r="I469" s="13">
        <f>(Brick_Kilns_EF!$B$13*Brick_Kilns_EF!$B$11*Brick_Kilns_EF!$B$12)</f>
        <v>8886.81</v>
      </c>
      <c r="J469" s="13">
        <f>IF(D469="ZZ",Brick_Kilns_EF!$E$5*(0.75),Brick_Kilns_EF!$E$5)</f>
        <v>9.6999999999999986E-3</v>
      </c>
      <c r="K469" s="13">
        <f t="shared" si="29"/>
        <v>86.202056999999982</v>
      </c>
      <c r="L469" s="13">
        <f>IF(D469="ZZ",Brick_Kilns_EF!$E$2*(0.75),Brick_Kilns_EF!$E$2)</f>
        <v>6.7999999999999996E-3</v>
      </c>
      <c r="M469" s="13">
        <f t="shared" si="28"/>
        <v>60.430307999999997</v>
      </c>
      <c r="N469" s="13">
        <f>IF(D469="ZZ",Brick_Kilns_EF!$E$3*(0.75),Brick_Kilns_EF!$E$3)</f>
        <v>4.5999999999999999E-3</v>
      </c>
      <c r="O469" s="13">
        <f t="shared" si="30"/>
        <v>40.879325999999999</v>
      </c>
      <c r="P469" s="13">
        <f>IF(D469="ZZ",Brick_Kilns_EF!$E$4*(0.75),Brick_Kilns_EF!$E$4)</f>
        <v>4.7000000000000002E-3</v>
      </c>
      <c r="Q469" s="13">
        <f t="shared" si="31"/>
        <v>41.768006999999997</v>
      </c>
    </row>
    <row r="470" spans="1:17">
      <c r="A470" s="13" t="s">
        <v>480</v>
      </c>
      <c r="B470" s="13">
        <v>23.826587069999999</v>
      </c>
      <c r="C470" s="13">
        <v>90.437083520000002</v>
      </c>
      <c r="D470" s="13" t="s">
        <v>6</v>
      </c>
      <c r="E470" s="13" t="s">
        <v>4927</v>
      </c>
      <c r="F470" s="13" t="s">
        <v>7</v>
      </c>
      <c r="G470" s="13" t="s">
        <v>4802</v>
      </c>
      <c r="H470" s="13" t="s">
        <v>4816</v>
      </c>
      <c r="I470" s="13">
        <f>(Brick_Kilns_EF!$B$13*Brick_Kilns_EF!$B$11*Brick_Kilns_EF!$B$12)</f>
        <v>8886.81</v>
      </c>
      <c r="J470" s="13">
        <f>IF(D470="ZZ",Brick_Kilns_EF!$E$5*(0.75),Brick_Kilns_EF!$E$5)</f>
        <v>9.6999999999999986E-3</v>
      </c>
      <c r="K470" s="13">
        <f t="shared" si="29"/>
        <v>86.202056999999982</v>
      </c>
      <c r="L470" s="13">
        <f>IF(D470="ZZ",Brick_Kilns_EF!$E$2*(0.75),Brick_Kilns_EF!$E$2)</f>
        <v>6.7999999999999996E-3</v>
      </c>
      <c r="M470" s="13">
        <f t="shared" si="28"/>
        <v>60.430307999999997</v>
      </c>
      <c r="N470" s="13">
        <f>IF(D470="ZZ",Brick_Kilns_EF!$E$3*(0.75),Brick_Kilns_EF!$E$3)</f>
        <v>4.5999999999999999E-3</v>
      </c>
      <c r="O470" s="13">
        <f t="shared" si="30"/>
        <v>40.879325999999999</v>
      </c>
      <c r="P470" s="13">
        <f>IF(D470="ZZ",Brick_Kilns_EF!$E$4*(0.75),Brick_Kilns_EF!$E$4)</f>
        <v>4.7000000000000002E-3</v>
      </c>
      <c r="Q470" s="13">
        <f t="shared" si="31"/>
        <v>41.768006999999997</v>
      </c>
    </row>
    <row r="471" spans="1:17">
      <c r="A471" s="13" t="s">
        <v>481</v>
      </c>
      <c r="B471" s="13">
        <v>24.624542389999998</v>
      </c>
      <c r="C471" s="13">
        <v>90.115447329999995</v>
      </c>
      <c r="D471" s="13" t="s">
        <v>6</v>
      </c>
      <c r="E471" s="13" t="s">
        <v>4927</v>
      </c>
      <c r="F471" s="13" t="s">
        <v>7</v>
      </c>
      <c r="G471" s="13" t="s">
        <v>4802</v>
      </c>
      <c r="H471" s="13" t="s">
        <v>4816</v>
      </c>
      <c r="I471" s="13">
        <f>(Brick_Kilns_EF!$B$13*Brick_Kilns_EF!$B$11*Brick_Kilns_EF!$B$12)</f>
        <v>8886.81</v>
      </c>
      <c r="J471" s="13">
        <f>IF(D471="ZZ",Brick_Kilns_EF!$E$5*(0.75),Brick_Kilns_EF!$E$5)</f>
        <v>9.6999999999999986E-3</v>
      </c>
      <c r="K471" s="13">
        <f t="shared" si="29"/>
        <v>86.202056999999982</v>
      </c>
      <c r="L471" s="13">
        <f>IF(D471="ZZ",Brick_Kilns_EF!$E$2*(0.75),Brick_Kilns_EF!$E$2)</f>
        <v>6.7999999999999996E-3</v>
      </c>
      <c r="M471" s="13">
        <f t="shared" si="28"/>
        <v>60.430307999999997</v>
      </c>
      <c r="N471" s="13">
        <f>IF(D471="ZZ",Brick_Kilns_EF!$E$3*(0.75),Brick_Kilns_EF!$E$3)</f>
        <v>4.5999999999999999E-3</v>
      </c>
      <c r="O471" s="13">
        <f t="shared" si="30"/>
        <v>40.879325999999999</v>
      </c>
      <c r="P471" s="13">
        <f>IF(D471="ZZ",Brick_Kilns_EF!$E$4*(0.75),Brick_Kilns_EF!$E$4)</f>
        <v>4.7000000000000002E-3</v>
      </c>
      <c r="Q471" s="13">
        <f t="shared" si="31"/>
        <v>41.768006999999997</v>
      </c>
    </row>
    <row r="472" spans="1:17">
      <c r="A472" s="13" t="s">
        <v>482</v>
      </c>
      <c r="B472" s="13">
        <v>23.056250649999999</v>
      </c>
      <c r="C472" s="13">
        <v>89.433927260000004</v>
      </c>
      <c r="D472" s="13" t="s">
        <v>6</v>
      </c>
      <c r="E472" s="13" t="s">
        <v>4927</v>
      </c>
      <c r="F472" s="13" t="s">
        <v>9</v>
      </c>
      <c r="G472" s="13" t="s">
        <v>4802</v>
      </c>
      <c r="H472" s="13" t="s">
        <v>4816</v>
      </c>
      <c r="I472" s="13">
        <f>(Brick_Kilns_EF!$B$13*Brick_Kilns_EF!$B$11*Brick_Kilns_EF!$B$12)</f>
        <v>8886.81</v>
      </c>
      <c r="J472" s="13">
        <f>IF(D472="ZZ",Brick_Kilns_EF!$E$5*(0.75),Brick_Kilns_EF!$E$5)</f>
        <v>9.6999999999999986E-3</v>
      </c>
      <c r="K472" s="13">
        <f t="shared" si="29"/>
        <v>86.202056999999982</v>
      </c>
      <c r="L472" s="13">
        <f>IF(D472="ZZ",Brick_Kilns_EF!$E$2*(0.75),Brick_Kilns_EF!$E$2)</f>
        <v>6.7999999999999996E-3</v>
      </c>
      <c r="M472" s="13">
        <f t="shared" si="28"/>
        <v>60.430307999999997</v>
      </c>
      <c r="N472" s="13">
        <f>IF(D472="ZZ",Brick_Kilns_EF!$E$3*(0.75),Brick_Kilns_EF!$E$3)</f>
        <v>4.5999999999999999E-3</v>
      </c>
      <c r="O472" s="13">
        <f t="shared" si="30"/>
        <v>40.879325999999999</v>
      </c>
      <c r="P472" s="13">
        <f>IF(D472="ZZ",Brick_Kilns_EF!$E$4*(0.75),Brick_Kilns_EF!$E$4)</f>
        <v>4.7000000000000002E-3</v>
      </c>
      <c r="Q472" s="13">
        <f t="shared" si="31"/>
        <v>41.768006999999997</v>
      </c>
    </row>
    <row r="473" spans="1:17">
      <c r="A473" s="13" t="s">
        <v>483</v>
      </c>
      <c r="B473" s="13">
        <v>22.9660285</v>
      </c>
      <c r="C473" s="13">
        <v>90.501825659999994</v>
      </c>
      <c r="D473" s="13" t="s">
        <v>6</v>
      </c>
      <c r="E473" s="13" t="s">
        <v>4927</v>
      </c>
      <c r="F473" s="13" t="s">
        <v>11</v>
      </c>
      <c r="G473" s="13" t="s">
        <v>4802</v>
      </c>
      <c r="H473" s="13" t="s">
        <v>4816</v>
      </c>
      <c r="I473" s="13">
        <f>(Brick_Kilns_EF!$B$13*Brick_Kilns_EF!$B$11*Brick_Kilns_EF!$B$12)</f>
        <v>8886.81</v>
      </c>
      <c r="J473" s="13">
        <f>IF(D473="ZZ",Brick_Kilns_EF!$E$5*(0.75),Brick_Kilns_EF!$E$5)</f>
        <v>9.6999999999999986E-3</v>
      </c>
      <c r="K473" s="13">
        <f t="shared" si="29"/>
        <v>86.202056999999982</v>
      </c>
      <c r="L473" s="13">
        <f>IF(D473="ZZ",Brick_Kilns_EF!$E$2*(0.75),Brick_Kilns_EF!$E$2)</f>
        <v>6.7999999999999996E-3</v>
      </c>
      <c r="M473" s="13">
        <f t="shared" si="28"/>
        <v>60.430307999999997</v>
      </c>
      <c r="N473" s="13">
        <f>IF(D473="ZZ",Brick_Kilns_EF!$E$3*(0.75),Brick_Kilns_EF!$E$3)</f>
        <v>4.5999999999999999E-3</v>
      </c>
      <c r="O473" s="13">
        <f t="shared" si="30"/>
        <v>40.879325999999999</v>
      </c>
      <c r="P473" s="13">
        <f>IF(D473="ZZ",Brick_Kilns_EF!$E$4*(0.75),Brick_Kilns_EF!$E$4)</f>
        <v>4.7000000000000002E-3</v>
      </c>
      <c r="Q473" s="13">
        <f t="shared" si="31"/>
        <v>41.768006999999997</v>
      </c>
    </row>
    <row r="474" spans="1:17">
      <c r="A474" s="13" t="s">
        <v>484</v>
      </c>
      <c r="B474" s="13">
        <v>22.943842849999999</v>
      </c>
      <c r="C474" s="13">
        <v>90.408802230000006</v>
      </c>
      <c r="D474" s="13" t="s">
        <v>6</v>
      </c>
      <c r="E474" s="13" t="s">
        <v>4927</v>
      </c>
      <c r="F474" s="13" t="s">
        <v>11</v>
      </c>
      <c r="G474" s="13" t="s">
        <v>4802</v>
      </c>
      <c r="H474" s="13" t="s">
        <v>4816</v>
      </c>
      <c r="I474" s="13">
        <f>(Brick_Kilns_EF!$B$13*Brick_Kilns_EF!$B$11*Brick_Kilns_EF!$B$12)</f>
        <v>8886.81</v>
      </c>
      <c r="J474" s="13">
        <f>IF(D474="ZZ",Brick_Kilns_EF!$E$5*(0.75),Brick_Kilns_EF!$E$5)</f>
        <v>9.6999999999999986E-3</v>
      </c>
      <c r="K474" s="13">
        <f t="shared" si="29"/>
        <v>86.202056999999982</v>
      </c>
      <c r="L474" s="13">
        <f>IF(D474="ZZ",Brick_Kilns_EF!$E$2*(0.75),Brick_Kilns_EF!$E$2)</f>
        <v>6.7999999999999996E-3</v>
      </c>
      <c r="M474" s="13">
        <f t="shared" si="28"/>
        <v>60.430307999999997</v>
      </c>
      <c r="N474" s="13">
        <f>IF(D474="ZZ",Brick_Kilns_EF!$E$3*(0.75),Brick_Kilns_EF!$E$3)</f>
        <v>4.5999999999999999E-3</v>
      </c>
      <c r="O474" s="13">
        <f t="shared" si="30"/>
        <v>40.879325999999999</v>
      </c>
      <c r="P474" s="13">
        <f>IF(D474="ZZ",Brick_Kilns_EF!$E$4*(0.75),Brick_Kilns_EF!$E$4)</f>
        <v>4.7000000000000002E-3</v>
      </c>
      <c r="Q474" s="13">
        <f t="shared" si="31"/>
        <v>41.768006999999997</v>
      </c>
    </row>
    <row r="475" spans="1:17">
      <c r="A475" s="13" t="s">
        <v>485</v>
      </c>
      <c r="B475" s="13">
        <v>23.267027209999998</v>
      </c>
      <c r="C475" s="13">
        <v>89.622883009999995</v>
      </c>
      <c r="D475" s="13" t="s">
        <v>6</v>
      </c>
      <c r="E475" s="13" t="s">
        <v>4927</v>
      </c>
      <c r="F475" s="13" t="s">
        <v>9</v>
      </c>
      <c r="G475" s="13" t="s">
        <v>4802</v>
      </c>
      <c r="H475" s="13" t="s">
        <v>4816</v>
      </c>
      <c r="I475" s="13">
        <f>(Brick_Kilns_EF!$B$13*Brick_Kilns_EF!$B$11*Brick_Kilns_EF!$B$12)</f>
        <v>8886.81</v>
      </c>
      <c r="J475" s="13">
        <f>IF(D475="ZZ",Brick_Kilns_EF!$E$5*(0.75),Brick_Kilns_EF!$E$5)</f>
        <v>9.6999999999999986E-3</v>
      </c>
      <c r="K475" s="13">
        <f t="shared" si="29"/>
        <v>86.202056999999982</v>
      </c>
      <c r="L475" s="13">
        <f>IF(D475="ZZ",Brick_Kilns_EF!$E$2*(0.75),Brick_Kilns_EF!$E$2)</f>
        <v>6.7999999999999996E-3</v>
      </c>
      <c r="M475" s="13">
        <f t="shared" si="28"/>
        <v>60.430307999999997</v>
      </c>
      <c r="N475" s="13">
        <f>IF(D475="ZZ",Brick_Kilns_EF!$E$3*(0.75),Brick_Kilns_EF!$E$3)</f>
        <v>4.5999999999999999E-3</v>
      </c>
      <c r="O475" s="13">
        <f t="shared" si="30"/>
        <v>40.879325999999999</v>
      </c>
      <c r="P475" s="13">
        <f>IF(D475="ZZ",Brick_Kilns_EF!$E$4*(0.75),Brick_Kilns_EF!$E$4)</f>
        <v>4.7000000000000002E-3</v>
      </c>
      <c r="Q475" s="13">
        <f t="shared" si="31"/>
        <v>41.768006999999997</v>
      </c>
    </row>
    <row r="476" spans="1:17">
      <c r="A476" s="13" t="s">
        <v>486</v>
      </c>
      <c r="B476" s="13">
        <v>23.47544864</v>
      </c>
      <c r="C476" s="13">
        <v>89.506779069999993</v>
      </c>
      <c r="D476" s="13" t="s">
        <v>6</v>
      </c>
      <c r="E476" s="13" t="s">
        <v>4927</v>
      </c>
      <c r="F476" s="13" t="s">
        <v>9</v>
      </c>
      <c r="G476" s="13" t="s">
        <v>4802</v>
      </c>
      <c r="H476" s="13" t="s">
        <v>4816</v>
      </c>
      <c r="I476" s="13">
        <f>(Brick_Kilns_EF!$B$13*Brick_Kilns_EF!$B$11*Brick_Kilns_EF!$B$12)</f>
        <v>8886.81</v>
      </c>
      <c r="J476" s="13">
        <f>IF(D476="ZZ",Brick_Kilns_EF!$E$5*(0.75),Brick_Kilns_EF!$E$5)</f>
        <v>9.6999999999999986E-3</v>
      </c>
      <c r="K476" s="13">
        <f t="shared" si="29"/>
        <v>86.202056999999982</v>
      </c>
      <c r="L476" s="13">
        <f>IF(D476="ZZ",Brick_Kilns_EF!$E$2*(0.75),Brick_Kilns_EF!$E$2)</f>
        <v>6.7999999999999996E-3</v>
      </c>
      <c r="M476" s="13">
        <f t="shared" si="28"/>
        <v>60.430307999999997</v>
      </c>
      <c r="N476" s="13">
        <f>IF(D476="ZZ",Brick_Kilns_EF!$E$3*(0.75),Brick_Kilns_EF!$E$3)</f>
        <v>4.5999999999999999E-3</v>
      </c>
      <c r="O476" s="13">
        <f t="shared" si="30"/>
        <v>40.879325999999999</v>
      </c>
      <c r="P476" s="13">
        <f>IF(D476="ZZ",Brick_Kilns_EF!$E$4*(0.75),Brick_Kilns_EF!$E$4)</f>
        <v>4.7000000000000002E-3</v>
      </c>
      <c r="Q476" s="13">
        <f t="shared" si="31"/>
        <v>41.768006999999997</v>
      </c>
    </row>
    <row r="477" spans="1:17">
      <c r="A477" s="13" t="s">
        <v>487</v>
      </c>
      <c r="B477" s="13">
        <v>22.541238329999999</v>
      </c>
      <c r="C477" s="13">
        <v>89.184886309999996</v>
      </c>
      <c r="D477" s="13" t="s">
        <v>6</v>
      </c>
      <c r="E477" s="13" t="s">
        <v>4927</v>
      </c>
      <c r="F477" s="13" t="s">
        <v>9</v>
      </c>
      <c r="G477" s="13" t="s">
        <v>4802</v>
      </c>
      <c r="H477" s="13" t="s">
        <v>4816</v>
      </c>
      <c r="I477" s="13">
        <f>(Brick_Kilns_EF!$B$13*Brick_Kilns_EF!$B$11*Brick_Kilns_EF!$B$12)</f>
        <v>8886.81</v>
      </c>
      <c r="J477" s="13">
        <f>IF(D477="ZZ",Brick_Kilns_EF!$E$5*(0.75),Brick_Kilns_EF!$E$5)</f>
        <v>9.6999999999999986E-3</v>
      </c>
      <c r="K477" s="13">
        <f t="shared" si="29"/>
        <v>86.202056999999982</v>
      </c>
      <c r="L477" s="13">
        <f>IF(D477="ZZ",Brick_Kilns_EF!$E$2*(0.75),Brick_Kilns_EF!$E$2)</f>
        <v>6.7999999999999996E-3</v>
      </c>
      <c r="M477" s="13">
        <f t="shared" si="28"/>
        <v>60.430307999999997</v>
      </c>
      <c r="N477" s="13">
        <f>IF(D477="ZZ",Brick_Kilns_EF!$E$3*(0.75),Brick_Kilns_EF!$E$3)</f>
        <v>4.5999999999999999E-3</v>
      </c>
      <c r="O477" s="13">
        <f t="shared" si="30"/>
        <v>40.879325999999999</v>
      </c>
      <c r="P477" s="13">
        <f>IF(D477="ZZ",Brick_Kilns_EF!$E$4*(0.75),Brick_Kilns_EF!$E$4)</f>
        <v>4.7000000000000002E-3</v>
      </c>
      <c r="Q477" s="13">
        <f t="shared" si="31"/>
        <v>41.768006999999997</v>
      </c>
    </row>
    <row r="478" spans="1:17">
      <c r="A478" s="13" t="s">
        <v>488</v>
      </c>
      <c r="B478" s="13">
        <v>22.782811540000001</v>
      </c>
      <c r="C478" s="13">
        <v>90.149097040000001</v>
      </c>
      <c r="D478" s="13" t="s">
        <v>6</v>
      </c>
      <c r="E478" s="13" t="s">
        <v>4927</v>
      </c>
      <c r="F478" s="13" t="s">
        <v>11</v>
      </c>
      <c r="G478" s="13" t="s">
        <v>4802</v>
      </c>
      <c r="H478" s="13" t="s">
        <v>4816</v>
      </c>
      <c r="I478" s="13">
        <f>(Brick_Kilns_EF!$B$13*Brick_Kilns_EF!$B$11*Brick_Kilns_EF!$B$12)</f>
        <v>8886.81</v>
      </c>
      <c r="J478" s="13">
        <f>IF(D478="ZZ",Brick_Kilns_EF!$E$5*(0.75),Brick_Kilns_EF!$E$5)</f>
        <v>9.6999999999999986E-3</v>
      </c>
      <c r="K478" s="13">
        <f t="shared" si="29"/>
        <v>86.202056999999982</v>
      </c>
      <c r="L478" s="13">
        <f>IF(D478="ZZ",Brick_Kilns_EF!$E$2*(0.75),Brick_Kilns_EF!$E$2)</f>
        <v>6.7999999999999996E-3</v>
      </c>
      <c r="M478" s="13">
        <f t="shared" si="28"/>
        <v>60.430307999999997</v>
      </c>
      <c r="N478" s="13">
        <f>IF(D478="ZZ",Brick_Kilns_EF!$E$3*(0.75),Brick_Kilns_EF!$E$3)</f>
        <v>4.5999999999999999E-3</v>
      </c>
      <c r="O478" s="13">
        <f t="shared" si="30"/>
        <v>40.879325999999999</v>
      </c>
      <c r="P478" s="13">
        <f>IF(D478="ZZ",Brick_Kilns_EF!$E$4*(0.75),Brick_Kilns_EF!$E$4)</f>
        <v>4.7000000000000002E-3</v>
      </c>
      <c r="Q478" s="13">
        <f t="shared" si="31"/>
        <v>41.768006999999997</v>
      </c>
    </row>
    <row r="479" spans="1:17">
      <c r="A479" s="13" t="s">
        <v>489</v>
      </c>
      <c r="B479" s="13">
        <v>23.466163850000001</v>
      </c>
      <c r="C479" s="13">
        <v>89.558194049999997</v>
      </c>
      <c r="D479" s="13" t="s">
        <v>6</v>
      </c>
      <c r="E479" s="13" t="s">
        <v>4927</v>
      </c>
      <c r="F479" s="13" t="s">
        <v>9</v>
      </c>
      <c r="G479" s="13" t="s">
        <v>4802</v>
      </c>
      <c r="H479" s="13" t="s">
        <v>4816</v>
      </c>
      <c r="I479" s="13">
        <f>(Brick_Kilns_EF!$B$13*Brick_Kilns_EF!$B$11*Brick_Kilns_EF!$B$12)</f>
        <v>8886.81</v>
      </c>
      <c r="J479" s="13">
        <f>IF(D479="ZZ",Brick_Kilns_EF!$E$5*(0.75),Brick_Kilns_EF!$E$5)</f>
        <v>9.6999999999999986E-3</v>
      </c>
      <c r="K479" s="13">
        <f t="shared" si="29"/>
        <v>86.202056999999982</v>
      </c>
      <c r="L479" s="13">
        <f>IF(D479="ZZ",Brick_Kilns_EF!$E$2*(0.75),Brick_Kilns_EF!$E$2)</f>
        <v>6.7999999999999996E-3</v>
      </c>
      <c r="M479" s="13">
        <f t="shared" si="28"/>
        <v>60.430307999999997</v>
      </c>
      <c r="N479" s="13">
        <f>IF(D479="ZZ",Brick_Kilns_EF!$E$3*(0.75),Brick_Kilns_EF!$E$3)</f>
        <v>4.5999999999999999E-3</v>
      </c>
      <c r="O479" s="13">
        <f t="shared" si="30"/>
        <v>40.879325999999999</v>
      </c>
      <c r="P479" s="13">
        <f>IF(D479="ZZ",Brick_Kilns_EF!$E$4*(0.75),Brick_Kilns_EF!$E$4)</f>
        <v>4.7000000000000002E-3</v>
      </c>
      <c r="Q479" s="13">
        <f t="shared" si="31"/>
        <v>41.768006999999997</v>
      </c>
    </row>
    <row r="480" spans="1:17">
      <c r="A480" s="13" t="s">
        <v>490</v>
      </c>
      <c r="B480" s="13">
        <v>23.732725129999999</v>
      </c>
      <c r="C480" s="13">
        <v>89.620477410000007</v>
      </c>
      <c r="D480" s="13" t="s">
        <v>6</v>
      </c>
      <c r="E480" s="13" t="s">
        <v>4927</v>
      </c>
      <c r="F480" s="13" t="s">
        <v>7</v>
      </c>
      <c r="G480" s="13" t="s">
        <v>4802</v>
      </c>
      <c r="H480" s="13" t="s">
        <v>4816</v>
      </c>
      <c r="I480" s="13">
        <f>(Brick_Kilns_EF!$B$13*Brick_Kilns_EF!$B$11*Brick_Kilns_EF!$B$12)</f>
        <v>8886.81</v>
      </c>
      <c r="J480" s="13">
        <f>IF(D480="ZZ",Brick_Kilns_EF!$E$5*(0.75),Brick_Kilns_EF!$E$5)</f>
        <v>9.6999999999999986E-3</v>
      </c>
      <c r="K480" s="13">
        <f t="shared" si="29"/>
        <v>86.202056999999982</v>
      </c>
      <c r="L480" s="13">
        <f>IF(D480="ZZ",Brick_Kilns_EF!$E$2*(0.75),Brick_Kilns_EF!$E$2)</f>
        <v>6.7999999999999996E-3</v>
      </c>
      <c r="M480" s="13">
        <f t="shared" si="28"/>
        <v>60.430307999999997</v>
      </c>
      <c r="N480" s="13">
        <f>IF(D480="ZZ",Brick_Kilns_EF!$E$3*(0.75),Brick_Kilns_EF!$E$3)</f>
        <v>4.5999999999999999E-3</v>
      </c>
      <c r="O480" s="13">
        <f t="shared" si="30"/>
        <v>40.879325999999999</v>
      </c>
      <c r="P480" s="13">
        <f>IF(D480="ZZ",Brick_Kilns_EF!$E$4*(0.75),Brick_Kilns_EF!$E$4)</f>
        <v>4.7000000000000002E-3</v>
      </c>
      <c r="Q480" s="13">
        <f t="shared" si="31"/>
        <v>41.768006999999997</v>
      </c>
    </row>
    <row r="481" spans="1:17">
      <c r="A481" s="13" t="s">
        <v>491</v>
      </c>
      <c r="B481" s="13">
        <v>22.87638179</v>
      </c>
      <c r="C481" s="13">
        <v>90.442098880000003</v>
      </c>
      <c r="D481" s="13" t="s">
        <v>6</v>
      </c>
      <c r="E481" s="13" t="s">
        <v>4927</v>
      </c>
      <c r="F481" s="13" t="s">
        <v>11</v>
      </c>
      <c r="G481" s="13" t="s">
        <v>4802</v>
      </c>
      <c r="H481" s="13" t="s">
        <v>4816</v>
      </c>
      <c r="I481" s="13">
        <f>(Brick_Kilns_EF!$B$13*Brick_Kilns_EF!$B$11*Brick_Kilns_EF!$B$12)</f>
        <v>8886.81</v>
      </c>
      <c r="J481" s="13">
        <f>IF(D481="ZZ",Brick_Kilns_EF!$E$5*(0.75),Brick_Kilns_EF!$E$5)</f>
        <v>9.6999999999999986E-3</v>
      </c>
      <c r="K481" s="13">
        <f t="shared" si="29"/>
        <v>86.202056999999982</v>
      </c>
      <c r="L481" s="13">
        <f>IF(D481="ZZ",Brick_Kilns_EF!$E$2*(0.75),Brick_Kilns_EF!$E$2)</f>
        <v>6.7999999999999996E-3</v>
      </c>
      <c r="M481" s="13">
        <f t="shared" si="28"/>
        <v>60.430307999999997</v>
      </c>
      <c r="N481" s="13">
        <f>IF(D481="ZZ",Brick_Kilns_EF!$E$3*(0.75),Brick_Kilns_EF!$E$3)</f>
        <v>4.5999999999999999E-3</v>
      </c>
      <c r="O481" s="13">
        <f t="shared" si="30"/>
        <v>40.879325999999999</v>
      </c>
      <c r="P481" s="13">
        <f>IF(D481="ZZ",Brick_Kilns_EF!$E$4*(0.75),Brick_Kilns_EF!$E$4)</f>
        <v>4.7000000000000002E-3</v>
      </c>
      <c r="Q481" s="13">
        <f t="shared" si="31"/>
        <v>41.768006999999997</v>
      </c>
    </row>
    <row r="482" spans="1:17">
      <c r="A482" s="13" t="s">
        <v>492</v>
      </c>
      <c r="B482" s="13">
        <v>22.786910030000001</v>
      </c>
      <c r="C482" s="13">
        <v>90.167235340000005</v>
      </c>
      <c r="D482" s="13" t="s">
        <v>6</v>
      </c>
      <c r="E482" s="13" t="s">
        <v>4927</v>
      </c>
      <c r="F482" s="13" t="s">
        <v>11</v>
      </c>
      <c r="G482" s="13" t="s">
        <v>4802</v>
      </c>
      <c r="H482" s="13" t="s">
        <v>4816</v>
      </c>
      <c r="I482" s="13">
        <f>(Brick_Kilns_EF!$B$13*Brick_Kilns_EF!$B$11*Brick_Kilns_EF!$B$12)</f>
        <v>8886.81</v>
      </c>
      <c r="J482" s="13">
        <f>IF(D482="ZZ",Brick_Kilns_EF!$E$5*(0.75),Brick_Kilns_EF!$E$5)</f>
        <v>9.6999999999999986E-3</v>
      </c>
      <c r="K482" s="13">
        <f t="shared" si="29"/>
        <v>86.202056999999982</v>
      </c>
      <c r="L482" s="13">
        <f>IF(D482="ZZ",Brick_Kilns_EF!$E$2*(0.75),Brick_Kilns_EF!$E$2)</f>
        <v>6.7999999999999996E-3</v>
      </c>
      <c r="M482" s="13">
        <f t="shared" si="28"/>
        <v>60.430307999999997</v>
      </c>
      <c r="N482" s="13">
        <f>IF(D482="ZZ",Brick_Kilns_EF!$E$3*(0.75),Brick_Kilns_EF!$E$3)</f>
        <v>4.5999999999999999E-3</v>
      </c>
      <c r="O482" s="13">
        <f t="shared" si="30"/>
        <v>40.879325999999999</v>
      </c>
      <c r="P482" s="13">
        <f>IF(D482="ZZ",Brick_Kilns_EF!$E$4*(0.75),Brick_Kilns_EF!$E$4)</f>
        <v>4.7000000000000002E-3</v>
      </c>
      <c r="Q482" s="13">
        <f t="shared" si="31"/>
        <v>41.768006999999997</v>
      </c>
    </row>
    <row r="483" spans="1:17">
      <c r="A483" s="13" t="s">
        <v>493</v>
      </c>
      <c r="B483" s="13">
        <v>22.86123619</v>
      </c>
      <c r="C483" s="13">
        <v>90.282629729999996</v>
      </c>
      <c r="D483" s="13" t="s">
        <v>6</v>
      </c>
      <c r="E483" s="13" t="s">
        <v>4927</v>
      </c>
      <c r="F483" s="13" t="s">
        <v>11</v>
      </c>
      <c r="G483" s="13" t="s">
        <v>4802</v>
      </c>
      <c r="H483" s="13" t="s">
        <v>4816</v>
      </c>
      <c r="I483" s="13">
        <f>(Brick_Kilns_EF!$B$13*Brick_Kilns_EF!$B$11*Brick_Kilns_EF!$B$12)</f>
        <v>8886.81</v>
      </c>
      <c r="J483" s="13">
        <f>IF(D483="ZZ",Brick_Kilns_EF!$E$5*(0.75),Brick_Kilns_EF!$E$5)</f>
        <v>9.6999999999999986E-3</v>
      </c>
      <c r="K483" s="13">
        <f t="shared" si="29"/>
        <v>86.202056999999982</v>
      </c>
      <c r="L483" s="13">
        <f>IF(D483="ZZ",Brick_Kilns_EF!$E$2*(0.75),Brick_Kilns_EF!$E$2)</f>
        <v>6.7999999999999996E-3</v>
      </c>
      <c r="M483" s="13">
        <f t="shared" si="28"/>
        <v>60.430307999999997</v>
      </c>
      <c r="N483" s="13">
        <f>IF(D483="ZZ",Brick_Kilns_EF!$E$3*(0.75),Brick_Kilns_EF!$E$3)</f>
        <v>4.5999999999999999E-3</v>
      </c>
      <c r="O483" s="13">
        <f t="shared" si="30"/>
        <v>40.879325999999999</v>
      </c>
      <c r="P483" s="13">
        <f>IF(D483="ZZ",Brick_Kilns_EF!$E$4*(0.75),Brick_Kilns_EF!$E$4)</f>
        <v>4.7000000000000002E-3</v>
      </c>
      <c r="Q483" s="13">
        <f t="shared" si="31"/>
        <v>41.768006999999997</v>
      </c>
    </row>
    <row r="484" spans="1:17">
      <c r="A484" s="13" t="s">
        <v>494</v>
      </c>
      <c r="B484" s="13">
        <v>23.777371800000001</v>
      </c>
      <c r="C484" s="13">
        <v>90.319040830000006</v>
      </c>
      <c r="D484" s="13" t="s">
        <v>6</v>
      </c>
      <c r="E484" s="13" t="s">
        <v>4927</v>
      </c>
      <c r="F484" s="13" t="s">
        <v>7</v>
      </c>
      <c r="G484" s="13" t="s">
        <v>4802</v>
      </c>
      <c r="H484" s="13" t="s">
        <v>4816</v>
      </c>
      <c r="I484" s="13">
        <f>(Brick_Kilns_EF!$B$13*Brick_Kilns_EF!$B$11*Brick_Kilns_EF!$B$12)</f>
        <v>8886.81</v>
      </c>
      <c r="J484" s="13">
        <f>IF(D484="ZZ",Brick_Kilns_EF!$E$5*(0.75),Brick_Kilns_EF!$E$5)</f>
        <v>9.6999999999999986E-3</v>
      </c>
      <c r="K484" s="13">
        <f t="shared" si="29"/>
        <v>86.202056999999982</v>
      </c>
      <c r="L484" s="13">
        <f>IF(D484="ZZ",Brick_Kilns_EF!$E$2*(0.75),Brick_Kilns_EF!$E$2)</f>
        <v>6.7999999999999996E-3</v>
      </c>
      <c r="M484" s="13">
        <f t="shared" si="28"/>
        <v>60.430307999999997</v>
      </c>
      <c r="N484" s="13">
        <f>IF(D484="ZZ",Brick_Kilns_EF!$E$3*(0.75),Brick_Kilns_EF!$E$3)</f>
        <v>4.5999999999999999E-3</v>
      </c>
      <c r="O484" s="13">
        <f t="shared" si="30"/>
        <v>40.879325999999999</v>
      </c>
      <c r="P484" s="13">
        <f>IF(D484="ZZ",Brick_Kilns_EF!$E$4*(0.75),Brick_Kilns_EF!$E$4)</f>
        <v>4.7000000000000002E-3</v>
      </c>
      <c r="Q484" s="13">
        <f t="shared" si="31"/>
        <v>41.768006999999997</v>
      </c>
    </row>
    <row r="485" spans="1:17">
      <c r="A485" s="13" t="s">
        <v>495</v>
      </c>
      <c r="B485" s="13">
        <v>23.63198345</v>
      </c>
      <c r="C485" s="13">
        <v>88.658170780000006</v>
      </c>
      <c r="D485" s="13" t="s">
        <v>6</v>
      </c>
      <c r="E485" s="13" t="s">
        <v>4927</v>
      </c>
      <c r="F485" s="13" t="s">
        <v>9</v>
      </c>
      <c r="G485" s="13" t="s">
        <v>4802</v>
      </c>
      <c r="H485" s="13" t="s">
        <v>4816</v>
      </c>
      <c r="I485" s="13">
        <f>(Brick_Kilns_EF!$B$13*Brick_Kilns_EF!$B$11*Brick_Kilns_EF!$B$12)</f>
        <v>8886.81</v>
      </c>
      <c r="J485" s="13">
        <f>IF(D485="ZZ",Brick_Kilns_EF!$E$5*(0.75),Brick_Kilns_EF!$E$5)</f>
        <v>9.6999999999999986E-3</v>
      </c>
      <c r="K485" s="13">
        <f t="shared" si="29"/>
        <v>86.202056999999982</v>
      </c>
      <c r="L485" s="13">
        <f>IF(D485="ZZ",Brick_Kilns_EF!$E$2*(0.75),Brick_Kilns_EF!$E$2)</f>
        <v>6.7999999999999996E-3</v>
      </c>
      <c r="M485" s="13">
        <f t="shared" si="28"/>
        <v>60.430307999999997</v>
      </c>
      <c r="N485" s="13">
        <f>IF(D485="ZZ",Brick_Kilns_EF!$E$3*(0.75),Brick_Kilns_EF!$E$3)</f>
        <v>4.5999999999999999E-3</v>
      </c>
      <c r="O485" s="13">
        <f t="shared" si="30"/>
        <v>40.879325999999999</v>
      </c>
      <c r="P485" s="13">
        <f>IF(D485="ZZ",Brick_Kilns_EF!$E$4*(0.75),Brick_Kilns_EF!$E$4)</f>
        <v>4.7000000000000002E-3</v>
      </c>
      <c r="Q485" s="13">
        <f t="shared" si="31"/>
        <v>41.768006999999997</v>
      </c>
    </row>
    <row r="486" spans="1:17">
      <c r="A486" s="13" t="s">
        <v>496</v>
      </c>
      <c r="B486" s="13">
        <v>23.34749308</v>
      </c>
      <c r="C486" s="13">
        <v>89.527613639999998</v>
      </c>
      <c r="D486" s="13" t="s">
        <v>6</v>
      </c>
      <c r="E486" s="13" t="s">
        <v>4927</v>
      </c>
      <c r="F486" s="13" t="s">
        <v>9</v>
      </c>
      <c r="G486" s="13" t="s">
        <v>4802</v>
      </c>
      <c r="H486" s="13" t="s">
        <v>4816</v>
      </c>
      <c r="I486" s="13">
        <f>(Brick_Kilns_EF!$B$13*Brick_Kilns_EF!$B$11*Brick_Kilns_EF!$B$12)</f>
        <v>8886.81</v>
      </c>
      <c r="J486" s="13">
        <f>IF(D486="ZZ",Brick_Kilns_EF!$E$5*(0.75),Brick_Kilns_EF!$E$5)</f>
        <v>9.6999999999999986E-3</v>
      </c>
      <c r="K486" s="13">
        <f t="shared" si="29"/>
        <v>86.202056999999982</v>
      </c>
      <c r="L486" s="13">
        <f>IF(D486="ZZ",Brick_Kilns_EF!$E$2*(0.75),Brick_Kilns_EF!$E$2)</f>
        <v>6.7999999999999996E-3</v>
      </c>
      <c r="M486" s="13">
        <f t="shared" si="28"/>
        <v>60.430307999999997</v>
      </c>
      <c r="N486" s="13">
        <f>IF(D486="ZZ",Brick_Kilns_EF!$E$3*(0.75),Brick_Kilns_EF!$E$3)</f>
        <v>4.5999999999999999E-3</v>
      </c>
      <c r="O486" s="13">
        <f t="shared" si="30"/>
        <v>40.879325999999999</v>
      </c>
      <c r="P486" s="13">
        <f>IF(D486="ZZ",Brick_Kilns_EF!$E$4*(0.75),Brick_Kilns_EF!$E$4)</f>
        <v>4.7000000000000002E-3</v>
      </c>
      <c r="Q486" s="13">
        <f t="shared" si="31"/>
        <v>41.768006999999997</v>
      </c>
    </row>
    <row r="487" spans="1:17">
      <c r="A487" s="13" t="s">
        <v>497</v>
      </c>
      <c r="B487" s="13">
        <v>23.660372850000002</v>
      </c>
      <c r="C487" s="13">
        <v>89.983640820000005</v>
      </c>
      <c r="D487" s="13" t="s">
        <v>6</v>
      </c>
      <c r="E487" s="13" t="s">
        <v>4927</v>
      </c>
      <c r="F487" s="13" t="s">
        <v>7</v>
      </c>
      <c r="G487" s="13" t="s">
        <v>4802</v>
      </c>
      <c r="H487" s="13" t="s">
        <v>4816</v>
      </c>
      <c r="I487" s="13">
        <f>(Brick_Kilns_EF!$B$13*Brick_Kilns_EF!$B$11*Brick_Kilns_EF!$B$12)</f>
        <v>8886.81</v>
      </c>
      <c r="J487" s="13">
        <f>IF(D487="ZZ",Brick_Kilns_EF!$E$5*(0.75),Brick_Kilns_EF!$E$5)</f>
        <v>9.6999999999999986E-3</v>
      </c>
      <c r="K487" s="13">
        <f t="shared" si="29"/>
        <v>86.202056999999982</v>
      </c>
      <c r="L487" s="13">
        <f>IF(D487="ZZ",Brick_Kilns_EF!$E$2*(0.75),Brick_Kilns_EF!$E$2)</f>
        <v>6.7999999999999996E-3</v>
      </c>
      <c r="M487" s="13">
        <f t="shared" si="28"/>
        <v>60.430307999999997</v>
      </c>
      <c r="N487" s="13">
        <f>IF(D487="ZZ",Brick_Kilns_EF!$E$3*(0.75),Brick_Kilns_EF!$E$3)</f>
        <v>4.5999999999999999E-3</v>
      </c>
      <c r="O487" s="13">
        <f t="shared" si="30"/>
        <v>40.879325999999999</v>
      </c>
      <c r="P487" s="13">
        <f>IF(D487="ZZ",Brick_Kilns_EF!$E$4*(0.75),Brick_Kilns_EF!$E$4)</f>
        <v>4.7000000000000002E-3</v>
      </c>
      <c r="Q487" s="13">
        <f t="shared" si="31"/>
        <v>41.768006999999997</v>
      </c>
    </row>
    <row r="488" spans="1:17">
      <c r="A488" s="13" t="s">
        <v>498</v>
      </c>
      <c r="B488" s="13">
        <v>24.81563006</v>
      </c>
      <c r="C488" s="13">
        <v>88.471331309999997</v>
      </c>
      <c r="D488" s="13" t="s">
        <v>6</v>
      </c>
      <c r="E488" s="13" t="s">
        <v>4927</v>
      </c>
      <c r="F488" s="13" t="s">
        <v>42</v>
      </c>
      <c r="G488" s="13" t="s">
        <v>4802</v>
      </c>
      <c r="H488" s="13" t="s">
        <v>4816</v>
      </c>
      <c r="I488" s="13">
        <f>(Brick_Kilns_EF!$B$13*Brick_Kilns_EF!$B$11*Brick_Kilns_EF!$B$12)</f>
        <v>8886.81</v>
      </c>
      <c r="J488" s="13">
        <f>IF(D488="ZZ",Brick_Kilns_EF!$E$5*(0.75),Brick_Kilns_EF!$E$5)</f>
        <v>9.6999999999999986E-3</v>
      </c>
      <c r="K488" s="13">
        <f t="shared" si="29"/>
        <v>86.202056999999982</v>
      </c>
      <c r="L488" s="13">
        <f>IF(D488="ZZ",Brick_Kilns_EF!$E$2*(0.75),Brick_Kilns_EF!$E$2)</f>
        <v>6.7999999999999996E-3</v>
      </c>
      <c r="M488" s="13">
        <f t="shared" si="28"/>
        <v>60.430307999999997</v>
      </c>
      <c r="N488" s="13">
        <f>IF(D488="ZZ",Brick_Kilns_EF!$E$3*(0.75),Brick_Kilns_EF!$E$3)</f>
        <v>4.5999999999999999E-3</v>
      </c>
      <c r="O488" s="13">
        <f t="shared" si="30"/>
        <v>40.879325999999999</v>
      </c>
      <c r="P488" s="13">
        <f>IF(D488="ZZ",Brick_Kilns_EF!$E$4*(0.75),Brick_Kilns_EF!$E$4)</f>
        <v>4.7000000000000002E-3</v>
      </c>
      <c r="Q488" s="13">
        <f t="shared" si="31"/>
        <v>41.768006999999997</v>
      </c>
    </row>
    <row r="489" spans="1:17">
      <c r="A489" s="13" t="s">
        <v>499</v>
      </c>
      <c r="B489" s="13">
        <v>22.548418380000001</v>
      </c>
      <c r="C489" s="13">
        <v>88.993420310000005</v>
      </c>
      <c r="D489" s="13" t="s">
        <v>6</v>
      </c>
      <c r="E489" s="13" t="s">
        <v>4927</v>
      </c>
      <c r="F489" s="13" t="s">
        <v>9</v>
      </c>
      <c r="G489" s="13" t="s">
        <v>4802</v>
      </c>
      <c r="H489" s="13" t="s">
        <v>4816</v>
      </c>
      <c r="I489" s="13">
        <f>(Brick_Kilns_EF!$B$13*Brick_Kilns_EF!$B$11*Brick_Kilns_EF!$B$12)</f>
        <v>8886.81</v>
      </c>
      <c r="J489" s="13">
        <f>IF(D489="ZZ",Brick_Kilns_EF!$E$5*(0.75),Brick_Kilns_EF!$E$5)</f>
        <v>9.6999999999999986E-3</v>
      </c>
      <c r="K489" s="13">
        <f t="shared" si="29"/>
        <v>86.202056999999982</v>
      </c>
      <c r="L489" s="13">
        <f>IF(D489="ZZ",Brick_Kilns_EF!$E$2*(0.75),Brick_Kilns_EF!$E$2)</f>
        <v>6.7999999999999996E-3</v>
      </c>
      <c r="M489" s="13">
        <f t="shared" si="28"/>
        <v>60.430307999999997</v>
      </c>
      <c r="N489" s="13">
        <f>IF(D489="ZZ",Brick_Kilns_EF!$E$3*(0.75),Brick_Kilns_EF!$E$3)</f>
        <v>4.5999999999999999E-3</v>
      </c>
      <c r="O489" s="13">
        <f t="shared" si="30"/>
        <v>40.879325999999999</v>
      </c>
      <c r="P489" s="13">
        <f>IF(D489="ZZ",Brick_Kilns_EF!$E$4*(0.75),Brick_Kilns_EF!$E$4)</f>
        <v>4.7000000000000002E-3</v>
      </c>
      <c r="Q489" s="13">
        <f t="shared" si="31"/>
        <v>41.768006999999997</v>
      </c>
    </row>
    <row r="490" spans="1:17">
      <c r="A490" s="13" t="s">
        <v>500</v>
      </c>
      <c r="B490" s="13">
        <v>22.972973849999999</v>
      </c>
      <c r="C490" s="13">
        <v>89.796827789999995</v>
      </c>
      <c r="D490" s="13" t="s">
        <v>6</v>
      </c>
      <c r="E490" s="13" t="s">
        <v>4927</v>
      </c>
      <c r="F490" s="13" t="s">
        <v>9</v>
      </c>
      <c r="G490" s="13" t="s">
        <v>4802</v>
      </c>
      <c r="H490" s="13" t="s">
        <v>4816</v>
      </c>
      <c r="I490" s="13">
        <f>(Brick_Kilns_EF!$B$13*Brick_Kilns_EF!$B$11*Brick_Kilns_EF!$B$12)</f>
        <v>8886.81</v>
      </c>
      <c r="J490" s="13">
        <f>IF(D490="ZZ",Brick_Kilns_EF!$E$5*(0.75),Brick_Kilns_EF!$E$5)</f>
        <v>9.6999999999999986E-3</v>
      </c>
      <c r="K490" s="13">
        <f t="shared" si="29"/>
        <v>86.202056999999982</v>
      </c>
      <c r="L490" s="13">
        <f>IF(D490="ZZ",Brick_Kilns_EF!$E$2*(0.75),Brick_Kilns_EF!$E$2)</f>
        <v>6.7999999999999996E-3</v>
      </c>
      <c r="M490" s="13">
        <f t="shared" si="28"/>
        <v>60.430307999999997</v>
      </c>
      <c r="N490" s="13">
        <f>IF(D490="ZZ",Brick_Kilns_EF!$E$3*(0.75),Brick_Kilns_EF!$E$3)</f>
        <v>4.5999999999999999E-3</v>
      </c>
      <c r="O490" s="13">
        <f t="shared" si="30"/>
        <v>40.879325999999999</v>
      </c>
      <c r="P490" s="13">
        <f>IF(D490="ZZ",Brick_Kilns_EF!$E$4*(0.75),Brick_Kilns_EF!$E$4)</f>
        <v>4.7000000000000002E-3</v>
      </c>
      <c r="Q490" s="13">
        <f t="shared" si="31"/>
        <v>41.768006999999997</v>
      </c>
    </row>
    <row r="491" spans="1:17">
      <c r="A491" s="13" t="s">
        <v>501</v>
      </c>
      <c r="B491" s="13">
        <v>23.842679520000001</v>
      </c>
      <c r="C491" s="13">
        <v>88.637699249999997</v>
      </c>
      <c r="D491" s="13" t="s">
        <v>6</v>
      </c>
      <c r="E491" s="13" t="s">
        <v>4927</v>
      </c>
      <c r="F491" s="13" t="s">
        <v>9</v>
      </c>
      <c r="G491" s="13" t="s">
        <v>4802</v>
      </c>
      <c r="H491" s="13" t="s">
        <v>4816</v>
      </c>
      <c r="I491" s="13">
        <f>(Brick_Kilns_EF!$B$13*Brick_Kilns_EF!$B$11*Brick_Kilns_EF!$B$12)</f>
        <v>8886.81</v>
      </c>
      <c r="J491" s="13">
        <f>IF(D491="ZZ",Brick_Kilns_EF!$E$5*(0.75),Brick_Kilns_EF!$E$5)</f>
        <v>9.6999999999999986E-3</v>
      </c>
      <c r="K491" s="13">
        <f t="shared" si="29"/>
        <v>86.202056999999982</v>
      </c>
      <c r="L491" s="13">
        <f>IF(D491="ZZ",Brick_Kilns_EF!$E$2*(0.75),Brick_Kilns_EF!$E$2)</f>
        <v>6.7999999999999996E-3</v>
      </c>
      <c r="M491" s="13">
        <f t="shared" si="28"/>
        <v>60.430307999999997</v>
      </c>
      <c r="N491" s="13">
        <f>IF(D491="ZZ",Brick_Kilns_EF!$E$3*(0.75),Brick_Kilns_EF!$E$3)</f>
        <v>4.5999999999999999E-3</v>
      </c>
      <c r="O491" s="13">
        <f t="shared" si="30"/>
        <v>40.879325999999999</v>
      </c>
      <c r="P491" s="13">
        <f>IF(D491="ZZ",Brick_Kilns_EF!$E$4*(0.75),Brick_Kilns_EF!$E$4)</f>
        <v>4.7000000000000002E-3</v>
      </c>
      <c r="Q491" s="13">
        <f t="shared" si="31"/>
        <v>41.768006999999997</v>
      </c>
    </row>
    <row r="492" spans="1:17">
      <c r="A492" s="13" t="s">
        <v>502</v>
      </c>
      <c r="B492" s="13">
        <v>23.84285324</v>
      </c>
      <c r="C492" s="13">
        <v>88.637801370000005</v>
      </c>
      <c r="D492" s="13" t="s">
        <v>6</v>
      </c>
      <c r="E492" s="13" t="s">
        <v>4927</v>
      </c>
      <c r="F492" s="13" t="s">
        <v>9</v>
      </c>
      <c r="G492" s="13" t="s">
        <v>4802</v>
      </c>
      <c r="H492" s="13" t="s">
        <v>4816</v>
      </c>
      <c r="I492" s="13">
        <f>(Brick_Kilns_EF!$B$13*Brick_Kilns_EF!$B$11*Brick_Kilns_EF!$B$12)</f>
        <v>8886.81</v>
      </c>
      <c r="J492" s="13">
        <f>IF(D492="ZZ",Brick_Kilns_EF!$E$5*(0.75),Brick_Kilns_EF!$E$5)</f>
        <v>9.6999999999999986E-3</v>
      </c>
      <c r="K492" s="13">
        <f t="shared" si="29"/>
        <v>86.202056999999982</v>
      </c>
      <c r="L492" s="13">
        <f>IF(D492="ZZ",Brick_Kilns_EF!$E$2*(0.75),Brick_Kilns_EF!$E$2)</f>
        <v>6.7999999999999996E-3</v>
      </c>
      <c r="M492" s="13">
        <f t="shared" si="28"/>
        <v>60.430307999999997</v>
      </c>
      <c r="N492" s="13">
        <f>IF(D492="ZZ",Brick_Kilns_EF!$E$3*(0.75),Brick_Kilns_EF!$E$3)</f>
        <v>4.5999999999999999E-3</v>
      </c>
      <c r="O492" s="13">
        <f t="shared" si="30"/>
        <v>40.879325999999999</v>
      </c>
      <c r="P492" s="13">
        <f>IF(D492="ZZ",Brick_Kilns_EF!$E$4*(0.75),Brick_Kilns_EF!$E$4)</f>
        <v>4.7000000000000002E-3</v>
      </c>
      <c r="Q492" s="13">
        <f t="shared" si="31"/>
        <v>41.768006999999997</v>
      </c>
    </row>
    <row r="493" spans="1:17">
      <c r="A493" s="13" t="s">
        <v>503</v>
      </c>
      <c r="B493" s="13">
        <v>22.780252480000001</v>
      </c>
      <c r="C493" s="13">
        <v>90.130269960000007</v>
      </c>
      <c r="D493" s="13" t="s">
        <v>6</v>
      </c>
      <c r="E493" s="13" t="s">
        <v>4927</v>
      </c>
      <c r="F493" s="13" t="s">
        <v>11</v>
      </c>
      <c r="G493" s="13" t="s">
        <v>4802</v>
      </c>
      <c r="H493" s="13" t="s">
        <v>4816</v>
      </c>
      <c r="I493" s="13">
        <f>(Brick_Kilns_EF!$B$13*Brick_Kilns_EF!$B$11*Brick_Kilns_EF!$B$12)</f>
        <v>8886.81</v>
      </c>
      <c r="J493" s="13">
        <f>IF(D493="ZZ",Brick_Kilns_EF!$E$5*(0.75),Brick_Kilns_EF!$E$5)</f>
        <v>9.6999999999999986E-3</v>
      </c>
      <c r="K493" s="13">
        <f t="shared" si="29"/>
        <v>86.202056999999982</v>
      </c>
      <c r="L493" s="13">
        <f>IF(D493="ZZ",Brick_Kilns_EF!$E$2*(0.75),Brick_Kilns_EF!$E$2)</f>
        <v>6.7999999999999996E-3</v>
      </c>
      <c r="M493" s="13">
        <f t="shared" si="28"/>
        <v>60.430307999999997</v>
      </c>
      <c r="N493" s="13">
        <f>IF(D493="ZZ",Brick_Kilns_EF!$E$3*(0.75),Brick_Kilns_EF!$E$3)</f>
        <v>4.5999999999999999E-3</v>
      </c>
      <c r="O493" s="13">
        <f t="shared" si="30"/>
        <v>40.879325999999999</v>
      </c>
      <c r="P493" s="13">
        <f>IF(D493="ZZ",Brick_Kilns_EF!$E$4*(0.75),Brick_Kilns_EF!$E$4)</f>
        <v>4.7000000000000002E-3</v>
      </c>
      <c r="Q493" s="13">
        <f t="shared" si="31"/>
        <v>41.768006999999997</v>
      </c>
    </row>
    <row r="494" spans="1:17">
      <c r="A494" s="13" t="s">
        <v>504</v>
      </c>
      <c r="B494" s="13">
        <v>23.027398909999999</v>
      </c>
      <c r="C494" s="13">
        <v>89.844718439999994</v>
      </c>
      <c r="D494" s="13" t="s">
        <v>6</v>
      </c>
      <c r="E494" s="13" t="s">
        <v>4927</v>
      </c>
      <c r="F494" s="13" t="s">
        <v>7</v>
      </c>
      <c r="G494" s="13" t="s">
        <v>4802</v>
      </c>
      <c r="H494" s="13" t="s">
        <v>4816</v>
      </c>
      <c r="I494" s="13">
        <f>(Brick_Kilns_EF!$B$13*Brick_Kilns_EF!$B$11*Brick_Kilns_EF!$B$12)</f>
        <v>8886.81</v>
      </c>
      <c r="J494" s="13">
        <f>IF(D494="ZZ",Brick_Kilns_EF!$E$5*(0.75),Brick_Kilns_EF!$E$5)</f>
        <v>9.6999999999999986E-3</v>
      </c>
      <c r="K494" s="13">
        <f t="shared" si="29"/>
        <v>86.202056999999982</v>
      </c>
      <c r="L494" s="13">
        <f>IF(D494="ZZ",Brick_Kilns_EF!$E$2*(0.75),Brick_Kilns_EF!$E$2)</f>
        <v>6.7999999999999996E-3</v>
      </c>
      <c r="M494" s="13">
        <f t="shared" si="28"/>
        <v>60.430307999999997</v>
      </c>
      <c r="N494" s="13">
        <f>IF(D494="ZZ",Brick_Kilns_EF!$E$3*(0.75),Brick_Kilns_EF!$E$3)</f>
        <v>4.5999999999999999E-3</v>
      </c>
      <c r="O494" s="13">
        <f t="shared" si="30"/>
        <v>40.879325999999999</v>
      </c>
      <c r="P494" s="13">
        <f>IF(D494="ZZ",Brick_Kilns_EF!$E$4*(0.75),Brick_Kilns_EF!$E$4)</f>
        <v>4.7000000000000002E-3</v>
      </c>
      <c r="Q494" s="13">
        <f t="shared" si="31"/>
        <v>41.768006999999997</v>
      </c>
    </row>
    <row r="495" spans="1:17">
      <c r="A495" s="13" t="s">
        <v>505</v>
      </c>
      <c r="B495" s="13">
        <v>22.760049080000002</v>
      </c>
      <c r="C495" s="13">
        <v>89.097743120000004</v>
      </c>
      <c r="D495" s="13" t="s">
        <v>6</v>
      </c>
      <c r="E495" s="13" t="s">
        <v>4927</v>
      </c>
      <c r="F495" s="13" t="s">
        <v>9</v>
      </c>
      <c r="G495" s="13" t="s">
        <v>4802</v>
      </c>
      <c r="H495" s="13" t="s">
        <v>4816</v>
      </c>
      <c r="I495" s="13">
        <f>(Brick_Kilns_EF!$B$13*Brick_Kilns_EF!$B$11*Brick_Kilns_EF!$B$12)</f>
        <v>8886.81</v>
      </c>
      <c r="J495" s="13">
        <f>IF(D495="ZZ",Brick_Kilns_EF!$E$5*(0.75),Brick_Kilns_EF!$E$5)</f>
        <v>9.6999999999999986E-3</v>
      </c>
      <c r="K495" s="13">
        <f t="shared" si="29"/>
        <v>86.202056999999982</v>
      </c>
      <c r="L495" s="13">
        <f>IF(D495="ZZ",Brick_Kilns_EF!$E$2*(0.75),Brick_Kilns_EF!$E$2)</f>
        <v>6.7999999999999996E-3</v>
      </c>
      <c r="M495" s="13">
        <f t="shared" si="28"/>
        <v>60.430307999999997</v>
      </c>
      <c r="N495" s="13">
        <f>IF(D495="ZZ",Brick_Kilns_EF!$E$3*(0.75),Brick_Kilns_EF!$E$3)</f>
        <v>4.5999999999999999E-3</v>
      </c>
      <c r="O495" s="13">
        <f t="shared" si="30"/>
        <v>40.879325999999999</v>
      </c>
      <c r="P495" s="13">
        <f>IF(D495="ZZ",Brick_Kilns_EF!$E$4*(0.75),Brick_Kilns_EF!$E$4)</f>
        <v>4.7000000000000002E-3</v>
      </c>
      <c r="Q495" s="13">
        <f t="shared" si="31"/>
        <v>41.768006999999997</v>
      </c>
    </row>
    <row r="496" spans="1:17">
      <c r="A496" s="13" t="s">
        <v>506</v>
      </c>
      <c r="B496" s="13">
        <v>24.14103433</v>
      </c>
      <c r="C496" s="13">
        <v>89.512521100000001</v>
      </c>
      <c r="D496" s="13" t="s">
        <v>6</v>
      </c>
      <c r="E496" s="13" t="s">
        <v>4927</v>
      </c>
      <c r="F496" s="13" t="s">
        <v>42</v>
      </c>
      <c r="G496" s="13" t="s">
        <v>4802</v>
      </c>
      <c r="H496" s="13" t="s">
        <v>4816</v>
      </c>
      <c r="I496" s="13">
        <f>(Brick_Kilns_EF!$B$13*Brick_Kilns_EF!$B$11*Brick_Kilns_EF!$B$12)</f>
        <v>8886.81</v>
      </c>
      <c r="J496" s="13">
        <f>IF(D496="ZZ",Brick_Kilns_EF!$E$5*(0.75),Brick_Kilns_EF!$E$5)</f>
        <v>9.6999999999999986E-3</v>
      </c>
      <c r="K496" s="13">
        <f t="shared" si="29"/>
        <v>86.202056999999982</v>
      </c>
      <c r="L496" s="13">
        <f>IF(D496="ZZ",Brick_Kilns_EF!$E$2*(0.75),Brick_Kilns_EF!$E$2)</f>
        <v>6.7999999999999996E-3</v>
      </c>
      <c r="M496" s="13">
        <f t="shared" si="28"/>
        <v>60.430307999999997</v>
      </c>
      <c r="N496" s="13">
        <f>IF(D496="ZZ",Brick_Kilns_EF!$E$3*(0.75),Brick_Kilns_EF!$E$3)</f>
        <v>4.5999999999999999E-3</v>
      </c>
      <c r="O496" s="13">
        <f t="shared" si="30"/>
        <v>40.879325999999999</v>
      </c>
      <c r="P496" s="13">
        <f>IF(D496="ZZ",Brick_Kilns_EF!$E$4*(0.75),Brick_Kilns_EF!$E$4)</f>
        <v>4.7000000000000002E-3</v>
      </c>
      <c r="Q496" s="13">
        <f t="shared" si="31"/>
        <v>41.768006999999997</v>
      </c>
    </row>
    <row r="497" spans="1:17">
      <c r="A497" s="13" t="s">
        <v>507</v>
      </c>
      <c r="B497" s="13">
        <v>22.962472399999999</v>
      </c>
      <c r="C497" s="13">
        <v>89.294141109999998</v>
      </c>
      <c r="D497" s="13" t="s">
        <v>6</v>
      </c>
      <c r="E497" s="13" t="s">
        <v>4927</v>
      </c>
      <c r="F497" s="13" t="s">
        <v>9</v>
      </c>
      <c r="G497" s="13" t="s">
        <v>4802</v>
      </c>
      <c r="H497" s="13" t="s">
        <v>4816</v>
      </c>
      <c r="I497" s="13">
        <f>(Brick_Kilns_EF!$B$13*Brick_Kilns_EF!$B$11*Brick_Kilns_EF!$B$12)</f>
        <v>8886.81</v>
      </c>
      <c r="J497" s="13">
        <f>IF(D497="ZZ",Brick_Kilns_EF!$E$5*(0.75),Brick_Kilns_EF!$E$5)</f>
        <v>9.6999999999999986E-3</v>
      </c>
      <c r="K497" s="13">
        <f t="shared" si="29"/>
        <v>86.202056999999982</v>
      </c>
      <c r="L497" s="13">
        <f>IF(D497="ZZ",Brick_Kilns_EF!$E$2*(0.75),Brick_Kilns_EF!$E$2)</f>
        <v>6.7999999999999996E-3</v>
      </c>
      <c r="M497" s="13">
        <f t="shared" si="28"/>
        <v>60.430307999999997</v>
      </c>
      <c r="N497" s="13">
        <f>IF(D497="ZZ",Brick_Kilns_EF!$E$3*(0.75),Brick_Kilns_EF!$E$3)</f>
        <v>4.5999999999999999E-3</v>
      </c>
      <c r="O497" s="13">
        <f t="shared" si="30"/>
        <v>40.879325999999999</v>
      </c>
      <c r="P497" s="13">
        <f>IF(D497="ZZ",Brick_Kilns_EF!$E$4*(0.75),Brick_Kilns_EF!$E$4)</f>
        <v>4.7000000000000002E-3</v>
      </c>
      <c r="Q497" s="13">
        <f t="shared" si="31"/>
        <v>41.768006999999997</v>
      </c>
    </row>
    <row r="498" spans="1:17">
      <c r="A498" s="13" t="s">
        <v>508</v>
      </c>
      <c r="B498" s="13">
        <v>23.69938883</v>
      </c>
      <c r="C498" s="13">
        <v>89.007065890000007</v>
      </c>
      <c r="D498" s="13" t="s">
        <v>6</v>
      </c>
      <c r="E498" s="13" t="s">
        <v>4927</v>
      </c>
      <c r="F498" s="13" t="s">
        <v>9</v>
      </c>
      <c r="G498" s="13" t="s">
        <v>4802</v>
      </c>
      <c r="H498" s="13" t="s">
        <v>4816</v>
      </c>
      <c r="I498" s="13">
        <f>(Brick_Kilns_EF!$B$13*Brick_Kilns_EF!$B$11*Brick_Kilns_EF!$B$12)</f>
        <v>8886.81</v>
      </c>
      <c r="J498" s="13">
        <f>IF(D498="ZZ",Brick_Kilns_EF!$E$5*(0.75),Brick_Kilns_EF!$E$5)</f>
        <v>9.6999999999999986E-3</v>
      </c>
      <c r="K498" s="13">
        <f t="shared" si="29"/>
        <v>86.202056999999982</v>
      </c>
      <c r="L498" s="13">
        <f>IF(D498="ZZ",Brick_Kilns_EF!$E$2*(0.75),Brick_Kilns_EF!$E$2)</f>
        <v>6.7999999999999996E-3</v>
      </c>
      <c r="M498" s="13">
        <f t="shared" si="28"/>
        <v>60.430307999999997</v>
      </c>
      <c r="N498" s="13">
        <f>IF(D498="ZZ",Brick_Kilns_EF!$E$3*(0.75),Brick_Kilns_EF!$E$3)</f>
        <v>4.5999999999999999E-3</v>
      </c>
      <c r="O498" s="13">
        <f t="shared" si="30"/>
        <v>40.879325999999999</v>
      </c>
      <c r="P498" s="13">
        <f>IF(D498="ZZ",Brick_Kilns_EF!$E$4*(0.75),Brick_Kilns_EF!$E$4)</f>
        <v>4.7000000000000002E-3</v>
      </c>
      <c r="Q498" s="13">
        <f t="shared" si="31"/>
        <v>41.768006999999997</v>
      </c>
    </row>
    <row r="499" spans="1:17">
      <c r="A499" s="13" t="s">
        <v>509</v>
      </c>
      <c r="B499" s="13">
        <v>23.027863839999998</v>
      </c>
      <c r="C499" s="13">
        <v>89.752026470000004</v>
      </c>
      <c r="D499" s="13" t="s">
        <v>6</v>
      </c>
      <c r="E499" s="13" t="s">
        <v>4927</v>
      </c>
      <c r="F499" s="13" t="s">
        <v>9</v>
      </c>
      <c r="G499" s="13" t="s">
        <v>4802</v>
      </c>
      <c r="H499" s="13" t="s">
        <v>4816</v>
      </c>
      <c r="I499" s="13">
        <f>(Brick_Kilns_EF!$B$13*Brick_Kilns_EF!$B$11*Brick_Kilns_EF!$B$12)</f>
        <v>8886.81</v>
      </c>
      <c r="J499" s="13">
        <f>IF(D499="ZZ",Brick_Kilns_EF!$E$5*(0.75),Brick_Kilns_EF!$E$5)</f>
        <v>9.6999999999999986E-3</v>
      </c>
      <c r="K499" s="13">
        <f t="shared" si="29"/>
        <v>86.202056999999982</v>
      </c>
      <c r="L499" s="13">
        <f>IF(D499="ZZ",Brick_Kilns_EF!$E$2*(0.75),Brick_Kilns_EF!$E$2)</f>
        <v>6.7999999999999996E-3</v>
      </c>
      <c r="M499" s="13">
        <f t="shared" si="28"/>
        <v>60.430307999999997</v>
      </c>
      <c r="N499" s="13">
        <f>IF(D499="ZZ",Brick_Kilns_EF!$E$3*(0.75),Brick_Kilns_EF!$E$3)</f>
        <v>4.5999999999999999E-3</v>
      </c>
      <c r="O499" s="13">
        <f t="shared" si="30"/>
        <v>40.879325999999999</v>
      </c>
      <c r="P499" s="13">
        <f>IF(D499="ZZ",Brick_Kilns_EF!$E$4*(0.75),Brick_Kilns_EF!$E$4)</f>
        <v>4.7000000000000002E-3</v>
      </c>
      <c r="Q499" s="13">
        <f t="shared" si="31"/>
        <v>41.768006999999997</v>
      </c>
    </row>
    <row r="500" spans="1:17">
      <c r="A500" s="13" t="s">
        <v>510</v>
      </c>
      <c r="B500" s="13">
        <v>23.857073490000001</v>
      </c>
      <c r="C500" s="13">
        <v>89.193333440000004</v>
      </c>
      <c r="D500" s="13" t="s">
        <v>6</v>
      </c>
      <c r="E500" s="13" t="s">
        <v>4927</v>
      </c>
      <c r="F500" s="13" t="s">
        <v>9</v>
      </c>
      <c r="G500" s="13" t="s">
        <v>4802</v>
      </c>
      <c r="H500" s="13" t="s">
        <v>4816</v>
      </c>
      <c r="I500" s="13">
        <f>(Brick_Kilns_EF!$B$13*Brick_Kilns_EF!$B$11*Brick_Kilns_EF!$B$12)</f>
        <v>8886.81</v>
      </c>
      <c r="J500" s="13">
        <f>IF(D500="ZZ",Brick_Kilns_EF!$E$5*(0.75),Brick_Kilns_EF!$E$5)</f>
        <v>9.6999999999999986E-3</v>
      </c>
      <c r="K500" s="13">
        <f t="shared" si="29"/>
        <v>86.202056999999982</v>
      </c>
      <c r="L500" s="13">
        <f>IF(D500="ZZ",Brick_Kilns_EF!$E$2*(0.75),Brick_Kilns_EF!$E$2)</f>
        <v>6.7999999999999996E-3</v>
      </c>
      <c r="M500" s="13">
        <f t="shared" si="28"/>
        <v>60.430307999999997</v>
      </c>
      <c r="N500" s="13">
        <f>IF(D500="ZZ",Brick_Kilns_EF!$E$3*(0.75),Brick_Kilns_EF!$E$3)</f>
        <v>4.5999999999999999E-3</v>
      </c>
      <c r="O500" s="13">
        <f t="shared" si="30"/>
        <v>40.879325999999999</v>
      </c>
      <c r="P500" s="13">
        <f>IF(D500="ZZ",Brick_Kilns_EF!$E$4*(0.75),Brick_Kilns_EF!$E$4)</f>
        <v>4.7000000000000002E-3</v>
      </c>
      <c r="Q500" s="13">
        <f t="shared" si="31"/>
        <v>41.768006999999997</v>
      </c>
    </row>
    <row r="501" spans="1:17">
      <c r="A501" s="13" t="s">
        <v>511</v>
      </c>
      <c r="B501" s="13">
        <v>23.699110510000001</v>
      </c>
      <c r="C501" s="13">
        <v>88.642861550000006</v>
      </c>
      <c r="D501" s="13" t="s">
        <v>6</v>
      </c>
      <c r="E501" s="13" t="s">
        <v>4927</v>
      </c>
      <c r="F501" s="13" t="s">
        <v>9</v>
      </c>
      <c r="G501" s="13" t="s">
        <v>4802</v>
      </c>
      <c r="H501" s="13" t="s">
        <v>4816</v>
      </c>
      <c r="I501" s="13">
        <f>(Brick_Kilns_EF!$B$13*Brick_Kilns_EF!$B$11*Brick_Kilns_EF!$B$12)</f>
        <v>8886.81</v>
      </c>
      <c r="J501" s="13">
        <f>IF(D501="ZZ",Brick_Kilns_EF!$E$5*(0.75),Brick_Kilns_EF!$E$5)</f>
        <v>9.6999999999999986E-3</v>
      </c>
      <c r="K501" s="13">
        <f t="shared" si="29"/>
        <v>86.202056999999982</v>
      </c>
      <c r="L501" s="13">
        <f>IF(D501="ZZ",Brick_Kilns_EF!$E$2*(0.75),Brick_Kilns_EF!$E$2)</f>
        <v>6.7999999999999996E-3</v>
      </c>
      <c r="M501" s="13">
        <f t="shared" si="28"/>
        <v>60.430307999999997</v>
      </c>
      <c r="N501" s="13">
        <f>IF(D501="ZZ",Brick_Kilns_EF!$E$3*(0.75),Brick_Kilns_EF!$E$3)</f>
        <v>4.5999999999999999E-3</v>
      </c>
      <c r="O501" s="13">
        <f t="shared" si="30"/>
        <v>40.879325999999999</v>
      </c>
      <c r="P501" s="13">
        <f>IF(D501="ZZ",Brick_Kilns_EF!$E$4*(0.75),Brick_Kilns_EF!$E$4)</f>
        <v>4.7000000000000002E-3</v>
      </c>
      <c r="Q501" s="13">
        <f t="shared" si="31"/>
        <v>41.768006999999997</v>
      </c>
    </row>
    <row r="502" spans="1:17">
      <c r="A502" s="13" t="s">
        <v>512</v>
      </c>
      <c r="B502" s="13">
        <v>24.378803619999999</v>
      </c>
      <c r="C502" s="13">
        <v>88.564692339999993</v>
      </c>
      <c r="D502" s="13" t="s">
        <v>6</v>
      </c>
      <c r="E502" s="13" t="s">
        <v>4927</v>
      </c>
      <c r="F502" s="13" t="s">
        <v>42</v>
      </c>
      <c r="G502" s="13" t="s">
        <v>4802</v>
      </c>
      <c r="H502" s="13" t="s">
        <v>4816</v>
      </c>
      <c r="I502" s="13">
        <f>(Brick_Kilns_EF!$B$13*Brick_Kilns_EF!$B$11*Brick_Kilns_EF!$B$12)</f>
        <v>8886.81</v>
      </c>
      <c r="J502" s="13">
        <f>IF(D502="ZZ",Brick_Kilns_EF!$E$5*(0.75),Brick_Kilns_EF!$E$5)</f>
        <v>9.6999999999999986E-3</v>
      </c>
      <c r="K502" s="13">
        <f t="shared" si="29"/>
        <v>86.202056999999982</v>
      </c>
      <c r="L502" s="13">
        <f>IF(D502="ZZ",Brick_Kilns_EF!$E$2*(0.75),Brick_Kilns_EF!$E$2)</f>
        <v>6.7999999999999996E-3</v>
      </c>
      <c r="M502" s="13">
        <f t="shared" si="28"/>
        <v>60.430307999999997</v>
      </c>
      <c r="N502" s="13">
        <f>IF(D502="ZZ",Brick_Kilns_EF!$E$3*(0.75),Brick_Kilns_EF!$E$3)</f>
        <v>4.5999999999999999E-3</v>
      </c>
      <c r="O502" s="13">
        <f t="shared" si="30"/>
        <v>40.879325999999999</v>
      </c>
      <c r="P502" s="13">
        <f>IF(D502="ZZ",Brick_Kilns_EF!$E$4*(0.75),Brick_Kilns_EF!$E$4)</f>
        <v>4.7000000000000002E-3</v>
      </c>
      <c r="Q502" s="13">
        <f t="shared" si="31"/>
        <v>41.768006999999997</v>
      </c>
    </row>
    <row r="503" spans="1:17">
      <c r="A503" s="13" t="s">
        <v>513</v>
      </c>
      <c r="B503" s="13">
        <v>22.775532569999999</v>
      </c>
      <c r="C503" s="13">
        <v>89.327786130000007</v>
      </c>
      <c r="D503" s="13" t="s">
        <v>6</v>
      </c>
      <c r="E503" s="13" t="s">
        <v>4927</v>
      </c>
      <c r="F503" s="13" t="s">
        <v>9</v>
      </c>
      <c r="G503" s="13" t="s">
        <v>4802</v>
      </c>
      <c r="H503" s="13" t="s">
        <v>4816</v>
      </c>
      <c r="I503" s="13">
        <f>(Brick_Kilns_EF!$B$13*Brick_Kilns_EF!$B$11*Brick_Kilns_EF!$B$12)</f>
        <v>8886.81</v>
      </c>
      <c r="J503" s="13">
        <f>IF(D503="ZZ",Brick_Kilns_EF!$E$5*(0.75),Brick_Kilns_EF!$E$5)</f>
        <v>9.6999999999999986E-3</v>
      </c>
      <c r="K503" s="13">
        <f t="shared" si="29"/>
        <v>86.202056999999982</v>
      </c>
      <c r="L503" s="13">
        <f>IF(D503="ZZ",Brick_Kilns_EF!$E$2*(0.75),Brick_Kilns_EF!$E$2)</f>
        <v>6.7999999999999996E-3</v>
      </c>
      <c r="M503" s="13">
        <f t="shared" si="28"/>
        <v>60.430307999999997</v>
      </c>
      <c r="N503" s="13">
        <f>IF(D503="ZZ",Brick_Kilns_EF!$E$3*(0.75),Brick_Kilns_EF!$E$3)</f>
        <v>4.5999999999999999E-3</v>
      </c>
      <c r="O503" s="13">
        <f t="shared" si="30"/>
        <v>40.879325999999999</v>
      </c>
      <c r="P503" s="13">
        <f>IF(D503="ZZ",Brick_Kilns_EF!$E$4*(0.75),Brick_Kilns_EF!$E$4)</f>
        <v>4.7000000000000002E-3</v>
      </c>
      <c r="Q503" s="13">
        <f t="shared" si="31"/>
        <v>41.768006999999997</v>
      </c>
    </row>
    <row r="504" spans="1:17">
      <c r="A504" s="13" t="s">
        <v>514</v>
      </c>
      <c r="B504" s="13">
        <v>22.62353976</v>
      </c>
      <c r="C504" s="13">
        <v>89.092156259999996</v>
      </c>
      <c r="D504" s="13" t="s">
        <v>6</v>
      </c>
      <c r="E504" s="13" t="s">
        <v>4927</v>
      </c>
      <c r="F504" s="13" t="s">
        <v>9</v>
      </c>
      <c r="G504" s="13" t="s">
        <v>4802</v>
      </c>
      <c r="H504" s="13" t="s">
        <v>4816</v>
      </c>
      <c r="I504" s="13">
        <f>(Brick_Kilns_EF!$B$13*Brick_Kilns_EF!$B$11*Brick_Kilns_EF!$B$12)</f>
        <v>8886.81</v>
      </c>
      <c r="J504" s="13">
        <f>IF(D504="ZZ",Brick_Kilns_EF!$E$5*(0.75),Brick_Kilns_EF!$E$5)</f>
        <v>9.6999999999999986E-3</v>
      </c>
      <c r="K504" s="13">
        <f t="shared" si="29"/>
        <v>86.202056999999982</v>
      </c>
      <c r="L504" s="13">
        <f>IF(D504="ZZ",Brick_Kilns_EF!$E$2*(0.75),Brick_Kilns_EF!$E$2)</f>
        <v>6.7999999999999996E-3</v>
      </c>
      <c r="M504" s="13">
        <f t="shared" si="28"/>
        <v>60.430307999999997</v>
      </c>
      <c r="N504" s="13">
        <f>IF(D504="ZZ",Brick_Kilns_EF!$E$3*(0.75),Brick_Kilns_EF!$E$3)</f>
        <v>4.5999999999999999E-3</v>
      </c>
      <c r="O504" s="13">
        <f t="shared" si="30"/>
        <v>40.879325999999999</v>
      </c>
      <c r="P504" s="13">
        <f>IF(D504="ZZ",Brick_Kilns_EF!$E$4*(0.75),Brick_Kilns_EF!$E$4)</f>
        <v>4.7000000000000002E-3</v>
      </c>
      <c r="Q504" s="13">
        <f t="shared" si="31"/>
        <v>41.768006999999997</v>
      </c>
    </row>
    <row r="505" spans="1:17">
      <c r="A505" s="13" t="s">
        <v>515</v>
      </c>
      <c r="B505" s="13">
        <v>22.703220930000001</v>
      </c>
      <c r="C505" s="13">
        <v>89.013834309999993</v>
      </c>
      <c r="D505" s="13" t="s">
        <v>6</v>
      </c>
      <c r="E505" s="13" t="s">
        <v>4927</v>
      </c>
      <c r="F505" s="13" t="s">
        <v>9</v>
      </c>
      <c r="G505" s="13" t="s">
        <v>4802</v>
      </c>
      <c r="H505" s="13" t="s">
        <v>4816</v>
      </c>
      <c r="I505" s="13">
        <f>(Brick_Kilns_EF!$B$13*Brick_Kilns_EF!$B$11*Brick_Kilns_EF!$B$12)</f>
        <v>8886.81</v>
      </c>
      <c r="J505" s="13">
        <f>IF(D505="ZZ",Brick_Kilns_EF!$E$5*(0.75),Brick_Kilns_EF!$E$5)</f>
        <v>9.6999999999999986E-3</v>
      </c>
      <c r="K505" s="13">
        <f t="shared" si="29"/>
        <v>86.202056999999982</v>
      </c>
      <c r="L505" s="13">
        <f>IF(D505="ZZ",Brick_Kilns_EF!$E$2*(0.75),Brick_Kilns_EF!$E$2)</f>
        <v>6.7999999999999996E-3</v>
      </c>
      <c r="M505" s="13">
        <f t="shared" si="28"/>
        <v>60.430307999999997</v>
      </c>
      <c r="N505" s="13">
        <f>IF(D505="ZZ",Brick_Kilns_EF!$E$3*(0.75),Brick_Kilns_EF!$E$3)</f>
        <v>4.5999999999999999E-3</v>
      </c>
      <c r="O505" s="13">
        <f t="shared" si="30"/>
        <v>40.879325999999999</v>
      </c>
      <c r="P505" s="13">
        <f>IF(D505="ZZ",Brick_Kilns_EF!$E$4*(0.75),Brick_Kilns_EF!$E$4)</f>
        <v>4.7000000000000002E-3</v>
      </c>
      <c r="Q505" s="13">
        <f t="shared" si="31"/>
        <v>41.768006999999997</v>
      </c>
    </row>
    <row r="506" spans="1:17">
      <c r="A506" s="13" t="s">
        <v>516</v>
      </c>
      <c r="B506" s="13">
        <v>23.625835120000001</v>
      </c>
      <c r="C506" s="13">
        <v>90.388090649999995</v>
      </c>
      <c r="D506" s="13" t="s">
        <v>6</v>
      </c>
      <c r="E506" s="13" t="s">
        <v>4927</v>
      </c>
      <c r="F506" s="13" t="s">
        <v>7</v>
      </c>
      <c r="G506" s="13" t="s">
        <v>4802</v>
      </c>
      <c r="H506" s="13" t="s">
        <v>4816</v>
      </c>
      <c r="I506" s="13">
        <f>(Brick_Kilns_EF!$B$13*Brick_Kilns_EF!$B$11*Brick_Kilns_EF!$B$12)</f>
        <v>8886.81</v>
      </c>
      <c r="J506" s="13">
        <f>IF(D506="ZZ",Brick_Kilns_EF!$E$5*(0.75),Brick_Kilns_EF!$E$5)</f>
        <v>9.6999999999999986E-3</v>
      </c>
      <c r="K506" s="13">
        <f t="shared" si="29"/>
        <v>86.202056999999982</v>
      </c>
      <c r="L506" s="13">
        <f>IF(D506="ZZ",Brick_Kilns_EF!$E$2*(0.75),Brick_Kilns_EF!$E$2)</f>
        <v>6.7999999999999996E-3</v>
      </c>
      <c r="M506" s="13">
        <f t="shared" si="28"/>
        <v>60.430307999999997</v>
      </c>
      <c r="N506" s="13">
        <f>IF(D506="ZZ",Brick_Kilns_EF!$E$3*(0.75),Brick_Kilns_EF!$E$3)</f>
        <v>4.5999999999999999E-3</v>
      </c>
      <c r="O506" s="13">
        <f t="shared" si="30"/>
        <v>40.879325999999999</v>
      </c>
      <c r="P506" s="13">
        <f>IF(D506="ZZ",Brick_Kilns_EF!$E$4*(0.75),Brick_Kilns_EF!$E$4)</f>
        <v>4.7000000000000002E-3</v>
      </c>
      <c r="Q506" s="13">
        <f t="shared" si="31"/>
        <v>41.768006999999997</v>
      </c>
    </row>
    <row r="507" spans="1:17">
      <c r="A507" s="13" t="s">
        <v>517</v>
      </c>
      <c r="B507" s="13">
        <v>22.96347102</v>
      </c>
      <c r="C507" s="13">
        <v>90.401877440000007</v>
      </c>
      <c r="D507" s="13" t="s">
        <v>6</v>
      </c>
      <c r="E507" s="13" t="s">
        <v>4927</v>
      </c>
      <c r="F507" s="13" t="s">
        <v>11</v>
      </c>
      <c r="G507" s="13" t="s">
        <v>4802</v>
      </c>
      <c r="H507" s="13" t="s">
        <v>4816</v>
      </c>
      <c r="I507" s="13">
        <f>(Brick_Kilns_EF!$B$13*Brick_Kilns_EF!$B$11*Brick_Kilns_EF!$B$12)</f>
        <v>8886.81</v>
      </c>
      <c r="J507" s="13">
        <f>IF(D507="ZZ",Brick_Kilns_EF!$E$5*(0.75),Brick_Kilns_EF!$E$5)</f>
        <v>9.6999999999999986E-3</v>
      </c>
      <c r="K507" s="13">
        <f t="shared" si="29"/>
        <v>86.202056999999982</v>
      </c>
      <c r="L507" s="13">
        <f>IF(D507="ZZ",Brick_Kilns_EF!$E$2*(0.75),Brick_Kilns_EF!$E$2)</f>
        <v>6.7999999999999996E-3</v>
      </c>
      <c r="M507" s="13">
        <f t="shared" si="28"/>
        <v>60.430307999999997</v>
      </c>
      <c r="N507" s="13">
        <f>IF(D507="ZZ",Brick_Kilns_EF!$E$3*(0.75),Brick_Kilns_EF!$E$3)</f>
        <v>4.5999999999999999E-3</v>
      </c>
      <c r="O507" s="13">
        <f t="shared" si="30"/>
        <v>40.879325999999999</v>
      </c>
      <c r="P507" s="13">
        <f>IF(D507="ZZ",Brick_Kilns_EF!$E$4*(0.75),Brick_Kilns_EF!$E$4)</f>
        <v>4.7000000000000002E-3</v>
      </c>
      <c r="Q507" s="13">
        <f t="shared" si="31"/>
        <v>41.768006999999997</v>
      </c>
    </row>
    <row r="508" spans="1:17">
      <c r="A508" s="13" t="s">
        <v>518</v>
      </c>
      <c r="B508" s="13">
        <v>22.686656960000001</v>
      </c>
      <c r="C508" s="13">
        <v>89.102708930000006</v>
      </c>
      <c r="D508" s="13" t="s">
        <v>6</v>
      </c>
      <c r="E508" s="13" t="s">
        <v>4927</v>
      </c>
      <c r="F508" s="13" t="s">
        <v>9</v>
      </c>
      <c r="G508" s="13" t="s">
        <v>4802</v>
      </c>
      <c r="H508" s="13" t="s">
        <v>4816</v>
      </c>
      <c r="I508" s="13">
        <f>(Brick_Kilns_EF!$B$13*Brick_Kilns_EF!$B$11*Brick_Kilns_EF!$B$12)</f>
        <v>8886.81</v>
      </c>
      <c r="J508" s="13">
        <f>IF(D508="ZZ",Brick_Kilns_EF!$E$5*(0.75),Brick_Kilns_EF!$E$5)</f>
        <v>9.6999999999999986E-3</v>
      </c>
      <c r="K508" s="13">
        <f t="shared" si="29"/>
        <v>86.202056999999982</v>
      </c>
      <c r="L508" s="13">
        <f>IF(D508="ZZ",Brick_Kilns_EF!$E$2*(0.75),Brick_Kilns_EF!$E$2)</f>
        <v>6.7999999999999996E-3</v>
      </c>
      <c r="M508" s="13">
        <f t="shared" si="28"/>
        <v>60.430307999999997</v>
      </c>
      <c r="N508" s="13">
        <f>IF(D508="ZZ",Brick_Kilns_EF!$E$3*(0.75),Brick_Kilns_EF!$E$3)</f>
        <v>4.5999999999999999E-3</v>
      </c>
      <c r="O508" s="13">
        <f t="shared" si="30"/>
        <v>40.879325999999999</v>
      </c>
      <c r="P508" s="13">
        <f>IF(D508="ZZ",Brick_Kilns_EF!$E$4*(0.75),Brick_Kilns_EF!$E$4)</f>
        <v>4.7000000000000002E-3</v>
      </c>
      <c r="Q508" s="13">
        <f t="shared" si="31"/>
        <v>41.768006999999997</v>
      </c>
    </row>
    <row r="509" spans="1:17">
      <c r="A509" s="13" t="s">
        <v>519</v>
      </c>
      <c r="B509" s="13">
        <v>22.639845149999999</v>
      </c>
      <c r="C509" s="13">
        <v>89.147474389999999</v>
      </c>
      <c r="D509" s="13" t="s">
        <v>6</v>
      </c>
      <c r="E509" s="13" t="s">
        <v>4927</v>
      </c>
      <c r="F509" s="13" t="s">
        <v>9</v>
      </c>
      <c r="G509" s="13" t="s">
        <v>4802</v>
      </c>
      <c r="H509" s="13" t="s">
        <v>4816</v>
      </c>
      <c r="I509" s="13">
        <f>(Brick_Kilns_EF!$B$13*Brick_Kilns_EF!$B$11*Brick_Kilns_EF!$B$12)</f>
        <v>8886.81</v>
      </c>
      <c r="J509" s="13">
        <f>IF(D509="ZZ",Brick_Kilns_EF!$E$5*(0.75),Brick_Kilns_EF!$E$5)</f>
        <v>9.6999999999999986E-3</v>
      </c>
      <c r="K509" s="13">
        <f t="shared" si="29"/>
        <v>86.202056999999982</v>
      </c>
      <c r="L509" s="13">
        <f>IF(D509="ZZ",Brick_Kilns_EF!$E$2*(0.75),Brick_Kilns_EF!$E$2)</f>
        <v>6.7999999999999996E-3</v>
      </c>
      <c r="M509" s="13">
        <f t="shared" si="28"/>
        <v>60.430307999999997</v>
      </c>
      <c r="N509" s="13">
        <f>IF(D509="ZZ",Brick_Kilns_EF!$E$3*(0.75),Brick_Kilns_EF!$E$3)</f>
        <v>4.5999999999999999E-3</v>
      </c>
      <c r="O509" s="13">
        <f t="shared" si="30"/>
        <v>40.879325999999999</v>
      </c>
      <c r="P509" s="13">
        <f>IF(D509="ZZ",Brick_Kilns_EF!$E$4*(0.75),Brick_Kilns_EF!$E$4)</f>
        <v>4.7000000000000002E-3</v>
      </c>
      <c r="Q509" s="13">
        <f t="shared" si="31"/>
        <v>41.768006999999997</v>
      </c>
    </row>
    <row r="510" spans="1:17">
      <c r="A510" s="13" t="s">
        <v>520</v>
      </c>
      <c r="B510" s="13">
        <v>22.614485250000001</v>
      </c>
      <c r="C510" s="13">
        <v>89.033394099999995</v>
      </c>
      <c r="D510" s="13" t="s">
        <v>6</v>
      </c>
      <c r="E510" s="13" t="s">
        <v>4927</v>
      </c>
      <c r="F510" s="13" t="s">
        <v>9</v>
      </c>
      <c r="G510" s="13" t="s">
        <v>4802</v>
      </c>
      <c r="H510" s="13" t="s">
        <v>4816</v>
      </c>
      <c r="I510" s="13">
        <f>(Brick_Kilns_EF!$B$13*Brick_Kilns_EF!$B$11*Brick_Kilns_EF!$B$12)</f>
        <v>8886.81</v>
      </c>
      <c r="J510" s="13">
        <f>IF(D510="ZZ",Brick_Kilns_EF!$E$5*(0.75),Brick_Kilns_EF!$E$5)</f>
        <v>9.6999999999999986E-3</v>
      </c>
      <c r="K510" s="13">
        <f t="shared" si="29"/>
        <v>86.202056999999982</v>
      </c>
      <c r="L510" s="13">
        <f>IF(D510="ZZ",Brick_Kilns_EF!$E$2*(0.75),Brick_Kilns_EF!$E$2)</f>
        <v>6.7999999999999996E-3</v>
      </c>
      <c r="M510" s="13">
        <f t="shared" si="28"/>
        <v>60.430307999999997</v>
      </c>
      <c r="N510" s="13">
        <f>IF(D510="ZZ",Brick_Kilns_EF!$E$3*(0.75),Brick_Kilns_EF!$E$3)</f>
        <v>4.5999999999999999E-3</v>
      </c>
      <c r="O510" s="13">
        <f t="shared" si="30"/>
        <v>40.879325999999999</v>
      </c>
      <c r="P510" s="13">
        <f>IF(D510="ZZ",Brick_Kilns_EF!$E$4*(0.75),Brick_Kilns_EF!$E$4)</f>
        <v>4.7000000000000002E-3</v>
      </c>
      <c r="Q510" s="13">
        <f t="shared" si="31"/>
        <v>41.768006999999997</v>
      </c>
    </row>
    <row r="511" spans="1:17">
      <c r="A511" s="13" t="s">
        <v>521</v>
      </c>
      <c r="B511" s="13">
        <v>22.99983722</v>
      </c>
      <c r="C511" s="13">
        <v>89.207710000000006</v>
      </c>
      <c r="D511" s="13" t="s">
        <v>6</v>
      </c>
      <c r="E511" s="13" t="s">
        <v>4927</v>
      </c>
      <c r="F511" s="13" t="s">
        <v>9</v>
      </c>
      <c r="G511" s="13" t="s">
        <v>4802</v>
      </c>
      <c r="H511" s="13" t="s">
        <v>4816</v>
      </c>
      <c r="I511" s="13">
        <f>(Brick_Kilns_EF!$B$13*Brick_Kilns_EF!$B$11*Brick_Kilns_EF!$B$12)</f>
        <v>8886.81</v>
      </c>
      <c r="J511" s="13">
        <f>IF(D511="ZZ",Brick_Kilns_EF!$E$5*(0.75),Brick_Kilns_EF!$E$5)</f>
        <v>9.6999999999999986E-3</v>
      </c>
      <c r="K511" s="13">
        <f t="shared" si="29"/>
        <v>86.202056999999982</v>
      </c>
      <c r="L511" s="13">
        <f>IF(D511="ZZ",Brick_Kilns_EF!$E$2*(0.75),Brick_Kilns_EF!$E$2)</f>
        <v>6.7999999999999996E-3</v>
      </c>
      <c r="M511" s="13">
        <f t="shared" si="28"/>
        <v>60.430307999999997</v>
      </c>
      <c r="N511" s="13">
        <f>IF(D511="ZZ",Brick_Kilns_EF!$E$3*(0.75),Brick_Kilns_EF!$E$3)</f>
        <v>4.5999999999999999E-3</v>
      </c>
      <c r="O511" s="13">
        <f t="shared" si="30"/>
        <v>40.879325999999999</v>
      </c>
      <c r="P511" s="13">
        <f>IF(D511="ZZ",Brick_Kilns_EF!$E$4*(0.75),Brick_Kilns_EF!$E$4)</f>
        <v>4.7000000000000002E-3</v>
      </c>
      <c r="Q511" s="13">
        <f t="shared" si="31"/>
        <v>41.768006999999997</v>
      </c>
    </row>
    <row r="512" spans="1:17">
      <c r="A512" s="13" t="s">
        <v>522</v>
      </c>
      <c r="B512" s="13">
        <v>22.753476540000001</v>
      </c>
      <c r="C512" s="13">
        <v>89.047370650000005</v>
      </c>
      <c r="D512" s="13" t="s">
        <v>6</v>
      </c>
      <c r="E512" s="13" t="s">
        <v>4927</v>
      </c>
      <c r="F512" s="13" t="s">
        <v>9</v>
      </c>
      <c r="G512" s="13" t="s">
        <v>4802</v>
      </c>
      <c r="H512" s="13" t="s">
        <v>4816</v>
      </c>
      <c r="I512" s="13">
        <f>(Brick_Kilns_EF!$B$13*Brick_Kilns_EF!$B$11*Brick_Kilns_EF!$B$12)</f>
        <v>8886.81</v>
      </c>
      <c r="J512" s="13">
        <f>IF(D512="ZZ",Brick_Kilns_EF!$E$5*(0.75),Brick_Kilns_EF!$E$5)</f>
        <v>9.6999999999999986E-3</v>
      </c>
      <c r="K512" s="13">
        <f t="shared" si="29"/>
        <v>86.202056999999982</v>
      </c>
      <c r="L512" s="13">
        <f>IF(D512="ZZ",Brick_Kilns_EF!$E$2*(0.75),Brick_Kilns_EF!$E$2)</f>
        <v>6.7999999999999996E-3</v>
      </c>
      <c r="M512" s="13">
        <f t="shared" si="28"/>
        <v>60.430307999999997</v>
      </c>
      <c r="N512" s="13">
        <f>IF(D512="ZZ",Brick_Kilns_EF!$E$3*(0.75),Brick_Kilns_EF!$E$3)</f>
        <v>4.5999999999999999E-3</v>
      </c>
      <c r="O512" s="13">
        <f t="shared" si="30"/>
        <v>40.879325999999999</v>
      </c>
      <c r="P512" s="13">
        <f>IF(D512="ZZ",Brick_Kilns_EF!$E$4*(0.75),Brick_Kilns_EF!$E$4)</f>
        <v>4.7000000000000002E-3</v>
      </c>
      <c r="Q512" s="13">
        <f t="shared" si="31"/>
        <v>41.768006999999997</v>
      </c>
    </row>
    <row r="513" spans="1:17">
      <c r="A513" s="13" t="s">
        <v>523</v>
      </c>
      <c r="B513" s="13">
        <v>22.75810611</v>
      </c>
      <c r="C513" s="13">
        <v>89.044914270000007</v>
      </c>
      <c r="D513" s="13" t="s">
        <v>6</v>
      </c>
      <c r="E513" s="13" t="s">
        <v>4927</v>
      </c>
      <c r="F513" s="13" t="s">
        <v>9</v>
      </c>
      <c r="G513" s="13" t="s">
        <v>4802</v>
      </c>
      <c r="H513" s="13" t="s">
        <v>4816</v>
      </c>
      <c r="I513" s="13">
        <f>(Brick_Kilns_EF!$B$13*Brick_Kilns_EF!$B$11*Brick_Kilns_EF!$B$12)</f>
        <v>8886.81</v>
      </c>
      <c r="J513" s="13">
        <f>IF(D513="ZZ",Brick_Kilns_EF!$E$5*(0.75),Brick_Kilns_EF!$E$5)</f>
        <v>9.6999999999999986E-3</v>
      </c>
      <c r="K513" s="13">
        <f t="shared" si="29"/>
        <v>86.202056999999982</v>
      </c>
      <c r="L513" s="13">
        <f>IF(D513="ZZ",Brick_Kilns_EF!$E$2*(0.75),Brick_Kilns_EF!$E$2)</f>
        <v>6.7999999999999996E-3</v>
      </c>
      <c r="M513" s="13">
        <f t="shared" si="28"/>
        <v>60.430307999999997</v>
      </c>
      <c r="N513" s="13">
        <f>IF(D513="ZZ",Brick_Kilns_EF!$E$3*(0.75),Brick_Kilns_EF!$E$3)</f>
        <v>4.5999999999999999E-3</v>
      </c>
      <c r="O513" s="13">
        <f t="shared" si="30"/>
        <v>40.879325999999999</v>
      </c>
      <c r="P513" s="13">
        <f>IF(D513="ZZ",Brick_Kilns_EF!$E$4*(0.75),Brick_Kilns_EF!$E$4)</f>
        <v>4.7000000000000002E-3</v>
      </c>
      <c r="Q513" s="13">
        <f t="shared" si="31"/>
        <v>41.768006999999997</v>
      </c>
    </row>
    <row r="514" spans="1:17">
      <c r="A514" s="13" t="s">
        <v>524</v>
      </c>
      <c r="B514" s="13">
        <v>23.78470308</v>
      </c>
      <c r="C514" s="13">
        <v>89.907988200000005</v>
      </c>
      <c r="D514" s="13" t="s">
        <v>6</v>
      </c>
      <c r="E514" s="13" t="s">
        <v>4927</v>
      </c>
      <c r="F514" s="13" t="s">
        <v>7</v>
      </c>
      <c r="G514" s="13" t="s">
        <v>4802</v>
      </c>
      <c r="H514" s="13" t="s">
        <v>4816</v>
      </c>
      <c r="I514" s="13">
        <f>(Brick_Kilns_EF!$B$13*Brick_Kilns_EF!$B$11*Brick_Kilns_EF!$B$12)</f>
        <v>8886.81</v>
      </c>
      <c r="J514" s="13">
        <f>IF(D514="ZZ",Brick_Kilns_EF!$E$5*(0.75),Brick_Kilns_EF!$E$5)</f>
        <v>9.6999999999999986E-3</v>
      </c>
      <c r="K514" s="13">
        <f t="shared" si="29"/>
        <v>86.202056999999982</v>
      </c>
      <c r="L514" s="13">
        <f>IF(D514="ZZ",Brick_Kilns_EF!$E$2*(0.75),Brick_Kilns_EF!$E$2)</f>
        <v>6.7999999999999996E-3</v>
      </c>
      <c r="M514" s="13">
        <f t="shared" ref="M514:M577" si="32">(I514*L514)</f>
        <v>60.430307999999997</v>
      </c>
      <c r="N514" s="13">
        <f>IF(D514="ZZ",Brick_Kilns_EF!$E$3*(0.75),Brick_Kilns_EF!$E$3)</f>
        <v>4.5999999999999999E-3</v>
      </c>
      <c r="O514" s="13">
        <f t="shared" si="30"/>
        <v>40.879325999999999</v>
      </c>
      <c r="P514" s="13">
        <f>IF(D514="ZZ",Brick_Kilns_EF!$E$4*(0.75),Brick_Kilns_EF!$E$4)</f>
        <v>4.7000000000000002E-3</v>
      </c>
      <c r="Q514" s="13">
        <f t="shared" si="31"/>
        <v>41.768006999999997</v>
      </c>
    </row>
    <row r="515" spans="1:17">
      <c r="A515" s="13" t="s">
        <v>525</v>
      </c>
      <c r="B515" s="13">
        <v>23.70984284</v>
      </c>
      <c r="C515" s="13">
        <v>90.508264890000007</v>
      </c>
      <c r="D515" s="13" t="s">
        <v>6</v>
      </c>
      <c r="E515" s="13" t="s">
        <v>4927</v>
      </c>
      <c r="F515" s="13" t="s">
        <v>7</v>
      </c>
      <c r="G515" s="13" t="s">
        <v>4802</v>
      </c>
      <c r="H515" s="13" t="s">
        <v>4816</v>
      </c>
      <c r="I515" s="13">
        <f>(Brick_Kilns_EF!$B$13*Brick_Kilns_EF!$B$11*Brick_Kilns_EF!$B$12)</f>
        <v>8886.81</v>
      </c>
      <c r="J515" s="13">
        <f>IF(D515="ZZ",Brick_Kilns_EF!$E$5*(0.75),Brick_Kilns_EF!$E$5)</f>
        <v>9.6999999999999986E-3</v>
      </c>
      <c r="K515" s="13">
        <f t="shared" ref="K515:K578" si="33">J515*I515</f>
        <v>86.202056999999982</v>
      </c>
      <c r="L515" s="13">
        <f>IF(D515="ZZ",Brick_Kilns_EF!$E$2*(0.75),Brick_Kilns_EF!$E$2)</f>
        <v>6.7999999999999996E-3</v>
      </c>
      <c r="M515" s="13">
        <f t="shared" si="32"/>
        <v>60.430307999999997</v>
      </c>
      <c r="N515" s="13">
        <f>IF(D515="ZZ",Brick_Kilns_EF!$E$3*(0.75),Brick_Kilns_EF!$E$3)</f>
        <v>4.5999999999999999E-3</v>
      </c>
      <c r="O515" s="13">
        <f t="shared" ref="O515:O578" si="34">I515*N515</f>
        <v>40.879325999999999</v>
      </c>
      <c r="P515" s="13">
        <f>IF(D515="ZZ",Brick_Kilns_EF!$E$4*(0.75),Brick_Kilns_EF!$E$4)</f>
        <v>4.7000000000000002E-3</v>
      </c>
      <c r="Q515" s="13">
        <f t="shared" ref="Q515:Q578" si="35">I515*P515</f>
        <v>41.768006999999997</v>
      </c>
    </row>
    <row r="516" spans="1:17">
      <c r="A516" s="13" t="s">
        <v>526</v>
      </c>
      <c r="B516" s="13">
        <v>22.639148649999999</v>
      </c>
      <c r="C516" s="13">
        <v>88.980277439999995</v>
      </c>
      <c r="D516" s="13" t="s">
        <v>6</v>
      </c>
      <c r="E516" s="13" t="s">
        <v>4927</v>
      </c>
      <c r="F516" s="13" t="s">
        <v>9</v>
      </c>
      <c r="G516" s="13" t="s">
        <v>4802</v>
      </c>
      <c r="H516" s="13" t="s">
        <v>4816</v>
      </c>
      <c r="I516" s="13">
        <f>(Brick_Kilns_EF!$B$13*Brick_Kilns_EF!$B$11*Brick_Kilns_EF!$B$12)</f>
        <v>8886.81</v>
      </c>
      <c r="J516" s="13">
        <f>IF(D516="ZZ",Brick_Kilns_EF!$E$5*(0.75),Brick_Kilns_EF!$E$5)</f>
        <v>9.6999999999999986E-3</v>
      </c>
      <c r="K516" s="13">
        <f t="shared" si="33"/>
        <v>86.202056999999982</v>
      </c>
      <c r="L516" s="13">
        <f>IF(D516="ZZ",Brick_Kilns_EF!$E$2*(0.75),Brick_Kilns_EF!$E$2)</f>
        <v>6.7999999999999996E-3</v>
      </c>
      <c r="M516" s="13">
        <f t="shared" si="32"/>
        <v>60.430307999999997</v>
      </c>
      <c r="N516" s="13">
        <f>IF(D516="ZZ",Brick_Kilns_EF!$E$3*(0.75),Brick_Kilns_EF!$E$3)</f>
        <v>4.5999999999999999E-3</v>
      </c>
      <c r="O516" s="13">
        <f t="shared" si="34"/>
        <v>40.879325999999999</v>
      </c>
      <c r="P516" s="13">
        <f>IF(D516="ZZ",Brick_Kilns_EF!$E$4*(0.75),Brick_Kilns_EF!$E$4)</f>
        <v>4.7000000000000002E-3</v>
      </c>
      <c r="Q516" s="13">
        <f t="shared" si="35"/>
        <v>41.768006999999997</v>
      </c>
    </row>
    <row r="517" spans="1:17">
      <c r="A517" s="13" t="s">
        <v>527</v>
      </c>
      <c r="B517" s="13">
        <v>23.269977600000001</v>
      </c>
      <c r="C517" s="13">
        <v>88.980655420000005</v>
      </c>
      <c r="D517" s="13" t="s">
        <v>6</v>
      </c>
      <c r="E517" s="13" t="s">
        <v>4927</v>
      </c>
      <c r="F517" s="13" t="s">
        <v>9</v>
      </c>
      <c r="G517" s="13" t="s">
        <v>4802</v>
      </c>
      <c r="H517" s="13" t="s">
        <v>4816</v>
      </c>
      <c r="I517" s="13">
        <f>(Brick_Kilns_EF!$B$13*Brick_Kilns_EF!$B$11*Brick_Kilns_EF!$B$12)</f>
        <v>8886.81</v>
      </c>
      <c r="J517" s="13">
        <f>IF(D517="ZZ",Brick_Kilns_EF!$E$5*(0.75),Brick_Kilns_EF!$E$5)</f>
        <v>9.6999999999999986E-3</v>
      </c>
      <c r="K517" s="13">
        <f t="shared" si="33"/>
        <v>86.202056999999982</v>
      </c>
      <c r="L517" s="13">
        <f>IF(D517="ZZ",Brick_Kilns_EF!$E$2*(0.75),Brick_Kilns_EF!$E$2)</f>
        <v>6.7999999999999996E-3</v>
      </c>
      <c r="M517" s="13">
        <f t="shared" si="32"/>
        <v>60.430307999999997</v>
      </c>
      <c r="N517" s="13">
        <f>IF(D517="ZZ",Brick_Kilns_EF!$E$3*(0.75),Brick_Kilns_EF!$E$3)</f>
        <v>4.5999999999999999E-3</v>
      </c>
      <c r="O517" s="13">
        <f t="shared" si="34"/>
        <v>40.879325999999999</v>
      </c>
      <c r="P517" s="13">
        <f>IF(D517="ZZ",Brick_Kilns_EF!$E$4*(0.75),Brick_Kilns_EF!$E$4)</f>
        <v>4.7000000000000002E-3</v>
      </c>
      <c r="Q517" s="13">
        <f t="shared" si="35"/>
        <v>41.768006999999997</v>
      </c>
    </row>
    <row r="518" spans="1:17">
      <c r="A518" s="13" t="s">
        <v>528</v>
      </c>
      <c r="B518" s="13">
        <v>22.909768199999998</v>
      </c>
      <c r="C518" s="13">
        <v>89.149278140000007</v>
      </c>
      <c r="D518" s="13" t="s">
        <v>6</v>
      </c>
      <c r="E518" s="13" t="s">
        <v>4927</v>
      </c>
      <c r="F518" s="13" t="s">
        <v>9</v>
      </c>
      <c r="G518" s="13" t="s">
        <v>4802</v>
      </c>
      <c r="H518" s="13" t="s">
        <v>4816</v>
      </c>
      <c r="I518" s="13">
        <f>(Brick_Kilns_EF!$B$13*Brick_Kilns_EF!$B$11*Brick_Kilns_EF!$B$12)</f>
        <v>8886.81</v>
      </c>
      <c r="J518" s="13">
        <f>IF(D518="ZZ",Brick_Kilns_EF!$E$5*(0.75),Brick_Kilns_EF!$E$5)</f>
        <v>9.6999999999999986E-3</v>
      </c>
      <c r="K518" s="13">
        <f t="shared" si="33"/>
        <v>86.202056999999982</v>
      </c>
      <c r="L518" s="13">
        <f>IF(D518="ZZ",Brick_Kilns_EF!$E$2*(0.75),Brick_Kilns_EF!$E$2)</f>
        <v>6.7999999999999996E-3</v>
      </c>
      <c r="M518" s="13">
        <f t="shared" si="32"/>
        <v>60.430307999999997</v>
      </c>
      <c r="N518" s="13">
        <f>IF(D518="ZZ",Brick_Kilns_EF!$E$3*(0.75),Brick_Kilns_EF!$E$3)</f>
        <v>4.5999999999999999E-3</v>
      </c>
      <c r="O518" s="13">
        <f t="shared" si="34"/>
        <v>40.879325999999999</v>
      </c>
      <c r="P518" s="13">
        <f>IF(D518="ZZ",Brick_Kilns_EF!$E$4*(0.75),Brick_Kilns_EF!$E$4)</f>
        <v>4.7000000000000002E-3</v>
      </c>
      <c r="Q518" s="13">
        <f t="shared" si="35"/>
        <v>41.768006999999997</v>
      </c>
    </row>
    <row r="519" spans="1:17">
      <c r="A519" s="13" t="s">
        <v>529</v>
      </c>
      <c r="B519" s="13">
        <v>22.84770537</v>
      </c>
      <c r="C519" s="13">
        <v>89.693398650000006</v>
      </c>
      <c r="D519" s="13" t="s">
        <v>6</v>
      </c>
      <c r="E519" s="13" t="s">
        <v>4927</v>
      </c>
      <c r="F519" s="13" t="s">
        <v>9</v>
      </c>
      <c r="G519" s="13" t="s">
        <v>4802</v>
      </c>
      <c r="H519" s="13" t="s">
        <v>4816</v>
      </c>
      <c r="I519" s="13">
        <f>(Brick_Kilns_EF!$B$13*Brick_Kilns_EF!$B$11*Brick_Kilns_EF!$B$12)</f>
        <v>8886.81</v>
      </c>
      <c r="J519" s="13">
        <f>IF(D519="ZZ",Brick_Kilns_EF!$E$5*(0.75),Brick_Kilns_EF!$E$5)</f>
        <v>9.6999999999999986E-3</v>
      </c>
      <c r="K519" s="13">
        <f t="shared" si="33"/>
        <v>86.202056999999982</v>
      </c>
      <c r="L519" s="13">
        <f>IF(D519="ZZ",Brick_Kilns_EF!$E$2*(0.75),Brick_Kilns_EF!$E$2)</f>
        <v>6.7999999999999996E-3</v>
      </c>
      <c r="M519" s="13">
        <f t="shared" si="32"/>
        <v>60.430307999999997</v>
      </c>
      <c r="N519" s="13">
        <f>IF(D519="ZZ",Brick_Kilns_EF!$E$3*(0.75),Brick_Kilns_EF!$E$3)</f>
        <v>4.5999999999999999E-3</v>
      </c>
      <c r="O519" s="13">
        <f t="shared" si="34"/>
        <v>40.879325999999999</v>
      </c>
      <c r="P519" s="13">
        <f>IF(D519="ZZ",Brick_Kilns_EF!$E$4*(0.75),Brick_Kilns_EF!$E$4)</f>
        <v>4.7000000000000002E-3</v>
      </c>
      <c r="Q519" s="13">
        <f t="shared" si="35"/>
        <v>41.768006999999997</v>
      </c>
    </row>
    <row r="520" spans="1:17">
      <c r="A520" s="13" t="s">
        <v>530</v>
      </c>
      <c r="B520" s="13">
        <v>23.016234619999999</v>
      </c>
      <c r="C520" s="13">
        <v>89.564327489999997</v>
      </c>
      <c r="D520" s="13" t="s">
        <v>6</v>
      </c>
      <c r="E520" s="13" t="s">
        <v>4927</v>
      </c>
      <c r="F520" s="13" t="s">
        <v>9</v>
      </c>
      <c r="G520" s="13" t="s">
        <v>4802</v>
      </c>
      <c r="H520" s="13" t="s">
        <v>4816</v>
      </c>
      <c r="I520" s="13">
        <f>(Brick_Kilns_EF!$B$13*Brick_Kilns_EF!$B$11*Brick_Kilns_EF!$B$12)</f>
        <v>8886.81</v>
      </c>
      <c r="J520" s="13">
        <f>IF(D520="ZZ",Brick_Kilns_EF!$E$5*(0.75),Brick_Kilns_EF!$E$5)</f>
        <v>9.6999999999999986E-3</v>
      </c>
      <c r="K520" s="13">
        <f t="shared" si="33"/>
        <v>86.202056999999982</v>
      </c>
      <c r="L520" s="13">
        <f>IF(D520="ZZ",Brick_Kilns_EF!$E$2*(0.75),Brick_Kilns_EF!$E$2)</f>
        <v>6.7999999999999996E-3</v>
      </c>
      <c r="M520" s="13">
        <f t="shared" si="32"/>
        <v>60.430307999999997</v>
      </c>
      <c r="N520" s="13">
        <f>IF(D520="ZZ",Brick_Kilns_EF!$E$3*(0.75),Brick_Kilns_EF!$E$3)</f>
        <v>4.5999999999999999E-3</v>
      </c>
      <c r="O520" s="13">
        <f t="shared" si="34"/>
        <v>40.879325999999999</v>
      </c>
      <c r="P520" s="13">
        <f>IF(D520="ZZ",Brick_Kilns_EF!$E$4*(0.75),Brick_Kilns_EF!$E$4)</f>
        <v>4.7000000000000002E-3</v>
      </c>
      <c r="Q520" s="13">
        <f t="shared" si="35"/>
        <v>41.768006999999997</v>
      </c>
    </row>
    <row r="521" spans="1:17">
      <c r="A521" s="13" t="s">
        <v>531</v>
      </c>
      <c r="B521" s="13">
        <v>23.45410468</v>
      </c>
      <c r="C521" s="13">
        <v>88.959936299999995</v>
      </c>
      <c r="D521" s="13" t="s">
        <v>6</v>
      </c>
      <c r="E521" s="13" t="s">
        <v>4927</v>
      </c>
      <c r="F521" s="13" t="s">
        <v>9</v>
      </c>
      <c r="G521" s="13" t="s">
        <v>4802</v>
      </c>
      <c r="H521" s="13" t="s">
        <v>4816</v>
      </c>
      <c r="I521" s="13">
        <f>(Brick_Kilns_EF!$B$13*Brick_Kilns_EF!$B$11*Brick_Kilns_EF!$B$12)</f>
        <v>8886.81</v>
      </c>
      <c r="J521" s="13">
        <f>IF(D521="ZZ",Brick_Kilns_EF!$E$5*(0.75),Brick_Kilns_EF!$E$5)</f>
        <v>9.6999999999999986E-3</v>
      </c>
      <c r="K521" s="13">
        <f t="shared" si="33"/>
        <v>86.202056999999982</v>
      </c>
      <c r="L521" s="13">
        <f>IF(D521="ZZ",Brick_Kilns_EF!$E$2*(0.75),Brick_Kilns_EF!$E$2)</f>
        <v>6.7999999999999996E-3</v>
      </c>
      <c r="M521" s="13">
        <f t="shared" si="32"/>
        <v>60.430307999999997</v>
      </c>
      <c r="N521" s="13">
        <f>IF(D521="ZZ",Brick_Kilns_EF!$E$3*(0.75),Brick_Kilns_EF!$E$3)</f>
        <v>4.5999999999999999E-3</v>
      </c>
      <c r="O521" s="13">
        <f t="shared" si="34"/>
        <v>40.879325999999999</v>
      </c>
      <c r="P521" s="13">
        <f>IF(D521="ZZ",Brick_Kilns_EF!$E$4*(0.75),Brick_Kilns_EF!$E$4)</f>
        <v>4.7000000000000002E-3</v>
      </c>
      <c r="Q521" s="13">
        <f t="shared" si="35"/>
        <v>41.768006999999997</v>
      </c>
    </row>
    <row r="522" spans="1:17">
      <c r="A522" s="13" t="s">
        <v>532</v>
      </c>
      <c r="B522" s="13">
        <v>23.91549041</v>
      </c>
      <c r="C522" s="13">
        <v>90.156453580000004</v>
      </c>
      <c r="D522" s="13" t="s">
        <v>6</v>
      </c>
      <c r="E522" s="13" t="s">
        <v>4927</v>
      </c>
      <c r="F522" s="13" t="s">
        <v>7</v>
      </c>
      <c r="G522" s="13" t="s">
        <v>4802</v>
      </c>
      <c r="H522" s="13" t="s">
        <v>4816</v>
      </c>
      <c r="I522" s="13">
        <f>(Brick_Kilns_EF!$B$13*Brick_Kilns_EF!$B$11*Brick_Kilns_EF!$B$12)</f>
        <v>8886.81</v>
      </c>
      <c r="J522" s="13">
        <f>IF(D522="ZZ",Brick_Kilns_EF!$E$5*(0.75),Brick_Kilns_EF!$E$5)</f>
        <v>9.6999999999999986E-3</v>
      </c>
      <c r="K522" s="13">
        <f t="shared" si="33"/>
        <v>86.202056999999982</v>
      </c>
      <c r="L522" s="13">
        <f>IF(D522="ZZ",Brick_Kilns_EF!$E$2*(0.75),Brick_Kilns_EF!$E$2)</f>
        <v>6.7999999999999996E-3</v>
      </c>
      <c r="M522" s="13">
        <f t="shared" si="32"/>
        <v>60.430307999999997</v>
      </c>
      <c r="N522" s="13">
        <f>IF(D522="ZZ",Brick_Kilns_EF!$E$3*(0.75),Brick_Kilns_EF!$E$3)</f>
        <v>4.5999999999999999E-3</v>
      </c>
      <c r="O522" s="13">
        <f t="shared" si="34"/>
        <v>40.879325999999999</v>
      </c>
      <c r="P522" s="13">
        <f>IF(D522="ZZ",Brick_Kilns_EF!$E$4*(0.75),Brick_Kilns_EF!$E$4)</f>
        <v>4.7000000000000002E-3</v>
      </c>
      <c r="Q522" s="13">
        <f t="shared" si="35"/>
        <v>41.768006999999997</v>
      </c>
    </row>
    <row r="523" spans="1:17">
      <c r="A523" s="13" t="s">
        <v>533</v>
      </c>
      <c r="B523" s="13">
        <v>23.91650929</v>
      </c>
      <c r="C523" s="13">
        <v>90.15787795</v>
      </c>
      <c r="D523" s="13" t="s">
        <v>6</v>
      </c>
      <c r="E523" s="13" t="s">
        <v>4927</v>
      </c>
      <c r="F523" s="13" t="s">
        <v>7</v>
      </c>
      <c r="G523" s="13" t="s">
        <v>4802</v>
      </c>
      <c r="H523" s="13" t="s">
        <v>4816</v>
      </c>
      <c r="I523" s="13">
        <f>(Brick_Kilns_EF!$B$13*Brick_Kilns_EF!$B$11*Brick_Kilns_EF!$B$12)</f>
        <v>8886.81</v>
      </c>
      <c r="J523" s="13">
        <f>IF(D523="ZZ",Brick_Kilns_EF!$E$5*(0.75),Brick_Kilns_EF!$E$5)</f>
        <v>9.6999999999999986E-3</v>
      </c>
      <c r="K523" s="13">
        <f t="shared" si="33"/>
        <v>86.202056999999982</v>
      </c>
      <c r="L523" s="13">
        <f>IF(D523="ZZ",Brick_Kilns_EF!$E$2*(0.75),Brick_Kilns_EF!$E$2)</f>
        <v>6.7999999999999996E-3</v>
      </c>
      <c r="M523" s="13">
        <f t="shared" si="32"/>
        <v>60.430307999999997</v>
      </c>
      <c r="N523" s="13">
        <f>IF(D523="ZZ",Brick_Kilns_EF!$E$3*(0.75),Brick_Kilns_EF!$E$3)</f>
        <v>4.5999999999999999E-3</v>
      </c>
      <c r="O523" s="13">
        <f t="shared" si="34"/>
        <v>40.879325999999999</v>
      </c>
      <c r="P523" s="13">
        <f>IF(D523="ZZ",Brick_Kilns_EF!$E$4*(0.75),Brick_Kilns_EF!$E$4)</f>
        <v>4.7000000000000002E-3</v>
      </c>
      <c r="Q523" s="13">
        <f t="shared" si="35"/>
        <v>41.768006999999997</v>
      </c>
    </row>
    <row r="524" spans="1:17">
      <c r="A524" s="13" t="s">
        <v>534</v>
      </c>
      <c r="B524" s="13">
        <v>23.236321629999999</v>
      </c>
      <c r="C524" s="13">
        <v>89.856320949999997</v>
      </c>
      <c r="D524" s="13" t="s">
        <v>6</v>
      </c>
      <c r="E524" s="13" t="s">
        <v>4927</v>
      </c>
      <c r="F524" s="13" t="s">
        <v>7</v>
      </c>
      <c r="G524" s="13" t="s">
        <v>4802</v>
      </c>
      <c r="H524" s="13" t="s">
        <v>4816</v>
      </c>
      <c r="I524" s="13">
        <f>(Brick_Kilns_EF!$B$13*Brick_Kilns_EF!$B$11*Brick_Kilns_EF!$B$12)</f>
        <v>8886.81</v>
      </c>
      <c r="J524" s="13">
        <f>IF(D524="ZZ",Brick_Kilns_EF!$E$5*(0.75),Brick_Kilns_EF!$E$5)</f>
        <v>9.6999999999999986E-3</v>
      </c>
      <c r="K524" s="13">
        <f t="shared" si="33"/>
        <v>86.202056999999982</v>
      </c>
      <c r="L524" s="13">
        <f>IF(D524="ZZ",Brick_Kilns_EF!$E$2*(0.75),Brick_Kilns_EF!$E$2)</f>
        <v>6.7999999999999996E-3</v>
      </c>
      <c r="M524" s="13">
        <f t="shared" si="32"/>
        <v>60.430307999999997</v>
      </c>
      <c r="N524" s="13">
        <f>IF(D524="ZZ",Brick_Kilns_EF!$E$3*(0.75),Brick_Kilns_EF!$E$3)</f>
        <v>4.5999999999999999E-3</v>
      </c>
      <c r="O524" s="13">
        <f t="shared" si="34"/>
        <v>40.879325999999999</v>
      </c>
      <c r="P524" s="13">
        <f>IF(D524="ZZ",Brick_Kilns_EF!$E$4*(0.75),Brick_Kilns_EF!$E$4)</f>
        <v>4.7000000000000002E-3</v>
      </c>
      <c r="Q524" s="13">
        <f t="shared" si="35"/>
        <v>41.768006999999997</v>
      </c>
    </row>
    <row r="525" spans="1:17">
      <c r="A525" s="13" t="s">
        <v>535</v>
      </c>
      <c r="B525" s="13">
        <v>22.942287820000001</v>
      </c>
      <c r="C525" s="13">
        <v>90.407164120000004</v>
      </c>
      <c r="D525" s="13" t="s">
        <v>6</v>
      </c>
      <c r="E525" s="13" t="s">
        <v>4927</v>
      </c>
      <c r="F525" s="13" t="s">
        <v>11</v>
      </c>
      <c r="G525" s="13" t="s">
        <v>4802</v>
      </c>
      <c r="H525" s="13" t="s">
        <v>4816</v>
      </c>
      <c r="I525" s="13">
        <f>(Brick_Kilns_EF!$B$13*Brick_Kilns_EF!$B$11*Brick_Kilns_EF!$B$12)</f>
        <v>8886.81</v>
      </c>
      <c r="J525" s="13">
        <f>IF(D525="ZZ",Brick_Kilns_EF!$E$5*(0.75),Brick_Kilns_EF!$E$5)</f>
        <v>9.6999999999999986E-3</v>
      </c>
      <c r="K525" s="13">
        <f t="shared" si="33"/>
        <v>86.202056999999982</v>
      </c>
      <c r="L525" s="13">
        <f>IF(D525="ZZ",Brick_Kilns_EF!$E$2*(0.75),Brick_Kilns_EF!$E$2)</f>
        <v>6.7999999999999996E-3</v>
      </c>
      <c r="M525" s="13">
        <f t="shared" si="32"/>
        <v>60.430307999999997</v>
      </c>
      <c r="N525" s="13">
        <f>IF(D525="ZZ",Brick_Kilns_EF!$E$3*(0.75),Brick_Kilns_EF!$E$3)</f>
        <v>4.5999999999999999E-3</v>
      </c>
      <c r="O525" s="13">
        <f t="shared" si="34"/>
        <v>40.879325999999999</v>
      </c>
      <c r="P525" s="13">
        <f>IF(D525="ZZ",Brick_Kilns_EF!$E$4*(0.75),Brick_Kilns_EF!$E$4)</f>
        <v>4.7000000000000002E-3</v>
      </c>
      <c r="Q525" s="13">
        <f t="shared" si="35"/>
        <v>41.768006999999997</v>
      </c>
    </row>
    <row r="526" spans="1:17">
      <c r="A526" s="13" t="s">
        <v>536</v>
      </c>
      <c r="B526" s="13">
        <v>22.924937809999999</v>
      </c>
      <c r="C526" s="13">
        <v>89.637974869999994</v>
      </c>
      <c r="D526" s="13" t="s">
        <v>6</v>
      </c>
      <c r="E526" s="13" t="s">
        <v>4927</v>
      </c>
      <c r="F526" s="13" t="s">
        <v>9</v>
      </c>
      <c r="G526" s="13" t="s">
        <v>4802</v>
      </c>
      <c r="H526" s="13" t="s">
        <v>4816</v>
      </c>
      <c r="I526" s="13">
        <f>(Brick_Kilns_EF!$B$13*Brick_Kilns_EF!$B$11*Brick_Kilns_EF!$B$12)</f>
        <v>8886.81</v>
      </c>
      <c r="J526" s="13">
        <f>IF(D526="ZZ",Brick_Kilns_EF!$E$5*(0.75),Brick_Kilns_EF!$E$5)</f>
        <v>9.6999999999999986E-3</v>
      </c>
      <c r="K526" s="13">
        <f t="shared" si="33"/>
        <v>86.202056999999982</v>
      </c>
      <c r="L526" s="13">
        <f>IF(D526="ZZ",Brick_Kilns_EF!$E$2*(0.75),Brick_Kilns_EF!$E$2)</f>
        <v>6.7999999999999996E-3</v>
      </c>
      <c r="M526" s="13">
        <f t="shared" si="32"/>
        <v>60.430307999999997</v>
      </c>
      <c r="N526" s="13">
        <f>IF(D526="ZZ",Brick_Kilns_EF!$E$3*(0.75),Brick_Kilns_EF!$E$3)</f>
        <v>4.5999999999999999E-3</v>
      </c>
      <c r="O526" s="13">
        <f t="shared" si="34"/>
        <v>40.879325999999999</v>
      </c>
      <c r="P526" s="13">
        <f>IF(D526="ZZ",Brick_Kilns_EF!$E$4*(0.75),Brick_Kilns_EF!$E$4)</f>
        <v>4.7000000000000002E-3</v>
      </c>
      <c r="Q526" s="13">
        <f t="shared" si="35"/>
        <v>41.768006999999997</v>
      </c>
    </row>
    <row r="527" spans="1:17">
      <c r="A527" s="13" t="s">
        <v>537</v>
      </c>
      <c r="B527" s="13">
        <v>23.46302678</v>
      </c>
      <c r="C527" s="13">
        <v>88.955963260000004</v>
      </c>
      <c r="D527" s="13" t="s">
        <v>6</v>
      </c>
      <c r="E527" s="13" t="s">
        <v>4927</v>
      </c>
      <c r="F527" s="13" t="s">
        <v>9</v>
      </c>
      <c r="G527" s="13" t="s">
        <v>4802</v>
      </c>
      <c r="H527" s="13" t="s">
        <v>4816</v>
      </c>
      <c r="I527" s="13">
        <f>(Brick_Kilns_EF!$B$13*Brick_Kilns_EF!$B$11*Brick_Kilns_EF!$B$12)</f>
        <v>8886.81</v>
      </c>
      <c r="J527" s="13">
        <f>IF(D527="ZZ",Brick_Kilns_EF!$E$5*(0.75),Brick_Kilns_EF!$E$5)</f>
        <v>9.6999999999999986E-3</v>
      </c>
      <c r="K527" s="13">
        <f t="shared" si="33"/>
        <v>86.202056999999982</v>
      </c>
      <c r="L527" s="13">
        <f>IF(D527="ZZ",Brick_Kilns_EF!$E$2*(0.75),Brick_Kilns_EF!$E$2)</f>
        <v>6.7999999999999996E-3</v>
      </c>
      <c r="M527" s="13">
        <f t="shared" si="32"/>
        <v>60.430307999999997</v>
      </c>
      <c r="N527" s="13">
        <f>IF(D527="ZZ",Brick_Kilns_EF!$E$3*(0.75),Brick_Kilns_EF!$E$3)</f>
        <v>4.5999999999999999E-3</v>
      </c>
      <c r="O527" s="13">
        <f t="shared" si="34"/>
        <v>40.879325999999999</v>
      </c>
      <c r="P527" s="13">
        <f>IF(D527="ZZ",Brick_Kilns_EF!$E$4*(0.75),Brick_Kilns_EF!$E$4)</f>
        <v>4.7000000000000002E-3</v>
      </c>
      <c r="Q527" s="13">
        <f t="shared" si="35"/>
        <v>41.768006999999997</v>
      </c>
    </row>
    <row r="528" spans="1:17">
      <c r="A528" s="13" t="s">
        <v>538</v>
      </c>
      <c r="B528" s="13">
        <v>22.77215928</v>
      </c>
      <c r="C528" s="13">
        <v>89.473685399999994</v>
      </c>
      <c r="D528" s="13" t="s">
        <v>6</v>
      </c>
      <c r="E528" s="13" t="s">
        <v>4927</v>
      </c>
      <c r="F528" s="13" t="s">
        <v>9</v>
      </c>
      <c r="G528" s="13" t="s">
        <v>4802</v>
      </c>
      <c r="H528" s="13" t="s">
        <v>4816</v>
      </c>
      <c r="I528" s="13">
        <f>(Brick_Kilns_EF!$B$13*Brick_Kilns_EF!$B$11*Brick_Kilns_EF!$B$12)</f>
        <v>8886.81</v>
      </c>
      <c r="J528" s="13">
        <f>IF(D528="ZZ",Brick_Kilns_EF!$E$5*(0.75),Brick_Kilns_EF!$E$5)</f>
        <v>9.6999999999999986E-3</v>
      </c>
      <c r="K528" s="13">
        <f t="shared" si="33"/>
        <v>86.202056999999982</v>
      </c>
      <c r="L528" s="13">
        <f>IF(D528="ZZ",Brick_Kilns_EF!$E$2*(0.75),Brick_Kilns_EF!$E$2)</f>
        <v>6.7999999999999996E-3</v>
      </c>
      <c r="M528" s="13">
        <f t="shared" si="32"/>
        <v>60.430307999999997</v>
      </c>
      <c r="N528" s="13">
        <f>IF(D528="ZZ",Brick_Kilns_EF!$E$3*(0.75),Brick_Kilns_EF!$E$3)</f>
        <v>4.5999999999999999E-3</v>
      </c>
      <c r="O528" s="13">
        <f t="shared" si="34"/>
        <v>40.879325999999999</v>
      </c>
      <c r="P528" s="13">
        <f>IF(D528="ZZ",Brick_Kilns_EF!$E$4*(0.75),Brick_Kilns_EF!$E$4)</f>
        <v>4.7000000000000002E-3</v>
      </c>
      <c r="Q528" s="13">
        <f t="shared" si="35"/>
        <v>41.768006999999997</v>
      </c>
    </row>
    <row r="529" spans="1:17">
      <c r="A529" s="13" t="s">
        <v>539</v>
      </c>
      <c r="B529" s="13">
        <v>23.06001375</v>
      </c>
      <c r="C529" s="13">
        <v>89.478248669999999</v>
      </c>
      <c r="D529" s="13" t="s">
        <v>6</v>
      </c>
      <c r="E529" s="13" t="s">
        <v>4927</v>
      </c>
      <c r="F529" s="13" t="s">
        <v>9</v>
      </c>
      <c r="G529" s="13" t="s">
        <v>4802</v>
      </c>
      <c r="H529" s="13" t="s">
        <v>4816</v>
      </c>
      <c r="I529" s="13">
        <f>(Brick_Kilns_EF!$B$13*Brick_Kilns_EF!$B$11*Brick_Kilns_EF!$B$12)</f>
        <v>8886.81</v>
      </c>
      <c r="J529" s="13">
        <f>IF(D529="ZZ",Brick_Kilns_EF!$E$5*(0.75),Brick_Kilns_EF!$E$5)</f>
        <v>9.6999999999999986E-3</v>
      </c>
      <c r="K529" s="13">
        <f t="shared" si="33"/>
        <v>86.202056999999982</v>
      </c>
      <c r="L529" s="13">
        <f>IF(D529="ZZ",Brick_Kilns_EF!$E$2*(0.75),Brick_Kilns_EF!$E$2)</f>
        <v>6.7999999999999996E-3</v>
      </c>
      <c r="M529" s="13">
        <f t="shared" si="32"/>
        <v>60.430307999999997</v>
      </c>
      <c r="N529" s="13">
        <f>IF(D529="ZZ",Brick_Kilns_EF!$E$3*(0.75),Brick_Kilns_EF!$E$3)</f>
        <v>4.5999999999999999E-3</v>
      </c>
      <c r="O529" s="13">
        <f t="shared" si="34"/>
        <v>40.879325999999999</v>
      </c>
      <c r="P529" s="13">
        <f>IF(D529="ZZ",Brick_Kilns_EF!$E$4*(0.75),Brick_Kilns_EF!$E$4)</f>
        <v>4.7000000000000002E-3</v>
      </c>
      <c r="Q529" s="13">
        <f t="shared" si="35"/>
        <v>41.768006999999997</v>
      </c>
    </row>
    <row r="530" spans="1:17">
      <c r="A530" s="13" t="s">
        <v>540</v>
      </c>
      <c r="B530" s="13">
        <v>23.654661669999999</v>
      </c>
      <c r="C530" s="13">
        <v>90.450267150000002</v>
      </c>
      <c r="D530" s="13" t="s">
        <v>6</v>
      </c>
      <c r="E530" s="13" t="s">
        <v>4927</v>
      </c>
      <c r="F530" s="13" t="s">
        <v>7</v>
      </c>
      <c r="G530" s="13" t="s">
        <v>4802</v>
      </c>
      <c r="H530" s="13" t="s">
        <v>4816</v>
      </c>
      <c r="I530" s="13">
        <f>(Brick_Kilns_EF!$B$13*Brick_Kilns_EF!$B$11*Brick_Kilns_EF!$B$12)</f>
        <v>8886.81</v>
      </c>
      <c r="J530" s="13">
        <f>IF(D530="ZZ",Brick_Kilns_EF!$E$5*(0.75),Brick_Kilns_EF!$E$5)</f>
        <v>9.6999999999999986E-3</v>
      </c>
      <c r="K530" s="13">
        <f t="shared" si="33"/>
        <v>86.202056999999982</v>
      </c>
      <c r="L530" s="13">
        <f>IF(D530="ZZ",Brick_Kilns_EF!$E$2*(0.75),Brick_Kilns_EF!$E$2)</f>
        <v>6.7999999999999996E-3</v>
      </c>
      <c r="M530" s="13">
        <f t="shared" si="32"/>
        <v>60.430307999999997</v>
      </c>
      <c r="N530" s="13">
        <f>IF(D530="ZZ",Brick_Kilns_EF!$E$3*(0.75),Brick_Kilns_EF!$E$3)</f>
        <v>4.5999999999999999E-3</v>
      </c>
      <c r="O530" s="13">
        <f t="shared" si="34"/>
        <v>40.879325999999999</v>
      </c>
      <c r="P530" s="13">
        <f>IF(D530="ZZ",Brick_Kilns_EF!$E$4*(0.75),Brick_Kilns_EF!$E$4)</f>
        <v>4.7000000000000002E-3</v>
      </c>
      <c r="Q530" s="13">
        <f t="shared" si="35"/>
        <v>41.768006999999997</v>
      </c>
    </row>
    <row r="531" spans="1:17">
      <c r="A531" s="13" t="s">
        <v>541</v>
      </c>
      <c r="B531" s="13">
        <v>22.82602142</v>
      </c>
      <c r="C531" s="13">
        <v>89.256659959999993</v>
      </c>
      <c r="D531" s="13" t="s">
        <v>6</v>
      </c>
      <c r="E531" s="13" t="s">
        <v>4927</v>
      </c>
      <c r="F531" s="13" t="s">
        <v>9</v>
      </c>
      <c r="G531" s="13" t="s">
        <v>4802</v>
      </c>
      <c r="H531" s="13" t="s">
        <v>4816</v>
      </c>
      <c r="I531" s="13">
        <f>(Brick_Kilns_EF!$B$13*Brick_Kilns_EF!$B$11*Brick_Kilns_EF!$B$12)</f>
        <v>8886.81</v>
      </c>
      <c r="J531" s="13">
        <f>IF(D531="ZZ",Brick_Kilns_EF!$E$5*(0.75),Brick_Kilns_EF!$E$5)</f>
        <v>9.6999999999999986E-3</v>
      </c>
      <c r="K531" s="13">
        <f t="shared" si="33"/>
        <v>86.202056999999982</v>
      </c>
      <c r="L531" s="13">
        <f>IF(D531="ZZ",Brick_Kilns_EF!$E$2*(0.75),Brick_Kilns_EF!$E$2)</f>
        <v>6.7999999999999996E-3</v>
      </c>
      <c r="M531" s="13">
        <f t="shared" si="32"/>
        <v>60.430307999999997</v>
      </c>
      <c r="N531" s="13">
        <f>IF(D531="ZZ",Brick_Kilns_EF!$E$3*(0.75),Brick_Kilns_EF!$E$3)</f>
        <v>4.5999999999999999E-3</v>
      </c>
      <c r="O531" s="13">
        <f t="shared" si="34"/>
        <v>40.879325999999999</v>
      </c>
      <c r="P531" s="13">
        <f>IF(D531="ZZ",Brick_Kilns_EF!$E$4*(0.75),Brick_Kilns_EF!$E$4)</f>
        <v>4.7000000000000002E-3</v>
      </c>
      <c r="Q531" s="13">
        <f t="shared" si="35"/>
        <v>41.768006999999997</v>
      </c>
    </row>
    <row r="532" spans="1:17">
      <c r="A532" s="13" t="s">
        <v>542</v>
      </c>
      <c r="B532" s="13">
        <v>23.769992810000002</v>
      </c>
      <c r="C532" s="13">
        <v>90.324729430000005</v>
      </c>
      <c r="D532" s="13" t="s">
        <v>6</v>
      </c>
      <c r="E532" s="13" t="s">
        <v>4927</v>
      </c>
      <c r="F532" s="13" t="s">
        <v>7</v>
      </c>
      <c r="G532" s="13" t="s">
        <v>4802</v>
      </c>
      <c r="H532" s="13" t="s">
        <v>4816</v>
      </c>
      <c r="I532" s="13">
        <f>(Brick_Kilns_EF!$B$13*Brick_Kilns_EF!$B$11*Brick_Kilns_EF!$B$12)</f>
        <v>8886.81</v>
      </c>
      <c r="J532" s="13">
        <f>IF(D532="ZZ",Brick_Kilns_EF!$E$5*(0.75),Brick_Kilns_EF!$E$5)</f>
        <v>9.6999999999999986E-3</v>
      </c>
      <c r="K532" s="13">
        <f t="shared" si="33"/>
        <v>86.202056999999982</v>
      </c>
      <c r="L532" s="13">
        <f>IF(D532="ZZ",Brick_Kilns_EF!$E$2*(0.75),Brick_Kilns_EF!$E$2)</f>
        <v>6.7999999999999996E-3</v>
      </c>
      <c r="M532" s="13">
        <f t="shared" si="32"/>
        <v>60.430307999999997</v>
      </c>
      <c r="N532" s="13">
        <f>IF(D532="ZZ",Brick_Kilns_EF!$E$3*(0.75),Brick_Kilns_EF!$E$3)</f>
        <v>4.5999999999999999E-3</v>
      </c>
      <c r="O532" s="13">
        <f t="shared" si="34"/>
        <v>40.879325999999999</v>
      </c>
      <c r="P532" s="13">
        <f>IF(D532="ZZ",Brick_Kilns_EF!$E$4*(0.75),Brick_Kilns_EF!$E$4)</f>
        <v>4.7000000000000002E-3</v>
      </c>
      <c r="Q532" s="13">
        <f t="shared" si="35"/>
        <v>41.768006999999997</v>
      </c>
    </row>
    <row r="533" spans="1:17">
      <c r="A533" s="13" t="s">
        <v>543</v>
      </c>
      <c r="B533" s="13">
        <v>24.76169183</v>
      </c>
      <c r="C533" s="13">
        <v>89.393412710000007</v>
      </c>
      <c r="D533" s="13" t="s">
        <v>6</v>
      </c>
      <c r="E533" s="13" t="s">
        <v>4927</v>
      </c>
      <c r="F533" s="13" t="s">
        <v>42</v>
      </c>
      <c r="G533" s="13" t="s">
        <v>4802</v>
      </c>
      <c r="H533" s="13" t="s">
        <v>4816</v>
      </c>
      <c r="I533" s="13">
        <f>(Brick_Kilns_EF!$B$13*Brick_Kilns_EF!$B$11*Brick_Kilns_EF!$B$12)</f>
        <v>8886.81</v>
      </c>
      <c r="J533" s="13">
        <f>IF(D533="ZZ",Brick_Kilns_EF!$E$5*(0.75),Brick_Kilns_EF!$E$5)</f>
        <v>9.6999999999999986E-3</v>
      </c>
      <c r="K533" s="13">
        <f t="shared" si="33"/>
        <v>86.202056999999982</v>
      </c>
      <c r="L533" s="13">
        <f>IF(D533="ZZ",Brick_Kilns_EF!$E$2*(0.75),Brick_Kilns_EF!$E$2)</f>
        <v>6.7999999999999996E-3</v>
      </c>
      <c r="M533" s="13">
        <f t="shared" si="32"/>
        <v>60.430307999999997</v>
      </c>
      <c r="N533" s="13">
        <f>IF(D533="ZZ",Brick_Kilns_EF!$E$3*(0.75),Brick_Kilns_EF!$E$3)</f>
        <v>4.5999999999999999E-3</v>
      </c>
      <c r="O533" s="13">
        <f t="shared" si="34"/>
        <v>40.879325999999999</v>
      </c>
      <c r="P533" s="13">
        <f>IF(D533="ZZ",Brick_Kilns_EF!$E$4*(0.75),Brick_Kilns_EF!$E$4)</f>
        <v>4.7000000000000002E-3</v>
      </c>
      <c r="Q533" s="13">
        <f t="shared" si="35"/>
        <v>41.768006999999997</v>
      </c>
    </row>
    <row r="534" spans="1:17">
      <c r="A534" s="13" t="s">
        <v>544</v>
      </c>
      <c r="B534" s="13">
        <v>22.952996880000001</v>
      </c>
      <c r="C534" s="13">
        <v>90.487949709999995</v>
      </c>
      <c r="D534" s="13" t="s">
        <v>6</v>
      </c>
      <c r="E534" s="13" t="s">
        <v>4927</v>
      </c>
      <c r="F534" s="13" t="s">
        <v>11</v>
      </c>
      <c r="G534" s="13" t="s">
        <v>4802</v>
      </c>
      <c r="H534" s="13" t="s">
        <v>4816</v>
      </c>
      <c r="I534" s="13">
        <f>(Brick_Kilns_EF!$B$13*Brick_Kilns_EF!$B$11*Brick_Kilns_EF!$B$12)</f>
        <v>8886.81</v>
      </c>
      <c r="J534" s="13">
        <f>IF(D534="ZZ",Brick_Kilns_EF!$E$5*(0.75),Brick_Kilns_EF!$E$5)</f>
        <v>9.6999999999999986E-3</v>
      </c>
      <c r="K534" s="13">
        <f t="shared" si="33"/>
        <v>86.202056999999982</v>
      </c>
      <c r="L534" s="13">
        <f>IF(D534="ZZ",Brick_Kilns_EF!$E$2*(0.75),Brick_Kilns_EF!$E$2)</f>
        <v>6.7999999999999996E-3</v>
      </c>
      <c r="M534" s="13">
        <f t="shared" si="32"/>
        <v>60.430307999999997</v>
      </c>
      <c r="N534" s="13">
        <f>IF(D534="ZZ",Brick_Kilns_EF!$E$3*(0.75),Brick_Kilns_EF!$E$3)</f>
        <v>4.5999999999999999E-3</v>
      </c>
      <c r="O534" s="13">
        <f t="shared" si="34"/>
        <v>40.879325999999999</v>
      </c>
      <c r="P534" s="13">
        <f>IF(D534="ZZ",Brick_Kilns_EF!$E$4*(0.75),Brick_Kilns_EF!$E$4)</f>
        <v>4.7000000000000002E-3</v>
      </c>
      <c r="Q534" s="13">
        <f t="shared" si="35"/>
        <v>41.768006999999997</v>
      </c>
    </row>
    <row r="535" spans="1:17">
      <c r="A535" s="13" t="s">
        <v>545</v>
      </c>
      <c r="B535" s="13">
        <v>23.68929872</v>
      </c>
      <c r="C535" s="13">
        <v>89.311319490000002</v>
      </c>
      <c r="D535" s="13" t="s">
        <v>6</v>
      </c>
      <c r="E535" s="13" t="s">
        <v>4927</v>
      </c>
      <c r="F535" s="13" t="s">
        <v>9</v>
      </c>
      <c r="G535" s="13" t="s">
        <v>4802</v>
      </c>
      <c r="H535" s="13" t="s">
        <v>4816</v>
      </c>
      <c r="I535" s="13">
        <f>(Brick_Kilns_EF!$B$13*Brick_Kilns_EF!$B$11*Brick_Kilns_EF!$B$12)</f>
        <v>8886.81</v>
      </c>
      <c r="J535" s="13">
        <f>IF(D535="ZZ",Brick_Kilns_EF!$E$5*(0.75),Brick_Kilns_EF!$E$5)</f>
        <v>9.6999999999999986E-3</v>
      </c>
      <c r="K535" s="13">
        <f t="shared" si="33"/>
        <v>86.202056999999982</v>
      </c>
      <c r="L535" s="13">
        <f>IF(D535="ZZ",Brick_Kilns_EF!$E$2*(0.75),Brick_Kilns_EF!$E$2)</f>
        <v>6.7999999999999996E-3</v>
      </c>
      <c r="M535" s="13">
        <f t="shared" si="32"/>
        <v>60.430307999999997</v>
      </c>
      <c r="N535" s="13">
        <f>IF(D535="ZZ",Brick_Kilns_EF!$E$3*(0.75),Brick_Kilns_EF!$E$3)</f>
        <v>4.5999999999999999E-3</v>
      </c>
      <c r="O535" s="13">
        <f t="shared" si="34"/>
        <v>40.879325999999999</v>
      </c>
      <c r="P535" s="13">
        <f>IF(D535="ZZ",Brick_Kilns_EF!$E$4*(0.75),Brick_Kilns_EF!$E$4)</f>
        <v>4.7000000000000002E-3</v>
      </c>
      <c r="Q535" s="13">
        <f t="shared" si="35"/>
        <v>41.768006999999997</v>
      </c>
    </row>
    <row r="536" spans="1:17">
      <c r="A536" s="13" t="s">
        <v>546</v>
      </c>
      <c r="B536" s="13">
        <v>23.814556150000001</v>
      </c>
      <c r="C536" s="13">
        <v>88.671271630000007</v>
      </c>
      <c r="D536" s="13" t="s">
        <v>6</v>
      </c>
      <c r="E536" s="13" t="s">
        <v>4927</v>
      </c>
      <c r="F536" s="13" t="s">
        <v>9</v>
      </c>
      <c r="G536" s="13" t="s">
        <v>4802</v>
      </c>
      <c r="H536" s="13" t="s">
        <v>4816</v>
      </c>
      <c r="I536" s="13">
        <f>(Brick_Kilns_EF!$B$13*Brick_Kilns_EF!$B$11*Brick_Kilns_EF!$B$12)</f>
        <v>8886.81</v>
      </c>
      <c r="J536" s="13">
        <f>IF(D536="ZZ",Brick_Kilns_EF!$E$5*(0.75),Brick_Kilns_EF!$E$5)</f>
        <v>9.6999999999999986E-3</v>
      </c>
      <c r="K536" s="13">
        <f t="shared" si="33"/>
        <v>86.202056999999982</v>
      </c>
      <c r="L536" s="13">
        <f>IF(D536="ZZ",Brick_Kilns_EF!$E$2*(0.75),Brick_Kilns_EF!$E$2)</f>
        <v>6.7999999999999996E-3</v>
      </c>
      <c r="M536" s="13">
        <f t="shared" si="32"/>
        <v>60.430307999999997</v>
      </c>
      <c r="N536" s="13">
        <f>IF(D536="ZZ",Brick_Kilns_EF!$E$3*(0.75),Brick_Kilns_EF!$E$3)</f>
        <v>4.5999999999999999E-3</v>
      </c>
      <c r="O536" s="13">
        <f t="shared" si="34"/>
        <v>40.879325999999999</v>
      </c>
      <c r="P536" s="13">
        <f>IF(D536="ZZ",Brick_Kilns_EF!$E$4*(0.75),Brick_Kilns_EF!$E$4)</f>
        <v>4.7000000000000002E-3</v>
      </c>
      <c r="Q536" s="13">
        <f t="shared" si="35"/>
        <v>41.768006999999997</v>
      </c>
    </row>
    <row r="537" spans="1:17">
      <c r="A537" s="13" t="s">
        <v>547</v>
      </c>
      <c r="B537" s="13">
        <v>22.797343300000001</v>
      </c>
      <c r="C537" s="13">
        <v>89.065280419999993</v>
      </c>
      <c r="D537" s="13" t="s">
        <v>6</v>
      </c>
      <c r="E537" s="13" t="s">
        <v>4927</v>
      </c>
      <c r="F537" s="13" t="s">
        <v>9</v>
      </c>
      <c r="G537" s="13" t="s">
        <v>4802</v>
      </c>
      <c r="H537" s="13" t="s">
        <v>4816</v>
      </c>
      <c r="I537" s="13">
        <f>(Brick_Kilns_EF!$B$13*Brick_Kilns_EF!$B$11*Brick_Kilns_EF!$B$12)</f>
        <v>8886.81</v>
      </c>
      <c r="J537" s="13">
        <f>IF(D537="ZZ",Brick_Kilns_EF!$E$5*(0.75),Brick_Kilns_EF!$E$5)</f>
        <v>9.6999999999999986E-3</v>
      </c>
      <c r="K537" s="13">
        <f t="shared" si="33"/>
        <v>86.202056999999982</v>
      </c>
      <c r="L537" s="13">
        <f>IF(D537="ZZ",Brick_Kilns_EF!$E$2*(0.75),Brick_Kilns_EF!$E$2)</f>
        <v>6.7999999999999996E-3</v>
      </c>
      <c r="M537" s="13">
        <f t="shared" si="32"/>
        <v>60.430307999999997</v>
      </c>
      <c r="N537" s="13">
        <f>IF(D537="ZZ",Brick_Kilns_EF!$E$3*(0.75),Brick_Kilns_EF!$E$3)</f>
        <v>4.5999999999999999E-3</v>
      </c>
      <c r="O537" s="13">
        <f t="shared" si="34"/>
        <v>40.879325999999999</v>
      </c>
      <c r="P537" s="13">
        <f>IF(D537="ZZ",Brick_Kilns_EF!$E$4*(0.75),Brick_Kilns_EF!$E$4)</f>
        <v>4.7000000000000002E-3</v>
      </c>
      <c r="Q537" s="13">
        <f t="shared" si="35"/>
        <v>41.768006999999997</v>
      </c>
    </row>
    <row r="538" spans="1:17">
      <c r="A538" s="13" t="s">
        <v>548</v>
      </c>
      <c r="B538" s="13">
        <v>23.010075440000001</v>
      </c>
      <c r="C538" s="13">
        <v>89.210687210000003</v>
      </c>
      <c r="D538" s="13" t="s">
        <v>6</v>
      </c>
      <c r="E538" s="13" t="s">
        <v>4927</v>
      </c>
      <c r="F538" s="13" t="s">
        <v>9</v>
      </c>
      <c r="G538" s="13" t="s">
        <v>4802</v>
      </c>
      <c r="H538" s="13" t="s">
        <v>4816</v>
      </c>
      <c r="I538" s="13">
        <f>(Brick_Kilns_EF!$B$13*Brick_Kilns_EF!$B$11*Brick_Kilns_EF!$B$12)</f>
        <v>8886.81</v>
      </c>
      <c r="J538" s="13">
        <f>IF(D538="ZZ",Brick_Kilns_EF!$E$5*(0.75),Brick_Kilns_EF!$E$5)</f>
        <v>9.6999999999999986E-3</v>
      </c>
      <c r="K538" s="13">
        <f t="shared" si="33"/>
        <v>86.202056999999982</v>
      </c>
      <c r="L538" s="13">
        <f>IF(D538="ZZ",Brick_Kilns_EF!$E$2*(0.75),Brick_Kilns_EF!$E$2)</f>
        <v>6.7999999999999996E-3</v>
      </c>
      <c r="M538" s="13">
        <f t="shared" si="32"/>
        <v>60.430307999999997</v>
      </c>
      <c r="N538" s="13">
        <f>IF(D538="ZZ",Brick_Kilns_EF!$E$3*(0.75),Brick_Kilns_EF!$E$3)</f>
        <v>4.5999999999999999E-3</v>
      </c>
      <c r="O538" s="13">
        <f t="shared" si="34"/>
        <v>40.879325999999999</v>
      </c>
      <c r="P538" s="13">
        <f>IF(D538="ZZ",Brick_Kilns_EF!$E$4*(0.75),Brick_Kilns_EF!$E$4)</f>
        <v>4.7000000000000002E-3</v>
      </c>
      <c r="Q538" s="13">
        <f t="shared" si="35"/>
        <v>41.768006999999997</v>
      </c>
    </row>
    <row r="539" spans="1:17">
      <c r="A539" s="13" t="s">
        <v>549</v>
      </c>
      <c r="B539" s="13">
        <v>23.010681139999999</v>
      </c>
      <c r="C539" s="13">
        <v>89.214702340000002</v>
      </c>
      <c r="D539" s="13" t="s">
        <v>6</v>
      </c>
      <c r="E539" s="13" t="s">
        <v>4927</v>
      </c>
      <c r="F539" s="13" t="s">
        <v>9</v>
      </c>
      <c r="G539" s="13" t="s">
        <v>4802</v>
      </c>
      <c r="H539" s="13" t="s">
        <v>4816</v>
      </c>
      <c r="I539" s="13">
        <f>(Brick_Kilns_EF!$B$13*Brick_Kilns_EF!$B$11*Brick_Kilns_EF!$B$12)</f>
        <v>8886.81</v>
      </c>
      <c r="J539" s="13">
        <f>IF(D539="ZZ",Brick_Kilns_EF!$E$5*(0.75),Brick_Kilns_EF!$E$5)</f>
        <v>9.6999999999999986E-3</v>
      </c>
      <c r="K539" s="13">
        <f t="shared" si="33"/>
        <v>86.202056999999982</v>
      </c>
      <c r="L539" s="13">
        <f>IF(D539="ZZ",Brick_Kilns_EF!$E$2*(0.75),Brick_Kilns_EF!$E$2)</f>
        <v>6.7999999999999996E-3</v>
      </c>
      <c r="M539" s="13">
        <f t="shared" si="32"/>
        <v>60.430307999999997</v>
      </c>
      <c r="N539" s="13">
        <f>IF(D539="ZZ",Brick_Kilns_EF!$E$3*(0.75),Brick_Kilns_EF!$E$3)</f>
        <v>4.5999999999999999E-3</v>
      </c>
      <c r="O539" s="13">
        <f t="shared" si="34"/>
        <v>40.879325999999999</v>
      </c>
      <c r="P539" s="13">
        <f>IF(D539="ZZ",Brick_Kilns_EF!$E$4*(0.75),Brick_Kilns_EF!$E$4)</f>
        <v>4.7000000000000002E-3</v>
      </c>
      <c r="Q539" s="13">
        <f t="shared" si="35"/>
        <v>41.768006999999997</v>
      </c>
    </row>
    <row r="540" spans="1:17">
      <c r="A540" s="13" t="s">
        <v>550</v>
      </c>
      <c r="B540" s="13">
        <v>22.995001859999999</v>
      </c>
      <c r="C540" s="13">
        <v>89.228356149999996</v>
      </c>
      <c r="D540" s="13" t="s">
        <v>6</v>
      </c>
      <c r="E540" s="13" t="s">
        <v>4927</v>
      </c>
      <c r="F540" s="13" t="s">
        <v>9</v>
      </c>
      <c r="G540" s="13" t="s">
        <v>4802</v>
      </c>
      <c r="H540" s="13" t="s">
        <v>4816</v>
      </c>
      <c r="I540" s="13">
        <f>(Brick_Kilns_EF!$B$13*Brick_Kilns_EF!$B$11*Brick_Kilns_EF!$B$12)</f>
        <v>8886.81</v>
      </c>
      <c r="J540" s="13">
        <f>IF(D540="ZZ",Brick_Kilns_EF!$E$5*(0.75),Brick_Kilns_EF!$E$5)</f>
        <v>9.6999999999999986E-3</v>
      </c>
      <c r="K540" s="13">
        <f t="shared" si="33"/>
        <v>86.202056999999982</v>
      </c>
      <c r="L540" s="13">
        <f>IF(D540="ZZ",Brick_Kilns_EF!$E$2*(0.75),Brick_Kilns_EF!$E$2)</f>
        <v>6.7999999999999996E-3</v>
      </c>
      <c r="M540" s="13">
        <f t="shared" si="32"/>
        <v>60.430307999999997</v>
      </c>
      <c r="N540" s="13">
        <f>IF(D540="ZZ",Brick_Kilns_EF!$E$3*(0.75),Brick_Kilns_EF!$E$3)</f>
        <v>4.5999999999999999E-3</v>
      </c>
      <c r="O540" s="13">
        <f t="shared" si="34"/>
        <v>40.879325999999999</v>
      </c>
      <c r="P540" s="13">
        <f>IF(D540="ZZ",Brick_Kilns_EF!$E$4*(0.75),Brick_Kilns_EF!$E$4)</f>
        <v>4.7000000000000002E-3</v>
      </c>
      <c r="Q540" s="13">
        <f t="shared" si="35"/>
        <v>41.768006999999997</v>
      </c>
    </row>
    <row r="541" spans="1:17">
      <c r="A541" s="13" t="s">
        <v>551</v>
      </c>
      <c r="B541" s="13">
        <v>23.810287169999999</v>
      </c>
      <c r="C541" s="13">
        <v>90.309951870000006</v>
      </c>
      <c r="D541" s="13" t="s">
        <v>6</v>
      </c>
      <c r="E541" s="13" t="s">
        <v>4927</v>
      </c>
      <c r="F541" s="13" t="s">
        <v>7</v>
      </c>
      <c r="G541" s="13" t="s">
        <v>4802</v>
      </c>
      <c r="H541" s="13" t="s">
        <v>4816</v>
      </c>
      <c r="I541" s="13">
        <f>(Brick_Kilns_EF!$B$13*Brick_Kilns_EF!$B$11*Brick_Kilns_EF!$B$12)</f>
        <v>8886.81</v>
      </c>
      <c r="J541" s="13">
        <f>IF(D541="ZZ",Brick_Kilns_EF!$E$5*(0.75),Brick_Kilns_EF!$E$5)</f>
        <v>9.6999999999999986E-3</v>
      </c>
      <c r="K541" s="13">
        <f t="shared" si="33"/>
        <v>86.202056999999982</v>
      </c>
      <c r="L541" s="13">
        <f>IF(D541="ZZ",Brick_Kilns_EF!$E$2*(0.75),Brick_Kilns_EF!$E$2)</f>
        <v>6.7999999999999996E-3</v>
      </c>
      <c r="M541" s="13">
        <f t="shared" si="32"/>
        <v>60.430307999999997</v>
      </c>
      <c r="N541" s="13">
        <f>IF(D541="ZZ",Brick_Kilns_EF!$E$3*(0.75),Brick_Kilns_EF!$E$3)</f>
        <v>4.5999999999999999E-3</v>
      </c>
      <c r="O541" s="13">
        <f t="shared" si="34"/>
        <v>40.879325999999999</v>
      </c>
      <c r="P541" s="13">
        <f>IF(D541="ZZ",Brick_Kilns_EF!$E$4*(0.75),Brick_Kilns_EF!$E$4)</f>
        <v>4.7000000000000002E-3</v>
      </c>
      <c r="Q541" s="13">
        <f t="shared" si="35"/>
        <v>41.768006999999997</v>
      </c>
    </row>
    <row r="542" spans="1:17">
      <c r="A542" s="13" t="s">
        <v>552</v>
      </c>
      <c r="B542" s="13">
        <v>23.807093330000001</v>
      </c>
      <c r="C542" s="13">
        <v>88.714872959999994</v>
      </c>
      <c r="D542" s="13" t="s">
        <v>6</v>
      </c>
      <c r="E542" s="13" t="s">
        <v>4927</v>
      </c>
      <c r="F542" s="13" t="s">
        <v>9</v>
      </c>
      <c r="G542" s="13" t="s">
        <v>4802</v>
      </c>
      <c r="H542" s="13" t="s">
        <v>4816</v>
      </c>
      <c r="I542" s="13">
        <f>(Brick_Kilns_EF!$B$13*Brick_Kilns_EF!$B$11*Brick_Kilns_EF!$B$12)</f>
        <v>8886.81</v>
      </c>
      <c r="J542" s="13">
        <f>IF(D542="ZZ",Brick_Kilns_EF!$E$5*(0.75),Brick_Kilns_EF!$E$5)</f>
        <v>9.6999999999999986E-3</v>
      </c>
      <c r="K542" s="13">
        <f t="shared" si="33"/>
        <v>86.202056999999982</v>
      </c>
      <c r="L542" s="13">
        <f>IF(D542="ZZ",Brick_Kilns_EF!$E$2*(0.75),Brick_Kilns_EF!$E$2)</f>
        <v>6.7999999999999996E-3</v>
      </c>
      <c r="M542" s="13">
        <f t="shared" si="32"/>
        <v>60.430307999999997</v>
      </c>
      <c r="N542" s="13">
        <f>IF(D542="ZZ",Brick_Kilns_EF!$E$3*(0.75),Brick_Kilns_EF!$E$3)</f>
        <v>4.5999999999999999E-3</v>
      </c>
      <c r="O542" s="13">
        <f t="shared" si="34"/>
        <v>40.879325999999999</v>
      </c>
      <c r="P542" s="13">
        <f>IF(D542="ZZ",Brick_Kilns_EF!$E$4*(0.75),Brick_Kilns_EF!$E$4)</f>
        <v>4.7000000000000002E-3</v>
      </c>
      <c r="Q542" s="13">
        <f t="shared" si="35"/>
        <v>41.768006999999997</v>
      </c>
    </row>
    <row r="543" spans="1:17">
      <c r="A543" s="13" t="s">
        <v>553</v>
      </c>
      <c r="B543" s="13">
        <v>23.80399912</v>
      </c>
      <c r="C543" s="13">
        <v>88.71743146</v>
      </c>
      <c r="D543" s="13" t="s">
        <v>6</v>
      </c>
      <c r="E543" s="13" t="s">
        <v>4927</v>
      </c>
      <c r="F543" s="13" t="s">
        <v>9</v>
      </c>
      <c r="G543" s="13" t="s">
        <v>4802</v>
      </c>
      <c r="H543" s="13" t="s">
        <v>4816</v>
      </c>
      <c r="I543" s="13">
        <f>(Brick_Kilns_EF!$B$13*Brick_Kilns_EF!$B$11*Brick_Kilns_EF!$B$12)</f>
        <v>8886.81</v>
      </c>
      <c r="J543" s="13">
        <f>IF(D543="ZZ",Brick_Kilns_EF!$E$5*(0.75),Brick_Kilns_EF!$E$5)</f>
        <v>9.6999999999999986E-3</v>
      </c>
      <c r="K543" s="13">
        <f t="shared" si="33"/>
        <v>86.202056999999982</v>
      </c>
      <c r="L543" s="13">
        <f>IF(D543="ZZ",Brick_Kilns_EF!$E$2*(0.75),Brick_Kilns_EF!$E$2)</f>
        <v>6.7999999999999996E-3</v>
      </c>
      <c r="M543" s="13">
        <f t="shared" si="32"/>
        <v>60.430307999999997</v>
      </c>
      <c r="N543" s="13">
        <f>IF(D543="ZZ",Brick_Kilns_EF!$E$3*(0.75),Brick_Kilns_EF!$E$3)</f>
        <v>4.5999999999999999E-3</v>
      </c>
      <c r="O543" s="13">
        <f t="shared" si="34"/>
        <v>40.879325999999999</v>
      </c>
      <c r="P543" s="13">
        <f>IF(D543="ZZ",Brick_Kilns_EF!$E$4*(0.75),Brick_Kilns_EF!$E$4)</f>
        <v>4.7000000000000002E-3</v>
      </c>
      <c r="Q543" s="13">
        <f t="shared" si="35"/>
        <v>41.768006999999997</v>
      </c>
    </row>
    <row r="544" spans="1:17">
      <c r="A544" s="13" t="s">
        <v>554</v>
      </c>
      <c r="B544" s="13">
        <v>22.870020190000002</v>
      </c>
      <c r="C544" s="13">
        <v>89.767123929999997</v>
      </c>
      <c r="D544" s="13" t="s">
        <v>6</v>
      </c>
      <c r="E544" s="13" t="s">
        <v>4927</v>
      </c>
      <c r="F544" s="13" t="s">
        <v>9</v>
      </c>
      <c r="G544" s="13" t="s">
        <v>4802</v>
      </c>
      <c r="H544" s="13" t="s">
        <v>4816</v>
      </c>
      <c r="I544" s="13">
        <f>(Brick_Kilns_EF!$B$13*Brick_Kilns_EF!$B$11*Brick_Kilns_EF!$B$12)</f>
        <v>8886.81</v>
      </c>
      <c r="J544" s="13">
        <f>IF(D544="ZZ",Brick_Kilns_EF!$E$5*(0.75),Brick_Kilns_EF!$E$5)</f>
        <v>9.6999999999999986E-3</v>
      </c>
      <c r="K544" s="13">
        <f t="shared" si="33"/>
        <v>86.202056999999982</v>
      </c>
      <c r="L544" s="13">
        <f>IF(D544="ZZ",Brick_Kilns_EF!$E$2*(0.75),Brick_Kilns_EF!$E$2)</f>
        <v>6.7999999999999996E-3</v>
      </c>
      <c r="M544" s="13">
        <f t="shared" si="32"/>
        <v>60.430307999999997</v>
      </c>
      <c r="N544" s="13">
        <f>IF(D544="ZZ",Brick_Kilns_EF!$E$3*(0.75),Brick_Kilns_EF!$E$3)</f>
        <v>4.5999999999999999E-3</v>
      </c>
      <c r="O544" s="13">
        <f t="shared" si="34"/>
        <v>40.879325999999999</v>
      </c>
      <c r="P544" s="13">
        <f>IF(D544="ZZ",Brick_Kilns_EF!$E$4*(0.75),Brick_Kilns_EF!$E$4)</f>
        <v>4.7000000000000002E-3</v>
      </c>
      <c r="Q544" s="13">
        <f t="shared" si="35"/>
        <v>41.768006999999997</v>
      </c>
    </row>
    <row r="545" spans="1:17">
      <c r="A545" s="13" t="s">
        <v>555</v>
      </c>
      <c r="B545" s="13">
        <v>23.724692569999998</v>
      </c>
      <c r="C545" s="13">
        <v>90.437283789999995</v>
      </c>
      <c r="D545" s="13" t="s">
        <v>6</v>
      </c>
      <c r="E545" s="13" t="s">
        <v>4927</v>
      </c>
      <c r="F545" s="13" t="s">
        <v>7</v>
      </c>
      <c r="G545" s="13" t="s">
        <v>4802</v>
      </c>
      <c r="H545" s="13" t="s">
        <v>4816</v>
      </c>
      <c r="I545" s="13">
        <f>(Brick_Kilns_EF!$B$13*Brick_Kilns_EF!$B$11*Brick_Kilns_EF!$B$12)</f>
        <v>8886.81</v>
      </c>
      <c r="J545" s="13">
        <f>IF(D545="ZZ",Brick_Kilns_EF!$E$5*(0.75),Brick_Kilns_EF!$E$5)</f>
        <v>9.6999999999999986E-3</v>
      </c>
      <c r="K545" s="13">
        <f t="shared" si="33"/>
        <v>86.202056999999982</v>
      </c>
      <c r="L545" s="13">
        <f>IF(D545="ZZ",Brick_Kilns_EF!$E$2*(0.75),Brick_Kilns_EF!$E$2)</f>
        <v>6.7999999999999996E-3</v>
      </c>
      <c r="M545" s="13">
        <f t="shared" si="32"/>
        <v>60.430307999999997</v>
      </c>
      <c r="N545" s="13">
        <f>IF(D545="ZZ",Brick_Kilns_EF!$E$3*(0.75),Brick_Kilns_EF!$E$3)</f>
        <v>4.5999999999999999E-3</v>
      </c>
      <c r="O545" s="13">
        <f t="shared" si="34"/>
        <v>40.879325999999999</v>
      </c>
      <c r="P545" s="13">
        <f>IF(D545="ZZ",Brick_Kilns_EF!$E$4*(0.75),Brick_Kilns_EF!$E$4)</f>
        <v>4.7000000000000002E-3</v>
      </c>
      <c r="Q545" s="13">
        <f t="shared" si="35"/>
        <v>41.768006999999997</v>
      </c>
    </row>
    <row r="546" spans="1:17">
      <c r="A546" s="13" t="s">
        <v>556</v>
      </c>
      <c r="B546" s="13">
        <v>23.405458379999999</v>
      </c>
      <c r="C546" s="13">
        <v>89.575911129999994</v>
      </c>
      <c r="D546" s="13" t="s">
        <v>6</v>
      </c>
      <c r="E546" s="13" t="s">
        <v>4927</v>
      </c>
      <c r="F546" s="13" t="s">
        <v>9</v>
      </c>
      <c r="G546" s="13" t="s">
        <v>4802</v>
      </c>
      <c r="H546" s="13" t="s">
        <v>4816</v>
      </c>
      <c r="I546" s="13">
        <f>(Brick_Kilns_EF!$B$13*Brick_Kilns_EF!$B$11*Brick_Kilns_EF!$B$12)</f>
        <v>8886.81</v>
      </c>
      <c r="J546" s="13">
        <f>IF(D546="ZZ",Brick_Kilns_EF!$E$5*(0.75),Brick_Kilns_EF!$E$5)</f>
        <v>9.6999999999999986E-3</v>
      </c>
      <c r="K546" s="13">
        <f t="shared" si="33"/>
        <v>86.202056999999982</v>
      </c>
      <c r="L546" s="13">
        <f>IF(D546="ZZ",Brick_Kilns_EF!$E$2*(0.75),Brick_Kilns_EF!$E$2)</f>
        <v>6.7999999999999996E-3</v>
      </c>
      <c r="M546" s="13">
        <f t="shared" si="32"/>
        <v>60.430307999999997</v>
      </c>
      <c r="N546" s="13">
        <f>IF(D546="ZZ",Brick_Kilns_EF!$E$3*(0.75),Brick_Kilns_EF!$E$3)</f>
        <v>4.5999999999999999E-3</v>
      </c>
      <c r="O546" s="13">
        <f t="shared" si="34"/>
        <v>40.879325999999999</v>
      </c>
      <c r="P546" s="13">
        <f>IF(D546="ZZ",Brick_Kilns_EF!$E$4*(0.75),Brick_Kilns_EF!$E$4)</f>
        <v>4.7000000000000002E-3</v>
      </c>
      <c r="Q546" s="13">
        <f t="shared" si="35"/>
        <v>41.768006999999997</v>
      </c>
    </row>
    <row r="547" spans="1:17">
      <c r="A547" s="13" t="s">
        <v>557</v>
      </c>
      <c r="B547" s="13">
        <v>24.030782599999998</v>
      </c>
      <c r="C547" s="13">
        <v>88.964515169999999</v>
      </c>
      <c r="D547" s="13" t="s">
        <v>6</v>
      </c>
      <c r="E547" s="13" t="s">
        <v>4927</v>
      </c>
      <c r="F547" s="13" t="s">
        <v>9</v>
      </c>
      <c r="G547" s="13" t="s">
        <v>4802</v>
      </c>
      <c r="H547" s="13" t="s">
        <v>4816</v>
      </c>
      <c r="I547" s="13">
        <f>(Brick_Kilns_EF!$B$13*Brick_Kilns_EF!$B$11*Brick_Kilns_EF!$B$12)</f>
        <v>8886.81</v>
      </c>
      <c r="J547" s="13">
        <f>IF(D547="ZZ",Brick_Kilns_EF!$E$5*(0.75),Brick_Kilns_EF!$E$5)</f>
        <v>9.6999999999999986E-3</v>
      </c>
      <c r="K547" s="13">
        <f t="shared" si="33"/>
        <v>86.202056999999982</v>
      </c>
      <c r="L547" s="13">
        <f>IF(D547="ZZ",Brick_Kilns_EF!$E$2*(0.75),Brick_Kilns_EF!$E$2)</f>
        <v>6.7999999999999996E-3</v>
      </c>
      <c r="M547" s="13">
        <f t="shared" si="32"/>
        <v>60.430307999999997</v>
      </c>
      <c r="N547" s="13">
        <f>IF(D547="ZZ",Brick_Kilns_EF!$E$3*(0.75),Brick_Kilns_EF!$E$3)</f>
        <v>4.5999999999999999E-3</v>
      </c>
      <c r="O547" s="13">
        <f t="shared" si="34"/>
        <v>40.879325999999999</v>
      </c>
      <c r="P547" s="13">
        <f>IF(D547="ZZ",Brick_Kilns_EF!$E$4*(0.75),Brick_Kilns_EF!$E$4)</f>
        <v>4.7000000000000002E-3</v>
      </c>
      <c r="Q547" s="13">
        <f t="shared" si="35"/>
        <v>41.768006999999997</v>
      </c>
    </row>
    <row r="548" spans="1:17">
      <c r="A548" s="13" t="s">
        <v>558</v>
      </c>
      <c r="B548" s="13">
        <v>23.03018393</v>
      </c>
      <c r="C548" s="13">
        <v>89.755951249999995</v>
      </c>
      <c r="D548" s="13" t="s">
        <v>6</v>
      </c>
      <c r="E548" s="13" t="s">
        <v>4927</v>
      </c>
      <c r="F548" s="13" t="s">
        <v>7</v>
      </c>
      <c r="G548" s="13" t="s">
        <v>4802</v>
      </c>
      <c r="H548" s="13" t="s">
        <v>4816</v>
      </c>
      <c r="I548" s="13">
        <f>(Brick_Kilns_EF!$B$13*Brick_Kilns_EF!$B$11*Brick_Kilns_EF!$B$12)</f>
        <v>8886.81</v>
      </c>
      <c r="J548" s="13">
        <f>IF(D548="ZZ",Brick_Kilns_EF!$E$5*(0.75),Brick_Kilns_EF!$E$5)</f>
        <v>9.6999999999999986E-3</v>
      </c>
      <c r="K548" s="13">
        <f t="shared" si="33"/>
        <v>86.202056999999982</v>
      </c>
      <c r="L548" s="13">
        <f>IF(D548="ZZ",Brick_Kilns_EF!$E$2*(0.75),Brick_Kilns_EF!$E$2)</f>
        <v>6.7999999999999996E-3</v>
      </c>
      <c r="M548" s="13">
        <f t="shared" si="32"/>
        <v>60.430307999999997</v>
      </c>
      <c r="N548" s="13">
        <f>IF(D548="ZZ",Brick_Kilns_EF!$E$3*(0.75),Brick_Kilns_EF!$E$3)</f>
        <v>4.5999999999999999E-3</v>
      </c>
      <c r="O548" s="13">
        <f t="shared" si="34"/>
        <v>40.879325999999999</v>
      </c>
      <c r="P548" s="13">
        <f>IF(D548="ZZ",Brick_Kilns_EF!$E$4*(0.75),Brick_Kilns_EF!$E$4)</f>
        <v>4.7000000000000002E-3</v>
      </c>
      <c r="Q548" s="13">
        <f t="shared" si="35"/>
        <v>41.768006999999997</v>
      </c>
    </row>
    <row r="549" spans="1:17">
      <c r="A549" s="13" t="s">
        <v>559</v>
      </c>
      <c r="B549" s="13">
        <v>25.467382669999999</v>
      </c>
      <c r="C549" s="13">
        <v>89.395436950000004</v>
      </c>
      <c r="D549" s="13" t="s">
        <v>6</v>
      </c>
      <c r="E549" s="13" t="s">
        <v>4927</v>
      </c>
      <c r="F549" s="13" t="s">
        <v>171</v>
      </c>
      <c r="G549" s="13" t="s">
        <v>4802</v>
      </c>
      <c r="H549" s="13" t="s">
        <v>4816</v>
      </c>
      <c r="I549" s="13">
        <f>(Brick_Kilns_EF!$B$13*Brick_Kilns_EF!$B$11*Brick_Kilns_EF!$B$12)</f>
        <v>8886.81</v>
      </c>
      <c r="J549" s="13">
        <f>IF(D549="ZZ",Brick_Kilns_EF!$E$5*(0.75),Brick_Kilns_EF!$E$5)</f>
        <v>9.6999999999999986E-3</v>
      </c>
      <c r="K549" s="13">
        <f t="shared" si="33"/>
        <v>86.202056999999982</v>
      </c>
      <c r="L549" s="13">
        <f>IF(D549="ZZ",Brick_Kilns_EF!$E$2*(0.75),Brick_Kilns_EF!$E$2)</f>
        <v>6.7999999999999996E-3</v>
      </c>
      <c r="M549" s="13">
        <f t="shared" si="32"/>
        <v>60.430307999999997</v>
      </c>
      <c r="N549" s="13">
        <f>IF(D549="ZZ",Brick_Kilns_EF!$E$3*(0.75),Brick_Kilns_EF!$E$3)</f>
        <v>4.5999999999999999E-3</v>
      </c>
      <c r="O549" s="13">
        <f t="shared" si="34"/>
        <v>40.879325999999999</v>
      </c>
      <c r="P549" s="13">
        <f>IF(D549="ZZ",Brick_Kilns_EF!$E$4*(0.75),Brick_Kilns_EF!$E$4)</f>
        <v>4.7000000000000002E-3</v>
      </c>
      <c r="Q549" s="13">
        <f t="shared" si="35"/>
        <v>41.768006999999997</v>
      </c>
    </row>
    <row r="550" spans="1:17">
      <c r="A550" s="13" t="s">
        <v>560</v>
      </c>
      <c r="B550" s="13">
        <v>23.010093009999999</v>
      </c>
      <c r="C550" s="13">
        <v>89.760110859999998</v>
      </c>
      <c r="D550" s="13" t="s">
        <v>6</v>
      </c>
      <c r="E550" s="13" t="s">
        <v>4927</v>
      </c>
      <c r="F550" s="13" t="s">
        <v>9</v>
      </c>
      <c r="G550" s="13" t="s">
        <v>4802</v>
      </c>
      <c r="H550" s="13" t="s">
        <v>4816</v>
      </c>
      <c r="I550" s="13">
        <f>(Brick_Kilns_EF!$B$13*Brick_Kilns_EF!$B$11*Brick_Kilns_EF!$B$12)</f>
        <v>8886.81</v>
      </c>
      <c r="J550" s="13">
        <f>IF(D550="ZZ",Brick_Kilns_EF!$E$5*(0.75),Brick_Kilns_EF!$E$5)</f>
        <v>9.6999999999999986E-3</v>
      </c>
      <c r="K550" s="13">
        <f t="shared" si="33"/>
        <v>86.202056999999982</v>
      </c>
      <c r="L550" s="13">
        <f>IF(D550="ZZ",Brick_Kilns_EF!$E$2*(0.75),Brick_Kilns_EF!$E$2)</f>
        <v>6.7999999999999996E-3</v>
      </c>
      <c r="M550" s="13">
        <f t="shared" si="32"/>
        <v>60.430307999999997</v>
      </c>
      <c r="N550" s="13">
        <f>IF(D550="ZZ",Brick_Kilns_EF!$E$3*(0.75),Brick_Kilns_EF!$E$3)</f>
        <v>4.5999999999999999E-3</v>
      </c>
      <c r="O550" s="13">
        <f t="shared" si="34"/>
        <v>40.879325999999999</v>
      </c>
      <c r="P550" s="13">
        <f>IF(D550="ZZ",Brick_Kilns_EF!$E$4*(0.75),Brick_Kilns_EF!$E$4)</f>
        <v>4.7000000000000002E-3</v>
      </c>
      <c r="Q550" s="13">
        <f t="shared" si="35"/>
        <v>41.768006999999997</v>
      </c>
    </row>
    <row r="551" spans="1:17">
      <c r="A551" s="13" t="s">
        <v>561</v>
      </c>
      <c r="B551" s="13">
        <v>23.227671449999999</v>
      </c>
      <c r="C551" s="13">
        <v>89.876651080000002</v>
      </c>
      <c r="D551" s="13" t="s">
        <v>6</v>
      </c>
      <c r="E551" s="13" t="s">
        <v>4927</v>
      </c>
      <c r="F551" s="13" t="s">
        <v>7</v>
      </c>
      <c r="G551" s="13" t="s">
        <v>4802</v>
      </c>
      <c r="H551" s="13" t="s">
        <v>4816</v>
      </c>
      <c r="I551" s="13">
        <f>(Brick_Kilns_EF!$B$13*Brick_Kilns_EF!$B$11*Brick_Kilns_EF!$B$12)</f>
        <v>8886.81</v>
      </c>
      <c r="J551" s="13">
        <f>IF(D551="ZZ",Brick_Kilns_EF!$E$5*(0.75),Brick_Kilns_EF!$E$5)</f>
        <v>9.6999999999999986E-3</v>
      </c>
      <c r="K551" s="13">
        <f t="shared" si="33"/>
        <v>86.202056999999982</v>
      </c>
      <c r="L551" s="13">
        <f>IF(D551="ZZ",Brick_Kilns_EF!$E$2*(0.75),Brick_Kilns_EF!$E$2)</f>
        <v>6.7999999999999996E-3</v>
      </c>
      <c r="M551" s="13">
        <f t="shared" si="32"/>
        <v>60.430307999999997</v>
      </c>
      <c r="N551" s="13">
        <f>IF(D551="ZZ",Brick_Kilns_EF!$E$3*(0.75),Brick_Kilns_EF!$E$3)</f>
        <v>4.5999999999999999E-3</v>
      </c>
      <c r="O551" s="13">
        <f t="shared" si="34"/>
        <v>40.879325999999999</v>
      </c>
      <c r="P551" s="13">
        <f>IF(D551="ZZ",Brick_Kilns_EF!$E$4*(0.75),Brick_Kilns_EF!$E$4)</f>
        <v>4.7000000000000002E-3</v>
      </c>
      <c r="Q551" s="13">
        <f t="shared" si="35"/>
        <v>41.768006999999997</v>
      </c>
    </row>
    <row r="552" spans="1:17">
      <c r="A552" s="13" t="s">
        <v>562</v>
      </c>
      <c r="B552" s="13">
        <v>22.862666529999998</v>
      </c>
      <c r="C552" s="13">
        <v>89.612728649999994</v>
      </c>
      <c r="D552" s="13" t="s">
        <v>6</v>
      </c>
      <c r="E552" s="13" t="s">
        <v>4927</v>
      </c>
      <c r="F552" s="13" t="s">
        <v>9</v>
      </c>
      <c r="G552" s="13" t="s">
        <v>4802</v>
      </c>
      <c r="H552" s="13" t="s">
        <v>4816</v>
      </c>
      <c r="I552" s="13">
        <f>(Brick_Kilns_EF!$B$13*Brick_Kilns_EF!$B$11*Brick_Kilns_EF!$B$12)</f>
        <v>8886.81</v>
      </c>
      <c r="J552" s="13">
        <f>IF(D552="ZZ",Brick_Kilns_EF!$E$5*(0.75),Brick_Kilns_EF!$E$5)</f>
        <v>9.6999999999999986E-3</v>
      </c>
      <c r="K552" s="13">
        <f t="shared" si="33"/>
        <v>86.202056999999982</v>
      </c>
      <c r="L552" s="13">
        <f>IF(D552="ZZ",Brick_Kilns_EF!$E$2*(0.75),Brick_Kilns_EF!$E$2)</f>
        <v>6.7999999999999996E-3</v>
      </c>
      <c r="M552" s="13">
        <f t="shared" si="32"/>
        <v>60.430307999999997</v>
      </c>
      <c r="N552" s="13">
        <f>IF(D552="ZZ",Brick_Kilns_EF!$E$3*(0.75),Brick_Kilns_EF!$E$3)</f>
        <v>4.5999999999999999E-3</v>
      </c>
      <c r="O552" s="13">
        <f t="shared" si="34"/>
        <v>40.879325999999999</v>
      </c>
      <c r="P552" s="13">
        <f>IF(D552="ZZ",Brick_Kilns_EF!$E$4*(0.75),Brick_Kilns_EF!$E$4)</f>
        <v>4.7000000000000002E-3</v>
      </c>
      <c r="Q552" s="13">
        <f t="shared" si="35"/>
        <v>41.768006999999997</v>
      </c>
    </row>
    <row r="553" spans="1:17">
      <c r="A553" s="13" t="s">
        <v>563</v>
      </c>
      <c r="B553" s="13">
        <v>23.343031</v>
      </c>
      <c r="C553" s="13">
        <v>89.738311929999995</v>
      </c>
      <c r="D553" s="13" t="s">
        <v>6</v>
      </c>
      <c r="E553" s="13" t="s">
        <v>4927</v>
      </c>
      <c r="F553" s="13" t="s">
        <v>7</v>
      </c>
      <c r="G553" s="13" t="s">
        <v>4802</v>
      </c>
      <c r="H553" s="13" t="s">
        <v>4816</v>
      </c>
      <c r="I553" s="13">
        <f>(Brick_Kilns_EF!$B$13*Brick_Kilns_EF!$B$11*Brick_Kilns_EF!$B$12)</f>
        <v>8886.81</v>
      </c>
      <c r="J553" s="13">
        <f>IF(D553="ZZ",Brick_Kilns_EF!$E$5*(0.75),Brick_Kilns_EF!$E$5)</f>
        <v>9.6999999999999986E-3</v>
      </c>
      <c r="K553" s="13">
        <f t="shared" si="33"/>
        <v>86.202056999999982</v>
      </c>
      <c r="L553" s="13">
        <f>IF(D553="ZZ",Brick_Kilns_EF!$E$2*(0.75),Brick_Kilns_EF!$E$2)</f>
        <v>6.7999999999999996E-3</v>
      </c>
      <c r="M553" s="13">
        <f t="shared" si="32"/>
        <v>60.430307999999997</v>
      </c>
      <c r="N553" s="13">
        <f>IF(D553="ZZ",Brick_Kilns_EF!$E$3*(0.75),Brick_Kilns_EF!$E$3)</f>
        <v>4.5999999999999999E-3</v>
      </c>
      <c r="O553" s="13">
        <f t="shared" si="34"/>
        <v>40.879325999999999</v>
      </c>
      <c r="P553" s="13">
        <f>IF(D553="ZZ",Brick_Kilns_EF!$E$4*(0.75),Brick_Kilns_EF!$E$4)</f>
        <v>4.7000000000000002E-3</v>
      </c>
      <c r="Q553" s="13">
        <f t="shared" si="35"/>
        <v>41.768006999999997</v>
      </c>
    </row>
    <row r="554" spans="1:17">
      <c r="A554" s="13" t="s">
        <v>564</v>
      </c>
      <c r="B554" s="13">
        <v>23.2969686</v>
      </c>
      <c r="C554" s="13">
        <v>90.309367730000005</v>
      </c>
      <c r="D554" s="13" t="s">
        <v>6</v>
      </c>
      <c r="E554" s="13" t="s">
        <v>4927</v>
      </c>
      <c r="F554" s="13" t="s">
        <v>7</v>
      </c>
      <c r="G554" s="13" t="s">
        <v>4802</v>
      </c>
      <c r="H554" s="13" t="s">
        <v>4816</v>
      </c>
      <c r="I554" s="13">
        <f>(Brick_Kilns_EF!$B$13*Brick_Kilns_EF!$B$11*Brick_Kilns_EF!$B$12)</f>
        <v>8886.81</v>
      </c>
      <c r="J554" s="13">
        <f>IF(D554="ZZ",Brick_Kilns_EF!$E$5*(0.75),Brick_Kilns_EF!$E$5)</f>
        <v>9.6999999999999986E-3</v>
      </c>
      <c r="K554" s="13">
        <f t="shared" si="33"/>
        <v>86.202056999999982</v>
      </c>
      <c r="L554" s="13">
        <f>IF(D554="ZZ",Brick_Kilns_EF!$E$2*(0.75),Brick_Kilns_EF!$E$2)</f>
        <v>6.7999999999999996E-3</v>
      </c>
      <c r="M554" s="13">
        <f t="shared" si="32"/>
        <v>60.430307999999997</v>
      </c>
      <c r="N554" s="13">
        <f>IF(D554="ZZ",Brick_Kilns_EF!$E$3*(0.75),Brick_Kilns_EF!$E$3)</f>
        <v>4.5999999999999999E-3</v>
      </c>
      <c r="O554" s="13">
        <f t="shared" si="34"/>
        <v>40.879325999999999</v>
      </c>
      <c r="P554" s="13">
        <f>IF(D554="ZZ",Brick_Kilns_EF!$E$4*(0.75),Brick_Kilns_EF!$E$4)</f>
        <v>4.7000000000000002E-3</v>
      </c>
      <c r="Q554" s="13">
        <f t="shared" si="35"/>
        <v>41.768006999999997</v>
      </c>
    </row>
    <row r="555" spans="1:17">
      <c r="A555" s="13" t="s">
        <v>565</v>
      </c>
      <c r="B555" s="13">
        <v>23.051690480000001</v>
      </c>
      <c r="C555" s="13">
        <v>89.900191809999995</v>
      </c>
      <c r="D555" s="13" t="s">
        <v>6</v>
      </c>
      <c r="E555" s="13" t="s">
        <v>4927</v>
      </c>
      <c r="F555" s="13" t="s">
        <v>7</v>
      </c>
      <c r="G555" s="13" t="s">
        <v>4802</v>
      </c>
      <c r="H555" s="13" t="s">
        <v>4816</v>
      </c>
      <c r="I555" s="13">
        <f>(Brick_Kilns_EF!$B$13*Brick_Kilns_EF!$B$11*Brick_Kilns_EF!$B$12)</f>
        <v>8886.81</v>
      </c>
      <c r="J555" s="13">
        <f>IF(D555="ZZ",Brick_Kilns_EF!$E$5*(0.75),Brick_Kilns_EF!$E$5)</f>
        <v>9.6999999999999986E-3</v>
      </c>
      <c r="K555" s="13">
        <f t="shared" si="33"/>
        <v>86.202056999999982</v>
      </c>
      <c r="L555" s="13">
        <f>IF(D555="ZZ",Brick_Kilns_EF!$E$2*(0.75),Brick_Kilns_EF!$E$2)</f>
        <v>6.7999999999999996E-3</v>
      </c>
      <c r="M555" s="13">
        <f t="shared" si="32"/>
        <v>60.430307999999997</v>
      </c>
      <c r="N555" s="13">
        <f>IF(D555="ZZ",Brick_Kilns_EF!$E$3*(0.75),Brick_Kilns_EF!$E$3)</f>
        <v>4.5999999999999999E-3</v>
      </c>
      <c r="O555" s="13">
        <f t="shared" si="34"/>
        <v>40.879325999999999</v>
      </c>
      <c r="P555" s="13">
        <f>IF(D555="ZZ",Brick_Kilns_EF!$E$4*(0.75),Brick_Kilns_EF!$E$4)</f>
        <v>4.7000000000000002E-3</v>
      </c>
      <c r="Q555" s="13">
        <f t="shared" si="35"/>
        <v>41.768006999999997</v>
      </c>
    </row>
    <row r="556" spans="1:17">
      <c r="A556" s="13" t="s">
        <v>566</v>
      </c>
      <c r="B556" s="13">
        <v>24.09047275</v>
      </c>
      <c r="C556" s="13">
        <v>90.13859282</v>
      </c>
      <c r="D556" s="13" t="s">
        <v>6</v>
      </c>
      <c r="E556" s="13" t="s">
        <v>4927</v>
      </c>
      <c r="F556" s="13" t="s">
        <v>7</v>
      </c>
      <c r="G556" s="13" t="s">
        <v>4802</v>
      </c>
      <c r="H556" s="13" t="s">
        <v>4816</v>
      </c>
      <c r="I556" s="13">
        <f>(Brick_Kilns_EF!$B$13*Brick_Kilns_EF!$B$11*Brick_Kilns_EF!$B$12)</f>
        <v>8886.81</v>
      </c>
      <c r="J556" s="13">
        <f>IF(D556="ZZ",Brick_Kilns_EF!$E$5*(0.75),Brick_Kilns_EF!$E$5)</f>
        <v>9.6999999999999986E-3</v>
      </c>
      <c r="K556" s="13">
        <f t="shared" si="33"/>
        <v>86.202056999999982</v>
      </c>
      <c r="L556" s="13">
        <f>IF(D556="ZZ",Brick_Kilns_EF!$E$2*(0.75),Brick_Kilns_EF!$E$2)</f>
        <v>6.7999999999999996E-3</v>
      </c>
      <c r="M556" s="13">
        <f t="shared" si="32"/>
        <v>60.430307999999997</v>
      </c>
      <c r="N556" s="13">
        <f>IF(D556="ZZ",Brick_Kilns_EF!$E$3*(0.75),Brick_Kilns_EF!$E$3)</f>
        <v>4.5999999999999999E-3</v>
      </c>
      <c r="O556" s="13">
        <f t="shared" si="34"/>
        <v>40.879325999999999</v>
      </c>
      <c r="P556" s="13">
        <f>IF(D556="ZZ",Brick_Kilns_EF!$E$4*(0.75),Brick_Kilns_EF!$E$4)</f>
        <v>4.7000000000000002E-3</v>
      </c>
      <c r="Q556" s="13">
        <f t="shared" si="35"/>
        <v>41.768006999999997</v>
      </c>
    </row>
    <row r="557" spans="1:17">
      <c r="A557" s="13" t="s">
        <v>567</v>
      </c>
      <c r="B557" s="13">
        <v>23.804348780000002</v>
      </c>
      <c r="C557" s="13">
        <v>88.627242319999993</v>
      </c>
      <c r="D557" s="13" t="s">
        <v>6</v>
      </c>
      <c r="E557" s="13" t="s">
        <v>4927</v>
      </c>
      <c r="F557" s="13" t="s">
        <v>9</v>
      </c>
      <c r="G557" s="13" t="s">
        <v>4802</v>
      </c>
      <c r="H557" s="13" t="s">
        <v>4816</v>
      </c>
      <c r="I557" s="13">
        <f>(Brick_Kilns_EF!$B$13*Brick_Kilns_EF!$B$11*Brick_Kilns_EF!$B$12)</f>
        <v>8886.81</v>
      </c>
      <c r="J557" s="13">
        <f>IF(D557="ZZ",Brick_Kilns_EF!$E$5*(0.75),Brick_Kilns_EF!$E$5)</f>
        <v>9.6999999999999986E-3</v>
      </c>
      <c r="K557" s="13">
        <f t="shared" si="33"/>
        <v>86.202056999999982</v>
      </c>
      <c r="L557" s="13">
        <f>IF(D557="ZZ",Brick_Kilns_EF!$E$2*(0.75),Brick_Kilns_EF!$E$2)</f>
        <v>6.7999999999999996E-3</v>
      </c>
      <c r="M557" s="13">
        <f t="shared" si="32"/>
        <v>60.430307999999997</v>
      </c>
      <c r="N557" s="13">
        <f>IF(D557="ZZ",Brick_Kilns_EF!$E$3*(0.75),Brick_Kilns_EF!$E$3)</f>
        <v>4.5999999999999999E-3</v>
      </c>
      <c r="O557" s="13">
        <f t="shared" si="34"/>
        <v>40.879325999999999</v>
      </c>
      <c r="P557" s="13">
        <f>IF(D557="ZZ",Brick_Kilns_EF!$E$4*(0.75),Brick_Kilns_EF!$E$4)</f>
        <v>4.7000000000000002E-3</v>
      </c>
      <c r="Q557" s="13">
        <f t="shared" si="35"/>
        <v>41.768006999999997</v>
      </c>
    </row>
    <row r="558" spans="1:17">
      <c r="A558" s="13" t="s">
        <v>568</v>
      </c>
      <c r="B558" s="13">
        <v>23.503758179999998</v>
      </c>
      <c r="C558" s="13">
        <v>88.924240010000005</v>
      </c>
      <c r="D558" s="13" t="s">
        <v>6</v>
      </c>
      <c r="E558" s="13" t="s">
        <v>4927</v>
      </c>
      <c r="F558" s="13" t="s">
        <v>9</v>
      </c>
      <c r="G558" s="13" t="s">
        <v>4802</v>
      </c>
      <c r="H558" s="13" t="s">
        <v>4816</v>
      </c>
      <c r="I558" s="13">
        <f>(Brick_Kilns_EF!$B$13*Brick_Kilns_EF!$B$11*Brick_Kilns_EF!$B$12)</f>
        <v>8886.81</v>
      </c>
      <c r="J558" s="13">
        <f>IF(D558="ZZ",Brick_Kilns_EF!$E$5*(0.75),Brick_Kilns_EF!$E$5)</f>
        <v>9.6999999999999986E-3</v>
      </c>
      <c r="K558" s="13">
        <f t="shared" si="33"/>
        <v>86.202056999999982</v>
      </c>
      <c r="L558" s="13">
        <f>IF(D558="ZZ",Brick_Kilns_EF!$E$2*(0.75),Brick_Kilns_EF!$E$2)</f>
        <v>6.7999999999999996E-3</v>
      </c>
      <c r="M558" s="13">
        <f t="shared" si="32"/>
        <v>60.430307999999997</v>
      </c>
      <c r="N558" s="13">
        <f>IF(D558="ZZ",Brick_Kilns_EF!$E$3*(0.75),Brick_Kilns_EF!$E$3)</f>
        <v>4.5999999999999999E-3</v>
      </c>
      <c r="O558" s="13">
        <f t="shared" si="34"/>
        <v>40.879325999999999</v>
      </c>
      <c r="P558" s="13">
        <f>IF(D558="ZZ",Brick_Kilns_EF!$E$4*(0.75),Brick_Kilns_EF!$E$4)</f>
        <v>4.7000000000000002E-3</v>
      </c>
      <c r="Q558" s="13">
        <f t="shared" si="35"/>
        <v>41.768006999999997</v>
      </c>
    </row>
    <row r="559" spans="1:17">
      <c r="A559" s="13" t="s">
        <v>569</v>
      </c>
      <c r="B559" s="13">
        <v>23.384240720000001</v>
      </c>
      <c r="C559" s="13">
        <v>89.618004780000007</v>
      </c>
      <c r="D559" s="13" t="s">
        <v>6</v>
      </c>
      <c r="E559" s="13" t="s">
        <v>4927</v>
      </c>
      <c r="F559" s="13" t="s">
        <v>7</v>
      </c>
      <c r="G559" s="13" t="s">
        <v>4802</v>
      </c>
      <c r="H559" s="13" t="s">
        <v>4816</v>
      </c>
      <c r="I559" s="13">
        <f>(Brick_Kilns_EF!$B$13*Brick_Kilns_EF!$B$11*Brick_Kilns_EF!$B$12)</f>
        <v>8886.81</v>
      </c>
      <c r="J559" s="13">
        <f>IF(D559="ZZ",Brick_Kilns_EF!$E$5*(0.75),Brick_Kilns_EF!$E$5)</f>
        <v>9.6999999999999986E-3</v>
      </c>
      <c r="K559" s="13">
        <f t="shared" si="33"/>
        <v>86.202056999999982</v>
      </c>
      <c r="L559" s="13">
        <f>IF(D559="ZZ",Brick_Kilns_EF!$E$2*(0.75),Brick_Kilns_EF!$E$2)</f>
        <v>6.7999999999999996E-3</v>
      </c>
      <c r="M559" s="13">
        <f t="shared" si="32"/>
        <v>60.430307999999997</v>
      </c>
      <c r="N559" s="13">
        <f>IF(D559="ZZ",Brick_Kilns_EF!$E$3*(0.75),Brick_Kilns_EF!$E$3)</f>
        <v>4.5999999999999999E-3</v>
      </c>
      <c r="O559" s="13">
        <f t="shared" si="34"/>
        <v>40.879325999999999</v>
      </c>
      <c r="P559" s="13">
        <f>IF(D559="ZZ",Brick_Kilns_EF!$E$4*(0.75),Brick_Kilns_EF!$E$4)</f>
        <v>4.7000000000000002E-3</v>
      </c>
      <c r="Q559" s="13">
        <f t="shared" si="35"/>
        <v>41.768006999999997</v>
      </c>
    </row>
    <row r="560" spans="1:17">
      <c r="A560" s="13" t="s">
        <v>570</v>
      </c>
      <c r="B560" s="13">
        <v>23.00290262</v>
      </c>
      <c r="C560" s="13">
        <v>89.982000240000005</v>
      </c>
      <c r="D560" s="13" t="s">
        <v>6</v>
      </c>
      <c r="E560" s="13" t="s">
        <v>4927</v>
      </c>
      <c r="F560" s="13" t="s">
        <v>7</v>
      </c>
      <c r="G560" s="13" t="s">
        <v>4802</v>
      </c>
      <c r="H560" s="13" t="s">
        <v>4816</v>
      </c>
      <c r="I560" s="13">
        <f>(Brick_Kilns_EF!$B$13*Brick_Kilns_EF!$B$11*Brick_Kilns_EF!$B$12)</f>
        <v>8886.81</v>
      </c>
      <c r="J560" s="13">
        <f>IF(D560="ZZ",Brick_Kilns_EF!$E$5*(0.75),Brick_Kilns_EF!$E$5)</f>
        <v>9.6999999999999986E-3</v>
      </c>
      <c r="K560" s="13">
        <f t="shared" si="33"/>
        <v>86.202056999999982</v>
      </c>
      <c r="L560" s="13">
        <f>IF(D560="ZZ",Brick_Kilns_EF!$E$2*(0.75),Brick_Kilns_EF!$E$2)</f>
        <v>6.7999999999999996E-3</v>
      </c>
      <c r="M560" s="13">
        <f t="shared" si="32"/>
        <v>60.430307999999997</v>
      </c>
      <c r="N560" s="13">
        <f>IF(D560="ZZ",Brick_Kilns_EF!$E$3*(0.75),Brick_Kilns_EF!$E$3)</f>
        <v>4.5999999999999999E-3</v>
      </c>
      <c r="O560" s="13">
        <f t="shared" si="34"/>
        <v>40.879325999999999</v>
      </c>
      <c r="P560" s="13">
        <f>IF(D560="ZZ",Brick_Kilns_EF!$E$4*(0.75),Brick_Kilns_EF!$E$4)</f>
        <v>4.7000000000000002E-3</v>
      </c>
      <c r="Q560" s="13">
        <f t="shared" si="35"/>
        <v>41.768006999999997</v>
      </c>
    </row>
    <row r="561" spans="1:17">
      <c r="A561" s="13" t="s">
        <v>571</v>
      </c>
      <c r="B561" s="13">
        <v>23.041075209999999</v>
      </c>
      <c r="C561" s="13">
        <v>89.53673277</v>
      </c>
      <c r="D561" s="13" t="s">
        <v>6</v>
      </c>
      <c r="E561" s="13" t="s">
        <v>4927</v>
      </c>
      <c r="F561" s="13" t="s">
        <v>9</v>
      </c>
      <c r="G561" s="13" t="s">
        <v>4802</v>
      </c>
      <c r="H561" s="13" t="s">
        <v>4816</v>
      </c>
      <c r="I561" s="13">
        <f>(Brick_Kilns_EF!$B$13*Brick_Kilns_EF!$B$11*Brick_Kilns_EF!$B$12)</f>
        <v>8886.81</v>
      </c>
      <c r="J561" s="13">
        <f>IF(D561="ZZ",Brick_Kilns_EF!$E$5*(0.75),Brick_Kilns_EF!$E$5)</f>
        <v>9.6999999999999986E-3</v>
      </c>
      <c r="K561" s="13">
        <f t="shared" si="33"/>
        <v>86.202056999999982</v>
      </c>
      <c r="L561" s="13">
        <f>IF(D561="ZZ",Brick_Kilns_EF!$E$2*(0.75),Brick_Kilns_EF!$E$2)</f>
        <v>6.7999999999999996E-3</v>
      </c>
      <c r="M561" s="13">
        <f t="shared" si="32"/>
        <v>60.430307999999997</v>
      </c>
      <c r="N561" s="13">
        <f>IF(D561="ZZ",Brick_Kilns_EF!$E$3*(0.75),Brick_Kilns_EF!$E$3)</f>
        <v>4.5999999999999999E-3</v>
      </c>
      <c r="O561" s="13">
        <f t="shared" si="34"/>
        <v>40.879325999999999</v>
      </c>
      <c r="P561" s="13">
        <f>IF(D561="ZZ",Brick_Kilns_EF!$E$4*(0.75),Brick_Kilns_EF!$E$4)</f>
        <v>4.7000000000000002E-3</v>
      </c>
      <c r="Q561" s="13">
        <f t="shared" si="35"/>
        <v>41.768006999999997</v>
      </c>
    </row>
    <row r="562" spans="1:17">
      <c r="A562" s="13" t="s">
        <v>572</v>
      </c>
      <c r="B562" s="13">
        <v>23.041042340000001</v>
      </c>
      <c r="C562" s="13">
        <v>89.536109269999997</v>
      </c>
      <c r="D562" s="13" t="s">
        <v>6</v>
      </c>
      <c r="E562" s="13" t="s">
        <v>4927</v>
      </c>
      <c r="F562" s="13" t="s">
        <v>9</v>
      </c>
      <c r="G562" s="13" t="s">
        <v>4802</v>
      </c>
      <c r="H562" s="13" t="s">
        <v>4816</v>
      </c>
      <c r="I562" s="13">
        <f>(Brick_Kilns_EF!$B$13*Brick_Kilns_EF!$B$11*Brick_Kilns_EF!$B$12)</f>
        <v>8886.81</v>
      </c>
      <c r="J562" s="13">
        <f>IF(D562="ZZ",Brick_Kilns_EF!$E$5*(0.75),Brick_Kilns_EF!$E$5)</f>
        <v>9.6999999999999986E-3</v>
      </c>
      <c r="K562" s="13">
        <f t="shared" si="33"/>
        <v>86.202056999999982</v>
      </c>
      <c r="L562" s="13">
        <f>IF(D562="ZZ",Brick_Kilns_EF!$E$2*(0.75),Brick_Kilns_EF!$E$2)</f>
        <v>6.7999999999999996E-3</v>
      </c>
      <c r="M562" s="13">
        <f t="shared" si="32"/>
        <v>60.430307999999997</v>
      </c>
      <c r="N562" s="13">
        <f>IF(D562="ZZ",Brick_Kilns_EF!$E$3*(0.75),Brick_Kilns_EF!$E$3)</f>
        <v>4.5999999999999999E-3</v>
      </c>
      <c r="O562" s="13">
        <f t="shared" si="34"/>
        <v>40.879325999999999</v>
      </c>
      <c r="P562" s="13">
        <f>IF(D562="ZZ",Brick_Kilns_EF!$E$4*(0.75),Brick_Kilns_EF!$E$4)</f>
        <v>4.7000000000000002E-3</v>
      </c>
      <c r="Q562" s="13">
        <f t="shared" si="35"/>
        <v>41.768006999999997</v>
      </c>
    </row>
    <row r="563" spans="1:17">
      <c r="A563" s="13" t="s">
        <v>573</v>
      </c>
      <c r="B563" s="13">
        <v>22.907904720000001</v>
      </c>
      <c r="C563" s="13">
        <v>88.982176159999995</v>
      </c>
      <c r="D563" s="13" t="s">
        <v>6</v>
      </c>
      <c r="E563" s="13" t="s">
        <v>4927</v>
      </c>
      <c r="F563" s="13" t="s">
        <v>9</v>
      </c>
      <c r="G563" s="13" t="s">
        <v>4802</v>
      </c>
      <c r="H563" s="13" t="s">
        <v>4816</v>
      </c>
      <c r="I563" s="13">
        <f>(Brick_Kilns_EF!$B$13*Brick_Kilns_EF!$B$11*Brick_Kilns_EF!$B$12)</f>
        <v>8886.81</v>
      </c>
      <c r="J563" s="13">
        <f>IF(D563="ZZ",Brick_Kilns_EF!$E$5*(0.75),Brick_Kilns_EF!$E$5)</f>
        <v>9.6999999999999986E-3</v>
      </c>
      <c r="K563" s="13">
        <f t="shared" si="33"/>
        <v>86.202056999999982</v>
      </c>
      <c r="L563" s="13">
        <f>IF(D563="ZZ",Brick_Kilns_EF!$E$2*(0.75),Brick_Kilns_EF!$E$2)</f>
        <v>6.7999999999999996E-3</v>
      </c>
      <c r="M563" s="13">
        <f t="shared" si="32"/>
        <v>60.430307999999997</v>
      </c>
      <c r="N563" s="13">
        <f>IF(D563="ZZ",Brick_Kilns_EF!$E$3*(0.75),Brick_Kilns_EF!$E$3)</f>
        <v>4.5999999999999999E-3</v>
      </c>
      <c r="O563" s="13">
        <f t="shared" si="34"/>
        <v>40.879325999999999</v>
      </c>
      <c r="P563" s="13">
        <f>IF(D563="ZZ",Brick_Kilns_EF!$E$4*(0.75),Brick_Kilns_EF!$E$4)</f>
        <v>4.7000000000000002E-3</v>
      </c>
      <c r="Q563" s="13">
        <f t="shared" si="35"/>
        <v>41.768006999999997</v>
      </c>
    </row>
    <row r="564" spans="1:17">
      <c r="A564" s="13" t="s">
        <v>574</v>
      </c>
      <c r="B564" s="13">
        <v>23.13419184</v>
      </c>
      <c r="C564" s="13">
        <v>89.87444558</v>
      </c>
      <c r="D564" s="13" t="s">
        <v>6</v>
      </c>
      <c r="E564" s="13" t="s">
        <v>4927</v>
      </c>
      <c r="F564" s="13" t="s">
        <v>7</v>
      </c>
      <c r="G564" s="13" t="s">
        <v>4802</v>
      </c>
      <c r="H564" s="13" t="s">
        <v>4816</v>
      </c>
      <c r="I564" s="13">
        <f>(Brick_Kilns_EF!$B$13*Brick_Kilns_EF!$B$11*Brick_Kilns_EF!$B$12)</f>
        <v>8886.81</v>
      </c>
      <c r="J564" s="13">
        <f>IF(D564="ZZ",Brick_Kilns_EF!$E$5*(0.75),Brick_Kilns_EF!$E$5)</f>
        <v>9.6999999999999986E-3</v>
      </c>
      <c r="K564" s="13">
        <f t="shared" si="33"/>
        <v>86.202056999999982</v>
      </c>
      <c r="L564" s="13">
        <f>IF(D564="ZZ",Brick_Kilns_EF!$E$2*(0.75),Brick_Kilns_EF!$E$2)</f>
        <v>6.7999999999999996E-3</v>
      </c>
      <c r="M564" s="13">
        <f t="shared" si="32"/>
        <v>60.430307999999997</v>
      </c>
      <c r="N564" s="13">
        <f>IF(D564="ZZ",Brick_Kilns_EF!$E$3*(0.75),Brick_Kilns_EF!$E$3)</f>
        <v>4.5999999999999999E-3</v>
      </c>
      <c r="O564" s="13">
        <f t="shared" si="34"/>
        <v>40.879325999999999</v>
      </c>
      <c r="P564" s="13">
        <f>IF(D564="ZZ",Brick_Kilns_EF!$E$4*(0.75),Brick_Kilns_EF!$E$4)</f>
        <v>4.7000000000000002E-3</v>
      </c>
      <c r="Q564" s="13">
        <f t="shared" si="35"/>
        <v>41.768006999999997</v>
      </c>
    </row>
    <row r="565" spans="1:17">
      <c r="A565" s="13" t="s">
        <v>575</v>
      </c>
      <c r="B565" s="13">
        <v>22.974408239999999</v>
      </c>
      <c r="C565" s="13">
        <v>89.620688529999995</v>
      </c>
      <c r="D565" s="13" t="s">
        <v>6</v>
      </c>
      <c r="E565" s="13" t="s">
        <v>4927</v>
      </c>
      <c r="F565" s="13" t="s">
        <v>9</v>
      </c>
      <c r="G565" s="13" t="s">
        <v>4802</v>
      </c>
      <c r="H565" s="13" t="s">
        <v>4816</v>
      </c>
      <c r="I565" s="13">
        <f>(Brick_Kilns_EF!$B$13*Brick_Kilns_EF!$B$11*Brick_Kilns_EF!$B$12)</f>
        <v>8886.81</v>
      </c>
      <c r="J565" s="13">
        <f>IF(D565="ZZ",Brick_Kilns_EF!$E$5*(0.75),Brick_Kilns_EF!$E$5)</f>
        <v>9.6999999999999986E-3</v>
      </c>
      <c r="K565" s="13">
        <f t="shared" si="33"/>
        <v>86.202056999999982</v>
      </c>
      <c r="L565" s="13">
        <f>IF(D565="ZZ",Brick_Kilns_EF!$E$2*(0.75),Brick_Kilns_EF!$E$2)</f>
        <v>6.7999999999999996E-3</v>
      </c>
      <c r="M565" s="13">
        <f t="shared" si="32"/>
        <v>60.430307999999997</v>
      </c>
      <c r="N565" s="13">
        <f>IF(D565="ZZ",Brick_Kilns_EF!$E$3*(0.75),Brick_Kilns_EF!$E$3)</f>
        <v>4.5999999999999999E-3</v>
      </c>
      <c r="O565" s="13">
        <f t="shared" si="34"/>
        <v>40.879325999999999</v>
      </c>
      <c r="P565" s="13">
        <f>IF(D565="ZZ",Brick_Kilns_EF!$E$4*(0.75),Brick_Kilns_EF!$E$4)</f>
        <v>4.7000000000000002E-3</v>
      </c>
      <c r="Q565" s="13">
        <f t="shared" si="35"/>
        <v>41.768006999999997</v>
      </c>
    </row>
    <row r="566" spans="1:17">
      <c r="A566" s="13" t="s">
        <v>576</v>
      </c>
      <c r="B566" s="13">
        <v>23.743826760000001</v>
      </c>
      <c r="C566" s="13">
        <v>89.134470350000001</v>
      </c>
      <c r="D566" s="13" t="s">
        <v>6</v>
      </c>
      <c r="E566" s="13" t="s">
        <v>4927</v>
      </c>
      <c r="F566" s="13" t="s">
        <v>9</v>
      </c>
      <c r="G566" s="13" t="s">
        <v>4802</v>
      </c>
      <c r="H566" s="13" t="s">
        <v>4816</v>
      </c>
      <c r="I566" s="13">
        <f>(Brick_Kilns_EF!$B$13*Brick_Kilns_EF!$B$11*Brick_Kilns_EF!$B$12)</f>
        <v>8886.81</v>
      </c>
      <c r="J566" s="13">
        <f>IF(D566="ZZ",Brick_Kilns_EF!$E$5*(0.75),Brick_Kilns_EF!$E$5)</f>
        <v>9.6999999999999986E-3</v>
      </c>
      <c r="K566" s="13">
        <f t="shared" si="33"/>
        <v>86.202056999999982</v>
      </c>
      <c r="L566" s="13">
        <f>IF(D566="ZZ",Brick_Kilns_EF!$E$2*(0.75),Brick_Kilns_EF!$E$2)</f>
        <v>6.7999999999999996E-3</v>
      </c>
      <c r="M566" s="13">
        <f t="shared" si="32"/>
        <v>60.430307999999997</v>
      </c>
      <c r="N566" s="13">
        <f>IF(D566="ZZ",Brick_Kilns_EF!$E$3*(0.75),Brick_Kilns_EF!$E$3)</f>
        <v>4.5999999999999999E-3</v>
      </c>
      <c r="O566" s="13">
        <f t="shared" si="34"/>
        <v>40.879325999999999</v>
      </c>
      <c r="P566" s="13">
        <f>IF(D566="ZZ",Brick_Kilns_EF!$E$4*(0.75),Brick_Kilns_EF!$E$4)</f>
        <v>4.7000000000000002E-3</v>
      </c>
      <c r="Q566" s="13">
        <f t="shared" si="35"/>
        <v>41.768006999999997</v>
      </c>
    </row>
    <row r="567" spans="1:17">
      <c r="A567" s="13" t="s">
        <v>577</v>
      </c>
      <c r="B567" s="13">
        <v>23.945864230000002</v>
      </c>
      <c r="C567" s="13">
        <v>90.152924889999994</v>
      </c>
      <c r="D567" s="13" t="s">
        <v>6</v>
      </c>
      <c r="E567" s="13" t="s">
        <v>4927</v>
      </c>
      <c r="F567" s="13" t="s">
        <v>7</v>
      </c>
      <c r="G567" s="13" t="s">
        <v>4802</v>
      </c>
      <c r="H567" s="13" t="s">
        <v>4816</v>
      </c>
      <c r="I567" s="13">
        <f>(Brick_Kilns_EF!$B$13*Brick_Kilns_EF!$B$11*Brick_Kilns_EF!$B$12)</f>
        <v>8886.81</v>
      </c>
      <c r="J567" s="13">
        <f>IF(D567="ZZ",Brick_Kilns_EF!$E$5*(0.75),Brick_Kilns_EF!$E$5)</f>
        <v>9.6999999999999986E-3</v>
      </c>
      <c r="K567" s="13">
        <f t="shared" si="33"/>
        <v>86.202056999999982</v>
      </c>
      <c r="L567" s="13">
        <f>IF(D567="ZZ",Brick_Kilns_EF!$E$2*(0.75),Brick_Kilns_EF!$E$2)</f>
        <v>6.7999999999999996E-3</v>
      </c>
      <c r="M567" s="13">
        <f t="shared" si="32"/>
        <v>60.430307999999997</v>
      </c>
      <c r="N567" s="13">
        <f>IF(D567="ZZ",Brick_Kilns_EF!$E$3*(0.75),Brick_Kilns_EF!$E$3)</f>
        <v>4.5999999999999999E-3</v>
      </c>
      <c r="O567" s="13">
        <f t="shared" si="34"/>
        <v>40.879325999999999</v>
      </c>
      <c r="P567" s="13">
        <f>IF(D567="ZZ",Brick_Kilns_EF!$E$4*(0.75),Brick_Kilns_EF!$E$4)</f>
        <v>4.7000000000000002E-3</v>
      </c>
      <c r="Q567" s="13">
        <f t="shared" si="35"/>
        <v>41.768006999999997</v>
      </c>
    </row>
    <row r="568" spans="1:17">
      <c r="A568" s="13" t="s">
        <v>578</v>
      </c>
      <c r="B568" s="13">
        <v>23.947366729999999</v>
      </c>
      <c r="C568" s="13">
        <v>90.152231520000001</v>
      </c>
      <c r="D568" s="13" t="s">
        <v>6</v>
      </c>
      <c r="E568" s="13" t="s">
        <v>4927</v>
      </c>
      <c r="F568" s="13" t="s">
        <v>7</v>
      </c>
      <c r="G568" s="13" t="s">
        <v>4802</v>
      </c>
      <c r="H568" s="13" t="s">
        <v>4816</v>
      </c>
      <c r="I568" s="13">
        <f>(Brick_Kilns_EF!$B$13*Brick_Kilns_EF!$B$11*Brick_Kilns_EF!$B$12)</f>
        <v>8886.81</v>
      </c>
      <c r="J568" s="13">
        <f>IF(D568="ZZ",Brick_Kilns_EF!$E$5*(0.75),Brick_Kilns_EF!$E$5)</f>
        <v>9.6999999999999986E-3</v>
      </c>
      <c r="K568" s="13">
        <f t="shared" si="33"/>
        <v>86.202056999999982</v>
      </c>
      <c r="L568" s="13">
        <f>IF(D568="ZZ",Brick_Kilns_EF!$E$2*(0.75),Brick_Kilns_EF!$E$2)</f>
        <v>6.7999999999999996E-3</v>
      </c>
      <c r="M568" s="13">
        <f t="shared" si="32"/>
        <v>60.430307999999997</v>
      </c>
      <c r="N568" s="13">
        <f>IF(D568="ZZ",Brick_Kilns_EF!$E$3*(0.75),Brick_Kilns_EF!$E$3)</f>
        <v>4.5999999999999999E-3</v>
      </c>
      <c r="O568" s="13">
        <f t="shared" si="34"/>
        <v>40.879325999999999</v>
      </c>
      <c r="P568" s="13">
        <f>IF(D568="ZZ",Brick_Kilns_EF!$E$4*(0.75),Brick_Kilns_EF!$E$4)</f>
        <v>4.7000000000000002E-3</v>
      </c>
      <c r="Q568" s="13">
        <f t="shared" si="35"/>
        <v>41.768006999999997</v>
      </c>
    </row>
    <row r="569" spans="1:17">
      <c r="A569" s="13" t="s">
        <v>579</v>
      </c>
      <c r="B569" s="13">
        <v>23.94805225</v>
      </c>
      <c r="C569" s="13">
        <v>90.156950769999995</v>
      </c>
      <c r="D569" s="13" t="s">
        <v>6</v>
      </c>
      <c r="E569" s="13" t="s">
        <v>4927</v>
      </c>
      <c r="F569" s="13" t="s">
        <v>7</v>
      </c>
      <c r="G569" s="13" t="s">
        <v>4802</v>
      </c>
      <c r="H569" s="13" t="s">
        <v>4816</v>
      </c>
      <c r="I569" s="13">
        <f>(Brick_Kilns_EF!$B$13*Brick_Kilns_EF!$B$11*Brick_Kilns_EF!$B$12)</f>
        <v>8886.81</v>
      </c>
      <c r="J569" s="13">
        <f>IF(D569="ZZ",Brick_Kilns_EF!$E$5*(0.75),Brick_Kilns_EF!$E$5)</f>
        <v>9.6999999999999986E-3</v>
      </c>
      <c r="K569" s="13">
        <f t="shared" si="33"/>
        <v>86.202056999999982</v>
      </c>
      <c r="L569" s="13">
        <f>IF(D569="ZZ",Brick_Kilns_EF!$E$2*(0.75),Brick_Kilns_EF!$E$2)</f>
        <v>6.7999999999999996E-3</v>
      </c>
      <c r="M569" s="13">
        <f t="shared" si="32"/>
        <v>60.430307999999997</v>
      </c>
      <c r="N569" s="13">
        <f>IF(D569="ZZ",Brick_Kilns_EF!$E$3*(0.75),Brick_Kilns_EF!$E$3)</f>
        <v>4.5999999999999999E-3</v>
      </c>
      <c r="O569" s="13">
        <f t="shared" si="34"/>
        <v>40.879325999999999</v>
      </c>
      <c r="P569" s="13">
        <f>IF(D569="ZZ",Brick_Kilns_EF!$E$4*(0.75),Brick_Kilns_EF!$E$4)</f>
        <v>4.7000000000000002E-3</v>
      </c>
      <c r="Q569" s="13">
        <f t="shared" si="35"/>
        <v>41.768006999999997</v>
      </c>
    </row>
    <row r="570" spans="1:17">
      <c r="A570" s="13" t="s">
        <v>580</v>
      </c>
      <c r="B570" s="13">
        <v>22.88918181</v>
      </c>
      <c r="C570" s="13">
        <v>89.644281930000005</v>
      </c>
      <c r="D570" s="13" t="s">
        <v>6</v>
      </c>
      <c r="E570" s="13" t="s">
        <v>4927</v>
      </c>
      <c r="F570" s="13" t="s">
        <v>9</v>
      </c>
      <c r="G570" s="13" t="s">
        <v>4802</v>
      </c>
      <c r="H570" s="13" t="s">
        <v>4816</v>
      </c>
      <c r="I570" s="13">
        <f>(Brick_Kilns_EF!$B$13*Brick_Kilns_EF!$B$11*Brick_Kilns_EF!$B$12)</f>
        <v>8886.81</v>
      </c>
      <c r="J570" s="13">
        <f>IF(D570="ZZ",Brick_Kilns_EF!$E$5*(0.75),Brick_Kilns_EF!$E$5)</f>
        <v>9.6999999999999986E-3</v>
      </c>
      <c r="K570" s="13">
        <f t="shared" si="33"/>
        <v>86.202056999999982</v>
      </c>
      <c r="L570" s="13">
        <f>IF(D570="ZZ",Brick_Kilns_EF!$E$2*(0.75),Brick_Kilns_EF!$E$2)</f>
        <v>6.7999999999999996E-3</v>
      </c>
      <c r="M570" s="13">
        <f t="shared" si="32"/>
        <v>60.430307999999997</v>
      </c>
      <c r="N570" s="13">
        <f>IF(D570="ZZ",Brick_Kilns_EF!$E$3*(0.75),Brick_Kilns_EF!$E$3)</f>
        <v>4.5999999999999999E-3</v>
      </c>
      <c r="O570" s="13">
        <f t="shared" si="34"/>
        <v>40.879325999999999</v>
      </c>
      <c r="P570" s="13">
        <f>IF(D570="ZZ",Brick_Kilns_EF!$E$4*(0.75),Brick_Kilns_EF!$E$4)</f>
        <v>4.7000000000000002E-3</v>
      </c>
      <c r="Q570" s="13">
        <f t="shared" si="35"/>
        <v>41.768006999999997</v>
      </c>
    </row>
    <row r="571" spans="1:17">
      <c r="A571" s="13" t="s">
        <v>581</v>
      </c>
      <c r="B571" s="13">
        <v>24.032661950000001</v>
      </c>
      <c r="C571" s="13">
        <v>89.087738889999997</v>
      </c>
      <c r="D571" s="13" t="s">
        <v>6</v>
      </c>
      <c r="E571" s="13" t="s">
        <v>4927</v>
      </c>
      <c r="F571" s="13" t="s">
        <v>42</v>
      </c>
      <c r="G571" s="13" t="s">
        <v>4802</v>
      </c>
      <c r="H571" s="13" t="s">
        <v>4816</v>
      </c>
      <c r="I571" s="13">
        <f>(Brick_Kilns_EF!$B$13*Brick_Kilns_EF!$B$11*Brick_Kilns_EF!$B$12)</f>
        <v>8886.81</v>
      </c>
      <c r="J571" s="13">
        <f>IF(D571="ZZ",Brick_Kilns_EF!$E$5*(0.75),Brick_Kilns_EF!$E$5)</f>
        <v>9.6999999999999986E-3</v>
      </c>
      <c r="K571" s="13">
        <f t="shared" si="33"/>
        <v>86.202056999999982</v>
      </c>
      <c r="L571" s="13">
        <f>IF(D571="ZZ",Brick_Kilns_EF!$E$2*(0.75),Brick_Kilns_EF!$E$2)</f>
        <v>6.7999999999999996E-3</v>
      </c>
      <c r="M571" s="13">
        <f t="shared" si="32"/>
        <v>60.430307999999997</v>
      </c>
      <c r="N571" s="13">
        <f>IF(D571="ZZ",Brick_Kilns_EF!$E$3*(0.75),Brick_Kilns_EF!$E$3)</f>
        <v>4.5999999999999999E-3</v>
      </c>
      <c r="O571" s="13">
        <f t="shared" si="34"/>
        <v>40.879325999999999</v>
      </c>
      <c r="P571" s="13">
        <f>IF(D571="ZZ",Brick_Kilns_EF!$E$4*(0.75),Brick_Kilns_EF!$E$4)</f>
        <v>4.7000000000000002E-3</v>
      </c>
      <c r="Q571" s="13">
        <f t="shared" si="35"/>
        <v>41.768006999999997</v>
      </c>
    </row>
    <row r="572" spans="1:17">
      <c r="A572" s="13" t="s">
        <v>582</v>
      </c>
      <c r="B572" s="13">
        <v>23.8536213</v>
      </c>
      <c r="C572" s="13">
        <v>89.212341820000006</v>
      </c>
      <c r="D572" s="13" t="s">
        <v>6</v>
      </c>
      <c r="E572" s="13" t="s">
        <v>4927</v>
      </c>
      <c r="F572" s="13" t="s">
        <v>9</v>
      </c>
      <c r="G572" s="13" t="s">
        <v>4802</v>
      </c>
      <c r="H572" s="13" t="s">
        <v>4816</v>
      </c>
      <c r="I572" s="13">
        <f>(Brick_Kilns_EF!$B$13*Brick_Kilns_EF!$B$11*Brick_Kilns_EF!$B$12)</f>
        <v>8886.81</v>
      </c>
      <c r="J572" s="13">
        <f>IF(D572="ZZ",Brick_Kilns_EF!$E$5*(0.75),Brick_Kilns_EF!$E$5)</f>
        <v>9.6999999999999986E-3</v>
      </c>
      <c r="K572" s="13">
        <f t="shared" si="33"/>
        <v>86.202056999999982</v>
      </c>
      <c r="L572" s="13">
        <f>IF(D572="ZZ",Brick_Kilns_EF!$E$2*(0.75),Brick_Kilns_EF!$E$2)</f>
        <v>6.7999999999999996E-3</v>
      </c>
      <c r="M572" s="13">
        <f t="shared" si="32"/>
        <v>60.430307999999997</v>
      </c>
      <c r="N572" s="13">
        <f>IF(D572="ZZ",Brick_Kilns_EF!$E$3*(0.75),Brick_Kilns_EF!$E$3)</f>
        <v>4.5999999999999999E-3</v>
      </c>
      <c r="O572" s="13">
        <f t="shared" si="34"/>
        <v>40.879325999999999</v>
      </c>
      <c r="P572" s="13">
        <f>IF(D572="ZZ",Brick_Kilns_EF!$E$4*(0.75),Brick_Kilns_EF!$E$4)</f>
        <v>4.7000000000000002E-3</v>
      </c>
      <c r="Q572" s="13">
        <f t="shared" si="35"/>
        <v>41.768006999999997</v>
      </c>
    </row>
    <row r="573" spans="1:17">
      <c r="A573" s="13" t="s">
        <v>583</v>
      </c>
      <c r="B573" s="13">
        <v>23.51336165</v>
      </c>
      <c r="C573" s="13">
        <v>89.488845979999994</v>
      </c>
      <c r="D573" s="13" t="s">
        <v>6</v>
      </c>
      <c r="E573" s="13" t="s">
        <v>4927</v>
      </c>
      <c r="F573" s="13" t="s">
        <v>9</v>
      </c>
      <c r="G573" s="13" t="s">
        <v>4802</v>
      </c>
      <c r="H573" s="13" t="s">
        <v>4816</v>
      </c>
      <c r="I573" s="13">
        <f>(Brick_Kilns_EF!$B$13*Brick_Kilns_EF!$B$11*Brick_Kilns_EF!$B$12)</f>
        <v>8886.81</v>
      </c>
      <c r="J573" s="13">
        <f>IF(D573="ZZ",Brick_Kilns_EF!$E$5*(0.75),Brick_Kilns_EF!$E$5)</f>
        <v>9.6999999999999986E-3</v>
      </c>
      <c r="K573" s="13">
        <f t="shared" si="33"/>
        <v>86.202056999999982</v>
      </c>
      <c r="L573" s="13">
        <f>IF(D573="ZZ",Brick_Kilns_EF!$E$2*(0.75),Brick_Kilns_EF!$E$2)</f>
        <v>6.7999999999999996E-3</v>
      </c>
      <c r="M573" s="13">
        <f t="shared" si="32"/>
        <v>60.430307999999997</v>
      </c>
      <c r="N573" s="13">
        <f>IF(D573="ZZ",Brick_Kilns_EF!$E$3*(0.75),Brick_Kilns_EF!$E$3)</f>
        <v>4.5999999999999999E-3</v>
      </c>
      <c r="O573" s="13">
        <f t="shared" si="34"/>
        <v>40.879325999999999</v>
      </c>
      <c r="P573" s="13">
        <f>IF(D573="ZZ",Brick_Kilns_EF!$E$4*(0.75),Brick_Kilns_EF!$E$4)</f>
        <v>4.7000000000000002E-3</v>
      </c>
      <c r="Q573" s="13">
        <f t="shared" si="35"/>
        <v>41.768006999999997</v>
      </c>
    </row>
    <row r="574" spans="1:17">
      <c r="A574" s="13" t="s">
        <v>584</v>
      </c>
      <c r="B574" s="13">
        <v>23.514901720000001</v>
      </c>
      <c r="C574" s="13">
        <v>89.490458480000001</v>
      </c>
      <c r="D574" s="13" t="s">
        <v>6</v>
      </c>
      <c r="E574" s="13" t="s">
        <v>4927</v>
      </c>
      <c r="F574" s="13" t="s">
        <v>9</v>
      </c>
      <c r="G574" s="13" t="s">
        <v>4802</v>
      </c>
      <c r="H574" s="13" t="s">
        <v>4816</v>
      </c>
      <c r="I574" s="13">
        <f>(Brick_Kilns_EF!$B$13*Brick_Kilns_EF!$B$11*Brick_Kilns_EF!$B$12)</f>
        <v>8886.81</v>
      </c>
      <c r="J574" s="13">
        <f>IF(D574="ZZ",Brick_Kilns_EF!$E$5*(0.75),Brick_Kilns_EF!$E$5)</f>
        <v>9.6999999999999986E-3</v>
      </c>
      <c r="K574" s="13">
        <f t="shared" si="33"/>
        <v>86.202056999999982</v>
      </c>
      <c r="L574" s="13">
        <f>IF(D574="ZZ",Brick_Kilns_EF!$E$2*(0.75),Brick_Kilns_EF!$E$2)</f>
        <v>6.7999999999999996E-3</v>
      </c>
      <c r="M574" s="13">
        <f t="shared" si="32"/>
        <v>60.430307999999997</v>
      </c>
      <c r="N574" s="13">
        <f>IF(D574="ZZ",Brick_Kilns_EF!$E$3*(0.75),Brick_Kilns_EF!$E$3)</f>
        <v>4.5999999999999999E-3</v>
      </c>
      <c r="O574" s="13">
        <f t="shared" si="34"/>
        <v>40.879325999999999</v>
      </c>
      <c r="P574" s="13">
        <f>IF(D574="ZZ",Brick_Kilns_EF!$E$4*(0.75),Brick_Kilns_EF!$E$4)</f>
        <v>4.7000000000000002E-3</v>
      </c>
      <c r="Q574" s="13">
        <f t="shared" si="35"/>
        <v>41.768006999999997</v>
      </c>
    </row>
    <row r="575" spans="1:17">
      <c r="A575" s="13" t="s">
        <v>585</v>
      </c>
      <c r="B575" s="13">
        <v>23.042335130000001</v>
      </c>
      <c r="C575" s="13">
        <v>89.755769970000003</v>
      </c>
      <c r="D575" s="13" t="s">
        <v>6</v>
      </c>
      <c r="E575" s="13" t="s">
        <v>4927</v>
      </c>
      <c r="F575" s="13" t="s">
        <v>7</v>
      </c>
      <c r="G575" s="13" t="s">
        <v>4802</v>
      </c>
      <c r="H575" s="13" t="s">
        <v>4816</v>
      </c>
      <c r="I575" s="13">
        <f>(Brick_Kilns_EF!$B$13*Brick_Kilns_EF!$B$11*Brick_Kilns_EF!$B$12)</f>
        <v>8886.81</v>
      </c>
      <c r="J575" s="13">
        <f>IF(D575="ZZ",Brick_Kilns_EF!$E$5*(0.75),Brick_Kilns_EF!$E$5)</f>
        <v>9.6999999999999986E-3</v>
      </c>
      <c r="K575" s="13">
        <f t="shared" si="33"/>
        <v>86.202056999999982</v>
      </c>
      <c r="L575" s="13">
        <f>IF(D575="ZZ",Brick_Kilns_EF!$E$2*(0.75),Brick_Kilns_EF!$E$2)</f>
        <v>6.7999999999999996E-3</v>
      </c>
      <c r="M575" s="13">
        <f t="shared" si="32"/>
        <v>60.430307999999997</v>
      </c>
      <c r="N575" s="13">
        <f>IF(D575="ZZ",Brick_Kilns_EF!$E$3*(0.75),Brick_Kilns_EF!$E$3)</f>
        <v>4.5999999999999999E-3</v>
      </c>
      <c r="O575" s="13">
        <f t="shared" si="34"/>
        <v>40.879325999999999</v>
      </c>
      <c r="P575" s="13">
        <f>IF(D575="ZZ",Brick_Kilns_EF!$E$4*(0.75),Brick_Kilns_EF!$E$4)</f>
        <v>4.7000000000000002E-3</v>
      </c>
      <c r="Q575" s="13">
        <f t="shared" si="35"/>
        <v>41.768006999999997</v>
      </c>
    </row>
    <row r="576" spans="1:17">
      <c r="A576" s="13" t="s">
        <v>586</v>
      </c>
      <c r="B576" s="13">
        <v>23.042804660000002</v>
      </c>
      <c r="C576" s="13">
        <v>89.750701340000006</v>
      </c>
      <c r="D576" s="13" t="s">
        <v>6</v>
      </c>
      <c r="E576" s="13" t="s">
        <v>4927</v>
      </c>
      <c r="F576" s="13" t="s">
        <v>7</v>
      </c>
      <c r="G576" s="13" t="s">
        <v>4802</v>
      </c>
      <c r="H576" s="13" t="s">
        <v>4816</v>
      </c>
      <c r="I576" s="13">
        <f>(Brick_Kilns_EF!$B$13*Brick_Kilns_EF!$B$11*Brick_Kilns_EF!$B$12)</f>
        <v>8886.81</v>
      </c>
      <c r="J576" s="13">
        <f>IF(D576="ZZ",Brick_Kilns_EF!$E$5*(0.75),Brick_Kilns_EF!$E$5)</f>
        <v>9.6999999999999986E-3</v>
      </c>
      <c r="K576" s="13">
        <f t="shared" si="33"/>
        <v>86.202056999999982</v>
      </c>
      <c r="L576" s="13">
        <f>IF(D576="ZZ",Brick_Kilns_EF!$E$2*(0.75),Brick_Kilns_EF!$E$2)</f>
        <v>6.7999999999999996E-3</v>
      </c>
      <c r="M576" s="13">
        <f t="shared" si="32"/>
        <v>60.430307999999997</v>
      </c>
      <c r="N576" s="13">
        <f>IF(D576="ZZ",Brick_Kilns_EF!$E$3*(0.75),Brick_Kilns_EF!$E$3)</f>
        <v>4.5999999999999999E-3</v>
      </c>
      <c r="O576" s="13">
        <f t="shared" si="34"/>
        <v>40.879325999999999</v>
      </c>
      <c r="P576" s="13">
        <f>IF(D576="ZZ",Brick_Kilns_EF!$E$4*(0.75),Brick_Kilns_EF!$E$4)</f>
        <v>4.7000000000000002E-3</v>
      </c>
      <c r="Q576" s="13">
        <f t="shared" si="35"/>
        <v>41.768006999999997</v>
      </c>
    </row>
    <row r="577" spans="1:17">
      <c r="A577" s="13" t="s">
        <v>587</v>
      </c>
      <c r="B577" s="13">
        <v>23.04064013</v>
      </c>
      <c r="C577" s="13">
        <v>89.755210969999993</v>
      </c>
      <c r="D577" s="13" t="s">
        <v>6</v>
      </c>
      <c r="E577" s="13" t="s">
        <v>4927</v>
      </c>
      <c r="F577" s="13" t="s">
        <v>7</v>
      </c>
      <c r="G577" s="13" t="s">
        <v>4802</v>
      </c>
      <c r="H577" s="13" t="s">
        <v>4816</v>
      </c>
      <c r="I577" s="13">
        <f>(Brick_Kilns_EF!$B$13*Brick_Kilns_EF!$B$11*Brick_Kilns_EF!$B$12)</f>
        <v>8886.81</v>
      </c>
      <c r="J577" s="13">
        <f>IF(D577="ZZ",Brick_Kilns_EF!$E$5*(0.75),Brick_Kilns_EF!$E$5)</f>
        <v>9.6999999999999986E-3</v>
      </c>
      <c r="K577" s="13">
        <f t="shared" si="33"/>
        <v>86.202056999999982</v>
      </c>
      <c r="L577" s="13">
        <f>IF(D577="ZZ",Brick_Kilns_EF!$E$2*(0.75),Brick_Kilns_EF!$E$2)</f>
        <v>6.7999999999999996E-3</v>
      </c>
      <c r="M577" s="13">
        <f t="shared" si="32"/>
        <v>60.430307999999997</v>
      </c>
      <c r="N577" s="13">
        <f>IF(D577="ZZ",Brick_Kilns_EF!$E$3*(0.75),Brick_Kilns_EF!$E$3)</f>
        <v>4.5999999999999999E-3</v>
      </c>
      <c r="O577" s="13">
        <f t="shared" si="34"/>
        <v>40.879325999999999</v>
      </c>
      <c r="P577" s="13">
        <f>IF(D577="ZZ",Brick_Kilns_EF!$E$4*(0.75),Brick_Kilns_EF!$E$4)</f>
        <v>4.7000000000000002E-3</v>
      </c>
      <c r="Q577" s="13">
        <f t="shared" si="35"/>
        <v>41.768006999999997</v>
      </c>
    </row>
    <row r="578" spans="1:17">
      <c r="A578" s="13" t="s">
        <v>588</v>
      </c>
      <c r="B578" s="13">
        <v>22.910071670000001</v>
      </c>
      <c r="C578" s="13">
        <v>89.45256019</v>
      </c>
      <c r="D578" s="13" t="s">
        <v>6</v>
      </c>
      <c r="E578" s="13" t="s">
        <v>4927</v>
      </c>
      <c r="F578" s="13" t="s">
        <v>9</v>
      </c>
      <c r="G578" s="13" t="s">
        <v>4802</v>
      </c>
      <c r="H578" s="13" t="s">
        <v>4816</v>
      </c>
      <c r="I578" s="13">
        <f>(Brick_Kilns_EF!$B$13*Brick_Kilns_EF!$B$11*Brick_Kilns_EF!$B$12)</f>
        <v>8886.81</v>
      </c>
      <c r="J578" s="13">
        <f>IF(D578="ZZ",Brick_Kilns_EF!$E$5*(0.75),Brick_Kilns_EF!$E$5)</f>
        <v>9.6999999999999986E-3</v>
      </c>
      <c r="K578" s="13">
        <f t="shared" si="33"/>
        <v>86.202056999999982</v>
      </c>
      <c r="L578" s="13">
        <f>IF(D578="ZZ",Brick_Kilns_EF!$E$2*(0.75),Brick_Kilns_EF!$E$2)</f>
        <v>6.7999999999999996E-3</v>
      </c>
      <c r="M578" s="13">
        <f t="shared" ref="M578:M641" si="36">(I578*L578)</f>
        <v>60.430307999999997</v>
      </c>
      <c r="N578" s="13">
        <f>IF(D578="ZZ",Brick_Kilns_EF!$E$3*(0.75),Brick_Kilns_EF!$E$3)</f>
        <v>4.5999999999999999E-3</v>
      </c>
      <c r="O578" s="13">
        <f t="shared" si="34"/>
        <v>40.879325999999999</v>
      </c>
      <c r="P578" s="13">
        <f>IF(D578="ZZ",Brick_Kilns_EF!$E$4*(0.75),Brick_Kilns_EF!$E$4)</f>
        <v>4.7000000000000002E-3</v>
      </c>
      <c r="Q578" s="13">
        <f t="shared" si="35"/>
        <v>41.768006999999997</v>
      </c>
    </row>
    <row r="579" spans="1:17">
      <c r="A579" s="13" t="s">
        <v>589</v>
      </c>
      <c r="B579" s="13">
        <v>23.134144970000001</v>
      </c>
      <c r="C579" s="13">
        <v>89.883660579999997</v>
      </c>
      <c r="D579" s="13" t="s">
        <v>6</v>
      </c>
      <c r="E579" s="13" t="s">
        <v>4927</v>
      </c>
      <c r="F579" s="13" t="s">
        <v>7</v>
      </c>
      <c r="G579" s="13" t="s">
        <v>4802</v>
      </c>
      <c r="H579" s="13" t="s">
        <v>4816</v>
      </c>
      <c r="I579" s="13">
        <f>(Brick_Kilns_EF!$B$13*Brick_Kilns_EF!$B$11*Brick_Kilns_EF!$B$12)</f>
        <v>8886.81</v>
      </c>
      <c r="J579" s="13">
        <f>IF(D579="ZZ",Brick_Kilns_EF!$E$5*(0.75),Brick_Kilns_EF!$E$5)</f>
        <v>9.6999999999999986E-3</v>
      </c>
      <c r="K579" s="13">
        <f t="shared" ref="K579:K642" si="37">J579*I579</f>
        <v>86.202056999999982</v>
      </c>
      <c r="L579" s="13">
        <f>IF(D579="ZZ",Brick_Kilns_EF!$E$2*(0.75),Brick_Kilns_EF!$E$2)</f>
        <v>6.7999999999999996E-3</v>
      </c>
      <c r="M579" s="13">
        <f t="shared" si="36"/>
        <v>60.430307999999997</v>
      </c>
      <c r="N579" s="13">
        <f>IF(D579="ZZ",Brick_Kilns_EF!$E$3*(0.75),Brick_Kilns_EF!$E$3)</f>
        <v>4.5999999999999999E-3</v>
      </c>
      <c r="O579" s="13">
        <f t="shared" ref="O579:O642" si="38">I579*N579</f>
        <v>40.879325999999999</v>
      </c>
      <c r="P579" s="13">
        <f>IF(D579="ZZ",Brick_Kilns_EF!$E$4*(0.75),Brick_Kilns_EF!$E$4)</f>
        <v>4.7000000000000002E-3</v>
      </c>
      <c r="Q579" s="13">
        <f t="shared" ref="Q579:Q642" si="39">I579*P579</f>
        <v>41.768006999999997</v>
      </c>
    </row>
    <row r="580" spans="1:17">
      <c r="A580" s="13" t="s">
        <v>590</v>
      </c>
      <c r="B580" s="13">
        <v>23.76288512</v>
      </c>
      <c r="C580" s="13">
        <v>89.120813699999999</v>
      </c>
      <c r="D580" s="13" t="s">
        <v>6</v>
      </c>
      <c r="E580" s="13" t="s">
        <v>4927</v>
      </c>
      <c r="F580" s="13" t="s">
        <v>9</v>
      </c>
      <c r="G580" s="13" t="s">
        <v>4802</v>
      </c>
      <c r="H580" s="13" t="s">
        <v>4816</v>
      </c>
      <c r="I580" s="13">
        <f>(Brick_Kilns_EF!$B$13*Brick_Kilns_EF!$B$11*Brick_Kilns_EF!$B$12)</f>
        <v>8886.81</v>
      </c>
      <c r="J580" s="13">
        <f>IF(D580="ZZ",Brick_Kilns_EF!$E$5*(0.75),Brick_Kilns_EF!$E$5)</f>
        <v>9.6999999999999986E-3</v>
      </c>
      <c r="K580" s="13">
        <f t="shared" si="37"/>
        <v>86.202056999999982</v>
      </c>
      <c r="L580" s="13">
        <f>IF(D580="ZZ",Brick_Kilns_EF!$E$2*(0.75),Brick_Kilns_EF!$E$2)</f>
        <v>6.7999999999999996E-3</v>
      </c>
      <c r="M580" s="13">
        <f t="shared" si="36"/>
        <v>60.430307999999997</v>
      </c>
      <c r="N580" s="13">
        <f>IF(D580="ZZ",Brick_Kilns_EF!$E$3*(0.75),Brick_Kilns_EF!$E$3)</f>
        <v>4.5999999999999999E-3</v>
      </c>
      <c r="O580" s="13">
        <f t="shared" si="38"/>
        <v>40.879325999999999</v>
      </c>
      <c r="P580" s="13">
        <f>IF(D580="ZZ",Brick_Kilns_EF!$E$4*(0.75),Brick_Kilns_EF!$E$4)</f>
        <v>4.7000000000000002E-3</v>
      </c>
      <c r="Q580" s="13">
        <f t="shared" si="39"/>
        <v>41.768006999999997</v>
      </c>
    </row>
    <row r="581" spans="1:17">
      <c r="A581" s="13" t="s">
        <v>591</v>
      </c>
      <c r="B581" s="13">
        <v>23.15076977</v>
      </c>
      <c r="C581" s="13">
        <v>89.835147730000003</v>
      </c>
      <c r="D581" s="13" t="s">
        <v>6</v>
      </c>
      <c r="E581" s="13" t="s">
        <v>4927</v>
      </c>
      <c r="F581" s="13" t="s">
        <v>7</v>
      </c>
      <c r="G581" s="13" t="s">
        <v>4802</v>
      </c>
      <c r="H581" s="13" t="s">
        <v>4816</v>
      </c>
      <c r="I581" s="13">
        <f>(Brick_Kilns_EF!$B$13*Brick_Kilns_EF!$B$11*Brick_Kilns_EF!$B$12)</f>
        <v>8886.81</v>
      </c>
      <c r="J581" s="13">
        <f>IF(D581="ZZ",Brick_Kilns_EF!$E$5*(0.75),Brick_Kilns_EF!$E$5)</f>
        <v>9.6999999999999986E-3</v>
      </c>
      <c r="K581" s="13">
        <f t="shared" si="37"/>
        <v>86.202056999999982</v>
      </c>
      <c r="L581" s="13">
        <f>IF(D581="ZZ",Brick_Kilns_EF!$E$2*(0.75),Brick_Kilns_EF!$E$2)</f>
        <v>6.7999999999999996E-3</v>
      </c>
      <c r="M581" s="13">
        <f t="shared" si="36"/>
        <v>60.430307999999997</v>
      </c>
      <c r="N581" s="13">
        <f>IF(D581="ZZ",Brick_Kilns_EF!$E$3*(0.75),Brick_Kilns_EF!$E$3)</f>
        <v>4.5999999999999999E-3</v>
      </c>
      <c r="O581" s="13">
        <f t="shared" si="38"/>
        <v>40.879325999999999</v>
      </c>
      <c r="P581" s="13">
        <f>IF(D581="ZZ",Brick_Kilns_EF!$E$4*(0.75),Brick_Kilns_EF!$E$4)</f>
        <v>4.7000000000000002E-3</v>
      </c>
      <c r="Q581" s="13">
        <f t="shared" si="39"/>
        <v>41.768006999999997</v>
      </c>
    </row>
    <row r="582" spans="1:17">
      <c r="A582" s="13" t="s">
        <v>592</v>
      </c>
      <c r="B582" s="13">
        <v>23.172727219999999</v>
      </c>
      <c r="C582" s="13">
        <v>89.843911360000007</v>
      </c>
      <c r="D582" s="13" t="s">
        <v>6</v>
      </c>
      <c r="E582" s="13" t="s">
        <v>4927</v>
      </c>
      <c r="F582" s="13" t="s">
        <v>7</v>
      </c>
      <c r="G582" s="13" t="s">
        <v>4802</v>
      </c>
      <c r="H582" s="13" t="s">
        <v>4816</v>
      </c>
      <c r="I582" s="13">
        <f>(Brick_Kilns_EF!$B$13*Brick_Kilns_EF!$B$11*Brick_Kilns_EF!$B$12)</f>
        <v>8886.81</v>
      </c>
      <c r="J582" s="13">
        <f>IF(D582="ZZ",Brick_Kilns_EF!$E$5*(0.75),Brick_Kilns_EF!$E$5)</f>
        <v>9.6999999999999986E-3</v>
      </c>
      <c r="K582" s="13">
        <f t="shared" si="37"/>
        <v>86.202056999999982</v>
      </c>
      <c r="L582" s="13">
        <f>IF(D582="ZZ",Brick_Kilns_EF!$E$2*(0.75),Brick_Kilns_EF!$E$2)</f>
        <v>6.7999999999999996E-3</v>
      </c>
      <c r="M582" s="13">
        <f t="shared" si="36"/>
        <v>60.430307999999997</v>
      </c>
      <c r="N582" s="13">
        <f>IF(D582="ZZ",Brick_Kilns_EF!$E$3*(0.75),Brick_Kilns_EF!$E$3)</f>
        <v>4.5999999999999999E-3</v>
      </c>
      <c r="O582" s="13">
        <f t="shared" si="38"/>
        <v>40.879325999999999</v>
      </c>
      <c r="P582" s="13">
        <f>IF(D582="ZZ",Brick_Kilns_EF!$E$4*(0.75),Brick_Kilns_EF!$E$4)</f>
        <v>4.7000000000000002E-3</v>
      </c>
      <c r="Q582" s="13">
        <f t="shared" si="39"/>
        <v>41.768006999999997</v>
      </c>
    </row>
    <row r="583" spans="1:17">
      <c r="A583" s="13" t="s">
        <v>593</v>
      </c>
      <c r="B583" s="13">
        <v>23.689749339999999</v>
      </c>
      <c r="C583" s="13">
        <v>89.241195880000006</v>
      </c>
      <c r="D583" s="13" t="s">
        <v>6</v>
      </c>
      <c r="E583" s="13" t="s">
        <v>4927</v>
      </c>
      <c r="F583" s="13" t="s">
        <v>9</v>
      </c>
      <c r="G583" s="13" t="s">
        <v>4802</v>
      </c>
      <c r="H583" s="13" t="s">
        <v>4816</v>
      </c>
      <c r="I583" s="13">
        <f>(Brick_Kilns_EF!$B$13*Brick_Kilns_EF!$B$11*Brick_Kilns_EF!$B$12)</f>
        <v>8886.81</v>
      </c>
      <c r="J583" s="13">
        <f>IF(D583="ZZ",Brick_Kilns_EF!$E$5*(0.75),Brick_Kilns_EF!$E$5)</f>
        <v>9.6999999999999986E-3</v>
      </c>
      <c r="K583" s="13">
        <f t="shared" si="37"/>
        <v>86.202056999999982</v>
      </c>
      <c r="L583" s="13">
        <f>IF(D583="ZZ",Brick_Kilns_EF!$E$2*(0.75),Brick_Kilns_EF!$E$2)</f>
        <v>6.7999999999999996E-3</v>
      </c>
      <c r="M583" s="13">
        <f t="shared" si="36"/>
        <v>60.430307999999997</v>
      </c>
      <c r="N583" s="13">
        <f>IF(D583="ZZ",Brick_Kilns_EF!$E$3*(0.75),Brick_Kilns_EF!$E$3)</f>
        <v>4.5999999999999999E-3</v>
      </c>
      <c r="O583" s="13">
        <f t="shared" si="38"/>
        <v>40.879325999999999</v>
      </c>
      <c r="P583" s="13">
        <f>IF(D583="ZZ",Brick_Kilns_EF!$E$4*(0.75),Brick_Kilns_EF!$E$4)</f>
        <v>4.7000000000000002E-3</v>
      </c>
      <c r="Q583" s="13">
        <f t="shared" si="39"/>
        <v>41.768006999999997</v>
      </c>
    </row>
    <row r="584" spans="1:17">
      <c r="A584" s="13" t="s">
        <v>594</v>
      </c>
      <c r="B584" s="13">
        <v>22.93572494</v>
      </c>
      <c r="C584" s="13">
        <v>89.902355400000005</v>
      </c>
      <c r="D584" s="13" t="s">
        <v>6</v>
      </c>
      <c r="E584" s="13" t="s">
        <v>4927</v>
      </c>
      <c r="F584" s="13" t="s">
        <v>7</v>
      </c>
      <c r="G584" s="13" t="s">
        <v>4802</v>
      </c>
      <c r="H584" s="13" t="s">
        <v>4816</v>
      </c>
      <c r="I584" s="13">
        <f>(Brick_Kilns_EF!$B$13*Brick_Kilns_EF!$B$11*Brick_Kilns_EF!$B$12)</f>
        <v>8886.81</v>
      </c>
      <c r="J584" s="13">
        <f>IF(D584="ZZ",Brick_Kilns_EF!$E$5*(0.75),Brick_Kilns_EF!$E$5)</f>
        <v>9.6999999999999986E-3</v>
      </c>
      <c r="K584" s="13">
        <f t="shared" si="37"/>
        <v>86.202056999999982</v>
      </c>
      <c r="L584" s="13">
        <f>IF(D584="ZZ",Brick_Kilns_EF!$E$2*(0.75),Brick_Kilns_EF!$E$2)</f>
        <v>6.7999999999999996E-3</v>
      </c>
      <c r="M584" s="13">
        <f t="shared" si="36"/>
        <v>60.430307999999997</v>
      </c>
      <c r="N584" s="13">
        <f>IF(D584="ZZ",Brick_Kilns_EF!$E$3*(0.75),Brick_Kilns_EF!$E$3)</f>
        <v>4.5999999999999999E-3</v>
      </c>
      <c r="O584" s="13">
        <f t="shared" si="38"/>
        <v>40.879325999999999</v>
      </c>
      <c r="P584" s="13">
        <f>IF(D584="ZZ",Brick_Kilns_EF!$E$4*(0.75),Brick_Kilns_EF!$E$4)</f>
        <v>4.7000000000000002E-3</v>
      </c>
      <c r="Q584" s="13">
        <f t="shared" si="39"/>
        <v>41.768006999999997</v>
      </c>
    </row>
    <row r="585" spans="1:17">
      <c r="A585" s="13" t="s">
        <v>595</v>
      </c>
      <c r="B585" s="13">
        <v>25.099195389999998</v>
      </c>
      <c r="C585" s="13">
        <v>89.007926269999999</v>
      </c>
      <c r="D585" s="13" t="s">
        <v>6</v>
      </c>
      <c r="E585" s="13" t="s">
        <v>4927</v>
      </c>
      <c r="F585" s="13" t="s">
        <v>42</v>
      </c>
      <c r="G585" s="13" t="s">
        <v>4802</v>
      </c>
      <c r="H585" s="13" t="s">
        <v>4816</v>
      </c>
      <c r="I585" s="13">
        <f>(Brick_Kilns_EF!$B$13*Brick_Kilns_EF!$B$11*Brick_Kilns_EF!$B$12)</f>
        <v>8886.81</v>
      </c>
      <c r="J585" s="13">
        <f>IF(D585="ZZ",Brick_Kilns_EF!$E$5*(0.75),Brick_Kilns_EF!$E$5)</f>
        <v>9.6999999999999986E-3</v>
      </c>
      <c r="K585" s="13">
        <f t="shared" si="37"/>
        <v>86.202056999999982</v>
      </c>
      <c r="L585" s="13">
        <f>IF(D585="ZZ",Brick_Kilns_EF!$E$2*(0.75),Brick_Kilns_EF!$E$2)</f>
        <v>6.7999999999999996E-3</v>
      </c>
      <c r="M585" s="13">
        <f t="shared" si="36"/>
        <v>60.430307999999997</v>
      </c>
      <c r="N585" s="13">
        <f>IF(D585="ZZ",Brick_Kilns_EF!$E$3*(0.75),Brick_Kilns_EF!$E$3)</f>
        <v>4.5999999999999999E-3</v>
      </c>
      <c r="O585" s="13">
        <f t="shared" si="38"/>
        <v>40.879325999999999</v>
      </c>
      <c r="P585" s="13">
        <f>IF(D585="ZZ",Brick_Kilns_EF!$E$4*(0.75),Brick_Kilns_EF!$E$4)</f>
        <v>4.7000000000000002E-3</v>
      </c>
      <c r="Q585" s="13">
        <f t="shared" si="39"/>
        <v>41.768006999999997</v>
      </c>
    </row>
    <row r="586" spans="1:17">
      <c r="A586" s="13" t="s">
        <v>596</v>
      </c>
      <c r="B586" s="13">
        <v>24.279864369999999</v>
      </c>
      <c r="C586" s="13">
        <v>89.479224619999997</v>
      </c>
      <c r="D586" s="13" t="s">
        <v>6</v>
      </c>
      <c r="E586" s="13" t="s">
        <v>4927</v>
      </c>
      <c r="F586" s="13" t="s">
        <v>42</v>
      </c>
      <c r="G586" s="13" t="s">
        <v>4802</v>
      </c>
      <c r="H586" s="13" t="s">
        <v>4816</v>
      </c>
      <c r="I586" s="13">
        <f>(Brick_Kilns_EF!$B$13*Brick_Kilns_EF!$B$11*Brick_Kilns_EF!$B$12)</f>
        <v>8886.81</v>
      </c>
      <c r="J586" s="13">
        <f>IF(D586="ZZ",Brick_Kilns_EF!$E$5*(0.75),Brick_Kilns_EF!$E$5)</f>
        <v>9.6999999999999986E-3</v>
      </c>
      <c r="K586" s="13">
        <f t="shared" si="37"/>
        <v>86.202056999999982</v>
      </c>
      <c r="L586" s="13">
        <f>IF(D586="ZZ",Brick_Kilns_EF!$E$2*(0.75),Brick_Kilns_EF!$E$2)</f>
        <v>6.7999999999999996E-3</v>
      </c>
      <c r="M586" s="13">
        <f t="shared" si="36"/>
        <v>60.430307999999997</v>
      </c>
      <c r="N586" s="13">
        <f>IF(D586="ZZ",Brick_Kilns_EF!$E$3*(0.75),Brick_Kilns_EF!$E$3)</f>
        <v>4.5999999999999999E-3</v>
      </c>
      <c r="O586" s="13">
        <f t="shared" si="38"/>
        <v>40.879325999999999</v>
      </c>
      <c r="P586" s="13">
        <f>IF(D586="ZZ",Brick_Kilns_EF!$E$4*(0.75),Brick_Kilns_EF!$E$4)</f>
        <v>4.7000000000000002E-3</v>
      </c>
      <c r="Q586" s="13">
        <f t="shared" si="39"/>
        <v>41.768006999999997</v>
      </c>
    </row>
    <row r="587" spans="1:17">
      <c r="A587" s="13" t="s">
        <v>597</v>
      </c>
      <c r="B587" s="13">
        <v>23.31842361</v>
      </c>
      <c r="C587" s="13">
        <v>88.972076580000007</v>
      </c>
      <c r="D587" s="13" t="s">
        <v>6</v>
      </c>
      <c r="E587" s="13" t="s">
        <v>4927</v>
      </c>
      <c r="F587" s="13" t="s">
        <v>9</v>
      </c>
      <c r="G587" s="13" t="s">
        <v>4802</v>
      </c>
      <c r="H587" s="13" t="s">
        <v>4816</v>
      </c>
      <c r="I587" s="13">
        <f>(Brick_Kilns_EF!$B$13*Brick_Kilns_EF!$B$11*Brick_Kilns_EF!$B$12)</f>
        <v>8886.81</v>
      </c>
      <c r="J587" s="13">
        <f>IF(D587="ZZ",Brick_Kilns_EF!$E$5*(0.75),Brick_Kilns_EF!$E$5)</f>
        <v>9.6999999999999986E-3</v>
      </c>
      <c r="K587" s="13">
        <f t="shared" si="37"/>
        <v>86.202056999999982</v>
      </c>
      <c r="L587" s="13">
        <f>IF(D587="ZZ",Brick_Kilns_EF!$E$2*(0.75),Brick_Kilns_EF!$E$2)</f>
        <v>6.7999999999999996E-3</v>
      </c>
      <c r="M587" s="13">
        <f t="shared" si="36"/>
        <v>60.430307999999997</v>
      </c>
      <c r="N587" s="13">
        <f>IF(D587="ZZ",Brick_Kilns_EF!$E$3*(0.75),Brick_Kilns_EF!$E$3)</f>
        <v>4.5999999999999999E-3</v>
      </c>
      <c r="O587" s="13">
        <f t="shared" si="38"/>
        <v>40.879325999999999</v>
      </c>
      <c r="P587" s="13">
        <f>IF(D587="ZZ",Brick_Kilns_EF!$E$4*(0.75),Brick_Kilns_EF!$E$4)</f>
        <v>4.7000000000000002E-3</v>
      </c>
      <c r="Q587" s="13">
        <f t="shared" si="39"/>
        <v>41.768006999999997</v>
      </c>
    </row>
    <row r="588" spans="1:17">
      <c r="A588" s="13" t="s">
        <v>598</v>
      </c>
      <c r="B588" s="13">
        <v>23.155754689999998</v>
      </c>
      <c r="C588" s="13">
        <v>89.518336969999993</v>
      </c>
      <c r="D588" s="13" t="s">
        <v>6</v>
      </c>
      <c r="E588" s="13" t="s">
        <v>4927</v>
      </c>
      <c r="F588" s="13" t="s">
        <v>9</v>
      </c>
      <c r="G588" s="13" t="s">
        <v>4802</v>
      </c>
      <c r="H588" s="13" t="s">
        <v>4816</v>
      </c>
      <c r="I588" s="13">
        <f>(Brick_Kilns_EF!$B$13*Brick_Kilns_EF!$B$11*Brick_Kilns_EF!$B$12)</f>
        <v>8886.81</v>
      </c>
      <c r="J588" s="13">
        <f>IF(D588="ZZ",Brick_Kilns_EF!$E$5*(0.75),Brick_Kilns_EF!$E$5)</f>
        <v>9.6999999999999986E-3</v>
      </c>
      <c r="K588" s="13">
        <f t="shared" si="37"/>
        <v>86.202056999999982</v>
      </c>
      <c r="L588" s="13">
        <f>IF(D588="ZZ",Brick_Kilns_EF!$E$2*(0.75),Brick_Kilns_EF!$E$2)</f>
        <v>6.7999999999999996E-3</v>
      </c>
      <c r="M588" s="13">
        <f t="shared" si="36"/>
        <v>60.430307999999997</v>
      </c>
      <c r="N588" s="13">
        <f>IF(D588="ZZ",Brick_Kilns_EF!$E$3*(0.75),Brick_Kilns_EF!$E$3)</f>
        <v>4.5999999999999999E-3</v>
      </c>
      <c r="O588" s="13">
        <f t="shared" si="38"/>
        <v>40.879325999999999</v>
      </c>
      <c r="P588" s="13">
        <f>IF(D588="ZZ",Brick_Kilns_EF!$E$4*(0.75),Brick_Kilns_EF!$E$4)</f>
        <v>4.7000000000000002E-3</v>
      </c>
      <c r="Q588" s="13">
        <f t="shared" si="39"/>
        <v>41.768006999999997</v>
      </c>
    </row>
    <row r="589" spans="1:17">
      <c r="A589" s="13" t="s">
        <v>599</v>
      </c>
      <c r="B589" s="13">
        <v>24.59604062</v>
      </c>
      <c r="C589" s="13">
        <v>89.31740714</v>
      </c>
      <c r="D589" s="13" t="s">
        <v>6</v>
      </c>
      <c r="E589" s="13" t="s">
        <v>4927</v>
      </c>
      <c r="F589" s="13" t="s">
        <v>42</v>
      </c>
      <c r="G589" s="13" t="s">
        <v>4802</v>
      </c>
      <c r="H589" s="13" t="s">
        <v>4816</v>
      </c>
      <c r="I589" s="13">
        <f>(Brick_Kilns_EF!$B$13*Brick_Kilns_EF!$B$11*Brick_Kilns_EF!$B$12)</f>
        <v>8886.81</v>
      </c>
      <c r="J589" s="13">
        <f>IF(D589="ZZ",Brick_Kilns_EF!$E$5*(0.75),Brick_Kilns_EF!$E$5)</f>
        <v>9.6999999999999986E-3</v>
      </c>
      <c r="K589" s="13">
        <f t="shared" si="37"/>
        <v>86.202056999999982</v>
      </c>
      <c r="L589" s="13">
        <f>IF(D589="ZZ",Brick_Kilns_EF!$E$2*(0.75),Brick_Kilns_EF!$E$2)</f>
        <v>6.7999999999999996E-3</v>
      </c>
      <c r="M589" s="13">
        <f t="shared" si="36"/>
        <v>60.430307999999997</v>
      </c>
      <c r="N589" s="13">
        <f>IF(D589="ZZ",Brick_Kilns_EF!$E$3*(0.75),Brick_Kilns_EF!$E$3)</f>
        <v>4.5999999999999999E-3</v>
      </c>
      <c r="O589" s="13">
        <f t="shared" si="38"/>
        <v>40.879325999999999</v>
      </c>
      <c r="P589" s="13">
        <f>IF(D589="ZZ",Brick_Kilns_EF!$E$4*(0.75),Brick_Kilns_EF!$E$4)</f>
        <v>4.7000000000000002E-3</v>
      </c>
      <c r="Q589" s="13">
        <f t="shared" si="39"/>
        <v>41.768006999999997</v>
      </c>
    </row>
    <row r="590" spans="1:17">
      <c r="A590" s="13" t="s">
        <v>600</v>
      </c>
      <c r="B590" s="13">
        <v>23.648702010000001</v>
      </c>
      <c r="C590" s="13">
        <v>90.272258339999993</v>
      </c>
      <c r="D590" s="13" t="s">
        <v>6</v>
      </c>
      <c r="E590" s="13" t="s">
        <v>4927</v>
      </c>
      <c r="F590" s="13" t="s">
        <v>7</v>
      </c>
      <c r="G590" s="13" t="s">
        <v>4802</v>
      </c>
      <c r="H590" s="13" t="s">
        <v>4816</v>
      </c>
      <c r="I590" s="13">
        <f>(Brick_Kilns_EF!$B$13*Brick_Kilns_EF!$B$11*Brick_Kilns_EF!$B$12)</f>
        <v>8886.81</v>
      </c>
      <c r="J590" s="13">
        <f>IF(D590="ZZ",Brick_Kilns_EF!$E$5*(0.75),Brick_Kilns_EF!$E$5)</f>
        <v>9.6999999999999986E-3</v>
      </c>
      <c r="K590" s="13">
        <f t="shared" si="37"/>
        <v>86.202056999999982</v>
      </c>
      <c r="L590" s="13">
        <f>IF(D590="ZZ",Brick_Kilns_EF!$E$2*(0.75),Brick_Kilns_EF!$E$2)</f>
        <v>6.7999999999999996E-3</v>
      </c>
      <c r="M590" s="13">
        <f t="shared" si="36"/>
        <v>60.430307999999997</v>
      </c>
      <c r="N590" s="13">
        <f>IF(D590="ZZ",Brick_Kilns_EF!$E$3*(0.75),Brick_Kilns_EF!$E$3)</f>
        <v>4.5999999999999999E-3</v>
      </c>
      <c r="O590" s="13">
        <f t="shared" si="38"/>
        <v>40.879325999999999</v>
      </c>
      <c r="P590" s="13">
        <f>IF(D590="ZZ",Brick_Kilns_EF!$E$4*(0.75),Brick_Kilns_EF!$E$4)</f>
        <v>4.7000000000000002E-3</v>
      </c>
      <c r="Q590" s="13">
        <f t="shared" si="39"/>
        <v>41.768006999999997</v>
      </c>
    </row>
    <row r="591" spans="1:17">
      <c r="A591" s="13" t="s">
        <v>601</v>
      </c>
      <c r="B591" s="13">
        <v>23.533157840000001</v>
      </c>
      <c r="C591" s="13">
        <v>89.281240030000006</v>
      </c>
      <c r="D591" s="13" t="s">
        <v>6</v>
      </c>
      <c r="E591" s="13" t="s">
        <v>4927</v>
      </c>
      <c r="F591" s="13" t="s">
        <v>9</v>
      </c>
      <c r="G591" s="13" t="s">
        <v>4802</v>
      </c>
      <c r="H591" s="13" t="s">
        <v>4816</v>
      </c>
      <c r="I591" s="13">
        <f>(Brick_Kilns_EF!$B$13*Brick_Kilns_EF!$B$11*Brick_Kilns_EF!$B$12)</f>
        <v>8886.81</v>
      </c>
      <c r="J591" s="13">
        <f>IF(D591="ZZ",Brick_Kilns_EF!$E$5*(0.75),Brick_Kilns_EF!$E$5)</f>
        <v>9.6999999999999986E-3</v>
      </c>
      <c r="K591" s="13">
        <f t="shared" si="37"/>
        <v>86.202056999999982</v>
      </c>
      <c r="L591" s="13">
        <f>IF(D591="ZZ",Brick_Kilns_EF!$E$2*(0.75),Brick_Kilns_EF!$E$2)</f>
        <v>6.7999999999999996E-3</v>
      </c>
      <c r="M591" s="13">
        <f t="shared" si="36"/>
        <v>60.430307999999997</v>
      </c>
      <c r="N591" s="13">
        <f>IF(D591="ZZ",Brick_Kilns_EF!$E$3*(0.75),Brick_Kilns_EF!$E$3)</f>
        <v>4.5999999999999999E-3</v>
      </c>
      <c r="O591" s="13">
        <f t="shared" si="38"/>
        <v>40.879325999999999</v>
      </c>
      <c r="P591" s="13">
        <f>IF(D591="ZZ",Brick_Kilns_EF!$E$4*(0.75),Brick_Kilns_EF!$E$4)</f>
        <v>4.7000000000000002E-3</v>
      </c>
      <c r="Q591" s="13">
        <f t="shared" si="39"/>
        <v>41.768006999999997</v>
      </c>
    </row>
    <row r="592" spans="1:17">
      <c r="A592" s="13" t="s">
        <v>602</v>
      </c>
      <c r="B592" s="13">
        <v>23.146663889999999</v>
      </c>
      <c r="C592" s="13">
        <v>89.314457020000006</v>
      </c>
      <c r="D592" s="13" t="s">
        <v>6</v>
      </c>
      <c r="E592" s="13" t="s">
        <v>4927</v>
      </c>
      <c r="F592" s="13" t="s">
        <v>9</v>
      </c>
      <c r="G592" s="13" t="s">
        <v>4802</v>
      </c>
      <c r="H592" s="13" t="s">
        <v>4816</v>
      </c>
      <c r="I592" s="13">
        <f>(Brick_Kilns_EF!$B$13*Brick_Kilns_EF!$B$11*Brick_Kilns_EF!$B$12)</f>
        <v>8886.81</v>
      </c>
      <c r="J592" s="13">
        <f>IF(D592="ZZ",Brick_Kilns_EF!$E$5*(0.75),Brick_Kilns_EF!$E$5)</f>
        <v>9.6999999999999986E-3</v>
      </c>
      <c r="K592" s="13">
        <f t="shared" si="37"/>
        <v>86.202056999999982</v>
      </c>
      <c r="L592" s="13">
        <f>IF(D592="ZZ",Brick_Kilns_EF!$E$2*(0.75),Brick_Kilns_EF!$E$2)</f>
        <v>6.7999999999999996E-3</v>
      </c>
      <c r="M592" s="13">
        <f t="shared" si="36"/>
        <v>60.430307999999997</v>
      </c>
      <c r="N592" s="13">
        <f>IF(D592="ZZ",Brick_Kilns_EF!$E$3*(0.75),Brick_Kilns_EF!$E$3)</f>
        <v>4.5999999999999999E-3</v>
      </c>
      <c r="O592" s="13">
        <f t="shared" si="38"/>
        <v>40.879325999999999</v>
      </c>
      <c r="P592" s="13">
        <f>IF(D592="ZZ",Brick_Kilns_EF!$E$4*(0.75),Brick_Kilns_EF!$E$4)</f>
        <v>4.7000000000000002E-3</v>
      </c>
      <c r="Q592" s="13">
        <f t="shared" si="39"/>
        <v>41.768006999999997</v>
      </c>
    </row>
    <row r="593" spans="1:17">
      <c r="A593" s="13" t="s">
        <v>603</v>
      </c>
      <c r="B593" s="13">
        <v>23.916259879999998</v>
      </c>
      <c r="C593" s="13">
        <v>90.165180590000006</v>
      </c>
      <c r="D593" s="13" t="s">
        <v>6</v>
      </c>
      <c r="E593" s="13" t="s">
        <v>4927</v>
      </c>
      <c r="F593" s="13" t="s">
        <v>7</v>
      </c>
      <c r="G593" s="13" t="s">
        <v>4802</v>
      </c>
      <c r="H593" s="13" t="s">
        <v>4816</v>
      </c>
      <c r="I593" s="13">
        <f>(Brick_Kilns_EF!$B$13*Brick_Kilns_EF!$B$11*Brick_Kilns_EF!$B$12)</f>
        <v>8886.81</v>
      </c>
      <c r="J593" s="13">
        <f>IF(D593="ZZ",Brick_Kilns_EF!$E$5*(0.75),Brick_Kilns_EF!$E$5)</f>
        <v>9.6999999999999986E-3</v>
      </c>
      <c r="K593" s="13">
        <f t="shared" si="37"/>
        <v>86.202056999999982</v>
      </c>
      <c r="L593" s="13">
        <f>IF(D593="ZZ",Brick_Kilns_EF!$E$2*(0.75),Brick_Kilns_EF!$E$2)</f>
        <v>6.7999999999999996E-3</v>
      </c>
      <c r="M593" s="13">
        <f t="shared" si="36"/>
        <v>60.430307999999997</v>
      </c>
      <c r="N593" s="13">
        <f>IF(D593="ZZ",Brick_Kilns_EF!$E$3*(0.75),Brick_Kilns_EF!$E$3)</f>
        <v>4.5999999999999999E-3</v>
      </c>
      <c r="O593" s="13">
        <f t="shared" si="38"/>
        <v>40.879325999999999</v>
      </c>
      <c r="P593" s="13">
        <f>IF(D593="ZZ",Brick_Kilns_EF!$E$4*(0.75),Brick_Kilns_EF!$E$4)</f>
        <v>4.7000000000000002E-3</v>
      </c>
      <c r="Q593" s="13">
        <f t="shared" si="39"/>
        <v>41.768006999999997</v>
      </c>
    </row>
    <row r="594" spans="1:17">
      <c r="A594" s="13" t="s">
        <v>604</v>
      </c>
      <c r="B594" s="13">
        <v>23.47186984</v>
      </c>
      <c r="C594" s="13">
        <v>89.430000809999996</v>
      </c>
      <c r="D594" s="13" t="s">
        <v>6</v>
      </c>
      <c r="E594" s="13" t="s">
        <v>4927</v>
      </c>
      <c r="F594" s="13" t="s">
        <v>9</v>
      </c>
      <c r="G594" s="13" t="s">
        <v>4802</v>
      </c>
      <c r="H594" s="13" t="s">
        <v>4816</v>
      </c>
      <c r="I594" s="13">
        <f>(Brick_Kilns_EF!$B$13*Brick_Kilns_EF!$B$11*Brick_Kilns_EF!$B$12)</f>
        <v>8886.81</v>
      </c>
      <c r="J594" s="13">
        <f>IF(D594="ZZ",Brick_Kilns_EF!$E$5*(0.75),Brick_Kilns_EF!$E$5)</f>
        <v>9.6999999999999986E-3</v>
      </c>
      <c r="K594" s="13">
        <f t="shared" si="37"/>
        <v>86.202056999999982</v>
      </c>
      <c r="L594" s="13">
        <f>IF(D594="ZZ",Brick_Kilns_EF!$E$2*(0.75),Brick_Kilns_EF!$E$2)</f>
        <v>6.7999999999999996E-3</v>
      </c>
      <c r="M594" s="13">
        <f t="shared" si="36"/>
        <v>60.430307999999997</v>
      </c>
      <c r="N594" s="13">
        <f>IF(D594="ZZ",Brick_Kilns_EF!$E$3*(0.75),Brick_Kilns_EF!$E$3)</f>
        <v>4.5999999999999999E-3</v>
      </c>
      <c r="O594" s="13">
        <f t="shared" si="38"/>
        <v>40.879325999999999</v>
      </c>
      <c r="P594" s="13">
        <f>IF(D594="ZZ",Brick_Kilns_EF!$E$4*(0.75),Brick_Kilns_EF!$E$4)</f>
        <v>4.7000000000000002E-3</v>
      </c>
      <c r="Q594" s="13">
        <f t="shared" si="39"/>
        <v>41.768006999999997</v>
      </c>
    </row>
    <row r="595" spans="1:17">
      <c r="A595" s="13" t="s">
        <v>605</v>
      </c>
      <c r="B595" s="13">
        <v>23.572044000000002</v>
      </c>
      <c r="C595" s="13">
        <v>89.133370799999994</v>
      </c>
      <c r="D595" s="13" t="s">
        <v>6</v>
      </c>
      <c r="E595" s="13" t="s">
        <v>4927</v>
      </c>
      <c r="F595" s="13" t="s">
        <v>9</v>
      </c>
      <c r="G595" s="13" t="s">
        <v>4802</v>
      </c>
      <c r="H595" s="13" t="s">
        <v>4816</v>
      </c>
      <c r="I595" s="13">
        <f>(Brick_Kilns_EF!$B$13*Brick_Kilns_EF!$B$11*Brick_Kilns_EF!$B$12)</f>
        <v>8886.81</v>
      </c>
      <c r="J595" s="13">
        <f>IF(D595="ZZ",Brick_Kilns_EF!$E$5*(0.75),Brick_Kilns_EF!$E$5)</f>
        <v>9.6999999999999986E-3</v>
      </c>
      <c r="K595" s="13">
        <f t="shared" si="37"/>
        <v>86.202056999999982</v>
      </c>
      <c r="L595" s="13">
        <f>IF(D595="ZZ",Brick_Kilns_EF!$E$2*(0.75),Brick_Kilns_EF!$E$2)</f>
        <v>6.7999999999999996E-3</v>
      </c>
      <c r="M595" s="13">
        <f t="shared" si="36"/>
        <v>60.430307999999997</v>
      </c>
      <c r="N595" s="13">
        <f>IF(D595="ZZ",Brick_Kilns_EF!$E$3*(0.75),Brick_Kilns_EF!$E$3)</f>
        <v>4.5999999999999999E-3</v>
      </c>
      <c r="O595" s="13">
        <f t="shared" si="38"/>
        <v>40.879325999999999</v>
      </c>
      <c r="P595" s="13">
        <f>IF(D595="ZZ",Brick_Kilns_EF!$E$4*(0.75),Brick_Kilns_EF!$E$4)</f>
        <v>4.7000000000000002E-3</v>
      </c>
      <c r="Q595" s="13">
        <f t="shared" si="39"/>
        <v>41.768006999999997</v>
      </c>
    </row>
    <row r="596" spans="1:17">
      <c r="A596" s="13" t="s">
        <v>606</v>
      </c>
      <c r="B596" s="13">
        <v>25.06475511</v>
      </c>
      <c r="C596" s="13">
        <v>89.002823179999993</v>
      </c>
      <c r="D596" s="13" t="s">
        <v>6</v>
      </c>
      <c r="E596" s="13" t="s">
        <v>4927</v>
      </c>
      <c r="F596" s="13" t="s">
        <v>42</v>
      </c>
      <c r="G596" s="13" t="s">
        <v>4802</v>
      </c>
      <c r="H596" s="13" t="s">
        <v>4816</v>
      </c>
      <c r="I596" s="13">
        <f>(Brick_Kilns_EF!$B$13*Brick_Kilns_EF!$B$11*Brick_Kilns_EF!$B$12)</f>
        <v>8886.81</v>
      </c>
      <c r="J596" s="13">
        <f>IF(D596="ZZ",Brick_Kilns_EF!$E$5*(0.75),Brick_Kilns_EF!$E$5)</f>
        <v>9.6999999999999986E-3</v>
      </c>
      <c r="K596" s="13">
        <f t="shared" si="37"/>
        <v>86.202056999999982</v>
      </c>
      <c r="L596" s="13">
        <f>IF(D596="ZZ",Brick_Kilns_EF!$E$2*(0.75),Brick_Kilns_EF!$E$2)</f>
        <v>6.7999999999999996E-3</v>
      </c>
      <c r="M596" s="13">
        <f t="shared" si="36"/>
        <v>60.430307999999997</v>
      </c>
      <c r="N596" s="13">
        <f>IF(D596="ZZ",Brick_Kilns_EF!$E$3*(0.75),Brick_Kilns_EF!$E$3)</f>
        <v>4.5999999999999999E-3</v>
      </c>
      <c r="O596" s="13">
        <f t="shared" si="38"/>
        <v>40.879325999999999</v>
      </c>
      <c r="P596" s="13">
        <f>IF(D596="ZZ",Brick_Kilns_EF!$E$4*(0.75),Brick_Kilns_EF!$E$4)</f>
        <v>4.7000000000000002E-3</v>
      </c>
      <c r="Q596" s="13">
        <f t="shared" si="39"/>
        <v>41.768006999999997</v>
      </c>
    </row>
    <row r="597" spans="1:17">
      <c r="A597" s="13" t="s">
        <v>607</v>
      </c>
      <c r="B597" s="13">
        <v>23.356177649999999</v>
      </c>
      <c r="C597" s="13">
        <v>90.163448669999994</v>
      </c>
      <c r="D597" s="13" t="s">
        <v>6</v>
      </c>
      <c r="E597" s="13" t="s">
        <v>4927</v>
      </c>
      <c r="F597" s="13" t="s">
        <v>7</v>
      </c>
      <c r="G597" s="13" t="s">
        <v>4802</v>
      </c>
      <c r="H597" s="13" t="s">
        <v>4816</v>
      </c>
      <c r="I597" s="13">
        <f>(Brick_Kilns_EF!$B$13*Brick_Kilns_EF!$B$11*Brick_Kilns_EF!$B$12)</f>
        <v>8886.81</v>
      </c>
      <c r="J597" s="13">
        <f>IF(D597="ZZ",Brick_Kilns_EF!$E$5*(0.75),Brick_Kilns_EF!$E$5)</f>
        <v>9.6999999999999986E-3</v>
      </c>
      <c r="K597" s="13">
        <f t="shared" si="37"/>
        <v>86.202056999999982</v>
      </c>
      <c r="L597" s="13">
        <f>IF(D597="ZZ",Brick_Kilns_EF!$E$2*(0.75),Brick_Kilns_EF!$E$2)</f>
        <v>6.7999999999999996E-3</v>
      </c>
      <c r="M597" s="13">
        <f t="shared" si="36"/>
        <v>60.430307999999997</v>
      </c>
      <c r="N597" s="13">
        <f>IF(D597="ZZ",Brick_Kilns_EF!$E$3*(0.75),Brick_Kilns_EF!$E$3)</f>
        <v>4.5999999999999999E-3</v>
      </c>
      <c r="O597" s="13">
        <f t="shared" si="38"/>
        <v>40.879325999999999</v>
      </c>
      <c r="P597" s="13">
        <f>IF(D597="ZZ",Brick_Kilns_EF!$E$4*(0.75),Brick_Kilns_EF!$E$4)</f>
        <v>4.7000000000000002E-3</v>
      </c>
      <c r="Q597" s="13">
        <f t="shared" si="39"/>
        <v>41.768006999999997</v>
      </c>
    </row>
    <row r="598" spans="1:17">
      <c r="A598" s="13" t="s">
        <v>608</v>
      </c>
      <c r="B598" s="13">
        <v>23.042507879999999</v>
      </c>
      <c r="C598" s="13">
        <v>89.743903309999993</v>
      </c>
      <c r="D598" s="13" t="s">
        <v>6</v>
      </c>
      <c r="E598" s="13" t="s">
        <v>4927</v>
      </c>
      <c r="F598" s="13" t="s">
        <v>9</v>
      </c>
      <c r="G598" s="13" t="s">
        <v>4802</v>
      </c>
      <c r="H598" s="13" t="s">
        <v>4816</v>
      </c>
      <c r="I598" s="13">
        <f>(Brick_Kilns_EF!$B$13*Brick_Kilns_EF!$B$11*Brick_Kilns_EF!$B$12)</f>
        <v>8886.81</v>
      </c>
      <c r="J598" s="13">
        <f>IF(D598="ZZ",Brick_Kilns_EF!$E$5*(0.75),Brick_Kilns_EF!$E$5)</f>
        <v>9.6999999999999986E-3</v>
      </c>
      <c r="K598" s="13">
        <f t="shared" si="37"/>
        <v>86.202056999999982</v>
      </c>
      <c r="L598" s="13">
        <f>IF(D598="ZZ",Brick_Kilns_EF!$E$2*(0.75),Brick_Kilns_EF!$E$2)</f>
        <v>6.7999999999999996E-3</v>
      </c>
      <c r="M598" s="13">
        <f t="shared" si="36"/>
        <v>60.430307999999997</v>
      </c>
      <c r="N598" s="13">
        <f>IF(D598="ZZ",Brick_Kilns_EF!$E$3*(0.75),Brick_Kilns_EF!$E$3)</f>
        <v>4.5999999999999999E-3</v>
      </c>
      <c r="O598" s="13">
        <f t="shared" si="38"/>
        <v>40.879325999999999</v>
      </c>
      <c r="P598" s="13">
        <f>IF(D598="ZZ",Brick_Kilns_EF!$E$4*(0.75),Brick_Kilns_EF!$E$4)</f>
        <v>4.7000000000000002E-3</v>
      </c>
      <c r="Q598" s="13">
        <f t="shared" si="39"/>
        <v>41.768006999999997</v>
      </c>
    </row>
    <row r="599" spans="1:17">
      <c r="A599" s="13" t="s">
        <v>609</v>
      </c>
      <c r="B599" s="13">
        <v>23.208814390000001</v>
      </c>
      <c r="C599" s="13">
        <v>89.658710909999996</v>
      </c>
      <c r="D599" s="13" t="s">
        <v>6</v>
      </c>
      <c r="E599" s="13" t="s">
        <v>4927</v>
      </c>
      <c r="F599" s="13" t="s">
        <v>9</v>
      </c>
      <c r="G599" s="13" t="s">
        <v>4802</v>
      </c>
      <c r="H599" s="13" t="s">
        <v>4816</v>
      </c>
      <c r="I599" s="13">
        <f>(Brick_Kilns_EF!$B$13*Brick_Kilns_EF!$B$11*Brick_Kilns_EF!$B$12)</f>
        <v>8886.81</v>
      </c>
      <c r="J599" s="13">
        <f>IF(D599="ZZ",Brick_Kilns_EF!$E$5*(0.75),Brick_Kilns_EF!$E$5)</f>
        <v>9.6999999999999986E-3</v>
      </c>
      <c r="K599" s="13">
        <f t="shared" si="37"/>
        <v>86.202056999999982</v>
      </c>
      <c r="L599" s="13">
        <f>IF(D599="ZZ",Brick_Kilns_EF!$E$2*(0.75),Brick_Kilns_EF!$E$2)</f>
        <v>6.7999999999999996E-3</v>
      </c>
      <c r="M599" s="13">
        <f t="shared" si="36"/>
        <v>60.430307999999997</v>
      </c>
      <c r="N599" s="13">
        <f>IF(D599="ZZ",Brick_Kilns_EF!$E$3*(0.75),Brick_Kilns_EF!$E$3)</f>
        <v>4.5999999999999999E-3</v>
      </c>
      <c r="O599" s="13">
        <f t="shared" si="38"/>
        <v>40.879325999999999</v>
      </c>
      <c r="P599" s="13">
        <f>IF(D599="ZZ",Brick_Kilns_EF!$E$4*(0.75),Brick_Kilns_EF!$E$4)</f>
        <v>4.7000000000000002E-3</v>
      </c>
      <c r="Q599" s="13">
        <f t="shared" si="39"/>
        <v>41.768006999999997</v>
      </c>
    </row>
    <row r="600" spans="1:17">
      <c r="A600" s="13" t="s">
        <v>610</v>
      </c>
      <c r="B600" s="13">
        <v>23.001344970000002</v>
      </c>
      <c r="C600" s="13">
        <v>89.491078779999995</v>
      </c>
      <c r="D600" s="13" t="s">
        <v>6</v>
      </c>
      <c r="E600" s="13" t="s">
        <v>4927</v>
      </c>
      <c r="F600" s="13" t="s">
        <v>9</v>
      </c>
      <c r="G600" s="13" t="s">
        <v>4802</v>
      </c>
      <c r="H600" s="13" t="s">
        <v>4816</v>
      </c>
      <c r="I600" s="13">
        <f>(Brick_Kilns_EF!$B$13*Brick_Kilns_EF!$B$11*Brick_Kilns_EF!$B$12)</f>
        <v>8886.81</v>
      </c>
      <c r="J600" s="13">
        <f>IF(D600="ZZ",Brick_Kilns_EF!$E$5*(0.75),Brick_Kilns_EF!$E$5)</f>
        <v>9.6999999999999986E-3</v>
      </c>
      <c r="K600" s="13">
        <f t="shared" si="37"/>
        <v>86.202056999999982</v>
      </c>
      <c r="L600" s="13">
        <f>IF(D600="ZZ",Brick_Kilns_EF!$E$2*(0.75),Brick_Kilns_EF!$E$2)</f>
        <v>6.7999999999999996E-3</v>
      </c>
      <c r="M600" s="13">
        <f t="shared" si="36"/>
        <v>60.430307999999997</v>
      </c>
      <c r="N600" s="13">
        <f>IF(D600="ZZ",Brick_Kilns_EF!$E$3*(0.75),Brick_Kilns_EF!$E$3)</f>
        <v>4.5999999999999999E-3</v>
      </c>
      <c r="O600" s="13">
        <f t="shared" si="38"/>
        <v>40.879325999999999</v>
      </c>
      <c r="P600" s="13">
        <f>IF(D600="ZZ",Brick_Kilns_EF!$E$4*(0.75),Brick_Kilns_EF!$E$4)</f>
        <v>4.7000000000000002E-3</v>
      </c>
      <c r="Q600" s="13">
        <f t="shared" si="39"/>
        <v>41.768006999999997</v>
      </c>
    </row>
    <row r="601" spans="1:17">
      <c r="A601" s="13" t="s">
        <v>611</v>
      </c>
      <c r="B601" s="13">
        <v>23.53187698</v>
      </c>
      <c r="C601" s="13">
        <v>89.617690620000005</v>
      </c>
      <c r="D601" s="13" t="s">
        <v>6</v>
      </c>
      <c r="E601" s="13" t="s">
        <v>4927</v>
      </c>
      <c r="F601" s="13" t="s">
        <v>7</v>
      </c>
      <c r="G601" s="13" t="s">
        <v>4802</v>
      </c>
      <c r="H601" s="13" t="s">
        <v>4816</v>
      </c>
      <c r="I601" s="13">
        <f>(Brick_Kilns_EF!$B$13*Brick_Kilns_EF!$B$11*Brick_Kilns_EF!$B$12)</f>
        <v>8886.81</v>
      </c>
      <c r="J601" s="13">
        <f>IF(D601="ZZ",Brick_Kilns_EF!$E$5*(0.75),Brick_Kilns_EF!$E$5)</f>
        <v>9.6999999999999986E-3</v>
      </c>
      <c r="K601" s="13">
        <f t="shared" si="37"/>
        <v>86.202056999999982</v>
      </c>
      <c r="L601" s="13">
        <f>IF(D601="ZZ",Brick_Kilns_EF!$E$2*(0.75),Brick_Kilns_EF!$E$2)</f>
        <v>6.7999999999999996E-3</v>
      </c>
      <c r="M601" s="13">
        <f t="shared" si="36"/>
        <v>60.430307999999997</v>
      </c>
      <c r="N601" s="13">
        <f>IF(D601="ZZ",Brick_Kilns_EF!$E$3*(0.75),Brick_Kilns_EF!$E$3)</f>
        <v>4.5999999999999999E-3</v>
      </c>
      <c r="O601" s="13">
        <f t="shared" si="38"/>
        <v>40.879325999999999</v>
      </c>
      <c r="P601" s="13">
        <f>IF(D601="ZZ",Brick_Kilns_EF!$E$4*(0.75),Brick_Kilns_EF!$E$4)</f>
        <v>4.7000000000000002E-3</v>
      </c>
      <c r="Q601" s="13">
        <f t="shared" si="39"/>
        <v>41.768006999999997</v>
      </c>
    </row>
    <row r="602" spans="1:17">
      <c r="A602" s="13" t="s">
        <v>612</v>
      </c>
      <c r="B602" s="13">
        <v>24.02373712</v>
      </c>
      <c r="C602" s="13">
        <v>89.014145940000006</v>
      </c>
      <c r="D602" s="13" t="s">
        <v>6</v>
      </c>
      <c r="E602" s="13" t="s">
        <v>4927</v>
      </c>
      <c r="F602" s="13" t="s">
        <v>9</v>
      </c>
      <c r="G602" s="13" t="s">
        <v>4802</v>
      </c>
      <c r="H602" s="13" t="s">
        <v>4816</v>
      </c>
      <c r="I602" s="13">
        <f>(Brick_Kilns_EF!$B$13*Brick_Kilns_EF!$B$11*Brick_Kilns_EF!$B$12)</f>
        <v>8886.81</v>
      </c>
      <c r="J602" s="13">
        <f>IF(D602="ZZ",Brick_Kilns_EF!$E$5*(0.75),Brick_Kilns_EF!$E$5)</f>
        <v>9.6999999999999986E-3</v>
      </c>
      <c r="K602" s="13">
        <f t="shared" si="37"/>
        <v>86.202056999999982</v>
      </c>
      <c r="L602" s="13">
        <f>IF(D602="ZZ",Brick_Kilns_EF!$E$2*(0.75),Brick_Kilns_EF!$E$2)</f>
        <v>6.7999999999999996E-3</v>
      </c>
      <c r="M602" s="13">
        <f t="shared" si="36"/>
        <v>60.430307999999997</v>
      </c>
      <c r="N602" s="13">
        <f>IF(D602="ZZ",Brick_Kilns_EF!$E$3*(0.75),Brick_Kilns_EF!$E$3)</f>
        <v>4.5999999999999999E-3</v>
      </c>
      <c r="O602" s="13">
        <f t="shared" si="38"/>
        <v>40.879325999999999</v>
      </c>
      <c r="P602" s="13">
        <f>IF(D602="ZZ",Brick_Kilns_EF!$E$4*(0.75),Brick_Kilns_EF!$E$4)</f>
        <v>4.7000000000000002E-3</v>
      </c>
      <c r="Q602" s="13">
        <f t="shared" si="39"/>
        <v>41.768006999999997</v>
      </c>
    </row>
    <row r="603" spans="1:17">
      <c r="A603" s="13" t="s">
        <v>613</v>
      </c>
      <c r="B603" s="13">
        <v>23.53307491</v>
      </c>
      <c r="C603" s="13">
        <v>90.615822069999993</v>
      </c>
      <c r="D603" s="13" t="s">
        <v>6</v>
      </c>
      <c r="E603" s="13" t="s">
        <v>4927</v>
      </c>
      <c r="F603" s="13" t="s">
        <v>7</v>
      </c>
      <c r="G603" s="13" t="s">
        <v>4802</v>
      </c>
      <c r="H603" s="13" t="s">
        <v>4816</v>
      </c>
      <c r="I603" s="13">
        <f>(Brick_Kilns_EF!$B$13*Brick_Kilns_EF!$B$11*Brick_Kilns_EF!$B$12)</f>
        <v>8886.81</v>
      </c>
      <c r="J603" s="13">
        <f>IF(D603="ZZ",Brick_Kilns_EF!$E$5*(0.75),Brick_Kilns_EF!$E$5)</f>
        <v>9.6999999999999986E-3</v>
      </c>
      <c r="K603" s="13">
        <f t="shared" si="37"/>
        <v>86.202056999999982</v>
      </c>
      <c r="L603" s="13">
        <f>IF(D603="ZZ",Brick_Kilns_EF!$E$2*(0.75),Brick_Kilns_EF!$E$2)</f>
        <v>6.7999999999999996E-3</v>
      </c>
      <c r="M603" s="13">
        <f t="shared" si="36"/>
        <v>60.430307999999997</v>
      </c>
      <c r="N603" s="13">
        <f>IF(D603="ZZ",Brick_Kilns_EF!$E$3*(0.75),Brick_Kilns_EF!$E$3)</f>
        <v>4.5999999999999999E-3</v>
      </c>
      <c r="O603" s="13">
        <f t="shared" si="38"/>
        <v>40.879325999999999</v>
      </c>
      <c r="P603" s="13">
        <f>IF(D603="ZZ",Brick_Kilns_EF!$E$4*(0.75),Brick_Kilns_EF!$E$4)</f>
        <v>4.7000000000000002E-3</v>
      </c>
      <c r="Q603" s="13">
        <f t="shared" si="39"/>
        <v>41.768006999999997</v>
      </c>
    </row>
    <row r="604" spans="1:17">
      <c r="A604" s="13" t="s">
        <v>614</v>
      </c>
      <c r="B604" s="13">
        <v>23.369075160000001</v>
      </c>
      <c r="C604" s="13">
        <v>89.193853469999993</v>
      </c>
      <c r="D604" s="13" t="s">
        <v>6</v>
      </c>
      <c r="E604" s="13" t="s">
        <v>4927</v>
      </c>
      <c r="F604" s="13" t="s">
        <v>9</v>
      </c>
      <c r="G604" s="13" t="s">
        <v>4802</v>
      </c>
      <c r="H604" s="13" t="s">
        <v>4816</v>
      </c>
      <c r="I604" s="13">
        <f>(Brick_Kilns_EF!$B$13*Brick_Kilns_EF!$B$11*Brick_Kilns_EF!$B$12)</f>
        <v>8886.81</v>
      </c>
      <c r="J604" s="13">
        <f>IF(D604="ZZ",Brick_Kilns_EF!$E$5*(0.75),Brick_Kilns_EF!$E$5)</f>
        <v>9.6999999999999986E-3</v>
      </c>
      <c r="K604" s="13">
        <f t="shared" si="37"/>
        <v>86.202056999999982</v>
      </c>
      <c r="L604" s="13">
        <f>IF(D604="ZZ",Brick_Kilns_EF!$E$2*(0.75),Brick_Kilns_EF!$E$2)</f>
        <v>6.7999999999999996E-3</v>
      </c>
      <c r="M604" s="13">
        <f t="shared" si="36"/>
        <v>60.430307999999997</v>
      </c>
      <c r="N604" s="13">
        <f>IF(D604="ZZ",Brick_Kilns_EF!$E$3*(0.75),Brick_Kilns_EF!$E$3)</f>
        <v>4.5999999999999999E-3</v>
      </c>
      <c r="O604" s="13">
        <f t="shared" si="38"/>
        <v>40.879325999999999</v>
      </c>
      <c r="P604" s="13">
        <f>IF(D604="ZZ",Brick_Kilns_EF!$E$4*(0.75),Brick_Kilns_EF!$E$4)</f>
        <v>4.7000000000000002E-3</v>
      </c>
      <c r="Q604" s="13">
        <f t="shared" si="39"/>
        <v>41.768006999999997</v>
      </c>
    </row>
    <row r="605" spans="1:17">
      <c r="A605" s="13" t="s">
        <v>615</v>
      </c>
      <c r="B605" s="13">
        <v>23.89117474</v>
      </c>
      <c r="C605" s="13">
        <v>88.719406219999996</v>
      </c>
      <c r="D605" s="13" t="s">
        <v>6</v>
      </c>
      <c r="E605" s="13" t="s">
        <v>4927</v>
      </c>
      <c r="F605" s="13" t="s">
        <v>9</v>
      </c>
      <c r="G605" s="13" t="s">
        <v>4802</v>
      </c>
      <c r="H605" s="13" t="s">
        <v>4816</v>
      </c>
      <c r="I605" s="13">
        <f>(Brick_Kilns_EF!$B$13*Brick_Kilns_EF!$B$11*Brick_Kilns_EF!$B$12)</f>
        <v>8886.81</v>
      </c>
      <c r="J605" s="13">
        <f>IF(D605="ZZ",Brick_Kilns_EF!$E$5*(0.75),Brick_Kilns_EF!$E$5)</f>
        <v>9.6999999999999986E-3</v>
      </c>
      <c r="K605" s="13">
        <f t="shared" si="37"/>
        <v>86.202056999999982</v>
      </c>
      <c r="L605" s="13">
        <f>IF(D605="ZZ",Brick_Kilns_EF!$E$2*(0.75),Brick_Kilns_EF!$E$2)</f>
        <v>6.7999999999999996E-3</v>
      </c>
      <c r="M605" s="13">
        <f t="shared" si="36"/>
        <v>60.430307999999997</v>
      </c>
      <c r="N605" s="13">
        <f>IF(D605="ZZ",Brick_Kilns_EF!$E$3*(0.75),Brick_Kilns_EF!$E$3)</f>
        <v>4.5999999999999999E-3</v>
      </c>
      <c r="O605" s="13">
        <f t="shared" si="38"/>
        <v>40.879325999999999</v>
      </c>
      <c r="P605" s="13">
        <f>IF(D605="ZZ",Brick_Kilns_EF!$E$4*(0.75),Brick_Kilns_EF!$E$4)</f>
        <v>4.7000000000000002E-3</v>
      </c>
      <c r="Q605" s="13">
        <f t="shared" si="39"/>
        <v>41.768006999999997</v>
      </c>
    </row>
    <row r="606" spans="1:17">
      <c r="A606" s="13" t="s">
        <v>616</v>
      </c>
      <c r="B606" s="13">
        <v>25.029201659999998</v>
      </c>
      <c r="C606" s="13">
        <v>88.700211809999999</v>
      </c>
      <c r="D606" s="13" t="s">
        <v>6</v>
      </c>
      <c r="E606" s="13" t="s">
        <v>4927</v>
      </c>
      <c r="F606" s="13" t="s">
        <v>42</v>
      </c>
      <c r="G606" s="13" t="s">
        <v>4802</v>
      </c>
      <c r="H606" s="13" t="s">
        <v>4816</v>
      </c>
      <c r="I606" s="13">
        <f>(Brick_Kilns_EF!$B$13*Brick_Kilns_EF!$B$11*Brick_Kilns_EF!$B$12)</f>
        <v>8886.81</v>
      </c>
      <c r="J606" s="13">
        <f>IF(D606="ZZ",Brick_Kilns_EF!$E$5*(0.75),Brick_Kilns_EF!$E$5)</f>
        <v>9.6999999999999986E-3</v>
      </c>
      <c r="K606" s="13">
        <f t="shared" si="37"/>
        <v>86.202056999999982</v>
      </c>
      <c r="L606" s="13">
        <f>IF(D606="ZZ",Brick_Kilns_EF!$E$2*(0.75),Brick_Kilns_EF!$E$2)</f>
        <v>6.7999999999999996E-3</v>
      </c>
      <c r="M606" s="13">
        <f t="shared" si="36"/>
        <v>60.430307999999997</v>
      </c>
      <c r="N606" s="13">
        <f>IF(D606="ZZ",Brick_Kilns_EF!$E$3*(0.75),Brick_Kilns_EF!$E$3)</f>
        <v>4.5999999999999999E-3</v>
      </c>
      <c r="O606" s="13">
        <f t="shared" si="38"/>
        <v>40.879325999999999</v>
      </c>
      <c r="P606" s="13">
        <f>IF(D606="ZZ",Brick_Kilns_EF!$E$4*(0.75),Brick_Kilns_EF!$E$4)</f>
        <v>4.7000000000000002E-3</v>
      </c>
      <c r="Q606" s="13">
        <f t="shared" si="39"/>
        <v>41.768006999999997</v>
      </c>
    </row>
    <row r="607" spans="1:17">
      <c r="A607" s="13" t="s">
        <v>617</v>
      </c>
      <c r="B607" s="13">
        <v>24.79862151</v>
      </c>
      <c r="C607" s="13">
        <v>89.397016050000005</v>
      </c>
      <c r="D607" s="13" t="s">
        <v>6</v>
      </c>
      <c r="E607" s="13" t="s">
        <v>4927</v>
      </c>
      <c r="F607" s="13" t="s">
        <v>42</v>
      </c>
      <c r="G607" s="13" t="s">
        <v>4802</v>
      </c>
      <c r="H607" s="13" t="s">
        <v>4816</v>
      </c>
      <c r="I607" s="13">
        <f>(Brick_Kilns_EF!$B$13*Brick_Kilns_EF!$B$11*Brick_Kilns_EF!$B$12)</f>
        <v>8886.81</v>
      </c>
      <c r="J607" s="13">
        <f>IF(D607="ZZ",Brick_Kilns_EF!$E$5*(0.75),Brick_Kilns_EF!$E$5)</f>
        <v>9.6999999999999986E-3</v>
      </c>
      <c r="K607" s="13">
        <f t="shared" si="37"/>
        <v>86.202056999999982</v>
      </c>
      <c r="L607" s="13">
        <f>IF(D607="ZZ",Brick_Kilns_EF!$E$2*(0.75),Brick_Kilns_EF!$E$2)</f>
        <v>6.7999999999999996E-3</v>
      </c>
      <c r="M607" s="13">
        <f t="shared" si="36"/>
        <v>60.430307999999997</v>
      </c>
      <c r="N607" s="13">
        <f>IF(D607="ZZ",Brick_Kilns_EF!$E$3*(0.75),Brick_Kilns_EF!$E$3)</f>
        <v>4.5999999999999999E-3</v>
      </c>
      <c r="O607" s="13">
        <f t="shared" si="38"/>
        <v>40.879325999999999</v>
      </c>
      <c r="P607" s="13">
        <f>IF(D607="ZZ",Brick_Kilns_EF!$E$4*(0.75),Brick_Kilns_EF!$E$4)</f>
        <v>4.7000000000000002E-3</v>
      </c>
      <c r="Q607" s="13">
        <f t="shared" si="39"/>
        <v>41.768006999999997</v>
      </c>
    </row>
    <row r="608" spans="1:17">
      <c r="A608" s="13" t="s">
        <v>618</v>
      </c>
      <c r="B608" s="13">
        <v>24.00302202</v>
      </c>
      <c r="C608" s="13">
        <v>88.885205619999994</v>
      </c>
      <c r="D608" s="13" t="s">
        <v>6</v>
      </c>
      <c r="E608" s="13" t="s">
        <v>4927</v>
      </c>
      <c r="F608" s="13" t="s">
        <v>9</v>
      </c>
      <c r="G608" s="13" t="s">
        <v>4802</v>
      </c>
      <c r="H608" s="13" t="s">
        <v>4816</v>
      </c>
      <c r="I608" s="13">
        <f>(Brick_Kilns_EF!$B$13*Brick_Kilns_EF!$B$11*Brick_Kilns_EF!$B$12)</f>
        <v>8886.81</v>
      </c>
      <c r="J608" s="13">
        <f>IF(D608="ZZ",Brick_Kilns_EF!$E$5*(0.75),Brick_Kilns_EF!$E$5)</f>
        <v>9.6999999999999986E-3</v>
      </c>
      <c r="K608" s="13">
        <f t="shared" si="37"/>
        <v>86.202056999999982</v>
      </c>
      <c r="L608" s="13">
        <f>IF(D608="ZZ",Brick_Kilns_EF!$E$2*(0.75),Brick_Kilns_EF!$E$2)</f>
        <v>6.7999999999999996E-3</v>
      </c>
      <c r="M608" s="13">
        <f t="shared" si="36"/>
        <v>60.430307999999997</v>
      </c>
      <c r="N608" s="13">
        <f>IF(D608="ZZ",Brick_Kilns_EF!$E$3*(0.75),Brick_Kilns_EF!$E$3)</f>
        <v>4.5999999999999999E-3</v>
      </c>
      <c r="O608" s="13">
        <f t="shared" si="38"/>
        <v>40.879325999999999</v>
      </c>
      <c r="P608" s="13">
        <f>IF(D608="ZZ",Brick_Kilns_EF!$E$4*(0.75),Brick_Kilns_EF!$E$4)</f>
        <v>4.7000000000000002E-3</v>
      </c>
      <c r="Q608" s="13">
        <f t="shared" si="39"/>
        <v>41.768006999999997</v>
      </c>
    </row>
    <row r="609" spans="1:17">
      <c r="A609" s="13" t="s">
        <v>619</v>
      </c>
      <c r="B609" s="13">
        <v>22.974421589999999</v>
      </c>
      <c r="C609" s="13">
        <v>89.263131310000006</v>
      </c>
      <c r="D609" s="13" t="s">
        <v>6</v>
      </c>
      <c r="E609" s="13" t="s">
        <v>4927</v>
      </c>
      <c r="F609" s="13" t="s">
        <v>9</v>
      </c>
      <c r="G609" s="13" t="s">
        <v>4802</v>
      </c>
      <c r="H609" s="13" t="s">
        <v>4816</v>
      </c>
      <c r="I609" s="13">
        <f>(Brick_Kilns_EF!$B$13*Brick_Kilns_EF!$B$11*Brick_Kilns_EF!$B$12)</f>
        <v>8886.81</v>
      </c>
      <c r="J609" s="13">
        <f>IF(D609="ZZ",Brick_Kilns_EF!$E$5*(0.75),Brick_Kilns_EF!$E$5)</f>
        <v>9.6999999999999986E-3</v>
      </c>
      <c r="K609" s="13">
        <f t="shared" si="37"/>
        <v>86.202056999999982</v>
      </c>
      <c r="L609" s="13">
        <f>IF(D609="ZZ",Brick_Kilns_EF!$E$2*(0.75),Brick_Kilns_EF!$E$2)</f>
        <v>6.7999999999999996E-3</v>
      </c>
      <c r="M609" s="13">
        <f t="shared" si="36"/>
        <v>60.430307999999997</v>
      </c>
      <c r="N609" s="13">
        <f>IF(D609="ZZ",Brick_Kilns_EF!$E$3*(0.75),Brick_Kilns_EF!$E$3)</f>
        <v>4.5999999999999999E-3</v>
      </c>
      <c r="O609" s="13">
        <f t="shared" si="38"/>
        <v>40.879325999999999</v>
      </c>
      <c r="P609" s="13">
        <f>IF(D609="ZZ",Brick_Kilns_EF!$E$4*(0.75),Brick_Kilns_EF!$E$4)</f>
        <v>4.7000000000000002E-3</v>
      </c>
      <c r="Q609" s="13">
        <f t="shared" si="39"/>
        <v>41.768006999999997</v>
      </c>
    </row>
    <row r="610" spans="1:17">
      <c r="A610" s="13" t="s">
        <v>620</v>
      </c>
      <c r="B610" s="13">
        <v>23.167136259999999</v>
      </c>
      <c r="C610" s="13">
        <v>90.235206320000003</v>
      </c>
      <c r="D610" s="13" t="s">
        <v>6</v>
      </c>
      <c r="E610" s="13" t="s">
        <v>4927</v>
      </c>
      <c r="F610" s="13" t="s">
        <v>7</v>
      </c>
      <c r="G610" s="13" t="s">
        <v>4802</v>
      </c>
      <c r="H610" s="13" t="s">
        <v>4816</v>
      </c>
      <c r="I610" s="13">
        <f>(Brick_Kilns_EF!$B$13*Brick_Kilns_EF!$B$11*Brick_Kilns_EF!$B$12)</f>
        <v>8886.81</v>
      </c>
      <c r="J610" s="13">
        <f>IF(D610="ZZ",Brick_Kilns_EF!$E$5*(0.75),Brick_Kilns_EF!$E$5)</f>
        <v>9.6999999999999986E-3</v>
      </c>
      <c r="K610" s="13">
        <f t="shared" si="37"/>
        <v>86.202056999999982</v>
      </c>
      <c r="L610" s="13">
        <f>IF(D610="ZZ",Brick_Kilns_EF!$E$2*(0.75),Brick_Kilns_EF!$E$2)</f>
        <v>6.7999999999999996E-3</v>
      </c>
      <c r="M610" s="13">
        <f t="shared" si="36"/>
        <v>60.430307999999997</v>
      </c>
      <c r="N610" s="13">
        <f>IF(D610="ZZ",Brick_Kilns_EF!$E$3*(0.75),Brick_Kilns_EF!$E$3)</f>
        <v>4.5999999999999999E-3</v>
      </c>
      <c r="O610" s="13">
        <f t="shared" si="38"/>
        <v>40.879325999999999</v>
      </c>
      <c r="P610" s="13">
        <f>IF(D610="ZZ",Brick_Kilns_EF!$E$4*(0.75),Brick_Kilns_EF!$E$4)</f>
        <v>4.7000000000000002E-3</v>
      </c>
      <c r="Q610" s="13">
        <f t="shared" si="39"/>
        <v>41.768006999999997</v>
      </c>
    </row>
    <row r="611" spans="1:17">
      <c r="A611" s="13" t="s">
        <v>621</v>
      </c>
      <c r="B611" s="13">
        <v>23.128484530000001</v>
      </c>
      <c r="C611" s="13">
        <v>90.486742129999996</v>
      </c>
      <c r="D611" s="13" t="s">
        <v>6</v>
      </c>
      <c r="E611" s="13" t="s">
        <v>4927</v>
      </c>
      <c r="F611" s="13" t="s">
        <v>7</v>
      </c>
      <c r="G611" s="13" t="s">
        <v>4802</v>
      </c>
      <c r="H611" s="13" t="s">
        <v>4816</v>
      </c>
      <c r="I611" s="13">
        <f>(Brick_Kilns_EF!$B$13*Brick_Kilns_EF!$B$11*Brick_Kilns_EF!$B$12)</f>
        <v>8886.81</v>
      </c>
      <c r="J611" s="13">
        <f>IF(D611="ZZ",Brick_Kilns_EF!$E$5*(0.75),Brick_Kilns_EF!$E$5)</f>
        <v>9.6999999999999986E-3</v>
      </c>
      <c r="K611" s="13">
        <f t="shared" si="37"/>
        <v>86.202056999999982</v>
      </c>
      <c r="L611" s="13">
        <f>IF(D611="ZZ",Brick_Kilns_EF!$E$2*(0.75),Brick_Kilns_EF!$E$2)</f>
        <v>6.7999999999999996E-3</v>
      </c>
      <c r="M611" s="13">
        <f t="shared" si="36"/>
        <v>60.430307999999997</v>
      </c>
      <c r="N611" s="13">
        <f>IF(D611="ZZ",Brick_Kilns_EF!$E$3*(0.75),Brick_Kilns_EF!$E$3)</f>
        <v>4.5999999999999999E-3</v>
      </c>
      <c r="O611" s="13">
        <f t="shared" si="38"/>
        <v>40.879325999999999</v>
      </c>
      <c r="P611" s="13">
        <f>IF(D611="ZZ",Brick_Kilns_EF!$E$4*(0.75),Brick_Kilns_EF!$E$4)</f>
        <v>4.7000000000000002E-3</v>
      </c>
      <c r="Q611" s="13">
        <f t="shared" si="39"/>
        <v>41.768006999999997</v>
      </c>
    </row>
    <row r="612" spans="1:17">
      <c r="A612" s="13" t="s">
        <v>622</v>
      </c>
      <c r="B612" s="13">
        <v>22.903278889999999</v>
      </c>
      <c r="C612" s="13">
        <v>89.183512629999996</v>
      </c>
      <c r="D612" s="13" t="s">
        <v>6</v>
      </c>
      <c r="E612" s="13" t="s">
        <v>4927</v>
      </c>
      <c r="F612" s="13" t="s">
        <v>9</v>
      </c>
      <c r="G612" s="13" t="s">
        <v>4802</v>
      </c>
      <c r="H612" s="13" t="s">
        <v>4816</v>
      </c>
      <c r="I612" s="13">
        <f>(Brick_Kilns_EF!$B$13*Brick_Kilns_EF!$B$11*Brick_Kilns_EF!$B$12)</f>
        <v>8886.81</v>
      </c>
      <c r="J612" s="13">
        <f>IF(D612="ZZ",Brick_Kilns_EF!$E$5*(0.75),Brick_Kilns_EF!$E$5)</f>
        <v>9.6999999999999986E-3</v>
      </c>
      <c r="K612" s="13">
        <f t="shared" si="37"/>
        <v>86.202056999999982</v>
      </c>
      <c r="L612" s="13">
        <f>IF(D612="ZZ",Brick_Kilns_EF!$E$2*(0.75),Brick_Kilns_EF!$E$2)</f>
        <v>6.7999999999999996E-3</v>
      </c>
      <c r="M612" s="13">
        <f t="shared" si="36"/>
        <v>60.430307999999997</v>
      </c>
      <c r="N612" s="13">
        <f>IF(D612="ZZ",Brick_Kilns_EF!$E$3*(0.75),Brick_Kilns_EF!$E$3)</f>
        <v>4.5999999999999999E-3</v>
      </c>
      <c r="O612" s="13">
        <f t="shared" si="38"/>
        <v>40.879325999999999</v>
      </c>
      <c r="P612" s="13">
        <f>IF(D612="ZZ",Brick_Kilns_EF!$E$4*(0.75),Brick_Kilns_EF!$E$4)</f>
        <v>4.7000000000000002E-3</v>
      </c>
      <c r="Q612" s="13">
        <f t="shared" si="39"/>
        <v>41.768006999999997</v>
      </c>
    </row>
    <row r="613" spans="1:17">
      <c r="A613" s="13" t="s">
        <v>623</v>
      </c>
      <c r="B613" s="13">
        <v>23.07172864</v>
      </c>
      <c r="C613" s="13">
        <v>89.217526410000005</v>
      </c>
      <c r="D613" s="13" t="s">
        <v>6</v>
      </c>
      <c r="E613" s="13" t="s">
        <v>4927</v>
      </c>
      <c r="F613" s="13" t="s">
        <v>9</v>
      </c>
      <c r="G613" s="13" t="s">
        <v>4802</v>
      </c>
      <c r="H613" s="13" t="s">
        <v>4816</v>
      </c>
      <c r="I613" s="13">
        <f>(Brick_Kilns_EF!$B$13*Brick_Kilns_EF!$B$11*Brick_Kilns_EF!$B$12)</f>
        <v>8886.81</v>
      </c>
      <c r="J613" s="13">
        <f>IF(D613="ZZ",Brick_Kilns_EF!$E$5*(0.75),Brick_Kilns_EF!$E$5)</f>
        <v>9.6999999999999986E-3</v>
      </c>
      <c r="K613" s="13">
        <f t="shared" si="37"/>
        <v>86.202056999999982</v>
      </c>
      <c r="L613" s="13">
        <f>IF(D613="ZZ",Brick_Kilns_EF!$E$2*(0.75),Brick_Kilns_EF!$E$2)</f>
        <v>6.7999999999999996E-3</v>
      </c>
      <c r="M613" s="13">
        <f t="shared" si="36"/>
        <v>60.430307999999997</v>
      </c>
      <c r="N613" s="13">
        <f>IF(D613="ZZ",Brick_Kilns_EF!$E$3*(0.75),Brick_Kilns_EF!$E$3)</f>
        <v>4.5999999999999999E-3</v>
      </c>
      <c r="O613" s="13">
        <f t="shared" si="38"/>
        <v>40.879325999999999</v>
      </c>
      <c r="P613" s="13">
        <f>IF(D613="ZZ",Brick_Kilns_EF!$E$4*(0.75),Brick_Kilns_EF!$E$4)</f>
        <v>4.7000000000000002E-3</v>
      </c>
      <c r="Q613" s="13">
        <f t="shared" si="39"/>
        <v>41.768006999999997</v>
      </c>
    </row>
    <row r="614" spans="1:17">
      <c r="A614" s="13" t="s">
        <v>624</v>
      </c>
      <c r="B614" s="13">
        <v>23.90262783</v>
      </c>
      <c r="C614" s="13">
        <v>89.618058829999995</v>
      </c>
      <c r="D614" s="13" t="s">
        <v>6</v>
      </c>
      <c r="E614" s="13" t="s">
        <v>4927</v>
      </c>
      <c r="F614" s="13" t="s">
        <v>42</v>
      </c>
      <c r="G614" s="13" t="s">
        <v>4802</v>
      </c>
      <c r="H614" s="13" t="s">
        <v>4816</v>
      </c>
      <c r="I614" s="13">
        <f>(Brick_Kilns_EF!$B$13*Brick_Kilns_EF!$B$11*Brick_Kilns_EF!$B$12)</f>
        <v>8886.81</v>
      </c>
      <c r="J614" s="13">
        <f>IF(D614="ZZ",Brick_Kilns_EF!$E$5*(0.75),Brick_Kilns_EF!$E$5)</f>
        <v>9.6999999999999986E-3</v>
      </c>
      <c r="K614" s="13">
        <f t="shared" si="37"/>
        <v>86.202056999999982</v>
      </c>
      <c r="L614" s="13">
        <f>IF(D614="ZZ",Brick_Kilns_EF!$E$2*(0.75),Brick_Kilns_EF!$E$2)</f>
        <v>6.7999999999999996E-3</v>
      </c>
      <c r="M614" s="13">
        <f t="shared" si="36"/>
        <v>60.430307999999997</v>
      </c>
      <c r="N614" s="13">
        <f>IF(D614="ZZ",Brick_Kilns_EF!$E$3*(0.75),Brick_Kilns_EF!$E$3)</f>
        <v>4.5999999999999999E-3</v>
      </c>
      <c r="O614" s="13">
        <f t="shared" si="38"/>
        <v>40.879325999999999</v>
      </c>
      <c r="P614" s="13">
        <f>IF(D614="ZZ",Brick_Kilns_EF!$E$4*(0.75),Brick_Kilns_EF!$E$4)</f>
        <v>4.7000000000000002E-3</v>
      </c>
      <c r="Q614" s="13">
        <f t="shared" si="39"/>
        <v>41.768006999999997</v>
      </c>
    </row>
    <row r="615" spans="1:17">
      <c r="A615" s="13" t="s">
        <v>625</v>
      </c>
      <c r="B615" s="13">
        <v>23.830492060000001</v>
      </c>
      <c r="C615" s="13">
        <v>90.485328640000006</v>
      </c>
      <c r="D615" s="13" t="s">
        <v>6</v>
      </c>
      <c r="E615" s="13" t="s">
        <v>4927</v>
      </c>
      <c r="F615" s="13" t="s">
        <v>7</v>
      </c>
      <c r="G615" s="13" t="s">
        <v>4802</v>
      </c>
      <c r="H615" s="13" t="s">
        <v>4816</v>
      </c>
      <c r="I615" s="13">
        <f>(Brick_Kilns_EF!$B$13*Brick_Kilns_EF!$B$11*Brick_Kilns_EF!$B$12)</f>
        <v>8886.81</v>
      </c>
      <c r="J615" s="13">
        <f>IF(D615="ZZ",Brick_Kilns_EF!$E$5*(0.75),Brick_Kilns_EF!$E$5)</f>
        <v>9.6999999999999986E-3</v>
      </c>
      <c r="K615" s="13">
        <f t="shared" si="37"/>
        <v>86.202056999999982</v>
      </c>
      <c r="L615" s="13">
        <f>IF(D615="ZZ",Brick_Kilns_EF!$E$2*(0.75),Brick_Kilns_EF!$E$2)</f>
        <v>6.7999999999999996E-3</v>
      </c>
      <c r="M615" s="13">
        <f t="shared" si="36"/>
        <v>60.430307999999997</v>
      </c>
      <c r="N615" s="13">
        <f>IF(D615="ZZ",Brick_Kilns_EF!$E$3*(0.75),Brick_Kilns_EF!$E$3)</f>
        <v>4.5999999999999999E-3</v>
      </c>
      <c r="O615" s="13">
        <f t="shared" si="38"/>
        <v>40.879325999999999</v>
      </c>
      <c r="P615" s="13">
        <f>IF(D615="ZZ",Brick_Kilns_EF!$E$4*(0.75),Brick_Kilns_EF!$E$4)</f>
        <v>4.7000000000000002E-3</v>
      </c>
      <c r="Q615" s="13">
        <f t="shared" si="39"/>
        <v>41.768006999999997</v>
      </c>
    </row>
    <row r="616" spans="1:17">
      <c r="A616" s="13" t="s">
        <v>626</v>
      </c>
      <c r="B616" s="13">
        <v>23.830083559999998</v>
      </c>
      <c r="C616" s="13">
        <v>90.481963899999997</v>
      </c>
      <c r="D616" s="13" t="s">
        <v>6</v>
      </c>
      <c r="E616" s="13" t="s">
        <v>4927</v>
      </c>
      <c r="F616" s="13" t="s">
        <v>7</v>
      </c>
      <c r="G616" s="13" t="s">
        <v>4802</v>
      </c>
      <c r="H616" s="13" t="s">
        <v>4816</v>
      </c>
      <c r="I616" s="13">
        <f>(Brick_Kilns_EF!$B$13*Brick_Kilns_EF!$B$11*Brick_Kilns_EF!$B$12)</f>
        <v>8886.81</v>
      </c>
      <c r="J616" s="13">
        <f>IF(D616="ZZ",Brick_Kilns_EF!$E$5*(0.75),Brick_Kilns_EF!$E$5)</f>
        <v>9.6999999999999986E-3</v>
      </c>
      <c r="K616" s="13">
        <f t="shared" si="37"/>
        <v>86.202056999999982</v>
      </c>
      <c r="L616" s="13">
        <f>IF(D616="ZZ",Brick_Kilns_EF!$E$2*(0.75),Brick_Kilns_EF!$E$2)</f>
        <v>6.7999999999999996E-3</v>
      </c>
      <c r="M616" s="13">
        <f t="shared" si="36"/>
        <v>60.430307999999997</v>
      </c>
      <c r="N616" s="13">
        <f>IF(D616="ZZ",Brick_Kilns_EF!$E$3*(0.75),Brick_Kilns_EF!$E$3)</f>
        <v>4.5999999999999999E-3</v>
      </c>
      <c r="O616" s="13">
        <f t="shared" si="38"/>
        <v>40.879325999999999</v>
      </c>
      <c r="P616" s="13">
        <f>IF(D616="ZZ",Brick_Kilns_EF!$E$4*(0.75),Brick_Kilns_EF!$E$4)</f>
        <v>4.7000000000000002E-3</v>
      </c>
      <c r="Q616" s="13">
        <f t="shared" si="39"/>
        <v>41.768006999999997</v>
      </c>
    </row>
    <row r="617" spans="1:17">
      <c r="A617" s="13" t="s">
        <v>627</v>
      </c>
      <c r="B617" s="13">
        <v>23.617721960000001</v>
      </c>
      <c r="C617" s="13">
        <v>90.44314636</v>
      </c>
      <c r="D617" s="13" t="s">
        <v>6</v>
      </c>
      <c r="E617" s="13" t="s">
        <v>4927</v>
      </c>
      <c r="F617" s="13" t="s">
        <v>7</v>
      </c>
      <c r="G617" s="13" t="s">
        <v>4802</v>
      </c>
      <c r="H617" s="13" t="s">
        <v>4816</v>
      </c>
      <c r="I617" s="13">
        <f>(Brick_Kilns_EF!$B$13*Brick_Kilns_EF!$B$11*Brick_Kilns_EF!$B$12)</f>
        <v>8886.81</v>
      </c>
      <c r="J617" s="13">
        <f>IF(D617="ZZ",Brick_Kilns_EF!$E$5*(0.75),Brick_Kilns_EF!$E$5)</f>
        <v>9.6999999999999986E-3</v>
      </c>
      <c r="K617" s="13">
        <f t="shared" si="37"/>
        <v>86.202056999999982</v>
      </c>
      <c r="L617" s="13">
        <f>IF(D617="ZZ",Brick_Kilns_EF!$E$2*(0.75),Brick_Kilns_EF!$E$2)</f>
        <v>6.7999999999999996E-3</v>
      </c>
      <c r="M617" s="13">
        <f t="shared" si="36"/>
        <v>60.430307999999997</v>
      </c>
      <c r="N617" s="13">
        <f>IF(D617="ZZ",Brick_Kilns_EF!$E$3*(0.75),Brick_Kilns_EF!$E$3)</f>
        <v>4.5999999999999999E-3</v>
      </c>
      <c r="O617" s="13">
        <f t="shared" si="38"/>
        <v>40.879325999999999</v>
      </c>
      <c r="P617" s="13">
        <f>IF(D617="ZZ",Brick_Kilns_EF!$E$4*(0.75),Brick_Kilns_EF!$E$4)</f>
        <v>4.7000000000000002E-3</v>
      </c>
      <c r="Q617" s="13">
        <f t="shared" si="39"/>
        <v>41.768006999999997</v>
      </c>
    </row>
    <row r="618" spans="1:17">
      <c r="A618" s="13" t="s">
        <v>628</v>
      </c>
      <c r="B618" s="13">
        <v>23.713760610000001</v>
      </c>
      <c r="C618" s="13">
        <v>90.324302829999993</v>
      </c>
      <c r="D618" s="13" t="s">
        <v>6</v>
      </c>
      <c r="E618" s="13" t="s">
        <v>4927</v>
      </c>
      <c r="F618" s="13" t="s">
        <v>7</v>
      </c>
      <c r="G618" s="13" t="s">
        <v>4802</v>
      </c>
      <c r="H618" s="13" t="s">
        <v>4816</v>
      </c>
      <c r="I618" s="13">
        <f>(Brick_Kilns_EF!$B$13*Brick_Kilns_EF!$B$11*Brick_Kilns_EF!$B$12)</f>
        <v>8886.81</v>
      </c>
      <c r="J618" s="13">
        <f>IF(D618="ZZ",Brick_Kilns_EF!$E$5*(0.75),Brick_Kilns_EF!$E$5)</f>
        <v>9.6999999999999986E-3</v>
      </c>
      <c r="K618" s="13">
        <f t="shared" si="37"/>
        <v>86.202056999999982</v>
      </c>
      <c r="L618" s="13">
        <f>IF(D618="ZZ",Brick_Kilns_EF!$E$2*(0.75),Brick_Kilns_EF!$E$2)</f>
        <v>6.7999999999999996E-3</v>
      </c>
      <c r="M618" s="13">
        <f t="shared" si="36"/>
        <v>60.430307999999997</v>
      </c>
      <c r="N618" s="13">
        <f>IF(D618="ZZ",Brick_Kilns_EF!$E$3*(0.75),Brick_Kilns_EF!$E$3)</f>
        <v>4.5999999999999999E-3</v>
      </c>
      <c r="O618" s="13">
        <f t="shared" si="38"/>
        <v>40.879325999999999</v>
      </c>
      <c r="P618" s="13">
        <f>IF(D618="ZZ",Brick_Kilns_EF!$E$4*(0.75),Brick_Kilns_EF!$E$4)</f>
        <v>4.7000000000000002E-3</v>
      </c>
      <c r="Q618" s="13">
        <f t="shared" si="39"/>
        <v>41.768006999999997</v>
      </c>
    </row>
    <row r="619" spans="1:17">
      <c r="A619" s="13" t="s">
        <v>629</v>
      </c>
      <c r="B619" s="13">
        <v>23.401918429999998</v>
      </c>
      <c r="C619" s="13">
        <v>89.462114589999999</v>
      </c>
      <c r="D619" s="13" t="s">
        <v>6</v>
      </c>
      <c r="E619" s="13" t="s">
        <v>4927</v>
      </c>
      <c r="F619" s="13" t="s">
        <v>9</v>
      </c>
      <c r="G619" s="13" t="s">
        <v>4802</v>
      </c>
      <c r="H619" s="13" t="s">
        <v>4816</v>
      </c>
      <c r="I619" s="13">
        <f>(Brick_Kilns_EF!$B$13*Brick_Kilns_EF!$B$11*Brick_Kilns_EF!$B$12)</f>
        <v>8886.81</v>
      </c>
      <c r="J619" s="13">
        <f>IF(D619="ZZ",Brick_Kilns_EF!$E$5*(0.75),Brick_Kilns_EF!$E$5)</f>
        <v>9.6999999999999986E-3</v>
      </c>
      <c r="K619" s="13">
        <f t="shared" si="37"/>
        <v>86.202056999999982</v>
      </c>
      <c r="L619" s="13">
        <f>IF(D619="ZZ",Brick_Kilns_EF!$E$2*(0.75),Brick_Kilns_EF!$E$2)</f>
        <v>6.7999999999999996E-3</v>
      </c>
      <c r="M619" s="13">
        <f t="shared" si="36"/>
        <v>60.430307999999997</v>
      </c>
      <c r="N619" s="13">
        <f>IF(D619="ZZ",Brick_Kilns_EF!$E$3*(0.75),Brick_Kilns_EF!$E$3)</f>
        <v>4.5999999999999999E-3</v>
      </c>
      <c r="O619" s="13">
        <f t="shared" si="38"/>
        <v>40.879325999999999</v>
      </c>
      <c r="P619" s="13">
        <f>IF(D619="ZZ",Brick_Kilns_EF!$E$4*(0.75),Brick_Kilns_EF!$E$4)</f>
        <v>4.7000000000000002E-3</v>
      </c>
      <c r="Q619" s="13">
        <f t="shared" si="39"/>
        <v>41.768006999999997</v>
      </c>
    </row>
    <row r="620" spans="1:17">
      <c r="A620" s="13" t="s">
        <v>630</v>
      </c>
      <c r="B620" s="13">
        <v>23.000220949999999</v>
      </c>
      <c r="C620" s="13">
        <v>89.207726300000004</v>
      </c>
      <c r="D620" s="13" t="s">
        <v>6</v>
      </c>
      <c r="E620" s="13" t="s">
        <v>4927</v>
      </c>
      <c r="F620" s="13" t="s">
        <v>9</v>
      </c>
      <c r="G620" s="13" t="s">
        <v>4802</v>
      </c>
      <c r="H620" s="13" t="s">
        <v>4816</v>
      </c>
      <c r="I620" s="13">
        <f>(Brick_Kilns_EF!$B$13*Brick_Kilns_EF!$B$11*Brick_Kilns_EF!$B$12)</f>
        <v>8886.81</v>
      </c>
      <c r="J620" s="13">
        <f>IF(D620="ZZ",Brick_Kilns_EF!$E$5*(0.75),Brick_Kilns_EF!$E$5)</f>
        <v>9.6999999999999986E-3</v>
      </c>
      <c r="K620" s="13">
        <f t="shared" si="37"/>
        <v>86.202056999999982</v>
      </c>
      <c r="L620" s="13">
        <f>IF(D620="ZZ",Brick_Kilns_EF!$E$2*(0.75),Brick_Kilns_EF!$E$2)</f>
        <v>6.7999999999999996E-3</v>
      </c>
      <c r="M620" s="13">
        <f t="shared" si="36"/>
        <v>60.430307999999997</v>
      </c>
      <c r="N620" s="13">
        <f>IF(D620="ZZ",Brick_Kilns_EF!$E$3*(0.75),Brick_Kilns_EF!$E$3)</f>
        <v>4.5999999999999999E-3</v>
      </c>
      <c r="O620" s="13">
        <f t="shared" si="38"/>
        <v>40.879325999999999</v>
      </c>
      <c r="P620" s="13">
        <f>IF(D620="ZZ",Brick_Kilns_EF!$E$4*(0.75),Brick_Kilns_EF!$E$4)</f>
        <v>4.7000000000000002E-3</v>
      </c>
      <c r="Q620" s="13">
        <f t="shared" si="39"/>
        <v>41.768006999999997</v>
      </c>
    </row>
    <row r="621" spans="1:17">
      <c r="A621" s="13" t="s">
        <v>631</v>
      </c>
      <c r="B621" s="13">
        <v>23.034919989999999</v>
      </c>
      <c r="C621" s="13">
        <v>89.045348680000004</v>
      </c>
      <c r="D621" s="13" t="s">
        <v>6</v>
      </c>
      <c r="E621" s="13" t="s">
        <v>4927</v>
      </c>
      <c r="F621" s="13" t="s">
        <v>9</v>
      </c>
      <c r="G621" s="13" t="s">
        <v>4802</v>
      </c>
      <c r="H621" s="13" t="s">
        <v>4816</v>
      </c>
      <c r="I621" s="13">
        <f>(Brick_Kilns_EF!$B$13*Brick_Kilns_EF!$B$11*Brick_Kilns_EF!$B$12)</f>
        <v>8886.81</v>
      </c>
      <c r="J621" s="13">
        <f>IF(D621="ZZ",Brick_Kilns_EF!$E$5*(0.75),Brick_Kilns_EF!$E$5)</f>
        <v>9.6999999999999986E-3</v>
      </c>
      <c r="K621" s="13">
        <f t="shared" si="37"/>
        <v>86.202056999999982</v>
      </c>
      <c r="L621" s="13">
        <f>IF(D621="ZZ",Brick_Kilns_EF!$E$2*(0.75),Brick_Kilns_EF!$E$2)</f>
        <v>6.7999999999999996E-3</v>
      </c>
      <c r="M621" s="13">
        <f t="shared" si="36"/>
        <v>60.430307999999997</v>
      </c>
      <c r="N621" s="13">
        <f>IF(D621="ZZ",Brick_Kilns_EF!$E$3*(0.75),Brick_Kilns_EF!$E$3)</f>
        <v>4.5999999999999999E-3</v>
      </c>
      <c r="O621" s="13">
        <f t="shared" si="38"/>
        <v>40.879325999999999</v>
      </c>
      <c r="P621" s="13">
        <f>IF(D621="ZZ",Brick_Kilns_EF!$E$4*(0.75),Brick_Kilns_EF!$E$4)</f>
        <v>4.7000000000000002E-3</v>
      </c>
      <c r="Q621" s="13">
        <f t="shared" si="39"/>
        <v>41.768006999999997</v>
      </c>
    </row>
    <row r="622" spans="1:17">
      <c r="A622" s="13" t="s">
        <v>632</v>
      </c>
      <c r="B622" s="13">
        <v>23.137751300000001</v>
      </c>
      <c r="C622" s="13">
        <v>89.585647890000004</v>
      </c>
      <c r="D622" s="13" t="s">
        <v>6</v>
      </c>
      <c r="E622" s="13" t="s">
        <v>4927</v>
      </c>
      <c r="F622" s="13" t="s">
        <v>9</v>
      </c>
      <c r="G622" s="13" t="s">
        <v>4802</v>
      </c>
      <c r="H622" s="13" t="s">
        <v>4816</v>
      </c>
      <c r="I622" s="13">
        <f>(Brick_Kilns_EF!$B$13*Brick_Kilns_EF!$B$11*Brick_Kilns_EF!$B$12)</f>
        <v>8886.81</v>
      </c>
      <c r="J622" s="13">
        <f>IF(D622="ZZ",Brick_Kilns_EF!$E$5*(0.75),Brick_Kilns_EF!$E$5)</f>
        <v>9.6999999999999986E-3</v>
      </c>
      <c r="K622" s="13">
        <f t="shared" si="37"/>
        <v>86.202056999999982</v>
      </c>
      <c r="L622" s="13">
        <f>IF(D622="ZZ",Brick_Kilns_EF!$E$2*(0.75),Brick_Kilns_EF!$E$2)</f>
        <v>6.7999999999999996E-3</v>
      </c>
      <c r="M622" s="13">
        <f t="shared" si="36"/>
        <v>60.430307999999997</v>
      </c>
      <c r="N622" s="13">
        <f>IF(D622="ZZ",Brick_Kilns_EF!$E$3*(0.75),Brick_Kilns_EF!$E$3)</f>
        <v>4.5999999999999999E-3</v>
      </c>
      <c r="O622" s="13">
        <f t="shared" si="38"/>
        <v>40.879325999999999</v>
      </c>
      <c r="P622" s="13">
        <f>IF(D622="ZZ",Brick_Kilns_EF!$E$4*(0.75),Brick_Kilns_EF!$E$4)</f>
        <v>4.7000000000000002E-3</v>
      </c>
      <c r="Q622" s="13">
        <f t="shared" si="39"/>
        <v>41.768006999999997</v>
      </c>
    </row>
    <row r="623" spans="1:17">
      <c r="A623" s="13" t="s">
        <v>633</v>
      </c>
      <c r="B623" s="13">
        <v>23.787058550000001</v>
      </c>
      <c r="C623" s="13">
        <v>90.419746219999993</v>
      </c>
      <c r="D623" s="13" t="s">
        <v>6</v>
      </c>
      <c r="E623" s="13" t="s">
        <v>4927</v>
      </c>
      <c r="F623" s="13" t="s">
        <v>7</v>
      </c>
      <c r="G623" s="13" t="s">
        <v>4802</v>
      </c>
      <c r="H623" s="13" t="s">
        <v>4816</v>
      </c>
      <c r="I623" s="13">
        <f>(Brick_Kilns_EF!$B$13*Brick_Kilns_EF!$B$11*Brick_Kilns_EF!$B$12)</f>
        <v>8886.81</v>
      </c>
      <c r="J623" s="13">
        <f>IF(D623="ZZ",Brick_Kilns_EF!$E$5*(0.75),Brick_Kilns_EF!$E$5)</f>
        <v>9.6999999999999986E-3</v>
      </c>
      <c r="K623" s="13">
        <f t="shared" si="37"/>
        <v>86.202056999999982</v>
      </c>
      <c r="L623" s="13">
        <f>IF(D623="ZZ",Brick_Kilns_EF!$E$2*(0.75),Brick_Kilns_EF!$E$2)</f>
        <v>6.7999999999999996E-3</v>
      </c>
      <c r="M623" s="13">
        <f t="shared" si="36"/>
        <v>60.430307999999997</v>
      </c>
      <c r="N623" s="13">
        <f>IF(D623="ZZ",Brick_Kilns_EF!$E$3*(0.75),Brick_Kilns_EF!$E$3)</f>
        <v>4.5999999999999999E-3</v>
      </c>
      <c r="O623" s="13">
        <f t="shared" si="38"/>
        <v>40.879325999999999</v>
      </c>
      <c r="P623" s="13">
        <f>IF(D623="ZZ",Brick_Kilns_EF!$E$4*(0.75),Brick_Kilns_EF!$E$4)</f>
        <v>4.7000000000000002E-3</v>
      </c>
      <c r="Q623" s="13">
        <f t="shared" si="39"/>
        <v>41.768006999999997</v>
      </c>
    </row>
    <row r="624" spans="1:17">
      <c r="A624" s="13" t="s">
        <v>634</v>
      </c>
      <c r="B624" s="13">
        <v>23.187220239999998</v>
      </c>
      <c r="C624" s="13">
        <v>90.203170670000006</v>
      </c>
      <c r="D624" s="13" t="s">
        <v>6</v>
      </c>
      <c r="E624" s="13" t="s">
        <v>4927</v>
      </c>
      <c r="F624" s="13" t="s">
        <v>7</v>
      </c>
      <c r="G624" s="13" t="s">
        <v>4802</v>
      </c>
      <c r="H624" s="13" t="s">
        <v>4816</v>
      </c>
      <c r="I624" s="13">
        <f>(Brick_Kilns_EF!$B$13*Brick_Kilns_EF!$B$11*Brick_Kilns_EF!$B$12)</f>
        <v>8886.81</v>
      </c>
      <c r="J624" s="13">
        <f>IF(D624="ZZ",Brick_Kilns_EF!$E$5*(0.75),Brick_Kilns_EF!$E$5)</f>
        <v>9.6999999999999986E-3</v>
      </c>
      <c r="K624" s="13">
        <f t="shared" si="37"/>
        <v>86.202056999999982</v>
      </c>
      <c r="L624" s="13">
        <f>IF(D624="ZZ",Brick_Kilns_EF!$E$2*(0.75),Brick_Kilns_EF!$E$2)</f>
        <v>6.7999999999999996E-3</v>
      </c>
      <c r="M624" s="13">
        <f t="shared" si="36"/>
        <v>60.430307999999997</v>
      </c>
      <c r="N624" s="13">
        <f>IF(D624="ZZ",Brick_Kilns_EF!$E$3*(0.75),Brick_Kilns_EF!$E$3)</f>
        <v>4.5999999999999999E-3</v>
      </c>
      <c r="O624" s="13">
        <f t="shared" si="38"/>
        <v>40.879325999999999</v>
      </c>
      <c r="P624" s="13">
        <f>IF(D624="ZZ",Brick_Kilns_EF!$E$4*(0.75),Brick_Kilns_EF!$E$4)</f>
        <v>4.7000000000000002E-3</v>
      </c>
      <c r="Q624" s="13">
        <f t="shared" si="39"/>
        <v>41.768006999999997</v>
      </c>
    </row>
    <row r="625" spans="1:17">
      <c r="A625" s="13" t="s">
        <v>635</v>
      </c>
      <c r="B625" s="13">
        <v>23.32979666</v>
      </c>
      <c r="C625" s="13">
        <v>90.160478409999996</v>
      </c>
      <c r="D625" s="13" t="s">
        <v>6</v>
      </c>
      <c r="E625" s="13" t="s">
        <v>4927</v>
      </c>
      <c r="F625" s="13" t="s">
        <v>7</v>
      </c>
      <c r="G625" s="13" t="s">
        <v>4802</v>
      </c>
      <c r="H625" s="13" t="s">
        <v>4816</v>
      </c>
      <c r="I625" s="13">
        <f>(Brick_Kilns_EF!$B$13*Brick_Kilns_EF!$B$11*Brick_Kilns_EF!$B$12)</f>
        <v>8886.81</v>
      </c>
      <c r="J625" s="13">
        <f>IF(D625="ZZ",Brick_Kilns_EF!$E$5*(0.75),Brick_Kilns_EF!$E$5)</f>
        <v>9.6999999999999986E-3</v>
      </c>
      <c r="K625" s="13">
        <f t="shared" si="37"/>
        <v>86.202056999999982</v>
      </c>
      <c r="L625" s="13">
        <f>IF(D625="ZZ",Brick_Kilns_EF!$E$2*(0.75),Brick_Kilns_EF!$E$2)</f>
        <v>6.7999999999999996E-3</v>
      </c>
      <c r="M625" s="13">
        <f t="shared" si="36"/>
        <v>60.430307999999997</v>
      </c>
      <c r="N625" s="13">
        <f>IF(D625="ZZ",Brick_Kilns_EF!$E$3*(0.75),Brick_Kilns_EF!$E$3)</f>
        <v>4.5999999999999999E-3</v>
      </c>
      <c r="O625" s="13">
        <f t="shared" si="38"/>
        <v>40.879325999999999</v>
      </c>
      <c r="P625" s="13">
        <f>IF(D625="ZZ",Brick_Kilns_EF!$E$4*(0.75),Brick_Kilns_EF!$E$4)</f>
        <v>4.7000000000000002E-3</v>
      </c>
      <c r="Q625" s="13">
        <f t="shared" si="39"/>
        <v>41.768006999999997</v>
      </c>
    </row>
    <row r="626" spans="1:17">
      <c r="A626" s="13" t="s">
        <v>636</v>
      </c>
      <c r="B626" s="13">
        <v>23.038648160000001</v>
      </c>
      <c r="C626" s="13">
        <v>89.249564079999999</v>
      </c>
      <c r="D626" s="13" t="s">
        <v>6</v>
      </c>
      <c r="E626" s="13" t="s">
        <v>4927</v>
      </c>
      <c r="F626" s="13" t="s">
        <v>9</v>
      </c>
      <c r="G626" s="13" t="s">
        <v>4802</v>
      </c>
      <c r="H626" s="13" t="s">
        <v>4816</v>
      </c>
      <c r="I626" s="13">
        <f>(Brick_Kilns_EF!$B$13*Brick_Kilns_EF!$B$11*Brick_Kilns_EF!$B$12)</f>
        <v>8886.81</v>
      </c>
      <c r="J626" s="13">
        <f>IF(D626="ZZ",Brick_Kilns_EF!$E$5*(0.75),Brick_Kilns_EF!$E$5)</f>
        <v>9.6999999999999986E-3</v>
      </c>
      <c r="K626" s="13">
        <f t="shared" si="37"/>
        <v>86.202056999999982</v>
      </c>
      <c r="L626" s="13">
        <f>IF(D626="ZZ",Brick_Kilns_EF!$E$2*(0.75),Brick_Kilns_EF!$E$2)</f>
        <v>6.7999999999999996E-3</v>
      </c>
      <c r="M626" s="13">
        <f t="shared" si="36"/>
        <v>60.430307999999997</v>
      </c>
      <c r="N626" s="13">
        <f>IF(D626="ZZ",Brick_Kilns_EF!$E$3*(0.75),Brick_Kilns_EF!$E$3)</f>
        <v>4.5999999999999999E-3</v>
      </c>
      <c r="O626" s="13">
        <f t="shared" si="38"/>
        <v>40.879325999999999</v>
      </c>
      <c r="P626" s="13">
        <f>IF(D626="ZZ",Brick_Kilns_EF!$E$4*(0.75),Brick_Kilns_EF!$E$4)</f>
        <v>4.7000000000000002E-3</v>
      </c>
      <c r="Q626" s="13">
        <f t="shared" si="39"/>
        <v>41.768006999999997</v>
      </c>
    </row>
    <row r="627" spans="1:17">
      <c r="A627" s="13" t="s">
        <v>637</v>
      </c>
      <c r="B627" s="13">
        <v>22.872028660000002</v>
      </c>
      <c r="C627" s="13">
        <v>89.065345019999995</v>
      </c>
      <c r="D627" s="13" t="s">
        <v>6</v>
      </c>
      <c r="E627" s="13" t="s">
        <v>4927</v>
      </c>
      <c r="F627" s="13" t="s">
        <v>9</v>
      </c>
      <c r="G627" s="13" t="s">
        <v>4802</v>
      </c>
      <c r="H627" s="13" t="s">
        <v>4816</v>
      </c>
      <c r="I627" s="13">
        <f>(Brick_Kilns_EF!$B$13*Brick_Kilns_EF!$B$11*Brick_Kilns_EF!$B$12)</f>
        <v>8886.81</v>
      </c>
      <c r="J627" s="13">
        <f>IF(D627="ZZ",Brick_Kilns_EF!$E$5*(0.75),Brick_Kilns_EF!$E$5)</f>
        <v>9.6999999999999986E-3</v>
      </c>
      <c r="K627" s="13">
        <f t="shared" si="37"/>
        <v>86.202056999999982</v>
      </c>
      <c r="L627" s="13">
        <f>IF(D627="ZZ",Brick_Kilns_EF!$E$2*(0.75),Brick_Kilns_EF!$E$2)</f>
        <v>6.7999999999999996E-3</v>
      </c>
      <c r="M627" s="13">
        <f t="shared" si="36"/>
        <v>60.430307999999997</v>
      </c>
      <c r="N627" s="13">
        <f>IF(D627="ZZ",Brick_Kilns_EF!$E$3*(0.75),Brick_Kilns_EF!$E$3)</f>
        <v>4.5999999999999999E-3</v>
      </c>
      <c r="O627" s="13">
        <f t="shared" si="38"/>
        <v>40.879325999999999</v>
      </c>
      <c r="P627" s="13">
        <f>IF(D627="ZZ",Brick_Kilns_EF!$E$4*(0.75),Brick_Kilns_EF!$E$4)</f>
        <v>4.7000000000000002E-3</v>
      </c>
      <c r="Q627" s="13">
        <f t="shared" si="39"/>
        <v>41.768006999999997</v>
      </c>
    </row>
    <row r="628" spans="1:17">
      <c r="A628" s="13" t="s">
        <v>638</v>
      </c>
      <c r="B628" s="13">
        <v>25.834064770000001</v>
      </c>
      <c r="C628" s="13">
        <v>89.250811940000006</v>
      </c>
      <c r="D628" s="13" t="s">
        <v>6</v>
      </c>
      <c r="E628" s="13" t="s">
        <v>4927</v>
      </c>
      <c r="F628" s="13" t="s">
        <v>171</v>
      </c>
      <c r="G628" s="13" t="s">
        <v>4802</v>
      </c>
      <c r="H628" s="13" t="s">
        <v>4816</v>
      </c>
      <c r="I628" s="13">
        <f>(Brick_Kilns_EF!$B$13*Brick_Kilns_EF!$B$11*Brick_Kilns_EF!$B$12)</f>
        <v>8886.81</v>
      </c>
      <c r="J628" s="13">
        <f>IF(D628="ZZ",Brick_Kilns_EF!$E$5*(0.75),Brick_Kilns_EF!$E$5)</f>
        <v>9.6999999999999986E-3</v>
      </c>
      <c r="K628" s="13">
        <f t="shared" si="37"/>
        <v>86.202056999999982</v>
      </c>
      <c r="L628" s="13">
        <f>IF(D628="ZZ",Brick_Kilns_EF!$E$2*(0.75),Brick_Kilns_EF!$E$2)</f>
        <v>6.7999999999999996E-3</v>
      </c>
      <c r="M628" s="13">
        <f t="shared" si="36"/>
        <v>60.430307999999997</v>
      </c>
      <c r="N628" s="13">
        <f>IF(D628="ZZ",Brick_Kilns_EF!$E$3*(0.75),Brick_Kilns_EF!$E$3)</f>
        <v>4.5999999999999999E-3</v>
      </c>
      <c r="O628" s="13">
        <f t="shared" si="38"/>
        <v>40.879325999999999</v>
      </c>
      <c r="P628" s="13">
        <f>IF(D628="ZZ",Brick_Kilns_EF!$E$4*(0.75),Brick_Kilns_EF!$E$4)</f>
        <v>4.7000000000000002E-3</v>
      </c>
      <c r="Q628" s="13">
        <f t="shared" si="39"/>
        <v>41.768006999999997</v>
      </c>
    </row>
    <row r="629" spans="1:17">
      <c r="A629" s="13" t="s">
        <v>639</v>
      </c>
      <c r="B629" s="13">
        <v>24.026012250000001</v>
      </c>
      <c r="C629" s="13">
        <v>88.974008650000002</v>
      </c>
      <c r="D629" s="13" t="s">
        <v>6</v>
      </c>
      <c r="E629" s="13" t="s">
        <v>4927</v>
      </c>
      <c r="F629" s="13" t="s">
        <v>9</v>
      </c>
      <c r="G629" s="13" t="s">
        <v>4802</v>
      </c>
      <c r="H629" s="13" t="s">
        <v>4816</v>
      </c>
      <c r="I629" s="13">
        <f>(Brick_Kilns_EF!$B$13*Brick_Kilns_EF!$B$11*Brick_Kilns_EF!$B$12)</f>
        <v>8886.81</v>
      </c>
      <c r="J629" s="13">
        <f>IF(D629="ZZ",Brick_Kilns_EF!$E$5*(0.75),Brick_Kilns_EF!$E$5)</f>
        <v>9.6999999999999986E-3</v>
      </c>
      <c r="K629" s="13">
        <f t="shared" si="37"/>
        <v>86.202056999999982</v>
      </c>
      <c r="L629" s="13">
        <f>IF(D629="ZZ",Brick_Kilns_EF!$E$2*(0.75),Brick_Kilns_EF!$E$2)</f>
        <v>6.7999999999999996E-3</v>
      </c>
      <c r="M629" s="13">
        <f t="shared" si="36"/>
        <v>60.430307999999997</v>
      </c>
      <c r="N629" s="13">
        <f>IF(D629="ZZ",Brick_Kilns_EF!$E$3*(0.75),Brick_Kilns_EF!$E$3)</f>
        <v>4.5999999999999999E-3</v>
      </c>
      <c r="O629" s="13">
        <f t="shared" si="38"/>
        <v>40.879325999999999</v>
      </c>
      <c r="P629" s="13">
        <f>IF(D629="ZZ",Brick_Kilns_EF!$E$4*(0.75),Brick_Kilns_EF!$E$4)</f>
        <v>4.7000000000000002E-3</v>
      </c>
      <c r="Q629" s="13">
        <f t="shared" si="39"/>
        <v>41.768006999999997</v>
      </c>
    </row>
    <row r="630" spans="1:17">
      <c r="A630" s="13" t="s">
        <v>640</v>
      </c>
      <c r="B630" s="13">
        <v>23.17497565</v>
      </c>
      <c r="C630" s="13">
        <v>89.653673339999997</v>
      </c>
      <c r="D630" s="13" t="s">
        <v>6</v>
      </c>
      <c r="E630" s="13" t="s">
        <v>4927</v>
      </c>
      <c r="F630" s="13" t="s">
        <v>9</v>
      </c>
      <c r="G630" s="13" t="s">
        <v>4802</v>
      </c>
      <c r="H630" s="13" t="s">
        <v>4816</v>
      </c>
      <c r="I630" s="13">
        <f>(Brick_Kilns_EF!$B$13*Brick_Kilns_EF!$B$11*Brick_Kilns_EF!$B$12)</f>
        <v>8886.81</v>
      </c>
      <c r="J630" s="13">
        <f>IF(D630="ZZ",Brick_Kilns_EF!$E$5*(0.75),Brick_Kilns_EF!$E$5)</f>
        <v>9.6999999999999986E-3</v>
      </c>
      <c r="K630" s="13">
        <f t="shared" si="37"/>
        <v>86.202056999999982</v>
      </c>
      <c r="L630" s="13">
        <f>IF(D630="ZZ",Brick_Kilns_EF!$E$2*(0.75),Brick_Kilns_EF!$E$2)</f>
        <v>6.7999999999999996E-3</v>
      </c>
      <c r="M630" s="13">
        <f t="shared" si="36"/>
        <v>60.430307999999997</v>
      </c>
      <c r="N630" s="13">
        <f>IF(D630="ZZ",Brick_Kilns_EF!$E$3*(0.75),Brick_Kilns_EF!$E$3)</f>
        <v>4.5999999999999999E-3</v>
      </c>
      <c r="O630" s="13">
        <f t="shared" si="38"/>
        <v>40.879325999999999</v>
      </c>
      <c r="P630" s="13">
        <f>IF(D630="ZZ",Brick_Kilns_EF!$E$4*(0.75),Brick_Kilns_EF!$E$4)</f>
        <v>4.7000000000000002E-3</v>
      </c>
      <c r="Q630" s="13">
        <f t="shared" si="39"/>
        <v>41.768006999999997</v>
      </c>
    </row>
    <row r="631" spans="1:17">
      <c r="A631" s="13" t="s">
        <v>641</v>
      </c>
      <c r="B631" s="13">
        <v>23.699488330000001</v>
      </c>
      <c r="C631" s="13">
        <v>89.594626250000005</v>
      </c>
      <c r="D631" s="13" t="s">
        <v>6</v>
      </c>
      <c r="E631" s="13" t="s">
        <v>4927</v>
      </c>
      <c r="F631" s="13" t="s">
        <v>7</v>
      </c>
      <c r="G631" s="13" t="s">
        <v>4802</v>
      </c>
      <c r="H631" s="13" t="s">
        <v>4816</v>
      </c>
      <c r="I631" s="13">
        <f>(Brick_Kilns_EF!$B$13*Brick_Kilns_EF!$B$11*Brick_Kilns_EF!$B$12)</f>
        <v>8886.81</v>
      </c>
      <c r="J631" s="13">
        <f>IF(D631="ZZ",Brick_Kilns_EF!$E$5*(0.75),Brick_Kilns_EF!$E$5)</f>
        <v>9.6999999999999986E-3</v>
      </c>
      <c r="K631" s="13">
        <f t="shared" si="37"/>
        <v>86.202056999999982</v>
      </c>
      <c r="L631" s="13">
        <f>IF(D631="ZZ",Brick_Kilns_EF!$E$2*(0.75),Brick_Kilns_EF!$E$2)</f>
        <v>6.7999999999999996E-3</v>
      </c>
      <c r="M631" s="13">
        <f t="shared" si="36"/>
        <v>60.430307999999997</v>
      </c>
      <c r="N631" s="13">
        <f>IF(D631="ZZ",Brick_Kilns_EF!$E$3*(0.75),Brick_Kilns_EF!$E$3)</f>
        <v>4.5999999999999999E-3</v>
      </c>
      <c r="O631" s="13">
        <f t="shared" si="38"/>
        <v>40.879325999999999</v>
      </c>
      <c r="P631" s="13">
        <f>IF(D631="ZZ",Brick_Kilns_EF!$E$4*(0.75),Brick_Kilns_EF!$E$4)</f>
        <v>4.7000000000000002E-3</v>
      </c>
      <c r="Q631" s="13">
        <f t="shared" si="39"/>
        <v>41.768006999999997</v>
      </c>
    </row>
    <row r="632" spans="1:17">
      <c r="A632" s="13" t="s">
        <v>642</v>
      </c>
      <c r="B632" s="13">
        <v>24.069857809999998</v>
      </c>
      <c r="C632" s="13">
        <v>89.670532300000005</v>
      </c>
      <c r="D632" s="13" t="s">
        <v>6</v>
      </c>
      <c r="E632" s="13" t="s">
        <v>4927</v>
      </c>
      <c r="F632" s="13" t="s">
        <v>42</v>
      </c>
      <c r="G632" s="13" t="s">
        <v>4802</v>
      </c>
      <c r="H632" s="13" t="s">
        <v>4816</v>
      </c>
      <c r="I632" s="13">
        <f>(Brick_Kilns_EF!$B$13*Brick_Kilns_EF!$B$11*Brick_Kilns_EF!$B$12)</f>
        <v>8886.81</v>
      </c>
      <c r="J632" s="13">
        <f>IF(D632="ZZ",Brick_Kilns_EF!$E$5*(0.75),Brick_Kilns_EF!$E$5)</f>
        <v>9.6999999999999986E-3</v>
      </c>
      <c r="K632" s="13">
        <f t="shared" si="37"/>
        <v>86.202056999999982</v>
      </c>
      <c r="L632" s="13">
        <f>IF(D632="ZZ",Brick_Kilns_EF!$E$2*(0.75),Brick_Kilns_EF!$E$2)</f>
        <v>6.7999999999999996E-3</v>
      </c>
      <c r="M632" s="13">
        <f t="shared" si="36"/>
        <v>60.430307999999997</v>
      </c>
      <c r="N632" s="13">
        <f>IF(D632="ZZ",Brick_Kilns_EF!$E$3*(0.75),Brick_Kilns_EF!$E$3)</f>
        <v>4.5999999999999999E-3</v>
      </c>
      <c r="O632" s="13">
        <f t="shared" si="38"/>
        <v>40.879325999999999</v>
      </c>
      <c r="P632" s="13">
        <f>IF(D632="ZZ",Brick_Kilns_EF!$E$4*(0.75),Brick_Kilns_EF!$E$4)</f>
        <v>4.7000000000000002E-3</v>
      </c>
      <c r="Q632" s="13">
        <f t="shared" si="39"/>
        <v>41.768006999999997</v>
      </c>
    </row>
    <row r="633" spans="1:17">
      <c r="A633" s="13" t="s">
        <v>643</v>
      </c>
      <c r="B633" s="13">
        <v>24.375008990000001</v>
      </c>
      <c r="C633" s="13">
        <v>88.667950200000007</v>
      </c>
      <c r="D633" s="13" t="s">
        <v>6</v>
      </c>
      <c r="E633" s="13" t="s">
        <v>4927</v>
      </c>
      <c r="F633" s="13" t="s">
        <v>42</v>
      </c>
      <c r="G633" s="13" t="s">
        <v>4802</v>
      </c>
      <c r="H633" s="13" t="s">
        <v>4816</v>
      </c>
      <c r="I633" s="13">
        <f>(Brick_Kilns_EF!$B$13*Brick_Kilns_EF!$B$11*Brick_Kilns_EF!$B$12)</f>
        <v>8886.81</v>
      </c>
      <c r="J633" s="13">
        <f>IF(D633="ZZ",Brick_Kilns_EF!$E$5*(0.75),Brick_Kilns_EF!$E$5)</f>
        <v>9.6999999999999986E-3</v>
      </c>
      <c r="K633" s="13">
        <f t="shared" si="37"/>
        <v>86.202056999999982</v>
      </c>
      <c r="L633" s="13">
        <f>IF(D633="ZZ",Brick_Kilns_EF!$E$2*(0.75),Brick_Kilns_EF!$E$2)</f>
        <v>6.7999999999999996E-3</v>
      </c>
      <c r="M633" s="13">
        <f t="shared" si="36"/>
        <v>60.430307999999997</v>
      </c>
      <c r="N633" s="13">
        <f>IF(D633="ZZ",Brick_Kilns_EF!$E$3*(0.75),Brick_Kilns_EF!$E$3)</f>
        <v>4.5999999999999999E-3</v>
      </c>
      <c r="O633" s="13">
        <f t="shared" si="38"/>
        <v>40.879325999999999</v>
      </c>
      <c r="P633" s="13">
        <f>IF(D633="ZZ",Brick_Kilns_EF!$E$4*(0.75),Brick_Kilns_EF!$E$4)</f>
        <v>4.7000000000000002E-3</v>
      </c>
      <c r="Q633" s="13">
        <f t="shared" si="39"/>
        <v>41.768006999999997</v>
      </c>
    </row>
    <row r="634" spans="1:17">
      <c r="A634" s="13" t="s">
        <v>644</v>
      </c>
      <c r="B634" s="13">
        <v>24.433495959999998</v>
      </c>
      <c r="C634" s="13">
        <v>89.885722759999993</v>
      </c>
      <c r="D634" s="13" t="s">
        <v>6</v>
      </c>
      <c r="E634" s="13" t="s">
        <v>4927</v>
      </c>
      <c r="F634" s="13" t="s">
        <v>7</v>
      </c>
      <c r="G634" s="13" t="s">
        <v>4802</v>
      </c>
      <c r="H634" s="13" t="s">
        <v>4816</v>
      </c>
      <c r="I634" s="13">
        <f>(Brick_Kilns_EF!$B$13*Brick_Kilns_EF!$B$11*Brick_Kilns_EF!$B$12)</f>
        <v>8886.81</v>
      </c>
      <c r="J634" s="13">
        <f>IF(D634="ZZ",Brick_Kilns_EF!$E$5*(0.75),Brick_Kilns_EF!$E$5)</f>
        <v>9.6999999999999986E-3</v>
      </c>
      <c r="K634" s="13">
        <f t="shared" si="37"/>
        <v>86.202056999999982</v>
      </c>
      <c r="L634" s="13">
        <f>IF(D634="ZZ",Brick_Kilns_EF!$E$2*(0.75),Brick_Kilns_EF!$E$2)</f>
        <v>6.7999999999999996E-3</v>
      </c>
      <c r="M634" s="13">
        <f t="shared" si="36"/>
        <v>60.430307999999997</v>
      </c>
      <c r="N634" s="13">
        <f>IF(D634="ZZ",Brick_Kilns_EF!$E$3*(0.75),Brick_Kilns_EF!$E$3)</f>
        <v>4.5999999999999999E-3</v>
      </c>
      <c r="O634" s="13">
        <f t="shared" si="38"/>
        <v>40.879325999999999</v>
      </c>
      <c r="P634" s="13">
        <f>IF(D634="ZZ",Brick_Kilns_EF!$E$4*(0.75),Brick_Kilns_EF!$E$4)</f>
        <v>4.7000000000000002E-3</v>
      </c>
      <c r="Q634" s="13">
        <f t="shared" si="39"/>
        <v>41.768006999999997</v>
      </c>
    </row>
    <row r="635" spans="1:17">
      <c r="A635" s="13" t="s">
        <v>645</v>
      </c>
      <c r="B635" s="13">
        <v>24.47156232</v>
      </c>
      <c r="C635" s="13">
        <v>90.090512739999994</v>
      </c>
      <c r="D635" s="13" t="s">
        <v>6</v>
      </c>
      <c r="E635" s="13" t="s">
        <v>4927</v>
      </c>
      <c r="F635" s="13" t="s">
        <v>7</v>
      </c>
      <c r="G635" s="13" t="s">
        <v>4802</v>
      </c>
      <c r="H635" s="13" t="s">
        <v>4816</v>
      </c>
      <c r="I635" s="13">
        <f>(Brick_Kilns_EF!$B$13*Brick_Kilns_EF!$B$11*Brick_Kilns_EF!$B$12)</f>
        <v>8886.81</v>
      </c>
      <c r="J635" s="13">
        <f>IF(D635="ZZ",Brick_Kilns_EF!$E$5*(0.75),Brick_Kilns_EF!$E$5)</f>
        <v>9.6999999999999986E-3</v>
      </c>
      <c r="K635" s="13">
        <f t="shared" si="37"/>
        <v>86.202056999999982</v>
      </c>
      <c r="L635" s="13">
        <f>IF(D635="ZZ",Brick_Kilns_EF!$E$2*(0.75),Brick_Kilns_EF!$E$2)</f>
        <v>6.7999999999999996E-3</v>
      </c>
      <c r="M635" s="13">
        <f t="shared" si="36"/>
        <v>60.430307999999997</v>
      </c>
      <c r="N635" s="13">
        <f>IF(D635="ZZ",Brick_Kilns_EF!$E$3*(0.75),Brick_Kilns_EF!$E$3)</f>
        <v>4.5999999999999999E-3</v>
      </c>
      <c r="O635" s="13">
        <f t="shared" si="38"/>
        <v>40.879325999999999</v>
      </c>
      <c r="P635" s="13">
        <f>IF(D635="ZZ",Brick_Kilns_EF!$E$4*(0.75),Brick_Kilns_EF!$E$4)</f>
        <v>4.7000000000000002E-3</v>
      </c>
      <c r="Q635" s="13">
        <f t="shared" si="39"/>
        <v>41.768006999999997</v>
      </c>
    </row>
    <row r="636" spans="1:17">
      <c r="A636" s="13" t="s">
        <v>646</v>
      </c>
      <c r="B636" s="13">
        <v>23.201714939999999</v>
      </c>
      <c r="C636" s="13">
        <v>90.213521189999994</v>
      </c>
      <c r="D636" s="13" t="s">
        <v>6</v>
      </c>
      <c r="E636" s="13" t="s">
        <v>4927</v>
      </c>
      <c r="F636" s="13" t="s">
        <v>7</v>
      </c>
      <c r="G636" s="13" t="s">
        <v>4802</v>
      </c>
      <c r="H636" s="13" t="s">
        <v>4816</v>
      </c>
      <c r="I636" s="13">
        <f>(Brick_Kilns_EF!$B$13*Brick_Kilns_EF!$B$11*Brick_Kilns_EF!$B$12)</f>
        <v>8886.81</v>
      </c>
      <c r="J636" s="13">
        <f>IF(D636="ZZ",Brick_Kilns_EF!$E$5*(0.75),Brick_Kilns_EF!$E$5)</f>
        <v>9.6999999999999986E-3</v>
      </c>
      <c r="K636" s="13">
        <f t="shared" si="37"/>
        <v>86.202056999999982</v>
      </c>
      <c r="L636" s="13">
        <f>IF(D636="ZZ",Brick_Kilns_EF!$E$2*(0.75),Brick_Kilns_EF!$E$2)</f>
        <v>6.7999999999999996E-3</v>
      </c>
      <c r="M636" s="13">
        <f t="shared" si="36"/>
        <v>60.430307999999997</v>
      </c>
      <c r="N636" s="13">
        <f>IF(D636="ZZ",Brick_Kilns_EF!$E$3*(0.75),Brick_Kilns_EF!$E$3)</f>
        <v>4.5999999999999999E-3</v>
      </c>
      <c r="O636" s="13">
        <f t="shared" si="38"/>
        <v>40.879325999999999</v>
      </c>
      <c r="P636" s="13">
        <f>IF(D636="ZZ",Brick_Kilns_EF!$E$4*(0.75),Brick_Kilns_EF!$E$4)</f>
        <v>4.7000000000000002E-3</v>
      </c>
      <c r="Q636" s="13">
        <f t="shared" si="39"/>
        <v>41.768006999999997</v>
      </c>
    </row>
    <row r="637" spans="1:17">
      <c r="A637" s="13" t="s">
        <v>647</v>
      </c>
      <c r="B637" s="13">
        <v>23.618763130000001</v>
      </c>
      <c r="C637" s="13">
        <v>89.453418420000006</v>
      </c>
      <c r="D637" s="13" t="s">
        <v>6</v>
      </c>
      <c r="E637" s="13" t="s">
        <v>4927</v>
      </c>
      <c r="F637" s="13" t="s">
        <v>9</v>
      </c>
      <c r="G637" s="13" t="s">
        <v>4802</v>
      </c>
      <c r="H637" s="13" t="s">
        <v>4816</v>
      </c>
      <c r="I637" s="13">
        <f>(Brick_Kilns_EF!$B$13*Brick_Kilns_EF!$B$11*Brick_Kilns_EF!$B$12)</f>
        <v>8886.81</v>
      </c>
      <c r="J637" s="13">
        <f>IF(D637="ZZ",Brick_Kilns_EF!$E$5*(0.75),Brick_Kilns_EF!$E$5)</f>
        <v>9.6999999999999986E-3</v>
      </c>
      <c r="K637" s="13">
        <f t="shared" si="37"/>
        <v>86.202056999999982</v>
      </c>
      <c r="L637" s="13">
        <f>IF(D637="ZZ",Brick_Kilns_EF!$E$2*(0.75),Brick_Kilns_EF!$E$2)</f>
        <v>6.7999999999999996E-3</v>
      </c>
      <c r="M637" s="13">
        <f t="shared" si="36"/>
        <v>60.430307999999997</v>
      </c>
      <c r="N637" s="13">
        <f>IF(D637="ZZ",Brick_Kilns_EF!$E$3*(0.75),Brick_Kilns_EF!$E$3)</f>
        <v>4.5999999999999999E-3</v>
      </c>
      <c r="O637" s="13">
        <f t="shared" si="38"/>
        <v>40.879325999999999</v>
      </c>
      <c r="P637" s="13">
        <f>IF(D637="ZZ",Brick_Kilns_EF!$E$4*(0.75),Brick_Kilns_EF!$E$4)</f>
        <v>4.7000000000000002E-3</v>
      </c>
      <c r="Q637" s="13">
        <f t="shared" si="39"/>
        <v>41.768006999999997</v>
      </c>
    </row>
    <row r="638" spans="1:17">
      <c r="A638" s="13" t="s">
        <v>648</v>
      </c>
      <c r="B638" s="13">
        <v>23.027471670000001</v>
      </c>
      <c r="C638" s="13">
        <v>89.250403610000006</v>
      </c>
      <c r="D638" s="13" t="s">
        <v>6</v>
      </c>
      <c r="E638" s="13" t="s">
        <v>4927</v>
      </c>
      <c r="F638" s="13" t="s">
        <v>9</v>
      </c>
      <c r="G638" s="13" t="s">
        <v>4802</v>
      </c>
      <c r="H638" s="13" t="s">
        <v>4816</v>
      </c>
      <c r="I638" s="13">
        <f>(Brick_Kilns_EF!$B$13*Brick_Kilns_EF!$B$11*Brick_Kilns_EF!$B$12)</f>
        <v>8886.81</v>
      </c>
      <c r="J638" s="13">
        <f>IF(D638="ZZ",Brick_Kilns_EF!$E$5*(0.75),Brick_Kilns_EF!$E$5)</f>
        <v>9.6999999999999986E-3</v>
      </c>
      <c r="K638" s="13">
        <f t="shared" si="37"/>
        <v>86.202056999999982</v>
      </c>
      <c r="L638" s="13">
        <f>IF(D638="ZZ",Brick_Kilns_EF!$E$2*(0.75),Brick_Kilns_EF!$E$2)</f>
        <v>6.7999999999999996E-3</v>
      </c>
      <c r="M638" s="13">
        <f t="shared" si="36"/>
        <v>60.430307999999997</v>
      </c>
      <c r="N638" s="13">
        <f>IF(D638="ZZ",Brick_Kilns_EF!$E$3*(0.75),Brick_Kilns_EF!$E$3)</f>
        <v>4.5999999999999999E-3</v>
      </c>
      <c r="O638" s="13">
        <f t="shared" si="38"/>
        <v>40.879325999999999</v>
      </c>
      <c r="P638" s="13">
        <f>IF(D638="ZZ",Brick_Kilns_EF!$E$4*(0.75),Brick_Kilns_EF!$E$4)</f>
        <v>4.7000000000000002E-3</v>
      </c>
      <c r="Q638" s="13">
        <f t="shared" si="39"/>
        <v>41.768006999999997</v>
      </c>
    </row>
    <row r="639" spans="1:17">
      <c r="A639" s="13" t="s">
        <v>649</v>
      </c>
      <c r="B639" s="13">
        <v>23.02674859</v>
      </c>
      <c r="C639" s="13">
        <v>89.249468359999995</v>
      </c>
      <c r="D639" s="13" t="s">
        <v>6</v>
      </c>
      <c r="E639" s="13" t="s">
        <v>4927</v>
      </c>
      <c r="F639" s="13" t="s">
        <v>9</v>
      </c>
      <c r="G639" s="13" t="s">
        <v>4802</v>
      </c>
      <c r="H639" s="13" t="s">
        <v>4816</v>
      </c>
      <c r="I639" s="13">
        <f>(Brick_Kilns_EF!$B$13*Brick_Kilns_EF!$B$11*Brick_Kilns_EF!$B$12)</f>
        <v>8886.81</v>
      </c>
      <c r="J639" s="13">
        <f>IF(D639="ZZ",Brick_Kilns_EF!$E$5*(0.75),Brick_Kilns_EF!$E$5)</f>
        <v>9.6999999999999986E-3</v>
      </c>
      <c r="K639" s="13">
        <f t="shared" si="37"/>
        <v>86.202056999999982</v>
      </c>
      <c r="L639" s="13">
        <f>IF(D639="ZZ",Brick_Kilns_EF!$E$2*(0.75),Brick_Kilns_EF!$E$2)</f>
        <v>6.7999999999999996E-3</v>
      </c>
      <c r="M639" s="13">
        <f t="shared" si="36"/>
        <v>60.430307999999997</v>
      </c>
      <c r="N639" s="13">
        <f>IF(D639="ZZ",Brick_Kilns_EF!$E$3*(0.75),Brick_Kilns_EF!$E$3)</f>
        <v>4.5999999999999999E-3</v>
      </c>
      <c r="O639" s="13">
        <f t="shared" si="38"/>
        <v>40.879325999999999</v>
      </c>
      <c r="P639" s="13">
        <f>IF(D639="ZZ",Brick_Kilns_EF!$E$4*(0.75),Brick_Kilns_EF!$E$4)</f>
        <v>4.7000000000000002E-3</v>
      </c>
      <c r="Q639" s="13">
        <f t="shared" si="39"/>
        <v>41.768006999999997</v>
      </c>
    </row>
    <row r="640" spans="1:17">
      <c r="A640" s="13" t="s">
        <v>650</v>
      </c>
      <c r="B640" s="13">
        <v>23.973347799999999</v>
      </c>
      <c r="C640" s="13">
        <v>90.046255540000004</v>
      </c>
      <c r="D640" s="13" t="s">
        <v>6</v>
      </c>
      <c r="E640" s="13" t="s">
        <v>4927</v>
      </c>
      <c r="F640" s="13" t="s">
        <v>7</v>
      </c>
      <c r="G640" s="13" t="s">
        <v>4802</v>
      </c>
      <c r="H640" s="13" t="s">
        <v>4816</v>
      </c>
      <c r="I640" s="13">
        <f>(Brick_Kilns_EF!$B$13*Brick_Kilns_EF!$B$11*Brick_Kilns_EF!$B$12)</f>
        <v>8886.81</v>
      </c>
      <c r="J640" s="13">
        <f>IF(D640="ZZ",Brick_Kilns_EF!$E$5*(0.75),Brick_Kilns_EF!$E$5)</f>
        <v>9.6999999999999986E-3</v>
      </c>
      <c r="K640" s="13">
        <f t="shared" si="37"/>
        <v>86.202056999999982</v>
      </c>
      <c r="L640" s="13">
        <f>IF(D640="ZZ",Brick_Kilns_EF!$E$2*(0.75),Brick_Kilns_EF!$E$2)</f>
        <v>6.7999999999999996E-3</v>
      </c>
      <c r="M640" s="13">
        <f t="shared" si="36"/>
        <v>60.430307999999997</v>
      </c>
      <c r="N640" s="13">
        <f>IF(D640="ZZ",Brick_Kilns_EF!$E$3*(0.75),Brick_Kilns_EF!$E$3)</f>
        <v>4.5999999999999999E-3</v>
      </c>
      <c r="O640" s="13">
        <f t="shared" si="38"/>
        <v>40.879325999999999</v>
      </c>
      <c r="P640" s="13">
        <f>IF(D640="ZZ",Brick_Kilns_EF!$E$4*(0.75),Brick_Kilns_EF!$E$4)</f>
        <v>4.7000000000000002E-3</v>
      </c>
      <c r="Q640" s="13">
        <f t="shared" si="39"/>
        <v>41.768006999999997</v>
      </c>
    </row>
    <row r="641" spans="1:17">
      <c r="A641" s="13" t="s">
        <v>651</v>
      </c>
      <c r="B641" s="13">
        <v>23.332161459999998</v>
      </c>
      <c r="C641" s="13">
        <v>89.598746640000002</v>
      </c>
      <c r="D641" s="13" t="s">
        <v>6</v>
      </c>
      <c r="E641" s="13" t="s">
        <v>4927</v>
      </c>
      <c r="F641" s="13" t="s">
        <v>9</v>
      </c>
      <c r="G641" s="13" t="s">
        <v>4802</v>
      </c>
      <c r="H641" s="13" t="s">
        <v>4816</v>
      </c>
      <c r="I641" s="13">
        <f>(Brick_Kilns_EF!$B$13*Brick_Kilns_EF!$B$11*Brick_Kilns_EF!$B$12)</f>
        <v>8886.81</v>
      </c>
      <c r="J641" s="13">
        <f>IF(D641="ZZ",Brick_Kilns_EF!$E$5*(0.75),Brick_Kilns_EF!$E$5)</f>
        <v>9.6999999999999986E-3</v>
      </c>
      <c r="K641" s="13">
        <f t="shared" si="37"/>
        <v>86.202056999999982</v>
      </c>
      <c r="L641" s="13">
        <f>IF(D641="ZZ",Brick_Kilns_EF!$E$2*(0.75),Brick_Kilns_EF!$E$2)</f>
        <v>6.7999999999999996E-3</v>
      </c>
      <c r="M641" s="13">
        <f t="shared" si="36"/>
        <v>60.430307999999997</v>
      </c>
      <c r="N641" s="13">
        <f>IF(D641="ZZ",Brick_Kilns_EF!$E$3*(0.75),Brick_Kilns_EF!$E$3)</f>
        <v>4.5999999999999999E-3</v>
      </c>
      <c r="O641" s="13">
        <f t="shared" si="38"/>
        <v>40.879325999999999</v>
      </c>
      <c r="P641" s="13">
        <f>IF(D641="ZZ",Brick_Kilns_EF!$E$4*(0.75),Brick_Kilns_EF!$E$4)</f>
        <v>4.7000000000000002E-3</v>
      </c>
      <c r="Q641" s="13">
        <f t="shared" si="39"/>
        <v>41.768006999999997</v>
      </c>
    </row>
    <row r="642" spans="1:17">
      <c r="A642" s="13" t="s">
        <v>652</v>
      </c>
      <c r="B642" s="13">
        <v>23.57901099</v>
      </c>
      <c r="C642" s="13">
        <v>89.12830271</v>
      </c>
      <c r="D642" s="13" t="s">
        <v>6</v>
      </c>
      <c r="E642" s="13" t="s">
        <v>4927</v>
      </c>
      <c r="F642" s="13" t="s">
        <v>9</v>
      </c>
      <c r="G642" s="13" t="s">
        <v>4802</v>
      </c>
      <c r="H642" s="13" t="s">
        <v>4816</v>
      </c>
      <c r="I642" s="13">
        <f>(Brick_Kilns_EF!$B$13*Brick_Kilns_EF!$B$11*Brick_Kilns_EF!$B$12)</f>
        <v>8886.81</v>
      </c>
      <c r="J642" s="13">
        <f>IF(D642="ZZ",Brick_Kilns_EF!$E$5*(0.75),Brick_Kilns_EF!$E$5)</f>
        <v>9.6999999999999986E-3</v>
      </c>
      <c r="K642" s="13">
        <f t="shared" si="37"/>
        <v>86.202056999999982</v>
      </c>
      <c r="L642" s="13">
        <f>IF(D642="ZZ",Brick_Kilns_EF!$E$2*(0.75),Brick_Kilns_EF!$E$2)</f>
        <v>6.7999999999999996E-3</v>
      </c>
      <c r="M642" s="13">
        <f t="shared" ref="M642:M705" si="40">(I642*L642)</f>
        <v>60.430307999999997</v>
      </c>
      <c r="N642" s="13">
        <f>IF(D642="ZZ",Brick_Kilns_EF!$E$3*(0.75),Brick_Kilns_EF!$E$3)</f>
        <v>4.5999999999999999E-3</v>
      </c>
      <c r="O642" s="13">
        <f t="shared" si="38"/>
        <v>40.879325999999999</v>
      </c>
      <c r="P642" s="13">
        <f>IF(D642="ZZ",Brick_Kilns_EF!$E$4*(0.75),Brick_Kilns_EF!$E$4)</f>
        <v>4.7000000000000002E-3</v>
      </c>
      <c r="Q642" s="13">
        <f t="shared" si="39"/>
        <v>41.768006999999997</v>
      </c>
    </row>
    <row r="643" spans="1:17">
      <c r="A643" s="13" t="s">
        <v>653</v>
      </c>
      <c r="B643" s="13">
        <v>23.67863015</v>
      </c>
      <c r="C643" s="13">
        <v>88.675687100000005</v>
      </c>
      <c r="D643" s="13" t="s">
        <v>6</v>
      </c>
      <c r="E643" s="13" t="s">
        <v>4927</v>
      </c>
      <c r="F643" s="13" t="s">
        <v>9</v>
      </c>
      <c r="G643" s="13" t="s">
        <v>4802</v>
      </c>
      <c r="H643" s="13" t="s">
        <v>4816</v>
      </c>
      <c r="I643" s="13">
        <f>(Brick_Kilns_EF!$B$13*Brick_Kilns_EF!$B$11*Brick_Kilns_EF!$B$12)</f>
        <v>8886.81</v>
      </c>
      <c r="J643" s="13">
        <f>IF(D643="ZZ",Brick_Kilns_EF!$E$5*(0.75),Brick_Kilns_EF!$E$5)</f>
        <v>9.6999999999999986E-3</v>
      </c>
      <c r="K643" s="13">
        <f t="shared" ref="K643:K706" si="41">J643*I643</f>
        <v>86.202056999999982</v>
      </c>
      <c r="L643" s="13">
        <f>IF(D643="ZZ",Brick_Kilns_EF!$E$2*(0.75),Brick_Kilns_EF!$E$2)</f>
        <v>6.7999999999999996E-3</v>
      </c>
      <c r="M643" s="13">
        <f t="shared" si="40"/>
        <v>60.430307999999997</v>
      </c>
      <c r="N643" s="13">
        <f>IF(D643="ZZ",Brick_Kilns_EF!$E$3*(0.75),Brick_Kilns_EF!$E$3)</f>
        <v>4.5999999999999999E-3</v>
      </c>
      <c r="O643" s="13">
        <f t="shared" ref="O643:O706" si="42">I643*N643</f>
        <v>40.879325999999999</v>
      </c>
      <c r="P643" s="13">
        <f>IF(D643="ZZ",Brick_Kilns_EF!$E$4*(0.75),Brick_Kilns_EF!$E$4)</f>
        <v>4.7000000000000002E-3</v>
      </c>
      <c r="Q643" s="13">
        <f t="shared" ref="Q643:Q706" si="43">I643*P643</f>
        <v>41.768006999999997</v>
      </c>
    </row>
    <row r="644" spans="1:17">
      <c r="A644" s="13" t="s">
        <v>654</v>
      </c>
      <c r="B644" s="13">
        <v>23.19315533</v>
      </c>
      <c r="C644" s="13">
        <v>90.210388140000006</v>
      </c>
      <c r="D644" s="13" t="s">
        <v>6</v>
      </c>
      <c r="E644" s="13" t="s">
        <v>4927</v>
      </c>
      <c r="F644" s="13" t="s">
        <v>7</v>
      </c>
      <c r="G644" s="13" t="s">
        <v>4802</v>
      </c>
      <c r="H644" s="13" t="s">
        <v>4816</v>
      </c>
      <c r="I644" s="13">
        <f>(Brick_Kilns_EF!$B$13*Brick_Kilns_EF!$B$11*Brick_Kilns_EF!$B$12)</f>
        <v>8886.81</v>
      </c>
      <c r="J644" s="13">
        <f>IF(D644="ZZ",Brick_Kilns_EF!$E$5*(0.75),Brick_Kilns_EF!$E$5)</f>
        <v>9.6999999999999986E-3</v>
      </c>
      <c r="K644" s="13">
        <f t="shared" si="41"/>
        <v>86.202056999999982</v>
      </c>
      <c r="L644" s="13">
        <f>IF(D644="ZZ",Brick_Kilns_EF!$E$2*(0.75),Brick_Kilns_EF!$E$2)</f>
        <v>6.7999999999999996E-3</v>
      </c>
      <c r="M644" s="13">
        <f t="shared" si="40"/>
        <v>60.430307999999997</v>
      </c>
      <c r="N644" s="13">
        <f>IF(D644="ZZ",Brick_Kilns_EF!$E$3*(0.75),Brick_Kilns_EF!$E$3)</f>
        <v>4.5999999999999999E-3</v>
      </c>
      <c r="O644" s="13">
        <f t="shared" si="42"/>
        <v>40.879325999999999</v>
      </c>
      <c r="P644" s="13">
        <f>IF(D644="ZZ",Brick_Kilns_EF!$E$4*(0.75),Brick_Kilns_EF!$E$4)</f>
        <v>4.7000000000000002E-3</v>
      </c>
      <c r="Q644" s="13">
        <f t="shared" si="43"/>
        <v>41.768006999999997</v>
      </c>
    </row>
    <row r="645" spans="1:17">
      <c r="A645" s="13" t="s">
        <v>655</v>
      </c>
      <c r="B645" s="13">
        <v>23.890886909999999</v>
      </c>
      <c r="C645" s="13">
        <v>90.211964640000005</v>
      </c>
      <c r="D645" s="13" t="s">
        <v>6</v>
      </c>
      <c r="E645" s="13" t="s">
        <v>4927</v>
      </c>
      <c r="F645" s="13" t="s">
        <v>7</v>
      </c>
      <c r="G645" s="13" t="s">
        <v>4802</v>
      </c>
      <c r="H645" s="13" t="s">
        <v>4816</v>
      </c>
      <c r="I645" s="13">
        <f>(Brick_Kilns_EF!$B$13*Brick_Kilns_EF!$B$11*Brick_Kilns_EF!$B$12)</f>
        <v>8886.81</v>
      </c>
      <c r="J645" s="13">
        <f>IF(D645="ZZ",Brick_Kilns_EF!$E$5*(0.75),Brick_Kilns_EF!$E$5)</f>
        <v>9.6999999999999986E-3</v>
      </c>
      <c r="K645" s="13">
        <f t="shared" si="41"/>
        <v>86.202056999999982</v>
      </c>
      <c r="L645" s="13">
        <f>IF(D645="ZZ",Brick_Kilns_EF!$E$2*(0.75),Brick_Kilns_EF!$E$2)</f>
        <v>6.7999999999999996E-3</v>
      </c>
      <c r="M645" s="13">
        <f t="shared" si="40"/>
        <v>60.430307999999997</v>
      </c>
      <c r="N645" s="13">
        <f>IF(D645="ZZ",Brick_Kilns_EF!$E$3*(0.75),Brick_Kilns_EF!$E$3)</f>
        <v>4.5999999999999999E-3</v>
      </c>
      <c r="O645" s="13">
        <f t="shared" si="42"/>
        <v>40.879325999999999</v>
      </c>
      <c r="P645" s="13">
        <f>IF(D645="ZZ",Brick_Kilns_EF!$E$4*(0.75),Brick_Kilns_EF!$E$4)</f>
        <v>4.7000000000000002E-3</v>
      </c>
      <c r="Q645" s="13">
        <f t="shared" si="43"/>
        <v>41.768006999999997</v>
      </c>
    </row>
    <row r="646" spans="1:17">
      <c r="A646" s="13" t="s">
        <v>656</v>
      </c>
      <c r="B646" s="13">
        <v>24.054687749999999</v>
      </c>
      <c r="C646" s="13">
        <v>89.066563029999998</v>
      </c>
      <c r="D646" s="13" t="s">
        <v>6</v>
      </c>
      <c r="E646" s="13" t="s">
        <v>4927</v>
      </c>
      <c r="F646" s="13" t="s">
        <v>42</v>
      </c>
      <c r="G646" s="13" t="s">
        <v>4802</v>
      </c>
      <c r="H646" s="13" t="s">
        <v>4816</v>
      </c>
      <c r="I646" s="13">
        <f>(Brick_Kilns_EF!$B$13*Brick_Kilns_EF!$B$11*Brick_Kilns_EF!$B$12)</f>
        <v>8886.81</v>
      </c>
      <c r="J646" s="13">
        <f>IF(D646="ZZ",Brick_Kilns_EF!$E$5*(0.75),Brick_Kilns_EF!$E$5)</f>
        <v>9.6999999999999986E-3</v>
      </c>
      <c r="K646" s="13">
        <f t="shared" si="41"/>
        <v>86.202056999999982</v>
      </c>
      <c r="L646" s="13">
        <f>IF(D646="ZZ",Brick_Kilns_EF!$E$2*(0.75),Brick_Kilns_EF!$E$2)</f>
        <v>6.7999999999999996E-3</v>
      </c>
      <c r="M646" s="13">
        <f t="shared" si="40"/>
        <v>60.430307999999997</v>
      </c>
      <c r="N646" s="13">
        <f>IF(D646="ZZ",Brick_Kilns_EF!$E$3*(0.75),Brick_Kilns_EF!$E$3)</f>
        <v>4.5999999999999999E-3</v>
      </c>
      <c r="O646" s="13">
        <f t="shared" si="42"/>
        <v>40.879325999999999</v>
      </c>
      <c r="P646" s="13">
        <f>IF(D646="ZZ",Brick_Kilns_EF!$E$4*(0.75),Brick_Kilns_EF!$E$4)</f>
        <v>4.7000000000000002E-3</v>
      </c>
      <c r="Q646" s="13">
        <f t="shared" si="43"/>
        <v>41.768006999999997</v>
      </c>
    </row>
    <row r="647" spans="1:17">
      <c r="A647" s="13" t="s">
        <v>657</v>
      </c>
      <c r="B647" s="13">
        <v>23.81358105</v>
      </c>
      <c r="C647" s="13">
        <v>89.105987189999993</v>
      </c>
      <c r="D647" s="13" t="s">
        <v>6</v>
      </c>
      <c r="E647" s="13" t="s">
        <v>4927</v>
      </c>
      <c r="F647" s="13" t="s">
        <v>9</v>
      </c>
      <c r="G647" s="13" t="s">
        <v>4802</v>
      </c>
      <c r="H647" s="13" t="s">
        <v>4816</v>
      </c>
      <c r="I647" s="13">
        <f>(Brick_Kilns_EF!$B$13*Brick_Kilns_EF!$B$11*Brick_Kilns_EF!$B$12)</f>
        <v>8886.81</v>
      </c>
      <c r="J647" s="13">
        <f>IF(D647="ZZ",Brick_Kilns_EF!$E$5*(0.75),Brick_Kilns_EF!$E$5)</f>
        <v>9.6999999999999986E-3</v>
      </c>
      <c r="K647" s="13">
        <f t="shared" si="41"/>
        <v>86.202056999999982</v>
      </c>
      <c r="L647" s="13">
        <f>IF(D647="ZZ",Brick_Kilns_EF!$E$2*(0.75),Brick_Kilns_EF!$E$2)</f>
        <v>6.7999999999999996E-3</v>
      </c>
      <c r="M647" s="13">
        <f t="shared" si="40"/>
        <v>60.430307999999997</v>
      </c>
      <c r="N647" s="13">
        <f>IF(D647="ZZ",Brick_Kilns_EF!$E$3*(0.75),Brick_Kilns_EF!$E$3)</f>
        <v>4.5999999999999999E-3</v>
      </c>
      <c r="O647" s="13">
        <f t="shared" si="42"/>
        <v>40.879325999999999</v>
      </c>
      <c r="P647" s="13">
        <f>IF(D647="ZZ",Brick_Kilns_EF!$E$4*(0.75),Brick_Kilns_EF!$E$4)</f>
        <v>4.7000000000000002E-3</v>
      </c>
      <c r="Q647" s="13">
        <f t="shared" si="43"/>
        <v>41.768006999999997</v>
      </c>
    </row>
    <row r="648" spans="1:17">
      <c r="A648" s="13" t="s">
        <v>658</v>
      </c>
      <c r="B648" s="13">
        <v>23.518954749999999</v>
      </c>
      <c r="C648" s="13">
        <v>88.802937720000003</v>
      </c>
      <c r="D648" s="13" t="s">
        <v>6</v>
      </c>
      <c r="E648" s="13" t="s">
        <v>4927</v>
      </c>
      <c r="F648" s="13" t="s">
        <v>9</v>
      </c>
      <c r="G648" s="13" t="s">
        <v>4802</v>
      </c>
      <c r="H648" s="13" t="s">
        <v>4816</v>
      </c>
      <c r="I648" s="13">
        <f>(Brick_Kilns_EF!$B$13*Brick_Kilns_EF!$B$11*Brick_Kilns_EF!$B$12)</f>
        <v>8886.81</v>
      </c>
      <c r="J648" s="13">
        <f>IF(D648="ZZ",Brick_Kilns_EF!$E$5*(0.75),Brick_Kilns_EF!$E$5)</f>
        <v>9.6999999999999986E-3</v>
      </c>
      <c r="K648" s="13">
        <f t="shared" si="41"/>
        <v>86.202056999999982</v>
      </c>
      <c r="L648" s="13">
        <f>IF(D648="ZZ",Brick_Kilns_EF!$E$2*(0.75),Brick_Kilns_EF!$E$2)</f>
        <v>6.7999999999999996E-3</v>
      </c>
      <c r="M648" s="13">
        <f t="shared" si="40"/>
        <v>60.430307999999997</v>
      </c>
      <c r="N648" s="13">
        <f>IF(D648="ZZ",Brick_Kilns_EF!$E$3*(0.75),Brick_Kilns_EF!$E$3)</f>
        <v>4.5999999999999999E-3</v>
      </c>
      <c r="O648" s="13">
        <f t="shared" si="42"/>
        <v>40.879325999999999</v>
      </c>
      <c r="P648" s="13">
        <f>IF(D648="ZZ",Brick_Kilns_EF!$E$4*(0.75),Brick_Kilns_EF!$E$4)</f>
        <v>4.7000000000000002E-3</v>
      </c>
      <c r="Q648" s="13">
        <f t="shared" si="43"/>
        <v>41.768006999999997</v>
      </c>
    </row>
    <row r="649" spans="1:17">
      <c r="A649" s="13" t="s">
        <v>659</v>
      </c>
      <c r="B649" s="13">
        <v>23.750663410000001</v>
      </c>
      <c r="C649" s="13">
        <v>90.350307330000007</v>
      </c>
      <c r="D649" s="13" t="s">
        <v>6</v>
      </c>
      <c r="E649" s="13" t="s">
        <v>4927</v>
      </c>
      <c r="F649" s="13" t="s">
        <v>7</v>
      </c>
      <c r="G649" s="13" t="s">
        <v>4802</v>
      </c>
      <c r="H649" s="13" t="s">
        <v>4816</v>
      </c>
      <c r="I649" s="13">
        <f>(Brick_Kilns_EF!$B$13*Brick_Kilns_EF!$B$11*Brick_Kilns_EF!$B$12)</f>
        <v>8886.81</v>
      </c>
      <c r="J649" s="13">
        <f>IF(D649="ZZ",Brick_Kilns_EF!$E$5*(0.75),Brick_Kilns_EF!$E$5)</f>
        <v>9.6999999999999986E-3</v>
      </c>
      <c r="K649" s="13">
        <f t="shared" si="41"/>
        <v>86.202056999999982</v>
      </c>
      <c r="L649" s="13">
        <f>IF(D649="ZZ",Brick_Kilns_EF!$E$2*(0.75),Brick_Kilns_EF!$E$2)</f>
        <v>6.7999999999999996E-3</v>
      </c>
      <c r="M649" s="13">
        <f t="shared" si="40"/>
        <v>60.430307999999997</v>
      </c>
      <c r="N649" s="13">
        <f>IF(D649="ZZ",Brick_Kilns_EF!$E$3*(0.75),Brick_Kilns_EF!$E$3)</f>
        <v>4.5999999999999999E-3</v>
      </c>
      <c r="O649" s="13">
        <f t="shared" si="42"/>
        <v>40.879325999999999</v>
      </c>
      <c r="P649" s="13">
        <f>IF(D649="ZZ",Brick_Kilns_EF!$E$4*(0.75),Brick_Kilns_EF!$E$4)</f>
        <v>4.7000000000000002E-3</v>
      </c>
      <c r="Q649" s="13">
        <f t="shared" si="43"/>
        <v>41.768006999999997</v>
      </c>
    </row>
    <row r="650" spans="1:17">
      <c r="A650" s="13" t="s">
        <v>660</v>
      </c>
      <c r="B650" s="13">
        <v>24.760169049999998</v>
      </c>
      <c r="C650" s="13">
        <v>88.321182109999995</v>
      </c>
      <c r="D650" s="13" t="s">
        <v>6</v>
      </c>
      <c r="E650" s="13" t="s">
        <v>4927</v>
      </c>
      <c r="F650" s="13" t="s">
        <v>42</v>
      </c>
      <c r="G650" s="13" t="s">
        <v>4802</v>
      </c>
      <c r="H650" s="13" t="s">
        <v>4816</v>
      </c>
      <c r="I650" s="13">
        <f>(Brick_Kilns_EF!$B$13*Brick_Kilns_EF!$B$11*Brick_Kilns_EF!$B$12)</f>
        <v>8886.81</v>
      </c>
      <c r="J650" s="13">
        <f>IF(D650="ZZ",Brick_Kilns_EF!$E$5*(0.75),Brick_Kilns_EF!$E$5)</f>
        <v>9.6999999999999986E-3</v>
      </c>
      <c r="K650" s="13">
        <f t="shared" si="41"/>
        <v>86.202056999999982</v>
      </c>
      <c r="L650" s="13">
        <f>IF(D650="ZZ",Brick_Kilns_EF!$E$2*(0.75),Brick_Kilns_EF!$E$2)</f>
        <v>6.7999999999999996E-3</v>
      </c>
      <c r="M650" s="13">
        <f t="shared" si="40"/>
        <v>60.430307999999997</v>
      </c>
      <c r="N650" s="13">
        <f>IF(D650="ZZ",Brick_Kilns_EF!$E$3*(0.75),Brick_Kilns_EF!$E$3)</f>
        <v>4.5999999999999999E-3</v>
      </c>
      <c r="O650" s="13">
        <f t="shared" si="42"/>
        <v>40.879325999999999</v>
      </c>
      <c r="P650" s="13">
        <f>IF(D650="ZZ",Brick_Kilns_EF!$E$4*(0.75),Brick_Kilns_EF!$E$4)</f>
        <v>4.7000000000000002E-3</v>
      </c>
      <c r="Q650" s="13">
        <f t="shared" si="43"/>
        <v>41.768006999999997</v>
      </c>
    </row>
    <row r="651" spans="1:17">
      <c r="A651" s="13" t="s">
        <v>661</v>
      </c>
      <c r="B651" s="13">
        <v>23.399518100000002</v>
      </c>
      <c r="C651" s="13">
        <v>90.204642519999993</v>
      </c>
      <c r="D651" s="13" t="s">
        <v>6</v>
      </c>
      <c r="E651" s="13" t="s">
        <v>4927</v>
      </c>
      <c r="F651" s="13" t="s">
        <v>7</v>
      </c>
      <c r="G651" s="13" t="s">
        <v>4802</v>
      </c>
      <c r="H651" s="13" t="s">
        <v>4816</v>
      </c>
      <c r="I651" s="13">
        <f>(Brick_Kilns_EF!$B$13*Brick_Kilns_EF!$B$11*Brick_Kilns_EF!$B$12)</f>
        <v>8886.81</v>
      </c>
      <c r="J651" s="13">
        <f>IF(D651="ZZ",Brick_Kilns_EF!$E$5*(0.75),Brick_Kilns_EF!$E$5)</f>
        <v>9.6999999999999986E-3</v>
      </c>
      <c r="K651" s="13">
        <f t="shared" si="41"/>
        <v>86.202056999999982</v>
      </c>
      <c r="L651" s="13">
        <f>IF(D651="ZZ",Brick_Kilns_EF!$E$2*(0.75),Brick_Kilns_EF!$E$2)</f>
        <v>6.7999999999999996E-3</v>
      </c>
      <c r="M651" s="13">
        <f t="shared" si="40"/>
        <v>60.430307999999997</v>
      </c>
      <c r="N651" s="13">
        <f>IF(D651="ZZ",Brick_Kilns_EF!$E$3*(0.75),Brick_Kilns_EF!$E$3)</f>
        <v>4.5999999999999999E-3</v>
      </c>
      <c r="O651" s="13">
        <f t="shared" si="42"/>
        <v>40.879325999999999</v>
      </c>
      <c r="P651" s="13">
        <f>IF(D651="ZZ",Brick_Kilns_EF!$E$4*(0.75),Brick_Kilns_EF!$E$4)</f>
        <v>4.7000000000000002E-3</v>
      </c>
      <c r="Q651" s="13">
        <f t="shared" si="43"/>
        <v>41.768006999999997</v>
      </c>
    </row>
    <row r="652" spans="1:17">
      <c r="A652" s="13" t="s">
        <v>662</v>
      </c>
      <c r="B652" s="13">
        <v>23.47449567</v>
      </c>
      <c r="C652" s="13">
        <v>88.868187699999993</v>
      </c>
      <c r="D652" s="13" t="s">
        <v>6</v>
      </c>
      <c r="E652" s="13" t="s">
        <v>4927</v>
      </c>
      <c r="F652" s="13" t="s">
        <v>9</v>
      </c>
      <c r="G652" s="13" t="s">
        <v>4802</v>
      </c>
      <c r="H652" s="13" t="s">
        <v>4816</v>
      </c>
      <c r="I652" s="13">
        <f>(Brick_Kilns_EF!$B$13*Brick_Kilns_EF!$B$11*Brick_Kilns_EF!$B$12)</f>
        <v>8886.81</v>
      </c>
      <c r="J652" s="13">
        <f>IF(D652="ZZ",Brick_Kilns_EF!$E$5*(0.75),Brick_Kilns_EF!$E$5)</f>
        <v>9.6999999999999986E-3</v>
      </c>
      <c r="K652" s="13">
        <f t="shared" si="41"/>
        <v>86.202056999999982</v>
      </c>
      <c r="L652" s="13">
        <f>IF(D652="ZZ",Brick_Kilns_EF!$E$2*(0.75),Brick_Kilns_EF!$E$2)</f>
        <v>6.7999999999999996E-3</v>
      </c>
      <c r="M652" s="13">
        <f t="shared" si="40"/>
        <v>60.430307999999997</v>
      </c>
      <c r="N652" s="13">
        <f>IF(D652="ZZ",Brick_Kilns_EF!$E$3*(0.75),Brick_Kilns_EF!$E$3)</f>
        <v>4.5999999999999999E-3</v>
      </c>
      <c r="O652" s="13">
        <f t="shared" si="42"/>
        <v>40.879325999999999</v>
      </c>
      <c r="P652" s="13">
        <f>IF(D652="ZZ",Brick_Kilns_EF!$E$4*(0.75),Brick_Kilns_EF!$E$4)</f>
        <v>4.7000000000000002E-3</v>
      </c>
      <c r="Q652" s="13">
        <f t="shared" si="43"/>
        <v>41.768006999999997</v>
      </c>
    </row>
    <row r="653" spans="1:17">
      <c r="A653" s="13" t="s">
        <v>663</v>
      </c>
      <c r="B653" s="13">
        <v>23.702097810000001</v>
      </c>
      <c r="C653" s="13">
        <v>89.678316229999993</v>
      </c>
      <c r="D653" s="13" t="s">
        <v>6</v>
      </c>
      <c r="E653" s="13" t="s">
        <v>4927</v>
      </c>
      <c r="F653" s="13" t="s">
        <v>7</v>
      </c>
      <c r="G653" s="13" t="s">
        <v>4802</v>
      </c>
      <c r="H653" s="13" t="s">
        <v>4816</v>
      </c>
      <c r="I653" s="13">
        <f>(Brick_Kilns_EF!$B$13*Brick_Kilns_EF!$B$11*Brick_Kilns_EF!$B$12)</f>
        <v>8886.81</v>
      </c>
      <c r="J653" s="13">
        <f>IF(D653="ZZ",Brick_Kilns_EF!$E$5*(0.75),Brick_Kilns_EF!$E$5)</f>
        <v>9.6999999999999986E-3</v>
      </c>
      <c r="K653" s="13">
        <f t="shared" si="41"/>
        <v>86.202056999999982</v>
      </c>
      <c r="L653" s="13">
        <f>IF(D653="ZZ",Brick_Kilns_EF!$E$2*(0.75),Brick_Kilns_EF!$E$2)</f>
        <v>6.7999999999999996E-3</v>
      </c>
      <c r="M653" s="13">
        <f t="shared" si="40"/>
        <v>60.430307999999997</v>
      </c>
      <c r="N653" s="13">
        <f>IF(D653="ZZ",Brick_Kilns_EF!$E$3*(0.75),Brick_Kilns_EF!$E$3)</f>
        <v>4.5999999999999999E-3</v>
      </c>
      <c r="O653" s="13">
        <f t="shared" si="42"/>
        <v>40.879325999999999</v>
      </c>
      <c r="P653" s="13">
        <f>IF(D653="ZZ",Brick_Kilns_EF!$E$4*(0.75),Brick_Kilns_EF!$E$4)</f>
        <v>4.7000000000000002E-3</v>
      </c>
      <c r="Q653" s="13">
        <f t="shared" si="43"/>
        <v>41.768006999999997</v>
      </c>
    </row>
    <row r="654" spans="1:17">
      <c r="A654" s="13" t="s">
        <v>664</v>
      </c>
      <c r="B654" s="13">
        <v>23.464092749999999</v>
      </c>
      <c r="C654" s="13">
        <v>89.57943349</v>
      </c>
      <c r="D654" s="13" t="s">
        <v>6</v>
      </c>
      <c r="E654" s="13" t="s">
        <v>4927</v>
      </c>
      <c r="F654" s="13" t="s">
        <v>9</v>
      </c>
      <c r="G654" s="13" t="s">
        <v>4802</v>
      </c>
      <c r="H654" s="13" t="s">
        <v>4816</v>
      </c>
      <c r="I654" s="13">
        <f>(Brick_Kilns_EF!$B$13*Brick_Kilns_EF!$B$11*Brick_Kilns_EF!$B$12)</f>
        <v>8886.81</v>
      </c>
      <c r="J654" s="13">
        <f>IF(D654="ZZ",Brick_Kilns_EF!$E$5*(0.75),Brick_Kilns_EF!$E$5)</f>
        <v>9.6999999999999986E-3</v>
      </c>
      <c r="K654" s="13">
        <f t="shared" si="41"/>
        <v>86.202056999999982</v>
      </c>
      <c r="L654" s="13">
        <f>IF(D654="ZZ",Brick_Kilns_EF!$E$2*(0.75),Brick_Kilns_EF!$E$2)</f>
        <v>6.7999999999999996E-3</v>
      </c>
      <c r="M654" s="13">
        <f t="shared" si="40"/>
        <v>60.430307999999997</v>
      </c>
      <c r="N654" s="13">
        <f>IF(D654="ZZ",Brick_Kilns_EF!$E$3*(0.75),Brick_Kilns_EF!$E$3)</f>
        <v>4.5999999999999999E-3</v>
      </c>
      <c r="O654" s="13">
        <f t="shared" si="42"/>
        <v>40.879325999999999</v>
      </c>
      <c r="P654" s="13">
        <f>IF(D654="ZZ",Brick_Kilns_EF!$E$4*(0.75),Brick_Kilns_EF!$E$4)</f>
        <v>4.7000000000000002E-3</v>
      </c>
      <c r="Q654" s="13">
        <f t="shared" si="43"/>
        <v>41.768006999999997</v>
      </c>
    </row>
    <row r="655" spans="1:17">
      <c r="A655" s="13" t="s">
        <v>665</v>
      </c>
      <c r="B655" s="13">
        <v>23.24771037</v>
      </c>
      <c r="C655" s="13">
        <v>89.877957339999995</v>
      </c>
      <c r="D655" s="13" t="s">
        <v>6</v>
      </c>
      <c r="E655" s="13" t="s">
        <v>4927</v>
      </c>
      <c r="F655" s="13" t="s">
        <v>7</v>
      </c>
      <c r="G655" s="13" t="s">
        <v>4802</v>
      </c>
      <c r="H655" s="13" t="s">
        <v>4816</v>
      </c>
      <c r="I655" s="13">
        <f>(Brick_Kilns_EF!$B$13*Brick_Kilns_EF!$B$11*Brick_Kilns_EF!$B$12)</f>
        <v>8886.81</v>
      </c>
      <c r="J655" s="13">
        <f>IF(D655="ZZ",Brick_Kilns_EF!$E$5*(0.75),Brick_Kilns_EF!$E$5)</f>
        <v>9.6999999999999986E-3</v>
      </c>
      <c r="K655" s="13">
        <f t="shared" si="41"/>
        <v>86.202056999999982</v>
      </c>
      <c r="L655" s="13">
        <f>IF(D655="ZZ",Brick_Kilns_EF!$E$2*(0.75),Brick_Kilns_EF!$E$2)</f>
        <v>6.7999999999999996E-3</v>
      </c>
      <c r="M655" s="13">
        <f t="shared" si="40"/>
        <v>60.430307999999997</v>
      </c>
      <c r="N655" s="13">
        <f>IF(D655="ZZ",Brick_Kilns_EF!$E$3*(0.75),Brick_Kilns_EF!$E$3)</f>
        <v>4.5999999999999999E-3</v>
      </c>
      <c r="O655" s="13">
        <f t="shared" si="42"/>
        <v>40.879325999999999</v>
      </c>
      <c r="P655" s="13">
        <f>IF(D655="ZZ",Brick_Kilns_EF!$E$4*(0.75),Brick_Kilns_EF!$E$4)</f>
        <v>4.7000000000000002E-3</v>
      </c>
      <c r="Q655" s="13">
        <f t="shared" si="43"/>
        <v>41.768006999999997</v>
      </c>
    </row>
    <row r="656" spans="1:17">
      <c r="A656" s="13" t="s">
        <v>666</v>
      </c>
      <c r="B656" s="13">
        <v>23.500358420000001</v>
      </c>
      <c r="C656" s="13">
        <v>89.487730319999997</v>
      </c>
      <c r="D656" s="13" t="s">
        <v>6</v>
      </c>
      <c r="E656" s="13" t="s">
        <v>4927</v>
      </c>
      <c r="F656" s="13" t="s">
        <v>9</v>
      </c>
      <c r="G656" s="13" t="s">
        <v>4802</v>
      </c>
      <c r="H656" s="13" t="s">
        <v>4816</v>
      </c>
      <c r="I656" s="13">
        <f>(Brick_Kilns_EF!$B$13*Brick_Kilns_EF!$B$11*Brick_Kilns_EF!$B$12)</f>
        <v>8886.81</v>
      </c>
      <c r="J656" s="13">
        <f>IF(D656="ZZ",Brick_Kilns_EF!$E$5*(0.75),Brick_Kilns_EF!$E$5)</f>
        <v>9.6999999999999986E-3</v>
      </c>
      <c r="K656" s="13">
        <f t="shared" si="41"/>
        <v>86.202056999999982</v>
      </c>
      <c r="L656" s="13">
        <f>IF(D656="ZZ",Brick_Kilns_EF!$E$2*(0.75),Brick_Kilns_EF!$E$2)</f>
        <v>6.7999999999999996E-3</v>
      </c>
      <c r="M656" s="13">
        <f t="shared" si="40"/>
        <v>60.430307999999997</v>
      </c>
      <c r="N656" s="13">
        <f>IF(D656="ZZ",Brick_Kilns_EF!$E$3*(0.75),Brick_Kilns_EF!$E$3)</f>
        <v>4.5999999999999999E-3</v>
      </c>
      <c r="O656" s="13">
        <f t="shared" si="42"/>
        <v>40.879325999999999</v>
      </c>
      <c r="P656" s="13">
        <f>IF(D656="ZZ",Brick_Kilns_EF!$E$4*(0.75),Brick_Kilns_EF!$E$4)</f>
        <v>4.7000000000000002E-3</v>
      </c>
      <c r="Q656" s="13">
        <f t="shared" si="43"/>
        <v>41.768006999999997</v>
      </c>
    </row>
    <row r="657" spans="1:17">
      <c r="A657" s="13" t="s">
        <v>667</v>
      </c>
      <c r="B657" s="13">
        <v>23.502715469999998</v>
      </c>
      <c r="C657" s="13">
        <v>89.485053570000005</v>
      </c>
      <c r="D657" s="13" t="s">
        <v>6</v>
      </c>
      <c r="E657" s="13" t="s">
        <v>4927</v>
      </c>
      <c r="F657" s="13" t="s">
        <v>9</v>
      </c>
      <c r="G657" s="13" t="s">
        <v>4802</v>
      </c>
      <c r="H657" s="13" t="s">
        <v>4816</v>
      </c>
      <c r="I657" s="13">
        <f>(Brick_Kilns_EF!$B$13*Brick_Kilns_EF!$B$11*Brick_Kilns_EF!$B$12)</f>
        <v>8886.81</v>
      </c>
      <c r="J657" s="13">
        <f>IF(D657="ZZ",Brick_Kilns_EF!$E$5*(0.75),Brick_Kilns_EF!$E$5)</f>
        <v>9.6999999999999986E-3</v>
      </c>
      <c r="K657" s="13">
        <f t="shared" si="41"/>
        <v>86.202056999999982</v>
      </c>
      <c r="L657" s="13">
        <f>IF(D657="ZZ",Brick_Kilns_EF!$E$2*(0.75),Brick_Kilns_EF!$E$2)</f>
        <v>6.7999999999999996E-3</v>
      </c>
      <c r="M657" s="13">
        <f t="shared" si="40"/>
        <v>60.430307999999997</v>
      </c>
      <c r="N657" s="13">
        <f>IF(D657="ZZ",Brick_Kilns_EF!$E$3*(0.75),Brick_Kilns_EF!$E$3)</f>
        <v>4.5999999999999999E-3</v>
      </c>
      <c r="O657" s="13">
        <f t="shared" si="42"/>
        <v>40.879325999999999</v>
      </c>
      <c r="P657" s="13">
        <f>IF(D657="ZZ",Brick_Kilns_EF!$E$4*(0.75),Brick_Kilns_EF!$E$4)</f>
        <v>4.7000000000000002E-3</v>
      </c>
      <c r="Q657" s="13">
        <f t="shared" si="43"/>
        <v>41.768006999999997</v>
      </c>
    </row>
    <row r="658" spans="1:17">
      <c r="A658" s="13" t="s">
        <v>668</v>
      </c>
      <c r="B658" s="13">
        <v>23.76659214</v>
      </c>
      <c r="C658" s="13">
        <v>88.605858459999993</v>
      </c>
      <c r="D658" s="13" t="s">
        <v>6</v>
      </c>
      <c r="E658" s="13" t="s">
        <v>4927</v>
      </c>
      <c r="F658" s="13" t="s">
        <v>9</v>
      </c>
      <c r="G658" s="13" t="s">
        <v>4802</v>
      </c>
      <c r="H658" s="13" t="s">
        <v>4816</v>
      </c>
      <c r="I658" s="13">
        <f>(Brick_Kilns_EF!$B$13*Brick_Kilns_EF!$B$11*Brick_Kilns_EF!$B$12)</f>
        <v>8886.81</v>
      </c>
      <c r="J658" s="13">
        <f>IF(D658="ZZ",Brick_Kilns_EF!$E$5*(0.75),Brick_Kilns_EF!$E$5)</f>
        <v>9.6999999999999986E-3</v>
      </c>
      <c r="K658" s="13">
        <f t="shared" si="41"/>
        <v>86.202056999999982</v>
      </c>
      <c r="L658" s="13">
        <f>IF(D658="ZZ",Brick_Kilns_EF!$E$2*(0.75),Brick_Kilns_EF!$E$2)</f>
        <v>6.7999999999999996E-3</v>
      </c>
      <c r="M658" s="13">
        <f t="shared" si="40"/>
        <v>60.430307999999997</v>
      </c>
      <c r="N658" s="13">
        <f>IF(D658="ZZ",Brick_Kilns_EF!$E$3*(0.75),Brick_Kilns_EF!$E$3)</f>
        <v>4.5999999999999999E-3</v>
      </c>
      <c r="O658" s="13">
        <f t="shared" si="42"/>
        <v>40.879325999999999</v>
      </c>
      <c r="P658" s="13">
        <f>IF(D658="ZZ",Brick_Kilns_EF!$E$4*(0.75),Brick_Kilns_EF!$E$4)</f>
        <v>4.7000000000000002E-3</v>
      </c>
      <c r="Q658" s="13">
        <f t="shared" si="43"/>
        <v>41.768006999999997</v>
      </c>
    </row>
    <row r="659" spans="1:17">
      <c r="A659" s="13" t="s">
        <v>669</v>
      </c>
      <c r="B659" s="13">
        <v>23.20313458</v>
      </c>
      <c r="C659" s="13">
        <v>89.844980750000005</v>
      </c>
      <c r="D659" s="13" t="s">
        <v>6</v>
      </c>
      <c r="E659" s="13" t="s">
        <v>4927</v>
      </c>
      <c r="F659" s="13" t="s">
        <v>7</v>
      </c>
      <c r="G659" s="13" t="s">
        <v>4802</v>
      </c>
      <c r="H659" s="13" t="s">
        <v>4816</v>
      </c>
      <c r="I659" s="13">
        <f>(Brick_Kilns_EF!$B$13*Brick_Kilns_EF!$B$11*Brick_Kilns_EF!$B$12)</f>
        <v>8886.81</v>
      </c>
      <c r="J659" s="13">
        <f>IF(D659="ZZ",Brick_Kilns_EF!$E$5*(0.75),Brick_Kilns_EF!$E$5)</f>
        <v>9.6999999999999986E-3</v>
      </c>
      <c r="K659" s="13">
        <f t="shared" si="41"/>
        <v>86.202056999999982</v>
      </c>
      <c r="L659" s="13">
        <f>IF(D659="ZZ",Brick_Kilns_EF!$E$2*(0.75),Brick_Kilns_EF!$E$2)</f>
        <v>6.7999999999999996E-3</v>
      </c>
      <c r="M659" s="13">
        <f t="shared" si="40"/>
        <v>60.430307999999997</v>
      </c>
      <c r="N659" s="13">
        <f>IF(D659="ZZ",Brick_Kilns_EF!$E$3*(0.75),Brick_Kilns_EF!$E$3)</f>
        <v>4.5999999999999999E-3</v>
      </c>
      <c r="O659" s="13">
        <f t="shared" si="42"/>
        <v>40.879325999999999</v>
      </c>
      <c r="P659" s="13">
        <f>IF(D659="ZZ",Brick_Kilns_EF!$E$4*(0.75),Brick_Kilns_EF!$E$4)</f>
        <v>4.7000000000000002E-3</v>
      </c>
      <c r="Q659" s="13">
        <f t="shared" si="43"/>
        <v>41.768006999999997</v>
      </c>
    </row>
    <row r="660" spans="1:17">
      <c r="A660" s="13" t="s">
        <v>670</v>
      </c>
      <c r="B660" s="13">
        <v>23.456312319999999</v>
      </c>
      <c r="C660" s="13">
        <v>89.559785379999994</v>
      </c>
      <c r="D660" s="13" t="s">
        <v>6</v>
      </c>
      <c r="E660" s="13" t="s">
        <v>4927</v>
      </c>
      <c r="F660" s="13" t="s">
        <v>9</v>
      </c>
      <c r="G660" s="13" t="s">
        <v>4802</v>
      </c>
      <c r="H660" s="13" t="s">
        <v>4816</v>
      </c>
      <c r="I660" s="13">
        <f>(Brick_Kilns_EF!$B$13*Brick_Kilns_EF!$B$11*Brick_Kilns_EF!$B$12)</f>
        <v>8886.81</v>
      </c>
      <c r="J660" s="13">
        <f>IF(D660="ZZ",Brick_Kilns_EF!$E$5*(0.75),Brick_Kilns_EF!$E$5)</f>
        <v>9.6999999999999986E-3</v>
      </c>
      <c r="K660" s="13">
        <f t="shared" si="41"/>
        <v>86.202056999999982</v>
      </c>
      <c r="L660" s="13">
        <f>IF(D660="ZZ",Brick_Kilns_EF!$E$2*(0.75),Brick_Kilns_EF!$E$2)</f>
        <v>6.7999999999999996E-3</v>
      </c>
      <c r="M660" s="13">
        <f t="shared" si="40"/>
        <v>60.430307999999997</v>
      </c>
      <c r="N660" s="13">
        <f>IF(D660="ZZ",Brick_Kilns_EF!$E$3*(0.75),Brick_Kilns_EF!$E$3)</f>
        <v>4.5999999999999999E-3</v>
      </c>
      <c r="O660" s="13">
        <f t="shared" si="42"/>
        <v>40.879325999999999</v>
      </c>
      <c r="P660" s="13">
        <f>IF(D660="ZZ",Brick_Kilns_EF!$E$4*(0.75),Brick_Kilns_EF!$E$4)</f>
        <v>4.7000000000000002E-3</v>
      </c>
      <c r="Q660" s="13">
        <f t="shared" si="43"/>
        <v>41.768006999999997</v>
      </c>
    </row>
    <row r="661" spans="1:17">
      <c r="A661" s="13" t="s">
        <v>671</v>
      </c>
      <c r="B661" s="13">
        <v>23.83055147</v>
      </c>
      <c r="C661" s="13">
        <v>90.485335610000007</v>
      </c>
      <c r="D661" s="13" t="s">
        <v>6</v>
      </c>
      <c r="E661" s="13" t="s">
        <v>4927</v>
      </c>
      <c r="F661" s="13" t="s">
        <v>7</v>
      </c>
      <c r="G661" s="13" t="s">
        <v>4802</v>
      </c>
      <c r="H661" s="13" t="s">
        <v>4816</v>
      </c>
      <c r="I661" s="13">
        <f>(Brick_Kilns_EF!$B$13*Brick_Kilns_EF!$B$11*Brick_Kilns_EF!$B$12)</f>
        <v>8886.81</v>
      </c>
      <c r="J661" s="13">
        <f>IF(D661="ZZ",Brick_Kilns_EF!$E$5*(0.75),Brick_Kilns_EF!$E$5)</f>
        <v>9.6999999999999986E-3</v>
      </c>
      <c r="K661" s="13">
        <f t="shared" si="41"/>
        <v>86.202056999999982</v>
      </c>
      <c r="L661" s="13">
        <f>IF(D661="ZZ",Brick_Kilns_EF!$E$2*(0.75),Brick_Kilns_EF!$E$2)</f>
        <v>6.7999999999999996E-3</v>
      </c>
      <c r="M661" s="13">
        <f t="shared" si="40"/>
        <v>60.430307999999997</v>
      </c>
      <c r="N661" s="13">
        <f>IF(D661="ZZ",Brick_Kilns_EF!$E$3*(0.75),Brick_Kilns_EF!$E$3)</f>
        <v>4.5999999999999999E-3</v>
      </c>
      <c r="O661" s="13">
        <f t="shared" si="42"/>
        <v>40.879325999999999</v>
      </c>
      <c r="P661" s="13">
        <f>IF(D661="ZZ",Brick_Kilns_EF!$E$4*(0.75),Brick_Kilns_EF!$E$4)</f>
        <v>4.7000000000000002E-3</v>
      </c>
      <c r="Q661" s="13">
        <f t="shared" si="43"/>
        <v>41.768006999999997</v>
      </c>
    </row>
    <row r="662" spans="1:17">
      <c r="A662" s="13" t="s">
        <v>672</v>
      </c>
      <c r="B662" s="13">
        <v>23.637003060000001</v>
      </c>
      <c r="C662" s="13">
        <v>90.328725879999993</v>
      </c>
      <c r="D662" s="13" t="s">
        <v>6</v>
      </c>
      <c r="E662" s="13" t="s">
        <v>4927</v>
      </c>
      <c r="F662" s="13" t="s">
        <v>7</v>
      </c>
      <c r="G662" s="13" t="s">
        <v>4802</v>
      </c>
      <c r="H662" s="13" t="s">
        <v>4816</v>
      </c>
      <c r="I662" s="13">
        <f>(Brick_Kilns_EF!$B$13*Brick_Kilns_EF!$B$11*Brick_Kilns_EF!$B$12)</f>
        <v>8886.81</v>
      </c>
      <c r="J662" s="13">
        <f>IF(D662="ZZ",Brick_Kilns_EF!$E$5*(0.75),Brick_Kilns_EF!$E$5)</f>
        <v>9.6999999999999986E-3</v>
      </c>
      <c r="K662" s="13">
        <f t="shared" si="41"/>
        <v>86.202056999999982</v>
      </c>
      <c r="L662" s="13">
        <f>IF(D662="ZZ",Brick_Kilns_EF!$E$2*(0.75),Brick_Kilns_EF!$E$2)</f>
        <v>6.7999999999999996E-3</v>
      </c>
      <c r="M662" s="13">
        <f t="shared" si="40"/>
        <v>60.430307999999997</v>
      </c>
      <c r="N662" s="13">
        <f>IF(D662="ZZ",Brick_Kilns_EF!$E$3*(0.75),Brick_Kilns_EF!$E$3)</f>
        <v>4.5999999999999999E-3</v>
      </c>
      <c r="O662" s="13">
        <f t="shared" si="42"/>
        <v>40.879325999999999</v>
      </c>
      <c r="P662" s="13">
        <f>IF(D662="ZZ",Brick_Kilns_EF!$E$4*(0.75),Brick_Kilns_EF!$E$4)</f>
        <v>4.7000000000000002E-3</v>
      </c>
      <c r="Q662" s="13">
        <f t="shared" si="43"/>
        <v>41.768006999999997</v>
      </c>
    </row>
    <row r="663" spans="1:17">
      <c r="A663" s="13" t="s">
        <v>673</v>
      </c>
      <c r="B663" s="13">
        <v>23.770923499999999</v>
      </c>
      <c r="C663" s="13">
        <v>90.313631340000001</v>
      </c>
      <c r="D663" s="13" t="s">
        <v>6</v>
      </c>
      <c r="E663" s="13" t="s">
        <v>4927</v>
      </c>
      <c r="F663" s="13" t="s">
        <v>7</v>
      </c>
      <c r="G663" s="13" t="s">
        <v>4802</v>
      </c>
      <c r="H663" s="13" t="s">
        <v>4816</v>
      </c>
      <c r="I663" s="13">
        <f>(Brick_Kilns_EF!$B$13*Brick_Kilns_EF!$B$11*Brick_Kilns_EF!$B$12)</f>
        <v>8886.81</v>
      </c>
      <c r="J663" s="13">
        <f>IF(D663="ZZ",Brick_Kilns_EF!$E$5*(0.75),Brick_Kilns_EF!$E$5)</f>
        <v>9.6999999999999986E-3</v>
      </c>
      <c r="K663" s="13">
        <f t="shared" si="41"/>
        <v>86.202056999999982</v>
      </c>
      <c r="L663" s="13">
        <f>IF(D663="ZZ",Brick_Kilns_EF!$E$2*(0.75),Brick_Kilns_EF!$E$2)</f>
        <v>6.7999999999999996E-3</v>
      </c>
      <c r="M663" s="13">
        <f t="shared" si="40"/>
        <v>60.430307999999997</v>
      </c>
      <c r="N663" s="13">
        <f>IF(D663="ZZ",Brick_Kilns_EF!$E$3*(0.75),Brick_Kilns_EF!$E$3)</f>
        <v>4.5999999999999999E-3</v>
      </c>
      <c r="O663" s="13">
        <f t="shared" si="42"/>
        <v>40.879325999999999</v>
      </c>
      <c r="P663" s="13">
        <f>IF(D663="ZZ",Brick_Kilns_EF!$E$4*(0.75),Brick_Kilns_EF!$E$4)</f>
        <v>4.7000000000000002E-3</v>
      </c>
      <c r="Q663" s="13">
        <f t="shared" si="43"/>
        <v>41.768006999999997</v>
      </c>
    </row>
    <row r="664" spans="1:17">
      <c r="A664" s="13" t="s">
        <v>674</v>
      </c>
      <c r="B664" s="13">
        <v>23.754372010000001</v>
      </c>
      <c r="C664" s="13">
        <v>90.195505510000004</v>
      </c>
      <c r="D664" s="13" t="s">
        <v>6</v>
      </c>
      <c r="E664" s="13" t="s">
        <v>4927</v>
      </c>
      <c r="F664" s="13" t="s">
        <v>7</v>
      </c>
      <c r="G664" s="13" t="s">
        <v>4802</v>
      </c>
      <c r="H664" s="13" t="s">
        <v>4816</v>
      </c>
      <c r="I664" s="13">
        <f>(Brick_Kilns_EF!$B$13*Brick_Kilns_EF!$B$11*Brick_Kilns_EF!$B$12)</f>
        <v>8886.81</v>
      </c>
      <c r="J664" s="13">
        <f>IF(D664="ZZ",Brick_Kilns_EF!$E$5*(0.75),Brick_Kilns_EF!$E$5)</f>
        <v>9.6999999999999986E-3</v>
      </c>
      <c r="K664" s="13">
        <f t="shared" si="41"/>
        <v>86.202056999999982</v>
      </c>
      <c r="L664" s="13">
        <f>IF(D664="ZZ",Brick_Kilns_EF!$E$2*(0.75),Brick_Kilns_EF!$E$2)</f>
        <v>6.7999999999999996E-3</v>
      </c>
      <c r="M664" s="13">
        <f t="shared" si="40"/>
        <v>60.430307999999997</v>
      </c>
      <c r="N664" s="13">
        <f>IF(D664="ZZ",Brick_Kilns_EF!$E$3*(0.75),Brick_Kilns_EF!$E$3)</f>
        <v>4.5999999999999999E-3</v>
      </c>
      <c r="O664" s="13">
        <f t="shared" si="42"/>
        <v>40.879325999999999</v>
      </c>
      <c r="P664" s="13">
        <f>IF(D664="ZZ",Brick_Kilns_EF!$E$4*(0.75),Brick_Kilns_EF!$E$4)</f>
        <v>4.7000000000000002E-3</v>
      </c>
      <c r="Q664" s="13">
        <f t="shared" si="43"/>
        <v>41.768006999999997</v>
      </c>
    </row>
    <row r="665" spans="1:17">
      <c r="A665" s="13" t="s">
        <v>675</v>
      </c>
      <c r="B665" s="13">
        <v>23.997580809999999</v>
      </c>
      <c r="C665" s="13">
        <v>89.225334290000006</v>
      </c>
      <c r="D665" s="13" t="s">
        <v>6</v>
      </c>
      <c r="E665" s="13" t="s">
        <v>4927</v>
      </c>
      <c r="F665" s="13" t="s">
        <v>42</v>
      </c>
      <c r="G665" s="13" t="s">
        <v>4802</v>
      </c>
      <c r="H665" s="13" t="s">
        <v>4816</v>
      </c>
      <c r="I665" s="13">
        <f>(Brick_Kilns_EF!$B$13*Brick_Kilns_EF!$B$11*Brick_Kilns_EF!$B$12)</f>
        <v>8886.81</v>
      </c>
      <c r="J665" s="13">
        <f>IF(D665="ZZ",Brick_Kilns_EF!$E$5*(0.75),Brick_Kilns_EF!$E$5)</f>
        <v>9.6999999999999986E-3</v>
      </c>
      <c r="K665" s="13">
        <f t="shared" si="41"/>
        <v>86.202056999999982</v>
      </c>
      <c r="L665" s="13">
        <f>IF(D665="ZZ",Brick_Kilns_EF!$E$2*(0.75),Brick_Kilns_EF!$E$2)</f>
        <v>6.7999999999999996E-3</v>
      </c>
      <c r="M665" s="13">
        <f t="shared" si="40"/>
        <v>60.430307999999997</v>
      </c>
      <c r="N665" s="13">
        <f>IF(D665="ZZ",Brick_Kilns_EF!$E$3*(0.75),Brick_Kilns_EF!$E$3)</f>
        <v>4.5999999999999999E-3</v>
      </c>
      <c r="O665" s="13">
        <f t="shared" si="42"/>
        <v>40.879325999999999</v>
      </c>
      <c r="P665" s="13">
        <f>IF(D665="ZZ",Brick_Kilns_EF!$E$4*(0.75),Brick_Kilns_EF!$E$4)</f>
        <v>4.7000000000000002E-3</v>
      </c>
      <c r="Q665" s="13">
        <f t="shared" si="43"/>
        <v>41.768006999999997</v>
      </c>
    </row>
    <row r="666" spans="1:17">
      <c r="A666" s="13" t="s">
        <v>676</v>
      </c>
      <c r="B666" s="13">
        <v>23.71829958</v>
      </c>
      <c r="C666" s="13">
        <v>88.61771401</v>
      </c>
      <c r="D666" s="13" t="s">
        <v>6</v>
      </c>
      <c r="E666" s="13" t="s">
        <v>4927</v>
      </c>
      <c r="F666" s="13" t="s">
        <v>9</v>
      </c>
      <c r="G666" s="13" t="s">
        <v>4802</v>
      </c>
      <c r="H666" s="13" t="s">
        <v>4816</v>
      </c>
      <c r="I666" s="13">
        <f>(Brick_Kilns_EF!$B$13*Brick_Kilns_EF!$B$11*Brick_Kilns_EF!$B$12)</f>
        <v>8886.81</v>
      </c>
      <c r="J666" s="13">
        <f>IF(D666="ZZ",Brick_Kilns_EF!$E$5*(0.75),Brick_Kilns_EF!$E$5)</f>
        <v>9.6999999999999986E-3</v>
      </c>
      <c r="K666" s="13">
        <f t="shared" si="41"/>
        <v>86.202056999999982</v>
      </c>
      <c r="L666" s="13">
        <f>IF(D666="ZZ",Brick_Kilns_EF!$E$2*(0.75),Brick_Kilns_EF!$E$2)</f>
        <v>6.7999999999999996E-3</v>
      </c>
      <c r="M666" s="13">
        <f t="shared" si="40"/>
        <v>60.430307999999997</v>
      </c>
      <c r="N666" s="13">
        <f>IF(D666="ZZ",Brick_Kilns_EF!$E$3*(0.75),Brick_Kilns_EF!$E$3)</f>
        <v>4.5999999999999999E-3</v>
      </c>
      <c r="O666" s="13">
        <f t="shared" si="42"/>
        <v>40.879325999999999</v>
      </c>
      <c r="P666" s="13">
        <f>IF(D666="ZZ",Brick_Kilns_EF!$E$4*(0.75),Brick_Kilns_EF!$E$4)</f>
        <v>4.7000000000000002E-3</v>
      </c>
      <c r="Q666" s="13">
        <f t="shared" si="43"/>
        <v>41.768006999999997</v>
      </c>
    </row>
    <row r="667" spans="1:17">
      <c r="A667" s="13" t="s">
        <v>677</v>
      </c>
      <c r="B667" s="13">
        <v>23.738353700000001</v>
      </c>
      <c r="C667" s="13">
        <v>90.355266830000005</v>
      </c>
      <c r="D667" s="13" t="s">
        <v>6</v>
      </c>
      <c r="E667" s="13" t="s">
        <v>4927</v>
      </c>
      <c r="F667" s="13" t="s">
        <v>7</v>
      </c>
      <c r="G667" s="13" t="s">
        <v>4802</v>
      </c>
      <c r="H667" s="13" t="s">
        <v>4816</v>
      </c>
      <c r="I667" s="13">
        <f>(Brick_Kilns_EF!$B$13*Brick_Kilns_EF!$B$11*Brick_Kilns_EF!$B$12)</f>
        <v>8886.81</v>
      </c>
      <c r="J667" s="13">
        <f>IF(D667="ZZ",Brick_Kilns_EF!$E$5*(0.75),Brick_Kilns_EF!$E$5)</f>
        <v>9.6999999999999986E-3</v>
      </c>
      <c r="K667" s="13">
        <f t="shared" si="41"/>
        <v>86.202056999999982</v>
      </c>
      <c r="L667" s="13">
        <f>IF(D667="ZZ",Brick_Kilns_EF!$E$2*(0.75),Brick_Kilns_EF!$E$2)</f>
        <v>6.7999999999999996E-3</v>
      </c>
      <c r="M667" s="13">
        <f t="shared" si="40"/>
        <v>60.430307999999997</v>
      </c>
      <c r="N667" s="13">
        <f>IF(D667="ZZ",Brick_Kilns_EF!$E$3*(0.75),Brick_Kilns_EF!$E$3)</f>
        <v>4.5999999999999999E-3</v>
      </c>
      <c r="O667" s="13">
        <f t="shared" si="42"/>
        <v>40.879325999999999</v>
      </c>
      <c r="P667" s="13">
        <f>IF(D667="ZZ",Brick_Kilns_EF!$E$4*(0.75),Brick_Kilns_EF!$E$4)</f>
        <v>4.7000000000000002E-3</v>
      </c>
      <c r="Q667" s="13">
        <f t="shared" si="43"/>
        <v>41.768006999999997</v>
      </c>
    </row>
    <row r="668" spans="1:17">
      <c r="A668" s="13" t="s">
        <v>678</v>
      </c>
      <c r="B668" s="13">
        <v>23.820821039999998</v>
      </c>
      <c r="C668" s="13">
        <v>89.274424479999993</v>
      </c>
      <c r="D668" s="13" t="s">
        <v>6</v>
      </c>
      <c r="E668" s="13" t="s">
        <v>4927</v>
      </c>
      <c r="F668" s="13" t="s">
        <v>9</v>
      </c>
      <c r="G668" s="13" t="s">
        <v>4802</v>
      </c>
      <c r="H668" s="13" t="s">
        <v>4816</v>
      </c>
      <c r="I668" s="13">
        <f>(Brick_Kilns_EF!$B$13*Brick_Kilns_EF!$B$11*Brick_Kilns_EF!$B$12)</f>
        <v>8886.81</v>
      </c>
      <c r="J668" s="13">
        <f>IF(D668="ZZ",Brick_Kilns_EF!$E$5*(0.75),Brick_Kilns_EF!$E$5)</f>
        <v>9.6999999999999986E-3</v>
      </c>
      <c r="K668" s="13">
        <f t="shared" si="41"/>
        <v>86.202056999999982</v>
      </c>
      <c r="L668" s="13">
        <f>IF(D668="ZZ",Brick_Kilns_EF!$E$2*(0.75),Brick_Kilns_EF!$E$2)</f>
        <v>6.7999999999999996E-3</v>
      </c>
      <c r="M668" s="13">
        <f t="shared" si="40"/>
        <v>60.430307999999997</v>
      </c>
      <c r="N668" s="13">
        <f>IF(D668="ZZ",Brick_Kilns_EF!$E$3*(0.75),Brick_Kilns_EF!$E$3)</f>
        <v>4.5999999999999999E-3</v>
      </c>
      <c r="O668" s="13">
        <f t="shared" si="42"/>
        <v>40.879325999999999</v>
      </c>
      <c r="P668" s="13">
        <f>IF(D668="ZZ",Brick_Kilns_EF!$E$4*(0.75),Brick_Kilns_EF!$E$4)</f>
        <v>4.7000000000000002E-3</v>
      </c>
      <c r="Q668" s="13">
        <f t="shared" si="43"/>
        <v>41.768006999999997</v>
      </c>
    </row>
    <row r="669" spans="1:17">
      <c r="A669" s="13" t="s">
        <v>679</v>
      </c>
      <c r="B669" s="13">
        <v>23.63089111</v>
      </c>
      <c r="C669" s="13">
        <v>89.194423209999997</v>
      </c>
      <c r="D669" s="13" t="s">
        <v>6</v>
      </c>
      <c r="E669" s="13" t="s">
        <v>4927</v>
      </c>
      <c r="F669" s="13" t="s">
        <v>9</v>
      </c>
      <c r="G669" s="13" t="s">
        <v>4802</v>
      </c>
      <c r="H669" s="13" t="s">
        <v>4816</v>
      </c>
      <c r="I669" s="13">
        <f>(Brick_Kilns_EF!$B$13*Brick_Kilns_EF!$B$11*Brick_Kilns_EF!$B$12)</f>
        <v>8886.81</v>
      </c>
      <c r="J669" s="13">
        <f>IF(D669="ZZ",Brick_Kilns_EF!$E$5*(0.75),Brick_Kilns_EF!$E$5)</f>
        <v>9.6999999999999986E-3</v>
      </c>
      <c r="K669" s="13">
        <f t="shared" si="41"/>
        <v>86.202056999999982</v>
      </c>
      <c r="L669" s="13">
        <f>IF(D669="ZZ",Brick_Kilns_EF!$E$2*(0.75),Brick_Kilns_EF!$E$2)</f>
        <v>6.7999999999999996E-3</v>
      </c>
      <c r="M669" s="13">
        <f t="shared" si="40"/>
        <v>60.430307999999997</v>
      </c>
      <c r="N669" s="13">
        <f>IF(D669="ZZ",Brick_Kilns_EF!$E$3*(0.75),Brick_Kilns_EF!$E$3)</f>
        <v>4.5999999999999999E-3</v>
      </c>
      <c r="O669" s="13">
        <f t="shared" si="42"/>
        <v>40.879325999999999</v>
      </c>
      <c r="P669" s="13">
        <f>IF(D669="ZZ",Brick_Kilns_EF!$E$4*(0.75),Brick_Kilns_EF!$E$4)</f>
        <v>4.7000000000000002E-3</v>
      </c>
      <c r="Q669" s="13">
        <f t="shared" si="43"/>
        <v>41.768006999999997</v>
      </c>
    </row>
    <row r="670" spans="1:17">
      <c r="A670" s="13" t="s">
        <v>680</v>
      </c>
      <c r="B670" s="13">
        <v>23.222415059999999</v>
      </c>
      <c r="C670" s="13">
        <v>89.157846250000006</v>
      </c>
      <c r="D670" s="13" t="s">
        <v>6</v>
      </c>
      <c r="E670" s="13" t="s">
        <v>4927</v>
      </c>
      <c r="F670" s="13" t="s">
        <v>9</v>
      </c>
      <c r="G670" s="13" t="s">
        <v>4802</v>
      </c>
      <c r="H670" s="13" t="s">
        <v>4816</v>
      </c>
      <c r="I670" s="13">
        <f>(Brick_Kilns_EF!$B$13*Brick_Kilns_EF!$B$11*Brick_Kilns_EF!$B$12)</f>
        <v>8886.81</v>
      </c>
      <c r="J670" s="13">
        <f>IF(D670="ZZ",Brick_Kilns_EF!$E$5*(0.75),Brick_Kilns_EF!$E$5)</f>
        <v>9.6999999999999986E-3</v>
      </c>
      <c r="K670" s="13">
        <f t="shared" si="41"/>
        <v>86.202056999999982</v>
      </c>
      <c r="L670" s="13">
        <f>IF(D670="ZZ",Brick_Kilns_EF!$E$2*(0.75),Brick_Kilns_EF!$E$2)</f>
        <v>6.7999999999999996E-3</v>
      </c>
      <c r="M670" s="13">
        <f t="shared" si="40"/>
        <v>60.430307999999997</v>
      </c>
      <c r="N670" s="13">
        <f>IF(D670="ZZ",Brick_Kilns_EF!$E$3*(0.75),Brick_Kilns_EF!$E$3)</f>
        <v>4.5999999999999999E-3</v>
      </c>
      <c r="O670" s="13">
        <f t="shared" si="42"/>
        <v>40.879325999999999</v>
      </c>
      <c r="P670" s="13">
        <f>IF(D670="ZZ",Brick_Kilns_EF!$E$4*(0.75),Brick_Kilns_EF!$E$4)</f>
        <v>4.7000000000000002E-3</v>
      </c>
      <c r="Q670" s="13">
        <f t="shared" si="43"/>
        <v>41.768006999999997</v>
      </c>
    </row>
    <row r="671" spans="1:17">
      <c r="A671" s="13" t="s">
        <v>681</v>
      </c>
      <c r="B671" s="13">
        <v>23.22117549</v>
      </c>
      <c r="C671" s="13">
        <v>89.159243759999995</v>
      </c>
      <c r="D671" s="13" t="s">
        <v>6</v>
      </c>
      <c r="E671" s="13" t="s">
        <v>4927</v>
      </c>
      <c r="F671" s="13" t="s">
        <v>9</v>
      </c>
      <c r="G671" s="13" t="s">
        <v>4802</v>
      </c>
      <c r="H671" s="13" t="s">
        <v>4816</v>
      </c>
      <c r="I671" s="13">
        <f>(Brick_Kilns_EF!$B$13*Brick_Kilns_EF!$B$11*Brick_Kilns_EF!$B$12)</f>
        <v>8886.81</v>
      </c>
      <c r="J671" s="13">
        <f>IF(D671="ZZ",Brick_Kilns_EF!$E$5*(0.75),Brick_Kilns_EF!$E$5)</f>
        <v>9.6999999999999986E-3</v>
      </c>
      <c r="K671" s="13">
        <f t="shared" si="41"/>
        <v>86.202056999999982</v>
      </c>
      <c r="L671" s="13">
        <f>IF(D671="ZZ",Brick_Kilns_EF!$E$2*(0.75),Brick_Kilns_EF!$E$2)</f>
        <v>6.7999999999999996E-3</v>
      </c>
      <c r="M671" s="13">
        <f t="shared" si="40"/>
        <v>60.430307999999997</v>
      </c>
      <c r="N671" s="13">
        <f>IF(D671="ZZ",Brick_Kilns_EF!$E$3*(0.75),Brick_Kilns_EF!$E$3)</f>
        <v>4.5999999999999999E-3</v>
      </c>
      <c r="O671" s="13">
        <f t="shared" si="42"/>
        <v>40.879325999999999</v>
      </c>
      <c r="P671" s="13">
        <f>IF(D671="ZZ",Brick_Kilns_EF!$E$4*(0.75),Brick_Kilns_EF!$E$4)</f>
        <v>4.7000000000000002E-3</v>
      </c>
      <c r="Q671" s="13">
        <f t="shared" si="43"/>
        <v>41.768006999999997</v>
      </c>
    </row>
    <row r="672" spans="1:17">
      <c r="A672" s="13" t="s">
        <v>682</v>
      </c>
      <c r="B672" s="13">
        <v>23.59048812</v>
      </c>
      <c r="C672" s="13">
        <v>90.34607871</v>
      </c>
      <c r="D672" s="13" t="s">
        <v>6</v>
      </c>
      <c r="E672" s="13" t="s">
        <v>4927</v>
      </c>
      <c r="F672" s="13" t="s">
        <v>7</v>
      </c>
      <c r="G672" s="13" t="s">
        <v>4802</v>
      </c>
      <c r="H672" s="13" t="s">
        <v>4816</v>
      </c>
      <c r="I672" s="13">
        <f>(Brick_Kilns_EF!$B$13*Brick_Kilns_EF!$B$11*Brick_Kilns_EF!$B$12)</f>
        <v>8886.81</v>
      </c>
      <c r="J672" s="13">
        <f>IF(D672="ZZ",Brick_Kilns_EF!$E$5*(0.75),Brick_Kilns_EF!$E$5)</f>
        <v>9.6999999999999986E-3</v>
      </c>
      <c r="K672" s="13">
        <f t="shared" si="41"/>
        <v>86.202056999999982</v>
      </c>
      <c r="L672" s="13">
        <f>IF(D672="ZZ",Brick_Kilns_EF!$E$2*(0.75),Brick_Kilns_EF!$E$2)</f>
        <v>6.7999999999999996E-3</v>
      </c>
      <c r="M672" s="13">
        <f t="shared" si="40"/>
        <v>60.430307999999997</v>
      </c>
      <c r="N672" s="13">
        <f>IF(D672="ZZ",Brick_Kilns_EF!$E$3*(0.75),Brick_Kilns_EF!$E$3)</f>
        <v>4.5999999999999999E-3</v>
      </c>
      <c r="O672" s="13">
        <f t="shared" si="42"/>
        <v>40.879325999999999</v>
      </c>
      <c r="P672" s="13">
        <f>IF(D672="ZZ",Brick_Kilns_EF!$E$4*(0.75),Brick_Kilns_EF!$E$4)</f>
        <v>4.7000000000000002E-3</v>
      </c>
      <c r="Q672" s="13">
        <f t="shared" si="43"/>
        <v>41.768006999999997</v>
      </c>
    </row>
    <row r="673" spans="1:17">
      <c r="A673" s="13" t="s">
        <v>683</v>
      </c>
      <c r="B673" s="13">
        <v>23.11082906</v>
      </c>
      <c r="C673" s="13">
        <v>89.59794402</v>
      </c>
      <c r="D673" s="13" t="s">
        <v>6</v>
      </c>
      <c r="E673" s="13" t="s">
        <v>4927</v>
      </c>
      <c r="F673" s="13" t="s">
        <v>9</v>
      </c>
      <c r="G673" s="13" t="s">
        <v>4802</v>
      </c>
      <c r="H673" s="13" t="s">
        <v>4816</v>
      </c>
      <c r="I673" s="13">
        <f>(Brick_Kilns_EF!$B$13*Brick_Kilns_EF!$B$11*Brick_Kilns_EF!$B$12)</f>
        <v>8886.81</v>
      </c>
      <c r="J673" s="13">
        <f>IF(D673="ZZ",Brick_Kilns_EF!$E$5*(0.75),Brick_Kilns_EF!$E$5)</f>
        <v>9.6999999999999986E-3</v>
      </c>
      <c r="K673" s="13">
        <f t="shared" si="41"/>
        <v>86.202056999999982</v>
      </c>
      <c r="L673" s="13">
        <f>IF(D673="ZZ",Brick_Kilns_EF!$E$2*(0.75),Brick_Kilns_EF!$E$2)</f>
        <v>6.7999999999999996E-3</v>
      </c>
      <c r="M673" s="13">
        <f t="shared" si="40"/>
        <v>60.430307999999997</v>
      </c>
      <c r="N673" s="13">
        <f>IF(D673="ZZ",Brick_Kilns_EF!$E$3*(0.75),Brick_Kilns_EF!$E$3)</f>
        <v>4.5999999999999999E-3</v>
      </c>
      <c r="O673" s="13">
        <f t="shared" si="42"/>
        <v>40.879325999999999</v>
      </c>
      <c r="P673" s="13">
        <f>IF(D673="ZZ",Brick_Kilns_EF!$E$4*(0.75),Brick_Kilns_EF!$E$4)</f>
        <v>4.7000000000000002E-3</v>
      </c>
      <c r="Q673" s="13">
        <f t="shared" si="43"/>
        <v>41.768006999999997</v>
      </c>
    </row>
    <row r="674" spans="1:17">
      <c r="A674" s="13" t="s">
        <v>684</v>
      </c>
      <c r="B674" s="13">
        <v>24.76164352</v>
      </c>
      <c r="C674" s="13">
        <v>88.291125829999999</v>
      </c>
      <c r="D674" s="13" t="s">
        <v>6</v>
      </c>
      <c r="E674" s="13" t="s">
        <v>4927</v>
      </c>
      <c r="F674" s="13" t="s">
        <v>42</v>
      </c>
      <c r="G674" s="13" t="s">
        <v>4802</v>
      </c>
      <c r="H674" s="13" t="s">
        <v>4816</v>
      </c>
      <c r="I674" s="13">
        <f>(Brick_Kilns_EF!$B$13*Brick_Kilns_EF!$B$11*Brick_Kilns_EF!$B$12)</f>
        <v>8886.81</v>
      </c>
      <c r="J674" s="13">
        <f>IF(D674="ZZ",Brick_Kilns_EF!$E$5*(0.75),Brick_Kilns_EF!$E$5)</f>
        <v>9.6999999999999986E-3</v>
      </c>
      <c r="K674" s="13">
        <f t="shared" si="41"/>
        <v>86.202056999999982</v>
      </c>
      <c r="L674" s="13">
        <f>IF(D674="ZZ",Brick_Kilns_EF!$E$2*(0.75),Brick_Kilns_EF!$E$2)</f>
        <v>6.7999999999999996E-3</v>
      </c>
      <c r="M674" s="13">
        <f t="shared" si="40"/>
        <v>60.430307999999997</v>
      </c>
      <c r="N674" s="13">
        <f>IF(D674="ZZ",Brick_Kilns_EF!$E$3*(0.75),Brick_Kilns_EF!$E$3)</f>
        <v>4.5999999999999999E-3</v>
      </c>
      <c r="O674" s="13">
        <f t="shared" si="42"/>
        <v>40.879325999999999</v>
      </c>
      <c r="P674" s="13">
        <f>IF(D674="ZZ",Brick_Kilns_EF!$E$4*(0.75),Brick_Kilns_EF!$E$4)</f>
        <v>4.7000000000000002E-3</v>
      </c>
      <c r="Q674" s="13">
        <f t="shared" si="43"/>
        <v>41.768006999999997</v>
      </c>
    </row>
    <row r="675" spans="1:17">
      <c r="A675" s="13" t="s">
        <v>685</v>
      </c>
      <c r="B675" s="13">
        <v>24.637844699999999</v>
      </c>
      <c r="C675" s="13">
        <v>88.701229710000007</v>
      </c>
      <c r="D675" s="13" t="s">
        <v>6</v>
      </c>
      <c r="E675" s="13" t="s">
        <v>4927</v>
      </c>
      <c r="F675" s="13" t="s">
        <v>42</v>
      </c>
      <c r="G675" s="13" t="s">
        <v>4802</v>
      </c>
      <c r="H675" s="13" t="s">
        <v>4816</v>
      </c>
      <c r="I675" s="13">
        <f>(Brick_Kilns_EF!$B$13*Brick_Kilns_EF!$B$11*Brick_Kilns_EF!$B$12)</f>
        <v>8886.81</v>
      </c>
      <c r="J675" s="13">
        <f>IF(D675="ZZ",Brick_Kilns_EF!$E$5*(0.75),Brick_Kilns_EF!$E$5)</f>
        <v>9.6999999999999986E-3</v>
      </c>
      <c r="K675" s="13">
        <f t="shared" si="41"/>
        <v>86.202056999999982</v>
      </c>
      <c r="L675" s="13">
        <f>IF(D675="ZZ",Brick_Kilns_EF!$E$2*(0.75),Brick_Kilns_EF!$E$2)</f>
        <v>6.7999999999999996E-3</v>
      </c>
      <c r="M675" s="13">
        <f t="shared" si="40"/>
        <v>60.430307999999997</v>
      </c>
      <c r="N675" s="13">
        <f>IF(D675="ZZ",Brick_Kilns_EF!$E$3*(0.75),Brick_Kilns_EF!$E$3)</f>
        <v>4.5999999999999999E-3</v>
      </c>
      <c r="O675" s="13">
        <f t="shared" si="42"/>
        <v>40.879325999999999</v>
      </c>
      <c r="P675" s="13">
        <f>IF(D675="ZZ",Brick_Kilns_EF!$E$4*(0.75),Brick_Kilns_EF!$E$4)</f>
        <v>4.7000000000000002E-3</v>
      </c>
      <c r="Q675" s="13">
        <f t="shared" si="43"/>
        <v>41.768006999999997</v>
      </c>
    </row>
    <row r="676" spans="1:17">
      <c r="A676" s="13" t="s">
        <v>686</v>
      </c>
      <c r="B676" s="13">
        <v>23.507618799999999</v>
      </c>
      <c r="C676" s="13">
        <v>90.290391459999995</v>
      </c>
      <c r="D676" s="13" t="s">
        <v>6</v>
      </c>
      <c r="E676" s="13" t="s">
        <v>4927</v>
      </c>
      <c r="F676" s="13" t="s">
        <v>7</v>
      </c>
      <c r="G676" s="13" t="s">
        <v>4802</v>
      </c>
      <c r="H676" s="13" t="s">
        <v>4816</v>
      </c>
      <c r="I676" s="13">
        <f>(Brick_Kilns_EF!$B$13*Brick_Kilns_EF!$B$11*Brick_Kilns_EF!$B$12)</f>
        <v>8886.81</v>
      </c>
      <c r="J676" s="13">
        <f>IF(D676="ZZ",Brick_Kilns_EF!$E$5*(0.75),Brick_Kilns_EF!$E$5)</f>
        <v>9.6999999999999986E-3</v>
      </c>
      <c r="K676" s="13">
        <f t="shared" si="41"/>
        <v>86.202056999999982</v>
      </c>
      <c r="L676" s="13">
        <f>IF(D676="ZZ",Brick_Kilns_EF!$E$2*(0.75),Brick_Kilns_EF!$E$2)</f>
        <v>6.7999999999999996E-3</v>
      </c>
      <c r="M676" s="13">
        <f t="shared" si="40"/>
        <v>60.430307999999997</v>
      </c>
      <c r="N676" s="13">
        <f>IF(D676="ZZ",Brick_Kilns_EF!$E$3*(0.75),Brick_Kilns_EF!$E$3)</f>
        <v>4.5999999999999999E-3</v>
      </c>
      <c r="O676" s="13">
        <f t="shared" si="42"/>
        <v>40.879325999999999</v>
      </c>
      <c r="P676" s="13">
        <f>IF(D676="ZZ",Brick_Kilns_EF!$E$4*(0.75),Brick_Kilns_EF!$E$4)</f>
        <v>4.7000000000000002E-3</v>
      </c>
      <c r="Q676" s="13">
        <f t="shared" si="43"/>
        <v>41.768006999999997</v>
      </c>
    </row>
    <row r="677" spans="1:17">
      <c r="A677" s="13" t="s">
        <v>687</v>
      </c>
      <c r="B677" s="13">
        <v>23.522600019999999</v>
      </c>
      <c r="C677" s="13">
        <v>89.473468139999994</v>
      </c>
      <c r="D677" s="13" t="s">
        <v>6</v>
      </c>
      <c r="E677" s="13" t="s">
        <v>4927</v>
      </c>
      <c r="F677" s="13" t="s">
        <v>9</v>
      </c>
      <c r="G677" s="13" t="s">
        <v>4802</v>
      </c>
      <c r="H677" s="13" t="s">
        <v>4816</v>
      </c>
      <c r="I677" s="13">
        <f>(Brick_Kilns_EF!$B$13*Brick_Kilns_EF!$B$11*Brick_Kilns_EF!$B$12)</f>
        <v>8886.81</v>
      </c>
      <c r="J677" s="13">
        <f>IF(D677="ZZ",Brick_Kilns_EF!$E$5*(0.75),Brick_Kilns_EF!$E$5)</f>
        <v>9.6999999999999986E-3</v>
      </c>
      <c r="K677" s="13">
        <f t="shared" si="41"/>
        <v>86.202056999999982</v>
      </c>
      <c r="L677" s="13">
        <f>IF(D677="ZZ",Brick_Kilns_EF!$E$2*(0.75),Brick_Kilns_EF!$E$2)</f>
        <v>6.7999999999999996E-3</v>
      </c>
      <c r="M677" s="13">
        <f t="shared" si="40"/>
        <v>60.430307999999997</v>
      </c>
      <c r="N677" s="13">
        <f>IF(D677="ZZ",Brick_Kilns_EF!$E$3*(0.75),Brick_Kilns_EF!$E$3)</f>
        <v>4.5999999999999999E-3</v>
      </c>
      <c r="O677" s="13">
        <f t="shared" si="42"/>
        <v>40.879325999999999</v>
      </c>
      <c r="P677" s="13">
        <f>IF(D677="ZZ",Brick_Kilns_EF!$E$4*(0.75),Brick_Kilns_EF!$E$4)</f>
        <v>4.7000000000000002E-3</v>
      </c>
      <c r="Q677" s="13">
        <f t="shared" si="43"/>
        <v>41.768006999999997</v>
      </c>
    </row>
    <row r="678" spans="1:17">
      <c r="A678" s="13" t="s">
        <v>688</v>
      </c>
      <c r="B678" s="13">
        <v>23.650864869999999</v>
      </c>
      <c r="C678" s="13">
        <v>89.556569550000006</v>
      </c>
      <c r="D678" s="13" t="s">
        <v>6</v>
      </c>
      <c r="E678" s="13" t="s">
        <v>4927</v>
      </c>
      <c r="F678" s="13" t="s">
        <v>7</v>
      </c>
      <c r="G678" s="13" t="s">
        <v>4802</v>
      </c>
      <c r="H678" s="13" t="s">
        <v>4816</v>
      </c>
      <c r="I678" s="13">
        <f>(Brick_Kilns_EF!$B$13*Brick_Kilns_EF!$B$11*Brick_Kilns_EF!$B$12)</f>
        <v>8886.81</v>
      </c>
      <c r="J678" s="13">
        <f>IF(D678="ZZ",Brick_Kilns_EF!$E$5*(0.75),Brick_Kilns_EF!$E$5)</f>
        <v>9.6999999999999986E-3</v>
      </c>
      <c r="K678" s="13">
        <f t="shared" si="41"/>
        <v>86.202056999999982</v>
      </c>
      <c r="L678" s="13">
        <f>IF(D678="ZZ",Brick_Kilns_EF!$E$2*(0.75),Brick_Kilns_EF!$E$2)</f>
        <v>6.7999999999999996E-3</v>
      </c>
      <c r="M678" s="13">
        <f t="shared" si="40"/>
        <v>60.430307999999997</v>
      </c>
      <c r="N678" s="13">
        <f>IF(D678="ZZ",Brick_Kilns_EF!$E$3*(0.75),Brick_Kilns_EF!$E$3)</f>
        <v>4.5999999999999999E-3</v>
      </c>
      <c r="O678" s="13">
        <f t="shared" si="42"/>
        <v>40.879325999999999</v>
      </c>
      <c r="P678" s="13">
        <f>IF(D678="ZZ",Brick_Kilns_EF!$E$4*(0.75),Brick_Kilns_EF!$E$4)</f>
        <v>4.7000000000000002E-3</v>
      </c>
      <c r="Q678" s="13">
        <f t="shared" si="43"/>
        <v>41.768006999999997</v>
      </c>
    </row>
    <row r="679" spans="1:17">
      <c r="A679" s="13" t="s">
        <v>689</v>
      </c>
      <c r="B679" s="13">
        <v>23.650123010000001</v>
      </c>
      <c r="C679" s="13">
        <v>89.557714430000004</v>
      </c>
      <c r="D679" s="13" t="s">
        <v>6</v>
      </c>
      <c r="E679" s="13" t="s">
        <v>4927</v>
      </c>
      <c r="F679" s="13" t="s">
        <v>7</v>
      </c>
      <c r="G679" s="13" t="s">
        <v>4802</v>
      </c>
      <c r="H679" s="13" t="s">
        <v>4816</v>
      </c>
      <c r="I679" s="13">
        <f>(Brick_Kilns_EF!$B$13*Brick_Kilns_EF!$B$11*Brick_Kilns_EF!$B$12)</f>
        <v>8886.81</v>
      </c>
      <c r="J679" s="13">
        <f>IF(D679="ZZ",Brick_Kilns_EF!$E$5*(0.75),Brick_Kilns_EF!$E$5)</f>
        <v>9.6999999999999986E-3</v>
      </c>
      <c r="K679" s="13">
        <f t="shared" si="41"/>
        <v>86.202056999999982</v>
      </c>
      <c r="L679" s="13">
        <f>IF(D679="ZZ",Brick_Kilns_EF!$E$2*(0.75),Brick_Kilns_EF!$E$2)</f>
        <v>6.7999999999999996E-3</v>
      </c>
      <c r="M679" s="13">
        <f t="shared" si="40"/>
        <v>60.430307999999997</v>
      </c>
      <c r="N679" s="13">
        <f>IF(D679="ZZ",Brick_Kilns_EF!$E$3*(0.75),Brick_Kilns_EF!$E$3)</f>
        <v>4.5999999999999999E-3</v>
      </c>
      <c r="O679" s="13">
        <f t="shared" si="42"/>
        <v>40.879325999999999</v>
      </c>
      <c r="P679" s="13">
        <f>IF(D679="ZZ",Brick_Kilns_EF!$E$4*(0.75),Brick_Kilns_EF!$E$4)</f>
        <v>4.7000000000000002E-3</v>
      </c>
      <c r="Q679" s="13">
        <f t="shared" si="43"/>
        <v>41.768006999999997</v>
      </c>
    </row>
    <row r="680" spans="1:17">
      <c r="A680" s="13" t="s">
        <v>690</v>
      </c>
      <c r="B680" s="13">
        <v>23.772947640000002</v>
      </c>
      <c r="C680" s="13">
        <v>90.36800873</v>
      </c>
      <c r="D680" s="13" t="s">
        <v>6</v>
      </c>
      <c r="E680" s="13" t="s">
        <v>4927</v>
      </c>
      <c r="F680" s="13" t="s">
        <v>7</v>
      </c>
      <c r="G680" s="13" t="s">
        <v>4802</v>
      </c>
      <c r="H680" s="13" t="s">
        <v>4816</v>
      </c>
      <c r="I680" s="13">
        <f>(Brick_Kilns_EF!$B$13*Brick_Kilns_EF!$B$11*Brick_Kilns_EF!$B$12)</f>
        <v>8886.81</v>
      </c>
      <c r="J680" s="13">
        <f>IF(D680="ZZ",Brick_Kilns_EF!$E$5*(0.75),Brick_Kilns_EF!$E$5)</f>
        <v>9.6999999999999986E-3</v>
      </c>
      <c r="K680" s="13">
        <f t="shared" si="41"/>
        <v>86.202056999999982</v>
      </c>
      <c r="L680" s="13">
        <f>IF(D680="ZZ",Brick_Kilns_EF!$E$2*(0.75),Brick_Kilns_EF!$E$2)</f>
        <v>6.7999999999999996E-3</v>
      </c>
      <c r="M680" s="13">
        <f t="shared" si="40"/>
        <v>60.430307999999997</v>
      </c>
      <c r="N680" s="13">
        <f>IF(D680="ZZ",Brick_Kilns_EF!$E$3*(0.75),Brick_Kilns_EF!$E$3)</f>
        <v>4.5999999999999999E-3</v>
      </c>
      <c r="O680" s="13">
        <f t="shared" si="42"/>
        <v>40.879325999999999</v>
      </c>
      <c r="P680" s="13">
        <f>IF(D680="ZZ",Brick_Kilns_EF!$E$4*(0.75),Brick_Kilns_EF!$E$4)</f>
        <v>4.7000000000000002E-3</v>
      </c>
      <c r="Q680" s="13">
        <f t="shared" si="43"/>
        <v>41.768006999999997</v>
      </c>
    </row>
    <row r="681" spans="1:17">
      <c r="A681" s="13" t="s">
        <v>691</v>
      </c>
      <c r="B681" s="13">
        <v>23.773003989999999</v>
      </c>
      <c r="C681" s="13">
        <v>90.36800873</v>
      </c>
      <c r="D681" s="13" t="s">
        <v>6</v>
      </c>
      <c r="E681" s="13" t="s">
        <v>4927</v>
      </c>
      <c r="F681" s="13" t="s">
        <v>7</v>
      </c>
      <c r="G681" s="13" t="s">
        <v>4802</v>
      </c>
      <c r="H681" s="13" t="s">
        <v>4816</v>
      </c>
      <c r="I681" s="13">
        <f>(Brick_Kilns_EF!$B$13*Brick_Kilns_EF!$B$11*Brick_Kilns_EF!$B$12)</f>
        <v>8886.81</v>
      </c>
      <c r="J681" s="13">
        <f>IF(D681="ZZ",Brick_Kilns_EF!$E$5*(0.75),Brick_Kilns_EF!$E$5)</f>
        <v>9.6999999999999986E-3</v>
      </c>
      <c r="K681" s="13">
        <f t="shared" si="41"/>
        <v>86.202056999999982</v>
      </c>
      <c r="L681" s="13">
        <f>IF(D681="ZZ",Brick_Kilns_EF!$E$2*(0.75),Brick_Kilns_EF!$E$2)</f>
        <v>6.7999999999999996E-3</v>
      </c>
      <c r="M681" s="13">
        <f t="shared" si="40"/>
        <v>60.430307999999997</v>
      </c>
      <c r="N681" s="13">
        <f>IF(D681="ZZ",Brick_Kilns_EF!$E$3*(0.75),Brick_Kilns_EF!$E$3)</f>
        <v>4.5999999999999999E-3</v>
      </c>
      <c r="O681" s="13">
        <f t="shared" si="42"/>
        <v>40.879325999999999</v>
      </c>
      <c r="P681" s="13">
        <f>IF(D681="ZZ",Brick_Kilns_EF!$E$4*(0.75),Brick_Kilns_EF!$E$4)</f>
        <v>4.7000000000000002E-3</v>
      </c>
      <c r="Q681" s="13">
        <f t="shared" si="43"/>
        <v>41.768006999999997</v>
      </c>
    </row>
    <row r="682" spans="1:17">
      <c r="A682" s="13" t="s">
        <v>692</v>
      </c>
      <c r="B682" s="13">
        <v>23.912676609999998</v>
      </c>
      <c r="C682" s="13">
        <v>88.722663710000006</v>
      </c>
      <c r="D682" s="13" t="s">
        <v>6</v>
      </c>
      <c r="E682" s="13" t="s">
        <v>4927</v>
      </c>
      <c r="F682" s="13" t="s">
        <v>9</v>
      </c>
      <c r="G682" s="13" t="s">
        <v>4802</v>
      </c>
      <c r="H682" s="13" t="s">
        <v>4816</v>
      </c>
      <c r="I682" s="13">
        <f>(Brick_Kilns_EF!$B$13*Brick_Kilns_EF!$B$11*Brick_Kilns_EF!$B$12)</f>
        <v>8886.81</v>
      </c>
      <c r="J682" s="13">
        <f>IF(D682="ZZ",Brick_Kilns_EF!$E$5*(0.75),Brick_Kilns_EF!$E$5)</f>
        <v>9.6999999999999986E-3</v>
      </c>
      <c r="K682" s="13">
        <f t="shared" si="41"/>
        <v>86.202056999999982</v>
      </c>
      <c r="L682" s="13">
        <f>IF(D682="ZZ",Brick_Kilns_EF!$E$2*(0.75),Brick_Kilns_EF!$E$2)</f>
        <v>6.7999999999999996E-3</v>
      </c>
      <c r="M682" s="13">
        <f t="shared" si="40"/>
        <v>60.430307999999997</v>
      </c>
      <c r="N682" s="13">
        <f>IF(D682="ZZ",Brick_Kilns_EF!$E$3*(0.75),Brick_Kilns_EF!$E$3)</f>
        <v>4.5999999999999999E-3</v>
      </c>
      <c r="O682" s="13">
        <f t="shared" si="42"/>
        <v>40.879325999999999</v>
      </c>
      <c r="P682" s="13">
        <f>IF(D682="ZZ",Brick_Kilns_EF!$E$4*(0.75),Brick_Kilns_EF!$E$4)</f>
        <v>4.7000000000000002E-3</v>
      </c>
      <c r="Q682" s="13">
        <f t="shared" si="43"/>
        <v>41.768006999999997</v>
      </c>
    </row>
    <row r="683" spans="1:17">
      <c r="A683" s="13" t="s">
        <v>693</v>
      </c>
      <c r="B683" s="13">
        <v>23.928936019999998</v>
      </c>
      <c r="C683" s="13">
        <v>89.144254040000007</v>
      </c>
      <c r="D683" s="13" t="s">
        <v>6</v>
      </c>
      <c r="E683" s="13" t="s">
        <v>4927</v>
      </c>
      <c r="F683" s="13" t="s">
        <v>9</v>
      </c>
      <c r="G683" s="13" t="s">
        <v>4802</v>
      </c>
      <c r="H683" s="13" t="s">
        <v>4816</v>
      </c>
      <c r="I683" s="13">
        <f>(Brick_Kilns_EF!$B$13*Brick_Kilns_EF!$B$11*Brick_Kilns_EF!$B$12)</f>
        <v>8886.81</v>
      </c>
      <c r="J683" s="13">
        <f>IF(D683="ZZ",Brick_Kilns_EF!$E$5*(0.75),Brick_Kilns_EF!$E$5)</f>
        <v>9.6999999999999986E-3</v>
      </c>
      <c r="K683" s="13">
        <f t="shared" si="41"/>
        <v>86.202056999999982</v>
      </c>
      <c r="L683" s="13">
        <f>IF(D683="ZZ",Brick_Kilns_EF!$E$2*(0.75),Brick_Kilns_EF!$E$2)</f>
        <v>6.7999999999999996E-3</v>
      </c>
      <c r="M683" s="13">
        <f t="shared" si="40"/>
        <v>60.430307999999997</v>
      </c>
      <c r="N683" s="13">
        <f>IF(D683="ZZ",Brick_Kilns_EF!$E$3*(0.75),Brick_Kilns_EF!$E$3)</f>
        <v>4.5999999999999999E-3</v>
      </c>
      <c r="O683" s="13">
        <f t="shared" si="42"/>
        <v>40.879325999999999</v>
      </c>
      <c r="P683" s="13">
        <f>IF(D683="ZZ",Brick_Kilns_EF!$E$4*(0.75),Brick_Kilns_EF!$E$4)</f>
        <v>4.7000000000000002E-3</v>
      </c>
      <c r="Q683" s="13">
        <f t="shared" si="43"/>
        <v>41.768006999999997</v>
      </c>
    </row>
    <row r="684" spans="1:17">
      <c r="A684" s="13" t="s">
        <v>694</v>
      </c>
      <c r="B684" s="13">
        <v>24.231422680000001</v>
      </c>
      <c r="C684" s="13">
        <v>89.526412539999995</v>
      </c>
      <c r="D684" s="13" t="s">
        <v>6</v>
      </c>
      <c r="E684" s="13" t="s">
        <v>4927</v>
      </c>
      <c r="F684" s="13" t="s">
        <v>42</v>
      </c>
      <c r="G684" s="13" t="s">
        <v>4802</v>
      </c>
      <c r="H684" s="13" t="s">
        <v>4816</v>
      </c>
      <c r="I684" s="13">
        <f>(Brick_Kilns_EF!$B$13*Brick_Kilns_EF!$B$11*Brick_Kilns_EF!$B$12)</f>
        <v>8886.81</v>
      </c>
      <c r="J684" s="13">
        <f>IF(D684="ZZ",Brick_Kilns_EF!$E$5*(0.75),Brick_Kilns_EF!$E$5)</f>
        <v>9.6999999999999986E-3</v>
      </c>
      <c r="K684" s="13">
        <f t="shared" si="41"/>
        <v>86.202056999999982</v>
      </c>
      <c r="L684" s="13">
        <f>IF(D684="ZZ",Brick_Kilns_EF!$E$2*(0.75),Brick_Kilns_EF!$E$2)</f>
        <v>6.7999999999999996E-3</v>
      </c>
      <c r="M684" s="13">
        <f t="shared" si="40"/>
        <v>60.430307999999997</v>
      </c>
      <c r="N684" s="13">
        <f>IF(D684="ZZ",Brick_Kilns_EF!$E$3*(0.75),Brick_Kilns_EF!$E$3)</f>
        <v>4.5999999999999999E-3</v>
      </c>
      <c r="O684" s="13">
        <f t="shared" si="42"/>
        <v>40.879325999999999</v>
      </c>
      <c r="P684" s="13">
        <f>IF(D684="ZZ",Brick_Kilns_EF!$E$4*(0.75),Brick_Kilns_EF!$E$4)</f>
        <v>4.7000000000000002E-3</v>
      </c>
      <c r="Q684" s="13">
        <f t="shared" si="43"/>
        <v>41.768006999999997</v>
      </c>
    </row>
    <row r="685" spans="1:17">
      <c r="A685" s="13" t="s">
        <v>695</v>
      </c>
      <c r="B685" s="13">
        <v>23.558379710000001</v>
      </c>
      <c r="C685" s="13">
        <v>89.148299539999996</v>
      </c>
      <c r="D685" s="13" t="s">
        <v>6</v>
      </c>
      <c r="E685" s="13" t="s">
        <v>4927</v>
      </c>
      <c r="F685" s="13" t="s">
        <v>9</v>
      </c>
      <c r="G685" s="13" t="s">
        <v>4802</v>
      </c>
      <c r="H685" s="13" t="s">
        <v>4816</v>
      </c>
      <c r="I685" s="13">
        <f>(Brick_Kilns_EF!$B$13*Brick_Kilns_EF!$B$11*Brick_Kilns_EF!$B$12)</f>
        <v>8886.81</v>
      </c>
      <c r="J685" s="13">
        <f>IF(D685="ZZ",Brick_Kilns_EF!$E$5*(0.75),Brick_Kilns_EF!$E$5)</f>
        <v>9.6999999999999986E-3</v>
      </c>
      <c r="K685" s="13">
        <f t="shared" si="41"/>
        <v>86.202056999999982</v>
      </c>
      <c r="L685" s="13">
        <f>IF(D685="ZZ",Brick_Kilns_EF!$E$2*(0.75),Brick_Kilns_EF!$E$2)</f>
        <v>6.7999999999999996E-3</v>
      </c>
      <c r="M685" s="13">
        <f t="shared" si="40"/>
        <v>60.430307999999997</v>
      </c>
      <c r="N685" s="13">
        <f>IF(D685="ZZ",Brick_Kilns_EF!$E$3*(0.75),Brick_Kilns_EF!$E$3)</f>
        <v>4.5999999999999999E-3</v>
      </c>
      <c r="O685" s="13">
        <f t="shared" si="42"/>
        <v>40.879325999999999</v>
      </c>
      <c r="P685" s="13">
        <f>IF(D685="ZZ",Brick_Kilns_EF!$E$4*(0.75),Brick_Kilns_EF!$E$4)</f>
        <v>4.7000000000000002E-3</v>
      </c>
      <c r="Q685" s="13">
        <f t="shared" si="43"/>
        <v>41.768006999999997</v>
      </c>
    </row>
    <row r="686" spans="1:17">
      <c r="A686" s="13" t="s">
        <v>696</v>
      </c>
      <c r="B686" s="13">
        <v>23.558036959999999</v>
      </c>
      <c r="C686" s="13">
        <v>89.143693159999998</v>
      </c>
      <c r="D686" s="13" t="s">
        <v>6</v>
      </c>
      <c r="E686" s="13" t="s">
        <v>4927</v>
      </c>
      <c r="F686" s="13" t="s">
        <v>9</v>
      </c>
      <c r="G686" s="13" t="s">
        <v>4802</v>
      </c>
      <c r="H686" s="13" t="s">
        <v>4816</v>
      </c>
      <c r="I686" s="13">
        <f>(Brick_Kilns_EF!$B$13*Brick_Kilns_EF!$B$11*Brick_Kilns_EF!$B$12)</f>
        <v>8886.81</v>
      </c>
      <c r="J686" s="13">
        <f>IF(D686="ZZ",Brick_Kilns_EF!$E$5*(0.75),Brick_Kilns_EF!$E$5)</f>
        <v>9.6999999999999986E-3</v>
      </c>
      <c r="K686" s="13">
        <f t="shared" si="41"/>
        <v>86.202056999999982</v>
      </c>
      <c r="L686" s="13">
        <f>IF(D686="ZZ",Brick_Kilns_EF!$E$2*(0.75),Brick_Kilns_EF!$E$2)</f>
        <v>6.7999999999999996E-3</v>
      </c>
      <c r="M686" s="13">
        <f t="shared" si="40"/>
        <v>60.430307999999997</v>
      </c>
      <c r="N686" s="13">
        <f>IF(D686="ZZ",Brick_Kilns_EF!$E$3*(0.75),Brick_Kilns_EF!$E$3)</f>
        <v>4.5999999999999999E-3</v>
      </c>
      <c r="O686" s="13">
        <f t="shared" si="42"/>
        <v>40.879325999999999</v>
      </c>
      <c r="P686" s="13">
        <f>IF(D686="ZZ",Brick_Kilns_EF!$E$4*(0.75),Brick_Kilns_EF!$E$4)</f>
        <v>4.7000000000000002E-3</v>
      </c>
      <c r="Q686" s="13">
        <f t="shared" si="43"/>
        <v>41.768006999999997</v>
      </c>
    </row>
    <row r="687" spans="1:17">
      <c r="A687" s="13" t="s">
        <v>697</v>
      </c>
      <c r="B687" s="13">
        <v>23.556975820000002</v>
      </c>
      <c r="C687" s="13">
        <v>89.144085540000006</v>
      </c>
      <c r="D687" s="13" t="s">
        <v>6</v>
      </c>
      <c r="E687" s="13" t="s">
        <v>4927</v>
      </c>
      <c r="F687" s="13" t="s">
        <v>9</v>
      </c>
      <c r="G687" s="13" t="s">
        <v>4802</v>
      </c>
      <c r="H687" s="13" t="s">
        <v>4816</v>
      </c>
      <c r="I687" s="13">
        <f>(Brick_Kilns_EF!$B$13*Brick_Kilns_EF!$B$11*Brick_Kilns_EF!$B$12)</f>
        <v>8886.81</v>
      </c>
      <c r="J687" s="13">
        <f>IF(D687="ZZ",Brick_Kilns_EF!$E$5*(0.75),Brick_Kilns_EF!$E$5)</f>
        <v>9.6999999999999986E-3</v>
      </c>
      <c r="K687" s="13">
        <f t="shared" si="41"/>
        <v>86.202056999999982</v>
      </c>
      <c r="L687" s="13">
        <f>IF(D687="ZZ",Brick_Kilns_EF!$E$2*(0.75),Brick_Kilns_EF!$E$2)</f>
        <v>6.7999999999999996E-3</v>
      </c>
      <c r="M687" s="13">
        <f t="shared" si="40"/>
        <v>60.430307999999997</v>
      </c>
      <c r="N687" s="13">
        <f>IF(D687="ZZ",Brick_Kilns_EF!$E$3*(0.75),Brick_Kilns_EF!$E$3)</f>
        <v>4.5999999999999999E-3</v>
      </c>
      <c r="O687" s="13">
        <f t="shared" si="42"/>
        <v>40.879325999999999</v>
      </c>
      <c r="P687" s="13">
        <f>IF(D687="ZZ",Brick_Kilns_EF!$E$4*(0.75),Brick_Kilns_EF!$E$4)</f>
        <v>4.7000000000000002E-3</v>
      </c>
      <c r="Q687" s="13">
        <f t="shared" si="43"/>
        <v>41.768006999999997</v>
      </c>
    </row>
    <row r="688" spans="1:17">
      <c r="A688" s="13" t="s">
        <v>698</v>
      </c>
      <c r="B688" s="13">
        <v>23.140209980000002</v>
      </c>
      <c r="C688" s="13">
        <v>89.848054250000004</v>
      </c>
      <c r="D688" s="13" t="s">
        <v>6</v>
      </c>
      <c r="E688" s="13" t="s">
        <v>4927</v>
      </c>
      <c r="F688" s="13" t="s">
        <v>7</v>
      </c>
      <c r="G688" s="13" t="s">
        <v>4802</v>
      </c>
      <c r="H688" s="13" t="s">
        <v>4816</v>
      </c>
      <c r="I688" s="13">
        <f>(Brick_Kilns_EF!$B$13*Brick_Kilns_EF!$B$11*Brick_Kilns_EF!$B$12)</f>
        <v>8886.81</v>
      </c>
      <c r="J688" s="13">
        <f>IF(D688="ZZ",Brick_Kilns_EF!$E$5*(0.75),Brick_Kilns_EF!$E$5)</f>
        <v>9.6999999999999986E-3</v>
      </c>
      <c r="K688" s="13">
        <f t="shared" si="41"/>
        <v>86.202056999999982</v>
      </c>
      <c r="L688" s="13">
        <f>IF(D688="ZZ",Brick_Kilns_EF!$E$2*(0.75),Brick_Kilns_EF!$E$2)</f>
        <v>6.7999999999999996E-3</v>
      </c>
      <c r="M688" s="13">
        <f t="shared" si="40"/>
        <v>60.430307999999997</v>
      </c>
      <c r="N688" s="13">
        <f>IF(D688="ZZ",Brick_Kilns_EF!$E$3*(0.75),Brick_Kilns_EF!$E$3)</f>
        <v>4.5999999999999999E-3</v>
      </c>
      <c r="O688" s="13">
        <f t="shared" si="42"/>
        <v>40.879325999999999</v>
      </c>
      <c r="P688" s="13">
        <f>IF(D688="ZZ",Brick_Kilns_EF!$E$4*(0.75),Brick_Kilns_EF!$E$4)</f>
        <v>4.7000000000000002E-3</v>
      </c>
      <c r="Q688" s="13">
        <f t="shared" si="43"/>
        <v>41.768006999999997</v>
      </c>
    </row>
    <row r="689" spans="1:17">
      <c r="A689" s="13" t="s">
        <v>699</v>
      </c>
      <c r="B689" s="13">
        <v>23.807726460000001</v>
      </c>
      <c r="C689" s="13">
        <v>89.275921839999995</v>
      </c>
      <c r="D689" s="13" t="s">
        <v>6</v>
      </c>
      <c r="E689" s="13" t="s">
        <v>4927</v>
      </c>
      <c r="F689" s="13" t="s">
        <v>9</v>
      </c>
      <c r="G689" s="13" t="s">
        <v>4802</v>
      </c>
      <c r="H689" s="13" t="s">
        <v>4816</v>
      </c>
      <c r="I689" s="13">
        <f>(Brick_Kilns_EF!$B$13*Brick_Kilns_EF!$B$11*Brick_Kilns_EF!$B$12)</f>
        <v>8886.81</v>
      </c>
      <c r="J689" s="13">
        <f>IF(D689="ZZ",Brick_Kilns_EF!$E$5*(0.75),Brick_Kilns_EF!$E$5)</f>
        <v>9.6999999999999986E-3</v>
      </c>
      <c r="K689" s="13">
        <f t="shared" si="41"/>
        <v>86.202056999999982</v>
      </c>
      <c r="L689" s="13">
        <f>IF(D689="ZZ",Brick_Kilns_EF!$E$2*(0.75),Brick_Kilns_EF!$E$2)</f>
        <v>6.7999999999999996E-3</v>
      </c>
      <c r="M689" s="13">
        <f t="shared" si="40"/>
        <v>60.430307999999997</v>
      </c>
      <c r="N689" s="13">
        <f>IF(D689="ZZ",Brick_Kilns_EF!$E$3*(0.75),Brick_Kilns_EF!$E$3)</f>
        <v>4.5999999999999999E-3</v>
      </c>
      <c r="O689" s="13">
        <f t="shared" si="42"/>
        <v>40.879325999999999</v>
      </c>
      <c r="P689" s="13">
        <f>IF(D689="ZZ",Brick_Kilns_EF!$E$4*(0.75),Brick_Kilns_EF!$E$4)</f>
        <v>4.7000000000000002E-3</v>
      </c>
      <c r="Q689" s="13">
        <f t="shared" si="43"/>
        <v>41.768006999999997</v>
      </c>
    </row>
    <row r="690" spans="1:17">
      <c r="A690" s="13" t="s">
        <v>700</v>
      </c>
      <c r="B690" s="13">
        <v>23.702153819999999</v>
      </c>
      <c r="C690" s="13">
        <v>90.449786470000006</v>
      </c>
      <c r="D690" s="13" t="s">
        <v>6</v>
      </c>
      <c r="E690" s="13" t="s">
        <v>4927</v>
      </c>
      <c r="F690" s="13" t="s">
        <v>7</v>
      </c>
      <c r="G690" s="13" t="s">
        <v>4802</v>
      </c>
      <c r="H690" s="13" t="s">
        <v>4816</v>
      </c>
      <c r="I690" s="13">
        <f>(Brick_Kilns_EF!$B$13*Brick_Kilns_EF!$B$11*Brick_Kilns_EF!$B$12)</f>
        <v>8886.81</v>
      </c>
      <c r="J690" s="13">
        <f>IF(D690="ZZ",Brick_Kilns_EF!$E$5*(0.75),Brick_Kilns_EF!$E$5)</f>
        <v>9.6999999999999986E-3</v>
      </c>
      <c r="K690" s="13">
        <f t="shared" si="41"/>
        <v>86.202056999999982</v>
      </c>
      <c r="L690" s="13">
        <f>IF(D690="ZZ",Brick_Kilns_EF!$E$2*(0.75),Brick_Kilns_EF!$E$2)</f>
        <v>6.7999999999999996E-3</v>
      </c>
      <c r="M690" s="13">
        <f t="shared" si="40"/>
        <v>60.430307999999997</v>
      </c>
      <c r="N690" s="13">
        <f>IF(D690="ZZ",Brick_Kilns_EF!$E$3*(0.75),Brick_Kilns_EF!$E$3)</f>
        <v>4.5999999999999999E-3</v>
      </c>
      <c r="O690" s="13">
        <f t="shared" si="42"/>
        <v>40.879325999999999</v>
      </c>
      <c r="P690" s="13">
        <f>IF(D690="ZZ",Brick_Kilns_EF!$E$4*(0.75),Brick_Kilns_EF!$E$4)</f>
        <v>4.7000000000000002E-3</v>
      </c>
      <c r="Q690" s="13">
        <f t="shared" si="43"/>
        <v>41.768006999999997</v>
      </c>
    </row>
    <row r="691" spans="1:17">
      <c r="A691" s="13" t="s">
        <v>701</v>
      </c>
      <c r="B691" s="13">
        <v>23.46546523</v>
      </c>
      <c r="C691" s="13">
        <v>89.950875389999993</v>
      </c>
      <c r="D691" s="13" t="s">
        <v>6</v>
      </c>
      <c r="E691" s="13" t="s">
        <v>4927</v>
      </c>
      <c r="F691" s="13" t="s">
        <v>7</v>
      </c>
      <c r="G691" s="13" t="s">
        <v>4802</v>
      </c>
      <c r="H691" s="13" t="s">
        <v>4816</v>
      </c>
      <c r="I691" s="13">
        <f>(Brick_Kilns_EF!$B$13*Brick_Kilns_EF!$B$11*Brick_Kilns_EF!$B$12)</f>
        <v>8886.81</v>
      </c>
      <c r="J691" s="13">
        <f>IF(D691="ZZ",Brick_Kilns_EF!$E$5*(0.75),Brick_Kilns_EF!$E$5)</f>
        <v>9.6999999999999986E-3</v>
      </c>
      <c r="K691" s="13">
        <f t="shared" si="41"/>
        <v>86.202056999999982</v>
      </c>
      <c r="L691" s="13">
        <f>IF(D691="ZZ",Brick_Kilns_EF!$E$2*(0.75),Brick_Kilns_EF!$E$2)</f>
        <v>6.7999999999999996E-3</v>
      </c>
      <c r="M691" s="13">
        <f t="shared" si="40"/>
        <v>60.430307999999997</v>
      </c>
      <c r="N691" s="13">
        <f>IF(D691="ZZ",Brick_Kilns_EF!$E$3*(0.75),Brick_Kilns_EF!$E$3)</f>
        <v>4.5999999999999999E-3</v>
      </c>
      <c r="O691" s="13">
        <f t="shared" si="42"/>
        <v>40.879325999999999</v>
      </c>
      <c r="P691" s="13">
        <f>IF(D691="ZZ",Brick_Kilns_EF!$E$4*(0.75),Brick_Kilns_EF!$E$4)</f>
        <v>4.7000000000000002E-3</v>
      </c>
      <c r="Q691" s="13">
        <f t="shared" si="43"/>
        <v>41.768006999999997</v>
      </c>
    </row>
    <row r="692" spans="1:17">
      <c r="A692" s="13" t="s">
        <v>702</v>
      </c>
      <c r="B692" s="13">
        <v>23.803953029999999</v>
      </c>
      <c r="C692" s="13">
        <v>89.393064249999995</v>
      </c>
      <c r="D692" s="13" t="s">
        <v>6</v>
      </c>
      <c r="E692" s="13" t="s">
        <v>4927</v>
      </c>
      <c r="F692" s="13" t="s">
        <v>7</v>
      </c>
      <c r="G692" s="13" t="s">
        <v>4802</v>
      </c>
      <c r="H692" s="13" t="s">
        <v>4816</v>
      </c>
      <c r="I692" s="13">
        <f>(Brick_Kilns_EF!$B$13*Brick_Kilns_EF!$B$11*Brick_Kilns_EF!$B$12)</f>
        <v>8886.81</v>
      </c>
      <c r="J692" s="13">
        <f>IF(D692="ZZ",Brick_Kilns_EF!$E$5*(0.75),Brick_Kilns_EF!$E$5)</f>
        <v>9.6999999999999986E-3</v>
      </c>
      <c r="K692" s="13">
        <f t="shared" si="41"/>
        <v>86.202056999999982</v>
      </c>
      <c r="L692" s="13">
        <f>IF(D692="ZZ",Brick_Kilns_EF!$E$2*(0.75),Brick_Kilns_EF!$E$2)</f>
        <v>6.7999999999999996E-3</v>
      </c>
      <c r="M692" s="13">
        <f t="shared" si="40"/>
        <v>60.430307999999997</v>
      </c>
      <c r="N692" s="13">
        <f>IF(D692="ZZ",Brick_Kilns_EF!$E$3*(0.75),Brick_Kilns_EF!$E$3)</f>
        <v>4.5999999999999999E-3</v>
      </c>
      <c r="O692" s="13">
        <f t="shared" si="42"/>
        <v>40.879325999999999</v>
      </c>
      <c r="P692" s="13">
        <f>IF(D692="ZZ",Brick_Kilns_EF!$E$4*(0.75),Brick_Kilns_EF!$E$4)</f>
        <v>4.7000000000000002E-3</v>
      </c>
      <c r="Q692" s="13">
        <f t="shared" si="43"/>
        <v>41.768006999999997</v>
      </c>
    </row>
    <row r="693" spans="1:17">
      <c r="A693" s="13" t="s">
        <v>703</v>
      </c>
      <c r="B693" s="13">
        <v>23.81726901</v>
      </c>
      <c r="C693" s="13">
        <v>90.425395120000005</v>
      </c>
      <c r="D693" s="13" t="s">
        <v>6</v>
      </c>
      <c r="E693" s="13" t="s">
        <v>4927</v>
      </c>
      <c r="F693" s="13" t="s">
        <v>7</v>
      </c>
      <c r="G693" s="13" t="s">
        <v>4802</v>
      </c>
      <c r="H693" s="13" t="s">
        <v>4816</v>
      </c>
      <c r="I693" s="13">
        <f>(Brick_Kilns_EF!$B$13*Brick_Kilns_EF!$B$11*Brick_Kilns_EF!$B$12)</f>
        <v>8886.81</v>
      </c>
      <c r="J693" s="13">
        <f>IF(D693="ZZ",Brick_Kilns_EF!$E$5*(0.75),Brick_Kilns_EF!$E$5)</f>
        <v>9.6999999999999986E-3</v>
      </c>
      <c r="K693" s="13">
        <f t="shared" si="41"/>
        <v>86.202056999999982</v>
      </c>
      <c r="L693" s="13">
        <f>IF(D693="ZZ",Brick_Kilns_EF!$E$2*(0.75),Brick_Kilns_EF!$E$2)</f>
        <v>6.7999999999999996E-3</v>
      </c>
      <c r="M693" s="13">
        <f t="shared" si="40"/>
        <v>60.430307999999997</v>
      </c>
      <c r="N693" s="13">
        <f>IF(D693="ZZ",Brick_Kilns_EF!$E$3*(0.75),Brick_Kilns_EF!$E$3)</f>
        <v>4.5999999999999999E-3</v>
      </c>
      <c r="O693" s="13">
        <f t="shared" si="42"/>
        <v>40.879325999999999</v>
      </c>
      <c r="P693" s="13">
        <f>IF(D693="ZZ",Brick_Kilns_EF!$E$4*(0.75),Brick_Kilns_EF!$E$4)</f>
        <v>4.7000000000000002E-3</v>
      </c>
      <c r="Q693" s="13">
        <f t="shared" si="43"/>
        <v>41.768006999999997</v>
      </c>
    </row>
    <row r="694" spans="1:17">
      <c r="A694" s="13" t="s">
        <v>704</v>
      </c>
      <c r="B694" s="13">
        <v>23.791056300000001</v>
      </c>
      <c r="C694" s="13">
        <v>88.775810919999998</v>
      </c>
      <c r="D694" s="13" t="s">
        <v>6</v>
      </c>
      <c r="E694" s="13" t="s">
        <v>4927</v>
      </c>
      <c r="F694" s="13" t="s">
        <v>9</v>
      </c>
      <c r="G694" s="13" t="s">
        <v>4802</v>
      </c>
      <c r="H694" s="13" t="s">
        <v>4816</v>
      </c>
      <c r="I694" s="13">
        <f>(Brick_Kilns_EF!$B$13*Brick_Kilns_EF!$B$11*Brick_Kilns_EF!$B$12)</f>
        <v>8886.81</v>
      </c>
      <c r="J694" s="13">
        <f>IF(D694="ZZ",Brick_Kilns_EF!$E$5*(0.75),Brick_Kilns_EF!$E$5)</f>
        <v>9.6999999999999986E-3</v>
      </c>
      <c r="K694" s="13">
        <f t="shared" si="41"/>
        <v>86.202056999999982</v>
      </c>
      <c r="L694" s="13">
        <f>IF(D694="ZZ",Brick_Kilns_EF!$E$2*(0.75),Brick_Kilns_EF!$E$2)</f>
        <v>6.7999999999999996E-3</v>
      </c>
      <c r="M694" s="13">
        <f t="shared" si="40"/>
        <v>60.430307999999997</v>
      </c>
      <c r="N694" s="13">
        <f>IF(D694="ZZ",Brick_Kilns_EF!$E$3*(0.75),Brick_Kilns_EF!$E$3)</f>
        <v>4.5999999999999999E-3</v>
      </c>
      <c r="O694" s="13">
        <f t="shared" si="42"/>
        <v>40.879325999999999</v>
      </c>
      <c r="P694" s="13">
        <f>IF(D694="ZZ",Brick_Kilns_EF!$E$4*(0.75),Brick_Kilns_EF!$E$4)</f>
        <v>4.7000000000000002E-3</v>
      </c>
      <c r="Q694" s="13">
        <f t="shared" si="43"/>
        <v>41.768006999999997</v>
      </c>
    </row>
    <row r="695" spans="1:17">
      <c r="A695" s="13" t="s">
        <v>705</v>
      </c>
      <c r="B695" s="13">
        <v>23.885909860000002</v>
      </c>
      <c r="C695" s="13">
        <v>89.169319659999999</v>
      </c>
      <c r="D695" s="13" t="s">
        <v>6</v>
      </c>
      <c r="E695" s="13" t="s">
        <v>4927</v>
      </c>
      <c r="F695" s="13" t="s">
        <v>9</v>
      </c>
      <c r="G695" s="13" t="s">
        <v>4802</v>
      </c>
      <c r="H695" s="13" t="s">
        <v>4816</v>
      </c>
      <c r="I695" s="13">
        <f>(Brick_Kilns_EF!$B$13*Brick_Kilns_EF!$B$11*Brick_Kilns_EF!$B$12)</f>
        <v>8886.81</v>
      </c>
      <c r="J695" s="13">
        <f>IF(D695="ZZ",Brick_Kilns_EF!$E$5*(0.75),Brick_Kilns_EF!$E$5)</f>
        <v>9.6999999999999986E-3</v>
      </c>
      <c r="K695" s="13">
        <f t="shared" si="41"/>
        <v>86.202056999999982</v>
      </c>
      <c r="L695" s="13">
        <f>IF(D695="ZZ",Brick_Kilns_EF!$E$2*(0.75),Brick_Kilns_EF!$E$2)</f>
        <v>6.7999999999999996E-3</v>
      </c>
      <c r="M695" s="13">
        <f t="shared" si="40"/>
        <v>60.430307999999997</v>
      </c>
      <c r="N695" s="13">
        <f>IF(D695="ZZ",Brick_Kilns_EF!$E$3*(0.75),Brick_Kilns_EF!$E$3)</f>
        <v>4.5999999999999999E-3</v>
      </c>
      <c r="O695" s="13">
        <f t="shared" si="42"/>
        <v>40.879325999999999</v>
      </c>
      <c r="P695" s="13">
        <f>IF(D695="ZZ",Brick_Kilns_EF!$E$4*(0.75),Brick_Kilns_EF!$E$4)</f>
        <v>4.7000000000000002E-3</v>
      </c>
      <c r="Q695" s="13">
        <f t="shared" si="43"/>
        <v>41.768006999999997</v>
      </c>
    </row>
    <row r="696" spans="1:17">
      <c r="A696" s="13" t="s">
        <v>706</v>
      </c>
      <c r="B696" s="13">
        <v>24.61098325</v>
      </c>
      <c r="C696" s="13">
        <v>88.693845170000003</v>
      </c>
      <c r="D696" s="13" t="s">
        <v>6</v>
      </c>
      <c r="E696" s="13" t="s">
        <v>4927</v>
      </c>
      <c r="F696" s="13" t="s">
        <v>42</v>
      </c>
      <c r="G696" s="13" t="s">
        <v>4802</v>
      </c>
      <c r="H696" s="13" t="s">
        <v>4816</v>
      </c>
      <c r="I696" s="13">
        <f>(Brick_Kilns_EF!$B$13*Brick_Kilns_EF!$B$11*Brick_Kilns_EF!$B$12)</f>
        <v>8886.81</v>
      </c>
      <c r="J696" s="13">
        <f>IF(D696="ZZ",Brick_Kilns_EF!$E$5*(0.75),Brick_Kilns_EF!$E$5)</f>
        <v>9.6999999999999986E-3</v>
      </c>
      <c r="K696" s="13">
        <f t="shared" si="41"/>
        <v>86.202056999999982</v>
      </c>
      <c r="L696" s="13">
        <f>IF(D696="ZZ",Brick_Kilns_EF!$E$2*(0.75),Brick_Kilns_EF!$E$2)</f>
        <v>6.7999999999999996E-3</v>
      </c>
      <c r="M696" s="13">
        <f t="shared" si="40"/>
        <v>60.430307999999997</v>
      </c>
      <c r="N696" s="13">
        <f>IF(D696="ZZ",Brick_Kilns_EF!$E$3*(0.75),Brick_Kilns_EF!$E$3)</f>
        <v>4.5999999999999999E-3</v>
      </c>
      <c r="O696" s="13">
        <f t="shared" si="42"/>
        <v>40.879325999999999</v>
      </c>
      <c r="P696" s="13">
        <f>IF(D696="ZZ",Brick_Kilns_EF!$E$4*(0.75),Brick_Kilns_EF!$E$4)</f>
        <v>4.7000000000000002E-3</v>
      </c>
      <c r="Q696" s="13">
        <f t="shared" si="43"/>
        <v>41.768006999999997</v>
      </c>
    </row>
    <row r="697" spans="1:17">
      <c r="A697" s="13" t="s">
        <v>707</v>
      </c>
      <c r="B697" s="13">
        <v>23.55547065</v>
      </c>
      <c r="C697" s="13">
        <v>88.792346760000001</v>
      </c>
      <c r="D697" s="13" t="s">
        <v>6</v>
      </c>
      <c r="E697" s="13" t="s">
        <v>4927</v>
      </c>
      <c r="F697" s="13" t="s">
        <v>9</v>
      </c>
      <c r="G697" s="13" t="s">
        <v>4802</v>
      </c>
      <c r="H697" s="13" t="s">
        <v>4816</v>
      </c>
      <c r="I697" s="13">
        <f>(Brick_Kilns_EF!$B$13*Brick_Kilns_EF!$B$11*Brick_Kilns_EF!$B$12)</f>
        <v>8886.81</v>
      </c>
      <c r="J697" s="13">
        <f>IF(D697="ZZ",Brick_Kilns_EF!$E$5*(0.75),Brick_Kilns_EF!$E$5)</f>
        <v>9.6999999999999986E-3</v>
      </c>
      <c r="K697" s="13">
        <f t="shared" si="41"/>
        <v>86.202056999999982</v>
      </c>
      <c r="L697" s="13">
        <f>IF(D697="ZZ",Brick_Kilns_EF!$E$2*(0.75),Brick_Kilns_EF!$E$2)</f>
        <v>6.7999999999999996E-3</v>
      </c>
      <c r="M697" s="13">
        <f t="shared" si="40"/>
        <v>60.430307999999997</v>
      </c>
      <c r="N697" s="13">
        <f>IF(D697="ZZ",Brick_Kilns_EF!$E$3*(0.75),Brick_Kilns_EF!$E$3)</f>
        <v>4.5999999999999999E-3</v>
      </c>
      <c r="O697" s="13">
        <f t="shared" si="42"/>
        <v>40.879325999999999</v>
      </c>
      <c r="P697" s="13">
        <f>IF(D697="ZZ",Brick_Kilns_EF!$E$4*(0.75),Brick_Kilns_EF!$E$4)</f>
        <v>4.7000000000000002E-3</v>
      </c>
      <c r="Q697" s="13">
        <f t="shared" si="43"/>
        <v>41.768006999999997</v>
      </c>
    </row>
    <row r="698" spans="1:17">
      <c r="A698" s="13" t="s">
        <v>708</v>
      </c>
      <c r="B698" s="13">
        <v>23.89928673</v>
      </c>
      <c r="C698" s="13">
        <v>90.199364939999995</v>
      </c>
      <c r="D698" s="13" t="s">
        <v>6</v>
      </c>
      <c r="E698" s="13" t="s">
        <v>4927</v>
      </c>
      <c r="F698" s="13" t="s">
        <v>7</v>
      </c>
      <c r="G698" s="13" t="s">
        <v>4802</v>
      </c>
      <c r="H698" s="13" t="s">
        <v>4816</v>
      </c>
      <c r="I698" s="13">
        <f>(Brick_Kilns_EF!$B$13*Brick_Kilns_EF!$B$11*Brick_Kilns_EF!$B$12)</f>
        <v>8886.81</v>
      </c>
      <c r="J698" s="13">
        <f>IF(D698="ZZ",Brick_Kilns_EF!$E$5*(0.75),Brick_Kilns_EF!$E$5)</f>
        <v>9.6999999999999986E-3</v>
      </c>
      <c r="K698" s="13">
        <f t="shared" si="41"/>
        <v>86.202056999999982</v>
      </c>
      <c r="L698" s="13">
        <f>IF(D698="ZZ",Brick_Kilns_EF!$E$2*(0.75),Brick_Kilns_EF!$E$2)</f>
        <v>6.7999999999999996E-3</v>
      </c>
      <c r="M698" s="13">
        <f t="shared" si="40"/>
        <v>60.430307999999997</v>
      </c>
      <c r="N698" s="13">
        <f>IF(D698="ZZ",Brick_Kilns_EF!$E$3*(0.75),Brick_Kilns_EF!$E$3)</f>
        <v>4.5999999999999999E-3</v>
      </c>
      <c r="O698" s="13">
        <f t="shared" si="42"/>
        <v>40.879325999999999</v>
      </c>
      <c r="P698" s="13">
        <f>IF(D698="ZZ",Brick_Kilns_EF!$E$4*(0.75),Brick_Kilns_EF!$E$4)</f>
        <v>4.7000000000000002E-3</v>
      </c>
      <c r="Q698" s="13">
        <f t="shared" si="43"/>
        <v>41.768006999999997</v>
      </c>
    </row>
    <row r="699" spans="1:17">
      <c r="A699" s="13" t="s">
        <v>709</v>
      </c>
      <c r="B699" s="13">
        <v>23.63376165</v>
      </c>
      <c r="C699" s="13">
        <v>90.061200819999996</v>
      </c>
      <c r="D699" s="13" t="s">
        <v>6</v>
      </c>
      <c r="E699" s="13" t="s">
        <v>4927</v>
      </c>
      <c r="F699" s="13" t="s">
        <v>7</v>
      </c>
      <c r="G699" s="13" t="s">
        <v>4802</v>
      </c>
      <c r="H699" s="13" t="s">
        <v>4816</v>
      </c>
      <c r="I699" s="13">
        <f>(Brick_Kilns_EF!$B$13*Brick_Kilns_EF!$B$11*Brick_Kilns_EF!$B$12)</f>
        <v>8886.81</v>
      </c>
      <c r="J699" s="13">
        <f>IF(D699="ZZ",Brick_Kilns_EF!$E$5*(0.75),Brick_Kilns_EF!$E$5)</f>
        <v>9.6999999999999986E-3</v>
      </c>
      <c r="K699" s="13">
        <f t="shared" si="41"/>
        <v>86.202056999999982</v>
      </c>
      <c r="L699" s="13">
        <f>IF(D699="ZZ",Brick_Kilns_EF!$E$2*(0.75),Brick_Kilns_EF!$E$2)</f>
        <v>6.7999999999999996E-3</v>
      </c>
      <c r="M699" s="13">
        <f t="shared" si="40"/>
        <v>60.430307999999997</v>
      </c>
      <c r="N699" s="13">
        <f>IF(D699="ZZ",Brick_Kilns_EF!$E$3*(0.75),Brick_Kilns_EF!$E$3)</f>
        <v>4.5999999999999999E-3</v>
      </c>
      <c r="O699" s="13">
        <f t="shared" si="42"/>
        <v>40.879325999999999</v>
      </c>
      <c r="P699" s="13">
        <f>IF(D699="ZZ",Brick_Kilns_EF!$E$4*(0.75),Brick_Kilns_EF!$E$4)</f>
        <v>4.7000000000000002E-3</v>
      </c>
      <c r="Q699" s="13">
        <f t="shared" si="43"/>
        <v>41.768006999999997</v>
      </c>
    </row>
    <row r="700" spans="1:17">
      <c r="A700" s="13" t="s">
        <v>710</v>
      </c>
      <c r="B700" s="13">
        <v>23.749930509999999</v>
      </c>
      <c r="C700" s="13">
        <v>90.205970699999995</v>
      </c>
      <c r="D700" s="13" t="s">
        <v>6</v>
      </c>
      <c r="E700" s="13" t="s">
        <v>4927</v>
      </c>
      <c r="F700" s="13" t="s">
        <v>7</v>
      </c>
      <c r="G700" s="13" t="s">
        <v>4802</v>
      </c>
      <c r="H700" s="13" t="s">
        <v>4816</v>
      </c>
      <c r="I700" s="13">
        <f>(Brick_Kilns_EF!$B$13*Brick_Kilns_EF!$B$11*Brick_Kilns_EF!$B$12)</f>
        <v>8886.81</v>
      </c>
      <c r="J700" s="13">
        <f>IF(D700="ZZ",Brick_Kilns_EF!$E$5*(0.75),Brick_Kilns_EF!$E$5)</f>
        <v>9.6999999999999986E-3</v>
      </c>
      <c r="K700" s="13">
        <f t="shared" si="41"/>
        <v>86.202056999999982</v>
      </c>
      <c r="L700" s="13">
        <f>IF(D700="ZZ",Brick_Kilns_EF!$E$2*(0.75),Brick_Kilns_EF!$E$2)</f>
        <v>6.7999999999999996E-3</v>
      </c>
      <c r="M700" s="13">
        <f t="shared" si="40"/>
        <v>60.430307999999997</v>
      </c>
      <c r="N700" s="13">
        <f>IF(D700="ZZ",Brick_Kilns_EF!$E$3*(0.75),Brick_Kilns_EF!$E$3)</f>
        <v>4.5999999999999999E-3</v>
      </c>
      <c r="O700" s="13">
        <f t="shared" si="42"/>
        <v>40.879325999999999</v>
      </c>
      <c r="P700" s="13">
        <f>IF(D700="ZZ",Brick_Kilns_EF!$E$4*(0.75),Brick_Kilns_EF!$E$4)</f>
        <v>4.7000000000000002E-3</v>
      </c>
      <c r="Q700" s="13">
        <f t="shared" si="43"/>
        <v>41.768006999999997</v>
      </c>
    </row>
    <row r="701" spans="1:17">
      <c r="A701" s="13" t="s">
        <v>711</v>
      </c>
      <c r="B701" s="13">
        <v>24.32887998</v>
      </c>
      <c r="C701" s="13">
        <v>90.013680859999994</v>
      </c>
      <c r="D701" s="13" t="s">
        <v>6</v>
      </c>
      <c r="E701" s="13" t="s">
        <v>4927</v>
      </c>
      <c r="F701" s="13" t="s">
        <v>7</v>
      </c>
      <c r="G701" s="13" t="s">
        <v>4802</v>
      </c>
      <c r="H701" s="13" t="s">
        <v>4816</v>
      </c>
      <c r="I701" s="13">
        <f>(Brick_Kilns_EF!$B$13*Brick_Kilns_EF!$B$11*Brick_Kilns_EF!$B$12)</f>
        <v>8886.81</v>
      </c>
      <c r="J701" s="13">
        <f>IF(D701="ZZ",Brick_Kilns_EF!$E$5*(0.75),Brick_Kilns_EF!$E$5)</f>
        <v>9.6999999999999986E-3</v>
      </c>
      <c r="K701" s="13">
        <f t="shared" si="41"/>
        <v>86.202056999999982</v>
      </c>
      <c r="L701" s="13">
        <f>IF(D701="ZZ",Brick_Kilns_EF!$E$2*(0.75),Brick_Kilns_EF!$E$2)</f>
        <v>6.7999999999999996E-3</v>
      </c>
      <c r="M701" s="13">
        <f t="shared" si="40"/>
        <v>60.430307999999997</v>
      </c>
      <c r="N701" s="13">
        <f>IF(D701="ZZ",Brick_Kilns_EF!$E$3*(0.75),Brick_Kilns_EF!$E$3)</f>
        <v>4.5999999999999999E-3</v>
      </c>
      <c r="O701" s="13">
        <f t="shared" si="42"/>
        <v>40.879325999999999</v>
      </c>
      <c r="P701" s="13">
        <f>IF(D701="ZZ",Brick_Kilns_EF!$E$4*(0.75),Brick_Kilns_EF!$E$4)</f>
        <v>4.7000000000000002E-3</v>
      </c>
      <c r="Q701" s="13">
        <f t="shared" si="43"/>
        <v>41.768006999999997</v>
      </c>
    </row>
    <row r="702" spans="1:17">
      <c r="A702" s="13" t="s">
        <v>712</v>
      </c>
      <c r="B702" s="13">
        <v>23.459704139999999</v>
      </c>
      <c r="C702" s="13">
        <v>88.971379400000004</v>
      </c>
      <c r="D702" s="13" t="s">
        <v>6</v>
      </c>
      <c r="E702" s="13" t="s">
        <v>4927</v>
      </c>
      <c r="F702" s="13" t="s">
        <v>9</v>
      </c>
      <c r="G702" s="13" t="s">
        <v>4802</v>
      </c>
      <c r="H702" s="13" t="s">
        <v>4816</v>
      </c>
      <c r="I702" s="13">
        <f>(Brick_Kilns_EF!$B$13*Brick_Kilns_EF!$B$11*Brick_Kilns_EF!$B$12)</f>
        <v>8886.81</v>
      </c>
      <c r="J702" s="13">
        <f>IF(D702="ZZ",Brick_Kilns_EF!$E$5*(0.75),Brick_Kilns_EF!$E$5)</f>
        <v>9.6999999999999986E-3</v>
      </c>
      <c r="K702" s="13">
        <f t="shared" si="41"/>
        <v>86.202056999999982</v>
      </c>
      <c r="L702" s="13">
        <f>IF(D702="ZZ",Brick_Kilns_EF!$E$2*(0.75),Brick_Kilns_EF!$E$2)</f>
        <v>6.7999999999999996E-3</v>
      </c>
      <c r="M702" s="13">
        <f t="shared" si="40"/>
        <v>60.430307999999997</v>
      </c>
      <c r="N702" s="13">
        <f>IF(D702="ZZ",Brick_Kilns_EF!$E$3*(0.75),Brick_Kilns_EF!$E$3)</f>
        <v>4.5999999999999999E-3</v>
      </c>
      <c r="O702" s="13">
        <f t="shared" si="42"/>
        <v>40.879325999999999</v>
      </c>
      <c r="P702" s="13">
        <f>IF(D702="ZZ",Brick_Kilns_EF!$E$4*(0.75),Brick_Kilns_EF!$E$4)</f>
        <v>4.7000000000000002E-3</v>
      </c>
      <c r="Q702" s="13">
        <f t="shared" si="43"/>
        <v>41.768006999999997</v>
      </c>
    </row>
    <row r="703" spans="1:17">
      <c r="A703" s="13" t="s">
        <v>713</v>
      </c>
      <c r="B703" s="13">
        <v>23.35560564</v>
      </c>
      <c r="C703" s="13">
        <v>89.536624340000003</v>
      </c>
      <c r="D703" s="13" t="s">
        <v>6</v>
      </c>
      <c r="E703" s="13" t="s">
        <v>4927</v>
      </c>
      <c r="F703" s="13" t="s">
        <v>9</v>
      </c>
      <c r="G703" s="13" t="s">
        <v>4802</v>
      </c>
      <c r="H703" s="13" t="s">
        <v>4816</v>
      </c>
      <c r="I703" s="13">
        <f>(Brick_Kilns_EF!$B$13*Brick_Kilns_EF!$B$11*Brick_Kilns_EF!$B$12)</f>
        <v>8886.81</v>
      </c>
      <c r="J703" s="13">
        <f>IF(D703="ZZ",Brick_Kilns_EF!$E$5*(0.75),Brick_Kilns_EF!$E$5)</f>
        <v>9.6999999999999986E-3</v>
      </c>
      <c r="K703" s="13">
        <f t="shared" si="41"/>
        <v>86.202056999999982</v>
      </c>
      <c r="L703" s="13">
        <f>IF(D703="ZZ",Brick_Kilns_EF!$E$2*(0.75),Brick_Kilns_EF!$E$2)</f>
        <v>6.7999999999999996E-3</v>
      </c>
      <c r="M703" s="13">
        <f t="shared" si="40"/>
        <v>60.430307999999997</v>
      </c>
      <c r="N703" s="13">
        <f>IF(D703="ZZ",Brick_Kilns_EF!$E$3*(0.75),Brick_Kilns_EF!$E$3)</f>
        <v>4.5999999999999999E-3</v>
      </c>
      <c r="O703" s="13">
        <f t="shared" si="42"/>
        <v>40.879325999999999</v>
      </c>
      <c r="P703" s="13">
        <f>IF(D703="ZZ",Brick_Kilns_EF!$E$4*(0.75),Brick_Kilns_EF!$E$4)</f>
        <v>4.7000000000000002E-3</v>
      </c>
      <c r="Q703" s="13">
        <f t="shared" si="43"/>
        <v>41.768006999999997</v>
      </c>
    </row>
    <row r="704" spans="1:17">
      <c r="A704" s="13" t="s">
        <v>714</v>
      </c>
      <c r="B704" s="13">
        <v>23.170376040000001</v>
      </c>
      <c r="C704" s="13">
        <v>89.19645319</v>
      </c>
      <c r="D704" s="13" t="s">
        <v>6</v>
      </c>
      <c r="E704" s="13" t="s">
        <v>4927</v>
      </c>
      <c r="F704" s="13" t="s">
        <v>9</v>
      </c>
      <c r="G704" s="13" t="s">
        <v>4802</v>
      </c>
      <c r="H704" s="13" t="s">
        <v>4816</v>
      </c>
      <c r="I704" s="13">
        <f>(Brick_Kilns_EF!$B$13*Brick_Kilns_EF!$B$11*Brick_Kilns_EF!$B$12)</f>
        <v>8886.81</v>
      </c>
      <c r="J704" s="13">
        <f>IF(D704="ZZ",Brick_Kilns_EF!$E$5*(0.75),Brick_Kilns_EF!$E$5)</f>
        <v>9.6999999999999986E-3</v>
      </c>
      <c r="K704" s="13">
        <f t="shared" si="41"/>
        <v>86.202056999999982</v>
      </c>
      <c r="L704" s="13">
        <f>IF(D704="ZZ",Brick_Kilns_EF!$E$2*(0.75),Brick_Kilns_EF!$E$2)</f>
        <v>6.7999999999999996E-3</v>
      </c>
      <c r="M704" s="13">
        <f t="shared" si="40"/>
        <v>60.430307999999997</v>
      </c>
      <c r="N704" s="13">
        <f>IF(D704="ZZ",Brick_Kilns_EF!$E$3*(0.75),Brick_Kilns_EF!$E$3)</f>
        <v>4.5999999999999999E-3</v>
      </c>
      <c r="O704" s="13">
        <f t="shared" si="42"/>
        <v>40.879325999999999</v>
      </c>
      <c r="P704" s="13">
        <f>IF(D704="ZZ",Brick_Kilns_EF!$E$4*(0.75),Brick_Kilns_EF!$E$4)</f>
        <v>4.7000000000000002E-3</v>
      </c>
      <c r="Q704" s="13">
        <f t="shared" si="43"/>
        <v>41.768006999999997</v>
      </c>
    </row>
    <row r="705" spans="1:17">
      <c r="A705" s="13" t="s">
        <v>715</v>
      </c>
      <c r="B705" s="13">
        <v>23.258554749999998</v>
      </c>
      <c r="C705" s="13">
        <v>89.630736299999995</v>
      </c>
      <c r="D705" s="13" t="s">
        <v>6</v>
      </c>
      <c r="E705" s="13" t="s">
        <v>4927</v>
      </c>
      <c r="F705" s="13" t="s">
        <v>9</v>
      </c>
      <c r="G705" s="13" t="s">
        <v>4802</v>
      </c>
      <c r="H705" s="13" t="s">
        <v>4816</v>
      </c>
      <c r="I705" s="13">
        <f>(Brick_Kilns_EF!$B$13*Brick_Kilns_EF!$B$11*Brick_Kilns_EF!$B$12)</f>
        <v>8886.81</v>
      </c>
      <c r="J705" s="13">
        <f>IF(D705="ZZ",Brick_Kilns_EF!$E$5*(0.75),Brick_Kilns_EF!$E$5)</f>
        <v>9.6999999999999986E-3</v>
      </c>
      <c r="K705" s="13">
        <f t="shared" si="41"/>
        <v>86.202056999999982</v>
      </c>
      <c r="L705" s="13">
        <f>IF(D705="ZZ",Brick_Kilns_EF!$E$2*(0.75),Brick_Kilns_EF!$E$2)</f>
        <v>6.7999999999999996E-3</v>
      </c>
      <c r="M705" s="13">
        <f t="shared" si="40"/>
        <v>60.430307999999997</v>
      </c>
      <c r="N705" s="13">
        <f>IF(D705="ZZ",Brick_Kilns_EF!$E$3*(0.75),Brick_Kilns_EF!$E$3)</f>
        <v>4.5999999999999999E-3</v>
      </c>
      <c r="O705" s="13">
        <f t="shared" si="42"/>
        <v>40.879325999999999</v>
      </c>
      <c r="P705" s="13">
        <f>IF(D705="ZZ",Brick_Kilns_EF!$E$4*(0.75),Brick_Kilns_EF!$E$4)</f>
        <v>4.7000000000000002E-3</v>
      </c>
      <c r="Q705" s="13">
        <f t="shared" si="43"/>
        <v>41.768006999999997</v>
      </c>
    </row>
    <row r="706" spans="1:17">
      <c r="A706" s="13" t="s">
        <v>716</v>
      </c>
      <c r="B706" s="13">
        <v>23.773167919999999</v>
      </c>
      <c r="C706" s="13">
        <v>90.332158680000006</v>
      </c>
      <c r="D706" s="13" t="s">
        <v>6</v>
      </c>
      <c r="E706" s="13" t="s">
        <v>4927</v>
      </c>
      <c r="F706" s="13" t="s">
        <v>7</v>
      </c>
      <c r="G706" s="13" t="s">
        <v>4802</v>
      </c>
      <c r="H706" s="13" t="s">
        <v>4816</v>
      </c>
      <c r="I706" s="13">
        <f>(Brick_Kilns_EF!$B$13*Brick_Kilns_EF!$B$11*Brick_Kilns_EF!$B$12)</f>
        <v>8886.81</v>
      </c>
      <c r="J706" s="13">
        <f>IF(D706="ZZ",Brick_Kilns_EF!$E$5*(0.75),Brick_Kilns_EF!$E$5)</f>
        <v>9.6999999999999986E-3</v>
      </c>
      <c r="K706" s="13">
        <f t="shared" si="41"/>
        <v>86.202056999999982</v>
      </c>
      <c r="L706" s="13">
        <f>IF(D706="ZZ",Brick_Kilns_EF!$E$2*(0.75),Brick_Kilns_EF!$E$2)</f>
        <v>6.7999999999999996E-3</v>
      </c>
      <c r="M706" s="13">
        <f t="shared" ref="M706:M769" si="44">(I706*L706)</f>
        <v>60.430307999999997</v>
      </c>
      <c r="N706" s="13">
        <f>IF(D706="ZZ",Brick_Kilns_EF!$E$3*(0.75),Brick_Kilns_EF!$E$3)</f>
        <v>4.5999999999999999E-3</v>
      </c>
      <c r="O706" s="13">
        <f t="shared" si="42"/>
        <v>40.879325999999999</v>
      </c>
      <c r="P706" s="13">
        <f>IF(D706="ZZ",Brick_Kilns_EF!$E$4*(0.75),Brick_Kilns_EF!$E$4)</f>
        <v>4.7000000000000002E-3</v>
      </c>
      <c r="Q706" s="13">
        <f t="shared" si="43"/>
        <v>41.768006999999997</v>
      </c>
    </row>
    <row r="707" spans="1:17">
      <c r="A707" s="13" t="s">
        <v>717</v>
      </c>
      <c r="B707" s="13">
        <v>24.653617319999999</v>
      </c>
      <c r="C707" s="13">
        <v>88.429457619999994</v>
      </c>
      <c r="D707" s="13" t="s">
        <v>6</v>
      </c>
      <c r="E707" s="13" t="s">
        <v>4927</v>
      </c>
      <c r="F707" s="13" t="s">
        <v>42</v>
      </c>
      <c r="G707" s="13" t="s">
        <v>4802</v>
      </c>
      <c r="H707" s="13" t="s">
        <v>4816</v>
      </c>
      <c r="I707" s="13">
        <f>(Brick_Kilns_EF!$B$13*Brick_Kilns_EF!$B$11*Brick_Kilns_EF!$B$12)</f>
        <v>8886.81</v>
      </c>
      <c r="J707" s="13">
        <f>IF(D707="ZZ",Brick_Kilns_EF!$E$5*(0.75),Brick_Kilns_EF!$E$5)</f>
        <v>9.6999999999999986E-3</v>
      </c>
      <c r="K707" s="13">
        <f t="shared" ref="K707:K770" si="45">J707*I707</f>
        <v>86.202056999999982</v>
      </c>
      <c r="L707" s="13">
        <f>IF(D707="ZZ",Brick_Kilns_EF!$E$2*(0.75),Brick_Kilns_EF!$E$2)</f>
        <v>6.7999999999999996E-3</v>
      </c>
      <c r="M707" s="13">
        <f t="shared" si="44"/>
        <v>60.430307999999997</v>
      </c>
      <c r="N707" s="13">
        <f>IF(D707="ZZ",Brick_Kilns_EF!$E$3*(0.75),Brick_Kilns_EF!$E$3)</f>
        <v>4.5999999999999999E-3</v>
      </c>
      <c r="O707" s="13">
        <f t="shared" ref="O707:O770" si="46">I707*N707</f>
        <v>40.879325999999999</v>
      </c>
      <c r="P707" s="13">
        <f>IF(D707="ZZ",Brick_Kilns_EF!$E$4*(0.75),Brick_Kilns_EF!$E$4)</f>
        <v>4.7000000000000002E-3</v>
      </c>
      <c r="Q707" s="13">
        <f t="shared" ref="Q707:Q770" si="47">I707*P707</f>
        <v>41.768006999999997</v>
      </c>
    </row>
    <row r="708" spans="1:17">
      <c r="A708" s="13" t="s">
        <v>718</v>
      </c>
      <c r="B708" s="13">
        <v>23.153095560000001</v>
      </c>
      <c r="C708" s="13">
        <v>89.542909789999996</v>
      </c>
      <c r="D708" s="13" t="s">
        <v>6</v>
      </c>
      <c r="E708" s="13" t="s">
        <v>4927</v>
      </c>
      <c r="F708" s="13" t="s">
        <v>9</v>
      </c>
      <c r="G708" s="13" t="s">
        <v>4802</v>
      </c>
      <c r="H708" s="13" t="s">
        <v>4816</v>
      </c>
      <c r="I708" s="13">
        <f>(Brick_Kilns_EF!$B$13*Brick_Kilns_EF!$B$11*Brick_Kilns_EF!$B$12)</f>
        <v>8886.81</v>
      </c>
      <c r="J708" s="13">
        <f>IF(D708="ZZ",Brick_Kilns_EF!$E$5*(0.75),Brick_Kilns_EF!$E$5)</f>
        <v>9.6999999999999986E-3</v>
      </c>
      <c r="K708" s="13">
        <f t="shared" si="45"/>
        <v>86.202056999999982</v>
      </c>
      <c r="L708" s="13">
        <f>IF(D708="ZZ",Brick_Kilns_EF!$E$2*(0.75),Brick_Kilns_EF!$E$2)</f>
        <v>6.7999999999999996E-3</v>
      </c>
      <c r="M708" s="13">
        <f t="shared" si="44"/>
        <v>60.430307999999997</v>
      </c>
      <c r="N708" s="13">
        <f>IF(D708="ZZ",Brick_Kilns_EF!$E$3*(0.75),Brick_Kilns_EF!$E$3)</f>
        <v>4.5999999999999999E-3</v>
      </c>
      <c r="O708" s="13">
        <f t="shared" si="46"/>
        <v>40.879325999999999</v>
      </c>
      <c r="P708" s="13">
        <f>IF(D708="ZZ",Brick_Kilns_EF!$E$4*(0.75),Brick_Kilns_EF!$E$4)</f>
        <v>4.7000000000000002E-3</v>
      </c>
      <c r="Q708" s="13">
        <f t="shared" si="47"/>
        <v>41.768006999999997</v>
      </c>
    </row>
    <row r="709" spans="1:17">
      <c r="A709" s="13" t="s">
        <v>719</v>
      </c>
      <c r="B709" s="13">
        <v>23.84768601</v>
      </c>
      <c r="C709" s="13">
        <v>89.044040460000005</v>
      </c>
      <c r="D709" s="13" t="s">
        <v>6</v>
      </c>
      <c r="E709" s="13" t="s">
        <v>4927</v>
      </c>
      <c r="F709" s="13" t="s">
        <v>9</v>
      </c>
      <c r="G709" s="13" t="s">
        <v>4802</v>
      </c>
      <c r="H709" s="13" t="s">
        <v>4816</v>
      </c>
      <c r="I709" s="13">
        <f>(Brick_Kilns_EF!$B$13*Brick_Kilns_EF!$B$11*Brick_Kilns_EF!$B$12)</f>
        <v>8886.81</v>
      </c>
      <c r="J709" s="13">
        <f>IF(D709="ZZ",Brick_Kilns_EF!$E$5*(0.75),Brick_Kilns_EF!$E$5)</f>
        <v>9.6999999999999986E-3</v>
      </c>
      <c r="K709" s="13">
        <f t="shared" si="45"/>
        <v>86.202056999999982</v>
      </c>
      <c r="L709" s="13">
        <f>IF(D709="ZZ",Brick_Kilns_EF!$E$2*(0.75),Brick_Kilns_EF!$E$2)</f>
        <v>6.7999999999999996E-3</v>
      </c>
      <c r="M709" s="13">
        <f t="shared" si="44"/>
        <v>60.430307999999997</v>
      </c>
      <c r="N709" s="13">
        <f>IF(D709="ZZ",Brick_Kilns_EF!$E$3*(0.75),Brick_Kilns_EF!$E$3)</f>
        <v>4.5999999999999999E-3</v>
      </c>
      <c r="O709" s="13">
        <f t="shared" si="46"/>
        <v>40.879325999999999</v>
      </c>
      <c r="P709" s="13">
        <f>IF(D709="ZZ",Brick_Kilns_EF!$E$4*(0.75),Brick_Kilns_EF!$E$4)</f>
        <v>4.7000000000000002E-3</v>
      </c>
      <c r="Q709" s="13">
        <f t="shared" si="47"/>
        <v>41.768006999999997</v>
      </c>
    </row>
    <row r="710" spans="1:17">
      <c r="A710" s="13" t="s">
        <v>720</v>
      </c>
      <c r="B710" s="13">
        <v>24.014041809999998</v>
      </c>
      <c r="C710" s="13">
        <v>89.024104320000006</v>
      </c>
      <c r="D710" s="13" t="s">
        <v>6</v>
      </c>
      <c r="E710" s="13" t="s">
        <v>4927</v>
      </c>
      <c r="F710" s="13" t="s">
        <v>9</v>
      </c>
      <c r="G710" s="13" t="s">
        <v>4802</v>
      </c>
      <c r="H710" s="13" t="s">
        <v>4816</v>
      </c>
      <c r="I710" s="13">
        <f>(Brick_Kilns_EF!$B$13*Brick_Kilns_EF!$B$11*Brick_Kilns_EF!$B$12)</f>
        <v>8886.81</v>
      </c>
      <c r="J710" s="13">
        <f>IF(D710="ZZ",Brick_Kilns_EF!$E$5*(0.75),Brick_Kilns_EF!$E$5)</f>
        <v>9.6999999999999986E-3</v>
      </c>
      <c r="K710" s="13">
        <f t="shared" si="45"/>
        <v>86.202056999999982</v>
      </c>
      <c r="L710" s="13">
        <f>IF(D710="ZZ",Brick_Kilns_EF!$E$2*(0.75),Brick_Kilns_EF!$E$2)</f>
        <v>6.7999999999999996E-3</v>
      </c>
      <c r="M710" s="13">
        <f t="shared" si="44"/>
        <v>60.430307999999997</v>
      </c>
      <c r="N710" s="13">
        <f>IF(D710="ZZ",Brick_Kilns_EF!$E$3*(0.75),Brick_Kilns_EF!$E$3)</f>
        <v>4.5999999999999999E-3</v>
      </c>
      <c r="O710" s="13">
        <f t="shared" si="46"/>
        <v>40.879325999999999</v>
      </c>
      <c r="P710" s="13">
        <f>IF(D710="ZZ",Brick_Kilns_EF!$E$4*(0.75),Brick_Kilns_EF!$E$4)</f>
        <v>4.7000000000000002E-3</v>
      </c>
      <c r="Q710" s="13">
        <f t="shared" si="47"/>
        <v>41.768006999999997</v>
      </c>
    </row>
    <row r="711" spans="1:17">
      <c r="A711" s="13" t="s">
        <v>721</v>
      </c>
      <c r="B711" s="13">
        <v>24.607390460000001</v>
      </c>
      <c r="C711" s="13">
        <v>88.412640890000006</v>
      </c>
      <c r="D711" s="13" t="s">
        <v>6</v>
      </c>
      <c r="E711" s="13" t="s">
        <v>4927</v>
      </c>
      <c r="F711" s="13" t="s">
        <v>42</v>
      </c>
      <c r="G711" s="13" t="s">
        <v>4802</v>
      </c>
      <c r="H711" s="13" t="s">
        <v>4816</v>
      </c>
      <c r="I711" s="13">
        <f>(Brick_Kilns_EF!$B$13*Brick_Kilns_EF!$B$11*Brick_Kilns_EF!$B$12)</f>
        <v>8886.81</v>
      </c>
      <c r="J711" s="13">
        <f>IF(D711="ZZ",Brick_Kilns_EF!$E$5*(0.75),Brick_Kilns_EF!$E$5)</f>
        <v>9.6999999999999986E-3</v>
      </c>
      <c r="K711" s="13">
        <f t="shared" si="45"/>
        <v>86.202056999999982</v>
      </c>
      <c r="L711" s="13">
        <f>IF(D711="ZZ",Brick_Kilns_EF!$E$2*(0.75),Brick_Kilns_EF!$E$2)</f>
        <v>6.7999999999999996E-3</v>
      </c>
      <c r="M711" s="13">
        <f t="shared" si="44"/>
        <v>60.430307999999997</v>
      </c>
      <c r="N711" s="13">
        <f>IF(D711="ZZ",Brick_Kilns_EF!$E$3*(0.75),Brick_Kilns_EF!$E$3)</f>
        <v>4.5999999999999999E-3</v>
      </c>
      <c r="O711" s="13">
        <f t="shared" si="46"/>
        <v>40.879325999999999</v>
      </c>
      <c r="P711" s="13">
        <f>IF(D711="ZZ",Brick_Kilns_EF!$E$4*(0.75),Brick_Kilns_EF!$E$4)</f>
        <v>4.7000000000000002E-3</v>
      </c>
      <c r="Q711" s="13">
        <f t="shared" si="47"/>
        <v>41.768006999999997</v>
      </c>
    </row>
    <row r="712" spans="1:17">
      <c r="A712" s="13" t="s">
        <v>722</v>
      </c>
      <c r="B712" s="13">
        <v>23.262681870000002</v>
      </c>
      <c r="C712" s="13">
        <v>88.841224139999994</v>
      </c>
      <c r="D712" s="13" t="s">
        <v>6</v>
      </c>
      <c r="E712" s="13" t="s">
        <v>4927</v>
      </c>
      <c r="F712" s="13" t="s">
        <v>9</v>
      </c>
      <c r="G712" s="13" t="s">
        <v>4802</v>
      </c>
      <c r="H712" s="13" t="s">
        <v>4816</v>
      </c>
      <c r="I712" s="13">
        <f>(Brick_Kilns_EF!$B$13*Brick_Kilns_EF!$B$11*Brick_Kilns_EF!$B$12)</f>
        <v>8886.81</v>
      </c>
      <c r="J712" s="13">
        <f>IF(D712="ZZ",Brick_Kilns_EF!$E$5*(0.75),Brick_Kilns_EF!$E$5)</f>
        <v>9.6999999999999986E-3</v>
      </c>
      <c r="K712" s="13">
        <f t="shared" si="45"/>
        <v>86.202056999999982</v>
      </c>
      <c r="L712" s="13">
        <f>IF(D712="ZZ",Brick_Kilns_EF!$E$2*(0.75),Brick_Kilns_EF!$E$2)</f>
        <v>6.7999999999999996E-3</v>
      </c>
      <c r="M712" s="13">
        <f t="shared" si="44"/>
        <v>60.430307999999997</v>
      </c>
      <c r="N712" s="13">
        <f>IF(D712="ZZ",Brick_Kilns_EF!$E$3*(0.75),Brick_Kilns_EF!$E$3)</f>
        <v>4.5999999999999999E-3</v>
      </c>
      <c r="O712" s="13">
        <f t="shared" si="46"/>
        <v>40.879325999999999</v>
      </c>
      <c r="P712" s="13">
        <f>IF(D712="ZZ",Brick_Kilns_EF!$E$4*(0.75),Brick_Kilns_EF!$E$4)</f>
        <v>4.7000000000000002E-3</v>
      </c>
      <c r="Q712" s="13">
        <f t="shared" si="47"/>
        <v>41.768006999999997</v>
      </c>
    </row>
    <row r="713" spans="1:17">
      <c r="A713" s="13" t="s">
        <v>723</v>
      </c>
      <c r="B713" s="13">
        <v>23.887575009999999</v>
      </c>
      <c r="C713" s="13">
        <v>89.750457710000006</v>
      </c>
      <c r="D713" s="13" t="s">
        <v>6</v>
      </c>
      <c r="E713" s="13" t="s">
        <v>4927</v>
      </c>
      <c r="F713" s="13" t="s">
        <v>7</v>
      </c>
      <c r="G713" s="13" t="s">
        <v>4802</v>
      </c>
      <c r="H713" s="13" t="s">
        <v>4816</v>
      </c>
      <c r="I713" s="13">
        <f>(Brick_Kilns_EF!$B$13*Brick_Kilns_EF!$B$11*Brick_Kilns_EF!$B$12)</f>
        <v>8886.81</v>
      </c>
      <c r="J713" s="13">
        <f>IF(D713="ZZ",Brick_Kilns_EF!$E$5*(0.75),Brick_Kilns_EF!$E$5)</f>
        <v>9.6999999999999986E-3</v>
      </c>
      <c r="K713" s="13">
        <f t="shared" si="45"/>
        <v>86.202056999999982</v>
      </c>
      <c r="L713" s="13">
        <f>IF(D713="ZZ",Brick_Kilns_EF!$E$2*(0.75),Brick_Kilns_EF!$E$2)</f>
        <v>6.7999999999999996E-3</v>
      </c>
      <c r="M713" s="13">
        <f t="shared" si="44"/>
        <v>60.430307999999997</v>
      </c>
      <c r="N713" s="13">
        <f>IF(D713="ZZ",Brick_Kilns_EF!$E$3*(0.75),Brick_Kilns_EF!$E$3)</f>
        <v>4.5999999999999999E-3</v>
      </c>
      <c r="O713" s="13">
        <f t="shared" si="46"/>
        <v>40.879325999999999</v>
      </c>
      <c r="P713" s="13">
        <f>IF(D713="ZZ",Brick_Kilns_EF!$E$4*(0.75),Brick_Kilns_EF!$E$4)</f>
        <v>4.7000000000000002E-3</v>
      </c>
      <c r="Q713" s="13">
        <f t="shared" si="47"/>
        <v>41.768006999999997</v>
      </c>
    </row>
    <row r="714" spans="1:17">
      <c r="A714" s="13" t="s">
        <v>724</v>
      </c>
      <c r="B714" s="13">
        <v>23.0405421</v>
      </c>
      <c r="C714" s="13">
        <v>89.211681670000004</v>
      </c>
      <c r="D714" s="13" t="s">
        <v>6</v>
      </c>
      <c r="E714" s="13" t="s">
        <v>4927</v>
      </c>
      <c r="F714" s="13" t="s">
        <v>9</v>
      </c>
      <c r="G714" s="13" t="s">
        <v>4802</v>
      </c>
      <c r="H714" s="13" t="s">
        <v>4816</v>
      </c>
      <c r="I714" s="13">
        <f>(Brick_Kilns_EF!$B$13*Brick_Kilns_EF!$B$11*Brick_Kilns_EF!$B$12)</f>
        <v>8886.81</v>
      </c>
      <c r="J714" s="13">
        <f>IF(D714="ZZ",Brick_Kilns_EF!$E$5*(0.75),Brick_Kilns_EF!$E$5)</f>
        <v>9.6999999999999986E-3</v>
      </c>
      <c r="K714" s="13">
        <f t="shared" si="45"/>
        <v>86.202056999999982</v>
      </c>
      <c r="L714" s="13">
        <f>IF(D714="ZZ",Brick_Kilns_EF!$E$2*(0.75),Brick_Kilns_EF!$E$2)</f>
        <v>6.7999999999999996E-3</v>
      </c>
      <c r="M714" s="13">
        <f t="shared" si="44"/>
        <v>60.430307999999997</v>
      </c>
      <c r="N714" s="13">
        <f>IF(D714="ZZ",Brick_Kilns_EF!$E$3*(0.75),Brick_Kilns_EF!$E$3)</f>
        <v>4.5999999999999999E-3</v>
      </c>
      <c r="O714" s="13">
        <f t="shared" si="46"/>
        <v>40.879325999999999</v>
      </c>
      <c r="P714" s="13">
        <f>IF(D714="ZZ",Brick_Kilns_EF!$E$4*(0.75),Brick_Kilns_EF!$E$4)</f>
        <v>4.7000000000000002E-3</v>
      </c>
      <c r="Q714" s="13">
        <f t="shared" si="47"/>
        <v>41.768006999999997</v>
      </c>
    </row>
    <row r="715" spans="1:17">
      <c r="A715" s="13" t="s">
        <v>725</v>
      </c>
      <c r="B715" s="13">
        <v>23.638766189999998</v>
      </c>
      <c r="C715" s="13">
        <v>89.621101589999995</v>
      </c>
      <c r="D715" s="13" t="s">
        <v>6</v>
      </c>
      <c r="E715" s="13" t="s">
        <v>4927</v>
      </c>
      <c r="F715" s="13" t="s">
        <v>7</v>
      </c>
      <c r="G715" s="13" t="s">
        <v>4802</v>
      </c>
      <c r="H715" s="13" t="s">
        <v>4816</v>
      </c>
      <c r="I715" s="13">
        <f>(Brick_Kilns_EF!$B$13*Brick_Kilns_EF!$B$11*Brick_Kilns_EF!$B$12)</f>
        <v>8886.81</v>
      </c>
      <c r="J715" s="13">
        <f>IF(D715="ZZ",Brick_Kilns_EF!$E$5*(0.75),Brick_Kilns_EF!$E$5)</f>
        <v>9.6999999999999986E-3</v>
      </c>
      <c r="K715" s="13">
        <f t="shared" si="45"/>
        <v>86.202056999999982</v>
      </c>
      <c r="L715" s="13">
        <f>IF(D715="ZZ",Brick_Kilns_EF!$E$2*(0.75),Brick_Kilns_EF!$E$2)</f>
        <v>6.7999999999999996E-3</v>
      </c>
      <c r="M715" s="13">
        <f t="shared" si="44"/>
        <v>60.430307999999997</v>
      </c>
      <c r="N715" s="13">
        <f>IF(D715="ZZ",Brick_Kilns_EF!$E$3*(0.75),Brick_Kilns_EF!$E$3)</f>
        <v>4.5999999999999999E-3</v>
      </c>
      <c r="O715" s="13">
        <f t="shared" si="46"/>
        <v>40.879325999999999</v>
      </c>
      <c r="P715" s="13">
        <f>IF(D715="ZZ",Brick_Kilns_EF!$E$4*(0.75),Brick_Kilns_EF!$E$4)</f>
        <v>4.7000000000000002E-3</v>
      </c>
      <c r="Q715" s="13">
        <f t="shared" si="47"/>
        <v>41.768006999999997</v>
      </c>
    </row>
    <row r="716" spans="1:17">
      <c r="A716" s="13" t="s">
        <v>726</v>
      </c>
      <c r="B716" s="13">
        <v>23.799897980000001</v>
      </c>
      <c r="C716" s="13">
        <v>90.355289639999995</v>
      </c>
      <c r="D716" s="13" t="s">
        <v>6</v>
      </c>
      <c r="E716" s="13" t="s">
        <v>4927</v>
      </c>
      <c r="F716" s="13" t="s">
        <v>7</v>
      </c>
      <c r="G716" s="13" t="s">
        <v>4802</v>
      </c>
      <c r="H716" s="13" t="s">
        <v>4816</v>
      </c>
      <c r="I716" s="13">
        <f>(Brick_Kilns_EF!$B$13*Brick_Kilns_EF!$B$11*Brick_Kilns_EF!$B$12)</f>
        <v>8886.81</v>
      </c>
      <c r="J716" s="13">
        <f>IF(D716="ZZ",Brick_Kilns_EF!$E$5*(0.75),Brick_Kilns_EF!$E$5)</f>
        <v>9.6999999999999986E-3</v>
      </c>
      <c r="K716" s="13">
        <f t="shared" si="45"/>
        <v>86.202056999999982</v>
      </c>
      <c r="L716" s="13">
        <f>IF(D716="ZZ",Brick_Kilns_EF!$E$2*(0.75),Brick_Kilns_EF!$E$2)</f>
        <v>6.7999999999999996E-3</v>
      </c>
      <c r="M716" s="13">
        <f t="shared" si="44"/>
        <v>60.430307999999997</v>
      </c>
      <c r="N716" s="13">
        <f>IF(D716="ZZ",Brick_Kilns_EF!$E$3*(0.75),Brick_Kilns_EF!$E$3)</f>
        <v>4.5999999999999999E-3</v>
      </c>
      <c r="O716" s="13">
        <f t="shared" si="46"/>
        <v>40.879325999999999</v>
      </c>
      <c r="P716" s="13">
        <f>IF(D716="ZZ",Brick_Kilns_EF!$E$4*(0.75),Brick_Kilns_EF!$E$4)</f>
        <v>4.7000000000000002E-3</v>
      </c>
      <c r="Q716" s="13">
        <f t="shared" si="47"/>
        <v>41.768006999999997</v>
      </c>
    </row>
    <row r="717" spans="1:17">
      <c r="A717" s="13" t="s">
        <v>727</v>
      </c>
      <c r="B717" s="13">
        <v>23.79718076</v>
      </c>
      <c r="C717" s="13">
        <v>89.164972840000004</v>
      </c>
      <c r="D717" s="13" t="s">
        <v>6</v>
      </c>
      <c r="E717" s="13" t="s">
        <v>4927</v>
      </c>
      <c r="F717" s="13" t="s">
        <v>9</v>
      </c>
      <c r="G717" s="13" t="s">
        <v>4802</v>
      </c>
      <c r="H717" s="13" t="s">
        <v>4816</v>
      </c>
      <c r="I717" s="13">
        <f>(Brick_Kilns_EF!$B$13*Brick_Kilns_EF!$B$11*Brick_Kilns_EF!$B$12)</f>
        <v>8886.81</v>
      </c>
      <c r="J717" s="13">
        <f>IF(D717="ZZ",Brick_Kilns_EF!$E$5*(0.75),Brick_Kilns_EF!$E$5)</f>
        <v>9.6999999999999986E-3</v>
      </c>
      <c r="K717" s="13">
        <f t="shared" si="45"/>
        <v>86.202056999999982</v>
      </c>
      <c r="L717" s="13">
        <f>IF(D717="ZZ",Brick_Kilns_EF!$E$2*(0.75),Brick_Kilns_EF!$E$2)</f>
        <v>6.7999999999999996E-3</v>
      </c>
      <c r="M717" s="13">
        <f t="shared" si="44"/>
        <v>60.430307999999997</v>
      </c>
      <c r="N717" s="13">
        <f>IF(D717="ZZ",Brick_Kilns_EF!$E$3*(0.75),Brick_Kilns_EF!$E$3)</f>
        <v>4.5999999999999999E-3</v>
      </c>
      <c r="O717" s="13">
        <f t="shared" si="46"/>
        <v>40.879325999999999</v>
      </c>
      <c r="P717" s="13">
        <f>IF(D717="ZZ",Brick_Kilns_EF!$E$4*(0.75),Brick_Kilns_EF!$E$4)</f>
        <v>4.7000000000000002E-3</v>
      </c>
      <c r="Q717" s="13">
        <f t="shared" si="47"/>
        <v>41.768006999999997</v>
      </c>
    </row>
    <row r="718" spans="1:17">
      <c r="A718" s="13" t="s">
        <v>728</v>
      </c>
      <c r="B718" s="13">
        <v>23.093691289999999</v>
      </c>
      <c r="C718" s="13">
        <v>89.075537569999995</v>
      </c>
      <c r="D718" s="13" t="s">
        <v>6</v>
      </c>
      <c r="E718" s="13" t="s">
        <v>4927</v>
      </c>
      <c r="F718" s="13" t="s">
        <v>9</v>
      </c>
      <c r="G718" s="13" t="s">
        <v>4802</v>
      </c>
      <c r="H718" s="13" t="s">
        <v>4816</v>
      </c>
      <c r="I718" s="13">
        <f>(Brick_Kilns_EF!$B$13*Brick_Kilns_EF!$B$11*Brick_Kilns_EF!$B$12)</f>
        <v>8886.81</v>
      </c>
      <c r="J718" s="13">
        <f>IF(D718="ZZ",Brick_Kilns_EF!$E$5*(0.75),Brick_Kilns_EF!$E$5)</f>
        <v>9.6999999999999986E-3</v>
      </c>
      <c r="K718" s="13">
        <f t="shared" si="45"/>
        <v>86.202056999999982</v>
      </c>
      <c r="L718" s="13">
        <f>IF(D718="ZZ",Brick_Kilns_EF!$E$2*(0.75),Brick_Kilns_EF!$E$2)</f>
        <v>6.7999999999999996E-3</v>
      </c>
      <c r="M718" s="13">
        <f t="shared" si="44"/>
        <v>60.430307999999997</v>
      </c>
      <c r="N718" s="13">
        <f>IF(D718="ZZ",Brick_Kilns_EF!$E$3*(0.75),Brick_Kilns_EF!$E$3)</f>
        <v>4.5999999999999999E-3</v>
      </c>
      <c r="O718" s="13">
        <f t="shared" si="46"/>
        <v>40.879325999999999</v>
      </c>
      <c r="P718" s="13">
        <f>IF(D718="ZZ",Brick_Kilns_EF!$E$4*(0.75),Brick_Kilns_EF!$E$4)</f>
        <v>4.7000000000000002E-3</v>
      </c>
      <c r="Q718" s="13">
        <f t="shared" si="47"/>
        <v>41.768006999999997</v>
      </c>
    </row>
    <row r="719" spans="1:17">
      <c r="A719" s="13" t="s">
        <v>729</v>
      </c>
      <c r="B719" s="13">
        <v>23.765577669999999</v>
      </c>
      <c r="C719" s="13">
        <v>88.766450129999996</v>
      </c>
      <c r="D719" s="13" t="s">
        <v>6</v>
      </c>
      <c r="E719" s="13" t="s">
        <v>4927</v>
      </c>
      <c r="F719" s="13" t="s">
        <v>9</v>
      </c>
      <c r="G719" s="13" t="s">
        <v>4802</v>
      </c>
      <c r="H719" s="13" t="s">
        <v>4816</v>
      </c>
      <c r="I719" s="13">
        <f>(Brick_Kilns_EF!$B$13*Brick_Kilns_EF!$B$11*Brick_Kilns_EF!$B$12)</f>
        <v>8886.81</v>
      </c>
      <c r="J719" s="13">
        <f>IF(D719="ZZ",Brick_Kilns_EF!$E$5*(0.75),Brick_Kilns_EF!$E$5)</f>
        <v>9.6999999999999986E-3</v>
      </c>
      <c r="K719" s="13">
        <f t="shared" si="45"/>
        <v>86.202056999999982</v>
      </c>
      <c r="L719" s="13">
        <f>IF(D719="ZZ",Brick_Kilns_EF!$E$2*(0.75),Brick_Kilns_EF!$E$2)</f>
        <v>6.7999999999999996E-3</v>
      </c>
      <c r="M719" s="13">
        <f t="shared" si="44"/>
        <v>60.430307999999997</v>
      </c>
      <c r="N719" s="13">
        <f>IF(D719="ZZ",Brick_Kilns_EF!$E$3*(0.75),Brick_Kilns_EF!$E$3)</f>
        <v>4.5999999999999999E-3</v>
      </c>
      <c r="O719" s="13">
        <f t="shared" si="46"/>
        <v>40.879325999999999</v>
      </c>
      <c r="P719" s="13">
        <f>IF(D719="ZZ",Brick_Kilns_EF!$E$4*(0.75),Brick_Kilns_EF!$E$4)</f>
        <v>4.7000000000000002E-3</v>
      </c>
      <c r="Q719" s="13">
        <f t="shared" si="47"/>
        <v>41.768006999999997</v>
      </c>
    </row>
    <row r="720" spans="1:17">
      <c r="A720" s="13" t="s">
        <v>730</v>
      </c>
      <c r="B720" s="13">
        <v>23.400909710000001</v>
      </c>
      <c r="C720" s="13">
        <v>89.613333299999994</v>
      </c>
      <c r="D720" s="13" t="s">
        <v>6</v>
      </c>
      <c r="E720" s="13" t="s">
        <v>4927</v>
      </c>
      <c r="F720" s="13" t="s">
        <v>9</v>
      </c>
      <c r="G720" s="13" t="s">
        <v>4802</v>
      </c>
      <c r="H720" s="13" t="s">
        <v>4816</v>
      </c>
      <c r="I720" s="13">
        <f>(Brick_Kilns_EF!$B$13*Brick_Kilns_EF!$B$11*Brick_Kilns_EF!$B$12)</f>
        <v>8886.81</v>
      </c>
      <c r="J720" s="13">
        <f>IF(D720="ZZ",Brick_Kilns_EF!$E$5*(0.75),Brick_Kilns_EF!$E$5)</f>
        <v>9.6999999999999986E-3</v>
      </c>
      <c r="K720" s="13">
        <f t="shared" si="45"/>
        <v>86.202056999999982</v>
      </c>
      <c r="L720" s="13">
        <f>IF(D720="ZZ",Brick_Kilns_EF!$E$2*(0.75),Brick_Kilns_EF!$E$2)</f>
        <v>6.7999999999999996E-3</v>
      </c>
      <c r="M720" s="13">
        <f t="shared" si="44"/>
        <v>60.430307999999997</v>
      </c>
      <c r="N720" s="13">
        <f>IF(D720="ZZ",Brick_Kilns_EF!$E$3*(0.75),Brick_Kilns_EF!$E$3)</f>
        <v>4.5999999999999999E-3</v>
      </c>
      <c r="O720" s="13">
        <f t="shared" si="46"/>
        <v>40.879325999999999</v>
      </c>
      <c r="P720" s="13">
        <f>IF(D720="ZZ",Brick_Kilns_EF!$E$4*(0.75),Brick_Kilns_EF!$E$4)</f>
        <v>4.7000000000000002E-3</v>
      </c>
      <c r="Q720" s="13">
        <f t="shared" si="47"/>
        <v>41.768006999999997</v>
      </c>
    </row>
    <row r="721" spans="1:17">
      <c r="A721" s="13" t="s">
        <v>731</v>
      </c>
      <c r="B721" s="13">
        <v>23.402177439999999</v>
      </c>
      <c r="C721" s="13">
        <v>89.613145180000004</v>
      </c>
      <c r="D721" s="13" t="s">
        <v>6</v>
      </c>
      <c r="E721" s="13" t="s">
        <v>4927</v>
      </c>
      <c r="F721" s="13" t="s">
        <v>9</v>
      </c>
      <c r="G721" s="13" t="s">
        <v>4802</v>
      </c>
      <c r="H721" s="13" t="s">
        <v>4816</v>
      </c>
      <c r="I721" s="13">
        <f>(Brick_Kilns_EF!$B$13*Brick_Kilns_EF!$B$11*Brick_Kilns_EF!$B$12)</f>
        <v>8886.81</v>
      </c>
      <c r="J721" s="13">
        <f>IF(D721="ZZ",Brick_Kilns_EF!$E$5*(0.75),Brick_Kilns_EF!$E$5)</f>
        <v>9.6999999999999986E-3</v>
      </c>
      <c r="K721" s="13">
        <f t="shared" si="45"/>
        <v>86.202056999999982</v>
      </c>
      <c r="L721" s="13">
        <f>IF(D721="ZZ",Brick_Kilns_EF!$E$2*(0.75),Brick_Kilns_EF!$E$2)</f>
        <v>6.7999999999999996E-3</v>
      </c>
      <c r="M721" s="13">
        <f t="shared" si="44"/>
        <v>60.430307999999997</v>
      </c>
      <c r="N721" s="13">
        <f>IF(D721="ZZ",Brick_Kilns_EF!$E$3*(0.75),Brick_Kilns_EF!$E$3)</f>
        <v>4.5999999999999999E-3</v>
      </c>
      <c r="O721" s="13">
        <f t="shared" si="46"/>
        <v>40.879325999999999</v>
      </c>
      <c r="P721" s="13">
        <f>IF(D721="ZZ",Brick_Kilns_EF!$E$4*(0.75),Brick_Kilns_EF!$E$4)</f>
        <v>4.7000000000000002E-3</v>
      </c>
      <c r="Q721" s="13">
        <f t="shared" si="47"/>
        <v>41.768006999999997</v>
      </c>
    </row>
    <row r="722" spans="1:17">
      <c r="A722" s="13" t="s">
        <v>732</v>
      </c>
      <c r="B722" s="13">
        <v>23.633161789999999</v>
      </c>
      <c r="C722" s="13">
        <v>90.368950549999994</v>
      </c>
      <c r="D722" s="13" t="s">
        <v>6</v>
      </c>
      <c r="E722" s="13" t="s">
        <v>4927</v>
      </c>
      <c r="F722" s="13" t="s">
        <v>7</v>
      </c>
      <c r="G722" s="13" t="s">
        <v>4802</v>
      </c>
      <c r="H722" s="13" t="s">
        <v>4816</v>
      </c>
      <c r="I722" s="13">
        <f>(Brick_Kilns_EF!$B$13*Brick_Kilns_EF!$B$11*Brick_Kilns_EF!$B$12)</f>
        <v>8886.81</v>
      </c>
      <c r="J722" s="13">
        <f>IF(D722="ZZ",Brick_Kilns_EF!$E$5*(0.75),Brick_Kilns_EF!$E$5)</f>
        <v>9.6999999999999986E-3</v>
      </c>
      <c r="K722" s="13">
        <f t="shared" si="45"/>
        <v>86.202056999999982</v>
      </c>
      <c r="L722" s="13">
        <f>IF(D722="ZZ",Brick_Kilns_EF!$E$2*(0.75),Brick_Kilns_EF!$E$2)</f>
        <v>6.7999999999999996E-3</v>
      </c>
      <c r="M722" s="13">
        <f t="shared" si="44"/>
        <v>60.430307999999997</v>
      </c>
      <c r="N722" s="13">
        <f>IF(D722="ZZ",Brick_Kilns_EF!$E$3*(0.75),Brick_Kilns_EF!$E$3)</f>
        <v>4.5999999999999999E-3</v>
      </c>
      <c r="O722" s="13">
        <f t="shared" si="46"/>
        <v>40.879325999999999</v>
      </c>
      <c r="P722" s="13">
        <f>IF(D722="ZZ",Brick_Kilns_EF!$E$4*(0.75),Brick_Kilns_EF!$E$4)</f>
        <v>4.7000000000000002E-3</v>
      </c>
      <c r="Q722" s="13">
        <f t="shared" si="47"/>
        <v>41.768006999999997</v>
      </c>
    </row>
    <row r="723" spans="1:17">
      <c r="A723" s="13" t="s">
        <v>733</v>
      </c>
      <c r="B723" s="13">
        <v>24.017242039999999</v>
      </c>
      <c r="C723" s="13">
        <v>89.090693610000002</v>
      </c>
      <c r="D723" s="13" t="s">
        <v>6</v>
      </c>
      <c r="E723" s="13" t="s">
        <v>4927</v>
      </c>
      <c r="F723" s="13" t="s">
        <v>42</v>
      </c>
      <c r="G723" s="13" t="s">
        <v>4802</v>
      </c>
      <c r="H723" s="13" t="s">
        <v>4816</v>
      </c>
      <c r="I723" s="13">
        <f>(Brick_Kilns_EF!$B$13*Brick_Kilns_EF!$B$11*Brick_Kilns_EF!$B$12)</f>
        <v>8886.81</v>
      </c>
      <c r="J723" s="13">
        <f>IF(D723="ZZ",Brick_Kilns_EF!$E$5*(0.75),Brick_Kilns_EF!$E$5)</f>
        <v>9.6999999999999986E-3</v>
      </c>
      <c r="K723" s="13">
        <f t="shared" si="45"/>
        <v>86.202056999999982</v>
      </c>
      <c r="L723" s="13">
        <f>IF(D723="ZZ",Brick_Kilns_EF!$E$2*(0.75),Brick_Kilns_EF!$E$2)</f>
        <v>6.7999999999999996E-3</v>
      </c>
      <c r="M723" s="13">
        <f t="shared" si="44"/>
        <v>60.430307999999997</v>
      </c>
      <c r="N723" s="13">
        <f>IF(D723="ZZ",Brick_Kilns_EF!$E$3*(0.75),Brick_Kilns_EF!$E$3)</f>
        <v>4.5999999999999999E-3</v>
      </c>
      <c r="O723" s="13">
        <f t="shared" si="46"/>
        <v>40.879325999999999</v>
      </c>
      <c r="P723" s="13">
        <f>IF(D723="ZZ",Brick_Kilns_EF!$E$4*(0.75),Brick_Kilns_EF!$E$4)</f>
        <v>4.7000000000000002E-3</v>
      </c>
      <c r="Q723" s="13">
        <f t="shared" si="47"/>
        <v>41.768006999999997</v>
      </c>
    </row>
    <row r="724" spans="1:17">
      <c r="A724" s="13" t="s">
        <v>734</v>
      </c>
      <c r="B724" s="13">
        <v>24.019153029999998</v>
      </c>
      <c r="C724" s="13">
        <v>89.085721739999997</v>
      </c>
      <c r="D724" s="13" t="s">
        <v>6</v>
      </c>
      <c r="E724" s="13" t="s">
        <v>4927</v>
      </c>
      <c r="F724" s="13" t="s">
        <v>42</v>
      </c>
      <c r="G724" s="13" t="s">
        <v>4802</v>
      </c>
      <c r="H724" s="13" t="s">
        <v>4816</v>
      </c>
      <c r="I724" s="13">
        <f>(Brick_Kilns_EF!$B$13*Brick_Kilns_EF!$B$11*Brick_Kilns_EF!$B$12)</f>
        <v>8886.81</v>
      </c>
      <c r="J724" s="13">
        <f>IF(D724="ZZ",Brick_Kilns_EF!$E$5*(0.75),Brick_Kilns_EF!$E$5)</f>
        <v>9.6999999999999986E-3</v>
      </c>
      <c r="K724" s="13">
        <f t="shared" si="45"/>
        <v>86.202056999999982</v>
      </c>
      <c r="L724" s="13">
        <f>IF(D724="ZZ",Brick_Kilns_EF!$E$2*(0.75),Brick_Kilns_EF!$E$2)</f>
        <v>6.7999999999999996E-3</v>
      </c>
      <c r="M724" s="13">
        <f t="shared" si="44"/>
        <v>60.430307999999997</v>
      </c>
      <c r="N724" s="13">
        <f>IF(D724="ZZ",Brick_Kilns_EF!$E$3*(0.75),Brick_Kilns_EF!$E$3)</f>
        <v>4.5999999999999999E-3</v>
      </c>
      <c r="O724" s="13">
        <f t="shared" si="46"/>
        <v>40.879325999999999</v>
      </c>
      <c r="P724" s="13">
        <f>IF(D724="ZZ",Brick_Kilns_EF!$E$4*(0.75),Brick_Kilns_EF!$E$4)</f>
        <v>4.7000000000000002E-3</v>
      </c>
      <c r="Q724" s="13">
        <f t="shared" si="47"/>
        <v>41.768006999999997</v>
      </c>
    </row>
    <row r="725" spans="1:17">
      <c r="A725" s="13" t="s">
        <v>735</v>
      </c>
      <c r="B725" s="13">
        <v>24.017401679999999</v>
      </c>
      <c r="C725" s="13">
        <v>89.087973860000005</v>
      </c>
      <c r="D725" s="13" t="s">
        <v>6</v>
      </c>
      <c r="E725" s="13" t="s">
        <v>4927</v>
      </c>
      <c r="F725" s="13" t="s">
        <v>42</v>
      </c>
      <c r="G725" s="13" t="s">
        <v>4802</v>
      </c>
      <c r="H725" s="13" t="s">
        <v>4816</v>
      </c>
      <c r="I725" s="13">
        <f>(Brick_Kilns_EF!$B$13*Brick_Kilns_EF!$B$11*Brick_Kilns_EF!$B$12)</f>
        <v>8886.81</v>
      </c>
      <c r="J725" s="13">
        <f>IF(D725="ZZ",Brick_Kilns_EF!$E$5*(0.75),Brick_Kilns_EF!$E$5)</f>
        <v>9.6999999999999986E-3</v>
      </c>
      <c r="K725" s="13">
        <f t="shared" si="45"/>
        <v>86.202056999999982</v>
      </c>
      <c r="L725" s="13">
        <f>IF(D725="ZZ",Brick_Kilns_EF!$E$2*(0.75),Brick_Kilns_EF!$E$2)</f>
        <v>6.7999999999999996E-3</v>
      </c>
      <c r="M725" s="13">
        <f t="shared" si="44"/>
        <v>60.430307999999997</v>
      </c>
      <c r="N725" s="13">
        <f>IF(D725="ZZ",Brick_Kilns_EF!$E$3*(0.75),Brick_Kilns_EF!$E$3)</f>
        <v>4.5999999999999999E-3</v>
      </c>
      <c r="O725" s="13">
        <f t="shared" si="46"/>
        <v>40.879325999999999</v>
      </c>
      <c r="P725" s="13">
        <f>IF(D725="ZZ",Brick_Kilns_EF!$E$4*(0.75),Brick_Kilns_EF!$E$4)</f>
        <v>4.7000000000000002E-3</v>
      </c>
      <c r="Q725" s="13">
        <f t="shared" si="47"/>
        <v>41.768006999999997</v>
      </c>
    </row>
    <row r="726" spans="1:17">
      <c r="A726" s="13" t="s">
        <v>736</v>
      </c>
      <c r="B726" s="13">
        <v>24.018378299999998</v>
      </c>
      <c r="C726" s="13">
        <v>89.085146609999995</v>
      </c>
      <c r="D726" s="13" t="s">
        <v>6</v>
      </c>
      <c r="E726" s="13" t="s">
        <v>4927</v>
      </c>
      <c r="F726" s="13" t="s">
        <v>42</v>
      </c>
      <c r="G726" s="13" t="s">
        <v>4802</v>
      </c>
      <c r="H726" s="13" t="s">
        <v>4816</v>
      </c>
      <c r="I726" s="13">
        <f>(Brick_Kilns_EF!$B$13*Brick_Kilns_EF!$B$11*Brick_Kilns_EF!$B$12)</f>
        <v>8886.81</v>
      </c>
      <c r="J726" s="13">
        <f>IF(D726="ZZ",Brick_Kilns_EF!$E$5*(0.75),Brick_Kilns_EF!$E$5)</f>
        <v>9.6999999999999986E-3</v>
      </c>
      <c r="K726" s="13">
        <f t="shared" si="45"/>
        <v>86.202056999999982</v>
      </c>
      <c r="L726" s="13">
        <f>IF(D726="ZZ",Brick_Kilns_EF!$E$2*(0.75),Brick_Kilns_EF!$E$2)</f>
        <v>6.7999999999999996E-3</v>
      </c>
      <c r="M726" s="13">
        <f t="shared" si="44"/>
        <v>60.430307999999997</v>
      </c>
      <c r="N726" s="13">
        <f>IF(D726="ZZ",Brick_Kilns_EF!$E$3*(0.75),Brick_Kilns_EF!$E$3)</f>
        <v>4.5999999999999999E-3</v>
      </c>
      <c r="O726" s="13">
        <f t="shared" si="46"/>
        <v>40.879325999999999</v>
      </c>
      <c r="P726" s="13">
        <f>IF(D726="ZZ",Brick_Kilns_EF!$E$4*(0.75),Brick_Kilns_EF!$E$4)</f>
        <v>4.7000000000000002E-3</v>
      </c>
      <c r="Q726" s="13">
        <f t="shared" si="47"/>
        <v>41.768006999999997</v>
      </c>
    </row>
    <row r="727" spans="1:17">
      <c r="A727" s="13" t="s">
        <v>737</v>
      </c>
      <c r="B727" s="13">
        <v>23.16673218</v>
      </c>
      <c r="C727" s="13">
        <v>89.094275620000005</v>
      </c>
      <c r="D727" s="13" t="s">
        <v>6</v>
      </c>
      <c r="E727" s="13" t="s">
        <v>4927</v>
      </c>
      <c r="F727" s="13" t="s">
        <v>9</v>
      </c>
      <c r="G727" s="13" t="s">
        <v>4802</v>
      </c>
      <c r="H727" s="13" t="s">
        <v>4816</v>
      </c>
      <c r="I727" s="13">
        <f>(Brick_Kilns_EF!$B$13*Brick_Kilns_EF!$B$11*Brick_Kilns_EF!$B$12)</f>
        <v>8886.81</v>
      </c>
      <c r="J727" s="13">
        <f>IF(D727="ZZ",Brick_Kilns_EF!$E$5*(0.75),Brick_Kilns_EF!$E$5)</f>
        <v>9.6999999999999986E-3</v>
      </c>
      <c r="K727" s="13">
        <f t="shared" si="45"/>
        <v>86.202056999999982</v>
      </c>
      <c r="L727" s="13">
        <f>IF(D727="ZZ",Brick_Kilns_EF!$E$2*(0.75),Brick_Kilns_EF!$E$2)</f>
        <v>6.7999999999999996E-3</v>
      </c>
      <c r="M727" s="13">
        <f t="shared" si="44"/>
        <v>60.430307999999997</v>
      </c>
      <c r="N727" s="13">
        <f>IF(D727="ZZ",Brick_Kilns_EF!$E$3*(0.75),Brick_Kilns_EF!$E$3)</f>
        <v>4.5999999999999999E-3</v>
      </c>
      <c r="O727" s="13">
        <f t="shared" si="46"/>
        <v>40.879325999999999</v>
      </c>
      <c r="P727" s="13">
        <f>IF(D727="ZZ",Brick_Kilns_EF!$E$4*(0.75),Brick_Kilns_EF!$E$4)</f>
        <v>4.7000000000000002E-3</v>
      </c>
      <c r="Q727" s="13">
        <f t="shared" si="47"/>
        <v>41.768006999999997</v>
      </c>
    </row>
    <row r="728" spans="1:17">
      <c r="A728" s="13" t="s">
        <v>738</v>
      </c>
      <c r="B728" s="13">
        <v>23.869774509999999</v>
      </c>
      <c r="C728" s="13">
        <v>89.866204030000006</v>
      </c>
      <c r="D728" s="13" t="s">
        <v>6</v>
      </c>
      <c r="E728" s="13" t="s">
        <v>4927</v>
      </c>
      <c r="F728" s="13" t="s">
        <v>7</v>
      </c>
      <c r="G728" s="13" t="s">
        <v>4802</v>
      </c>
      <c r="H728" s="13" t="s">
        <v>4816</v>
      </c>
      <c r="I728" s="13">
        <f>(Brick_Kilns_EF!$B$13*Brick_Kilns_EF!$B$11*Brick_Kilns_EF!$B$12)</f>
        <v>8886.81</v>
      </c>
      <c r="J728" s="13">
        <f>IF(D728="ZZ",Brick_Kilns_EF!$E$5*(0.75),Brick_Kilns_EF!$E$5)</f>
        <v>9.6999999999999986E-3</v>
      </c>
      <c r="K728" s="13">
        <f t="shared" si="45"/>
        <v>86.202056999999982</v>
      </c>
      <c r="L728" s="13">
        <f>IF(D728="ZZ",Brick_Kilns_EF!$E$2*(0.75),Brick_Kilns_EF!$E$2)</f>
        <v>6.7999999999999996E-3</v>
      </c>
      <c r="M728" s="13">
        <f t="shared" si="44"/>
        <v>60.430307999999997</v>
      </c>
      <c r="N728" s="13">
        <f>IF(D728="ZZ",Brick_Kilns_EF!$E$3*(0.75),Brick_Kilns_EF!$E$3)</f>
        <v>4.5999999999999999E-3</v>
      </c>
      <c r="O728" s="13">
        <f t="shared" si="46"/>
        <v>40.879325999999999</v>
      </c>
      <c r="P728" s="13">
        <f>IF(D728="ZZ",Brick_Kilns_EF!$E$4*(0.75),Brick_Kilns_EF!$E$4)</f>
        <v>4.7000000000000002E-3</v>
      </c>
      <c r="Q728" s="13">
        <f t="shared" si="47"/>
        <v>41.768006999999997</v>
      </c>
    </row>
    <row r="729" spans="1:17">
      <c r="A729" s="13" t="s">
        <v>739</v>
      </c>
      <c r="B729" s="13">
        <v>23.86941766</v>
      </c>
      <c r="C729" s="13">
        <v>89.866268520000006</v>
      </c>
      <c r="D729" s="13" t="s">
        <v>6</v>
      </c>
      <c r="E729" s="13" t="s">
        <v>4927</v>
      </c>
      <c r="F729" s="13" t="s">
        <v>7</v>
      </c>
      <c r="G729" s="13" t="s">
        <v>4802</v>
      </c>
      <c r="H729" s="13" t="s">
        <v>4816</v>
      </c>
      <c r="I729" s="13">
        <f>(Brick_Kilns_EF!$B$13*Brick_Kilns_EF!$B$11*Brick_Kilns_EF!$B$12)</f>
        <v>8886.81</v>
      </c>
      <c r="J729" s="13">
        <f>IF(D729="ZZ",Brick_Kilns_EF!$E$5*(0.75),Brick_Kilns_EF!$E$5)</f>
        <v>9.6999999999999986E-3</v>
      </c>
      <c r="K729" s="13">
        <f t="shared" si="45"/>
        <v>86.202056999999982</v>
      </c>
      <c r="L729" s="13">
        <f>IF(D729="ZZ",Brick_Kilns_EF!$E$2*(0.75),Brick_Kilns_EF!$E$2)</f>
        <v>6.7999999999999996E-3</v>
      </c>
      <c r="M729" s="13">
        <f t="shared" si="44"/>
        <v>60.430307999999997</v>
      </c>
      <c r="N729" s="13">
        <f>IF(D729="ZZ",Brick_Kilns_EF!$E$3*(0.75),Brick_Kilns_EF!$E$3)</f>
        <v>4.5999999999999999E-3</v>
      </c>
      <c r="O729" s="13">
        <f t="shared" si="46"/>
        <v>40.879325999999999</v>
      </c>
      <c r="P729" s="13">
        <f>IF(D729="ZZ",Brick_Kilns_EF!$E$4*(0.75),Brick_Kilns_EF!$E$4)</f>
        <v>4.7000000000000002E-3</v>
      </c>
      <c r="Q729" s="13">
        <f t="shared" si="47"/>
        <v>41.768006999999997</v>
      </c>
    </row>
    <row r="730" spans="1:17">
      <c r="A730" s="13" t="s">
        <v>740</v>
      </c>
      <c r="B730" s="13">
        <v>23.870356579999999</v>
      </c>
      <c r="C730" s="13">
        <v>89.383136750000006</v>
      </c>
      <c r="D730" s="13" t="s">
        <v>6</v>
      </c>
      <c r="E730" s="13" t="s">
        <v>4927</v>
      </c>
      <c r="F730" s="13" t="s">
        <v>7</v>
      </c>
      <c r="G730" s="13" t="s">
        <v>4802</v>
      </c>
      <c r="H730" s="13" t="s">
        <v>4816</v>
      </c>
      <c r="I730" s="13">
        <f>(Brick_Kilns_EF!$B$13*Brick_Kilns_EF!$B$11*Brick_Kilns_EF!$B$12)</f>
        <v>8886.81</v>
      </c>
      <c r="J730" s="13">
        <f>IF(D730="ZZ",Brick_Kilns_EF!$E$5*(0.75),Brick_Kilns_EF!$E$5)</f>
        <v>9.6999999999999986E-3</v>
      </c>
      <c r="K730" s="13">
        <f t="shared" si="45"/>
        <v>86.202056999999982</v>
      </c>
      <c r="L730" s="13">
        <f>IF(D730="ZZ",Brick_Kilns_EF!$E$2*(0.75),Brick_Kilns_EF!$E$2)</f>
        <v>6.7999999999999996E-3</v>
      </c>
      <c r="M730" s="13">
        <f t="shared" si="44"/>
        <v>60.430307999999997</v>
      </c>
      <c r="N730" s="13">
        <f>IF(D730="ZZ",Brick_Kilns_EF!$E$3*(0.75),Brick_Kilns_EF!$E$3)</f>
        <v>4.5999999999999999E-3</v>
      </c>
      <c r="O730" s="13">
        <f t="shared" si="46"/>
        <v>40.879325999999999</v>
      </c>
      <c r="P730" s="13">
        <f>IF(D730="ZZ",Brick_Kilns_EF!$E$4*(0.75),Brick_Kilns_EF!$E$4)</f>
        <v>4.7000000000000002E-3</v>
      </c>
      <c r="Q730" s="13">
        <f t="shared" si="47"/>
        <v>41.768006999999997</v>
      </c>
    </row>
    <row r="731" spans="1:17">
      <c r="A731" s="13" t="s">
        <v>741</v>
      </c>
      <c r="B731" s="13">
        <v>23.731384810000002</v>
      </c>
      <c r="C731" s="13">
        <v>90.324506439999993</v>
      </c>
      <c r="D731" s="13" t="s">
        <v>6</v>
      </c>
      <c r="E731" s="13" t="s">
        <v>4927</v>
      </c>
      <c r="F731" s="13" t="s">
        <v>7</v>
      </c>
      <c r="G731" s="13" t="s">
        <v>4802</v>
      </c>
      <c r="H731" s="13" t="s">
        <v>4816</v>
      </c>
      <c r="I731" s="13">
        <f>(Brick_Kilns_EF!$B$13*Brick_Kilns_EF!$B$11*Brick_Kilns_EF!$B$12)</f>
        <v>8886.81</v>
      </c>
      <c r="J731" s="13">
        <f>IF(D731="ZZ",Brick_Kilns_EF!$E$5*(0.75),Brick_Kilns_EF!$E$5)</f>
        <v>9.6999999999999986E-3</v>
      </c>
      <c r="K731" s="13">
        <f t="shared" si="45"/>
        <v>86.202056999999982</v>
      </c>
      <c r="L731" s="13">
        <f>IF(D731="ZZ",Brick_Kilns_EF!$E$2*(0.75),Brick_Kilns_EF!$E$2)</f>
        <v>6.7999999999999996E-3</v>
      </c>
      <c r="M731" s="13">
        <f t="shared" si="44"/>
        <v>60.430307999999997</v>
      </c>
      <c r="N731" s="13">
        <f>IF(D731="ZZ",Brick_Kilns_EF!$E$3*(0.75),Brick_Kilns_EF!$E$3)</f>
        <v>4.5999999999999999E-3</v>
      </c>
      <c r="O731" s="13">
        <f t="shared" si="46"/>
        <v>40.879325999999999</v>
      </c>
      <c r="P731" s="13">
        <f>IF(D731="ZZ",Brick_Kilns_EF!$E$4*(0.75),Brick_Kilns_EF!$E$4)</f>
        <v>4.7000000000000002E-3</v>
      </c>
      <c r="Q731" s="13">
        <f t="shared" si="47"/>
        <v>41.768006999999997</v>
      </c>
    </row>
    <row r="732" spans="1:17">
      <c r="A732" s="13" t="s">
        <v>742</v>
      </c>
      <c r="B732" s="13">
        <v>23.47881228</v>
      </c>
      <c r="C732" s="13">
        <v>89.9829711</v>
      </c>
      <c r="D732" s="13" t="s">
        <v>6</v>
      </c>
      <c r="E732" s="13" t="s">
        <v>4927</v>
      </c>
      <c r="F732" s="13" t="s">
        <v>7</v>
      </c>
      <c r="G732" s="13" t="s">
        <v>4802</v>
      </c>
      <c r="H732" s="13" t="s">
        <v>4816</v>
      </c>
      <c r="I732" s="13">
        <f>(Brick_Kilns_EF!$B$13*Brick_Kilns_EF!$B$11*Brick_Kilns_EF!$B$12)</f>
        <v>8886.81</v>
      </c>
      <c r="J732" s="13">
        <f>IF(D732="ZZ",Brick_Kilns_EF!$E$5*(0.75),Brick_Kilns_EF!$E$5)</f>
        <v>9.6999999999999986E-3</v>
      </c>
      <c r="K732" s="13">
        <f t="shared" si="45"/>
        <v>86.202056999999982</v>
      </c>
      <c r="L732" s="13">
        <f>IF(D732="ZZ",Brick_Kilns_EF!$E$2*(0.75),Brick_Kilns_EF!$E$2)</f>
        <v>6.7999999999999996E-3</v>
      </c>
      <c r="M732" s="13">
        <f t="shared" si="44"/>
        <v>60.430307999999997</v>
      </c>
      <c r="N732" s="13">
        <f>IF(D732="ZZ",Brick_Kilns_EF!$E$3*(0.75),Brick_Kilns_EF!$E$3)</f>
        <v>4.5999999999999999E-3</v>
      </c>
      <c r="O732" s="13">
        <f t="shared" si="46"/>
        <v>40.879325999999999</v>
      </c>
      <c r="P732" s="13">
        <f>IF(D732="ZZ",Brick_Kilns_EF!$E$4*(0.75),Brick_Kilns_EF!$E$4)</f>
        <v>4.7000000000000002E-3</v>
      </c>
      <c r="Q732" s="13">
        <f t="shared" si="47"/>
        <v>41.768006999999997</v>
      </c>
    </row>
    <row r="733" spans="1:17">
      <c r="A733" s="13" t="s">
        <v>743</v>
      </c>
      <c r="B733" s="13">
        <v>23.327299459999999</v>
      </c>
      <c r="C733" s="13">
        <v>88.94545798</v>
      </c>
      <c r="D733" s="13" t="s">
        <v>6</v>
      </c>
      <c r="E733" s="13" t="s">
        <v>4927</v>
      </c>
      <c r="F733" s="13" t="s">
        <v>9</v>
      </c>
      <c r="G733" s="13" t="s">
        <v>4802</v>
      </c>
      <c r="H733" s="13" t="s">
        <v>4816</v>
      </c>
      <c r="I733" s="13">
        <f>(Brick_Kilns_EF!$B$13*Brick_Kilns_EF!$B$11*Brick_Kilns_EF!$B$12)</f>
        <v>8886.81</v>
      </c>
      <c r="J733" s="13">
        <f>IF(D733="ZZ",Brick_Kilns_EF!$E$5*(0.75),Brick_Kilns_EF!$E$5)</f>
        <v>9.6999999999999986E-3</v>
      </c>
      <c r="K733" s="13">
        <f t="shared" si="45"/>
        <v>86.202056999999982</v>
      </c>
      <c r="L733" s="13">
        <f>IF(D733="ZZ",Brick_Kilns_EF!$E$2*(0.75),Brick_Kilns_EF!$E$2)</f>
        <v>6.7999999999999996E-3</v>
      </c>
      <c r="M733" s="13">
        <f t="shared" si="44"/>
        <v>60.430307999999997</v>
      </c>
      <c r="N733" s="13">
        <f>IF(D733="ZZ",Brick_Kilns_EF!$E$3*(0.75),Brick_Kilns_EF!$E$3)</f>
        <v>4.5999999999999999E-3</v>
      </c>
      <c r="O733" s="13">
        <f t="shared" si="46"/>
        <v>40.879325999999999</v>
      </c>
      <c r="P733" s="13">
        <f>IF(D733="ZZ",Brick_Kilns_EF!$E$4*(0.75),Brick_Kilns_EF!$E$4)</f>
        <v>4.7000000000000002E-3</v>
      </c>
      <c r="Q733" s="13">
        <f t="shared" si="47"/>
        <v>41.768006999999997</v>
      </c>
    </row>
    <row r="734" spans="1:17">
      <c r="A734" s="13" t="s">
        <v>744</v>
      </c>
      <c r="B734" s="13">
        <v>24.075220989999998</v>
      </c>
      <c r="C734" s="13">
        <v>89.243716879999994</v>
      </c>
      <c r="D734" s="13" t="s">
        <v>6</v>
      </c>
      <c r="E734" s="13" t="s">
        <v>4927</v>
      </c>
      <c r="F734" s="13" t="s">
        <v>42</v>
      </c>
      <c r="G734" s="13" t="s">
        <v>4802</v>
      </c>
      <c r="H734" s="13" t="s">
        <v>4816</v>
      </c>
      <c r="I734" s="13">
        <f>(Brick_Kilns_EF!$B$13*Brick_Kilns_EF!$B$11*Brick_Kilns_EF!$B$12)</f>
        <v>8886.81</v>
      </c>
      <c r="J734" s="13">
        <f>IF(D734="ZZ",Brick_Kilns_EF!$E$5*(0.75),Brick_Kilns_EF!$E$5)</f>
        <v>9.6999999999999986E-3</v>
      </c>
      <c r="K734" s="13">
        <f t="shared" si="45"/>
        <v>86.202056999999982</v>
      </c>
      <c r="L734" s="13">
        <f>IF(D734="ZZ",Brick_Kilns_EF!$E$2*(0.75),Brick_Kilns_EF!$E$2)</f>
        <v>6.7999999999999996E-3</v>
      </c>
      <c r="M734" s="13">
        <f t="shared" si="44"/>
        <v>60.430307999999997</v>
      </c>
      <c r="N734" s="13">
        <f>IF(D734="ZZ",Brick_Kilns_EF!$E$3*(0.75),Brick_Kilns_EF!$E$3)</f>
        <v>4.5999999999999999E-3</v>
      </c>
      <c r="O734" s="13">
        <f t="shared" si="46"/>
        <v>40.879325999999999</v>
      </c>
      <c r="P734" s="13">
        <f>IF(D734="ZZ",Brick_Kilns_EF!$E$4*(0.75),Brick_Kilns_EF!$E$4)</f>
        <v>4.7000000000000002E-3</v>
      </c>
      <c r="Q734" s="13">
        <f t="shared" si="47"/>
        <v>41.768006999999997</v>
      </c>
    </row>
    <row r="735" spans="1:17">
      <c r="A735" s="13" t="s">
        <v>745</v>
      </c>
      <c r="B735" s="13">
        <v>24.76903488</v>
      </c>
      <c r="C735" s="13">
        <v>88.864897470000002</v>
      </c>
      <c r="D735" s="13" t="s">
        <v>6</v>
      </c>
      <c r="E735" s="13" t="s">
        <v>4927</v>
      </c>
      <c r="F735" s="13" t="s">
        <v>42</v>
      </c>
      <c r="G735" s="13" t="s">
        <v>4802</v>
      </c>
      <c r="H735" s="13" t="s">
        <v>4816</v>
      </c>
      <c r="I735" s="13">
        <f>(Brick_Kilns_EF!$B$13*Brick_Kilns_EF!$B$11*Brick_Kilns_EF!$B$12)</f>
        <v>8886.81</v>
      </c>
      <c r="J735" s="13">
        <f>IF(D735="ZZ",Brick_Kilns_EF!$E$5*(0.75),Brick_Kilns_EF!$E$5)</f>
        <v>9.6999999999999986E-3</v>
      </c>
      <c r="K735" s="13">
        <f t="shared" si="45"/>
        <v>86.202056999999982</v>
      </c>
      <c r="L735" s="13">
        <f>IF(D735="ZZ",Brick_Kilns_EF!$E$2*(0.75),Brick_Kilns_EF!$E$2)</f>
        <v>6.7999999999999996E-3</v>
      </c>
      <c r="M735" s="13">
        <f t="shared" si="44"/>
        <v>60.430307999999997</v>
      </c>
      <c r="N735" s="13">
        <f>IF(D735="ZZ",Brick_Kilns_EF!$E$3*(0.75),Brick_Kilns_EF!$E$3)</f>
        <v>4.5999999999999999E-3</v>
      </c>
      <c r="O735" s="13">
        <f t="shared" si="46"/>
        <v>40.879325999999999</v>
      </c>
      <c r="P735" s="13">
        <f>IF(D735="ZZ",Brick_Kilns_EF!$E$4*(0.75),Brick_Kilns_EF!$E$4)</f>
        <v>4.7000000000000002E-3</v>
      </c>
      <c r="Q735" s="13">
        <f t="shared" si="47"/>
        <v>41.768006999999997</v>
      </c>
    </row>
    <row r="736" spans="1:17">
      <c r="A736" s="13" t="s">
        <v>746</v>
      </c>
      <c r="B736" s="13">
        <v>23.852584799999999</v>
      </c>
      <c r="C736" s="13">
        <v>89.932957439999996</v>
      </c>
      <c r="D736" s="13" t="s">
        <v>6</v>
      </c>
      <c r="E736" s="13" t="s">
        <v>4927</v>
      </c>
      <c r="F736" s="13" t="s">
        <v>7</v>
      </c>
      <c r="G736" s="13" t="s">
        <v>4802</v>
      </c>
      <c r="H736" s="13" t="s">
        <v>4816</v>
      </c>
      <c r="I736" s="13">
        <f>(Brick_Kilns_EF!$B$13*Brick_Kilns_EF!$B$11*Brick_Kilns_EF!$B$12)</f>
        <v>8886.81</v>
      </c>
      <c r="J736" s="13">
        <f>IF(D736="ZZ",Brick_Kilns_EF!$E$5*(0.75),Brick_Kilns_EF!$E$5)</f>
        <v>9.6999999999999986E-3</v>
      </c>
      <c r="K736" s="13">
        <f t="shared" si="45"/>
        <v>86.202056999999982</v>
      </c>
      <c r="L736" s="13">
        <f>IF(D736="ZZ",Brick_Kilns_EF!$E$2*(0.75),Brick_Kilns_EF!$E$2)</f>
        <v>6.7999999999999996E-3</v>
      </c>
      <c r="M736" s="13">
        <f t="shared" si="44"/>
        <v>60.430307999999997</v>
      </c>
      <c r="N736" s="13">
        <f>IF(D736="ZZ",Brick_Kilns_EF!$E$3*(0.75),Brick_Kilns_EF!$E$3)</f>
        <v>4.5999999999999999E-3</v>
      </c>
      <c r="O736" s="13">
        <f t="shared" si="46"/>
        <v>40.879325999999999</v>
      </c>
      <c r="P736" s="13">
        <f>IF(D736="ZZ",Brick_Kilns_EF!$E$4*(0.75),Brick_Kilns_EF!$E$4)</f>
        <v>4.7000000000000002E-3</v>
      </c>
      <c r="Q736" s="13">
        <f t="shared" si="47"/>
        <v>41.768006999999997</v>
      </c>
    </row>
    <row r="737" spans="1:17">
      <c r="A737" s="13" t="s">
        <v>747</v>
      </c>
      <c r="B737" s="13">
        <v>23.194777219999999</v>
      </c>
      <c r="C737" s="13">
        <v>89.679403129999997</v>
      </c>
      <c r="D737" s="13" t="s">
        <v>6</v>
      </c>
      <c r="E737" s="13" t="s">
        <v>4927</v>
      </c>
      <c r="F737" s="13" t="s">
        <v>9</v>
      </c>
      <c r="G737" s="13" t="s">
        <v>4802</v>
      </c>
      <c r="H737" s="13" t="s">
        <v>4816</v>
      </c>
      <c r="I737" s="13">
        <f>(Brick_Kilns_EF!$B$13*Brick_Kilns_EF!$B$11*Brick_Kilns_EF!$B$12)</f>
        <v>8886.81</v>
      </c>
      <c r="J737" s="13">
        <f>IF(D737="ZZ",Brick_Kilns_EF!$E$5*(0.75),Brick_Kilns_EF!$E$5)</f>
        <v>9.6999999999999986E-3</v>
      </c>
      <c r="K737" s="13">
        <f t="shared" si="45"/>
        <v>86.202056999999982</v>
      </c>
      <c r="L737" s="13">
        <f>IF(D737="ZZ",Brick_Kilns_EF!$E$2*(0.75),Brick_Kilns_EF!$E$2)</f>
        <v>6.7999999999999996E-3</v>
      </c>
      <c r="M737" s="13">
        <f t="shared" si="44"/>
        <v>60.430307999999997</v>
      </c>
      <c r="N737" s="13">
        <f>IF(D737="ZZ",Brick_Kilns_EF!$E$3*(0.75),Brick_Kilns_EF!$E$3)</f>
        <v>4.5999999999999999E-3</v>
      </c>
      <c r="O737" s="13">
        <f t="shared" si="46"/>
        <v>40.879325999999999</v>
      </c>
      <c r="P737" s="13">
        <f>IF(D737="ZZ",Brick_Kilns_EF!$E$4*(0.75),Brick_Kilns_EF!$E$4)</f>
        <v>4.7000000000000002E-3</v>
      </c>
      <c r="Q737" s="13">
        <f t="shared" si="47"/>
        <v>41.768006999999997</v>
      </c>
    </row>
    <row r="738" spans="1:17">
      <c r="A738" s="13" t="s">
        <v>748</v>
      </c>
      <c r="B738" s="13">
        <v>23.117403809999999</v>
      </c>
      <c r="C738" s="13">
        <v>89.124020020000003</v>
      </c>
      <c r="D738" s="13" t="s">
        <v>6</v>
      </c>
      <c r="E738" s="13" t="s">
        <v>4927</v>
      </c>
      <c r="F738" s="13" t="s">
        <v>9</v>
      </c>
      <c r="G738" s="13" t="s">
        <v>4802</v>
      </c>
      <c r="H738" s="13" t="s">
        <v>4816</v>
      </c>
      <c r="I738" s="13">
        <f>(Brick_Kilns_EF!$B$13*Brick_Kilns_EF!$B$11*Brick_Kilns_EF!$B$12)</f>
        <v>8886.81</v>
      </c>
      <c r="J738" s="13">
        <f>IF(D738="ZZ",Brick_Kilns_EF!$E$5*(0.75),Brick_Kilns_EF!$E$5)</f>
        <v>9.6999999999999986E-3</v>
      </c>
      <c r="K738" s="13">
        <f t="shared" si="45"/>
        <v>86.202056999999982</v>
      </c>
      <c r="L738" s="13">
        <f>IF(D738="ZZ",Brick_Kilns_EF!$E$2*(0.75),Brick_Kilns_EF!$E$2)</f>
        <v>6.7999999999999996E-3</v>
      </c>
      <c r="M738" s="13">
        <f t="shared" si="44"/>
        <v>60.430307999999997</v>
      </c>
      <c r="N738" s="13">
        <f>IF(D738="ZZ",Brick_Kilns_EF!$E$3*(0.75),Brick_Kilns_EF!$E$3)</f>
        <v>4.5999999999999999E-3</v>
      </c>
      <c r="O738" s="13">
        <f t="shared" si="46"/>
        <v>40.879325999999999</v>
      </c>
      <c r="P738" s="13">
        <f>IF(D738="ZZ",Brick_Kilns_EF!$E$4*(0.75),Brick_Kilns_EF!$E$4)</f>
        <v>4.7000000000000002E-3</v>
      </c>
      <c r="Q738" s="13">
        <f t="shared" si="47"/>
        <v>41.768006999999997</v>
      </c>
    </row>
    <row r="739" spans="1:17">
      <c r="A739" s="13" t="s">
        <v>749</v>
      </c>
      <c r="B739" s="13">
        <v>24.800335180000001</v>
      </c>
      <c r="C739" s="13">
        <v>88.348001139999994</v>
      </c>
      <c r="D739" s="13" t="s">
        <v>6</v>
      </c>
      <c r="E739" s="13" t="s">
        <v>4927</v>
      </c>
      <c r="F739" s="13" t="s">
        <v>42</v>
      </c>
      <c r="G739" s="13" t="s">
        <v>4802</v>
      </c>
      <c r="H739" s="13" t="s">
        <v>4816</v>
      </c>
      <c r="I739" s="13">
        <f>(Brick_Kilns_EF!$B$13*Brick_Kilns_EF!$B$11*Brick_Kilns_EF!$B$12)</f>
        <v>8886.81</v>
      </c>
      <c r="J739" s="13">
        <f>IF(D739="ZZ",Brick_Kilns_EF!$E$5*(0.75),Brick_Kilns_EF!$E$5)</f>
        <v>9.6999999999999986E-3</v>
      </c>
      <c r="K739" s="13">
        <f t="shared" si="45"/>
        <v>86.202056999999982</v>
      </c>
      <c r="L739" s="13">
        <f>IF(D739="ZZ",Brick_Kilns_EF!$E$2*(0.75),Brick_Kilns_EF!$E$2)</f>
        <v>6.7999999999999996E-3</v>
      </c>
      <c r="M739" s="13">
        <f t="shared" si="44"/>
        <v>60.430307999999997</v>
      </c>
      <c r="N739" s="13">
        <f>IF(D739="ZZ",Brick_Kilns_EF!$E$3*(0.75),Brick_Kilns_EF!$E$3)</f>
        <v>4.5999999999999999E-3</v>
      </c>
      <c r="O739" s="13">
        <f t="shared" si="46"/>
        <v>40.879325999999999</v>
      </c>
      <c r="P739" s="13">
        <f>IF(D739="ZZ",Brick_Kilns_EF!$E$4*(0.75),Brick_Kilns_EF!$E$4)</f>
        <v>4.7000000000000002E-3</v>
      </c>
      <c r="Q739" s="13">
        <f t="shared" si="47"/>
        <v>41.768006999999997</v>
      </c>
    </row>
    <row r="740" spans="1:17">
      <c r="A740" s="13" t="s">
        <v>750</v>
      </c>
      <c r="B740" s="13">
        <v>24.514068399999999</v>
      </c>
      <c r="C740" s="13">
        <v>89.27086869</v>
      </c>
      <c r="D740" s="13" t="s">
        <v>6</v>
      </c>
      <c r="E740" s="13" t="s">
        <v>4927</v>
      </c>
      <c r="F740" s="13" t="s">
        <v>42</v>
      </c>
      <c r="G740" s="13" t="s">
        <v>4802</v>
      </c>
      <c r="H740" s="13" t="s">
        <v>4816</v>
      </c>
      <c r="I740" s="13">
        <f>(Brick_Kilns_EF!$B$13*Brick_Kilns_EF!$B$11*Brick_Kilns_EF!$B$12)</f>
        <v>8886.81</v>
      </c>
      <c r="J740" s="13">
        <f>IF(D740="ZZ",Brick_Kilns_EF!$E$5*(0.75),Brick_Kilns_EF!$E$5)</f>
        <v>9.6999999999999986E-3</v>
      </c>
      <c r="K740" s="13">
        <f t="shared" si="45"/>
        <v>86.202056999999982</v>
      </c>
      <c r="L740" s="13">
        <f>IF(D740="ZZ",Brick_Kilns_EF!$E$2*(0.75),Brick_Kilns_EF!$E$2)</f>
        <v>6.7999999999999996E-3</v>
      </c>
      <c r="M740" s="13">
        <f t="shared" si="44"/>
        <v>60.430307999999997</v>
      </c>
      <c r="N740" s="13">
        <f>IF(D740="ZZ",Brick_Kilns_EF!$E$3*(0.75),Brick_Kilns_EF!$E$3)</f>
        <v>4.5999999999999999E-3</v>
      </c>
      <c r="O740" s="13">
        <f t="shared" si="46"/>
        <v>40.879325999999999</v>
      </c>
      <c r="P740" s="13">
        <f>IF(D740="ZZ",Brick_Kilns_EF!$E$4*(0.75),Brick_Kilns_EF!$E$4)</f>
        <v>4.7000000000000002E-3</v>
      </c>
      <c r="Q740" s="13">
        <f t="shared" si="47"/>
        <v>41.768006999999997</v>
      </c>
    </row>
    <row r="741" spans="1:17">
      <c r="A741" s="13" t="s">
        <v>751</v>
      </c>
      <c r="B741" s="13">
        <v>23.607873819999998</v>
      </c>
      <c r="C741" s="13">
        <v>89.744489560000005</v>
      </c>
      <c r="D741" s="13" t="s">
        <v>6</v>
      </c>
      <c r="E741" s="13" t="s">
        <v>4927</v>
      </c>
      <c r="F741" s="13" t="s">
        <v>7</v>
      </c>
      <c r="G741" s="13" t="s">
        <v>4802</v>
      </c>
      <c r="H741" s="13" t="s">
        <v>4816</v>
      </c>
      <c r="I741" s="13">
        <f>(Brick_Kilns_EF!$B$13*Brick_Kilns_EF!$B$11*Brick_Kilns_EF!$B$12)</f>
        <v>8886.81</v>
      </c>
      <c r="J741" s="13">
        <f>IF(D741="ZZ",Brick_Kilns_EF!$E$5*(0.75),Brick_Kilns_EF!$E$5)</f>
        <v>9.6999999999999986E-3</v>
      </c>
      <c r="K741" s="13">
        <f t="shared" si="45"/>
        <v>86.202056999999982</v>
      </c>
      <c r="L741" s="13">
        <f>IF(D741="ZZ",Brick_Kilns_EF!$E$2*(0.75),Brick_Kilns_EF!$E$2)</f>
        <v>6.7999999999999996E-3</v>
      </c>
      <c r="M741" s="13">
        <f t="shared" si="44"/>
        <v>60.430307999999997</v>
      </c>
      <c r="N741" s="13">
        <f>IF(D741="ZZ",Brick_Kilns_EF!$E$3*(0.75),Brick_Kilns_EF!$E$3)</f>
        <v>4.5999999999999999E-3</v>
      </c>
      <c r="O741" s="13">
        <f t="shared" si="46"/>
        <v>40.879325999999999</v>
      </c>
      <c r="P741" s="13">
        <f>IF(D741="ZZ",Brick_Kilns_EF!$E$4*(0.75),Brick_Kilns_EF!$E$4)</f>
        <v>4.7000000000000002E-3</v>
      </c>
      <c r="Q741" s="13">
        <f t="shared" si="47"/>
        <v>41.768006999999997</v>
      </c>
    </row>
    <row r="742" spans="1:17">
      <c r="A742" s="13" t="s">
        <v>752</v>
      </c>
      <c r="B742" s="13">
        <v>23.649136739999999</v>
      </c>
      <c r="C742" s="13">
        <v>89.987946699999995</v>
      </c>
      <c r="D742" s="13" t="s">
        <v>6</v>
      </c>
      <c r="E742" s="13" t="s">
        <v>4927</v>
      </c>
      <c r="F742" s="13" t="s">
        <v>7</v>
      </c>
      <c r="G742" s="13" t="s">
        <v>4802</v>
      </c>
      <c r="H742" s="13" t="s">
        <v>4816</v>
      </c>
      <c r="I742" s="13">
        <f>(Brick_Kilns_EF!$B$13*Brick_Kilns_EF!$B$11*Brick_Kilns_EF!$B$12)</f>
        <v>8886.81</v>
      </c>
      <c r="J742" s="13">
        <f>IF(D742="ZZ",Brick_Kilns_EF!$E$5*(0.75),Brick_Kilns_EF!$E$5)</f>
        <v>9.6999999999999986E-3</v>
      </c>
      <c r="K742" s="13">
        <f t="shared" si="45"/>
        <v>86.202056999999982</v>
      </c>
      <c r="L742" s="13">
        <f>IF(D742="ZZ",Brick_Kilns_EF!$E$2*(0.75),Brick_Kilns_EF!$E$2)</f>
        <v>6.7999999999999996E-3</v>
      </c>
      <c r="M742" s="13">
        <f t="shared" si="44"/>
        <v>60.430307999999997</v>
      </c>
      <c r="N742" s="13">
        <f>IF(D742="ZZ",Brick_Kilns_EF!$E$3*(0.75),Brick_Kilns_EF!$E$3)</f>
        <v>4.5999999999999999E-3</v>
      </c>
      <c r="O742" s="13">
        <f t="shared" si="46"/>
        <v>40.879325999999999</v>
      </c>
      <c r="P742" s="13">
        <f>IF(D742="ZZ",Brick_Kilns_EF!$E$4*(0.75),Brick_Kilns_EF!$E$4)</f>
        <v>4.7000000000000002E-3</v>
      </c>
      <c r="Q742" s="13">
        <f t="shared" si="47"/>
        <v>41.768006999999997</v>
      </c>
    </row>
    <row r="743" spans="1:17">
      <c r="A743" s="13" t="s">
        <v>753</v>
      </c>
      <c r="B743" s="13">
        <v>24.153535170000001</v>
      </c>
      <c r="C743" s="13">
        <v>89.035310679999995</v>
      </c>
      <c r="D743" s="13" t="s">
        <v>6</v>
      </c>
      <c r="E743" s="13" t="s">
        <v>4927</v>
      </c>
      <c r="F743" s="13" t="s">
        <v>42</v>
      </c>
      <c r="G743" s="13" t="s">
        <v>4802</v>
      </c>
      <c r="H743" s="13" t="s">
        <v>4816</v>
      </c>
      <c r="I743" s="13">
        <f>(Brick_Kilns_EF!$B$13*Brick_Kilns_EF!$B$11*Brick_Kilns_EF!$B$12)</f>
        <v>8886.81</v>
      </c>
      <c r="J743" s="13">
        <f>IF(D743="ZZ",Brick_Kilns_EF!$E$5*(0.75),Brick_Kilns_EF!$E$5)</f>
        <v>9.6999999999999986E-3</v>
      </c>
      <c r="K743" s="13">
        <f t="shared" si="45"/>
        <v>86.202056999999982</v>
      </c>
      <c r="L743" s="13">
        <f>IF(D743="ZZ",Brick_Kilns_EF!$E$2*(0.75),Brick_Kilns_EF!$E$2)</f>
        <v>6.7999999999999996E-3</v>
      </c>
      <c r="M743" s="13">
        <f t="shared" si="44"/>
        <v>60.430307999999997</v>
      </c>
      <c r="N743" s="13">
        <f>IF(D743="ZZ",Brick_Kilns_EF!$E$3*(0.75),Brick_Kilns_EF!$E$3)</f>
        <v>4.5999999999999999E-3</v>
      </c>
      <c r="O743" s="13">
        <f t="shared" si="46"/>
        <v>40.879325999999999</v>
      </c>
      <c r="P743" s="13">
        <f>IF(D743="ZZ",Brick_Kilns_EF!$E$4*(0.75),Brick_Kilns_EF!$E$4)</f>
        <v>4.7000000000000002E-3</v>
      </c>
      <c r="Q743" s="13">
        <f t="shared" si="47"/>
        <v>41.768006999999997</v>
      </c>
    </row>
    <row r="744" spans="1:17">
      <c r="A744" s="13" t="s">
        <v>754</v>
      </c>
      <c r="B744" s="13">
        <v>24.838176990000001</v>
      </c>
      <c r="C744" s="13">
        <v>89.188795929999998</v>
      </c>
      <c r="D744" s="13" t="s">
        <v>6</v>
      </c>
      <c r="E744" s="13" t="s">
        <v>4927</v>
      </c>
      <c r="F744" s="13" t="s">
        <v>42</v>
      </c>
      <c r="G744" s="13" t="s">
        <v>4802</v>
      </c>
      <c r="H744" s="13" t="s">
        <v>4816</v>
      </c>
      <c r="I744" s="13">
        <f>(Brick_Kilns_EF!$B$13*Brick_Kilns_EF!$B$11*Brick_Kilns_EF!$B$12)</f>
        <v>8886.81</v>
      </c>
      <c r="J744" s="13">
        <f>IF(D744="ZZ",Brick_Kilns_EF!$E$5*(0.75),Brick_Kilns_EF!$E$5)</f>
        <v>9.6999999999999986E-3</v>
      </c>
      <c r="K744" s="13">
        <f t="shared" si="45"/>
        <v>86.202056999999982</v>
      </c>
      <c r="L744" s="13">
        <f>IF(D744="ZZ",Brick_Kilns_EF!$E$2*(0.75),Brick_Kilns_EF!$E$2)</f>
        <v>6.7999999999999996E-3</v>
      </c>
      <c r="M744" s="13">
        <f t="shared" si="44"/>
        <v>60.430307999999997</v>
      </c>
      <c r="N744" s="13">
        <f>IF(D744="ZZ",Brick_Kilns_EF!$E$3*(0.75),Brick_Kilns_EF!$E$3)</f>
        <v>4.5999999999999999E-3</v>
      </c>
      <c r="O744" s="13">
        <f t="shared" si="46"/>
        <v>40.879325999999999</v>
      </c>
      <c r="P744" s="13">
        <f>IF(D744="ZZ",Brick_Kilns_EF!$E$4*(0.75),Brick_Kilns_EF!$E$4)</f>
        <v>4.7000000000000002E-3</v>
      </c>
      <c r="Q744" s="13">
        <f t="shared" si="47"/>
        <v>41.768006999999997</v>
      </c>
    </row>
    <row r="745" spans="1:17">
      <c r="A745" s="13" t="s">
        <v>755</v>
      </c>
      <c r="B745" s="13">
        <v>23.77376422</v>
      </c>
      <c r="C745" s="13">
        <v>89.436456019999994</v>
      </c>
      <c r="D745" s="13" t="s">
        <v>6</v>
      </c>
      <c r="E745" s="13" t="s">
        <v>4927</v>
      </c>
      <c r="F745" s="13" t="s">
        <v>7</v>
      </c>
      <c r="G745" s="13" t="s">
        <v>4802</v>
      </c>
      <c r="H745" s="13" t="s">
        <v>4816</v>
      </c>
      <c r="I745" s="13">
        <f>(Brick_Kilns_EF!$B$13*Brick_Kilns_EF!$B$11*Brick_Kilns_EF!$B$12)</f>
        <v>8886.81</v>
      </c>
      <c r="J745" s="13">
        <f>IF(D745="ZZ",Brick_Kilns_EF!$E$5*(0.75),Brick_Kilns_EF!$E$5)</f>
        <v>9.6999999999999986E-3</v>
      </c>
      <c r="K745" s="13">
        <f t="shared" si="45"/>
        <v>86.202056999999982</v>
      </c>
      <c r="L745" s="13">
        <f>IF(D745="ZZ",Brick_Kilns_EF!$E$2*(0.75),Brick_Kilns_EF!$E$2)</f>
        <v>6.7999999999999996E-3</v>
      </c>
      <c r="M745" s="13">
        <f t="shared" si="44"/>
        <v>60.430307999999997</v>
      </c>
      <c r="N745" s="13">
        <f>IF(D745="ZZ",Brick_Kilns_EF!$E$3*(0.75),Brick_Kilns_EF!$E$3)</f>
        <v>4.5999999999999999E-3</v>
      </c>
      <c r="O745" s="13">
        <f t="shared" si="46"/>
        <v>40.879325999999999</v>
      </c>
      <c r="P745" s="13">
        <f>IF(D745="ZZ",Brick_Kilns_EF!$E$4*(0.75),Brick_Kilns_EF!$E$4)</f>
        <v>4.7000000000000002E-3</v>
      </c>
      <c r="Q745" s="13">
        <f t="shared" si="47"/>
        <v>41.768006999999997</v>
      </c>
    </row>
    <row r="746" spans="1:17">
      <c r="A746" s="13" t="s">
        <v>756</v>
      </c>
      <c r="B746" s="13">
        <v>24.01936645</v>
      </c>
      <c r="C746" s="13">
        <v>88.877258979999993</v>
      </c>
      <c r="D746" s="13" t="s">
        <v>6</v>
      </c>
      <c r="E746" s="13" t="s">
        <v>4927</v>
      </c>
      <c r="F746" s="13" t="s">
        <v>9</v>
      </c>
      <c r="G746" s="13" t="s">
        <v>4802</v>
      </c>
      <c r="H746" s="13" t="s">
        <v>4816</v>
      </c>
      <c r="I746" s="13">
        <f>(Brick_Kilns_EF!$B$13*Brick_Kilns_EF!$B$11*Brick_Kilns_EF!$B$12)</f>
        <v>8886.81</v>
      </c>
      <c r="J746" s="13">
        <f>IF(D746="ZZ",Brick_Kilns_EF!$E$5*(0.75),Brick_Kilns_EF!$E$5)</f>
        <v>9.6999999999999986E-3</v>
      </c>
      <c r="K746" s="13">
        <f t="shared" si="45"/>
        <v>86.202056999999982</v>
      </c>
      <c r="L746" s="13">
        <f>IF(D746="ZZ",Brick_Kilns_EF!$E$2*(0.75),Brick_Kilns_EF!$E$2)</f>
        <v>6.7999999999999996E-3</v>
      </c>
      <c r="M746" s="13">
        <f t="shared" si="44"/>
        <v>60.430307999999997</v>
      </c>
      <c r="N746" s="13">
        <f>IF(D746="ZZ",Brick_Kilns_EF!$E$3*(0.75),Brick_Kilns_EF!$E$3)</f>
        <v>4.5999999999999999E-3</v>
      </c>
      <c r="O746" s="13">
        <f t="shared" si="46"/>
        <v>40.879325999999999</v>
      </c>
      <c r="P746" s="13">
        <f>IF(D746="ZZ",Brick_Kilns_EF!$E$4*(0.75),Brick_Kilns_EF!$E$4)</f>
        <v>4.7000000000000002E-3</v>
      </c>
      <c r="Q746" s="13">
        <f t="shared" si="47"/>
        <v>41.768006999999997</v>
      </c>
    </row>
    <row r="747" spans="1:17">
      <c r="A747" s="13" t="s">
        <v>757</v>
      </c>
      <c r="B747" s="13">
        <v>23.914332389999998</v>
      </c>
      <c r="C747" s="13">
        <v>90.129497400000005</v>
      </c>
      <c r="D747" s="13" t="s">
        <v>6</v>
      </c>
      <c r="E747" s="13" t="s">
        <v>4927</v>
      </c>
      <c r="F747" s="13" t="s">
        <v>7</v>
      </c>
      <c r="G747" s="13" t="s">
        <v>4802</v>
      </c>
      <c r="H747" s="13" t="s">
        <v>4816</v>
      </c>
      <c r="I747" s="13">
        <f>(Brick_Kilns_EF!$B$13*Brick_Kilns_EF!$B$11*Brick_Kilns_EF!$B$12)</f>
        <v>8886.81</v>
      </c>
      <c r="J747" s="13">
        <f>IF(D747="ZZ",Brick_Kilns_EF!$E$5*(0.75),Brick_Kilns_EF!$E$5)</f>
        <v>9.6999999999999986E-3</v>
      </c>
      <c r="K747" s="13">
        <f t="shared" si="45"/>
        <v>86.202056999999982</v>
      </c>
      <c r="L747" s="13">
        <f>IF(D747="ZZ",Brick_Kilns_EF!$E$2*(0.75),Brick_Kilns_EF!$E$2)</f>
        <v>6.7999999999999996E-3</v>
      </c>
      <c r="M747" s="13">
        <f t="shared" si="44"/>
        <v>60.430307999999997</v>
      </c>
      <c r="N747" s="13">
        <f>IF(D747="ZZ",Brick_Kilns_EF!$E$3*(0.75),Brick_Kilns_EF!$E$3)</f>
        <v>4.5999999999999999E-3</v>
      </c>
      <c r="O747" s="13">
        <f t="shared" si="46"/>
        <v>40.879325999999999</v>
      </c>
      <c r="P747" s="13">
        <f>IF(D747="ZZ",Brick_Kilns_EF!$E$4*(0.75),Brick_Kilns_EF!$E$4)</f>
        <v>4.7000000000000002E-3</v>
      </c>
      <c r="Q747" s="13">
        <f t="shared" si="47"/>
        <v>41.768006999999997</v>
      </c>
    </row>
    <row r="748" spans="1:17">
      <c r="A748" s="13" t="s">
        <v>758</v>
      </c>
      <c r="B748" s="13">
        <v>23.921648569999999</v>
      </c>
      <c r="C748" s="13">
        <v>90.333722550000005</v>
      </c>
      <c r="D748" s="13" t="s">
        <v>6</v>
      </c>
      <c r="E748" s="13" t="s">
        <v>4927</v>
      </c>
      <c r="F748" s="13" t="s">
        <v>7</v>
      </c>
      <c r="G748" s="13" t="s">
        <v>4802</v>
      </c>
      <c r="H748" s="13" t="s">
        <v>4816</v>
      </c>
      <c r="I748" s="13">
        <f>(Brick_Kilns_EF!$B$13*Brick_Kilns_EF!$B$11*Brick_Kilns_EF!$B$12)</f>
        <v>8886.81</v>
      </c>
      <c r="J748" s="13">
        <f>IF(D748="ZZ",Brick_Kilns_EF!$E$5*(0.75),Brick_Kilns_EF!$E$5)</f>
        <v>9.6999999999999986E-3</v>
      </c>
      <c r="K748" s="13">
        <f t="shared" si="45"/>
        <v>86.202056999999982</v>
      </c>
      <c r="L748" s="13">
        <f>IF(D748="ZZ",Brick_Kilns_EF!$E$2*(0.75),Brick_Kilns_EF!$E$2)</f>
        <v>6.7999999999999996E-3</v>
      </c>
      <c r="M748" s="13">
        <f t="shared" si="44"/>
        <v>60.430307999999997</v>
      </c>
      <c r="N748" s="13">
        <f>IF(D748="ZZ",Brick_Kilns_EF!$E$3*(0.75),Brick_Kilns_EF!$E$3)</f>
        <v>4.5999999999999999E-3</v>
      </c>
      <c r="O748" s="13">
        <f t="shared" si="46"/>
        <v>40.879325999999999</v>
      </c>
      <c r="P748" s="13">
        <f>IF(D748="ZZ",Brick_Kilns_EF!$E$4*(0.75),Brick_Kilns_EF!$E$4)</f>
        <v>4.7000000000000002E-3</v>
      </c>
      <c r="Q748" s="13">
        <f t="shared" si="47"/>
        <v>41.768006999999997</v>
      </c>
    </row>
    <row r="749" spans="1:17">
      <c r="A749" s="13" t="s">
        <v>759</v>
      </c>
      <c r="B749" s="13">
        <v>23.919568550000001</v>
      </c>
      <c r="C749" s="13">
        <v>90.334716929999999</v>
      </c>
      <c r="D749" s="13" t="s">
        <v>6</v>
      </c>
      <c r="E749" s="13" t="s">
        <v>4927</v>
      </c>
      <c r="F749" s="13" t="s">
        <v>7</v>
      </c>
      <c r="G749" s="13" t="s">
        <v>4802</v>
      </c>
      <c r="H749" s="13" t="s">
        <v>4816</v>
      </c>
      <c r="I749" s="13">
        <f>(Brick_Kilns_EF!$B$13*Brick_Kilns_EF!$B$11*Brick_Kilns_EF!$B$12)</f>
        <v>8886.81</v>
      </c>
      <c r="J749" s="13">
        <f>IF(D749="ZZ",Brick_Kilns_EF!$E$5*(0.75),Brick_Kilns_EF!$E$5)</f>
        <v>9.6999999999999986E-3</v>
      </c>
      <c r="K749" s="13">
        <f t="shared" si="45"/>
        <v>86.202056999999982</v>
      </c>
      <c r="L749" s="13">
        <f>IF(D749="ZZ",Brick_Kilns_EF!$E$2*(0.75),Brick_Kilns_EF!$E$2)</f>
        <v>6.7999999999999996E-3</v>
      </c>
      <c r="M749" s="13">
        <f t="shared" si="44"/>
        <v>60.430307999999997</v>
      </c>
      <c r="N749" s="13">
        <f>IF(D749="ZZ",Brick_Kilns_EF!$E$3*(0.75),Brick_Kilns_EF!$E$3)</f>
        <v>4.5999999999999999E-3</v>
      </c>
      <c r="O749" s="13">
        <f t="shared" si="46"/>
        <v>40.879325999999999</v>
      </c>
      <c r="P749" s="13">
        <f>IF(D749="ZZ",Brick_Kilns_EF!$E$4*(0.75),Brick_Kilns_EF!$E$4)</f>
        <v>4.7000000000000002E-3</v>
      </c>
      <c r="Q749" s="13">
        <f t="shared" si="47"/>
        <v>41.768006999999997</v>
      </c>
    </row>
    <row r="750" spans="1:17">
      <c r="A750" s="13" t="s">
        <v>760</v>
      </c>
      <c r="B750" s="13">
        <v>23.61332917</v>
      </c>
      <c r="C750" s="13">
        <v>90.437387509999994</v>
      </c>
      <c r="D750" s="13" t="s">
        <v>6</v>
      </c>
      <c r="E750" s="13" t="s">
        <v>4927</v>
      </c>
      <c r="F750" s="13" t="s">
        <v>7</v>
      </c>
      <c r="G750" s="13" t="s">
        <v>4802</v>
      </c>
      <c r="H750" s="13" t="s">
        <v>4816</v>
      </c>
      <c r="I750" s="13">
        <f>(Brick_Kilns_EF!$B$13*Brick_Kilns_EF!$B$11*Brick_Kilns_EF!$B$12)</f>
        <v>8886.81</v>
      </c>
      <c r="J750" s="13">
        <f>IF(D750="ZZ",Brick_Kilns_EF!$E$5*(0.75),Brick_Kilns_EF!$E$5)</f>
        <v>9.6999999999999986E-3</v>
      </c>
      <c r="K750" s="13">
        <f t="shared" si="45"/>
        <v>86.202056999999982</v>
      </c>
      <c r="L750" s="13">
        <f>IF(D750="ZZ",Brick_Kilns_EF!$E$2*(0.75),Brick_Kilns_EF!$E$2)</f>
        <v>6.7999999999999996E-3</v>
      </c>
      <c r="M750" s="13">
        <f t="shared" si="44"/>
        <v>60.430307999999997</v>
      </c>
      <c r="N750" s="13">
        <f>IF(D750="ZZ",Brick_Kilns_EF!$E$3*(0.75),Brick_Kilns_EF!$E$3)</f>
        <v>4.5999999999999999E-3</v>
      </c>
      <c r="O750" s="13">
        <f t="shared" si="46"/>
        <v>40.879325999999999</v>
      </c>
      <c r="P750" s="13">
        <f>IF(D750="ZZ",Brick_Kilns_EF!$E$4*(0.75),Brick_Kilns_EF!$E$4)</f>
        <v>4.7000000000000002E-3</v>
      </c>
      <c r="Q750" s="13">
        <f t="shared" si="47"/>
        <v>41.768006999999997</v>
      </c>
    </row>
    <row r="751" spans="1:17">
      <c r="A751" s="13" t="s">
        <v>761</v>
      </c>
      <c r="B751" s="13">
        <v>23.917143500000002</v>
      </c>
      <c r="C751" s="13">
        <v>89.930708550000006</v>
      </c>
      <c r="D751" s="13" t="s">
        <v>6</v>
      </c>
      <c r="E751" s="13" t="s">
        <v>4927</v>
      </c>
      <c r="F751" s="13" t="s">
        <v>7</v>
      </c>
      <c r="G751" s="13" t="s">
        <v>4802</v>
      </c>
      <c r="H751" s="13" t="s">
        <v>4816</v>
      </c>
      <c r="I751" s="13">
        <f>(Brick_Kilns_EF!$B$13*Brick_Kilns_EF!$B$11*Brick_Kilns_EF!$B$12)</f>
        <v>8886.81</v>
      </c>
      <c r="J751" s="13">
        <f>IF(D751="ZZ",Brick_Kilns_EF!$E$5*(0.75),Brick_Kilns_EF!$E$5)</f>
        <v>9.6999999999999986E-3</v>
      </c>
      <c r="K751" s="13">
        <f t="shared" si="45"/>
        <v>86.202056999999982</v>
      </c>
      <c r="L751" s="13">
        <f>IF(D751="ZZ",Brick_Kilns_EF!$E$2*(0.75),Brick_Kilns_EF!$E$2)</f>
        <v>6.7999999999999996E-3</v>
      </c>
      <c r="M751" s="13">
        <f t="shared" si="44"/>
        <v>60.430307999999997</v>
      </c>
      <c r="N751" s="13">
        <f>IF(D751="ZZ",Brick_Kilns_EF!$E$3*(0.75),Brick_Kilns_EF!$E$3)</f>
        <v>4.5999999999999999E-3</v>
      </c>
      <c r="O751" s="13">
        <f t="shared" si="46"/>
        <v>40.879325999999999</v>
      </c>
      <c r="P751" s="13">
        <f>IF(D751="ZZ",Brick_Kilns_EF!$E$4*(0.75),Brick_Kilns_EF!$E$4)</f>
        <v>4.7000000000000002E-3</v>
      </c>
      <c r="Q751" s="13">
        <f t="shared" si="47"/>
        <v>41.768006999999997</v>
      </c>
    </row>
    <row r="752" spans="1:17">
      <c r="A752" s="13" t="s">
        <v>762</v>
      </c>
      <c r="B752" s="13">
        <v>23.766526020000001</v>
      </c>
      <c r="C752" s="13">
        <v>90.422371369999993</v>
      </c>
      <c r="D752" s="13" t="s">
        <v>6</v>
      </c>
      <c r="E752" s="13" t="s">
        <v>4927</v>
      </c>
      <c r="F752" s="13" t="s">
        <v>7</v>
      </c>
      <c r="G752" s="13" t="s">
        <v>4802</v>
      </c>
      <c r="H752" s="13" t="s">
        <v>4816</v>
      </c>
      <c r="I752" s="13">
        <f>(Brick_Kilns_EF!$B$13*Brick_Kilns_EF!$B$11*Brick_Kilns_EF!$B$12)</f>
        <v>8886.81</v>
      </c>
      <c r="J752" s="13">
        <f>IF(D752="ZZ",Brick_Kilns_EF!$E$5*(0.75),Brick_Kilns_EF!$E$5)</f>
        <v>9.6999999999999986E-3</v>
      </c>
      <c r="K752" s="13">
        <f t="shared" si="45"/>
        <v>86.202056999999982</v>
      </c>
      <c r="L752" s="13">
        <f>IF(D752="ZZ",Brick_Kilns_EF!$E$2*(0.75),Brick_Kilns_EF!$E$2)</f>
        <v>6.7999999999999996E-3</v>
      </c>
      <c r="M752" s="13">
        <f t="shared" si="44"/>
        <v>60.430307999999997</v>
      </c>
      <c r="N752" s="13">
        <f>IF(D752="ZZ",Brick_Kilns_EF!$E$3*(0.75),Brick_Kilns_EF!$E$3)</f>
        <v>4.5999999999999999E-3</v>
      </c>
      <c r="O752" s="13">
        <f t="shared" si="46"/>
        <v>40.879325999999999</v>
      </c>
      <c r="P752" s="13">
        <f>IF(D752="ZZ",Brick_Kilns_EF!$E$4*(0.75),Brick_Kilns_EF!$E$4)</f>
        <v>4.7000000000000002E-3</v>
      </c>
      <c r="Q752" s="13">
        <f t="shared" si="47"/>
        <v>41.768006999999997</v>
      </c>
    </row>
    <row r="753" spans="1:17">
      <c r="A753" s="13" t="s">
        <v>763</v>
      </c>
      <c r="B753" s="13">
        <v>23.766779570000001</v>
      </c>
      <c r="C753" s="13">
        <v>90.424225750000005</v>
      </c>
      <c r="D753" s="13" t="s">
        <v>6</v>
      </c>
      <c r="E753" s="13" t="s">
        <v>4927</v>
      </c>
      <c r="F753" s="13" t="s">
        <v>7</v>
      </c>
      <c r="G753" s="13" t="s">
        <v>4802</v>
      </c>
      <c r="H753" s="13" t="s">
        <v>4816</v>
      </c>
      <c r="I753" s="13">
        <f>(Brick_Kilns_EF!$B$13*Brick_Kilns_EF!$B$11*Brick_Kilns_EF!$B$12)</f>
        <v>8886.81</v>
      </c>
      <c r="J753" s="13">
        <f>IF(D753="ZZ",Brick_Kilns_EF!$E$5*(0.75),Brick_Kilns_EF!$E$5)</f>
        <v>9.6999999999999986E-3</v>
      </c>
      <c r="K753" s="13">
        <f t="shared" si="45"/>
        <v>86.202056999999982</v>
      </c>
      <c r="L753" s="13">
        <f>IF(D753="ZZ",Brick_Kilns_EF!$E$2*(0.75),Brick_Kilns_EF!$E$2)</f>
        <v>6.7999999999999996E-3</v>
      </c>
      <c r="M753" s="13">
        <f t="shared" si="44"/>
        <v>60.430307999999997</v>
      </c>
      <c r="N753" s="13">
        <f>IF(D753="ZZ",Brick_Kilns_EF!$E$3*(0.75),Brick_Kilns_EF!$E$3)</f>
        <v>4.5999999999999999E-3</v>
      </c>
      <c r="O753" s="13">
        <f t="shared" si="46"/>
        <v>40.879325999999999</v>
      </c>
      <c r="P753" s="13">
        <f>IF(D753="ZZ",Brick_Kilns_EF!$E$4*(0.75),Brick_Kilns_EF!$E$4)</f>
        <v>4.7000000000000002E-3</v>
      </c>
      <c r="Q753" s="13">
        <f t="shared" si="47"/>
        <v>41.768006999999997</v>
      </c>
    </row>
    <row r="754" spans="1:17">
      <c r="A754" s="13" t="s">
        <v>764</v>
      </c>
      <c r="B754" s="13">
        <v>23.438168560000001</v>
      </c>
      <c r="C754" s="13">
        <v>89.516301150000004</v>
      </c>
      <c r="D754" s="13" t="s">
        <v>6</v>
      </c>
      <c r="E754" s="13" t="s">
        <v>4927</v>
      </c>
      <c r="F754" s="13" t="s">
        <v>9</v>
      </c>
      <c r="G754" s="13" t="s">
        <v>4802</v>
      </c>
      <c r="H754" s="13" t="s">
        <v>4816</v>
      </c>
      <c r="I754" s="13">
        <f>(Brick_Kilns_EF!$B$13*Brick_Kilns_EF!$B$11*Brick_Kilns_EF!$B$12)</f>
        <v>8886.81</v>
      </c>
      <c r="J754" s="13">
        <f>IF(D754="ZZ",Brick_Kilns_EF!$E$5*(0.75),Brick_Kilns_EF!$E$5)</f>
        <v>9.6999999999999986E-3</v>
      </c>
      <c r="K754" s="13">
        <f t="shared" si="45"/>
        <v>86.202056999999982</v>
      </c>
      <c r="L754" s="13">
        <f>IF(D754="ZZ",Brick_Kilns_EF!$E$2*(0.75),Brick_Kilns_EF!$E$2)</f>
        <v>6.7999999999999996E-3</v>
      </c>
      <c r="M754" s="13">
        <f t="shared" si="44"/>
        <v>60.430307999999997</v>
      </c>
      <c r="N754" s="13">
        <f>IF(D754="ZZ",Brick_Kilns_EF!$E$3*(0.75),Brick_Kilns_EF!$E$3)</f>
        <v>4.5999999999999999E-3</v>
      </c>
      <c r="O754" s="13">
        <f t="shared" si="46"/>
        <v>40.879325999999999</v>
      </c>
      <c r="P754" s="13">
        <f>IF(D754="ZZ",Brick_Kilns_EF!$E$4*(0.75),Brick_Kilns_EF!$E$4)</f>
        <v>4.7000000000000002E-3</v>
      </c>
      <c r="Q754" s="13">
        <f t="shared" si="47"/>
        <v>41.768006999999997</v>
      </c>
    </row>
    <row r="755" spans="1:17">
      <c r="A755" s="13" t="s">
        <v>765</v>
      </c>
      <c r="B755" s="13">
        <v>23.43911232</v>
      </c>
      <c r="C755" s="13">
        <v>89.512796660000006</v>
      </c>
      <c r="D755" s="13" t="s">
        <v>6</v>
      </c>
      <c r="E755" s="13" t="s">
        <v>4927</v>
      </c>
      <c r="F755" s="13" t="s">
        <v>9</v>
      </c>
      <c r="G755" s="13" t="s">
        <v>4802</v>
      </c>
      <c r="H755" s="13" t="s">
        <v>4816</v>
      </c>
      <c r="I755" s="13">
        <f>(Brick_Kilns_EF!$B$13*Brick_Kilns_EF!$B$11*Brick_Kilns_EF!$B$12)</f>
        <v>8886.81</v>
      </c>
      <c r="J755" s="13">
        <f>IF(D755="ZZ",Brick_Kilns_EF!$E$5*(0.75),Brick_Kilns_EF!$E$5)</f>
        <v>9.6999999999999986E-3</v>
      </c>
      <c r="K755" s="13">
        <f t="shared" si="45"/>
        <v>86.202056999999982</v>
      </c>
      <c r="L755" s="13">
        <f>IF(D755="ZZ",Brick_Kilns_EF!$E$2*(0.75),Brick_Kilns_EF!$E$2)</f>
        <v>6.7999999999999996E-3</v>
      </c>
      <c r="M755" s="13">
        <f t="shared" si="44"/>
        <v>60.430307999999997</v>
      </c>
      <c r="N755" s="13">
        <f>IF(D755="ZZ",Brick_Kilns_EF!$E$3*(0.75),Brick_Kilns_EF!$E$3)</f>
        <v>4.5999999999999999E-3</v>
      </c>
      <c r="O755" s="13">
        <f t="shared" si="46"/>
        <v>40.879325999999999</v>
      </c>
      <c r="P755" s="13">
        <f>IF(D755="ZZ",Brick_Kilns_EF!$E$4*(0.75),Brick_Kilns_EF!$E$4)</f>
        <v>4.7000000000000002E-3</v>
      </c>
      <c r="Q755" s="13">
        <f t="shared" si="47"/>
        <v>41.768006999999997</v>
      </c>
    </row>
    <row r="756" spans="1:17">
      <c r="A756" s="13" t="s">
        <v>766</v>
      </c>
      <c r="B756" s="13">
        <v>24.018967759999999</v>
      </c>
      <c r="C756" s="13">
        <v>89.073945440000003</v>
      </c>
      <c r="D756" s="13" t="s">
        <v>6</v>
      </c>
      <c r="E756" s="13" t="s">
        <v>4927</v>
      </c>
      <c r="F756" s="13" t="s">
        <v>42</v>
      </c>
      <c r="G756" s="13" t="s">
        <v>4802</v>
      </c>
      <c r="H756" s="13" t="s">
        <v>4816</v>
      </c>
      <c r="I756" s="13">
        <f>(Brick_Kilns_EF!$B$13*Brick_Kilns_EF!$B$11*Brick_Kilns_EF!$B$12)</f>
        <v>8886.81</v>
      </c>
      <c r="J756" s="13">
        <f>IF(D756="ZZ",Brick_Kilns_EF!$E$5*(0.75),Brick_Kilns_EF!$E$5)</f>
        <v>9.6999999999999986E-3</v>
      </c>
      <c r="K756" s="13">
        <f t="shared" si="45"/>
        <v>86.202056999999982</v>
      </c>
      <c r="L756" s="13">
        <f>IF(D756="ZZ",Brick_Kilns_EF!$E$2*(0.75),Brick_Kilns_EF!$E$2)</f>
        <v>6.7999999999999996E-3</v>
      </c>
      <c r="M756" s="13">
        <f t="shared" si="44"/>
        <v>60.430307999999997</v>
      </c>
      <c r="N756" s="13">
        <f>IF(D756="ZZ",Brick_Kilns_EF!$E$3*(0.75),Brick_Kilns_EF!$E$3)</f>
        <v>4.5999999999999999E-3</v>
      </c>
      <c r="O756" s="13">
        <f t="shared" si="46"/>
        <v>40.879325999999999</v>
      </c>
      <c r="P756" s="13">
        <f>IF(D756="ZZ",Brick_Kilns_EF!$E$4*(0.75),Brick_Kilns_EF!$E$4)</f>
        <v>4.7000000000000002E-3</v>
      </c>
      <c r="Q756" s="13">
        <f t="shared" si="47"/>
        <v>41.768006999999997</v>
      </c>
    </row>
    <row r="757" spans="1:17">
      <c r="A757" s="13" t="s">
        <v>767</v>
      </c>
      <c r="B757" s="13">
        <v>24.016033190000002</v>
      </c>
      <c r="C757" s="13">
        <v>89.076745810000006</v>
      </c>
      <c r="D757" s="13" t="s">
        <v>6</v>
      </c>
      <c r="E757" s="13" t="s">
        <v>4927</v>
      </c>
      <c r="F757" s="13" t="s">
        <v>42</v>
      </c>
      <c r="G757" s="13" t="s">
        <v>4802</v>
      </c>
      <c r="H757" s="13" t="s">
        <v>4816</v>
      </c>
      <c r="I757" s="13">
        <f>(Brick_Kilns_EF!$B$13*Brick_Kilns_EF!$B$11*Brick_Kilns_EF!$B$12)</f>
        <v>8886.81</v>
      </c>
      <c r="J757" s="13">
        <f>IF(D757="ZZ",Brick_Kilns_EF!$E$5*(0.75),Brick_Kilns_EF!$E$5)</f>
        <v>9.6999999999999986E-3</v>
      </c>
      <c r="K757" s="13">
        <f t="shared" si="45"/>
        <v>86.202056999999982</v>
      </c>
      <c r="L757" s="13">
        <f>IF(D757="ZZ",Brick_Kilns_EF!$E$2*(0.75),Brick_Kilns_EF!$E$2)</f>
        <v>6.7999999999999996E-3</v>
      </c>
      <c r="M757" s="13">
        <f t="shared" si="44"/>
        <v>60.430307999999997</v>
      </c>
      <c r="N757" s="13">
        <f>IF(D757="ZZ",Brick_Kilns_EF!$E$3*(0.75),Brick_Kilns_EF!$E$3)</f>
        <v>4.5999999999999999E-3</v>
      </c>
      <c r="O757" s="13">
        <f t="shared" si="46"/>
        <v>40.879325999999999</v>
      </c>
      <c r="P757" s="13">
        <f>IF(D757="ZZ",Brick_Kilns_EF!$E$4*(0.75),Brick_Kilns_EF!$E$4)</f>
        <v>4.7000000000000002E-3</v>
      </c>
      <c r="Q757" s="13">
        <f t="shared" si="47"/>
        <v>41.768006999999997</v>
      </c>
    </row>
    <row r="758" spans="1:17">
      <c r="A758" s="13" t="s">
        <v>768</v>
      </c>
      <c r="B758" s="13">
        <v>24.01819304</v>
      </c>
      <c r="C758" s="13">
        <v>89.077761690000003</v>
      </c>
      <c r="D758" s="13" t="s">
        <v>6</v>
      </c>
      <c r="E758" s="13" t="s">
        <v>4927</v>
      </c>
      <c r="F758" s="13" t="s">
        <v>42</v>
      </c>
      <c r="G758" s="13" t="s">
        <v>4802</v>
      </c>
      <c r="H758" s="13" t="s">
        <v>4816</v>
      </c>
      <c r="I758" s="13">
        <f>(Brick_Kilns_EF!$B$13*Brick_Kilns_EF!$B$11*Brick_Kilns_EF!$B$12)</f>
        <v>8886.81</v>
      </c>
      <c r="J758" s="13">
        <f>IF(D758="ZZ",Brick_Kilns_EF!$E$5*(0.75),Brick_Kilns_EF!$E$5)</f>
        <v>9.6999999999999986E-3</v>
      </c>
      <c r="K758" s="13">
        <f t="shared" si="45"/>
        <v>86.202056999999982</v>
      </c>
      <c r="L758" s="13">
        <f>IF(D758="ZZ",Brick_Kilns_EF!$E$2*(0.75),Brick_Kilns_EF!$E$2)</f>
        <v>6.7999999999999996E-3</v>
      </c>
      <c r="M758" s="13">
        <f t="shared" si="44"/>
        <v>60.430307999999997</v>
      </c>
      <c r="N758" s="13">
        <f>IF(D758="ZZ",Brick_Kilns_EF!$E$3*(0.75),Brick_Kilns_EF!$E$3)</f>
        <v>4.5999999999999999E-3</v>
      </c>
      <c r="O758" s="13">
        <f t="shared" si="46"/>
        <v>40.879325999999999</v>
      </c>
      <c r="P758" s="13">
        <f>IF(D758="ZZ",Brick_Kilns_EF!$E$4*(0.75),Brick_Kilns_EF!$E$4)</f>
        <v>4.7000000000000002E-3</v>
      </c>
      <c r="Q758" s="13">
        <f t="shared" si="47"/>
        <v>41.768006999999997</v>
      </c>
    </row>
    <row r="759" spans="1:17">
      <c r="A759" s="13" t="s">
        <v>769</v>
      </c>
      <c r="B759" s="13">
        <v>24.019042890000001</v>
      </c>
      <c r="C759" s="13">
        <v>89.071806190000004</v>
      </c>
      <c r="D759" s="13" t="s">
        <v>6</v>
      </c>
      <c r="E759" s="13" t="s">
        <v>4927</v>
      </c>
      <c r="F759" s="13" t="s">
        <v>42</v>
      </c>
      <c r="G759" s="13" t="s">
        <v>4802</v>
      </c>
      <c r="H759" s="13" t="s">
        <v>4816</v>
      </c>
      <c r="I759" s="13">
        <f>(Brick_Kilns_EF!$B$13*Brick_Kilns_EF!$B$11*Brick_Kilns_EF!$B$12)</f>
        <v>8886.81</v>
      </c>
      <c r="J759" s="13">
        <f>IF(D759="ZZ",Brick_Kilns_EF!$E$5*(0.75),Brick_Kilns_EF!$E$5)</f>
        <v>9.6999999999999986E-3</v>
      </c>
      <c r="K759" s="13">
        <f t="shared" si="45"/>
        <v>86.202056999999982</v>
      </c>
      <c r="L759" s="13">
        <f>IF(D759="ZZ",Brick_Kilns_EF!$E$2*(0.75),Brick_Kilns_EF!$E$2)</f>
        <v>6.7999999999999996E-3</v>
      </c>
      <c r="M759" s="13">
        <f t="shared" si="44"/>
        <v>60.430307999999997</v>
      </c>
      <c r="N759" s="13">
        <f>IF(D759="ZZ",Brick_Kilns_EF!$E$3*(0.75),Brick_Kilns_EF!$E$3)</f>
        <v>4.5999999999999999E-3</v>
      </c>
      <c r="O759" s="13">
        <f t="shared" si="46"/>
        <v>40.879325999999999</v>
      </c>
      <c r="P759" s="13">
        <f>IF(D759="ZZ",Brick_Kilns_EF!$E$4*(0.75),Brick_Kilns_EF!$E$4)</f>
        <v>4.7000000000000002E-3</v>
      </c>
      <c r="Q759" s="13">
        <f t="shared" si="47"/>
        <v>41.768006999999997</v>
      </c>
    </row>
    <row r="760" spans="1:17">
      <c r="A760" s="13" t="s">
        <v>770</v>
      </c>
      <c r="B760" s="13">
        <v>24.042079810000001</v>
      </c>
      <c r="C760" s="13">
        <v>89.062731369999995</v>
      </c>
      <c r="D760" s="13" t="s">
        <v>6</v>
      </c>
      <c r="E760" s="13" t="s">
        <v>4927</v>
      </c>
      <c r="F760" s="13" t="s">
        <v>42</v>
      </c>
      <c r="G760" s="13" t="s">
        <v>4802</v>
      </c>
      <c r="H760" s="13" t="s">
        <v>4816</v>
      </c>
      <c r="I760" s="13">
        <f>(Brick_Kilns_EF!$B$13*Brick_Kilns_EF!$B$11*Brick_Kilns_EF!$B$12)</f>
        <v>8886.81</v>
      </c>
      <c r="J760" s="13">
        <f>IF(D760="ZZ",Brick_Kilns_EF!$E$5*(0.75),Brick_Kilns_EF!$E$5)</f>
        <v>9.6999999999999986E-3</v>
      </c>
      <c r="K760" s="13">
        <f t="shared" si="45"/>
        <v>86.202056999999982</v>
      </c>
      <c r="L760" s="13">
        <f>IF(D760="ZZ",Brick_Kilns_EF!$E$2*(0.75),Brick_Kilns_EF!$E$2)</f>
        <v>6.7999999999999996E-3</v>
      </c>
      <c r="M760" s="13">
        <f t="shared" si="44"/>
        <v>60.430307999999997</v>
      </c>
      <c r="N760" s="13">
        <f>IF(D760="ZZ",Brick_Kilns_EF!$E$3*(0.75),Brick_Kilns_EF!$E$3)</f>
        <v>4.5999999999999999E-3</v>
      </c>
      <c r="O760" s="13">
        <f t="shared" si="46"/>
        <v>40.879325999999999</v>
      </c>
      <c r="P760" s="13">
        <f>IF(D760="ZZ",Brick_Kilns_EF!$E$4*(0.75),Brick_Kilns_EF!$E$4)</f>
        <v>4.7000000000000002E-3</v>
      </c>
      <c r="Q760" s="13">
        <f t="shared" si="47"/>
        <v>41.768006999999997</v>
      </c>
    </row>
    <row r="761" spans="1:17">
      <c r="A761" s="13" t="s">
        <v>771</v>
      </c>
      <c r="B761" s="13">
        <v>24.045381649999999</v>
      </c>
      <c r="C761" s="13">
        <v>89.740048040000005</v>
      </c>
      <c r="D761" s="13" t="s">
        <v>6</v>
      </c>
      <c r="E761" s="13" t="s">
        <v>4927</v>
      </c>
      <c r="F761" s="13" t="s">
        <v>42</v>
      </c>
      <c r="G761" s="13" t="s">
        <v>4802</v>
      </c>
      <c r="H761" s="13" t="s">
        <v>4816</v>
      </c>
      <c r="I761" s="13">
        <f>(Brick_Kilns_EF!$B$13*Brick_Kilns_EF!$B$11*Brick_Kilns_EF!$B$12)</f>
        <v>8886.81</v>
      </c>
      <c r="J761" s="13">
        <f>IF(D761="ZZ",Brick_Kilns_EF!$E$5*(0.75),Brick_Kilns_EF!$E$5)</f>
        <v>9.6999999999999986E-3</v>
      </c>
      <c r="K761" s="13">
        <f t="shared" si="45"/>
        <v>86.202056999999982</v>
      </c>
      <c r="L761" s="13">
        <f>IF(D761="ZZ",Brick_Kilns_EF!$E$2*(0.75),Brick_Kilns_EF!$E$2)</f>
        <v>6.7999999999999996E-3</v>
      </c>
      <c r="M761" s="13">
        <f t="shared" si="44"/>
        <v>60.430307999999997</v>
      </c>
      <c r="N761" s="13">
        <f>IF(D761="ZZ",Brick_Kilns_EF!$E$3*(0.75),Brick_Kilns_EF!$E$3)</f>
        <v>4.5999999999999999E-3</v>
      </c>
      <c r="O761" s="13">
        <f t="shared" si="46"/>
        <v>40.879325999999999</v>
      </c>
      <c r="P761" s="13">
        <f>IF(D761="ZZ",Brick_Kilns_EF!$E$4*(0.75),Brick_Kilns_EF!$E$4)</f>
        <v>4.7000000000000002E-3</v>
      </c>
      <c r="Q761" s="13">
        <f t="shared" si="47"/>
        <v>41.768006999999997</v>
      </c>
    </row>
    <row r="762" spans="1:17">
      <c r="A762" s="13" t="s">
        <v>772</v>
      </c>
      <c r="B762" s="13">
        <v>23.45598889</v>
      </c>
      <c r="C762" s="13">
        <v>89.462091040000004</v>
      </c>
      <c r="D762" s="13" t="s">
        <v>6</v>
      </c>
      <c r="E762" s="13" t="s">
        <v>4927</v>
      </c>
      <c r="F762" s="13" t="s">
        <v>9</v>
      </c>
      <c r="G762" s="13" t="s">
        <v>4802</v>
      </c>
      <c r="H762" s="13" t="s">
        <v>4816</v>
      </c>
      <c r="I762" s="13">
        <f>(Brick_Kilns_EF!$B$13*Brick_Kilns_EF!$B$11*Brick_Kilns_EF!$B$12)</f>
        <v>8886.81</v>
      </c>
      <c r="J762" s="13">
        <f>IF(D762="ZZ",Brick_Kilns_EF!$E$5*(0.75),Brick_Kilns_EF!$E$5)</f>
        <v>9.6999999999999986E-3</v>
      </c>
      <c r="K762" s="13">
        <f t="shared" si="45"/>
        <v>86.202056999999982</v>
      </c>
      <c r="L762" s="13">
        <f>IF(D762="ZZ",Brick_Kilns_EF!$E$2*(0.75),Brick_Kilns_EF!$E$2)</f>
        <v>6.7999999999999996E-3</v>
      </c>
      <c r="M762" s="13">
        <f t="shared" si="44"/>
        <v>60.430307999999997</v>
      </c>
      <c r="N762" s="13">
        <f>IF(D762="ZZ",Brick_Kilns_EF!$E$3*(0.75),Brick_Kilns_EF!$E$3)</f>
        <v>4.5999999999999999E-3</v>
      </c>
      <c r="O762" s="13">
        <f t="shared" si="46"/>
        <v>40.879325999999999</v>
      </c>
      <c r="P762" s="13">
        <f>IF(D762="ZZ",Brick_Kilns_EF!$E$4*(0.75),Brick_Kilns_EF!$E$4)</f>
        <v>4.7000000000000002E-3</v>
      </c>
      <c r="Q762" s="13">
        <f t="shared" si="47"/>
        <v>41.768006999999997</v>
      </c>
    </row>
    <row r="763" spans="1:17">
      <c r="A763" s="13" t="s">
        <v>773</v>
      </c>
      <c r="B763" s="13">
        <v>23.980313970000001</v>
      </c>
      <c r="C763" s="13">
        <v>88.983283080000007</v>
      </c>
      <c r="D763" s="13" t="s">
        <v>6</v>
      </c>
      <c r="E763" s="13" t="s">
        <v>4927</v>
      </c>
      <c r="F763" s="13" t="s">
        <v>9</v>
      </c>
      <c r="G763" s="13" t="s">
        <v>4802</v>
      </c>
      <c r="H763" s="13" t="s">
        <v>4816</v>
      </c>
      <c r="I763" s="13">
        <f>(Brick_Kilns_EF!$B$13*Brick_Kilns_EF!$B$11*Brick_Kilns_EF!$B$12)</f>
        <v>8886.81</v>
      </c>
      <c r="J763" s="13">
        <f>IF(D763="ZZ",Brick_Kilns_EF!$E$5*(0.75),Brick_Kilns_EF!$E$5)</f>
        <v>9.6999999999999986E-3</v>
      </c>
      <c r="K763" s="13">
        <f t="shared" si="45"/>
        <v>86.202056999999982</v>
      </c>
      <c r="L763" s="13">
        <f>IF(D763="ZZ",Brick_Kilns_EF!$E$2*(0.75),Brick_Kilns_EF!$E$2)</f>
        <v>6.7999999999999996E-3</v>
      </c>
      <c r="M763" s="13">
        <f t="shared" si="44"/>
        <v>60.430307999999997</v>
      </c>
      <c r="N763" s="13">
        <f>IF(D763="ZZ",Brick_Kilns_EF!$E$3*(0.75),Brick_Kilns_EF!$E$3)</f>
        <v>4.5999999999999999E-3</v>
      </c>
      <c r="O763" s="13">
        <f t="shared" si="46"/>
        <v>40.879325999999999</v>
      </c>
      <c r="P763" s="13">
        <f>IF(D763="ZZ",Brick_Kilns_EF!$E$4*(0.75),Brick_Kilns_EF!$E$4)</f>
        <v>4.7000000000000002E-3</v>
      </c>
      <c r="Q763" s="13">
        <f t="shared" si="47"/>
        <v>41.768006999999997</v>
      </c>
    </row>
    <row r="764" spans="1:17">
      <c r="A764" s="13" t="s">
        <v>774</v>
      </c>
      <c r="B764" s="13">
        <v>23.772339049999999</v>
      </c>
      <c r="C764" s="13">
        <v>89.853181930000005</v>
      </c>
      <c r="D764" s="13" t="s">
        <v>6</v>
      </c>
      <c r="E764" s="13" t="s">
        <v>4927</v>
      </c>
      <c r="F764" s="13" t="s">
        <v>7</v>
      </c>
      <c r="G764" s="13" t="s">
        <v>4802</v>
      </c>
      <c r="H764" s="13" t="s">
        <v>4816</v>
      </c>
      <c r="I764" s="13">
        <f>(Brick_Kilns_EF!$B$13*Brick_Kilns_EF!$B$11*Brick_Kilns_EF!$B$12)</f>
        <v>8886.81</v>
      </c>
      <c r="J764" s="13">
        <f>IF(D764="ZZ",Brick_Kilns_EF!$E$5*(0.75),Brick_Kilns_EF!$E$5)</f>
        <v>9.6999999999999986E-3</v>
      </c>
      <c r="K764" s="13">
        <f t="shared" si="45"/>
        <v>86.202056999999982</v>
      </c>
      <c r="L764" s="13">
        <f>IF(D764="ZZ",Brick_Kilns_EF!$E$2*(0.75),Brick_Kilns_EF!$E$2)</f>
        <v>6.7999999999999996E-3</v>
      </c>
      <c r="M764" s="13">
        <f t="shared" si="44"/>
        <v>60.430307999999997</v>
      </c>
      <c r="N764" s="13">
        <f>IF(D764="ZZ",Brick_Kilns_EF!$E$3*(0.75),Brick_Kilns_EF!$E$3)</f>
        <v>4.5999999999999999E-3</v>
      </c>
      <c r="O764" s="13">
        <f t="shared" si="46"/>
        <v>40.879325999999999</v>
      </c>
      <c r="P764" s="13">
        <f>IF(D764="ZZ",Brick_Kilns_EF!$E$4*(0.75),Brick_Kilns_EF!$E$4)</f>
        <v>4.7000000000000002E-3</v>
      </c>
      <c r="Q764" s="13">
        <f t="shared" si="47"/>
        <v>41.768006999999997</v>
      </c>
    </row>
    <row r="765" spans="1:17">
      <c r="A765" s="13" t="s">
        <v>775</v>
      </c>
      <c r="B765" s="13">
        <v>23.83588344</v>
      </c>
      <c r="C765" s="13">
        <v>89.382731379999996</v>
      </c>
      <c r="D765" s="13" t="s">
        <v>6</v>
      </c>
      <c r="E765" s="13" t="s">
        <v>4927</v>
      </c>
      <c r="F765" s="13" t="s">
        <v>7</v>
      </c>
      <c r="G765" s="13" t="s">
        <v>4802</v>
      </c>
      <c r="H765" s="13" t="s">
        <v>4816</v>
      </c>
      <c r="I765" s="13">
        <f>(Brick_Kilns_EF!$B$13*Brick_Kilns_EF!$B$11*Brick_Kilns_EF!$B$12)</f>
        <v>8886.81</v>
      </c>
      <c r="J765" s="13">
        <f>IF(D765="ZZ",Brick_Kilns_EF!$E$5*(0.75),Brick_Kilns_EF!$E$5)</f>
        <v>9.6999999999999986E-3</v>
      </c>
      <c r="K765" s="13">
        <f t="shared" si="45"/>
        <v>86.202056999999982</v>
      </c>
      <c r="L765" s="13">
        <f>IF(D765="ZZ",Brick_Kilns_EF!$E$2*(0.75),Brick_Kilns_EF!$E$2)</f>
        <v>6.7999999999999996E-3</v>
      </c>
      <c r="M765" s="13">
        <f t="shared" si="44"/>
        <v>60.430307999999997</v>
      </c>
      <c r="N765" s="13">
        <f>IF(D765="ZZ",Brick_Kilns_EF!$E$3*(0.75),Brick_Kilns_EF!$E$3)</f>
        <v>4.5999999999999999E-3</v>
      </c>
      <c r="O765" s="13">
        <f t="shared" si="46"/>
        <v>40.879325999999999</v>
      </c>
      <c r="P765" s="13">
        <f>IF(D765="ZZ",Brick_Kilns_EF!$E$4*(0.75),Brick_Kilns_EF!$E$4)</f>
        <v>4.7000000000000002E-3</v>
      </c>
      <c r="Q765" s="13">
        <f t="shared" si="47"/>
        <v>41.768006999999997</v>
      </c>
    </row>
    <row r="766" spans="1:17">
      <c r="A766" s="13" t="s">
        <v>776</v>
      </c>
      <c r="B766" s="13">
        <v>23.93715233</v>
      </c>
      <c r="C766" s="13">
        <v>89.878954859999993</v>
      </c>
      <c r="D766" s="13" t="s">
        <v>6</v>
      </c>
      <c r="E766" s="13" t="s">
        <v>4927</v>
      </c>
      <c r="F766" s="13" t="s">
        <v>7</v>
      </c>
      <c r="G766" s="13" t="s">
        <v>4802</v>
      </c>
      <c r="H766" s="13" t="s">
        <v>4816</v>
      </c>
      <c r="I766" s="13">
        <f>(Brick_Kilns_EF!$B$13*Brick_Kilns_EF!$B$11*Brick_Kilns_EF!$B$12)</f>
        <v>8886.81</v>
      </c>
      <c r="J766" s="13">
        <f>IF(D766="ZZ",Brick_Kilns_EF!$E$5*(0.75),Brick_Kilns_EF!$E$5)</f>
        <v>9.6999999999999986E-3</v>
      </c>
      <c r="K766" s="13">
        <f t="shared" si="45"/>
        <v>86.202056999999982</v>
      </c>
      <c r="L766" s="13">
        <f>IF(D766="ZZ",Brick_Kilns_EF!$E$2*(0.75),Brick_Kilns_EF!$E$2)</f>
        <v>6.7999999999999996E-3</v>
      </c>
      <c r="M766" s="13">
        <f t="shared" si="44"/>
        <v>60.430307999999997</v>
      </c>
      <c r="N766" s="13">
        <f>IF(D766="ZZ",Brick_Kilns_EF!$E$3*(0.75),Brick_Kilns_EF!$E$3)</f>
        <v>4.5999999999999999E-3</v>
      </c>
      <c r="O766" s="13">
        <f t="shared" si="46"/>
        <v>40.879325999999999</v>
      </c>
      <c r="P766" s="13">
        <f>IF(D766="ZZ",Brick_Kilns_EF!$E$4*(0.75),Brick_Kilns_EF!$E$4)</f>
        <v>4.7000000000000002E-3</v>
      </c>
      <c r="Q766" s="13">
        <f t="shared" si="47"/>
        <v>41.768006999999997</v>
      </c>
    </row>
    <row r="767" spans="1:17">
      <c r="A767" s="13" t="s">
        <v>777</v>
      </c>
      <c r="B767" s="13">
        <v>23.841132349999999</v>
      </c>
      <c r="C767" s="13">
        <v>89.446855769999999</v>
      </c>
      <c r="D767" s="13" t="s">
        <v>6</v>
      </c>
      <c r="E767" s="13" t="s">
        <v>4927</v>
      </c>
      <c r="F767" s="13" t="s">
        <v>7</v>
      </c>
      <c r="G767" s="13" t="s">
        <v>4802</v>
      </c>
      <c r="H767" s="13" t="s">
        <v>4816</v>
      </c>
      <c r="I767" s="13">
        <f>(Brick_Kilns_EF!$B$13*Brick_Kilns_EF!$B$11*Brick_Kilns_EF!$B$12)</f>
        <v>8886.81</v>
      </c>
      <c r="J767" s="13">
        <f>IF(D767="ZZ",Brick_Kilns_EF!$E$5*(0.75),Brick_Kilns_EF!$E$5)</f>
        <v>9.6999999999999986E-3</v>
      </c>
      <c r="K767" s="13">
        <f t="shared" si="45"/>
        <v>86.202056999999982</v>
      </c>
      <c r="L767" s="13">
        <f>IF(D767="ZZ",Brick_Kilns_EF!$E$2*(0.75),Brick_Kilns_EF!$E$2)</f>
        <v>6.7999999999999996E-3</v>
      </c>
      <c r="M767" s="13">
        <f t="shared" si="44"/>
        <v>60.430307999999997</v>
      </c>
      <c r="N767" s="13">
        <f>IF(D767="ZZ",Brick_Kilns_EF!$E$3*(0.75),Brick_Kilns_EF!$E$3)</f>
        <v>4.5999999999999999E-3</v>
      </c>
      <c r="O767" s="13">
        <f t="shared" si="46"/>
        <v>40.879325999999999</v>
      </c>
      <c r="P767" s="13">
        <f>IF(D767="ZZ",Brick_Kilns_EF!$E$4*(0.75),Brick_Kilns_EF!$E$4)</f>
        <v>4.7000000000000002E-3</v>
      </c>
      <c r="Q767" s="13">
        <f t="shared" si="47"/>
        <v>41.768006999999997</v>
      </c>
    </row>
    <row r="768" spans="1:17">
      <c r="A768" s="13" t="s">
        <v>778</v>
      </c>
      <c r="B768" s="13">
        <v>24.160700739999999</v>
      </c>
      <c r="C768" s="13">
        <v>89.287854589999995</v>
      </c>
      <c r="D768" s="13" t="s">
        <v>6</v>
      </c>
      <c r="E768" s="13" t="s">
        <v>4927</v>
      </c>
      <c r="F768" s="13" t="s">
        <v>42</v>
      </c>
      <c r="G768" s="13" t="s">
        <v>4802</v>
      </c>
      <c r="H768" s="13" t="s">
        <v>4816</v>
      </c>
      <c r="I768" s="13">
        <f>(Brick_Kilns_EF!$B$13*Brick_Kilns_EF!$B$11*Brick_Kilns_EF!$B$12)</f>
        <v>8886.81</v>
      </c>
      <c r="J768" s="13">
        <f>IF(D768="ZZ",Brick_Kilns_EF!$E$5*(0.75),Brick_Kilns_EF!$E$5)</f>
        <v>9.6999999999999986E-3</v>
      </c>
      <c r="K768" s="13">
        <f t="shared" si="45"/>
        <v>86.202056999999982</v>
      </c>
      <c r="L768" s="13">
        <f>IF(D768="ZZ",Brick_Kilns_EF!$E$2*(0.75),Brick_Kilns_EF!$E$2)</f>
        <v>6.7999999999999996E-3</v>
      </c>
      <c r="M768" s="13">
        <f t="shared" si="44"/>
        <v>60.430307999999997</v>
      </c>
      <c r="N768" s="13">
        <f>IF(D768="ZZ",Brick_Kilns_EF!$E$3*(0.75),Brick_Kilns_EF!$E$3)</f>
        <v>4.5999999999999999E-3</v>
      </c>
      <c r="O768" s="13">
        <f t="shared" si="46"/>
        <v>40.879325999999999</v>
      </c>
      <c r="P768" s="13">
        <f>IF(D768="ZZ",Brick_Kilns_EF!$E$4*(0.75),Brick_Kilns_EF!$E$4)</f>
        <v>4.7000000000000002E-3</v>
      </c>
      <c r="Q768" s="13">
        <f t="shared" si="47"/>
        <v>41.768006999999997</v>
      </c>
    </row>
    <row r="769" spans="1:17">
      <c r="A769" s="13" t="s">
        <v>779</v>
      </c>
      <c r="B769" s="13">
        <v>23.805040640000001</v>
      </c>
      <c r="C769" s="13">
        <v>88.705970260000001</v>
      </c>
      <c r="D769" s="13" t="s">
        <v>6</v>
      </c>
      <c r="E769" s="13" t="s">
        <v>4927</v>
      </c>
      <c r="F769" s="13" t="s">
        <v>9</v>
      </c>
      <c r="G769" s="13" t="s">
        <v>4802</v>
      </c>
      <c r="H769" s="13" t="s">
        <v>4816</v>
      </c>
      <c r="I769" s="13">
        <f>(Brick_Kilns_EF!$B$13*Brick_Kilns_EF!$B$11*Brick_Kilns_EF!$B$12)</f>
        <v>8886.81</v>
      </c>
      <c r="J769" s="13">
        <f>IF(D769="ZZ",Brick_Kilns_EF!$E$5*(0.75),Brick_Kilns_EF!$E$5)</f>
        <v>9.6999999999999986E-3</v>
      </c>
      <c r="K769" s="13">
        <f t="shared" si="45"/>
        <v>86.202056999999982</v>
      </c>
      <c r="L769" s="13">
        <f>IF(D769="ZZ",Brick_Kilns_EF!$E$2*(0.75),Brick_Kilns_EF!$E$2)</f>
        <v>6.7999999999999996E-3</v>
      </c>
      <c r="M769" s="13">
        <f t="shared" si="44"/>
        <v>60.430307999999997</v>
      </c>
      <c r="N769" s="13">
        <f>IF(D769="ZZ",Brick_Kilns_EF!$E$3*(0.75),Brick_Kilns_EF!$E$3)</f>
        <v>4.5999999999999999E-3</v>
      </c>
      <c r="O769" s="13">
        <f t="shared" si="46"/>
        <v>40.879325999999999</v>
      </c>
      <c r="P769" s="13">
        <f>IF(D769="ZZ",Brick_Kilns_EF!$E$4*(0.75),Brick_Kilns_EF!$E$4)</f>
        <v>4.7000000000000002E-3</v>
      </c>
      <c r="Q769" s="13">
        <f t="shared" si="47"/>
        <v>41.768006999999997</v>
      </c>
    </row>
    <row r="770" spans="1:17">
      <c r="A770" s="13" t="s">
        <v>780</v>
      </c>
      <c r="B770" s="13">
        <v>23.49697179</v>
      </c>
      <c r="C770" s="13">
        <v>89.452595540000004</v>
      </c>
      <c r="D770" s="13" t="s">
        <v>6</v>
      </c>
      <c r="E770" s="13" t="s">
        <v>4927</v>
      </c>
      <c r="F770" s="13" t="s">
        <v>9</v>
      </c>
      <c r="G770" s="13" t="s">
        <v>4802</v>
      </c>
      <c r="H770" s="13" t="s">
        <v>4816</v>
      </c>
      <c r="I770" s="13">
        <f>(Brick_Kilns_EF!$B$13*Brick_Kilns_EF!$B$11*Brick_Kilns_EF!$B$12)</f>
        <v>8886.81</v>
      </c>
      <c r="J770" s="13">
        <f>IF(D770="ZZ",Brick_Kilns_EF!$E$5*(0.75),Brick_Kilns_EF!$E$5)</f>
        <v>9.6999999999999986E-3</v>
      </c>
      <c r="K770" s="13">
        <f t="shared" si="45"/>
        <v>86.202056999999982</v>
      </c>
      <c r="L770" s="13">
        <f>IF(D770="ZZ",Brick_Kilns_EF!$E$2*(0.75),Brick_Kilns_EF!$E$2)</f>
        <v>6.7999999999999996E-3</v>
      </c>
      <c r="M770" s="13">
        <f t="shared" ref="M770:M833" si="48">(I770*L770)</f>
        <v>60.430307999999997</v>
      </c>
      <c r="N770" s="13">
        <f>IF(D770="ZZ",Brick_Kilns_EF!$E$3*(0.75),Brick_Kilns_EF!$E$3)</f>
        <v>4.5999999999999999E-3</v>
      </c>
      <c r="O770" s="13">
        <f t="shared" si="46"/>
        <v>40.879325999999999</v>
      </c>
      <c r="P770" s="13">
        <f>IF(D770="ZZ",Brick_Kilns_EF!$E$4*(0.75),Brick_Kilns_EF!$E$4)</f>
        <v>4.7000000000000002E-3</v>
      </c>
      <c r="Q770" s="13">
        <f t="shared" si="47"/>
        <v>41.768006999999997</v>
      </c>
    </row>
    <row r="771" spans="1:17">
      <c r="A771" s="13" t="s">
        <v>781</v>
      </c>
      <c r="B771" s="13">
        <v>24.119371610000002</v>
      </c>
      <c r="C771" s="13">
        <v>90.176390319999996</v>
      </c>
      <c r="D771" s="13" t="s">
        <v>6</v>
      </c>
      <c r="E771" s="13" t="s">
        <v>4927</v>
      </c>
      <c r="F771" s="13" t="s">
        <v>7</v>
      </c>
      <c r="G771" s="13" t="s">
        <v>4802</v>
      </c>
      <c r="H771" s="13" t="s">
        <v>4816</v>
      </c>
      <c r="I771" s="13">
        <f>(Brick_Kilns_EF!$B$13*Brick_Kilns_EF!$B$11*Brick_Kilns_EF!$B$12)</f>
        <v>8886.81</v>
      </c>
      <c r="J771" s="13">
        <f>IF(D771="ZZ",Brick_Kilns_EF!$E$5*(0.75),Brick_Kilns_EF!$E$5)</f>
        <v>9.6999999999999986E-3</v>
      </c>
      <c r="K771" s="13">
        <f t="shared" ref="K771:K834" si="49">J771*I771</f>
        <v>86.202056999999982</v>
      </c>
      <c r="L771" s="13">
        <f>IF(D771="ZZ",Brick_Kilns_EF!$E$2*(0.75),Brick_Kilns_EF!$E$2)</f>
        <v>6.7999999999999996E-3</v>
      </c>
      <c r="M771" s="13">
        <f t="shared" si="48"/>
        <v>60.430307999999997</v>
      </c>
      <c r="N771" s="13">
        <f>IF(D771="ZZ",Brick_Kilns_EF!$E$3*(0.75),Brick_Kilns_EF!$E$3)</f>
        <v>4.5999999999999999E-3</v>
      </c>
      <c r="O771" s="13">
        <f t="shared" ref="O771:O834" si="50">I771*N771</f>
        <v>40.879325999999999</v>
      </c>
      <c r="P771" s="13">
        <f>IF(D771="ZZ",Brick_Kilns_EF!$E$4*(0.75),Brick_Kilns_EF!$E$4)</f>
        <v>4.7000000000000002E-3</v>
      </c>
      <c r="Q771" s="13">
        <f t="shared" ref="Q771:Q834" si="51">I771*P771</f>
        <v>41.768006999999997</v>
      </c>
    </row>
    <row r="772" spans="1:17">
      <c r="A772" s="13" t="s">
        <v>782</v>
      </c>
      <c r="B772" s="13">
        <v>23.57078907</v>
      </c>
      <c r="C772" s="13">
        <v>89.139815029999994</v>
      </c>
      <c r="D772" s="13" t="s">
        <v>6</v>
      </c>
      <c r="E772" s="13" t="s">
        <v>4927</v>
      </c>
      <c r="F772" s="13" t="s">
        <v>9</v>
      </c>
      <c r="G772" s="13" t="s">
        <v>4802</v>
      </c>
      <c r="H772" s="13" t="s">
        <v>4816</v>
      </c>
      <c r="I772" s="13">
        <f>(Brick_Kilns_EF!$B$13*Brick_Kilns_EF!$B$11*Brick_Kilns_EF!$B$12)</f>
        <v>8886.81</v>
      </c>
      <c r="J772" s="13">
        <f>IF(D772="ZZ",Brick_Kilns_EF!$E$5*(0.75),Brick_Kilns_EF!$E$5)</f>
        <v>9.6999999999999986E-3</v>
      </c>
      <c r="K772" s="13">
        <f t="shared" si="49"/>
        <v>86.202056999999982</v>
      </c>
      <c r="L772" s="13">
        <f>IF(D772="ZZ",Brick_Kilns_EF!$E$2*(0.75),Brick_Kilns_EF!$E$2)</f>
        <v>6.7999999999999996E-3</v>
      </c>
      <c r="M772" s="13">
        <f t="shared" si="48"/>
        <v>60.430307999999997</v>
      </c>
      <c r="N772" s="13">
        <f>IF(D772="ZZ",Brick_Kilns_EF!$E$3*(0.75),Brick_Kilns_EF!$E$3)</f>
        <v>4.5999999999999999E-3</v>
      </c>
      <c r="O772" s="13">
        <f t="shared" si="50"/>
        <v>40.879325999999999</v>
      </c>
      <c r="P772" s="13">
        <f>IF(D772="ZZ",Brick_Kilns_EF!$E$4*(0.75),Brick_Kilns_EF!$E$4)</f>
        <v>4.7000000000000002E-3</v>
      </c>
      <c r="Q772" s="13">
        <f t="shared" si="51"/>
        <v>41.768006999999997</v>
      </c>
    </row>
    <row r="773" spans="1:17">
      <c r="A773" s="13" t="s">
        <v>783</v>
      </c>
      <c r="B773" s="13">
        <v>23.909151219999998</v>
      </c>
      <c r="C773" s="13">
        <v>89.343384080000007</v>
      </c>
      <c r="D773" s="13" t="s">
        <v>6</v>
      </c>
      <c r="E773" s="13" t="s">
        <v>4927</v>
      </c>
      <c r="F773" s="13" t="s">
        <v>42</v>
      </c>
      <c r="G773" s="13" t="s">
        <v>4802</v>
      </c>
      <c r="H773" s="13" t="s">
        <v>4816</v>
      </c>
      <c r="I773" s="13">
        <f>(Brick_Kilns_EF!$B$13*Brick_Kilns_EF!$B$11*Brick_Kilns_EF!$B$12)</f>
        <v>8886.81</v>
      </c>
      <c r="J773" s="13">
        <f>IF(D773="ZZ",Brick_Kilns_EF!$E$5*(0.75),Brick_Kilns_EF!$E$5)</f>
        <v>9.6999999999999986E-3</v>
      </c>
      <c r="K773" s="13">
        <f t="shared" si="49"/>
        <v>86.202056999999982</v>
      </c>
      <c r="L773" s="13">
        <f>IF(D773="ZZ",Brick_Kilns_EF!$E$2*(0.75),Brick_Kilns_EF!$E$2)</f>
        <v>6.7999999999999996E-3</v>
      </c>
      <c r="M773" s="13">
        <f t="shared" si="48"/>
        <v>60.430307999999997</v>
      </c>
      <c r="N773" s="13">
        <f>IF(D773="ZZ",Brick_Kilns_EF!$E$3*(0.75),Brick_Kilns_EF!$E$3)</f>
        <v>4.5999999999999999E-3</v>
      </c>
      <c r="O773" s="13">
        <f t="shared" si="50"/>
        <v>40.879325999999999</v>
      </c>
      <c r="P773" s="13">
        <f>IF(D773="ZZ",Brick_Kilns_EF!$E$4*(0.75),Brick_Kilns_EF!$E$4)</f>
        <v>4.7000000000000002E-3</v>
      </c>
      <c r="Q773" s="13">
        <f t="shared" si="51"/>
        <v>41.768006999999997</v>
      </c>
    </row>
    <row r="774" spans="1:17">
      <c r="A774" s="13" t="s">
        <v>784</v>
      </c>
      <c r="B774" s="13">
        <v>23.64749947</v>
      </c>
      <c r="C774" s="13">
        <v>90.462951939999996</v>
      </c>
      <c r="D774" s="13" t="s">
        <v>6</v>
      </c>
      <c r="E774" s="13" t="s">
        <v>4927</v>
      </c>
      <c r="F774" s="13" t="s">
        <v>7</v>
      </c>
      <c r="G774" s="13" t="s">
        <v>4802</v>
      </c>
      <c r="H774" s="13" t="s">
        <v>4816</v>
      </c>
      <c r="I774" s="13">
        <f>(Brick_Kilns_EF!$B$13*Brick_Kilns_EF!$B$11*Brick_Kilns_EF!$B$12)</f>
        <v>8886.81</v>
      </c>
      <c r="J774" s="13">
        <f>IF(D774="ZZ",Brick_Kilns_EF!$E$5*(0.75),Brick_Kilns_EF!$E$5)</f>
        <v>9.6999999999999986E-3</v>
      </c>
      <c r="K774" s="13">
        <f t="shared" si="49"/>
        <v>86.202056999999982</v>
      </c>
      <c r="L774" s="13">
        <f>IF(D774="ZZ",Brick_Kilns_EF!$E$2*(0.75),Brick_Kilns_EF!$E$2)</f>
        <v>6.7999999999999996E-3</v>
      </c>
      <c r="M774" s="13">
        <f t="shared" si="48"/>
        <v>60.430307999999997</v>
      </c>
      <c r="N774" s="13">
        <f>IF(D774="ZZ",Brick_Kilns_EF!$E$3*(0.75),Brick_Kilns_EF!$E$3)</f>
        <v>4.5999999999999999E-3</v>
      </c>
      <c r="O774" s="13">
        <f t="shared" si="50"/>
        <v>40.879325999999999</v>
      </c>
      <c r="P774" s="13">
        <f>IF(D774="ZZ",Brick_Kilns_EF!$E$4*(0.75),Brick_Kilns_EF!$E$4)</f>
        <v>4.7000000000000002E-3</v>
      </c>
      <c r="Q774" s="13">
        <f t="shared" si="51"/>
        <v>41.768006999999997</v>
      </c>
    </row>
    <row r="775" spans="1:17">
      <c r="A775" s="13" t="s">
        <v>785</v>
      </c>
      <c r="B775" s="13">
        <v>23.658693360000001</v>
      </c>
      <c r="C775" s="13">
        <v>90.376048659999995</v>
      </c>
      <c r="D775" s="13" t="s">
        <v>6</v>
      </c>
      <c r="E775" s="13" t="s">
        <v>4927</v>
      </c>
      <c r="F775" s="13" t="s">
        <v>7</v>
      </c>
      <c r="G775" s="13" t="s">
        <v>4802</v>
      </c>
      <c r="H775" s="13" t="s">
        <v>4816</v>
      </c>
      <c r="I775" s="13">
        <f>(Brick_Kilns_EF!$B$13*Brick_Kilns_EF!$B$11*Brick_Kilns_EF!$B$12)</f>
        <v>8886.81</v>
      </c>
      <c r="J775" s="13">
        <f>IF(D775="ZZ",Brick_Kilns_EF!$E$5*(0.75),Brick_Kilns_EF!$E$5)</f>
        <v>9.6999999999999986E-3</v>
      </c>
      <c r="K775" s="13">
        <f t="shared" si="49"/>
        <v>86.202056999999982</v>
      </c>
      <c r="L775" s="13">
        <f>IF(D775="ZZ",Brick_Kilns_EF!$E$2*(0.75),Brick_Kilns_EF!$E$2)</f>
        <v>6.7999999999999996E-3</v>
      </c>
      <c r="M775" s="13">
        <f t="shared" si="48"/>
        <v>60.430307999999997</v>
      </c>
      <c r="N775" s="13">
        <f>IF(D775="ZZ",Brick_Kilns_EF!$E$3*(0.75),Brick_Kilns_EF!$E$3)</f>
        <v>4.5999999999999999E-3</v>
      </c>
      <c r="O775" s="13">
        <f t="shared" si="50"/>
        <v>40.879325999999999</v>
      </c>
      <c r="P775" s="13">
        <f>IF(D775="ZZ",Brick_Kilns_EF!$E$4*(0.75),Brick_Kilns_EF!$E$4)</f>
        <v>4.7000000000000002E-3</v>
      </c>
      <c r="Q775" s="13">
        <f t="shared" si="51"/>
        <v>41.768006999999997</v>
      </c>
    </row>
    <row r="776" spans="1:17">
      <c r="A776" s="13" t="s">
        <v>786</v>
      </c>
      <c r="B776" s="13">
        <v>24.426827599999999</v>
      </c>
      <c r="C776" s="13">
        <v>88.666048649999993</v>
      </c>
      <c r="D776" s="13" t="s">
        <v>6</v>
      </c>
      <c r="E776" s="13" t="s">
        <v>4927</v>
      </c>
      <c r="F776" s="13" t="s">
        <v>42</v>
      </c>
      <c r="G776" s="13" t="s">
        <v>4802</v>
      </c>
      <c r="H776" s="13" t="s">
        <v>4816</v>
      </c>
      <c r="I776" s="13">
        <f>(Brick_Kilns_EF!$B$13*Brick_Kilns_EF!$B$11*Brick_Kilns_EF!$B$12)</f>
        <v>8886.81</v>
      </c>
      <c r="J776" s="13">
        <f>IF(D776="ZZ",Brick_Kilns_EF!$E$5*(0.75),Brick_Kilns_EF!$E$5)</f>
        <v>9.6999999999999986E-3</v>
      </c>
      <c r="K776" s="13">
        <f t="shared" si="49"/>
        <v>86.202056999999982</v>
      </c>
      <c r="L776" s="13">
        <f>IF(D776="ZZ",Brick_Kilns_EF!$E$2*(0.75),Brick_Kilns_EF!$E$2)</f>
        <v>6.7999999999999996E-3</v>
      </c>
      <c r="M776" s="13">
        <f t="shared" si="48"/>
        <v>60.430307999999997</v>
      </c>
      <c r="N776" s="13">
        <f>IF(D776="ZZ",Brick_Kilns_EF!$E$3*(0.75),Brick_Kilns_EF!$E$3)</f>
        <v>4.5999999999999999E-3</v>
      </c>
      <c r="O776" s="13">
        <f t="shared" si="50"/>
        <v>40.879325999999999</v>
      </c>
      <c r="P776" s="13">
        <f>IF(D776="ZZ",Brick_Kilns_EF!$E$4*(0.75),Brick_Kilns_EF!$E$4)</f>
        <v>4.7000000000000002E-3</v>
      </c>
      <c r="Q776" s="13">
        <f t="shared" si="51"/>
        <v>41.768006999999997</v>
      </c>
    </row>
    <row r="777" spans="1:17">
      <c r="A777" s="13" t="s">
        <v>787</v>
      </c>
      <c r="B777" s="13">
        <v>23.80127689</v>
      </c>
      <c r="C777" s="13">
        <v>88.746701740000006</v>
      </c>
      <c r="D777" s="13" t="s">
        <v>6</v>
      </c>
      <c r="E777" s="13" t="s">
        <v>4927</v>
      </c>
      <c r="F777" s="13" t="s">
        <v>9</v>
      </c>
      <c r="G777" s="13" t="s">
        <v>4802</v>
      </c>
      <c r="H777" s="13" t="s">
        <v>4816</v>
      </c>
      <c r="I777" s="13">
        <f>(Brick_Kilns_EF!$B$13*Brick_Kilns_EF!$B$11*Brick_Kilns_EF!$B$12)</f>
        <v>8886.81</v>
      </c>
      <c r="J777" s="13">
        <f>IF(D777="ZZ",Brick_Kilns_EF!$E$5*(0.75),Brick_Kilns_EF!$E$5)</f>
        <v>9.6999999999999986E-3</v>
      </c>
      <c r="K777" s="13">
        <f t="shared" si="49"/>
        <v>86.202056999999982</v>
      </c>
      <c r="L777" s="13">
        <f>IF(D777="ZZ",Brick_Kilns_EF!$E$2*(0.75),Brick_Kilns_EF!$E$2)</f>
        <v>6.7999999999999996E-3</v>
      </c>
      <c r="M777" s="13">
        <f t="shared" si="48"/>
        <v>60.430307999999997</v>
      </c>
      <c r="N777" s="13">
        <f>IF(D777="ZZ",Brick_Kilns_EF!$E$3*(0.75),Brick_Kilns_EF!$E$3)</f>
        <v>4.5999999999999999E-3</v>
      </c>
      <c r="O777" s="13">
        <f t="shared" si="50"/>
        <v>40.879325999999999</v>
      </c>
      <c r="P777" s="13">
        <f>IF(D777="ZZ",Brick_Kilns_EF!$E$4*(0.75),Brick_Kilns_EF!$E$4)</f>
        <v>4.7000000000000002E-3</v>
      </c>
      <c r="Q777" s="13">
        <f t="shared" si="51"/>
        <v>41.768006999999997</v>
      </c>
    </row>
    <row r="778" spans="1:17">
      <c r="A778" s="13" t="s">
        <v>788</v>
      </c>
      <c r="B778" s="13">
        <v>23.798561029999998</v>
      </c>
      <c r="C778" s="13">
        <v>90.36633277</v>
      </c>
      <c r="D778" s="13" t="s">
        <v>6</v>
      </c>
      <c r="E778" s="13" t="s">
        <v>4927</v>
      </c>
      <c r="F778" s="13" t="s">
        <v>7</v>
      </c>
      <c r="G778" s="13" t="s">
        <v>4802</v>
      </c>
      <c r="H778" s="13" t="s">
        <v>4816</v>
      </c>
      <c r="I778" s="13">
        <f>(Brick_Kilns_EF!$B$13*Brick_Kilns_EF!$B$11*Brick_Kilns_EF!$B$12)</f>
        <v>8886.81</v>
      </c>
      <c r="J778" s="13">
        <f>IF(D778="ZZ",Brick_Kilns_EF!$E$5*(0.75),Brick_Kilns_EF!$E$5)</f>
        <v>9.6999999999999986E-3</v>
      </c>
      <c r="K778" s="13">
        <f t="shared" si="49"/>
        <v>86.202056999999982</v>
      </c>
      <c r="L778" s="13">
        <f>IF(D778="ZZ",Brick_Kilns_EF!$E$2*(0.75),Brick_Kilns_EF!$E$2)</f>
        <v>6.7999999999999996E-3</v>
      </c>
      <c r="M778" s="13">
        <f t="shared" si="48"/>
        <v>60.430307999999997</v>
      </c>
      <c r="N778" s="13">
        <f>IF(D778="ZZ",Brick_Kilns_EF!$E$3*(0.75),Brick_Kilns_EF!$E$3)</f>
        <v>4.5999999999999999E-3</v>
      </c>
      <c r="O778" s="13">
        <f t="shared" si="50"/>
        <v>40.879325999999999</v>
      </c>
      <c r="P778" s="13">
        <f>IF(D778="ZZ",Brick_Kilns_EF!$E$4*(0.75),Brick_Kilns_EF!$E$4)</f>
        <v>4.7000000000000002E-3</v>
      </c>
      <c r="Q778" s="13">
        <f t="shared" si="51"/>
        <v>41.768006999999997</v>
      </c>
    </row>
    <row r="779" spans="1:17">
      <c r="A779" s="13" t="s">
        <v>789</v>
      </c>
      <c r="B779" s="13">
        <v>23.472167020000001</v>
      </c>
      <c r="C779" s="13">
        <v>89.430010730000006</v>
      </c>
      <c r="D779" s="13" t="s">
        <v>6</v>
      </c>
      <c r="E779" s="13" t="s">
        <v>4927</v>
      </c>
      <c r="F779" s="13" t="s">
        <v>9</v>
      </c>
      <c r="G779" s="13" t="s">
        <v>4802</v>
      </c>
      <c r="H779" s="13" t="s">
        <v>4816</v>
      </c>
      <c r="I779" s="13">
        <f>(Brick_Kilns_EF!$B$13*Brick_Kilns_EF!$B$11*Brick_Kilns_EF!$B$12)</f>
        <v>8886.81</v>
      </c>
      <c r="J779" s="13">
        <f>IF(D779="ZZ",Brick_Kilns_EF!$E$5*(0.75),Brick_Kilns_EF!$E$5)</f>
        <v>9.6999999999999986E-3</v>
      </c>
      <c r="K779" s="13">
        <f t="shared" si="49"/>
        <v>86.202056999999982</v>
      </c>
      <c r="L779" s="13">
        <f>IF(D779="ZZ",Brick_Kilns_EF!$E$2*(0.75),Brick_Kilns_EF!$E$2)</f>
        <v>6.7999999999999996E-3</v>
      </c>
      <c r="M779" s="13">
        <f t="shared" si="48"/>
        <v>60.430307999999997</v>
      </c>
      <c r="N779" s="13">
        <f>IF(D779="ZZ",Brick_Kilns_EF!$E$3*(0.75),Brick_Kilns_EF!$E$3)</f>
        <v>4.5999999999999999E-3</v>
      </c>
      <c r="O779" s="13">
        <f t="shared" si="50"/>
        <v>40.879325999999999</v>
      </c>
      <c r="P779" s="13">
        <f>IF(D779="ZZ",Brick_Kilns_EF!$E$4*(0.75),Brick_Kilns_EF!$E$4)</f>
        <v>4.7000000000000002E-3</v>
      </c>
      <c r="Q779" s="13">
        <f t="shared" si="51"/>
        <v>41.768006999999997</v>
      </c>
    </row>
    <row r="780" spans="1:17">
      <c r="A780" s="13" t="s">
        <v>790</v>
      </c>
      <c r="B780" s="13">
        <v>23.42707819</v>
      </c>
      <c r="C780" s="13">
        <v>89.557513279999995</v>
      </c>
      <c r="D780" s="13" t="s">
        <v>6</v>
      </c>
      <c r="E780" s="13" t="s">
        <v>4927</v>
      </c>
      <c r="F780" s="13" t="s">
        <v>9</v>
      </c>
      <c r="G780" s="13" t="s">
        <v>4802</v>
      </c>
      <c r="H780" s="13" t="s">
        <v>4816</v>
      </c>
      <c r="I780" s="13">
        <f>(Brick_Kilns_EF!$B$13*Brick_Kilns_EF!$B$11*Brick_Kilns_EF!$B$12)</f>
        <v>8886.81</v>
      </c>
      <c r="J780" s="13">
        <f>IF(D780="ZZ",Brick_Kilns_EF!$E$5*(0.75),Brick_Kilns_EF!$E$5)</f>
        <v>9.6999999999999986E-3</v>
      </c>
      <c r="K780" s="13">
        <f t="shared" si="49"/>
        <v>86.202056999999982</v>
      </c>
      <c r="L780" s="13">
        <f>IF(D780="ZZ",Brick_Kilns_EF!$E$2*(0.75),Brick_Kilns_EF!$E$2)</f>
        <v>6.7999999999999996E-3</v>
      </c>
      <c r="M780" s="13">
        <f t="shared" si="48"/>
        <v>60.430307999999997</v>
      </c>
      <c r="N780" s="13">
        <f>IF(D780="ZZ",Brick_Kilns_EF!$E$3*(0.75),Brick_Kilns_EF!$E$3)</f>
        <v>4.5999999999999999E-3</v>
      </c>
      <c r="O780" s="13">
        <f t="shared" si="50"/>
        <v>40.879325999999999</v>
      </c>
      <c r="P780" s="13">
        <f>IF(D780="ZZ",Brick_Kilns_EF!$E$4*(0.75),Brick_Kilns_EF!$E$4)</f>
        <v>4.7000000000000002E-3</v>
      </c>
      <c r="Q780" s="13">
        <f t="shared" si="51"/>
        <v>41.768006999999997</v>
      </c>
    </row>
    <row r="781" spans="1:17">
      <c r="A781" s="13" t="s">
        <v>791</v>
      </c>
      <c r="B781" s="13">
        <v>24.25090672</v>
      </c>
      <c r="C781" s="13">
        <v>89.329601859999997</v>
      </c>
      <c r="D781" s="13" t="s">
        <v>6</v>
      </c>
      <c r="E781" s="13" t="s">
        <v>4927</v>
      </c>
      <c r="F781" s="13" t="s">
        <v>42</v>
      </c>
      <c r="G781" s="13" t="s">
        <v>4802</v>
      </c>
      <c r="H781" s="13" t="s">
        <v>4816</v>
      </c>
      <c r="I781" s="13">
        <f>(Brick_Kilns_EF!$B$13*Brick_Kilns_EF!$B$11*Brick_Kilns_EF!$B$12)</f>
        <v>8886.81</v>
      </c>
      <c r="J781" s="13">
        <f>IF(D781="ZZ",Brick_Kilns_EF!$E$5*(0.75),Brick_Kilns_EF!$E$5)</f>
        <v>9.6999999999999986E-3</v>
      </c>
      <c r="K781" s="13">
        <f t="shared" si="49"/>
        <v>86.202056999999982</v>
      </c>
      <c r="L781" s="13">
        <f>IF(D781="ZZ",Brick_Kilns_EF!$E$2*(0.75),Brick_Kilns_EF!$E$2)</f>
        <v>6.7999999999999996E-3</v>
      </c>
      <c r="M781" s="13">
        <f t="shared" si="48"/>
        <v>60.430307999999997</v>
      </c>
      <c r="N781" s="13">
        <f>IF(D781="ZZ",Brick_Kilns_EF!$E$3*(0.75),Brick_Kilns_EF!$E$3)</f>
        <v>4.5999999999999999E-3</v>
      </c>
      <c r="O781" s="13">
        <f t="shared" si="50"/>
        <v>40.879325999999999</v>
      </c>
      <c r="P781" s="13">
        <f>IF(D781="ZZ",Brick_Kilns_EF!$E$4*(0.75),Brick_Kilns_EF!$E$4)</f>
        <v>4.7000000000000002E-3</v>
      </c>
      <c r="Q781" s="13">
        <f t="shared" si="51"/>
        <v>41.768006999999997</v>
      </c>
    </row>
    <row r="782" spans="1:17">
      <c r="A782" s="13" t="s">
        <v>792</v>
      </c>
      <c r="B782" s="13">
        <v>23.42552169</v>
      </c>
      <c r="C782" s="13">
        <v>89.44409023</v>
      </c>
      <c r="D782" s="13" t="s">
        <v>6</v>
      </c>
      <c r="E782" s="13" t="s">
        <v>4927</v>
      </c>
      <c r="F782" s="13" t="s">
        <v>9</v>
      </c>
      <c r="G782" s="13" t="s">
        <v>4802</v>
      </c>
      <c r="H782" s="13" t="s">
        <v>4816</v>
      </c>
      <c r="I782" s="13">
        <f>(Brick_Kilns_EF!$B$13*Brick_Kilns_EF!$B$11*Brick_Kilns_EF!$B$12)</f>
        <v>8886.81</v>
      </c>
      <c r="J782" s="13">
        <f>IF(D782="ZZ",Brick_Kilns_EF!$E$5*(0.75),Brick_Kilns_EF!$E$5)</f>
        <v>9.6999999999999986E-3</v>
      </c>
      <c r="K782" s="13">
        <f t="shared" si="49"/>
        <v>86.202056999999982</v>
      </c>
      <c r="L782" s="13">
        <f>IF(D782="ZZ",Brick_Kilns_EF!$E$2*(0.75),Brick_Kilns_EF!$E$2)</f>
        <v>6.7999999999999996E-3</v>
      </c>
      <c r="M782" s="13">
        <f t="shared" si="48"/>
        <v>60.430307999999997</v>
      </c>
      <c r="N782" s="13">
        <f>IF(D782="ZZ",Brick_Kilns_EF!$E$3*(0.75),Brick_Kilns_EF!$E$3)</f>
        <v>4.5999999999999999E-3</v>
      </c>
      <c r="O782" s="13">
        <f t="shared" si="50"/>
        <v>40.879325999999999</v>
      </c>
      <c r="P782" s="13">
        <f>IF(D782="ZZ",Brick_Kilns_EF!$E$4*(0.75),Brick_Kilns_EF!$E$4)</f>
        <v>4.7000000000000002E-3</v>
      </c>
      <c r="Q782" s="13">
        <f t="shared" si="51"/>
        <v>41.768006999999997</v>
      </c>
    </row>
    <row r="783" spans="1:17">
      <c r="A783" s="13" t="s">
        <v>793</v>
      </c>
      <c r="B783" s="13">
        <v>23.807756000000001</v>
      </c>
      <c r="C783" s="13">
        <v>90.368799769999995</v>
      </c>
      <c r="D783" s="13" t="s">
        <v>6</v>
      </c>
      <c r="E783" s="13" t="s">
        <v>4927</v>
      </c>
      <c r="F783" s="13" t="s">
        <v>7</v>
      </c>
      <c r="G783" s="13" t="s">
        <v>4802</v>
      </c>
      <c r="H783" s="13" t="s">
        <v>4816</v>
      </c>
      <c r="I783" s="13">
        <f>(Brick_Kilns_EF!$B$13*Brick_Kilns_EF!$B$11*Brick_Kilns_EF!$B$12)</f>
        <v>8886.81</v>
      </c>
      <c r="J783" s="13">
        <f>IF(D783="ZZ",Brick_Kilns_EF!$E$5*(0.75),Brick_Kilns_EF!$E$5)</f>
        <v>9.6999999999999986E-3</v>
      </c>
      <c r="K783" s="13">
        <f t="shared" si="49"/>
        <v>86.202056999999982</v>
      </c>
      <c r="L783" s="13">
        <f>IF(D783="ZZ",Brick_Kilns_EF!$E$2*(0.75),Brick_Kilns_EF!$E$2)</f>
        <v>6.7999999999999996E-3</v>
      </c>
      <c r="M783" s="13">
        <f t="shared" si="48"/>
        <v>60.430307999999997</v>
      </c>
      <c r="N783" s="13">
        <f>IF(D783="ZZ",Brick_Kilns_EF!$E$3*(0.75),Brick_Kilns_EF!$E$3)</f>
        <v>4.5999999999999999E-3</v>
      </c>
      <c r="O783" s="13">
        <f t="shared" si="50"/>
        <v>40.879325999999999</v>
      </c>
      <c r="P783" s="13">
        <f>IF(D783="ZZ",Brick_Kilns_EF!$E$4*(0.75),Brick_Kilns_EF!$E$4)</f>
        <v>4.7000000000000002E-3</v>
      </c>
      <c r="Q783" s="13">
        <f t="shared" si="51"/>
        <v>41.768006999999997</v>
      </c>
    </row>
    <row r="784" spans="1:17">
      <c r="A784" s="13" t="s">
        <v>794</v>
      </c>
      <c r="B784" s="13">
        <v>24.735195189999999</v>
      </c>
      <c r="C784" s="13">
        <v>88.322122660000005</v>
      </c>
      <c r="D784" s="13" t="s">
        <v>6</v>
      </c>
      <c r="E784" s="13" t="s">
        <v>4927</v>
      </c>
      <c r="F784" s="13" t="s">
        <v>42</v>
      </c>
      <c r="G784" s="13" t="s">
        <v>4802</v>
      </c>
      <c r="H784" s="13" t="s">
        <v>4816</v>
      </c>
      <c r="I784" s="13">
        <f>(Brick_Kilns_EF!$B$13*Brick_Kilns_EF!$B$11*Brick_Kilns_EF!$B$12)</f>
        <v>8886.81</v>
      </c>
      <c r="J784" s="13">
        <f>IF(D784="ZZ",Brick_Kilns_EF!$E$5*(0.75),Brick_Kilns_EF!$E$5)</f>
        <v>9.6999999999999986E-3</v>
      </c>
      <c r="K784" s="13">
        <f t="shared" si="49"/>
        <v>86.202056999999982</v>
      </c>
      <c r="L784" s="13">
        <f>IF(D784="ZZ",Brick_Kilns_EF!$E$2*(0.75),Brick_Kilns_EF!$E$2)</f>
        <v>6.7999999999999996E-3</v>
      </c>
      <c r="M784" s="13">
        <f t="shared" si="48"/>
        <v>60.430307999999997</v>
      </c>
      <c r="N784" s="13">
        <f>IF(D784="ZZ",Brick_Kilns_EF!$E$3*(0.75),Brick_Kilns_EF!$E$3)</f>
        <v>4.5999999999999999E-3</v>
      </c>
      <c r="O784" s="13">
        <f t="shared" si="50"/>
        <v>40.879325999999999</v>
      </c>
      <c r="P784" s="13">
        <f>IF(D784="ZZ",Brick_Kilns_EF!$E$4*(0.75),Brick_Kilns_EF!$E$4)</f>
        <v>4.7000000000000002E-3</v>
      </c>
      <c r="Q784" s="13">
        <f t="shared" si="51"/>
        <v>41.768006999999997</v>
      </c>
    </row>
    <row r="785" spans="1:17">
      <c r="A785" s="13" t="s">
        <v>795</v>
      </c>
      <c r="B785" s="13">
        <v>23.699405760000001</v>
      </c>
      <c r="C785" s="13">
        <v>89.594314100000005</v>
      </c>
      <c r="D785" s="13" t="s">
        <v>6</v>
      </c>
      <c r="E785" s="13" t="s">
        <v>4927</v>
      </c>
      <c r="F785" s="13" t="s">
        <v>7</v>
      </c>
      <c r="G785" s="13" t="s">
        <v>4802</v>
      </c>
      <c r="H785" s="13" t="s">
        <v>4816</v>
      </c>
      <c r="I785" s="13">
        <f>(Brick_Kilns_EF!$B$13*Brick_Kilns_EF!$B$11*Brick_Kilns_EF!$B$12)</f>
        <v>8886.81</v>
      </c>
      <c r="J785" s="13">
        <f>IF(D785="ZZ",Brick_Kilns_EF!$E$5*(0.75),Brick_Kilns_EF!$E$5)</f>
        <v>9.6999999999999986E-3</v>
      </c>
      <c r="K785" s="13">
        <f t="shared" si="49"/>
        <v>86.202056999999982</v>
      </c>
      <c r="L785" s="13">
        <f>IF(D785="ZZ",Brick_Kilns_EF!$E$2*(0.75),Brick_Kilns_EF!$E$2)</f>
        <v>6.7999999999999996E-3</v>
      </c>
      <c r="M785" s="13">
        <f t="shared" si="48"/>
        <v>60.430307999999997</v>
      </c>
      <c r="N785" s="13">
        <f>IF(D785="ZZ",Brick_Kilns_EF!$E$3*(0.75),Brick_Kilns_EF!$E$3)</f>
        <v>4.5999999999999999E-3</v>
      </c>
      <c r="O785" s="13">
        <f t="shared" si="50"/>
        <v>40.879325999999999</v>
      </c>
      <c r="P785" s="13">
        <f>IF(D785="ZZ",Brick_Kilns_EF!$E$4*(0.75),Brick_Kilns_EF!$E$4)</f>
        <v>4.7000000000000002E-3</v>
      </c>
      <c r="Q785" s="13">
        <f t="shared" si="51"/>
        <v>41.768006999999997</v>
      </c>
    </row>
    <row r="786" spans="1:17">
      <c r="A786" s="13" t="s">
        <v>796</v>
      </c>
      <c r="B786" s="13">
        <v>23.699382279999998</v>
      </c>
      <c r="C786" s="13">
        <v>89.593921730000005</v>
      </c>
      <c r="D786" s="13" t="s">
        <v>6</v>
      </c>
      <c r="E786" s="13" t="s">
        <v>4927</v>
      </c>
      <c r="F786" s="13" t="s">
        <v>7</v>
      </c>
      <c r="G786" s="13" t="s">
        <v>4802</v>
      </c>
      <c r="H786" s="13" t="s">
        <v>4816</v>
      </c>
      <c r="I786" s="13">
        <f>(Brick_Kilns_EF!$B$13*Brick_Kilns_EF!$B$11*Brick_Kilns_EF!$B$12)</f>
        <v>8886.81</v>
      </c>
      <c r="J786" s="13">
        <f>IF(D786="ZZ",Brick_Kilns_EF!$E$5*(0.75),Brick_Kilns_EF!$E$5)</f>
        <v>9.6999999999999986E-3</v>
      </c>
      <c r="K786" s="13">
        <f t="shared" si="49"/>
        <v>86.202056999999982</v>
      </c>
      <c r="L786" s="13">
        <f>IF(D786="ZZ",Brick_Kilns_EF!$E$2*(0.75),Brick_Kilns_EF!$E$2)</f>
        <v>6.7999999999999996E-3</v>
      </c>
      <c r="M786" s="13">
        <f t="shared" si="48"/>
        <v>60.430307999999997</v>
      </c>
      <c r="N786" s="13">
        <f>IF(D786="ZZ",Brick_Kilns_EF!$E$3*(0.75),Brick_Kilns_EF!$E$3)</f>
        <v>4.5999999999999999E-3</v>
      </c>
      <c r="O786" s="13">
        <f t="shared" si="50"/>
        <v>40.879325999999999</v>
      </c>
      <c r="P786" s="13">
        <f>IF(D786="ZZ",Brick_Kilns_EF!$E$4*(0.75),Brick_Kilns_EF!$E$4)</f>
        <v>4.7000000000000002E-3</v>
      </c>
      <c r="Q786" s="13">
        <f t="shared" si="51"/>
        <v>41.768006999999997</v>
      </c>
    </row>
    <row r="787" spans="1:17">
      <c r="A787" s="13" t="s">
        <v>797</v>
      </c>
      <c r="B787" s="13">
        <v>23.773488050000001</v>
      </c>
      <c r="C787" s="13">
        <v>89.241134509999995</v>
      </c>
      <c r="D787" s="13" t="s">
        <v>6</v>
      </c>
      <c r="E787" s="13" t="s">
        <v>4927</v>
      </c>
      <c r="F787" s="13" t="s">
        <v>9</v>
      </c>
      <c r="G787" s="13" t="s">
        <v>4802</v>
      </c>
      <c r="H787" s="13" t="s">
        <v>4816</v>
      </c>
      <c r="I787" s="13">
        <f>(Brick_Kilns_EF!$B$13*Brick_Kilns_EF!$B$11*Brick_Kilns_EF!$B$12)</f>
        <v>8886.81</v>
      </c>
      <c r="J787" s="13">
        <f>IF(D787="ZZ",Brick_Kilns_EF!$E$5*(0.75),Brick_Kilns_EF!$E$5)</f>
        <v>9.6999999999999986E-3</v>
      </c>
      <c r="K787" s="13">
        <f t="shared" si="49"/>
        <v>86.202056999999982</v>
      </c>
      <c r="L787" s="13">
        <f>IF(D787="ZZ",Brick_Kilns_EF!$E$2*(0.75),Brick_Kilns_EF!$E$2)</f>
        <v>6.7999999999999996E-3</v>
      </c>
      <c r="M787" s="13">
        <f t="shared" si="48"/>
        <v>60.430307999999997</v>
      </c>
      <c r="N787" s="13">
        <f>IF(D787="ZZ",Brick_Kilns_EF!$E$3*(0.75),Brick_Kilns_EF!$E$3)</f>
        <v>4.5999999999999999E-3</v>
      </c>
      <c r="O787" s="13">
        <f t="shared" si="50"/>
        <v>40.879325999999999</v>
      </c>
      <c r="P787" s="13">
        <f>IF(D787="ZZ",Brick_Kilns_EF!$E$4*(0.75),Brick_Kilns_EF!$E$4)</f>
        <v>4.7000000000000002E-3</v>
      </c>
      <c r="Q787" s="13">
        <f t="shared" si="51"/>
        <v>41.768006999999997</v>
      </c>
    </row>
    <row r="788" spans="1:17">
      <c r="A788" s="13" t="s">
        <v>798</v>
      </c>
      <c r="B788" s="13">
        <v>24.06170796</v>
      </c>
      <c r="C788" s="13">
        <v>90.098575990000001</v>
      </c>
      <c r="D788" s="13" t="s">
        <v>6</v>
      </c>
      <c r="E788" s="13" t="s">
        <v>4927</v>
      </c>
      <c r="F788" s="13" t="s">
        <v>7</v>
      </c>
      <c r="G788" s="13" t="s">
        <v>4802</v>
      </c>
      <c r="H788" s="13" t="s">
        <v>4816</v>
      </c>
      <c r="I788" s="13">
        <f>(Brick_Kilns_EF!$B$13*Brick_Kilns_EF!$B$11*Brick_Kilns_EF!$B$12)</f>
        <v>8886.81</v>
      </c>
      <c r="J788" s="13">
        <f>IF(D788="ZZ",Brick_Kilns_EF!$E$5*(0.75),Brick_Kilns_EF!$E$5)</f>
        <v>9.6999999999999986E-3</v>
      </c>
      <c r="K788" s="13">
        <f t="shared" si="49"/>
        <v>86.202056999999982</v>
      </c>
      <c r="L788" s="13">
        <f>IF(D788="ZZ",Brick_Kilns_EF!$E$2*(0.75),Brick_Kilns_EF!$E$2)</f>
        <v>6.7999999999999996E-3</v>
      </c>
      <c r="M788" s="13">
        <f t="shared" si="48"/>
        <v>60.430307999999997</v>
      </c>
      <c r="N788" s="13">
        <f>IF(D788="ZZ",Brick_Kilns_EF!$E$3*(0.75),Brick_Kilns_EF!$E$3)</f>
        <v>4.5999999999999999E-3</v>
      </c>
      <c r="O788" s="13">
        <f t="shared" si="50"/>
        <v>40.879325999999999</v>
      </c>
      <c r="P788" s="13">
        <f>IF(D788="ZZ",Brick_Kilns_EF!$E$4*(0.75),Brick_Kilns_EF!$E$4)</f>
        <v>4.7000000000000002E-3</v>
      </c>
      <c r="Q788" s="13">
        <f t="shared" si="51"/>
        <v>41.768006999999997</v>
      </c>
    </row>
    <row r="789" spans="1:17">
      <c r="A789" s="13" t="s">
        <v>799</v>
      </c>
      <c r="B789" s="13">
        <v>23.31029624</v>
      </c>
      <c r="C789" s="13">
        <v>89.577212610000004</v>
      </c>
      <c r="D789" s="13" t="s">
        <v>6</v>
      </c>
      <c r="E789" s="13" t="s">
        <v>4927</v>
      </c>
      <c r="F789" s="13" t="s">
        <v>9</v>
      </c>
      <c r="G789" s="13" t="s">
        <v>4802</v>
      </c>
      <c r="H789" s="13" t="s">
        <v>4816</v>
      </c>
      <c r="I789" s="13">
        <f>(Brick_Kilns_EF!$B$13*Brick_Kilns_EF!$B$11*Brick_Kilns_EF!$B$12)</f>
        <v>8886.81</v>
      </c>
      <c r="J789" s="13">
        <f>IF(D789="ZZ",Brick_Kilns_EF!$E$5*(0.75),Brick_Kilns_EF!$E$5)</f>
        <v>9.6999999999999986E-3</v>
      </c>
      <c r="K789" s="13">
        <f t="shared" si="49"/>
        <v>86.202056999999982</v>
      </c>
      <c r="L789" s="13">
        <f>IF(D789="ZZ",Brick_Kilns_EF!$E$2*(0.75),Brick_Kilns_EF!$E$2)</f>
        <v>6.7999999999999996E-3</v>
      </c>
      <c r="M789" s="13">
        <f t="shared" si="48"/>
        <v>60.430307999999997</v>
      </c>
      <c r="N789" s="13">
        <f>IF(D789="ZZ",Brick_Kilns_EF!$E$3*(0.75),Brick_Kilns_EF!$E$3)</f>
        <v>4.5999999999999999E-3</v>
      </c>
      <c r="O789" s="13">
        <f t="shared" si="50"/>
        <v>40.879325999999999</v>
      </c>
      <c r="P789" s="13">
        <f>IF(D789="ZZ",Brick_Kilns_EF!$E$4*(0.75),Brick_Kilns_EF!$E$4)</f>
        <v>4.7000000000000002E-3</v>
      </c>
      <c r="Q789" s="13">
        <f t="shared" si="51"/>
        <v>41.768006999999997</v>
      </c>
    </row>
    <row r="790" spans="1:17">
      <c r="A790" s="13" t="s">
        <v>800</v>
      </c>
      <c r="B790" s="13">
        <v>23.729957939999998</v>
      </c>
      <c r="C790" s="13">
        <v>90.393518599999993</v>
      </c>
      <c r="D790" s="13" t="s">
        <v>6</v>
      </c>
      <c r="E790" s="13" t="s">
        <v>4927</v>
      </c>
      <c r="F790" s="13" t="s">
        <v>7</v>
      </c>
      <c r="G790" s="13" t="s">
        <v>4802</v>
      </c>
      <c r="H790" s="13" t="s">
        <v>4816</v>
      </c>
      <c r="I790" s="13">
        <f>(Brick_Kilns_EF!$B$13*Brick_Kilns_EF!$B$11*Brick_Kilns_EF!$B$12)</f>
        <v>8886.81</v>
      </c>
      <c r="J790" s="13">
        <f>IF(D790="ZZ",Brick_Kilns_EF!$E$5*(0.75),Brick_Kilns_EF!$E$5)</f>
        <v>9.6999999999999986E-3</v>
      </c>
      <c r="K790" s="13">
        <f t="shared" si="49"/>
        <v>86.202056999999982</v>
      </c>
      <c r="L790" s="13">
        <f>IF(D790="ZZ",Brick_Kilns_EF!$E$2*(0.75),Brick_Kilns_EF!$E$2)</f>
        <v>6.7999999999999996E-3</v>
      </c>
      <c r="M790" s="13">
        <f t="shared" si="48"/>
        <v>60.430307999999997</v>
      </c>
      <c r="N790" s="13">
        <f>IF(D790="ZZ",Brick_Kilns_EF!$E$3*(0.75),Brick_Kilns_EF!$E$3)</f>
        <v>4.5999999999999999E-3</v>
      </c>
      <c r="O790" s="13">
        <f t="shared" si="50"/>
        <v>40.879325999999999</v>
      </c>
      <c r="P790" s="13">
        <f>IF(D790="ZZ",Brick_Kilns_EF!$E$4*(0.75),Brick_Kilns_EF!$E$4)</f>
        <v>4.7000000000000002E-3</v>
      </c>
      <c r="Q790" s="13">
        <f t="shared" si="51"/>
        <v>41.768006999999997</v>
      </c>
    </row>
    <row r="791" spans="1:17">
      <c r="A791" s="13" t="s">
        <v>801</v>
      </c>
      <c r="B791" s="13">
        <v>23.75616952</v>
      </c>
      <c r="C791" s="13">
        <v>88.604427869999995</v>
      </c>
      <c r="D791" s="13" t="s">
        <v>6</v>
      </c>
      <c r="E791" s="13" t="s">
        <v>4927</v>
      </c>
      <c r="F791" s="13" t="s">
        <v>9</v>
      </c>
      <c r="G791" s="13" t="s">
        <v>4802</v>
      </c>
      <c r="H791" s="13" t="s">
        <v>4816</v>
      </c>
      <c r="I791" s="13">
        <f>(Brick_Kilns_EF!$B$13*Brick_Kilns_EF!$B$11*Brick_Kilns_EF!$B$12)</f>
        <v>8886.81</v>
      </c>
      <c r="J791" s="13">
        <f>IF(D791="ZZ",Brick_Kilns_EF!$E$5*(0.75),Brick_Kilns_EF!$E$5)</f>
        <v>9.6999999999999986E-3</v>
      </c>
      <c r="K791" s="13">
        <f t="shared" si="49"/>
        <v>86.202056999999982</v>
      </c>
      <c r="L791" s="13">
        <f>IF(D791="ZZ",Brick_Kilns_EF!$E$2*(0.75),Brick_Kilns_EF!$E$2)</f>
        <v>6.7999999999999996E-3</v>
      </c>
      <c r="M791" s="13">
        <f t="shared" si="48"/>
        <v>60.430307999999997</v>
      </c>
      <c r="N791" s="13">
        <f>IF(D791="ZZ",Brick_Kilns_EF!$E$3*(0.75),Brick_Kilns_EF!$E$3)</f>
        <v>4.5999999999999999E-3</v>
      </c>
      <c r="O791" s="13">
        <f t="shared" si="50"/>
        <v>40.879325999999999</v>
      </c>
      <c r="P791" s="13">
        <f>IF(D791="ZZ",Brick_Kilns_EF!$E$4*(0.75),Brick_Kilns_EF!$E$4)</f>
        <v>4.7000000000000002E-3</v>
      </c>
      <c r="Q791" s="13">
        <f t="shared" si="51"/>
        <v>41.768006999999997</v>
      </c>
    </row>
    <row r="792" spans="1:17">
      <c r="A792" s="13" t="s">
        <v>802</v>
      </c>
      <c r="B792" s="13">
        <v>23.60118937</v>
      </c>
      <c r="C792" s="13">
        <v>90.613642929999997</v>
      </c>
      <c r="D792" s="13" t="s">
        <v>6</v>
      </c>
      <c r="E792" s="13" t="s">
        <v>4927</v>
      </c>
      <c r="F792" s="13" t="s">
        <v>7</v>
      </c>
      <c r="G792" s="13" t="s">
        <v>4802</v>
      </c>
      <c r="H792" s="13" t="s">
        <v>4816</v>
      </c>
      <c r="I792" s="13">
        <f>(Brick_Kilns_EF!$B$13*Brick_Kilns_EF!$B$11*Brick_Kilns_EF!$B$12)</f>
        <v>8886.81</v>
      </c>
      <c r="J792" s="13">
        <f>IF(D792="ZZ",Brick_Kilns_EF!$E$5*(0.75),Brick_Kilns_EF!$E$5)</f>
        <v>9.6999999999999986E-3</v>
      </c>
      <c r="K792" s="13">
        <f t="shared" si="49"/>
        <v>86.202056999999982</v>
      </c>
      <c r="L792" s="13">
        <f>IF(D792="ZZ",Brick_Kilns_EF!$E$2*(0.75),Brick_Kilns_EF!$E$2)</f>
        <v>6.7999999999999996E-3</v>
      </c>
      <c r="M792" s="13">
        <f t="shared" si="48"/>
        <v>60.430307999999997</v>
      </c>
      <c r="N792" s="13">
        <f>IF(D792="ZZ",Brick_Kilns_EF!$E$3*(0.75),Brick_Kilns_EF!$E$3)</f>
        <v>4.5999999999999999E-3</v>
      </c>
      <c r="O792" s="13">
        <f t="shared" si="50"/>
        <v>40.879325999999999</v>
      </c>
      <c r="P792" s="13">
        <f>IF(D792="ZZ",Brick_Kilns_EF!$E$4*(0.75),Brick_Kilns_EF!$E$4)</f>
        <v>4.7000000000000002E-3</v>
      </c>
      <c r="Q792" s="13">
        <f t="shared" si="51"/>
        <v>41.768006999999997</v>
      </c>
    </row>
    <row r="793" spans="1:17">
      <c r="A793" s="13" t="s">
        <v>803</v>
      </c>
      <c r="B793" s="13">
        <v>23.768310410000002</v>
      </c>
      <c r="C793" s="13">
        <v>89.986172269999997</v>
      </c>
      <c r="D793" s="13" t="s">
        <v>6</v>
      </c>
      <c r="E793" s="13" t="s">
        <v>4927</v>
      </c>
      <c r="F793" s="13" t="s">
        <v>7</v>
      </c>
      <c r="G793" s="13" t="s">
        <v>4802</v>
      </c>
      <c r="H793" s="13" t="s">
        <v>4816</v>
      </c>
      <c r="I793" s="13">
        <f>(Brick_Kilns_EF!$B$13*Brick_Kilns_EF!$B$11*Brick_Kilns_EF!$B$12)</f>
        <v>8886.81</v>
      </c>
      <c r="J793" s="13">
        <f>IF(D793="ZZ",Brick_Kilns_EF!$E$5*(0.75),Brick_Kilns_EF!$E$5)</f>
        <v>9.6999999999999986E-3</v>
      </c>
      <c r="K793" s="13">
        <f t="shared" si="49"/>
        <v>86.202056999999982</v>
      </c>
      <c r="L793" s="13">
        <f>IF(D793="ZZ",Brick_Kilns_EF!$E$2*(0.75),Brick_Kilns_EF!$E$2)</f>
        <v>6.7999999999999996E-3</v>
      </c>
      <c r="M793" s="13">
        <f t="shared" si="48"/>
        <v>60.430307999999997</v>
      </c>
      <c r="N793" s="13">
        <f>IF(D793="ZZ",Brick_Kilns_EF!$E$3*(0.75),Brick_Kilns_EF!$E$3)</f>
        <v>4.5999999999999999E-3</v>
      </c>
      <c r="O793" s="13">
        <f t="shared" si="50"/>
        <v>40.879325999999999</v>
      </c>
      <c r="P793" s="13">
        <f>IF(D793="ZZ",Brick_Kilns_EF!$E$4*(0.75),Brick_Kilns_EF!$E$4)</f>
        <v>4.7000000000000002E-3</v>
      </c>
      <c r="Q793" s="13">
        <f t="shared" si="51"/>
        <v>41.768006999999997</v>
      </c>
    </row>
    <row r="794" spans="1:17">
      <c r="A794" s="13" t="s">
        <v>804</v>
      </c>
      <c r="B794" s="13">
        <v>23.434390430000001</v>
      </c>
      <c r="C794" s="13">
        <v>89.487406660000005</v>
      </c>
      <c r="D794" s="13" t="s">
        <v>6</v>
      </c>
      <c r="E794" s="13" t="s">
        <v>4927</v>
      </c>
      <c r="F794" s="13" t="s">
        <v>9</v>
      </c>
      <c r="G794" s="13" t="s">
        <v>4802</v>
      </c>
      <c r="H794" s="13" t="s">
        <v>4816</v>
      </c>
      <c r="I794" s="13">
        <f>(Brick_Kilns_EF!$B$13*Brick_Kilns_EF!$B$11*Brick_Kilns_EF!$B$12)</f>
        <v>8886.81</v>
      </c>
      <c r="J794" s="13">
        <f>IF(D794="ZZ",Brick_Kilns_EF!$E$5*(0.75),Brick_Kilns_EF!$E$5)</f>
        <v>9.6999999999999986E-3</v>
      </c>
      <c r="K794" s="13">
        <f t="shared" si="49"/>
        <v>86.202056999999982</v>
      </c>
      <c r="L794" s="13">
        <f>IF(D794="ZZ",Brick_Kilns_EF!$E$2*(0.75),Brick_Kilns_EF!$E$2)</f>
        <v>6.7999999999999996E-3</v>
      </c>
      <c r="M794" s="13">
        <f t="shared" si="48"/>
        <v>60.430307999999997</v>
      </c>
      <c r="N794" s="13">
        <f>IF(D794="ZZ",Brick_Kilns_EF!$E$3*(0.75),Brick_Kilns_EF!$E$3)</f>
        <v>4.5999999999999999E-3</v>
      </c>
      <c r="O794" s="13">
        <f t="shared" si="50"/>
        <v>40.879325999999999</v>
      </c>
      <c r="P794" s="13">
        <f>IF(D794="ZZ",Brick_Kilns_EF!$E$4*(0.75),Brick_Kilns_EF!$E$4)</f>
        <v>4.7000000000000002E-3</v>
      </c>
      <c r="Q794" s="13">
        <f t="shared" si="51"/>
        <v>41.768006999999997</v>
      </c>
    </row>
    <row r="795" spans="1:17">
      <c r="A795" s="13" t="s">
        <v>805</v>
      </c>
      <c r="B795" s="13">
        <v>23.99003866</v>
      </c>
      <c r="C795" s="13">
        <v>89.195643020000006</v>
      </c>
      <c r="D795" s="13" t="s">
        <v>6</v>
      </c>
      <c r="E795" s="13" t="s">
        <v>4927</v>
      </c>
      <c r="F795" s="13" t="s">
        <v>42</v>
      </c>
      <c r="G795" s="13" t="s">
        <v>4802</v>
      </c>
      <c r="H795" s="13" t="s">
        <v>4816</v>
      </c>
      <c r="I795" s="13">
        <f>(Brick_Kilns_EF!$B$13*Brick_Kilns_EF!$B$11*Brick_Kilns_EF!$B$12)</f>
        <v>8886.81</v>
      </c>
      <c r="J795" s="13">
        <f>IF(D795="ZZ",Brick_Kilns_EF!$E$5*(0.75),Brick_Kilns_EF!$E$5)</f>
        <v>9.6999999999999986E-3</v>
      </c>
      <c r="K795" s="13">
        <f t="shared" si="49"/>
        <v>86.202056999999982</v>
      </c>
      <c r="L795" s="13">
        <f>IF(D795="ZZ",Brick_Kilns_EF!$E$2*(0.75),Brick_Kilns_EF!$E$2)</f>
        <v>6.7999999999999996E-3</v>
      </c>
      <c r="M795" s="13">
        <f t="shared" si="48"/>
        <v>60.430307999999997</v>
      </c>
      <c r="N795" s="13">
        <f>IF(D795="ZZ",Brick_Kilns_EF!$E$3*(0.75),Brick_Kilns_EF!$E$3)</f>
        <v>4.5999999999999999E-3</v>
      </c>
      <c r="O795" s="13">
        <f t="shared" si="50"/>
        <v>40.879325999999999</v>
      </c>
      <c r="P795" s="13">
        <f>IF(D795="ZZ",Brick_Kilns_EF!$E$4*(0.75),Brick_Kilns_EF!$E$4)</f>
        <v>4.7000000000000002E-3</v>
      </c>
      <c r="Q795" s="13">
        <f t="shared" si="51"/>
        <v>41.768006999999997</v>
      </c>
    </row>
    <row r="796" spans="1:17">
      <c r="A796" s="13" t="s">
        <v>806</v>
      </c>
      <c r="B796" s="13">
        <v>23.713503459999998</v>
      </c>
      <c r="C796" s="13">
        <v>90.084243979999997</v>
      </c>
      <c r="D796" s="13" t="s">
        <v>6</v>
      </c>
      <c r="E796" s="13" t="s">
        <v>4927</v>
      </c>
      <c r="F796" s="13" t="s">
        <v>7</v>
      </c>
      <c r="G796" s="13" t="s">
        <v>4802</v>
      </c>
      <c r="H796" s="13" t="s">
        <v>4816</v>
      </c>
      <c r="I796" s="13">
        <f>(Brick_Kilns_EF!$B$13*Brick_Kilns_EF!$B$11*Brick_Kilns_EF!$B$12)</f>
        <v>8886.81</v>
      </c>
      <c r="J796" s="13">
        <f>IF(D796="ZZ",Brick_Kilns_EF!$E$5*(0.75),Brick_Kilns_EF!$E$5)</f>
        <v>9.6999999999999986E-3</v>
      </c>
      <c r="K796" s="13">
        <f t="shared" si="49"/>
        <v>86.202056999999982</v>
      </c>
      <c r="L796" s="13">
        <f>IF(D796="ZZ",Brick_Kilns_EF!$E$2*(0.75),Brick_Kilns_EF!$E$2)</f>
        <v>6.7999999999999996E-3</v>
      </c>
      <c r="M796" s="13">
        <f t="shared" si="48"/>
        <v>60.430307999999997</v>
      </c>
      <c r="N796" s="13">
        <f>IF(D796="ZZ",Brick_Kilns_EF!$E$3*(0.75),Brick_Kilns_EF!$E$3)</f>
        <v>4.5999999999999999E-3</v>
      </c>
      <c r="O796" s="13">
        <f t="shared" si="50"/>
        <v>40.879325999999999</v>
      </c>
      <c r="P796" s="13">
        <f>IF(D796="ZZ",Brick_Kilns_EF!$E$4*(0.75),Brick_Kilns_EF!$E$4)</f>
        <v>4.7000000000000002E-3</v>
      </c>
      <c r="Q796" s="13">
        <f t="shared" si="51"/>
        <v>41.768006999999997</v>
      </c>
    </row>
    <row r="797" spans="1:17">
      <c r="A797" s="13" t="s">
        <v>807</v>
      </c>
      <c r="B797" s="13">
        <v>23.687194999999999</v>
      </c>
      <c r="C797" s="13">
        <v>90.433786780000005</v>
      </c>
      <c r="D797" s="13" t="s">
        <v>6</v>
      </c>
      <c r="E797" s="13" t="s">
        <v>4927</v>
      </c>
      <c r="F797" s="13" t="s">
        <v>7</v>
      </c>
      <c r="G797" s="13" t="s">
        <v>4802</v>
      </c>
      <c r="H797" s="13" t="s">
        <v>4816</v>
      </c>
      <c r="I797" s="13">
        <f>(Brick_Kilns_EF!$B$13*Brick_Kilns_EF!$B$11*Brick_Kilns_EF!$B$12)</f>
        <v>8886.81</v>
      </c>
      <c r="J797" s="13">
        <f>IF(D797="ZZ",Brick_Kilns_EF!$E$5*(0.75),Brick_Kilns_EF!$E$5)</f>
        <v>9.6999999999999986E-3</v>
      </c>
      <c r="K797" s="13">
        <f t="shared" si="49"/>
        <v>86.202056999999982</v>
      </c>
      <c r="L797" s="13">
        <f>IF(D797="ZZ",Brick_Kilns_EF!$E$2*(0.75),Brick_Kilns_EF!$E$2)</f>
        <v>6.7999999999999996E-3</v>
      </c>
      <c r="M797" s="13">
        <f t="shared" si="48"/>
        <v>60.430307999999997</v>
      </c>
      <c r="N797" s="13">
        <f>IF(D797="ZZ",Brick_Kilns_EF!$E$3*(0.75),Brick_Kilns_EF!$E$3)</f>
        <v>4.5999999999999999E-3</v>
      </c>
      <c r="O797" s="13">
        <f t="shared" si="50"/>
        <v>40.879325999999999</v>
      </c>
      <c r="P797" s="13">
        <f>IF(D797="ZZ",Brick_Kilns_EF!$E$4*(0.75),Brick_Kilns_EF!$E$4)</f>
        <v>4.7000000000000002E-3</v>
      </c>
      <c r="Q797" s="13">
        <f t="shared" si="51"/>
        <v>41.768006999999997</v>
      </c>
    </row>
    <row r="798" spans="1:17">
      <c r="A798" s="13" t="s">
        <v>808</v>
      </c>
      <c r="B798" s="13">
        <v>23.733824630000001</v>
      </c>
      <c r="C798" s="13">
        <v>90.418038199999998</v>
      </c>
      <c r="D798" s="13" t="s">
        <v>6</v>
      </c>
      <c r="E798" s="13" t="s">
        <v>4927</v>
      </c>
      <c r="F798" s="13" t="s">
        <v>7</v>
      </c>
      <c r="G798" s="13" t="s">
        <v>4802</v>
      </c>
      <c r="H798" s="13" t="s">
        <v>4816</v>
      </c>
      <c r="I798" s="13">
        <f>(Brick_Kilns_EF!$B$13*Brick_Kilns_EF!$B$11*Brick_Kilns_EF!$B$12)</f>
        <v>8886.81</v>
      </c>
      <c r="J798" s="13">
        <f>IF(D798="ZZ",Brick_Kilns_EF!$E$5*(0.75),Brick_Kilns_EF!$E$5)</f>
        <v>9.6999999999999986E-3</v>
      </c>
      <c r="K798" s="13">
        <f t="shared" si="49"/>
        <v>86.202056999999982</v>
      </c>
      <c r="L798" s="13">
        <f>IF(D798="ZZ",Brick_Kilns_EF!$E$2*(0.75),Brick_Kilns_EF!$E$2)</f>
        <v>6.7999999999999996E-3</v>
      </c>
      <c r="M798" s="13">
        <f t="shared" si="48"/>
        <v>60.430307999999997</v>
      </c>
      <c r="N798" s="13">
        <f>IF(D798="ZZ",Brick_Kilns_EF!$E$3*(0.75),Brick_Kilns_EF!$E$3)</f>
        <v>4.5999999999999999E-3</v>
      </c>
      <c r="O798" s="13">
        <f t="shared" si="50"/>
        <v>40.879325999999999</v>
      </c>
      <c r="P798" s="13">
        <f>IF(D798="ZZ",Brick_Kilns_EF!$E$4*(0.75),Brick_Kilns_EF!$E$4)</f>
        <v>4.7000000000000002E-3</v>
      </c>
      <c r="Q798" s="13">
        <f t="shared" si="51"/>
        <v>41.768006999999997</v>
      </c>
    </row>
    <row r="799" spans="1:17">
      <c r="A799" s="13" t="s">
        <v>809</v>
      </c>
      <c r="B799" s="13">
        <v>24.37144657</v>
      </c>
      <c r="C799" s="13">
        <v>88.682240250000007</v>
      </c>
      <c r="D799" s="13" t="s">
        <v>6</v>
      </c>
      <c r="E799" s="13" t="s">
        <v>4927</v>
      </c>
      <c r="F799" s="13" t="s">
        <v>42</v>
      </c>
      <c r="G799" s="13" t="s">
        <v>4802</v>
      </c>
      <c r="H799" s="13" t="s">
        <v>4816</v>
      </c>
      <c r="I799" s="13">
        <f>(Brick_Kilns_EF!$B$13*Brick_Kilns_EF!$B$11*Brick_Kilns_EF!$B$12)</f>
        <v>8886.81</v>
      </c>
      <c r="J799" s="13">
        <f>IF(D799="ZZ",Brick_Kilns_EF!$E$5*(0.75),Brick_Kilns_EF!$E$5)</f>
        <v>9.6999999999999986E-3</v>
      </c>
      <c r="K799" s="13">
        <f t="shared" si="49"/>
        <v>86.202056999999982</v>
      </c>
      <c r="L799" s="13">
        <f>IF(D799="ZZ",Brick_Kilns_EF!$E$2*(0.75),Brick_Kilns_EF!$E$2)</f>
        <v>6.7999999999999996E-3</v>
      </c>
      <c r="M799" s="13">
        <f t="shared" si="48"/>
        <v>60.430307999999997</v>
      </c>
      <c r="N799" s="13">
        <f>IF(D799="ZZ",Brick_Kilns_EF!$E$3*(0.75),Brick_Kilns_EF!$E$3)</f>
        <v>4.5999999999999999E-3</v>
      </c>
      <c r="O799" s="13">
        <f t="shared" si="50"/>
        <v>40.879325999999999</v>
      </c>
      <c r="P799" s="13">
        <f>IF(D799="ZZ",Brick_Kilns_EF!$E$4*(0.75),Brick_Kilns_EF!$E$4)</f>
        <v>4.7000000000000002E-3</v>
      </c>
      <c r="Q799" s="13">
        <f t="shared" si="51"/>
        <v>41.768006999999997</v>
      </c>
    </row>
    <row r="800" spans="1:17">
      <c r="A800" s="13" t="s">
        <v>810</v>
      </c>
      <c r="B800" s="13">
        <v>23.66647442</v>
      </c>
      <c r="C800" s="13">
        <v>89.187425880000006</v>
      </c>
      <c r="D800" s="13" t="s">
        <v>6</v>
      </c>
      <c r="E800" s="13" t="s">
        <v>4927</v>
      </c>
      <c r="F800" s="13" t="s">
        <v>9</v>
      </c>
      <c r="G800" s="13" t="s">
        <v>4802</v>
      </c>
      <c r="H800" s="13" t="s">
        <v>4816</v>
      </c>
      <c r="I800" s="13">
        <f>(Brick_Kilns_EF!$B$13*Brick_Kilns_EF!$B$11*Brick_Kilns_EF!$B$12)</f>
        <v>8886.81</v>
      </c>
      <c r="J800" s="13">
        <f>IF(D800="ZZ",Brick_Kilns_EF!$E$5*(0.75),Brick_Kilns_EF!$E$5)</f>
        <v>9.6999999999999986E-3</v>
      </c>
      <c r="K800" s="13">
        <f t="shared" si="49"/>
        <v>86.202056999999982</v>
      </c>
      <c r="L800" s="13">
        <f>IF(D800="ZZ",Brick_Kilns_EF!$E$2*(0.75),Brick_Kilns_EF!$E$2)</f>
        <v>6.7999999999999996E-3</v>
      </c>
      <c r="M800" s="13">
        <f t="shared" si="48"/>
        <v>60.430307999999997</v>
      </c>
      <c r="N800" s="13">
        <f>IF(D800="ZZ",Brick_Kilns_EF!$E$3*(0.75),Brick_Kilns_EF!$E$3)</f>
        <v>4.5999999999999999E-3</v>
      </c>
      <c r="O800" s="13">
        <f t="shared" si="50"/>
        <v>40.879325999999999</v>
      </c>
      <c r="P800" s="13">
        <f>IF(D800="ZZ",Brick_Kilns_EF!$E$4*(0.75),Brick_Kilns_EF!$E$4)</f>
        <v>4.7000000000000002E-3</v>
      </c>
      <c r="Q800" s="13">
        <f t="shared" si="51"/>
        <v>41.768006999999997</v>
      </c>
    </row>
    <row r="801" spans="1:17">
      <c r="A801" s="13" t="s">
        <v>811</v>
      </c>
      <c r="B801" s="13">
        <v>23.85697759</v>
      </c>
      <c r="C801" s="13">
        <v>90.437984689999993</v>
      </c>
      <c r="D801" s="13" t="s">
        <v>6</v>
      </c>
      <c r="E801" s="13" t="s">
        <v>4927</v>
      </c>
      <c r="F801" s="13" t="s">
        <v>7</v>
      </c>
      <c r="G801" s="13" t="s">
        <v>4802</v>
      </c>
      <c r="H801" s="13" t="s">
        <v>4816</v>
      </c>
      <c r="I801" s="13">
        <f>(Brick_Kilns_EF!$B$13*Brick_Kilns_EF!$B$11*Brick_Kilns_EF!$B$12)</f>
        <v>8886.81</v>
      </c>
      <c r="J801" s="13">
        <f>IF(D801="ZZ",Brick_Kilns_EF!$E$5*(0.75),Brick_Kilns_EF!$E$5)</f>
        <v>9.6999999999999986E-3</v>
      </c>
      <c r="K801" s="13">
        <f t="shared" si="49"/>
        <v>86.202056999999982</v>
      </c>
      <c r="L801" s="13">
        <f>IF(D801="ZZ",Brick_Kilns_EF!$E$2*(0.75),Brick_Kilns_EF!$E$2)</f>
        <v>6.7999999999999996E-3</v>
      </c>
      <c r="M801" s="13">
        <f t="shared" si="48"/>
        <v>60.430307999999997</v>
      </c>
      <c r="N801" s="13">
        <f>IF(D801="ZZ",Brick_Kilns_EF!$E$3*(0.75),Brick_Kilns_EF!$E$3)</f>
        <v>4.5999999999999999E-3</v>
      </c>
      <c r="O801" s="13">
        <f t="shared" si="50"/>
        <v>40.879325999999999</v>
      </c>
      <c r="P801" s="13">
        <f>IF(D801="ZZ",Brick_Kilns_EF!$E$4*(0.75),Brick_Kilns_EF!$E$4)</f>
        <v>4.7000000000000002E-3</v>
      </c>
      <c r="Q801" s="13">
        <f t="shared" si="51"/>
        <v>41.768006999999997</v>
      </c>
    </row>
    <row r="802" spans="1:17">
      <c r="A802" s="13" t="s">
        <v>812</v>
      </c>
      <c r="B802" s="13">
        <v>23.7226052</v>
      </c>
      <c r="C802" s="13">
        <v>90.418593169999994</v>
      </c>
      <c r="D802" s="13" t="s">
        <v>6</v>
      </c>
      <c r="E802" s="13" t="s">
        <v>4927</v>
      </c>
      <c r="F802" s="13" t="s">
        <v>7</v>
      </c>
      <c r="G802" s="13" t="s">
        <v>4802</v>
      </c>
      <c r="H802" s="13" t="s">
        <v>4816</v>
      </c>
      <c r="I802" s="13">
        <f>(Brick_Kilns_EF!$B$13*Brick_Kilns_EF!$B$11*Brick_Kilns_EF!$B$12)</f>
        <v>8886.81</v>
      </c>
      <c r="J802" s="13">
        <f>IF(D802="ZZ",Brick_Kilns_EF!$E$5*(0.75),Brick_Kilns_EF!$E$5)</f>
        <v>9.6999999999999986E-3</v>
      </c>
      <c r="K802" s="13">
        <f t="shared" si="49"/>
        <v>86.202056999999982</v>
      </c>
      <c r="L802" s="13">
        <f>IF(D802="ZZ",Brick_Kilns_EF!$E$2*(0.75),Brick_Kilns_EF!$E$2)</f>
        <v>6.7999999999999996E-3</v>
      </c>
      <c r="M802" s="13">
        <f t="shared" si="48"/>
        <v>60.430307999999997</v>
      </c>
      <c r="N802" s="13">
        <f>IF(D802="ZZ",Brick_Kilns_EF!$E$3*(0.75),Brick_Kilns_EF!$E$3)</f>
        <v>4.5999999999999999E-3</v>
      </c>
      <c r="O802" s="13">
        <f t="shared" si="50"/>
        <v>40.879325999999999</v>
      </c>
      <c r="P802" s="13">
        <f>IF(D802="ZZ",Brick_Kilns_EF!$E$4*(0.75),Brick_Kilns_EF!$E$4)</f>
        <v>4.7000000000000002E-3</v>
      </c>
      <c r="Q802" s="13">
        <f t="shared" si="51"/>
        <v>41.768006999999997</v>
      </c>
    </row>
    <row r="803" spans="1:17">
      <c r="A803" s="13" t="s">
        <v>813</v>
      </c>
      <c r="B803" s="13">
        <v>23.72784047</v>
      </c>
      <c r="C803" s="13">
        <v>90.417340800000005</v>
      </c>
      <c r="D803" s="13" t="s">
        <v>6</v>
      </c>
      <c r="E803" s="13" t="s">
        <v>4927</v>
      </c>
      <c r="F803" s="13" t="s">
        <v>7</v>
      </c>
      <c r="G803" s="13" t="s">
        <v>4802</v>
      </c>
      <c r="H803" s="13" t="s">
        <v>4816</v>
      </c>
      <c r="I803" s="13">
        <f>(Brick_Kilns_EF!$B$13*Brick_Kilns_EF!$B$11*Brick_Kilns_EF!$B$12)</f>
        <v>8886.81</v>
      </c>
      <c r="J803" s="13">
        <f>IF(D803="ZZ",Brick_Kilns_EF!$E$5*(0.75),Brick_Kilns_EF!$E$5)</f>
        <v>9.6999999999999986E-3</v>
      </c>
      <c r="K803" s="13">
        <f t="shared" si="49"/>
        <v>86.202056999999982</v>
      </c>
      <c r="L803" s="13">
        <f>IF(D803="ZZ",Brick_Kilns_EF!$E$2*(0.75),Brick_Kilns_EF!$E$2)</f>
        <v>6.7999999999999996E-3</v>
      </c>
      <c r="M803" s="13">
        <f t="shared" si="48"/>
        <v>60.430307999999997</v>
      </c>
      <c r="N803" s="13">
        <f>IF(D803="ZZ",Brick_Kilns_EF!$E$3*(0.75),Brick_Kilns_EF!$E$3)</f>
        <v>4.5999999999999999E-3</v>
      </c>
      <c r="O803" s="13">
        <f t="shared" si="50"/>
        <v>40.879325999999999</v>
      </c>
      <c r="P803" s="13">
        <f>IF(D803="ZZ",Brick_Kilns_EF!$E$4*(0.75),Brick_Kilns_EF!$E$4)</f>
        <v>4.7000000000000002E-3</v>
      </c>
      <c r="Q803" s="13">
        <f t="shared" si="51"/>
        <v>41.768006999999997</v>
      </c>
    </row>
    <row r="804" spans="1:17">
      <c r="A804" s="13" t="s">
        <v>814</v>
      </c>
      <c r="B804" s="13">
        <v>23.72786395</v>
      </c>
      <c r="C804" s="13">
        <v>90.416819430000004</v>
      </c>
      <c r="D804" s="13" t="s">
        <v>6</v>
      </c>
      <c r="E804" s="13" t="s">
        <v>4927</v>
      </c>
      <c r="F804" s="13" t="s">
        <v>7</v>
      </c>
      <c r="G804" s="13" t="s">
        <v>4802</v>
      </c>
      <c r="H804" s="13" t="s">
        <v>4816</v>
      </c>
      <c r="I804" s="13">
        <f>(Brick_Kilns_EF!$B$13*Brick_Kilns_EF!$B$11*Brick_Kilns_EF!$B$12)</f>
        <v>8886.81</v>
      </c>
      <c r="J804" s="13">
        <f>IF(D804="ZZ",Brick_Kilns_EF!$E$5*(0.75),Brick_Kilns_EF!$E$5)</f>
        <v>9.6999999999999986E-3</v>
      </c>
      <c r="K804" s="13">
        <f t="shared" si="49"/>
        <v>86.202056999999982</v>
      </c>
      <c r="L804" s="13">
        <f>IF(D804="ZZ",Brick_Kilns_EF!$E$2*(0.75),Brick_Kilns_EF!$E$2)</f>
        <v>6.7999999999999996E-3</v>
      </c>
      <c r="M804" s="13">
        <f t="shared" si="48"/>
        <v>60.430307999999997</v>
      </c>
      <c r="N804" s="13">
        <f>IF(D804="ZZ",Brick_Kilns_EF!$E$3*(0.75),Brick_Kilns_EF!$E$3)</f>
        <v>4.5999999999999999E-3</v>
      </c>
      <c r="O804" s="13">
        <f t="shared" si="50"/>
        <v>40.879325999999999</v>
      </c>
      <c r="P804" s="13">
        <f>IF(D804="ZZ",Brick_Kilns_EF!$E$4*(0.75),Brick_Kilns_EF!$E$4)</f>
        <v>4.7000000000000002E-3</v>
      </c>
      <c r="Q804" s="13">
        <f t="shared" si="51"/>
        <v>41.768006999999997</v>
      </c>
    </row>
    <row r="805" spans="1:17">
      <c r="A805" s="13" t="s">
        <v>815</v>
      </c>
      <c r="B805" s="13">
        <v>23.755946229999999</v>
      </c>
      <c r="C805" s="13">
        <v>88.639990429999997</v>
      </c>
      <c r="D805" s="13" t="s">
        <v>6</v>
      </c>
      <c r="E805" s="13" t="s">
        <v>4927</v>
      </c>
      <c r="F805" s="13" t="s">
        <v>9</v>
      </c>
      <c r="G805" s="13" t="s">
        <v>4802</v>
      </c>
      <c r="H805" s="13" t="s">
        <v>4816</v>
      </c>
      <c r="I805" s="13">
        <f>(Brick_Kilns_EF!$B$13*Brick_Kilns_EF!$B$11*Brick_Kilns_EF!$B$12)</f>
        <v>8886.81</v>
      </c>
      <c r="J805" s="13">
        <f>IF(D805="ZZ",Brick_Kilns_EF!$E$5*(0.75),Brick_Kilns_EF!$E$5)</f>
        <v>9.6999999999999986E-3</v>
      </c>
      <c r="K805" s="13">
        <f t="shared" si="49"/>
        <v>86.202056999999982</v>
      </c>
      <c r="L805" s="13">
        <f>IF(D805="ZZ",Brick_Kilns_EF!$E$2*(0.75),Brick_Kilns_EF!$E$2)</f>
        <v>6.7999999999999996E-3</v>
      </c>
      <c r="M805" s="13">
        <f t="shared" si="48"/>
        <v>60.430307999999997</v>
      </c>
      <c r="N805" s="13">
        <f>IF(D805="ZZ",Brick_Kilns_EF!$E$3*(0.75),Brick_Kilns_EF!$E$3)</f>
        <v>4.5999999999999999E-3</v>
      </c>
      <c r="O805" s="13">
        <f t="shared" si="50"/>
        <v>40.879325999999999</v>
      </c>
      <c r="P805" s="13">
        <f>IF(D805="ZZ",Brick_Kilns_EF!$E$4*(0.75),Brick_Kilns_EF!$E$4)</f>
        <v>4.7000000000000002E-3</v>
      </c>
      <c r="Q805" s="13">
        <f t="shared" si="51"/>
        <v>41.768006999999997</v>
      </c>
    </row>
    <row r="806" spans="1:17">
      <c r="A806" s="13" t="s">
        <v>816</v>
      </c>
      <c r="B806" s="13">
        <v>23.852283199999999</v>
      </c>
      <c r="C806" s="13">
        <v>89.226345929999994</v>
      </c>
      <c r="D806" s="13" t="s">
        <v>6</v>
      </c>
      <c r="E806" s="13" t="s">
        <v>4927</v>
      </c>
      <c r="F806" s="13" t="s">
        <v>9</v>
      </c>
      <c r="G806" s="13" t="s">
        <v>4802</v>
      </c>
      <c r="H806" s="13" t="s">
        <v>4816</v>
      </c>
      <c r="I806" s="13">
        <f>(Brick_Kilns_EF!$B$13*Brick_Kilns_EF!$B$11*Brick_Kilns_EF!$B$12)</f>
        <v>8886.81</v>
      </c>
      <c r="J806" s="13">
        <f>IF(D806="ZZ",Brick_Kilns_EF!$E$5*(0.75),Brick_Kilns_EF!$E$5)</f>
        <v>9.6999999999999986E-3</v>
      </c>
      <c r="K806" s="13">
        <f t="shared" si="49"/>
        <v>86.202056999999982</v>
      </c>
      <c r="L806" s="13">
        <f>IF(D806="ZZ",Brick_Kilns_EF!$E$2*(0.75),Brick_Kilns_EF!$E$2)</f>
        <v>6.7999999999999996E-3</v>
      </c>
      <c r="M806" s="13">
        <f t="shared" si="48"/>
        <v>60.430307999999997</v>
      </c>
      <c r="N806" s="13">
        <f>IF(D806="ZZ",Brick_Kilns_EF!$E$3*(0.75),Brick_Kilns_EF!$E$3)</f>
        <v>4.5999999999999999E-3</v>
      </c>
      <c r="O806" s="13">
        <f t="shared" si="50"/>
        <v>40.879325999999999</v>
      </c>
      <c r="P806" s="13">
        <f>IF(D806="ZZ",Brick_Kilns_EF!$E$4*(0.75),Brick_Kilns_EF!$E$4)</f>
        <v>4.7000000000000002E-3</v>
      </c>
      <c r="Q806" s="13">
        <f t="shared" si="51"/>
        <v>41.768006999999997</v>
      </c>
    </row>
    <row r="807" spans="1:17">
      <c r="A807" s="13" t="s">
        <v>817</v>
      </c>
      <c r="B807" s="13">
        <v>23.755042660000001</v>
      </c>
      <c r="C807" s="13">
        <v>89.617459389999993</v>
      </c>
      <c r="D807" s="13" t="s">
        <v>6</v>
      </c>
      <c r="E807" s="13" t="s">
        <v>4927</v>
      </c>
      <c r="F807" s="13" t="s">
        <v>7</v>
      </c>
      <c r="G807" s="13" t="s">
        <v>4802</v>
      </c>
      <c r="H807" s="13" t="s">
        <v>4816</v>
      </c>
      <c r="I807" s="13">
        <f>(Brick_Kilns_EF!$B$13*Brick_Kilns_EF!$B$11*Brick_Kilns_EF!$B$12)</f>
        <v>8886.81</v>
      </c>
      <c r="J807" s="13">
        <f>IF(D807="ZZ",Brick_Kilns_EF!$E$5*(0.75),Brick_Kilns_EF!$E$5)</f>
        <v>9.6999999999999986E-3</v>
      </c>
      <c r="K807" s="13">
        <f t="shared" si="49"/>
        <v>86.202056999999982</v>
      </c>
      <c r="L807" s="13">
        <f>IF(D807="ZZ",Brick_Kilns_EF!$E$2*(0.75),Brick_Kilns_EF!$E$2)</f>
        <v>6.7999999999999996E-3</v>
      </c>
      <c r="M807" s="13">
        <f t="shared" si="48"/>
        <v>60.430307999999997</v>
      </c>
      <c r="N807" s="13">
        <f>IF(D807="ZZ",Brick_Kilns_EF!$E$3*(0.75),Brick_Kilns_EF!$E$3)</f>
        <v>4.5999999999999999E-3</v>
      </c>
      <c r="O807" s="13">
        <f t="shared" si="50"/>
        <v>40.879325999999999</v>
      </c>
      <c r="P807" s="13">
        <f>IF(D807="ZZ",Brick_Kilns_EF!$E$4*(0.75),Brick_Kilns_EF!$E$4)</f>
        <v>4.7000000000000002E-3</v>
      </c>
      <c r="Q807" s="13">
        <f t="shared" si="51"/>
        <v>41.768006999999997</v>
      </c>
    </row>
    <row r="808" spans="1:17">
      <c r="A808" s="13" t="s">
        <v>818</v>
      </c>
      <c r="B808" s="13">
        <v>23.70071235</v>
      </c>
      <c r="C808" s="13">
        <v>90.339506700000001</v>
      </c>
      <c r="D808" s="13" t="s">
        <v>6</v>
      </c>
      <c r="E808" s="13" t="s">
        <v>4927</v>
      </c>
      <c r="F808" s="13" t="s">
        <v>7</v>
      </c>
      <c r="G808" s="13" t="s">
        <v>4802</v>
      </c>
      <c r="H808" s="13" t="s">
        <v>4816</v>
      </c>
      <c r="I808" s="13">
        <f>(Brick_Kilns_EF!$B$13*Brick_Kilns_EF!$B$11*Brick_Kilns_EF!$B$12)</f>
        <v>8886.81</v>
      </c>
      <c r="J808" s="13">
        <f>IF(D808="ZZ",Brick_Kilns_EF!$E$5*(0.75),Brick_Kilns_EF!$E$5)</f>
        <v>9.6999999999999986E-3</v>
      </c>
      <c r="K808" s="13">
        <f t="shared" si="49"/>
        <v>86.202056999999982</v>
      </c>
      <c r="L808" s="13">
        <f>IF(D808="ZZ",Brick_Kilns_EF!$E$2*(0.75),Brick_Kilns_EF!$E$2)</f>
        <v>6.7999999999999996E-3</v>
      </c>
      <c r="M808" s="13">
        <f t="shared" si="48"/>
        <v>60.430307999999997</v>
      </c>
      <c r="N808" s="13">
        <f>IF(D808="ZZ",Brick_Kilns_EF!$E$3*(0.75),Brick_Kilns_EF!$E$3)</f>
        <v>4.5999999999999999E-3</v>
      </c>
      <c r="O808" s="13">
        <f t="shared" si="50"/>
        <v>40.879325999999999</v>
      </c>
      <c r="P808" s="13">
        <f>IF(D808="ZZ",Brick_Kilns_EF!$E$4*(0.75),Brick_Kilns_EF!$E$4)</f>
        <v>4.7000000000000002E-3</v>
      </c>
      <c r="Q808" s="13">
        <f t="shared" si="51"/>
        <v>41.768006999999997</v>
      </c>
    </row>
    <row r="809" spans="1:17">
      <c r="A809" s="13" t="s">
        <v>819</v>
      </c>
      <c r="B809" s="13">
        <v>23.813632739999999</v>
      </c>
      <c r="C809" s="13">
        <v>89.106020040000004</v>
      </c>
      <c r="D809" s="13" t="s">
        <v>6</v>
      </c>
      <c r="E809" s="13" t="s">
        <v>4927</v>
      </c>
      <c r="F809" s="13" t="s">
        <v>9</v>
      </c>
      <c r="G809" s="13" t="s">
        <v>4802</v>
      </c>
      <c r="H809" s="13" t="s">
        <v>4816</v>
      </c>
      <c r="I809" s="13">
        <f>(Brick_Kilns_EF!$B$13*Brick_Kilns_EF!$B$11*Brick_Kilns_EF!$B$12)</f>
        <v>8886.81</v>
      </c>
      <c r="J809" s="13">
        <f>IF(D809="ZZ",Brick_Kilns_EF!$E$5*(0.75),Brick_Kilns_EF!$E$5)</f>
        <v>9.6999999999999986E-3</v>
      </c>
      <c r="K809" s="13">
        <f t="shared" si="49"/>
        <v>86.202056999999982</v>
      </c>
      <c r="L809" s="13">
        <f>IF(D809="ZZ",Brick_Kilns_EF!$E$2*(0.75),Brick_Kilns_EF!$E$2)</f>
        <v>6.7999999999999996E-3</v>
      </c>
      <c r="M809" s="13">
        <f t="shared" si="48"/>
        <v>60.430307999999997</v>
      </c>
      <c r="N809" s="13">
        <f>IF(D809="ZZ",Brick_Kilns_EF!$E$3*(0.75),Brick_Kilns_EF!$E$3)</f>
        <v>4.5999999999999999E-3</v>
      </c>
      <c r="O809" s="13">
        <f t="shared" si="50"/>
        <v>40.879325999999999</v>
      </c>
      <c r="P809" s="13">
        <f>IF(D809="ZZ",Brick_Kilns_EF!$E$4*(0.75),Brick_Kilns_EF!$E$4)</f>
        <v>4.7000000000000002E-3</v>
      </c>
      <c r="Q809" s="13">
        <f t="shared" si="51"/>
        <v>41.768006999999997</v>
      </c>
    </row>
    <row r="810" spans="1:17">
      <c r="A810" s="13" t="s">
        <v>820</v>
      </c>
      <c r="B810" s="13">
        <v>23.424453660000001</v>
      </c>
      <c r="C810" s="13">
        <v>89.520153019999995</v>
      </c>
      <c r="D810" s="13" t="s">
        <v>6</v>
      </c>
      <c r="E810" s="13" t="s">
        <v>4927</v>
      </c>
      <c r="F810" s="13" t="s">
        <v>9</v>
      </c>
      <c r="G810" s="13" t="s">
        <v>4802</v>
      </c>
      <c r="H810" s="13" t="s">
        <v>4816</v>
      </c>
      <c r="I810" s="13">
        <f>(Brick_Kilns_EF!$B$13*Brick_Kilns_EF!$B$11*Brick_Kilns_EF!$B$12)</f>
        <v>8886.81</v>
      </c>
      <c r="J810" s="13">
        <f>IF(D810="ZZ",Brick_Kilns_EF!$E$5*(0.75),Brick_Kilns_EF!$E$5)</f>
        <v>9.6999999999999986E-3</v>
      </c>
      <c r="K810" s="13">
        <f t="shared" si="49"/>
        <v>86.202056999999982</v>
      </c>
      <c r="L810" s="13">
        <f>IF(D810="ZZ",Brick_Kilns_EF!$E$2*(0.75),Brick_Kilns_EF!$E$2)</f>
        <v>6.7999999999999996E-3</v>
      </c>
      <c r="M810" s="13">
        <f t="shared" si="48"/>
        <v>60.430307999999997</v>
      </c>
      <c r="N810" s="13">
        <f>IF(D810="ZZ",Brick_Kilns_EF!$E$3*(0.75),Brick_Kilns_EF!$E$3)</f>
        <v>4.5999999999999999E-3</v>
      </c>
      <c r="O810" s="13">
        <f t="shared" si="50"/>
        <v>40.879325999999999</v>
      </c>
      <c r="P810" s="13">
        <f>IF(D810="ZZ",Brick_Kilns_EF!$E$4*(0.75),Brick_Kilns_EF!$E$4)</f>
        <v>4.7000000000000002E-3</v>
      </c>
      <c r="Q810" s="13">
        <f t="shared" si="51"/>
        <v>41.768006999999997</v>
      </c>
    </row>
    <row r="811" spans="1:17">
      <c r="A811" s="13" t="s">
        <v>821</v>
      </c>
      <c r="B811" s="13">
        <v>23.681099769999999</v>
      </c>
      <c r="C811" s="13">
        <v>89.308010460000006</v>
      </c>
      <c r="D811" s="13" t="s">
        <v>6</v>
      </c>
      <c r="E811" s="13" t="s">
        <v>4927</v>
      </c>
      <c r="F811" s="13" t="s">
        <v>9</v>
      </c>
      <c r="G811" s="13" t="s">
        <v>4802</v>
      </c>
      <c r="H811" s="13" t="s">
        <v>4816</v>
      </c>
      <c r="I811" s="13">
        <f>(Brick_Kilns_EF!$B$13*Brick_Kilns_EF!$B$11*Brick_Kilns_EF!$B$12)</f>
        <v>8886.81</v>
      </c>
      <c r="J811" s="13">
        <f>IF(D811="ZZ",Brick_Kilns_EF!$E$5*(0.75),Brick_Kilns_EF!$E$5)</f>
        <v>9.6999999999999986E-3</v>
      </c>
      <c r="K811" s="13">
        <f t="shared" si="49"/>
        <v>86.202056999999982</v>
      </c>
      <c r="L811" s="13">
        <f>IF(D811="ZZ",Brick_Kilns_EF!$E$2*(0.75),Brick_Kilns_EF!$E$2)</f>
        <v>6.7999999999999996E-3</v>
      </c>
      <c r="M811" s="13">
        <f t="shared" si="48"/>
        <v>60.430307999999997</v>
      </c>
      <c r="N811" s="13">
        <f>IF(D811="ZZ",Brick_Kilns_EF!$E$3*(0.75),Brick_Kilns_EF!$E$3)</f>
        <v>4.5999999999999999E-3</v>
      </c>
      <c r="O811" s="13">
        <f t="shared" si="50"/>
        <v>40.879325999999999</v>
      </c>
      <c r="P811" s="13">
        <f>IF(D811="ZZ",Brick_Kilns_EF!$E$4*(0.75),Brick_Kilns_EF!$E$4)</f>
        <v>4.7000000000000002E-3</v>
      </c>
      <c r="Q811" s="13">
        <f t="shared" si="51"/>
        <v>41.768006999999997</v>
      </c>
    </row>
    <row r="812" spans="1:17">
      <c r="A812" s="13" t="s">
        <v>822</v>
      </c>
      <c r="B812" s="13">
        <v>24.003583469999999</v>
      </c>
      <c r="C812" s="13">
        <v>88.976601290000005</v>
      </c>
      <c r="D812" s="13" t="s">
        <v>6</v>
      </c>
      <c r="E812" s="13" t="s">
        <v>4927</v>
      </c>
      <c r="F812" s="13" t="s">
        <v>9</v>
      </c>
      <c r="G812" s="13" t="s">
        <v>4802</v>
      </c>
      <c r="H812" s="13" t="s">
        <v>4816</v>
      </c>
      <c r="I812" s="13">
        <f>(Brick_Kilns_EF!$B$13*Brick_Kilns_EF!$B$11*Brick_Kilns_EF!$B$12)</f>
        <v>8886.81</v>
      </c>
      <c r="J812" s="13">
        <f>IF(D812="ZZ",Brick_Kilns_EF!$E$5*(0.75),Brick_Kilns_EF!$E$5)</f>
        <v>9.6999999999999986E-3</v>
      </c>
      <c r="K812" s="13">
        <f t="shared" si="49"/>
        <v>86.202056999999982</v>
      </c>
      <c r="L812" s="13">
        <f>IF(D812="ZZ",Brick_Kilns_EF!$E$2*(0.75),Brick_Kilns_EF!$E$2)</f>
        <v>6.7999999999999996E-3</v>
      </c>
      <c r="M812" s="13">
        <f t="shared" si="48"/>
        <v>60.430307999999997</v>
      </c>
      <c r="N812" s="13">
        <f>IF(D812="ZZ",Brick_Kilns_EF!$E$3*(0.75),Brick_Kilns_EF!$E$3)</f>
        <v>4.5999999999999999E-3</v>
      </c>
      <c r="O812" s="13">
        <f t="shared" si="50"/>
        <v>40.879325999999999</v>
      </c>
      <c r="P812" s="13">
        <f>IF(D812="ZZ",Brick_Kilns_EF!$E$4*(0.75),Brick_Kilns_EF!$E$4)</f>
        <v>4.7000000000000002E-3</v>
      </c>
      <c r="Q812" s="13">
        <f t="shared" si="51"/>
        <v>41.768006999999997</v>
      </c>
    </row>
    <row r="813" spans="1:17">
      <c r="A813" s="13" t="s">
        <v>823</v>
      </c>
      <c r="B813" s="13">
        <v>23.819615110000001</v>
      </c>
      <c r="C813" s="13">
        <v>90.246072459999993</v>
      </c>
      <c r="D813" s="13" t="s">
        <v>6</v>
      </c>
      <c r="E813" s="13" t="s">
        <v>4927</v>
      </c>
      <c r="F813" s="13" t="s">
        <v>7</v>
      </c>
      <c r="G813" s="13" t="s">
        <v>4802</v>
      </c>
      <c r="H813" s="13" t="s">
        <v>4816</v>
      </c>
      <c r="I813" s="13">
        <f>(Brick_Kilns_EF!$B$13*Brick_Kilns_EF!$B$11*Brick_Kilns_EF!$B$12)</f>
        <v>8886.81</v>
      </c>
      <c r="J813" s="13">
        <f>IF(D813="ZZ",Brick_Kilns_EF!$E$5*(0.75),Brick_Kilns_EF!$E$5)</f>
        <v>9.6999999999999986E-3</v>
      </c>
      <c r="K813" s="13">
        <f t="shared" si="49"/>
        <v>86.202056999999982</v>
      </c>
      <c r="L813" s="13">
        <f>IF(D813="ZZ",Brick_Kilns_EF!$E$2*(0.75),Brick_Kilns_EF!$E$2)</f>
        <v>6.7999999999999996E-3</v>
      </c>
      <c r="M813" s="13">
        <f t="shared" si="48"/>
        <v>60.430307999999997</v>
      </c>
      <c r="N813" s="13">
        <f>IF(D813="ZZ",Brick_Kilns_EF!$E$3*(0.75),Brick_Kilns_EF!$E$3)</f>
        <v>4.5999999999999999E-3</v>
      </c>
      <c r="O813" s="13">
        <f t="shared" si="50"/>
        <v>40.879325999999999</v>
      </c>
      <c r="P813" s="13">
        <f>IF(D813="ZZ",Brick_Kilns_EF!$E$4*(0.75),Brick_Kilns_EF!$E$4)</f>
        <v>4.7000000000000002E-3</v>
      </c>
      <c r="Q813" s="13">
        <f t="shared" si="51"/>
        <v>41.768006999999997</v>
      </c>
    </row>
    <row r="814" spans="1:17">
      <c r="A814" s="13" t="s">
        <v>824</v>
      </c>
      <c r="B814" s="13">
        <v>24.032637680000001</v>
      </c>
      <c r="C814" s="13">
        <v>89.087469510000005</v>
      </c>
      <c r="D814" s="13" t="s">
        <v>6</v>
      </c>
      <c r="E814" s="13" t="s">
        <v>4927</v>
      </c>
      <c r="F814" s="13" t="s">
        <v>42</v>
      </c>
      <c r="G814" s="13" t="s">
        <v>4802</v>
      </c>
      <c r="H814" s="13" t="s">
        <v>4816</v>
      </c>
      <c r="I814" s="13">
        <f>(Brick_Kilns_EF!$B$13*Brick_Kilns_EF!$B$11*Brick_Kilns_EF!$B$12)</f>
        <v>8886.81</v>
      </c>
      <c r="J814" s="13">
        <f>IF(D814="ZZ",Brick_Kilns_EF!$E$5*(0.75),Brick_Kilns_EF!$E$5)</f>
        <v>9.6999999999999986E-3</v>
      </c>
      <c r="K814" s="13">
        <f t="shared" si="49"/>
        <v>86.202056999999982</v>
      </c>
      <c r="L814" s="13">
        <f>IF(D814="ZZ",Brick_Kilns_EF!$E$2*(0.75),Brick_Kilns_EF!$E$2)</f>
        <v>6.7999999999999996E-3</v>
      </c>
      <c r="M814" s="13">
        <f t="shared" si="48"/>
        <v>60.430307999999997</v>
      </c>
      <c r="N814" s="13">
        <f>IF(D814="ZZ",Brick_Kilns_EF!$E$3*(0.75),Brick_Kilns_EF!$E$3)</f>
        <v>4.5999999999999999E-3</v>
      </c>
      <c r="O814" s="13">
        <f t="shared" si="50"/>
        <v>40.879325999999999</v>
      </c>
      <c r="P814" s="13">
        <f>IF(D814="ZZ",Brick_Kilns_EF!$E$4*(0.75),Brick_Kilns_EF!$E$4)</f>
        <v>4.7000000000000002E-3</v>
      </c>
      <c r="Q814" s="13">
        <f t="shared" si="51"/>
        <v>41.768006999999997</v>
      </c>
    </row>
    <row r="815" spans="1:17">
      <c r="A815" s="13" t="s">
        <v>825</v>
      </c>
      <c r="B815" s="13">
        <v>23.428501199999999</v>
      </c>
      <c r="C815" s="13">
        <v>89.554726439999996</v>
      </c>
      <c r="D815" s="13" t="s">
        <v>6</v>
      </c>
      <c r="E815" s="13" t="s">
        <v>4927</v>
      </c>
      <c r="F815" s="13" t="s">
        <v>9</v>
      </c>
      <c r="G815" s="13" t="s">
        <v>4802</v>
      </c>
      <c r="H815" s="13" t="s">
        <v>4816</v>
      </c>
      <c r="I815" s="13">
        <f>(Brick_Kilns_EF!$B$13*Brick_Kilns_EF!$B$11*Brick_Kilns_EF!$B$12)</f>
        <v>8886.81</v>
      </c>
      <c r="J815" s="13">
        <f>IF(D815="ZZ",Brick_Kilns_EF!$E$5*(0.75),Brick_Kilns_EF!$E$5)</f>
        <v>9.6999999999999986E-3</v>
      </c>
      <c r="K815" s="13">
        <f t="shared" si="49"/>
        <v>86.202056999999982</v>
      </c>
      <c r="L815" s="13">
        <f>IF(D815="ZZ",Brick_Kilns_EF!$E$2*(0.75),Brick_Kilns_EF!$E$2)</f>
        <v>6.7999999999999996E-3</v>
      </c>
      <c r="M815" s="13">
        <f t="shared" si="48"/>
        <v>60.430307999999997</v>
      </c>
      <c r="N815" s="13">
        <f>IF(D815="ZZ",Brick_Kilns_EF!$E$3*(0.75),Brick_Kilns_EF!$E$3)</f>
        <v>4.5999999999999999E-3</v>
      </c>
      <c r="O815" s="13">
        <f t="shared" si="50"/>
        <v>40.879325999999999</v>
      </c>
      <c r="P815" s="13">
        <f>IF(D815="ZZ",Brick_Kilns_EF!$E$4*(0.75),Brick_Kilns_EF!$E$4)</f>
        <v>4.7000000000000002E-3</v>
      </c>
      <c r="Q815" s="13">
        <f t="shared" si="51"/>
        <v>41.768006999999997</v>
      </c>
    </row>
    <row r="816" spans="1:17">
      <c r="A816" s="13" t="s">
        <v>826</v>
      </c>
      <c r="B816" s="13">
        <v>23.575962799999999</v>
      </c>
      <c r="C816" s="13">
        <v>89.131414590000006</v>
      </c>
      <c r="D816" s="13" t="s">
        <v>6</v>
      </c>
      <c r="E816" s="13" t="s">
        <v>4927</v>
      </c>
      <c r="F816" s="13" t="s">
        <v>9</v>
      </c>
      <c r="G816" s="13" t="s">
        <v>4802</v>
      </c>
      <c r="H816" s="13" t="s">
        <v>4816</v>
      </c>
      <c r="I816" s="13">
        <f>(Brick_Kilns_EF!$B$13*Brick_Kilns_EF!$B$11*Brick_Kilns_EF!$B$12)</f>
        <v>8886.81</v>
      </c>
      <c r="J816" s="13">
        <f>IF(D816="ZZ",Brick_Kilns_EF!$E$5*(0.75),Brick_Kilns_EF!$E$5)</f>
        <v>9.6999999999999986E-3</v>
      </c>
      <c r="K816" s="13">
        <f t="shared" si="49"/>
        <v>86.202056999999982</v>
      </c>
      <c r="L816" s="13">
        <f>IF(D816="ZZ",Brick_Kilns_EF!$E$2*(0.75),Brick_Kilns_EF!$E$2)</f>
        <v>6.7999999999999996E-3</v>
      </c>
      <c r="M816" s="13">
        <f t="shared" si="48"/>
        <v>60.430307999999997</v>
      </c>
      <c r="N816" s="13">
        <f>IF(D816="ZZ",Brick_Kilns_EF!$E$3*(0.75),Brick_Kilns_EF!$E$3)</f>
        <v>4.5999999999999999E-3</v>
      </c>
      <c r="O816" s="13">
        <f t="shared" si="50"/>
        <v>40.879325999999999</v>
      </c>
      <c r="P816" s="13">
        <f>IF(D816="ZZ",Brick_Kilns_EF!$E$4*(0.75),Brick_Kilns_EF!$E$4)</f>
        <v>4.7000000000000002E-3</v>
      </c>
      <c r="Q816" s="13">
        <f t="shared" si="51"/>
        <v>41.768006999999997</v>
      </c>
    </row>
    <row r="817" spans="1:17">
      <c r="A817" s="13" t="s">
        <v>827</v>
      </c>
      <c r="B817" s="13">
        <v>23.766925799999999</v>
      </c>
      <c r="C817" s="13">
        <v>88.961741070000002</v>
      </c>
      <c r="D817" s="13" t="s">
        <v>6</v>
      </c>
      <c r="E817" s="13" t="s">
        <v>4927</v>
      </c>
      <c r="F817" s="13" t="s">
        <v>9</v>
      </c>
      <c r="G817" s="13" t="s">
        <v>4802</v>
      </c>
      <c r="H817" s="13" t="s">
        <v>4816</v>
      </c>
      <c r="I817" s="13">
        <f>(Brick_Kilns_EF!$B$13*Brick_Kilns_EF!$B$11*Brick_Kilns_EF!$B$12)</f>
        <v>8886.81</v>
      </c>
      <c r="J817" s="13">
        <f>IF(D817="ZZ",Brick_Kilns_EF!$E$5*(0.75),Brick_Kilns_EF!$E$5)</f>
        <v>9.6999999999999986E-3</v>
      </c>
      <c r="K817" s="13">
        <f t="shared" si="49"/>
        <v>86.202056999999982</v>
      </c>
      <c r="L817" s="13">
        <f>IF(D817="ZZ",Brick_Kilns_EF!$E$2*(0.75),Brick_Kilns_EF!$E$2)</f>
        <v>6.7999999999999996E-3</v>
      </c>
      <c r="M817" s="13">
        <f t="shared" si="48"/>
        <v>60.430307999999997</v>
      </c>
      <c r="N817" s="13">
        <f>IF(D817="ZZ",Brick_Kilns_EF!$E$3*(0.75),Brick_Kilns_EF!$E$3)</f>
        <v>4.5999999999999999E-3</v>
      </c>
      <c r="O817" s="13">
        <f t="shared" si="50"/>
        <v>40.879325999999999</v>
      </c>
      <c r="P817" s="13">
        <f>IF(D817="ZZ",Brick_Kilns_EF!$E$4*(0.75),Brick_Kilns_EF!$E$4)</f>
        <v>4.7000000000000002E-3</v>
      </c>
      <c r="Q817" s="13">
        <f t="shared" si="51"/>
        <v>41.768006999999997</v>
      </c>
    </row>
    <row r="818" spans="1:17">
      <c r="A818" s="13" t="s">
        <v>828</v>
      </c>
      <c r="B818" s="13">
        <v>23.78494512</v>
      </c>
      <c r="C818" s="13">
        <v>89.173579989999993</v>
      </c>
      <c r="D818" s="13" t="s">
        <v>6</v>
      </c>
      <c r="E818" s="13" t="s">
        <v>4927</v>
      </c>
      <c r="F818" s="13" t="s">
        <v>9</v>
      </c>
      <c r="G818" s="13" t="s">
        <v>4802</v>
      </c>
      <c r="H818" s="13" t="s">
        <v>4816</v>
      </c>
      <c r="I818" s="13">
        <f>(Brick_Kilns_EF!$B$13*Brick_Kilns_EF!$B$11*Brick_Kilns_EF!$B$12)</f>
        <v>8886.81</v>
      </c>
      <c r="J818" s="13">
        <f>IF(D818="ZZ",Brick_Kilns_EF!$E$5*(0.75),Brick_Kilns_EF!$E$5)</f>
        <v>9.6999999999999986E-3</v>
      </c>
      <c r="K818" s="13">
        <f t="shared" si="49"/>
        <v>86.202056999999982</v>
      </c>
      <c r="L818" s="13">
        <f>IF(D818="ZZ",Brick_Kilns_EF!$E$2*(0.75),Brick_Kilns_EF!$E$2)</f>
        <v>6.7999999999999996E-3</v>
      </c>
      <c r="M818" s="13">
        <f t="shared" si="48"/>
        <v>60.430307999999997</v>
      </c>
      <c r="N818" s="13">
        <f>IF(D818="ZZ",Brick_Kilns_EF!$E$3*(0.75),Brick_Kilns_EF!$E$3)</f>
        <v>4.5999999999999999E-3</v>
      </c>
      <c r="O818" s="13">
        <f t="shared" si="50"/>
        <v>40.879325999999999</v>
      </c>
      <c r="P818" s="13">
        <f>IF(D818="ZZ",Brick_Kilns_EF!$E$4*(0.75),Brick_Kilns_EF!$E$4)</f>
        <v>4.7000000000000002E-3</v>
      </c>
      <c r="Q818" s="13">
        <f t="shared" si="51"/>
        <v>41.768006999999997</v>
      </c>
    </row>
    <row r="819" spans="1:17">
      <c r="A819" s="13" t="s">
        <v>829</v>
      </c>
      <c r="B819" s="13">
        <v>23.78447559</v>
      </c>
      <c r="C819" s="13">
        <v>89.176052490000004</v>
      </c>
      <c r="D819" s="13" t="s">
        <v>6</v>
      </c>
      <c r="E819" s="13" t="s">
        <v>4927</v>
      </c>
      <c r="F819" s="13" t="s">
        <v>9</v>
      </c>
      <c r="G819" s="13" t="s">
        <v>4802</v>
      </c>
      <c r="H819" s="13" t="s">
        <v>4816</v>
      </c>
      <c r="I819" s="13">
        <f>(Brick_Kilns_EF!$B$13*Brick_Kilns_EF!$B$11*Brick_Kilns_EF!$B$12)</f>
        <v>8886.81</v>
      </c>
      <c r="J819" s="13">
        <f>IF(D819="ZZ",Brick_Kilns_EF!$E$5*(0.75),Brick_Kilns_EF!$E$5)</f>
        <v>9.6999999999999986E-3</v>
      </c>
      <c r="K819" s="13">
        <f t="shared" si="49"/>
        <v>86.202056999999982</v>
      </c>
      <c r="L819" s="13">
        <f>IF(D819="ZZ",Brick_Kilns_EF!$E$2*(0.75),Brick_Kilns_EF!$E$2)</f>
        <v>6.7999999999999996E-3</v>
      </c>
      <c r="M819" s="13">
        <f t="shared" si="48"/>
        <v>60.430307999999997</v>
      </c>
      <c r="N819" s="13">
        <f>IF(D819="ZZ",Brick_Kilns_EF!$E$3*(0.75),Brick_Kilns_EF!$E$3)</f>
        <v>4.5999999999999999E-3</v>
      </c>
      <c r="O819" s="13">
        <f t="shared" si="50"/>
        <v>40.879325999999999</v>
      </c>
      <c r="P819" s="13">
        <f>IF(D819="ZZ",Brick_Kilns_EF!$E$4*(0.75),Brick_Kilns_EF!$E$4)</f>
        <v>4.7000000000000002E-3</v>
      </c>
      <c r="Q819" s="13">
        <f t="shared" si="51"/>
        <v>41.768006999999997</v>
      </c>
    </row>
    <row r="820" spans="1:17">
      <c r="A820" s="13" t="s">
        <v>830</v>
      </c>
      <c r="B820" s="13">
        <v>23.75360117</v>
      </c>
      <c r="C820" s="13">
        <v>88.739330199999998</v>
      </c>
      <c r="D820" s="13" t="s">
        <v>6</v>
      </c>
      <c r="E820" s="13" t="s">
        <v>4927</v>
      </c>
      <c r="F820" s="13" t="s">
        <v>9</v>
      </c>
      <c r="G820" s="13" t="s">
        <v>4802</v>
      </c>
      <c r="H820" s="13" t="s">
        <v>4816</v>
      </c>
      <c r="I820" s="13">
        <f>(Brick_Kilns_EF!$B$13*Brick_Kilns_EF!$B$11*Brick_Kilns_EF!$B$12)</f>
        <v>8886.81</v>
      </c>
      <c r="J820" s="13">
        <f>IF(D820="ZZ",Brick_Kilns_EF!$E$5*(0.75),Brick_Kilns_EF!$E$5)</f>
        <v>9.6999999999999986E-3</v>
      </c>
      <c r="K820" s="13">
        <f t="shared" si="49"/>
        <v>86.202056999999982</v>
      </c>
      <c r="L820" s="13">
        <f>IF(D820="ZZ",Brick_Kilns_EF!$E$2*(0.75),Brick_Kilns_EF!$E$2)</f>
        <v>6.7999999999999996E-3</v>
      </c>
      <c r="M820" s="13">
        <f t="shared" si="48"/>
        <v>60.430307999999997</v>
      </c>
      <c r="N820" s="13">
        <f>IF(D820="ZZ",Brick_Kilns_EF!$E$3*(0.75),Brick_Kilns_EF!$E$3)</f>
        <v>4.5999999999999999E-3</v>
      </c>
      <c r="O820" s="13">
        <f t="shared" si="50"/>
        <v>40.879325999999999</v>
      </c>
      <c r="P820" s="13">
        <f>IF(D820="ZZ",Brick_Kilns_EF!$E$4*(0.75),Brick_Kilns_EF!$E$4)</f>
        <v>4.7000000000000002E-3</v>
      </c>
      <c r="Q820" s="13">
        <f t="shared" si="51"/>
        <v>41.768006999999997</v>
      </c>
    </row>
    <row r="821" spans="1:17">
      <c r="A821" s="13" t="s">
        <v>831</v>
      </c>
      <c r="B821" s="13">
        <v>23.528876090000001</v>
      </c>
      <c r="C821" s="13">
        <v>89.695675589999993</v>
      </c>
      <c r="D821" s="13" t="s">
        <v>6</v>
      </c>
      <c r="E821" s="13" t="s">
        <v>4927</v>
      </c>
      <c r="F821" s="13" t="s">
        <v>7</v>
      </c>
      <c r="G821" s="13" t="s">
        <v>4802</v>
      </c>
      <c r="H821" s="13" t="s">
        <v>4816</v>
      </c>
      <c r="I821" s="13">
        <f>(Brick_Kilns_EF!$B$13*Brick_Kilns_EF!$B$11*Brick_Kilns_EF!$B$12)</f>
        <v>8886.81</v>
      </c>
      <c r="J821" s="13">
        <f>IF(D821="ZZ",Brick_Kilns_EF!$E$5*(0.75),Brick_Kilns_EF!$E$5)</f>
        <v>9.6999999999999986E-3</v>
      </c>
      <c r="K821" s="13">
        <f t="shared" si="49"/>
        <v>86.202056999999982</v>
      </c>
      <c r="L821" s="13">
        <f>IF(D821="ZZ",Brick_Kilns_EF!$E$2*(0.75),Brick_Kilns_EF!$E$2)</f>
        <v>6.7999999999999996E-3</v>
      </c>
      <c r="M821" s="13">
        <f t="shared" si="48"/>
        <v>60.430307999999997</v>
      </c>
      <c r="N821" s="13">
        <f>IF(D821="ZZ",Brick_Kilns_EF!$E$3*(0.75),Brick_Kilns_EF!$E$3)</f>
        <v>4.5999999999999999E-3</v>
      </c>
      <c r="O821" s="13">
        <f t="shared" si="50"/>
        <v>40.879325999999999</v>
      </c>
      <c r="P821" s="13">
        <f>IF(D821="ZZ",Brick_Kilns_EF!$E$4*(0.75),Brick_Kilns_EF!$E$4)</f>
        <v>4.7000000000000002E-3</v>
      </c>
      <c r="Q821" s="13">
        <f t="shared" si="51"/>
        <v>41.768006999999997</v>
      </c>
    </row>
    <row r="822" spans="1:17">
      <c r="A822" s="13" t="s">
        <v>832</v>
      </c>
      <c r="B822" s="13">
        <v>23.57028837</v>
      </c>
      <c r="C822" s="13">
        <v>89.139798189999993</v>
      </c>
      <c r="D822" s="13" t="s">
        <v>6</v>
      </c>
      <c r="E822" s="13" t="s">
        <v>4927</v>
      </c>
      <c r="F822" s="13" t="s">
        <v>9</v>
      </c>
      <c r="G822" s="13" t="s">
        <v>4802</v>
      </c>
      <c r="H822" s="13" t="s">
        <v>4816</v>
      </c>
      <c r="I822" s="13">
        <f>(Brick_Kilns_EF!$B$13*Brick_Kilns_EF!$B$11*Brick_Kilns_EF!$B$12)</f>
        <v>8886.81</v>
      </c>
      <c r="J822" s="13">
        <f>IF(D822="ZZ",Brick_Kilns_EF!$E$5*(0.75),Brick_Kilns_EF!$E$5)</f>
        <v>9.6999999999999986E-3</v>
      </c>
      <c r="K822" s="13">
        <f t="shared" si="49"/>
        <v>86.202056999999982</v>
      </c>
      <c r="L822" s="13">
        <f>IF(D822="ZZ",Brick_Kilns_EF!$E$2*(0.75),Brick_Kilns_EF!$E$2)</f>
        <v>6.7999999999999996E-3</v>
      </c>
      <c r="M822" s="13">
        <f t="shared" si="48"/>
        <v>60.430307999999997</v>
      </c>
      <c r="N822" s="13">
        <f>IF(D822="ZZ",Brick_Kilns_EF!$E$3*(0.75),Brick_Kilns_EF!$E$3)</f>
        <v>4.5999999999999999E-3</v>
      </c>
      <c r="O822" s="13">
        <f t="shared" si="50"/>
        <v>40.879325999999999</v>
      </c>
      <c r="P822" s="13">
        <f>IF(D822="ZZ",Brick_Kilns_EF!$E$4*(0.75),Brick_Kilns_EF!$E$4)</f>
        <v>4.7000000000000002E-3</v>
      </c>
      <c r="Q822" s="13">
        <f t="shared" si="51"/>
        <v>41.768006999999997</v>
      </c>
    </row>
    <row r="823" spans="1:17">
      <c r="A823" s="13" t="s">
        <v>833</v>
      </c>
      <c r="B823" s="13">
        <v>23.289709850000001</v>
      </c>
      <c r="C823" s="13">
        <v>89.183370629999999</v>
      </c>
      <c r="D823" s="13" t="s">
        <v>6</v>
      </c>
      <c r="E823" s="13" t="s">
        <v>4927</v>
      </c>
      <c r="F823" s="13" t="s">
        <v>9</v>
      </c>
      <c r="G823" s="13" t="s">
        <v>4802</v>
      </c>
      <c r="H823" s="13" t="s">
        <v>4816</v>
      </c>
      <c r="I823" s="13">
        <f>(Brick_Kilns_EF!$B$13*Brick_Kilns_EF!$B$11*Brick_Kilns_EF!$B$12)</f>
        <v>8886.81</v>
      </c>
      <c r="J823" s="13">
        <f>IF(D823="ZZ",Brick_Kilns_EF!$E$5*(0.75),Brick_Kilns_EF!$E$5)</f>
        <v>9.6999999999999986E-3</v>
      </c>
      <c r="K823" s="13">
        <f t="shared" si="49"/>
        <v>86.202056999999982</v>
      </c>
      <c r="L823" s="13">
        <f>IF(D823="ZZ",Brick_Kilns_EF!$E$2*(0.75),Brick_Kilns_EF!$E$2)</f>
        <v>6.7999999999999996E-3</v>
      </c>
      <c r="M823" s="13">
        <f t="shared" si="48"/>
        <v>60.430307999999997</v>
      </c>
      <c r="N823" s="13">
        <f>IF(D823="ZZ",Brick_Kilns_EF!$E$3*(0.75),Brick_Kilns_EF!$E$3)</f>
        <v>4.5999999999999999E-3</v>
      </c>
      <c r="O823" s="13">
        <f t="shared" si="50"/>
        <v>40.879325999999999</v>
      </c>
      <c r="P823" s="13">
        <f>IF(D823="ZZ",Brick_Kilns_EF!$E$4*(0.75),Brick_Kilns_EF!$E$4)</f>
        <v>4.7000000000000002E-3</v>
      </c>
      <c r="Q823" s="13">
        <f t="shared" si="51"/>
        <v>41.768006999999997</v>
      </c>
    </row>
    <row r="824" spans="1:17">
      <c r="A824" s="13" t="s">
        <v>834</v>
      </c>
      <c r="B824" s="13">
        <v>23.301196529999999</v>
      </c>
      <c r="C824" s="13">
        <v>88.741544480000002</v>
      </c>
      <c r="D824" s="13" t="s">
        <v>6</v>
      </c>
      <c r="E824" s="13" t="s">
        <v>4927</v>
      </c>
      <c r="F824" s="13" t="s">
        <v>9</v>
      </c>
      <c r="G824" s="13" t="s">
        <v>4802</v>
      </c>
      <c r="H824" s="13" t="s">
        <v>4816</v>
      </c>
      <c r="I824" s="13">
        <f>(Brick_Kilns_EF!$B$13*Brick_Kilns_EF!$B$11*Brick_Kilns_EF!$B$12)</f>
        <v>8886.81</v>
      </c>
      <c r="J824" s="13">
        <f>IF(D824="ZZ",Brick_Kilns_EF!$E$5*(0.75),Brick_Kilns_EF!$E$5)</f>
        <v>9.6999999999999986E-3</v>
      </c>
      <c r="K824" s="13">
        <f t="shared" si="49"/>
        <v>86.202056999999982</v>
      </c>
      <c r="L824" s="13">
        <f>IF(D824="ZZ",Brick_Kilns_EF!$E$2*(0.75),Brick_Kilns_EF!$E$2)</f>
        <v>6.7999999999999996E-3</v>
      </c>
      <c r="M824" s="13">
        <f t="shared" si="48"/>
        <v>60.430307999999997</v>
      </c>
      <c r="N824" s="13">
        <f>IF(D824="ZZ",Brick_Kilns_EF!$E$3*(0.75),Brick_Kilns_EF!$E$3)</f>
        <v>4.5999999999999999E-3</v>
      </c>
      <c r="O824" s="13">
        <f t="shared" si="50"/>
        <v>40.879325999999999</v>
      </c>
      <c r="P824" s="13">
        <f>IF(D824="ZZ",Brick_Kilns_EF!$E$4*(0.75),Brick_Kilns_EF!$E$4)</f>
        <v>4.7000000000000002E-3</v>
      </c>
      <c r="Q824" s="13">
        <f t="shared" si="51"/>
        <v>41.768006999999997</v>
      </c>
    </row>
    <row r="825" spans="1:17">
      <c r="A825" s="13" t="s">
        <v>835</v>
      </c>
      <c r="B825" s="13">
        <v>23.682530100000001</v>
      </c>
      <c r="C825" s="13">
        <v>88.888971359999999</v>
      </c>
      <c r="D825" s="13" t="s">
        <v>6</v>
      </c>
      <c r="E825" s="13" t="s">
        <v>4927</v>
      </c>
      <c r="F825" s="13" t="s">
        <v>9</v>
      </c>
      <c r="G825" s="13" t="s">
        <v>4802</v>
      </c>
      <c r="H825" s="13" t="s">
        <v>4816</v>
      </c>
      <c r="I825" s="13">
        <f>(Brick_Kilns_EF!$B$13*Brick_Kilns_EF!$B$11*Brick_Kilns_EF!$B$12)</f>
        <v>8886.81</v>
      </c>
      <c r="J825" s="13">
        <f>IF(D825="ZZ",Brick_Kilns_EF!$E$5*(0.75),Brick_Kilns_EF!$E$5)</f>
        <v>9.6999999999999986E-3</v>
      </c>
      <c r="K825" s="13">
        <f t="shared" si="49"/>
        <v>86.202056999999982</v>
      </c>
      <c r="L825" s="13">
        <f>IF(D825="ZZ",Brick_Kilns_EF!$E$2*(0.75),Brick_Kilns_EF!$E$2)</f>
        <v>6.7999999999999996E-3</v>
      </c>
      <c r="M825" s="13">
        <f t="shared" si="48"/>
        <v>60.430307999999997</v>
      </c>
      <c r="N825" s="13">
        <f>IF(D825="ZZ",Brick_Kilns_EF!$E$3*(0.75),Brick_Kilns_EF!$E$3)</f>
        <v>4.5999999999999999E-3</v>
      </c>
      <c r="O825" s="13">
        <f t="shared" si="50"/>
        <v>40.879325999999999</v>
      </c>
      <c r="P825" s="13">
        <f>IF(D825="ZZ",Brick_Kilns_EF!$E$4*(0.75),Brick_Kilns_EF!$E$4)</f>
        <v>4.7000000000000002E-3</v>
      </c>
      <c r="Q825" s="13">
        <f t="shared" si="51"/>
        <v>41.768006999999997</v>
      </c>
    </row>
    <row r="826" spans="1:17">
      <c r="A826" s="13" t="s">
        <v>836</v>
      </c>
      <c r="B826" s="13">
        <v>23.683661669999999</v>
      </c>
      <c r="C826" s="13">
        <v>88.889804479999995</v>
      </c>
      <c r="D826" s="13" t="s">
        <v>6</v>
      </c>
      <c r="E826" s="13" t="s">
        <v>4927</v>
      </c>
      <c r="F826" s="13" t="s">
        <v>9</v>
      </c>
      <c r="G826" s="13" t="s">
        <v>4802</v>
      </c>
      <c r="H826" s="13" t="s">
        <v>4816</v>
      </c>
      <c r="I826" s="13">
        <f>(Brick_Kilns_EF!$B$13*Brick_Kilns_EF!$B$11*Brick_Kilns_EF!$B$12)</f>
        <v>8886.81</v>
      </c>
      <c r="J826" s="13">
        <f>IF(D826="ZZ",Brick_Kilns_EF!$E$5*(0.75),Brick_Kilns_EF!$E$5)</f>
        <v>9.6999999999999986E-3</v>
      </c>
      <c r="K826" s="13">
        <f t="shared" si="49"/>
        <v>86.202056999999982</v>
      </c>
      <c r="L826" s="13">
        <f>IF(D826="ZZ",Brick_Kilns_EF!$E$2*(0.75),Brick_Kilns_EF!$E$2)</f>
        <v>6.7999999999999996E-3</v>
      </c>
      <c r="M826" s="13">
        <f t="shared" si="48"/>
        <v>60.430307999999997</v>
      </c>
      <c r="N826" s="13">
        <f>IF(D826="ZZ",Brick_Kilns_EF!$E$3*(0.75),Brick_Kilns_EF!$E$3)</f>
        <v>4.5999999999999999E-3</v>
      </c>
      <c r="O826" s="13">
        <f t="shared" si="50"/>
        <v>40.879325999999999</v>
      </c>
      <c r="P826" s="13">
        <f>IF(D826="ZZ",Brick_Kilns_EF!$E$4*(0.75),Brick_Kilns_EF!$E$4)</f>
        <v>4.7000000000000002E-3</v>
      </c>
      <c r="Q826" s="13">
        <f t="shared" si="51"/>
        <v>41.768006999999997</v>
      </c>
    </row>
    <row r="827" spans="1:17">
      <c r="A827" s="13" t="s">
        <v>837</v>
      </c>
      <c r="B827" s="13">
        <v>23.279692820000001</v>
      </c>
      <c r="C827" s="13">
        <v>88.748674350000002</v>
      </c>
      <c r="D827" s="13" t="s">
        <v>6</v>
      </c>
      <c r="E827" s="13" t="s">
        <v>4927</v>
      </c>
      <c r="F827" s="13" t="s">
        <v>9</v>
      </c>
      <c r="G827" s="13" t="s">
        <v>4802</v>
      </c>
      <c r="H827" s="13" t="s">
        <v>4816</v>
      </c>
      <c r="I827" s="13">
        <f>(Brick_Kilns_EF!$B$13*Brick_Kilns_EF!$B$11*Brick_Kilns_EF!$B$12)</f>
        <v>8886.81</v>
      </c>
      <c r="J827" s="13">
        <f>IF(D827="ZZ",Brick_Kilns_EF!$E$5*(0.75),Brick_Kilns_EF!$E$5)</f>
        <v>9.6999999999999986E-3</v>
      </c>
      <c r="K827" s="13">
        <f t="shared" si="49"/>
        <v>86.202056999999982</v>
      </c>
      <c r="L827" s="13">
        <f>IF(D827="ZZ",Brick_Kilns_EF!$E$2*(0.75),Brick_Kilns_EF!$E$2)</f>
        <v>6.7999999999999996E-3</v>
      </c>
      <c r="M827" s="13">
        <f t="shared" si="48"/>
        <v>60.430307999999997</v>
      </c>
      <c r="N827" s="13">
        <f>IF(D827="ZZ",Brick_Kilns_EF!$E$3*(0.75),Brick_Kilns_EF!$E$3)</f>
        <v>4.5999999999999999E-3</v>
      </c>
      <c r="O827" s="13">
        <f t="shared" si="50"/>
        <v>40.879325999999999</v>
      </c>
      <c r="P827" s="13">
        <f>IF(D827="ZZ",Brick_Kilns_EF!$E$4*(0.75),Brick_Kilns_EF!$E$4)</f>
        <v>4.7000000000000002E-3</v>
      </c>
      <c r="Q827" s="13">
        <f t="shared" si="51"/>
        <v>41.768006999999997</v>
      </c>
    </row>
    <row r="828" spans="1:17">
      <c r="A828" s="13" t="s">
        <v>838</v>
      </c>
      <c r="B828" s="13">
        <v>23.467365940000001</v>
      </c>
      <c r="C828" s="13">
        <v>89.074913620000004</v>
      </c>
      <c r="D828" s="13" t="s">
        <v>6</v>
      </c>
      <c r="E828" s="13" t="s">
        <v>4927</v>
      </c>
      <c r="F828" s="13" t="s">
        <v>9</v>
      </c>
      <c r="G828" s="13" t="s">
        <v>4802</v>
      </c>
      <c r="H828" s="13" t="s">
        <v>4816</v>
      </c>
      <c r="I828" s="13">
        <f>(Brick_Kilns_EF!$B$13*Brick_Kilns_EF!$B$11*Brick_Kilns_EF!$B$12)</f>
        <v>8886.81</v>
      </c>
      <c r="J828" s="13">
        <f>IF(D828="ZZ",Brick_Kilns_EF!$E$5*(0.75),Brick_Kilns_EF!$E$5)</f>
        <v>9.6999999999999986E-3</v>
      </c>
      <c r="K828" s="13">
        <f t="shared" si="49"/>
        <v>86.202056999999982</v>
      </c>
      <c r="L828" s="13">
        <f>IF(D828="ZZ",Brick_Kilns_EF!$E$2*(0.75),Brick_Kilns_EF!$E$2)</f>
        <v>6.7999999999999996E-3</v>
      </c>
      <c r="M828" s="13">
        <f t="shared" si="48"/>
        <v>60.430307999999997</v>
      </c>
      <c r="N828" s="13">
        <f>IF(D828="ZZ",Brick_Kilns_EF!$E$3*(0.75),Brick_Kilns_EF!$E$3)</f>
        <v>4.5999999999999999E-3</v>
      </c>
      <c r="O828" s="13">
        <f t="shared" si="50"/>
        <v>40.879325999999999</v>
      </c>
      <c r="P828" s="13">
        <f>IF(D828="ZZ",Brick_Kilns_EF!$E$4*(0.75),Brick_Kilns_EF!$E$4)</f>
        <v>4.7000000000000002E-3</v>
      </c>
      <c r="Q828" s="13">
        <f t="shared" si="51"/>
        <v>41.768006999999997</v>
      </c>
    </row>
    <row r="829" spans="1:17">
      <c r="A829" s="13" t="s">
        <v>839</v>
      </c>
      <c r="B829" s="13">
        <v>23.333799920000001</v>
      </c>
      <c r="C829" s="13">
        <v>89.300851980000004</v>
      </c>
      <c r="D829" s="13" t="s">
        <v>6</v>
      </c>
      <c r="E829" s="13" t="s">
        <v>4927</v>
      </c>
      <c r="F829" s="13" t="s">
        <v>9</v>
      </c>
      <c r="G829" s="13" t="s">
        <v>4802</v>
      </c>
      <c r="H829" s="13" t="s">
        <v>4816</v>
      </c>
      <c r="I829" s="13">
        <f>(Brick_Kilns_EF!$B$13*Brick_Kilns_EF!$B$11*Brick_Kilns_EF!$B$12)</f>
        <v>8886.81</v>
      </c>
      <c r="J829" s="13">
        <f>IF(D829="ZZ",Brick_Kilns_EF!$E$5*(0.75),Brick_Kilns_EF!$E$5)</f>
        <v>9.6999999999999986E-3</v>
      </c>
      <c r="K829" s="13">
        <f t="shared" si="49"/>
        <v>86.202056999999982</v>
      </c>
      <c r="L829" s="13">
        <f>IF(D829="ZZ",Brick_Kilns_EF!$E$2*(0.75),Brick_Kilns_EF!$E$2)</f>
        <v>6.7999999999999996E-3</v>
      </c>
      <c r="M829" s="13">
        <f t="shared" si="48"/>
        <v>60.430307999999997</v>
      </c>
      <c r="N829" s="13">
        <f>IF(D829="ZZ",Brick_Kilns_EF!$E$3*(0.75),Brick_Kilns_EF!$E$3)</f>
        <v>4.5999999999999999E-3</v>
      </c>
      <c r="O829" s="13">
        <f t="shared" si="50"/>
        <v>40.879325999999999</v>
      </c>
      <c r="P829" s="13">
        <f>IF(D829="ZZ",Brick_Kilns_EF!$E$4*(0.75),Brick_Kilns_EF!$E$4)</f>
        <v>4.7000000000000002E-3</v>
      </c>
      <c r="Q829" s="13">
        <f t="shared" si="51"/>
        <v>41.768006999999997</v>
      </c>
    </row>
    <row r="830" spans="1:17">
      <c r="A830" s="13" t="s">
        <v>840</v>
      </c>
      <c r="B830" s="13">
        <v>24.817173220000001</v>
      </c>
      <c r="C830" s="13">
        <v>89.840652919999997</v>
      </c>
      <c r="D830" s="13" t="s">
        <v>6</v>
      </c>
      <c r="E830" s="13" t="s">
        <v>4927</v>
      </c>
      <c r="F830" s="13" t="s">
        <v>248</v>
      </c>
      <c r="G830" s="13" t="s">
        <v>4802</v>
      </c>
      <c r="H830" s="13" t="s">
        <v>4816</v>
      </c>
      <c r="I830" s="13">
        <f>(Brick_Kilns_EF!$B$13*Brick_Kilns_EF!$B$11*Brick_Kilns_EF!$B$12)</f>
        <v>8886.81</v>
      </c>
      <c r="J830" s="13">
        <f>IF(D830="ZZ",Brick_Kilns_EF!$E$5*(0.75),Brick_Kilns_EF!$E$5)</f>
        <v>9.6999999999999986E-3</v>
      </c>
      <c r="K830" s="13">
        <f t="shared" si="49"/>
        <v>86.202056999999982</v>
      </c>
      <c r="L830" s="13">
        <f>IF(D830="ZZ",Brick_Kilns_EF!$E$2*(0.75),Brick_Kilns_EF!$E$2)</f>
        <v>6.7999999999999996E-3</v>
      </c>
      <c r="M830" s="13">
        <f t="shared" si="48"/>
        <v>60.430307999999997</v>
      </c>
      <c r="N830" s="13">
        <f>IF(D830="ZZ",Brick_Kilns_EF!$E$3*(0.75),Brick_Kilns_EF!$E$3)</f>
        <v>4.5999999999999999E-3</v>
      </c>
      <c r="O830" s="13">
        <f t="shared" si="50"/>
        <v>40.879325999999999</v>
      </c>
      <c r="P830" s="13">
        <f>IF(D830="ZZ",Brick_Kilns_EF!$E$4*(0.75),Brick_Kilns_EF!$E$4)</f>
        <v>4.7000000000000002E-3</v>
      </c>
      <c r="Q830" s="13">
        <f t="shared" si="51"/>
        <v>41.768006999999997</v>
      </c>
    </row>
    <row r="831" spans="1:17">
      <c r="A831" s="13" t="s">
        <v>841</v>
      </c>
      <c r="B831" s="13">
        <v>23.545864869999999</v>
      </c>
      <c r="C831" s="13">
        <v>90.289631049999997</v>
      </c>
      <c r="D831" s="13" t="s">
        <v>6</v>
      </c>
      <c r="E831" s="13" t="s">
        <v>4927</v>
      </c>
      <c r="F831" s="13" t="s">
        <v>7</v>
      </c>
      <c r="G831" s="13" t="s">
        <v>4802</v>
      </c>
      <c r="H831" s="13" t="s">
        <v>4816</v>
      </c>
      <c r="I831" s="13">
        <f>(Brick_Kilns_EF!$B$13*Brick_Kilns_EF!$B$11*Brick_Kilns_EF!$B$12)</f>
        <v>8886.81</v>
      </c>
      <c r="J831" s="13">
        <f>IF(D831="ZZ",Brick_Kilns_EF!$E$5*(0.75),Brick_Kilns_EF!$E$5)</f>
        <v>9.6999999999999986E-3</v>
      </c>
      <c r="K831" s="13">
        <f t="shared" si="49"/>
        <v>86.202056999999982</v>
      </c>
      <c r="L831" s="13">
        <f>IF(D831="ZZ",Brick_Kilns_EF!$E$2*(0.75),Brick_Kilns_EF!$E$2)</f>
        <v>6.7999999999999996E-3</v>
      </c>
      <c r="M831" s="13">
        <f t="shared" si="48"/>
        <v>60.430307999999997</v>
      </c>
      <c r="N831" s="13">
        <f>IF(D831="ZZ",Brick_Kilns_EF!$E$3*(0.75),Brick_Kilns_EF!$E$3)</f>
        <v>4.5999999999999999E-3</v>
      </c>
      <c r="O831" s="13">
        <f t="shared" si="50"/>
        <v>40.879325999999999</v>
      </c>
      <c r="P831" s="13">
        <f>IF(D831="ZZ",Brick_Kilns_EF!$E$4*(0.75),Brick_Kilns_EF!$E$4)</f>
        <v>4.7000000000000002E-3</v>
      </c>
      <c r="Q831" s="13">
        <f t="shared" si="51"/>
        <v>41.768006999999997</v>
      </c>
    </row>
    <row r="832" spans="1:17">
      <c r="A832" s="13" t="s">
        <v>842</v>
      </c>
      <c r="B832" s="13">
        <v>23.867024350000001</v>
      </c>
      <c r="C832" s="13">
        <v>89.770061850000005</v>
      </c>
      <c r="D832" s="13" t="s">
        <v>6</v>
      </c>
      <c r="E832" s="13" t="s">
        <v>4927</v>
      </c>
      <c r="F832" s="13" t="s">
        <v>7</v>
      </c>
      <c r="G832" s="13" t="s">
        <v>4802</v>
      </c>
      <c r="H832" s="13" t="s">
        <v>4816</v>
      </c>
      <c r="I832" s="13">
        <f>(Brick_Kilns_EF!$B$13*Brick_Kilns_EF!$B$11*Brick_Kilns_EF!$B$12)</f>
        <v>8886.81</v>
      </c>
      <c r="J832" s="13">
        <f>IF(D832="ZZ",Brick_Kilns_EF!$E$5*(0.75),Brick_Kilns_EF!$E$5)</f>
        <v>9.6999999999999986E-3</v>
      </c>
      <c r="K832" s="13">
        <f t="shared" si="49"/>
        <v>86.202056999999982</v>
      </c>
      <c r="L832" s="13">
        <f>IF(D832="ZZ",Brick_Kilns_EF!$E$2*(0.75),Brick_Kilns_EF!$E$2)</f>
        <v>6.7999999999999996E-3</v>
      </c>
      <c r="M832" s="13">
        <f t="shared" si="48"/>
        <v>60.430307999999997</v>
      </c>
      <c r="N832" s="13">
        <f>IF(D832="ZZ",Brick_Kilns_EF!$E$3*(0.75),Brick_Kilns_EF!$E$3)</f>
        <v>4.5999999999999999E-3</v>
      </c>
      <c r="O832" s="13">
        <f t="shared" si="50"/>
        <v>40.879325999999999</v>
      </c>
      <c r="P832" s="13">
        <f>IF(D832="ZZ",Brick_Kilns_EF!$E$4*(0.75),Brick_Kilns_EF!$E$4)</f>
        <v>4.7000000000000002E-3</v>
      </c>
      <c r="Q832" s="13">
        <f t="shared" si="51"/>
        <v>41.768006999999997</v>
      </c>
    </row>
    <row r="833" spans="1:17">
      <c r="A833" s="13" t="s">
        <v>843</v>
      </c>
      <c r="B833" s="13">
        <v>23.867024350000001</v>
      </c>
      <c r="C833" s="13">
        <v>89.770212349999994</v>
      </c>
      <c r="D833" s="13" t="s">
        <v>6</v>
      </c>
      <c r="E833" s="13" t="s">
        <v>4927</v>
      </c>
      <c r="F833" s="13" t="s">
        <v>7</v>
      </c>
      <c r="G833" s="13" t="s">
        <v>4802</v>
      </c>
      <c r="H833" s="13" t="s">
        <v>4816</v>
      </c>
      <c r="I833" s="13">
        <f>(Brick_Kilns_EF!$B$13*Brick_Kilns_EF!$B$11*Brick_Kilns_EF!$B$12)</f>
        <v>8886.81</v>
      </c>
      <c r="J833" s="13">
        <f>IF(D833="ZZ",Brick_Kilns_EF!$E$5*(0.75),Brick_Kilns_EF!$E$5)</f>
        <v>9.6999999999999986E-3</v>
      </c>
      <c r="K833" s="13">
        <f t="shared" si="49"/>
        <v>86.202056999999982</v>
      </c>
      <c r="L833" s="13">
        <f>IF(D833="ZZ",Brick_Kilns_EF!$E$2*(0.75),Brick_Kilns_EF!$E$2)</f>
        <v>6.7999999999999996E-3</v>
      </c>
      <c r="M833" s="13">
        <f t="shared" si="48"/>
        <v>60.430307999999997</v>
      </c>
      <c r="N833" s="13">
        <f>IF(D833="ZZ",Brick_Kilns_EF!$E$3*(0.75),Brick_Kilns_EF!$E$3)</f>
        <v>4.5999999999999999E-3</v>
      </c>
      <c r="O833" s="13">
        <f t="shared" si="50"/>
        <v>40.879325999999999</v>
      </c>
      <c r="P833" s="13">
        <f>IF(D833="ZZ",Brick_Kilns_EF!$E$4*(0.75),Brick_Kilns_EF!$E$4)</f>
        <v>4.7000000000000002E-3</v>
      </c>
      <c r="Q833" s="13">
        <f t="shared" si="51"/>
        <v>41.768006999999997</v>
      </c>
    </row>
    <row r="834" spans="1:17">
      <c r="A834" s="13" t="s">
        <v>844</v>
      </c>
      <c r="B834" s="13">
        <v>23.663824959999999</v>
      </c>
      <c r="C834" s="13">
        <v>90.220273289999994</v>
      </c>
      <c r="D834" s="13" t="s">
        <v>6</v>
      </c>
      <c r="E834" s="13" t="s">
        <v>4927</v>
      </c>
      <c r="F834" s="13" t="s">
        <v>7</v>
      </c>
      <c r="G834" s="13" t="s">
        <v>4802</v>
      </c>
      <c r="H834" s="13" t="s">
        <v>4816</v>
      </c>
      <c r="I834" s="13">
        <f>(Brick_Kilns_EF!$B$13*Brick_Kilns_EF!$B$11*Brick_Kilns_EF!$B$12)</f>
        <v>8886.81</v>
      </c>
      <c r="J834" s="13">
        <f>IF(D834="ZZ",Brick_Kilns_EF!$E$5*(0.75),Brick_Kilns_EF!$E$5)</f>
        <v>9.6999999999999986E-3</v>
      </c>
      <c r="K834" s="13">
        <f t="shared" si="49"/>
        <v>86.202056999999982</v>
      </c>
      <c r="L834" s="13">
        <f>IF(D834="ZZ",Brick_Kilns_EF!$E$2*(0.75),Brick_Kilns_EF!$E$2)</f>
        <v>6.7999999999999996E-3</v>
      </c>
      <c r="M834" s="13">
        <f t="shared" ref="M834:M897" si="52">(I834*L834)</f>
        <v>60.430307999999997</v>
      </c>
      <c r="N834" s="13">
        <f>IF(D834="ZZ",Brick_Kilns_EF!$E$3*(0.75),Brick_Kilns_EF!$E$3)</f>
        <v>4.5999999999999999E-3</v>
      </c>
      <c r="O834" s="13">
        <f t="shared" si="50"/>
        <v>40.879325999999999</v>
      </c>
      <c r="P834" s="13">
        <f>IF(D834="ZZ",Brick_Kilns_EF!$E$4*(0.75),Brick_Kilns_EF!$E$4)</f>
        <v>4.7000000000000002E-3</v>
      </c>
      <c r="Q834" s="13">
        <f t="shared" si="51"/>
        <v>41.768006999999997</v>
      </c>
    </row>
    <row r="835" spans="1:17">
      <c r="A835" s="13" t="s">
        <v>845</v>
      </c>
      <c r="B835" s="13">
        <v>23.291918379999998</v>
      </c>
      <c r="C835" s="13">
        <v>88.736906880000006</v>
      </c>
      <c r="D835" s="13" t="s">
        <v>6</v>
      </c>
      <c r="E835" s="13" t="s">
        <v>4927</v>
      </c>
      <c r="F835" s="13" t="s">
        <v>9</v>
      </c>
      <c r="G835" s="13" t="s">
        <v>4802</v>
      </c>
      <c r="H835" s="13" t="s">
        <v>4816</v>
      </c>
      <c r="I835" s="13">
        <f>(Brick_Kilns_EF!$B$13*Brick_Kilns_EF!$B$11*Brick_Kilns_EF!$B$12)</f>
        <v>8886.81</v>
      </c>
      <c r="J835" s="13">
        <f>IF(D835="ZZ",Brick_Kilns_EF!$E$5*(0.75),Brick_Kilns_EF!$E$5)</f>
        <v>9.6999999999999986E-3</v>
      </c>
      <c r="K835" s="13">
        <f t="shared" ref="K835:K898" si="53">J835*I835</f>
        <v>86.202056999999982</v>
      </c>
      <c r="L835" s="13">
        <f>IF(D835="ZZ",Brick_Kilns_EF!$E$2*(0.75),Brick_Kilns_EF!$E$2)</f>
        <v>6.7999999999999996E-3</v>
      </c>
      <c r="M835" s="13">
        <f t="shared" si="52"/>
        <v>60.430307999999997</v>
      </c>
      <c r="N835" s="13">
        <f>IF(D835="ZZ",Brick_Kilns_EF!$E$3*(0.75),Brick_Kilns_EF!$E$3)</f>
        <v>4.5999999999999999E-3</v>
      </c>
      <c r="O835" s="13">
        <f t="shared" ref="O835:O898" si="54">I835*N835</f>
        <v>40.879325999999999</v>
      </c>
      <c r="P835" s="13">
        <f>IF(D835="ZZ",Brick_Kilns_EF!$E$4*(0.75),Brick_Kilns_EF!$E$4)</f>
        <v>4.7000000000000002E-3</v>
      </c>
      <c r="Q835" s="13">
        <f t="shared" ref="Q835:Q898" si="55">I835*P835</f>
        <v>41.768006999999997</v>
      </c>
    </row>
    <row r="836" spans="1:17">
      <c r="A836" s="13" t="s">
        <v>846</v>
      </c>
      <c r="B836" s="13">
        <v>23.625154330000001</v>
      </c>
      <c r="C836" s="13">
        <v>90.444335289999998</v>
      </c>
      <c r="D836" s="13" t="s">
        <v>6</v>
      </c>
      <c r="E836" s="13" t="s">
        <v>4927</v>
      </c>
      <c r="F836" s="13" t="s">
        <v>7</v>
      </c>
      <c r="G836" s="13" t="s">
        <v>4802</v>
      </c>
      <c r="H836" s="13" t="s">
        <v>4816</v>
      </c>
      <c r="I836" s="13">
        <f>(Brick_Kilns_EF!$B$13*Brick_Kilns_EF!$B$11*Brick_Kilns_EF!$B$12)</f>
        <v>8886.81</v>
      </c>
      <c r="J836" s="13">
        <f>IF(D836="ZZ",Brick_Kilns_EF!$E$5*(0.75),Brick_Kilns_EF!$E$5)</f>
        <v>9.6999999999999986E-3</v>
      </c>
      <c r="K836" s="13">
        <f t="shared" si="53"/>
        <v>86.202056999999982</v>
      </c>
      <c r="L836" s="13">
        <f>IF(D836="ZZ",Brick_Kilns_EF!$E$2*(0.75),Brick_Kilns_EF!$E$2)</f>
        <v>6.7999999999999996E-3</v>
      </c>
      <c r="M836" s="13">
        <f t="shared" si="52"/>
        <v>60.430307999999997</v>
      </c>
      <c r="N836" s="13">
        <f>IF(D836="ZZ",Brick_Kilns_EF!$E$3*(0.75),Brick_Kilns_EF!$E$3)</f>
        <v>4.5999999999999999E-3</v>
      </c>
      <c r="O836" s="13">
        <f t="shared" si="54"/>
        <v>40.879325999999999</v>
      </c>
      <c r="P836" s="13">
        <f>IF(D836="ZZ",Brick_Kilns_EF!$E$4*(0.75),Brick_Kilns_EF!$E$4)</f>
        <v>4.7000000000000002E-3</v>
      </c>
      <c r="Q836" s="13">
        <f t="shared" si="55"/>
        <v>41.768006999999997</v>
      </c>
    </row>
    <row r="837" spans="1:17">
      <c r="A837" s="13" t="s">
        <v>847</v>
      </c>
      <c r="B837" s="13">
        <v>23.442063210000001</v>
      </c>
      <c r="C837" s="13">
        <v>89.529427040000002</v>
      </c>
      <c r="D837" s="13" t="s">
        <v>6</v>
      </c>
      <c r="E837" s="13" t="s">
        <v>4927</v>
      </c>
      <c r="F837" s="13" t="s">
        <v>9</v>
      </c>
      <c r="G837" s="13" t="s">
        <v>4802</v>
      </c>
      <c r="H837" s="13" t="s">
        <v>4816</v>
      </c>
      <c r="I837" s="13">
        <f>(Brick_Kilns_EF!$B$13*Brick_Kilns_EF!$B$11*Brick_Kilns_EF!$B$12)</f>
        <v>8886.81</v>
      </c>
      <c r="J837" s="13">
        <f>IF(D837="ZZ",Brick_Kilns_EF!$E$5*(0.75),Brick_Kilns_EF!$E$5)</f>
        <v>9.6999999999999986E-3</v>
      </c>
      <c r="K837" s="13">
        <f t="shared" si="53"/>
        <v>86.202056999999982</v>
      </c>
      <c r="L837" s="13">
        <f>IF(D837="ZZ",Brick_Kilns_EF!$E$2*(0.75),Brick_Kilns_EF!$E$2)</f>
        <v>6.7999999999999996E-3</v>
      </c>
      <c r="M837" s="13">
        <f t="shared" si="52"/>
        <v>60.430307999999997</v>
      </c>
      <c r="N837" s="13">
        <f>IF(D837="ZZ",Brick_Kilns_EF!$E$3*(0.75),Brick_Kilns_EF!$E$3)</f>
        <v>4.5999999999999999E-3</v>
      </c>
      <c r="O837" s="13">
        <f t="shared" si="54"/>
        <v>40.879325999999999</v>
      </c>
      <c r="P837" s="13">
        <f>IF(D837="ZZ",Brick_Kilns_EF!$E$4*(0.75),Brick_Kilns_EF!$E$4)</f>
        <v>4.7000000000000002E-3</v>
      </c>
      <c r="Q837" s="13">
        <f t="shared" si="55"/>
        <v>41.768006999999997</v>
      </c>
    </row>
    <row r="838" spans="1:17">
      <c r="A838" s="13" t="s">
        <v>848</v>
      </c>
      <c r="B838" s="13">
        <v>23.44012875</v>
      </c>
      <c r="C838" s="13">
        <v>89.532291920000006</v>
      </c>
      <c r="D838" s="13" t="s">
        <v>6</v>
      </c>
      <c r="E838" s="13" t="s">
        <v>4927</v>
      </c>
      <c r="F838" s="13" t="s">
        <v>9</v>
      </c>
      <c r="G838" s="13" t="s">
        <v>4802</v>
      </c>
      <c r="H838" s="13" t="s">
        <v>4816</v>
      </c>
      <c r="I838" s="13">
        <f>(Brick_Kilns_EF!$B$13*Brick_Kilns_EF!$B$11*Brick_Kilns_EF!$B$12)</f>
        <v>8886.81</v>
      </c>
      <c r="J838" s="13">
        <f>IF(D838="ZZ",Brick_Kilns_EF!$E$5*(0.75),Brick_Kilns_EF!$E$5)</f>
        <v>9.6999999999999986E-3</v>
      </c>
      <c r="K838" s="13">
        <f t="shared" si="53"/>
        <v>86.202056999999982</v>
      </c>
      <c r="L838" s="13">
        <f>IF(D838="ZZ",Brick_Kilns_EF!$E$2*(0.75),Brick_Kilns_EF!$E$2)</f>
        <v>6.7999999999999996E-3</v>
      </c>
      <c r="M838" s="13">
        <f t="shared" si="52"/>
        <v>60.430307999999997</v>
      </c>
      <c r="N838" s="13">
        <f>IF(D838="ZZ",Brick_Kilns_EF!$E$3*(0.75),Brick_Kilns_EF!$E$3)</f>
        <v>4.5999999999999999E-3</v>
      </c>
      <c r="O838" s="13">
        <f t="shared" si="54"/>
        <v>40.879325999999999</v>
      </c>
      <c r="P838" s="13">
        <f>IF(D838="ZZ",Brick_Kilns_EF!$E$4*(0.75),Brick_Kilns_EF!$E$4)</f>
        <v>4.7000000000000002E-3</v>
      </c>
      <c r="Q838" s="13">
        <f t="shared" si="55"/>
        <v>41.768006999999997</v>
      </c>
    </row>
    <row r="839" spans="1:17">
      <c r="A839" s="13" t="s">
        <v>849</v>
      </c>
      <c r="B839" s="13">
        <v>23.9997398</v>
      </c>
      <c r="C839" s="13">
        <v>88.881877160000002</v>
      </c>
      <c r="D839" s="13" t="s">
        <v>6</v>
      </c>
      <c r="E839" s="13" t="s">
        <v>4927</v>
      </c>
      <c r="F839" s="13" t="s">
        <v>9</v>
      </c>
      <c r="G839" s="13" t="s">
        <v>4802</v>
      </c>
      <c r="H839" s="13" t="s">
        <v>4816</v>
      </c>
      <c r="I839" s="13">
        <f>(Brick_Kilns_EF!$B$13*Brick_Kilns_EF!$B$11*Brick_Kilns_EF!$B$12)</f>
        <v>8886.81</v>
      </c>
      <c r="J839" s="13">
        <f>IF(D839="ZZ",Brick_Kilns_EF!$E$5*(0.75),Brick_Kilns_EF!$E$5)</f>
        <v>9.6999999999999986E-3</v>
      </c>
      <c r="K839" s="13">
        <f t="shared" si="53"/>
        <v>86.202056999999982</v>
      </c>
      <c r="L839" s="13">
        <f>IF(D839="ZZ",Brick_Kilns_EF!$E$2*(0.75),Brick_Kilns_EF!$E$2)</f>
        <v>6.7999999999999996E-3</v>
      </c>
      <c r="M839" s="13">
        <f t="shared" si="52"/>
        <v>60.430307999999997</v>
      </c>
      <c r="N839" s="13">
        <f>IF(D839="ZZ",Brick_Kilns_EF!$E$3*(0.75),Brick_Kilns_EF!$E$3)</f>
        <v>4.5999999999999999E-3</v>
      </c>
      <c r="O839" s="13">
        <f t="shared" si="54"/>
        <v>40.879325999999999</v>
      </c>
      <c r="P839" s="13">
        <f>IF(D839="ZZ",Brick_Kilns_EF!$E$4*(0.75),Brick_Kilns_EF!$E$4)</f>
        <v>4.7000000000000002E-3</v>
      </c>
      <c r="Q839" s="13">
        <f t="shared" si="55"/>
        <v>41.768006999999997</v>
      </c>
    </row>
    <row r="840" spans="1:17">
      <c r="A840" s="13" t="s">
        <v>850</v>
      </c>
      <c r="B840" s="13">
        <v>24.00273078</v>
      </c>
      <c r="C840" s="13">
        <v>89.186165169999995</v>
      </c>
      <c r="D840" s="13" t="s">
        <v>6</v>
      </c>
      <c r="E840" s="13" t="s">
        <v>4927</v>
      </c>
      <c r="F840" s="13" t="s">
        <v>42</v>
      </c>
      <c r="G840" s="13" t="s">
        <v>4802</v>
      </c>
      <c r="H840" s="13" t="s">
        <v>4816</v>
      </c>
      <c r="I840" s="13">
        <f>(Brick_Kilns_EF!$B$13*Brick_Kilns_EF!$B$11*Brick_Kilns_EF!$B$12)</f>
        <v>8886.81</v>
      </c>
      <c r="J840" s="13">
        <f>IF(D840="ZZ",Brick_Kilns_EF!$E$5*(0.75),Brick_Kilns_EF!$E$5)</f>
        <v>9.6999999999999986E-3</v>
      </c>
      <c r="K840" s="13">
        <f t="shared" si="53"/>
        <v>86.202056999999982</v>
      </c>
      <c r="L840" s="13">
        <f>IF(D840="ZZ",Brick_Kilns_EF!$E$2*(0.75),Brick_Kilns_EF!$E$2)</f>
        <v>6.7999999999999996E-3</v>
      </c>
      <c r="M840" s="13">
        <f t="shared" si="52"/>
        <v>60.430307999999997</v>
      </c>
      <c r="N840" s="13">
        <f>IF(D840="ZZ",Brick_Kilns_EF!$E$3*(0.75),Brick_Kilns_EF!$E$3)</f>
        <v>4.5999999999999999E-3</v>
      </c>
      <c r="O840" s="13">
        <f t="shared" si="54"/>
        <v>40.879325999999999</v>
      </c>
      <c r="P840" s="13">
        <f>IF(D840="ZZ",Brick_Kilns_EF!$E$4*(0.75),Brick_Kilns_EF!$E$4)</f>
        <v>4.7000000000000002E-3</v>
      </c>
      <c r="Q840" s="13">
        <f t="shared" si="55"/>
        <v>41.768006999999997</v>
      </c>
    </row>
    <row r="841" spans="1:17">
      <c r="A841" s="13" t="s">
        <v>851</v>
      </c>
      <c r="B841" s="13">
        <v>23.791407459999999</v>
      </c>
      <c r="C841" s="13">
        <v>88.775802729999995</v>
      </c>
      <c r="D841" s="13" t="s">
        <v>6</v>
      </c>
      <c r="E841" s="13" t="s">
        <v>4927</v>
      </c>
      <c r="F841" s="13" t="s">
        <v>9</v>
      </c>
      <c r="G841" s="13" t="s">
        <v>4802</v>
      </c>
      <c r="H841" s="13" t="s">
        <v>4816</v>
      </c>
      <c r="I841" s="13">
        <f>(Brick_Kilns_EF!$B$13*Brick_Kilns_EF!$B$11*Brick_Kilns_EF!$B$12)</f>
        <v>8886.81</v>
      </c>
      <c r="J841" s="13">
        <f>IF(D841="ZZ",Brick_Kilns_EF!$E$5*(0.75),Brick_Kilns_EF!$E$5)</f>
        <v>9.6999999999999986E-3</v>
      </c>
      <c r="K841" s="13">
        <f t="shared" si="53"/>
        <v>86.202056999999982</v>
      </c>
      <c r="L841" s="13">
        <f>IF(D841="ZZ",Brick_Kilns_EF!$E$2*(0.75),Brick_Kilns_EF!$E$2)</f>
        <v>6.7999999999999996E-3</v>
      </c>
      <c r="M841" s="13">
        <f t="shared" si="52"/>
        <v>60.430307999999997</v>
      </c>
      <c r="N841" s="13">
        <f>IF(D841="ZZ",Brick_Kilns_EF!$E$3*(0.75),Brick_Kilns_EF!$E$3)</f>
        <v>4.5999999999999999E-3</v>
      </c>
      <c r="O841" s="13">
        <f t="shared" si="54"/>
        <v>40.879325999999999</v>
      </c>
      <c r="P841" s="13">
        <f>IF(D841="ZZ",Brick_Kilns_EF!$E$4*(0.75),Brick_Kilns_EF!$E$4)</f>
        <v>4.7000000000000002E-3</v>
      </c>
      <c r="Q841" s="13">
        <f t="shared" si="55"/>
        <v>41.768006999999997</v>
      </c>
    </row>
    <row r="842" spans="1:17">
      <c r="A842" s="13" t="s">
        <v>852</v>
      </c>
      <c r="B842" s="13">
        <v>23.985280880000001</v>
      </c>
      <c r="C842" s="13">
        <v>89.148329399999994</v>
      </c>
      <c r="D842" s="13" t="s">
        <v>6</v>
      </c>
      <c r="E842" s="13" t="s">
        <v>4927</v>
      </c>
      <c r="F842" s="13" t="s">
        <v>42</v>
      </c>
      <c r="G842" s="13" t="s">
        <v>4802</v>
      </c>
      <c r="H842" s="13" t="s">
        <v>4816</v>
      </c>
      <c r="I842" s="13">
        <f>(Brick_Kilns_EF!$B$13*Brick_Kilns_EF!$B$11*Brick_Kilns_EF!$B$12)</f>
        <v>8886.81</v>
      </c>
      <c r="J842" s="13">
        <f>IF(D842="ZZ",Brick_Kilns_EF!$E$5*(0.75),Brick_Kilns_EF!$E$5)</f>
        <v>9.6999999999999986E-3</v>
      </c>
      <c r="K842" s="13">
        <f t="shared" si="53"/>
        <v>86.202056999999982</v>
      </c>
      <c r="L842" s="13">
        <f>IF(D842="ZZ",Brick_Kilns_EF!$E$2*(0.75),Brick_Kilns_EF!$E$2)</f>
        <v>6.7999999999999996E-3</v>
      </c>
      <c r="M842" s="13">
        <f t="shared" si="52"/>
        <v>60.430307999999997</v>
      </c>
      <c r="N842" s="13">
        <f>IF(D842="ZZ",Brick_Kilns_EF!$E$3*(0.75),Brick_Kilns_EF!$E$3)</f>
        <v>4.5999999999999999E-3</v>
      </c>
      <c r="O842" s="13">
        <f t="shared" si="54"/>
        <v>40.879325999999999</v>
      </c>
      <c r="P842" s="13">
        <f>IF(D842="ZZ",Brick_Kilns_EF!$E$4*(0.75),Brick_Kilns_EF!$E$4)</f>
        <v>4.7000000000000002E-3</v>
      </c>
      <c r="Q842" s="13">
        <f t="shared" si="55"/>
        <v>41.768006999999997</v>
      </c>
    </row>
    <row r="843" spans="1:17">
      <c r="A843" s="13" t="s">
        <v>853</v>
      </c>
      <c r="B843" s="13">
        <v>23.983632830000001</v>
      </c>
      <c r="C843" s="13">
        <v>89.148990530000006</v>
      </c>
      <c r="D843" s="13" t="s">
        <v>6</v>
      </c>
      <c r="E843" s="13" t="s">
        <v>4927</v>
      </c>
      <c r="F843" s="13" t="s">
        <v>42</v>
      </c>
      <c r="G843" s="13" t="s">
        <v>4802</v>
      </c>
      <c r="H843" s="13" t="s">
        <v>4816</v>
      </c>
      <c r="I843" s="13">
        <f>(Brick_Kilns_EF!$B$13*Brick_Kilns_EF!$B$11*Brick_Kilns_EF!$B$12)</f>
        <v>8886.81</v>
      </c>
      <c r="J843" s="13">
        <f>IF(D843="ZZ",Brick_Kilns_EF!$E$5*(0.75),Brick_Kilns_EF!$E$5)</f>
        <v>9.6999999999999986E-3</v>
      </c>
      <c r="K843" s="13">
        <f t="shared" si="53"/>
        <v>86.202056999999982</v>
      </c>
      <c r="L843" s="13">
        <f>IF(D843="ZZ",Brick_Kilns_EF!$E$2*(0.75),Brick_Kilns_EF!$E$2)</f>
        <v>6.7999999999999996E-3</v>
      </c>
      <c r="M843" s="13">
        <f t="shared" si="52"/>
        <v>60.430307999999997</v>
      </c>
      <c r="N843" s="13">
        <f>IF(D843="ZZ",Brick_Kilns_EF!$E$3*(0.75),Brick_Kilns_EF!$E$3)</f>
        <v>4.5999999999999999E-3</v>
      </c>
      <c r="O843" s="13">
        <f t="shared" si="54"/>
        <v>40.879325999999999</v>
      </c>
      <c r="P843" s="13">
        <f>IF(D843="ZZ",Brick_Kilns_EF!$E$4*(0.75),Brick_Kilns_EF!$E$4)</f>
        <v>4.7000000000000002E-3</v>
      </c>
      <c r="Q843" s="13">
        <f t="shared" si="55"/>
        <v>41.768006999999997</v>
      </c>
    </row>
    <row r="844" spans="1:17">
      <c r="A844" s="13" t="s">
        <v>854</v>
      </c>
      <c r="B844" s="13">
        <v>24.562480610000001</v>
      </c>
      <c r="C844" s="13">
        <v>89.146124979999996</v>
      </c>
      <c r="D844" s="13" t="s">
        <v>6</v>
      </c>
      <c r="E844" s="13" t="s">
        <v>4927</v>
      </c>
      <c r="F844" s="13" t="s">
        <v>42</v>
      </c>
      <c r="G844" s="13" t="s">
        <v>4802</v>
      </c>
      <c r="H844" s="13" t="s">
        <v>4816</v>
      </c>
      <c r="I844" s="13">
        <f>(Brick_Kilns_EF!$B$13*Brick_Kilns_EF!$B$11*Brick_Kilns_EF!$B$12)</f>
        <v>8886.81</v>
      </c>
      <c r="J844" s="13">
        <f>IF(D844="ZZ",Brick_Kilns_EF!$E$5*(0.75),Brick_Kilns_EF!$E$5)</f>
        <v>9.6999999999999986E-3</v>
      </c>
      <c r="K844" s="13">
        <f t="shared" si="53"/>
        <v>86.202056999999982</v>
      </c>
      <c r="L844" s="13">
        <f>IF(D844="ZZ",Brick_Kilns_EF!$E$2*(0.75),Brick_Kilns_EF!$E$2)</f>
        <v>6.7999999999999996E-3</v>
      </c>
      <c r="M844" s="13">
        <f t="shared" si="52"/>
        <v>60.430307999999997</v>
      </c>
      <c r="N844" s="13">
        <f>IF(D844="ZZ",Brick_Kilns_EF!$E$3*(0.75),Brick_Kilns_EF!$E$3)</f>
        <v>4.5999999999999999E-3</v>
      </c>
      <c r="O844" s="13">
        <f t="shared" si="54"/>
        <v>40.879325999999999</v>
      </c>
      <c r="P844" s="13">
        <f>IF(D844="ZZ",Brick_Kilns_EF!$E$4*(0.75),Brick_Kilns_EF!$E$4)</f>
        <v>4.7000000000000002E-3</v>
      </c>
      <c r="Q844" s="13">
        <f t="shared" si="55"/>
        <v>41.768006999999997</v>
      </c>
    </row>
    <row r="845" spans="1:17">
      <c r="A845" s="13" t="s">
        <v>855</v>
      </c>
      <c r="B845" s="13">
        <v>24.758717390000001</v>
      </c>
      <c r="C845" s="13">
        <v>88.877693429999994</v>
      </c>
      <c r="D845" s="13" t="s">
        <v>6</v>
      </c>
      <c r="E845" s="13" t="s">
        <v>4927</v>
      </c>
      <c r="F845" s="13" t="s">
        <v>42</v>
      </c>
      <c r="G845" s="13" t="s">
        <v>4802</v>
      </c>
      <c r="H845" s="13" t="s">
        <v>4816</v>
      </c>
      <c r="I845" s="13">
        <f>(Brick_Kilns_EF!$B$13*Brick_Kilns_EF!$B$11*Brick_Kilns_EF!$B$12)</f>
        <v>8886.81</v>
      </c>
      <c r="J845" s="13">
        <f>IF(D845="ZZ",Brick_Kilns_EF!$E$5*(0.75),Brick_Kilns_EF!$E$5)</f>
        <v>9.6999999999999986E-3</v>
      </c>
      <c r="K845" s="13">
        <f t="shared" si="53"/>
        <v>86.202056999999982</v>
      </c>
      <c r="L845" s="13">
        <f>IF(D845="ZZ",Brick_Kilns_EF!$E$2*(0.75),Brick_Kilns_EF!$E$2)</f>
        <v>6.7999999999999996E-3</v>
      </c>
      <c r="M845" s="13">
        <f t="shared" si="52"/>
        <v>60.430307999999997</v>
      </c>
      <c r="N845" s="13">
        <f>IF(D845="ZZ",Brick_Kilns_EF!$E$3*(0.75),Brick_Kilns_EF!$E$3)</f>
        <v>4.5999999999999999E-3</v>
      </c>
      <c r="O845" s="13">
        <f t="shared" si="54"/>
        <v>40.879325999999999</v>
      </c>
      <c r="P845" s="13">
        <f>IF(D845="ZZ",Brick_Kilns_EF!$E$4*(0.75),Brick_Kilns_EF!$E$4)</f>
        <v>4.7000000000000002E-3</v>
      </c>
      <c r="Q845" s="13">
        <f t="shared" si="55"/>
        <v>41.768006999999997</v>
      </c>
    </row>
    <row r="846" spans="1:17">
      <c r="A846" s="13" t="s">
        <v>856</v>
      </c>
      <c r="B846" s="13">
        <v>23.55797454</v>
      </c>
      <c r="C846" s="13">
        <v>89.499975809999995</v>
      </c>
      <c r="D846" s="13" t="s">
        <v>6</v>
      </c>
      <c r="E846" s="13" t="s">
        <v>4927</v>
      </c>
      <c r="F846" s="13" t="s">
        <v>7</v>
      </c>
      <c r="G846" s="13" t="s">
        <v>4802</v>
      </c>
      <c r="H846" s="13" t="s">
        <v>4816</v>
      </c>
      <c r="I846" s="13">
        <f>(Brick_Kilns_EF!$B$13*Brick_Kilns_EF!$B$11*Brick_Kilns_EF!$B$12)</f>
        <v>8886.81</v>
      </c>
      <c r="J846" s="13">
        <f>IF(D846="ZZ",Brick_Kilns_EF!$E$5*(0.75),Brick_Kilns_EF!$E$5)</f>
        <v>9.6999999999999986E-3</v>
      </c>
      <c r="K846" s="13">
        <f t="shared" si="53"/>
        <v>86.202056999999982</v>
      </c>
      <c r="L846" s="13">
        <f>IF(D846="ZZ",Brick_Kilns_EF!$E$2*(0.75),Brick_Kilns_EF!$E$2)</f>
        <v>6.7999999999999996E-3</v>
      </c>
      <c r="M846" s="13">
        <f t="shared" si="52"/>
        <v>60.430307999999997</v>
      </c>
      <c r="N846" s="13">
        <f>IF(D846="ZZ",Brick_Kilns_EF!$E$3*(0.75),Brick_Kilns_EF!$E$3)</f>
        <v>4.5999999999999999E-3</v>
      </c>
      <c r="O846" s="13">
        <f t="shared" si="54"/>
        <v>40.879325999999999</v>
      </c>
      <c r="P846" s="13">
        <f>IF(D846="ZZ",Brick_Kilns_EF!$E$4*(0.75),Brick_Kilns_EF!$E$4)</f>
        <v>4.7000000000000002E-3</v>
      </c>
      <c r="Q846" s="13">
        <f t="shared" si="55"/>
        <v>41.768006999999997</v>
      </c>
    </row>
    <row r="847" spans="1:17">
      <c r="A847" s="13" t="s">
        <v>857</v>
      </c>
      <c r="B847" s="13">
        <v>23.7530973</v>
      </c>
      <c r="C847" s="13">
        <v>89.128878619999995</v>
      </c>
      <c r="D847" s="13" t="s">
        <v>6</v>
      </c>
      <c r="E847" s="13" t="s">
        <v>4927</v>
      </c>
      <c r="F847" s="13" t="s">
        <v>9</v>
      </c>
      <c r="G847" s="13" t="s">
        <v>4802</v>
      </c>
      <c r="H847" s="13" t="s">
        <v>4816</v>
      </c>
      <c r="I847" s="13">
        <f>(Brick_Kilns_EF!$B$13*Brick_Kilns_EF!$B$11*Brick_Kilns_EF!$B$12)</f>
        <v>8886.81</v>
      </c>
      <c r="J847" s="13">
        <f>IF(D847="ZZ",Brick_Kilns_EF!$E$5*(0.75),Brick_Kilns_EF!$E$5)</f>
        <v>9.6999999999999986E-3</v>
      </c>
      <c r="K847" s="13">
        <f t="shared" si="53"/>
        <v>86.202056999999982</v>
      </c>
      <c r="L847" s="13">
        <f>IF(D847="ZZ",Brick_Kilns_EF!$E$2*(0.75),Brick_Kilns_EF!$E$2)</f>
        <v>6.7999999999999996E-3</v>
      </c>
      <c r="M847" s="13">
        <f t="shared" si="52"/>
        <v>60.430307999999997</v>
      </c>
      <c r="N847" s="13">
        <f>IF(D847="ZZ",Brick_Kilns_EF!$E$3*(0.75),Brick_Kilns_EF!$E$3)</f>
        <v>4.5999999999999999E-3</v>
      </c>
      <c r="O847" s="13">
        <f t="shared" si="54"/>
        <v>40.879325999999999</v>
      </c>
      <c r="P847" s="13">
        <f>IF(D847="ZZ",Brick_Kilns_EF!$E$4*(0.75),Brick_Kilns_EF!$E$4)</f>
        <v>4.7000000000000002E-3</v>
      </c>
      <c r="Q847" s="13">
        <f t="shared" si="55"/>
        <v>41.768006999999997</v>
      </c>
    </row>
    <row r="848" spans="1:17">
      <c r="A848" s="13" t="s">
        <v>858</v>
      </c>
      <c r="B848" s="13">
        <v>23.752482220000001</v>
      </c>
      <c r="C848" s="13">
        <v>89.128905489999994</v>
      </c>
      <c r="D848" s="13" t="s">
        <v>6</v>
      </c>
      <c r="E848" s="13" t="s">
        <v>4927</v>
      </c>
      <c r="F848" s="13" t="s">
        <v>9</v>
      </c>
      <c r="G848" s="13" t="s">
        <v>4802</v>
      </c>
      <c r="H848" s="13" t="s">
        <v>4816</v>
      </c>
      <c r="I848" s="13">
        <f>(Brick_Kilns_EF!$B$13*Brick_Kilns_EF!$B$11*Brick_Kilns_EF!$B$12)</f>
        <v>8886.81</v>
      </c>
      <c r="J848" s="13">
        <f>IF(D848="ZZ",Brick_Kilns_EF!$E$5*(0.75),Brick_Kilns_EF!$E$5)</f>
        <v>9.6999999999999986E-3</v>
      </c>
      <c r="K848" s="13">
        <f t="shared" si="53"/>
        <v>86.202056999999982</v>
      </c>
      <c r="L848" s="13">
        <f>IF(D848="ZZ",Brick_Kilns_EF!$E$2*(0.75),Brick_Kilns_EF!$E$2)</f>
        <v>6.7999999999999996E-3</v>
      </c>
      <c r="M848" s="13">
        <f t="shared" si="52"/>
        <v>60.430307999999997</v>
      </c>
      <c r="N848" s="13">
        <f>IF(D848="ZZ",Brick_Kilns_EF!$E$3*(0.75),Brick_Kilns_EF!$E$3)</f>
        <v>4.5999999999999999E-3</v>
      </c>
      <c r="O848" s="13">
        <f t="shared" si="54"/>
        <v>40.879325999999999</v>
      </c>
      <c r="P848" s="13">
        <f>IF(D848="ZZ",Brick_Kilns_EF!$E$4*(0.75),Brick_Kilns_EF!$E$4)</f>
        <v>4.7000000000000002E-3</v>
      </c>
      <c r="Q848" s="13">
        <f t="shared" si="55"/>
        <v>41.768006999999997</v>
      </c>
    </row>
    <row r="849" spans="1:17">
      <c r="A849" s="13" t="s">
        <v>859</v>
      </c>
      <c r="B849" s="13">
        <v>23.820544430000002</v>
      </c>
      <c r="C849" s="13">
        <v>90.484575699999994</v>
      </c>
      <c r="D849" s="13" t="s">
        <v>6</v>
      </c>
      <c r="E849" s="13" t="s">
        <v>4927</v>
      </c>
      <c r="F849" s="13" t="s">
        <v>7</v>
      </c>
      <c r="G849" s="13" t="s">
        <v>4802</v>
      </c>
      <c r="H849" s="13" t="s">
        <v>4816</v>
      </c>
      <c r="I849" s="13">
        <f>(Brick_Kilns_EF!$B$13*Brick_Kilns_EF!$B$11*Brick_Kilns_EF!$B$12)</f>
        <v>8886.81</v>
      </c>
      <c r="J849" s="13">
        <f>IF(D849="ZZ",Brick_Kilns_EF!$E$5*(0.75),Brick_Kilns_EF!$E$5)</f>
        <v>9.6999999999999986E-3</v>
      </c>
      <c r="K849" s="13">
        <f t="shared" si="53"/>
        <v>86.202056999999982</v>
      </c>
      <c r="L849" s="13">
        <f>IF(D849="ZZ",Brick_Kilns_EF!$E$2*(0.75),Brick_Kilns_EF!$E$2)</f>
        <v>6.7999999999999996E-3</v>
      </c>
      <c r="M849" s="13">
        <f t="shared" si="52"/>
        <v>60.430307999999997</v>
      </c>
      <c r="N849" s="13">
        <f>IF(D849="ZZ",Brick_Kilns_EF!$E$3*(0.75),Brick_Kilns_EF!$E$3)</f>
        <v>4.5999999999999999E-3</v>
      </c>
      <c r="O849" s="13">
        <f t="shared" si="54"/>
        <v>40.879325999999999</v>
      </c>
      <c r="P849" s="13">
        <f>IF(D849="ZZ",Brick_Kilns_EF!$E$4*(0.75),Brick_Kilns_EF!$E$4)</f>
        <v>4.7000000000000002E-3</v>
      </c>
      <c r="Q849" s="13">
        <f t="shared" si="55"/>
        <v>41.768006999999997</v>
      </c>
    </row>
    <row r="850" spans="1:17">
      <c r="A850" s="13" t="s">
        <v>860</v>
      </c>
      <c r="B850" s="13">
        <v>23.285265800000001</v>
      </c>
      <c r="C850" s="13">
        <v>89.252081020000006</v>
      </c>
      <c r="D850" s="13" t="s">
        <v>6</v>
      </c>
      <c r="E850" s="13" t="s">
        <v>4927</v>
      </c>
      <c r="F850" s="13" t="s">
        <v>9</v>
      </c>
      <c r="G850" s="13" t="s">
        <v>4802</v>
      </c>
      <c r="H850" s="13" t="s">
        <v>4816</v>
      </c>
      <c r="I850" s="13">
        <f>(Brick_Kilns_EF!$B$13*Brick_Kilns_EF!$B$11*Brick_Kilns_EF!$B$12)</f>
        <v>8886.81</v>
      </c>
      <c r="J850" s="13">
        <f>IF(D850="ZZ",Brick_Kilns_EF!$E$5*(0.75),Brick_Kilns_EF!$E$5)</f>
        <v>9.6999999999999986E-3</v>
      </c>
      <c r="K850" s="13">
        <f t="shared" si="53"/>
        <v>86.202056999999982</v>
      </c>
      <c r="L850" s="13">
        <f>IF(D850="ZZ",Brick_Kilns_EF!$E$2*(0.75),Brick_Kilns_EF!$E$2)</f>
        <v>6.7999999999999996E-3</v>
      </c>
      <c r="M850" s="13">
        <f t="shared" si="52"/>
        <v>60.430307999999997</v>
      </c>
      <c r="N850" s="13">
        <f>IF(D850="ZZ",Brick_Kilns_EF!$E$3*(0.75),Brick_Kilns_EF!$E$3)</f>
        <v>4.5999999999999999E-3</v>
      </c>
      <c r="O850" s="13">
        <f t="shared" si="54"/>
        <v>40.879325999999999</v>
      </c>
      <c r="P850" s="13">
        <f>IF(D850="ZZ",Brick_Kilns_EF!$E$4*(0.75),Brick_Kilns_EF!$E$4)</f>
        <v>4.7000000000000002E-3</v>
      </c>
      <c r="Q850" s="13">
        <f t="shared" si="55"/>
        <v>41.768006999999997</v>
      </c>
    </row>
    <row r="851" spans="1:17">
      <c r="A851" s="13" t="s">
        <v>861</v>
      </c>
      <c r="B851" s="13">
        <v>23.28696081</v>
      </c>
      <c r="C851" s="13">
        <v>89.252887270000002</v>
      </c>
      <c r="D851" s="13" t="s">
        <v>6</v>
      </c>
      <c r="E851" s="13" t="s">
        <v>4927</v>
      </c>
      <c r="F851" s="13" t="s">
        <v>9</v>
      </c>
      <c r="G851" s="13" t="s">
        <v>4802</v>
      </c>
      <c r="H851" s="13" t="s">
        <v>4816</v>
      </c>
      <c r="I851" s="13">
        <f>(Brick_Kilns_EF!$B$13*Brick_Kilns_EF!$B$11*Brick_Kilns_EF!$B$12)</f>
        <v>8886.81</v>
      </c>
      <c r="J851" s="13">
        <f>IF(D851="ZZ",Brick_Kilns_EF!$E$5*(0.75),Brick_Kilns_EF!$E$5)</f>
        <v>9.6999999999999986E-3</v>
      </c>
      <c r="K851" s="13">
        <f t="shared" si="53"/>
        <v>86.202056999999982</v>
      </c>
      <c r="L851" s="13">
        <f>IF(D851="ZZ",Brick_Kilns_EF!$E$2*(0.75),Brick_Kilns_EF!$E$2)</f>
        <v>6.7999999999999996E-3</v>
      </c>
      <c r="M851" s="13">
        <f t="shared" si="52"/>
        <v>60.430307999999997</v>
      </c>
      <c r="N851" s="13">
        <f>IF(D851="ZZ",Brick_Kilns_EF!$E$3*(0.75),Brick_Kilns_EF!$E$3)</f>
        <v>4.5999999999999999E-3</v>
      </c>
      <c r="O851" s="13">
        <f t="shared" si="54"/>
        <v>40.879325999999999</v>
      </c>
      <c r="P851" s="13">
        <f>IF(D851="ZZ",Brick_Kilns_EF!$E$4*(0.75),Brick_Kilns_EF!$E$4)</f>
        <v>4.7000000000000002E-3</v>
      </c>
      <c r="Q851" s="13">
        <f t="shared" si="55"/>
        <v>41.768006999999997</v>
      </c>
    </row>
    <row r="852" spans="1:17">
      <c r="A852" s="13" t="s">
        <v>862</v>
      </c>
      <c r="B852" s="13">
        <v>23.987425550000001</v>
      </c>
      <c r="C852" s="13">
        <v>90.077971770000005</v>
      </c>
      <c r="D852" s="13" t="s">
        <v>6</v>
      </c>
      <c r="E852" s="13" t="s">
        <v>4927</v>
      </c>
      <c r="F852" s="13" t="s">
        <v>7</v>
      </c>
      <c r="G852" s="13" t="s">
        <v>4802</v>
      </c>
      <c r="H852" s="13" t="s">
        <v>4816</v>
      </c>
      <c r="I852" s="13">
        <f>(Brick_Kilns_EF!$B$13*Brick_Kilns_EF!$B$11*Brick_Kilns_EF!$B$12)</f>
        <v>8886.81</v>
      </c>
      <c r="J852" s="13">
        <f>IF(D852="ZZ",Brick_Kilns_EF!$E$5*(0.75),Brick_Kilns_EF!$E$5)</f>
        <v>9.6999999999999986E-3</v>
      </c>
      <c r="K852" s="13">
        <f t="shared" si="53"/>
        <v>86.202056999999982</v>
      </c>
      <c r="L852" s="13">
        <f>IF(D852="ZZ",Brick_Kilns_EF!$E$2*(0.75),Brick_Kilns_EF!$E$2)</f>
        <v>6.7999999999999996E-3</v>
      </c>
      <c r="M852" s="13">
        <f t="shared" si="52"/>
        <v>60.430307999999997</v>
      </c>
      <c r="N852" s="13">
        <f>IF(D852="ZZ",Brick_Kilns_EF!$E$3*(0.75),Brick_Kilns_EF!$E$3)</f>
        <v>4.5999999999999999E-3</v>
      </c>
      <c r="O852" s="13">
        <f t="shared" si="54"/>
        <v>40.879325999999999</v>
      </c>
      <c r="P852" s="13">
        <f>IF(D852="ZZ",Brick_Kilns_EF!$E$4*(0.75),Brick_Kilns_EF!$E$4)</f>
        <v>4.7000000000000002E-3</v>
      </c>
      <c r="Q852" s="13">
        <f t="shared" si="55"/>
        <v>41.768006999999997</v>
      </c>
    </row>
    <row r="853" spans="1:17">
      <c r="A853" s="13" t="s">
        <v>863</v>
      </c>
      <c r="B853" s="13">
        <v>24.001545920000002</v>
      </c>
      <c r="C853" s="13">
        <v>89.201266649999994</v>
      </c>
      <c r="D853" s="13" t="s">
        <v>6</v>
      </c>
      <c r="E853" s="13" t="s">
        <v>4927</v>
      </c>
      <c r="F853" s="13" t="s">
        <v>42</v>
      </c>
      <c r="G853" s="13" t="s">
        <v>4802</v>
      </c>
      <c r="H853" s="13" t="s">
        <v>4816</v>
      </c>
      <c r="I853" s="13">
        <f>(Brick_Kilns_EF!$B$13*Brick_Kilns_EF!$B$11*Brick_Kilns_EF!$B$12)</f>
        <v>8886.81</v>
      </c>
      <c r="J853" s="13">
        <f>IF(D853="ZZ",Brick_Kilns_EF!$E$5*(0.75),Brick_Kilns_EF!$E$5)</f>
        <v>9.6999999999999986E-3</v>
      </c>
      <c r="K853" s="13">
        <f t="shared" si="53"/>
        <v>86.202056999999982</v>
      </c>
      <c r="L853" s="13">
        <f>IF(D853="ZZ",Brick_Kilns_EF!$E$2*(0.75),Brick_Kilns_EF!$E$2)</f>
        <v>6.7999999999999996E-3</v>
      </c>
      <c r="M853" s="13">
        <f t="shared" si="52"/>
        <v>60.430307999999997</v>
      </c>
      <c r="N853" s="13">
        <f>IF(D853="ZZ",Brick_Kilns_EF!$E$3*(0.75),Brick_Kilns_EF!$E$3)</f>
        <v>4.5999999999999999E-3</v>
      </c>
      <c r="O853" s="13">
        <f t="shared" si="54"/>
        <v>40.879325999999999</v>
      </c>
      <c r="P853" s="13">
        <f>IF(D853="ZZ",Brick_Kilns_EF!$E$4*(0.75),Brick_Kilns_EF!$E$4)</f>
        <v>4.7000000000000002E-3</v>
      </c>
      <c r="Q853" s="13">
        <f t="shared" si="55"/>
        <v>41.768006999999997</v>
      </c>
    </row>
    <row r="854" spans="1:17">
      <c r="A854" s="13" t="s">
        <v>864</v>
      </c>
      <c r="B854" s="13">
        <v>23.796662250000001</v>
      </c>
      <c r="C854" s="13">
        <v>89.885893800000005</v>
      </c>
      <c r="D854" s="13" t="s">
        <v>6</v>
      </c>
      <c r="E854" s="13" t="s">
        <v>4927</v>
      </c>
      <c r="F854" s="13" t="s">
        <v>7</v>
      </c>
      <c r="G854" s="13" t="s">
        <v>4802</v>
      </c>
      <c r="H854" s="13" t="s">
        <v>4816</v>
      </c>
      <c r="I854" s="13">
        <f>(Brick_Kilns_EF!$B$13*Brick_Kilns_EF!$B$11*Brick_Kilns_EF!$B$12)</f>
        <v>8886.81</v>
      </c>
      <c r="J854" s="13">
        <f>IF(D854="ZZ",Brick_Kilns_EF!$E$5*(0.75),Brick_Kilns_EF!$E$5)</f>
        <v>9.6999999999999986E-3</v>
      </c>
      <c r="K854" s="13">
        <f t="shared" si="53"/>
        <v>86.202056999999982</v>
      </c>
      <c r="L854" s="13">
        <f>IF(D854="ZZ",Brick_Kilns_EF!$E$2*(0.75),Brick_Kilns_EF!$E$2)</f>
        <v>6.7999999999999996E-3</v>
      </c>
      <c r="M854" s="13">
        <f t="shared" si="52"/>
        <v>60.430307999999997</v>
      </c>
      <c r="N854" s="13">
        <f>IF(D854="ZZ",Brick_Kilns_EF!$E$3*(0.75),Brick_Kilns_EF!$E$3)</f>
        <v>4.5999999999999999E-3</v>
      </c>
      <c r="O854" s="13">
        <f t="shared" si="54"/>
        <v>40.879325999999999</v>
      </c>
      <c r="P854" s="13">
        <f>IF(D854="ZZ",Brick_Kilns_EF!$E$4*(0.75),Brick_Kilns_EF!$E$4)</f>
        <v>4.7000000000000002E-3</v>
      </c>
      <c r="Q854" s="13">
        <f t="shared" si="55"/>
        <v>41.768006999999997</v>
      </c>
    </row>
    <row r="855" spans="1:17">
      <c r="A855" s="13" t="s">
        <v>865</v>
      </c>
      <c r="B855" s="13">
        <v>23.95388792</v>
      </c>
      <c r="C855" s="13">
        <v>89.211695449999993</v>
      </c>
      <c r="D855" s="13" t="s">
        <v>6</v>
      </c>
      <c r="E855" s="13" t="s">
        <v>4927</v>
      </c>
      <c r="F855" s="13" t="s">
        <v>9</v>
      </c>
      <c r="G855" s="13" t="s">
        <v>4802</v>
      </c>
      <c r="H855" s="13" t="s">
        <v>4816</v>
      </c>
      <c r="I855" s="13">
        <f>(Brick_Kilns_EF!$B$13*Brick_Kilns_EF!$B$11*Brick_Kilns_EF!$B$12)</f>
        <v>8886.81</v>
      </c>
      <c r="J855" s="13">
        <f>IF(D855="ZZ",Brick_Kilns_EF!$E$5*(0.75),Brick_Kilns_EF!$E$5)</f>
        <v>9.6999999999999986E-3</v>
      </c>
      <c r="K855" s="13">
        <f t="shared" si="53"/>
        <v>86.202056999999982</v>
      </c>
      <c r="L855" s="13">
        <f>IF(D855="ZZ",Brick_Kilns_EF!$E$2*(0.75),Brick_Kilns_EF!$E$2)</f>
        <v>6.7999999999999996E-3</v>
      </c>
      <c r="M855" s="13">
        <f t="shared" si="52"/>
        <v>60.430307999999997</v>
      </c>
      <c r="N855" s="13">
        <f>IF(D855="ZZ",Brick_Kilns_EF!$E$3*(0.75),Brick_Kilns_EF!$E$3)</f>
        <v>4.5999999999999999E-3</v>
      </c>
      <c r="O855" s="13">
        <f t="shared" si="54"/>
        <v>40.879325999999999</v>
      </c>
      <c r="P855" s="13">
        <f>IF(D855="ZZ",Brick_Kilns_EF!$E$4*(0.75),Brick_Kilns_EF!$E$4)</f>
        <v>4.7000000000000002E-3</v>
      </c>
      <c r="Q855" s="13">
        <f t="shared" si="55"/>
        <v>41.768006999999997</v>
      </c>
    </row>
    <row r="856" spans="1:17">
      <c r="A856" s="13" t="s">
        <v>866</v>
      </c>
      <c r="B856" s="13">
        <v>23.867186090000001</v>
      </c>
      <c r="C856" s="13">
        <v>88.821495200000001</v>
      </c>
      <c r="D856" s="13" t="s">
        <v>6</v>
      </c>
      <c r="E856" s="13" t="s">
        <v>4927</v>
      </c>
      <c r="F856" s="13" t="s">
        <v>9</v>
      </c>
      <c r="G856" s="13" t="s">
        <v>4802</v>
      </c>
      <c r="H856" s="13" t="s">
        <v>4816</v>
      </c>
      <c r="I856" s="13">
        <f>(Brick_Kilns_EF!$B$13*Brick_Kilns_EF!$B$11*Brick_Kilns_EF!$B$12)</f>
        <v>8886.81</v>
      </c>
      <c r="J856" s="13">
        <f>IF(D856="ZZ",Brick_Kilns_EF!$E$5*(0.75),Brick_Kilns_EF!$E$5)</f>
        <v>9.6999999999999986E-3</v>
      </c>
      <c r="K856" s="13">
        <f t="shared" si="53"/>
        <v>86.202056999999982</v>
      </c>
      <c r="L856" s="13">
        <f>IF(D856="ZZ",Brick_Kilns_EF!$E$2*(0.75),Brick_Kilns_EF!$E$2)</f>
        <v>6.7999999999999996E-3</v>
      </c>
      <c r="M856" s="13">
        <f t="shared" si="52"/>
        <v>60.430307999999997</v>
      </c>
      <c r="N856" s="13">
        <f>IF(D856="ZZ",Brick_Kilns_EF!$E$3*(0.75),Brick_Kilns_EF!$E$3)</f>
        <v>4.5999999999999999E-3</v>
      </c>
      <c r="O856" s="13">
        <f t="shared" si="54"/>
        <v>40.879325999999999</v>
      </c>
      <c r="P856" s="13">
        <f>IF(D856="ZZ",Brick_Kilns_EF!$E$4*(0.75),Brick_Kilns_EF!$E$4)</f>
        <v>4.7000000000000002E-3</v>
      </c>
      <c r="Q856" s="13">
        <f t="shared" si="55"/>
        <v>41.768006999999997</v>
      </c>
    </row>
    <row r="857" spans="1:17">
      <c r="A857" s="13" t="s">
        <v>867</v>
      </c>
      <c r="B857" s="13">
        <v>23.87188141</v>
      </c>
      <c r="C857" s="13">
        <v>88.821479069999995</v>
      </c>
      <c r="D857" s="13" t="s">
        <v>6</v>
      </c>
      <c r="E857" s="13" t="s">
        <v>4927</v>
      </c>
      <c r="F857" s="13" t="s">
        <v>9</v>
      </c>
      <c r="G857" s="13" t="s">
        <v>4802</v>
      </c>
      <c r="H857" s="13" t="s">
        <v>4816</v>
      </c>
      <c r="I857" s="13">
        <f>(Brick_Kilns_EF!$B$13*Brick_Kilns_EF!$B$11*Brick_Kilns_EF!$B$12)</f>
        <v>8886.81</v>
      </c>
      <c r="J857" s="13">
        <f>IF(D857="ZZ",Brick_Kilns_EF!$E$5*(0.75),Brick_Kilns_EF!$E$5)</f>
        <v>9.6999999999999986E-3</v>
      </c>
      <c r="K857" s="13">
        <f t="shared" si="53"/>
        <v>86.202056999999982</v>
      </c>
      <c r="L857" s="13">
        <f>IF(D857="ZZ",Brick_Kilns_EF!$E$2*(0.75),Brick_Kilns_EF!$E$2)</f>
        <v>6.7999999999999996E-3</v>
      </c>
      <c r="M857" s="13">
        <f t="shared" si="52"/>
        <v>60.430307999999997</v>
      </c>
      <c r="N857" s="13">
        <f>IF(D857="ZZ",Brick_Kilns_EF!$E$3*(0.75),Brick_Kilns_EF!$E$3)</f>
        <v>4.5999999999999999E-3</v>
      </c>
      <c r="O857" s="13">
        <f t="shared" si="54"/>
        <v>40.879325999999999</v>
      </c>
      <c r="P857" s="13">
        <f>IF(D857="ZZ",Brick_Kilns_EF!$E$4*(0.75),Brick_Kilns_EF!$E$4)</f>
        <v>4.7000000000000002E-3</v>
      </c>
      <c r="Q857" s="13">
        <f t="shared" si="55"/>
        <v>41.768006999999997</v>
      </c>
    </row>
    <row r="858" spans="1:17">
      <c r="A858" s="13" t="s">
        <v>868</v>
      </c>
      <c r="B858" s="13">
        <v>23.870641840000001</v>
      </c>
      <c r="C858" s="13">
        <v>88.820796450000003</v>
      </c>
      <c r="D858" s="13" t="s">
        <v>6</v>
      </c>
      <c r="E858" s="13" t="s">
        <v>4927</v>
      </c>
      <c r="F858" s="13" t="s">
        <v>9</v>
      </c>
      <c r="G858" s="13" t="s">
        <v>4802</v>
      </c>
      <c r="H858" s="13" t="s">
        <v>4816</v>
      </c>
      <c r="I858" s="13">
        <f>(Brick_Kilns_EF!$B$13*Brick_Kilns_EF!$B$11*Brick_Kilns_EF!$B$12)</f>
        <v>8886.81</v>
      </c>
      <c r="J858" s="13">
        <f>IF(D858="ZZ",Brick_Kilns_EF!$E$5*(0.75),Brick_Kilns_EF!$E$5)</f>
        <v>9.6999999999999986E-3</v>
      </c>
      <c r="K858" s="13">
        <f t="shared" si="53"/>
        <v>86.202056999999982</v>
      </c>
      <c r="L858" s="13">
        <f>IF(D858="ZZ",Brick_Kilns_EF!$E$2*(0.75),Brick_Kilns_EF!$E$2)</f>
        <v>6.7999999999999996E-3</v>
      </c>
      <c r="M858" s="13">
        <f t="shared" si="52"/>
        <v>60.430307999999997</v>
      </c>
      <c r="N858" s="13">
        <f>IF(D858="ZZ",Brick_Kilns_EF!$E$3*(0.75),Brick_Kilns_EF!$E$3)</f>
        <v>4.5999999999999999E-3</v>
      </c>
      <c r="O858" s="13">
        <f t="shared" si="54"/>
        <v>40.879325999999999</v>
      </c>
      <c r="P858" s="13">
        <f>IF(D858="ZZ",Brick_Kilns_EF!$E$4*(0.75),Brick_Kilns_EF!$E$4)</f>
        <v>4.7000000000000002E-3</v>
      </c>
      <c r="Q858" s="13">
        <f t="shared" si="55"/>
        <v>41.768006999999997</v>
      </c>
    </row>
    <row r="859" spans="1:17">
      <c r="A859" s="13" t="s">
        <v>869</v>
      </c>
      <c r="B859" s="13">
        <v>23.934619170000001</v>
      </c>
      <c r="C859" s="13">
        <v>90.292477199999993</v>
      </c>
      <c r="D859" s="13" t="s">
        <v>6</v>
      </c>
      <c r="E859" s="13" t="s">
        <v>4927</v>
      </c>
      <c r="F859" s="13" t="s">
        <v>7</v>
      </c>
      <c r="G859" s="13" t="s">
        <v>4802</v>
      </c>
      <c r="H859" s="13" t="s">
        <v>4816</v>
      </c>
      <c r="I859" s="13">
        <f>(Brick_Kilns_EF!$B$13*Brick_Kilns_EF!$B$11*Brick_Kilns_EF!$B$12)</f>
        <v>8886.81</v>
      </c>
      <c r="J859" s="13">
        <f>IF(D859="ZZ",Brick_Kilns_EF!$E$5*(0.75),Brick_Kilns_EF!$E$5)</f>
        <v>9.6999999999999986E-3</v>
      </c>
      <c r="K859" s="13">
        <f t="shared" si="53"/>
        <v>86.202056999999982</v>
      </c>
      <c r="L859" s="13">
        <f>IF(D859="ZZ",Brick_Kilns_EF!$E$2*(0.75),Brick_Kilns_EF!$E$2)</f>
        <v>6.7999999999999996E-3</v>
      </c>
      <c r="M859" s="13">
        <f t="shared" si="52"/>
        <v>60.430307999999997</v>
      </c>
      <c r="N859" s="13">
        <f>IF(D859="ZZ",Brick_Kilns_EF!$E$3*(0.75),Brick_Kilns_EF!$E$3)</f>
        <v>4.5999999999999999E-3</v>
      </c>
      <c r="O859" s="13">
        <f t="shared" si="54"/>
        <v>40.879325999999999</v>
      </c>
      <c r="P859" s="13">
        <f>IF(D859="ZZ",Brick_Kilns_EF!$E$4*(0.75),Brick_Kilns_EF!$E$4)</f>
        <v>4.7000000000000002E-3</v>
      </c>
      <c r="Q859" s="13">
        <f t="shared" si="55"/>
        <v>41.768006999999997</v>
      </c>
    </row>
    <row r="860" spans="1:17">
      <c r="A860" s="13" t="s">
        <v>870</v>
      </c>
      <c r="B860" s="13">
        <v>23.624185090000001</v>
      </c>
      <c r="C860" s="13">
        <v>89.724347690000002</v>
      </c>
      <c r="D860" s="13" t="s">
        <v>6</v>
      </c>
      <c r="E860" s="13" t="s">
        <v>4927</v>
      </c>
      <c r="F860" s="13" t="s">
        <v>7</v>
      </c>
      <c r="G860" s="13" t="s">
        <v>4802</v>
      </c>
      <c r="H860" s="13" t="s">
        <v>4816</v>
      </c>
      <c r="I860" s="13">
        <f>(Brick_Kilns_EF!$B$13*Brick_Kilns_EF!$B$11*Brick_Kilns_EF!$B$12)</f>
        <v>8886.81</v>
      </c>
      <c r="J860" s="13">
        <f>IF(D860="ZZ",Brick_Kilns_EF!$E$5*(0.75),Brick_Kilns_EF!$E$5)</f>
        <v>9.6999999999999986E-3</v>
      </c>
      <c r="K860" s="13">
        <f t="shared" si="53"/>
        <v>86.202056999999982</v>
      </c>
      <c r="L860" s="13">
        <f>IF(D860="ZZ",Brick_Kilns_EF!$E$2*(0.75),Brick_Kilns_EF!$E$2)</f>
        <v>6.7999999999999996E-3</v>
      </c>
      <c r="M860" s="13">
        <f t="shared" si="52"/>
        <v>60.430307999999997</v>
      </c>
      <c r="N860" s="13">
        <f>IF(D860="ZZ",Brick_Kilns_EF!$E$3*(0.75),Brick_Kilns_EF!$E$3)</f>
        <v>4.5999999999999999E-3</v>
      </c>
      <c r="O860" s="13">
        <f t="shared" si="54"/>
        <v>40.879325999999999</v>
      </c>
      <c r="P860" s="13">
        <f>IF(D860="ZZ",Brick_Kilns_EF!$E$4*(0.75),Brick_Kilns_EF!$E$4)</f>
        <v>4.7000000000000002E-3</v>
      </c>
      <c r="Q860" s="13">
        <f t="shared" si="55"/>
        <v>41.768006999999997</v>
      </c>
    </row>
    <row r="861" spans="1:17">
      <c r="A861" s="13" t="s">
        <v>871</v>
      </c>
      <c r="B861" s="13">
        <v>24.62023361</v>
      </c>
      <c r="C861" s="13">
        <v>88.247667000000007</v>
      </c>
      <c r="D861" s="13" t="s">
        <v>6</v>
      </c>
      <c r="E861" s="13" t="s">
        <v>4927</v>
      </c>
      <c r="F861" s="13" t="s">
        <v>42</v>
      </c>
      <c r="G861" s="13" t="s">
        <v>4802</v>
      </c>
      <c r="H861" s="13" t="s">
        <v>4816</v>
      </c>
      <c r="I861" s="13">
        <f>(Brick_Kilns_EF!$B$13*Brick_Kilns_EF!$B$11*Brick_Kilns_EF!$B$12)</f>
        <v>8886.81</v>
      </c>
      <c r="J861" s="13">
        <f>IF(D861="ZZ",Brick_Kilns_EF!$E$5*(0.75),Brick_Kilns_EF!$E$5)</f>
        <v>9.6999999999999986E-3</v>
      </c>
      <c r="K861" s="13">
        <f t="shared" si="53"/>
        <v>86.202056999999982</v>
      </c>
      <c r="L861" s="13">
        <f>IF(D861="ZZ",Brick_Kilns_EF!$E$2*(0.75),Brick_Kilns_EF!$E$2)</f>
        <v>6.7999999999999996E-3</v>
      </c>
      <c r="M861" s="13">
        <f t="shared" si="52"/>
        <v>60.430307999999997</v>
      </c>
      <c r="N861" s="13">
        <f>IF(D861="ZZ",Brick_Kilns_EF!$E$3*(0.75),Brick_Kilns_EF!$E$3)</f>
        <v>4.5999999999999999E-3</v>
      </c>
      <c r="O861" s="13">
        <f t="shared" si="54"/>
        <v>40.879325999999999</v>
      </c>
      <c r="P861" s="13">
        <f>IF(D861="ZZ",Brick_Kilns_EF!$E$4*(0.75),Brick_Kilns_EF!$E$4)</f>
        <v>4.7000000000000002E-3</v>
      </c>
      <c r="Q861" s="13">
        <f t="shared" si="55"/>
        <v>41.768006999999997</v>
      </c>
    </row>
    <row r="862" spans="1:17">
      <c r="A862" s="13" t="s">
        <v>872</v>
      </c>
      <c r="B862" s="13">
        <v>23.611145570000001</v>
      </c>
      <c r="C862" s="13">
        <v>89.550007089999994</v>
      </c>
      <c r="D862" s="13" t="s">
        <v>6</v>
      </c>
      <c r="E862" s="13" t="s">
        <v>4927</v>
      </c>
      <c r="F862" s="13" t="s">
        <v>7</v>
      </c>
      <c r="G862" s="13" t="s">
        <v>4802</v>
      </c>
      <c r="H862" s="13" t="s">
        <v>4816</v>
      </c>
      <c r="I862" s="13">
        <f>(Brick_Kilns_EF!$B$13*Brick_Kilns_EF!$B$11*Brick_Kilns_EF!$B$12)</f>
        <v>8886.81</v>
      </c>
      <c r="J862" s="13">
        <f>IF(D862="ZZ",Brick_Kilns_EF!$E$5*(0.75),Brick_Kilns_EF!$E$5)</f>
        <v>9.6999999999999986E-3</v>
      </c>
      <c r="K862" s="13">
        <f t="shared" si="53"/>
        <v>86.202056999999982</v>
      </c>
      <c r="L862" s="13">
        <f>IF(D862="ZZ",Brick_Kilns_EF!$E$2*(0.75),Brick_Kilns_EF!$E$2)</f>
        <v>6.7999999999999996E-3</v>
      </c>
      <c r="M862" s="13">
        <f t="shared" si="52"/>
        <v>60.430307999999997</v>
      </c>
      <c r="N862" s="13">
        <f>IF(D862="ZZ",Brick_Kilns_EF!$E$3*(0.75),Brick_Kilns_EF!$E$3)</f>
        <v>4.5999999999999999E-3</v>
      </c>
      <c r="O862" s="13">
        <f t="shared" si="54"/>
        <v>40.879325999999999</v>
      </c>
      <c r="P862" s="13">
        <f>IF(D862="ZZ",Brick_Kilns_EF!$E$4*(0.75),Brick_Kilns_EF!$E$4)</f>
        <v>4.7000000000000002E-3</v>
      </c>
      <c r="Q862" s="13">
        <f t="shared" si="55"/>
        <v>41.768006999999997</v>
      </c>
    </row>
    <row r="863" spans="1:17">
      <c r="A863" s="13" t="s">
        <v>873</v>
      </c>
      <c r="B863" s="13">
        <v>25.044806210000001</v>
      </c>
      <c r="C863" s="13">
        <v>88.773011080000003</v>
      </c>
      <c r="D863" s="13" t="s">
        <v>6</v>
      </c>
      <c r="E863" s="13" t="s">
        <v>4927</v>
      </c>
      <c r="F863" s="13" t="s">
        <v>42</v>
      </c>
      <c r="G863" s="13" t="s">
        <v>4802</v>
      </c>
      <c r="H863" s="13" t="s">
        <v>4816</v>
      </c>
      <c r="I863" s="13">
        <f>(Brick_Kilns_EF!$B$13*Brick_Kilns_EF!$B$11*Brick_Kilns_EF!$B$12)</f>
        <v>8886.81</v>
      </c>
      <c r="J863" s="13">
        <f>IF(D863="ZZ",Brick_Kilns_EF!$E$5*(0.75),Brick_Kilns_EF!$E$5)</f>
        <v>9.6999999999999986E-3</v>
      </c>
      <c r="K863" s="13">
        <f t="shared" si="53"/>
        <v>86.202056999999982</v>
      </c>
      <c r="L863" s="13">
        <f>IF(D863="ZZ",Brick_Kilns_EF!$E$2*(0.75),Brick_Kilns_EF!$E$2)</f>
        <v>6.7999999999999996E-3</v>
      </c>
      <c r="M863" s="13">
        <f t="shared" si="52"/>
        <v>60.430307999999997</v>
      </c>
      <c r="N863" s="13">
        <f>IF(D863="ZZ",Brick_Kilns_EF!$E$3*(0.75),Brick_Kilns_EF!$E$3)</f>
        <v>4.5999999999999999E-3</v>
      </c>
      <c r="O863" s="13">
        <f t="shared" si="54"/>
        <v>40.879325999999999</v>
      </c>
      <c r="P863" s="13">
        <f>IF(D863="ZZ",Brick_Kilns_EF!$E$4*(0.75),Brick_Kilns_EF!$E$4)</f>
        <v>4.7000000000000002E-3</v>
      </c>
      <c r="Q863" s="13">
        <f t="shared" si="55"/>
        <v>41.768006999999997</v>
      </c>
    </row>
    <row r="864" spans="1:17">
      <c r="A864" s="13" t="s">
        <v>874</v>
      </c>
      <c r="B864" s="13">
        <v>23.666940839999999</v>
      </c>
      <c r="C864" s="13">
        <v>88.618291529999993</v>
      </c>
      <c r="D864" s="13" t="s">
        <v>6</v>
      </c>
      <c r="E864" s="13" t="s">
        <v>4927</v>
      </c>
      <c r="F864" s="13" t="s">
        <v>9</v>
      </c>
      <c r="G864" s="13" t="s">
        <v>4802</v>
      </c>
      <c r="H864" s="13" t="s">
        <v>4816</v>
      </c>
      <c r="I864" s="13">
        <f>(Brick_Kilns_EF!$B$13*Brick_Kilns_EF!$B$11*Brick_Kilns_EF!$B$12)</f>
        <v>8886.81</v>
      </c>
      <c r="J864" s="13">
        <f>IF(D864="ZZ",Brick_Kilns_EF!$E$5*(0.75),Brick_Kilns_EF!$E$5)</f>
        <v>9.6999999999999986E-3</v>
      </c>
      <c r="K864" s="13">
        <f t="shared" si="53"/>
        <v>86.202056999999982</v>
      </c>
      <c r="L864" s="13">
        <f>IF(D864="ZZ",Brick_Kilns_EF!$E$2*(0.75),Brick_Kilns_EF!$E$2)</f>
        <v>6.7999999999999996E-3</v>
      </c>
      <c r="M864" s="13">
        <f t="shared" si="52"/>
        <v>60.430307999999997</v>
      </c>
      <c r="N864" s="13">
        <f>IF(D864="ZZ",Brick_Kilns_EF!$E$3*(0.75),Brick_Kilns_EF!$E$3)</f>
        <v>4.5999999999999999E-3</v>
      </c>
      <c r="O864" s="13">
        <f t="shared" si="54"/>
        <v>40.879325999999999</v>
      </c>
      <c r="P864" s="13">
        <f>IF(D864="ZZ",Brick_Kilns_EF!$E$4*(0.75),Brick_Kilns_EF!$E$4)</f>
        <v>4.7000000000000002E-3</v>
      </c>
      <c r="Q864" s="13">
        <f t="shared" si="55"/>
        <v>41.768006999999997</v>
      </c>
    </row>
    <row r="865" spans="1:17">
      <c r="A865" s="13" t="s">
        <v>875</v>
      </c>
      <c r="B865" s="13">
        <v>23.667546529999999</v>
      </c>
      <c r="C865" s="13">
        <v>88.61906553</v>
      </c>
      <c r="D865" s="13" t="s">
        <v>6</v>
      </c>
      <c r="E865" s="13" t="s">
        <v>4927</v>
      </c>
      <c r="F865" s="13" t="s">
        <v>9</v>
      </c>
      <c r="G865" s="13" t="s">
        <v>4802</v>
      </c>
      <c r="H865" s="13" t="s">
        <v>4816</v>
      </c>
      <c r="I865" s="13">
        <f>(Brick_Kilns_EF!$B$13*Brick_Kilns_EF!$B$11*Brick_Kilns_EF!$B$12)</f>
        <v>8886.81</v>
      </c>
      <c r="J865" s="13">
        <f>IF(D865="ZZ",Brick_Kilns_EF!$E$5*(0.75),Brick_Kilns_EF!$E$5)</f>
        <v>9.6999999999999986E-3</v>
      </c>
      <c r="K865" s="13">
        <f t="shared" si="53"/>
        <v>86.202056999999982</v>
      </c>
      <c r="L865" s="13">
        <f>IF(D865="ZZ",Brick_Kilns_EF!$E$2*(0.75),Brick_Kilns_EF!$E$2)</f>
        <v>6.7999999999999996E-3</v>
      </c>
      <c r="M865" s="13">
        <f t="shared" si="52"/>
        <v>60.430307999999997</v>
      </c>
      <c r="N865" s="13">
        <f>IF(D865="ZZ",Brick_Kilns_EF!$E$3*(0.75),Brick_Kilns_EF!$E$3)</f>
        <v>4.5999999999999999E-3</v>
      </c>
      <c r="O865" s="13">
        <f t="shared" si="54"/>
        <v>40.879325999999999</v>
      </c>
      <c r="P865" s="13">
        <f>IF(D865="ZZ",Brick_Kilns_EF!$E$4*(0.75),Brick_Kilns_EF!$E$4)</f>
        <v>4.7000000000000002E-3</v>
      </c>
      <c r="Q865" s="13">
        <f t="shared" si="55"/>
        <v>41.768006999999997</v>
      </c>
    </row>
    <row r="866" spans="1:17">
      <c r="A866" s="13" t="s">
        <v>876</v>
      </c>
      <c r="B866" s="13">
        <v>23.730782770000001</v>
      </c>
      <c r="C866" s="13">
        <v>88.664502060000004</v>
      </c>
      <c r="D866" s="13" t="s">
        <v>6</v>
      </c>
      <c r="E866" s="13" t="s">
        <v>4927</v>
      </c>
      <c r="F866" s="13" t="s">
        <v>9</v>
      </c>
      <c r="G866" s="13" t="s">
        <v>4802</v>
      </c>
      <c r="H866" s="13" t="s">
        <v>4816</v>
      </c>
      <c r="I866" s="13">
        <f>(Brick_Kilns_EF!$B$13*Brick_Kilns_EF!$B$11*Brick_Kilns_EF!$B$12)</f>
        <v>8886.81</v>
      </c>
      <c r="J866" s="13">
        <f>IF(D866="ZZ",Brick_Kilns_EF!$E$5*(0.75),Brick_Kilns_EF!$E$5)</f>
        <v>9.6999999999999986E-3</v>
      </c>
      <c r="K866" s="13">
        <f t="shared" si="53"/>
        <v>86.202056999999982</v>
      </c>
      <c r="L866" s="13">
        <f>IF(D866="ZZ",Brick_Kilns_EF!$E$2*(0.75),Brick_Kilns_EF!$E$2)</f>
        <v>6.7999999999999996E-3</v>
      </c>
      <c r="M866" s="13">
        <f t="shared" si="52"/>
        <v>60.430307999999997</v>
      </c>
      <c r="N866" s="13">
        <f>IF(D866="ZZ",Brick_Kilns_EF!$E$3*(0.75),Brick_Kilns_EF!$E$3)</f>
        <v>4.5999999999999999E-3</v>
      </c>
      <c r="O866" s="13">
        <f t="shared" si="54"/>
        <v>40.879325999999999</v>
      </c>
      <c r="P866" s="13">
        <f>IF(D866="ZZ",Brick_Kilns_EF!$E$4*(0.75),Brick_Kilns_EF!$E$4)</f>
        <v>4.7000000000000002E-3</v>
      </c>
      <c r="Q866" s="13">
        <f t="shared" si="55"/>
        <v>41.768006999999997</v>
      </c>
    </row>
    <row r="867" spans="1:17">
      <c r="A867" s="13" t="s">
        <v>877</v>
      </c>
      <c r="B867" s="13">
        <v>23.429278249999999</v>
      </c>
      <c r="C867" s="13">
        <v>88.900296679999997</v>
      </c>
      <c r="D867" s="13" t="s">
        <v>6</v>
      </c>
      <c r="E867" s="13" t="s">
        <v>4927</v>
      </c>
      <c r="F867" s="13" t="s">
        <v>9</v>
      </c>
      <c r="G867" s="13" t="s">
        <v>4802</v>
      </c>
      <c r="H867" s="13" t="s">
        <v>4816</v>
      </c>
      <c r="I867" s="13">
        <f>(Brick_Kilns_EF!$B$13*Brick_Kilns_EF!$B$11*Brick_Kilns_EF!$B$12)</f>
        <v>8886.81</v>
      </c>
      <c r="J867" s="13">
        <f>IF(D867="ZZ",Brick_Kilns_EF!$E$5*(0.75),Brick_Kilns_EF!$E$5)</f>
        <v>9.6999999999999986E-3</v>
      </c>
      <c r="K867" s="13">
        <f t="shared" si="53"/>
        <v>86.202056999999982</v>
      </c>
      <c r="L867" s="13">
        <f>IF(D867="ZZ",Brick_Kilns_EF!$E$2*(0.75),Brick_Kilns_EF!$E$2)</f>
        <v>6.7999999999999996E-3</v>
      </c>
      <c r="M867" s="13">
        <f t="shared" si="52"/>
        <v>60.430307999999997</v>
      </c>
      <c r="N867" s="13">
        <f>IF(D867="ZZ",Brick_Kilns_EF!$E$3*(0.75),Brick_Kilns_EF!$E$3)</f>
        <v>4.5999999999999999E-3</v>
      </c>
      <c r="O867" s="13">
        <f t="shared" si="54"/>
        <v>40.879325999999999</v>
      </c>
      <c r="P867" s="13">
        <f>IF(D867="ZZ",Brick_Kilns_EF!$E$4*(0.75),Brick_Kilns_EF!$E$4)</f>
        <v>4.7000000000000002E-3</v>
      </c>
      <c r="Q867" s="13">
        <f t="shared" si="55"/>
        <v>41.768006999999997</v>
      </c>
    </row>
    <row r="868" spans="1:17">
      <c r="A868" s="13" t="s">
        <v>878</v>
      </c>
      <c r="B868" s="13">
        <v>23.63235332</v>
      </c>
      <c r="C868" s="13">
        <v>89.478338609999994</v>
      </c>
      <c r="D868" s="13" t="s">
        <v>6</v>
      </c>
      <c r="E868" s="13" t="s">
        <v>4927</v>
      </c>
      <c r="F868" s="13" t="s">
        <v>7</v>
      </c>
      <c r="G868" s="13" t="s">
        <v>4802</v>
      </c>
      <c r="H868" s="13" t="s">
        <v>4816</v>
      </c>
      <c r="I868" s="13">
        <f>(Brick_Kilns_EF!$B$13*Brick_Kilns_EF!$B$11*Brick_Kilns_EF!$B$12)</f>
        <v>8886.81</v>
      </c>
      <c r="J868" s="13">
        <f>IF(D868="ZZ",Brick_Kilns_EF!$E$5*(0.75),Brick_Kilns_EF!$E$5)</f>
        <v>9.6999999999999986E-3</v>
      </c>
      <c r="K868" s="13">
        <f t="shared" si="53"/>
        <v>86.202056999999982</v>
      </c>
      <c r="L868" s="13">
        <f>IF(D868="ZZ",Brick_Kilns_EF!$E$2*(0.75),Brick_Kilns_EF!$E$2)</f>
        <v>6.7999999999999996E-3</v>
      </c>
      <c r="M868" s="13">
        <f t="shared" si="52"/>
        <v>60.430307999999997</v>
      </c>
      <c r="N868" s="13">
        <f>IF(D868="ZZ",Brick_Kilns_EF!$E$3*(0.75),Brick_Kilns_EF!$E$3)</f>
        <v>4.5999999999999999E-3</v>
      </c>
      <c r="O868" s="13">
        <f t="shared" si="54"/>
        <v>40.879325999999999</v>
      </c>
      <c r="P868" s="13">
        <f>IF(D868="ZZ",Brick_Kilns_EF!$E$4*(0.75),Brick_Kilns_EF!$E$4)</f>
        <v>4.7000000000000002E-3</v>
      </c>
      <c r="Q868" s="13">
        <f t="shared" si="55"/>
        <v>41.768006999999997</v>
      </c>
    </row>
    <row r="869" spans="1:17">
      <c r="A869" s="13" t="s">
        <v>879</v>
      </c>
      <c r="B869" s="13">
        <v>23.423121200000001</v>
      </c>
      <c r="C869" s="13">
        <v>89.943180150000003</v>
      </c>
      <c r="D869" s="13" t="s">
        <v>6</v>
      </c>
      <c r="E869" s="13" t="s">
        <v>4927</v>
      </c>
      <c r="F869" s="13" t="s">
        <v>7</v>
      </c>
      <c r="G869" s="13" t="s">
        <v>4802</v>
      </c>
      <c r="H869" s="13" t="s">
        <v>4816</v>
      </c>
      <c r="I869" s="13">
        <f>(Brick_Kilns_EF!$B$13*Brick_Kilns_EF!$B$11*Brick_Kilns_EF!$B$12)</f>
        <v>8886.81</v>
      </c>
      <c r="J869" s="13">
        <f>IF(D869="ZZ",Brick_Kilns_EF!$E$5*(0.75),Brick_Kilns_EF!$E$5)</f>
        <v>9.6999999999999986E-3</v>
      </c>
      <c r="K869" s="13">
        <f t="shared" si="53"/>
        <v>86.202056999999982</v>
      </c>
      <c r="L869" s="13">
        <f>IF(D869="ZZ",Brick_Kilns_EF!$E$2*(0.75),Brick_Kilns_EF!$E$2)</f>
        <v>6.7999999999999996E-3</v>
      </c>
      <c r="M869" s="13">
        <f t="shared" si="52"/>
        <v>60.430307999999997</v>
      </c>
      <c r="N869" s="13">
        <f>IF(D869="ZZ",Brick_Kilns_EF!$E$3*(0.75),Brick_Kilns_EF!$E$3)</f>
        <v>4.5999999999999999E-3</v>
      </c>
      <c r="O869" s="13">
        <f t="shared" si="54"/>
        <v>40.879325999999999</v>
      </c>
      <c r="P869" s="13">
        <f>IF(D869="ZZ",Brick_Kilns_EF!$E$4*(0.75),Brick_Kilns_EF!$E$4)</f>
        <v>4.7000000000000002E-3</v>
      </c>
      <c r="Q869" s="13">
        <f t="shared" si="55"/>
        <v>41.768006999999997</v>
      </c>
    </row>
    <row r="870" spans="1:17">
      <c r="A870" s="13" t="s">
        <v>880</v>
      </c>
      <c r="B870" s="13">
        <v>24.025933429999998</v>
      </c>
      <c r="C870" s="13">
        <v>89.066430789999998</v>
      </c>
      <c r="D870" s="13" t="s">
        <v>6</v>
      </c>
      <c r="E870" s="13" t="s">
        <v>4927</v>
      </c>
      <c r="F870" s="13" t="s">
        <v>42</v>
      </c>
      <c r="G870" s="13" t="s">
        <v>4802</v>
      </c>
      <c r="H870" s="13" t="s">
        <v>4816</v>
      </c>
      <c r="I870" s="13">
        <f>(Brick_Kilns_EF!$B$13*Brick_Kilns_EF!$B$11*Brick_Kilns_EF!$B$12)</f>
        <v>8886.81</v>
      </c>
      <c r="J870" s="13">
        <f>IF(D870="ZZ",Brick_Kilns_EF!$E$5*(0.75),Brick_Kilns_EF!$E$5)</f>
        <v>9.6999999999999986E-3</v>
      </c>
      <c r="K870" s="13">
        <f t="shared" si="53"/>
        <v>86.202056999999982</v>
      </c>
      <c r="L870" s="13">
        <f>IF(D870="ZZ",Brick_Kilns_EF!$E$2*(0.75),Brick_Kilns_EF!$E$2)</f>
        <v>6.7999999999999996E-3</v>
      </c>
      <c r="M870" s="13">
        <f t="shared" si="52"/>
        <v>60.430307999999997</v>
      </c>
      <c r="N870" s="13">
        <f>IF(D870="ZZ",Brick_Kilns_EF!$E$3*(0.75),Brick_Kilns_EF!$E$3)</f>
        <v>4.5999999999999999E-3</v>
      </c>
      <c r="O870" s="13">
        <f t="shared" si="54"/>
        <v>40.879325999999999</v>
      </c>
      <c r="P870" s="13">
        <f>IF(D870="ZZ",Brick_Kilns_EF!$E$4*(0.75),Brick_Kilns_EF!$E$4)</f>
        <v>4.7000000000000002E-3</v>
      </c>
      <c r="Q870" s="13">
        <f t="shared" si="55"/>
        <v>41.768006999999997</v>
      </c>
    </row>
    <row r="871" spans="1:17">
      <c r="A871" s="13" t="s">
        <v>881</v>
      </c>
      <c r="B871" s="13">
        <v>24.027877279999998</v>
      </c>
      <c r="C871" s="13">
        <v>89.065119289999998</v>
      </c>
      <c r="D871" s="13" t="s">
        <v>6</v>
      </c>
      <c r="E871" s="13" t="s">
        <v>4927</v>
      </c>
      <c r="F871" s="13" t="s">
        <v>42</v>
      </c>
      <c r="G871" s="13" t="s">
        <v>4802</v>
      </c>
      <c r="H871" s="13" t="s">
        <v>4816</v>
      </c>
      <c r="I871" s="13">
        <f>(Brick_Kilns_EF!$B$13*Brick_Kilns_EF!$B$11*Brick_Kilns_EF!$B$12)</f>
        <v>8886.81</v>
      </c>
      <c r="J871" s="13">
        <f>IF(D871="ZZ",Brick_Kilns_EF!$E$5*(0.75),Brick_Kilns_EF!$E$5)</f>
        <v>9.6999999999999986E-3</v>
      </c>
      <c r="K871" s="13">
        <f t="shared" si="53"/>
        <v>86.202056999999982</v>
      </c>
      <c r="L871" s="13">
        <f>IF(D871="ZZ",Brick_Kilns_EF!$E$2*(0.75),Brick_Kilns_EF!$E$2)</f>
        <v>6.7999999999999996E-3</v>
      </c>
      <c r="M871" s="13">
        <f t="shared" si="52"/>
        <v>60.430307999999997</v>
      </c>
      <c r="N871" s="13">
        <f>IF(D871="ZZ",Brick_Kilns_EF!$E$3*(0.75),Brick_Kilns_EF!$E$3)</f>
        <v>4.5999999999999999E-3</v>
      </c>
      <c r="O871" s="13">
        <f t="shared" si="54"/>
        <v>40.879325999999999</v>
      </c>
      <c r="P871" s="13">
        <f>IF(D871="ZZ",Brick_Kilns_EF!$E$4*(0.75),Brick_Kilns_EF!$E$4)</f>
        <v>4.7000000000000002E-3</v>
      </c>
      <c r="Q871" s="13">
        <f t="shared" si="55"/>
        <v>41.768006999999997</v>
      </c>
    </row>
    <row r="872" spans="1:17">
      <c r="A872" s="13" t="s">
        <v>882</v>
      </c>
      <c r="B872" s="13">
        <v>24.812877960000002</v>
      </c>
      <c r="C872" s="13">
        <v>88.793589839999996</v>
      </c>
      <c r="D872" s="13" t="s">
        <v>6</v>
      </c>
      <c r="E872" s="13" t="s">
        <v>4927</v>
      </c>
      <c r="F872" s="13" t="s">
        <v>42</v>
      </c>
      <c r="G872" s="13" t="s">
        <v>4802</v>
      </c>
      <c r="H872" s="13" t="s">
        <v>4816</v>
      </c>
      <c r="I872" s="13">
        <f>(Brick_Kilns_EF!$B$13*Brick_Kilns_EF!$B$11*Brick_Kilns_EF!$B$12)</f>
        <v>8886.81</v>
      </c>
      <c r="J872" s="13">
        <f>IF(D872="ZZ",Brick_Kilns_EF!$E$5*(0.75),Brick_Kilns_EF!$E$5)</f>
        <v>9.6999999999999986E-3</v>
      </c>
      <c r="K872" s="13">
        <f t="shared" si="53"/>
        <v>86.202056999999982</v>
      </c>
      <c r="L872" s="13">
        <f>IF(D872="ZZ",Brick_Kilns_EF!$E$2*(0.75),Brick_Kilns_EF!$E$2)</f>
        <v>6.7999999999999996E-3</v>
      </c>
      <c r="M872" s="13">
        <f t="shared" si="52"/>
        <v>60.430307999999997</v>
      </c>
      <c r="N872" s="13">
        <f>IF(D872="ZZ",Brick_Kilns_EF!$E$3*(0.75),Brick_Kilns_EF!$E$3)</f>
        <v>4.5999999999999999E-3</v>
      </c>
      <c r="O872" s="13">
        <f t="shared" si="54"/>
        <v>40.879325999999999</v>
      </c>
      <c r="P872" s="13">
        <f>IF(D872="ZZ",Brick_Kilns_EF!$E$4*(0.75),Brick_Kilns_EF!$E$4)</f>
        <v>4.7000000000000002E-3</v>
      </c>
      <c r="Q872" s="13">
        <f t="shared" si="55"/>
        <v>41.768006999999997</v>
      </c>
    </row>
    <row r="873" spans="1:17">
      <c r="A873" s="13" t="s">
        <v>883</v>
      </c>
      <c r="B873" s="13">
        <v>23.488484710000002</v>
      </c>
      <c r="C873" s="13">
        <v>89.490205220000007</v>
      </c>
      <c r="D873" s="13" t="s">
        <v>6</v>
      </c>
      <c r="E873" s="13" t="s">
        <v>4927</v>
      </c>
      <c r="F873" s="13" t="s">
        <v>7</v>
      </c>
      <c r="G873" s="13" t="s">
        <v>4802</v>
      </c>
      <c r="H873" s="13" t="s">
        <v>4816</v>
      </c>
      <c r="I873" s="13">
        <f>(Brick_Kilns_EF!$B$13*Brick_Kilns_EF!$B$11*Brick_Kilns_EF!$B$12)</f>
        <v>8886.81</v>
      </c>
      <c r="J873" s="13">
        <f>IF(D873="ZZ",Brick_Kilns_EF!$E$5*(0.75),Brick_Kilns_EF!$E$5)</f>
        <v>9.6999999999999986E-3</v>
      </c>
      <c r="K873" s="13">
        <f t="shared" si="53"/>
        <v>86.202056999999982</v>
      </c>
      <c r="L873" s="13">
        <f>IF(D873="ZZ",Brick_Kilns_EF!$E$2*(0.75),Brick_Kilns_EF!$E$2)</f>
        <v>6.7999999999999996E-3</v>
      </c>
      <c r="M873" s="13">
        <f t="shared" si="52"/>
        <v>60.430307999999997</v>
      </c>
      <c r="N873" s="13">
        <f>IF(D873="ZZ",Brick_Kilns_EF!$E$3*(0.75),Brick_Kilns_EF!$E$3)</f>
        <v>4.5999999999999999E-3</v>
      </c>
      <c r="O873" s="13">
        <f t="shared" si="54"/>
        <v>40.879325999999999</v>
      </c>
      <c r="P873" s="13">
        <f>IF(D873="ZZ",Brick_Kilns_EF!$E$4*(0.75),Brick_Kilns_EF!$E$4)</f>
        <v>4.7000000000000002E-3</v>
      </c>
      <c r="Q873" s="13">
        <f t="shared" si="55"/>
        <v>41.768006999999997</v>
      </c>
    </row>
    <row r="874" spans="1:17">
      <c r="A874" s="13" t="s">
        <v>884</v>
      </c>
      <c r="B874" s="13">
        <v>23.489358039999999</v>
      </c>
      <c r="C874" s="13">
        <v>89.490946980000004</v>
      </c>
      <c r="D874" s="13" t="s">
        <v>6</v>
      </c>
      <c r="E874" s="13" t="s">
        <v>4927</v>
      </c>
      <c r="F874" s="13" t="s">
        <v>7</v>
      </c>
      <c r="G874" s="13" t="s">
        <v>4802</v>
      </c>
      <c r="H874" s="13" t="s">
        <v>4816</v>
      </c>
      <c r="I874" s="13">
        <f>(Brick_Kilns_EF!$B$13*Brick_Kilns_EF!$B$11*Brick_Kilns_EF!$B$12)</f>
        <v>8886.81</v>
      </c>
      <c r="J874" s="13">
        <f>IF(D874="ZZ",Brick_Kilns_EF!$E$5*(0.75),Brick_Kilns_EF!$E$5)</f>
        <v>9.6999999999999986E-3</v>
      </c>
      <c r="K874" s="13">
        <f t="shared" si="53"/>
        <v>86.202056999999982</v>
      </c>
      <c r="L874" s="13">
        <f>IF(D874="ZZ",Brick_Kilns_EF!$E$2*(0.75),Brick_Kilns_EF!$E$2)</f>
        <v>6.7999999999999996E-3</v>
      </c>
      <c r="M874" s="13">
        <f t="shared" si="52"/>
        <v>60.430307999999997</v>
      </c>
      <c r="N874" s="13">
        <f>IF(D874="ZZ",Brick_Kilns_EF!$E$3*(0.75),Brick_Kilns_EF!$E$3)</f>
        <v>4.5999999999999999E-3</v>
      </c>
      <c r="O874" s="13">
        <f t="shared" si="54"/>
        <v>40.879325999999999</v>
      </c>
      <c r="P874" s="13">
        <f>IF(D874="ZZ",Brick_Kilns_EF!$E$4*(0.75),Brick_Kilns_EF!$E$4)</f>
        <v>4.7000000000000002E-3</v>
      </c>
      <c r="Q874" s="13">
        <f t="shared" si="55"/>
        <v>41.768006999999997</v>
      </c>
    </row>
    <row r="875" spans="1:17">
      <c r="A875" s="13" t="s">
        <v>885</v>
      </c>
      <c r="B875" s="13">
        <v>23.490207890000001</v>
      </c>
      <c r="C875" s="13">
        <v>89.490484730000006</v>
      </c>
      <c r="D875" s="13" t="s">
        <v>6</v>
      </c>
      <c r="E875" s="13" t="s">
        <v>4927</v>
      </c>
      <c r="F875" s="13" t="s">
        <v>7</v>
      </c>
      <c r="G875" s="13" t="s">
        <v>4802</v>
      </c>
      <c r="H875" s="13" t="s">
        <v>4816</v>
      </c>
      <c r="I875" s="13">
        <f>(Brick_Kilns_EF!$B$13*Brick_Kilns_EF!$B$11*Brick_Kilns_EF!$B$12)</f>
        <v>8886.81</v>
      </c>
      <c r="J875" s="13">
        <f>IF(D875="ZZ",Brick_Kilns_EF!$E$5*(0.75),Brick_Kilns_EF!$E$5)</f>
        <v>9.6999999999999986E-3</v>
      </c>
      <c r="K875" s="13">
        <f t="shared" si="53"/>
        <v>86.202056999999982</v>
      </c>
      <c r="L875" s="13">
        <f>IF(D875="ZZ",Brick_Kilns_EF!$E$2*(0.75),Brick_Kilns_EF!$E$2)</f>
        <v>6.7999999999999996E-3</v>
      </c>
      <c r="M875" s="13">
        <f t="shared" si="52"/>
        <v>60.430307999999997</v>
      </c>
      <c r="N875" s="13">
        <f>IF(D875="ZZ",Brick_Kilns_EF!$E$3*(0.75),Brick_Kilns_EF!$E$3)</f>
        <v>4.5999999999999999E-3</v>
      </c>
      <c r="O875" s="13">
        <f t="shared" si="54"/>
        <v>40.879325999999999</v>
      </c>
      <c r="P875" s="13">
        <f>IF(D875="ZZ",Brick_Kilns_EF!$E$4*(0.75),Brick_Kilns_EF!$E$4)</f>
        <v>4.7000000000000002E-3</v>
      </c>
      <c r="Q875" s="13">
        <f t="shared" si="55"/>
        <v>41.768006999999997</v>
      </c>
    </row>
    <row r="876" spans="1:17">
      <c r="A876" s="13" t="s">
        <v>886</v>
      </c>
      <c r="B876" s="13">
        <v>23.965463360000001</v>
      </c>
      <c r="C876" s="13">
        <v>89.921400469999995</v>
      </c>
      <c r="D876" s="13" t="s">
        <v>6</v>
      </c>
      <c r="E876" s="13" t="s">
        <v>4927</v>
      </c>
      <c r="F876" s="13" t="s">
        <v>7</v>
      </c>
      <c r="G876" s="13" t="s">
        <v>4802</v>
      </c>
      <c r="H876" s="13" t="s">
        <v>4816</v>
      </c>
      <c r="I876" s="13">
        <f>(Brick_Kilns_EF!$B$13*Brick_Kilns_EF!$B$11*Brick_Kilns_EF!$B$12)</f>
        <v>8886.81</v>
      </c>
      <c r="J876" s="13">
        <f>IF(D876="ZZ",Brick_Kilns_EF!$E$5*(0.75),Brick_Kilns_EF!$E$5)</f>
        <v>9.6999999999999986E-3</v>
      </c>
      <c r="K876" s="13">
        <f t="shared" si="53"/>
        <v>86.202056999999982</v>
      </c>
      <c r="L876" s="13">
        <f>IF(D876="ZZ",Brick_Kilns_EF!$E$2*(0.75),Brick_Kilns_EF!$E$2)</f>
        <v>6.7999999999999996E-3</v>
      </c>
      <c r="M876" s="13">
        <f t="shared" si="52"/>
        <v>60.430307999999997</v>
      </c>
      <c r="N876" s="13">
        <f>IF(D876="ZZ",Brick_Kilns_EF!$E$3*(0.75),Brick_Kilns_EF!$E$3)</f>
        <v>4.5999999999999999E-3</v>
      </c>
      <c r="O876" s="13">
        <f t="shared" si="54"/>
        <v>40.879325999999999</v>
      </c>
      <c r="P876" s="13">
        <f>IF(D876="ZZ",Brick_Kilns_EF!$E$4*(0.75),Brick_Kilns_EF!$E$4)</f>
        <v>4.7000000000000002E-3</v>
      </c>
      <c r="Q876" s="13">
        <f t="shared" si="55"/>
        <v>41.768006999999997</v>
      </c>
    </row>
    <row r="877" spans="1:17">
      <c r="A877" s="13" t="s">
        <v>887</v>
      </c>
      <c r="B877" s="13">
        <v>23.53800287</v>
      </c>
      <c r="C877" s="13">
        <v>90.239130900000006</v>
      </c>
      <c r="D877" s="13" t="s">
        <v>6</v>
      </c>
      <c r="E877" s="13" t="s">
        <v>4927</v>
      </c>
      <c r="F877" s="13" t="s">
        <v>7</v>
      </c>
      <c r="G877" s="13" t="s">
        <v>4802</v>
      </c>
      <c r="H877" s="13" t="s">
        <v>4816</v>
      </c>
      <c r="I877" s="13">
        <f>(Brick_Kilns_EF!$B$13*Brick_Kilns_EF!$B$11*Brick_Kilns_EF!$B$12)</f>
        <v>8886.81</v>
      </c>
      <c r="J877" s="13">
        <f>IF(D877="ZZ",Brick_Kilns_EF!$E$5*(0.75),Brick_Kilns_EF!$E$5)</f>
        <v>9.6999999999999986E-3</v>
      </c>
      <c r="K877" s="13">
        <f t="shared" si="53"/>
        <v>86.202056999999982</v>
      </c>
      <c r="L877" s="13">
        <f>IF(D877="ZZ",Brick_Kilns_EF!$E$2*(0.75),Brick_Kilns_EF!$E$2)</f>
        <v>6.7999999999999996E-3</v>
      </c>
      <c r="M877" s="13">
        <f t="shared" si="52"/>
        <v>60.430307999999997</v>
      </c>
      <c r="N877" s="13">
        <f>IF(D877="ZZ",Brick_Kilns_EF!$E$3*(0.75),Brick_Kilns_EF!$E$3)</f>
        <v>4.5999999999999999E-3</v>
      </c>
      <c r="O877" s="13">
        <f t="shared" si="54"/>
        <v>40.879325999999999</v>
      </c>
      <c r="P877" s="13">
        <f>IF(D877="ZZ",Brick_Kilns_EF!$E$4*(0.75),Brick_Kilns_EF!$E$4)</f>
        <v>4.7000000000000002E-3</v>
      </c>
      <c r="Q877" s="13">
        <f t="shared" si="55"/>
        <v>41.768006999999997</v>
      </c>
    </row>
    <row r="878" spans="1:17">
      <c r="A878" s="13" t="s">
        <v>888</v>
      </c>
      <c r="B878" s="13">
        <v>24.563123449999999</v>
      </c>
      <c r="C878" s="13">
        <v>88.185823130000003</v>
      </c>
      <c r="D878" s="13" t="s">
        <v>6</v>
      </c>
      <c r="E878" s="13" t="s">
        <v>4927</v>
      </c>
      <c r="F878" s="13" t="s">
        <v>42</v>
      </c>
      <c r="G878" s="13" t="s">
        <v>4802</v>
      </c>
      <c r="H878" s="13" t="s">
        <v>4816</v>
      </c>
      <c r="I878" s="13">
        <f>(Brick_Kilns_EF!$B$13*Brick_Kilns_EF!$B$11*Brick_Kilns_EF!$B$12)</f>
        <v>8886.81</v>
      </c>
      <c r="J878" s="13">
        <f>IF(D878="ZZ",Brick_Kilns_EF!$E$5*(0.75),Brick_Kilns_EF!$E$5)</f>
        <v>9.6999999999999986E-3</v>
      </c>
      <c r="K878" s="13">
        <f t="shared" si="53"/>
        <v>86.202056999999982</v>
      </c>
      <c r="L878" s="13">
        <f>IF(D878="ZZ",Brick_Kilns_EF!$E$2*(0.75),Brick_Kilns_EF!$E$2)</f>
        <v>6.7999999999999996E-3</v>
      </c>
      <c r="M878" s="13">
        <f t="shared" si="52"/>
        <v>60.430307999999997</v>
      </c>
      <c r="N878" s="13">
        <f>IF(D878="ZZ",Brick_Kilns_EF!$E$3*(0.75),Brick_Kilns_EF!$E$3)</f>
        <v>4.5999999999999999E-3</v>
      </c>
      <c r="O878" s="13">
        <f t="shared" si="54"/>
        <v>40.879325999999999</v>
      </c>
      <c r="P878" s="13">
        <f>IF(D878="ZZ",Brick_Kilns_EF!$E$4*(0.75),Brick_Kilns_EF!$E$4)</f>
        <v>4.7000000000000002E-3</v>
      </c>
      <c r="Q878" s="13">
        <f t="shared" si="55"/>
        <v>41.768006999999997</v>
      </c>
    </row>
    <row r="879" spans="1:17">
      <c r="A879" s="13" t="s">
        <v>889</v>
      </c>
      <c r="B879" s="13">
        <v>23.77225494</v>
      </c>
      <c r="C879" s="13">
        <v>88.941235359999993</v>
      </c>
      <c r="D879" s="13" t="s">
        <v>6</v>
      </c>
      <c r="E879" s="13" t="s">
        <v>4927</v>
      </c>
      <c r="F879" s="13" t="s">
        <v>9</v>
      </c>
      <c r="G879" s="13" t="s">
        <v>4802</v>
      </c>
      <c r="H879" s="13" t="s">
        <v>4816</v>
      </c>
      <c r="I879" s="13">
        <f>(Brick_Kilns_EF!$B$13*Brick_Kilns_EF!$B$11*Brick_Kilns_EF!$B$12)</f>
        <v>8886.81</v>
      </c>
      <c r="J879" s="13">
        <f>IF(D879="ZZ",Brick_Kilns_EF!$E$5*(0.75),Brick_Kilns_EF!$E$5)</f>
        <v>9.6999999999999986E-3</v>
      </c>
      <c r="K879" s="13">
        <f t="shared" si="53"/>
        <v>86.202056999999982</v>
      </c>
      <c r="L879" s="13">
        <f>IF(D879="ZZ",Brick_Kilns_EF!$E$2*(0.75),Brick_Kilns_EF!$E$2)</f>
        <v>6.7999999999999996E-3</v>
      </c>
      <c r="M879" s="13">
        <f t="shared" si="52"/>
        <v>60.430307999999997</v>
      </c>
      <c r="N879" s="13">
        <f>IF(D879="ZZ",Brick_Kilns_EF!$E$3*(0.75),Brick_Kilns_EF!$E$3)</f>
        <v>4.5999999999999999E-3</v>
      </c>
      <c r="O879" s="13">
        <f t="shared" si="54"/>
        <v>40.879325999999999</v>
      </c>
      <c r="P879" s="13">
        <f>IF(D879="ZZ",Brick_Kilns_EF!$E$4*(0.75),Brick_Kilns_EF!$E$4)</f>
        <v>4.7000000000000002E-3</v>
      </c>
      <c r="Q879" s="13">
        <f t="shared" si="55"/>
        <v>41.768006999999997</v>
      </c>
    </row>
    <row r="880" spans="1:17">
      <c r="A880" s="13" t="s">
        <v>890</v>
      </c>
      <c r="B880" s="13">
        <v>23.433979059999999</v>
      </c>
      <c r="C880" s="13">
        <v>88.984512100000003</v>
      </c>
      <c r="D880" s="13" t="s">
        <v>6</v>
      </c>
      <c r="E880" s="13" t="s">
        <v>4927</v>
      </c>
      <c r="F880" s="13" t="s">
        <v>9</v>
      </c>
      <c r="G880" s="13" t="s">
        <v>4802</v>
      </c>
      <c r="H880" s="13" t="s">
        <v>4816</v>
      </c>
      <c r="I880" s="13">
        <f>(Brick_Kilns_EF!$B$13*Brick_Kilns_EF!$B$11*Brick_Kilns_EF!$B$12)</f>
        <v>8886.81</v>
      </c>
      <c r="J880" s="13">
        <f>IF(D880="ZZ",Brick_Kilns_EF!$E$5*(0.75),Brick_Kilns_EF!$E$5)</f>
        <v>9.6999999999999986E-3</v>
      </c>
      <c r="K880" s="13">
        <f t="shared" si="53"/>
        <v>86.202056999999982</v>
      </c>
      <c r="L880" s="13">
        <f>IF(D880="ZZ",Brick_Kilns_EF!$E$2*(0.75),Brick_Kilns_EF!$E$2)</f>
        <v>6.7999999999999996E-3</v>
      </c>
      <c r="M880" s="13">
        <f t="shared" si="52"/>
        <v>60.430307999999997</v>
      </c>
      <c r="N880" s="13">
        <f>IF(D880="ZZ",Brick_Kilns_EF!$E$3*(0.75),Brick_Kilns_EF!$E$3)</f>
        <v>4.5999999999999999E-3</v>
      </c>
      <c r="O880" s="13">
        <f t="shared" si="54"/>
        <v>40.879325999999999</v>
      </c>
      <c r="P880" s="13">
        <f>IF(D880="ZZ",Brick_Kilns_EF!$E$4*(0.75),Brick_Kilns_EF!$E$4)</f>
        <v>4.7000000000000002E-3</v>
      </c>
      <c r="Q880" s="13">
        <f t="shared" si="55"/>
        <v>41.768006999999997</v>
      </c>
    </row>
    <row r="881" spans="1:17">
      <c r="A881" s="13" t="s">
        <v>891</v>
      </c>
      <c r="B881" s="13">
        <v>23.784538390000002</v>
      </c>
      <c r="C881" s="13">
        <v>89.176090110000004</v>
      </c>
      <c r="D881" s="13" t="s">
        <v>6</v>
      </c>
      <c r="E881" s="13" t="s">
        <v>4927</v>
      </c>
      <c r="F881" s="13" t="s">
        <v>9</v>
      </c>
      <c r="G881" s="13" t="s">
        <v>4802</v>
      </c>
      <c r="H881" s="13" t="s">
        <v>4816</v>
      </c>
      <c r="I881" s="13">
        <f>(Brick_Kilns_EF!$B$13*Brick_Kilns_EF!$B$11*Brick_Kilns_EF!$B$12)</f>
        <v>8886.81</v>
      </c>
      <c r="J881" s="13">
        <f>IF(D881="ZZ",Brick_Kilns_EF!$E$5*(0.75),Brick_Kilns_EF!$E$5)</f>
        <v>9.6999999999999986E-3</v>
      </c>
      <c r="K881" s="13">
        <f t="shared" si="53"/>
        <v>86.202056999999982</v>
      </c>
      <c r="L881" s="13">
        <f>IF(D881="ZZ",Brick_Kilns_EF!$E$2*(0.75),Brick_Kilns_EF!$E$2)</f>
        <v>6.7999999999999996E-3</v>
      </c>
      <c r="M881" s="13">
        <f t="shared" si="52"/>
        <v>60.430307999999997</v>
      </c>
      <c r="N881" s="13">
        <f>IF(D881="ZZ",Brick_Kilns_EF!$E$3*(0.75),Brick_Kilns_EF!$E$3)</f>
        <v>4.5999999999999999E-3</v>
      </c>
      <c r="O881" s="13">
        <f t="shared" si="54"/>
        <v>40.879325999999999</v>
      </c>
      <c r="P881" s="13">
        <f>IF(D881="ZZ",Brick_Kilns_EF!$E$4*(0.75),Brick_Kilns_EF!$E$4)</f>
        <v>4.7000000000000002E-3</v>
      </c>
      <c r="Q881" s="13">
        <f t="shared" si="55"/>
        <v>41.768006999999997</v>
      </c>
    </row>
    <row r="882" spans="1:17">
      <c r="A882" s="13" t="s">
        <v>892</v>
      </c>
      <c r="B882" s="13">
        <v>23.946684149999999</v>
      </c>
      <c r="C882" s="13">
        <v>90.024034740000005</v>
      </c>
      <c r="D882" s="13" t="s">
        <v>6</v>
      </c>
      <c r="E882" s="13" t="s">
        <v>4927</v>
      </c>
      <c r="F882" s="13" t="s">
        <v>7</v>
      </c>
      <c r="G882" s="13" t="s">
        <v>4802</v>
      </c>
      <c r="H882" s="13" t="s">
        <v>4816</v>
      </c>
      <c r="I882" s="13">
        <f>(Brick_Kilns_EF!$B$13*Brick_Kilns_EF!$B$11*Brick_Kilns_EF!$B$12)</f>
        <v>8886.81</v>
      </c>
      <c r="J882" s="13">
        <f>IF(D882="ZZ",Brick_Kilns_EF!$E$5*(0.75),Brick_Kilns_EF!$E$5)</f>
        <v>9.6999999999999986E-3</v>
      </c>
      <c r="K882" s="13">
        <f t="shared" si="53"/>
        <v>86.202056999999982</v>
      </c>
      <c r="L882" s="13">
        <f>IF(D882="ZZ",Brick_Kilns_EF!$E$2*(0.75),Brick_Kilns_EF!$E$2)</f>
        <v>6.7999999999999996E-3</v>
      </c>
      <c r="M882" s="13">
        <f t="shared" si="52"/>
        <v>60.430307999999997</v>
      </c>
      <c r="N882" s="13">
        <f>IF(D882="ZZ",Brick_Kilns_EF!$E$3*(0.75),Brick_Kilns_EF!$E$3)</f>
        <v>4.5999999999999999E-3</v>
      </c>
      <c r="O882" s="13">
        <f t="shared" si="54"/>
        <v>40.879325999999999</v>
      </c>
      <c r="P882" s="13">
        <f>IF(D882="ZZ",Brick_Kilns_EF!$E$4*(0.75),Brick_Kilns_EF!$E$4)</f>
        <v>4.7000000000000002E-3</v>
      </c>
      <c r="Q882" s="13">
        <f t="shared" si="55"/>
        <v>41.768006999999997</v>
      </c>
    </row>
    <row r="883" spans="1:17">
      <c r="A883" s="13" t="s">
        <v>893</v>
      </c>
      <c r="B883" s="13">
        <v>23.332903340000001</v>
      </c>
      <c r="C883" s="13">
        <v>88.757762349999993</v>
      </c>
      <c r="D883" s="13" t="s">
        <v>6</v>
      </c>
      <c r="E883" s="13" t="s">
        <v>4927</v>
      </c>
      <c r="F883" s="13" t="s">
        <v>9</v>
      </c>
      <c r="G883" s="13" t="s">
        <v>4802</v>
      </c>
      <c r="H883" s="13" t="s">
        <v>4816</v>
      </c>
      <c r="I883" s="13">
        <f>(Brick_Kilns_EF!$B$13*Brick_Kilns_EF!$B$11*Brick_Kilns_EF!$B$12)</f>
        <v>8886.81</v>
      </c>
      <c r="J883" s="13">
        <f>IF(D883="ZZ",Brick_Kilns_EF!$E$5*(0.75),Brick_Kilns_EF!$E$5)</f>
        <v>9.6999999999999986E-3</v>
      </c>
      <c r="K883" s="13">
        <f t="shared" si="53"/>
        <v>86.202056999999982</v>
      </c>
      <c r="L883" s="13">
        <f>IF(D883="ZZ",Brick_Kilns_EF!$E$2*(0.75),Brick_Kilns_EF!$E$2)</f>
        <v>6.7999999999999996E-3</v>
      </c>
      <c r="M883" s="13">
        <f t="shared" si="52"/>
        <v>60.430307999999997</v>
      </c>
      <c r="N883" s="13">
        <f>IF(D883="ZZ",Brick_Kilns_EF!$E$3*(0.75),Brick_Kilns_EF!$E$3)</f>
        <v>4.5999999999999999E-3</v>
      </c>
      <c r="O883" s="13">
        <f t="shared" si="54"/>
        <v>40.879325999999999</v>
      </c>
      <c r="P883" s="13">
        <f>IF(D883="ZZ",Brick_Kilns_EF!$E$4*(0.75),Brick_Kilns_EF!$E$4)</f>
        <v>4.7000000000000002E-3</v>
      </c>
      <c r="Q883" s="13">
        <f t="shared" si="55"/>
        <v>41.768006999999997</v>
      </c>
    </row>
    <row r="884" spans="1:17">
      <c r="A884" s="13" t="s">
        <v>894</v>
      </c>
      <c r="B884" s="13">
        <v>23.604171189999999</v>
      </c>
      <c r="C884" s="13">
        <v>88.734337690000004</v>
      </c>
      <c r="D884" s="13" t="s">
        <v>6</v>
      </c>
      <c r="E884" s="13" t="s">
        <v>4927</v>
      </c>
      <c r="F884" s="13" t="s">
        <v>9</v>
      </c>
      <c r="G884" s="13" t="s">
        <v>4802</v>
      </c>
      <c r="H884" s="13" t="s">
        <v>4816</v>
      </c>
      <c r="I884" s="13">
        <f>(Brick_Kilns_EF!$B$13*Brick_Kilns_EF!$B$11*Brick_Kilns_EF!$B$12)</f>
        <v>8886.81</v>
      </c>
      <c r="J884" s="13">
        <f>IF(D884="ZZ",Brick_Kilns_EF!$E$5*(0.75),Brick_Kilns_EF!$E$5)</f>
        <v>9.6999999999999986E-3</v>
      </c>
      <c r="K884" s="13">
        <f t="shared" si="53"/>
        <v>86.202056999999982</v>
      </c>
      <c r="L884" s="13">
        <f>IF(D884="ZZ",Brick_Kilns_EF!$E$2*(0.75),Brick_Kilns_EF!$E$2)</f>
        <v>6.7999999999999996E-3</v>
      </c>
      <c r="M884" s="13">
        <f t="shared" si="52"/>
        <v>60.430307999999997</v>
      </c>
      <c r="N884" s="13">
        <f>IF(D884="ZZ",Brick_Kilns_EF!$E$3*(0.75),Brick_Kilns_EF!$E$3)</f>
        <v>4.5999999999999999E-3</v>
      </c>
      <c r="O884" s="13">
        <f t="shared" si="54"/>
        <v>40.879325999999999</v>
      </c>
      <c r="P884" s="13">
        <f>IF(D884="ZZ",Brick_Kilns_EF!$E$4*(0.75),Brick_Kilns_EF!$E$4)</f>
        <v>4.7000000000000002E-3</v>
      </c>
      <c r="Q884" s="13">
        <f t="shared" si="55"/>
        <v>41.768006999999997</v>
      </c>
    </row>
    <row r="885" spans="1:17">
      <c r="A885" s="13" t="s">
        <v>895</v>
      </c>
      <c r="B885" s="13">
        <v>23.60551405</v>
      </c>
      <c r="C885" s="13">
        <v>88.736659689999996</v>
      </c>
      <c r="D885" s="13" t="s">
        <v>6</v>
      </c>
      <c r="E885" s="13" t="s">
        <v>4927</v>
      </c>
      <c r="F885" s="13" t="s">
        <v>9</v>
      </c>
      <c r="G885" s="13" t="s">
        <v>4802</v>
      </c>
      <c r="H885" s="13" t="s">
        <v>4816</v>
      </c>
      <c r="I885" s="13">
        <f>(Brick_Kilns_EF!$B$13*Brick_Kilns_EF!$B$11*Brick_Kilns_EF!$B$12)</f>
        <v>8886.81</v>
      </c>
      <c r="J885" s="13">
        <f>IF(D885="ZZ",Brick_Kilns_EF!$E$5*(0.75),Brick_Kilns_EF!$E$5)</f>
        <v>9.6999999999999986E-3</v>
      </c>
      <c r="K885" s="13">
        <f t="shared" si="53"/>
        <v>86.202056999999982</v>
      </c>
      <c r="L885" s="13">
        <f>IF(D885="ZZ",Brick_Kilns_EF!$E$2*(0.75),Brick_Kilns_EF!$E$2)</f>
        <v>6.7999999999999996E-3</v>
      </c>
      <c r="M885" s="13">
        <f t="shared" si="52"/>
        <v>60.430307999999997</v>
      </c>
      <c r="N885" s="13">
        <f>IF(D885="ZZ",Brick_Kilns_EF!$E$3*(0.75),Brick_Kilns_EF!$E$3)</f>
        <v>4.5999999999999999E-3</v>
      </c>
      <c r="O885" s="13">
        <f t="shared" si="54"/>
        <v>40.879325999999999</v>
      </c>
      <c r="P885" s="13">
        <f>IF(D885="ZZ",Brick_Kilns_EF!$E$4*(0.75),Brick_Kilns_EF!$E$4)</f>
        <v>4.7000000000000002E-3</v>
      </c>
      <c r="Q885" s="13">
        <f t="shared" si="55"/>
        <v>41.768006999999997</v>
      </c>
    </row>
    <row r="886" spans="1:17">
      <c r="A886" s="13" t="s">
        <v>896</v>
      </c>
      <c r="B886" s="13">
        <v>23.698908339999999</v>
      </c>
      <c r="C886" s="13">
        <v>89.007013760000007</v>
      </c>
      <c r="D886" s="13" t="s">
        <v>6</v>
      </c>
      <c r="E886" s="13" t="s">
        <v>4927</v>
      </c>
      <c r="F886" s="13" t="s">
        <v>9</v>
      </c>
      <c r="G886" s="13" t="s">
        <v>4802</v>
      </c>
      <c r="H886" s="13" t="s">
        <v>4816</v>
      </c>
      <c r="I886" s="13">
        <f>(Brick_Kilns_EF!$B$13*Brick_Kilns_EF!$B$11*Brick_Kilns_EF!$B$12)</f>
        <v>8886.81</v>
      </c>
      <c r="J886" s="13">
        <f>IF(D886="ZZ",Brick_Kilns_EF!$E$5*(0.75),Brick_Kilns_EF!$E$5)</f>
        <v>9.6999999999999986E-3</v>
      </c>
      <c r="K886" s="13">
        <f t="shared" si="53"/>
        <v>86.202056999999982</v>
      </c>
      <c r="L886" s="13">
        <f>IF(D886="ZZ",Brick_Kilns_EF!$E$2*(0.75),Brick_Kilns_EF!$E$2)</f>
        <v>6.7999999999999996E-3</v>
      </c>
      <c r="M886" s="13">
        <f t="shared" si="52"/>
        <v>60.430307999999997</v>
      </c>
      <c r="N886" s="13">
        <f>IF(D886="ZZ",Brick_Kilns_EF!$E$3*(0.75),Brick_Kilns_EF!$E$3)</f>
        <v>4.5999999999999999E-3</v>
      </c>
      <c r="O886" s="13">
        <f t="shared" si="54"/>
        <v>40.879325999999999</v>
      </c>
      <c r="P886" s="13">
        <f>IF(D886="ZZ",Brick_Kilns_EF!$E$4*(0.75),Brick_Kilns_EF!$E$4)</f>
        <v>4.7000000000000002E-3</v>
      </c>
      <c r="Q886" s="13">
        <f t="shared" si="55"/>
        <v>41.768006999999997</v>
      </c>
    </row>
    <row r="887" spans="1:17">
      <c r="A887" s="13" t="s">
        <v>897</v>
      </c>
      <c r="B887" s="13">
        <v>24.087374199999999</v>
      </c>
      <c r="C887" s="13">
        <v>89.171841380000004</v>
      </c>
      <c r="D887" s="13" t="s">
        <v>6</v>
      </c>
      <c r="E887" s="13" t="s">
        <v>4927</v>
      </c>
      <c r="F887" s="13" t="s">
        <v>42</v>
      </c>
      <c r="G887" s="13" t="s">
        <v>4802</v>
      </c>
      <c r="H887" s="13" t="s">
        <v>4816</v>
      </c>
      <c r="I887" s="13">
        <f>(Brick_Kilns_EF!$B$13*Brick_Kilns_EF!$B$11*Brick_Kilns_EF!$B$12)</f>
        <v>8886.81</v>
      </c>
      <c r="J887" s="13">
        <f>IF(D887="ZZ",Brick_Kilns_EF!$E$5*(0.75),Brick_Kilns_EF!$E$5)</f>
        <v>9.6999999999999986E-3</v>
      </c>
      <c r="K887" s="13">
        <f t="shared" si="53"/>
        <v>86.202056999999982</v>
      </c>
      <c r="L887" s="13">
        <f>IF(D887="ZZ",Brick_Kilns_EF!$E$2*(0.75),Brick_Kilns_EF!$E$2)</f>
        <v>6.7999999999999996E-3</v>
      </c>
      <c r="M887" s="13">
        <f t="shared" si="52"/>
        <v>60.430307999999997</v>
      </c>
      <c r="N887" s="13">
        <f>IF(D887="ZZ",Brick_Kilns_EF!$E$3*(0.75),Brick_Kilns_EF!$E$3)</f>
        <v>4.5999999999999999E-3</v>
      </c>
      <c r="O887" s="13">
        <f t="shared" si="54"/>
        <v>40.879325999999999</v>
      </c>
      <c r="P887" s="13">
        <f>IF(D887="ZZ",Brick_Kilns_EF!$E$4*(0.75),Brick_Kilns_EF!$E$4)</f>
        <v>4.7000000000000002E-3</v>
      </c>
      <c r="Q887" s="13">
        <f t="shared" si="55"/>
        <v>41.768006999999997</v>
      </c>
    </row>
    <row r="888" spans="1:17">
      <c r="A888" s="13" t="s">
        <v>898</v>
      </c>
      <c r="B888" s="13">
        <v>23.75695606</v>
      </c>
      <c r="C888" s="13">
        <v>90.325116850000001</v>
      </c>
      <c r="D888" s="13" t="s">
        <v>6</v>
      </c>
      <c r="E888" s="13" t="s">
        <v>4927</v>
      </c>
      <c r="F888" s="13" t="s">
        <v>7</v>
      </c>
      <c r="G888" s="13" t="s">
        <v>4802</v>
      </c>
      <c r="H888" s="13" t="s">
        <v>4816</v>
      </c>
      <c r="I888" s="13">
        <f>(Brick_Kilns_EF!$B$13*Brick_Kilns_EF!$B$11*Brick_Kilns_EF!$B$12)</f>
        <v>8886.81</v>
      </c>
      <c r="J888" s="13">
        <f>IF(D888="ZZ",Brick_Kilns_EF!$E$5*(0.75),Brick_Kilns_EF!$E$5)</f>
        <v>9.6999999999999986E-3</v>
      </c>
      <c r="K888" s="13">
        <f t="shared" si="53"/>
        <v>86.202056999999982</v>
      </c>
      <c r="L888" s="13">
        <f>IF(D888="ZZ",Brick_Kilns_EF!$E$2*(0.75),Brick_Kilns_EF!$E$2)</f>
        <v>6.7999999999999996E-3</v>
      </c>
      <c r="M888" s="13">
        <f t="shared" si="52"/>
        <v>60.430307999999997</v>
      </c>
      <c r="N888" s="13">
        <f>IF(D888="ZZ",Brick_Kilns_EF!$E$3*(0.75),Brick_Kilns_EF!$E$3)</f>
        <v>4.5999999999999999E-3</v>
      </c>
      <c r="O888" s="13">
        <f t="shared" si="54"/>
        <v>40.879325999999999</v>
      </c>
      <c r="P888" s="13">
        <f>IF(D888="ZZ",Brick_Kilns_EF!$E$4*(0.75),Brick_Kilns_EF!$E$4)</f>
        <v>4.7000000000000002E-3</v>
      </c>
      <c r="Q888" s="13">
        <f t="shared" si="55"/>
        <v>41.768006999999997</v>
      </c>
    </row>
    <row r="889" spans="1:17">
      <c r="A889" s="13" t="s">
        <v>899</v>
      </c>
      <c r="B889" s="13">
        <v>23.756918500000001</v>
      </c>
      <c r="C889" s="13">
        <v>90.322918470000005</v>
      </c>
      <c r="D889" s="13" t="s">
        <v>6</v>
      </c>
      <c r="E889" s="13" t="s">
        <v>4927</v>
      </c>
      <c r="F889" s="13" t="s">
        <v>7</v>
      </c>
      <c r="G889" s="13" t="s">
        <v>4802</v>
      </c>
      <c r="H889" s="13" t="s">
        <v>4816</v>
      </c>
      <c r="I889" s="13">
        <f>(Brick_Kilns_EF!$B$13*Brick_Kilns_EF!$B$11*Brick_Kilns_EF!$B$12)</f>
        <v>8886.81</v>
      </c>
      <c r="J889" s="13">
        <f>IF(D889="ZZ",Brick_Kilns_EF!$E$5*(0.75),Brick_Kilns_EF!$E$5)</f>
        <v>9.6999999999999986E-3</v>
      </c>
      <c r="K889" s="13">
        <f t="shared" si="53"/>
        <v>86.202056999999982</v>
      </c>
      <c r="L889" s="13">
        <f>IF(D889="ZZ",Brick_Kilns_EF!$E$2*(0.75),Brick_Kilns_EF!$E$2)</f>
        <v>6.7999999999999996E-3</v>
      </c>
      <c r="M889" s="13">
        <f t="shared" si="52"/>
        <v>60.430307999999997</v>
      </c>
      <c r="N889" s="13">
        <f>IF(D889="ZZ",Brick_Kilns_EF!$E$3*(0.75),Brick_Kilns_EF!$E$3)</f>
        <v>4.5999999999999999E-3</v>
      </c>
      <c r="O889" s="13">
        <f t="shared" si="54"/>
        <v>40.879325999999999</v>
      </c>
      <c r="P889" s="13">
        <f>IF(D889="ZZ",Brick_Kilns_EF!$E$4*(0.75),Brick_Kilns_EF!$E$4)</f>
        <v>4.7000000000000002E-3</v>
      </c>
      <c r="Q889" s="13">
        <f t="shared" si="55"/>
        <v>41.768006999999997</v>
      </c>
    </row>
    <row r="890" spans="1:17">
      <c r="A890" s="13" t="s">
        <v>900</v>
      </c>
      <c r="B890" s="13">
        <v>23.83887799</v>
      </c>
      <c r="C890" s="13">
        <v>88.929763320000006</v>
      </c>
      <c r="D890" s="13" t="s">
        <v>6</v>
      </c>
      <c r="E890" s="13" t="s">
        <v>4927</v>
      </c>
      <c r="F890" s="13" t="s">
        <v>9</v>
      </c>
      <c r="G890" s="13" t="s">
        <v>4802</v>
      </c>
      <c r="H890" s="13" t="s">
        <v>4816</v>
      </c>
      <c r="I890" s="13">
        <f>(Brick_Kilns_EF!$B$13*Brick_Kilns_EF!$B$11*Brick_Kilns_EF!$B$12)</f>
        <v>8886.81</v>
      </c>
      <c r="J890" s="13">
        <f>IF(D890="ZZ",Brick_Kilns_EF!$E$5*(0.75),Brick_Kilns_EF!$E$5)</f>
        <v>9.6999999999999986E-3</v>
      </c>
      <c r="K890" s="13">
        <f t="shared" si="53"/>
        <v>86.202056999999982</v>
      </c>
      <c r="L890" s="13">
        <f>IF(D890="ZZ",Brick_Kilns_EF!$E$2*(0.75),Brick_Kilns_EF!$E$2)</f>
        <v>6.7999999999999996E-3</v>
      </c>
      <c r="M890" s="13">
        <f t="shared" si="52"/>
        <v>60.430307999999997</v>
      </c>
      <c r="N890" s="13">
        <f>IF(D890="ZZ",Brick_Kilns_EF!$E$3*(0.75),Brick_Kilns_EF!$E$3)</f>
        <v>4.5999999999999999E-3</v>
      </c>
      <c r="O890" s="13">
        <f t="shared" si="54"/>
        <v>40.879325999999999</v>
      </c>
      <c r="P890" s="13">
        <f>IF(D890="ZZ",Brick_Kilns_EF!$E$4*(0.75),Brick_Kilns_EF!$E$4)</f>
        <v>4.7000000000000002E-3</v>
      </c>
      <c r="Q890" s="13">
        <f t="shared" si="55"/>
        <v>41.768006999999997</v>
      </c>
    </row>
    <row r="891" spans="1:17">
      <c r="A891" s="13" t="s">
        <v>901</v>
      </c>
      <c r="B891" s="13">
        <v>23.804877359999999</v>
      </c>
      <c r="C891" s="13">
        <v>90.312918620000005</v>
      </c>
      <c r="D891" s="13" t="s">
        <v>6</v>
      </c>
      <c r="E891" s="13" t="s">
        <v>4927</v>
      </c>
      <c r="F891" s="13" t="s">
        <v>7</v>
      </c>
      <c r="G891" s="13" t="s">
        <v>4802</v>
      </c>
      <c r="H891" s="13" t="s">
        <v>4816</v>
      </c>
      <c r="I891" s="13">
        <f>(Brick_Kilns_EF!$B$13*Brick_Kilns_EF!$B$11*Brick_Kilns_EF!$B$12)</f>
        <v>8886.81</v>
      </c>
      <c r="J891" s="13">
        <f>IF(D891="ZZ",Brick_Kilns_EF!$E$5*(0.75),Brick_Kilns_EF!$E$5)</f>
        <v>9.6999999999999986E-3</v>
      </c>
      <c r="K891" s="13">
        <f t="shared" si="53"/>
        <v>86.202056999999982</v>
      </c>
      <c r="L891" s="13">
        <f>IF(D891="ZZ",Brick_Kilns_EF!$E$2*(0.75),Brick_Kilns_EF!$E$2)</f>
        <v>6.7999999999999996E-3</v>
      </c>
      <c r="M891" s="13">
        <f t="shared" si="52"/>
        <v>60.430307999999997</v>
      </c>
      <c r="N891" s="13">
        <f>IF(D891="ZZ",Brick_Kilns_EF!$E$3*(0.75),Brick_Kilns_EF!$E$3)</f>
        <v>4.5999999999999999E-3</v>
      </c>
      <c r="O891" s="13">
        <f t="shared" si="54"/>
        <v>40.879325999999999</v>
      </c>
      <c r="P891" s="13">
        <f>IF(D891="ZZ",Brick_Kilns_EF!$E$4*(0.75),Brick_Kilns_EF!$E$4)</f>
        <v>4.7000000000000002E-3</v>
      </c>
      <c r="Q891" s="13">
        <f t="shared" si="55"/>
        <v>41.768006999999997</v>
      </c>
    </row>
    <row r="892" spans="1:17">
      <c r="A892" s="13" t="s">
        <v>902</v>
      </c>
      <c r="B892" s="13">
        <v>23.803224610000001</v>
      </c>
      <c r="C892" s="13">
        <v>90.314042000000001</v>
      </c>
      <c r="D892" s="13" t="s">
        <v>6</v>
      </c>
      <c r="E892" s="13" t="s">
        <v>4927</v>
      </c>
      <c r="F892" s="13" t="s">
        <v>7</v>
      </c>
      <c r="G892" s="13" t="s">
        <v>4802</v>
      </c>
      <c r="H892" s="13" t="s">
        <v>4816</v>
      </c>
      <c r="I892" s="13">
        <f>(Brick_Kilns_EF!$B$13*Brick_Kilns_EF!$B$11*Brick_Kilns_EF!$B$12)</f>
        <v>8886.81</v>
      </c>
      <c r="J892" s="13">
        <f>IF(D892="ZZ",Brick_Kilns_EF!$E$5*(0.75),Brick_Kilns_EF!$E$5)</f>
        <v>9.6999999999999986E-3</v>
      </c>
      <c r="K892" s="13">
        <f t="shared" si="53"/>
        <v>86.202056999999982</v>
      </c>
      <c r="L892" s="13">
        <f>IF(D892="ZZ",Brick_Kilns_EF!$E$2*(0.75),Brick_Kilns_EF!$E$2)</f>
        <v>6.7999999999999996E-3</v>
      </c>
      <c r="M892" s="13">
        <f t="shared" si="52"/>
        <v>60.430307999999997</v>
      </c>
      <c r="N892" s="13">
        <f>IF(D892="ZZ",Brick_Kilns_EF!$E$3*(0.75),Brick_Kilns_EF!$E$3)</f>
        <v>4.5999999999999999E-3</v>
      </c>
      <c r="O892" s="13">
        <f t="shared" si="54"/>
        <v>40.879325999999999</v>
      </c>
      <c r="P892" s="13">
        <f>IF(D892="ZZ",Brick_Kilns_EF!$E$4*(0.75),Brick_Kilns_EF!$E$4)</f>
        <v>4.7000000000000002E-3</v>
      </c>
      <c r="Q892" s="13">
        <f t="shared" si="55"/>
        <v>41.768006999999997</v>
      </c>
    </row>
    <row r="893" spans="1:17">
      <c r="A893" s="13" t="s">
        <v>903</v>
      </c>
      <c r="B893" s="13">
        <v>23.80224329</v>
      </c>
      <c r="C893" s="13">
        <v>90.317481999999998</v>
      </c>
      <c r="D893" s="13" t="s">
        <v>6</v>
      </c>
      <c r="E893" s="13" t="s">
        <v>4927</v>
      </c>
      <c r="F893" s="13" t="s">
        <v>7</v>
      </c>
      <c r="G893" s="13" t="s">
        <v>4802</v>
      </c>
      <c r="H893" s="13" t="s">
        <v>4816</v>
      </c>
      <c r="I893" s="13">
        <f>(Brick_Kilns_EF!$B$13*Brick_Kilns_EF!$B$11*Brick_Kilns_EF!$B$12)</f>
        <v>8886.81</v>
      </c>
      <c r="J893" s="13">
        <f>IF(D893="ZZ",Brick_Kilns_EF!$E$5*(0.75),Brick_Kilns_EF!$E$5)</f>
        <v>9.6999999999999986E-3</v>
      </c>
      <c r="K893" s="13">
        <f t="shared" si="53"/>
        <v>86.202056999999982</v>
      </c>
      <c r="L893" s="13">
        <f>IF(D893="ZZ",Brick_Kilns_EF!$E$2*(0.75),Brick_Kilns_EF!$E$2)</f>
        <v>6.7999999999999996E-3</v>
      </c>
      <c r="M893" s="13">
        <f t="shared" si="52"/>
        <v>60.430307999999997</v>
      </c>
      <c r="N893" s="13">
        <f>IF(D893="ZZ",Brick_Kilns_EF!$E$3*(0.75),Brick_Kilns_EF!$E$3)</f>
        <v>4.5999999999999999E-3</v>
      </c>
      <c r="O893" s="13">
        <f t="shared" si="54"/>
        <v>40.879325999999999</v>
      </c>
      <c r="P893" s="13">
        <f>IF(D893="ZZ",Brick_Kilns_EF!$E$4*(0.75),Brick_Kilns_EF!$E$4)</f>
        <v>4.7000000000000002E-3</v>
      </c>
      <c r="Q893" s="13">
        <f t="shared" si="55"/>
        <v>41.768006999999997</v>
      </c>
    </row>
    <row r="894" spans="1:17">
      <c r="A894" s="13" t="s">
        <v>904</v>
      </c>
      <c r="B894" s="13">
        <v>23.666627439999999</v>
      </c>
      <c r="C894" s="13">
        <v>89.071931500000005</v>
      </c>
      <c r="D894" s="13" t="s">
        <v>6</v>
      </c>
      <c r="E894" s="13" t="s">
        <v>4927</v>
      </c>
      <c r="F894" s="13" t="s">
        <v>9</v>
      </c>
      <c r="G894" s="13" t="s">
        <v>4802</v>
      </c>
      <c r="H894" s="13" t="s">
        <v>4816</v>
      </c>
      <c r="I894" s="13">
        <f>(Brick_Kilns_EF!$B$13*Brick_Kilns_EF!$B$11*Brick_Kilns_EF!$B$12)</f>
        <v>8886.81</v>
      </c>
      <c r="J894" s="13">
        <f>IF(D894="ZZ",Brick_Kilns_EF!$E$5*(0.75),Brick_Kilns_EF!$E$5)</f>
        <v>9.6999999999999986E-3</v>
      </c>
      <c r="K894" s="13">
        <f t="shared" si="53"/>
        <v>86.202056999999982</v>
      </c>
      <c r="L894" s="13">
        <f>IF(D894="ZZ",Brick_Kilns_EF!$E$2*(0.75),Brick_Kilns_EF!$E$2)</f>
        <v>6.7999999999999996E-3</v>
      </c>
      <c r="M894" s="13">
        <f t="shared" si="52"/>
        <v>60.430307999999997</v>
      </c>
      <c r="N894" s="13">
        <f>IF(D894="ZZ",Brick_Kilns_EF!$E$3*(0.75),Brick_Kilns_EF!$E$3)</f>
        <v>4.5999999999999999E-3</v>
      </c>
      <c r="O894" s="13">
        <f t="shared" si="54"/>
        <v>40.879325999999999</v>
      </c>
      <c r="P894" s="13">
        <f>IF(D894="ZZ",Brick_Kilns_EF!$E$4*(0.75),Brick_Kilns_EF!$E$4)</f>
        <v>4.7000000000000002E-3</v>
      </c>
      <c r="Q894" s="13">
        <f t="shared" si="55"/>
        <v>41.768006999999997</v>
      </c>
    </row>
    <row r="895" spans="1:17">
      <c r="A895" s="13" t="s">
        <v>905</v>
      </c>
      <c r="B895" s="13">
        <v>23.916951900000001</v>
      </c>
      <c r="C895" s="13">
        <v>90.337111050000004</v>
      </c>
      <c r="D895" s="13" t="s">
        <v>6</v>
      </c>
      <c r="E895" s="13" t="s">
        <v>4927</v>
      </c>
      <c r="F895" s="13" t="s">
        <v>7</v>
      </c>
      <c r="G895" s="13" t="s">
        <v>4802</v>
      </c>
      <c r="H895" s="13" t="s">
        <v>4816</v>
      </c>
      <c r="I895" s="13">
        <f>(Brick_Kilns_EF!$B$13*Brick_Kilns_EF!$B$11*Brick_Kilns_EF!$B$12)</f>
        <v>8886.81</v>
      </c>
      <c r="J895" s="13">
        <f>IF(D895="ZZ",Brick_Kilns_EF!$E$5*(0.75),Brick_Kilns_EF!$E$5)</f>
        <v>9.6999999999999986E-3</v>
      </c>
      <c r="K895" s="13">
        <f t="shared" si="53"/>
        <v>86.202056999999982</v>
      </c>
      <c r="L895" s="13">
        <f>IF(D895="ZZ",Brick_Kilns_EF!$E$2*(0.75),Brick_Kilns_EF!$E$2)</f>
        <v>6.7999999999999996E-3</v>
      </c>
      <c r="M895" s="13">
        <f t="shared" si="52"/>
        <v>60.430307999999997</v>
      </c>
      <c r="N895" s="13">
        <f>IF(D895="ZZ",Brick_Kilns_EF!$E$3*(0.75),Brick_Kilns_EF!$E$3)</f>
        <v>4.5999999999999999E-3</v>
      </c>
      <c r="O895" s="13">
        <f t="shared" si="54"/>
        <v>40.879325999999999</v>
      </c>
      <c r="P895" s="13">
        <f>IF(D895="ZZ",Brick_Kilns_EF!$E$4*(0.75),Brick_Kilns_EF!$E$4)</f>
        <v>4.7000000000000002E-3</v>
      </c>
      <c r="Q895" s="13">
        <f t="shared" si="55"/>
        <v>41.768006999999997</v>
      </c>
    </row>
    <row r="896" spans="1:17">
      <c r="A896" s="13" t="s">
        <v>906</v>
      </c>
      <c r="B896" s="13">
        <v>23.916947199999999</v>
      </c>
      <c r="C896" s="13">
        <v>90.336068299999994</v>
      </c>
      <c r="D896" s="13" t="s">
        <v>6</v>
      </c>
      <c r="E896" s="13" t="s">
        <v>4927</v>
      </c>
      <c r="F896" s="13" t="s">
        <v>7</v>
      </c>
      <c r="G896" s="13" t="s">
        <v>4802</v>
      </c>
      <c r="H896" s="13" t="s">
        <v>4816</v>
      </c>
      <c r="I896" s="13">
        <f>(Brick_Kilns_EF!$B$13*Brick_Kilns_EF!$B$11*Brick_Kilns_EF!$B$12)</f>
        <v>8886.81</v>
      </c>
      <c r="J896" s="13">
        <f>IF(D896="ZZ",Brick_Kilns_EF!$E$5*(0.75),Brick_Kilns_EF!$E$5)</f>
        <v>9.6999999999999986E-3</v>
      </c>
      <c r="K896" s="13">
        <f t="shared" si="53"/>
        <v>86.202056999999982</v>
      </c>
      <c r="L896" s="13">
        <f>IF(D896="ZZ",Brick_Kilns_EF!$E$2*(0.75),Brick_Kilns_EF!$E$2)</f>
        <v>6.7999999999999996E-3</v>
      </c>
      <c r="M896" s="13">
        <f t="shared" si="52"/>
        <v>60.430307999999997</v>
      </c>
      <c r="N896" s="13">
        <f>IF(D896="ZZ",Brick_Kilns_EF!$E$3*(0.75),Brick_Kilns_EF!$E$3)</f>
        <v>4.5999999999999999E-3</v>
      </c>
      <c r="O896" s="13">
        <f t="shared" si="54"/>
        <v>40.879325999999999</v>
      </c>
      <c r="P896" s="13">
        <f>IF(D896="ZZ",Brick_Kilns_EF!$E$4*(0.75),Brick_Kilns_EF!$E$4)</f>
        <v>4.7000000000000002E-3</v>
      </c>
      <c r="Q896" s="13">
        <f t="shared" si="55"/>
        <v>41.768006999999997</v>
      </c>
    </row>
    <row r="897" spans="1:17">
      <c r="A897" s="13" t="s">
        <v>907</v>
      </c>
      <c r="B897" s="13">
        <v>23.91622413</v>
      </c>
      <c r="C897" s="13">
        <v>90.332354179999996</v>
      </c>
      <c r="D897" s="13" t="s">
        <v>6</v>
      </c>
      <c r="E897" s="13" t="s">
        <v>4927</v>
      </c>
      <c r="F897" s="13" t="s">
        <v>7</v>
      </c>
      <c r="G897" s="13" t="s">
        <v>4802</v>
      </c>
      <c r="H897" s="13" t="s">
        <v>4816</v>
      </c>
      <c r="I897" s="13">
        <f>(Brick_Kilns_EF!$B$13*Brick_Kilns_EF!$B$11*Brick_Kilns_EF!$B$12)</f>
        <v>8886.81</v>
      </c>
      <c r="J897" s="13">
        <f>IF(D897="ZZ",Brick_Kilns_EF!$E$5*(0.75),Brick_Kilns_EF!$E$5)</f>
        <v>9.6999999999999986E-3</v>
      </c>
      <c r="K897" s="13">
        <f t="shared" si="53"/>
        <v>86.202056999999982</v>
      </c>
      <c r="L897" s="13">
        <f>IF(D897="ZZ",Brick_Kilns_EF!$E$2*(0.75),Brick_Kilns_EF!$E$2)</f>
        <v>6.7999999999999996E-3</v>
      </c>
      <c r="M897" s="13">
        <f t="shared" si="52"/>
        <v>60.430307999999997</v>
      </c>
      <c r="N897" s="13">
        <f>IF(D897="ZZ",Brick_Kilns_EF!$E$3*(0.75),Brick_Kilns_EF!$E$3)</f>
        <v>4.5999999999999999E-3</v>
      </c>
      <c r="O897" s="13">
        <f t="shared" si="54"/>
        <v>40.879325999999999</v>
      </c>
      <c r="P897" s="13">
        <f>IF(D897="ZZ",Brick_Kilns_EF!$E$4*(0.75),Brick_Kilns_EF!$E$4)</f>
        <v>4.7000000000000002E-3</v>
      </c>
      <c r="Q897" s="13">
        <f t="shared" si="55"/>
        <v>41.768006999999997</v>
      </c>
    </row>
    <row r="898" spans="1:17">
      <c r="A898" s="13" t="s">
        <v>908</v>
      </c>
      <c r="B898" s="13">
        <v>23.770140290000001</v>
      </c>
      <c r="C898" s="13">
        <v>89.064069430000004</v>
      </c>
      <c r="D898" s="13" t="s">
        <v>6</v>
      </c>
      <c r="E898" s="13" t="s">
        <v>4927</v>
      </c>
      <c r="F898" s="13" t="s">
        <v>9</v>
      </c>
      <c r="G898" s="13" t="s">
        <v>4802</v>
      </c>
      <c r="H898" s="13" t="s">
        <v>4816</v>
      </c>
      <c r="I898" s="13">
        <f>(Brick_Kilns_EF!$B$13*Brick_Kilns_EF!$B$11*Brick_Kilns_EF!$B$12)</f>
        <v>8886.81</v>
      </c>
      <c r="J898" s="13">
        <f>IF(D898="ZZ",Brick_Kilns_EF!$E$5*(0.75),Brick_Kilns_EF!$E$5)</f>
        <v>9.6999999999999986E-3</v>
      </c>
      <c r="K898" s="13">
        <f t="shared" si="53"/>
        <v>86.202056999999982</v>
      </c>
      <c r="L898" s="13">
        <f>IF(D898="ZZ",Brick_Kilns_EF!$E$2*(0.75),Brick_Kilns_EF!$E$2)</f>
        <v>6.7999999999999996E-3</v>
      </c>
      <c r="M898" s="13">
        <f t="shared" ref="M898:M961" si="56">(I898*L898)</f>
        <v>60.430307999999997</v>
      </c>
      <c r="N898" s="13">
        <f>IF(D898="ZZ",Brick_Kilns_EF!$E$3*(0.75),Brick_Kilns_EF!$E$3)</f>
        <v>4.5999999999999999E-3</v>
      </c>
      <c r="O898" s="13">
        <f t="shared" si="54"/>
        <v>40.879325999999999</v>
      </c>
      <c r="P898" s="13">
        <f>IF(D898="ZZ",Brick_Kilns_EF!$E$4*(0.75),Brick_Kilns_EF!$E$4)</f>
        <v>4.7000000000000002E-3</v>
      </c>
      <c r="Q898" s="13">
        <f t="shared" si="55"/>
        <v>41.768006999999997</v>
      </c>
    </row>
    <row r="899" spans="1:17">
      <c r="A899" s="13" t="s">
        <v>909</v>
      </c>
      <c r="B899" s="13">
        <v>23.770699029999999</v>
      </c>
      <c r="C899" s="13">
        <v>89.068079170000004</v>
      </c>
      <c r="D899" s="13" t="s">
        <v>6</v>
      </c>
      <c r="E899" s="13" t="s">
        <v>4927</v>
      </c>
      <c r="F899" s="13" t="s">
        <v>9</v>
      </c>
      <c r="G899" s="13" t="s">
        <v>4802</v>
      </c>
      <c r="H899" s="13" t="s">
        <v>4816</v>
      </c>
      <c r="I899" s="13">
        <f>(Brick_Kilns_EF!$B$13*Brick_Kilns_EF!$B$11*Brick_Kilns_EF!$B$12)</f>
        <v>8886.81</v>
      </c>
      <c r="J899" s="13">
        <f>IF(D899="ZZ",Brick_Kilns_EF!$E$5*(0.75),Brick_Kilns_EF!$E$5)</f>
        <v>9.6999999999999986E-3</v>
      </c>
      <c r="K899" s="13">
        <f t="shared" ref="K899:K962" si="57">J899*I899</f>
        <v>86.202056999999982</v>
      </c>
      <c r="L899" s="13">
        <f>IF(D899="ZZ",Brick_Kilns_EF!$E$2*(0.75),Brick_Kilns_EF!$E$2)</f>
        <v>6.7999999999999996E-3</v>
      </c>
      <c r="M899" s="13">
        <f t="shared" si="56"/>
        <v>60.430307999999997</v>
      </c>
      <c r="N899" s="13">
        <f>IF(D899="ZZ",Brick_Kilns_EF!$E$3*(0.75),Brick_Kilns_EF!$E$3)</f>
        <v>4.5999999999999999E-3</v>
      </c>
      <c r="O899" s="13">
        <f t="shared" ref="O899:O962" si="58">I899*N899</f>
        <v>40.879325999999999</v>
      </c>
      <c r="P899" s="13">
        <f>IF(D899="ZZ",Brick_Kilns_EF!$E$4*(0.75),Brick_Kilns_EF!$E$4)</f>
        <v>4.7000000000000002E-3</v>
      </c>
      <c r="Q899" s="13">
        <f t="shared" ref="Q899:Q962" si="59">I899*P899</f>
        <v>41.768006999999997</v>
      </c>
    </row>
    <row r="900" spans="1:17">
      <c r="A900" s="13" t="s">
        <v>910</v>
      </c>
      <c r="B900" s="13">
        <v>23.273290469999999</v>
      </c>
      <c r="C900" s="13">
        <v>88.964697670000007</v>
      </c>
      <c r="D900" s="13" t="s">
        <v>6</v>
      </c>
      <c r="E900" s="13" t="s">
        <v>4927</v>
      </c>
      <c r="F900" s="13" t="s">
        <v>9</v>
      </c>
      <c r="G900" s="13" t="s">
        <v>4802</v>
      </c>
      <c r="H900" s="13" t="s">
        <v>4816</v>
      </c>
      <c r="I900" s="13">
        <f>(Brick_Kilns_EF!$B$13*Brick_Kilns_EF!$B$11*Brick_Kilns_EF!$B$12)</f>
        <v>8886.81</v>
      </c>
      <c r="J900" s="13">
        <f>IF(D900="ZZ",Brick_Kilns_EF!$E$5*(0.75),Brick_Kilns_EF!$E$5)</f>
        <v>9.6999999999999986E-3</v>
      </c>
      <c r="K900" s="13">
        <f t="shared" si="57"/>
        <v>86.202056999999982</v>
      </c>
      <c r="L900" s="13">
        <f>IF(D900="ZZ",Brick_Kilns_EF!$E$2*(0.75),Brick_Kilns_EF!$E$2)</f>
        <v>6.7999999999999996E-3</v>
      </c>
      <c r="M900" s="13">
        <f t="shared" si="56"/>
        <v>60.430307999999997</v>
      </c>
      <c r="N900" s="13">
        <f>IF(D900="ZZ",Brick_Kilns_EF!$E$3*(0.75),Brick_Kilns_EF!$E$3)</f>
        <v>4.5999999999999999E-3</v>
      </c>
      <c r="O900" s="13">
        <f t="shared" si="58"/>
        <v>40.879325999999999</v>
      </c>
      <c r="P900" s="13">
        <f>IF(D900="ZZ",Brick_Kilns_EF!$E$4*(0.75),Brick_Kilns_EF!$E$4)</f>
        <v>4.7000000000000002E-3</v>
      </c>
      <c r="Q900" s="13">
        <f t="shared" si="59"/>
        <v>41.768006999999997</v>
      </c>
    </row>
    <row r="901" spans="1:17">
      <c r="A901" s="13" t="s">
        <v>911</v>
      </c>
      <c r="B901" s="13">
        <v>23.322444399999998</v>
      </c>
      <c r="C901" s="13">
        <v>88.930943540000001</v>
      </c>
      <c r="D901" s="13" t="s">
        <v>6</v>
      </c>
      <c r="E901" s="13" t="s">
        <v>4927</v>
      </c>
      <c r="F901" s="13" t="s">
        <v>9</v>
      </c>
      <c r="G901" s="13" t="s">
        <v>4802</v>
      </c>
      <c r="H901" s="13" t="s">
        <v>4816</v>
      </c>
      <c r="I901" s="13">
        <f>(Brick_Kilns_EF!$B$13*Brick_Kilns_EF!$B$11*Brick_Kilns_EF!$B$12)</f>
        <v>8886.81</v>
      </c>
      <c r="J901" s="13">
        <f>IF(D901="ZZ",Brick_Kilns_EF!$E$5*(0.75),Brick_Kilns_EF!$E$5)</f>
        <v>9.6999999999999986E-3</v>
      </c>
      <c r="K901" s="13">
        <f t="shared" si="57"/>
        <v>86.202056999999982</v>
      </c>
      <c r="L901" s="13">
        <f>IF(D901="ZZ",Brick_Kilns_EF!$E$2*(0.75),Brick_Kilns_EF!$E$2)</f>
        <v>6.7999999999999996E-3</v>
      </c>
      <c r="M901" s="13">
        <f t="shared" si="56"/>
        <v>60.430307999999997</v>
      </c>
      <c r="N901" s="13">
        <f>IF(D901="ZZ",Brick_Kilns_EF!$E$3*(0.75),Brick_Kilns_EF!$E$3)</f>
        <v>4.5999999999999999E-3</v>
      </c>
      <c r="O901" s="13">
        <f t="shared" si="58"/>
        <v>40.879325999999999</v>
      </c>
      <c r="P901" s="13">
        <f>IF(D901="ZZ",Brick_Kilns_EF!$E$4*(0.75),Brick_Kilns_EF!$E$4)</f>
        <v>4.7000000000000002E-3</v>
      </c>
      <c r="Q901" s="13">
        <f t="shared" si="59"/>
        <v>41.768006999999997</v>
      </c>
    </row>
    <row r="902" spans="1:17">
      <c r="A902" s="13" t="s">
        <v>912</v>
      </c>
      <c r="B902" s="13">
        <v>23.742563740000001</v>
      </c>
      <c r="C902" s="13">
        <v>89.091941779999999</v>
      </c>
      <c r="D902" s="13" t="s">
        <v>6</v>
      </c>
      <c r="E902" s="13" t="s">
        <v>4927</v>
      </c>
      <c r="F902" s="13" t="s">
        <v>9</v>
      </c>
      <c r="G902" s="13" t="s">
        <v>4802</v>
      </c>
      <c r="H902" s="13" t="s">
        <v>4816</v>
      </c>
      <c r="I902" s="13">
        <f>(Brick_Kilns_EF!$B$13*Brick_Kilns_EF!$B$11*Brick_Kilns_EF!$B$12)</f>
        <v>8886.81</v>
      </c>
      <c r="J902" s="13">
        <f>IF(D902="ZZ",Brick_Kilns_EF!$E$5*(0.75),Brick_Kilns_EF!$E$5)</f>
        <v>9.6999999999999986E-3</v>
      </c>
      <c r="K902" s="13">
        <f t="shared" si="57"/>
        <v>86.202056999999982</v>
      </c>
      <c r="L902" s="13">
        <f>IF(D902="ZZ",Brick_Kilns_EF!$E$2*(0.75),Brick_Kilns_EF!$E$2)</f>
        <v>6.7999999999999996E-3</v>
      </c>
      <c r="M902" s="13">
        <f t="shared" si="56"/>
        <v>60.430307999999997</v>
      </c>
      <c r="N902" s="13">
        <f>IF(D902="ZZ",Brick_Kilns_EF!$E$3*(0.75),Brick_Kilns_EF!$E$3)</f>
        <v>4.5999999999999999E-3</v>
      </c>
      <c r="O902" s="13">
        <f t="shared" si="58"/>
        <v>40.879325999999999</v>
      </c>
      <c r="P902" s="13">
        <f>IF(D902="ZZ",Brick_Kilns_EF!$E$4*(0.75),Brick_Kilns_EF!$E$4)</f>
        <v>4.7000000000000002E-3</v>
      </c>
      <c r="Q902" s="13">
        <f t="shared" si="59"/>
        <v>41.768006999999997</v>
      </c>
    </row>
    <row r="903" spans="1:17">
      <c r="A903" s="13" t="s">
        <v>913</v>
      </c>
      <c r="B903" s="13">
        <v>23.979274289999999</v>
      </c>
      <c r="C903" s="13">
        <v>89.173680259999998</v>
      </c>
      <c r="D903" s="13" t="s">
        <v>6</v>
      </c>
      <c r="E903" s="13" t="s">
        <v>4927</v>
      </c>
      <c r="F903" s="13" t="s">
        <v>42</v>
      </c>
      <c r="G903" s="13" t="s">
        <v>4802</v>
      </c>
      <c r="H903" s="13" t="s">
        <v>4816</v>
      </c>
      <c r="I903" s="13">
        <f>(Brick_Kilns_EF!$B$13*Brick_Kilns_EF!$B$11*Brick_Kilns_EF!$B$12)</f>
        <v>8886.81</v>
      </c>
      <c r="J903" s="13">
        <f>IF(D903="ZZ",Brick_Kilns_EF!$E$5*(0.75),Brick_Kilns_EF!$E$5)</f>
        <v>9.6999999999999986E-3</v>
      </c>
      <c r="K903" s="13">
        <f t="shared" si="57"/>
        <v>86.202056999999982</v>
      </c>
      <c r="L903" s="13">
        <f>IF(D903="ZZ",Brick_Kilns_EF!$E$2*(0.75),Brick_Kilns_EF!$E$2)</f>
        <v>6.7999999999999996E-3</v>
      </c>
      <c r="M903" s="13">
        <f t="shared" si="56"/>
        <v>60.430307999999997</v>
      </c>
      <c r="N903" s="13">
        <f>IF(D903="ZZ",Brick_Kilns_EF!$E$3*(0.75),Brick_Kilns_EF!$E$3)</f>
        <v>4.5999999999999999E-3</v>
      </c>
      <c r="O903" s="13">
        <f t="shared" si="58"/>
        <v>40.879325999999999</v>
      </c>
      <c r="P903" s="13">
        <f>IF(D903="ZZ",Brick_Kilns_EF!$E$4*(0.75),Brick_Kilns_EF!$E$4)</f>
        <v>4.7000000000000002E-3</v>
      </c>
      <c r="Q903" s="13">
        <f t="shared" si="59"/>
        <v>41.768006999999997</v>
      </c>
    </row>
    <row r="904" spans="1:17">
      <c r="A904" s="13" t="s">
        <v>914</v>
      </c>
      <c r="B904" s="13">
        <v>23.976527529999998</v>
      </c>
      <c r="C904" s="13">
        <v>89.175448630000005</v>
      </c>
      <c r="D904" s="13" t="s">
        <v>6</v>
      </c>
      <c r="E904" s="13" t="s">
        <v>4927</v>
      </c>
      <c r="F904" s="13" t="s">
        <v>42</v>
      </c>
      <c r="G904" s="13" t="s">
        <v>4802</v>
      </c>
      <c r="H904" s="13" t="s">
        <v>4816</v>
      </c>
      <c r="I904" s="13">
        <f>(Brick_Kilns_EF!$B$13*Brick_Kilns_EF!$B$11*Brick_Kilns_EF!$B$12)</f>
        <v>8886.81</v>
      </c>
      <c r="J904" s="13">
        <f>IF(D904="ZZ",Brick_Kilns_EF!$E$5*(0.75),Brick_Kilns_EF!$E$5)</f>
        <v>9.6999999999999986E-3</v>
      </c>
      <c r="K904" s="13">
        <f t="shared" si="57"/>
        <v>86.202056999999982</v>
      </c>
      <c r="L904" s="13">
        <f>IF(D904="ZZ",Brick_Kilns_EF!$E$2*(0.75),Brick_Kilns_EF!$E$2)</f>
        <v>6.7999999999999996E-3</v>
      </c>
      <c r="M904" s="13">
        <f t="shared" si="56"/>
        <v>60.430307999999997</v>
      </c>
      <c r="N904" s="13">
        <f>IF(D904="ZZ",Brick_Kilns_EF!$E$3*(0.75),Brick_Kilns_EF!$E$3)</f>
        <v>4.5999999999999999E-3</v>
      </c>
      <c r="O904" s="13">
        <f t="shared" si="58"/>
        <v>40.879325999999999</v>
      </c>
      <c r="P904" s="13">
        <f>IF(D904="ZZ",Brick_Kilns_EF!$E$4*(0.75),Brick_Kilns_EF!$E$4)</f>
        <v>4.7000000000000002E-3</v>
      </c>
      <c r="Q904" s="13">
        <f t="shared" si="59"/>
        <v>41.768006999999997</v>
      </c>
    </row>
    <row r="905" spans="1:17">
      <c r="A905" s="13" t="s">
        <v>915</v>
      </c>
      <c r="B905" s="13">
        <v>24.0174132</v>
      </c>
      <c r="C905" s="13">
        <v>88.881226690000005</v>
      </c>
      <c r="D905" s="13" t="s">
        <v>6</v>
      </c>
      <c r="E905" s="13" t="s">
        <v>4927</v>
      </c>
      <c r="F905" s="13" t="s">
        <v>9</v>
      </c>
      <c r="G905" s="13" t="s">
        <v>4802</v>
      </c>
      <c r="H905" s="13" t="s">
        <v>4816</v>
      </c>
      <c r="I905" s="13">
        <f>(Brick_Kilns_EF!$B$13*Brick_Kilns_EF!$B$11*Brick_Kilns_EF!$B$12)</f>
        <v>8886.81</v>
      </c>
      <c r="J905" s="13">
        <f>IF(D905="ZZ",Brick_Kilns_EF!$E$5*(0.75),Brick_Kilns_EF!$E$5)</f>
        <v>9.6999999999999986E-3</v>
      </c>
      <c r="K905" s="13">
        <f t="shared" si="57"/>
        <v>86.202056999999982</v>
      </c>
      <c r="L905" s="13">
        <f>IF(D905="ZZ",Brick_Kilns_EF!$E$2*(0.75),Brick_Kilns_EF!$E$2)</f>
        <v>6.7999999999999996E-3</v>
      </c>
      <c r="M905" s="13">
        <f t="shared" si="56"/>
        <v>60.430307999999997</v>
      </c>
      <c r="N905" s="13">
        <f>IF(D905="ZZ",Brick_Kilns_EF!$E$3*(0.75),Brick_Kilns_EF!$E$3)</f>
        <v>4.5999999999999999E-3</v>
      </c>
      <c r="O905" s="13">
        <f t="shared" si="58"/>
        <v>40.879325999999999</v>
      </c>
      <c r="P905" s="13">
        <f>IF(D905="ZZ",Brick_Kilns_EF!$E$4*(0.75),Brick_Kilns_EF!$E$4)</f>
        <v>4.7000000000000002E-3</v>
      </c>
      <c r="Q905" s="13">
        <f t="shared" si="59"/>
        <v>41.768006999999997</v>
      </c>
    </row>
    <row r="906" spans="1:17">
      <c r="A906" s="13" t="s">
        <v>916</v>
      </c>
      <c r="B906" s="13">
        <v>24.018821800000001</v>
      </c>
      <c r="C906" s="13">
        <v>88.877265309999999</v>
      </c>
      <c r="D906" s="13" t="s">
        <v>6</v>
      </c>
      <c r="E906" s="13" t="s">
        <v>4927</v>
      </c>
      <c r="F906" s="13" t="s">
        <v>9</v>
      </c>
      <c r="G906" s="13" t="s">
        <v>4802</v>
      </c>
      <c r="H906" s="13" t="s">
        <v>4816</v>
      </c>
      <c r="I906" s="13">
        <f>(Brick_Kilns_EF!$B$13*Brick_Kilns_EF!$B$11*Brick_Kilns_EF!$B$12)</f>
        <v>8886.81</v>
      </c>
      <c r="J906" s="13">
        <f>IF(D906="ZZ",Brick_Kilns_EF!$E$5*(0.75),Brick_Kilns_EF!$E$5)</f>
        <v>9.6999999999999986E-3</v>
      </c>
      <c r="K906" s="13">
        <f t="shared" si="57"/>
        <v>86.202056999999982</v>
      </c>
      <c r="L906" s="13">
        <f>IF(D906="ZZ",Brick_Kilns_EF!$E$2*(0.75),Brick_Kilns_EF!$E$2)</f>
        <v>6.7999999999999996E-3</v>
      </c>
      <c r="M906" s="13">
        <f t="shared" si="56"/>
        <v>60.430307999999997</v>
      </c>
      <c r="N906" s="13">
        <f>IF(D906="ZZ",Brick_Kilns_EF!$E$3*(0.75),Brick_Kilns_EF!$E$3)</f>
        <v>4.5999999999999999E-3</v>
      </c>
      <c r="O906" s="13">
        <f t="shared" si="58"/>
        <v>40.879325999999999</v>
      </c>
      <c r="P906" s="13">
        <f>IF(D906="ZZ",Brick_Kilns_EF!$E$4*(0.75),Brick_Kilns_EF!$E$4)</f>
        <v>4.7000000000000002E-3</v>
      </c>
      <c r="Q906" s="13">
        <f t="shared" si="59"/>
        <v>41.768006999999997</v>
      </c>
    </row>
    <row r="907" spans="1:17">
      <c r="A907" s="13" t="s">
        <v>917</v>
      </c>
      <c r="B907" s="13">
        <v>24.357039459999999</v>
      </c>
      <c r="C907" s="13">
        <v>90.002828339999994</v>
      </c>
      <c r="D907" s="13" t="s">
        <v>6</v>
      </c>
      <c r="E907" s="13" t="s">
        <v>4927</v>
      </c>
      <c r="F907" s="13" t="s">
        <v>7</v>
      </c>
      <c r="G907" s="13" t="s">
        <v>4802</v>
      </c>
      <c r="H907" s="13" t="s">
        <v>4816</v>
      </c>
      <c r="I907" s="13">
        <f>(Brick_Kilns_EF!$B$13*Brick_Kilns_EF!$B$11*Brick_Kilns_EF!$B$12)</f>
        <v>8886.81</v>
      </c>
      <c r="J907" s="13">
        <f>IF(D907="ZZ",Brick_Kilns_EF!$E$5*(0.75),Brick_Kilns_EF!$E$5)</f>
        <v>9.6999999999999986E-3</v>
      </c>
      <c r="K907" s="13">
        <f t="shared" si="57"/>
        <v>86.202056999999982</v>
      </c>
      <c r="L907" s="13">
        <f>IF(D907="ZZ",Brick_Kilns_EF!$E$2*(0.75),Brick_Kilns_EF!$E$2)</f>
        <v>6.7999999999999996E-3</v>
      </c>
      <c r="M907" s="13">
        <f t="shared" si="56"/>
        <v>60.430307999999997</v>
      </c>
      <c r="N907" s="13">
        <f>IF(D907="ZZ",Brick_Kilns_EF!$E$3*(0.75),Brick_Kilns_EF!$E$3)</f>
        <v>4.5999999999999999E-3</v>
      </c>
      <c r="O907" s="13">
        <f t="shared" si="58"/>
        <v>40.879325999999999</v>
      </c>
      <c r="P907" s="13">
        <f>IF(D907="ZZ",Brick_Kilns_EF!$E$4*(0.75),Brick_Kilns_EF!$E$4)</f>
        <v>4.7000000000000002E-3</v>
      </c>
      <c r="Q907" s="13">
        <f t="shared" si="59"/>
        <v>41.768006999999997</v>
      </c>
    </row>
    <row r="908" spans="1:17">
      <c r="A908" s="13" t="s">
        <v>918</v>
      </c>
      <c r="B908" s="13">
        <v>23.741892910000001</v>
      </c>
      <c r="C908" s="13">
        <v>89.054037510000001</v>
      </c>
      <c r="D908" s="13" t="s">
        <v>6</v>
      </c>
      <c r="E908" s="13" t="s">
        <v>4927</v>
      </c>
      <c r="F908" s="13" t="s">
        <v>9</v>
      </c>
      <c r="G908" s="13" t="s">
        <v>4802</v>
      </c>
      <c r="H908" s="13" t="s">
        <v>4816</v>
      </c>
      <c r="I908" s="13">
        <f>(Brick_Kilns_EF!$B$13*Brick_Kilns_EF!$B$11*Brick_Kilns_EF!$B$12)</f>
        <v>8886.81</v>
      </c>
      <c r="J908" s="13">
        <f>IF(D908="ZZ",Brick_Kilns_EF!$E$5*(0.75),Brick_Kilns_EF!$E$5)</f>
        <v>9.6999999999999986E-3</v>
      </c>
      <c r="K908" s="13">
        <f t="shared" si="57"/>
        <v>86.202056999999982</v>
      </c>
      <c r="L908" s="13">
        <f>IF(D908="ZZ",Brick_Kilns_EF!$E$2*(0.75),Brick_Kilns_EF!$E$2)</f>
        <v>6.7999999999999996E-3</v>
      </c>
      <c r="M908" s="13">
        <f t="shared" si="56"/>
        <v>60.430307999999997</v>
      </c>
      <c r="N908" s="13">
        <f>IF(D908="ZZ",Brick_Kilns_EF!$E$3*(0.75),Brick_Kilns_EF!$E$3)</f>
        <v>4.5999999999999999E-3</v>
      </c>
      <c r="O908" s="13">
        <f t="shared" si="58"/>
        <v>40.879325999999999</v>
      </c>
      <c r="P908" s="13">
        <f>IF(D908="ZZ",Brick_Kilns_EF!$E$4*(0.75),Brick_Kilns_EF!$E$4)</f>
        <v>4.7000000000000002E-3</v>
      </c>
      <c r="Q908" s="13">
        <f t="shared" si="59"/>
        <v>41.768006999999997</v>
      </c>
    </row>
    <row r="909" spans="1:17">
      <c r="A909" s="13" t="s">
        <v>919</v>
      </c>
      <c r="B909" s="13">
        <v>23.93914685</v>
      </c>
      <c r="C909" s="13">
        <v>89.103079530000002</v>
      </c>
      <c r="D909" s="13" t="s">
        <v>6</v>
      </c>
      <c r="E909" s="13" t="s">
        <v>4927</v>
      </c>
      <c r="F909" s="13" t="s">
        <v>9</v>
      </c>
      <c r="G909" s="13" t="s">
        <v>4802</v>
      </c>
      <c r="H909" s="13" t="s">
        <v>4816</v>
      </c>
      <c r="I909" s="13">
        <f>(Brick_Kilns_EF!$B$13*Brick_Kilns_EF!$B$11*Brick_Kilns_EF!$B$12)</f>
        <v>8886.81</v>
      </c>
      <c r="J909" s="13">
        <f>IF(D909="ZZ",Brick_Kilns_EF!$E$5*(0.75),Brick_Kilns_EF!$E$5)</f>
        <v>9.6999999999999986E-3</v>
      </c>
      <c r="K909" s="13">
        <f t="shared" si="57"/>
        <v>86.202056999999982</v>
      </c>
      <c r="L909" s="13">
        <f>IF(D909="ZZ",Brick_Kilns_EF!$E$2*(0.75),Brick_Kilns_EF!$E$2)</f>
        <v>6.7999999999999996E-3</v>
      </c>
      <c r="M909" s="13">
        <f t="shared" si="56"/>
        <v>60.430307999999997</v>
      </c>
      <c r="N909" s="13">
        <f>IF(D909="ZZ",Brick_Kilns_EF!$E$3*(0.75),Brick_Kilns_EF!$E$3)</f>
        <v>4.5999999999999999E-3</v>
      </c>
      <c r="O909" s="13">
        <f t="shared" si="58"/>
        <v>40.879325999999999</v>
      </c>
      <c r="P909" s="13">
        <f>IF(D909="ZZ",Brick_Kilns_EF!$E$4*(0.75),Brick_Kilns_EF!$E$4)</f>
        <v>4.7000000000000002E-3</v>
      </c>
      <c r="Q909" s="13">
        <f t="shared" si="59"/>
        <v>41.768006999999997</v>
      </c>
    </row>
    <row r="910" spans="1:17">
      <c r="A910" s="13" t="s">
        <v>920</v>
      </c>
      <c r="B910" s="13">
        <v>23.943344459999999</v>
      </c>
      <c r="C910" s="13">
        <v>89.101612149999994</v>
      </c>
      <c r="D910" s="13" t="s">
        <v>6</v>
      </c>
      <c r="E910" s="13" t="s">
        <v>4927</v>
      </c>
      <c r="F910" s="13" t="s">
        <v>9</v>
      </c>
      <c r="G910" s="13" t="s">
        <v>4802</v>
      </c>
      <c r="H910" s="13" t="s">
        <v>4816</v>
      </c>
      <c r="I910" s="13">
        <f>(Brick_Kilns_EF!$B$13*Brick_Kilns_EF!$B$11*Brick_Kilns_EF!$B$12)</f>
        <v>8886.81</v>
      </c>
      <c r="J910" s="13">
        <f>IF(D910="ZZ",Brick_Kilns_EF!$E$5*(0.75),Brick_Kilns_EF!$E$5)</f>
        <v>9.6999999999999986E-3</v>
      </c>
      <c r="K910" s="13">
        <f t="shared" si="57"/>
        <v>86.202056999999982</v>
      </c>
      <c r="L910" s="13">
        <f>IF(D910="ZZ",Brick_Kilns_EF!$E$2*(0.75),Brick_Kilns_EF!$E$2)</f>
        <v>6.7999999999999996E-3</v>
      </c>
      <c r="M910" s="13">
        <f t="shared" si="56"/>
        <v>60.430307999999997</v>
      </c>
      <c r="N910" s="13">
        <f>IF(D910="ZZ",Brick_Kilns_EF!$E$3*(0.75),Brick_Kilns_EF!$E$3)</f>
        <v>4.5999999999999999E-3</v>
      </c>
      <c r="O910" s="13">
        <f t="shared" si="58"/>
        <v>40.879325999999999</v>
      </c>
      <c r="P910" s="13">
        <f>IF(D910="ZZ",Brick_Kilns_EF!$E$4*(0.75),Brick_Kilns_EF!$E$4)</f>
        <v>4.7000000000000002E-3</v>
      </c>
      <c r="Q910" s="13">
        <f t="shared" si="59"/>
        <v>41.768006999999997</v>
      </c>
    </row>
    <row r="911" spans="1:17">
      <c r="A911" s="13" t="s">
        <v>921</v>
      </c>
      <c r="B911" s="13">
        <v>23.942020379999999</v>
      </c>
      <c r="C911" s="13">
        <v>89.100719909999995</v>
      </c>
      <c r="D911" s="13" t="s">
        <v>6</v>
      </c>
      <c r="E911" s="13" t="s">
        <v>4927</v>
      </c>
      <c r="F911" s="13" t="s">
        <v>9</v>
      </c>
      <c r="G911" s="13" t="s">
        <v>4802</v>
      </c>
      <c r="H911" s="13" t="s">
        <v>4816</v>
      </c>
      <c r="I911" s="13">
        <f>(Brick_Kilns_EF!$B$13*Brick_Kilns_EF!$B$11*Brick_Kilns_EF!$B$12)</f>
        <v>8886.81</v>
      </c>
      <c r="J911" s="13">
        <f>IF(D911="ZZ",Brick_Kilns_EF!$E$5*(0.75),Brick_Kilns_EF!$E$5)</f>
        <v>9.6999999999999986E-3</v>
      </c>
      <c r="K911" s="13">
        <f t="shared" si="57"/>
        <v>86.202056999999982</v>
      </c>
      <c r="L911" s="13">
        <f>IF(D911="ZZ",Brick_Kilns_EF!$E$2*(0.75),Brick_Kilns_EF!$E$2)</f>
        <v>6.7999999999999996E-3</v>
      </c>
      <c r="M911" s="13">
        <f t="shared" si="56"/>
        <v>60.430307999999997</v>
      </c>
      <c r="N911" s="13">
        <f>IF(D911="ZZ",Brick_Kilns_EF!$E$3*(0.75),Brick_Kilns_EF!$E$3)</f>
        <v>4.5999999999999999E-3</v>
      </c>
      <c r="O911" s="13">
        <f t="shared" si="58"/>
        <v>40.879325999999999</v>
      </c>
      <c r="P911" s="13">
        <f>IF(D911="ZZ",Brick_Kilns_EF!$E$4*(0.75),Brick_Kilns_EF!$E$4)</f>
        <v>4.7000000000000002E-3</v>
      </c>
      <c r="Q911" s="13">
        <f t="shared" si="59"/>
        <v>41.768006999999997</v>
      </c>
    </row>
    <row r="912" spans="1:17">
      <c r="A912" s="13" t="s">
        <v>922</v>
      </c>
      <c r="B912" s="13">
        <v>23.940996800000001</v>
      </c>
      <c r="C912" s="13">
        <v>89.102079779999997</v>
      </c>
      <c r="D912" s="13" t="s">
        <v>6</v>
      </c>
      <c r="E912" s="13" t="s">
        <v>4927</v>
      </c>
      <c r="F912" s="13" t="s">
        <v>9</v>
      </c>
      <c r="G912" s="13" t="s">
        <v>4802</v>
      </c>
      <c r="H912" s="13" t="s">
        <v>4816</v>
      </c>
      <c r="I912" s="13">
        <f>(Brick_Kilns_EF!$B$13*Brick_Kilns_EF!$B$11*Brick_Kilns_EF!$B$12)</f>
        <v>8886.81</v>
      </c>
      <c r="J912" s="13">
        <f>IF(D912="ZZ",Brick_Kilns_EF!$E$5*(0.75),Brick_Kilns_EF!$E$5)</f>
        <v>9.6999999999999986E-3</v>
      </c>
      <c r="K912" s="13">
        <f t="shared" si="57"/>
        <v>86.202056999999982</v>
      </c>
      <c r="L912" s="13">
        <f>IF(D912="ZZ",Brick_Kilns_EF!$E$2*(0.75),Brick_Kilns_EF!$E$2)</f>
        <v>6.7999999999999996E-3</v>
      </c>
      <c r="M912" s="13">
        <f t="shared" si="56"/>
        <v>60.430307999999997</v>
      </c>
      <c r="N912" s="13">
        <f>IF(D912="ZZ",Brick_Kilns_EF!$E$3*(0.75),Brick_Kilns_EF!$E$3)</f>
        <v>4.5999999999999999E-3</v>
      </c>
      <c r="O912" s="13">
        <f t="shared" si="58"/>
        <v>40.879325999999999</v>
      </c>
      <c r="P912" s="13">
        <f>IF(D912="ZZ",Brick_Kilns_EF!$E$4*(0.75),Brick_Kilns_EF!$E$4)</f>
        <v>4.7000000000000002E-3</v>
      </c>
      <c r="Q912" s="13">
        <f t="shared" si="59"/>
        <v>41.768006999999997</v>
      </c>
    </row>
    <row r="913" spans="1:17">
      <c r="A913" s="13" t="s">
        <v>923</v>
      </c>
      <c r="B913" s="13">
        <v>23.940362929999999</v>
      </c>
      <c r="C913" s="13">
        <v>89.102450649999994</v>
      </c>
      <c r="D913" s="13" t="s">
        <v>6</v>
      </c>
      <c r="E913" s="13" t="s">
        <v>4927</v>
      </c>
      <c r="F913" s="13" t="s">
        <v>9</v>
      </c>
      <c r="G913" s="13" t="s">
        <v>4802</v>
      </c>
      <c r="H913" s="13" t="s">
        <v>4816</v>
      </c>
      <c r="I913" s="13">
        <f>(Brick_Kilns_EF!$B$13*Brick_Kilns_EF!$B$11*Brick_Kilns_EF!$B$12)</f>
        <v>8886.81</v>
      </c>
      <c r="J913" s="13">
        <f>IF(D913="ZZ",Brick_Kilns_EF!$E$5*(0.75),Brick_Kilns_EF!$E$5)</f>
        <v>9.6999999999999986E-3</v>
      </c>
      <c r="K913" s="13">
        <f t="shared" si="57"/>
        <v>86.202056999999982</v>
      </c>
      <c r="L913" s="13">
        <f>IF(D913="ZZ",Brick_Kilns_EF!$E$2*(0.75),Brick_Kilns_EF!$E$2)</f>
        <v>6.7999999999999996E-3</v>
      </c>
      <c r="M913" s="13">
        <f t="shared" si="56"/>
        <v>60.430307999999997</v>
      </c>
      <c r="N913" s="13">
        <f>IF(D913="ZZ",Brick_Kilns_EF!$E$3*(0.75),Brick_Kilns_EF!$E$3)</f>
        <v>4.5999999999999999E-3</v>
      </c>
      <c r="O913" s="13">
        <f t="shared" si="58"/>
        <v>40.879325999999999</v>
      </c>
      <c r="P913" s="13">
        <f>IF(D913="ZZ",Brick_Kilns_EF!$E$4*(0.75),Brick_Kilns_EF!$E$4)</f>
        <v>4.7000000000000002E-3</v>
      </c>
      <c r="Q913" s="13">
        <f t="shared" si="59"/>
        <v>41.768006999999997</v>
      </c>
    </row>
    <row r="914" spans="1:17">
      <c r="A914" s="13" t="s">
        <v>924</v>
      </c>
      <c r="B914" s="13">
        <v>23.940996800000001</v>
      </c>
      <c r="C914" s="13">
        <v>89.101977649999995</v>
      </c>
      <c r="D914" s="13" t="s">
        <v>6</v>
      </c>
      <c r="E914" s="13" t="s">
        <v>4927</v>
      </c>
      <c r="F914" s="13" t="s">
        <v>9</v>
      </c>
      <c r="G914" s="13" t="s">
        <v>4802</v>
      </c>
      <c r="H914" s="13" t="s">
        <v>4816</v>
      </c>
      <c r="I914" s="13">
        <f>(Brick_Kilns_EF!$B$13*Brick_Kilns_EF!$B$11*Brick_Kilns_EF!$B$12)</f>
        <v>8886.81</v>
      </c>
      <c r="J914" s="13">
        <f>IF(D914="ZZ",Brick_Kilns_EF!$E$5*(0.75),Brick_Kilns_EF!$E$5)</f>
        <v>9.6999999999999986E-3</v>
      </c>
      <c r="K914" s="13">
        <f t="shared" si="57"/>
        <v>86.202056999999982</v>
      </c>
      <c r="L914" s="13">
        <f>IF(D914="ZZ",Brick_Kilns_EF!$E$2*(0.75),Brick_Kilns_EF!$E$2)</f>
        <v>6.7999999999999996E-3</v>
      </c>
      <c r="M914" s="13">
        <f t="shared" si="56"/>
        <v>60.430307999999997</v>
      </c>
      <c r="N914" s="13">
        <f>IF(D914="ZZ",Brick_Kilns_EF!$E$3*(0.75),Brick_Kilns_EF!$E$3)</f>
        <v>4.5999999999999999E-3</v>
      </c>
      <c r="O914" s="13">
        <f t="shared" si="58"/>
        <v>40.879325999999999</v>
      </c>
      <c r="P914" s="13">
        <f>IF(D914="ZZ",Brick_Kilns_EF!$E$4*(0.75),Brick_Kilns_EF!$E$4)</f>
        <v>4.7000000000000002E-3</v>
      </c>
      <c r="Q914" s="13">
        <f t="shared" si="59"/>
        <v>41.768006999999997</v>
      </c>
    </row>
    <row r="915" spans="1:17">
      <c r="A915" s="13" t="s">
        <v>925</v>
      </c>
      <c r="B915" s="13">
        <v>23.628269530000001</v>
      </c>
      <c r="C915" s="13">
        <v>90.444760419999994</v>
      </c>
      <c r="D915" s="13" t="s">
        <v>6</v>
      </c>
      <c r="E915" s="13" t="s">
        <v>4927</v>
      </c>
      <c r="F915" s="13" t="s">
        <v>7</v>
      </c>
      <c r="G915" s="13" t="s">
        <v>4802</v>
      </c>
      <c r="H915" s="13" t="s">
        <v>4816</v>
      </c>
      <c r="I915" s="13">
        <f>(Brick_Kilns_EF!$B$13*Brick_Kilns_EF!$B$11*Brick_Kilns_EF!$B$12)</f>
        <v>8886.81</v>
      </c>
      <c r="J915" s="13">
        <f>IF(D915="ZZ",Brick_Kilns_EF!$E$5*(0.75),Brick_Kilns_EF!$E$5)</f>
        <v>9.6999999999999986E-3</v>
      </c>
      <c r="K915" s="13">
        <f t="shared" si="57"/>
        <v>86.202056999999982</v>
      </c>
      <c r="L915" s="13">
        <f>IF(D915="ZZ",Brick_Kilns_EF!$E$2*(0.75),Brick_Kilns_EF!$E$2)</f>
        <v>6.7999999999999996E-3</v>
      </c>
      <c r="M915" s="13">
        <f t="shared" si="56"/>
        <v>60.430307999999997</v>
      </c>
      <c r="N915" s="13">
        <f>IF(D915="ZZ",Brick_Kilns_EF!$E$3*(0.75),Brick_Kilns_EF!$E$3)</f>
        <v>4.5999999999999999E-3</v>
      </c>
      <c r="O915" s="13">
        <f t="shared" si="58"/>
        <v>40.879325999999999</v>
      </c>
      <c r="P915" s="13">
        <f>IF(D915="ZZ",Brick_Kilns_EF!$E$4*(0.75),Brick_Kilns_EF!$E$4)</f>
        <v>4.7000000000000002E-3</v>
      </c>
      <c r="Q915" s="13">
        <f t="shared" si="59"/>
        <v>41.768006999999997</v>
      </c>
    </row>
    <row r="916" spans="1:17">
      <c r="A916" s="13" t="s">
        <v>926</v>
      </c>
      <c r="B916" s="13">
        <v>23.403996240000001</v>
      </c>
      <c r="C916" s="13">
        <v>88.812409529999996</v>
      </c>
      <c r="D916" s="13" t="s">
        <v>6</v>
      </c>
      <c r="E916" s="13" t="s">
        <v>4927</v>
      </c>
      <c r="F916" s="13" t="s">
        <v>9</v>
      </c>
      <c r="G916" s="13" t="s">
        <v>4802</v>
      </c>
      <c r="H916" s="13" t="s">
        <v>4816</v>
      </c>
      <c r="I916" s="13">
        <f>(Brick_Kilns_EF!$B$13*Brick_Kilns_EF!$B$11*Brick_Kilns_EF!$B$12)</f>
        <v>8886.81</v>
      </c>
      <c r="J916" s="13">
        <f>IF(D916="ZZ",Brick_Kilns_EF!$E$5*(0.75),Brick_Kilns_EF!$E$5)</f>
        <v>9.6999999999999986E-3</v>
      </c>
      <c r="K916" s="13">
        <f t="shared" si="57"/>
        <v>86.202056999999982</v>
      </c>
      <c r="L916" s="13">
        <f>IF(D916="ZZ",Brick_Kilns_EF!$E$2*(0.75),Brick_Kilns_EF!$E$2)</f>
        <v>6.7999999999999996E-3</v>
      </c>
      <c r="M916" s="13">
        <f t="shared" si="56"/>
        <v>60.430307999999997</v>
      </c>
      <c r="N916" s="13">
        <f>IF(D916="ZZ",Brick_Kilns_EF!$E$3*(0.75),Brick_Kilns_EF!$E$3)</f>
        <v>4.5999999999999999E-3</v>
      </c>
      <c r="O916" s="13">
        <f t="shared" si="58"/>
        <v>40.879325999999999</v>
      </c>
      <c r="P916" s="13">
        <f>IF(D916="ZZ",Brick_Kilns_EF!$E$4*(0.75),Brick_Kilns_EF!$E$4)</f>
        <v>4.7000000000000002E-3</v>
      </c>
      <c r="Q916" s="13">
        <f t="shared" si="59"/>
        <v>41.768006999999997</v>
      </c>
    </row>
    <row r="917" spans="1:17">
      <c r="A917" s="13" t="s">
        <v>927</v>
      </c>
      <c r="B917" s="13">
        <v>23.75256306</v>
      </c>
      <c r="C917" s="13">
        <v>89.630614359999996</v>
      </c>
      <c r="D917" s="13" t="s">
        <v>6</v>
      </c>
      <c r="E917" s="13" t="s">
        <v>4927</v>
      </c>
      <c r="F917" s="13" t="s">
        <v>7</v>
      </c>
      <c r="G917" s="13" t="s">
        <v>4802</v>
      </c>
      <c r="H917" s="13" t="s">
        <v>4816</v>
      </c>
      <c r="I917" s="13">
        <f>(Brick_Kilns_EF!$B$13*Brick_Kilns_EF!$B$11*Brick_Kilns_EF!$B$12)</f>
        <v>8886.81</v>
      </c>
      <c r="J917" s="13">
        <f>IF(D917="ZZ",Brick_Kilns_EF!$E$5*(0.75),Brick_Kilns_EF!$E$5)</f>
        <v>9.6999999999999986E-3</v>
      </c>
      <c r="K917" s="13">
        <f t="shared" si="57"/>
        <v>86.202056999999982</v>
      </c>
      <c r="L917" s="13">
        <f>IF(D917="ZZ",Brick_Kilns_EF!$E$2*(0.75),Brick_Kilns_EF!$E$2)</f>
        <v>6.7999999999999996E-3</v>
      </c>
      <c r="M917" s="13">
        <f t="shared" si="56"/>
        <v>60.430307999999997</v>
      </c>
      <c r="N917" s="13">
        <f>IF(D917="ZZ",Brick_Kilns_EF!$E$3*(0.75),Brick_Kilns_EF!$E$3)</f>
        <v>4.5999999999999999E-3</v>
      </c>
      <c r="O917" s="13">
        <f t="shared" si="58"/>
        <v>40.879325999999999</v>
      </c>
      <c r="P917" s="13">
        <f>IF(D917="ZZ",Brick_Kilns_EF!$E$4*(0.75),Brick_Kilns_EF!$E$4)</f>
        <v>4.7000000000000002E-3</v>
      </c>
      <c r="Q917" s="13">
        <f t="shared" si="59"/>
        <v>41.768006999999997</v>
      </c>
    </row>
    <row r="918" spans="1:17">
      <c r="A918" s="13" t="s">
        <v>928</v>
      </c>
      <c r="B918" s="13">
        <v>23.633420449999999</v>
      </c>
      <c r="C918" s="13">
        <v>89.530266370000007</v>
      </c>
      <c r="D918" s="13" t="s">
        <v>6</v>
      </c>
      <c r="E918" s="13" t="s">
        <v>4927</v>
      </c>
      <c r="F918" s="13" t="s">
        <v>7</v>
      </c>
      <c r="G918" s="13" t="s">
        <v>4802</v>
      </c>
      <c r="H918" s="13" t="s">
        <v>4816</v>
      </c>
      <c r="I918" s="13">
        <f>(Brick_Kilns_EF!$B$13*Brick_Kilns_EF!$B$11*Brick_Kilns_EF!$B$12)</f>
        <v>8886.81</v>
      </c>
      <c r="J918" s="13">
        <f>IF(D918="ZZ",Brick_Kilns_EF!$E$5*(0.75),Brick_Kilns_EF!$E$5)</f>
        <v>9.6999999999999986E-3</v>
      </c>
      <c r="K918" s="13">
        <f t="shared" si="57"/>
        <v>86.202056999999982</v>
      </c>
      <c r="L918" s="13">
        <f>IF(D918="ZZ",Brick_Kilns_EF!$E$2*(0.75),Brick_Kilns_EF!$E$2)</f>
        <v>6.7999999999999996E-3</v>
      </c>
      <c r="M918" s="13">
        <f t="shared" si="56"/>
        <v>60.430307999999997</v>
      </c>
      <c r="N918" s="13">
        <f>IF(D918="ZZ",Brick_Kilns_EF!$E$3*(0.75),Brick_Kilns_EF!$E$3)</f>
        <v>4.5999999999999999E-3</v>
      </c>
      <c r="O918" s="13">
        <f t="shared" si="58"/>
        <v>40.879325999999999</v>
      </c>
      <c r="P918" s="13">
        <f>IF(D918="ZZ",Brick_Kilns_EF!$E$4*(0.75),Brick_Kilns_EF!$E$4)</f>
        <v>4.7000000000000002E-3</v>
      </c>
      <c r="Q918" s="13">
        <f t="shared" si="59"/>
        <v>41.768006999999997</v>
      </c>
    </row>
    <row r="919" spans="1:17">
      <c r="A919" s="13" t="s">
        <v>929</v>
      </c>
      <c r="B919" s="13">
        <v>23.279722119999999</v>
      </c>
      <c r="C919" s="13">
        <v>88.748912720000007</v>
      </c>
      <c r="D919" s="13" t="s">
        <v>6</v>
      </c>
      <c r="E919" s="13" t="s">
        <v>4927</v>
      </c>
      <c r="F919" s="13" t="s">
        <v>9</v>
      </c>
      <c r="G919" s="13" t="s">
        <v>4802</v>
      </c>
      <c r="H919" s="13" t="s">
        <v>4816</v>
      </c>
      <c r="I919" s="13">
        <f>(Brick_Kilns_EF!$B$13*Brick_Kilns_EF!$B$11*Brick_Kilns_EF!$B$12)</f>
        <v>8886.81</v>
      </c>
      <c r="J919" s="13">
        <f>IF(D919="ZZ",Brick_Kilns_EF!$E$5*(0.75),Brick_Kilns_EF!$E$5)</f>
        <v>9.6999999999999986E-3</v>
      </c>
      <c r="K919" s="13">
        <f t="shared" si="57"/>
        <v>86.202056999999982</v>
      </c>
      <c r="L919" s="13">
        <f>IF(D919="ZZ",Brick_Kilns_EF!$E$2*(0.75),Brick_Kilns_EF!$E$2)</f>
        <v>6.7999999999999996E-3</v>
      </c>
      <c r="M919" s="13">
        <f t="shared" si="56"/>
        <v>60.430307999999997</v>
      </c>
      <c r="N919" s="13">
        <f>IF(D919="ZZ",Brick_Kilns_EF!$E$3*(0.75),Brick_Kilns_EF!$E$3)</f>
        <v>4.5999999999999999E-3</v>
      </c>
      <c r="O919" s="13">
        <f t="shared" si="58"/>
        <v>40.879325999999999</v>
      </c>
      <c r="P919" s="13">
        <f>IF(D919="ZZ",Brick_Kilns_EF!$E$4*(0.75),Brick_Kilns_EF!$E$4)</f>
        <v>4.7000000000000002E-3</v>
      </c>
      <c r="Q919" s="13">
        <f t="shared" si="59"/>
        <v>41.768006999999997</v>
      </c>
    </row>
    <row r="920" spans="1:17">
      <c r="A920" s="13" t="s">
        <v>930</v>
      </c>
      <c r="B920" s="13">
        <v>24.018008250000001</v>
      </c>
      <c r="C920" s="13">
        <v>88.941502409999998</v>
      </c>
      <c r="D920" s="13" t="s">
        <v>6</v>
      </c>
      <c r="E920" s="13" t="s">
        <v>4927</v>
      </c>
      <c r="F920" s="13" t="s">
        <v>9</v>
      </c>
      <c r="G920" s="13" t="s">
        <v>4802</v>
      </c>
      <c r="H920" s="13" t="s">
        <v>4816</v>
      </c>
      <c r="I920" s="13">
        <f>(Brick_Kilns_EF!$B$13*Brick_Kilns_EF!$B$11*Brick_Kilns_EF!$B$12)</f>
        <v>8886.81</v>
      </c>
      <c r="J920" s="13">
        <f>IF(D920="ZZ",Brick_Kilns_EF!$E$5*(0.75),Brick_Kilns_EF!$E$5)</f>
        <v>9.6999999999999986E-3</v>
      </c>
      <c r="K920" s="13">
        <f t="shared" si="57"/>
        <v>86.202056999999982</v>
      </c>
      <c r="L920" s="13">
        <f>IF(D920="ZZ",Brick_Kilns_EF!$E$2*(0.75),Brick_Kilns_EF!$E$2)</f>
        <v>6.7999999999999996E-3</v>
      </c>
      <c r="M920" s="13">
        <f t="shared" si="56"/>
        <v>60.430307999999997</v>
      </c>
      <c r="N920" s="13">
        <f>IF(D920="ZZ",Brick_Kilns_EF!$E$3*(0.75),Brick_Kilns_EF!$E$3)</f>
        <v>4.5999999999999999E-3</v>
      </c>
      <c r="O920" s="13">
        <f t="shared" si="58"/>
        <v>40.879325999999999</v>
      </c>
      <c r="P920" s="13">
        <f>IF(D920="ZZ",Brick_Kilns_EF!$E$4*(0.75),Brick_Kilns_EF!$E$4)</f>
        <v>4.7000000000000002E-3</v>
      </c>
      <c r="Q920" s="13">
        <f t="shared" si="59"/>
        <v>41.768006999999997</v>
      </c>
    </row>
    <row r="921" spans="1:17">
      <c r="A921" s="13" t="s">
        <v>931</v>
      </c>
      <c r="B921" s="13">
        <v>24.019773690000001</v>
      </c>
      <c r="C921" s="13">
        <v>88.943082660000002</v>
      </c>
      <c r="D921" s="13" t="s">
        <v>6</v>
      </c>
      <c r="E921" s="13" t="s">
        <v>4927</v>
      </c>
      <c r="F921" s="13" t="s">
        <v>9</v>
      </c>
      <c r="G921" s="13" t="s">
        <v>4802</v>
      </c>
      <c r="H921" s="13" t="s">
        <v>4816</v>
      </c>
      <c r="I921" s="13">
        <f>(Brick_Kilns_EF!$B$13*Brick_Kilns_EF!$B$11*Brick_Kilns_EF!$B$12)</f>
        <v>8886.81</v>
      </c>
      <c r="J921" s="13">
        <f>IF(D921="ZZ",Brick_Kilns_EF!$E$5*(0.75),Brick_Kilns_EF!$E$5)</f>
        <v>9.6999999999999986E-3</v>
      </c>
      <c r="K921" s="13">
        <f t="shared" si="57"/>
        <v>86.202056999999982</v>
      </c>
      <c r="L921" s="13">
        <f>IF(D921="ZZ",Brick_Kilns_EF!$E$2*(0.75),Brick_Kilns_EF!$E$2)</f>
        <v>6.7999999999999996E-3</v>
      </c>
      <c r="M921" s="13">
        <f t="shared" si="56"/>
        <v>60.430307999999997</v>
      </c>
      <c r="N921" s="13">
        <f>IF(D921="ZZ",Brick_Kilns_EF!$E$3*(0.75),Brick_Kilns_EF!$E$3)</f>
        <v>4.5999999999999999E-3</v>
      </c>
      <c r="O921" s="13">
        <f t="shared" si="58"/>
        <v>40.879325999999999</v>
      </c>
      <c r="P921" s="13">
        <f>IF(D921="ZZ",Brick_Kilns_EF!$E$4*(0.75),Brick_Kilns_EF!$E$4)</f>
        <v>4.7000000000000002E-3</v>
      </c>
      <c r="Q921" s="13">
        <f t="shared" si="59"/>
        <v>41.768006999999997</v>
      </c>
    </row>
    <row r="922" spans="1:17">
      <c r="A922" s="13" t="s">
        <v>932</v>
      </c>
      <c r="B922" s="13">
        <v>24.020595369999999</v>
      </c>
      <c r="C922" s="13">
        <v>88.940529530000006</v>
      </c>
      <c r="D922" s="13" t="s">
        <v>6</v>
      </c>
      <c r="E922" s="13" t="s">
        <v>4927</v>
      </c>
      <c r="F922" s="13" t="s">
        <v>9</v>
      </c>
      <c r="G922" s="13" t="s">
        <v>4802</v>
      </c>
      <c r="H922" s="13" t="s">
        <v>4816</v>
      </c>
      <c r="I922" s="13">
        <f>(Brick_Kilns_EF!$B$13*Brick_Kilns_EF!$B$11*Brick_Kilns_EF!$B$12)</f>
        <v>8886.81</v>
      </c>
      <c r="J922" s="13">
        <f>IF(D922="ZZ",Brick_Kilns_EF!$E$5*(0.75),Brick_Kilns_EF!$E$5)</f>
        <v>9.6999999999999986E-3</v>
      </c>
      <c r="K922" s="13">
        <f t="shared" si="57"/>
        <v>86.202056999999982</v>
      </c>
      <c r="L922" s="13">
        <f>IF(D922="ZZ",Brick_Kilns_EF!$E$2*(0.75),Brick_Kilns_EF!$E$2)</f>
        <v>6.7999999999999996E-3</v>
      </c>
      <c r="M922" s="13">
        <f t="shared" si="56"/>
        <v>60.430307999999997</v>
      </c>
      <c r="N922" s="13">
        <f>IF(D922="ZZ",Brick_Kilns_EF!$E$3*(0.75),Brick_Kilns_EF!$E$3)</f>
        <v>4.5999999999999999E-3</v>
      </c>
      <c r="O922" s="13">
        <f t="shared" si="58"/>
        <v>40.879325999999999</v>
      </c>
      <c r="P922" s="13">
        <f>IF(D922="ZZ",Brick_Kilns_EF!$E$4*(0.75),Brick_Kilns_EF!$E$4)</f>
        <v>4.7000000000000002E-3</v>
      </c>
      <c r="Q922" s="13">
        <f t="shared" si="59"/>
        <v>41.768006999999997</v>
      </c>
    </row>
    <row r="923" spans="1:17">
      <c r="A923" s="13" t="s">
        <v>933</v>
      </c>
      <c r="B923" s="13">
        <v>24.112912099999999</v>
      </c>
      <c r="C923" s="13">
        <v>89.245619390000002</v>
      </c>
      <c r="D923" s="13" t="s">
        <v>6</v>
      </c>
      <c r="E923" s="13" t="s">
        <v>4927</v>
      </c>
      <c r="F923" s="13" t="s">
        <v>42</v>
      </c>
      <c r="G923" s="13" t="s">
        <v>4802</v>
      </c>
      <c r="H923" s="13" t="s">
        <v>4816</v>
      </c>
      <c r="I923" s="13">
        <f>(Brick_Kilns_EF!$B$13*Brick_Kilns_EF!$B$11*Brick_Kilns_EF!$B$12)</f>
        <v>8886.81</v>
      </c>
      <c r="J923" s="13">
        <f>IF(D923="ZZ",Brick_Kilns_EF!$E$5*(0.75),Brick_Kilns_EF!$E$5)</f>
        <v>9.6999999999999986E-3</v>
      </c>
      <c r="K923" s="13">
        <f t="shared" si="57"/>
        <v>86.202056999999982</v>
      </c>
      <c r="L923" s="13">
        <f>IF(D923="ZZ",Brick_Kilns_EF!$E$2*(0.75),Brick_Kilns_EF!$E$2)</f>
        <v>6.7999999999999996E-3</v>
      </c>
      <c r="M923" s="13">
        <f t="shared" si="56"/>
        <v>60.430307999999997</v>
      </c>
      <c r="N923" s="13">
        <f>IF(D923="ZZ",Brick_Kilns_EF!$E$3*(0.75),Brick_Kilns_EF!$E$3)</f>
        <v>4.5999999999999999E-3</v>
      </c>
      <c r="O923" s="13">
        <f t="shared" si="58"/>
        <v>40.879325999999999</v>
      </c>
      <c r="P923" s="13">
        <f>IF(D923="ZZ",Brick_Kilns_EF!$E$4*(0.75),Brick_Kilns_EF!$E$4)</f>
        <v>4.7000000000000002E-3</v>
      </c>
      <c r="Q923" s="13">
        <f t="shared" si="59"/>
        <v>41.768006999999997</v>
      </c>
    </row>
    <row r="924" spans="1:17">
      <c r="A924" s="13" t="s">
        <v>934</v>
      </c>
      <c r="B924" s="13">
        <v>23.782948319999999</v>
      </c>
      <c r="C924" s="13">
        <v>89.276226120000004</v>
      </c>
      <c r="D924" s="13" t="s">
        <v>6</v>
      </c>
      <c r="E924" s="13" t="s">
        <v>4927</v>
      </c>
      <c r="F924" s="13" t="s">
        <v>9</v>
      </c>
      <c r="G924" s="13" t="s">
        <v>4802</v>
      </c>
      <c r="H924" s="13" t="s">
        <v>4816</v>
      </c>
      <c r="I924" s="13">
        <f>(Brick_Kilns_EF!$B$13*Brick_Kilns_EF!$B$11*Brick_Kilns_EF!$B$12)</f>
        <v>8886.81</v>
      </c>
      <c r="J924" s="13">
        <f>IF(D924="ZZ",Brick_Kilns_EF!$E$5*(0.75),Brick_Kilns_EF!$E$5)</f>
        <v>9.6999999999999986E-3</v>
      </c>
      <c r="K924" s="13">
        <f t="shared" si="57"/>
        <v>86.202056999999982</v>
      </c>
      <c r="L924" s="13">
        <f>IF(D924="ZZ",Brick_Kilns_EF!$E$2*(0.75),Brick_Kilns_EF!$E$2)</f>
        <v>6.7999999999999996E-3</v>
      </c>
      <c r="M924" s="13">
        <f t="shared" si="56"/>
        <v>60.430307999999997</v>
      </c>
      <c r="N924" s="13">
        <f>IF(D924="ZZ",Brick_Kilns_EF!$E$3*(0.75),Brick_Kilns_EF!$E$3)</f>
        <v>4.5999999999999999E-3</v>
      </c>
      <c r="O924" s="13">
        <f t="shared" si="58"/>
        <v>40.879325999999999</v>
      </c>
      <c r="P924" s="13">
        <f>IF(D924="ZZ",Brick_Kilns_EF!$E$4*(0.75),Brick_Kilns_EF!$E$4)</f>
        <v>4.7000000000000002E-3</v>
      </c>
      <c r="Q924" s="13">
        <f t="shared" si="59"/>
        <v>41.768006999999997</v>
      </c>
    </row>
    <row r="925" spans="1:17">
      <c r="A925" s="13" t="s">
        <v>935</v>
      </c>
      <c r="B925" s="13">
        <v>23.441459569999999</v>
      </c>
      <c r="C925" s="13">
        <v>89.405907020000001</v>
      </c>
      <c r="D925" s="13" t="s">
        <v>6</v>
      </c>
      <c r="E925" s="13" t="s">
        <v>4927</v>
      </c>
      <c r="F925" s="13" t="s">
        <v>9</v>
      </c>
      <c r="G925" s="13" t="s">
        <v>4802</v>
      </c>
      <c r="H925" s="13" t="s">
        <v>4816</v>
      </c>
      <c r="I925" s="13">
        <f>(Brick_Kilns_EF!$B$13*Brick_Kilns_EF!$B$11*Brick_Kilns_EF!$B$12)</f>
        <v>8886.81</v>
      </c>
      <c r="J925" s="13">
        <f>IF(D925="ZZ",Brick_Kilns_EF!$E$5*(0.75),Brick_Kilns_EF!$E$5)</f>
        <v>9.6999999999999986E-3</v>
      </c>
      <c r="K925" s="13">
        <f t="shared" si="57"/>
        <v>86.202056999999982</v>
      </c>
      <c r="L925" s="13">
        <f>IF(D925="ZZ",Brick_Kilns_EF!$E$2*(0.75),Brick_Kilns_EF!$E$2)</f>
        <v>6.7999999999999996E-3</v>
      </c>
      <c r="M925" s="13">
        <f t="shared" si="56"/>
        <v>60.430307999999997</v>
      </c>
      <c r="N925" s="13">
        <f>IF(D925="ZZ",Brick_Kilns_EF!$E$3*(0.75),Brick_Kilns_EF!$E$3)</f>
        <v>4.5999999999999999E-3</v>
      </c>
      <c r="O925" s="13">
        <f t="shared" si="58"/>
        <v>40.879325999999999</v>
      </c>
      <c r="P925" s="13">
        <f>IF(D925="ZZ",Brick_Kilns_EF!$E$4*(0.75),Brick_Kilns_EF!$E$4)</f>
        <v>4.7000000000000002E-3</v>
      </c>
      <c r="Q925" s="13">
        <f t="shared" si="59"/>
        <v>41.768006999999997</v>
      </c>
    </row>
    <row r="926" spans="1:17">
      <c r="A926" s="13" t="s">
        <v>936</v>
      </c>
      <c r="B926" s="13">
        <v>25.981937290000001</v>
      </c>
      <c r="C926" s="13">
        <v>89.515818499999995</v>
      </c>
      <c r="D926" s="13" t="s">
        <v>6</v>
      </c>
      <c r="E926" s="13" t="s">
        <v>4927</v>
      </c>
      <c r="F926" s="13" t="s">
        <v>171</v>
      </c>
      <c r="G926" s="13" t="s">
        <v>4802</v>
      </c>
      <c r="H926" s="13" t="s">
        <v>4816</v>
      </c>
      <c r="I926" s="13">
        <f>(Brick_Kilns_EF!$B$13*Brick_Kilns_EF!$B$11*Brick_Kilns_EF!$B$12)</f>
        <v>8886.81</v>
      </c>
      <c r="J926" s="13">
        <f>IF(D926="ZZ",Brick_Kilns_EF!$E$5*(0.75),Brick_Kilns_EF!$E$5)</f>
        <v>9.6999999999999986E-3</v>
      </c>
      <c r="K926" s="13">
        <f t="shared" si="57"/>
        <v>86.202056999999982</v>
      </c>
      <c r="L926" s="13">
        <f>IF(D926="ZZ",Brick_Kilns_EF!$E$2*(0.75),Brick_Kilns_EF!$E$2)</f>
        <v>6.7999999999999996E-3</v>
      </c>
      <c r="M926" s="13">
        <f t="shared" si="56"/>
        <v>60.430307999999997</v>
      </c>
      <c r="N926" s="13">
        <f>IF(D926="ZZ",Brick_Kilns_EF!$E$3*(0.75),Brick_Kilns_EF!$E$3)</f>
        <v>4.5999999999999999E-3</v>
      </c>
      <c r="O926" s="13">
        <f t="shared" si="58"/>
        <v>40.879325999999999</v>
      </c>
      <c r="P926" s="13">
        <f>IF(D926="ZZ",Brick_Kilns_EF!$E$4*(0.75),Brick_Kilns_EF!$E$4)</f>
        <v>4.7000000000000002E-3</v>
      </c>
      <c r="Q926" s="13">
        <f t="shared" si="59"/>
        <v>41.768006999999997</v>
      </c>
    </row>
    <row r="927" spans="1:17">
      <c r="A927" s="13" t="s">
        <v>937</v>
      </c>
      <c r="B927" s="13">
        <v>23.5622282</v>
      </c>
      <c r="C927" s="13">
        <v>89.143737189999996</v>
      </c>
      <c r="D927" s="13" t="s">
        <v>6</v>
      </c>
      <c r="E927" s="13" t="s">
        <v>4927</v>
      </c>
      <c r="F927" s="13" t="s">
        <v>9</v>
      </c>
      <c r="G927" s="13" t="s">
        <v>4802</v>
      </c>
      <c r="H927" s="13" t="s">
        <v>4816</v>
      </c>
      <c r="I927" s="13">
        <f>(Brick_Kilns_EF!$B$13*Brick_Kilns_EF!$B$11*Brick_Kilns_EF!$B$12)</f>
        <v>8886.81</v>
      </c>
      <c r="J927" s="13">
        <f>IF(D927="ZZ",Brick_Kilns_EF!$E$5*(0.75),Brick_Kilns_EF!$E$5)</f>
        <v>9.6999999999999986E-3</v>
      </c>
      <c r="K927" s="13">
        <f t="shared" si="57"/>
        <v>86.202056999999982</v>
      </c>
      <c r="L927" s="13">
        <f>IF(D927="ZZ",Brick_Kilns_EF!$E$2*(0.75),Brick_Kilns_EF!$E$2)</f>
        <v>6.7999999999999996E-3</v>
      </c>
      <c r="M927" s="13">
        <f t="shared" si="56"/>
        <v>60.430307999999997</v>
      </c>
      <c r="N927" s="13">
        <f>IF(D927="ZZ",Brick_Kilns_EF!$E$3*(0.75),Brick_Kilns_EF!$E$3)</f>
        <v>4.5999999999999999E-3</v>
      </c>
      <c r="O927" s="13">
        <f t="shared" si="58"/>
        <v>40.879325999999999</v>
      </c>
      <c r="P927" s="13">
        <f>IF(D927="ZZ",Brick_Kilns_EF!$E$4*(0.75),Brick_Kilns_EF!$E$4)</f>
        <v>4.7000000000000002E-3</v>
      </c>
      <c r="Q927" s="13">
        <f t="shared" si="59"/>
        <v>41.768006999999997</v>
      </c>
    </row>
    <row r="928" spans="1:17">
      <c r="A928" s="13" t="s">
        <v>938</v>
      </c>
      <c r="B928" s="13">
        <v>23.440195190000001</v>
      </c>
      <c r="C928" s="13">
        <v>89.532321780000004</v>
      </c>
      <c r="D928" s="13" t="s">
        <v>6</v>
      </c>
      <c r="E928" s="13" t="s">
        <v>4927</v>
      </c>
      <c r="F928" s="13" t="s">
        <v>9</v>
      </c>
      <c r="G928" s="13" t="s">
        <v>4802</v>
      </c>
      <c r="H928" s="13" t="s">
        <v>4816</v>
      </c>
      <c r="I928" s="13">
        <f>(Brick_Kilns_EF!$B$13*Brick_Kilns_EF!$B$11*Brick_Kilns_EF!$B$12)</f>
        <v>8886.81</v>
      </c>
      <c r="J928" s="13">
        <f>IF(D928="ZZ",Brick_Kilns_EF!$E$5*(0.75),Brick_Kilns_EF!$E$5)</f>
        <v>9.6999999999999986E-3</v>
      </c>
      <c r="K928" s="13">
        <f t="shared" si="57"/>
        <v>86.202056999999982</v>
      </c>
      <c r="L928" s="13">
        <f>IF(D928="ZZ",Brick_Kilns_EF!$E$2*(0.75),Brick_Kilns_EF!$E$2)</f>
        <v>6.7999999999999996E-3</v>
      </c>
      <c r="M928" s="13">
        <f t="shared" si="56"/>
        <v>60.430307999999997</v>
      </c>
      <c r="N928" s="13">
        <f>IF(D928="ZZ",Brick_Kilns_EF!$E$3*(0.75),Brick_Kilns_EF!$E$3)</f>
        <v>4.5999999999999999E-3</v>
      </c>
      <c r="O928" s="13">
        <f t="shared" si="58"/>
        <v>40.879325999999999</v>
      </c>
      <c r="P928" s="13">
        <f>IF(D928="ZZ",Brick_Kilns_EF!$E$4*(0.75),Brick_Kilns_EF!$E$4)</f>
        <v>4.7000000000000002E-3</v>
      </c>
      <c r="Q928" s="13">
        <f t="shared" si="59"/>
        <v>41.768006999999997</v>
      </c>
    </row>
    <row r="929" spans="1:17">
      <c r="A929" s="13" t="s">
        <v>939</v>
      </c>
      <c r="B929" s="13">
        <v>25.397583659999999</v>
      </c>
      <c r="C929" s="13">
        <v>89.293778380000006</v>
      </c>
      <c r="D929" s="13" t="s">
        <v>6</v>
      </c>
      <c r="E929" s="13" t="s">
        <v>4927</v>
      </c>
      <c r="F929" s="13" t="s">
        <v>171</v>
      </c>
      <c r="G929" s="13" t="s">
        <v>4802</v>
      </c>
      <c r="H929" s="13" t="s">
        <v>4816</v>
      </c>
      <c r="I929" s="13">
        <f>(Brick_Kilns_EF!$B$13*Brick_Kilns_EF!$B$11*Brick_Kilns_EF!$B$12)</f>
        <v>8886.81</v>
      </c>
      <c r="J929" s="13">
        <f>IF(D929="ZZ",Brick_Kilns_EF!$E$5*(0.75),Brick_Kilns_EF!$E$5)</f>
        <v>9.6999999999999986E-3</v>
      </c>
      <c r="K929" s="13">
        <f t="shared" si="57"/>
        <v>86.202056999999982</v>
      </c>
      <c r="L929" s="13">
        <f>IF(D929="ZZ",Brick_Kilns_EF!$E$2*(0.75),Brick_Kilns_EF!$E$2)</f>
        <v>6.7999999999999996E-3</v>
      </c>
      <c r="M929" s="13">
        <f t="shared" si="56"/>
        <v>60.430307999999997</v>
      </c>
      <c r="N929" s="13">
        <f>IF(D929="ZZ",Brick_Kilns_EF!$E$3*(0.75),Brick_Kilns_EF!$E$3)</f>
        <v>4.5999999999999999E-3</v>
      </c>
      <c r="O929" s="13">
        <f t="shared" si="58"/>
        <v>40.879325999999999</v>
      </c>
      <c r="P929" s="13">
        <f>IF(D929="ZZ",Brick_Kilns_EF!$E$4*(0.75),Brick_Kilns_EF!$E$4)</f>
        <v>4.7000000000000002E-3</v>
      </c>
      <c r="Q929" s="13">
        <f t="shared" si="59"/>
        <v>41.768006999999997</v>
      </c>
    </row>
    <row r="930" spans="1:17">
      <c r="A930" s="13" t="s">
        <v>940</v>
      </c>
      <c r="B930" s="13">
        <v>23.698263870000002</v>
      </c>
      <c r="C930" s="13">
        <v>89.489198849999994</v>
      </c>
      <c r="D930" s="13" t="s">
        <v>6</v>
      </c>
      <c r="E930" s="13" t="s">
        <v>4927</v>
      </c>
      <c r="F930" s="13" t="s">
        <v>7</v>
      </c>
      <c r="G930" s="13" t="s">
        <v>4802</v>
      </c>
      <c r="H930" s="13" t="s">
        <v>4816</v>
      </c>
      <c r="I930" s="13">
        <f>(Brick_Kilns_EF!$B$13*Brick_Kilns_EF!$B$11*Brick_Kilns_EF!$B$12)</f>
        <v>8886.81</v>
      </c>
      <c r="J930" s="13">
        <f>IF(D930="ZZ",Brick_Kilns_EF!$E$5*(0.75),Brick_Kilns_EF!$E$5)</f>
        <v>9.6999999999999986E-3</v>
      </c>
      <c r="K930" s="13">
        <f t="shared" si="57"/>
        <v>86.202056999999982</v>
      </c>
      <c r="L930" s="13">
        <f>IF(D930="ZZ",Brick_Kilns_EF!$E$2*(0.75),Brick_Kilns_EF!$E$2)</f>
        <v>6.7999999999999996E-3</v>
      </c>
      <c r="M930" s="13">
        <f t="shared" si="56"/>
        <v>60.430307999999997</v>
      </c>
      <c r="N930" s="13">
        <f>IF(D930="ZZ",Brick_Kilns_EF!$E$3*(0.75),Brick_Kilns_EF!$E$3)</f>
        <v>4.5999999999999999E-3</v>
      </c>
      <c r="O930" s="13">
        <f t="shared" si="58"/>
        <v>40.879325999999999</v>
      </c>
      <c r="P930" s="13">
        <f>IF(D930="ZZ",Brick_Kilns_EF!$E$4*(0.75),Brick_Kilns_EF!$E$4)</f>
        <v>4.7000000000000002E-3</v>
      </c>
      <c r="Q930" s="13">
        <f t="shared" si="59"/>
        <v>41.768006999999997</v>
      </c>
    </row>
    <row r="931" spans="1:17">
      <c r="A931" s="13" t="s">
        <v>941</v>
      </c>
      <c r="B931" s="13">
        <v>25.627781509999998</v>
      </c>
      <c r="C931" s="13">
        <v>88.636715190000004</v>
      </c>
      <c r="D931" s="13" t="s">
        <v>6</v>
      </c>
      <c r="E931" s="13" t="s">
        <v>4927</v>
      </c>
      <c r="F931" s="13" t="s">
        <v>171</v>
      </c>
      <c r="G931" s="13" t="s">
        <v>4802</v>
      </c>
      <c r="H931" s="13" t="s">
        <v>4816</v>
      </c>
      <c r="I931" s="13">
        <f>(Brick_Kilns_EF!$B$13*Brick_Kilns_EF!$B$11*Brick_Kilns_EF!$B$12)</f>
        <v>8886.81</v>
      </c>
      <c r="J931" s="13">
        <f>IF(D931="ZZ",Brick_Kilns_EF!$E$5*(0.75),Brick_Kilns_EF!$E$5)</f>
        <v>9.6999999999999986E-3</v>
      </c>
      <c r="K931" s="13">
        <f t="shared" si="57"/>
        <v>86.202056999999982</v>
      </c>
      <c r="L931" s="13">
        <f>IF(D931="ZZ",Brick_Kilns_EF!$E$2*(0.75),Brick_Kilns_EF!$E$2)</f>
        <v>6.7999999999999996E-3</v>
      </c>
      <c r="M931" s="13">
        <f t="shared" si="56"/>
        <v>60.430307999999997</v>
      </c>
      <c r="N931" s="13">
        <f>IF(D931="ZZ",Brick_Kilns_EF!$E$3*(0.75),Brick_Kilns_EF!$E$3)</f>
        <v>4.5999999999999999E-3</v>
      </c>
      <c r="O931" s="13">
        <f t="shared" si="58"/>
        <v>40.879325999999999</v>
      </c>
      <c r="P931" s="13">
        <f>IF(D931="ZZ",Brick_Kilns_EF!$E$4*(0.75),Brick_Kilns_EF!$E$4)</f>
        <v>4.7000000000000002E-3</v>
      </c>
      <c r="Q931" s="13">
        <f t="shared" si="59"/>
        <v>41.768006999999997</v>
      </c>
    </row>
    <row r="932" spans="1:17">
      <c r="A932" s="13" t="s">
        <v>942</v>
      </c>
      <c r="B932" s="13">
        <v>23.66648979</v>
      </c>
      <c r="C932" s="13">
        <v>89.187624319999998</v>
      </c>
      <c r="D932" s="13" t="s">
        <v>6</v>
      </c>
      <c r="E932" s="13" t="s">
        <v>4927</v>
      </c>
      <c r="F932" s="13" t="s">
        <v>9</v>
      </c>
      <c r="G932" s="13" t="s">
        <v>4802</v>
      </c>
      <c r="H932" s="13" t="s">
        <v>4816</v>
      </c>
      <c r="I932" s="13">
        <f>(Brick_Kilns_EF!$B$13*Brick_Kilns_EF!$B$11*Brick_Kilns_EF!$B$12)</f>
        <v>8886.81</v>
      </c>
      <c r="J932" s="13">
        <f>IF(D932="ZZ",Brick_Kilns_EF!$E$5*(0.75),Brick_Kilns_EF!$E$5)</f>
        <v>9.6999999999999986E-3</v>
      </c>
      <c r="K932" s="13">
        <f t="shared" si="57"/>
        <v>86.202056999999982</v>
      </c>
      <c r="L932" s="13">
        <f>IF(D932="ZZ",Brick_Kilns_EF!$E$2*(0.75),Brick_Kilns_EF!$E$2)</f>
        <v>6.7999999999999996E-3</v>
      </c>
      <c r="M932" s="13">
        <f t="shared" si="56"/>
        <v>60.430307999999997</v>
      </c>
      <c r="N932" s="13">
        <f>IF(D932="ZZ",Brick_Kilns_EF!$E$3*(0.75),Brick_Kilns_EF!$E$3)</f>
        <v>4.5999999999999999E-3</v>
      </c>
      <c r="O932" s="13">
        <f t="shared" si="58"/>
        <v>40.879325999999999</v>
      </c>
      <c r="P932" s="13">
        <f>IF(D932="ZZ",Brick_Kilns_EF!$E$4*(0.75),Brick_Kilns_EF!$E$4)</f>
        <v>4.7000000000000002E-3</v>
      </c>
      <c r="Q932" s="13">
        <f t="shared" si="59"/>
        <v>41.768006999999997</v>
      </c>
    </row>
    <row r="933" spans="1:17">
      <c r="A933" s="13" t="s">
        <v>943</v>
      </c>
      <c r="B933" s="13">
        <v>23.827518860000001</v>
      </c>
      <c r="C933" s="13">
        <v>89.297453020000006</v>
      </c>
      <c r="D933" s="13" t="s">
        <v>6</v>
      </c>
      <c r="E933" s="13" t="s">
        <v>4927</v>
      </c>
      <c r="F933" s="13" t="s">
        <v>9</v>
      </c>
      <c r="G933" s="13" t="s">
        <v>4802</v>
      </c>
      <c r="H933" s="13" t="s">
        <v>4816</v>
      </c>
      <c r="I933" s="13">
        <f>(Brick_Kilns_EF!$B$13*Brick_Kilns_EF!$B$11*Brick_Kilns_EF!$B$12)</f>
        <v>8886.81</v>
      </c>
      <c r="J933" s="13">
        <f>IF(D933="ZZ",Brick_Kilns_EF!$E$5*(0.75),Brick_Kilns_EF!$E$5)</f>
        <v>9.6999999999999986E-3</v>
      </c>
      <c r="K933" s="13">
        <f t="shared" si="57"/>
        <v>86.202056999999982</v>
      </c>
      <c r="L933" s="13">
        <f>IF(D933="ZZ",Brick_Kilns_EF!$E$2*(0.75),Brick_Kilns_EF!$E$2)</f>
        <v>6.7999999999999996E-3</v>
      </c>
      <c r="M933" s="13">
        <f t="shared" si="56"/>
        <v>60.430307999999997</v>
      </c>
      <c r="N933" s="13">
        <f>IF(D933="ZZ",Brick_Kilns_EF!$E$3*(0.75),Brick_Kilns_EF!$E$3)</f>
        <v>4.5999999999999999E-3</v>
      </c>
      <c r="O933" s="13">
        <f t="shared" si="58"/>
        <v>40.879325999999999</v>
      </c>
      <c r="P933" s="13">
        <f>IF(D933="ZZ",Brick_Kilns_EF!$E$4*(0.75),Brick_Kilns_EF!$E$4)</f>
        <v>4.7000000000000002E-3</v>
      </c>
      <c r="Q933" s="13">
        <f t="shared" si="59"/>
        <v>41.768006999999997</v>
      </c>
    </row>
    <row r="934" spans="1:17">
      <c r="A934" s="13" t="s">
        <v>944</v>
      </c>
      <c r="B934" s="13">
        <v>23.925494820000001</v>
      </c>
      <c r="C934" s="13">
        <v>89.110046010000005</v>
      </c>
      <c r="D934" s="13" t="s">
        <v>6</v>
      </c>
      <c r="E934" s="13" t="s">
        <v>4927</v>
      </c>
      <c r="F934" s="13" t="s">
        <v>9</v>
      </c>
      <c r="G934" s="13" t="s">
        <v>4802</v>
      </c>
      <c r="H934" s="13" t="s">
        <v>4816</v>
      </c>
      <c r="I934" s="13">
        <f>(Brick_Kilns_EF!$B$13*Brick_Kilns_EF!$B$11*Brick_Kilns_EF!$B$12)</f>
        <v>8886.81</v>
      </c>
      <c r="J934" s="13">
        <f>IF(D934="ZZ",Brick_Kilns_EF!$E$5*(0.75),Brick_Kilns_EF!$E$5)</f>
        <v>9.6999999999999986E-3</v>
      </c>
      <c r="K934" s="13">
        <f t="shared" si="57"/>
        <v>86.202056999999982</v>
      </c>
      <c r="L934" s="13">
        <f>IF(D934="ZZ",Brick_Kilns_EF!$E$2*(0.75),Brick_Kilns_EF!$E$2)</f>
        <v>6.7999999999999996E-3</v>
      </c>
      <c r="M934" s="13">
        <f t="shared" si="56"/>
        <v>60.430307999999997</v>
      </c>
      <c r="N934" s="13">
        <f>IF(D934="ZZ",Brick_Kilns_EF!$E$3*(0.75),Brick_Kilns_EF!$E$3)</f>
        <v>4.5999999999999999E-3</v>
      </c>
      <c r="O934" s="13">
        <f t="shared" si="58"/>
        <v>40.879325999999999</v>
      </c>
      <c r="P934" s="13">
        <f>IF(D934="ZZ",Brick_Kilns_EF!$E$4*(0.75),Brick_Kilns_EF!$E$4)</f>
        <v>4.7000000000000002E-3</v>
      </c>
      <c r="Q934" s="13">
        <f t="shared" si="59"/>
        <v>41.768006999999997</v>
      </c>
    </row>
    <row r="935" spans="1:17">
      <c r="A935" s="13" t="s">
        <v>945</v>
      </c>
      <c r="B935" s="13">
        <v>23.875007109999999</v>
      </c>
      <c r="C935" s="13">
        <v>90.205604500000007</v>
      </c>
      <c r="D935" s="13" t="s">
        <v>6</v>
      </c>
      <c r="E935" s="13" t="s">
        <v>4927</v>
      </c>
      <c r="F935" s="13" t="s">
        <v>7</v>
      </c>
      <c r="G935" s="13" t="s">
        <v>4802</v>
      </c>
      <c r="H935" s="13" t="s">
        <v>4816</v>
      </c>
      <c r="I935" s="13">
        <f>(Brick_Kilns_EF!$B$13*Brick_Kilns_EF!$B$11*Brick_Kilns_EF!$B$12)</f>
        <v>8886.81</v>
      </c>
      <c r="J935" s="13">
        <f>IF(D935="ZZ",Brick_Kilns_EF!$E$5*(0.75),Brick_Kilns_EF!$E$5)</f>
        <v>9.6999999999999986E-3</v>
      </c>
      <c r="K935" s="13">
        <f t="shared" si="57"/>
        <v>86.202056999999982</v>
      </c>
      <c r="L935" s="13">
        <f>IF(D935="ZZ",Brick_Kilns_EF!$E$2*(0.75),Brick_Kilns_EF!$E$2)</f>
        <v>6.7999999999999996E-3</v>
      </c>
      <c r="M935" s="13">
        <f t="shared" si="56"/>
        <v>60.430307999999997</v>
      </c>
      <c r="N935" s="13">
        <f>IF(D935="ZZ",Brick_Kilns_EF!$E$3*(0.75),Brick_Kilns_EF!$E$3)</f>
        <v>4.5999999999999999E-3</v>
      </c>
      <c r="O935" s="13">
        <f t="shared" si="58"/>
        <v>40.879325999999999</v>
      </c>
      <c r="P935" s="13">
        <f>IF(D935="ZZ",Brick_Kilns_EF!$E$4*(0.75),Brick_Kilns_EF!$E$4)</f>
        <v>4.7000000000000002E-3</v>
      </c>
      <c r="Q935" s="13">
        <f t="shared" si="59"/>
        <v>41.768006999999997</v>
      </c>
    </row>
    <row r="936" spans="1:17">
      <c r="A936" s="13" t="s">
        <v>946</v>
      </c>
      <c r="B936" s="13">
        <v>23.716659289999999</v>
      </c>
      <c r="C936" s="13">
        <v>90.286367870000007</v>
      </c>
      <c r="D936" s="13" t="s">
        <v>6</v>
      </c>
      <c r="E936" s="13" t="s">
        <v>4927</v>
      </c>
      <c r="F936" s="13" t="s">
        <v>7</v>
      </c>
      <c r="G936" s="13" t="s">
        <v>4802</v>
      </c>
      <c r="H936" s="13" t="s">
        <v>4816</v>
      </c>
      <c r="I936" s="13">
        <f>(Brick_Kilns_EF!$B$13*Brick_Kilns_EF!$B$11*Brick_Kilns_EF!$B$12)</f>
        <v>8886.81</v>
      </c>
      <c r="J936" s="13">
        <f>IF(D936="ZZ",Brick_Kilns_EF!$E$5*(0.75),Brick_Kilns_EF!$E$5)</f>
        <v>9.6999999999999986E-3</v>
      </c>
      <c r="K936" s="13">
        <f t="shared" si="57"/>
        <v>86.202056999999982</v>
      </c>
      <c r="L936" s="13">
        <f>IF(D936="ZZ",Brick_Kilns_EF!$E$2*(0.75),Brick_Kilns_EF!$E$2)</f>
        <v>6.7999999999999996E-3</v>
      </c>
      <c r="M936" s="13">
        <f t="shared" si="56"/>
        <v>60.430307999999997</v>
      </c>
      <c r="N936" s="13">
        <f>IF(D936="ZZ",Brick_Kilns_EF!$E$3*(0.75),Brick_Kilns_EF!$E$3)</f>
        <v>4.5999999999999999E-3</v>
      </c>
      <c r="O936" s="13">
        <f t="shared" si="58"/>
        <v>40.879325999999999</v>
      </c>
      <c r="P936" s="13">
        <f>IF(D936="ZZ",Brick_Kilns_EF!$E$4*(0.75),Brick_Kilns_EF!$E$4)</f>
        <v>4.7000000000000002E-3</v>
      </c>
      <c r="Q936" s="13">
        <f t="shared" si="59"/>
        <v>41.768006999999997</v>
      </c>
    </row>
    <row r="937" spans="1:17">
      <c r="A937" s="13" t="s">
        <v>947</v>
      </c>
      <c r="B937" s="13">
        <v>23.836203019999999</v>
      </c>
      <c r="C937" s="13">
        <v>89.087434880000004</v>
      </c>
      <c r="D937" s="13" t="s">
        <v>6</v>
      </c>
      <c r="E937" s="13" t="s">
        <v>4927</v>
      </c>
      <c r="F937" s="13" t="s">
        <v>9</v>
      </c>
      <c r="G937" s="13" t="s">
        <v>4802</v>
      </c>
      <c r="H937" s="13" t="s">
        <v>4816</v>
      </c>
      <c r="I937" s="13">
        <f>(Brick_Kilns_EF!$B$13*Brick_Kilns_EF!$B$11*Brick_Kilns_EF!$B$12)</f>
        <v>8886.81</v>
      </c>
      <c r="J937" s="13">
        <f>IF(D937="ZZ",Brick_Kilns_EF!$E$5*(0.75),Brick_Kilns_EF!$E$5)</f>
        <v>9.6999999999999986E-3</v>
      </c>
      <c r="K937" s="13">
        <f t="shared" si="57"/>
        <v>86.202056999999982</v>
      </c>
      <c r="L937" s="13">
        <f>IF(D937="ZZ",Brick_Kilns_EF!$E$2*(0.75),Brick_Kilns_EF!$E$2)</f>
        <v>6.7999999999999996E-3</v>
      </c>
      <c r="M937" s="13">
        <f t="shared" si="56"/>
        <v>60.430307999999997</v>
      </c>
      <c r="N937" s="13">
        <f>IF(D937="ZZ",Brick_Kilns_EF!$E$3*(0.75),Brick_Kilns_EF!$E$3)</f>
        <v>4.5999999999999999E-3</v>
      </c>
      <c r="O937" s="13">
        <f t="shared" si="58"/>
        <v>40.879325999999999</v>
      </c>
      <c r="P937" s="13">
        <f>IF(D937="ZZ",Brick_Kilns_EF!$E$4*(0.75),Brick_Kilns_EF!$E$4)</f>
        <v>4.7000000000000002E-3</v>
      </c>
      <c r="Q937" s="13">
        <f t="shared" si="59"/>
        <v>41.768006999999997</v>
      </c>
    </row>
    <row r="938" spans="1:17">
      <c r="A938" s="13" t="s">
        <v>948</v>
      </c>
      <c r="B938" s="13">
        <v>24.904875870000001</v>
      </c>
      <c r="C938" s="13">
        <v>89.459323420000004</v>
      </c>
      <c r="D938" s="13" t="s">
        <v>6</v>
      </c>
      <c r="E938" s="13" t="s">
        <v>4927</v>
      </c>
      <c r="F938" s="13" t="s">
        <v>42</v>
      </c>
      <c r="G938" s="13" t="s">
        <v>4802</v>
      </c>
      <c r="H938" s="13" t="s">
        <v>4816</v>
      </c>
      <c r="I938" s="13">
        <f>(Brick_Kilns_EF!$B$13*Brick_Kilns_EF!$B$11*Brick_Kilns_EF!$B$12)</f>
        <v>8886.81</v>
      </c>
      <c r="J938" s="13">
        <f>IF(D938="ZZ",Brick_Kilns_EF!$E$5*(0.75),Brick_Kilns_EF!$E$5)</f>
        <v>9.6999999999999986E-3</v>
      </c>
      <c r="K938" s="13">
        <f t="shared" si="57"/>
        <v>86.202056999999982</v>
      </c>
      <c r="L938" s="13">
        <f>IF(D938="ZZ",Brick_Kilns_EF!$E$2*(0.75),Brick_Kilns_EF!$E$2)</f>
        <v>6.7999999999999996E-3</v>
      </c>
      <c r="M938" s="13">
        <f t="shared" si="56"/>
        <v>60.430307999999997</v>
      </c>
      <c r="N938" s="13">
        <f>IF(D938="ZZ",Brick_Kilns_EF!$E$3*(0.75),Brick_Kilns_EF!$E$3)</f>
        <v>4.5999999999999999E-3</v>
      </c>
      <c r="O938" s="13">
        <f t="shared" si="58"/>
        <v>40.879325999999999</v>
      </c>
      <c r="P938" s="13">
        <f>IF(D938="ZZ",Brick_Kilns_EF!$E$4*(0.75),Brick_Kilns_EF!$E$4)</f>
        <v>4.7000000000000002E-3</v>
      </c>
      <c r="Q938" s="13">
        <f t="shared" si="59"/>
        <v>41.768006999999997</v>
      </c>
    </row>
    <row r="939" spans="1:17">
      <c r="A939" s="13" t="s">
        <v>949</v>
      </c>
      <c r="B939" s="13">
        <v>23.75898093</v>
      </c>
      <c r="C939" s="13">
        <v>90.324499020000005</v>
      </c>
      <c r="D939" s="13" t="s">
        <v>6</v>
      </c>
      <c r="E939" s="13" t="s">
        <v>4927</v>
      </c>
      <c r="F939" s="13" t="s">
        <v>7</v>
      </c>
      <c r="G939" s="13" t="s">
        <v>4802</v>
      </c>
      <c r="H939" s="13" t="s">
        <v>4816</v>
      </c>
      <c r="I939" s="13">
        <f>(Brick_Kilns_EF!$B$13*Brick_Kilns_EF!$B$11*Brick_Kilns_EF!$B$12)</f>
        <v>8886.81</v>
      </c>
      <c r="J939" s="13">
        <f>IF(D939="ZZ",Brick_Kilns_EF!$E$5*(0.75),Brick_Kilns_EF!$E$5)</f>
        <v>9.6999999999999986E-3</v>
      </c>
      <c r="K939" s="13">
        <f t="shared" si="57"/>
        <v>86.202056999999982</v>
      </c>
      <c r="L939" s="13">
        <f>IF(D939="ZZ",Brick_Kilns_EF!$E$2*(0.75),Brick_Kilns_EF!$E$2)</f>
        <v>6.7999999999999996E-3</v>
      </c>
      <c r="M939" s="13">
        <f t="shared" si="56"/>
        <v>60.430307999999997</v>
      </c>
      <c r="N939" s="13">
        <f>IF(D939="ZZ",Brick_Kilns_EF!$E$3*(0.75),Brick_Kilns_EF!$E$3)</f>
        <v>4.5999999999999999E-3</v>
      </c>
      <c r="O939" s="13">
        <f t="shared" si="58"/>
        <v>40.879325999999999</v>
      </c>
      <c r="P939" s="13">
        <f>IF(D939="ZZ",Brick_Kilns_EF!$E$4*(0.75),Brick_Kilns_EF!$E$4)</f>
        <v>4.7000000000000002E-3</v>
      </c>
      <c r="Q939" s="13">
        <f t="shared" si="59"/>
        <v>41.768006999999997</v>
      </c>
    </row>
    <row r="940" spans="1:17">
      <c r="A940" s="13" t="s">
        <v>950</v>
      </c>
      <c r="B940" s="13">
        <v>23.763291219999999</v>
      </c>
      <c r="C940" s="13">
        <v>90.323633639999997</v>
      </c>
      <c r="D940" s="13" t="s">
        <v>6</v>
      </c>
      <c r="E940" s="13" t="s">
        <v>4927</v>
      </c>
      <c r="F940" s="13" t="s">
        <v>7</v>
      </c>
      <c r="G940" s="13" t="s">
        <v>4802</v>
      </c>
      <c r="H940" s="13" t="s">
        <v>4816</v>
      </c>
      <c r="I940" s="13">
        <f>(Brick_Kilns_EF!$B$13*Brick_Kilns_EF!$B$11*Brick_Kilns_EF!$B$12)</f>
        <v>8886.81</v>
      </c>
      <c r="J940" s="13">
        <f>IF(D940="ZZ",Brick_Kilns_EF!$E$5*(0.75),Brick_Kilns_EF!$E$5)</f>
        <v>9.6999999999999986E-3</v>
      </c>
      <c r="K940" s="13">
        <f t="shared" si="57"/>
        <v>86.202056999999982</v>
      </c>
      <c r="L940" s="13">
        <f>IF(D940="ZZ",Brick_Kilns_EF!$E$2*(0.75),Brick_Kilns_EF!$E$2)</f>
        <v>6.7999999999999996E-3</v>
      </c>
      <c r="M940" s="13">
        <f t="shared" si="56"/>
        <v>60.430307999999997</v>
      </c>
      <c r="N940" s="13">
        <f>IF(D940="ZZ",Brick_Kilns_EF!$E$3*(0.75),Brick_Kilns_EF!$E$3)</f>
        <v>4.5999999999999999E-3</v>
      </c>
      <c r="O940" s="13">
        <f t="shared" si="58"/>
        <v>40.879325999999999</v>
      </c>
      <c r="P940" s="13">
        <f>IF(D940="ZZ",Brick_Kilns_EF!$E$4*(0.75),Brick_Kilns_EF!$E$4)</f>
        <v>4.7000000000000002E-3</v>
      </c>
      <c r="Q940" s="13">
        <f t="shared" si="59"/>
        <v>41.768006999999997</v>
      </c>
    </row>
    <row r="941" spans="1:17">
      <c r="A941" s="13" t="s">
        <v>951</v>
      </c>
      <c r="B941" s="13">
        <v>24.080786100000001</v>
      </c>
      <c r="C941" s="13">
        <v>88.892225670000002</v>
      </c>
      <c r="D941" s="13" t="s">
        <v>6</v>
      </c>
      <c r="E941" s="13" t="s">
        <v>4927</v>
      </c>
      <c r="F941" s="13" t="s">
        <v>9</v>
      </c>
      <c r="G941" s="13" t="s">
        <v>4802</v>
      </c>
      <c r="H941" s="13" t="s">
        <v>4816</v>
      </c>
      <c r="I941" s="13">
        <f>(Brick_Kilns_EF!$B$13*Brick_Kilns_EF!$B$11*Brick_Kilns_EF!$B$12)</f>
        <v>8886.81</v>
      </c>
      <c r="J941" s="13">
        <f>IF(D941="ZZ",Brick_Kilns_EF!$E$5*(0.75),Brick_Kilns_EF!$E$5)</f>
        <v>9.6999999999999986E-3</v>
      </c>
      <c r="K941" s="13">
        <f t="shared" si="57"/>
        <v>86.202056999999982</v>
      </c>
      <c r="L941" s="13">
        <f>IF(D941="ZZ",Brick_Kilns_EF!$E$2*(0.75),Brick_Kilns_EF!$E$2)</f>
        <v>6.7999999999999996E-3</v>
      </c>
      <c r="M941" s="13">
        <f t="shared" si="56"/>
        <v>60.430307999999997</v>
      </c>
      <c r="N941" s="13">
        <f>IF(D941="ZZ",Brick_Kilns_EF!$E$3*(0.75),Brick_Kilns_EF!$E$3)</f>
        <v>4.5999999999999999E-3</v>
      </c>
      <c r="O941" s="13">
        <f t="shared" si="58"/>
        <v>40.879325999999999</v>
      </c>
      <c r="P941" s="13">
        <f>IF(D941="ZZ",Brick_Kilns_EF!$E$4*(0.75),Brick_Kilns_EF!$E$4)</f>
        <v>4.7000000000000002E-3</v>
      </c>
      <c r="Q941" s="13">
        <f t="shared" si="59"/>
        <v>41.768006999999997</v>
      </c>
    </row>
    <row r="942" spans="1:17">
      <c r="A942" s="13" t="s">
        <v>952</v>
      </c>
      <c r="B942" s="13">
        <v>23.897345479999998</v>
      </c>
      <c r="C942" s="13">
        <v>90.140669399999993</v>
      </c>
      <c r="D942" s="13" t="s">
        <v>6</v>
      </c>
      <c r="E942" s="13" t="s">
        <v>4927</v>
      </c>
      <c r="F942" s="13" t="s">
        <v>7</v>
      </c>
      <c r="G942" s="13" t="s">
        <v>4802</v>
      </c>
      <c r="H942" s="13" t="s">
        <v>4816</v>
      </c>
      <c r="I942" s="13">
        <f>(Brick_Kilns_EF!$B$13*Brick_Kilns_EF!$B$11*Brick_Kilns_EF!$B$12)</f>
        <v>8886.81</v>
      </c>
      <c r="J942" s="13">
        <f>IF(D942="ZZ",Brick_Kilns_EF!$E$5*(0.75),Brick_Kilns_EF!$E$5)</f>
        <v>9.6999999999999986E-3</v>
      </c>
      <c r="K942" s="13">
        <f t="shared" si="57"/>
        <v>86.202056999999982</v>
      </c>
      <c r="L942" s="13">
        <f>IF(D942="ZZ",Brick_Kilns_EF!$E$2*(0.75),Brick_Kilns_EF!$E$2)</f>
        <v>6.7999999999999996E-3</v>
      </c>
      <c r="M942" s="13">
        <f t="shared" si="56"/>
        <v>60.430307999999997</v>
      </c>
      <c r="N942" s="13">
        <f>IF(D942="ZZ",Brick_Kilns_EF!$E$3*(0.75),Brick_Kilns_EF!$E$3)</f>
        <v>4.5999999999999999E-3</v>
      </c>
      <c r="O942" s="13">
        <f t="shared" si="58"/>
        <v>40.879325999999999</v>
      </c>
      <c r="P942" s="13">
        <f>IF(D942="ZZ",Brick_Kilns_EF!$E$4*(0.75),Brick_Kilns_EF!$E$4)</f>
        <v>4.7000000000000002E-3</v>
      </c>
      <c r="Q942" s="13">
        <f t="shared" si="59"/>
        <v>41.768006999999997</v>
      </c>
    </row>
    <row r="943" spans="1:17">
      <c r="A943" s="13" t="s">
        <v>953</v>
      </c>
      <c r="B943" s="13">
        <v>23.895519</v>
      </c>
      <c r="C943" s="13">
        <v>90.140556520000004</v>
      </c>
      <c r="D943" s="13" t="s">
        <v>6</v>
      </c>
      <c r="E943" s="13" t="s">
        <v>4927</v>
      </c>
      <c r="F943" s="13" t="s">
        <v>7</v>
      </c>
      <c r="G943" s="13" t="s">
        <v>4802</v>
      </c>
      <c r="H943" s="13" t="s">
        <v>4816</v>
      </c>
      <c r="I943" s="13">
        <f>(Brick_Kilns_EF!$B$13*Brick_Kilns_EF!$B$11*Brick_Kilns_EF!$B$12)</f>
        <v>8886.81</v>
      </c>
      <c r="J943" s="13">
        <f>IF(D943="ZZ",Brick_Kilns_EF!$E$5*(0.75),Brick_Kilns_EF!$E$5)</f>
        <v>9.6999999999999986E-3</v>
      </c>
      <c r="K943" s="13">
        <f t="shared" si="57"/>
        <v>86.202056999999982</v>
      </c>
      <c r="L943" s="13">
        <f>IF(D943="ZZ",Brick_Kilns_EF!$E$2*(0.75),Brick_Kilns_EF!$E$2)</f>
        <v>6.7999999999999996E-3</v>
      </c>
      <c r="M943" s="13">
        <f t="shared" si="56"/>
        <v>60.430307999999997</v>
      </c>
      <c r="N943" s="13">
        <f>IF(D943="ZZ",Brick_Kilns_EF!$E$3*(0.75),Brick_Kilns_EF!$E$3)</f>
        <v>4.5999999999999999E-3</v>
      </c>
      <c r="O943" s="13">
        <f t="shared" si="58"/>
        <v>40.879325999999999</v>
      </c>
      <c r="P943" s="13">
        <f>IF(D943="ZZ",Brick_Kilns_EF!$E$4*(0.75),Brick_Kilns_EF!$E$4)</f>
        <v>4.7000000000000002E-3</v>
      </c>
      <c r="Q943" s="13">
        <f t="shared" si="59"/>
        <v>41.768006999999997</v>
      </c>
    </row>
    <row r="944" spans="1:17">
      <c r="A944" s="13" t="s">
        <v>954</v>
      </c>
      <c r="B944" s="13">
        <v>23.897838480000001</v>
      </c>
      <c r="C944" s="13">
        <v>90.139185889999993</v>
      </c>
      <c r="D944" s="13" t="s">
        <v>6</v>
      </c>
      <c r="E944" s="13" t="s">
        <v>4927</v>
      </c>
      <c r="F944" s="13" t="s">
        <v>7</v>
      </c>
      <c r="G944" s="13" t="s">
        <v>4802</v>
      </c>
      <c r="H944" s="13" t="s">
        <v>4816</v>
      </c>
      <c r="I944" s="13">
        <f>(Brick_Kilns_EF!$B$13*Brick_Kilns_EF!$B$11*Brick_Kilns_EF!$B$12)</f>
        <v>8886.81</v>
      </c>
      <c r="J944" s="13">
        <f>IF(D944="ZZ",Brick_Kilns_EF!$E$5*(0.75),Brick_Kilns_EF!$E$5)</f>
        <v>9.6999999999999986E-3</v>
      </c>
      <c r="K944" s="13">
        <f t="shared" si="57"/>
        <v>86.202056999999982</v>
      </c>
      <c r="L944" s="13">
        <f>IF(D944="ZZ",Brick_Kilns_EF!$E$2*(0.75),Brick_Kilns_EF!$E$2)</f>
        <v>6.7999999999999996E-3</v>
      </c>
      <c r="M944" s="13">
        <f t="shared" si="56"/>
        <v>60.430307999999997</v>
      </c>
      <c r="N944" s="13">
        <f>IF(D944="ZZ",Brick_Kilns_EF!$E$3*(0.75),Brick_Kilns_EF!$E$3)</f>
        <v>4.5999999999999999E-3</v>
      </c>
      <c r="O944" s="13">
        <f t="shared" si="58"/>
        <v>40.879325999999999</v>
      </c>
      <c r="P944" s="13">
        <f>IF(D944="ZZ",Brick_Kilns_EF!$E$4*(0.75),Brick_Kilns_EF!$E$4)</f>
        <v>4.7000000000000002E-3</v>
      </c>
      <c r="Q944" s="13">
        <f t="shared" si="59"/>
        <v>41.768006999999997</v>
      </c>
    </row>
    <row r="945" spans="1:17">
      <c r="A945" s="13" t="s">
        <v>955</v>
      </c>
      <c r="B945" s="13">
        <v>23.648433130000001</v>
      </c>
      <c r="C945" s="13">
        <v>90.290055820000006</v>
      </c>
      <c r="D945" s="13" t="s">
        <v>6</v>
      </c>
      <c r="E945" s="13" t="s">
        <v>4927</v>
      </c>
      <c r="F945" s="13" t="s">
        <v>7</v>
      </c>
      <c r="G945" s="13" t="s">
        <v>4802</v>
      </c>
      <c r="H945" s="13" t="s">
        <v>4816</v>
      </c>
      <c r="I945" s="13">
        <f>(Brick_Kilns_EF!$B$13*Brick_Kilns_EF!$B$11*Brick_Kilns_EF!$B$12)</f>
        <v>8886.81</v>
      </c>
      <c r="J945" s="13">
        <f>IF(D945="ZZ",Brick_Kilns_EF!$E$5*(0.75),Brick_Kilns_EF!$E$5)</f>
        <v>9.6999999999999986E-3</v>
      </c>
      <c r="K945" s="13">
        <f t="shared" si="57"/>
        <v>86.202056999999982</v>
      </c>
      <c r="L945" s="13">
        <f>IF(D945="ZZ",Brick_Kilns_EF!$E$2*(0.75),Brick_Kilns_EF!$E$2)</f>
        <v>6.7999999999999996E-3</v>
      </c>
      <c r="M945" s="13">
        <f t="shared" si="56"/>
        <v>60.430307999999997</v>
      </c>
      <c r="N945" s="13">
        <f>IF(D945="ZZ",Brick_Kilns_EF!$E$3*(0.75),Brick_Kilns_EF!$E$3)</f>
        <v>4.5999999999999999E-3</v>
      </c>
      <c r="O945" s="13">
        <f t="shared" si="58"/>
        <v>40.879325999999999</v>
      </c>
      <c r="P945" s="13">
        <f>IF(D945="ZZ",Brick_Kilns_EF!$E$4*(0.75),Brick_Kilns_EF!$E$4)</f>
        <v>4.7000000000000002E-3</v>
      </c>
      <c r="Q945" s="13">
        <f t="shared" si="59"/>
        <v>41.768006999999997</v>
      </c>
    </row>
    <row r="946" spans="1:17">
      <c r="A946" s="13" t="s">
        <v>956</v>
      </c>
      <c r="B946" s="13">
        <v>23.86965438</v>
      </c>
      <c r="C946" s="13">
        <v>90.205934490000004</v>
      </c>
      <c r="D946" s="13" t="s">
        <v>6</v>
      </c>
      <c r="E946" s="13" t="s">
        <v>4927</v>
      </c>
      <c r="F946" s="13" t="s">
        <v>7</v>
      </c>
      <c r="G946" s="13" t="s">
        <v>4802</v>
      </c>
      <c r="H946" s="13" t="s">
        <v>4816</v>
      </c>
      <c r="I946" s="13">
        <f>(Brick_Kilns_EF!$B$13*Brick_Kilns_EF!$B$11*Brick_Kilns_EF!$B$12)</f>
        <v>8886.81</v>
      </c>
      <c r="J946" s="13">
        <f>IF(D946="ZZ",Brick_Kilns_EF!$E$5*(0.75),Brick_Kilns_EF!$E$5)</f>
        <v>9.6999999999999986E-3</v>
      </c>
      <c r="K946" s="13">
        <f t="shared" si="57"/>
        <v>86.202056999999982</v>
      </c>
      <c r="L946" s="13">
        <f>IF(D946="ZZ",Brick_Kilns_EF!$E$2*(0.75),Brick_Kilns_EF!$E$2)</f>
        <v>6.7999999999999996E-3</v>
      </c>
      <c r="M946" s="13">
        <f t="shared" si="56"/>
        <v>60.430307999999997</v>
      </c>
      <c r="N946" s="13">
        <f>IF(D946="ZZ",Brick_Kilns_EF!$E$3*(0.75),Brick_Kilns_EF!$E$3)</f>
        <v>4.5999999999999999E-3</v>
      </c>
      <c r="O946" s="13">
        <f t="shared" si="58"/>
        <v>40.879325999999999</v>
      </c>
      <c r="P946" s="13">
        <f>IF(D946="ZZ",Brick_Kilns_EF!$E$4*(0.75),Brick_Kilns_EF!$E$4)</f>
        <v>4.7000000000000002E-3</v>
      </c>
      <c r="Q946" s="13">
        <f t="shared" si="59"/>
        <v>41.768006999999997</v>
      </c>
    </row>
    <row r="947" spans="1:17">
      <c r="A947" s="13" t="s">
        <v>957</v>
      </c>
      <c r="B947" s="13">
        <v>23.76296267</v>
      </c>
      <c r="C947" s="13">
        <v>90.323535770000007</v>
      </c>
      <c r="D947" s="13" t="s">
        <v>6</v>
      </c>
      <c r="E947" s="13" t="s">
        <v>4927</v>
      </c>
      <c r="F947" s="13" t="s">
        <v>7</v>
      </c>
      <c r="G947" s="13" t="s">
        <v>4802</v>
      </c>
      <c r="H947" s="13" t="s">
        <v>4816</v>
      </c>
      <c r="I947" s="13">
        <f>(Brick_Kilns_EF!$B$13*Brick_Kilns_EF!$B$11*Brick_Kilns_EF!$B$12)</f>
        <v>8886.81</v>
      </c>
      <c r="J947" s="13">
        <f>IF(D947="ZZ",Brick_Kilns_EF!$E$5*(0.75),Brick_Kilns_EF!$E$5)</f>
        <v>9.6999999999999986E-3</v>
      </c>
      <c r="K947" s="13">
        <f t="shared" si="57"/>
        <v>86.202056999999982</v>
      </c>
      <c r="L947" s="13">
        <f>IF(D947="ZZ",Brick_Kilns_EF!$E$2*(0.75),Brick_Kilns_EF!$E$2)</f>
        <v>6.7999999999999996E-3</v>
      </c>
      <c r="M947" s="13">
        <f t="shared" si="56"/>
        <v>60.430307999999997</v>
      </c>
      <c r="N947" s="13">
        <f>IF(D947="ZZ",Brick_Kilns_EF!$E$3*(0.75),Brick_Kilns_EF!$E$3)</f>
        <v>4.5999999999999999E-3</v>
      </c>
      <c r="O947" s="13">
        <f t="shared" si="58"/>
        <v>40.879325999999999</v>
      </c>
      <c r="P947" s="13">
        <f>IF(D947="ZZ",Brick_Kilns_EF!$E$4*(0.75),Brick_Kilns_EF!$E$4)</f>
        <v>4.7000000000000002E-3</v>
      </c>
      <c r="Q947" s="13">
        <f t="shared" si="59"/>
        <v>41.768006999999997</v>
      </c>
    </row>
    <row r="948" spans="1:17">
      <c r="A948" s="13" t="s">
        <v>958</v>
      </c>
      <c r="B948" s="13">
        <v>23.762957979999999</v>
      </c>
      <c r="C948" s="13">
        <v>90.317849010000003</v>
      </c>
      <c r="D948" s="13" t="s">
        <v>6</v>
      </c>
      <c r="E948" s="13" t="s">
        <v>4927</v>
      </c>
      <c r="F948" s="13" t="s">
        <v>7</v>
      </c>
      <c r="G948" s="13" t="s">
        <v>4802</v>
      </c>
      <c r="H948" s="13" t="s">
        <v>4816</v>
      </c>
      <c r="I948" s="13">
        <f>(Brick_Kilns_EF!$B$13*Brick_Kilns_EF!$B$11*Brick_Kilns_EF!$B$12)</f>
        <v>8886.81</v>
      </c>
      <c r="J948" s="13">
        <f>IF(D948="ZZ",Brick_Kilns_EF!$E$5*(0.75),Brick_Kilns_EF!$E$5)</f>
        <v>9.6999999999999986E-3</v>
      </c>
      <c r="K948" s="13">
        <f t="shared" si="57"/>
        <v>86.202056999999982</v>
      </c>
      <c r="L948" s="13">
        <f>IF(D948="ZZ",Brick_Kilns_EF!$E$2*(0.75),Brick_Kilns_EF!$E$2)</f>
        <v>6.7999999999999996E-3</v>
      </c>
      <c r="M948" s="13">
        <f t="shared" si="56"/>
        <v>60.430307999999997</v>
      </c>
      <c r="N948" s="13">
        <f>IF(D948="ZZ",Brick_Kilns_EF!$E$3*(0.75),Brick_Kilns_EF!$E$3)</f>
        <v>4.5999999999999999E-3</v>
      </c>
      <c r="O948" s="13">
        <f t="shared" si="58"/>
        <v>40.879325999999999</v>
      </c>
      <c r="P948" s="13">
        <f>IF(D948="ZZ",Brick_Kilns_EF!$E$4*(0.75),Brick_Kilns_EF!$E$4)</f>
        <v>4.7000000000000002E-3</v>
      </c>
      <c r="Q948" s="13">
        <f t="shared" si="59"/>
        <v>41.768006999999997</v>
      </c>
    </row>
    <row r="949" spans="1:17">
      <c r="A949" s="13" t="s">
        <v>959</v>
      </c>
      <c r="B949" s="13">
        <v>23.757774349999998</v>
      </c>
      <c r="C949" s="13">
        <v>90.319284139999993</v>
      </c>
      <c r="D949" s="13" t="s">
        <v>6</v>
      </c>
      <c r="E949" s="13" t="s">
        <v>4927</v>
      </c>
      <c r="F949" s="13" t="s">
        <v>7</v>
      </c>
      <c r="G949" s="13" t="s">
        <v>4802</v>
      </c>
      <c r="H949" s="13" t="s">
        <v>4816</v>
      </c>
      <c r="I949" s="13">
        <f>(Brick_Kilns_EF!$B$13*Brick_Kilns_EF!$B$11*Brick_Kilns_EF!$B$12)</f>
        <v>8886.81</v>
      </c>
      <c r="J949" s="13">
        <f>IF(D949="ZZ",Brick_Kilns_EF!$E$5*(0.75),Brick_Kilns_EF!$E$5)</f>
        <v>9.6999999999999986E-3</v>
      </c>
      <c r="K949" s="13">
        <f t="shared" si="57"/>
        <v>86.202056999999982</v>
      </c>
      <c r="L949" s="13">
        <f>IF(D949="ZZ",Brick_Kilns_EF!$E$2*(0.75),Brick_Kilns_EF!$E$2)</f>
        <v>6.7999999999999996E-3</v>
      </c>
      <c r="M949" s="13">
        <f t="shared" si="56"/>
        <v>60.430307999999997</v>
      </c>
      <c r="N949" s="13">
        <f>IF(D949="ZZ",Brick_Kilns_EF!$E$3*(0.75),Brick_Kilns_EF!$E$3)</f>
        <v>4.5999999999999999E-3</v>
      </c>
      <c r="O949" s="13">
        <f t="shared" si="58"/>
        <v>40.879325999999999</v>
      </c>
      <c r="P949" s="13">
        <f>IF(D949="ZZ",Brick_Kilns_EF!$E$4*(0.75),Brick_Kilns_EF!$E$4)</f>
        <v>4.7000000000000002E-3</v>
      </c>
      <c r="Q949" s="13">
        <f t="shared" si="59"/>
        <v>41.768006999999997</v>
      </c>
    </row>
    <row r="950" spans="1:17">
      <c r="A950" s="13" t="s">
        <v>960</v>
      </c>
      <c r="B950" s="13">
        <v>23.761493040000001</v>
      </c>
      <c r="C950" s="13">
        <v>90.317392139999995</v>
      </c>
      <c r="D950" s="13" t="s">
        <v>6</v>
      </c>
      <c r="E950" s="13" t="s">
        <v>4927</v>
      </c>
      <c r="F950" s="13" t="s">
        <v>7</v>
      </c>
      <c r="G950" s="13" t="s">
        <v>4802</v>
      </c>
      <c r="H950" s="13" t="s">
        <v>4816</v>
      </c>
      <c r="I950" s="13">
        <f>(Brick_Kilns_EF!$B$13*Brick_Kilns_EF!$B$11*Brick_Kilns_EF!$B$12)</f>
        <v>8886.81</v>
      </c>
      <c r="J950" s="13">
        <f>IF(D950="ZZ",Brick_Kilns_EF!$E$5*(0.75),Brick_Kilns_EF!$E$5)</f>
        <v>9.6999999999999986E-3</v>
      </c>
      <c r="K950" s="13">
        <f t="shared" si="57"/>
        <v>86.202056999999982</v>
      </c>
      <c r="L950" s="13">
        <f>IF(D950="ZZ",Brick_Kilns_EF!$E$2*(0.75),Brick_Kilns_EF!$E$2)</f>
        <v>6.7999999999999996E-3</v>
      </c>
      <c r="M950" s="13">
        <f t="shared" si="56"/>
        <v>60.430307999999997</v>
      </c>
      <c r="N950" s="13">
        <f>IF(D950="ZZ",Brick_Kilns_EF!$E$3*(0.75),Brick_Kilns_EF!$E$3)</f>
        <v>4.5999999999999999E-3</v>
      </c>
      <c r="O950" s="13">
        <f t="shared" si="58"/>
        <v>40.879325999999999</v>
      </c>
      <c r="P950" s="13">
        <f>IF(D950="ZZ",Brick_Kilns_EF!$E$4*(0.75),Brick_Kilns_EF!$E$4)</f>
        <v>4.7000000000000002E-3</v>
      </c>
      <c r="Q950" s="13">
        <f t="shared" si="59"/>
        <v>41.768006999999997</v>
      </c>
    </row>
    <row r="951" spans="1:17">
      <c r="A951" s="13" t="s">
        <v>961</v>
      </c>
      <c r="B951" s="13">
        <v>23.67592806</v>
      </c>
      <c r="C951" s="13">
        <v>89.695658780000002</v>
      </c>
      <c r="D951" s="13" t="s">
        <v>6</v>
      </c>
      <c r="E951" s="13" t="s">
        <v>4927</v>
      </c>
      <c r="F951" s="13" t="s">
        <v>7</v>
      </c>
      <c r="G951" s="13" t="s">
        <v>4802</v>
      </c>
      <c r="H951" s="13" t="s">
        <v>4816</v>
      </c>
      <c r="I951" s="13">
        <f>(Brick_Kilns_EF!$B$13*Brick_Kilns_EF!$B$11*Brick_Kilns_EF!$B$12)</f>
        <v>8886.81</v>
      </c>
      <c r="J951" s="13">
        <f>IF(D951="ZZ",Brick_Kilns_EF!$E$5*(0.75),Brick_Kilns_EF!$E$5)</f>
        <v>9.6999999999999986E-3</v>
      </c>
      <c r="K951" s="13">
        <f t="shared" si="57"/>
        <v>86.202056999999982</v>
      </c>
      <c r="L951" s="13">
        <f>IF(D951="ZZ",Brick_Kilns_EF!$E$2*(0.75),Brick_Kilns_EF!$E$2)</f>
        <v>6.7999999999999996E-3</v>
      </c>
      <c r="M951" s="13">
        <f t="shared" si="56"/>
        <v>60.430307999999997</v>
      </c>
      <c r="N951" s="13">
        <f>IF(D951="ZZ",Brick_Kilns_EF!$E$3*(0.75),Brick_Kilns_EF!$E$3)</f>
        <v>4.5999999999999999E-3</v>
      </c>
      <c r="O951" s="13">
        <f t="shared" si="58"/>
        <v>40.879325999999999</v>
      </c>
      <c r="P951" s="13">
        <f>IF(D951="ZZ",Brick_Kilns_EF!$E$4*(0.75),Brick_Kilns_EF!$E$4)</f>
        <v>4.7000000000000002E-3</v>
      </c>
      <c r="Q951" s="13">
        <f t="shared" si="59"/>
        <v>41.768006999999997</v>
      </c>
    </row>
    <row r="952" spans="1:17">
      <c r="A952" s="13" t="s">
        <v>962</v>
      </c>
      <c r="B952" s="13">
        <v>23.59673806</v>
      </c>
      <c r="C952" s="13">
        <v>89.109353080000005</v>
      </c>
      <c r="D952" s="13" t="s">
        <v>6</v>
      </c>
      <c r="E952" s="13" t="s">
        <v>4927</v>
      </c>
      <c r="F952" s="13" t="s">
        <v>9</v>
      </c>
      <c r="G952" s="13" t="s">
        <v>4802</v>
      </c>
      <c r="H952" s="13" t="s">
        <v>4816</v>
      </c>
      <c r="I952" s="13">
        <f>(Brick_Kilns_EF!$B$13*Brick_Kilns_EF!$B$11*Brick_Kilns_EF!$B$12)</f>
        <v>8886.81</v>
      </c>
      <c r="J952" s="13">
        <f>IF(D952="ZZ",Brick_Kilns_EF!$E$5*(0.75),Brick_Kilns_EF!$E$5)</f>
        <v>9.6999999999999986E-3</v>
      </c>
      <c r="K952" s="13">
        <f t="shared" si="57"/>
        <v>86.202056999999982</v>
      </c>
      <c r="L952" s="13">
        <f>IF(D952="ZZ",Brick_Kilns_EF!$E$2*(0.75),Brick_Kilns_EF!$E$2)</f>
        <v>6.7999999999999996E-3</v>
      </c>
      <c r="M952" s="13">
        <f t="shared" si="56"/>
        <v>60.430307999999997</v>
      </c>
      <c r="N952" s="13">
        <f>IF(D952="ZZ",Brick_Kilns_EF!$E$3*(0.75),Brick_Kilns_EF!$E$3)</f>
        <v>4.5999999999999999E-3</v>
      </c>
      <c r="O952" s="13">
        <f t="shared" si="58"/>
        <v>40.879325999999999</v>
      </c>
      <c r="P952" s="13">
        <f>IF(D952="ZZ",Brick_Kilns_EF!$E$4*(0.75),Brick_Kilns_EF!$E$4)</f>
        <v>4.7000000000000002E-3</v>
      </c>
      <c r="Q952" s="13">
        <f t="shared" si="59"/>
        <v>41.768006999999997</v>
      </c>
    </row>
    <row r="953" spans="1:17">
      <c r="A953" s="13" t="s">
        <v>963</v>
      </c>
      <c r="B953" s="13">
        <v>23.962001300000001</v>
      </c>
      <c r="C953" s="13">
        <v>89.187559019999995</v>
      </c>
      <c r="D953" s="13" t="s">
        <v>6</v>
      </c>
      <c r="E953" s="13" t="s">
        <v>4927</v>
      </c>
      <c r="F953" s="13" t="s">
        <v>9</v>
      </c>
      <c r="G953" s="13" t="s">
        <v>4802</v>
      </c>
      <c r="H953" s="13" t="s">
        <v>4816</v>
      </c>
      <c r="I953" s="13">
        <f>(Brick_Kilns_EF!$B$13*Brick_Kilns_EF!$B$11*Brick_Kilns_EF!$B$12)</f>
        <v>8886.81</v>
      </c>
      <c r="J953" s="13">
        <f>IF(D953="ZZ",Brick_Kilns_EF!$E$5*(0.75),Brick_Kilns_EF!$E$5)</f>
        <v>9.6999999999999986E-3</v>
      </c>
      <c r="K953" s="13">
        <f t="shared" si="57"/>
        <v>86.202056999999982</v>
      </c>
      <c r="L953" s="13">
        <f>IF(D953="ZZ",Brick_Kilns_EF!$E$2*(0.75),Brick_Kilns_EF!$E$2)</f>
        <v>6.7999999999999996E-3</v>
      </c>
      <c r="M953" s="13">
        <f t="shared" si="56"/>
        <v>60.430307999999997</v>
      </c>
      <c r="N953" s="13">
        <f>IF(D953="ZZ",Brick_Kilns_EF!$E$3*(0.75),Brick_Kilns_EF!$E$3)</f>
        <v>4.5999999999999999E-3</v>
      </c>
      <c r="O953" s="13">
        <f t="shared" si="58"/>
        <v>40.879325999999999</v>
      </c>
      <c r="P953" s="13">
        <f>IF(D953="ZZ",Brick_Kilns_EF!$E$4*(0.75),Brick_Kilns_EF!$E$4)</f>
        <v>4.7000000000000002E-3</v>
      </c>
      <c r="Q953" s="13">
        <f t="shared" si="59"/>
        <v>41.768006999999997</v>
      </c>
    </row>
    <row r="954" spans="1:17">
      <c r="A954" s="13" t="s">
        <v>964</v>
      </c>
      <c r="B954" s="13">
        <v>23.96161159</v>
      </c>
      <c r="C954" s="13">
        <v>89.186607649999999</v>
      </c>
      <c r="D954" s="13" t="s">
        <v>6</v>
      </c>
      <c r="E954" s="13" t="s">
        <v>4927</v>
      </c>
      <c r="F954" s="13" t="s">
        <v>9</v>
      </c>
      <c r="G954" s="13" t="s">
        <v>4802</v>
      </c>
      <c r="H954" s="13" t="s">
        <v>4816</v>
      </c>
      <c r="I954" s="13">
        <f>(Brick_Kilns_EF!$B$13*Brick_Kilns_EF!$B$11*Brick_Kilns_EF!$B$12)</f>
        <v>8886.81</v>
      </c>
      <c r="J954" s="13">
        <f>IF(D954="ZZ",Brick_Kilns_EF!$E$5*(0.75),Brick_Kilns_EF!$E$5)</f>
        <v>9.6999999999999986E-3</v>
      </c>
      <c r="K954" s="13">
        <f t="shared" si="57"/>
        <v>86.202056999999982</v>
      </c>
      <c r="L954" s="13">
        <f>IF(D954="ZZ",Brick_Kilns_EF!$E$2*(0.75),Brick_Kilns_EF!$E$2)</f>
        <v>6.7999999999999996E-3</v>
      </c>
      <c r="M954" s="13">
        <f t="shared" si="56"/>
        <v>60.430307999999997</v>
      </c>
      <c r="N954" s="13">
        <f>IF(D954="ZZ",Brick_Kilns_EF!$E$3*(0.75),Brick_Kilns_EF!$E$3)</f>
        <v>4.5999999999999999E-3</v>
      </c>
      <c r="O954" s="13">
        <f t="shared" si="58"/>
        <v>40.879325999999999</v>
      </c>
      <c r="P954" s="13">
        <f>IF(D954="ZZ",Brick_Kilns_EF!$E$4*(0.75),Brick_Kilns_EF!$E$4)</f>
        <v>4.7000000000000002E-3</v>
      </c>
      <c r="Q954" s="13">
        <f t="shared" si="59"/>
        <v>41.768006999999997</v>
      </c>
    </row>
    <row r="955" spans="1:17">
      <c r="A955" s="13" t="s">
        <v>965</v>
      </c>
      <c r="B955" s="13">
        <v>23.92813563</v>
      </c>
      <c r="C955" s="13">
        <v>89.866563959999993</v>
      </c>
      <c r="D955" s="13" t="s">
        <v>6</v>
      </c>
      <c r="E955" s="13" t="s">
        <v>4927</v>
      </c>
      <c r="F955" s="13" t="s">
        <v>7</v>
      </c>
      <c r="G955" s="13" t="s">
        <v>4802</v>
      </c>
      <c r="H955" s="13" t="s">
        <v>4816</v>
      </c>
      <c r="I955" s="13">
        <f>(Brick_Kilns_EF!$B$13*Brick_Kilns_EF!$B$11*Brick_Kilns_EF!$B$12)</f>
        <v>8886.81</v>
      </c>
      <c r="J955" s="13">
        <f>IF(D955="ZZ",Brick_Kilns_EF!$E$5*(0.75),Brick_Kilns_EF!$E$5)</f>
        <v>9.6999999999999986E-3</v>
      </c>
      <c r="K955" s="13">
        <f t="shared" si="57"/>
        <v>86.202056999999982</v>
      </c>
      <c r="L955" s="13">
        <f>IF(D955="ZZ",Brick_Kilns_EF!$E$2*(0.75),Brick_Kilns_EF!$E$2)</f>
        <v>6.7999999999999996E-3</v>
      </c>
      <c r="M955" s="13">
        <f t="shared" si="56"/>
        <v>60.430307999999997</v>
      </c>
      <c r="N955" s="13">
        <f>IF(D955="ZZ",Brick_Kilns_EF!$E$3*(0.75),Brick_Kilns_EF!$E$3)</f>
        <v>4.5999999999999999E-3</v>
      </c>
      <c r="O955" s="13">
        <f t="shared" si="58"/>
        <v>40.879325999999999</v>
      </c>
      <c r="P955" s="13">
        <f>IF(D955="ZZ",Brick_Kilns_EF!$E$4*(0.75),Brick_Kilns_EF!$E$4)</f>
        <v>4.7000000000000002E-3</v>
      </c>
      <c r="Q955" s="13">
        <f t="shared" si="59"/>
        <v>41.768006999999997</v>
      </c>
    </row>
    <row r="956" spans="1:17">
      <c r="A956" s="13" t="s">
        <v>966</v>
      </c>
      <c r="B956" s="13">
        <v>23.781583699999999</v>
      </c>
      <c r="C956" s="13">
        <v>89.113971730000003</v>
      </c>
      <c r="D956" s="13" t="s">
        <v>6</v>
      </c>
      <c r="E956" s="13" t="s">
        <v>4927</v>
      </c>
      <c r="F956" s="13" t="s">
        <v>9</v>
      </c>
      <c r="G956" s="13" t="s">
        <v>4802</v>
      </c>
      <c r="H956" s="13" t="s">
        <v>4816</v>
      </c>
      <c r="I956" s="13">
        <f>(Brick_Kilns_EF!$B$13*Brick_Kilns_EF!$B$11*Brick_Kilns_EF!$B$12)</f>
        <v>8886.81</v>
      </c>
      <c r="J956" s="13">
        <f>IF(D956="ZZ",Brick_Kilns_EF!$E$5*(0.75),Brick_Kilns_EF!$E$5)</f>
        <v>9.6999999999999986E-3</v>
      </c>
      <c r="K956" s="13">
        <f t="shared" si="57"/>
        <v>86.202056999999982</v>
      </c>
      <c r="L956" s="13">
        <f>IF(D956="ZZ",Brick_Kilns_EF!$E$2*(0.75),Brick_Kilns_EF!$E$2)</f>
        <v>6.7999999999999996E-3</v>
      </c>
      <c r="M956" s="13">
        <f t="shared" si="56"/>
        <v>60.430307999999997</v>
      </c>
      <c r="N956" s="13">
        <f>IF(D956="ZZ",Brick_Kilns_EF!$E$3*(0.75),Brick_Kilns_EF!$E$3)</f>
        <v>4.5999999999999999E-3</v>
      </c>
      <c r="O956" s="13">
        <f t="shared" si="58"/>
        <v>40.879325999999999</v>
      </c>
      <c r="P956" s="13">
        <f>IF(D956="ZZ",Brick_Kilns_EF!$E$4*(0.75),Brick_Kilns_EF!$E$4)</f>
        <v>4.7000000000000002E-3</v>
      </c>
      <c r="Q956" s="13">
        <f t="shared" si="59"/>
        <v>41.768006999999997</v>
      </c>
    </row>
    <row r="957" spans="1:17">
      <c r="A957" s="13" t="s">
        <v>967</v>
      </c>
      <c r="B957" s="13">
        <v>23.91023805</v>
      </c>
      <c r="C957" s="13">
        <v>88.813401619999993</v>
      </c>
      <c r="D957" s="13" t="s">
        <v>6</v>
      </c>
      <c r="E957" s="13" t="s">
        <v>4927</v>
      </c>
      <c r="F957" s="13" t="s">
        <v>9</v>
      </c>
      <c r="G957" s="13" t="s">
        <v>4802</v>
      </c>
      <c r="H957" s="13" t="s">
        <v>4816</v>
      </c>
      <c r="I957" s="13">
        <f>(Brick_Kilns_EF!$B$13*Brick_Kilns_EF!$B$11*Brick_Kilns_EF!$B$12)</f>
        <v>8886.81</v>
      </c>
      <c r="J957" s="13">
        <f>IF(D957="ZZ",Brick_Kilns_EF!$E$5*(0.75),Brick_Kilns_EF!$E$5)</f>
        <v>9.6999999999999986E-3</v>
      </c>
      <c r="K957" s="13">
        <f t="shared" si="57"/>
        <v>86.202056999999982</v>
      </c>
      <c r="L957" s="13">
        <f>IF(D957="ZZ",Brick_Kilns_EF!$E$2*(0.75),Brick_Kilns_EF!$E$2)</f>
        <v>6.7999999999999996E-3</v>
      </c>
      <c r="M957" s="13">
        <f t="shared" si="56"/>
        <v>60.430307999999997</v>
      </c>
      <c r="N957" s="13">
        <f>IF(D957="ZZ",Brick_Kilns_EF!$E$3*(0.75),Brick_Kilns_EF!$E$3)</f>
        <v>4.5999999999999999E-3</v>
      </c>
      <c r="O957" s="13">
        <f t="shared" si="58"/>
        <v>40.879325999999999</v>
      </c>
      <c r="P957" s="13">
        <f>IF(D957="ZZ",Brick_Kilns_EF!$E$4*(0.75),Brick_Kilns_EF!$E$4)</f>
        <v>4.7000000000000002E-3</v>
      </c>
      <c r="Q957" s="13">
        <f t="shared" si="59"/>
        <v>41.768006999999997</v>
      </c>
    </row>
    <row r="958" spans="1:17">
      <c r="A958" s="13" t="s">
        <v>968</v>
      </c>
      <c r="B958" s="13">
        <v>23.93462366</v>
      </c>
      <c r="C958" s="13">
        <v>90.095191439999994</v>
      </c>
      <c r="D958" s="13" t="s">
        <v>6</v>
      </c>
      <c r="E958" s="13" t="s">
        <v>4927</v>
      </c>
      <c r="F958" s="13" t="s">
        <v>7</v>
      </c>
      <c r="G958" s="13" t="s">
        <v>4802</v>
      </c>
      <c r="H958" s="13" t="s">
        <v>4816</v>
      </c>
      <c r="I958" s="13">
        <f>(Brick_Kilns_EF!$B$13*Brick_Kilns_EF!$B$11*Brick_Kilns_EF!$B$12)</f>
        <v>8886.81</v>
      </c>
      <c r="J958" s="13">
        <f>IF(D958="ZZ",Brick_Kilns_EF!$E$5*(0.75),Brick_Kilns_EF!$E$5)</f>
        <v>9.6999999999999986E-3</v>
      </c>
      <c r="K958" s="13">
        <f t="shared" si="57"/>
        <v>86.202056999999982</v>
      </c>
      <c r="L958" s="13">
        <f>IF(D958="ZZ",Brick_Kilns_EF!$E$2*(0.75),Brick_Kilns_EF!$E$2)</f>
        <v>6.7999999999999996E-3</v>
      </c>
      <c r="M958" s="13">
        <f t="shared" si="56"/>
        <v>60.430307999999997</v>
      </c>
      <c r="N958" s="13">
        <f>IF(D958="ZZ",Brick_Kilns_EF!$E$3*(0.75),Brick_Kilns_EF!$E$3)</f>
        <v>4.5999999999999999E-3</v>
      </c>
      <c r="O958" s="13">
        <f t="shared" si="58"/>
        <v>40.879325999999999</v>
      </c>
      <c r="P958" s="13">
        <f>IF(D958="ZZ",Brick_Kilns_EF!$E$4*(0.75),Brick_Kilns_EF!$E$4)</f>
        <v>4.7000000000000002E-3</v>
      </c>
      <c r="Q958" s="13">
        <f t="shared" si="59"/>
        <v>41.768006999999997</v>
      </c>
    </row>
    <row r="959" spans="1:17">
      <c r="A959" s="13" t="s">
        <v>969</v>
      </c>
      <c r="B959" s="13">
        <v>23.408744089999999</v>
      </c>
      <c r="C959" s="13">
        <v>88.808518239999998</v>
      </c>
      <c r="D959" s="13" t="s">
        <v>6</v>
      </c>
      <c r="E959" s="13" t="s">
        <v>4927</v>
      </c>
      <c r="F959" s="13" t="s">
        <v>9</v>
      </c>
      <c r="G959" s="13" t="s">
        <v>4802</v>
      </c>
      <c r="H959" s="13" t="s">
        <v>4816</v>
      </c>
      <c r="I959" s="13">
        <f>(Brick_Kilns_EF!$B$13*Brick_Kilns_EF!$B$11*Brick_Kilns_EF!$B$12)</f>
        <v>8886.81</v>
      </c>
      <c r="J959" s="13">
        <f>IF(D959="ZZ",Brick_Kilns_EF!$E$5*(0.75),Brick_Kilns_EF!$E$5)</f>
        <v>9.6999999999999986E-3</v>
      </c>
      <c r="K959" s="13">
        <f t="shared" si="57"/>
        <v>86.202056999999982</v>
      </c>
      <c r="L959" s="13">
        <f>IF(D959="ZZ",Brick_Kilns_EF!$E$2*(0.75),Brick_Kilns_EF!$E$2)</f>
        <v>6.7999999999999996E-3</v>
      </c>
      <c r="M959" s="13">
        <f t="shared" si="56"/>
        <v>60.430307999999997</v>
      </c>
      <c r="N959" s="13">
        <f>IF(D959="ZZ",Brick_Kilns_EF!$E$3*(0.75),Brick_Kilns_EF!$E$3)</f>
        <v>4.5999999999999999E-3</v>
      </c>
      <c r="O959" s="13">
        <f t="shared" si="58"/>
        <v>40.879325999999999</v>
      </c>
      <c r="P959" s="13">
        <f>IF(D959="ZZ",Brick_Kilns_EF!$E$4*(0.75),Brick_Kilns_EF!$E$4)</f>
        <v>4.7000000000000002E-3</v>
      </c>
      <c r="Q959" s="13">
        <f t="shared" si="59"/>
        <v>41.768006999999997</v>
      </c>
    </row>
    <row r="960" spans="1:17">
      <c r="A960" s="13" t="s">
        <v>970</v>
      </c>
      <c r="B960" s="13">
        <v>23.926803530000001</v>
      </c>
      <c r="C960" s="13">
        <v>89.733303930000005</v>
      </c>
      <c r="D960" s="13" t="s">
        <v>6</v>
      </c>
      <c r="E960" s="13" t="s">
        <v>4927</v>
      </c>
      <c r="F960" s="13" t="s">
        <v>7</v>
      </c>
      <c r="G960" s="13" t="s">
        <v>4802</v>
      </c>
      <c r="H960" s="13" t="s">
        <v>4816</v>
      </c>
      <c r="I960" s="13">
        <f>(Brick_Kilns_EF!$B$13*Brick_Kilns_EF!$B$11*Brick_Kilns_EF!$B$12)</f>
        <v>8886.81</v>
      </c>
      <c r="J960" s="13">
        <f>IF(D960="ZZ",Brick_Kilns_EF!$E$5*(0.75),Brick_Kilns_EF!$E$5)</f>
        <v>9.6999999999999986E-3</v>
      </c>
      <c r="K960" s="13">
        <f t="shared" si="57"/>
        <v>86.202056999999982</v>
      </c>
      <c r="L960" s="13">
        <f>IF(D960="ZZ",Brick_Kilns_EF!$E$2*(0.75),Brick_Kilns_EF!$E$2)</f>
        <v>6.7999999999999996E-3</v>
      </c>
      <c r="M960" s="13">
        <f t="shared" si="56"/>
        <v>60.430307999999997</v>
      </c>
      <c r="N960" s="13">
        <f>IF(D960="ZZ",Brick_Kilns_EF!$E$3*(0.75),Brick_Kilns_EF!$E$3)</f>
        <v>4.5999999999999999E-3</v>
      </c>
      <c r="O960" s="13">
        <f t="shared" si="58"/>
        <v>40.879325999999999</v>
      </c>
      <c r="P960" s="13">
        <f>IF(D960="ZZ",Brick_Kilns_EF!$E$4*(0.75),Brick_Kilns_EF!$E$4)</f>
        <v>4.7000000000000002E-3</v>
      </c>
      <c r="Q960" s="13">
        <f t="shared" si="59"/>
        <v>41.768006999999997</v>
      </c>
    </row>
    <row r="961" spans="1:17">
      <c r="A961" s="13" t="s">
        <v>971</v>
      </c>
      <c r="B961" s="13">
        <v>23.926474859999999</v>
      </c>
      <c r="C961" s="13">
        <v>89.73322331</v>
      </c>
      <c r="D961" s="13" t="s">
        <v>6</v>
      </c>
      <c r="E961" s="13" t="s">
        <v>4927</v>
      </c>
      <c r="F961" s="13" t="s">
        <v>7</v>
      </c>
      <c r="G961" s="13" t="s">
        <v>4802</v>
      </c>
      <c r="H961" s="13" t="s">
        <v>4816</v>
      </c>
      <c r="I961" s="13">
        <f>(Brick_Kilns_EF!$B$13*Brick_Kilns_EF!$B$11*Brick_Kilns_EF!$B$12)</f>
        <v>8886.81</v>
      </c>
      <c r="J961" s="13">
        <f>IF(D961="ZZ",Brick_Kilns_EF!$E$5*(0.75),Brick_Kilns_EF!$E$5)</f>
        <v>9.6999999999999986E-3</v>
      </c>
      <c r="K961" s="13">
        <f t="shared" si="57"/>
        <v>86.202056999999982</v>
      </c>
      <c r="L961" s="13">
        <f>IF(D961="ZZ",Brick_Kilns_EF!$E$2*(0.75),Brick_Kilns_EF!$E$2)</f>
        <v>6.7999999999999996E-3</v>
      </c>
      <c r="M961" s="13">
        <f t="shared" si="56"/>
        <v>60.430307999999997</v>
      </c>
      <c r="N961" s="13">
        <f>IF(D961="ZZ",Brick_Kilns_EF!$E$3*(0.75),Brick_Kilns_EF!$E$3)</f>
        <v>4.5999999999999999E-3</v>
      </c>
      <c r="O961" s="13">
        <f t="shared" si="58"/>
        <v>40.879325999999999</v>
      </c>
      <c r="P961" s="13">
        <f>IF(D961="ZZ",Brick_Kilns_EF!$E$4*(0.75),Brick_Kilns_EF!$E$4)</f>
        <v>4.7000000000000002E-3</v>
      </c>
      <c r="Q961" s="13">
        <f t="shared" si="59"/>
        <v>41.768006999999997</v>
      </c>
    </row>
    <row r="962" spans="1:17">
      <c r="A962" s="13" t="s">
        <v>972</v>
      </c>
      <c r="B962" s="13">
        <v>24.005624260000001</v>
      </c>
      <c r="C962" s="13">
        <v>89.110197799999995</v>
      </c>
      <c r="D962" s="13" t="s">
        <v>6</v>
      </c>
      <c r="E962" s="13" t="s">
        <v>4927</v>
      </c>
      <c r="F962" s="13" t="s">
        <v>42</v>
      </c>
      <c r="G962" s="13" t="s">
        <v>4802</v>
      </c>
      <c r="H962" s="13" t="s">
        <v>4816</v>
      </c>
      <c r="I962" s="13">
        <f>(Brick_Kilns_EF!$B$13*Brick_Kilns_EF!$B$11*Brick_Kilns_EF!$B$12)</f>
        <v>8886.81</v>
      </c>
      <c r="J962" s="13">
        <f>IF(D962="ZZ",Brick_Kilns_EF!$E$5*(0.75),Brick_Kilns_EF!$E$5)</f>
        <v>9.6999999999999986E-3</v>
      </c>
      <c r="K962" s="13">
        <f t="shared" si="57"/>
        <v>86.202056999999982</v>
      </c>
      <c r="L962" s="13">
        <f>IF(D962="ZZ",Brick_Kilns_EF!$E$2*(0.75),Brick_Kilns_EF!$E$2)</f>
        <v>6.7999999999999996E-3</v>
      </c>
      <c r="M962" s="13">
        <f t="shared" ref="M962:M1025" si="60">(I962*L962)</f>
        <v>60.430307999999997</v>
      </c>
      <c r="N962" s="13">
        <f>IF(D962="ZZ",Brick_Kilns_EF!$E$3*(0.75),Brick_Kilns_EF!$E$3)</f>
        <v>4.5999999999999999E-3</v>
      </c>
      <c r="O962" s="13">
        <f t="shared" si="58"/>
        <v>40.879325999999999</v>
      </c>
      <c r="P962" s="13">
        <f>IF(D962="ZZ",Brick_Kilns_EF!$E$4*(0.75),Brick_Kilns_EF!$E$4)</f>
        <v>4.7000000000000002E-3</v>
      </c>
      <c r="Q962" s="13">
        <f t="shared" si="59"/>
        <v>41.768006999999997</v>
      </c>
    </row>
    <row r="963" spans="1:17">
      <c r="A963" s="13" t="s">
        <v>973</v>
      </c>
      <c r="B963" s="13">
        <v>24.032320630000001</v>
      </c>
      <c r="C963" s="13">
        <v>89.021288920000003</v>
      </c>
      <c r="D963" s="13" t="s">
        <v>6</v>
      </c>
      <c r="E963" s="13" t="s">
        <v>4927</v>
      </c>
      <c r="F963" s="13" t="s">
        <v>9</v>
      </c>
      <c r="G963" s="13" t="s">
        <v>4802</v>
      </c>
      <c r="H963" s="13" t="s">
        <v>4816</v>
      </c>
      <c r="I963" s="13">
        <f>(Brick_Kilns_EF!$B$13*Brick_Kilns_EF!$B$11*Brick_Kilns_EF!$B$12)</f>
        <v>8886.81</v>
      </c>
      <c r="J963" s="13">
        <f>IF(D963="ZZ",Brick_Kilns_EF!$E$5*(0.75),Brick_Kilns_EF!$E$5)</f>
        <v>9.6999999999999986E-3</v>
      </c>
      <c r="K963" s="13">
        <f t="shared" ref="K963:K1026" si="61">J963*I963</f>
        <v>86.202056999999982</v>
      </c>
      <c r="L963" s="13">
        <f>IF(D963="ZZ",Brick_Kilns_EF!$E$2*(0.75),Brick_Kilns_EF!$E$2)</f>
        <v>6.7999999999999996E-3</v>
      </c>
      <c r="M963" s="13">
        <f t="shared" si="60"/>
        <v>60.430307999999997</v>
      </c>
      <c r="N963" s="13">
        <f>IF(D963="ZZ",Brick_Kilns_EF!$E$3*(0.75),Brick_Kilns_EF!$E$3)</f>
        <v>4.5999999999999999E-3</v>
      </c>
      <c r="O963" s="13">
        <f t="shared" ref="O963:O1026" si="62">I963*N963</f>
        <v>40.879325999999999</v>
      </c>
      <c r="P963" s="13">
        <f>IF(D963="ZZ",Brick_Kilns_EF!$E$4*(0.75),Brick_Kilns_EF!$E$4)</f>
        <v>4.7000000000000002E-3</v>
      </c>
      <c r="Q963" s="13">
        <f t="shared" ref="Q963:Q1026" si="63">I963*P963</f>
        <v>41.768006999999997</v>
      </c>
    </row>
    <row r="964" spans="1:17">
      <c r="A964" s="13" t="s">
        <v>974</v>
      </c>
      <c r="B964" s="13">
        <v>24.029789860000001</v>
      </c>
      <c r="C964" s="13">
        <v>89.021740410000007</v>
      </c>
      <c r="D964" s="13" t="s">
        <v>6</v>
      </c>
      <c r="E964" s="13" t="s">
        <v>4927</v>
      </c>
      <c r="F964" s="13" t="s">
        <v>9</v>
      </c>
      <c r="G964" s="13" t="s">
        <v>4802</v>
      </c>
      <c r="H964" s="13" t="s">
        <v>4816</v>
      </c>
      <c r="I964" s="13">
        <f>(Brick_Kilns_EF!$B$13*Brick_Kilns_EF!$B$11*Brick_Kilns_EF!$B$12)</f>
        <v>8886.81</v>
      </c>
      <c r="J964" s="13">
        <f>IF(D964="ZZ",Brick_Kilns_EF!$E$5*(0.75),Brick_Kilns_EF!$E$5)</f>
        <v>9.6999999999999986E-3</v>
      </c>
      <c r="K964" s="13">
        <f t="shared" si="61"/>
        <v>86.202056999999982</v>
      </c>
      <c r="L964" s="13">
        <f>IF(D964="ZZ",Brick_Kilns_EF!$E$2*(0.75),Brick_Kilns_EF!$E$2)</f>
        <v>6.7999999999999996E-3</v>
      </c>
      <c r="M964" s="13">
        <f t="shared" si="60"/>
        <v>60.430307999999997</v>
      </c>
      <c r="N964" s="13">
        <f>IF(D964="ZZ",Brick_Kilns_EF!$E$3*(0.75),Brick_Kilns_EF!$E$3)</f>
        <v>4.5999999999999999E-3</v>
      </c>
      <c r="O964" s="13">
        <f t="shared" si="62"/>
        <v>40.879325999999999</v>
      </c>
      <c r="P964" s="13">
        <f>IF(D964="ZZ",Brick_Kilns_EF!$E$4*(0.75),Brick_Kilns_EF!$E$4)</f>
        <v>4.7000000000000002E-3</v>
      </c>
      <c r="Q964" s="13">
        <f t="shared" si="63"/>
        <v>41.768006999999997</v>
      </c>
    </row>
    <row r="965" spans="1:17">
      <c r="A965" s="13" t="s">
        <v>975</v>
      </c>
      <c r="B965" s="13">
        <v>24.027686360000001</v>
      </c>
      <c r="C965" s="13">
        <v>89.023471169999993</v>
      </c>
      <c r="D965" s="13" t="s">
        <v>6</v>
      </c>
      <c r="E965" s="13" t="s">
        <v>4927</v>
      </c>
      <c r="F965" s="13" t="s">
        <v>9</v>
      </c>
      <c r="G965" s="13" t="s">
        <v>4802</v>
      </c>
      <c r="H965" s="13" t="s">
        <v>4816</v>
      </c>
      <c r="I965" s="13">
        <f>(Brick_Kilns_EF!$B$13*Brick_Kilns_EF!$B$11*Brick_Kilns_EF!$B$12)</f>
        <v>8886.81</v>
      </c>
      <c r="J965" s="13">
        <f>IF(D965="ZZ",Brick_Kilns_EF!$E$5*(0.75),Brick_Kilns_EF!$E$5)</f>
        <v>9.6999999999999986E-3</v>
      </c>
      <c r="K965" s="13">
        <f t="shared" si="61"/>
        <v>86.202056999999982</v>
      </c>
      <c r="L965" s="13">
        <f>IF(D965="ZZ",Brick_Kilns_EF!$E$2*(0.75),Brick_Kilns_EF!$E$2)</f>
        <v>6.7999999999999996E-3</v>
      </c>
      <c r="M965" s="13">
        <f t="shared" si="60"/>
        <v>60.430307999999997</v>
      </c>
      <c r="N965" s="13">
        <f>IF(D965="ZZ",Brick_Kilns_EF!$E$3*(0.75),Brick_Kilns_EF!$E$3)</f>
        <v>4.5999999999999999E-3</v>
      </c>
      <c r="O965" s="13">
        <f t="shared" si="62"/>
        <v>40.879325999999999</v>
      </c>
      <c r="P965" s="13">
        <f>IF(D965="ZZ",Brick_Kilns_EF!$E$4*(0.75),Brick_Kilns_EF!$E$4)</f>
        <v>4.7000000000000002E-3</v>
      </c>
      <c r="Q965" s="13">
        <f t="shared" si="63"/>
        <v>41.768006999999997</v>
      </c>
    </row>
    <row r="966" spans="1:17">
      <c r="A966" s="13" t="s">
        <v>976</v>
      </c>
      <c r="B966" s="13">
        <v>23.847631029999999</v>
      </c>
      <c r="C966" s="13">
        <v>89.224899070000006</v>
      </c>
      <c r="D966" s="13" t="s">
        <v>6</v>
      </c>
      <c r="E966" s="13" t="s">
        <v>4927</v>
      </c>
      <c r="F966" s="13" t="s">
        <v>9</v>
      </c>
      <c r="G966" s="13" t="s">
        <v>4802</v>
      </c>
      <c r="H966" s="13" t="s">
        <v>4816</v>
      </c>
      <c r="I966" s="13">
        <f>(Brick_Kilns_EF!$B$13*Brick_Kilns_EF!$B$11*Brick_Kilns_EF!$B$12)</f>
        <v>8886.81</v>
      </c>
      <c r="J966" s="13">
        <f>IF(D966="ZZ",Brick_Kilns_EF!$E$5*(0.75),Brick_Kilns_EF!$E$5)</f>
        <v>9.6999999999999986E-3</v>
      </c>
      <c r="K966" s="13">
        <f t="shared" si="61"/>
        <v>86.202056999999982</v>
      </c>
      <c r="L966" s="13">
        <f>IF(D966="ZZ",Brick_Kilns_EF!$E$2*(0.75),Brick_Kilns_EF!$E$2)</f>
        <v>6.7999999999999996E-3</v>
      </c>
      <c r="M966" s="13">
        <f t="shared" si="60"/>
        <v>60.430307999999997</v>
      </c>
      <c r="N966" s="13">
        <f>IF(D966="ZZ",Brick_Kilns_EF!$E$3*(0.75),Brick_Kilns_EF!$E$3)</f>
        <v>4.5999999999999999E-3</v>
      </c>
      <c r="O966" s="13">
        <f t="shared" si="62"/>
        <v>40.879325999999999</v>
      </c>
      <c r="P966" s="13">
        <f>IF(D966="ZZ",Brick_Kilns_EF!$E$4*(0.75),Brick_Kilns_EF!$E$4)</f>
        <v>4.7000000000000002E-3</v>
      </c>
      <c r="Q966" s="13">
        <f t="shared" si="63"/>
        <v>41.768006999999997</v>
      </c>
    </row>
    <row r="967" spans="1:17">
      <c r="A967" s="13" t="s">
        <v>977</v>
      </c>
      <c r="B967" s="13">
        <v>23.84564022</v>
      </c>
      <c r="C967" s="13">
        <v>89.224786190000003</v>
      </c>
      <c r="D967" s="13" t="s">
        <v>6</v>
      </c>
      <c r="E967" s="13" t="s">
        <v>4927</v>
      </c>
      <c r="F967" s="13" t="s">
        <v>9</v>
      </c>
      <c r="G967" s="13" t="s">
        <v>4802</v>
      </c>
      <c r="H967" s="13" t="s">
        <v>4816</v>
      </c>
      <c r="I967" s="13">
        <f>(Brick_Kilns_EF!$B$13*Brick_Kilns_EF!$B$11*Brick_Kilns_EF!$B$12)</f>
        <v>8886.81</v>
      </c>
      <c r="J967" s="13">
        <f>IF(D967="ZZ",Brick_Kilns_EF!$E$5*(0.75),Brick_Kilns_EF!$E$5)</f>
        <v>9.6999999999999986E-3</v>
      </c>
      <c r="K967" s="13">
        <f t="shared" si="61"/>
        <v>86.202056999999982</v>
      </c>
      <c r="L967" s="13">
        <f>IF(D967="ZZ",Brick_Kilns_EF!$E$2*(0.75),Brick_Kilns_EF!$E$2)</f>
        <v>6.7999999999999996E-3</v>
      </c>
      <c r="M967" s="13">
        <f t="shared" si="60"/>
        <v>60.430307999999997</v>
      </c>
      <c r="N967" s="13">
        <f>IF(D967="ZZ",Brick_Kilns_EF!$E$3*(0.75),Brick_Kilns_EF!$E$3)</f>
        <v>4.5999999999999999E-3</v>
      </c>
      <c r="O967" s="13">
        <f t="shared" si="62"/>
        <v>40.879325999999999</v>
      </c>
      <c r="P967" s="13">
        <f>IF(D967="ZZ",Brick_Kilns_EF!$E$4*(0.75),Brick_Kilns_EF!$E$4)</f>
        <v>4.7000000000000002E-3</v>
      </c>
      <c r="Q967" s="13">
        <f t="shared" si="63"/>
        <v>41.768006999999997</v>
      </c>
    </row>
    <row r="968" spans="1:17">
      <c r="A968" s="13" t="s">
        <v>978</v>
      </c>
      <c r="B968" s="13">
        <v>23.70454346</v>
      </c>
      <c r="C968" s="13">
        <v>90.288596870000006</v>
      </c>
      <c r="D968" s="13" t="s">
        <v>6</v>
      </c>
      <c r="E968" s="13" t="s">
        <v>4927</v>
      </c>
      <c r="F968" s="13" t="s">
        <v>7</v>
      </c>
      <c r="G968" s="13" t="s">
        <v>4802</v>
      </c>
      <c r="H968" s="13" t="s">
        <v>4816</v>
      </c>
      <c r="I968" s="13">
        <f>(Brick_Kilns_EF!$B$13*Brick_Kilns_EF!$B$11*Brick_Kilns_EF!$B$12)</f>
        <v>8886.81</v>
      </c>
      <c r="J968" s="13">
        <f>IF(D968="ZZ",Brick_Kilns_EF!$E$5*(0.75),Brick_Kilns_EF!$E$5)</f>
        <v>9.6999999999999986E-3</v>
      </c>
      <c r="K968" s="13">
        <f t="shared" si="61"/>
        <v>86.202056999999982</v>
      </c>
      <c r="L968" s="13">
        <f>IF(D968="ZZ",Brick_Kilns_EF!$E$2*(0.75),Brick_Kilns_EF!$E$2)</f>
        <v>6.7999999999999996E-3</v>
      </c>
      <c r="M968" s="13">
        <f t="shared" si="60"/>
        <v>60.430307999999997</v>
      </c>
      <c r="N968" s="13">
        <f>IF(D968="ZZ",Brick_Kilns_EF!$E$3*(0.75),Brick_Kilns_EF!$E$3)</f>
        <v>4.5999999999999999E-3</v>
      </c>
      <c r="O968" s="13">
        <f t="shared" si="62"/>
        <v>40.879325999999999</v>
      </c>
      <c r="P968" s="13">
        <f>IF(D968="ZZ",Brick_Kilns_EF!$E$4*(0.75),Brick_Kilns_EF!$E$4)</f>
        <v>4.7000000000000002E-3</v>
      </c>
      <c r="Q968" s="13">
        <f t="shared" si="63"/>
        <v>41.768006999999997</v>
      </c>
    </row>
    <row r="969" spans="1:17">
      <c r="A969" s="13" t="s">
        <v>979</v>
      </c>
      <c r="B969" s="13">
        <v>24.815077030000001</v>
      </c>
      <c r="C969" s="13">
        <v>89.737711989999994</v>
      </c>
      <c r="D969" s="13" t="s">
        <v>6</v>
      </c>
      <c r="E969" s="13" t="s">
        <v>4927</v>
      </c>
      <c r="F969" s="13" t="s">
        <v>248</v>
      </c>
      <c r="G969" s="13" t="s">
        <v>4802</v>
      </c>
      <c r="H969" s="13" t="s">
        <v>4816</v>
      </c>
      <c r="I969" s="13">
        <f>(Brick_Kilns_EF!$B$13*Brick_Kilns_EF!$B$11*Brick_Kilns_EF!$B$12)</f>
        <v>8886.81</v>
      </c>
      <c r="J969" s="13">
        <f>IF(D969="ZZ",Brick_Kilns_EF!$E$5*(0.75),Brick_Kilns_EF!$E$5)</f>
        <v>9.6999999999999986E-3</v>
      </c>
      <c r="K969" s="13">
        <f t="shared" si="61"/>
        <v>86.202056999999982</v>
      </c>
      <c r="L969" s="13">
        <f>IF(D969="ZZ",Brick_Kilns_EF!$E$2*(0.75),Brick_Kilns_EF!$E$2)</f>
        <v>6.7999999999999996E-3</v>
      </c>
      <c r="M969" s="13">
        <f t="shared" si="60"/>
        <v>60.430307999999997</v>
      </c>
      <c r="N969" s="13">
        <f>IF(D969="ZZ",Brick_Kilns_EF!$E$3*(0.75),Brick_Kilns_EF!$E$3)</f>
        <v>4.5999999999999999E-3</v>
      </c>
      <c r="O969" s="13">
        <f t="shared" si="62"/>
        <v>40.879325999999999</v>
      </c>
      <c r="P969" s="13">
        <f>IF(D969="ZZ",Brick_Kilns_EF!$E$4*(0.75),Brick_Kilns_EF!$E$4)</f>
        <v>4.7000000000000002E-3</v>
      </c>
      <c r="Q969" s="13">
        <f t="shared" si="63"/>
        <v>41.768006999999997</v>
      </c>
    </row>
    <row r="970" spans="1:17">
      <c r="A970" s="13" t="s">
        <v>980</v>
      </c>
      <c r="B970" s="13">
        <v>23.9106849</v>
      </c>
      <c r="C970" s="13">
        <v>90.129267179999999</v>
      </c>
      <c r="D970" s="13" t="s">
        <v>6</v>
      </c>
      <c r="E970" s="13" t="s">
        <v>4927</v>
      </c>
      <c r="F970" s="13" t="s">
        <v>7</v>
      </c>
      <c r="G970" s="13" t="s">
        <v>4802</v>
      </c>
      <c r="H970" s="13" t="s">
        <v>4816</v>
      </c>
      <c r="I970" s="13">
        <f>(Brick_Kilns_EF!$B$13*Brick_Kilns_EF!$B$11*Brick_Kilns_EF!$B$12)</f>
        <v>8886.81</v>
      </c>
      <c r="J970" s="13">
        <f>IF(D970="ZZ",Brick_Kilns_EF!$E$5*(0.75),Brick_Kilns_EF!$E$5)</f>
        <v>9.6999999999999986E-3</v>
      </c>
      <c r="K970" s="13">
        <f t="shared" si="61"/>
        <v>86.202056999999982</v>
      </c>
      <c r="L970" s="13">
        <f>IF(D970="ZZ",Brick_Kilns_EF!$E$2*(0.75),Brick_Kilns_EF!$E$2)</f>
        <v>6.7999999999999996E-3</v>
      </c>
      <c r="M970" s="13">
        <f t="shared" si="60"/>
        <v>60.430307999999997</v>
      </c>
      <c r="N970" s="13">
        <f>IF(D970="ZZ",Brick_Kilns_EF!$E$3*(0.75),Brick_Kilns_EF!$E$3)</f>
        <v>4.5999999999999999E-3</v>
      </c>
      <c r="O970" s="13">
        <f t="shared" si="62"/>
        <v>40.879325999999999</v>
      </c>
      <c r="P970" s="13">
        <f>IF(D970="ZZ",Brick_Kilns_EF!$E$4*(0.75),Brick_Kilns_EF!$E$4)</f>
        <v>4.7000000000000002E-3</v>
      </c>
      <c r="Q970" s="13">
        <f t="shared" si="63"/>
        <v>41.768006999999997</v>
      </c>
    </row>
    <row r="971" spans="1:17">
      <c r="A971" s="13" t="s">
        <v>981</v>
      </c>
      <c r="B971" s="13">
        <v>23.906022459999999</v>
      </c>
      <c r="C971" s="13">
        <v>90.128950059999994</v>
      </c>
      <c r="D971" s="13" t="s">
        <v>6</v>
      </c>
      <c r="E971" s="13" t="s">
        <v>4927</v>
      </c>
      <c r="F971" s="13" t="s">
        <v>7</v>
      </c>
      <c r="G971" s="13" t="s">
        <v>4802</v>
      </c>
      <c r="H971" s="13" t="s">
        <v>4816</v>
      </c>
      <c r="I971" s="13">
        <f>(Brick_Kilns_EF!$B$13*Brick_Kilns_EF!$B$11*Brick_Kilns_EF!$B$12)</f>
        <v>8886.81</v>
      </c>
      <c r="J971" s="13">
        <f>IF(D971="ZZ",Brick_Kilns_EF!$E$5*(0.75),Brick_Kilns_EF!$E$5)</f>
        <v>9.6999999999999986E-3</v>
      </c>
      <c r="K971" s="13">
        <f t="shared" si="61"/>
        <v>86.202056999999982</v>
      </c>
      <c r="L971" s="13">
        <f>IF(D971="ZZ",Brick_Kilns_EF!$E$2*(0.75),Brick_Kilns_EF!$E$2)</f>
        <v>6.7999999999999996E-3</v>
      </c>
      <c r="M971" s="13">
        <f t="shared" si="60"/>
        <v>60.430307999999997</v>
      </c>
      <c r="N971" s="13">
        <f>IF(D971="ZZ",Brick_Kilns_EF!$E$3*(0.75),Brick_Kilns_EF!$E$3)</f>
        <v>4.5999999999999999E-3</v>
      </c>
      <c r="O971" s="13">
        <f t="shared" si="62"/>
        <v>40.879325999999999</v>
      </c>
      <c r="P971" s="13">
        <f>IF(D971="ZZ",Brick_Kilns_EF!$E$4*(0.75),Brick_Kilns_EF!$E$4)</f>
        <v>4.7000000000000002E-3</v>
      </c>
      <c r="Q971" s="13">
        <f t="shared" si="63"/>
        <v>41.768006999999997</v>
      </c>
    </row>
    <row r="972" spans="1:17">
      <c r="A972" s="13" t="s">
        <v>982</v>
      </c>
      <c r="B972" s="13">
        <v>23.984607610000001</v>
      </c>
      <c r="C972" s="13">
        <v>89.152192889999995</v>
      </c>
      <c r="D972" s="13" t="s">
        <v>6</v>
      </c>
      <c r="E972" s="13" t="s">
        <v>4927</v>
      </c>
      <c r="F972" s="13" t="s">
        <v>42</v>
      </c>
      <c r="G972" s="13" t="s">
        <v>4802</v>
      </c>
      <c r="H972" s="13" t="s">
        <v>4816</v>
      </c>
      <c r="I972" s="13">
        <f>(Brick_Kilns_EF!$B$13*Brick_Kilns_EF!$B$11*Brick_Kilns_EF!$B$12)</f>
        <v>8886.81</v>
      </c>
      <c r="J972" s="13">
        <f>IF(D972="ZZ",Brick_Kilns_EF!$E$5*(0.75),Brick_Kilns_EF!$E$5)</f>
        <v>9.6999999999999986E-3</v>
      </c>
      <c r="K972" s="13">
        <f t="shared" si="61"/>
        <v>86.202056999999982</v>
      </c>
      <c r="L972" s="13">
        <f>IF(D972="ZZ",Brick_Kilns_EF!$E$2*(0.75),Brick_Kilns_EF!$E$2)</f>
        <v>6.7999999999999996E-3</v>
      </c>
      <c r="M972" s="13">
        <f t="shared" si="60"/>
        <v>60.430307999999997</v>
      </c>
      <c r="N972" s="13">
        <f>IF(D972="ZZ",Brick_Kilns_EF!$E$3*(0.75),Brick_Kilns_EF!$E$3)</f>
        <v>4.5999999999999999E-3</v>
      </c>
      <c r="O972" s="13">
        <f t="shared" si="62"/>
        <v>40.879325999999999</v>
      </c>
      <c r="P972" s="13">
        <f>IF(D972="ZZ",Brick_Kilns_EF!$E$4*(0.75),Brick_Kilns_EF!$E$4)</f>
        <v>4.7000000000000002E-3</v>
      </c>
      <c r="Q972" s="13">
        <f t="shared" si="63"/>
        <v>41.768006999999997</v>
      </c>
    </row>
    <row r="973" spans="1:17">
      <c r="A973" s="13" t="s">
        <v>983</v>
      </c>
      <c r="B973" s="13">
        <v>23.983029989999999</v>
      </c>
      <c r="C973" s="13">
        <v>89.15593389</v>
      </c>
      <c r="D973" s="13" t="s">
        <v>6</v>
      </c>
      <c r="E973" s="13" t="s">
        <v>4927</v>
      </c>
      <c r="F973" s="13" t="s">
        <v>42</v>
      </c>
      <c r="G973" s="13" t="s">
        <v>4802</v>
      </c>
      <c r="H973" s="13" t="s">
        <v>4816</v>
      </c>
      <c r="I973" s="13">
        <f>(Brick_Kilns_EF!$B$13*Brick_Kilns_EF!$B$11*Brick_Kilns_EF!$B$12)</f>
        <v>8886.81</v>
      </c>
      <c r="J973" s="13">
        <f>IF(D973="ZZ",Brick_Kilns_EF!$E$5*(0.75),Brick_Kilns_EF!$E$5)</f>
        <v>9.6999999999999986E-3</v>
      </c>
      <c r="K973" s="13">
        <f t="shared" si="61"/>
        <v>86.202056999999982</v>
      </c>
      <c r="L973" s="13">
        <f>IF(D973="ZZ",Brick_Kilns_EF!$E$2*(0.75),Brick_Kilns_EF!$E$2)</f>
        <v>6.7999999999999996E-3</v>
      </c>
      <c r="M973" s="13">
        <f t="shared" si="60"/>
        <v>60.430307999999997</v>
      </c>
      <c r="N973" s="13">
        <f>IF(D973="ZZ",Brick_Kilns_EF!$E$3*(0.75),Brick_Kilns_EF!$E$3)</f>
        <v>4.5999999999999999E-3</v>
      </c>
      <c r="O973" s="13">
        <f t="shared" si="62"/>
        <v>40.879325999999999</v>
      </c>
      <c r="P973" s="13">
        <f>IF(D973="ZZ",Brick_Kilns_EF!$E$4*(0.75),Brick_Kilns_EF!$E$4)</f>
        <v>4.7000000000000002E-3</v>
      </c>
      <c r="Q973" s="13">
        <f t="shared" si="63"/>
        <v>41.768006999999997</v>
      </c>
    </row>
    <row r="974" spans="1:17">
      <c r="A974" s="13" t="s">
        <v>984</v>
      </c>
      <c r="B974" s="13">
        <v>23.981954760000001</v>
      </c>
      <c r="C974" s="13">
        <v>89.149844009999995</v>
      </c>
      <c r="D974" s="13" t="s">
        <v>6</v>
      </c>
      <c r="E974" s="13" t="s">
        <v>4927</v>
      </c>
      <c r="F974" s="13" t="s">
        <v>42</v>
      </c>
      <c r="G974" s="13" t="s">
        <v>4802</v>
      </c>
      <c r="H974" s="13" t="s">
        <v>4816</v>
      </c>
      <c r="I974" s="13">
        <f>(Brick_Kilns_EF!$B$13*Brick_Kilns_EF!$B$11*Brick_Kilns_EF!$B$12)</f>
        <v>8886.81</v>
      </c>
      <c r="J974" s="13">
        <f>IF(D974="ZZ",Brick_Kilns_EF!$E$5*(0.75),Brick_Kilns_EF!$E$5)</f>
        <v>9.6999999999999986E-3</v>
      </c>
      <c r="K974" s="13">
        <f t="shared" si="61"/>
        <v>86.202056999999982</v>
      </c>
      <c r="L974" s="13">
        <f>IF(D974="ZZ",Brick_Kilns_EF!$E$2*(0.75),Brick_Kilns_EF!$E$2)</f>
        <v>6.7999999999999996E-3</v>
      </c>
      <c r="M974" s="13">
        <f t="shared" si="60"/>
        <v>60.430307999999997</v>
      </c>
      <c r="N974" s="13">
        <f>IF(D974="ZZ",Brick_Kilns_EF!$E$3*(0.75),Brick_Kilns_EF!$E$3)</f>
        <v>4.5999999999999999E-3</v>
      </c>
      <c r="O974" s="13">
        <f t="shared" si="62"/>
        <v>40.879325999999999</v>
      </c>
      <c r="P974" s="13">
        <f>IF(D974="ZZ",Brick_Kilns_EF!$E$4*(0.75),Brick_Kilns_EF!$E$4)</f>
        <v>4.7000000000000002E-3</v>
      </c>
      <c r="Q974" s="13">
        <f t="shared" si="63"/>
        <v>41.768006999999997</v>
      </c>
    </row>
    <row r="975" spans="1:17">
      <c r="A975" s="13" t="s">
        <v>985</v>
      </c>
      <c r="B975" s="13">
        <v>23.981325590000001</v>
      </c>
      <c r="C975" s="13">
        <v>89.155976890000005</v>
      </c>
      <c r="D975" s="13" t="s">
        <v>6</v>
      </c>
      <c r="E975" s="13" t="s">
        <v>4927</v>
      </c>
      <c r="F975" s="13" t="s">
        <v>42</v>
      </c>
      <c r="G975" s="13" t="s">
        <v>4802</v>
      </c>
      <c r="H975" s="13" t="s">
        <v>4816</v>
      </c>
      <c r="I975" s="13">
        <f>(Brick_Kilns_EF!$B$13*Brick_Kilns_EF!$B$11*Brick_Kilns_EF!$B$12)</f>
        <v>8886.81</v>
      </c>
      <c r="J975" s="13">
        <f>IF(D975="ZZ",Brick_Kilns_EF!$E$5*(0.75),Brick_Kilns_EF!$E$5)</f>
        <v>9.6999999999999986E-3</v>
      </c>
      <c r="K975" s="13">
        <f t="shared" si="61"/>
        <v>86.202056999999982</v>
      </c>
      <c r="L975" s="13">
        <f>IF(D975="ZZ",Brick_Kilns_EF!$E$2*(0.75),Brick_Kilns_EF!$E$2)</f>
        <v>6.7999999999999996E-3</v>
      </c>
      <c r="M975" s="13">
        <f t="shared" si="60"/>
        <v>60.430307999999997</v>
      </c>
      <c r="N975" s="13">
        <f>IF(D975="ZZ",Brick_Kilns_EF!$E$3*(0.75),Brick_Kilns_EF!$E$3)</f>
        <v>4.5999999999999999E-3</v>
      </c>
      <c r="O975" s="13">
        <f t="shared" si="62"/>
        <v>40.879325999999999</v>
      </c>
      <c r="P975" s="13">
        <f>IF(D975="ZZ",Brick_Kilns_EF!$E$4*(0.75),Brick_Kilns_EF!$E$4)</f>
        <v>4.7000000000000002E-3</v>
      </c>
      <c r="Q975" s="13">
        <f t="shared" si="63"/>
        <v>41.768006999999997</v>
      </c>
    </row>
    <row r="976" spans="1:17">
      <c r="A976" s="13" t="s">
        <v>986</v>
      </c>
      <c r="B976" s="13">
        <v>23.928046779999999</v>
      </c>
      <c r="C976" s="13">
        <v>89.110310420000005</v>
      </c>
      <c r="D976" s="13" t="s">
        <v>6</v>
      </c>
      <c r="E976" s="13" t="s">
        <v>4927</v>
      </c>
      <c r="F976" s="13" t="s">
        <v>9</v>
      </c>
      <c r="G976" s="13" t="s">
        <v>4802</v>
      </c>
      <c r="H976" s="13" t="s">
        <v>4816</v>
      </c>
      <c r="I976" s="13">
        <f>(Brick_Kilns_EF!$B$13*Brick_Kilns_EF!$B$11*Brick_Kilns_EF!$B$12)</f>
        <v>8886.81</v>
      </c>
      <c r="J976" s="13">
        <f>IF(D976="ZZ",Brick_Kilns_EF!$E$5*(0.75),Brick_Kilns_EF!$E$5)</f>
        <v>9.6999999999999986E-3</v>
      </c>
      <c r="K976" s="13">
        <f t="shared" si="61"/>
        <v>86.202056999999982</v>
      </c>
      <c r="L976" s="13">
        <f>IF(D976="ZZ",Brick_Kilns_EF!$E$2*(0.75),Brick_Kilns_EF!$E$2)</f>
        <v>6.7999999999999996E-3</v>
      </c>
      <c r="M976" s="13">
        <f t="shared" si="60"/>
        <v>60.430307999999997</v>
      </c>
      <c r="N976" s="13">
        <f>IF(D976="ZZ",Brick_Kilns_EF!$E$3*(0.75),Brick_Kilns_EF!$E$3)</f>
        <v>4.5999999999999999E-3</v>
      </c>
      <c r="O976" s="13">
        <f t="shared" si="62"/>
        <v>40.879325999999999</v>
      </c>
      <c r="P976" s="13">
        <f>IF(D976="ZZ",Brick_Kilns_EF!$E$4*(0.75),Brick_Kilns_EF!$E$4)</f>
        <v>4.7000000000000002E-3</v>
      </c>
      <c r="Q976" s="13">
        <f t="shared" si="63"/>
        <v>41.768006999999997</v>
      </c>
    </row>
    <row r="977" spans="1:17">
      <c r="A977" s="13" t="s">
        <v>987</v>
      </c>
      <c r="B977" s="13">
        <v>23.59699775</v>
      </c>
      <c r="C977" s="13">
        <v>89.618319150000005</v>
      </c>
      <c r="D977" s="13" t="s">
        <v>6</v>
      </c>
      <c r="E977" s="13" t="s">
        <v>4927</v>
      </c>
      <c r="F977" s="13" t="s">
        <v>7</v>
      </c>
      <c r="G977" s="13" t="s">
        <v>4802</v>
      </c>
      <c r="H977" s="13" t="s">
        <v>4816</v>
      </c>
      <c r="I977" s="13">
        <f>(Brick_Kilns_EF!$B$13*Brick_Kilns_EF!$B$11*Brick_Kilns_EF!$B$12)</f>
        <v>8886.81</v>
      </c>
      <c r="J977" s="13">
        <f>IF(D977="ZZ",Brick_Kilns_EF!$E$5*(0.75),Brick_Kilns_EF!$E$5)</f>
        <v>9.6999999999999986E-3</v>
      </c>
      <c r="K977" s="13">
        <f t="shared" si="61"/>
        <v>86.202056999999982</v>
      </c>
      <c r="L977" s="13">
        <f>IF(D977="ZZ",Brick_Kilns_EF!$E$2*(0.75),Brick_Kilns_EF!$E$2)</f>
        <v>6.7999999999999996E-3</v>
      </c>
      <c r="M977" s="13">
        <f t="shared" si="60"/>
        <v>60.430307999999997</v>
      </c>
      <c r="N977" s="13">
        <f>IF(D977="ZZ",Brick_Kilns_EF!$E$3*(0.75),Brick_Kilns_EF!$E$3)</f>
        <v>4.5999999999999999E-3</v>
      </c>
      <c r="O977" s="13">
        <f t="shared" si="62"/>
        <v>40.879325999999999</v>
      </c>
      <c r="P977" s="13">
        <f>IF(D977="ZZ",Brick_Kilns_EF!$E$4*(0.75),Brick_Kilns_EF!$E$4)</f>
        <v>4.7000000000000002E-3</v>
      </c>
      <c r="Q977" s="13">
        <f t="shared" si="63"/>
        <v>41.768006999999997</v>
      </c>
    </row>
    <row r="978" spans="1:17">
      <c r="A978" s="13" t="s">
        <v>988</v>
      </c>
      <c r="B978" s="13">
        <v>23.52069178</v>
      </c>
      <c r="C978" s="13">
        <v>88.986421269999994</v>
      </c>
      <c r="D978" s="13" t="s">
        <v>6</v>
      </c>
      <c r="E978" s="13" t="s">
        <v>4927</v>
      </c>
      <c r="F978" s="13" t="s">
        <v>9</v>
      </c>
      <c r="G978" s="13" t="s">
        <v>4802</v>
      </c>
      <c r="H978" s="13" t="s">
        <v>4816</v>
      </c>
      <c r="I978" s="13">
        <f>(Brick_Kilns_EF!$B$13*Brick_Kilns_EF!$B$11*Brick_Kilns_EF!$B$12)</f>
        <v>8886.81</v>
      </c>
      <c r="J978" s="13">
        <f>IF(D978="ZZ",Brick_Kilns_EF!$E$5*(0.75),Brick_Kilns_EF!$E$5)</f>
        <v>9.6999999999999986E-3</v>
      </c>
      <c r="K978" s="13">
        <f t="shared" si="61"/>
        <v>86.202056999999982</v>
      </c>
      <c r="L978" s="13">
        <f>IF(D978="ZZ",Brick_Kilns_EF!$E$2*(0.75),Brick_Kilns_EF!$E$2)</f>
        <v>6.7999999999999996E-3</v>
      </c>
      <c r="M978" s="13">
        <f t="shared" si="60"/>
        <v>60.430307999999997</v>
      </c>
      <c r="N978" s="13">
        <f>IF(D978="ZZ",Brick_Kilns_EF!$E$3*(0.75),Brick_Kilns_EF!$E$3)</f>
        <v>4.5999999999999999E-3</v>
      </c>
      <c r="O978" s="13">
        <f t="shared" si="62"/>
        <v>40.879325999999999</v>
      </c>
      <c r="P978" s="13">
        <f>IF(D978="ZZ",Brick_Kilns_EF!$E$4*(0.75),Brick_Kilns_EF!$E$4)</f>
        <v>4.7000000000000002E-3</v>
      </c>
      <c r="Q978" s="13">
        <f t="shared" si="63"/>
        <v>41.768006999999997</v>
      </c>
    </row>
    <row r="979" spans="1:17">
      <c r="A979" s="13" t="s">
        <v>989</v>
      </c>
      <c r="B979" s="13">
        <v>23.881476979999999</v>
      </c>
      <c r="C979" s="13">
        <v>89.32708633</v>
      </c>
      <c r="D979" s="13" t="s">
        <v>6</v>
      </c>
      <c r="E979" s="13" t="s">
        <v>4927</v>
      </c>
      <c r="F979" s="13" t="s">
        <v>42</v>
      </c>
      <c r="G979" s="13" t="s">
        <v>4802</v>
      </c>
      <c r="H979" s="13" t="s">
        <v>4816</v>
      </c>
      <c r="I979" s="13">
        <f>(Brick_Kilns_EF!$B$13*Brick_Kilns_EF!$B$11*Brick_Kilns_EF!$B$12)</f>
        <v>8886.81</v>
      </c>
      <c r="J979" s="13">
        <f>IF(D979="ZZ",Brick_Kilns_EF!$E$5*(0.75),Brick_Kilns_EF!$E$5)</f>
        <v>9.6999999999999986E-3</v>
      </c>
      <c r="K979" s="13">
        <f t="shared" si="61"/>
        <v>86.202056999999982</v>
      </c>
      <c r="L979" s="13">
        <f>IF(D979="ZZ",Brick_Kilns_EF!$E$2*(0.75),Brick_Kilns_EF!$E$2)</f>
        <v>6.7999999999999996E-3</v>
      </c>
      <c r="M979" s="13">
        <f t="shared" si="60"/>
        <v>60.430307999999997</v>
      </c>
      <c r="N979" s="13">
        <f>IF(D979="ZZ",Brick_Kilns_EF!$E$3*(0.75),Brick_Kilns_EF!$E$3)</f>
        <v>4.5999999999999999E-3</v>
      </c>
      <c r="O979" s="13">
        <f t="shared" si="62"/>
        <v>40.879325999999999</v>
      </c>
      <c r="P979" s="13">
        <f>IF(D979="ZZ",Brick_Kilns_EF!$E$4*(0.75),Brick_Kilns_EF!$E$4)</f>
        <v>4.7000000000000002E-3</v>
      </c>
      <c r="Q979" s="13">
        <f t="shared" si="63"/>
        <v>41.768006999999997</v>
      </c>
    </row>
    <row r="980" spans="1:17">
      <c r="A980" s="13" t="s">
        <v>990</v>
      </c>
      <c r="B980" s="13">
        <v>23.774881969999999</v>
      </c>
      <c r="C980" s="13">
        <v>90.326023950000007</v>
      </c>
      <c r="D980" s="13" t="s">
        <v>6</v>
      </c>
      <c r="E980" s="13" t="s">
        <v>4927</v>
      </c>
      <c r="F980" s="13" t="s">
        <v>7</v>
      </c>
      <c r="G980" s="13" t="s">
        <v>4802</v>
      </c>
      <c r="H980" s="13" t="s">
        <v>4816</v>
      </c>
      <c r="I980" s="13">
        <f>(Brick_Kilns_EF!$B$13*Brick_Kilns_EF!$B$11*Brick_Kilns_EF!$B$12)</f>
        <v>8886.81</v>
      </c>
      <c r="J980" s="13">
        <f>IF(D980="ZZ",Brick_Kilns_EF!$E$5*(0.75),Brick_Kilns_EF!$E$5)</f>
        <v>9.6999999999999986E-3</v>
      </c>
      <c r="K980" s="13">
        <f t="shared" si="61"/>
        <v>86.202056999999982</v>
      </c>
      <c r="L980" s="13">
        <f>IF(D980="ZZ",Brick_Kilns_EF!$E$2*(0.75),Brick_Kilns_EF!$E$2)</f>
        <v>6.7999999999999996E-3</v>
      </c>
      <c r="M980" s="13">
        <f t="shared" si="60"/>
        <v>60.430307999999997</v>
      </c>
      <c r="N980" s="13">
        <f>IF(D980="ZZ",Brick_Kilns_EF!$E$3*(0.75),Brick_Kilns_EF!$E$3)</f>
        <v>4.5999999999999999E-3</v>
      </c>
      <c r="O980" s="13">
        <f t="shared" si="62"/>
        <v>40.879325999999999</v>
      </c>
      <c r="P980" s="13">
        <f>IF(D980="ZZ",Brick_Kilns_EF!$E$4*(0.75),Brick_Kilns_EF!$E$4)</f>
        <v>4.7000000000000002E-3</v>
      </c>
      <c r="Q980" s="13">
        <f t="shared" si="63"/>
        <v>41.768006999999997</v>
      </c>
    </row>
    <row r="981" spans="1:17">
      <c r="A981" s="13" t="s">
        <v>991</v>
      </c>
      <c r="B981" s="13">
        <v>24.023690949999999</v>
      </c>
      <c r="C981" s="13">
        <v>89.013872579999997</v>
      </c>
      <c r="D981" s="13" t="s">
        <v>6</v>
      </c>
      <c r="E981" s="13" t="s">
        <v>4927</v>
      </c>
      <c r="F981" s="13" t="s">
        <v>9</v>
      </c>
      <c r="G981" s="13" t="s">
        <v>4802</v>
      </c>
      <c r="H981" s="13" t="s">
        <v>4816</v>
      </c>
      <c r="I981" s="13">
        <f>(Brick_Kilns_EF!$B$13*Brick_Kilns_EF!$B$11*Brick_Kilns_EF!$B$12)</f>
        <v>8886.81</v>
      </c>
      <c r="J981" s="13">
        <f>IF(D981="ZZ",Brick_Kilns_EF!$E$5*(0.75),Brick_Kilns_EF!$E$5)</f>
        <v>9.6999999999999986E-3</v>
      </c>
      <c r="K981" s="13">
        <f t="shared" si="61"/>
        <v>86.202056999999982</v>
      </c>
      <c r="L981" s="13">
        <f>IF(D981="ZZ",Brick_Kilns_EF!$E$2*(0.75),Brick_Kilns_EF!$E$2)</f>
        <v>6.7999999999999996E-3</v>
      </c>
      <c r="M981" s="13">
        <f t="shared" si="60"/>
        <v>60.430307999999997</v>
      </c>
      <c r="N981" s="13">
        <f>IF(D981="ZZ",Brick_Kilns_EF!$E$3*(0.75),Brick_Kilns_EF!$E$3)</f>
        <v>4.5999999999999999E-3</v>
      </c>
      <c r="O981" s="13">
        <f t="shared" si="62"/>
        <v>40.879325999999999</v>
      </c>
      <c r="P981" s="13">
        <f>IF(D981="ZZ",Brick_Kilns_EF!$E$4*(0.75),Brick_Kilns_EF!$E$4)</f>
        <v>4.7000000000000002E-3</v>
      </c>
      <c r="Q981" s="13">
        <f t="shared" si="63"/>
        <v>41.768006999999997</v>
      </c>
    </row>
    <row r="982" spans="1:17">
      <c r="A982" s="13" t="s">
        <v>992</v>
      </c>
      <c r="B982" s="13">
        <v>23.95817873</v>
      </c>
      <c r="C982" s="13">
        <v>89.276023420000001</v>
      </c>
      <c r="D982" s="13" t="s">
        <v>6</v>
      </c>
      <c r="E982" s="13" t="s">
        <v>4927</v>
      </c>
      <c r="F982" s="13" t="s">
        <v>42</v>
      </c>
      <c r="G982" s="13" t="s">
        <v>4802</v>
      </c>
      <c r="H982" s="13" t="s">
        <v>4816</v>
      </c>
      <c r="I982" s="13">
        <f>(Brick_Kilns_EF!$B$13*Brick_Kilns_EF!$B$11*Brick_Kilns_EF!$B$12)</f>
        <v>8886.81</v>
      </c>
      <c r="J982" s="13">
        <f>IF(D982="ZZ",Brick_Kilns_EF!$E$5*(0.75),Brick_Kilns_EF!$E$5)</f>
        <v>9.6999999999999986E-3</v>
      </c>
      <c r="K982" s="13">
        <f t="shared" si="61"/>
        <v>86.202056999999982</v>
      </c>
      <c r="L982" s="13">
        <f>IF(D982="ZZ",Brick_Kilns_EF!$E$2*(0.75),Brick_Kilns_EF!$E$2)</f>
        <v>6.7999999999999996E-3</v>
      </c>
      <c r="M982" s="13">
        <f t="shared" si="60"/>
        <v>60.430307999999997</v>
      </c>
      <c r="N982" s="13">
        <f>IF(D982="ZZ",Brick_Kilns_EF!$E$3*(0.75),Brick_Kilns_EF!$E$3)</f>
        <v>4.5999999999999999E-3</v>
      </c>
      <c r="O982" s="13">
        <f t="shared" si="62"/>
        <v>40.879325999999999</v>
      </c>
      <c r="P982" s="13">
        <f>IF(D982="ZZ",Brick_Kilns_EF!$E$4*(0.75),Brick_Kilns_EF!$E$4)</f>
        <v>4.7000000000000002E-3</v>
      </c>
      <c r="Q982" s="13">
        <f t="shared" si="63"/>
        <v>41.768006999999997</v>
      </c>
    </row>
    <row r="983" spans="1:17">
      <c r="A983" s="13" t="s">
        <v>993</v>
      </c>
      <c r="B983" s="13">
        <v>23.95396234</v>
      </c>
      <c r="C983" s="13">
        <v>89.280242799999996</v>
      </c>
      <c r="D983" s="13" t="s">
        <v>6</v>
      </c>
      <c r="E983" s="13" t="s">
        <v>4927</v>
      </c>
      <c r="F983" s="13" t="s">
        <v>42</v>
      </c>
      <c r="G983" s="13" t="s">
        <v>4802</v>
      </c>
      <c r="H983" s="13" t="s">
        <v>4816</v>
      </c>
      <c r="I983" s="13">
        <f>(Brick_Kilns_EF!$B$13*Brick_Kilns_EF!$B$11*Brick_Kilns_EF!$B$12)</f>
        <v>8886.81</v>
      </c>
      <c r="J983" s="13">
        <f>IF(D983="ZZ",Brick_Kilns_EF!$E$5*(0.75),Brick_Kilns_EF!$E$5)</f>
        <v>9.6999999999999986E-3</v>
      </c>
      <c r="K983" s="13">
        <f t="shared" si="61"/>
        <v>86.202056999999982</v>
      </c>
      <c r="L983" s="13">
        <f>IF(D983="ZZ",Brick_Kilns_EF!$E$2*(0.75),Brick_Kilns_EF!$E$2)</f>
        <v>6.7999999999999996E-3</v>
      </c>
      <c r="M983" s="13">
        <f t="shared" si="60"/>
        <v>60.430307999999997</v>
      </c>
      <c r="N983" s="13">
        <f>IF(D983="ZZ",Brick_Kilns_EF!$E$3*(0.75),Brick_Kilns_EF!$E$3)</f>
        <v>4.5999999999999999E-3</v>
      </c>
      <c r="O983" s="13">
        <f t="shared" si="62"/>
        <v>40.879325999999999</v>
      </c>
      <c r="P983" s="13">
        <f>IF(D983="ZZ",Brick_Kilns_EF!$E$4*(0.75),Brick_Kilns_EF!$E$4)</f>
        <v>4.7000000000000002E-3</v>
      </c>
      <c r="Q983" s="13">
        <f t="shared" si="63"/>
        <v>41.768006999999997</v>
      </c>
    </row>
    <row r="984" spans="1:17">
      <c r="A984" s="13" t="s">
        <v>994</v>
      </c>
      <c r="B984" s="13">
        <v>23.9538966</v>
      </c>
      <c r="C984" s="13">
        <v>89.281479039999994</v>
      </c>
      <c r="D984" s="13" t="s">
        <v>6</v>
      </c>
      <c r="E984" s="13" t="s">
        <v>4927</v>
      </c>
      <c r="F984" s="13" t="s">
        <v>42</v>
      </c>
      <c r="G984" s="13" t="s">
        <v>4802</v>
      </c>
      <c r="H984" s="13" t="s">
        <v>4816</v>
      </c>
      <c r="I984" s="13">
        <f>(Brick_Kilns_EF!$B$13*Brick_Kilns_EF!$B$11*Brick_Kilns_EF!$B$12)</f>
        <v>8886.81</v>
      </c>
      <c r="J984" s="13">
        <f>IF(D984="ZZ",Brick_Kilns_EF!$E$5*(0.75),Brick_Kilns_EF!$E$5)</f>
        <v>9.6999999999999986E-3</v>
      </c>
      <c r="K984" s="13">
        <f t="shared" si="61"/>
        <v>86.202056999999982</v>
      </c>
      <c r="L984" s="13">
        <f>IF(D984="ZZ",Brick_Kilns_EF!$E$2*(0.75),Brick_Kilns_EF!$E$2)</f>
        <v>6.7999999999999996E-3</v>
      </c>
      <c r="M984" s="13">
        <f t="shared" si="60"/>
        <v>60.430307999999997</v>
      </c>
      <c r="N984" s="13">
        <f>IF(D984="ZZ",Brick_Kilns_EF!$E$3*(0.75),Brick_Kilns_EF!$E$3)</f>
        <v>4.5999999999999999E-3</v>
      </c>
      <c r="O984" s="13">
        <f t="shared" si="62"/>
        <v>40.879325999999999</v>
      </c>
      <c r="P984" s="13">
        <f>IF(D984="ZZ",Brick_Kilns_EF!$E$4*(0.75),Brick_Kilns_EF!$E$4)</f>
        <v>4.7000000000000002E-3</v>
      </c>
      <c r="Q984" s="13">
        <f t="shared" si="63"/>
        <v>41.768006999999997</v>
      </c>
    </row>
    <row r="985" spans="1:17">
      <c r="A985" s="13" t="s">
        <v>995</v>
      </c>
      <c r="B985" s="13">
        <v>24.631348729999999</v>
      </c>
      <c r="C985" s="13">
        <v>88.300934420000004</v>
      </c>
      <c r="D985" s="13" t="s">
        <v>6</v>
      </c>
      <c r="E985" s="13" t="s">
        <v>4927</v>
      </c>
      <c r="F985" s="13" t="s">
        <v>42</v>
      </c>
      <c r="G985" s="13" t="s">
        <v>4802</v>
      </c>
      <c r="H985" s="13" t="s">
        <v>4816</v>
      </c>
      <c r="I985" s="13">
        <f>(Brick_Kilns_EF!$B$13*Brick_Kilns_EF!$B$11*Brick_Kilns_EF!$B$12)</f>
        <v>8886.81</v>
      </c>
      <c r="J985" s="13">
        <f>IF(D985="ZZ",Brick_Kilns_EF!$E$5*(0.75),Brick_Kilns_EF!$E$5)</f>
        <v>9.6999999999999986E-3</v>
      </c>
      <c r="K985" s="13">
        <f t="shared" si="61"/>
        <v>86.202056999999982</v>
      </c>
      <c r="L985" s="13">
        <f>IF(D985="ZZ",Brick_Kilns_EF!$E$2*(0.75),Brick_Kilns_EF!$E$2)</f>
        <v>6.7999999999999996E-3</v>
      </c>
      <c r="M985" s="13">
        <f t="shared" si="60"/>
        <v>60.430307999999997</v>
      </c>
      <c r="N985" s="13">
        <f>IF(D985="ZZ",Brick_Kilns_EF!$E$3*(0.75),Brick_Kilns_EF!$E$3)</f>
        <v>4.5999999999999999E-3</v>
      </c>
      <c r="O985" s="13">
        <f t="shared" si="62"/>
        <v>40.879325999999999</v>
      </c>
      <c r="P985" s="13">
        <f>IF(D985="ZZ",Brick_Kilns_EF!$E$4*(0.75),Brick_Kilns_EF!$E$4)</f>
        <v>4.7000000000000002E-3</v>
      </c>
      <c r="Q985" s="13">
        <f t="shared" si="63"/>
        <v>41.768006999999997</v>
      </c>
    </row>
    <row r="986" spans="1:17">
      <c r="A986" s="13" t="s">
        <v>996</v>
      </c>
      <c r="B986" s="13">
        <v>23.408747829999999</v>
      </c>
      <c r="C986" s="13">
        <v>88.948021589999996</v>
      </c>
      <c r="D986" s="13" t="s">
        <v>6</v>
      </c>
      <c r="E986" s="13" t="s">
        <v>4927</v>
      </c>
      <c r="F986" s="13" t="s">
        <v>9</v>
      </c>
      <c r="G986" s="13" t="s">
        <v>4802</v>
      </c>
      <c r="H986" s="13" t="s">
        <v>4816</v>
      </c>
      <c r="I986" s="13">
        <f>(Brick_Kilns_EF!$B$13*Brick_Kilns_EF!$B$11*Brick_Kilns_EF!$B$12)</f>
        <v>8886.81</v>
      </c>
      <c r="J986" s="13">
        <f>IF(D986="ZZ",Brick_Kilns_EF!$E$5*(0.75),Brick_Kilns_EF!$E$5)</f>
        <v>9.6999999999999986E-3</v>
      </c>
      <c r="K986" s="13">
        <f t="shared" si="61"/>
        <v>86.202056999999982</v>
      </c>
      <c r="L986" s="13">
        <f>IF(D986="ZZ",Brick_Kilns_EF!$E$2*(0.75),Brick_Kilns_EF!$E$2)</f>
        <v>6.7999999999999996E-3</v>
      </c>
      <c r="M986" s="13">
        <f t="shared" si="60"/>
        <v>60.430307999999997</v>
      </c>
      <c r="N986" s="13">
        <f>IF(D986="ZZ",Brick_Kilns_EF!$E$3*(0.75),Brick_Kilns_EF!$E$3)</f>
        <v>4.5999999999999999E-3</v>
      </c>
      <c r="O986" s="13">
        <f t="shared" si="62"/>
        <v>40.879325999999999</v>
      </c>
      <c r="P986" s="13">
        <f>IF(D986="ZZ",Brick_Kilns_EF!$E$4*(0.75),Brick_Kilns_EF!$E$4)</f>
        <v>4.7000000000000002E-3</v>
      </c>
      <c r="Q986" s="13">
        <f t="shared" si="63"/>
        <v>41.768006999999997</v>
      </c>
    </row>
    <row r="987" spans="1:17">
      <c r="A987" s="13" t="s">
        <v>997</v>
      </c>
      <c r="B987" s="13">
        <v>23.835314839999999</v>
      </c>
      <c r="C987" s="13">
        <v>89.008104650000007</v>
      </c>
      <c r="D987" s="13" t="s">
        <v>6</v>
      </c>
      <c r="E987" s="13" t="s">
        <v>4927</v>
      </c>
      <c r="F987" s="13" t="s">
        <v>9</v>
      </c>
      <c r="G987" s="13" t="s">
        <v>4802</v>
      </c>
      <c r="H987" s="13" t="s">
        <v>4816</v>
      </c>
      <c r="I987" s="13">
        <f>(Brick_Kilns_EF!$B$13*Brick_Kilns_EF!$B$11*Brick_Kilns_EF!$B$12)</f>
        <v>8886.81</v>
      </c>
      <c r="J987" s="13">
        <f>IF(D987="ZZ",Brick_Kilns_EF!$E$5*(0.75),Brick_Kilns_EF!$E$5)</f>
        <v>9.6999999999999986E-3</v>
      </c>
      <c r="K987" s="13">
        <f t="shared" si="61"/>
        <v>86.202056999999982</v>
      </c>
      <c r="L987" s="13">
        <f>IF(D987="ZZ",Brick_Kilns_EF!$E$2*(0.75),Brick_Kilns_EF!$E$2)</f>
        <v>6.7999999999999996E-3</v>
      </c>
      <c r="M987" s="13">
        <f t="shared" si="60"/>
        <v>60.430307999999997</v>
      </c>
      <c r="N987" s="13">
        <f>IF(D987="ZZ",Brick_Kilns_EF!$E$3*(0.75),Brick_Kilns_EF!$E$3)</f>
        <v>4.5999999999999999E-3</v>
      </c>
      <c r="O987" s="13">
        <f t="shared" si="62"/>
        <v>40.879325999999999</v>
      </c>
      <c r="P987" s="13">
        <f>IF(D987="ZZ",Brick_Kilns_EF!$E$4*(0.75),Brick_Kilns_EF!$E$4)</f>
        <v>4.7000000000000002E-3</v>
      </c>
      <c r="Q987" s="13">
        <f t="shared" si="63"/>
        <v>41.768006999999997</v>
      </c>
    </row>
    <row r="988" spans="1:17">
      <c r="A988" s="13" t="s">
        <v>998</v>
      </c>
      <c r="B988" s="13">
        <v>23.833427319999998</v>
      </c>
      <c r="C988" s="13">
        <v>89.008690529999996</v>
      </c>
      <c r="D988" s="13" t="s">
        <v>6</v>
      </c>
      <c r="E988" s="13" t="s">
        <v>4927</v>
      </c>
      <c r="F988" s="13" t="s">
        <v>9</v>
      </c>
      <c r="G988" s="13" t="s">
        <v>4802</v>
      </c>
      <c r="H988" s="13" t="s">
        <v>4816</v>
      </c>
      <c r="I988" s="13">
        <f>(Brick_Kilns_EF!$B$13*Brick_Kilns_EF!$B$11*Brick_Kilns_EF!$B$12)</f>
        <v>8886.81</v>
      </c>
      <c r="J988" s="13">
        <f>IF(D988="ZZ",Brick_Kilns_EF!$E$5*(0.75),Brick_Kilns_EF!$E$5)</f>
        <v>9.6999999999999986E-3</v>
      </c>
      <c r="K988" s="13">
        <f t="shared" si="61"/>
        <v>86.202056999999982</v>
      </c>
      <c r="L988" s="13">
        <f>IF(D988="ZZ",Brick_Kilns_EF!$E$2*(0.75),Brick_Kilns_EF!$E$2)</f>
        <v>6.7999999999999996E-3</v>
      </c>
      <c r="M988" s="13">
        <f t="shared" si="60"/>
        <v>60.430307999999997</v>
      </c>
      <c r="N988" s="13">
        <f>IF(D988="ZZ",Brick_Kilns_EF!$E$3*(0.75),Brick_Kilns_EF!$E$3)</f>
        <v>4.5999999999999999E-3</v>
      </c>
      <c r="O988" s="13">
        <f t="shared" si="62"/>
        <v>40.879325999999999</v>
      </c>
      <c r="P988" s="13">
        <f>IF(D988="ZZ",Brick_Kilns_EF!$E$4*(0.75),Brick_Kilns_EF!$E$4)</f>
        <v>4.7000000000000002E-3</v>
      </c>
      <c r="Q988" s="13">
        <f t="shared" si="63"/>
        <v>41.768006999999997</v>
      </c>
    </row>
    <row r="989" spans="1:17">
      <c r="A989" s="13" t="s">
        <v>999</v>
      </c>
      <c r="B989" s="13">
        <v>23.833544700000001</v>
      </c>
      <c r="C989" s="13">
        <v>89.009566649999996</v>
      </c>
      <c r="D989" s="13" t="s">
        <v>6</v>
      </c>
      <c r="E989" s="13" t="s">
        <v>4927</v>
      </c>
      <c r="F989" s="13" t="s">
        <v>9</v>
      </c>
      <c r="G989" s="13" t="s">
        <v>4802</v>
      </c>
      <c r="H989" s="13" t="s">
        <v>4816</v>
      </c>
      <c r="I989" s="13">
        <f>(Brick_Kilns_EF!$B$13*Brick_Kilns_EF!$B$11*Brick_Kilns_EF!$B$12)</f>
        <v>8886.81</v>
      </c>
      <c r="J989" s="13">
        <f>IF(D989="ZZ",Brick_Kilns_EF!$E$5*(0.75),Brick_Kilns_EF!$E$5)</f>
        <v>9.6999999999999986E-3</v>
      </c>
      <c r="K989" s="13">
        <f t="shared" si="61"/>
        <v>86.202056999999982</v>
      </c>
      <c r="L989" s="13">
        <f>IF(D989="ZZ",Brick_Kilns_EF!$E$2*(0.75),Brick_Kilns_EF!$E$2)</f>
        <v>6.7999999999999996E-3</v>
      </c>
      <c r="M989" s="13">
        <f t="shared" si="60"/>
        <v>60.430307999999997</v>
      </c>
      <c r="N989" s="13">
        <f>IF(D989="ZZ",Brick_Kilns_EF!$E$3*(0.75),Brick_Kilns_EF!$E$3)</f>
        <v>4.5999999999999999E-3</v>
      </c>
      <c r="O989" s="13">
        <f t="shared" si="62"/>
        <v>40.879325999999999</v>
      </c>
      <c r="P989" s="13">
        <f>IF(D989="ZZ",Brick_Kilns_EF!$E$4*(0.75),Brick_Kilns_EF!$E$4)</f>
        <v>4.7000000000000002E-3</v>
      </c>
      <c r="Q989" s="13">
        <f t="shared" si="63"/>
        <v>41.768006999999997</v>
      </c>
    </row>
    <row r="990" spans="1:17">
      <c r="A990" s="13" t="s">
        <v>1000</v>
      </c>
      <c r="B990" s="13">
        <v>23.981326760000002</v>
      </c>
      <c r="C990" s="13">
        <v>90.078933879999994</v>
      </c>
      <c r="D990" s="13" t="s">
        <v>6</v>
      </c>
      <c r="E990" s="13" t="s">
        <v>4927</v>
      </c>
      <c r="F990" s="13" t="s">
        <v>7</v>
      </c>
      <c r="G990" s="13" t="s">
        <v>4802</v>
      </c>
      <c r="H990" s="13" t="s">
        <v>4816</v>
      </c>
      <c r="I990" s="13">
        <f>(Brick_Kilns_EF!$B$13*Brick_Kilns_EF!$B$11*Brick_Kilns_EF!$B$12)</f>
        <v>8886.81</v>
      </c>
      <c r="J990" s="13">
        <f>IF(D990="ZZ",Brick_Kilns_EF!$E$5*(0.75),Brick_Kilns_EF!$E$5)</f>
        <v>9.6999999999999986E-3</v>
      </c>
      <c r="K990" s="13">
        <f t="shared" si="61"/>
        <v>86.202056999999982</v>
      </c>
      <c r="L990" s="13">
        <f>IF(D990="ZZ",Brick_Kilns_EF!$E$2*(0.75),Brick_Kilns_EF!$E$2)</f>
        <v>6.7999999999999996E-3</v>
      </c>
      <c r="M990" s="13">
        <f t="shared" si="60"/>
        <v>60.430307999999997</v>
      </c>
      <c r="N990" s="13">
        <f>IF(D990="ZZ",Brick_Kilns_EF!$E$3*(0.75),Brick_Kilns_EF!$E$3)</f>
        <v>4.5999999999999999E-3</v>
      </c>
      <c r="O990" s="13">
        <f t="shared" si="62"/>
        <v>40.879325999999999</v>
      </c>
      <c r="P990" s="13">
        <f>IF(D990="ZZ",Brick_Kilns_EF!$E$4*(0.75),Brick_Kilns_EF!$E$4)</f>
        <v>4.7000000000000002E-3</v>
      </c>
      <c r="Q990" s="13">
        <f t="shared" si="63"/>
        <v>41.768006999999997</v>
      </c>
    </row>
    <row r="991" spans="1:17">
      <c r="A991" s="13" t="s">
        <v>1001</v>
      </c>
      <c r="B991" s="13">
        <v>23.92430551</v>
      </c>
      <c r="C991" s="13">
        <v>90.106603620000001</v>
      </c>
      <c r="D991" s="13" t="s">
        <v>6</v>
      </c>
      <c r="E991" s="13" t="s">
        <v>4927</v>
      </c>
      <c r="F991" s="13" t="s">
        <v>7</v>
      </c>
      <c r="G991" s="13" t="s">
        <v>4802</v>
      </c>
      <c r="H991" s="13" t="s">
        <v>4816</v>
      </c>
      <c r="I991" s="13">
        <f>(Brick_Kilns_EF!$B$13*Brick_Kilns_EF!$B$11*Brick_Kilns_EF!$B$12)</f>
        <v>8886.81</v>
      </c>
      <c r="J991" s="13">
        <f>IF(D991="ZZ",Brick_Kilns_EF!$E$5*(0.75),Brick_Kilns_EF!$E$5)</f>
        <v>9.6999999999999986E-3</v>
      </c>
      <c r="K991" s="13">
        <f t="shared" si="61"/>
        <v>86.202056999999982</v>
      </c>
      <c r="L991" s="13">
        <f>IF(D991="ZZ",Brick_Kilns_EF!$E$2*(0.75),Brick_Kilns_EF!$E$2)</f>
        <v>6.7999999999999996E-3</v>
      </c>
      <c r="M991" s="13">
        <f t="shared" si="60"/>
        <v>60.430307999999997</v>
      </c>
      <c r="N991" s="13">
        <f>IF(D991="ZZ",Brick_Kilns_EF!$E$3*(0.75),Brick_Kilns_EF!$E$3)</f>
        <v>4.5999999999999999E-3</v>
      </c>
      <c r="O991" s="13">
        <f t="shared" si="62"/>
        <v>40.879325999999999</v>
      </c>
      <c r="P991" s="13">
        <f>IF(D991="ZZ",Brick_Kilns_EF!$E$4*(0.75),Brick_Kilns_EF!$E$4)</f>
        <v>4.7000000000000002E-3</v>
      </c>
      <c r="Q991" s="13">
        <f t="shared" si="63"/>
        <v>41.768006999999997</v>
      </c>
    </row>
    <row r="992" spans="1:17">
      <c r="A992" s="13" t="s">
        <v>1002</v>
      </c>
      <c r="B992" s="13">
        <v>23.460587319999998</v>
      </c>
      <c r="C992" s="13">
        <v>88.86598687</v>
      </c>
      <c r="D992" s="13" t="s">
        <v>6</v>
      </c>
      <c r="E992" s="13" t="s">
        <v>4927</v>
      </c>
      <c r="F992" s="13" t="s">
        <v>9</v>
      </c>
      <c r="G992" s="13" t="s">
        <v>4802</v>
      </c>
      <c r="H992" s="13" t="s">
        <v>4816</v>
      </c>
      <c r="I992" s="13">
        <f>(Brick_Kilns_EF!$B$13*Brick_Kilns_EF!$B$11*Brick_Kilns_EF!$B$12)</f>
        <v>8886.81</v>
      </c>
      <c r="J992" s="13">
        <f>IF(D992="ZZ",Brick_Kilns_EF!$E$5*(0.75),Brick_Kilns_EF!$E$5)</f>
        <v>9.6999999999999986E-3</v>
      </c>
      <c r="K992" s="13">
        <f t="shared" si="61"/>
        <v>86.202056999999982</v>
      </c>
      <c r="L992" s="13">
        <f>IF(D992="ZZ",Brick_Kilns_EF!$E$2*(0.75),Brick_Kilns_EF!$E$2)</f>
        <v>6.7999999999999996E-3</v>
      </c>
      <c r="M992" s="13">
        <f t="shared" si="60"/>
        <v>60.430307999999997</v>
      </c>
      <c r="N992" s="13">
        <f>IF(D992="ZZ",Brick_Kilns_EF!$E$3*(0.75),Brick_Kilns_EF!$E$3)</f>
        <v>4.5999999999999999E-3</v>
      </c>
      <c r="O992" s="13">
        <f t="shared" si="62"/>
        <v>40.879325999999999</v>
      </c>
      <c r="P992" s="13">
        <f>IF(D992="ZZ",Brick_Kilns_EF!$E$4*(0.75),Brick_Kilns_EF!$E$4)</f>
        <v>4.7000000000000002E-3</v>
      </c>
      <c r="Q992" s="13">
        <f t="shared" si="63"/>
        <v>41.768006999999997</v>
      </c>
    </row>
    <row r="993" spans="1:17">
      <c r="A993" s="13" t="s">
        <v>1003</v>
      </c>
      <c r="B993" s="13">
        <v>23.919795199999999</v>
      </c>
      <c r="C993" s="13">
        <v>89.016464999999997</v>
      </c>
      <c r="D993" s="13" t="s">
        <v>6</v>
      </c>
      <c r="E993" s="13" t="s">
        <v>4927</v>
      </c>
      <c r="F993" s="13" t="s">
        <v>9</v>
      </c>
      <c r="G993" s="13" t="s">
        <v>4802</v>
      </c>
      <c r="H993" s="13" t="s">
        <v>4816</v>
      </c>
      <c r="I993" s="13">
        <f>(Brick_Kilns_EF!$B$13*Brick_Kilns_EF!$B$11*Brick_Kilns_EF!$B$12)</f>
        <v>8886.81</v>
      </c>
      <c r="J993" s="13">
        <f>IF(D993="ZZ",Brick_Kilns_EF!$E$5*(0.75),Brick_Kilns_EF!$E$5)</f>
        <v>9.6999999999999986E-3</v>
      </c>
      <c r="K993" s="13">
        <f t="shared" si="61"/>
        <v>86.202056999999982</v>
      </c>
      <c r="L993" s="13">
        <f>IF(D993="ZZ",Brick_Kilns_EF!$E$2*(0.75),Brick_Kilns_EF!$E$2)</f>
        <v>6.7999999999999996E-3</v>
      </c>
      <c r="M993" s="13">
        <f t="shared" si="60"/>
        <v>60.430307999999997</v>
      </c>
      <c r="N993" s="13">
        <f>IF(D993="ZZ",Brick_Kilns_EF!$E$3*(0.75),Brick_Kilns_EF!$E$3)</f>
        <v>4.5999999999999999E-3</v>
      </c>
      <c r="O993" s="13">
        <f t="shared" si="62"/>
        <v>40.879325999999999</v>
      </c>
      <c r="P993" s="13">
        <f>IF(D993="ZZ",Brick_Kilns_EF!$E$4*(0.75),Brick_Kilns_EF!$E$4)</f>
        <v>4.7000000000000002E-3</v>
      </c>
      <c r="Q993" s="13">
        <f t="shared" si="63"/>
        <v>41.768006999999997</v>
      </c>
    </row>
    <row r="994" spans="1:17">
      <c r="A994" s="13" t="s">
        <v>1004</v>
      </c>
      <c r="B994" s="13">
        <v>23.630985880000001</v>
      </c>
      <c r="C994" s="13">
        <v>89.199355339999997</v>
      </c>
      <c r="D994" s="13" t="s">
        <v>6</v>
      </c>
      <c r="E994" s="13" t="s">
        <v>4927</v>
      </c>
      <c r="F994" s="13" t="s">
        <v>9</v>
      </c>
      <c r="G994" s="13" t="s">
        <v>4802</v>
      </c>
      <c r="H994" s="13" t="s">
        <v>4816</v>
      </c>
      <c r="I994" s="13">
        <f>(Brick_Kilns_EF!$B$13*Brick_Kilns_EF!$B$11*Brick_Kilns_EF!$B$12)</f>
        <v>8886.81</v>
      </c>
      <c r="J994" s="13">
        <f>IF(D994="ZZ",Brick_Kilns_EF!$E$5*(0.75),Brick_Kilns_EF!$E$5)</f>
        <v>9.6999999999999986E-3</v>
      </c>
      <c r="K994" s="13">
        <f t="shared" si="61"/>
        <v>86.202056999999982</v>
      </c>
      <c r="L994" s="13">
        <f>IF(D994="ZZ",Brick_Kilns_EF!$E$2*(0.75),Brick_Kilns_EF!$E$2)</f>
        <v>6.7999999999999996E-3</v>
      </c>
      <c r="M994" s="13">
        <f t="shared" si="60"/>
        <v>60.430307999999997</v>
      </c>
      <c r="N994" s="13">
        <f>IF(D994="ZZ",Brick_Kilns_EF!$E$3*(0.75),Brick_Kilns_EF!$E$3)</f>
        <v>4.5999999999999999E-3</v>
      </c>
      <c r="O994" s="13">
        <f t="shared" si="62"/>
        <v>40.879325999999999</v>
      </c>
      <c r="P994" s="13">
        <f>IF(D994="ZZ",Brick_Kilns_EF!$E$4*(0.75),Brick_Kilns_EF!$E$4)</f>
        <v>4.7000000000000002E-3</v>
      </c>
      <c r="Q994" s="13">
        <f t="shared" si="63"/>
        <v>41.768006999999997</v>
      </c>
    </row>
    <row r="995" spans="1:17">
      <c r="A995" s="13" t="s">
        <v>1005</v>
      </c>
      <c r="B995" s="13">
        <v>23.921999599999999</v>
      </c>
      <c r="C995" s="13">
        <v>88.985369180000006</v>
      </c>
      <c r="D995" s="13" t="s">
        <v>6</v>
      </c>
      <c r="E995" s="13" t="s">
        <v>4927</v>
      </c>
      <c r="F995" s="13" t="s">
        <v>9</v>
      </c>
      <c r="G995" s="13" t="s">
        <v>4802</v>
      </c>
      <c r="H995" s="13" t="s">
        <v>4816</v>
      </c>
      <c r="I995" s="13">
        <f>(Brick_Kilns_EF!$B$13*Brick_Kilns_EF!$B$11*Brick_Kilns_EF!$B$12)</f>
        <v>8886.81</v>
      </c>
      <c r="J995" s="13">
        <f>IF(D995="ZZ",Brick_Kilns_EF!$E$5*(0.75),Brick_Kilns_EF!$E$5)</f>
        <v>9.6999999999999986E-3</v>
      </c>
      <c r="K995" s="13">
        <f t="shared" si="61"/>
        <v>86.202056999999982</v>
      </c>
      <c r="L995" s="13">
        <f>IF(D995="ZZ",Brick_Kilns_EF!$E$2*(0.75),Brick_Kilns_EF!$E$2)</f>
        <v>6.7999999999999996E-3</v>
      </c>
      <c r="M995" s="13">
        <f t="shared" si="60"/>
        <v>60.430307999999997</v>
      </c>
      <c r="N995" s="13">
        <f>IF(D995="ZZ",Brick_Kilns_EF!$E$3*(0.75),Brick_Kilns_EF!$E$3)</f>
        <v>4.5999999999999999E-3</v>
      </c>
      <c r="O995" s="13">
        <f t="shared" si="62"/>
        <v>40.879325999999999</v>
      </c>
      <c r="P995" s="13">
        <f>IF(D995="ZZ",Brick_Kilns_EF!$E$4*(0.75),Brick_Kilns_EF!$E$4)</f>
        <v>4.7000000000000002E-3</v>
      </c>
      <c r="Q995" s="13">
        <f t="shared" si="63"/>
        <v>41.768006999999997</v>
      </c>
    </row>
    <row r="996" spans="1:17">
      <c r="A996" s="13" t="s">
        <v>1006</v>
      </c>
      <c r="B996" s="13">
        <v>23.701628500000002</v>
      </c>
      <c r="C996" s="13">
        <v>88.787520490000006</v>
      </c>
      <c r="D996" s="13" t="s">
        <v>6</v>
      </c>
      <c r="E996" s="13" t="s">
        <v>4927</v>
      </c>
      <c r="F996" s="13" t="s">
        <v>9</v>
      </c>
      <c r="G996" s="13" t="s">
        <v>4802</v>
      </c>
      <c r="H996" s="13" t="s">
        <v>4816</v>
      </c>
      <c r="I996" s="13">
        <f>(Brick_Kilns_EF!$B$13*Brick_Kilns_EF!$B$11*Brick_Kilns_EF!$B$12)</f>
        <v>8886.81</v>
      </c>
      <c r="J996" s="13">
        <f>IF(D996="ZZ",Brick_Kilns_EF!$E$5*(0.75),Brick_Kilns_EF!$E$5)</f>
        <v>9.6999999999999986E-3</v>
      </c>
      <c r="K996" s="13">
        <f t="shared" si="61"/>
        <v>86.202056999999982</v>
      </c>
      <c r="L996" s="13">
        <f>IF(D996="ZZ",Brick_Kilns_EF!$E$2*(0.75),Brick_Kilns_EF!$E$2)</f>
        <v>6.7999999999999996E-3</v>
      </c>
      <c r="M996" s="13">
        <f t="shared" si="60"/>
        <v>60.430307999999997</v>
      </c>
      <c r="N996" s="13">
        <f>IF(D996="ZZ",Brick_Kilns_EF!$E$3*(0.75),Brick_Kilns_EF!$E$3)</f>
        <v>4.5999999999999999E-3</v>
      </c>
      <c r="O996" s="13">
        <f t="shared" si="62"/>
        <v>40.879325999999999</v>
      </c>
      <c r="P996" s="13">
        <f>IF(D996="ZZ",Brick_Kilns_EF!$E$4*(0.75),Brick_Kilns_EF!$E$4)</f>
        <v>4.7000000000000002E-3</v>
      </c>
      <c r="Q996" s="13">
        <f t="shared" si="63"/>
        <v>41.768006999999997</v>
      </c>
    </row>
    <row r="997" spans="1:17">
      <c r="A997" s="13" t="s">
        <v>1007</v>
      </c>
      <c r="B997" s="13">
        <v>23.538652020000001</v>
      </c>
      <c r="C997" s="13">
        <v>89.345078110000003</v>
      </c>
      <c r="D997" s="13" t="s">
        <v>6</v>
      </c>
      <c r="E997" s="13" t="s">
        <v>4927</v>
      </c>
      <c r="F997" s="13" t="s">
        <v>9</v>
      </c>
      <c r="G997" s="13" t="s">
        <v>4802</v>
      </c>
      <c r="H997" s="13" t="s">
        <v>4816</v>
      </c>
      <c r="I997" s="13">
        <f>(Brick_Kilns_EF!$B$13*Brick_Kilns_EF!$B$11*Brick_Kilns_EF!$B$12)</f>
        <v>8886.81</v>
      </c>
      <c r="J997" s="13">
        <f>IF(D997="ZZ",Brick_Kilns_EF!$E$5*(0.75),Brick_Kilns_EF!$E$5)</f>
        <v>9.6999999999999986E-3</v>
      </c>
      <c r="K997" s="13">
        <f t="shared" si="61"/>
        <v>86.202056999999982</v>
      </c>
      <c r="L997" s="13">
        <f>IF(D997="ZZ",Brick_Kilns_EF!$E$2*(0.75),Brick_Kilns_EF!$E$2)</f>
        <v>6.7999999999999996E-3</v>
      </c>
      <c r="M997" s="13">
        <f t="shared" si="60"/>
        <v>60.430307999999997</v>
      </c>
      <c r="N997" s="13">
        <f>IF(D997="ZZ",Brick_Kilns_EF!$E$3*(0.75),Brick_Kilns_EF!$E$3)</f>
        <v>4.5999999999999999E-3</v>
      </c>
      <c r="O997" s="13">
        <f t="shared" si="62"/>
        <v>40.879325999999999</v>
      </c>
      <c r="P997" s="13">
        <f>IF(D997="ZZ",Brick_Kilns_EF!$E$4*(0.75),Brick_Kilns_EF!$E$4)</f>
        <v>4.7000000000000002E-3</v>
      </c>
      <c r="Q997" s="13">
        <f t="shared" si="63"/>
        <v>41.768006999999997</v>
      </c>
    </row>
    <row r="998" spans="1:17">
      <c r="A998" s="13" t="s">
        <v>1008</v>
      </c>
      <c r="B998" s="13">
        <v>23.538741229999999</v>
      </c>
      <c r="C998" s="13">
        <v>89.345078110000003</v>
      </c>
      <c r="D998" s="13" t="s">
        <v>6</v>
      </c>
      <c r="E998" s="13" t="s">
        <v>4927</v>
      </c>
      <c r="F998" s="13" t="s">
        <v>9</v>
      </c>
      <c r="G998" s="13" t="s">
        <v>4802</v>
      </c>
      <c r="H998" s="13" t="s">
        <v>4816</v>
      </c>
      <c r="I998" s="13">
        <f>(Brick_Kilns_EF!$B$13*Brick_Kilns_EF!$B$11*Brick_Kilns_EF!$B$12)</f>
        <v>8886.81</v>
      </c>
      <c r="J998" s="13">
        <f>IF(D998="ZZ",Brick_Kilns_EF!$E$5*(0.75),Brick_Kilns_EF!$E$5)</f>
        <v>9.6999999999999986E-3</v>
      </c>
      <c r="K998" s="13">
        <f t="shared" si="61"/>
        <v>86.202056999999982</v>
      </c>
      <c r="L998" s="13">
        <f>IF(D998="ZZ",Brick_Kilns_EF!$E$2*(0.75),Brick_Kilns_EF!$E$2)</f>
        <v>6.7999999999999996E-3</v>
      </c>
      <c r="M998" s="13">
        <f t="shared" si="60"/>
        <v>60.430307999999997</v>
      </c>
      <c r="N998" s="13">
        <f>IF(D998="ZZ",Brick_Kilns_EF!$E$3*(0.75),Brick_Kilns_EF!$E$3)</f>
        <v>4.5999999999999999E-3</v>
      </c>
      <c r="O998" s="13">
        <f t="shared" si="62"/>
        <v>40.879325999999999</v>
      </c>
      <c r="P998" s="13">
        <f>IF(D998="ZZ",Brick_Kilns_EF!$E$4*(0.75),Brick_Kilns_EF!$E$4)</f>
        <v>4.7000000000000002E-3</v>
      </c>
      <c r="Q998" s="13">
        <f t="shared" si="63"/>
        <v>41.768006999999997</v>
      </c>
    </row>
    <row r="999" spans="1:17">
      <c r="A999" s="13" t="s">
        <v>1009</v>
      </c>
      <c r="B999" s="13">
        <v>23.870334700000001</v>
      </c>
      <c r="C999" s="13">
        <v>89.971772490000006</v>
      </c>
      <c r="D999" s="13" t="s">
        <v>6</v>
      </c>
      <c r="E999" s="13" t="s">
        <v>4927</v>
      </c>
      <c r="F999" s="13" t="s">
        <v>7</v>
      </c>
      <c r="G999" s="13" t="s">
        <v>4802</v>
      </c>
      <c r="H999" s="13" t="s">
        <v>4816</v>
      </c>
      <c r="I999" s="13">
        <f>(Brick_Kilns_EF!$B$13*Brick_Kilns_EF!$B$11*Brick_Kilns_EF!$B$12)</f>
        <v>8886.81</v>
      </c>
      <c r="J999" s="13">
        <f>IF(D999="ZZ",Brick_Kilns_EF!$E$5*(0.75),Brick_Kilns_EF!$E$5)</f>
        <v>9.6999999999999986E-3</v>
      </c>
      <c r="K999" s="13">
        <f t="shared" si="61"/>
        <v>86.202056999999982</v>
      </c>
      <c r="L999" s="13">
        <f>IF(D999="ZZ",Brick_Kilns_EF!$E$2*(0.75),Brick_Kilns_EF!$E$2)</f>
        <v>6.7999999999999996E-3</v>
      </c>
      <c r="M999" s="13">
        <f t="shared" si="60"/>
        <v>60.430307999999997</v>
      </c>
      <c r="N999" s="13">
        <f>IF(D999="ZZ",Brick_Kilns_EF!$E$3*(0.75),Brick_Kilns_EF!$E$3)</f>
        <v>4.5999999999999999E-3</v>
      </c>
      <c r="O999" s="13">
        <f t="shared" si="62"/>
        <v>40.879325999999999</v>
      </c>
      <c r="P999" s="13">
        <f>IF(D999="ZZ",Brick_Kilns_EF!$E$4*(0.75),Brick_Kilns_EF!$E$4)</f>
        <v>4.7000000000000002E-3</v>
      </c>
      <c r="Q999" s="13">
        <f t="shared" si="63"/>
        <v>41.768006999999997</v>
      </c>
    </row>
    <row r="1000" spans="1:17">
      <c r="A1000" s="13" t="s">
        <v>1010</v>
      </c>
      <c r="B1000" s="13">
        <v>23.890114270000002</v>
      </c>
      <c r="C1000" s="13">
        <v>88.840440009999995</v>
      </c>
      <c r="D1000" s="13" t="s">
        <v>6</v>
      </c>
      <c r="E1000" s="13" t="s">
        <v>4927</v>
      </c>
      <c r="F1000" s="13" t="s">
        <v>9</v>
      </c>
      <c r="G1000" s="13" t="s">
        <v>4802</v>
      </c>
      <c r="H1000" s="13" t="s">
        <v>4816</v>
      </c>
      <c r="I1000" s="13">
        <f>(Brick_Kilns_EF!$B$13*Brick_Kilns_EF!$B$11*Brick_Kilns_EF!$B$12)</f>
        <v>8886.81</v>
      </c>
      <c r="J1000" s="13">
        <f>IF(D1000="ZZ",Brick_Kilns_EF!$E$5*(0.75),Brick_Kilns_EF!$E$5)</f>
        <v>9.6999999999999986E-3</v>
      </c>
      <c r="K1000" s="13">
        <f t="shared" si="61"/>
        <v>86.202056999999982</v>
      </c>
      <c r="L1000" s="13">
        <f>IF(D1000="ZZ",Brick_Kilns_EF!$E$2*(0.75),Brick_Kilns_EF!$E$2)</f>
        <v>6.7999999999999996E-3</v>
      </c>
      <c r="M1000" s="13">
        <f t="shared" si="60"/>
        <v>60.430307999999997</v>
      </c>
      <c r="N1000" s="13">
        <f>IF(D1000="ZZ",Brick_Kilns_EF!$E$3*(0.75),Brick_Kilns_EF!$E$3)</f>
        <v>4.5999999999999999E-3</v>
      </c>
      <c r="O1000" s="13">
        <f t="shared" si="62"/>
        <v>40.879325999999999</v>
      </c>
      <c r="P1000" s="13">
        <f>IF(D1000="ZZ",Brick_Kilns_EF!$E$4*(0.75),Brick_Kilns_EF!$E$4)</f>
        <v>4.7000000000000002E-3</v>
      </c>
      <c r="Q1000" s="13">
        <f t="shared" si="63"/>
        <v>41.768006999999997</v>
      </c>
    </row>
    <row r="1001" spans="1:17">
      <c r="A1001" s="13" t="s">
        <v>1011</v>
      </c>
      <c r="B1001" s="13">
        <v>23.89259809</v>
      </c>
      <c r="C1001" s="13">
        <v>88.83952626</v>
      </c>
      <c r="D1001" s="13" t="s">
        <v>6</v>
      </c>
      <c r="E1001" s="13" t="s">
        <v>4927</v>
      </c>
      <c r="F1001" s="13" t="s">
        <v>9</v>
      </c>
      <c r="G1001" s="13" t="s">
        <v>4802</v>
      </c>
      <c r="H1001" s="13" t="s">
        <v>4816</v>
      </c>
      <c r="I1001" s="13">
        <f>(Brick_Kilns_EF!$B$13*Brick_Kilns_EF!$B$11*Brick_Kilns_EF!$B$12)</f>
        <v>8886.81</v>
      </c>
      <c r="J1001" s="13">
        <f>IF(D1001="ZZ",Brick_Kilns_EF!$E$5*(0.75),Brick_Kilns_EF!$E$5)</f>
        <v>9.6999999999999986E-3</v>
      </c>
      <c r="K1001" s="13">
        <f t="shared" si="61"/>
        <v>86.202056999999982</v>
      </c>
      <c r="L1001" s="13">
        <f>IF(D1001="ZZ",Brick_Kilns_EF!$E$2*(0.75),Brick_Kilns_EF!$E$2)</f>
        <v>6.7999999999999996E-3</v>
      </c>
      <c r="M1001" s="13">
        <f t="shared" si="60"/>
        <v>60.430307999999997</v>
      </c>
      <c r="N1001" s="13">
        <f>IF(D1001="ZZ",Brick_Kilns_EF!$E$3*(0.75),Brick_Kilns_EF!$E$3)</f>
        <v>4.5999999999999999E-3</v>
      </c>
      <c r="O1001" s="13">
        <f t="shared" si="62"/>
        <v>40.879325999999999</v>
      </c>
      <c r="P1001" s="13">
        <f>IF(D1001="ZZ",Brick_Kilns_EF!$E$4*(0.75),Brick_Kilns_EF!$E$4)</f>
        <v>4.7000000000000002E-3</v>
      </c>
      <c r="Q1001" s="13">
        <f t="shared" si="63"/>
        <v>41.768006999999997</v>
      </c>
    </row>
    <row r="1002" spans="1:17">
      <c r="A1002" s="13" t="s">
        <v>1012</v>
      </c>
      <c r="B1002" s="13">
        <v>23.891616769999999</v>
      </c>
      <c r="C1002" s="13">
        <v>88.838440509999998</v>
      </c>
      <c r="D1002" s="13" t="s">
        <v>6</v>
      </c>
      <c r="E1002" s="13" t="s">
        <v>4927</v>
      </c>
      <c r="F1002" s="13" t="s">
        <v>9</v>
      </c>
      <c r="G1002" s="13" t="s">
        <v>4802</v>
      </c>
      <c r="H1002" s="13" t="s">
        <v>4816</v>
      </c>
      <c r="I1002" s="13">
        <f>(Brick_Kilns_EF!$B$13*Brick_Kilns_EF!$B$11*Brick_Kilns_EF!$B$12)</f>
        <v>8886.81</v>
      </c>
      <c r="J1002" s="13">
        <f>IF(D1002="ZZ",Brick_Kilns_EF!$E$5*(0.75),Brick_Kilns_EF!$E$5)</f>
        <v>9.6999999999999986E-3</v>
      </c>
      <c r="K1002" s="13">
        <f t="shared" si="61"/>
        <v>86.202056999999982</v>
      </c>
      <c r="L1002" s="13">
        <f>IF(D1002="ZZ",Brick_Kilns_EF!$E$2*(0.75),Brick_Kilns_EF!$E$2)</f>
        <v>6.7999999999999996E-3</v>
      </c>
      <c r="M1002" s="13">
        <f t="shared" si="60"/>
        <v>60.430307999999997</v>
      </c>
      <c r="N1002" s="13">
        <f>IF(D1002="ZZ",Brick_Kilns_EF!$E$3*(0.75),Brick_Kilns_EF!$E$3)</f>
        <v>4.5999999999999999E-3</v>
      </c>
      <c r="O1002" s="13">
        <f t="shared" si="62"/>
        <v>40.879325999999999</v>
      </c>
      <c r="P1002" s="13">
        <f>IF(D1002="ZZ",Brick_Kilns_EF!$E$4*(0.75),Brick_Kilns_EF!$E$4)</f>
        <v>4.7000000000000002E-3</v>
      </c>
      <c r="Q1002" s="13">
        <f t="shared" si="63"/>
        <v>41.768006999999997</v>
      </c>
    </row>
    <row r="1003" spans="1:17">
      <c r="A1003" s="13" t="s">
        <v>1013</v>
      </c>
      <c r="B1003" s="13">
        <v>23.891147230000001</v>
      </c>
      <c r="C1003" s="13">
        <v>88.840751760000003</v>
      </c>
      <c r="D1003" s="13" t="s">
        <v>6</v>
      </c>
      <c r="E1003" s="13" t="s">
        <v>4927</v>
      </c>
      <c r="F1003" s="13" t="s">
        <v>9</v>
      </c>
      <c r="G1003" s="13" t="s">
        <v>4802</v>
      </c>
      <c r="H1003" s="13" t="s">
        <v>4816</v>
      </c>
      <c r="I1003" s="13">
        <f>(Brick_Kilns_EF!$B$13*Brick_Kilns_EF!$B$11*Brick_Kilns_EF!$B$12)</f>
        <v>8886.81</v>
      </c>
      <c r="J1003" s="13">
        <f>IF(D1003="ZZ",Brick_Kilns_EF!$E$5*(0.75),Brick_Kilns_EF!$E$5)</f>
        <v>9.6999999999999986E-3</v>
      </c>
      <c r="K1003" s="13">
        <f t="shared" si="61"/>
        <v>86.202056999999982</v>
      </c>
      <c r="L1003" s="13">
        <f>IF(D1003="ZZ",Brick_Kilns_EF!$E$2*(0.75),Brick_Kilns_EF!$E$2)</f>
        <v>6.7999999999999996E-3</v>
      </c>
      <c r="M1003" s="13">
        <f t="shared" si="60"/>
        <v>60.430307999999997</v>
      </c>
      <c r="N1003" s="13">
        <f>IF(D1003="ZZ",Brick_Kilns_EF!$E$3*(0.75),Brick_Kilns_EF!$E$3)</f>
        <v>4.5999999999999999E-3</v>
      </c>
      <c r="O1003" s="13">
        <f t="shared" si="62"/>
        <v>40.879325999999999</v>
      </c>
      <c r="P1003" s="13">
        <f>IF(D1003="ZZ",Brick_Kilns_EF!$E$4*(0.75),Brick_Kilns_EF!$E$4)</f>
        <v>4.7000000000000002E-3</v>
      </c>
      <c r="Q1003" s="13">
        <f t="shared" si="63"/>
        <v>41.768006999999997</v>
      </c>
    </row>
    <row r="1004" spans="1:17">
      <c r="A1004" s="13" t="s">
        <v>1014</v>
      </c>
      <c r="B1004" s="13">
        <v>23.89253235</v>
      </c>
      <c r="C1004" s="13">
        <v>88.839499380000007</v>
      </c>
      <c r="D1004" s="13" t="s">
        <v>6</v>
      </c>
      <c r="E1004" s="13" t="s">
        <v>4927</v>
      </c>
      <c r="F1004" s="13" t="s">
        <v>9</v>
      </c>
      <c r="G1004" s="13" t="s">
        <v>4802</v>
      </c>
      <c r="H1004" s="13" t="s">
        <v>4816</v>
      </c>
      <c r="I1004" s="13">
        <f>(Brick_Kilns_EF!$B$13*Brick_Kilns_EF!$B$11*Brick_Kilns_EF!$B$12)</f>
        <v>8886.81</v>
      </c>
      <c r="J1004" s="13">
        <f>IF(D1004="ZZ",Brick_Kilns_EF!$E$5*(0.75),Brick_Kilns_EF!$E$5)</f>
        <v>9.6999999999999986E-3</v>
      </c>
      <c r="K1004" s="13">
        <f t="shared" si="61"/>
        <v>86.202056999999982</v>
      </c>
      <c r="L1004" s="13">
        <f>IF(D1004="ZZ",Brick_Kilns_EF!$E$2*(0.75),Brick_Kilns_EF!$E$2)</f>
        <v>6.7999999999999996E-3</v>
      </c>
      <c r="M1004" s="13">
        <f t="shared" si="60"/>
        <v>60.430307999999997</v>
      </c>
      <c r="N1004" s="13">
        <f>IF(D1004="ZZ",Brick_Kilns_EF!$E$3*(0.75),Brick_Kilns_EF!$E$3)</f>
        <v>4.5999999999999999E-3</v>
      </c>
      <c r="O1004" s="13">
        <f t="shared" si="62"/>
        <v>40.879325999999999</v>
      </c>
      <c r="P1004" s="13">
        <f>IF(D1004="ZZ",Brick_Kilns_EF!$E$4*(0.75),Brick_Kilns_EF!$E$4)</f>
        <v>4.7000000000000002E-3</v>
      </c>
      <c r="Q1004" s="13">
        <f t="shared" si="63"/>
        <v>41.768006999999997</v>
      </c>
    </row>
    <row r="1005" spans="1:17">
      <c r="A1005" s="13" t="s">
        <v>1015</v>
      </c>
      <c r="B1005" s="13">
        <v>23.890133049999999</v>
      </c>
      <c r="C1005" s="13">
        <v>88.840257260000001</v>
      </c>
      <c r="D1005" s="13" t="s">
        <v>6</v>
      </c>
      <c r="E1005" s="13" t="s">
        <v>4927</v>
      </c>
      <c r="F1005" s="13" t="s">
        <v>9</v>
      </c>
      <c r="G1005" s="13" t="s">
        <v>4802</v>
      </c>
      <c r="H1005" s="13" t="s">
        <v>4816</v>
      </c>
      <c r="I1005" s="13">
        <f>(Brick_Kilns_EF!$B$13*Brick_Kilns_EF!$B$11*Brick_Kilns_EF!$B$12)</f>
        <v>8886.81</v>
      </c>
      <c r="J1005" s="13">
        <f>IF(D1005="ZZ",Brick_Kilns_EF!$E$5*(0.75),Brick_Kilns_EF!$E$5)</f>
        <v>9.6999999999999986E-3</v>
      </c>
      <c r="K1005" s="13">
        <f t="shared" si="61"/>
        <v>86.202056999999982</v>
      </c>
      <c r="L1005" s="13">
        <f>IF(D1005="ZZ",Brick_Kilns_EF!$E$2*(0.75),Brick_Kilns_EF!$E$2)</f>
        <v>6.7999999999999996E-3</v>
      </c>
      <c r="M1005" s="13">
        <f t="shared" si="60"/>
        <v>60.430307999999997</v>
      </c>
      <c r="N1005" s="13">
        <f>IF(D1005="ZZ",Brick_Kilns_EF!$E$3*(0.75),Brick_Kilns_EF!$E$3)</f>
        <v>4.5999999999999999E-3</v>
      </c>
      <c r="O1005" s="13">
        <f t="shared" si="62"/>
        <v>40.879325999999999</v>
      </c>
      <c r="P1005" s="13">
        <f>IF(D1005="ZZ",Brick_Kilns_EF!$E$4*(0.75),Brick_Kilns_EF!$E$4)</f>
        <v>4.7000000000000002E-3</v>
      </c>
      <c r="Q1005" s="13">
        <f t="shared" si="63"/>
        <v>41.768006999999997</v>
      </c>
    </row>
    <row r="1006" spans="1:17">
      <c r="A1006" s="13" t="s">
        <v>1016</v>
      </c>
      <c r="B1006" s="13">
        <v>23.89085613</v>
      </c>
      <c r="C1006" s="13">
        <v>88.841343010000003</v>
      </c>
      <c r="D1006" s="13" t="s">
        <v>6</v>
      </c>
      <c r="E1006" s="13" t="s">
        <v>4927</v>
      </c>
      <c r="F1006" s="13" t="s">
        <v>9</v>
      </c>
      <c r="G1006" s="13" t="s">
        <v>4802</v>
      </c>
      <c r="H1006" s="13" t="s">
        <v>4816</v>
      </c>
      <c r="I1006" s="13">
        <f>(Brick_Kilns_EF!$B$13*Brick_Kilns_EF!$B$11*Brick_Kilns_EF!$B$12)</f>
        <v>8886.81</v>
      </c>
      <c r="J1006" s="13">
        <f>IF(D1006="ZZ",Brick_Kilns_EF!$E$5*(0.75),Brick_Kilns_EF!$E$5)</f>
        <v>9.6999999999999986E-3</v>
      </c>
      <c r="K1006" s="13">
        <f t="shared" si="61"/>
        <v>86.202056999999982</v>
      </c>
      <c r="L1006" s="13">
        <f>IF(D1006="ZZ",Brick_Kilns_EF!$E$2*(0.75),Brick_Kilns_EF!$E$2)</f>
        <v>6.7999999999999996E-3</v>
      </c>
      <c r="M1006" s="13">
        <f t="shared" si="60"/>
        <v>60.430307999999997</v>
      </c>
      <c r="N1006" s="13">
        <f>IF(D1006="ZZ",Brick_Kilns_EF!$E$3*(0.75),Brick_Kilns_EF!$E$3)</f>
        <v>4.5999999999999999E-3</v>
      </c>
      <c r="O1006" s="13">
        <f t="shared" si="62"/>
        <v>40.879325999999999</v>
      </c>
      <c r="P1006" s="13">
        <f>IF(D1006="ZZ",Brick_Kilns_EF!$E$4*(0.75),Brick_Kilns_EF!$E$4)</f>
        <v>4.7000000000000002E-3</v>
      </c>
      <c r="Q1006" s="13">
        <f t="shared" si="63"/>
        <v>41.768006999999997</v>
      </c>
    </row>
    <row r="1007" spans="1:17">
      <c r="A1007" s="13" t="s">
        <v>1017</v>
      </c>
      <c r="B1007" s="13">
        <v>24.006016460000001</v>
      </c>
      <c r="C1007" s="13">
        <v>88.978184940000006</v>
      </c>
      <c r="D1007" s="13" t="s">
        <v>6</v>
      </c>
      <c r="E1007" s="13" t="s">
        <v>4927</v>
      </c>
      <c r="F1007" s="13" t="s">
        <v>9</v>
      </c>
      <c r="G1007" s="13" t="s">
        <v>4802</v>
      </c>
      <c r="H1007" s="13" t="s">
        <v>4816</v>
      </c>
      <c r="I1007" s="13">
        <f>(Brick_Kilns_EF!$B$13*Brick_Kilns_EF!$B$11*Brick_Kilns_EF!$B$12)</f>
        <v>8886.81</v>
      </c>
      <c r="J1007" s="13">
        <f>IF(D1007="ZZ",Brick_Kilns_EF!$E$5*(0.75),Brick_Kilns_EF!$E$5)</f>
        <v>9.6999999999999986E-3</v>
      </c>
      <c r="K1007" s="13">
        <f t="shared" si="61"/>
        <v>86.202056999999982</v>
      </c>
      <c r="L1007" s="13">
        <f>IF(D1007="ZZ",Brick_Kilns_EF!$E$2*(0.75),Brick_Kilns_EF!$E$2)</f>
        <v>6.7999999999999996E-3</v>
      </c>
      <c r="M1007" s="13">
        <f t="shared" si="60"/>
        <v>60.430307999999997</v>
      </c>
      <c r="N1007" s="13">
        <f>IF(D1007="ZZ",Brick_Kilns_EF!$E$3*(0.75),Brick_Kilns_EF!$E$3)</f>
        <v>4.5999999999999999E-3</v>
      </c>
      <c r="O1007" s="13">
        <f t="shared" si="62"/>
        <v>40.879325999999999</v>
      </c>
      <c r="P1007" s="13">
        <f>IF(D1007="ZZ",Brick_Kilns_EF!$E$4*(0.75),Brick_Kilns_EF!$E$4)</f>
        <v>4.7000000000000002E-3</v>
      </c>
      <c r="Q1007" s="13">
        <f t="shared" si="63"/>
        <v>41.768006999999997</v>
      </c>
    </row>
    <row r="1008" spans="1:17">
      <c r="A1008" s="13" t="s">
        <v>1018</v>
      </c>
      <c r="B1008" s="13">
        <v>23.57306818</v>
      </c>
      <c r="C1008" s="13">
        <v>88.959043339999994</v>
      </c>
      <c r="D1008" s="13" t="s">
        <v>6</v>
      </c>
      <c r="E1008" s="13" t="s">
        <v>4927</v>
      </c>
      <c r="F1008" s="13" t="s">
        <v>9</v>
      </c>
      <c r="G1008" s="13" t="s">
        <v>4802</v>
      </c>
      <c r="H1008" s="13" t="s">
        <v>4816</v>
      </c>
      <c r="I1008" s="13">
        <f>(Brick_Kilns_EF!$B$13*Brick_Kilns_EF!$B$11*Brick_Kilns_EF!$B$12)</f>
        <v>8886.81</v>
      </c>
      <c r="J1008" s="13">
        <f>IF(D1008="ZZ",Brick_Kilns_EF!$E$5*(0.75),Brick_Kilns_EF!$E$5)</f>
        <v>9.6999999999999986E-3</v>
      </c>
      <c r="K1008" s="13">
        <f t="shared" si="61"/>
        <v>86.202056999999982</v>
      </c>
      <c r="L1008" s="13">
        <f>IF(D1008="ZZ",Brick_Kilns_EF!$E$2*(0.75),Brick_Kilns_EF!$E$2)</f>
        <v>6.7999999999999996E-3</v>
      </c>
      <c r="M1008" s="13">
        <f t="shared" si="60"/>
        <v>60.430307999999997</v>
      </c>
      <c r="N1008" s="13">
        <f>IF(D1008="ZZ",Brick_Kilns_EF!$E$3*(0.75),Brick_Kilns_EF!$E$3)</f>
        <v>4.5999999999999999E-3</v>
      </c>
      <c r="O1008" s="13">
        <f t="shared" si="62"/>
        <v>40.879325999999999</v>
      </c>
      <c r="P1008" s="13">
        <f>IF(D1008="ZZ",Brick_Kilns_EF!$E$4*(0.75),Brick_Kilns_EF!$E$4)</f>
        <v>4.7000000000000002E-3</v>
      </c>
      <c r="Q1008" s="13">
        <f t="shared" si="63"/>
        <v>41.768006999999997</v>
      </c>
    </row>
    <row r="1009" spans="1:17">
      <c r="A1009" s="13" t="s">
        <v>1019</v>
      </c>
      <c r="B1009" s="13">
        <v>24.972261870000001</v>
      </c>
      <c r="C1009" s="13">
        <v>88.975879649999996</v>
      </c>
      <c r="D1009" s="13" t="s">
        <v>6</v>
      </c>
      <c r="E1009" s="13" t="s">
        <v>4927</v>
      </c>
      <c r="F1009" s="13" t="s">
        <v>42</v>
      </c>
      <c r="G1009" s="13" t="s">
        <v>4802</v>
      </c>
      <c r="H1009" s="13" t="s">
        <v>4816</v>
      </c>
      <c r="I1009" s="13">
        <f>(Brick_Kilns_EF!$B$13*Brick_Kilns_EF!$B$11*Brick_Kilns_EF!$B$12)</f>
        <v>8886.81</v>
      </c>
      <c r="J1009" s="13">
        <f>IF(D1009="ZZ",Brick_Kilns_EF!$E$5*(0.75),Brick_Kilns_EF!$E$5)</f>
        <v>9.6999999999999986E-3</v>
      </c>
      <c r="K1009" s="13">
        <f t="shared" si="61"/>
        <v>86.202056999999982</v>
      </c>
      <c r="L1009" s="13">
        <f>IF(D1009="ZZ",Brick_Kilns_EF!$E$2*(0.75),Brick_Kilns_EF!$E$2)</f>
        <v>6.7999999999999996E-3</v>
      </c>
      <c r="M1009" s="13">
        <f t="shared" si="60"/>
        <v>60.430307999999997</v>
      </c>
      <c r="N1009" s="13">
        <f>IF(D1009="ZZ",Brick_Kilns_EF!$E$3*(0.75),Brick_Kilns_EF!$E$3)</f>
        <v>4.5999999999999999E-3</v>
      </c>
      <c r="O1009" s="13">
        <f t="shared" si="62"/>
        <v>40.879325999999999</v>
      </c>
      <c r="P1009" s="13">
        <f>IF(D1009="ZZ",Brick_Kilns_EF!$E$4*(0.75),Brick_Kilns_EF!$E$4)</f>
        <v>4.7000000000000002E-3</v>
      </c>
      <c r="Q1009" s="13">
        <f t="shared" si="63"/>
        <v>41.768006999999997</v>
      </c>
    </row>
    <row r="1010" spans="1:17">
      <c r="A1010" s="13" t="s">
        <v>1020</v>
      </c>
      <c r="B1010" s="13">
        <v>23.809075889999999</v>
      </c>
      <c r="C1010" s="13">
        <v>90.036664610000003</v>
      </c>
      <c r="D1010" s="13" t="s">
        <v>6</v>
      </c>
      <c r="E1010" s="13" t="s">
        <v>4927</v>
      </c>
      <c r="F1010" s="13" t="s">
        <v>7</v>
      </c>
      <c r="G1010" s="13" t="s">
        <v>4802</v>
      </c>
      <c r="H1010" s="13" t="s">
        <v>4816</v>
      </c>
      <c r="I1010" s="13">
        <f>(Brick_Kilns_EF!$B$13*Brick_Kilns_EF!$B$11*Brick_Kilns_EF!$B$12)</f>
        <v>8886.81</v>
      </c>
      <c r="J1010" s="13">
        <f>IF(D1010="ZZ",Brick_Kilns_EF!$E$5*(0.75),Brick_Kilns_EF!$E$5)</f>
        <v>9.6999999999999986E-3</v>
      </c>
      <c r="K1010" s="13">
        <f t="shared" si="61"/>
        <v>86.202056999999982</v>
      </c>
      <c r="L1010" s="13">
        <f>IF(D1010="ZZ",Brick_Kilns_EF!$E$2*(0.75),Brick_Kilns_EF!$E$2)</f>
        <v>6.7999999999999996E-3</v>
      </c>
      <c r="M1010" s="13">
        <f t="shared" si="60"/>
        <v>60.430307999999997</v>
      </c>
      <c r="N1010" s="13">
        <f>IF(D1010="ZZ",Brick_Kilns_EF!$E$3*(0.75),Brick_Kilns_EF!$E$3)</f>
        <v>4.5999999999999999E-3</v>
      </c>
      <c r="O1010" s="13">
        <f t="shared" si="62"/>
        <v>40.879325999999999</v>
      </c>
      <c r="P1010" s="13">
        <f>IF(D1010="ZZ",Brick_Kilns_EF!$E$4*(0.75),Brick_Kilns_EF!$E$4)</f>
        <v>4.7000000000000002E-3</v>
      </c>
      <c r="Q1010" s="13">
        <f t="shared" si="63"/>
        <v>41.768006999999997</v>
      </c>
    </row>
    <row r="1011" spans="1:17">
      <c r="A1011" s="13" t="s">
        <v>1021</v>
      </c>
      <c r="B1011" s="13">
        <v>23.55068773</v>
      </c>
      <c r="C1011" s="13">
        <v>89.123170150000007</v>
      </c>
      <c r="D1011" s="13" t="s">
        <v>6</v>
      </c>
      <c r="E1011" s="13" t="s">
        <v>4927</v>
      </c>
      <c r="F1011" s="13" t="s">
        <v>9</v>
      </c>
      <c r="G1011" s="13" t="s">
        <v>4802</v>
      </c>
      <c r="H1011" s="13" t="s">
        <v>4816</v>
      </c>
      <c r="I1011" s="13">
        <f>(Brick_Kilns_EF!$B$13*Brick_Kilns_EF!$B$11*Brick_Kilns_EF!$B$12)</f>
        <v>8886.81</v>
      </c>
      <c r="J1011" s="13">
        <f>IF(D1011="ZZ",Brick_Kilns_EF!$E$5*(0.75),Brick_Kilns_EF!$E$5)</f>
        <v>9.6999999999999986E-3</v>
      </c>
      <c r="K1011" s="13">
        <f t="shared" si="61"/>
        <v>86.202056999999982</v>
      </c>
      <c r="L1011" s="13">
        <f>IF(D1011="ZZ",Brick_Kilns_EF!$E$2*(0.75),Brick_Kilns_EF!$E$2)</f>
        <v>6.7999999999999996E-3</v>
      </c>
      <c r="M1011" s="13">
        <f t="shared" si="60"/>
        <v>60.430307999999997</v>
      </c>
      <c r="N1011" s="13">
        <f>IF(D1011="ZZ",Brick_Kilns_EF!$E$3*(0.75),Brick_Kilns_EF!$E$3)</f>
        <v>4.5999999999999999E-3</v>
      </c>
      <c r="O1011" s="13">
        <f t="shared" si="62"/>
        <v>40.879325999999999</v>
      </c>
      <c r="P1011" s="13">
        <f>IF(D1011="ZZ",Brick_Kilns_EF!$E$4*(0.75),Brick_Kilns_EF!$E$4)</f>
        <v>4.7000000000000002E-3</v>
      </c>
      <c r="Q1011" s="13">
        <f t="shared" si="63"/>
        <v>41.768006999999997</v>
      </c>
    </row>
    <row r="1012" spans="1:17">
      <c r="A1012" s="13" t="s">
        <v>1022</v>
      </c>
      <c r="B1012" s="13">
        <v>23.69333769</v>
      </c>
      <c r="C1012" s="13">
        <v>90.068258619999995</v>
      </c>
      <c r="D1012" s="13" t="s">
        <v>6</v>
      </c>
      <c r="E1012" s="13" t="s">
        <v>4927</v>
      </c>
      <c r="F1012" s="13" t="s">
        <v>7</v>
      </c>
      <c r="G1012" s="13" t="s">
        <v>4802</v>
      </c>
      <c r="H1012" s="13" t="s">
        <v>4816</v>
      </c>
      <c r="I1012" s="13">
        <f>(Brick_Kilns_EF!$B$13*Brick_Kilns_EF!$B$11*Brick_Kilns_EF!$B$12)</f>
        <v>8886.81</v>
      </c>
      <c r="J1012" s="13">
        <f>IF(D1012="ZZ",Brick_Kilns_EF!$E$5*(0.75),Brick_Kilns_EF!$E$5)</f>
        <v>9.6999999999999986E-3</v>
      </c>
      <c r="K1012" s="13">
        <f t="shared" si="61"/>
        <v>86.202056999999982</v>
      </c>
      <c r="L1012" s="13">
        <f>IF(D1012="ZZ",Brick_Kilns_EF!$E$2*(0.75),Brick_Kilns_EF!$E$2)</f>
        <v>6.7999999999999996E-3</v>
      </c>
      <c r="M1012" s="13">
        <f t="shared" si="60"/>
        <v>60.430307999999997</v>
      </c>
      <c r="N1012" s="13">
        <f>IF(D1012="ZZ",Brick_Kilns_EF!$E$3*(0.75),Brick_Kilns_EF!$E$3)</f>
        <v>4.5999999999999999E-3</v>
      </c>
      <c r="O1012" s="13">
        <f t="shared" si="62"/>
        <v>40.879325999999999</v>
      </c>
      <c r="P1012" s="13">
        <f>IF(D1012="ZZ",Brick_Kilns_EF!$E$4*(0.75),Brick_Kilns_EF!$E$4)</f>
        <v>4.7000000000000002E-3</v>
      </c>
      <c r="Q1012" s="13">
        <f t="shared" si="63"/>
        <v>41.768006999999997</v>
      </c>
    </row>
    <row r="1013" spans="1:17">
      <c r="A1013" s="13" t="s">
        <v>1023</v>
      </c>
      <c r="B1013" s="13">
        <v>23.763168440000001</v>
      </c>
      <c r="C1013" s="13">
        <v>90.380845109999996</v>
      </c>
      <c r="D1013" s="13" t="s">
        <v>6</v>
      </c>
      <c r="E1013" s="13" t="s">
        <v>4927</v>
      </c>
      <c r="F1013" s="13" t="s">
        <v>7</v>
      </c>
      <c r="G1013" s="13" t="s">
        <v>4802</v>
      </c>
      <c r="H1013" s="13" t="s">
        <v>4816</v>
      </c>
      <c r="I1013" s="13">
        <f>(Brick_Kilns_EF!$B$13*Brick_Kilns_EF!$B$11*Brick_Kilns_EF!$B$12)</f>
        <v>8886.81</v>
      </c>
      <c r="J1013" s="13">
        <f>IF(D1013="ZZ",Brick_Kilns_EF!$E$5*(0.75),Brick_Kilns_EF!$E$5)</f>
        <v>9.6999999999999986E-3</v>
      </c>
      <c r="K1013" s="13">
        <f t="shared" si="61"/>
        <v>86.202056999999982</v>
      </c>
      <c r="L1013" s="13">
        <f>IF(D1013="ZZ",Brick_Kilns_EF!$E$2*(0.75),Brick_Kilns_EF!$E$2)</f>
        <v>6.7999999999999996E-3</v>
      </c>
      <c r="M1013" s="13">
        <f t="shared" si="60"/>
        <v>60.430307999999997</v>
      </c>
      <c r="N1013" s="13">
        <f>IF(D1013="ZZ",Brick_Kilns_EF!$E$3*(0.75),Brick_Kilns_EF!$E$3)</f>
        <v>4.5999999999999999E-3</v>
      </c>
      <c r="O1013" s="13">
        <f t="shared" si="62"/>
        <v>40.879325999999999</v>
      </c>
      <c r="P1013" s="13">
        <f>IF(D1013="ZZ",Brick_Kilns_EF!$E$4*(0.75),Brick_Kilns_EF!$E$4)</f>
        <v>4.7000000000000002E-3</v>
      </c>
      <c r="Q1013" s="13">
        <f t="shared" si="63"/>
        <v>41.768006999999997</v>
      </c>
    </row>
    <row r="1014" spans="1:17">
      <c r="A1014" s="13" t="s">
        <v>1024</v>
      </c>
      <c r="B1014" s="13">
        <v>23.762116689999999</v>
      </c>
      <c r="C1014" s="13">
        <v>90.379829240000007</v>
      </c>
      <c r="D1014" s="13" t="s">
        <v>6</v>
      </c>
      <c r="E1014" s="13" t="s">
        <v>4927</v>
      </c>
      <c r="F1014" s="13" t="s">
        <v>7</v>
      </c>
      <c r="G1014" s="13" t="s">
        <v>4802</v>
      </c>
      <c r="H1014" s="13" t="s">
        <v>4816</v>
      </c>
      <c r="I1014" s="13">
        <f>(Brick_Kilns_EF!$B$13*Brick_Kilns_EF!$B$11*Brick_Kilns_EF!$B$12)</f>
        <v>8886.81</v>
      </c>
      <c r="J1014" s="13">
        <f>IF(D1014="ZZ",Brick_Kilns_EF!$E$5*(0.75),Brick_Kilns_EF!$E$5)</f>
        <v>9.6999999999999986E-3</v>
      </c>
      <c r="K1014" s="13">
        <f t="shared" si="61"/>
        <v>86.202056999999982</v>
      </c>
      <c r="L1014" s="13">
        <f>IF(D1014="ZZ",Brick_Kilns_EF!$E$2*(0.75),Brick_Kilns_EF!$E$2)</f>
        <v>6.7999999999999996E-3</v>
      </c>
      <c r="M1014" s="13">
        <f t="shared" si="60"/>
        <v>60.430307999999997</v>
      </c>
      <c r="N1014" s="13">
        <f>IF(D1014="ZZ",Brick_Kilns_EF!$E$3*(0.75),Brick_Kilns_EF!$E$3)</f>
        <v>4.5999999999999999E-3</v>
      </c>
      <c r="O1014" s="13">
        <f t="shared" si="62"/>
        <v>40.879325999999999</v>
      </c>
      <c r="P1014" s="13">
        <f>IF(D1014="ZZ",Brick_Kilns_EF!$E$4*(0.75),Brick_Kilns_EF!$E$4)</f>
        <v>4.7000000000000002E-3</v>
      </c>
      <c r="Q1014" s="13">
        <f t="shared" si="63"/>
        <v>41.768006999999997</v>
      </c>
    </row>
    <row r="1015" spans="1:17">
      <c r="A1015" s="13" t="s">
        <v>1025</v>
      </c>
      <c r="B1015" s="13">
        <v>23.830873589999999</v>
      </c>
      <c r="C1015" s="13">
        <v>90.418986250000003</v>
      </c>
      <c r="D1015" s="13" t="s">
        <v>6</v>
      </c>
      <c r="E1015" s="13" t="s">
        <v>4927</v>
      </c>
      <c r="F1015" s="13" t="s">
        <v>7</v>
      </c>
      <c r="G1015" s="13" t="s">
        <v>4802</v>
      </c>
      <c r="H1015" s="13" t="s">
        <v>4816</v>
      </c>
      <c r="I1015" s="13">
        <f>(Brick_Kilns_EF!$B$13*Brick_Kilns_EF!$B$11*Brick_Kilns_EF!$B$12)</f>
        <v>8886.81</v>
      </c>
      <c r="J1015" s="13">
        <f>IF(D1015="ZZ",Brick_Kilns_EF!$E$5*(0.75),Brick_Kilns_EF!$E$5)</f>
        <v>9.6999999999999986E-3</v>
      </c>
      <c r="K1015" s="13">
        <f t="shared" si="61"/>
        <v>86.202056999999982</v>
      </c>
      <c r="L1015" s="13">
        <f>IF(D1015="ZZ",Brick_Kilns_EF!$E$2*(0.75),Brick_Kilns_EF!$E$2)</f>
        <v>6.7999999999999996E-3</v>
      </c>
      <c r="M1015" s="13">
        <f t="shared" si="60"/>
        <v>60.430307999999997</v>
      </c>
      <c r="N1015" s="13">
        <f>IF(D1015="ZZ",Brick_Kilns_EF!$E$3*(0.75),Brick_Kilns_EF!$E$3)</f>
        <v>4.5999999999999999E-3</v>
      </c>
      <c r="O1015" s="13">
        <f t="shared" si="62"/>
        <v>40.879325999999999</v>
      </c>
      <c r="P1015" s="13">
        <f>IF(D1015="ZZ",Brick_Kilns_EF!$E$4*(0.75),Brick_Kilns_EF!$E$4)</f>
        <v>4.7000000000000002E-3</v>
      </c>
      <c r="Q1015" s="13">
        <f t="shared" si="63"/>
        <v>41.768006999999997</v>
      </c>
    </row>
    <row r="1016" spans="1:17">
      <c r="A1016" s="13" t="s">
        <v>1026</v>
      </c>
      <c r="B1016" s="13">
        <v>23.676326790000001</v>
      </c>
      <c r="C1016" s="13">
        <v>88.678192460000005</v>
      </c>
      <c r="D1016" s="13" t="s">
        <v>6</v>
      </c>
      <c r="E1016" s="13" t="s">
        <v>4927</v>
      </c>
      <c r="F1016" s="13" t="s">
        <v>9</v>
      </c>
      <c r="G1016" s="13" t="s">
        <v>4802</v>
      </c>
      <c r="H1016" s="13" t="s">
        <v>4816</v>
      </c>
      <c r="I1016" s="13">
        <f>(Brick_Kilns_EF!$B$13*Brick_Kilns_EF!$B$11*Brick_Kilns_EF!$B$12)</f>
        <v>8886.81</v>
      </c>
      <c r="J1016" s="13">
        <f>IF(D1016="ZZ",Brick_Kilns_EF!$E$5*(0.75),Brick_Kilns_EF!$E$5)</f>
        <v>9.6999999999999986E-3</v>
      </c>
      <c r="K1016" s="13">
        <f t="shared" si="61"/>
        <v>86.202056999999982</v>
      </c>
      <c r="L1016" s="13">
        <f>IF(D1016="ZZ",Brick_Kilns_EF!$E$2*(0.75),Brick_Kilns_EF!$E$2)</f>
        <v>6.7999999999999996E-3</v>
      </c>
      <c r="M1016" s="13">
        <f t="shared" si="60"/>
        <v>60.430307999999997</v>
      </c>
      <c r="N1016" s="13">
        <f>IF(D1016="ZZ",Brick_Kilns_EF!$E$3*(0.75),Brick_Kilns_EF!$E$3)</f>
        <v>4.5999999999999999E-3</v>
      </c>
      <c r="O1016" s="13">
        <f t="shared" si="62"/>
        <v>40.879325999999999</v>
      </c>
      <c r="P1016" s="13">
        <f>IF(D1016="ZZ",Brick_Kilns_EF!$E$4*(0.75),Brick_Kilns_EF!$E$4)</f>
        <v>4.7000000000000002E-3</v>
      </c>
      <c r="Q1016" s="13">
        <f t="shared" si="63"/>
        <v>41.768006999999997</v>
      </c>
    </row>
    <row r="1017" spans="1:17">
      <c r="A1017" s="13" t="s">
        <v>1027</v>
      </c>
      <c r="B1017" s="13">
        <v>23.67812979</v>
      </c>
      <c r="C1017" s="13">
        <v>88.675655460000002</v>
      </c>
      <c r="D1017" s="13" t="s">
        <v>6</v>
      </c>
      <c r="E1017" s="13" t="s">
        <v>4927</v>
      </c>
      <c r="F1017" s="13" t="s">
        <v>9</v>
      </c>
      <c r="G1017" s="13" t="s">
        <v>4802</v>
      </c>
      <c r="H1017" s="13" t="s">
        <v>4816</v>
      </c>
      <c r="I1017" s="13">
        <f>(Brick_Kilns_EF!$B$13*Brick_Kilns_EF!$B$11*Brick_Kilns_EF!$B$12)</f>
        <v>8886.81</v>
      </c>
      <c r="J1017" s="13">
        <f>IF(D1017="ZZ",Brick_Kilns_EF!$E$5*(0.75),Brick_Kilns_EF!$E$5)</f>
        <v>9.6999999999999986E-3</v>
      </c>
      <c r="K1017" s="13">
        <f t="shared" si="61"/>
        <v>86.202056999999982</v>
      </c>
      <c r="L1017" s="13">
        <f>IF(D1017="ZZ",Brick_Kilns_EF!$E$2*(0.75),Brick_Kilns_EF!$E$2)</f>
        <v>6.7999999999999996E-3</v>
      </c>
      <c r="M1017" s="13">
        <f t="shared" si="60"/>
        <v>60.430307999999997</v>
      </c>
      <c r="N1017" s="13">
        <f>IF(D1017="ZZ",Brick_Kilns_EF!$E$3*(0.75),Brick_Kilns_EF!$E$3)</f>
        <v>4.5999999999999999E-3</v>
      </c>
      <c r="O1017" s="13">
        <f t="shared" si="62"/>
        <v>40.879325999999999</v>
      </c>
      <c r="P1017" s="13">
        <f>IF(D1017="ZZ",Brick_Kilns_EF!$E$4*(0.75),Brick_Kilns_EF!$E$4)</f>
        <v>4.7000000000000002E-3</v>
      </c>
      <c r="Q1017" s="13">
        <f t="shared" si="63"/>
        <v>41.768006999999997</v>
      </c>
    </row>
    <row r="1018" spans="1:17">
      <c r="A1018" s="13" t="s">
        <v>1028</v>
      </c>
      <c r="B1018" s="13">
        <v>23.771487239999999</v>
      </c>
      <c r="C1018" s="13">
        <v>90.314326260000001</v>
      </c>
      <c r="D1018" s="13" t="s">
        <v>6</v>
      </c>
      <c r="E1018" s="13" t="s">
        <v>4927</v>
      </c>
      <c r="F1018" s="13" t="s">
        <v>7</v>
      </c>
      <c r="G1018" s="13" t="s">
        <v>4802</v>
      </c>
      <c r="H1018" s="13" t="s">
        <v>4816</v>
      </c>
      <c r="I1018" s="13">
        <f>(Brick_Kilns_EF!$B$13*Brick_Kilns_EF!$B$11*Brick_Kilns_EF!$B$12)</f>
        <v>8886.81</v>
      </c>
      <c r="J1018" s="13">
        <f>IF(D1018="ZZ",Brick_Kilns_EF!$E$5*(0.75),Brick_Kilns_EF!$E$5)</f>
        <v>9.6999999999999986E-3</v>
      </c>
      <c r="K1018" s="13">
        <f t="shared" si="61"/>
        <v>86.202056999999982</v>
      </c>
      <c r="L1018" s="13">
        <f>IF(D1018="ZZ",Brick_Kilns_EF!$E$2*(0.75),Brick_Kilns_EF!$E$2)</f>
        <v>6.7999999999999996E-3</v>
      </c>
      <c r="M1018" s="13">
        <f t="shared" si="60"/>
        <v>60.430307999999997</v>
      </c>
      <c r="N1018" s="13">
        <f>IF(D1018="ZZ",Brick_Kilns_EF!$E$3*(0.75),Brick_Kilns_EF!$E$3)</f>
        <v>4.5999999999999999E-3</v>
      </c>
      <c r="O1018" s="13">
        <f t="shared" si="62"/>
        <v>40.879325999999999</v>
      </c>
      <c r="P1018" s="13">
        <f>IF(D1018="ZZ",Brick_Kilns_EF!$E$4*(0.75),Brick_Kilns_EF!$E$4)</f>
        <v>4.7000000000000002E-3</v>
      </c>
      <c r="Q1018" s="13">
        <f t="shared" si="63"/>
        <v>41.768006999999997</v>
      </c>
    </row>
    <row r="1019" spans="1:17">
      <c r="A1019" s="13" t="s">
        <v>1029</v>
      </c>
      <c r="B1019" s="13">
        <v>24.11052669</v>
      </c>
      <c r="C1019" s="13">
        <v>89.704210349999997</v>
      </c>
      <c r="D1019" s="13" t="s">
        <v>6</v>
      </c>
      <c r="E1019" s="13" t="s">
        <v>4927</v>
      </c>
      <c r="F1019" s="13" t="s">
        <v>42</v>
      </c>
      <c r="G1019" s="13" t="s">
        <v>4802</v>
      </c>
      <c r="H1019" s="13" t="s">
        <v>4816</v>
      </c>
      <c r="I1019" s="13">
        <f>(Brick_Kilns_EF!$B$13*Brick_Kilns_EF!$B$11*Brick_Kilns_EF!$B$12)</f>
        <v>8886.81</v>
      </c>
      <c r="J1019" s="13">
        <f>IF(D1019="ZZ",Brick_Kilns_EF!$E$5*(0.75),Brick_Kilns_EF!$E$5)</f>
        <v>9.6999999999999986E-3</v>
      </c>
      <c r="K1019" s="13">
        <f t="shared" si="61"/>
        <v>86.202056999999982</v>
      </c>
      <c r="L1019" s="13">
        <f>IF(D1019="ZZ",Brick_Kilns_EF!$E$2*(0.75),Brick_Kilns_EF!$E$2)</f>
        <v>6.7999999999999996E-3</v>
      </c>
      <c r="M1019" s="13">
        <f t="shared" si="60"/>
        <v>60.430307999999997</v>
      </c>
      <c r="N1019" s="13">
        <f>IF(D1019="ZZ",Brick_Kilns_EF!$E$3*(0.75),Brick_Kilns_EF!$E$3)</f>
        <v>4.5999999999999999E-3</v>
      </c>
      <c r="O1019" s="13">
        <f t="shared" si="62"/>
        <v>40.879325999999999</v>
      </c>
      <c r="P1019" s="13">
        <f>IF(D1019="ZZ",Brick_Kilns_EF!$E$4*(0.75),Brick_Kilns_EF!$E$4)</f>
        <v>4.7000000000000002E-3</v>
      </c>
      <c r="Q1019" s="13">
        <f t="shared" si="63"/>
        <v>41.768006999999997</v>
      </c>
    </row>
    <row r="1020" spans="1:17">
      <c r="A1020" s="13" t="s">
        <v>1030</v>
      </c>
      <c r="B1020" s="13">
        <v>24.494637310000002</v>
      </c>
      <c r="C1020" s="13">
        <v>88.607175949999998</v>
      </c>
      <c r="D1020" s="13" t="s">
        <v>6</v>
      </c>
      <c r="E1020" s="13" t="s">
        <v>4927</v>
      </c>
      <c r="F1020" s="13" t="s">
        <v>42</v>
      </c>
      <c r="G1020" s="13" t="s">
        <v>4802</v>
      </c>
      <c r="H1020" s="13" t="s">
        <v>4816</v>
      </c>
      <c r="I1020" s="13">
        <f>(Brick_Kilns_EF!$B$13*Brick_Kilns_EF!$B$11*Brick_Kilns_EF!$B$12)</f>
        <v>8886.81</v>
      </c>
      <c r="J1020" s="13">
        <f>IF(D1020="ZZ",Brick_Kilns_EF!$E$5*(0.75),Brick_Kilns_EF!$E$5)</f>
        <v>9.6999999999999986E-3</v>
      </c>
      <c r="K1020" s="13">
        <f t="shared" si="61"/>
        <v>86.202056999999982</v>
      </c>
      <c r="L1020" s="13">
        <f>IF(D1020="ZZ",Brick_Kilns_EF!$E$2*(0.75),Brick_Kilns_EF!$E$2)</f>
        <v>6.7999999999999996E-3</v>
      </c>
      <c r="M1020" s="13">
        <f t="shared" si="60"/>
        <v>60.430307999999997</v>
      </c>
      <c r="N1020" s="13">
        <f>IF(D1020="ZZ",Brick_Kilns_EF!$E$3*(0.75),Brick_Kilns_EF!$E$3)</f>
        <v>4.5999999999999999E-3</v>
      </c>
      <c r="O1020" s="13">
        <f t="shared" si="62"/>
        <v>40.879325999999999</v>
      </c>
      <c r="P1020" s="13">
        <f>IF(D1020="ZZ",Brick_Kilns_EF!$E$4*(0.75),Brick_Kilns_EF!$E$4)</f>
        <v>4.7000000000000002E-3</v>
      </c>
      <c r="Q1020" s="13">
        <f t="shared" si="63"/>
        <v>41.768006999999997</v>
      </c>
    </row>
    <row r="1021" spans="1:17">
      <c r="A1021" s="13" t="s">
        <v>1031</v>
      </c>
      <c r="B1021" s="13">
        <v>23.962096819999999</v>
      </c>
      <c r="C1021" s="13">
        <v>89.246392749999998</v>
      </c>
      <c r="D1021" s="13" t="s">
        <v>6</v>
      </c>
      <c r="E1021" s="13" t="s">
        <v>4927</v>
      </c>
      <c r="F1021" s="13" t="s">
        <v>42</v>
      </c>
      <c r="G1021" s="13" t="s">
        <v>4802</v>
      </c>
      <c r="H1021" s="13" t="s">
        <v>4816</v>
      </c>
      <c r="I1021" s="13">
        <f>(Brick_Kilns_EF!$B$13*Brick_Kilns_EF!$B$11*Brick_Kilns_EF!$B$12)</f>
        <v>8886.81</v>
      </c>
      <c r="J1021" s="13">
        <f>IF(D1021="ZZ",Brick_Kilns_EF!$E$5*(0.75),Brick_Kilns_EF!$E$5)</f>
        <v>9.6999999999999986E-3</v>
      </c>
      <c r="K1021" s="13">
        <f t="shared" si="61"/>
        <v>86.202056999999982</v>
      </c>
      <c r="L1021" s="13">
        <f>IF(D1021="ZZ",Brick_Kilns_EF!$E$2*(0.75),Brick_Kilns_EF!$E$2)</f>
        <v>6.7999999999999996E-3</v>
      </c>
      <c r="M1021" s="13">
        <f t="shared" si="60"/>
        <v>60.430307999999997</v>
      </c>
      <c r="N1021" s="13">
        <f>IF(D1021="ZZ",Brick_Kilns_EF!$E$3*(0.75),Brick_Kilns_EF!$E$3)</f>
        <v>4.5999999999999999E-3</v>
      </c>
      <c r="O1021" s="13">
        <f t="shared" si="62"/>
        <v>40.879325999999999</v>
      </c>
      <c r="P1021" s="13">
        <f>IF(D1021="ZZ",Brick_Kilns_EF!$E$4*(0.75),Brick_Kilns_EF!$E$4)</f>
        <v>4.7000000000000002E-3</v>
      </c>
      <c r="Q1021" s="13">
        <f t="shared" si="63"/>
        <v>41.768006999999997</v>
      </c>
    </row>
    <row r="1022" spans="1:17">
      <c r="A1022" s="13" t="s">
        <v>1032</v>
      </c>
      <c r="B1022" s="13">
        <v>23.988382640000001</v>
      </c>
      <c r="C1022" s="13">
        <v>89.209090720000006</v>
      </c>
      <c r="D1022" s="13" t="s">
        <v>6</v>
      </c>
      <c r="E1022" s="13" t="s">
        <v>4927</v>
      </c>
      <c r="F1022" s="13" t="s">
        <v>9</v>
      </c>
      <c r="G1022" s="13" t="s">
        <v>4802</v>
      </c>
      <c r="H1022" s="13" t="s">
        <v>4816</v>
      </c>
      <c r="I1022" s="13">
        <f>(Brick_Kilns_EF!$B$13*Brick_Kilns_EF!$B$11*Brick_Kilns_EF!$B$12)</f>
        <v>8886.81</v>
      </c>
      <c r="J1022" s="13">
        <f>IF(D1022="ZZ",Brick_Kilns_EF!$E$5*(0.75),Brick_Kilns_EF!$E$5)</f>
        <v>9.6999999999999986E-3</v>
      </c>
      <c r="K1022" s="13">
        <f t="shared" si="61"/>
        <v>86.202056999999982</v>
      </c>
      <c r="L1022" s="13">
        <f>IF(D1022="ZZ",Brick_Kilns_EF!$E$2*(0.75),Brick_Kilns_EF!$E$2)</f>
        <v>6.7999999999999996E-3</v>
      </c>
      <c r="M1022" s="13">
        <f t="shared" si="60"/>
        <v>60.430307999999997</v>
      </c>
      <c r="N1022" s="13">
        <f>IF(D1022="ZZ",Brick_Kilns_EF!$E$3*(0.75),Brick_Kilns_EF!$E$3)</f>
        <v>4.5999999999999999E-3</v>
      </c>
      <c r="O1022" s="13">
        <f t="shared" si="62"/>
        <v>40.879325999999999</v>
      </c>
      <c r="P1022" s="13">
        <f>IF(D1022="ZZ",Brick_Kilns_EF!$E$4*(0.75),Brick_Kilns_EF!$E$4)</f>
        <v>4.7000000000000002E-3</v>
      </c>
      <c r="Q1022" s="13">
        <f t="shared" si="63"/>
        <v>41.768006999999997</v>
      </c>
    </row>
    <row r="1023" spans="1:17">
      <c r="A1023" s="13" t="s">
        <v>1033</v>
      </c>
      <c r="B1023" s="13">
        <v>23.79896746</v>
      </c>
      <c r="C1023" s="13">
        <v>89.316032199999995</v>
      </c>
      <c r="D1023" s="13" t="s">
        <v>6</v>
      </c>
      <c r="E1023" s="13" t="s">
        <v>4927</v>
      </c>
      <c r="F1023" s="13" t="s">
        <v>9</v>
      </c>
      <c r="G1023" s="13" t="s">
        <v>4802</v>
      </c>
      <c r="H1023" s="13" t="s">
        <v>4816</v>
      </c>
      <c r="I1023" s="13">
        <f>(Brick_Kilns_EF!$B$13*Brick_Kilns_EF!$B$11*Brick_Kilns_EF!$B$12)</f>
        <v>8886.81</v>
      </c>
      <c r="J1023" s="13">
        <f>IF(D1023="ZZ",Brick_Kilns_EF!$E$5*(0.75),Brick_Kilns_EF!$E$5)</f>
        <v>9.6999999999999986E-3</v>
      </c>
      <c r="K1023" s="13">
        <f t="shared" si="61"/>
        <v>86.202056999999982</v>
      </c>
      <c r="L1023" s="13">
        <f>IF(D1023="ZZ",Brick_Kilns_EF!$E$2*(0.75),Brick_Kilns_EF!$E$2)</f>
        <v>6.7999999999999996E-3</v>
      </c>
      <c r="M1023" s="13">
        <f t="shared" si="60"/>
        <v>60.430307999999997</v>
      </c>
      <c r="N1023" s="13">
        <f>IF(D1023="ZZ",Brick_Kilns_EF!$E$3*(0.75),Brick_Kilns_EF!$E$3)</f>
        <v>4.5999999999999999E-3</v>
      </c>
      <c r="O1023" s="13">
        <f t="shared" si="62"/>
        <v>40.879325999999999</v>
      </c>
      <c r="P1023" s="13">
        <f>IF(D1023="ZZ",Brick_Kilns_EF!$E$4*(0.75),Brick_Kilns_EF!$E$4)</f>
        <v>4.7000000000000002E-3</v>
      </c>
      <c r="Q1023" s="13">
        <f t="shared" si="63"/>
        <v>41.768006999999997</v>
      </c>
    </row>
    <row r="1024" spans="1:17">
      <c r="A1024" s="13" t="s">
        <v>1034</v>
      </c>
      <c r="B1024" s="13">
        <v>23.96395789</v>
      </c>
      <c r="C1024" s="13">
        <v>89.186675350000002</v>
      </c>
      <c r="D1024" s="13" t="s">
        <v>6</v>
      </c>
      <c r="E1024" s="13" t="s">
        <v>4927</v>
      </c>
      <c r="F1024" s="13" t="s">
        <v>9</v>
      </c>
      <c r="G1024" s="13" t="s">
        <v>4802</v>
      </c>
      <c r="H1024" s="13" t="s">
        <v>4816</v>
      </c>
      <c r="I1024" s="13">
        <f>(Brick_Kilns_EF!$B$13*Brick_Kilns_EF!$B$11*Brick_Kilns_EF!$B$12)</f>
        <v>8886.81</v>
      </c>
      <c r="J1024" s="13">
        <f>IF(D1024="ZZ",Brick_Kilns_EF!$E$5*(0.75),Brick_Kilns_EF!$E$5)</f>
        <v>9.6999999999999986E-3</v>
      </c>
      <c r="K1024" s="13">
        <f t="shared" si="61"/>
        <v>86.202056999999982</v>
      </c>
      <c r="L1024" s="13">
        <f>IF(D1024="ZZ",Brick_Kilns_EF!$E$2*(0.75),Brick_Kilns_EF!$E$2)</f>
        <v>6.7999999999999996E-3</v>
      </c>
      <c r="M1024" s="13">
        <f t="shared" si="60"/>
        <v>60.430307999999997</v>
      </c>
      <c r="N1024" s="13">
        <f>IF(D1024="ZZ",Brick_Kilns_EF!$E$3*(0.75),Brick_Kilns_EF!$E$3)</f>
        <v>4.5999999999999999E-3</v>
      </c>
      <c r="O1024" s="13">
        <f t="shared" si="62"/>
        <v>40.879325999999999</v>
      </c>
      <c r="P1024" s="13">
        <f>IF(D1024="ZZ",Brick_Kilns_EF!$E$4*(0.75),Brick_Kilns_EF!$E$4)</f>
        <v>4.7000000000000002E-3</v>
      </c>
      <c r="Q1024" s="13">
        <f t="shared" si="63"/>
        <v>41.768006999999997</v>
      </c>
    </row>
    <row r="1025" spans="1:17">
      <c r="A1025" s="13" t="s">
        <v>1035</v>
      </c>
      <c r="B1025" s="13">
        <v>23.964727920000001</v>
      </c>
      <c r="C1025" s="13">
        <v>89.184423229999993</v>
      </c>
      <c r="D1025" s="13" t="s">
        <v>6</v>
      </c>
      <c r="E1025" s="13" t="s">
        <v>4927</v>
      </c>
      <c r="F1025" s="13" t="s">
        <v>9</v>
      </c>
      <c r="G1025" s="13" t="s">
        <v>4802</v>
      </c>
      <c r="H1025" s="13" t="s">
        <v>4816</v>
      </c>
      <c r="I1025" s="13">
        <f>(Brick_Kilns_EF!$B$13*Brick_Kilns_EF!$B$11*Brick_Kilns_EF!$B$12)</f>
        <v>8886.81</v>
      </c>
      <c r="J1025" s="13">
        <f>IF(D1025="ZZ",Brick_Kilns_EF!$E$5*(0.75),Brick_Kilns_EF!$E$5)</f>
        <v>9.6999999999999986E-3</v>
      </c>
      <c r="K1025" s="13">
        <f t="shared" si="61"/>
        <v>86.202056999999982</v>
      </c>
      <c r="L1025" s="13">
        <f>IF(D1025="ZZ",Brick_Kilns_EF!$E$2*(0.75),Brick_Kilns_EF!$E$2)</f>
        <v>6.7999999999999996E-3</v>
      </c>
      <c r="M1025" s="13">
        <f t="shared" si="60"/>
        <v>60.430307999999997</v>
      </c>
      <c r="N1025" s="13">
        <f>IF(D1025="ZZ",Brick_Kilns_EF!$E$3*(0.75),Brick_Kilns_EF!$E$3)</f>
        <v>4.5999999999999999E-3</v>
      </c>
      <c r="O1025" s="13">
        <f t="shared" si="62"/>
        <v>40.879325999999999</v>
      </c>
      <c r="P1025" s="13">
        <f>IF(D1025="ZZ",Brick_Kilns_EF!$E$4*(0.75),Brick_Kilns_EF!$E$4)</f>
        <v>4.7000000000000002E-3</v>
      </c>
      <c r="Q1025" s="13">
        <f t="shared" si="63"/>
        <v>41.768006999999997</v>
      </c>
    </row>
    <row r="1026" spans="1:17">
      <c r="A1026" s="13" t="s">
        <v>1036</v>
      </c>
      <c r="B1026" s="13">
        <v>23.965141110000001</v>
      </c>
      <c r="C1026" s="13">
        <v>89.182375350000001</v>
      </c>
      <c r="D1026" s="13" t="s">
        <v>6</v>
      </c>
      <c r="E1026" s="13" t="s">
        <v>4927</v>
      </c>
      <c r="F1026" s="13" t="s">
        <v>9</v>
      </c>
      <c r="G1026" s="13" t="s">
        <v>4802</v>
      </c>
      <c r="H1026" s="13" t="s">
        <v>4816</v>
      </c>
      <c r="I1026" s="13">
        <f>(Brick_Kilns_EF!$B$13*Brick_Kilns_EF!$B$11*Brick_Kilns_EF!$B$12)</f>
        <v>8886.81</v>
      </c>
      <c r="J1026" s="13">
        <f>IF(D1026="ZZ",Brick_Kilns_EF!$E$5*(0.75),Brick_Kilns_EF!$E$5)</f>
        <v>9.6999999999999986E-3</v>
      </c>
      <c r="K1026" s="13">
        <f t="shared" si="61"/>
        <v>86.202056999999982</v>
      </c>
      <c r="L1026" s="13">
        <f>IF(D1026="ZZ",Brick_Kilns_EF!$E$2*(0.75),Brick_Kilns_EF!$E$2)</f>
        <v>6.7999999999999996E-3</v>
      </c>
      <c r="M1026" s="13">
        <f t="shared" ref="M1026:M1089" si="64">(I1026*L1026)</f>
        <v>60.430307999999997</v>
      </c>
      <c r="N1026" s="13">
        <f>IF(D1026="ZZ",Brick_Kilns_EF!$E$3*(0.75),Brick_Kilns_EF!$E$3)</f>
        <v>4.5999999999999999E-3</v>
      </c>
      <c r="O1026" s="13">
        <f t="shared" si="62"/>
        <v>40.879325999999999</v>
      </c>
      <c r="P1026" s="13">
        <f>IF(D1026="ZZ",Brick_Kilns_EF!$E$4*(0.75),Brick_Kilns_EF!$E$4)</f>
        <v>4.7000000000000002E-3</v>
      </c>
      <c r="Q1026" s="13">
        <f t="shared" si="63"/>
        <v>41.768006999999997</v>
      </c>
    </row>
    <row r="1027" spans="1:17">
      <c r="A1027" s="13" t="s">
        <v>1037</v>
      </c>
      <c r="B1027" s="13">
        <v>23.965732719999998</v>
      </c>
      <c r="C1027" s="13">
        <v>89.185326219999993</v>
      </c>
      <c r="D1027" s="13" t="s">
        <v>6</v>
      </c>
      <c r="E1027" s="13" t="s">
        <v>4927</v>
      </c>
      <c r="F1027" s="13" t="s">
        <v>9</v>
      </c>
      <c r="G1027" s="13" t="s">
        <v>4802</v>
      </c>
      <c r="H1027" s="13" t="s">
        <v>4816</v>
      </c>
      <c r="I1027" s="13">
        <f>(Brick_Kilns_EF!$B$13*Brick_Kilns_EF!$B$11*Brick_Kilns_EF!$B$12)</f>
        <v>8886.81</v>
      </c>
      <c r="J1027" s="13">
        <f>IF(D1027="ZZ",Brick_Kilns_EF!$E$5*(0.75),Brick_Kilns_EF!$E$5)</f>
        <v>9.6999999999999986E-3</v>
      </c>
      <c r="K1027" s="13">
        <f t="shared" ref="K1027:K1090" si="65">J1027*I1027</f>
        <v>86.202056999999982</v>
      </c>
      <c r="L1027" s="13">
        <f>IF(D1027="ZZ",Brick_Kilns_EF!$E$2*(0.75),Brick_Kilns_EF!$E$2)</f>
        <v>6.7999999999999996E-3</v>
      </c>
      <c r="M1027" s="13">
        <f t="shared" si="64"/>
        <v>60.430307999999997</v>
      </c>
      <c r="N1027" s="13">
        <f>IF(D1027="ZZ",Brick_Kilns_EF!$E$3*(0.75),Brick_Kilns_EF!$E$3)</f>
        <v>4.5999999999999999E-3</v>
      </c>
      <c r="O1027" s="13">
        <f t="shared" ref="O1027:O1090" si="66">I1027*N1027</f>
        <v>40.879325999999999</v>
      </c>
      <c r="P1027" s="13">
        <f>IF(D1027="ZZ",Brick_Kilns_EF!$E$4*(0.75),Brick_Kilns_EF!$E$4)</f>
        <v>4.7000000000000002E-3</v>
      </c>
      <c r="Q1027" s="13">
        <f t="shared" ref="Q1027:Q1090" si="67">I1027*P1027</f>
        <v>41.768006999999997</v>
      </c>
    </row>
    <row r="1028" spans="1:17">
      <c r="A1028" s="13" t="s">
        <v>1038</v>
      </c>
      <c r="B1028" s="13">
        <v>23.96503311</v>
      </c>
      <c r="C1028" s="13">
        <v>89.183063349999998</v>
      </c>
      <c r="D1028" s="13" t="s">
        <v>6</v>
      </c>
      <c r="E1028" s="13" t="s">
        <v>4927</v>
      </c>
      <c r="F1028" s="13" t="s">
        <v>9</v>
      </c>
      <c r="G1028" s="13" t="s">
        <v>4802</v>
      </c>
      <c r="H1028" s="13" t="s">
        <v>4816</v>
      </c>
      <c r="I1028" s="13">
        <f>(Brick_Kilns_EF!$B$13*Brick_Kilns_EF!$B$11*Brick_Kilns_EF!$B$12)</f>
        <v>8886.81</v>
      </c>
      <c r="J1028" s="13">
        <f>IF(D1028="ZZ",Brick_Kilns_EF!$E$5*(0.75),Brick_Kilns_EF!$E$5)</f>
        <v>9.6999999999999986E-3</v>
      </c>
      <c r="K1028" s="13">
        <f t="shared" si="65"/>
        <v>86.202056999999982</v>
      </c>
      <c r="L1028" s="13">
        <f>IF(D1028="ZZ",Brick_Kilns_EF!$E$2*(0.75),Brick_Kilns_EF!$E$2)</f>
        <v>6.7999999999999996E-3</v>
      </c>
      <c r="M1028" s="13">
        <f t="shared" si="64"/>
        <v>60.430307999999997</v>
      </c>
      <c r="N1028" s="13">
        <f>IF(D1028="ZZ",Brick_Kilns_EF!$E$3*(0.75),Brick_Kilns_EF!$E$3)</f>
        <v>4.5999999999999999E-3</v>
      </c>
      <c r="O1028" s="13">
        <f t="shared" si="66"/>
        <v>40.879325999999999</v>
      </c>
      <c r="P1028" s="13">
        <f>IF(D1028="ZZ",Brick_Kilns_EF!$E$4*(0.75),Brick_Kilns_EF!$E$4)</f>
        <v>4.7000000000000002E-3</v>
      </c>
      <c r="Q1028" s="13">
        <f t="shared" si="67"/>
        <v>41.768006999999997</v>
      </c>
    </row>
    <row r="1029" spans="1:17">
      <c r="A1029" s="13" t="s">
        <v>1039</v>
      </c>
      <c r="B1029" s="13">
        <v>24.006253319999999</v>
      </c>
      <c r="C1029" s="13">
        <v>89.192373790000005</v>
      </c>
      <c r="D1029" s="13" t="s">
        <v>6</v>
      </c>
      <c r="E1029" s="13" t="s">
        <v>4927</v>
      </c>
      <c r="F1029" s="13" t="s">
        <v>42</v>
      </c>
      <c r="G1029" s="13" t="s">
        <v>4802</v>
      </c>
      <c r="H1029" s="13" t="s">
        <v>4816</v>
      </c>
      <c r="I1029" s="13">
        <f>(Brick_Kilns_EF!$B$13*Brick_Kilns_EF!$B$11*Brick_Kilns_EF!$B$12)</f>
        <v>8886.81</v>
      </c>
      <c r="J1029" s="13">
        <f>IF(D1029="ZZ",Brick_Kilns_EF!$E$5*(0.75),Brick_Kilns_EF!$E$5)</f>
        <v>9.6999999999999986E-3</v>
      </c>
      <c r="K1029" s="13">
        <f t="shared" si="65"/>
        <v>86.202056999999982</v>
      </c>
      <c r="L1029" s="13">
        <f>IF(D1029="ZZ",Brick_Kilns_EF!$E$2*(0.75),Brick_Kilns_EF!$E$2)</f>
        <v>6.7999999999999996E-3</v>
      </c>
      <c r="M1029" s="13">
        <f t="shared" si="64"/>
        <v>60.430307999999997</v>
      </c>
      <c r="N1029" s="13">
        <f>IF(D1029="ZZ",Brick_Kilns_EF!$E$3*(0.75),Brick_Kilns_EF!$E$3)</f>
        <v>4.5999999999999999E-3</v>
      </c>
      <c r="O1029" s="13">
        <f t="shared" si="66"/>
        <v>40.879325999999999</v>
      </c>
      <c r="P1029" s="13">
        <f>IF(D1029="ZZ",Brick_Kilns_EF!$E$4*(0.75),Brick_Kilns_EF!$E$4)</f>
        <v>4.7000000000000002E-3</v>
      </c>
      <c r="Q1029" s="13">
        <f t="shared" si="67"/>
        <v>41.768006999999997</v>
      </c>
    </row>
    <row r="1030" spans="1:17">
      <c r="A1030" s="13" t="s">
        <v>1040</v>
      </c>
      <c r="B1030" s="13">
        <v>24.269075780000001</v>
      </c>
      <c r="C1030" s="13">
        <v>89.091688910000002</v>
      </c>
      <c r="D1030" s="13" t="s">
        <v>6</v>
      </c>
      <c r="E1030" s="13" t="s">
        <v>4927</v>
      </c>
      <c r="F1030" s="13" t="s">
        <v>42</v>
      </c>
      <c r="G1030" s="13" t="s">
        <v>4802</v>
      </c>
      <c r="H1030" s="13" t="s">
        <v>4816</v>
      </c>
      <c r="I1030" s="13">
        <f>(Brick_Kilns_EF!$B$13*Brick_Kilns_EF!$B$11*Brick_Kilns_EF!$B$12)</f>
        <v>8886.81</v>
      </c>
      <c r="J1030" s="13">
        <f>IF(D1030="ZZ",Brick_Kilns_EF!$E$5*(0.75),Brick_Kilns_EF!$E$5)</f>
        <v>9.6999999999999986E-3</v>
      </c>
      <c r="K1030" s="13">
        <f t="shared" si="65"/>
        <v>86.202056999999982</v>
      </c>
      <c r="L1030" s="13">
        <f>IF(D1030="ZZ",Brick_Kilns_EF!$E$2*(0.75),Brick_Kilns_EF!$E$2)</f>
        <v>6.7999999999999996E-3</v>
      </c>
      <c r="M1030" s="13">
        <f t="shared" si="64"/>
        <v>60.430307999999997</v>
      </c>
      <c r="N1030" s="13">
        <f>IF(D1030="ZZ",Brick_Kilns_EF!$E$3*(0.75),Brick_Kilns_EF!$E$3)</f>
        <v>4.5999999999999999E-3</v>
      </c>
      <c r="O1030" s="13">
        <f t="shared" si="66"/>
        <v>40.879325999999999</v>
      </c>
      <c r="P1030" s="13">
        <f>IF(D1030="ZZ",Brick_Kilns_EF!$E$4*(0.75),Brick_Kilns_EF!$E$4)</f>
        <v>4.7000000000000002E-3</v>
      </c>
      <c r="Q1030" s="13">
        <f t="shared" si="67"/>
        <v>41.768006999999997</v>
      </c>
    </row>
    <row r="1031" spans="1:17">
      <c r="A1031" s="13" t="s">
        <v>1041</v>
      </c>
      <c r="B1031" s="13">
        <v>24.033079489999999</v>
      </c>
      <c r="C1031" s="13">
        <v>88.928544169999995</v>
      </c>
      <c r="D1031" s="13" t="s">
        <v>6</v>
      </c>
      <c r="E1031" s="13" t="s">
        <v>4927</v>
      </c>
      <c r="F1031" s="13" t="s">
        <v>9</v>
      </c>
      <c r="G1031" s="13" t="s">
        <v>4802</v>
      </c>
      <c r="H1031" s="13" t="s">
        <v>4816</v>
      </c>
      <c r="I1031" s="13">
        <f>(Brick_Kilns_EF!$B$13*Brick_Kilns_EF!$B$11*Brick_Kilns_EF!$B$12)</f>
        <v>8886.81</v>
      </c>
      <c r="J1031" s="13">
        <f>IF(D1031="ZZ",Brick_Kilns_EF!$E$5*(0.75),Brick_Kilns_EF!$E$5)</f>
        <v>9.6999999999999986E-3</v>
      </c>
      <c r="K1031" s="13">
        <f t="shared" si="65"/>
        <v>86.202056999999982</v>
      </c>
      <c r="L1031" s="13">
        <f>IF(D1031="ZZ",Brick_Kilns_EF!$E$2*(0.75),Brick_Kilns_EF!$E$2)</f>
        <v>6.7999999999999996E-3</v>
      </c>
      <c r="M1031" s="13">
        <f t="shared" si="64"/>
        <v>60.430307999999997</v>
      </c>
      <c r="N1031" s="13">
        <f>IF(D1031="ZZ",Brick_Kilns_EF!$E$3*(0.75),Brick_Kilns_EF!$E$3)</f>
        <v>4.5999999999999999E-3</v>
      </c>
      <c r="O1031" s="13">
        <f t="shared" si="66"/>
        <v>40.879325999999999</v>
      </c>
      <c r="P1031" s="13">
        <f>IF(D1031="ZZ",Brick_Kilns_EF!$E$4*(0.75),Brick_Kilns_EF!$E$4)</f>
        <v>4.7000000000000002E-3</v>
      </c>
      <c r="Q1031" s="13">
        <f t="shared" si="67"/>
        <v>41.768006999999997</v>
      </c>
    </row>
    <row r="1032" spans="1:17">
      <c r="A1032" s="13" t="s">
        <v>1042</v>
      </c>
      <c r="B1032" s="13">
        <v>24.738363440000001</v>
      </c>
      <c r="C1032" s="13">
        <v>89.849754399999995</v>
      </c>
      <c r="D1032" s="13" t="s">
        <v>6</v>
      </c>
      <c r="E1032" s="13" t="s">
        <v>4927</v>
      </c>
      <c r="F1032" s="13" t="s">
        <v>248</v>
      </c>
      <c r="G1032" s="13" t="s">
        <v>4802</v>
      </c>
      <c r="H1032" s="13" t="s">
        <v>4816</v>
      </c>
      <c r="I1032" s="13">
        <f>(Brick_Kilns_EF!$B$13*Brick_Kilns_EF!$B$11*Brick_Kilns_EF!$B$12)</f>
        <v>8886.81</v>
      </c>
      <c r="J1032" s="13">
        <f>IF(D1032="ZZ",Brick_Kilns_EF!$E$5*(0.75),Brick_Kilns_EF!$E$5)</f>
        <v>9.6999999999999986E-3</v>
      </c>
      <c r="K1032" s="13">
        <f t="shared" si="65"/>
        <v>86.202056999999982</v>
      </c>
      <c r="L1032" s="13">
        <f>IF(D1032="ZZ",Brick_Kilns_EF!$E$2*(0.75),Brick_Kilns_EF!$E$2)</f>
        <v>6.7999999999999996E-3</v>
      </c>
      <c r="M1032" s="13">
        <f t="shared" si="64"/>
        <v>60.430307999999997</v>
      </c>
      <c r="N1032" s="13">
        <f>IF(D1032="ZZ",Brick_Kilns_EF!$E$3*(0.75),Brick_Kilns_EF!$E$3)</f>
        <v>4.5999999999999999E-3</v>
      </c>
      <c r="O1032" s="13">
        <f t="shared" si="66"/>
        <v>40.879325999999999</v>
      </c>
      <c r="P1032" s="13">
        <f>IF(D1032="ZZ",Brick_Kilns_EF!$E$4*(0.75),Brick_Kilns_EF!$E$4)</f>
        <v>4.7000000000000002E-3</v>
      </c>
      <c r="Q1032" s="13">
        <f t="shared" si="67"/>
        <v>41.768006999999997</v>
      </c>
    </row>
    <row r="1033" spans="1:17">
      <c r="A1033" s="13" t="s">
        <v>1043</v>
      </c>
      <c r="B1033" s="13">
        <v>23.558446289999999</v>
      </c>
      <c r="C1033" s="13">
        <v>88.984823539999994</v>
      </c>
      <c r="D1033" s="13" t="s">
        <v>6</v>
      </c>
      <c r="E1033" s="13" t="s">
        <v>4927</v>
      </c>
      <c r="F1033" s="13" t="s">
        <v>9</v>
      </c>
      <c r="G1033" s="13" t="s">
        <v>4802</v>
      </c>
      <c r="H1033" s="13" t="s">
        <v>4816</v>
      </c>
      <c r="I1033" s="13">
        <f>(Brick_Kilns_EF!$B$13*Brick_Kilns_EF!$B$11*Brick_Kilns_EF!$B$12)</f>
        <v>8886.81</v>
      </c>
      <c r="J1033" s="13">
        <f>IF(D1033="ZZ",Brick_Kilns_EF!$E$5*(0.75),Brick_Kilns_EF!$E$5)</f>
        <v>9.6999999999999986E-3</v>
      </c>
      <c r="K1033" s="13">
        <f t="shared" si="65"/>
        <v>86.202056999999982</v>
      </c>
      <c r="L1033" s="13">
        <f>IF(D1033="ZZ",Brick_Kilns_EF!$E$2*(0.75),Brick_Kilns_EF!$E$2)</f>
        <v>6.7999999999999996E-3</v>
      </c>
      <c r="M1033" s="13">
        <f t="shared" si="64"/>
        <v>60.430307999999997</v>
      </c>
      <c r="N1033" s="13">
        <f>IF(D1033="ZZ",Brick_Kilns_EF!$E$3*(0.75),Brick_Kilns_EF!$E$3)</f>
        <v>4.5999999999999999E-3</v>
      </c>
      <c r="O1033" s="13">
        <f t="shared" si="66"/>
        <v>40.879325999999999</v>
      </c>
      <c r="P1033" s="13">
        <f>IF(D1033="ZZ",Brick_Kilns_EF!$E$4*(0.75),Brick_Kilns_EF!$E$4)</f>
        <v>4.7000000000000002E-3</v>
      </c>
      <c r="Q1033" s="13">
        <f t="shared" si="67"/>
        <v>41.768006999999997</v>
      </c>
    </row>
    <row r="1034" spans="1:17">
      <c r="A1034" s="13" t="s">
        <v>1044</v>
      </c>
      <c r="B1034" s="13">
        <v>23.694733240000001</v>
      </c>
      <c r="C1034" s="13">
        <v>89.465358420000001</v>
      </c>
      <c r="D1034" s="13" t="s">
        <v>6</v>
      </c>
      <c r="E1034" s="13" t="s">
        <v>4927</v>
      </c>
      <c r="F1034" s="13" t="s">
        <v>7</v>
      </c>
      <c r="G1034" s="13" t="s">
        <v>4802</v>
      </c>
      <c r="H1034" s="13" t="s">
        <v>4816</v>
      </c>
      <c r="I1034" s="13">
        <f>(Brick_Kilns_EF!$B$13*Brick_Kilns_EF!$B$11*Brick_Kilns_EF!$B$12)</f>
        <v>8886.81</v>
      </c>
      <c r="J1034" s="13">
        <f>IF(D1034="ZZ",Brick_Kilns_EF!$E$5*(0.75),Brick_Kilns_EF!$E$5)</f>
        <v>9.6999999999999986E-3</v>
      </c>
      <c r="K1034" s="13">
        <f t="shared" si="65"/>
        <v>86.202056999999982</v>
      </c>
      <c r="L1034" s="13">
        <f>IF(D1034="ZZ",Brick_Kilns_EF!$E$2*(0.75),Brick_Kilns_EF!$E$2)</f>
        <v>6.7999999999999996E-3</v>
      </c>
      <c r="M1034" s="13">
        <f t="shared" si="64"/>
        <v>60.430307999999997</v>
      </c>
      <c r="N1034" s="13">
        <f>IF(D1034="ZZ",Brick_Kilns_EF!$E$3*(0.75),Brick_Kilns_EF!$E$3)</f>
        <v>4.5999999999999999E-3</v>
      </c>
      <c r="O1034" s="13">
        <f t="shared" si="66"/>
        <v>40.879325999999999</v>
      </c>
      <c r="P1034" s="13">
        <f>IF(D1034="ZZ",Brick_Kilns_EF!$E$4*(0.75),Brick_Kilns_EF!$E$4)</f>
        <v>4.7000000000000002E-3</v>
      </c>
      <c r="Q1034" s="13">
        <f t="shared" si="67"/>
        <v>41.768006999999997</v>
      </c>
    </row>
    <row r="1035" spans="1:17">
      <c r="A1035" s="13" t="s">
        <v>1045</v>
      </c>
      <c r="B1035" s="13">
        <v>24.18410944</v>
      </c>
      <c r="C1035" s="13">
        <v>88.982443989999993</v>
      </c>
      <c r="D1035" s="13" t="s">
        <v>6</v>
      </c>
      <c r="E1035" s="13" t="s">
        <v>4927</v>
      </c>
      <c r="F1035" s="13" t="s">
        <v>42</v>
      </c>
      <c r="G1035" s="13" t="s">
        <v>4802</v>
      </c>
      <c r="H1035" s="13" t="s">
        <v>4816</v>
      </c>
      <c r="I1035" s="13">
        <f>(Brick_Kilns_EF!$B$13*Brick_Kilns_EF!$B$11*Brick_Kilns_EF!$B$12)</f>
        <v>8886.81</v>
      </c>
      <c r="J1035" s="13">
        <f>IF(D1035="ZZ",Brick_Kilns_EF!$E$5*(0.75),Brick_Kilns_EF!$E$5)</f>
        <v>9.6999999999999986E-3</v>
      </c>
      <c r="K1035" s="13">
        <f t="shared" si="65"/>
        <v>86.202056999999982</v>
      </c>
      <c r="L1035" s="13">
        <f>IF(D1035="ZZ",Brick_Kilns_EF!$E$2*(0.75),Brick_Kilns_EF!$E$2)</f>
        <v>6.7999999999999996E-3</v>
      </c>
      <c r="M1035" s="13">
        <f t="shared" si="64"/>
        <v>60.430307999999997</v>
      </c>
      <c r="N1035" s="13">
        <f>IF(D1035="ZZ",Brick_Kilns_EF!$E$3*(0.75),Brick_Kilns_EF!$E$3)</f>
        <v>4.5999999999999999E-3</v>
      </c>
      <c r="O1035" s="13">
        <f t="shared" si="66"/>
        <v>40.879325999999999</v>
      </c>
      <c r="P1035" s="13">
        <f>IF(D1035="ZZ",Brick_Kilns_EF!$E$4*(0.75),Brick_Kilns_EF!$E$4)</f>
        <v>4.7000000000000002E-3</v>
      </c>
      <c r="Q1035" s="13">
        <f t="shared" si="67"/>
        <v>41.768006999999997</v>
      </c>
    </row>
    <row r="1036" spans="1:17">
      <c r="A1036" s="13" t="s">
        <v>1046</v>
      </c>
      <c r="B1036" s="13">
        <v>24.022703100000001</v>
      </c>
      <c r="C1036" s="13">
        <v>89.02463195</v>
      </c>
      <c r="D1036" s="13" t="s">
        <v>6</v>
      </c>
      <c r="E1036" s="13" t="s">
        <v>4927</v>
      </c>
      <c r="F1036" s="13" t="s">
        <v>9</v>
      </c>
      <c r="G1036" s="13" t="s">
        <v>4802</v>
      </c>
      <c r="H1036" s="13" t="s">
        <v>4816</v>
      </c>
      <c r="I1036" s="13">
        <f>(Brick_Kilns_EF!$B$13*Brick_Kilns_EF!$B$11*Brick_Kilns_EF!$B$12)</f>
        <v>8886.81</v>
      </c>
      <c r="J1036" s="13">
        <f>IF(D1036="ZZ",Brick_Kilns_EF!$E$5*(0.75),Brick_Kilns_EF!$E$5)</f>
        <v>9.6999999999999986E-3</v>
      </c>
      <c r="K1036" s="13">
        <f t="shared" si="65"/>
        <v>86.202056999999982</v>
      </c>
      <c r="L1036" s="13">
        <f>IF(D1036="ZZ",Brick_Kilns_EF!$E$2*(0.75),Brick_Kilns_EF!$E$2)</f>
        <v>6.7999999999999996E-3</v>
      </c>
      <c r="M1036" s="13">
        <f t="shared" si="64"/>
        <v>60.430307999999997</v>
      </c>
      <c r="N1036" s="13">
        <f>IF(D1036="ZZ",Brick_Kilns_EF!$E$3*(0.75),Brick_Kilns_EF!$E$3)</f>
        <v>4.5999999999999999E-3</v>
      </c>
      <c r="O1036" s="13">
        <f t="shared" si="66"/>
        <v>40.879325999999999</v>
      </c>
      <c r="P1036" s="13">
        <f>IF(D1036="ZZ",Brick_Kilns_EF!$E$4*(0.75),Brick_Kilns_EF!$E$4)</f>
        <v>4.7000000000000002E-3</v>
      </c>
      <c r="Q1036" s="13">
        <f t="shared" si="67"/>
        <v>41.768006999999997</v>
      </c>
    </row>
    <row r="1037" spans="1:17">
      <c r="A1037" s="13" t="s">
        <v>1047</v>
      </c>
      <c r="B1037" s="13">
        <v>24.02654386</v>
      </c>
      <c r="C1037" s="13">
        <v>89.023745070000004</v>
      </c>
      <c r="D1037" s="13" t="s">
        <v>6</v>
      </c>
      <c r="E1037" s="13" t="s">
        <v>4927</v>
      </c>
      <c r="F1037" s="13" t="s">
        <v>9</v>
      </c>
      <c r="G1037" s="13" t="s">
        <v>4802</v>
      </c>
      <c r="H1037" s="13" t="s">
        <v>4816</v>
      </c>
      <c r="I1037" s="13">
        <f>(Brick_Kilns_EF!$B$13*Brick_Kilns_EF!$B$11*Brick_Kilns_EF!$B$12)</f>
        <v>8886.81</v>
      </c>
      <c r="J1037" s="13">
        <f>IF(D1037="ZZ",Brick_Kilns_EF!$E$5*(0.75),Brick_Kilns_EF!$E$5)</f>
        <v>9.6999999999999986E-3</v>
      </c>
      <c r="K1037" s="13">
        <f t="shared" si="65"/>
        <v>86.202056999999982</v>
      </c>
      <c r="L1037" s="13">
        <f>IF(D1037="ZZ",Brick_Kilns_EF!$E$2*(0.75),Brick_Kilns_EF!$E$2)</f>
        <v>6.7999999999999996E-3</v>
      </c>
      <c r="M1037" s="13">
        <f t="shared" si="64"/>
        <v>60.430307999999997</v>
      </c>
      <c r="N1037" s="13">
        <f>IF(D1037="ZZ",Brick_Kilns_EF!$E$3*(0.75),Brick_Kilns_EF!$E$3)</f>
        <v>4.5999999999999999E-3</v>
      </c>
      <c r="O1037" s="13">
        <f t="shared" si="66"/>
        <v>40.879325999999999</v>
      </c>
      <c r="P1037" s="13">
        <f>IF(D1037="ZZ",Brick_Kilns_EF!$E$4*(0.75),Brick_Kilns_EF!$E$4)</f>
        <v>4.7000000000000002E-3</v>
      </c>
      <c r="Q1037" s="13">
        <f t="shared" si="67"/>
        <v>41.768006999999997</v>
      </c>
    </row>
    <row r="1038" spans="1:17">
      <c r="A1038" s="13" t="s">
        <v>1048</v>
      </c>
      <c r="B1038" s="13">
        <v>23.60398631</v>
      </c>
      <c r="C1038" s="13">
        <v>88.734281999999993</v>
      </c>
      <c r="D1038" s="13" t="s">
        <v>6</v>
      </c>
      <c r="E1038" s="13" t="s">
        <v>4927</v>
      </c>
      <c r="F1038" s="13" t="s">
        <v>9</v>
      </c>
      <c r="G1038" s="13" t="s">
        <v>4802</v>
      </c>
      <c r="H1038" s="13" t="s">
        <v>4816</v>
      </c>
      <c r="I1038" s="13">
        <f>(Brick_Kilns_EF!$B$13*Brick_Kilns_EF!$B$11*Brick_Kilns_EF!$B$12)</f>
        <v>8886.81</v>
      </c>
      <c r="J1038" s="13">
        <f>IF(D1038="ZZ",Brick_Kilns_EF!$E$5*(0.75),Brick_Kilns_EF!$E$5)</f>
        <v>9.6999999999999986E-3</v>
      </c>
      <c r="K1038" s="13">
        <f t="shared" si="65"/>
        <v>86.202056999999982</v>
      </c>
      <c r="L1038" s="13">
        <f>IF(D1038="ZZ",Brick_Kilns_EF!$E$2*(0.75),Brick_Kilns_EF!$E$2)</f>
        <v>6.7999999999999996E-3</v>
      </c>
      <c r="M1038" s="13">
        <f t="shared" si="64"/>
        <v>60.430307999999997</v>
      </c>
      <c r="N1038" s="13">
        <f>IF(D1038="ZZ",Brick_Kilns_EF!$E$3*(0.75),Brick_Kilns_EF!$E$3)</f>
        <v>4.5999999999999999E-3</v>
      </c>
      <c r="O1038" s="13">
        <f t="shared" si="66"/>
        <v>40.879325999999999</v>
      </c>
      <c r="P1038" s="13">
        <f>IF(D1038="ZZ",Brick_Kilns_EF!$E$4*(0.75),Brick_Kilns_EF!$E$4)</f>
        <v>4.7000000000000002E-3</v>
      </c>
      <c r="Q1038" s="13">
        <f t="shared" si="67"/>
        <v>41.768006999999997</v>
      </c>
    </row>
    <row r="1039" spans="1:17">
      <c r="A1039" s="13" t="s">
        <v>1049</v>
      </c>
      <c r="B1039" s="13">
        <v>23.880528720000001</v>
      </c>
      <c r="C1039" s="13">
        <v>90.145372620000003</v>
      </c>
      <c r="D1039" s="13" t="s">
        <v>6</v>
      </c>
      <c r="E1039" s="13" t="s">
        <v>4927</v>
      </c>
      <c r="F1039" s="13" t="s">
        <v>7</v>
      </c>
      <c r="G1039" s="13" t="s">
        <v>4802</v>
      </c>
      <c r="H1039" s="13" t="s">
        <v>4816</v>
      </c>
      <c r="I1039" s="13">
        <f>(Brick_Kilns_EF!$B$13*Brick_Kilns_EF!$B$11*Brick_Kilns_EF!$B$12)</f>
        <v>8886.81</v>
      </c>
      <c r="J1039" s="13">
        <f>IF(D1039="ZZ",Brick_Kilns_EF!$E$5*(0.75),Brick_Kilns_EF!$E$5)</f>
        <v>9.6999999999999986E-3</v>
      </c>
      <c r="K1039" s="13">
        <f t="shared" si="65"/>
        <v>86.202056999999982</v>
      </c>
      <c r="L1039" s="13">
        <f>IF(D1039="ZZ",Brick_Kilns_EF!$E$2*(0.75),Brick_Kilns_EF!$E$2)</f>
        <v>6.7999999999999996E-3</v>
      </c>
      <c r="M1039" s="13">
        <f t="shared" si="64"/>
        <v>60.430307999999997</v>
      </c>
      <c r="N1039" s="13">
        <f>IF(D1039="ZZ",Brick_Kilns_EF!$E$3*(0.75),Brick_Kilns_EF!$E$3)</f>
        <v>4.5999999999999999E-3</v>
      </c>
      <c r="O1039" s="13">
        <f t="shared" si="66"/>
        <v>40.879325999999999</v>
      </c>
      <c r="P1039" s="13">
        <f>IF(D1039="ZZ",Brick_Kilns_EF!$E$4*(0.75),Brick_Kilns_EF!$E$4)</f>
        <v>4.7000000000000002E-3</v>
      </c>
      <c r="Q1039" s="13">
        <f t="shared" si="67"/>
        <v>41.768006999999997</v>
      </c>
    </row>
    <row r="1040" spans="1:17">
      <c r="A1040" s="13" t="s">
        <v>1050</v>
      </c>
      <c r="B1040" s="13">
        <v>23.882040610000001</v>
      </c>
      <c r="C1040" s="13">
        <v>90.145114629999995</v>
      </c>
      <c r="D1040" s="13" t="s">
        <v>6</v>
      </c>
      <c r="E1040" s="13" t="s">
        <v>4927</v>
      </c>
      <c r="F1040" s="13" t="s">
        <v>7</v>
      </c>
      <c r="G1040" s="13" t="s">
        <v>4802</v>
      </c>
      <c r="H1040" s="13" t="s">
        <v>4816</v>
      </c>
      <c r="I1040" s="13">
        <f>(Brick_Kilns_EF!$B$13*Brick_Kilns_EF!$B$11*Brick_Kilns_EF!$B$12)</f>
        <v>8886.81</v>
      </c>
      <c r="J1040" s="13">
        <f>IF(D1040="ZZ",Brick_Kilns_EF!$E$5*(0.75),Brick_Kilns_EF!$E$5)</f>
        <v>9.6999999999999986E-3</v>
      </c>
      <c r="K1040" s="13">
        <f t="shared" si="65"/>
        <v>86.202056999999982</v>
      </c>
      <c r="L1040" s="13">
        <f>IF(D1040="ZZ",Brick_Kilns_EF!$E$2*(0.75),Brick_Kilns_EF!$E$2)</f>
        <v>6.7999999999999996E-3</v>
      </c>
      <c r="M1040" s="13">
        <f t="shared" si="64"/>
        <v>60.430307999999997</v>
      </c>
      <c r="N1040" s="13">
        <f>IF(D1040="ZZ",Brick_Kilns_EF!$E$3*(0.75),Brick_Kilns_EF!$E$3)</f>
        <v>4.5999999999999999E-3</v>
      </c>
      <c r="O1040" s="13">
        <f t="shared" si="66"/>
        <v>40.879325999999999</v>
      </c>
      <c r="P1040" s="13">
        <f>IF(D1040="ZZ",Brick_Kilns_EF!$E$4*(0.75),Brick_Kilns_EF!$E$4)</f>
        <v>4.7000000000000002E-3</v>
      </c>
      <c r="Q1040" s="13">
        <f t="shared" si="67"/>
        <v>41.768006999999997</v>
      </c>
    </row>
    <row r="1041" spans="1:17">
      <c r="A1041" s="13" t="s">
        <v>1051</v>
      </c>
      <c r="B1041" s="13">
        <v>23.879758679999998</v>
      </c>
      <c r="C1041" s="13">
        <v>90.142797999999999</v>
      </c>
      <c r="D1041" s="13" t="s">
        <v>6</v>
      </c>
      <c r="E1041" s="13" t="s">
        <v>4927</v>
      </c>
      <c r="F1041" s="13" t="s">
        <v>7</v>
      </c>
      <c r="G1041" s="13" t="s">
        <v>4802</v>
      </c>
      <c r="H1041" s="13" t="s">
        <v>4816</v>
      </c>
      <c r="I1041" s="13">
        <f>(Brick_Kilns_EF!$B$13*Brick_Kilns_EF!$B$11*Brick_Kilns_EF!$B$12)</f>
        <v>8886.81</v>
      </c>
      <c r="J1041" s="13">
        <f>IF(D1041="ZZ",Brick_Kilns_EF!$E$5*(0.75),Brick_Kilns_EF!$E$5)</f>
        <v>9.6999999999999986E-3</v>
      </c>
      <c r="K1041" s="13">
        <f t="shared" si="65"/>
        <v>86.202056999999982</v>
      </c>
      <c r="L1041" s="13">
        <f>IF(D1041="ZZ",Brick_Kilns_EF!$E$2*(0.75),Brick_Kilns_EF!$E$2)</f>
        <v>6.7999999999999996E-3</v>
      </c>
      <c r="M1041" s="13">
        <f t="shared" si="64"/>
        <v>60.430307999999997</v>
      </c>
      <c r="N1041" s="13">
        <f>IF(D1041="ZZ",Brick_Kilns_EF!$E$3*(0.75),Brick_Kilns_EF!$E$3)</f>
        <v>4.5999999999999999E-3</v>
      </c>
      <c r="O1041" s="13">
        <f t="shared" si="66"/>
        <v>40.879325999999999</v>
      </c>
      <c r="P1041" s="13">
        <f>IF(D1041="ZZ",Brick_Kilns_EF!$E$4*(0.75),Brick_Kilns_EF!$E$4)</f>
        <v>4.7000000000000002E-3</v>
      </c>
      <c r="Q1041" s="13">
        <f t="shared" si="67"/>
        <v>41.768006999999997</v>
      </c>
    </row>
    <row r="1042" spans="1:17">
      <c r="A1042" s="13" t="s">
        <v>1052</v>
      </c>
      <c r="B1042" s="13">
        <v>23.681180439999999</v>
      </c>
      <c r="C1042" s="13">
        <v>89.308082049999996</v>
      </c>
      <c r="D1042" s="13" t="s">
        <v>6</v>
      </c>
      <c r="E1042" s="13" t="s">
        <v>4927</v>
      </c>
      <c r="F1042" s="13" t="s">
        <v>9</v>
      </c>
      <c r="G1042" s="13" t="s">
        <v>4802</v>
      </c>
      <c r="H1042" s="13" t="s">
        <v>4816</v>
      </c>
      <c r="I1042" s="13">
        <f>(Brick_Kilns_EF!$B$13*Brick_Kilns_EF!$B$11*Brick_Kilns_EF!$B$12)</f>
        <v>8886.81</v>
      </c>
      <c r="J1042" s="13">
        <f>IF(D1042="ZZ",Brick_Kilns_EF!$E$5*(0.75),Brick_Kilns_EF!$E$5)</f>
        <v>9.6999999999999986E-3</v>
      </c>
      <c r="K1042" s="13">
        <f t="shared" si="65"/>
        <v>86.202056999999982</v>
      </c>
      <c r="L1042" s="13">
        <f>IF(D1042="ZZ",Brick_Kilns_EF!$E$2*(0.75),Brick_Kilns_EF!$E$2)</f>
        <v>6.7999999999999996E-3</v>
      </c>
      <c r="M1042" s="13">
        <f t="shared" si="64"/>
        <v>60.430307999999997</v>
      </c>
      <c r="N1042" s="13">
        <f>IF(D1042="ZZ",Brick_Kilns_EF!$E$3*(0.75),Brick_Kilns_EF!$E$3)</f>
        <v>4.5999999999999999E-3</v>
      </c>
      <c r="O1042" s="13">
        <f t="shared" si="66"/>
        <v>40.879325999999999</v>
      </c>
      <c r="P1042" s="13">
        <f>IF(D1042="ZZ",Brick_Kilns_EF!$E$4*(0.75),Brick_Kilns_EF!$E$4)</f>
        <v>4.7000000000000002E-3</v>
      </c>
      <c r="Q1042" s="13">
        <f t="shared" si="67"/>
        <v>41.768006999999997</v>
      </c>
    </row>
    <row r="1043" spans="1:17">
      <c r="A1043" s="13" t="s">
        <v>1053</v>
      </c>
      <c r="B1043" s="13">
        <v>23.796296810000001</v>
      </c>
      <c r="C1043" s="13">
        <v>88.736369190000005</v>
      </c>
      <c r="D1043" s="13" t="s">
        <v>6</v>
      </c>
      <c r="E1043" s="13" t="s">
        <v>4927</v>
      </c>
      <c r="F1043" s="13" t="s">
        <v>9</v>
      </c>
      <c r="G1043" s="13" t="s">
        <v>4802</v>
      </c>
      <c r="H1043" s="13" t="s">
        <v>4816</v>
      </c>
      <c r="I1043" s="13">
        <f>(Brick_Kilns_EF!$B$13*Brick_Kilns_EF!$B$11*Brick_Kilns_EF!$B$12)</f>
        <v>8886.81</v>
      </c>
      <c r="J1043" s="13">
        <f>IF(D1043="ZZ",Brick_Kilns_EF!$E$5*(0.75),Brick_Kilns_EF!$E$5)</f>
        <v>9.6999999999999986E-3</v>
      </c>
      <c r="K1043" s="13">
        <f t="shared" si="65"/>
        <v>86.202056999999982</v>
      </c>
      <c r="L1043" s="13">
        <f>IF(D1043="ZZ",Brick_Kilns_EF!$E$2*(0.75),Brick_Kilns_EF!$E$2)</f>
        <v>6.7999999999999996E-3</v>
      </c>
      <c r="M1043" s="13">
        <f t="shared" si="64"/>
        <v>60.430307999999997</v>
      </c>
      <c r="N1043" s="13">
        <f>IF(D1043="ZZ",Brick_Kilns_EF!$E$3*(0.75),Brick_Kilns_EF!$E$3)</f>
        <v>4.5999999999999999E-3</v>
      </c>
      <c r="O1043" s="13">
        <f t="shared" si="66"/>
        <v>40.879325999999999</v>
      </c>
      <c r="P1043" s="13">
        <f>IF(D1043="ZZ",Brick_Kilns_EF!$E$4*(0.75),Brick_Kilns_EF!$E$4)</f>
        <v>4.7000000000000002E-3</v>
      </c>
      <c r="Q1043" s="13">
        <f t="shared" si="67"/>
        <v>41.768006999999997</v>
      </c>
    </row>
    <row r="1044" spans="1:17">
      <c r="A1044" s="13" t="s">
        <v>1054</v>
      </c>
      <c r="B1044" s="13">
        <v>25.447367180000001</v>
      </c>
      <c r="C1044" s="13">
        <v>89.177318740000004</v>
      </c>
      <c r="D1044" s="13" t="s">
        <v>6</v>
      </c>
      <c r="E1044" s="13" t="s">
        <v>4927</v>
      </c>
      <c r="F1044" s="13" t="s">
        <v>171</v>
      </c>
      <c r="G1044" s="13" t="s">
        <v>4802</v>
      </c>
      <c r="H1044" s="13" t="s">
        <v>4816</v>
      </c>
      <c r="I1044" s="13">
        <f>(Brick_Kilns_EF!$B$13*Brick_Kilns_EF!$B$11*Brick_Kilns_EF!$B$12)</f>
        <v>8886.81</v>
      </c>
      <c r="J1044" s="13">
        <f>IF(D1044="ZZ",Brick_Kilns_EF!$E$5*(0.75),Brick_Kilns_EF!$E$5)</f>
        <v>9.6999999999999986E-3</v>
      </c>
      <c r="K1044" s="13">
        <f t="shared" si="65"/>
        <v>86.202056999999982</v>
      </c>
      <c r="L1044" s="13">
        <f>IF(D1044="ZZ",Brick_Kilns_EF!$E$2*(0.75),Brick_Kilns_EF!$E$2)</f>
        <v>6.7999999999999996E-3</v>
      </c>
      <c r="M1044" s="13">
        <f t="shared" si="64"/>
        <v>60.430307999999997</v>
      </c>
      <c r="N1044" s="13">
        <f>IF(D1044="ZZ",Brick_Kilns_EF!$E$3*(0.75),Brick_Kilns_EF!$E$3)</f>
        <v>4.5999999999999999E-3</v>
      </c>
      <c r="O1044" s="13">
        <f t="shared" si="66"/>
        <v>40.879325999999999</v>
      </c>
      <c r="P1044" s="13">
        <f>IF(D1044="ZZ",Brick_Kilns_EF!$E$4*(0.75),Brick_Kilns_EF!$E$4)</f>
        <v>4.7000000000000002E-3</v>
      </c>
      <c r="Q1044" s="13">
        <f t="shared" si="67"/>
        <v>41.768006999999997</v>
      </c>
    </row>
    <row r="1045" spans="1:17">
      <c r="A1045" s="13" t="s">
        <v>1055</v>
      </c>
      <c r="B1045" s="13">
        <v>24.574236330000002</v>
      </c>
      <c r="C1045" s="13">
        <v>89.926639199999997</v>
      </c>
      <c r="D1045" s="13" t="s">
        <v>6</v>
      </c>
      <c r="E1045" s="13" t="s">
        <v>4927</v>
      </c>
      <c r="F1045" s="13" t="s">
        <v>7</v>
      </c>
      <c r="G1045" s="13" t="s">
        <v>4802</v>
      </c>
      <c r="H1045" s="13" t="s">
        <v>4816</v>
      </c>
      <c r="I1045" s="13">
        <f>(Brick_Kilns_EF!$B$13*Brick_Kilns_EF!$B$11*Brick_Kilns_EF!$B$12)</f>
        <v>8886.81</v>
      </c>
      <c r="J1045" s="13">
        <f>IF(D1045="ZZ",Brick_Kilns_EF!$E$5*(0.75),Brick_Kilns_EF!$E$5)</f>
        <v>9.6999999999999986E-3</v>
      </c>
      <c r="K1045" s="13">
        <f t="shared" si="65"/>
        <v>86.202056999999982</v>
      </c>
      <c r="L1045" s="13">
        <f>IF(D1045="ZZ",Brick_Kilns_EF!$E$2*(0.75),Brick_Kilns_EF!$E$2)</f>
        <v>6.7999999999999996E-3</v>
      </c>
      <c r="M1045" s="13">
        <f t="shared" si="64"/>
        <v>60.430307999999997</v>
      </c>
      <c r="N1045" s="13">
        <f>IF(D1045="ZZ",Brick_Kilns_EF!$E$3*(0.75),Brick_Kilns_EF!$E$3)</f>
        <v>4.5999999999999999E-3</v>
      </c>
      <c r="O1045" s="13">
        <f t="shared" si="66"/>
        <v>40.879325999999999</v>
      </c>
      <c r="P1045" s="13">
        <f>IF(D1045="ZZ",Brick_Kilns_EF!$E$4*(0.75),Brick_Kilns_EF!$E$4)</f>
        <v>4.7000000000000002E-3</v>
      </c>
      <c r="Q1045" s="13">
        <f t="shared" si="67"/>
        <v>41.768006999999997</v>
      </c>
    </row>
    <row r="1046" spans="1:17">
      <c r="A1046" s="13" t="s">
        <v>1056</v>
      </c>
      <c r="B1046" s="13">
        <v>24.577917450000001</v>
      </c>
      <c r="C1046" s="13">
        <v>89.928101190000007</v>
      </c>
      <c r="D1046" s="13" t="s">
        <v>6</v>
      </c>
      <c r="E1046" s="13" t="s">
        <v>4927</v>
      </c>
      <c r="F1046" s="13" t="s">
        <v>7</v>
      </c>
      <c r="G1046" s="13" t="s">
        <v>4802</v>
      </c>
      <c r="H1046" s="13" t="s">
        <v>4816</v>
      </c>
      <c r="I1046" s="13">
        <f>(Brick_Kilns_EF!$B$13*Brick_Kilns_EF!$B$11*Brick_Kilns_EF!$B$12)</f>
        <v>8886.81</v>
      </c>
      <c r="J1046" s="13">
        <f>IF(D1046="ZZ",Brick_Kilns_EF!$E$5*(0.75),Brick_Kilns_EF!$E$5)</f>
        <v>9.6999999999999986E-3</v>
      </c>
      <c r="K1046" s="13">
        <f t="shared" si="65"/>
        <v>86.202056999999982</v>
      </c>
      <c r="L1046" s="13">
        <f>IF(D1046="ZZ",Brick_Kilns_EF!$E$2*(0.75),Brick_Kilns_EF!$E$2)</f>
        <v>6.7999999999999996E-3</v>
      </c>
      <c r="M1046" s="13">
        <f t="shared" si="64"/>
        <v>60.430307999999997</v>
      </c>
      <c r="N1046" s="13">
        <f>IF(D1046="ZZ",Brick_Kilns_EF!$E$3*(0.75),Brick_Kilns_EF!$E$3)</f>
        <v>4.5999999999999999E-3</v>
      </c>
      <c r="O1046" s="13">
        <f t="shared" si="66"/>
        <v>40.879325999999999</v>
      </c>
      <c r="P1046" s="13">
        <f>IF(D1046="ZZ",Brick_Kilns_EF!$E$4*(0.75),Brick_Kilns_EF!$E$4)</f>
        <v>4.7000000000000002E-3</v>
      </c>
      <c r="Q1046" s="13">
        <f t="shared" si="67"/>
        <v>41.768006999999997</v>
      </c>
    </row>
    <row r="1047" spans="1:17">
      <c r="A1047" s="13" t="s">
        <v>1057</v>
      </c>
      <c r="B1047" s="13">
        <v>24.17182583</v>
      </c>
      <c r="C1047" s="13">
        <v>89.016002990000004</v>
      </c>
      <c r="D1047" s="13" t="s">
        <v>6</v>
      </c>
      <c r="E1047" s="13" t="s">
        <v>4927</v>
      </c>
      <c r="F1047" s="13" t="s">
        <v>42</v>
      </c>
      <c r="G1047" s="13" t="s">
        <v>4802</v>
      </c>
      <c r="H1047" s="13" t="s">
        <v>4816</v>
      </c>
      <c r="I1047" s="13">
        <f>(Brick_Kilns_EF!$B$13*Brick_Kilns_EF!$B$11*Brick_Kilns_EF!$B$12)</f>
        <v>8886.81</v>
      </c>
      <c r="J1047" s="13">
        <f>IF(D1047="ZZ",Brick_Kilns_EF!$E$5*(0.75),Brick_Kilns_EF!$E$5)</f>
        <v>9.6999999999999986E-3</v>
      </c>
      <c r="K1047" s="13">
        <f t="shared" si="65"/>
        <v>86.202056999999982</v>
      </c>
      <c r="L1047" s="13">
        <f>IF(D1047="ZZ",Brick_Kilns_EF!$E$2*(0.75),Brick_Kilns_EF!$E$2)</f>
        <v>6.7999999999999996E-3</v>
      </c>
      <c r="M1047" s="13">
        <f t="shared" si="64"/>
        <v>60.430307999999997</v>
      </c>
      <c r="N1047" s="13">
        <f>IF(D1047="ZZ",Brick_Kilns_EF!$E$3*(0.75),Brick_Kilns_EF!$E$3)</f>
        <v>4.5999999999999999E-3</v>
      </c>
      <c r="O1047" s="13">
        <f t="shared" si="66"/>
        <v>40.879325999999999</v>
      </c>
      <c r="P1047" s="13">
        <f>IF(D1047="ZZ",Brick_Kilns_EF!$E$4*(0.75),Brick_Kilns_EF!$E$4)</f>
        <v>4.7000000000000002E-3</v>
      </c>
      <c r="Q1047" s="13">
        <f t="shared" si="67"/>
        <v>41.768006999999997</v>
      </c>
    </row>
    <row r="1048" spans="1:17">
      <c r="A1048" s="13" t="s">
        <v>1058</v>
      </c>
      <c r="B1048" s="13">
        <v>23.752240069999999</v>
      </c>
      <c r="C1048" s="13">
        <v>88.763005699999994</v>
      </c>
      <c r="D1048" s="13" t="s">
        <v>6</v>
      </c>
      <c r="E1048" s="13" t="s">
        <v>4927</v>
      </c>
      <c r="F1048" s="13" t="s">
        <v>9</v>
      </c>
      <c r="G1048" s="13" t="s">
        <v>4802</v>
      </c>
      <c r="H1048" s="13" t="s">
        <v>4816</v>
      </c>
      <c r="I1048" s="13">
        <f>(Brick_Kilns_EF!$B$13*Brick_Kilns_EF!$B$11*Brick_Kilns_EF!$B$12)</f>
        <v>8886.81</v>
      </c>
      <c r="J1048" s="13">
        <f>IF(D1048="ZZ",Brick_Kilns_EF!$E$5*(0.75),Brick_Kilns_EF!$E$5)</f>
        <v>9.6999999999999986E-3</v>
      </c>
      <c r="K1048" s="13">
        <f t="shared" si="65"/>
        <v>86.202056999999982</v>
      </c>
      <c r="L1048" s="13">
        <f>IF(D1048="ZZ",Brick_Kilns_EF!$E$2*(0.75),Brick_Kilns_EF!$E$2)</f>
        <v>6.7999999999999996E-3</v>
      </c>
      <c r="M1048" s="13">
        <f t="shared" si="64"/>
        <v>60.430307999999997</v>
      </c>
      <c r="N1048" s="13">
        <f>IF(D1048="ZZ",Brick_Kilns_EF!$E$3*(0.75),Brick_Kilns_EF!$E$3)</f>
        <v>4.5999999999999999E-3</v>
      </c>
      <c r="O1048" s="13">
        <f t="shared" si="66"/>
        <v>40.879325999999999</v>
      </c>
      <c r="P1048" s="13">
        <f>IF(D1048="ZZ",Brick_Kilns_EF!$E$4*(0.75),Brick_Kilns_EF!$E$4)</f>
        <v>4.7000000000000002E-3</v>
      </c>
      <c r="Q1048" s="13">
        <f t="shared" si="67"/>
        <v>41.768006999999997</v>
      </c>
    </row>
    <row r="1049" spans="1:17">
      <c r="A1049" s="13" t="s">
        <v>1059</v>
      </c>
      <c r="B1049" s="13">
        <v>23.611105800000001</v>
      </c>
      <c r="C1049" s="13">
        <v>88.764995220000003</v>
      </c>
      <c r="D1049" s="13" t="s">
        <v>6</v>
      </c>
      <c r="E1049" s="13" t="s">
        <v>4927</v>
      </c>
      <c r="F1049" s="13" t="s">
        <v>9</v>
      </c>
      <c r="G1049" s="13" t="s">
        <v>4802</v>
      </c>
      <c r="H1049" s="13" t="s">
        <v>4816</v>
      </c>
      <c r="I1049" s="13">
        <f>(Brick_Kilns_EF!$B$13*Brick_Kilns_EF!$B$11*Brick_Kilns_EF!$B$12)</f>
        <v>8886.81</v>
      </c>
      <c r="J1049" s="13">
        <f>IF(D1049="ZZ",Brick_Kilns_EF!$E$5*(0.75),Brick_Kilns_EF!$E$5)</f>
        <v>9.6999999999999986E-3</v>
      </c>
      <c r="K1049" s="13">
        <f t="shared" si="65"/>
        <v>86.202056999999982</v>
      </c>
      <c r="L1049" s="13">
        <f>IF(D1049="ZZ",Brick_Kilns_EF!$E$2*(0.75),Brick_Kilns_EF!$E$2)</f>
        <v>6.7999999999999996E-3</v>
      </c>
      <c r="M1049" s="13">
        <f t="shared" si="64"/>
        <v>60.430307999999997</v>
      </c>
      <c r="N1049" s="13">
        <f>IF(D1049="ZZ",Brick_Kilns_EF!$E$3*(0.75),Brick_Kilns_EF!$E$3)</f>
        <v>4.5999999999999999E-3</v>
      </c>
      <c r="O1049" s="13">
        <f t="shared" si="66"/>
        <v>40.879325999999999</v>
      </c>
      <c r="P1049" s="13">
        <f>IF(D1049="ZZ",Brick_Kilns_EF!$E$4*(0.75),Brick_Kilns_EF!$E$4)</f>
        <v>4.7000000000000002E-3</v>
      </c>
      <c r="Q1049" s="13">
        <f t="shared" si="67"/>
        <v>41.768006999999997</v>
      </c>
    </row>
    <row r="1050" spans="1:17">
      <c r="A1050" s="13" t="s">
        <v>1060</v>
      </c>
      <c r="B1050" s="13">
        <v>23.647736600000002</v>
      </c>
      <c r="C1050" s="13">
        <v>88.673402699999997</v>
      </c>
      <c r="D1050" s="13" t="s">
        <v>6</v>
      </c>
      <c r="E1050" s="13" t="s">
        <v>4927</v>
      </c>
      <c r="F1050" s="13" t="s">
        <v>9</v>
      </c>
      <c r="G1050" s="13" t="s">
        <v>4802</v>
      </c>
      <c r="H1050" s="13" t="s">
        <v>4816</v>
      </c>
      <c r="I1050" s="13">
        <f>(Brick_Kilns_EF!$B$13*Brick_Kilns_EF!$B$11*Brick_Kilns_EF!$B$12)</f>
        <v>8886.81</v>
      </c>
      <c r="J1050" s="13">
        <f>IF(D1050="ZZ",Brick_Kilns_EF!$E$5*(0.75),Brick_Kilns_EF!$E$5)</f>
        <v>9.6999999999999986E-3</v>
      </c>
      <c r="K1050" s="13">
        <f t="shared" si="65"/>
        <v>86.202056999999982</v>
      </c>
      <c r="L1050" s="13">
        <f>IF(D1050="ZZ",Brick_Kilns_EF!$E$2*(0.75),Brick_Kilns_EF!$E$2)</f>
        <v>6.7999999999999996E-3</v>
      </c>
      <c r="M1050" s="13">
        <f t="shared" si="64"/>
        <v>60.430307999999997</v>
      </c>
      <c r="N1050" s="13">
        <f>IF(D1050="ZZ",Brick_Kilns_EF!$E$3*(0.75),Brick_Kilns_EF!$E$3)</f>
        <v>4.5999999999999999E-3</v>
      </c>
      <c r="O1050" s="13">
        <f t="shared" si="66"/>
        <v>40.879325999999999</v>
      </c>
      <c r="P1050" s="13">
        <f>IF(D1050="ZZ",Brick_Kilns_EF!$E$4*(0.75),Brick_Kilns_EF!$E$4)</f>
        <v>4.7000000000000002E-3</v>
      </c>
      <c r="Q1050" s="13">
        <f t="shared" si="67"/>
        <v>41.768006999999997</v>
      </c>
    </row>
    <row r="1051" spans="1:17">
      <c r="A1051" s="13" t="s">
        <v>1061</v>
      </c>
      <c r="B1051" s="13">
        <v>23.710468930000001</v>
      </c>
      <c r="C1051" s="13">
        <v>89.719689740000007</v>
      </c>
      <c r="D1051" s="13" t="s">
        <v>6</v>
      </c>
      <c r="E1051" s="13" t="s">
        <v>4927</v>
      </c>
      <c r="F1051" s="13" t="s">
        <v>7</v>
      </c>
      <c r="G1051" s="13" t="s">
        <v>4802</v>
      </c>
      <c r="H1051" s="13" t="s">
        <v>4816</v>
      </c>
      <c r="I1051" s="13">
        <f>(Brick_Kilns_EF!$B$13*Brick_Kilns_EF!$B$11*Brick_Kilns_EF!$B$12)</f>
        <v>8886.81</v>
      </c>
      <c r="J1051" s="13">
        <f>IF(D1051="ZZ",Brick_Kilns_EF!$E$5*(0.75),Brick_Kilns_EF!$E$5)</f>
        <v>9.6999999999999986E-3</v>
      </c>
      <c r="K1051" s="13">
        <f t="shared" si="65"/>
        <v>86.202056999999982</v>
      </c>
      <c r="L1051" s="13">
        <f>IF(D1051="ZZ",Brick_Kilns_EF!$E$2*(0.75),Brick_Kilns_EF!$E$2)</f>
        <v>6.7999999999999996E-3</v>
      </c>
      <c r="M1051" s="13">
        <f t="shared" si="64"/>
        <v>60.430307999999997</v>
      </c>
      <c r="N1051" s="13">
        <f>IF(D1051="ZZ",Brick_Kilns_EF!$E$3*(0.75),Brick_Kilns_EF!$E$3)</f>
        <v>4.5999999999999999E-3</v>
      </c>
      <c r="O1051" s="13">
        <f t="shared" si="66"/>
        <v>40.879325999999999</v>
      </c>
      <c r="P1051" s="13">
        <f>IF(D1051="ZZ",Brick_Kilns_EF!$E$4*(0.75),Brick_Kilns_EF!$E$4)</f>
        <v>4.7000000000000002E-3</v>
      </c>
      <c r="Q1051" s="13">
        <f t="shared" si="67"/>
        <v>41.768006999999997</v>
      </c>
    </row>
    <row r="1052" spans="1:17">
      <c r="A1052" s="13" t="s">
        <v>1062</v>
      </c>
      <c r="B1052" s="13">
        <v>23.870533429999998</v>
      </c>
      <c r="C1052" s="13">
        <v>88.977308640000004</v>
      </c>
      <c r="D1052" s="13" t="s">
        <v>6</v>
      </c>
      <c r="E1052" s="13" t="s">
        <v>4927</v>
      </c>
      <c r="F1052" s="13" t="s">
        <v>9</v>
      </c>
      <c r="G1052" s="13" t="s">
        <v>4802</v>
      </c>
      <c r="H1052" s="13" t="s">
        <v>4816</v>
      </c>
      <c r="I1052" s="13">
        <f>(Brick_Kilns_EF!$B$13*Brick_Kilns_EF!$B$11*Brick_Kilns_EF!$B$12)</f>
        <v>8886.81</v>
      </c>
      <c r="J1052" s="13">
        <f>IF(D1052="ZZ",Brick_Kilns_EF!$E$5*(0.75),Brick_Kilns_EF!$E$5)</f>
        <v>9.6999999999999986E-3</v>
      </c>
      <c r="K1052" s="13">
        <f t="shared" si="65"/>
        <v>86.202056999999982</v>
      </c>
      <c r="L1052" s="13">
        <f>IF(D1052="ZZ",Brick_Kilns_EF!$E$2*(0.75),Brick_Kilns_EF!$E$2)</f>
        <v>6.7999999999999996E-3</v>
      </c>
      <c r="M1052" s="13">
        <f t="shared" si="64"/>
        <v>60.430307999999997</v>
      </c>
      <c r="N1052" s="13">
        <f>IF(D1052="ZZ",Brick_Kilns_EF!$E$3*(0.75),Brick_Kilns_EF!$E$3)</f>
        <v>4.5999999999999999E-3</v>
      </c>
      <c r="O1052" s="13">
        <f t="shared" si="66"/>
        <v>40.879325999999999</v>
      </c>
      <c r="P1052" s="13">
        <f>IF(D1052="ZZ",Brick_Kilns_EF!$E$4*(0.75),Brick_Kilns_EF!$E$4)</f>
        <v>4.7000000000000002E-3</v>
      </c>
      <c r="Q1052" s="13">
        <f t="shared" si="67"/>
        <v>41.768006999999997</v>
      </c>
    </row>
    <row r="1053" spans="1:17">
      <c r="A1053" s="13" t="s">
        <v>1063</v>
      </c>
      <c r="B1053" s="13">
        <v>24.541547420000001</v>
      </c>
      <c r="C1053" s="13">
        <v>90.004953189999995</v>
      </c>
      <c r="D1053" s="13" t="s">
        <v>6</v>
      </c>
      <c r="E1053" s="13" t="s">
        <v>4927</v>
      </c>
      <c r="F1053" s="13" t="s">
        <v>7</v>
      </c>
      <c r="G1053" s="13" t="s">
        <v>4802</v>
      </c>
      <c r="H1053" s="13" t="s">
        <v>4816</v>
      </c>
      <c r="I1053" s="13">
        <f>(Brick_Kilns_EF!$B$13*Brick_Kilns_EF!$B$11*Brick_Kilns_EF!$B$12)</f>
        <v>8886.81</v>
      </c>
      <c r="J1053" s="13">
        <f>IF(D1053="ZZ",Brick_Kilns_EF!$E$5*(0.75),Brick_Kilns_EF!$E$5)</f>
        <v>9.6999999999999986E-3</v>
      </c>
      <c r="K1053" s="13">
        <f t="shared" si="65"/>
        <v>86.202056999999982</v>
      </c>
      <c r="L1053" s="13">
        <f>IF(D1053="ZZ",Brick_Kilns_EF!$E$2*(0.75),Brick_Kilns_EF!$E$2)</f>
        <v>6.7999999999999996E-3</v>
      </c>
      <c r="M1053" s="13">
        <f t="shared" si="64"/>
        <v>60.430307999999997</v>
      </c>
      <c r="N1053" s="13">
        <f>IF(D1053="ZZ",Brick_Kilns_EF!$E$3*(0.75),Brick_Kilns_EF!$E$3)</f>
        <v>4.5999999999999999E-3</v>
      </c>
      <c r="O1053" s="13">
        <f t="shared" si="66"/>
        <v>40.879325999999999</v>
      </c>
      <c r="P1053" s="13">
        <f>IF(D1053="ZZ",Brick_Kilns_EF!$E$4*(0.75),Brick_Kilns_EF!$E$4)</f>
        <v>4.7000000000000002E-3</v>
      </c>
      <c r="Q1053" s="13">
        <f t="shared" si="67"/>
        <v>41.768006999999997</v>
      </c>
    </row>
    <row r="1054" spans="1:17">
      <c r="A1054" s="13" t="s">
        <v>1064</v>
      </c>
      <c r="B1054" s="13">
        <v>25.020694840000001</v>
      </c>
      <c r="C1054" s="13">
        <v>89.843436800000006</v>
      </c>
      <c r="D1054" s="13" t="s">
        <v>6</v>
      </c>
      <c r="E1054" s="13" t="s">
        <v>4927</v>
      </c>
      <c r="F1054" s="13" t="s">
        <v>248</v>
      </c>
      <c r="G1054" s="13" t="s">
        <v>4802</v>
      </c>
      <c r="H1054" s="13" t="s">
        <v>4816</v>
      </c>
      <c r="I1054" s="13">
        <f>(Brick_Kilns_EF!$B$13*Brick_Kilns_EF!$B$11*Brick_Kilns_EF!$B$12)</f>
        <v>8886.81</v>
      </c>
      <c r="J1054" s="13">
        <f>IF(D1054="ZZ",Brick_Kilns_EF!$E$5*(0.75),Brick_Kilns_EF!$E$5)</f>
        <v>9.6999999999999986E-3</v>
      </c>
      <c r="K1054" s="13">
        <f t="shared" si="65"/>
        <v>86.202056999999982</v>
      </c>
      <c r="L1054" s="13">
        <f>IF(D1054="ZZ",Brick_Kilns_EF!$E$2*(0.75),Brick_Kilns_EF!$E$2)</f>
        <v>6.7999999999999996E-3</v>
      </c>
      <c r="M1054" s="13">
        <f t="shared" si="64"/>
        <v>60.430307999999997</v>
      </c>
      <c r="N1054" s="13">
        <f>IF(D1054="ZZ",Brick_Kilns_EF!$E$3*(0.75),Brick_Kilns_EF!$E$3)</f>
        <v>4.5999999999999999E-3</v>
      </c>
      <c r="O1054" s="13">
        <f t="shared" si="66"/>
        <v>40.879325999999999</v>
      </c>
      <c r="P1054" s="13">
        <f>IF(D1054="ZZ",Brick_Kilns_EF!$E$4*(0.75),Brick_Kilns_EF!$E$4)</f>
        <v>4.7000000000000002E-3</v>
      </c>
      <c r="Q1054" s="13">
        <f t="shared" si="67"/>
        <v>41.768006999999997</v>
      </c>
    </row>
    <row r="1055" spans="1:17">
      <c r="A1055" s="13" t="s">
        <v>1065</v>
      </c>
      <c r="B1055" s="13">
        <v>24.02888183</v>
      </c>
      <c r="C1055" s="13">
        <v>88.980135180000005</v>
      </c>
      <c r="D1055" s="13" t="s">
        <v>6</v>
      </c>
      <c r="E1055" s="13" t="s">
        <v>4927</v>
      </c>
      <c r="F1055" s="13" t="s">
        <v>9</v>
      </c>
      <c r="G1055" s="13" t="s">
        <v>4802</v>
      </c>
      <c r="H1055" s="13" t="s">
        <v>4816</v>
      </c>
      <c r="I1055" s="13">
        <f>(Brick_Kilns_EF!$B$13*Brick_Kilns_EF!$B$11*Brick_Kilns_EF!$B$12)</f>
        <v>8886.81</v>
      </c>
      <c r="J1055" s="13">
        <f>IF(D1055="ZZ",Brick_Kilns_EF!$E$5*(0.75),Brick_Kilns_EF!$E$5)</f>
        <v>9.6999999999999986E-3</v>
      </c>
      <c r="K1055" s="13">
        <f t="shared" si="65"/>
        <v>86.202056999999982</v>
      </c>
      <c r="L1055" s="13">
        <f>IF(D1055="ZZ",Brick_Kilns_EF!$E$2*(0.75),Brick_Kilns_EF!$E$2)</f>
        <v>6.7999999999999996E-3</v>
      </c>
      <c r="M1055" s="13">
        <f t="shared" si="64"/>
        <v>60.430307999999997</v>
      </c>
      <c r="N1055" s="13">
        <f>IF(D1055="ZZ",Brick_Kilns_EF!$E$3*(0.75),Brick_Kilns_EF!$E$3)</f>
        <v>4.5999999999999999E-3</v>
      </c>
      <c r="O1055" s="13">
        <f t="shared" si="66"/>
        <v>40.879325999999999</v>
      </c>
      <c r="P1055" s="13">
        <f>IF(D1055="ZZ",Brick_Kilns_EF!$E$4*(0.75),Brick_Kilns_EF!$E$4)</f>
        <v>4.7000000000000002E-3</v>
      </c>
      <c r="Q1055" s="13">
        <f t="shared" si="67"/>
        <v>41.768006999999997</v>
      </c>
    </row>
    <row r="1056" spans="1:17">
      <c r="A1056" s="13" t="s">
        <v>1066</v>
      </c>
      <c r="B1056" s="13">
        <v>23.553797400000001</v>
      </c>
      <c r="C1056" s="13">
        <v>89.260989780000003</v>
      </c>
      <c r="D1056" s="13" t="s">
        <v>6</v>
      </c>
      <c r="E1056" s="13" t="s">
        <v>4927</v>
      </c>
      <c r="F1056" s="13" t="s">
        <v>9</v>
      </c>
      <c r="G1056" s="13" t="s">
        <v>4802</v>
      </c>
      <c r="H1056" s="13" t="s">
        <v>4816</v>
      </c>
      <c r="I1056" s="13">
        <f>(Brick_Kilns_EF!$B$13*Brick_Kilns_EF!$B$11*Brick_Kilns_EF!$B$12)</f>
        <v>8886.81</v>
      </c>
      <c r="J1056" s="13">
        <f>IF(D1056="ZZ",Brick_Kilns_EF!$E$5*(0.75),Brick_Kilns_EF!$E$5)</f>
        <v>9.6999999999999986E-3</v>
      </c>
      <c r="K1056" s="13">
        <f t="shared" si="65"/>
        <v>86.202056999999982</v>
      </c>
      <c r="L1056" s="13">
        <f>IF(D1056="ZZ",Brick_Kilns_EF!$E$2*(0.75),Brick_Kilns_EF!$E$2)</f>
        <v>6.7999999999999996E-3</v>
      </c>
      <c r="M1056" s="13">
        <f t="shared" si="64"/>
        <v>60.430307999999997</v>
      </c>
      <c r="N1056" s="13">
        <f>IF(D1056="ZZ",Brick_Kilns_EF!$E$3*(0.75),Brick_Kilns_EF!$E$3)</f>
        <v>4.5999999999999999E-3</v>
      </c>
      <c r="O1056" s="13">
        <f t="shared" si="66"/>
        <v>40.879325999999999</v>
      </c>
      <c r="P1056" s="13">
        <f>IF(D1056="ZZ",Brick_Kilns_EF!$E$4*(0.75),Brick_Kilns_EF!$E$4)</f>
        <v>4.7000000000000002E-3</v>
      </c>
      <c r="Q1056" s="13">
        <f t="shared" si="67"/>
        <v>41.768006999999997</v>
      </c>
    </row>
    <row r="1057" spans="1:17">
      <c r="A1057" s="13" t="s">
        <v>1067</v>
      </c>
      <c r="B1057" s="13">
        <v>23.780703639999999</v>
      </c>
      <c r="C1057" s="13">
        <v>89.181304040000001</v>
      </c>
      <c r="D1057" s="13" t="s">
        <v>6</v>
      </c>
      <c r="E1057" s="13" t="s">
        <v>4927</v>
      </c>
      <c r="F1057" s="13" t="s">
        <v>9</v>
      </c>
      <c r="G1057" s="13" t="s">
        <v>4802</v>
      </c>
      <c r="H1057" s="13" t="s">
        <v>4816</v>
      </c>
      <c r="I1057" s="13">
        <f>(Brick_Kilns_EF!$B$13*Brick_Kilns_EF!$B$11*Brick_Kilns_EF!$B$12)</f>
        <v>8886.81</v>
      </c>
      <c r="J1057" s="13">
        <f>IF(D1057="ZZ",Brick_Kilns_EF!$E$5*(0.75),Brick_Kilns_EF!$E$5)</f>
        <v>9.6999999999999986E-3</v>
      </c>
      <c r="K1057" s="13">
        <f t="shared" si="65"/>
        <v>86.202056999999982</v>
      </c>
      <c r="L1057" s="13">
        <f>IF(D1057="ZZ",Brick_Kilns_EF!$E$2*(0.75),Brick_Kilns_EF!$E$2)</f>
        <v>6.7999999999999996E-3</v>
      </c>
      <c r="M1057" s="13">
        <f t="shared" si="64"/>
        <v>60.430307999999997</v>
      </c>
      <c r="N1057" s="13">
        <f>IF(D1057="ZZ",Brick_Kilns_EF!$E$3*(0.75),Brick_Kilns_EF!$E$3)</f>
        <v>4.5999999999999999E-3</v>
      </c>
      <c r="O1057" s="13">
        <f t="shared" si="66"/>
        <v>40.879325999999999</v>
      </c>
      <c r="P1057" s="13">
        <f>IF(D1057="ZZ",Brick_Kilns_EF!$E$4*(0.75),Brick_Kilns_EF!$E$4)</f>
        <v>4.7000000000000002E-3</v>
      </c>
      <c r="Q1057" s="13">
        <f t="shared" si="67"/>
        <v>41.768006999999997</v>
      </c>
    </row>
    <row r="1058" spans="1:17">
      <c r="A1058" s="13" t="s">
        <v>1068</v>
      </c>
      <c r="B1058" s="13">
        <v>24.520791899999999</v>
      </c>
      <c r="C1058" s="13">
        <v>88.820646260000004</v>
      </c>
      <c r="D1058" s="13" t="s">
        <v>6</v>
      </c>
      <c r="E1058" s="13" t="s">
        <v>4927</v>
      </c>
      <c r="F1058" s="13" t="s">
        <v>42</v>
      </c>
      <c r="G1058" s="13" t="s">
        <v>4802</v>
      </c>
      <c r="H1058" s="13" t="s">
        <v>4816</v>
      </c>
      <c r="I1058" s="13">
        <f>(Brick_Kilns_EF!$B$13*Brick_Kilns_EF!$B$11*Brick_Kilns_EF!$B$12)</f>
        <v>8886.81</v>
      </c>
      <c r="J1058" s="13">
        <f>IF(D1058="ZZ",Brick_Kilns_EF!$E$5*(0.75),Brick_Kilns_EF!$E$5)</f>
        <v>9.6999999999999986E-3</v>
      </c>
      <c r="K1058" s="13">
        <f t="shared" si="65"/>
        <v>86.202056999999982</v>
      </c>
      <c r="L1058" s="13">
        <f>IF(D1058="ZZ",Brick_Kilns_EF!$E$2*(0.75),Brick_Kilns_EF!$E$2)</f>
        <v>6.7999999999999996E-3</v>
      </c>
      <c r="M1058" s="13">
        <f t="shared" si="64"/>
        <v>60.430307999999997</v>
      </c>
      <c r="N1058" s="13">
        <f>IF(D1058="ZZ",Brick_Kilns_EF!$E$3*(0.75),Brick_Kilns_EF!$E$3)</f>
        <v>4.5999999999999999E-3</v>
      </c>
      <c r="O1058" s="13">
        <f t="shared" si="66"/>
        <v>40.879325999999999</v>
      </c>
      <c r="P1058" s="13">
        <f>IF(D1058="ZZ",Brick_Kilns_EF!$E$4*(0.75),Brick_Kilns_EF!$E$4)</f>
        <v>4.7000000000000002E-3</v>
      </c>
      <c r="Q1058" s="13">
        <f t="shared" si="67"/>
        <v>41.768006999999997</v>
      </c>
    </row>
    <row r="1059" spans="1:17">
      <c r="A1059" s="13" t="s">
        <v>1069</v>
      </c>
      <c r="B1059" s="13">
        <v>23.991086419999998</v>
      </c>
      <c r="C1059" s="13">
        <v>89.181564269999996</v>
      </c>
      <c r="D1059" s="13" t="s">
        <v>6</v>
      </c>
      <c r="E1059" s="13" t="s">
        <v>4927</v>
      </c>
      <c r="F1059" s="13" t="s">
        <v>42</v>
      </c>
      <c r="G1059" s="13" t="s">
        <v>4802</v>
      </c>
      <c r="H1059" s="13" t="s">
        <v>4816</v>
      </c>
      <c r="I1059" s="13">
        <f>(Brick_Kilns_EF!$B$13*Brick_Kilns_EF!$B$11*Brick_Kilns_EF!$B$12)</f>
        <v>8886.81</v>
      </c>
      <c r="J1059" s="13">
        <f>IF(D1059="ZZ",Brick_Kilns_EF!$E$5*(0.75),Brick_Kilns_EF!$E$5)</f>
        <v>9.6999999999999986E-3</v>
      </c>
      <c r="K1059" s="13">
        <f t="shared" si="65"/>
        <v>86.202056999999982</v>
      </c>
      <c r="L1059" s="13">
        <f>IF(D1059="ZZ",Brick_Kilns_EF!$E$2*(0.75),Brick_Kilns_EF!$E$2)</f>
        <v>6.7999999999999996E-3</v>
      </c>
      <c r="M1059" s="13">
        <f t="shared" si="64"/>
        <v>60.430307999999997</v>
      </c>
      <c r="N1059" s="13">
        <f>IF(D1059="ZZ",Brick_Kilns_EF!$E$3*(0.75),Brick_Kilns_EF!$E$3)</f>
        <v>4.5999999999999999E-3</v>
      </c>
      <c r="O1059" s="13">
        <f t="shared" si="66"/>
        <v>40.879325999999999</v>
      </c>
      <c r="P1059" s="13">
        <f>IF(D1059="ZZ",Brick_Kilns_EF!$E$4*(0.75),Brick_Kilns_EF!$E$4)</f>
        <v>4.7000000000000002E-3</v>
      </c>
      <c r="Q1059" s="13">
        <f t="shared" si="67"/>
        <v>41.768006999999997</v>
      </c>
    </row>
    <row r="1060" spans="1:17">
      <c r="A1060" s="13" t="s">
        <v>1070</v>
      </c>
      <c r="B1060" s="13">
        <v>23.988114289999999</v>
      </c>
      <c r="C1060" s="13">
        <v>89.179140140000001</v>
      </c>
      <c r="D1060" s="13" t="s">
        <v>6</v>
      </c>
      <c r="E1060" s="13" t="s">
        <v>4927</v>
      </c>
      <c r="F1060" s="13" t="s">
        <v>42</v>
      </c>
      <c r="G1060" s="13" t="s">
        <v>4802</v>
      </c>
      <c r="H1060" s="13" t="s">
        <v>4816</v>
      </c>
      <c r="I1060" s="13">
        <f>(Brick_Kilns_EF!$B$13*Brick_Kilns_EF!$B$11*Brick_Kilns_EF!$B$12)</f>
        <v>8886.81</v>
      </c>
      <c r="J1060" s="13">
        <f>IF(D1060="ZZ",Brick_Kilns_EF!$E$5*(0.75),Brick_Kilns_EF!$E$5)</f>
        <v>9.6999999999999986E-3</v>
      </c>
      <c r="K1060" s="13">
        <f t="shared" si="65"/>
        <v>86.202056999999982</v>
      </c>
      <c r="L1060" s="13">
        <f>IF(D1060="ZZ",Brick_Kilns_EF!$E$2*(0.75),Brick_Kilns_EF!$E$2)</f>
        <v>6.7999999999999996E-3</v>
      </c>
      <c r="M1060" s="13">
        <f t="shared" si="64"/>
        <v>60.430307999999997</v>
      </c>
      <c r="N1060" s="13">
        <f>IF(D1060="ZZ",Brick_Kilns_EF!$E$3*(0.75),Brick_Kilns_EF!$E$3)</f>
        <v>4.5999999999999999E-3</v>
      </c>
      <c r="O1060" s="13">
        <f t="shared" si="66"/>
        <v>40.879325999999999</v>
      </c>
      <c r="P1060" s="13">
        <f>IF(D1060="ZZ",Brick_Kilns_EF!$E$4*(0.75),Brick_Kilns_EF!$E$4)</f>
        <v>4.7000000000000002E-3</v>
      </c>
      <c r="Q1060" s="13">
        <f t="shared" si="67"/>
        <v>41.768006999999997</v>
      </c>
    </row>
    <row r="1061" spans="1:17">
      <c r="A1061" s="13" t="s">
        <v>1071</v>
      </c>
      <c r="B1061" s="13">
        <v>23.989781130000001</v>
      </c>
      <c r="C1061" s="13">
        <v>89.180091520000005</v>
      </c>
      <c r="D1061" s="13" t="s">
        <v>6</v>
      </c>
      <c r="E1061" s="13" t="s">
        <v>4927</v>
      </c>
      <c r="F1061" s="13" t="s">
        <v>42</v>
      </c>
      <c r="G1061" s="13" t="s">
        <v>4802</v>
      </c>
      <c r="H1061" s="13" t="s">
        <v>4816</v>
      </c>
      <c r="I1061" s="13">
        <f>(Brick_Kilns_EF!$B$13*Brick_Kilns_EF!$B$11*Brick_Kilns_EF!$B$12)</f>
        <v>8886.81</v>
      </c>
      <c r="J1061" s="13">
        <f>IF(D1061="ZZ",Brick_Kilns_EF!$E$5*(0.75),Brick_Kilns_EF!$E$5)</f>
        <v>9.6999999999999986E-3</v>
      </c>
      <c r="K1061" s="13">
        <f t="shared" si="65"/>
        <v>86.202056999999982</v>
      </c>
      <c r="L1061" s="13">
        <f>IF(D1061="ZZ",Brick_Kilns_EF!$E$2*(0.75),Brick_Kilns_EF!$E$2)</f>
        <v>6.7999999999999996E-3</v>
      </c>
      <c r="M1061" s="13">
        <f t="shared" si="64"/>
        <v>60.430307999999997</v>
      </c>
      <c r="N1061" s="13">
        <f>IF(D1061="ZZ",Brick_Kilns_EF!$E$3*(0.75),Brick_Kilns_EF!$E$3)</f>
        <v>4.5999999999999999E-3</v>
      </c>
      <c r="O1061" s="13">
        <f t="shared" si="66"/>
        <v>40.879325999999999</v>
      </c>
      <c r="P1061" s="13">
        <f>IF(D1061="ZZ",Brick_Kilns_EF!$E$4*(0.75),Brick_Kilns_EF!$E$4)</f>
        <v>4.7000000000000002E-3</v>
      </c>
      <c r="Q1061" s="13">
        <f t="shared" si="67"/>
        <v>41.768006999999997</v>
      </c>
    </row>
    <row r="1062" spans="1:17">
      <c r="A1062" s="13" t="s">
        <v>1072</v>
      </c>
      <c r="B1062" s="13">
        <v>25.05887851</v>
      </c>
      <c r="C1062" s="13">
        <v>88.75755814</v>
      </c>
      <c r="D1062" s="13" t="s">
        <v>6</v>
      </c>
      <c r="E1062" s="13" t="s">
        <v>4927</v>
      </c>
      <c r="F1062" s="13" t="s">
        <v>42</v>
      </c>
      <c r="G1062" s="13" t="s">
        <v>4802</v>
      </c>
      <c r="H1062" s="13" t="s">
        <v>4816</v>
      </c>
      <c r="I1062" s="13">
        <f>(Brick_Kilns_EF!$B$13*Brick_Kilns_EF!$B$11*Brick_Kilns_EF!$B$12)</f>
        <v>8886.81</v>
      </c>
      <c r="J1062" s="13">
        <f>IF(D1062="ZZ",Brick_Kilns_EF!$E$5*(0.75),Brick_Kilns_EF!$E$5)</f>
        <v>9.6999999999999986E-3</v>
      </c>
      <c r="K1062" s="13">
        <f t="shared" si="65"/>
        <v>86.202056999999982</v>
      </c>
      <c r="L1062" s="13">
        <f>IF(D1062="ZZ",Brick_Kilns_EF!$E$2*(0.75),Brick_Kilns_EF!$E$2)</f>
        <v>6.7999999999999996E-3</v>
      </c>
      <c r="M1062" s="13">
        <f t="shared" si="64"/>
        <v>60.430307999999997</v>
      </c>
      <c r="N1062" s="13">
        <f>IF(D1062="ZZ",Brick_Kilns_EF!$E$3*(0.75),Brick_Kilns_EF!$E$3)</f>
        <v>4.5999999999999999E-3</v>
      </c>
      <c r="O1062" s="13">
        <f t="shared" si="66"/>
        <v>40.879325999999999</v>
      </c>
      <c r="P1062" s="13">
        <f>IF(D1062="ZZ",Brick_Kilns_EF!$E$4*(0.75),Brick_Kilns_EF!$E$4)</f>
        <v>4.7000000000000002E-3</v>
      </c>
      <c r="Q1062" s="13">
        <f t="shared" si="67"/>
        <v>41.768006999999997</v>
      </c>
    </row>
    <row r="1063" spans="1:17">
      <c r="A1063" s="13" t="s">
        <v>1073</v>
      </c>
      <c r="B1063" s="13">
        <v>23.952432900000002</v>
      </c>
      <c r="C1063" s="13">
        <v>89.348164490000002</v>
      </c>
      <c r="D1063" s="13" t="s">
        <v>6</v>
      </c>
      <c r="E1063" s="13" t="s">
        <v>4927</v>
      </c>
      <c r="F1063" s="13" t="s">
        <v>42</v>
      </c>
      <c r="G1063" s="13" t="s">
        <v>4802</v>
      </c>
      <c r="H1063" s="13" t="s">
        <v>4816</v>
      </c>
      <c r="I1063" s="13">
        <f>(Brick_Kilns_EF!$B$13*Brick_Kilns_EF!$B$11*Brick_Kilns_EF!$B$12)</f>
        <v>8886.81</v>
      </c>
      <c r="J1063" s="13">
        <f>IF(D1063="ZZ",Brick_Kilns_EF!$E$5*(0.75),Brick_Kilns_EF!$E$5)</f>
        <v>9.6999999999999986E-3</v>
      </c>
      <c r="K1063" s="13">
        <f t="shared" si="65"/>
        <v>86.202056999999982</v>
      </c>
      <c r="L1063" s="13">
        <f>IF(D1063="ZZ",Brick_Kilns_EF!$E$2*(0.75),Brick_Kilns_EF!$E$2)</f>
        <v>6.7999999999999996E-3</v>
      </c>
      <c r="M1063" s="13">
        <f t="shared" si="64"/>
        <v>60.430307999999997</v>
      </c>
      <c r="N1063" s="13">
        <f>IF(D1063="ZZ",Brick_Kilns_EF!$E$3*(0.75),Brick_Kilns_EF!$E$3)</f>
        <v>4.5999999999999999E-3</v>
      </c>
      <c r="O1063" s="13">
        <f t="shared" si="66"/>
        <v>40.879325999999999</v>
      </c>
      <c r="P1063" s="13">
        <f>IF(D1063="ZZ",Brick_Kilns_EF!$E$4*(0.75),Brick_Kilns_EF!$E$4)</f>
        <v>4.7000000000000002E-3</v>
      </c>
      <c r="Q1063" s="13">
        <f t="shared" si="67"/>
        <v>41.768006999999997</v>
      </c>
    </row>
    <row r="1064" spans="1:17">
      <c r="A1064" s="13" t="s">
        <v>1074</v>
      </c>
      <c r="B1064" s="13">
        <v>23.77580665</v>
      </c>
      <c r="C1064" s="13">
        <v>89.983382250000005</v>
      </c>
      <c r="D1064" s="13" t="s">
        <v>6</v>
      </c>
      <c r="E1064" s="13" t="s">
        <v>4927</v>
      </c>
      <c r="F1064" s="13" t="s">
        <v>7</v>
      </c>
      <c r="G1064" s="13" t="s">
        <v>4802</v>
      </c>
      <c r="H1064" s="13" t="s">
        <v>4816</v>
      </c>
      <c r="I1064" s="13">
        <f>(Brick_Kilns_EF!$B$13*Brick_Kilns_EF!$B$11*Brick_Kilns_EF!$B$12)</f>
        <v>8886.81</v>
      </c>
      <c r="J1064" s="13">
        <f>IF(D1064="ZZ",Brick_Kilns_EF!$E$5*(0.75),Brick_Kilns_EF!$E$5)</f>
        <v>9.6999999999999986E-3</v>
      </c>
      <c r="K1064" s="13">
        <f t="shared" si="65"/>
        <v>86.202056999999982</v>
      </c>
      <c r="L1064" s="13">
        <f>IF(D1064="ZZ",Brick_Kilns_EF!$E$2*(0.75),Brick_Kilns_EF!$E$2)</f>
        <v>6.7999999999999996E-3</v>
      </c>
      <c r="M1064" s="13">
        <f t="shared" si="64"/>
        <v>60.430307999999997</v>
      </c>
      <c r="N1064" s="13">
        <f>IF(D1064="ZZ",Brick_Kilns_EF!$E$3*(0.75),Brick_Kilns_EF!$E$3)</f>
        <v>4.5999999999999999E-3</v>
      </c>
      <c r="O1064" s="13">
        <f t="shared" si="66"/>
        <v>40.879325999999999</v>
      </c>
      <c r="P1064" s="13">
        <f>IF(D1064="ZZ",Brick_Kilns_EF!$E$4*(0.75),Brick_Kilns_EF!$E$4)</f>
        <v>4.7000000000000002E-3</v>
      </c>
      <c r="Q1064" s="13">
        <f t="shared" si="67"/>
        <v>41.768006999999997</v>
      </c>
    </row>
    <row r="1065" spans="1:17">
      <c r="A1065" s="13" t="s">
        <v>1075</v>
      </c>
      <c r="B1065" s="13">
        <v>23.70629976</v>
      </c>
      <c r="C1065" s="13">
        <v>89.71841173</v>
      </c>
      <c r="D1065" s="13" t="s">
        <v>6</v>
      </c>
      <c r="E1065" s="13" t="s">
        <v>4927</v>
      </c>
      <c r="F1065" s="13" t="s">
        <v>7</v>
      </c>
      <c r="G1065" s="13" t="s">
        <v>4802</v>
      </c>
      <c r="H1065" s="13" t="s">
        <v>4816</v>
      </c>
      <c r="I1065" s="13">
        <f>(Brick_Kilns_EF!$B$13*Brick_Kilns_EF!$B$11*Brick_Kilns_EF!$B$12)</f>
        <v>8886.81</v>
      </c>
      <c r="J1065" s="13">
        <f>IF(D1065="ZZ",Brick_Kilns_EF!$E$5*(0.75),Brick_Kilns_EF!$E$5)</f>
        <v>9.6999999999999986E-3</v>
      </c>
      <c r="K1065" s="13">
        <f t="shared" si="65"/>
        <v>86.202056999999982</v>
      </c>
      <c r="L1065" s="13">
        <f>IF(D1065="ZZ",Brick_Kilns_EF!$E$2*(0.75),Brick_Kilns_EF!$E$2)</f>
        <v>6.7999999999999996E-3</v>
      </c>
      <c r="M1065" s="13">
        <f t="shared" si="64"/>
        <v>60.430307999999997</v>
      </c>
      <c r="N1065" s="13">
        <f>IF(D1065="ZZ",Brick_Kilns_EF!$E$3*(0.75),Brick_Kilns_EF!$E$3)</f>
        <v>4.5999999999999999E-3</v>
      </c>
      <c r="O1065" s="13">
        <f t="shared" si="66"/>
        <v>40.879325999999999</v>
      </c>
      <c r="P1065" s="13">
        <f>IF(D1065="ZZ",Brick_Kilns_EF!$E$4*(0.75),Brick_Kilns_EF!$E$4)</f>
        <v>4.7000000000000002E-3</v>
      </c>
      <c r="Q1065" s="13">
        <f t="shared" si="67"/>
        <v>41.768006999999997</v>
      </c>
    </row>
    <row r="1066" spans="1:17">
      <c r="A1066" s="13" t="s">
        <v>1076</v>
      </c>
      <c r="B1066" s="13">
        <v>23.621686560000001</v>
      </c>
      <c r="C1066" s="13">
        <v>89.203225040000007</v>
      </c>
      <c r="D1066" s="13" t="s">
        <v>6</v>
      </c>
      <c r="E1066" s="13" t="s">
        <v>4927</v>
      </c>
      <c r="F1066" s="13" t="s">
        <v>9</v>
      </c>
      <c r="G1066" s="13" t="s">
        <v>4802</v>
      </c>
      <c r="H1066" s="13" t="s">
        <v>4816</v>
      </c>
      <c r="I1066" s="13">
        <f>(Brick_Kilns_EF!$B$13*Brick_Kilns_EF!$B$11*Brick_Kilns_EF!$B$12)</f>
        <v>8886.81</v>
      </c>
      <c r="J1066" s="13">
        <f>IF(D1066="ZZ",Brick_Kilns_EF!$E$5*(0.75),Brick_Kilns_EF!$E$5)</f>
        <v>9.6999999999999986E-3</v>
      </c>
      <c r="K1066" s="13">
        <f t="shared" si="65"/>
        <v>86.202056999999982</v>
      </c>
      <c r="L1066" s="13">
        <f>IF(D1066="ZZ",Brick_Kilns_EF!$E$2*(0.75),Brick_Kilns_EF!$E$2)</f>
        <v>6.7999999999999996E-3</v>
      </c>
      <c r="M1066" s="13">
        <f t="shared" si="64"/>
        <v>60.430307999999997</v>
      </c>
      <c r="N1066" s="13">
        <f>IF(D1066="ZZ",Brick_Kilns_EF!$E$3*(0.75),Brick_Kilns_EF!$E$3)</f>
        <v>4.5999999999999999E-3</v>
      </c>
      <c r="O1066" s="13">
        <f t="shared" si="66"/>
        <v>40.879325999999999</v>
      </c>
      <c r="P1066" s="13">
        <f>IF(D1066="ZZ",Brick_Kilns_EF!$E$4*(0.75),Brick_Kilns_EF!$E$4)</f>
        <v>4.7000000000000002E-3</v>
      </c>
      <c r="Q1066" s="13">
        <f t="shared" si="67"/>
        <v>41.768006999999997</v>
      </c>
    </row>
    <row r="1067" spans="1:17">
      <c r="A1067" s="13" t="s">
        <v>1077</v>
      </c>
      <c r="B1067" s="13">
        <v>23.849055580000002</v>
      </c>
      <c r="C1067" s="13">
        <v>89.716432549999993</v>
      </c>
      <c r="D1067" s="13" t="s">
        <v>6</v>
      </c>
      <c r="E1067" s="13" t="s">
        <v>4927</v>
      </c>
      <c r="F1067" s="13" t="s">
        <v>42</v>
      </c>
      <c r="G1067" s="13" t="s">
        <v>4802</v>
      </c>
      <c r="H1067" s="13" t="s">
        <v>4816</v>
      </c>
      <c r="I1067" s="13">
        <f>(Brick_Kilns_EF!$B$13*Brick_Kilns_EF!$B$11*Brick_Kilns_EF!$B$12)</f>
        <v>8886.81</v>
      </c>
      <c r="J1067" s="13">
        <f>IF(D1067="ZZ",Brick_Kilns_EF!$E$5*(0.75),Brick_Kilns_EF!$E$5)</f>
        <v>9.6999999999999986E-3</v>
      </c>
      <c r="K1067" s="13">
        <f t="shared" si="65"/>
        <v>86.202056999999982</v>
      </c>
      <c r="L1067" s="13">
        <f>IF(D1067="ZZ",Brick_Kilns_EF!$E$2*(0.75),Brick_Kilns_EF!$E$2)</f>
        <v>6.7999999999999996E-3</v>
      </c>
      <c r="M1067" s="13">
        <f t="shared" si="64"/>
        <v>60.430307999999997</v>
      </c>
      <c r="N1067" s="13">
        <f>IF(D1067="ZZ",Brick_Kilns_EF!$E$3*(0.75),Brick_Kilns_EF!$E$3)</f>
        <v>4.5999999999999999E-3</v>
      </c>
      <c r="O1067" s="13">
        <f t="shared" si="66"/>
        <v>40.879325999999999</v>
      </c>
      <c r="P1067" s="13">
        <f>IF(D1067="ZZ",Brick_Kilns_EF!$E$4*(0.75),Brick_Kilns_EF!$E$4)</f>
        <v>4.7000000000000002E-3</v>
      </c>
      <c r="Q1067" s="13">
        <f t="shared" si="67"/>
        <v>41.768006999999997</v>
      </c>
    </row>
    <row r="1068" spans="1:17">
      <c r="A1068" s="13" t="s">
        <v>1078</v>
      </c>
      <c r="B1068" s="13">
        <v>23.849055580000002</v>
      </c>
      <c r="C1068" s="13">
        <v>89.716314299999993</v>
      </c>
      <c r="D1068" s="13" t="s">
        <v>6</v>
      </c>
      <c r="E1068" s="13" t="s">
        <v>4927</v>
      </c>
      <c r="F1068" s="13" t="s">
        <v>42</v>
      </c>
      <c r="G1068" s="13" t="s">
        <v>4802</v>
      </c>
      <c r="H1068" s="13" t="s">
        <v>4816</v>
      </c>
      <c r="I1068" s="13">
        <f>(Brick_Kilns_EF!$B$13*Brick_Kilns_EF!$B$11*Brick_Kilns_EF!$B$12)</f>
        <v>8886.81</v>
      </c>
      <c r="J1068" s="13">
        <f>IF(D1068="ZZ",Brick_Kilns_EF!$E$5*(0.75),Brick_Kilns_EF!$E$5)</f>
        <v>9.6999999999999986E-3</v>
      </c>
      <c r="K1068" s="13">
        <f t="shared" si="65"/>
        <v>86.202056999999982</v>
      </c>
      <c r="L1068" s="13">
        <f>IF(D1068="ZZ",Brick_Kilns_EF!$E$2*(0.75),Brick_Kilns_EF!$E$2)</f>
        <v>6.7999999999999996E-3</v>
      </c>
      <c r="M1068" s="13">
        <f t="shared" si="64"/>
        <v>60.430307999999997</v>
      </c>
      <c r="N1068" s="13">
        <f>IF(D1068="ZZ",Brick_Kilns_EF!$E$3*(0.75),Brick_Kilns_EF!$E$3)</f>
        <v>4.5999999999999999E-3</v>
      </c>
      <c r="O1068" s="13">
        <f t="shared" si="66"/>
        <v>40.879325999999999</v>
      </c>
      <c r="P1068" s="13">
        <f>IF(D1068="ZZ",Brick_Kilns_EF!$E$4*(0.75),Brick_Kilns_EF!$E$4)</f>
        <v>4.7000000000000002E-3</v>
      </c>
      <c r="Q1068" s="13">
        <f t="shared" si="67"/>
        <v>41.768006999999997</v>
      </c>
    </row>
    <row r="1069" spans="1:17">
      <c r="A1069" s="13" t="s">
        <v>1079</v>
      </c>
      <c r="B1069" s="13">
        <v>23.925837319999999</v>
      </c>
      <c r="C1069" s="13">
        <v>88.986626040000004</v>
      </c>
      <c r="D1069" s="13" t="s">
        <v>6</v>
      </c>
      <c r="E1069" s="13" t="s">
        <v>4927</v>
      </c>
      <c r="F1069" s="13" t="s">
        <v>9</v>
      </c>
      <c r="G1069" s="13" t="s">
        <v>4802</v>
      </c>
      <c r="H1069" s="13" t="s">
        <v>4816</v>
      </c>
      <c r="I1069" s="13">
        <f>(Brick_Kilns_EF!$B$13*Brick_Kilns_EF!$B$11*Brick_Kilns_EF!$B$12)</f>
        <v>8886.81</v>
      </c>
      <c r="J1069" s="13">
        <f>IF(D1069="ZZ",Brick_Kilns_EF!$E$5*(0.75),Brick_Kilns_EF!$E$5)</f>
        <v>9.6999999999999986E-3</v>
      </c>
      <c r="K1069" s="13">
        <f t="shared" si="65"/>
        <v>86.202056999999982</v>
      </c>
      <c r="L1069" s="13">
        <f>IF(D1069="ZZ",Brick_Kilns_EF!$E$2*(0.75),Brick_Kilns_EF!$E$2)</f>
        <v>6.7999999999999996E-3</v>
      </c>
      <c r="M1069" s="13">
        <f t="shared" si="64"/>
        <v>60.430307999999997</v>
      </c>
      <c r="N1069" s="13">
        <f>IF(D1069="ZZ",Brick_Kilns_EF!$E$3*(0.75),Brick_Kilns_EF!$E$3)</f>
        <v>4.5999999999999999E-3</v>
      </c>
      <c r="O1069" s="13">
        <f t="shared" si="66"/>
        <v>40.879325999999999</v>
      </c>
      <c r="P1069" s="13">
        <f>IF(D1069="ZZ",Brick_Kilns_EF!$E$4*(0.75),Brick_Kilns_EF!$E$4)</f>
        <v>4.7000000000000002E-3</v>
      </c>
      <c r="Q1069" s="13">
        <f t="shared" si="67"/>
        <v>41.768006999999997</v>
      </c>
    </row>
    <row r="1070" spans="1:17">
      <c r="A1070" s="13" t="s">
        <v>1080</v>
      </c>
      <c r="B1070" s="13">
        <v>23.91082741</v>
      </c>
      <c r="C1070" s="13">
        <v>90.141180390000002</v>
      </c>
      <c r="D1070" s="13" t="s">
        <v>6</v>
      </c>
      <c r="E1070" s="13" t="s">
        <v>4927</v>
      </c>
      <c r="F1070" s="13" t="s">
        <v>7</v>
      </c>
      <c r="G1070" s="13" t="s">
        <v>4802</v>
      </c>
      <c r="H1070" s="13" t="s">
        <v>4816</v>
      </c>
      <c r="I1070" s="13">
        <f>(Brick_Kilns_EF!$B$13*Brick_Kilns_EF!$B$11*Brick_Kilns_EF!$B$12)</f>
        <v>8886.81</v>
      </c>
      <c r="J1070" s="13">
        <f>IF(D1070="ZZ",Brick_Kilns_EF!$E$5*(0.75),Brick_Kilns_EF!$E$5)</f>
        <v>9.6999999999999986E-3</v>
      </c>
      <c r="K1070" s="13">
        <f t="shared" si="65"/>
        <v>86.202056999999982</v>
      </c>
      <c r="L1070" s="13">
        <f>IF(D1070="ZZ",Brick_Kilns_EF!$E$2*(0.75),Brick_Kilns_EF!$E$2)</f>
        <v>6.7999999999999996E-3</v>
      </c>
      <c r="M1070" s="13">
        <f t="shared" si="64"/>
        <v>60.430307999999997</v>
      </c>
      <c r="N1070" s="13">
        <f>IF(D1070="ZZ",Brick_Kilns_EF!$E$3*(0.75),Brick_Kilns_EF!$E$3)</f>
        <v>4.5999999999999999E-3</v>
      </c>
      <c r="O1070" s="13">
        <f t="shared" si="66"/>
        <v>40.879325999999999</v>
      </c>
      <c r="P1070" s="13">
        <f>IF(D1070="ZZ",Brick_Kilns_EF!$E$4*(0.75),Brick_Kilns_EF!$E$4)</f>
        <v>4.7000000000000002E-3</v>
      </c>
      <c r="Q1070" s="13">
        <f t="shared" si="67"/>
        <v>41.768006999999997</v>
      </c>
    </row>
    <row r="1071" spans="1:17">
      <c r="A1071" s="13" t="s">
        <v>1081</v>
      </c>
      <c r="B1071" s="13">
        <v>23.88039968</v>
      </c>
      <c r="C1071" s="13">
        <v>90.344001410000004</v>
      </c>
      <c r="D1071" s="13" t="s">
        <v>6</v>
      </c>
      <c r="E1071" s="13" t="s">
        <v>4927</v>
      </c>
      <c r="F1071" s="13" t="s">
        <v>7</v>
      </c>
      <c r="G1071" s="13" t="s">
        <v>4802</v>
      </c>
      <c r="H1071" s="13" t="s">
        <v>4816</v>
      </c>
      <c r="I1071" s="13">
        <f>(Brick_Kilns_EF!$B$13*Brick_Kilns_EF!$B$11*Brick_Kilns_EF!$B$12)</f>
        <v>8886.81</v>
      </c>
      <c r="J1071" s="13">
        <f>IF(D1071="ZZ",Brick_Kilns_EF!$E$5*(0.75),Brick_Kilns_EF!$E$5)</f>
        <v>9.6999999999999986E-3</v>
      </c>
      <c r="K1071" s="13">
        <f t="shared" si="65"/>
        <v>86.202056999999982</v>
      </c>
      <c r="L1071" s="13">
        <f>IF(D1071="ZZ",Brick_Kilns_EF!$E$2*(0.75),Brick_Kilns_EF!$E$2)</f>
        <v>6.7999999999999996E-3</v>
      </c>
      <c r="M1071" s="13">
        <f t="shared" si="64"/>
        <v>60.430307999999997</v>
      </c>
      <c r="N1071" s="13">
        <f>IF(D1071="ZZ",Brick_Kilns_EF!$E$3*(0.75),Brick_Kilns_EF!$E$3)</f>
        <v>4.5999999999999999E-3</v>
      </c>
      <c r="O1071" s="13">
        <f t="shared" si="66"/>
        <v>40.879325999999999</v>
      </c>
      <c r="P1071" s="13">
        <f>IF(D1071="ZZ",Brick_Kilns_EF!$E$4*(0.75),Brick_Kilns_EF!$E$4)</f>
        <v>4.7000000000000002E-3</v>
      </c>
      <c r="Q1071" s="13">
        <f t="shared" si="67"/>
        <v>41.768006999999997</v>
      </c>
    </row>
    <row r="1072" spans="1:17">
      <c r="A1072" s="13" t="s">
        <v>1082</v>
      </c>
      <c r="B1072" s="13">
        <v>24.624105459999999</v>
      </c>
      <c r="C1072" s="13">
        <v>88.749956979999993</v>
      </c>
      <c r="D1072" s="13" t="s">
        <v>6</v>
      </c>
      <c r="E1072" s="13" t="s">
        <v>4927</v>
      </c>
      <c r="F1072" s="13" t="s">
        <v>42</v>
      </c>
      <c r="G1072" s="13" t="s">
        <v>4802</v>
      </c>
      <c r="H1072" s="13" t="s">
        <v>4816</v>
      </c>
      <c r="I1072" s="13">
        <f>(Brick_Kilns_EF!$B$13*Brick_Kilns_EF!$B$11*Brick_Kilns_EF!$B$12)</f>
        <v>8886.81</v>
      </c>
      <c r="J1072" s="13">
        <f>IF(D1072="ZZ",Brick_Kilns_EF!$E$5*(0.75),Brick_Kilns_EF!$E$5)</f>
        <v>9.6999999999999986E-3</v>
      </c>
      <c r="K1072" s="13">
        <f t="shared" si="65"/>
        <v>86.202056999999982</v>
      </c>
      <c r="L1072" s="13">
        <f>IF(D1072="ZZ",Brick_Kilns_EF!$E$2*(0.75),Brick_Kilns_EF!$E$2)</f>
        <v>6.7999999999999996E-3</v>
      </c>
      <c r="M1072" s="13">
        <f t="shared" si="64"/>
        <v>60.430307999999997</v>
      </c>
      <c r="N1072" s="13">
        <f>IF(D1072="ZZ",Brick_Kilns_EF!$E$3*(0.75),Brick_Kilns_EF!$E$3)</f>
        <v>4.5999999999999999E-3</v>
      </c>
      <c r="O1072" s="13">
        <f t="shared" si="66"/>
        <v>40.879325999999999</v>
      </c>
      <c r="P1072" s="13">
        <f>IF(D1072="ZZ",Brick_Kilns_EF!$E$4*(0.75),Brick_Kilns_EF!$E$4)</f>
        <v>4.7000000000000002E-3</v>
      </c>
      <c r="Q1072" s="13">
        <f t="shared" si="67"/>
        <v>41.768006999999997</v>
      </c>
    </row>
    <row r="1073" spans="1:17">
      <c r="A1073" s="13" t="s">
        <v>1083</v>
      </c>
      <c r="B1073" s="13">
        <v>23.732179429999999</v>
      </c>
      <c r="C1073" s="13">
        <v>89.763797890000006</v>
      </c>
      <c r="D1073" s="13" t="s">
        <v>6</v>
      </c>
      <c r="E1073" s="13" t="s">
        <v>4927</v>
      </c>
      <c r="F1073" s="13" t="s">
        <v>7</v>
      </c>
      <c r="G1073" s="13" t="s">
        <v>4802</v>
      </c>
      <c r="H1073" s="13" t="s">
        <v>4816</v>
      </c>
      <c r="I1073" s="13">
        <f>(Brick_Kilns_EF!$B$13*Brick_Kilns_EF!$B$11*Brick_Kilns_EF!$B$12)</f>
        <v>8886.81</v>
      </c>
      <c r="J1073" s="13">
        <f>IF(D1073="ZZ",Brick_Kilns_EF!$E$5*(0.75),Brick_Kilns_EF!$E$5)</f>
        <v>9.6999999999999986E-3</v>
      </c>
      <c r="K1073" s="13">
        <f t="shared" si="65"/>
        <v>86.202056999999982</v>
      </c>
      <c r="L1073" s="13">
        <f>IF(D1073="ZZ",Brick_Kilns_EF!$E$2*(0.75),Brick_Kilns_EF!$E$2)</f>
        <v>6.7999999999999996E-3</v>
      </c>
      <c r="M1073" s="13">
        <f t="shared" si="64"/>
        <v>60.430307999999997</v>
      </c>
      <c r="N1073" s="13">
        <f>IF(D1073="ZZ",Brick_Kilns_EF!$E$3*(0.75),Brick_Kilns_EF!$E$3)</f>
        <v>4.5999999999999999E-3</v>
      </c>
      <c r="O1073" s="13">
        <f t="shared" si="66"/>
        <v>40.879325999999999</v>
      </c>
      <c r="P1073" s="13">
        <f>IF(D1073="ZZ",Brick_Kilns_EF!$E$4*(0.75),Brick_Kilns_EF!$E$4)</f>
        <v>4.7000000000000002E-3</v>
      </c>
      <c r="Q1073" s="13">
        <f t="shared" si="67"/>
        <v>41.768006999999997</v>
      </c>
    </row>
    <row r="1074" spans="1:17">
      <c r="A1074" s="13" t="s">
        <v>1084</v>
      </c>
      <c r="B1074" s="13">
        <v>23.9152062</v>
      </c>
      <c r="C1074" s="13">
        <v>90.162647199999995</v>
      </c>
      <c r="D1074" s="13" t="s">
        <v>6</v>
      </c>
      <c r="E1074" s="13" t="s">
        <v>4927</v>
      </c>
      <c r="F1074" s="13" t="s">
        <v>7</v>
      </c>
      <c r="G1074" s="13" t="s">
        <v>4802</v>
      </c>
      <c r="H1074" s="13" t="s">
        <v>4816</v>
      </c>
      <c r="I1074" s="13">
        <f>(Brick_Kilns_EF!$B$13*Brick_Kilns_EF!$B$11*Brick_Kilns_EF!$B$12)</f>
        <v>8886.81</v>
      </c>
      <c r="J1074" s="13">
        <f>IF(D1074="ZZ",Brick_Kilns_EF!$E$5*(0.75),Brick_Kilns_EF!$E$5)</f>
        <v>9.6999999999999986E-3</v>
      </c>
      <c r="K1074" s="13">
        <f t="shared" si="65"/>
        <v>86.202056999999982</v>
      </c>
      <c r="L1074" s="13">
        <f>IF(D1074="ZZ",Brick_Kilns_EF!$E$2*(0.75),Brick_Kilns_EF!$E$2)</f>
        <v>6.7999999999999996E-3</v>
      </c>
      <c r="M1074" s="13">
        <f t="shared" si="64"/>
        <v>60.430307999999997</v>
      </c>
      <c r="N1074" s="13">
        <f>IF(D1074="ZZ",Brick_Kilns_EF!$E$3*(0.75),Brick_Kilns_EF!$E$3)</f>
        <v>4.5999999999999999E-3</v>
      </c>
      <c r="O1074" s="13">
        <f t="shared" si="66"/>
        <v>40.879325999999999</v>
      </c>
      <c r="P1074" s="13">
        <f>IF(D1074="ZZ",Brick_Kilns_EF!$E$4*(0.75),Brick_Kilns_EF!$E$4)</f>
        <v>4.7000000000000002E-3</v>
      </c>
      <c r="Q1074" s="13">
        <f t="shared" si="67"/>
        <v>41.768006999999997</v>
      </c>
    </row>
    <row r="1075" spans="1:17">
      <c r="A1075" s="13" t="s">
        <v>1085</v>
      </c>
      <c r="B1075" s="13">
        <v>23.916243860000002</v>
      </c>
      <c r="C1075" s="13">
        <v>90.164936940000004</v>
      </c>
      <c r="D1075" s="13" t="s">
        <v>6</v>
      </c>
      <c r="E1075" s="13" t="s">
        <v>4927</v>
      </c>
      <c r="F1075" s="13" t="s">
        <v>7</v>
      </c>
      <c r="G1075" s="13" t="s">
        <v>4802</v>
      </c>
      <c r="H1075" s="13" t="s">
        <v>4816</v>
      </c>
      <c r="I1075" s="13">
        <f>(Brick_Kilns_EF!$B$13*Brick_Kilns_EF!$B$11*Brick_Kilns_EF!$B$12)</f>
        <v>8886.81</v>
      </c>
      <c r="J1075" s="13">
        <f>IF(D1075="ZZ",Brick_Kilns_EF!$E$5*(0.75),Brick_Kilns_EF!$E$5)</f>
        <v>9.6999999999999986E-3</v>
      </c>
      <c r="K1075" s="13">
        <f t="shared" si="65"/>
        <v>86.202056999999982</v>
      </c>
      <c r="L1075" s="13">
        <f>IF(D1075="ZZ",Brick_Kilns_EF!$E$2*(0.75),Brick_Kilns_EF!$E$2)</f>
        <v>6.7999999999999996E-3</v>
      </c>
      <c r="M1075" s="13">
        <f t="shared" si="64"/>
        <v>60.430307999999997</v>
      </c>
      <c r="N1075" s="13">
        <f>IF(D1075="ZZ",Brick_Kilns_EF!$E$3*(0.75),Brick_Kilns_EF!$E$3)</f>
        <v>4.5999999999999999E-3</v>
      </c>
      <c r="O1075" s="13">
        <f t="shared" si="66"/>
        <v>40.879325999999999</v>
      </c>
      <c r="P1075" s="13">
        <f>IF(D1075="ZZ",Brick_Kilns_EF!$E$4*(0.75),Brick_Kilns_EF!$E$4)</f>
        <v>4.7000000000000002E-3</v>
      </c>
      <c r="Q1075" s="13">
        <f t="shared" si="67"/>
        <v>41.768006999999997</v>
      </c>
    </row>
    <row r="1076" spans="1:17">
      <c r="A1076" s="13" t="s">
        <v>1086</v>
      </c>
      <c r="B1076" s="13">
        <v>23.885985550000001</v>
      </c>
      <c r="C1076" s="13">
        <v>90.27124689</v>
      </c>
      <c r="D1076" s="13" t="s">
        <v>6</v>
      </c>
      <c r="E1076" s="13" t="s">
        <v>4927</v>
      </c>
      <c r="F1076" s="13" t="s">
        <v>7</v>
      </c>
      <c r="G1076" s="13" t="s">
        <v>4802</v>
      </c>
      <c r="H1076" s="13" t="s">
        <v>4816</v>
      </c>
      <c r="I1076" s="13">
        <f>(Brick_Kilns_EF!$B$13*Brick_Kilns_EF!$B$11*Brick_Kilns_EF!$B$12)</f>
        <v>8886.81</v>
      </c>
      <c r="J1076" s="13">
        <f>IF(D1076="ZZ",Brick_Kilns_EF!$E$5*(0.75),Brick_Kilns_EF!$E$5)</f>
        <v>9.6999999999999986E-3</v>
      </c>
      <c r="K1076" s="13">
        <f t="shared" si="65"/>
        <v>86.202056999999982</v>
      </c>
      <c r="L1076" s="13">
        <f>IF(D1076="ZZ",Brick_Kilns_EF!$E$2*(0.75),Brick_Kilns_EF!$E$2)</f>
        <v>6.7999999999999996E-3</v>
      </c>
      <c r="M1076" s="13">
        <f t="shared" si="64"/>
        <v>60.430307999999997</v>
      </c>
      <c r="N1076" s="13">
        <f>IF(D1076="ZZ",Brick_Kilns_EF!$E$3*(0.75),Brick_Kilns_EF!$E$3)</f>
        <v>4.5999999999999999E-3</v>
      </c>
      <c r="O1076" s="13">
        <f t="shared" si="66"/>
        <v>40.879325999999999</v>
      </c>
      <c r="P1076" s="13">
        <f>IF(D1076="ZZ",Brick_Kilns_EF!$E$4*(0.75),Brick_Kilns_EF!$E$4)</f>
        <v>4.7000000000000002E-3</v>
      </c>
      <c r="Q1076" s="13">
        <f t="shared" si="67"/>
        <v>41.768006999999997</v>
      </c>
    </row>
    <row r="1077" spans="1:17">
      <c r="A1077" s="13" t="s">
        <v>1087</v>
      </c>
      <c r="B1077" s="13">
        <v>23.838418440000002</v>
      </c>
      <c r="C1077" s="13">
        <v>89.425220280000005</v>
      </c>
      <c r="D1077" s="13" t="s">
        <v>6</v>
      </c>
      <c r="E1077" s="13" t="s">
        <v>4927</v>
      </c>
      <c r="F1077" s="13" t="s">
        <v>7</v>
      </c>
      <c r="G1077" s="13" t="s">
        <v>4802</v>
      </c>
      <c r="H1077" s="13" t="s">
        <v>4816</v>
      </c>
      <c r="I1077" s="13">
        <f>(Brick_Kilns_EF!$B$13*Brick_Kilns_EF!$B$11*Brick_Kilns_EF!$B$12)</f>
        <v>8886.81</v>
      </c>
      <c r="J1077" s="13">
        <f>IF(D1077="ZZ",Brick_Kilns_EF!$E$5*(0.75),Brick_Kilns_EF!$E$5)</f>
        <v>9.6999999999999986E-3</v>
      </c>
      <c r="K1077" s="13">
        <f t="shared" si="65"/>
        <v>86.202056999999982</v>
      </c>
      <c r="L1077" s="13">
        <f>IF(D1077="ZZ",Brick_Kilns_EF!$E$2*(0.75),Brick_Kilns_EF!$E$2)</f>
        <v>6.7999999999999996E-3</v>
      </c>
      <c r="M1077" s="13">
        <f t="shared" si="64"/>
        <v>60.430307999999997</v>
      </c>
      <c r="N1077" s="13">
        <f>IF(D1077="ZZ",Brick_Kilns_EF!$E$3*(0.75),Brick_Kilns_EF!$E$3)</f>
        <v>4.5999999999999999E-3</v>
      </c>
      <c r="O1077" s="13">
        <f t="shared" si="66"/>
        <v>40.879325999999999</v>
      </c>
      <c r="P1077" s="13">
        <f>IF(D1077="ZZ",Brick_Kilns_EF!$E$4*(0.75),Brick_Kilns_EF!$E$4)</f>
        <v>4.7000000000000002E-3</v>
      </c>
      <c r="Q1077" s="13">
        <f t="shared" si="67"/>
        <v>41.768006999999997</v>
      </c>
    </row>
    <row r="1078" spans="1:17">
      <c r="A1078" s="13" t="s">
        <v>1088</v>
      </c>
      <c r="B1078" s="13">
        <v>24.094069480000002</v>
      </c>
      <c r="C1078" s="13">
        <v>89.714174729999996</v>
      </c>
      <c r="D1078" s="13" t="s">
        <v>6</v>
      </c>
      <c r="E1078" s="13" t="s">
        <v>4927</v>
      </c>
      <c r="F1078" s="13" t="s">
        <v>42</v>
      </c>
      <c r="G1078" s="13" t="s">
        <v>4802</v>
      </c>
      <c r="H1078" s="13" t="s">
        <v>4816</v>
      </c>
      <c r="I1078" s="13">
        <f>(Brick_Kilns_EF!$B$13*Brick_Kilns_EF!$B$11*Brick_Kilns_EF!$B$12)</f>
        <v>8886.81</v>
      </c>
      <c r="J1078" s="13">
        <f>IF(D1078="ZZ",Brick_Kilns_EF!$E$5*(0.75),Brick_Kilns_EF!$E$5)</f>
        <v>9.6999999999999986E-3</v>
      </c>
      <c r="K1078" s="13">
        <f t="shared" si="65"/>
        <v>86.202056999999982</v>
      </c>
      <c r="L1078" s="13">
        <f>IF(D1078="ZZ",Brick_Kilns_EF!$E$2*(0.75),Brick_Kilns_EF!$E$2)</f>
        <v>6.7999999999999996E-3</v>
      </c>
      <c r="M1078" s="13">
        <f t="shared" si="64"/>
        <v>60.430307999999997</v>
      </c>
      <c r="N1078" s="13">
        <f>IF(D1078="ZZ",Brick_Kilns_EF!$E$3*(0.75),Brick_Kilns_EF!$E$3)</f>
        <v>4.5999999999999999E-3</v>
      </c>
      <c r="O1078" s="13">
        <f t="shared" si="66"/>
        <v>40.879325999999999</v>
      </c>
      <c r="P1078" s="13">
        <f>IF(D1078="ZZ",Brick_Kilns_EF!$E$4*(0.75),Brick_Kilns_EF!$E$4)</f>
        <v>4.7000000000000002E-3</v>
      </c>
      <c r="Q1078" s="13">
        <f t="shared" si="67"/>
        <v>41.768006999999997</v>
      </c>
    </row>
    <row r="1079" spans="1:17">
      <c r="A1079" s="13" t="s">
        <v>1089</v>
      </c>
      <c r="B1079" s="13">
        <v>23.836729160000001</v>
      </c>
      <c r="C1079" s="13">
        <v>88.745353679999994</v>
      </c>
      <c r="D1079" s="13" t="s">
        <v>6</v>
      </c>
      <c r="E1079" s="13" t="s">
        <v>4927</v>
      </c>
      <c r="F1079" s="13" t="s">
        <v>9</v>
      </c>
      <c r="G1079" s="13" t="s">
        <v>4802</v>
      </c>
      <c r="H1079" s="13" t="s">
        <v>4816</v>
      </c>
      <c r="I1079" s="13">
        <f>(Brick_Kilns_EF!$B$13*Brick_Kilns_EF!$B$11*Brick_Kilns_EF!$B$12)</f>
        <v>8886.81</v>
      </c>
      <c r="J1079" s="13">
        <f>IF(D1079="ZZ",Brick_Kilns_EF!$E$5*(0.75),Brick_Kilns_EF!$E$5)</f>
        <v>9.6999999999999986E-3</v>
      </c>
      <c r="K1079" s="13">
        <f t="shared" si="65"/>
        <v>86.202056999999982</v>
      </c>
      <c r="L1079" s="13">
        <f>IF(D1079="ZZ",Brick_Kilns_EF!$E$2*(0.75),Brick_Kilns_EF!$E$2)</f>
        <v>6.7999999999999996E-3</v>
      </c>
      <c r="M1079" s="13">
        <f t="shared" si="64"/>
        <v>60.430307999999997</v>
      </c>
      <c r="N1079" s="13">
        <f>IF(D1079="ZZ",Brick_Kilns_EF!$E$3*(0.75),Brick_Kilns_EF!$E$3)</f>
        <v>4.5999999999999999E-3</v>
      </c>
      <c r="O1079" s="13">
        <f t="shared" si="66"/>
        <v>40.879325999999999</v>
      </c>
      <c r="P1079" s="13">
        <f>IF(D1079="ZZ",Brick_Kilns_EF!$E$4*(0.75),Brick_Kilns_EF!$E$4)</f>
        <v>4.7000000000000002E-3</v>
      </c>
      <c r="Q1079" s="13">
        <f t="shared" si="67"/>
        <v>41.768006999999997</v>
      </c>
    </row>
    <row r="1080" spans="1:17">
      <c r="A1080" s="13" t="s">
        <v>1090</v>
      </c>
      <c r="B1080" s="13">
        <v>23.79514412</v>
      </c>
      <c r="C1080" s="13">
        <v>89.113953679999995</v>
      </c>
      <c r="D1080" s="13" t="s">
        <v>6</v>
      </c>
      <c r="E1080" s="13" t="s">
        <v>4927</v>
      </c>
      <c r="F1080" s="13" t="s">
        <v>9</v>
      </c>
      <c r="G1080" s="13" t="s">
        <v>4802</v>
      </c>
      <c r="H1080" s="13" t="s">
        <v>4816</v>
      </c>
      <c r="I1080" s="13">
        <f>(Brick_Kilns_EF!$B$13*Brick_Kilns_EF!$B$11*Brick_Kilns_EF!$B$12)</f>
        <v>8886.81</v>
      </c>
      <c r="J1080" s="13">
        <f>IF(D1080="ZZ",Brick_Kilns_EF!$E$5*(0.75),Brick_Kilns_EF!$E$5)</f>
        <v>9.6999999999999986E-3</v>
      </c>
      <c r="K1080" s="13">
        <f t="shared" si="65"/>
        <v>86.202056999999982</v>
      </c>
      <c r="L1080" s="13">
        <f>IF(D1080="ZZ",Brick_Kilns_EF!$E$2*(0.75),Brick_Kilns_EF!$E$2)</f>
        <v>6.7999999999999996E-3</v>
      </c>
      <c r="M1080" s="13">
        <f t="shared" si="64"/>
        <v>60.430307999999997</v>
      </c>
      <c r="N1080" s="13">
        <f>IF(D1080="ZZ",Brick_Kilns_EF!$E$3*(0.75),Brick_Kilns_EF!$E$3)</f>
        <v>4.5999999999999999E-3</v>
      </c>
      <c r="O1080" s="13">
        <f t="shared" si="66"/>
        <v>40.879325999999999</v>
      </c>
      <c r="P1080" s="13">
        <f>IF(D1080="ZZ",Brick_Kilns_EF!$E$4*(0.75),Brick_Kilns_EF!$E$4)</f>
        <v>4.7000000000000002E-3</v>
      </c>
      <c r="Q1080" s="13">
        <f t="shared" si="67"/>
        <v>41.768006999999997</v>
      </c>
    </row>
    <row r="1081" spans="1:17">
      <c r="A1081" s="13" t="s">
        <v>1091</v>
      </c>
      <c r="B1081" s="13">
        <v>23.76048956</v>
      </c>
      <c r="C1081" s="13">
        <v>89.620816039999994</v>
      </c>
      <c r="D1081" s="13" t="s">
        <v>6</v>
      </c>
      <c r="E1081" s="13" t="s">
        <v>4927</v>
      </c>
      <c r="F1081" s="13" t="s">
        <v>7</v>
      </c>
      <c r="G1081" s="13" t="s">
        <v>4802</v>
      </c>
      <c r="H1081" s="13" t="s">
        <v>4816</v>
      </c>
      <c r="I1081" s="13">
        <f>(Brick_Kilns_EF!$B$13*Brick_Kilns_EF!$B$11*Brick_Kilns_EF!$B$12)</f>
        <v>8886.81</v>
      </c>
      <c r="J1081" s="13">
        <f>IF(D1081="ZZ",Brick_Kilns_EF!$E$5*(0.75),Brick_Kilns_EF!$E$5)</f>
        <v>9.6999999999999986E-3</v>
      </c>
      <c r="K1081" s="13">
        <f t="shared" si="65"/>
        <v>86.202056999999982</v>
      </c>
      <c r="L1081" s="13">
        <f>IF(D1081="ZZ",Brick_Kilns_EF!$E$2*(0.75),Brick_Kilns_EF!$E$2)</f>
        <v>6.7999999999999996E-3</v>
      </c>
      <c r="M1081" s="13">
        <f t="shared" si="64"/>
        <v>60.430307999999997</v>
      </c>
      <c r="N1081" s="13">
        <f>IF(D1081="ZZ",Brick_Kilns_EF!$E$3*(0.75),Brick_Kilns_EF!$E$3)</f>
        <v>4.5999999999999999E-3</v>
      </c>
      <c r="O1081" s="13">
        <f t="shared" si="66"/>
        <v>40.879325999999999</v>
      </c>
      <c r="P1081" s="13">
        <f>IF(D1081="ZZ",Brick_Kilns_EF!$E$4*(0.75),Brick_Kilns_EF!$E$4)</f>
        <v>4.7000000000000002E-3</v>
      </c>
      <c r="Q1081" s="13">
        <f t="shared" si="67"/>
        <v>41.768006999999997</v>
      </c>
    </row>
    <row r="1082" spans="1:17">
      <c r="A1082" s="13" t="s">
        <v>1092</v>
      </c>
      <c r="B1082" s="13">
        <v>24.6968684</v>
      </c>
      <c r="C1082" s="13">
        <v>89.079872859999995</v>
      </c>
      <c r="D1082" s="13" t="s">
        <v>6</v>
      </c>
      <c r="E1082" s="13" t="s">
        <v>4927</v>
      </c>
      <c r="F1082" s="13" t="s">
        <v>42</v>
      </c>
      <c r="G1082" s="13" t="s">
        <v>4802</v>
      </c>
      <c r="H1082" s="13" t="s">
        <v>4816</v>
      </c>
      <c r="I1082" s="13">
        <f>(Brick_Kilns_EF!$B$13*Brick_Kilns_EF!$B$11*Brick_Kilns_EF!$B$12)</f>
        <v>8886.81</v>
      </c>
      <c r="J1082" s="13">
        <f>IF(D1082="ZZ",Brick_Kilns_EF!$E$5*(0.75),Brick_Kilns_EF!$E$5)</f>
        <v>9.6999999999999986E-3</v>
      </c>
      <c r="K1082" s="13">
        <f t="shared" si="65"/>
        <v>86.202056999999982</v>
      </c>
      <c r="L1082" s="13">
        <f>IF(D1082="ZZ",Brick_Kilns_EF!$E$2*(0.75),Brick_Kilns_EF!$E$2)</f>
        <v>6.7999999999999996E-3</v>
      </c>
      <c r="M1082" s="13">
        <f t="shared" si="64"/>
        <v>60.430307999999997</v>
      </c>
      <c r="N1082" s="13">
        <f>IF(D1082="ZZ",Brick_Kilns_EF!$E$3*(0.75),Brick_Kilns_EF!$E$3)</f>
        <v>4.5999999999999999E-3</v>
      </c>
      <c r="O1082" s="13">
        <f t="shared" si="66"/>
        <v>40.879325999999999</v>
      </c>
      <c r="P1082" s="13">
        <f>IF(D1082="ZZ",Brick_Kilns_EF!$E$4*(0.75),Brick_Kilns_EF!$E$4)</f>
        <v>4.7000000000000002E-3</v>
      </c>
      <c r="Q1082" s="13">
        <f t="shared" si="67"/>
        <v>41.768006999999997</v>
      </c>
    </row>
    <row r="1083" spans="1:17">
      <c r="A1083" s="13" t="s">
        <v>1093</v>
      </c>
      <c r="B1083" s="13">
        <v>23.726244359999999</v>
      </c>
      <c r="C1083" s="13">
        <v>89.765485049999995</v>
      </c>
      <c r="D1083" s="13" t="s">
        <v>6</v>
      </c>
      <c r="E1083" s="13" t="s">
        <v>4927</v>
      </c>
      <c r="F1083" s="13" t="s">
        <v>7</v>
      </c>
      <c r="G1083" s="13" t="s">
        <v>4802</v>
      </c>
      <c r="H1083" s="13" t="s">
        <v>4816</v>
      </c>
      <c r="I1083" s="13">
        <f>(Brick_Kilns_EF!$B$13*Brick_Kilns_EF!$B$11*Brick_Kilns_EF!$B$12)</f>
        <v>8886.81</v>
      </c>
      <c r="J1083" s="13">
        <f>IF(D1083="ZZ",Brick_Kilns_EF!$E$5*(0.75),Brick_Kilns_EF!$E$5)</f>
        <v>9.6999999999999986E-3</v>
      </c>
      <c r="K1083" s="13">
        <f t="shared" si="65"/>
        <v>86.202056999999982</v>
      </c>
      <c r="L1083" s="13">
        <f>IF(D1083="ZZ",Brick_Kilns_EF!$E$2*(0.75),Brick_Kilns_EF!$E$2)</f>
        <v>6.7999999999999996E-3</v>
      </c>
      <c r="M1083" s="13">
        <f t="shared" si="64"/>
        <v>60.430307999999997</v>
      </c>
      <c r="N1083" s="13">
        <f>IF(D1083="ZZ",Brick_Kilns_EF!$E$3*(0.75),Brick_Kilns_EF!$E$3)</f>
        <v>4.5999999999999999E-3</v>
      </c>
      <c r="O1083" s="13">
        <f t="shared" si="66"/>
        <v>40.879325999999999</v>
      </c>
      <c r="P1083" s="13">
        <f>IF(D1083="ZZ",Brick_Kilns_EF!$E$4*(0.75),Brick_Kilns_EF!$E$4)</f>
        <v>4.7000000000000002E-3</v>
      </c>
      <c r="Q1083" s="13">
        <f t="shared" si="67"/>
        <v>41.768006999999997</v>
      </c>
    </row>
    <row r="1084" spans="1:17">
      <c r="A1084" s="13" t="s">
        <v>1094</v>
      </c>
      <c r="B1084" s="13">
        <v>23.904742049999999</v>
      </c>
      <c r="C1084" s="13">
        <v>89.040128679999995</v>
      </c>
      <c r="D1084" s="13" t="s">
        <v>6</v>
      </c>
      <c r="E1084" s="13" t="s">
        <v>4927</v>
      </c>
      <c r="F1084" s="13" t="s">
        <v>9</v>
      </c>
      <c r="G1084" s="13" t="s">
        <v>4802</v>
      </c>
      <c r="H1084" s="13" t="s">
        <v>4816</v>
      </c>
      <c r="I1084" s="13">
        <f>(Brick_Kilns_EF!$B$13*Brick_Kilns_EF!$B$11*Brick_Kilns_EF!$B$12)</f>
        <v>8886.81</v>
      </c>
      <c r="J1084" s="13">
        <f>IF(D1084="ZZ",Brick_Kilns_EF!$E$5*(0.75),Brick_Kilns_EF!$E$5)</f>
        <v>9.6999999999999986E-3</v>
      </c>
      <c r="K1084" s="13">
        <f t="shared" si="65"/>
        <v>86.202056999999982</v>
      </c>
      <c r="L1084" s="13">
        <f>IF(D1084="ZZ",Brick_Kilns_EF!$E$2*(0.75),Brick_Kilns_EF!$E$2)</f>
        <v>6.7999999999999996E-3</v>
      </c>
      <c r="M1084" s="13">
        <f t="shared" si="64"/>
        <v>60.430307999999997</v>
      </c>
      <c r="N1084" s="13">
        <f>IF(D1084="ZZ",Brick_Kilns_EF!$E$3*(0.75),Brick_Kilns_EF!$E$3)</f>
        <v>4.5999999999999999E-3</v>
      </c>
      <c r="O1084" s="13">
        <f t="shared" si="66"/>
        <v>40.879325999999999</v>
      </c>
      <c r="P1084" s="13">
        <f>IF(D1084="ZZ",Brick_Kilns_EF!$E$4*(0.75),Brick_Kilns_EF!$E$4)</f>
        <v>4.7000000000000002E-3</v>
      </c>
      <c r="Q1084" s="13">
        <f t="shared" si="67"/>
        <v>41.768006999999997</v>
      </c>
    </row>
    <row r="1085" spans="1:17">
      <c r="A1085" s="13" t="s">
        <v>1095</v>
      </c>
      <c r="B1085" s="13">
        <v>24.016028989999999</v>
      </c>
      <c r="C1085" s="13">
        <v>89.092587409999993</v>
      </c>
      <c r="D1085" s="13" t="s">
        <v>6</v>
      </c>
      <c r="E1085" s="13" t="s">
        <v>4927</v>
      </c>
      <c r="F1085" s="13" t="s">
        <v>42</v>
      </c>
      <c r="G1085" s="13" t="s">
        <v>4802</v>
      </c>
      <c r="H1085" s="13" t="s">
        <v>4816</v>
      </c>
      <c r="I1085" s="13">
        <f>(Brick_Kilns_EF!$B$13*Brick_Kilns_EF!$B$11*Brick_Kilns_EF!$B$12)</f>
        <v>8886.81</v>
      </c>
      <c r="J1085" s="13">
        <f>IF(D1085="ZZ",Brick_Kilns_EF!$E$5*(0.75),Brick_Kilns_EF!$E$5)</f>
        <v>9.6999999999999986E-3</v>
      </c>
      <c r="K1085" s="13">
        <f t="shared" si="65"/>
        <v>86.202056999999982</v>
      </c>
      <c r="L1085" s="13">
        <f>IF(D1085="ZZ",Brick_Kilns_EF!$E$2*(0.75),Brick_Kilns_EF!$E$2)</f>
        <v>6.7999999999999996E-3</v>
      </c>
      <c r="M1085" s="13">
        <f t="shared" si="64"/>
        <v>60.430307999999997</v>
      </c>
      <c r="N1085" s="13">
        <f>IF(D1085="ZZ",Brick_Kilns_EF!$E$3*(0.75),Brick_Kilns_EF!$E$3)</f>
        <v>4.5999999999999999E-3</v>
      </c>
      <c r="O1085" s="13">
        <f t="shared" si="66"/>
        <v>40.879325999999999</v>
      </c>
      <c r="P1085" s="13">
        <f>IF(D1085="ZZ",Brick_Kilns_EF!$E$4*(0.75),Brick_Kilns_EF!$E$4)</f>
        <v>4.7000000000000002E-3</v>
      </c>
      <c r="Q1085" s="13">
        <f t="shared" si="67"/>
        <v>41.768006999999997</v>
      </c>
    </row>
    <row r="1086" spans="1:17">
      <c r="A1086" s="13" t="s">
        <v>1096</v>
      </c>
      <c r="B1086" s="13">
        <v>24.015639279999998</v>
      </c>
      <c r="C1086" s="13">
        <v>89.093447409999996</v>
      </c>
      <c r="D1086" s="13" t="s">
        <v>6</v>
      </c>
      <c r="E1086" s="13" t="s">
        <v>4927</v>
      </c>
      <c r="F1086" s="13" t="s">
        <v>42</v>
      </c>
      <c r="G1086" s="13" t="s">
        <v>4802</v>
      </c>
      <c r="H1086" s="13" t="s">
        <v>4816</v>
      </c>
      <c r="I1086" s="13">
        <f>(Brick_Kilns_EF!$B$13*Brick_Kilns_EF!$B$11*Brick_Kilns_EF!$B$12)</f>
        <v>8886.81</v>
      </c>
      <c r="J1086" s="13">
        <f>IF(D1086="ZZ",Brick_Kilns_EF!$E$5*(0.75),Brick_Kilns_EF!$E$5)</f>
        <v>9.6999999999999986E-3</v>
      </c>
      <c r="K1086" s="13">
        <f t="shared" si="65"/>
        <v>86.202056999999982</v>
      </c>
      <c r="L1086" s="13">
        <f>IF(D1086="ZZ",Brick_Kilns_EF!$E$2*(0.75),Brick_Kilns_EF!$E$2)</f>
        <v>6.7999999999999996E-3</v>
      </c>
      <c r="M1086" s="13">
        <f t="shared" si="64"/>
        <v>60.430307999999997</v>
      </c>
      <c r="N1086" s="13">
        <f>IF(D1086="ZZ",Brick_Kilns_EF!$E$3*(0.75),Brick_Kilns_EF!$E$3)</f>
        <v>4.5999999999999999E-3</v>
      </c>
      <c r="O1086" s="13">
        <f t="shared" si="66"/>
        <v>40.879325999999999</v>
      </c>
      <c r="P1086" s="13">
        <f>IF(D1086="ZZ",Brick_Kilns_EF!$E$4*(0.75),Brick_Kilns_EF!$E$4)</f>
        <v>4.7000000000000002E-3</v>
      </c>
      <c r="Q1086" s="13">
        <f t="shared" si="67"/>
        <v>41.768006999999997</v>
      </c>
    </row>
    <row r="1087" spans="1:17">
      <c r="A1087" s="13" t="s">
        <v>1097</v>
      </c>
      <c r="B1087" s="13">
        <v>24.012638970000001</v>
      </c>
      <c r="C1087" s="13">
        <v>89.093651660000006</v>
      </c>
      <c r="D1087" s="13" t="s">
        <v>6</v>
      </c>
      <c r="E1087" s="13" t="s">
        <v>4927</v>
      </c>
      <c r="F1087" s="13" t="s">
        <v>42</v>
      </c>
      <c r="G1087" s="13" t="s">
        <v>4802</v>
      </c>
      <c r="H1087" s="13" t="s">
        <v>4816</v>
      </c>
      <c r="I1087" s="13">
        <f>(Brick_Kilns_EF!$B$13*Brick_Kilns_EF!$B$11*Brick_Kilns_EF!$B$12)</f>
        <v>8886.81</v>
      </c>
      <c r="J1087" s="13">
        <f>IF(D1087="ZZ",Brick_Kilns_EF!$E$5*(0.75),Brick_Kilns_EF!$E$5)</f>
        <v>9.6999999999999986E-3</v>
      </c>
      <c r="K1087" s="13">
        <f t="shared" si="65"/>
        <v>86.202056999999982</v>
      </c>
      <c r="L1087" s="13">
        <f>IF(D1087="ZZ",Brick_Kilns_EF!$E$2*(0.75),Brick_Kilns_EF!$E$2)</f>
        <v>6.7999999999999996E-3</v>
      </c>
      <c r="M1087" s="13">
        <f t="shared" si="64"/>
        <v>60.430307999999997</v>
      </c>
      <c r="N1087" s="13">
        <f>IF(D1087="ZZ",Brick_Kilns_EF!$E$3*(0.75),Brick_Kilns_EF!$E$3)</f>
        <v>4.5999999999999999E-3</v>
      </c>
      <c r="O1087" s="13">
        <f t="shared" si="66"/>
        <v>40.879325999999999</v>
      </c>
      <c r="P1087" s="13">
        <f>IF(D1087="ZZ",Brick_Kilns_EF!$E$4*(0.75),Brick_Kilns_EF!$E$4)</f>
        <v>4.7000000000000002E-3</v>
      </c>
      <c r="Q1087" s="13">
        <f t="shared" si="67"/>
        <v>41.768006999999997</v>
      </c>
    </row>
    <row r="1088" spans="1:17">
      <c r="A1088" s="13" t="s">
        <v>1098</v>
      </c>
      <c r="B1088" s="13">
        <v>24.0176254</v>
      </c>
      <c r="C1088" s="13">
        <v>89.093313030000004</v>
      </c>
      <c r="D1088" s="13" t="s">
        <v>6</v>
      </c>
      <c r="E1088" s="13" t="s">
        <v>4927</v>
      </c>
      <c r="F1088" s="13" t="s">
        <v>42</v>
      </c>
      <c r="G1088" s="13" t="s">
        <v>4802</v>
      </c>
      <c r="H1088" s="13" t="s">
        <v>4816</v>
      </c>
      <c r="I1088" s="13">
        <f>(Brick_Kilns_EF!$B$13*Brick_Kilns_EF!$B$11*Brick_Kilns_EF!$B$12)</f>
        <v>8886.81</v>
      </c>
      <c r="J1088" s="13">
        <f>IF(D1088="ZZ",Brick_Kilns_EF!$E$5*(0.75),Brick_Kilns_EF!$E$5)</f>
        <v>9.6999999999999986E-3</v>
      </c>
      <c r="K1088" s="13">
        <f t="shared" si="65"/>
        <v>86.202056999999982</v>
      </c>
      <c r="L1088" s="13">
        <f>IF(D1088="ZZ",Brick_Kilns_EF!$E$2*(0.75),Brick_Kilns_EF!$E$2)</f>
        <v>6.7999999999999996E-3</v>
      </c>
      <c r="M1088" s="13">
        <f t="shared" si="64"/>
        <v>60.430307999999997</v>
      </c>
      <c r="N1088" s="13">
        <f>IF(D1088="ZZ",Brick_Kilns_EF!$E$3*(0.75),Brick_Kilns_EF!$E$3)</f>
        <v>4.5999999999999999E-3</v>
      </c>
      <c r="O1088" s="13">
        <f t="shared" si="66"/>
        <v>40.879325999999999</v>
      </c>
      <c r="P1088" s="13">
        <f>IF(D1088="ZZ",Brick_Kilns_EF!$E$4*(0.75),Brick_Kilns_EF!$E$4)</f>
        <v>4.7000000000000002E-3</v>
      </c>
      <c r="Q1088" s="13">
        <f t="shared" si="67"/>
        <v>41.768006999999997</v>
      </c>
    </row>
    <row r="1089" spans="1:17">
      <c r="A1089" s="13" t="s">
        <v>1099</v>
      </c>
      <c r="B1089" s="13">
        <v>24.017202820000001</v>
      </c>
      <c r="C1089" s="13">
        <v>89.095140529999995</v>
      </c>
      <c r="D1089" s="13" t="s">
        <v>6</v>
      </c>
      <c r="E1089" s="13" t="s">
        <v>4927</v>
      </c>
      <c r="F1089" s="13" t="s">
        <v>42</v>
      </c>
      <c r="G1089" s="13" t="s">
        <v>4802</v>
      </c>
      <c r="H1089" s="13" t="s">
        <v>4816</v>
      </c>
      <c r="I1089" s="13">
        <f>(Brick_Kilns_EF!$B$13*Brick_Kilns_EF!$B$11*Brick_Kilns_EF!$B$12)</f>
        <v>8886.81</v>
      </c>
      <c r="J1089" s="13">
        <f>IF(D1089="ZZ",Brick_Kilns_EF!$E$5*(0.75),Brick_Kilns_EF!$E$5)</f>
        <v>9.6999999999999986E-3</v>
      </c>
      <c r="K1089" s="13">
        <f t="shared" si="65"/>
        <v>86.202056999999982</v>
      </c>
      <c r="L1089" s="13">
        <f>IF(D1089="ZZ",Brick_Kilns_EF!$E$2*(0.75),Brick_Kilns_EF!$E$2)</f>
        <v>6.7999999999999996E-3</v>
      </c>
      <c r="M1089" s="13">
        <f t="shared" si="64"/>
        <v>60.430307999999997</v>
      </c>
      <c r="N1089" s="13">
        <f>IF(D1089="ZZ",Brick_Kilns_EF!$E$3*(0.75),Brick_Kilns_EF!$E$3)</f>
        <v>4.5999999999999999E-3</v>
      </c>
      <c r="O1089" s="13">
        <f t="shared" si="66"/>
        <v>40.879325999999999</v>
      </c>
      <c r="P1089" s="13">
        <f>IF(D1089="ZZ",Brick_Kilns_EF!$E$4*(0.75),Brick_Kilns_EF!$E$4)</f>
        <v>4.7000000000000002E-3</v>
      </c>
      <c r="Q1089" s="13">
        <f t="shared" si="67"/>
        <v>41.768006999999997</v>
      </c>
    </row>
    <row r="1090" spans="1:17">
      <c r="A1090" s="13" t="s">
        <v>1100</v>
      </c>
      <c r="B1090" s="13">
        <v>24.013131980000001</v>
      </c>
      <c r="C1090" s="13">
        <v>89.095522149999994</v>
      </c>
      <c r="D1090" s="13" t="s">
        <v>6</v>
      </c>
      <c r="E1090" s="13" t="s">
        <v>4927</v>
      </c>
      <c r="F1090" s="13" t="s">
        <v>42</v>
      </c>
      <c r="G1090" s="13" t="s">
        <v>4802</v>
      </c>
      <c r="H1090" s="13" t="s">
        <v>4816</v>
      </c>
      <c r="I1090" s="13">
        <f>(Brick_Kilns_EF!$B$13*Brick_Kilns_EF!$B$11*Brick_Kilns_EF!$B$12)</f>
        <v>8886.81</v>
      </c>
      <c r="J1090" s="13">
        <f>IF(D1090="ZZ",Brick_Kilns_EF!$E$5*(0.75),Brick_Kilns_EF!$E$5)</f>
        <v>9.6999999999999986E-3</v>
      </c>
      <c r="K1090" s="13">
        <f t="shared" si="65"/>
        <v>86.202056999999982</v>
      </c>
      <c r="L1090" s="13">
        <f>IF(D1090="ZZ",Brick_Kilns_EF!$E$2*(0.75),Brick_Kilns_EF!$E$2)</f>
        <v>6.7999999999999996E-3</v>
      </c>
      <c r="M1090" s="13">
        <f t="shared" ref="M1090:M1153" si="68">(I1090*L1090)</f>
        <v>60.430307999999997</v>
      </c>
      <c r="N1090" s="13">
        <f>IF(D1090="ZZ",Brick_Kilns_EF!$E$3*(0.75),Brick_Kilns_EF!$E$3)</f>
        <v>4.5999999999999999E-3</v>
      </c>
      <c r="O1090" s="13">
        <f t="shared" si="66"/>
        <v>40.879325999999999</v>
      </c>
      <c r="P1090" s="13">
        <f>IF(D1090="ZZ",Brick_Kilns_EF!$E$4*(0.75),Brick_Kilns_EF!$E$4)</f>
        <v>4.7000000000000002E-3</v>
      </c>
      <c r="Q1090" s="13">
        <f t="shared" si="67"/>
        <v>41.768006999999997</v>
      </c>
    </row>
    <row r="1091" spans="1:17">
      <c r="A1091" s="13" t="s">
        <v>1101</v>
      </c>
      <c r="B1091" s="13">
        <v>23.68843545</v>
      </c>
      <c r="C1091" s="13">
        <v>89.231627040000006</v>
      </c>
      <c r="D1091" s="13" t="s">
        <v>6</v>
      </c>
      <c r="E1091" s="13" t="s">
        <v>4927</v>
      </c>
      <c r="F1091" s="13" t="s">
        <v>9</v>
      </c>
      <c r="G1091" s="13" t="s">
        <v>4802</v>
      </c>
      <c r="H1091" s="13" t="s">
        <v>4816</v>
      </c>
      <c r="I1091" s="13">
        <f>(Brick_Kilns_EF!$B$13*Brick_Kilns_EF!$B$11*Brick_Kilns_EF!$B$12)</f>
        <v>8886.81</v>
      </c>
      <c r="J1091" s="13">
        <f>IF(D1091="ZZ",Brick_Kilns_EF!$E$5*(0.75),Brick_Kilns_EF!$E$5)</f>
        <v>9.6999999999999986E-3</v>
      </c>
      <c r="K1091" s="13">
        <f t="shared" ref="K1091:K1154" si="69">J1091*I1091</f>
        <v>86.202056999999982</v>
      </c>
      <c r="L1091" s="13">
        <f>IF(D1091="ZZ",Brick_Kilns_EF!$E$2*(0.75),Brick_Kilns_EF!$E$2)</f>
        <v>6.7999999999999996E-3</v>
      </c>
      <c r="M1091" s="13">
        <f t="shared" si="68"/>
        <v>60.430307999999997</v>
      </c>
      <c r="N1091" s="13">
        <f>IF(D1091="ZZ",Brick_Kilns_EF!$E$3*(0.75),Brick_Kilns_EF!$E$3)</f>
        <v>4.5999999999999999E-3</v>
      </c>
      <c r="O1091" s="13">
        <f t="shared" ref="O1091:O1154" si="70">I1091*N1091</f>
        <v>40.879325999999999</v>
      </c>
      <c r="P1091" s="13">
        <f>IF(D1091="ZZ",Brick_Kilns_EF!$E$4*(0.75),Brick_Kilns_EF!$E$4)</f>
        <v>4.7000000000000002E-3</v>
      </c>
      <c r="Q1091" s="13">
        <f t="shared" ref="Q1091:Q1154" si="71">I1091*P1091</f>
        <v>41.768006999999997</v>
      </c>
    </row>
    <row r="1092" spans="1:17">
      <c r="A1092" s="13" t="s">
        <v>1102</v>
      </c>
      <c r="B1092" s="13">
        <v>23.689322870000002</v>
      </c>
      <c r="C1092" s="13">
        <v>89.234443549999995</v>
      </c>
      <c r="D1092" s="13" t="s">
        <v>6</v>
      </c>
      <c r="E1092" s="13" t="s">
        <v>4927</v>
      </c>
      <c r="F1092" s="13" t="s">
        <v>9</v>
      </c>
      <c r="G1092" s="13" t="s">
        <v>4802</v>
      </c>
      <c r="H1092" s="13" t="s">
        <v>4816</v>
      </c>
      <c r="I1092" s="13">
        <f>(Brick_Kilns_EF!$B$13*Brick_Kilns_EF!$B$11*Brick_Kilns_EF!$B$12)</f>
        <v>8886.81</v>
      </c>
      <c r="J1092" s="13">
        <f>IF(D1092="ZZ",Brick_Kilns_EF!$E$5*(0.75),Brick_Kilns_EF!$E$5)</f>
        <v>9.6999999999999986E-3</v>
      </c>
      <c r="K1092" s="13">
        <f t="shared" si="69"/>
        <v>86.202056999999982</v>
      </c>
      <c r="L1092" s="13">
        <f>IF(D1092="ZZ",Brick_Kilns_EF!$E$2*(0.75),Brick_Kilns_EF!$E$2)</f>
        <v>6.7999999999999996E-3</v>
      </c>
      <c r="M1092" s="13">
        <f t="shared" si="68"/>
        <v>60.430307999999997</v>
      </c>
      <c r="N1092" s="13">
        <f>IF(D1092="ZZ",Brick_Kilns_EF!$E$3*(0.75),Brick_Kilns_EF!$E$3)</f>
        <v>4.5999999999999999E-3</v>
      </c>
      <c r="O1092" s="13">
        <f t="shared" si="70"/>
        <v>40.879325999999999</v>
      </c>
      <c r="P1092" s="13">
        <f>IF(D1092="ZZ",Brick_Kilns_EF!$E$4*(0.75),Brick_Kilns_EF!$E$4)</f>
        <v>4.7000000000000002E-3</v>
      </c>
      <c r="Q1092" s="13">
        <f t="shared" si="71"/>
        <v>41.768006999999997</v>
      </c>
    </row>
    <row r="1093" spans="1:17">
      <c r="A1093" s="13" t="s">
        <v>1103</v>
      </c>
      <c r="B1093" s="13">
        <v>24.50897934</v>
      </c>
      <c r="C1093" s="13">
        <v>89.971759059999997</v>
      </c>
      <c r="D1093" s="13" t="s">
        <v>6</v>
      </c>
      <c r="E1093" s="13" t="s">
        <v>4927</v>
      </c>
      <c r="F1093" s="13" t="s">
        <v>7</v>
      </c>
      <c r="G1093" s="13" t="s">
        <v>4802</v>
      </c>
      <c r="H1093" s="13" t="s">
        <v>4816</v>
      </c>
      <c r="I1093" s="13">
        <f>(Brick_Kilns_EF!$B$13*Brick_Kilns_EF!$B$11*Brick_Kilns_EF!$B$12)</f>
        <v>8886.81</v>
      </c>
      <c r="J1093" s="13">
        <f>IF(D1093="ZZ",Brick_Kilns_EF!$E$5*(0.75),Brick_Kilns_EF!$E$5)</f>
        <v>9.6999999999999986E-3</v>
      </c>
      <c r="K1093" s="13">
        <f t="shared" si="69"/>
        <v>86.202056999999982</v>
      </c>
      <c r="L1093" s="13">
        <f>IF(D1093="ZZ",Brick_Kilns_EF!$E$2*(0.75),Brick_Kilns_EF!$E$2)</f>
        <v>6.7999999999999996E-3</v>
      </c>
      <c r="M1093" s="13">
        <f t="shared" si="68"/>
        <v>60.430307999999997</v>
      </c>
      <c r="N1093" s="13">
        <f>IF(D1093="ZZ",Brick_Kilns_EF!$E$3*(0.75),Brick_Kilns_EF!$E$3)</f>
        <v>4.5999999999999999E-3</v>
      </c>
      <c r="O1093" s="13">
        <f t="shared" si="70"/>
        <v>40.879325999999999</v>
      </c>
      <c r="P1093" s="13">
        <f>IF(D1093="ZZ",Brick_Kilns_EF!$E$4*(0.75),Brick_Kilns_EF!$E$4)</f>
        <v>4.7000000000000002E-3</v>
      </c>
      <c r="Q1093" s="13">
        <f t="shared" si="71"/>
        <v>41.768006999999997</v>
      </c>
    </row>
    <row r="1094" spans="1:17">
      <c r="A1094" s="13" t="s">
        <v>1104</v>
      </c>
      <c r="B1094" s="13">
        <v>25.198944650000001</v>
      </c>
      <c r="C1094" s="13">
        <v>89.031780589999997</v>
      </c>
      <c r="D1094" s="13" t="s">
        <v>6</v>
      </c>
      <c r="E1094" s="13" t="s">
        <v>4927</v>
      </c>
      <c r="F1094" s="13" t="s">
        <v>42</v>
      </c>
      <c r="G1094" s="13" t="s">
        <v>4802</v>
      </c>
      <c r="H1094" s="13" t="s">
        <v>4816</v>
      </c>
      <c r="I1094" s="13">
        <f>(Brick_Kilns_EF!$B$13*Brick_Kilns_EF!$B$11*Brick_Kilns_EF!$B$12)</f>
        <v>8886.81</v>
      </c>
      <c r="J1094" s="13">
        <f>IF(D1094="ZZ",Brick_Kilns_EF!$E$5*(0.75),Brick_Kilns_EF!$E$5)</f>
        <v>9.6999999999999986E-3</v>
      </c>
      <c r="K1094" s="13">
        <f t="shared" si="69"/>
        <v>86.202056999999982</v>
      </c>
      <c r="L1094" s="13">
        <f>IF(D1094="ZZ",Brick_Kilns_EF!$E$2*(0.75),Brick_Kilns_EF!$E$2)</f>
        <v>6.7999999999999996E-3</v>
      </c>
      <c r="M1094" s="13">
        <f t="shared" si="68"/>
        <v>60.430307999999997</v>
      </c>
      <c r="N1094" s="13">
        <f>IF(D1094="ZZ",Brick_Kilns_EF!$E$3*(0.75),Brick_Kilns_EF!$E$3)</f>
        <v>4.5999999999999999E-3</v>
      </c>
      <c r="O1094" s="13">
        <f t="shared" si="70"/>
        <v>40.879325999999999</v>
      </c>
      <c r="P1094" s="13">
        <f>IF(D1094="ZZ",Brick_Kilns_EF!$E$4*(0.75),Brick_Kilns_EF!$E$4)</f>
        <v>4.7000000000000002E-3</v>
      </c>
      <c r="Q1094" s="13">
        <f t="shared" si="71"/>
        <v>41.768006999999997</v>
      </c>
    </row>
    <row r="1095" spans="1:17">
      <c r="A1095" s="13" t="s">
        <v>1105</v>
      </c>
      <c r="B1095" s="13">
        <v>23.78513791</v>
      </c>
      <c r="C1095" s="13">
        <v>90.082792780000005</v>
      </c>
      <c r="D1095" s="13" t="s">
        <v>6</v>
      </c>
      <c r="E1095" s="13" t="s">
        <v>4927</v>
      </c>
      <c r="F1095" s="13" t="s">
        <v>7</v>
      </c>
      <c r="G1095" s="13" t="s">
        <v>4802</v>
      </c>
      <c r="H1095" s="13" t="s">
        <v>4816</v>
      </c>
      <c r="I1095" s="13">
        <f>(Brick_Kilns_EF!$B$13*Brick_Kilns_EF!$B$11*Brick_Kilns_EF!$B$12)</f>
        <v>8886.81</v>
      </c>
      <c r="J1095" s="13">
        <f>IF(D1095="ZZ",Brick_Kilns_EF!$E$5*(0.75),Brick_Kilns_EF!$E$5)</f>
        <v>9.6999999999999986E-3</v>
      </c>
      <c r="K1095" s="13">
        <f t="shared" si="69"/>
        <v>86.202056999999982</v>
      </c>
      <c r="L1095" s="13">
        <f>IF(D1095="ZZ",Brick_Kilns_EF!$E$2*(0.75),Brick_Kilns_EF!$E$2)</f>
        <v>6.7999999999999996E-3</v>
      </c>
      <c r="M1095" s="13">
        <f t="shared" si="68"/>
        <v>60.430307999999997</v>
      </c>
      <c r="N1095" s="13">
        <f>IF(D1095="ZZ",Brick_Kilns_EF!$E$3*(0.75),Brick_Kilns_EF!$E$3)</f>
        <v>4.5999999999999999E-3</v>
      </c>
      <c r="O1095" s="13">
        <f t="shared" si="70"/>
        <v>40.879325999999999</v>
      </c>
      <c r="P1095" s="13">
        <f>IF(D1095="ZZ",Brick_Kilns_EF!$E$4*(0.75),Brick_Kilns_EF!$E$4)</f>
        <v>4.7000000000000002E-3</v>
      </c>
      <c r="Q1095" s="13">
        <f t="shared" si="71"/>
        <v>41.768006999999997</v>
      </c>
    </row>
    <row r="1096" spans="1:17">
      <c r="A1096" s="13" t="s">
        <v>1106</v>
      </c>
      <c r="B1096" s="13">
        <v>23.847442770000001</v>
      </c>
      <c r="C1096" s="13">
        <v>89.231094830000004</v>
      </c>
      <c r="D1096" s="13" t="s">
        <v>6</v>
      </c>
      <c r="E1096" s="13" t="s">
        <v>4927</v>
      </c>
      <c r="F1096" s="13" t="s">
        <v>9</v>
      </c>
      <c r="G1096" s="13" t="s">
        <v>4802</v>
      </c>
      <c r="H1096" s="13" t="s">
        <v>4816</v>
      </c>
      <c r="I1096" s="13">
        <f>(Brick_Kilns_EF!$B$13*Brick_Kilns_EF!$B$11*Brick_Kilns_EF!$B$12)</f>
        <v>8886.81</v>
      </c>
      <c r="J1096" s="13">
        <f>IF(D1096="ZZ",Brick_Kilns_EF!$E$5*(0.75),Brick_Kilns_EF!$E$5)</f>
        <v>9.6999999999999986E-3</v>
      </c>
      <c r="K1096" s="13">
        <f t="shared" si="69"/>
        <v>86.202056999999982</v>
      </c>
      <c r="L1096" s="13">
        <f>IF(D1096="ZZ",Brick_Kilns_EF!$E$2*(0.75),Brick_Kilns_EF!$E$2)</f>
        <v>6.7999999999999996E-3</v>
      </c>
      <c r="M1096" s="13">
        <f t="shared" si="68"/>
        <v>60.430307999999997</v>
      </c>
      <c r="N1096" s="13">
        <f>IF(D1096="ZZ",Brick_Kilns_EF!$E$3*(0.75),Brick_Kilns_EF!$E$3)</f>
        <v>4.5999999999999999E-3</v>
      </c>
      <c r="O1096" s="13">
        <f t="shared" si="70"/>
        <v>40.879325999999999</v>
      </c>
      <c r="P1096" s="13">
        <f>IF(D1096="ZZ",Brick_Kilns_EF!$E$4*(0.75),Brick_Kilns_EF!$E$4)</f>
        <v>4.7000000000000002E-3</v>
      </c>
      <c r="Q1096" s="13">
        <f t="shared" si="71"/>
        <v>41.768006999999997</v>
      </c>
    </row>
    <row r="1097" spans="1:17">
      <c r="A1097" s="13" t="s">
        <v>1107</v>
      </c>
      <c r="B1097" s="13">
        <v>23.699915170000001</v>
      </c>
      <c r="C1097" s="13">
        <v>89.680899170000004</v>
      </c>
      <c r="D1097" s="13" t="s">
        <v>6</v>
      </c>
      <c r="E1097" s="13" t="s">
        <v>4927</v>
      </c>
      <c r="F1097" s="13" t="s">
        <v>7</v>
      </c>
      <c r="G1097" s="13" t="s">
        <v>4802</v>
      </c>
      <c r="H1097" s="13" t="s">
        <v>4816</v>
      </c>
      <c r="I1097" s="13">
        <f>(Brick_Kilns_EF!$B$13*Brick_Kilns_EF!$B$11*Brick_Kilns_EF!$B$12)</f>
        <v>8886.81</v>
      </c>
      <c r="J1097" s="13">
        <f>IF(D1097="ZZ",Brick_Kilns_EF!$E$5*(0.75),Brick_Kilns_EF!$E$5)</f>
        <v>9.6999999999999986E-3</v>
      </c>
      <c r="K1097" s="13">
        <f t="shared" si="69"/>
        <v>86.202056999999982</v>
      </c>
      <c r="L1097" s="13">
        <f>IF(D1097="ZZ",Brick_Kilns_EF!$E$2*(0.75),Brick_Kilns_EF!$E$2)</f>
        <v>6.7999999999999996E-3</v>
      </c>
      <c r="M1097" s="13">
        <f t="shared" si="68"/>
        <v>60.430307999999997</v>
      </c>
      <c r="N1097" s="13">
        <f>IF(D1097="ZZ",Brick_Kilns_EF!$E$3*(0.75),Brick_Kilns_EF!$E$3)</f>
        <v>4.5999999999999999E-3</v>
      </c>
      <c r="O1097" s="13">
        <f t="shared" si="70"/>
        <v>40.879325999999999</v>
      </c>
      <c r="P1097" s="13">
        <f>IF(D1097="ZZ",Brick_Kilns_EF!$E$4*(0.75),Brick_Kilns_EF!$E$4)</f>
        <v>4.7000000000000002E-3</v>
      </c>
      <c r="Q1097" s="13">
        <f t="shared" si="71"/>
        <v>41.768006999999997</v>
      </c>
    </row>
    <row r="1098" spans="1:17">
      <c r="A1098" s="13" t="s">
        <v>1108</v>
      </c>
      <c r="B1098" s="13">
        <v>23.727063350000002</v>
      </c>
      <c r="C1098" s="13">
        <v>89.015959890000005</v>
      </c>
      <c r="D1098" s="13" t="s">
        <v>6</v>
      </c>
      <c r="E1098" s="13" t="s">
        <v>4927</v>
      </c>
      <c r="F1098" s="13" t="s">
        <v>9</v>
      </c>
      <c r="G1098" s="13" t="s">
        <v>4802</v>
      </c>
      <c r="H1098" s="13" t="s">
        <v>4816</v>
      </c>
      <c r="I1098" s="13">
        <f>(Brick_Kilns_EF!$B$13*Brick_Kilns_EF!$B$11*Brick_Kilns_EF!$B$12)</f>
        <v>8886.81</v>
      </c>
      <c r="J1098" s="13">
        <f>IF(D1098="ZZ",Brick_Kilns_EF!$E$5*(0.75),Brick_Kilns_EF!$E$5)</f>
        <v>9.6999999999999986E-3</v>
      </c>
      <c r="K1098" s="13">
        <f t="shared" si="69"/>
        <v>86.202056999999982</v>
      </c>
      <c r="L1098" s="13">
        <f>IF(D1098="ZZ",Brick_Kilns_EF!$E$2*(0.75),Brick_Kilns_EF!$E$2)</f>
        <v>6.7999999999999996E-3</v>
      </c>
      <c r="M1098" s="13">
        <f t="shared" si="68"/>
        <v>60.430307999999997</v>
      </c>
      <c r="N1098" s="13">
        <f>IF(D1098="ZZ",Brick_Kilns_EF!$E$3*(0.75),Brick_Kilns_EF!$E$3)</f>
        <v>4.5999999999999999E-3</v>
      </c>
      <c r="O1098" s="13">
        <f t="shared" si="70"/>
        <v>40.879325999999999</v>
      </c>
      <c r="P1098" s="13">
        <f>IF(D1098="ZZ",Brick_Kilns_EF!$E$4*(0.75),Brick_Kilns_EF!$E$4)</f>
        <v>4.7000000000000002E-3</v>
      </c>
      <c r="Q1098" s="13">
        <f t="shared" si="71"/>
        <v>41.768006999999997</v>
      </c>
    </row>
    <row r="1099" spans="1:17">
      <c r="A1099" s="13" t="s">
        <v>1109</v>
      </c>
      <c r="B1099" s="13">
        <v>24.001825960000001</v>
      </c>
      <c r="C1099" s="13">
        <v>89.010703250000006</v>
      </c>
      <c r="D1099" s="13" t="s">
        <v>6</v>
      </c>
      <c r="E1099" s="13" t="s">
        <v>4927</v>
      </c>
      <c r="F1099" s="13" t="s">
        <v>9</v>
      </c>
      <c r="G1099" s="13" t="s">
        <v>4802</v>
      </c>
      <c r="H1099" s="13" t="s">
        <v>4816</v>
      </c>
      <c r="I1099" s="13">
        <f>(Brick_Kilns_EF!$B$13*Brick_Kilns_EF!$B$11*Brick_Kilns_EF!$B$12)</f>
        <v>8886.81</v>
      </c>
      <c r="J1099" s="13">
        <f>IF(D1099="ZZ",Brick_Kilns_EF!$E$5*(0.75),Brick_Kilns_EF!$E$5)</f>
        <v>9.6999999999999986E-3</v>
      </c>
      <c r="K1099" s="13">
        <f t="shared" si="69"/>
        <v>86.202056999999982</v>
      </c>
      <c r="L1099" s="13">
        <f>IF(D1099="ZZ",Brick_Kilns_EF!$E$2*(0.75),Brick_Kilns_EF!$E$2)</f>
        <v>6.7999999999999996E-3</v>
      </c>
      <c r="M1099" s="13">
        <f t="shared" si="68"/>
        <v>60.430307999999997</v>
      </c>
      <c r="N1099" s="13">
        <f>IF(D1099="ZZ",Brick_Kilns_EF!$E$3*(0.75),Brick_Kilns_EF!$E$3)</f>
        <v>4.5999999999999999E-3</v>
      </c>
      <c r="O1099" s="13">
        <f t="shared" si="70"/>
        <v>40.879325999999999</v>
      </c>
      <c r="P1099" s="13">
        <f>IF(D1099="ZZ",Brick_Kilns_EF!$E$4*(0.75),Brick_Kilns_EF!$E$4)</f>
        <v>4.7000000000000002E-3</v>
      </c>
      <c r="Q1099" s="13">
        <f t="shared" si="71"/>
        <v>41.768006999999997</v>
      </c>
    </row>
    <row r="1100" spans="1:17">
      <c r="A1100" s="13" t="s">
        <v>1110</v>
      </c>
      <c r="B1100" s="13">
        <v>24.004568030000001</v>
      </c>
      <c r="C1100" s="13">
        <v>89.011848130000004</v>
      </c>
      <c r="D1100" s="13" t="s">
        <v>6</v>
      </c>
      <c r="E1100" s="13" t="s">
        <v>4927</v>
      </c>
      <c r="F1100" s="13" t="s">
        <v>9</v>
      </c>
      <c r="G1100" s="13" t="s">
        <v>4802</v>
      </c>
      <c r="H1100" s="13" t="s">
        <v>4816</v>
      </c>
      <c r="I1100" s="13">
        <f>(Brick_Kilns_EF!$B$13*Brick_Kilns_EF!$B$11*Brick_Kilns_EF!$B$12)</f>
        <v>8886.81</v>
      </c>
      <c r="J1100" s="13">
        <f>IF(D1100="ZZ",Brick_Kilns_EF!$E$5*(0.75),Brick_Kilns_EF!$E$5)</f>
        <v>9.6999999999999986E-3</v>
      </c>
      <c r="K1100" s="13">
        <f t="shared" si="69"/>
        <v>86.202056999999982</v>
      </c>
      <c r="L1100" s="13">
        <f>IF(D1100="ZZ",Brick_Kilns_EF!$E$2*(0.75),Brick_Kilns_EF!$E$2)</f>
        <v>6.7999999999999996E-3</v>
      </c>
      <c r="M1100" s="13">
        <f t="shared" si="68"/>
        <v>60.430307999999997</v>
      </c>
      <c r="N1100" s="13">
        <f>IF(D1100="ZZ",Brick_Kilns_EF!$E$3*(0.75),Brick_Kilns_EF!$E$3)</f>
        <v>4.5999999999999999E-3</v>
      </c>
      <c r="O1100" s="13">
        <f t="shared" si="70"/>
        <v>40.879325999999999</v>
      </c>
      <c r="P1100" s="13">
        <f>IF(D1100="ZZ",Brick_Kilns_EF!$E$4*(0.75),Brick_Kilns_EF!$E$4)</f>
        <v>4.7000000000000002E-3</v>
      </c>
      <c r="Q1100" s="13">
        <f t="shared" si="71"/>
        <v>41.768006999999997</v>
      </c>
    </row>
    <row r="1101" spans="1:17">
      <c r="A1101" s="13" t="s">
        <v>1111</v>
      </c>
      <c r="B1101" s="13">
        <v>24.00465724</v>
      </c>
      <c r="C1101" s="13">
        <v>89.01184275</v>
      </c>
      <c r="D1101" s="13" t="s">
        <v>6</v>
      </c>
      <c r="E1101" s="13" t="s">
        <v>4927</v>
      </c>
      <c r="F1101" s="13" t="s">
        <v>9</v>
      </c>
      <c r="G1101" s="13" t="s">
        <v>4802</v>
      </c>
      <c r="H1101" s="13" t="s">
        <v>4816</v>
      </c>
      <c r="I1101" s="13">
        <f>(Brick_Kilns_EF!$B$13*Brick_Kilns_EF!$B$11*Brick_Kilns_EF!$B$12)</f>
        <v>8886.81</v>
      </c>
      <c r="J1101" s="13">
        <f>IF(D1101="ZZ",Brick_Kilns_EF!$E$5*(0.75),Brick_Kilns_EF!$E$5)</f>
        <v>9.6999999999999986E-3</v>
      </c>
      <c r="K1101" s="13">
        <f t="shared" si="69"/>
        <v>86.202056999999982</v>
      </c>
      <c r="L1101" s="13">
        <f>IF(D1101="ZZ",Brick_Kilns_EF!$E$2*(0.75),Brick_Kilns_EF!$E$2)</f>
        <v>6.7999999999999996E-3</v>
      </c>
      <c r="M1101" s="13">
        <f t="shared" si="68"/>
        <v>60.430307999999997</v>
      </c>
      <c r="N1101" s="13">
        <f>IF(D1101="ZZ",Brick_Kilns_EF!$E$3*(0.75),Brick_Kilns_EF!$E$3)</f>
        <v>4.5999999999999999E-3</v>
      </c>
      <c r="O1101" s="13">
        <f t="shared" si="70"/>
        <v>40.879325999999999</v>
      </c>
      <c r="P1101" s="13">
        <f>IF(D1101="ZZ",Brick_Kilns_EF!$E$4*(0.75),Brick_Kilns_EF!$E$4)</f>
        <v>4.7000000000000002E-3</v>
      </c>
      <c r="Q1101" s="13">
        <f t="shared" si="71"/>
        <v>41.768006999999997</v>
      </c>
    </row>
    <row r="1102" spans="1:17">
      <c r="A1102" s="13" t="s">
        <v>1112</v>
      </c>
      <c r="B1102" s="13">
        <v>23.967137449999999</v>
      </c>
      <c r="C1102" s="13">
        <v>89.253568349999995</v>
      </c>
      <c r="D1102" s="13" t="s">
        <v>6</v>
      </c>
      <c r="E1102" s="13" t="s">
        <v>4927</v>
      </c>
      <c r="F1102" s="13" t="s">
        <v>42</v>
      </c>
      <c r="G1102" s="13" t="s">
        <v>4802</v>
      </c>
      <c r="H1102" s="13" t="s">
        <v>4816</v>
      </c>
      <c r="I1102" s="13">
        <f>(Brick_Kilns_EF!$B$13*Brick_Kilns_EF!$B$11*Brick_Kilns_EF!$B$12)</f>
        <v>8886.81</v>
      </c>
      <c r="J1102" s="13">
        <f>IF(D1102="ZZ",Brick_Kilns_EF!$E$5*(0.75),Brick_Kilns_EF!$E$5)</f>
        <v>9.6999999999999986E-3</v>
      </c>
      <c r="K1102" s="13">
        <f t="shared" si="69"/>
        <v>86.202056999999982</v>
      </c>
      <c r="L1102" s="13">
        <f>IF(D1102="ZZ",Brick_Kilns_EF!$E$2*(0.75),Brick_Kilns_EF!$E$2)</f>
        <v>6.7999999999999996E-3</v>
      </c>
      <c r="M1102" s="13">
        <f t="shared" si="68"/>
        <v>60.430307999999997</v>
      </c>
      <c r="N1102" s="13">
        <f>IF(D1102="ZZ",Brick_Kilns_EF!$E$3*(0.75),Brick_Kilns_EF!$E$3)</f>
        <v>4.5999999999999999E-3</v>
      </c>
      <c r="O1102" s="13">
        <f t="shared" si="70"/>
        <v>40.879325999999999</v>
      </c>
      <c r="P1102" s="13">
        <f>IF(D1102="ZZ",Brick_Kilns_EF!$E$4*(0.75),Brick_Kilns_EF!$E$4)</f>
        <v>4.7000000000000002E-3</v>
      </c>
      <c r="Q1102" s="13">
        <f t="shared" si="71"/>
        <v>41.768006999999997</v>
      </c>
    </row>
    <row r="1103" spans="1:17">
      <c r="A1103" s="13" t="s">
        <v>1113</v>
      </c>
      <c r="B1103" s="13">
        <v>23.969226859999999</v>
      </c>
      <c r="C1103" s="13">
        <v>89.251154970000002</v>
      </c>
      <c r="D1103" s="13" t="s">
        <v>6</v>
      </c>
      <c r="E1103" s="13" t="s">
        <v>4927</v>
      </c>
      <c r="F1103" s="13" t="s">
        <v>42</v>
      </c>
      <c r="G1103" s="13" t="s">
        <v>4802</v>
      </c>
      <c r="H1103" s="13" t="s">
        <v>4816</v>
      </c>
      <c r="I1103" s="13">
        <f>(Brick_Kilns_EF!$B$13*Brick_Kilns_EF!$B$11*Brick_Kilns_EF!$B$12)</f>
        <v>8886.81</v>
      </c>
      <c r="J1103" s="13">
        <f>IF(D1103="ZZ",Brick_Kilns_EF!$E$5*(0.75),Brick_Kilns_EF!$E$5)</f>
        <v>9.6999999999999986E-3</v>
      </c>
      <c r="K1103" s="13">
        <f t="shared" si="69"/>
        <v>86.202056999999982</v>
      </c>
      <c r="L1103" s="13">
        <f>IF(D1103="ZZ",Brick_Kilns_EF!$E$2*(0.75),Brick_Kilns_EF!$E$2)</f>
        <v>6.7999999999999996E-3</v>
      </c>
      <c r="M1103" s="13">
        <f t="shared" si="68"/>
        <v>60.430307999999997</v>
      </c>
      <c r="N1103" s="13">
        <f>IF(D1103="ZZ",Brick_Kilns_EF!$E$3*(0.75),Brick_Kilns_EF!$E$3)</f>
        <v>4.5999999999999999E-3</v>
      </c>
      <c r="O1103" s="13">
        <f t="shared" si="70"/>
        <v>40.879325999999999</v>
      </c>
      <c r="P1103" s="13">
        <f>IF(D1103="ZZ",Brick_Kilns_EF!$E$4*(0.75),Brick_Kilns_EF!$E$4)</f>
        <v>4.7000000000000002E-3</v>
      </c>
      <c r="Q1103" s="13">
        <f t="shared" si="71"/>
        <v>41.768006999999997</v>
      </c>
    </row>
    <row r="1104" spans="1:17">
      <c r="A1104" s="13" t="s">
        <v>1114</v>
      </c>
      <c r="B1104" s="13">
        <v>23.709490330000001</v>
      </c>
      <c r="C1104" s="13">
        <v>88.649723429999995</v>
      </c>
      <c r="D1104" s="13" t="s">
        <v>6</v>
      </c>
      <c r="E1104" s="13" t="s">
        <v>4927</v>
      </c>
      <c r="F1104" s="13" t="s">
        <v>9</v>
      </c>
      <c r="G1104" s="13" t="s">
        <v>4802</v>
      </c>
      <c r="H1104" s="13" t="s">
        <v>4816</v>
      </c>
      <c r="I1104" s="13">
        <f>(Brick_Kilns_EF!$B$13*Brick_Kilns_EF!$B$11*Brick_Kilns_EF!$B$12)</f>
        <v>8886.81</v>
      </c>
      <c r="J1104" s="13">
        <f>IF(D1104="ZZ",Brick_Kilns_EF!$E$5*(0.75),Brick_Kilns_EF!$E$5)</f>
        <v>9.6999999999999986E-3</v>
      </c>
      <c r="K1104" s="13">
        <f t="shared" si="69"/>
        <v>86.202056999999982</v>
      </c>
      <c r="L1104" s="13">
        <f>IF(D1104="ZZ",Brick_Kilns_EF!$E$2*(0.75),Brick_Kilns_EF!$E$2)</f>
        <v>6.7999999999999996E-3</v>
      </c>
      <c r="M1104" s="13">
        <f t="shared" si="68"/>
        <v>60.430307999999997</v>
      </c>
      <c r="N1104" s="13">
        <f>IF(D1104="ZZ",Brick_Kilns_EF!$E$3*(0.75),Brick_Kilns_EF!$E$3)</f>
        <v>4.5999999999999999E-3</v>
      </c>
      <c r="O1104" s="13">
        <f t="shared" si="70"/>
        <v>40.879325999999999</v>
      </c>
      <c r="P1104" s="13">
        <f>IF(D1104="ZZ",Brick_Kilns_EF!$E$4*(0.75),Brick_Kilns_EF!$E$4)</f>
        <v>4.7000000000000002E-3</v>
      </c>
      <c r="Q1104" s="13">
        <f t="shared" si="71"/>
        <v>41.768006999999997</v>
      </c>
    </row>
    <row r="1105" spans="1:17">
      <c r="A1105" s="13" t="s">
        <v>1115</v>
      </c>
      <c r="B1105" s="13">
        <v>24.015557260000001</v>
      </c>
      <c r="C1105" s="13">
        <v>89.013217030000007</v>
      </c>
      <c r="D1105" s="13" t="s">
        <v>6</v>
      </c>
      <c r="E1105" s="13" t="s">
        <v>4927</v>
      </c>
      <c r="F1105" s="13" t="s">
        <v>9</v>
      </c>
      <c r="G1105" s="13" t="s">
        <v>4802</v>
      </c>
      <c r="H1105" s="13" t="s">
        <v>4816</v>
      </c>
      <c r="I1105" s="13">
        <f>(Brick_Kilns_EF!$B$13*Brick_Kilns_EF!$B$11*Brick_Kilns_EF!$B$12)</f>
        <v>8886.81</v>
      </c>
      <c r="J1105" s="13">
        <f>IF(D1105="ZZ",Brick_Kilns_EF!$E$5*(0.75),Brick_Kilns_EF!$E$5)</f>
        <v>9.6999999999999986E-3</v>
      </c>
      <c r="K1105" s="13">
        <f t="shared" si="69"/>
        <v>86.202056999999982</v>
      </c>
      <c r="L1105" s="13">
        <f>IF(D1105="ZZ",Brick_Kilns_EF!$E$2*(0.75),Brick_Kilns_EF!$E$2)</f>
        <v>6.7999999999999996E-3</v>
      </c>
      <c r="M1105" s="13">
        <f t="shared" si="68"/>
        <v>60.430307999999997</v>
      </c>
      <c r="N1105" s="13">
        <f>IF(D1105="ZZ",Brick_Kilns_EF!$E$3*(0.75),Brick_Kilns_EF!$E$3)</f>
        <v>4.5999999999999999E-3</v>
      </c>
      <c r="O1105" s="13">
        <f t="shared" si="70"/>
        <v>40.879325999999999</v>
      </c>
      <c r="P1105" s="13">
        <f>IF(D1105="ZZ",Brick_Kilns_EF!$E$4*(0.75),Brick_Kilns_EF!$E$4)</f>
        <v>4.7000000000000002E-3</v>
      </c>
      <c r="Q1105" s="13">
        <f t="shared" si="71"/>
        <v>41.768006999999997</v>
      </c>
    </row>
    <row r="1106" spans="1:17">
      <c r="A1106" s="13" t="s">
        <v>1116</v>
      </c>
      <c r="B1106" s="13">
        <v>23.67469311</v>
      </c>
      <c r="C1106" s="13">
        <v>89.374348879999999</v>
      </c>
      <c r="D1106" s="13" t="s">
        <v>6</v>
      </c>
      <c r="E1106" s="13" t="s">
        <v>4927</v>
      </c>
      <c r="F1106" s="13" t="s">
        <v>7</v>
      </c>
      <c r="G1106" s="13" t="s">
        <v>4802</v>
      </c>
      <c r="H1106" s="13" t="s">
        <v>4816</v>
      </c>
      <c r="I1106" s="13">
        <f>(Brick_Kilns_EF!$B$13*Brick_Kilns_EF!$B$11*Brick_Kilns_EF!$B$12)</f>
        <v>8886.81</v>
      </c>
      <c r="J1106" s="13">
        <f>IF(D1106="ZZ",Brick_Kilns_EF!$E$5*(0.75),Brick_Kilns_EF!$E$5)</f>
        <v>9.6999999999999986E-3</v>
      </c>
      <c r="K1106" s="13">
        <f t="shared" si="69"/>
        <v>86.202056999999982</v>
      </c>
      <c r="L1106" s="13">
        <f>IF(D1106="ZZ",Brick_Kilns_EF!$E$2*(0.75),Brick_Kilns_EF!$E$2)</f>
        <v>6.7999999999999996E-3</v>
      </c>
      <c r="M1106" s="13">
        <f t="shared" si="68"/>
        <v>60.430307999999997</v>
      </c>
      <c r="N1106" s="13">
        <f>IF(D1106="ZZ",Brick_Kilns_EF!$E$3*(0.75),Brick_Kilns_EF!$E$3)</f>
        <v>4.5999999999999999E-3</v>
      </c>
      <c r="O1106" s="13">
        <f t="shared" si="70"/>
        <v>40.879325999999999</v>
      </c>
      <c r="P1106" s="13">
        <f>IF(D1106="ZZ",Brick_Kilns_EF!$E$4*(0.75),Brick_Kilns_EF!$E$4)</f>
        <v>4.7000000000000002E-3</v>
      </c>
      <c r="Q1106" s="13">
        <f t="shared" si="71"/>
        <v>41.768006999999997</v>
      </c>
    </row>
    <row r="1107" spans="1:17">
      <c r="A1107" s="13" t="s">
        <v>1117</v>
      </c>
      <c r="B1107" s="13">
        <v>23.813133579999999</v>
      </c>
      <c r="C1107" s="13">
        <v>88.662503470000004</v>
      </c>
      <c r="D1107" s="13" t="s">
        <v>6</v>
      </c>
      <c r="E1107" s="13" t="s">
        <v>4927</v>
      </c>
      <c r="F1107" s="13" t="s">
        <v>9</v>
      </c>
      <c r="G1107" s="13" t="s">
        <v>4802</v>
      </c>
      <c r="H1107" s="13" t="s">
        <v>4816</v>
      </c>
      <c r="I1107" s="13">
        <f>(Brick_Kilns_EF!$B$13*Brick_Kilns_EF!$B$11*Brick_Kilns_EF!$B$12)</f>
        <v>8886.81</v>
      </c>
      <c r="J1107" s="13">
        <f>IF(D1107="ZZ",Brick_Kilns_EF!$E$5*(0.75),Brick_Kilns_EF!$E$5)</f>
        <v>9.6999999999999986E-3</v>
      </c>
      <c r="K1107" s="13">
        <f t="shared" si="69"/>
        <v>86.202056999999982</v>
      </c>
      <c r="L1107" s="13">
        <f>IF(D1107="ZZ",Brick_Kilns_EF!$E$2*(0.75),Brick_Kilns_EF!$E$2)</f>
        <v>6.7999999999999996E-3</v>
      </c>
      <c r="M1107" s="13">
        <f t="shared" si="68"/>
        <v>60.430307999999997</v>
      </c>
      <c r="N1107" s="13">
        <f>IF(D1107="ZZ",Brick_Kilns_EF!$E$3*(0.75),Brick_Kilns_EF!$E$3)</f>
        <v>4.5999999999999999E-3</v>
      </c>
      <c r="O1107" s="13">
        <f t="shared" si="70"/>
        <v>40.879325999999999</v>
      </c>
      <c r="P1107" s="13">
        <f>IF(D1107="ZZ",Brick_Kilns_EF!$E$4*(0.75),Brick_Kilns_EF!$E$4)</f>
        <v>4.7000000000000002E-3</v>
      </c>
      <c r="Q1107" s="13">
        <f t="shared" si="71"/>
        <v>41.768006999999997</v>
      </c>
    </row>
    <row r="1108" spans="1:17">
      <c r="A1108" s="13" t="s">
        <v>1118</v>
      </c>
      <c r="B1108" s="13">
        <v>23.7808265</v>
      </c>
      <c r="C1108" s="13">
        <v>88.675050690000006</v>
      </c>
      <c r="D1108" s="13" t="s">
        <v>6</v>
      </c>
      <c r="E1108" s="13" t="s">
        <v>4927</v>
      </c>
      <c r="F1108" s="13" t="s">
        <v>9</v>
      </c>
      <c r="G1108" s="13" t="s">
        <v>4802</v>
      </c>
      <c r="H1108" s="13" t="s">
        <v>4816</v>
      </c>
      <c r="I1108" s="13">
        <f>(Brick_Kilns_EF!$B$13*Brick_Kilns_EF!$B$11*Brick_Kilns_EF!$B$12)</f>
        <v>8886.81</v>
      </c>
      <c r="J1108" s="13">
        <f>IF(D1108="ZZ",Brick_Kilns_EF!$E$5*(0.75),Brick_Kilns_EF!$E$5)</f>
        <v>9.6999999999999986E-3</v>
      </c>
      <c r="K1108" s="13">
        <f t="shared" si="69"/>
        <v>86.202056999999982</v>
      </c>
      <c r="L1108" s="13">
        <f>IF(D1108="ZZ",Brick_Kilns_EF!$E$2*(0.75),Brick_Kilns_EF!$E$2)</f>
        <v>6.7999999999999996E-3</v>
      </c>
      <c r="M1108" s="13">
        <f t="shared" si="68"/>
        <v>60.430307999999997</v>
      </c>
      <c r="N1108" s="13">
        <f>IF(D1108="ZZ",Brick_Kilns_EF!$E$3*(0.75),Brick_Kilns_EF!$E$3)</f>
        <v>4.5999999999999999E-3</v>
      </c>
      <c r="O1108" s="13">
        <f t="shared" si="70"/>
        <v>40.879325999999999</v>
      </c>
      <c r="P1108" s="13">
        <f>IF(D1108="ZZ",Brick_Kilns_EF!$E$4*(0.75),Brick_Kilns_EF!$E$4)</f>
        <v>4.7000000000000002E-3</v>
      </c>
      <c r="Q1108" s="13">
        <f t="shared" si="71"/>
        <v>41.768006999999997</v>
      </c>
    </row>
    <row r="1109" spans="1:17">
      <c r="A1109" s="13" t="s">
        <v>1119</v>
      </c>
      <c r="B1109" s="13">
        <v>23.975545799999999</v>
      </c>
      <c r="C1109" s="13">
        <v>89.190832060000005</v>
      </c>
      <c r="D1109" s="13" t="s">
        <v>6</v>
      </c>
      <c r="E1109" s="13" t="s">
        <v>4927</v>
      </c>
      <c r="F1109" s="13" t="s">
        <v>9</v>
      </c>
      <c r="G1109" s="13" t="s">
        <v>4802</v>
      </c>
      <c r="H1109" s="13" t="s">
        <v>4816</v>
      </c>
      <c r="I1109" s="13">
        <f>(Brick_Kilns_EF!$B$13*Brick_Kilns_EF!$B$11*Brick_Kilns_EF!$B$12)</f>
        <v>8886.81</v>
      </c>
      <c r="J1109" s="13">
        <f>IF(D1109="ZZ",Brick_Kilns_EF!$E$5*(0.75),Brick_Kilns_EF!$E$5)</f>
        <v>9.6999999999999986E-3</v>
      </c>
      <c r="K1109" s="13">
        <f t="shared" si="69"/>
        <v>86.202056999999982</v>
      </c>
      <c r="L1109" s="13">
        <f>IF(D1109="ZZ",Brick_Kilns_EF!$E$2*(0.75),Brick_Kilns_EF!$E$2)</f>
        <v>6.7999999999999996E-3</v>
      </c>
      <c r="M1109" s="13">
        <f t="shared" si="68"/>
        <v>60.430307999999997</v>
      </c>
      <c r="N1109" s="13">
        <f>IF(D1109="ZZ",Brick_Kilns_EF!$E$3*(0.75),Brick_Kilns_EF!$E$3)</f>
        <v>4.5999999999999999E-3</v>
      </c>
      <c r="O1109" s="13">
        <f t="shared" si="70"/>
        <v>40.879325999999999</v>
      </c>
      <c r="P1109" s="13">
        <f>IF(D1109="ZZ",Brick_Kilns_EF!$E$4*(0.75),Brick_Kilns_EF!$E$4)</f>
        <v>4.7000000000000002E-3</v>
      </c>
      <c r="Q1109" s="13">
        <f t="shared" si="71"/>
        <v>41.768006999999997</v>
      </c>
    </row>
    <row r="1110" spans="1:17">
      <c r="A1110" s="13" t="s">
        <v>1120</v>
      </c>
      <c r="B1110" s="13">
        <v>23.594066040000001</v>
      </c>
      <c r="C1110" s="13">
        <v>88.72456751</v>
      </c>
      <c r="D1110" s="13" t="s">
        <v>6</v>
      </c>
      <c r="E1110" s="13" t="s">
        <v>4927</v>
      </c>
      <c r="F1110" s="13" t="s">
        <v>9</v>
      </c>
      <c r="G1110" s="13" t="s">
        <v>4802</v>
      </c>
      <c r="H1110" s="13" t="s">
        <v>4816</v>
      </c>
      <c r="I1110" s="13">
        <f>(Brick_Kilns_EF!$B$13*Brick_Kilns_EF!$B$11*Brick_Kilns_EF!$B$12)</f>
        <v>8886.81</v>
      </c>
      <c r="J1110" s="13">
        <f>IF(D1110="ZZ",Brick_Kilns_EF!$E$5*(0.75),Brick_Kilns_EF!$E$5)</f>
        <v>9.6999999999999986E-3</v>
      </c>
      <c r="K1110" s="13">
        <f t="shared" si="69"/>
        <v>86.202056999999982</v>
      </c>
      <c r="L1110" s="13">
        <f>IF(D1110="ZZ",Brick_Kilns_EF!$E$2*(0.75),Brick_Kilns_EF!$E$2)</f>
        <v>6.7999999999999996E-3</v>
      </c>
      <c r="M1110" s="13">
        <f t="shared" si="68"/>
        <v>60.430307999999997</v>
      </c>
      <c r="N1110" s="13">
        <f>IF(D1110="ZZ",Brick_Kilns_EF!$E$3*(0.75),Brick_Kilns_EF!$E$3)</f>
        <v>4.5999999999999999E-3</v>
      </c>
      <c r="O1110" s="13">
        <f t="shared" si="70"/>
        <v>40.879325999999999</v>
      </c>
      <c r="P1110" s="13">
        <f>IF(D1110="ZZ",Brick_Kilns_EF!$E$4*(0.75),Brick_Kilns_EF!$E$4)</f>
        <v>4.7000000000000002E-3</v>
      </c>
      <c r="Q1110" s="13">
        <f t="shared" si="71"/>
        <v>41.768006999999997</v>
      </c>
    </row>
    <row r="1111" spans="1:17">
      <c r="A1111" s="13" t="s">
        <v>1121</v>
      </c>
      <c r="B1111" s="13">
        <v>23.728788250000001</v>
      </c>
      <c r="C1111" s="13">
        <v>89.52904925</v>
      </c>
      <c r="D1111" s="13" t="s">
        <v>6</v>
      </c>
      <c r="E1111" s="13" t="s">
        <v>4927</v>
      </c>
      <c r="F1111" s="13" t="s">
        <v>7</v>
      </c>
      <c r="G1111" s="13" t="s">
        <v>4802</v>
      </c>
      <c r="H1111" s="13" t="s">
        <v>4816</v>
      </c>
      <c r="I1111" s="13">
        <f>(Brick_Kilns_EF!$B$13*Brick_Kilns_EF!$B$11*Brick_Kilns_EF!$B$12)</f>
        <v>8886.81</v>
      </c>
      <c r="J1111" s="13">
        <f>IF(D1111="ZZ",Brick_Kilns_EF!$E$5*(0.75),Brick_Kilns_EF!$E$5)</f>
        <v>9.6999999999999986E-3</v>
      </c>
      <c r="K1111" s="13">
        <f t="shared" si="69"/>
        <v>86.202056999999982</v>
      </c>
      <c r="L1111" s="13">
        <f>IF(D1111="ZZ",Brick_Kilns_EF!$E$2*(0.75),Brick_Kilns_EF!$E$2)</f>
        <v>6.7999999999999996E-3</v>
      </c>
      <c r="M1111" s="13">
        <f t="shared" si="68"/>
        <v>60.430307999999997</v>
      </c>
      <c r="N1111" s="13">
        <f>IF(D1111="ZZ",Brick_Kilns_EF!$E$3*(0.75),Brick_Kilns_EF!$E$3)</f>
        <v>4.5999999999999999E-3</v>
      </c>
      <c r="O1111" s="13">
        <f t="shared" si="70"/>
        <v>40.879325999999999</v>
      </c>
      <c r="P1111" s="13">
        <f>IF(D1111="ZZ",Brick_Kilns_EF!$E$4*(0.75),Brick_Kilns_EF!$E$4)</f>
        <v>4.7000000000000002E-3</v>
      </c>
      <c r="Q1111" s="13">
        <f t="shared" si="71"/>
        <v>41.768006999999997</v>
      </c>
    </row>
    <row r="1112" spans="1:17">
      <c r="A1112" s="13" t="s">
        <v>1122</v>
      </c>
      <c r="B1112" s="13">
        <v>23.839866149999999</v>
      </c>
      <c r="C1112" s="13">
        <v>89.259273629999996</v>
      </c>
      <c r="D1112" s="13" t="s">
        <v>6</v>
      </c>
      <c r="E1112" s="13" t="s">
        <v>4927</v>
      </c>
      <c r="F1112" s="13" t="s">
        <v>9</v>
      </c>
      <c r="G1112" s="13" t="s">
        <v>4802</v>
      </c>
      <c r="H1112" s="13" t="s">
        <v>4816</v>
      </c>
      <c r="I1112" s="13">
        <f>(Brick_Kilns_EF!$B$13*Brick_Kilns_EF!$B$11*Brick_Kilns_EF!$B$12)</f>
        <v>8886.81</v>
      </c>
      <c r="J1112" s="13">
        <f>IF(D1112="ZZ",Brick_Kilns_EF!$E$5*(0.75),Brick_Kilns_EF!$E$5)</f>
        <v>9.6999999999999986E-3</v>
      </c>
      <c r="K1112" s="13">
        <f t="shared" si="69"/>
        <v>86.202056999999982</v>
      </c>
      <c r="L1112" s="13">
        <f>IF(D1112="ZZ",Brick_Kilns_EF!$E$2*(0.75),Brick_Kilns_EF!$E$2)</f>
        <v>6.7999999999999996E-3</v>
      </c>
      <c r="M1112" s="13">
        <f t="shared" si="68"/>
        <v>60.430307999999997</v>
      </c>
      <c r="N1112" s="13">
        <f>IF(D1112="ZZ",Brick_Kilns_EF!$E$3*(0.75),Brick_Kilns_EF!$E$3)</f>
        <v>4.5999999999999999E-3</v>
      </c>
      <c r="O1112" s="13">
        <f t="shared" si="70"/>
        <v>40.879325999999999</v>
      </c>
      <c r="P1112" s="13">
        <f>IF(D1112="ZZ",Brick_Kilns_EF!$E$4*(0.75),Brick_Kilns_EF!$E$4)</f>
        <v>4.7000000000000002E-3</v>
      </c>
      <c r="Q1112" s="13">
        <f t="shared" si="71"/>
        <v>41.768006999999997</v>
      </c>
    </row>
    <row r="1113" spans="1:17">
      <c r="A1113" s="13" t="s">
        <v>1123</v>
      </c>
      <c r="B1113" s="13">
        <v>23.981640909999999</v>
      </c>
      <c r="C1113" s="13">
        <v>89.178750550000004</v>
      </c>
      <c r="D1113" s="13" t="s">
        <v>6</v>
      </c>
      <c r="E1113" s="13" t="s">
        <v>4927</v>
      </c>
      <c r="F1113" s="13" t="s">
        <v>9</v>
      </c>
      <c r="G1113" s="13" t="s">
        <v>4802</v>
      </c>
      <c r="H1113" s="13" t="s">
        <v>4816</v>
      </c>
      <c r="I1113" s="13">
        <f>(Brick_Kilns_EF!$B$13*Brick_Kilns_EF!$B$11*Brick_Kilns_EF!$B$12)</f>
        <v>8886.81</v>
      </c>
      <c r="J1113" s="13">
        <f>IF(D1113="ZZ",Brick_Kilns_EF!$E$5*(0.75),Brick_Kilns_EF!$E$5)</f>
        <v>9.6999999999999986E-3</v>
      </c>
      <c r="K1113" s="13">
        <f t="shared" si="69"/>
        <v>86.202056999999982</v>
      </c>
      <c r="L1113" s="13">
        <f>IF(D1113="ZZ",Brick_Kilns_EF!$E$2*(0.75),Brick_Kilns_EF!$E$2)</f>
        <v>6.7999999999999996E-3</v>
      </c>
      <c r="M1113" s="13">
        <f t="shared" si="68"/>
        <v>60.430307999999997</v>
      </c>
      <c r="N1113" s="13">
        <f>IF(D1113="ZZ",Brick_Kilns_EF!$E$3*(0.75),Brick_Kilns_EF!$E$3)</f>
        <v>4.5999999999999999E-3</v>
      </c>
      <c r="O1113" s="13">
        <f t="shared" si="70"/>
        <v>40.879325999999999</v>
      </c>
      <c r="P1113" s="13">
        <f>IF(D1113="ZZ",Brick_Kilns_EF!$E$4*(0.75),Brick_Kilns_EF!$E$4)</f>
        <v>4.7000000000000002E-3</v>
      </c>
      <c r="Q1113" s="13">
        <f t="shared" si="71"/>
        <v>41.768006999999997</v>
      </c>
    </row>
    <row r="1114" spans="1:17">
      <c r="A1114" s="13" t="s">
        <v>1124</v>
      </c>
      <c r="B1114" s="13">
        <v>23.982143310000001</v>
      </c>
      <c r="C1114" s="13">
        <v>89.183039800000003</v>
      </c>
      <c r="D1114" s="13" t="s">
        <v>6</v>
      </c>
      <c r="E1114" s="13" t="s">
        <v>4927</v>
      </c>
      <c r="F1114" s="13" t="s">
        <v>9</v>
      </c>
      <c r="G1114" s="13" t="s">
        <v>4802</v>
      </c>
      <c r="H1114" s="13" t="s">
        <v>4816</v>
      </c>
      <c r="I1114" s="13">
        <f>(Brick_Kilns_EF!$B$13*Brick_Kilns_EF!$B$11*Brick_Kilns_EF!$B$12)</f>
        <v>8886.81</v>
      </c>
      <c r="J1114" s="13">
        <f>IF(D1114="ZZ",Brick_Kilns_EF!$E$5*(0.75),Brick_Kilns_EF!$E$5)</f>
        <v>9.6999999999999986E-3</v>
      </c>
      <c r="K1114" s="13">
        <f t="shared" si="69"/>
        <v>86.202056999999982</v>
      </c>
      <c r="L1114" s="13">
        <f>IF(D1114="ZZ",Brick_Kilns_EF!$E$2*(0.75),Brick_Kilns_EF!$E$2)</f>
        <v>6.7999999999999996E-3</v>
      </c>
      <c r="M1114" s="13">
        <f t="shared" si="68"/>
        <v>60.430307999999997</v>
      </c>
      <c r="N1114" s="13">
        <f>IF(D1114="ZZ",Brick_Kilns_EF!$E$3*(0.75),Brick_Kilns_EF!$E$3)</f>
        <v>4.5999999999999999E-3</v>
      </c>
      <c r="O1114" s="13">
        <f t="shared" si="70"/>
        <v>40.879325999999999</v>
      </c>
      <c r="P1114" s="13">
        <f>IF(D1114="ZZ",Brick_Kilns_EF!$E$4*(0.75),Brick_Kilns_EF!$E$4)</f>
        <v>4.7000000000000002E-3</v>
      </c>
      <c r="Q1114" s="13">
        <f t="shared" si="71"/>
        <v>41.768006999999997</v>
      </c>
    </row>
    <row r="1115" spans="1:17">
      <c r="A1115" s="13" t="s">
        <v>1125</v>
      </c>
      <c r="B1115" s="13">
        <v>24.113852770000001</v>
      </c>
      <c r="C1115" s="13">
        <v>89.881095479999999</v>
      </c>
      <c r="D1115" s="13" t="s">
        <v>6</v>
      </c>
      <c r="E1115" s="13" t="s">
        <v>4927</v>
      </c>
      <c r="F1115" s="13" t="s">
        <v>7</v>
      </c>
      <c r="G1115" s="13" t="s">
        <v>4802</v>
      </c>
      <c r="H1115" s="13" t="s">
        <v>4816</v>
      </c>
      <c r="I1115" s="13">
        <f>(Brick_Kilns_EF!$B$13*Brick_Kilns_EF!$B$11*Brick_Kilns_EF!$B$12)</f>
        <v>8886.81</v>
      </c>
      <c r="J1115" s="13">
        <f>IF(D1115="ZZ",Brick_Kilns_EF!$E$5*(0.75),Brick_Kilns_EF!$E$5)</f>
        <v>9.6999999999999986E-3</v>
      </c>
      <c r="K1115" s="13">
        <f t="shared" si="69"/>
        <v>86.202056999999982</v>
      </c>
      <c r="L1115" s="13">
        <f>IF(D1115="ZZ",Brick_Kilns_EF!$E$2*(0.75),Brick_Kilns_EF!$E$2)</f>
        <v>6.7999999999999996E-3</v>
      </c>
      <c r="M1115" s="13">
        <f t="shared" si="68"/>
        <v>60.430307999999997</v>
      </c>
      <c r="N1115" s="13">
        <f>IF(D1115="ZZ",Brick_Kilns_EF!$E$3*(0.75),Brick_Kilns_EF!$E$3)</f>
        <v>4.5999999999999999E-3</v>
      </c>
      <c r="O1115" s="13">
        <f t="shared" si="70"/>
        <v>40.879325999999999</v>
      </c>
      <c r="P1115" s="13">
        <f>IF(D1115="ZZ",Brick_Kilns_EF!$E$4*(0.75),Brick_Kilns_EF!$E$4)</f>
        <v>4.7000000000000002E-3</v>
      </c>
      <c r="Q1115" s="13">
        <f t="shared" si="71"/>
        <v>41.768006999999997</v>
      </c>
    </row>
    <row r="1116" spans="1:17">
      <c r="A1116" s="13" t="s">
        <v>1126</v>
      </c>
      <c r="B1116" s="13">
        <v>23.696952599999999</v>
      </c>
      <c r="C1116" s="13">
        <v>89.256911909999999</v>
      </c>
      <c r="D1116" s="13" t="s">
        <v>6</v>
      </c>
      <c r="E1116" s="13" t="s">
        <v>4927</v>
      </c>
      <c r="F1116" s="13" t="s">
        <v>9</v>
      </c>
      <c r="G1116" s="13" t="s">
        <v>4802</v>
      </c>
      <c r="H1116" s="13" t="s">
        <v>4816</v>
      </c>
      <c r="I1116" s="13">
        <f>(Brick_Kilns_EF!$B$13*Brick_Kilns_EF!$B$11*Brick_Kilns_EF!$B$12)</f>
        <v>8886.81</v>
      </c>
      <c r="J1116" s="13">
        <f>IF(D1116="ZZ",Brick_Kilns_EF!$E$5*(0.75),Brick_Kilns_EF!$E$5)</f>
        <v>9.6999999999999986E-3</v>
      </c>
      <c r="K1116" s="13">
        <f t="shared" si="69"/>
        <v>86.202056999999982</v>
      </c>
      <c r="L1116" s="13">
        <f>IF(D1116="ZZ",Brick_Kilns_EF!$E$2*(0.75),Brick_Kilns_EF!$E$2)</f>
        <v>6.7999999999999996E-3</v>
      </c>
      <c r="M1116" s="13">
        <f t="shared" si="68"/>
        <v>60.430307999999997</v>
      </c>
      <c r="N1116" s="13">
        <f>IF(D1116="ZZ",Brick_Kilns_EF!$E$3*(0.75),Brick_Kilns_EF!$E$3)</f>
        <v>4.5999999999999999E-3</v>
      </c>
      <c r="O1116" s="13">
        <f t="shared" si="70"/>
        <v>40.879325999999999</v>
      </c>
      <c r="P1116" s="13">
        <f>IF(D1116="ZZ",Brick_Kilns_EF!$E$4*(0.75),Brick_Kilns_EF!$E$4)</f>
        <v>4.7000000000000002E-3</v>
      </c>
      <c r="Q1116" s="13">
        <f t="shared" si="71"/>
        <v>41.768006999999997</v>
      </c>
    </row>
    <row r="1117" spans="1:17">
      <c r="A1117" s="13" t="s">
        <v>1127</v>
      </c>
      <c r="B1117" s="13">
        <v>23.69677888</v>
      </c>
      <c r="C1117" s="13">
        <v>89.259432790000005</v>
      </c>
      <c r="D1117" s="13" t="s">
        <v>6</v>
      </c>
      <c r="E1117" s="13" t="s">
        <v>4927</v>
      </c>
      <c r="F1117" s="13" t="s">
        <v>9</v>
      </c>
      <c r="G1117" s="13" t="s">
        <v>4802</v>
      </c>
      <c r="H1117" s="13" t="s">
        <v>4816</v>
      </c>
      <c r="I1117" s="13">
        <f>(Brick_Kilns_EF!$B$13*Brick_Kilns_EF!$B$11*Brick_Kilns_EF!$B$12)</f>
        <v>8886.81</v>
      </c>
      <c r="J1117" s="13">
        <f>IF(D1117="ZZ",Brick_Kilns_EF!$E$5*(0.75),Brick_Kilns_EF!$E$5)</f>
        <v>9.6999999999999986E-3</v>
      </c>
      <c r="K1117" s="13">
        <f t="shared" si="69"/>
        <v>86.202056999999982</v>
      </c>
      <c r="L1117" s="13">
        <f>IF(D1117="ZZ",Brick_Kilns_EF!$E$2*(0.75),Brick_Kilns_EF!$E$2)</f>
        <v>6.7999999999999996E-3</v>
      </c>
      <c r="M1117" s="13">
        <f t="shared" si="68"/>
        <v>60.430307999999997</v>
      </c>
      <c r="N1117" s="13">
        <f>IF(D1117="ZZ",Brick_Kilns_EF!$E$3*(0.75),Brick_Kilns_EF!$E$3)</f>
        <v>4.5999999999999999E-3</v>
      </c>
      <c r="O1117" s="13">
        <f t="shared" si="70"/>
        <v>40.879325999999999</v>
      </c>
      <c r="P1117" s="13">
        <f>IF(D1117="ZZ",Brick_Kilns_EF!$E$4*(0.75),Brick_Kilns_EF!$E$4)</f>
        <v>4.7000000000000002E-3</v>
      </c>
      <c r="Q1117" s="13">
        <f t="shared" si="71"/>
        <v>41.768006999999997</v>
      </c>
    </row>
    <row r="1118" spans="1:17">
      <c r="A1118" s="13" t="s">
        <v>1128</v>
      </c>
      <c r="B1118" s="13">
        <v>23.956470379999999</v>
      </c>
      <c r="C1118" s="13">
        <v>89.224478939999997</v>
      </c>
      <c r="D1118" s="13" t="s">
        <v>6</v>
      </c>
      <c r="E1118" s="13" t="s">
        <v>4927</v>
      </c>
      <c r="F1118" s="13" t="s">
        <v>9</v>
      </c>
      <c r="G1118" s="13" t="s">
        <v>4802</v>
      </c>
      <c r="H1118" s="13" t="s">
        <v>4816</v>
      </c>
      <c r="I1118" s="13">
        <f>(Brick_Kilns_EF!$B$13*Brick_Kilns_EF!$B$11*Brick_Kilns_EF!$B$12)</f>
        <v>8886.81</v>
      </c>
      <c r="J1118" s="13">
        <f>IF(D1118="ZZ",Brick_Kilns_EF!$E$5*(0.75),Brick_Kilns_EF!$E$5)</f>
        <v>9.6999999999999986E-3</v>
      </c>
      <c r="K1118" s="13">
        <f t="shared" si="69"/>
        <v>86.202056999999982</v>
      </c>
      <c r="L1118" s="13">
        <f>IF(D1118="ZZ",Brick_Kilns_EF!$E$2*(0.75),Brick_Kilns_EF!$E$2)</f>
        <v>6.7999999999999996E-3</v>
      </c>
      <c r="M1118" s="13">
        <f t="shared" si="68"/>
        <v>60.430307999999997</v>
      </c>
      <c r="N1118" s="13">
        <f>IF(D1118="ZZ",Brick_Kilns_EF!$E$3*(0.75),Brick_Kilns_EF!$E$3)</f>
        <v>4.5999999999999999E-3</v>
      </c>
      <c r="O1118" s="13">
        <f t="shared" si="70"/>
        <v>40.879325999999999</v>
      </c>
      <c r="P1118" s="13">
        <f>IF(D1118="ZZ",Brick_Kilns_EF!$E$4*(0.75),Brick_Kilns_EF!$E$4)</f>
        <v>4.7000000000000002E-3</v>
      </c>
      <c r="Q1118" s="13">
        <f t="shared" si="71"/>
        <v>41.768006999999997</v>
      </c>
    </row>
    <row r="1119" spans="1:17">
      <c r="A1119" s="13" t="s">
        <v>1129</v>
      </c>
      <c r="B1119" s="13">
        <v>23.957245100000002</v>
      </c>
      <c r="C1119" s="13">
        <v>89.222796560000006</v>
      </c>
      <c r="D1119" s="13" t="s">
        <v>6</v>
      </c>
      <c r="E1119" s="13" t="s">
        <v>4927</v>
      </c>
      <c r="F1119" s="13" t="s">
        <v>9</v>
      </c>
      <c r="G1119" s="13" t="s">
        <v>4802</v>
      </c>
      <c r="H1119" s="13" t="s">
        <v>4816</v>
      </c>
      <c r="I1119" s="13">
        <f>(Brick_Kilns_EF!$B$13*Brick_Kilns_EF!$B$11*Brick_Kilns_EF!$B$12)</f>
        <v>8886.81</v>
      </c>
      <c r="J1119" s="13">
        <f>IF(D1119="ZZ",Brick_Kilns_EF!$E$5*(0.75),Brick_Kilns_EF!$E$5)</f>
        <v>9.6999999999999986E-3</v>
      </c>
      <c r="K1119" s="13">
        <f t="shared" si="69"/>
        <v>86.202056999999982</v>
      </c>
      <c r="L1119" s="13">
        <f>IF(D1119="ZZ",Brick_Kilns_EF!$E$2*(0.75),Brick_Kilns_EF!$E$2)</f>
        <v>6.7999999999999996E-3</v>
      </c>
      <c r="M1119" s="13">
        <f t="shared" si="68"/>
        <v>60.430307999999997</v>
      </c>
      <c r="N1119" s="13">
        <f>IF(D1119="ZZ",Brick_Kilns_EF!$E$3*(0.75),Brick_Kilns_EF!$E$3)</f>
        <v>4.5999999999999999E-3</v>
      </c>
      <c r="O1119" s="13">
        <f t="shared" si="70"/>
        <v>40.879325999999999</v>
      </c>
      <c r="P1119" s="13">
        <f>IF(D1119="ZZ",Brick_Kilns_EF!$E$4*(0.75),Brick_Kilns_EF!$E$4)</f>
        <v>4.7000000000000002E-3</v>
      </c>
      <c r="Q1119" s="13">
        <f t="shared" si="71"/>
        <v>41.768006999999997</v>
      </c>
    </row>
    <row r="1120" spans="1:17">
      <c r="A1120" s="13" t="s">
        <v>1130</v>
      </c>
      <c r="B1120" s="13">
        <v>23.95446548</v>
      </c>
      <c r="C1120" s="13">
        <v>89.220146690000007</v>
      </c>
      <c r="D1120" s="13" t="s">
        <v>6</v>
      </c>
      <c r="E1120" s="13" t="s">
        <v>4927</v>
      </c>
      <c r="F1120" s="13" t="s">
        <v>9</v>
      </c>
      <c r="G1120" s="13" t="s">
        <v>4802</v>
      </c>
      <c r="H1120" s="13" t="s">
        <v>4816</v>
      </c>
      <c r="I1120" s="13">
        <f>(Brick_Kilns_EF!$B$13*Brick_Kilns_EF!$B$11*Brick_Kilns_EF!$B$12)</f>
        <v>8886.81</v>
      </c>
      <c r="J1120" s="13">
        <f>IF(D1120="ZZ",Brick_Kilns_EF!$E$5*(0.75),Brick_Kilns_EF!$E$5)</f>
        <v>9.6999999999999986E-3</v>
      </c>
      <c r="K1120" s="13">
        <f t="shared" si="69"/>
        <v>86.202056999999982</v>
      </c>
      <c r="L1120" s="13">
        <f>IF(D1120="ZZ",Brick_Kilns_EF!$E$2*(0.75),Brick_Kilns_EF!$E$2)</f>
        <v>6.7999999999999996E-3</v>
      </c>
      <c r="M1120" s="13">
        <f t="shared" si="68"/>
        <v>60.430307999999997</v>
      </c>
      <c r="N1120" s="13">
        <f>IF(D1120="ZZ",Brick_Kilns_EF!$E$3*(0.75),Brick_Kilns_EF!$E$3)</f>
        <v>4.5999999999999999E-3</v>
      </c>
      <c r="O1120" s="13">
        <f t="shared" si="70"/>
        <v>40.879325999999999</v>
      </c>
      <c r="P1120" s="13">
        <f>IF(D1120="ZZ",Brick_Kilns_EF!$E$4*(0.75),Brick_Kilns_EF!$E$4)</f>
        <v>4.7000000000000002E-3</v>
      </c>
      <c r="Q1120" s="13">
        <f t="shared" si="71"/>
        <v>41.768006999999997</v>
      </c>
    </row>
    <row r="1121" spans="1:17">
      <c r="A1121" s="13" t="s">
        <v>1131</v>
      </c>
      <c r="B1121" s="13">
        <v>23.768129470000002</v>
      </c>
      <c r="C1121" s="13">
        <v>88.623261799999995</v>
      </c>
      <c r="D1121" s="13" t="s">
        <v>6</v>
      </c>
      <c r="E1121" s="13" t="s">
        <v>4927</v>
      </c>
      <c r="F1121" s="13" t="s">
        <v>9</v>
      </c>
      <c r="G1121" s="13" t="s">
        <v>4802</v>
      </c>
      <c r="H1121" s="13" t="s">
        <v>4816</v>
      </c>
      <c r="I1121" s="13">
        <f>(Brick_Kilns_EF!$B$13*Brick_Kilns_EF!$B$11*Brick_Kilns_EF!$B$12)</f>
        <v>8886.81</v>
      </c>
      <c r="J1121" s="13">
        <f>IF(D1121="ZZ",Brick_Kilns_EF!$E$5*(0.75),Brick_Kilns_EF!$E$5)</f>
        <v>9.6999999999999986E-3</v>
      </c>
      <c r="K1121" s="13">
        <f t="shared" si="69"/>
        <v>86.202056999999982</v>
      </c>
      <c r="L1121" s="13">
        <f>IF(D1121="ZZ",Brick_Kilns_EF!$E$2*(0.75),Brick_Kilns_EF!$E$2)</f>
        <v>6.7999999999999996E-3</v>
      </c>
      <c r="M1121" s="13">
        <f t="shared" si="68"/>
        <v>60.430307999999997</v>
      </c>
      <c r="N1121" s="13">
        <f>IF(D1121="ZZ",Brick_Kilns_EF!$E$3*(0.75),Brick_Kilns_EF!$E$3)</f>
        <v>4.5999999999999999E-3</v>
      </c>
      <c r="O1121" s="13">
        <f t="shared" si="70"/>
        <v>40.879325999999999</v>
      </c>
      <c r="P1121" s="13">
        <f>IF(D1121="ZZ",Brick_Kilns_EF!$E$4*(0.75),Brick_Kilns_EF!$E$4)</f>
        <v>4.7000000000000002E-3</v>
      </c>
      <c r="Q1121" s="13">
        <f t="shared" si="71"/>
        <v>41.768006999999997</v>
      </c>
    </row>
    <row r="1122" spans="1:17">
      <c r="A1122" s="13" t="s">
        <v>1132</v>
      </c>
      <c r="B1122" s="13">
        <v>24.22390244</v>
      </c>
      <c r="C1122" s="13">
        <v>89.519104029999994</v>
      </c>
      <c r="D1122" s="13" t="s">
        <v>6</v>
      </c>
      <c r="E1122" s="13" t="s">
        <v>4927</v>
      </c>
      <c r="F1122" s="13" t="s">
        <v>42</v>
      </c>
      <c r="G1122" s="13" t="s">
        <v>4802</v>
      </c>
      <c r="H1122" s="13" t="s">
        <v>4816</v>
      </c>
      <c r="I1122" s="13">
        <f>(Brick_Kilns_EF!$B$13*Brick_Kilns_EF!$B$11*Brick_Kilns_EF!$B$12)</f>
        <v>8886.81</v>
      </c>
      <c r="J1122" s="13">
        <f>IF(D1122="ZZ",Brick_Kilns_EF!$E$5*(0.75),Brick_Kilns_EF!$E$5)</f>
        <v>9.6999999999999986E-3</v>
      </c>
      <c r="K1122" s="13">
        <f t="shared" si="69"/>
        <v>86.202056999999982</v>
      </c>
      <c r="L1122" s="13">
        <f>IF(D1122="ZZ",Brick_Kilns_EF!$E$2*(0.75),Brick_Kilns_EF!$E$2)</f>
        <v>6.7999999999999996E-3</v>
      </c>
      <c r="M1122" s="13">
        <f t="shared" si="68"/>
        <v>60.430307999999997</v>
      </c>
      <c r="N1122" s="13">
        <f>IF(D1122="ZZ",Brick_Kilns_EF!$E$3*(0.75),Brick_Kilns_EF!$E$3)</f>
        <v>4.5999999999999999E-3</v>
      </c>
      <c r="O1122" s="13">
        <f t="shared" si="70"/>
        <v>40.879325999999999</v>
      </c>
      <c r="P1122" s="13">
        <f>IF(D1122="ZZ",Brick_Kilns_EF!$E$4*(0.75),Brick_Kilns_EF!$E$4)</f>
        <v>4.7000000000000002E-3</v>
      </c>
      <c r="Q1122" s="13">
        <f t="shared" si="71"/>
        <v>41.768006999999997</v>
      </c>
    </row>
    <row r="1123" spans="1:17">
      <c r="A1123" s="13" t="s">
        <v>1133</v>
      </c>
      <c r="B1123" s="13">
        <v>23.574804409999999</v>
      </c>
      <c r="C1123" s="13">
        <v>88.716465819999996</v>
      </c>
      <c r="D1123" s="13" t="s">
        <v>6</v>
      </c>
      <c r="E1123" s="13" t="s">
        <v>4927</v>
      </c>
      <c r="F1123" s="13" t="s">
        <v>9</v>
      </c>
      <c r="G1123" s="13" t="s">
        <v>4802</v>
      </c>
      <c r="H1123" s="13" t="s">
        <v>4816</v>
      </c>
      <c r="I1123" s="13">
        <f>(Brick_Kilns_EF!$B$13*Brick_Kilns_EF!$B$11*Brick_Kilns_EF!$B$12)</f>
        <v>8886.81</v>
      </c>
      <c r="J1123" s="13">
        <f>IF(D1123="ZZ",Brick_Kilns_EF!$E$5*(0.75),Brick_Kilns_EF!$E$5)</f>
        <v>9.6999999999999986E-3</v>
      </c>
      <c r="K1123" s="13">
        <f t="shared" si="69"/>
        <v>86.202056999999982</v>
      </c>
      <c r="L1123" s="13">
        <f>IF(D1123="ZZ",Brick_Kilns_EF!$E$2*(0.75),Brick_Kilns_EF!$E$2)</f>
        <v>6.7999999999999996E-3</v>
      </c>
      <c r="M1123" s="13">
        <f t="shared" si="68"/>
        <v>60.430307999999997</v>
      </c>
      <c r="N1123" s="13">
        <f>IF(D1123="ZZ",Brick_Kilns_EF!$E$3*(0.75),Brick_Kilns_EF!$E$3)</f>
        <v>4.5999999999999999E-3</v>
      </c>
      <c r="O1123" s="13">
        <f t="shared" si="70"/>
        <v>40.879325999999999</v>
      </c>
      <c r="P1123" s="13">
        <f>IF(D1123="ZZ",Brick_Kilns_EF!$E$4*(0.75),Brick_Kilns_EF!$E$4)</f>
        <v>4.7000000000000002E-3</v>
      </c>
      <c r="Q1123" s="13">
        <f t="shared" si="71"/>
        <v>41.768006999999997</v>
      </c>
    </row>
    <row r="1124" spans="1:17">
      <c r="A1124" s="13" t="s">
        <v>1134</v>
      </c>
      <c r="B1124" s="13">
        <v>24.482668100000001</v>
      </c>
      <c r="C1124" s="13">
        <v>89.513461460000002</v>
      </c>
      <c r="D1124" s="13" t="s">
        <v>6</v>
      </c>
      <c r="E1124" s="13" t="s">
        <v>4927</v>
      </c>
      <c r="F1124" s="13" t="s">
        <v>42</v>
      </c>
      <c r="G1124" s="13" t="s">
        <v>4802</v>
      </c>
      <c r="H1124" s="13" t="s">
        <v>4816</v>
      </c>
      <c r="I1124" s="13">
        <f>(Brick_Kilns_EF!$B$13*Brick_Kilns_EF!$B$11*Brick_Kilns_EF!$B$12)</f>
        <v>8886.81</v>
      </c>
      <c r="J1124" s="13">
        <f>IF(D1124="ZZ",Brick_Kilns_EF!$E$5*(0.75),Brick_Kilns_EF!$E$5)</f>
        <v>9.6999999999999986E-3</v>
      </c>
      <c r="K1124" s="13">
        <f t="shared" si="69"/>
        <v>86.202056999999982</v>
      </c>
      <c r="L1124" s="13">
        <f>IF(D1124="ZZ",Brick_Kilns_EF!$E$2*(0.75),Brick_Kilns_EF!$E$2)</f>
        <v>6.7999999999999996E-3</v>
      </c>
      <c r="M1124" s="13">
        <f t="shared" si="68"/>
        <v>60.430307999999997</v>
      </c>
      <c r="N1124" s="13">
        <f>IF(D1124="ZZ",Brick_Kilns_EF!$E$3*(0.75),Brick_Kilns_EF!$E$3)</f>
        <v>4.5999999999999999E-3</v>
      </c>
      <c r="O1124" s="13">
        <f t="shared" si="70"/>
        <v>40.879325999999999</v>
      </c>
      <c r="P1124" s="13">
        <f>IF(D1124="ZZ",Brick_Kilns_EF!$E$4*(0.75),Brick_Kilns_EF!$E$4)</f>
        <v>4.7000000000000002E-3</v>
      </c>
      <c r="Q1124" s="13">
        <f t="shared" si="71"/>
        <v>41.768006999999997</v>
      </c>
    </row>
    <row r="1125" spans="1:17">
      <c r="A1125" s="13" t="s">
        <v>1135</v>
      </c>
      <c r="B1125" s="13">
        <v>24.020599109999999</v>
      </c>
      <c r="C1125" s="13">
        <v>89.071405709999993</v>
      </c>
      <c r="D1125" s="13" t="s">
        <v>6</v>
      </c>
      <c r="E1125" s="13" t="s">
        <v>4927</v>
      </c>
      <c r="F1125" s="13" t="s">
        <v>42</v>
      </c>
      <c r="G1125" s="13" t="s">
        <v>4802</v>
      </c>
      <c r="H1125" s="13" t="s">
        <v>4816</v>
      </c>
      <c r="I1125" s="13">
        <f>(Brick_Kilns_EF!$B$13*Brick_Kilns_EF!$B$11*Brick_Kilns_EF!$B$12)</f>
        <v>8886.81</v>
      </c>
      <c r="J1125" s="13">
        <f>IF(D1125="ZZ",Brick_Kilns_EF!$E$5*(0.75),Brick_Kilns_EF!$E$5)</f>
        <v>9.6999999999999986E-3</v>
      </c>
      <c r="K1125" s="13">
        <f t="shared" si="69"/>
        <v>86.202056999999982</v>
      </c>
      <c r="L1125" s="13">
        <f>IF(D1125="ZZ",Brick_Kilns_EF!$E$2*(0.75),Brick_Kilns_EF!$E$2)</f>
        <v>6.7999999999999996E-3</v>
      </c>
      <c r="M1125" s="13">
        <f t="shared" si="68"/>
        <v>60.430307999999997</v>
      </c>
      <c r="N1125" s="13">
        <f>IF(D1125="ZZ",Brick_Kilns_EF!$E$3*(0.75),Brick_Kilns_EF!$E$3)</f>
        <v>4.5999999999999999E-3</v>
      </c>
      <c r="O1125" s="13">
        <f t="shared" si="70"/>
        <v>40.879325999999999</v>
      </c>
      <c r="P1125" s="13">
        <f>IF(D1125="ZZ",Brick_Kilns_EF!$E$4*(0.75),Brick_Kilns_EF!$E$4)</f>
        <v>4.7000000000000002E-3</v>
      </c>
      <c r="Q1125" s="13">
        <f t="shared" si="71"/>
        <v>41.768006999999997</v>
      </c>
    </row>
    <row r="1126" spans="1:17">
      <c r="A1126" s="13" t="s">
        <v>1136</v>
      </c>
      <c r="B1126" s="13">
        <v>23.774149090000002</v>
      </c>
      <c r="C1126" s="13">
        <v>89.242940730000001</v>
      </c>
      <c r="D1126" s="13" t="s">
        <v>6</v>
      </c>
      <c r="E1126" s="13" t="s">
        <v>4927</v>
      </c>
      <c r="F1126" s="13" t="s">
        <v>9</v>
      </c>
      <c r="G1126" s="13" t="s">
        <v>4802</v>
      </c>
      <c r="H1126" s="13" t="s">
        <v>4816</v>
      </c>
      <c r="I1126" s="13">
        <f>(Brick_Kilns_EF!$B$13*Brick_Kilns_EF!$B$11*Brick_Kilns_EF!$B$12)</f>
        <v>8886.81</v>
      </c>
      <c r="J1126" s="13">
        <f>IF(D1126="ZZ",Brick_Kilns_EF!$E$5*(0.75),Brick_Kilns_EF!$E$5)</f>
        <v>9.6999999999999986E-3</v>
      </c>
      <c r="K1126" s="13">
        <f t="shared" si="69"/>
        <v>86.202056999999982</v>
      </c>
      <c r="L1126" s="13">
        <f>IF(D1126="ZZ",Brick_Kilns_EF!$E$2*(0.75),Brick_Kilns_EF!$E$2)</f>
        <v>6.7999999999999996E-3</v>
      </c>
      <c r="M1126" s="13">
        <f t="shared" si="68"/>
        <v>60.430307999999997</v>
      </c>
      <c r="N1126" s="13">
        <f>IF(D1126="ZZ",Brick_Kilns_EF!$E$3*(0.75),Brick_Kilns_EF!$E$3)</f>
        <v>4.5999999999999999E-3</v>
      </c>
      <c r="O1126" s="13">
        <f t="shared" si="70"/>
        <v>40.879325999999999</v>
      </c>
      <c r="P1126" s="13">
        <f>IF(D1126="ZZ",Brick_Kilns_EF!$E$4*(0.75),Brick_Kilns_EF!$E$4)</f>
        <v>4.7000000000000002E-3</v>
      </c>
      <c r="Q1126" s="13">
        <f t="shared" si="71"/>
        <v>41.768006999999997</v>
      </c>
    </row>
    <row r="1127" spans="1:17">
      <c r="A1127" s="13" t="s">
        <v>1137</v>
      </c>
      <c r="B1127" s="13">
        <v>23.7735387</v>
      </c>
      <c r="C1127" s="13">
        <v>89.24138198</v>
      </c>
      <c r="D1127" s="13" t="s">
        <v>6</v>
      </c>
      <c r="E1127" s="13" t="s">
        <v>4927</v>
      </c>
      <c r="F1127" s="13" t="s">
        <v>9</v>
      </c>
      <c r="G1127" s="13" t="s">
        <v>4802</v>
      </c>
      <c r="H1127" s="13" t="s">
        <v>4816</v>
      </c>
      <c r="I1127" s="13">
        <f>(Brick_Kilns_EF!$B$13*Brick_Kilns_EF!$B$11*Brick_Kilns_EF!$B$12)</f>
        <v>8886.81</v>
      </c>
      <c r="J1127" s="13">
        <f>IF(D1127="ZZ",Brick_Kilns_EF!$E$5*(0.75),Brick_Kilns_EF!$E$5)</f>
        <v>9.6999999999999986E-3</v>
      </c>
      <c r="K1127" s="13">
        <f t="shared" si="69"/>
        <v>86.202056999999982</v>
      </c>
      <c r="L1127" s="13">
        <f>IF(D1127="ZZ",Brick_Kilns_EF!$E$2*(0.75),Brick_Kilns_EF!$E$2)</f>
        <v>6.7999999999999996E-3</v>
      </c>
      <c r="M1127" s="13">
        <f t="shared" si="68"/>
        <v>60.430307999999997</v>
      </c>
      <c r="N1127" s="13">
        <f>IF(D1127="ZZ",Brick_Kilns_EF!$E$3*(0.75),Brick_Kilns_EF!$E$3)</f>
        <v>4.5999999999999999E-3</v>
      </c>
      <c r="O1127" s="13">
        <f t="shared" si="70"/>
        <v>40.879325999999999</v>
      </c>
      <c r="P1127" s="13">
        <f>IF(D1127="ZZ",Brick_Kilns_EF!$E$4*(0.75),Brick_Kilns_EF!$E$4)</f>
        <v>4.7000000000000002E-3</v>
      </c>
      <c r="Q1127" s="13">
        <f t="shared" si="71"/>
        <v>41.768006999999997</v>
      </c>
    </row>
    <row r="1128" spans="1:17">
      <c r="A1128" s="13" t="s">
        <v>1138</v>
      </c>
      <c r="B1128" s="13">
        <v>23.94970447</v>
      </c>
      <c r="C1128" s="13">
        <v>90.150618789999996</v>
      </c>
      <c r="D1128" s="13" t="s">
        <v>6</v>
      </c>
      <c r="E1128" s="13" t="s">
        <v>4927</v>
      </c>
      <c r="F1128" s="13" t="s">
        <v>7</v>
      </c>
      <c r="G1128" s="13" t="s">
        <v>4802</v>
      </c>
      <c r="H1128" s="13" t="s">
        <v>4816</v>
      </c>
      <c r="I1128" s="13">
        <f>(Brick_Kilns_EF!$B$13*Brick_Kilns_EF!$B$11*Brick_Kilns_EF!$B$12)</f>
        <v>8886.81</v>
      </c>
      <c r="J1128" s="13">
        <f>IF(D1128="ZZ",Brick_Kilns_EF!$E$5*(0.75),Brick_Kilns_EF!$E$5)</f>
        <v>9.6999999999999986E-3</v>
      </c>
      <c r="K1128" s="13">
        <f t="shared" si="69"/>
        <v>86.202056999999982</v>
      </c>
      <c r="L1128" s="13">
        <f>IF(D1128="ZZ",Brick_Kilns_EF!$E$2*(0.75),Brick_Kilns_EF!$E$2)</f>
        <v>6.7999999999999996E-3</v>
      </c>
      <c r="M1128" s="13">
        <f t="shared" si="68"/>
        <v>60.430307999999997</v>
      </c>
      <c r="N1128" s="13">
        <f>IF(D1128="ZZ",Brick_Kilns_EF!$E$3*(0.75),Brick_Kilns_EF!$E$3)</f>
        <v>4.5999999999999999E-3</v>
      </c>
      <c r="O1128" s="13">
        <f t="shared" si="70"/>
        <v>40.879325999999999</v>
      </c>
      <c r="P1128" s="13">
        <f>IF(D1128="ZZ",Brick_Kilns_EF!$E$4*(0.75),Brick_Kilns_EF!$E$4)</f>
        <v>4.7000000000000002E-3</v>
      </c>
      <c r="Q1128" s="13">
        <f t="shared" si="71"/>
        <v>41.768006999999997</v>
      </c>
    </row>
    <row r="1129" spans="1:17">
      <c r="A1129" s="13" t="s">
        <v>1139</v>
      </c>
      <c r="B1129" s="13">
        <v>23.995384609999999</v>
      </c>
      <c r="C1129" s="13">
        <v>89.721628910000007</v>
      </c>
      <c r="D1129" s="13" t="s">
        <v>6</v>
      </c>
      <c r="E1129" s="13" t="s">
        <v>4927</v>
      </c>
      <c r="F1129" s="13" t="s">
        <v>7</v>
      </c>
      <c r="G1129" s="13" t="s">
        <v>4802</v>
      </c>
      <c r="H1129" s="13" t="s">
        <v>4816</v>
      </c>
      <c r="I1129" s="13">
        <f>(Brick_Kilns_EF!$B$13*Brick_Kilns_EF!$B$11*Brick_Kilns_EF!$B$12)</f>
        <v>8886.81</v>
      </c>
      <c r="J1129" s="13">
        <f>IF(D1129="ZZ",Brick_Kilns_EF!$E$5*(0.75),Brick_Kilns_EF!$E$5)</f>
        <v>9.6999999999999986E-3</v>
      </c>
      <c r="K1129" s="13">
        <f t="shared" si="69"/>
        <v>86.202056999999982</v>
      </c>
      <c r="L1129" s="13">
        <f>IF(D1129="ZZ",Brick_Kilns_EF!$E$2*(0.75),Brick_Kilns_EF!$E$2)</f>
        <v>6.7999999999999996E-3</v>
      </c>
      <c r="M1129" s="13">
        <f t="shared" si="68"/>
        <v>60.430307999999997</v>
      </c>
      <c r="N1129" s="13">
        <f>IF(D1129="ZZ",Brick_Kilns_EF!$E$3*(0.75),Brick_Kilns_EF!$E$3)</f>
        <v>4.5999999999999999E-3</v>
      </c>
      <c r="O1129" s="13">
        <f t="shared" si="70"/>
        <v>40.879325999999999</v>
      </c>
      <c r="P1129" s="13">
        <f>IF(D1129="ZZ",Brick_Kilns_EF!$E$4*(0.75),Brick_Kilns_EF!$E$4)</f>
        <v>4.7000000000000002E-3</v>
      </c>
      <c r="Q1129" s="13">
        <f t="shared" si="71"/>
        <v>41.768006999999997</v>
      </c>
    </row>
    <row r="1130" spans="1:17">
      <c r="A1130" s="13" t="s">
        <v>1140</v>
      </c>
      <c r="B1130" s="13">
        <v>24.772189350000001</v>
      </c>
      <c r="C1130" s="13">
        <v>89.641820490000001</v>
      </c>
      <c r="D1130" s="13" t="s">
        <v>6</v>
      </c>
      <c r="E1130" s="13" t="s">
        <v>4927</v>
      </c>
      <c r="F1130" s="13" t="s">
        <v>42</v>
      </c>
      <c r="G1130" s="13" t="s">
        <v>4802</v>
      </c>
      <c r="H1130" s="13" t="s">
        <v>4816</v>
      </c>
      <c r="I1130" s="13">
        <f>(Brick_Kilns_EF!$B$13*Brick_Kilns_EF!$B$11*Brick_Kilns_EF!$B$12)</f>
        <v>8886.81</v>
      </c>
      <c r="J1130" s="13">
        <f>IF(D1130="ZZ",Brick_Kilns_EF!$E$5*(0.75),Brick_Kilns_EF!$E$5)</f>
        <v>9.6999999999999986E-3</v>
      </c>
      <c r="K1130" s="13">
        <f t="shared" si="69"/>
        <v>86.202056999999982</v>
      </c>
      <c r="L1130" s="13">
        <f>IF(D1130="ZZ",Brick_Kilns_EF!$E$2*(0.75),Brick_Kilns_EF!$E$2)</f>
        <v>6.7999999999999996E-3</v>
      </c>
      <c r="M1130" s="13">
        <f t="shared" si="68"/>
        <v>60.430307999999997</v>
      </c>
      <c r="N1130" s="13">
        <f>IF(D1130="ZZ",Brick_Kilns_EF!$E$3*(0.75),Brick_Kilns_EF!$E$3)</f>
        <v>4.5999999999999999E-3</v>
      </c>
      <c r="O1130" s="13">
        <f t="shared" si="70"/>
        <v>40.879325999999999</v>
      </c>
      <c r="P1130" s="13">
        <f>IF(D1130="ZZ",Brick_Kilns_EF!$E$4*(0.75),Brick_Kilns_EF!$E$4)</f>
        <v>4.7000000000000002E-3</v>
      </c>
      <c r="Q1130" s="13">
        <f t="shared" si="71"/>
        <v>41.768006999999997</v>
      </c>
    </row>
    <row r="1131" spans="1:17">
      <c r="A1131" s="13" t="s">
        <v>1141</v>
      </c>
      <c r="B1131" s="13">
        <v>24.03971984</v>
      </c>
      <c r="C1131" s="13">
        <v>89.069714239999996</v>
      </c>
      <c r="D1131" s="13" t="s">
        <v>6</v>
      </c>
      <c r="E1131" s="13" t="s">
        <v>4927</v>
      </c>
      <c r="F1131" s="13" t="s">
        <v>42</v>
      </c>
      <c r="G1131" s="13" t="s">
        <v>4802</v>
      </c>
      <c r="H1131" s="13" t="s">
        <v>4816</v>
      </c>
      <c r="I1131" s="13">
        <f>(Brick_Kilns_EF!$B$13*Brick_Kilns_EF!$B$11*Brick_Kilns_EF!$B$12)</f>
        <v>8886.81</v>
      </c>
      <c r="J1131" s="13">
        <f>IF(D1131="ZZ",Brick_Kilns_EF!$E$5*(0.75),Brick_Kilns_EF!$E$5)</f>
        <v>9.6999999999999986E-3</v>
      </c>
      <c r="K1131" s="13">
        <f t="shared" si="69"/>
        <v>86.202056999999982</v>
      </c>
      <c r="L1131" s="13">
        <f>IF(D1131="ZZ",Brick_Kilns_EF!$E$2*(0.75),Brick_Kilns_EF!$E$2)</f>
        <v>6.7999999999999996E-3</v>
      </c>
      <c r="M1131" s="13">
        <f t="shared" si="68"/>
        <v>60.430307999999997</v>
      </c>
      <c r="N1131" s="13">
        <f>IF(D1131="ZZ",Brick_Kilns_EF!$E$3*(0.75),Brick_Kilns_EF!$E$3)</f>
        <v>4.5999999999999999E-3</v>
      </c>
      <c r="O1131" s="13">
        <f t="shared" si="70"/>
        <v>40.879325999999999</v>
      </c>
      <c r="P1131" s="13">
        <f>IF(D1131="ZZ",Brick_Kilns_EF!$E$4*(0.75),Brick_Kilns_EF!$E$4)</f>
        <v>4.7000000000000002E-3</v>
      </c>
      <c r="Q1131" s="13">
        <f t="shared" si="71"/>
        <v>41.768006999999997</v>
      </c>
    </row>
    <row r="1132" spans="1:17">
      <c r="A1132" s="13" t="s">
        <v>1142</v>
      </c>
      <c r="B1132" s="13">
        <v>24.555129690000001</v>
      </c>
      <c r="C1132" s="13">
        <v>88.806386700000004</v>
      </c>
      <c r="D1132" s="13" t="s">
        <v>6</v>
      </c>
      <c r="E1132" s="13" t="s">
        <v>4927</v>
      </c>
      <c r="F1132" s="13" t="s">
        <v>42</v>
      </c>
      <c r="G1132" s="13" t="s">
        <v>4802</v>
      </c>
      <c r="H1132" s="13" t="s">
        <v>4816</v>
      </c>
      <c r="I1132" s="13">
        <f>(Brick_Kilns_EF!$B$13*Brick_Kilns_EF!$B$11*Brick_Kilns_EF!$B$12)</f>
        <v>8886.81</v>
      </c>
      <c r="J1132" s="13">
        <f>IF(D1132="ZZ",Brick_Kilns_EF!$E$5*(0.75),Brick_Kilns_EF!$E$5)</f>
        <v>9.6999999999999986E-3</v>
      </c>
      <c r="K1132" s="13">
        <f t="shared" si="69"/>
        <v>86.202056999999982</v>
      </c>
      <c r="L1132" s="13">
        <f>IF(D1132="ZZ",Brick_Kilns_EF!$E$2*(0.75),Brick_Kilns_EF!$E$2)</f>
        <v>6.7999999999999996E-3</v>
      </c>
      <c r="M1132" s="13">
        <f t="shared" si="68"/>
        <v>60.430307999999997</v>
      </c>
      <c r="N1132" s="13">
        <f>IF(D1132="ZZ",Brick_Kilns_EF!$E$3*(0.75),Brick_Kilns_EF!$E$3)</f>
        <v>4.5999999999999999E-3</v>
      </c>
      <c r="O1132" s="13">
        <f t="shared" si="70"/>
        <v>40.879325999999999</v>
      </c>
      <c r="P1132" s="13">
        <f>IF(D1132="ZZ",Brick_Kilns_EF!$E$4*(0.75),Brick_Kilns_EF!$E$4)</f>
        <v>4.7000000000000002E-3</v>
      </c>
      <c r="Q1132" s="13">
        <f t="shared" si="71"/>
        <v>41.768006999999997</v>
      </c>
    </row>
    <row r="1133" spans="1:17">
      <c r="A1133" s="13" t="s">
        <v>1143</v>
      </c>
      <c r="B1133" s="13">
        <v>23.688584169999999</v>
      </c>
      <c r="C1133" s="13">
        <v>89.282115809999993</v>
      </c>
      <c r="D1133" s="13" t="s">
        <v>6</v>
      </c>
      <c r="E1133" s="13" t="s">
        <v>4927</v>
      </c>
      <c r="F1133" s="13" t="s">
        <v>9</v>
      </c>
      <c r="G1133" s="13" t="s">
        <v>4802</v>
      </c>
      <c r="H1133" s="13" t="s">
        <v>4816</v>
      </c>
      <c r="I1133" s="13">
        <f>(Brick_Kilns_EF!$B$13*Brick_Kilns_EF!$B$11*Brick_Kilns_EF!$B$12)</f>
        <v>8886.81</v>
      </c>
      <c r="J1133" s="13">
        <f>IF(D1133="ZZ",Brick_Kilns_EF!$E$5*(0.75),Brick_Kilns_EF!$E$5)</f>
        <v>9.6999999999999986E-3</v>
      </c>
      <c r="K1133" s="13">
        <f t="shared" si="69"/>
        <v>86.202056999999982</v>
      </c>
      <c r="L1133" s="13">
        <f>IF(D1133="ZZ",Brick_Kilns_EF!$E$2*(0.75),Brick_Kilns_EF!$E$2)</f>
        <v>6.7999999999999996E-3</v>
      </c>
      <c r="M1133" s="13">
        <f t="shared" si="68"/>
        <v>60.430307999999997</v>
      </c>
      <c r="N1133" s="13">
        <f>IF(D1133="ZZ",Brick_Kilns_EF!$E$3*(0.75),Brick_Kilns_EF!$E$3)</f>
        <v>4.5999999999999999E-3</v>
      </c>
      <c r="O1133" s="13">
        <f t="shared" si="70"/>
        <v>40.879325999999999</v>
      </c>
      <c r="P1133" s="13">
        <f>IF(D1133="ZZ",Brick_Kilns_EF!$E$4*(0.75),Brick_Kilns_EF!$E$4)</f>
        <v>4.7000000000000002E-3</v>
      </c>
      <c r="Q1133" s="13">
        <f t="shared" si="71"/>
        <v>41.768006999999997</v>
      </c>
    </row>
    <row r="1134" spans="1:17">
      <c r="A1134" s="13" t="s">
        <v>1144</v>
      </c>
      <c r="B1134" s="13">
        <v>25.051339729999999</v>
      </c>
      <c r="C1134" s="13">
        <v>90.009357109999996</v>
      </c>
      <c r="D1134" s="13" t="s">
        <v>6</v>
      </c>
      <c r="E1134" s="13" t="s">
        <v>4927</v>
      </c>
      <c r="F1134" s="13" t="s">
        <v>248</v>
      </c>
      <c r="G1134" s="13" t="s">
        <v>4802</v>
      </c>
      <c r="H1134" s="13" t="s">
        <v>4816</v>
      </c>
      <c r="I1134" s="13">
        <f>(Brick_Kilns_EF!$B$13*Brick_Kilns_EF!$B$11*Brick_Kilns_EF!$B$12)</f>
        <v>8886.81</v>
      </c>
      <c r="J1134" s="13">
        <f>IF(D1134="ZZ",Brick_Kilns_EF!$E$5*(0.75),Brick_Kilns_EF!$E$5)</f>
        <v>9.6999999999999986E-3</v>
      </c>
      <c r="K1134" s="13">
        <f t="shared" si="69"/>
        <v>86.202056999999982</v>
      </c>
      <c r="L1134" s="13">
        <f>IF(D1134="ZZ",Brick_Kilns_EF!$E$2*(0.75),Brick_Kilns_EF!$E$2)</f>
        <v>6.7999999999999996E-3</v>
      </c>
      <c r="M1134" s="13">
        <f t="shared" si="68"/>
        <v>60.430307999999997</v>
      </c>
      <c r="N1134" s="13">
        <f>IF(D1134="ZZ",Brick_Kilns_EF!$E$3*(0.75),Brick_Kilns_EF!$E$3)</f>
        <v>4.5999999999999999E-3</v>
      </c>
      <c r="O1134" s="13">
        <f t="shared" si="70"/>
        <v>40.879325999999999</v>
      </c>
      <c r="P1134" s="13">
        <f>IF(D1134="ZZ",Brick_Kilns_EF!$E$4*(0.75),Brick_Kilns_EF!$E$4)</f>
        <v>4.7000000000000002E-3</v>
      </c>
      <c r="Q1134" s="13">
        <f t="shared" si="71"/>
        <v>41.768006999999997</v>
      </c>
    </row>
    <row r="1135" spans="1:17">
      <c r="A1135" s="13" t="s">
        <v>1145</v>
      </c>
      <c r="B1135" s="13">
        <v>25.05348549</v>
      </c>
      <c r="C1135" s="13">
        <v>90.008384230000004</v>
      </c>
      <c r="D1135" s="13" t="s">
        <v>6</v>
      </c>
      <c r="E1135" s="13" t="s">
        <v>4927</v>
      </c>
      <c r="F1135" s="13" t="s">
        <v>248</v>
      </c>
      <c r="G1135" s="13" t="s">
        <v>4802</v>
      </c>
      <c r="H1135" s="13" t="s">
        <v>4816</v>
      </c>
      <c r="I1135" s="13">
        <f>(Brick_Kilns_EF!$B$13*Brick_Kilns_EF!$B$11*Brick_Kilns_EF!$B$12)</f>
        <v>8886.81</v>
      </c>
      <c r="J1135" s="13">
        <f>IF(D1135="ZZ",Brick_Kilns_EF!$E$5*(0.75),Brick_Kilns_EF!$E$5)</f>
        <v>9.6999999999999986E-3</v>
      </c>
      <c r="K1135" s="13">
        <f t="shared" si="69"/>
        <v>86.202056999999982</v>
      </c>
      <c r="L1135" s="13">
        <f>IF(D1135="ZZ",Brick_Kilns_EF!$E$2*(0.75),Brick_Kilns_EF!$E$2)</f>
        <v>6.7999999999999996E-3</v>
      </c>
      <c r="M1135" s="13">
        <f t="shared" si="68"/>
        <v>60.430307999999997</v>
      </c>
      <c r="N1135" s="13">
        <f>IF(D1135="ZZ",Brick_Kilns_EF!$E$3*(0.75),Brick_Kilns_EF!$E$3)</f>
        <v>4.5999999999999999E-3</v>
      </c>
      <c r="O1135" s="13">
        <f t="shared" si="70"/>
        <v>40.879325999999999</v>
      </c>
      <c r="P1135" s="13">
        <f>IF(D1135="ZZ",Brick_Kilns_EF!$E$4*(0.75),Brick_Kilns_EF!$E$4)</f>
        <v>4.7000000000000002E-3</v>
      </c>
      <c r="Q1135" s="13">
        <f t="shared" si="71"/>
        <v>41.768006999999997</v>
      </c>
    </row>
    <row r="1136" spans="1:17">
      <c r="A1136" s="13" t="s">
        <v>1146</v>
      </c>
      <c r="B1136" s="13">
        <v>25.053039439999999</v>
      </c>
      <c r="C1136" s="13">
        <v>90.007260860000002</v>
      </c>
      <c r="D1136" s="13" t="s">
        <v>6</v>
      </c>
      <c r="E1136" s="13" t="s">
        <v>4927</v>
      </c>
      <c r="F1136" s="13" t="s">
        <v>248</v>
      </c>
      <c r="G1136" s="13" t="s">
        <v>4802</v>
      </c>
      <c r="H1136" s="13" t="s">
        <v>4816</v>
      </c>
      <c r="I1136" s="13">
        <f>(Brick_Kilns_EF!$B$13*Brick_Kilns_EF!$B$11*Brick_Kilns_EF!$B$12)</f>
        <v>8886.81</v>
      </c>
      <c r="J1136" s="13">
        <f>IF(D1136="ZZ",Brick_Kilns_EF!$E$5*(0.75),Brick_Kilns_EF!$E$5)</f>
        <v>9.6999999999999986E-3</v>
      </c>
      <c r="K1136" s="13">
        <f t="shared" si="69"/>
        <v>86.202056999999982</v>
      </c>
      <c r="L1136" s="13">
        <f>IF(D1136="ZZ",Brick_Kilns_EF!$E$2*(0.75),Brick_Kilns_EF!$E$2)</f>
        <v>6.7999999999999996E-3</v>
      </c>
      <c r="M1136" s="13">
        <f t="shared" si="68"/>
        <v>60.430307999999997</v>
      </c>
      <c r="N1136" s="13">
        <f>IF(D1136="ZZ",Brick_Kilns_EF!$E$3*(0.75),Brick_Kilns_EF!$E$3)</f>
        <v>4.5999999999999999E-3</v>
      </c>
      <c r="O1136" s="13">
        <f t="shared" si="70"/>
        <v>40.879325999999999</v>
      </c>
      <c r="P1136" s="13">
        <f>IF(D1136="ZZ",Brick_Kilns_EF!$E$4*(0.75),Brick_Kilns_EF!$E$4)</f>
        <v>4.7000000000000002E-3</v>
      </c>
      <c r="Q1136" s="13">
        <f t="shared" si="71"/>
        <v>41.768006999999997</v>
      </c>
    </row>
    <row r="1137" spans="1:17">
      <c r="A1137" s="13" t="s">
        <v>1147</v>
      </c>
      <c r="B1137" s="13">
        <v>24.103441010000001</v>
      </c>
      <c r="C1137" s="13">
        <v>90.196622590000004</v>
      </c>
      <c r="D1137" s="13" t="s">
        <v>6</v>
      </c>
      <c r="E1137" s="13" t="s">
        <v>4927</v>
      </c>
      <c r="F1137" s="13" t="s">
        <v>7</v>
      </c>
      <c r="G1137" s="13" t="s">
        <v>4802</v>
      </c>
      <c r="H1137" s="13" t="s">
        <v>4816</v>
      </c>
      <c r="I1137" s="13">
        <f>(Brick_Kilns_EF!$B$13*Brick_Kilns_EF!$B$11*Brick_Kilns_EF!$B$12)</f>
        <v>8886.81</v>
      </c>
      <c r="J1137" s="13">
        <f>IF(D1137="ZZ",Brick_Kilns_EF!$E$5*(0.75),Brick_Kilns_EF!$E$5)</f>
        <v>9.6999999999999986E-3</v>
      </c>
      <c r="K1137" s="13">
        <f t="shared" si="69"/>
        <v>86.202056999999982</v>
      </c>
      <c r="L1137" s="13">
        <f>IF(D1137="ZZ",Brick_Kilns_EF!$E$2*(0.75),Brick_Kilns_EF!$E$2)</f>
        <v>6.7999999999999996E-3</v>
      </c>
      <c r="M1137" s="13">
        <f t="shared" si="68"/>
        <v>60.430307999999997</v>
      </c>
      <c r="N1137" s="13">
        <f>IF(D1137="ZZ",Brick_Kilns_EF!$E$3*(0.75),Brick_Kilns_EF!$E$3)</f>
        <v>4.5999999999999999E-3</v>
      </c>
      <c r="O1137" s="13">
        <f t="shared" si="70"/>
        <v>40.879325999999999</v>
      </c>
      <c r="P1137" s="13">
        <f>IF(D1137="ZZ",Brick_Kilns_EF!$E$4*(0.75),Brick_Kilns_EF!$E$4)</f>
        <v>4.7000000000000002E-3</v>
      </c>
      <c r="Q1137" s="13">
        <f t="shared" si="71"/>
        <v>41.768006999999997</v>
      </c>
    </row>
    <row r="1138" spans="1:17">
      <c r="A1138" s="13" t="s">
        <v>1148</v>
      </c>
      <c r="B1138" s="13">
        <v>23.926719559999999</v>
      </c>
      <c r="C1138" s="13">
        <v>88.982993109999995</v>
      </c>
      <c r="D1138" s="13" t="s">
        <v>6</v>
      </c>
      <c r="E1138" s="13" t="s">
        <v>4927</v>
      </c>
      <c r="F1138" s="13" t="s">
        <v>9</v>
      </c>
      <c r="G1138" s="13" t="s">
        <v>4802</v>
      </c>
      <c r="H1138" s="13" t="s">
        <v>4816</v>
      </c>
      <c r="I1138" s="13">
        <f>(Brick_Kilns_EF!$B$13*Brick_Kilns_EF!$B$11*Brick_Kilns_EF!$B$12)</f>
        <v>8886.81</v>
      </c>
      <c r="J1138" s="13">
        <f>IF(D1138="ZZ",Brick_Kilns_EF!$E$5*(0.75),Brick_Kilns_EF!$E$5)</f>
        <v>9.6999999999999986E-3</v>
      </c>
      <c r="K1138" s="13">
        <f t="shared" si="69"/>
        <v>86.202056999999982</v>
      </c>
      <c r="L1138" s="13">
        <f>IF(D1138="ZZ",Brick_Kilns_EF!$E$2*(0.75),Brick_Kilns_EF!$E$2)</f>
        <v>6.7999999999999996E-3</v>
      </c>
      <c r="M1138" s="13">
        <f t="shared" si="68"/>
        <v>60.430307999999997</v>
      </c>
      <c r="N1138" s="13">
        <f>IF(D1138="ZZ",Brick_Kilns_EF!$E$3*(0.75),Brick_Kilns_EF!$E$3)</f>
        <v>4.5999999999999999E-3</v>
      </c>
      <c r="O1138" s="13">
        <f t="shared" si="70"/>
        <v>40.879325999999999</v>
      </c>
      <c r="P1138" s="13">
        <f>IF(D1138="ZZ",Brick_Kilns_EF!$E$4*(0.75),Brick_Kilns_EF!$E$4)</f>
        <v>4.7000000000000002E-3</v>
      </c>
      <c r="Q1138" s="13">
        <f t="shared" si="71"/>
        <v>41.768006999999997</v>
      </c>
    </row>
    <row r="1139" spans="1:17">
      <c r="A1139" s="13" t="s">
        <v>1149</v>
      </c>
      <c r="B1139" s="13">
        <v>23.829315770000001</v>
      </c>
      <c r="C1139" s="13">
        <v>88.846509030000007</v>
      </c>
      <c r="D1139" s="13" t="s">
        <v>6</v>
      </c>
      <c r="E1139" s="13" t="s">
        <v>4927</v>
      </c>
      <c r="F1139" s="13" t="s">
        <v>9</v>
      </c>
      <c r="G1139" s="13" t="s">
        <v>4802</v>
      </c>
      <c r="H1139" s="13" t="s">
        <v>4816</v>
      </c>
      <c r="I1139" s="13">
        <f>(Brick_Kilns_EF!$B$13*Brick_Kilns_EF!$B$11*Brick_Kilns_EF!$B$12)</f>
        <v>8886.81</v>
      </c>
      <c r="J1139" s="13">
        <f>IF(D1139="ZZ",Brick_Kilns_EF!$E$5*(0.75),Brick_Kilns_EF!$E$5)</f>
        <v>9.6999999999999986E-3</v>
      </c>
      <c r="K1139" s="13">
        <f t="shared" si="69"/>
        <v>86.202056999999982</v>
      </c>
      <c r="L1139" s="13">
        <f>IF(D1139="ZZ",Brick_Kilns_EF!$E$2*(0.75),Brick_Kilns_EF!$E$2)</f>
        <v>6.7999999999999996E-3</v>
      </c>
      <c r="M1139" s="13">
        <f t="shared" si="68"/>
        <v>60.430307999999997</v>
      </c>
      <c r="N1139" s="13">
        <f>IF(D1139="ZZ",Brick_Kilns_EF!$E$3*(0.75),Brick_Kilns_EF!$E$3)</f>
        <v>4.5999999999999999E-3</v>
      </c>
      <c r="O1139" s="13">
        <f t="shared" si="70"/>
        <v>40.879325999999999</v>
      </c>
      <c r="P1139" s="13">
        <f>IF(D1139="ZZ",Brick_Kilns_EF!$E$4*(0.75),Brick_Kilns_EF!$E$4)</f>
        <v>4.7000000000000002E-3</v>
      </c>
      <c r="Q1139" s="13">
        <f t="shared" si="71"/>
        <v>41.768006999999997</v>
      </c>
    </row>
    <row r="1140" spans="1:17">
      <c r="A1140" s="13" t="s">
        <v>1150</v>
      </c>
      <c r="B1140" s="13">
        <v>23.774924179999999</v>
      </c>
      <c r="C1140" s="13">
        <v>89.638232130000006</v>
      </c>
      <c r="D1140" s="13" t="s">
        <v>6</v>
      </c>
      <c r="E1140" s="13" t="s">
        <v>4927</v>
      </c>
      <c r="F1140" s="13" t="s">
        <v>7</v>
      </c>
      <c r="G1140" s="13" t="s">
        <v>4802</v>
      </c>
      <c r="H1140" s="13" t="s">
        <v>4816</v>
      </c>
      <c r="I1140" s="13">
        <f>(Brick_Kilns_EF!$B$13*Brick_Kilns_EF!$B$11*Brick_Kilns_EF!$B$12)</f>
        <v>8886.81</v>
      </c>
      <c r="J1140" s="13">
        <f>IF(D1140="ZZ",Brick_Kilns_EF!$E$5*(0.75),Brick_Kilns_EF!$E$5)</f>
        <v>9.6999999999999986E-3</v>
      </c>
      <c r="K1140" s="13">
        <f t="shared" si="69"/>
        <v>86.202056999999982</v>
      </c>
      <c r="L1140" s="13">
        <f>IF(D1140="ZZ",Brick_Kilns_EF!$E$2*(0.75),Brick_Kilns_EF!$E$2)</f>
        <v>6.7999999999999996E-3</v>
      </c>
      <c r="M1140" s="13">
        <f t="shared" si="68"/>
        <v>60.430307999999997</v>
      </c>
      <c r="N1140" s="13">
        <f>IF(D1140="ZZ",Brick_Kilns_EF!$E$3*(0.75),Brick_Kilns_EF!$E$3)</f>
        <v>4.5999999999999999E-3</v>
      </c>
      <c r="O1140" s="13">
        <f t="shared" si="70"/>
        <v>40.879325999999999</v>
      </c>
      <c r="P1140" s="13">
        <f>IF(D1140="ZZ",Brick_Kilns_EF!$E$4*(0.75),Brick_Kilns_EF!$E$4)</f>
        <v>4.7000000000000002E-3</v>
      </c>
      <c r="Q1140" s="13">
        <f t="shared" si="71"/>
        <v>41.768006999999997</v>
      </c>
    </row>
    <row r="1141" spans="1:17">
      <c r="A1141" s="13" t="s">
        <v>1151</v>
      </c>
      <c r="B1141" s="13">
        <v>24.975027109999999</v>
      </c>
      <c r="C1141" s="13">
        <v>89.844250470000006</v>
      </c>
      <c r="D1141" s="13" t="s">
        <v>6</v>
      </c>
      <c r="E1141" s="13" t="s">
        <v>4927</v>
      </c>
      <c r="F1141" s="13" t="s">
        <v>248</v>
      </c>
      <c r="G1141" s="13" t="s">
        <v>4802</v>
      </c>
      <c r="H1141" s="13" t="s">
        <v>4816</v>
      </c>
      <c r="I1141" s="13">
        <f>(Brick_Kilns_EF!$B$13*Brick_Kilns_EF!$B$11*Brick_Kilns_EF!$B$12)</f>
        <v>8886.81</v>
      </c>
      <c r="J1141" s="13">
        <f>IF(D1141="ZZ",Brick_Kilns_EF!$E$5*(0.75),Brick_Kilns_EF!$E$5)</f>
        <v>9.6999999999999986E-3</v>
      </c>
      <c r="K1141" s="13">
        <f t="shared" si="69"/>
        <v>86.202056999999982</v>
      </c>
      <c r="L1141" s="13">
        <f>IF(D1141="ZZ",Brick_Kilns_EF!$E$2*(0.75),Brick_Kilns_EF!$E$2)</f>
        <v>6.7999999999999996E-3</v>
      </c>
      <c r="M1141" s="13">
        <f t="shared" si="68"/>
        <v>60.430307999999997</v>
      </c>
      <c r="N1141" s="13">
        <f>IF(D1141="ZZ",Brick_Kilns_EF!$E$3*(0.75),Brick_Kilns_EF!$E$3)</f>
        <v>4.5999999999999999E-3</v>
      </c>
      <c r="O1141" s="13">
        <f t="shared" si="70"/>
        <v>40.879325999999999</v>
      </c>
      <c r="P1141" s="13">
        <f>IF(D1141="ZZ",Brick_Kilns_EF!$E$4*(0.75),Brick_Kilns_EF!$E$4)</f>
        <v>4.7000000000000002E-3</v>
      </c>
      <c r="Q1141" s="13">
        <f t="shared" si="71"/>
        <v>41.768006999999997</v>
      </c>
    </row>
    <row r="1142" spans="1:17">
      <c r="A1142" s="13" t="s">
        <v>1152</v>
      </c>
      <c r="B1142" s="13">
        <v>23.803992269999998</v>
      </c>
      <c r="C1142" s="13">
        <v>89.405607669999995</v>
      </c>
      <c r="D1142" s="13" t="s">
        <v>6</v>
      </c>
      <c r="E1142" s="13" t="s">
        <v>4927</v>
      </c>
      <c r="F1142" s="13" t="s">
        <v>7</v>
      </c>
      <c r="G1142" s="13" t="s">
        <v>4802</v>
      </c>
      <c r="H1142" s="13" t="s">
        <v>4816</v>
      </c>
      <c r="I1142" s="13">
        <f>(Brick_Kilns_EF!$B$13*Brick_Kilns_EF!$B$11*Brick_Kilns_EF!$B$12)</f>
        <v>8886.81</v>
      </c>
      <c r="J1142" s="13">
        <f>IF(D1142="ZZ",Brick_Kilns_EF!$E$5*(0.75),Brick_Kilns_EF!$E$5)</f>
        <v>9.6999999999999986E-3</v>
      </c>
      <c r="K1142" s="13">
        <f t="shared" si="69"/>
        <v>86.202056999999982</v>
      </c>
      <c r="L1142" s="13">
        <f>IF(D1142="ZZ",Brick_Kilns_EF!$E$2*(0.75),Brick_Kilns_EF!$E$2)</f>
        <v>6.7999999999999996E-3</v>
      </c>
      <c r="M1142" s="13">
        <f t="shared" si="68"/>
        <v>60.430307999999997</v>
      </c>
      <c r="N1142" s="13">
        <f>IF(D1142="ZZ",Brick_Kilns_EF!$E$3*(0.75),Brick_Kilns_EF!$E$3)</f>
        <v>4.5999999999999999E-3</v>
      </c>
      <c r="O1142" s="13">
        <f t="shared" si="70"/>
        <v>40.879325999999999</v>
      </c>
      <c r="P1142" s="13">
        <f>IF(D1142="ZZ",Brick_Kilns_EF!$E$4*(0.75),Brick_Kilns_EF!$E$4)</f>
        <v>4.7000000000000002E-3</v>
      </c>
      <c r="Q1142" s="13">
        <f t="shared" si="71"/>
        <v>41.768006999999997</v>
      </c>
    </row>
    <row r="1143" spans="1:17">
      <c r="A1143" s="13" t="s">
        <v>1153</v>
      </c>
      <c r="B1143" s="13">
        <v>24.1057855</v>
      </c>
      <c r="C1143" s="13">
        <v>90.177141989999996</v>
      </c>
      <c r="D1143" s="13" t="s">
        <v>6</v>
      </c>
      <c r="E1143" s="13" t="s">
        <v>4927</v>
      </c>
      <c r="F1143" s="13" t="s">
        <v>7</v>
      </c>
      <c r="G1143" s="13" t="s">
        <v>4802</v>
      </c>
      <c r="H1143" s="13" t="s">
        <v>4816</v>
      </c>
      <c r="I1143" s="13">
        <f>(Brick_Kilns_EF!$B$13*Brick_Kilns_EF!$B$11*Brick_Kilns_EF!$B$12)</f>
        <v>8886.81</v>
      </c>
      <c r="J1143" s="13">
        <f>IF(D1143="ZZ",Brick_Kilns_EF!$E$5*(0.75),Brick_Kilns_EF!$E$5)</f>
        <v>9.6999999999999986E-3</v>
      </c>
      <c r="K1143" s="13">
        <f t="shared" si="69"/>
        <v>86.202056999999982</v>
      </c>
      <c r="L1143" s="13">
        <f>IF(D1143="ZZ",Brick_Kilns_EF!$E$2*(0.75),Brick_Kilns_EF!$E$2)</f>
        <v>6.7999999999999996E-3</v>
      </c>
      <c r="M1143" s="13">
        <f t="shared" si="68"/>
        <v>60.430307999999997</v>
      </c>
      <c r="N1143" s="13">
        <f>IF(D1143="ZZ",Brick_Kilns_EF!$E$3*(0.75),Brick_Kilns_EF!$E$3)</f>
        <v>4.5999999999999999E-3</v>
      </c>
      <c r="O1143" s="13">
        <f t="shared" si="70"/>
        <v>40.879325999999999</v>
      </c>
      <c r="P1143" s="13">
        <f>IF(D1143="ZZ",Brick_Kilns_EF!$E$4*(0.75),Brick_Kilns_EF!$E$4)</f>
        <v>4.7000000000000002E-3</v>
      </c>
      <c r="Q1143" s="13">
        <f t="shared" si="71"/>
        <v>41.768006999999997</v>
      </c>
    </row>
    <row r="1144" spans="1:17">
      <c r="A1144" s="13" t="s">
        <v>1154</v>
      </c>
      <c r="B1144" s="13">
        <v>23.816976929999999</v>
      </c>
      <c r="C1144" s="13">
        <v>88.667618289999993</v>
      </c>
      <c r="D1144" s="13" t="s">
        <v>6</v>
      </c>
      <c r="E1144" s="13" t="s">
        <v>4927</v>
      </c>
      <c r="F1144" s="13" t="s">
        <v>9</v>
      </c>
      <c r="G1144" s="13" t="s">
        <v>4802</v>
      </c>
      <c r="H1144" s="13" t="s">
        <v>4816</v>
      </c>
      <c r="I1144" s="13">
        <f>(Brick_Kilns_EF!$B$13*Brick_Kilns_EF!$B$11*Brick_Kilns_EF!$B$12)</f>
        <v>8886.81</v>
      </c>
      <c r="J1144" s="13">
        <f>IF(D1144="ZZ",Brick_Kilns_EF!$E$5*(0.75),Brick_Kilns_EF!$E$5)</f>
        <v>9.6999999999999986E-3</v>
      </c>
      <c r="K1144" s="13">
        <f t="shared" si="69"/>
        <v>86.202056999999982</v>
      </c>
      <c r="L1144" s="13">
        <f>IF(D1144="ZZ",Brick_Kilns_EF!$E$2*(0.75),Brick_Kilns_EF!$E$2)</f>
        <v>6.7999999999999996E-3</v>
      </c>
      <c r="M1144" s="13">
        <f t="shared" si="68"/>
        <v>60.430307999999997</v>
      </c>
      <c r="N1144" s="13">
        <f>IF(D1144="ZZ",Brick_Kilns_EF!$E$3*(0.75),Brick_Kilns_EF!$E$3)</f>
        <v>4.5999999999999999E-3</v>
      </c>
      <c r="O1144" s="13">
        <f t="shared" si="70"/>
        <v>40.879325999999999</v>
      </c>
      <c r="P1144" s="13">
        <f>IF(D1144="ZZ",Brick_Kilns_EF!$E$4*(0.75),Brick_Kilns_EF!$E$4)</f>
        <v>4.7000000000000002E-3</v>
      </c>
      <c r="Q1144" s="13">
        <f t="shared" si="71"/>
        <v>41.768006999999997</v>
      </c>
    </row>
    <row r="1145" spans="1:17">
      <c r="A1145" s="13" t="s">
        <v>1155</v>
      </c>
      <c r="B1145" s="13">
        <v>24.373090309999998</v>
      </c>
      <c r="C1145" s="13">
        <v>88.619357840000006</v>
      </c>
      <c r="D1145" s="13" t="s">
        <v>6</v>
      </c>
      <c r="E1145" s="13" t="s">
        <v>4927</v>
      </c>
      <c r="F1145" s="13" t="s">
        <v>42</v>
      </c>
      <c r="G1145" s="13" t="s">
        <v>4802</v>
      </c>
      <c r="H1145" s="13" t="s">
        <v>4816</v>
      </c>
      <c r="I1145" s="13">
        <f>(Brick_Kilns_EF!$B$13*Brick_Kilns_EF!$B$11*Brick_Kilns_EF!$B$12)</f>
        <v>8886.81</v>
      </c>
      <c r="J1145" s="13">
        <f>IF(D1145="ZZ",Brick_Kilns_EF!$E$5*(0.75),Brick_Kilns_EF!$E$5)</f>
        <v>9.6999999999999986E-3</v>
      </c>
      <c r="K1145" s="13">
        <f t="shared" si="69"/>
        <v>86.202056999999982</v>
      </c>
      <c r="L1145" s="13">
        <f>IF(D1145="ZZ",Brick_Kilns_EF!$E$2*(0.75),Brick_Kilns_EF!$E$2)</f>
        <v>6.7999999999999996E-3</v>
      </c>
      <c r="M1145" s="13">
        <f t="shared" si="68"/>
        <v>60.430307999999997</v>
      </c>
      <c r="N1145" s="13">
        <f>IF(D1145="ZZ",Brick_Kilns_EF!$E$3*(0.75),Brick_Kilns_EF!$E$3)</f>
        <v>4.5999999999999999E-3</v>
      </c>
      <c r="O1145" s="13">
        <f t="shared" si="70"/>
        <v>40.879325999999999</v>
      </c>
      <c r="P1145" s="13">
        <f>IF(D1145="ZZ",Brick_Kilns_EF!$E$4*(0.75),Brick_Kilns_EF!$E$4)</f>
        <v>4.7000000000000002E-3</v>
      </c>
      <c r="Q1145" s="13">
        <f t="shared" si="71"/>
        <v>41.768006999999997</v>
      </c>
    </row>
    <row r="1146" spans="1:17">
      <c r="A1146" s="13" t="s">
        <v>1156</v>
      </c>
      <c r="B1146" s="13">
        <v>23.911999689999998</v>
      </c>
      <c r="C1146" s="13">
        <v>89.739160670000004</v>
      </c>
      <c r="D1146" s="13" t="s">
        <v>6</v>
      </c>
      <c r="E1146" s="13" t="s">
        <v>4927</v>
      </c>
      <c r="F1146" s="13" t="s">
        <v>7</v>
      </c>
      <c r="G1146" s="13" t="s">
        <v>4802</v>
      </c>
      <c r="H1146" s="13" t="s">
        <v>4816</v>
      </c>
      <c r="I1146" s="13">
        <f>(Brick_Kilns_EF!$B$13*Brick_Kilns_EF!$B$11*Brick_Kilns_EF!$B$12)</f>
        <v>8886.81</v>
      </c>
      <c r="J1146" s="13">
        <f>IF(D1146="ZZ",Brick_Kilns_EF!$E$5*(0.75),Brick_Kilns_EF!$E$5)</f>
        <v>9.6999999999999986E-3</v>
      </c>
      <c r="K1146" s="13">
        <f t="shared" si="69"/>
        <v>86.202056999999982</v>
      </c>
      <c r="L1146" s="13">
        <f>IF(D1146="ZZ",Brick_Kilns_EF!$E$2*(0.75),Brick_Kilns_EF!$E$2)</f>
        <v>6.7999999999999996E-3</v>
      </c>
      <c r="M1146" s="13">
        <f t="shared" si="68"/>
        <v>60.430307999999997</v>
      </c>
      <c r="N1146" s="13">
        <f>IF(D1146="ZZ",Brick_Kilns_EF!$E$3*(0.75),Brick_Kilns_EF!$E$3)</f>
        <v>4.5999999999999999E-3</v>
      </c>
      <c r="O1146" s="13">
        <f t="shared" si="70"/>
        <v>40.879325999999999</v>
      </c>
      <c r="P1146" s="13">
        <f>IF(D1146="ZZ",Brick_Kilns_EF!$E$4*(0.75),Brick_Kilns_EF!$E$4)</f>
        <v>4.7000000000000002E-3</v>
      </c>
      <c r="Q1146" s="13">
        <f t="shared" si="71"/>
        <v>41.768006999999997</v>
      </c>
    </row>
    <row r="1147" spans="1:17">
      <c r="A1147" s="13" t="s">
        <v>1157</v>
      </c>
      <c r="B1147" s="13">
        <v>23.861897819999999</v>
      </c>
      <c r="C1147" s="13">
        <v>89.477953589999998</v>
      </c>
      <c r="D1147" s="13" t="s">
        <v>6</v>
      </c>
      <c r="E1147" s="13" t="s">
        <v>4927</v>
      </c>
      <c r="F1147" s="13" t="s">
        <v>42</v>
      </c>
      <c r="G1147" s="13" t="s">
        <v>4802</v>
      </c>
      <c r="H1147" s="13" t="s">
        <v>4816</v>
      </c>
      <c r="I1147" s="13">
        <f>(Brick_Kilns_EF!$B$13*Brick_Kilns_EF!$B$11*Brick_Kilns_EF!$B$12)</f>
        <v>8886.81</v>
      </c>
      <c r="J1147" s="13">
        <f>IF(D1147="ZZ",Brick_Kilns_EF!$E$5*(0.75),Brick_Kilns_EF!$E$5)</f>
        <v>9.6999999999999986E-3</v>
      </c>
      <c r="K1147" s="13">
        <f t="shared" si="69"/>
        <v>86.202056999999982</v>
      </c>
      <c r="L1147" s="13">
        <f>IF(D1147="ZZ",Brick_Kilns_EF!$E$2*(0.75),Brick_Kilns_EF!$E$2)</f>
        <v>6.7999999999999996E-3</v>
      </c>
      <c r="M1147" s="13">
        <f t="shared" si="68"/>
        <v>60.430307999999997</v>
      </c>
      <c r="N1147" s="13">
        <f>IF(D1147="ZZ",Brick_Kilns_EF!$E$3*(0.75),Brick_Kilns_EF!$E$3)</f>
        <v>4.5999999999999999E-3</v>
      </c>
      <c r="O1147" s="13">
        <f t="shared" si="70"/>
        <v>40.879325999999999</v>
      </c>
      <c r="P1147" s="13">
        <f>IF(D1147="ZZ",Brick_Kilns_EF!$E$4*(0.75),Brick_Kilns_EF!$E$4)</f>
        <v>4.7000000000000002E-3</v>
      </c>
      <c r="Q1147" s="13">
        <f t="shared" si="71"/>
        <v>41.768006999999997</v>
      </c>
    </row>
    <row r="1148" spans="1:17">
      <c r="A1148" s="13" t="s">
        <v>1158</v>
      </c>
      <c r="B1148" s="13">
        <v>24.19976995</v>
      </c>
      <c r="C1148" s="13">
        <v>89.693883529999994</v>
      </c>
      <c r="D1148" s="13" t="s">
        <v>6</v>
      </c>
      <c r="E1148" s="13" t="s">
        <v>4927</v>
      </c>
      <c r="F1148" s="13" t="s">
        <v>42</v>
      </c>
      <c r="G1148" s="13" t="s">
        <v>4802</v>
      </c>
      <c r="H1148" s="13" t="s">
        <v>4816</v>
      </c>
      <c r="I1148" s="13">
        <f>(Brick_Kilns_EF!$B$13*Brick_Kilns_EF!$B$11*Brick_Kilns_EF!$B$12)</f>
        <v>8886.81</v>
      </c>
      <c r="J1148" s="13">
        <f>IF(D1148="ZZ",Brick_Kilns_EF!$E$5*(0.75),Brick_Kilns_EF!$E$5)</f>
        <v>9.6999999999999986E-3</v>
      </c>
      <c r="K1148" s="13">
        <f t="shared" si="69"/>
        <v>86.202056999999982</v>
      </c>
      <c r="L1148" s="13">
        <f>IF(D1148="ZZ",Brick_Kilns_EF!$E$2*(0.75),Brick_Kilns_EF!$E$2)</f>
        <v>6.7999999999999996E-3</v>
      </c>
      <c r="M1148" s="13">
        <f t="shared" si="68"/>
        <v>60.430307999999997</v>
      </c>
      <c r="N1148" s="13">
        <f>IF(D1148="ZZ",Brick_Kilns_EF!$E$3*(0.75),Brick_Kilns_EF!$E$3)</f>
        <v>4.5999999999999999E-3</v>
      </c>
      <c r="O1148" s="13">
        <f t="shared" si="70"/>
        <v>40.879325999999999</v>
      </c>
      <c r="P1148" s="13">
        <f>IF(D1148="ZZ",Brick_Kilns_EF!$E$4*(0.75),Brick_Kilns_EF!$E$4)</f>
        <v>4.7000000000000002E-3</v>
      </c>
      <c r="Q1148" s="13">
        <f t="shared" si="71"/>
        <v>41.768006999999997</v>
      </c>
    </row>
    <row r="1149" spans="1:17">
      <c r="A1149" s="13" t="s">
        <v>1159</v>
      </c>
      <c r="B1149" s="13">
        <v>23.905390499999999</v>
      </c>
      <c r="C1149" s="13">
        <v>90.300177140000002</v>
      </c>
      <c r="D1149" s="13" t="s">
        <v>6</v>
      </c>
      <c r="E1149" s="13" t="s">
        <v>4927</v>
      </c>
      <c r="F1149" s="13" t="s">
        <v>7</v>
      </c>
      <c r="G1149" s="13" t="s">
        <v>4802</v>
      </c>
      <c r="H1149" s="13" t="s">
        <v>4816</v>
      </c>
      <c r="I1149" s="13">
        <f>(Brick_Kilns_EF!$B$13*Brick_Kilns_EF!$B$11*Brick_Kilns_EF!$B$12)</f>
        <v>8886.81</v>
      </c>
      <c r="J1149" s="13">
        <f>IF(D1149="ZZ",Brick_Kilns_EF!$E$5*(0.75),Brick_Kilns_EF!$E$5)</f>
        <v>9.6999999999999986E-3</v>
      </c>
      <c r="K1149" s="13">
        <f t="shared" si="69"/>
        <v>86.202056999999982</v>
      </c>
      <c r="L1149" s="13">
        <f>IF(D1149="ZZ",Brick_Kilns_EF!$E$2*(0.75),Brick_Kilns_EF!$E$2)</f>
        <v>6.7999999999999996E-3</v>
      </c>
      <c r="M1149" s="13">
        <f t="shared" si="68"/>
        <v>60.430307999999997</v>
      </c>
      <c r="N1149" s="13">
        <f>IF(D1149="ZZ",Brick_Kilns_EF!$E$3*(0.75),Brick_Kilns_EF!$E$3)</f>
        <v>4.5999999999999999E-3</v>
      </c>
      <c r="O1149" s="13">
        <f t="shared" si="70"/>
        <v>40.879325999999999</v>
      </c>
      <c r="P1149" s="13">
        <f>IF(D1149="ZZ",Brick_Kilns_EF!$E$4*(0.75),Brick_Kilns_EF!$E$4)</f>
        <v>4.7000000000000002E-3</v>
      </c>
      <c r="Q1149" s="13">
        <f t="shared" si="71"/>
        <v>41.768006999999997</v>
      </c>
    </row>
    <row r="1150" spans="1:17">
      <c r="A1150" s="13" t="s">
        <v>1160</v>
      </c>
      <c r="B1150" s="13">
        <v>23.966073130000002</v>
      </c>
      <c r="C1150" s="13">
        <v>89.046096660000003</v>
      </c>
      <c r="D1150" s="13" t="s">
        <v>6</v>
      </c>
      <c r="E1150" s="13" t="s">
        <v>4927</v>
      </c>
      <c r="F1150" s="13" t="s">
        <v>9</v>
      </c>
      <c r="G1150" s="13" t="s">
        <v>4802</v>
      </c>
      <c r="H1150" s="13" t="s">
        <v>4816</v>
      </c>
      <c r="I1150" s="13">
        <f>(Brick_Kilns_EF!$B$13*Brick_Kilns_EF!$B$11*Brick_Kilns_EF!$B$12)</f>
        <v>8886.81</v>
      </c>
      <c r="J1150" s="13">
        <f>IF(D1150="ZZ",Brick_Kilns_EF!$E$5*(0.75),Brick_Kilns_EF!$E$5)</f>
        <v>9.6999999999999986E-3</v>
      </c>
      <c r="K1150" s="13">
        <f t="shared" si="69"/>
        <v>86.202056999999982</v>
      </c>
      <c r="L1150" s="13">
        <f>IF(D1150="ZZ",Brick_Kilns_EF!$E$2*(0.75),Brick_Kilns_EF!$E$2)</f>
        <v>6.7999999999999996E-3</v>
      </c>
      <c r="M1150" s="13">
        <f t="shared" si="68"/>
        <v>60.430307999999997</v>
      </c>
      <c r="N1150" s="13">
        <f>IF(D1150="ZZ",Brick_Kilns_EF!$E$3*(0.75),Brick_Kilns_EF!$E$3)</f>
        <v>4.5999999999999999E-3</v>
      </c>
      <c r="O1150" s="13">
        <f t="shared" si="70"/>
        <v>40.879325999999999</v>
      </c>
      <c r="P1150" s="13">
        <f>IF(D1150="ZZ",Brick_Kilns_EF!$E$4*(0.75),Brick_Kilns_EF!$E$4)</f>
        <v>4.7000000000000002E-3</v>
      </c>
      <c r="Q1150" s="13">
        <f t="shared" si="71"/>
        <v>41.768006999999997</v>
      </c>
    </row>
    <row r="1151" spans="1:17">
      <c r="A1151" s="13" t="s">
        <v>1161</v>
      </c>
      <c r="B1151" s="13">
        <v>23.91700204</v>
      </c>
      <c r="C1151" s="13">
        <v>90.337080909999997</v>
      </c>
      <c r="D1151" s="13" t="s">
        <v>6</v>
      </c>
      <c r="E1151" s="13" t="s">
        <v>4927</v>
      </c>
      <c r="F1151" s="13" t="s">
        <v>7</v>
      </c>
      <c r="G1151" s="13" t="s">
        <v>4802</v>
      </c>
      <c r="H1151" s="13" t="s">
        <v>4816</v>
      </c>
      <c r="I1151" s="13">
        <f>(Brick_Kilns_EF!$B$13*Brick_Kilns_EF!$B$11*Brick_Kilns_EF!$B$12)</f>
        <v>8886.81</v>
      </c>
      <c r="J1151" s="13">
        <f>IF(D1151="ZZ",Brick_Kilns_EF!$E$5*(0.75),Brick_Kilns_EF!$E$5)</f>
        <v>9.6999999999999986E-3</v>
      </c>
      <c r="K1151" s="13">
        <f t="shared" si="69"/>
        <v>86.202056999999982</v>
      </c>
      <c r="L1151" s="13">
        <f>IF(D1151="ZZ",Brick_Kilns_EF!$E$2*(0.75),Brick_Kilns_EF!$E$2)</f>
        <v>6.7999999999999996E-3</v>
      </c>
      <c r="M1151" s="13">
        <f t="shared" si="68"/>
        <v>60.430307999999997</v>
      </c>
      <c r="N1151" s="13">
        <f>IF(D1151="ZZ",Brick_Kilns_EF!$E$3*(0.75),Brick_Kilns_EF!$E$3)</f>
        <v>4.5999999999999999E-3</v>
      </c>
      <c r="O1151" s="13">
        <f t="shared" si="70"/>
        <v>40.879325999999999</v>
      </c>
      <c r="P1151" s="13">
        <f>IF(D1151="ZZ",Brick_Kilns_EF!$E$4*(0.75),Brick_Kilns_EF!$E$4)</f>
        <v>4.7000000000000002E-3</v>
      </c>
      <c r="Q1151" s="13">
        <f t="shared" si="71"/>
        <v>41.768006999999997</v>
      </c>
    </row>
    <row r="1152" spans="1:17">
      <c r="A1152" s="13" t="s">
        <v>1162</v>
      </c>
      <c r="B1152" s="13">
        <v>23.719198120000001</v>
      </c>
      <c r="C1152" s="13">
        <v>88.719462750000005</v>
      </c>
      <c r="D1152" s="13" t="s">
        <v>6</v>
      </c>
      <c r="E1152" s="13" t="s">
        <v>4927</v>
      </c>
      <c r="F1152" s="13" t="s">
        <v>9</v>
      </c>
      <c r="G1152" s="13" t="s">
        <v>4802</v>
      </c>
      <c r="H1152" s="13" t="s">
        <v>4816</v>
      </c>
      <c r="I1152" s="13">
        <f>(Brick_Kilns_EF!$B$13*Brick_Kilns_EF!$B$11*Brick_Kilns_EF!$B$12)</f>
        <v>8886.81</v>
      </c>
      <c r="J1152" s="13">
        <f>IF(D1152="ZZ",Brick_Kilns_EF!$E$5*(0.75),Brick_Kilns_EF!$E$5)</f>
        <v>9.6999999999999986E-3</v>
      </c>
      <c r="K1152" s="13">
        <f t="shared" si="69"/>
        <v>86.202056999999982</v>
      </c>
      <c r="L1152" s="13">
        <f>IF(D1152="ZZ",Brick_Kilns_EF!$E$2*(0.75),Brick_Kilns_EF!$E$2)</f>
        <v>6.7999999999999996E-3</v>
      </c>
      <c r="M1152" s="13">
        <f t="shared" si="68"/>
        <v>60.430307999999997</v>
      </c>
      <c r="N1152" s="13">
        <f>IF(D1152="ZZ",Brick_Kilns_EF!$E$3*(0.75),Brick_Kilns_EF!$E$3)</f>
        <v>4.5999999999999999E-3</v>
      </c>
      <c r="O1152" s="13">
        <f t="shared" si="70"/>
        <v>40.879325999999999</v>
      </c>
      <c r="P1152" s="13">
        <f>IF(D1152="ZZ",Brick_Kilns_EF!$E$4*(0.75),Brick_Kilns_EF!$E$4)</f>
        <v>4.7000000000000002E-3</v>
      </c>
      <c r="Q1152" s="13">
        <f t="shared" si="71"/>
        <v>41.768006999999997</v>
      </c>
    </row>
    <row r="1153" spans="1:17">
      <c r="A1153" s="13" t="s">
        <v>1163</v>
      </c>
      <c r="B1153" s="13">
        <v>23.83765052</v>
      </c>
      <c r="C1153" s="13">
        <v>89.225423379999995</v>
      </c>
      <c r="D1153" s="13" t="s">
        <v>6</v>
      </c>
      <c r="E1153" s="13" t="s">
        <v>4927</v>
      </c>
      <c r="F1153" s="13" t="s">
        <v>9</v>
      </c>
      <c r="G1153" s="13" t="s">
        <v>4802</v>
      </c>
      <c r="H1153" s="13" t="s">
        <v>4816</v>
      </c>
      <c r="I1153" s="13">
        <f>(Brick_Kilns_EF!$B$13*Brick_Kilns_EF!$B$11*Brick_Kilns_EF!$B$12)</f>
        <v>8886.81</v>
      </c>
      <c r="J1153" s="13">
        <f>IF(D1153="ZZ",Brick_Kilns_EF!$E$5*(0.75),Brick_Kilns_EF!$E$5)</f>
        <v>9.6999999999999986E-3</v>
      </c>
      <c r="K1153" s="13">
        <f t="shared" si="69"/>
        <v>86.202056999999982</v>
      </c>
      <c r="L1153" s="13">
        <f>IF(D1153="ZZ",Brick_Kilns_EF!$E$2*(0.75),Brick_Kilns_EF!$E$2)</f>
        <v>6.7999999999999996E-3</v>
      </c>
      <c r="M1153" s="13">
        <f t="shared" si="68"/>
        <v>60.430307999999997</v>
      </c>
      <c r="N1153" s="13">
        <f>IF(D1153="ZZ",Brick_Kilns_EF!$E$3*(0.75),Brick_Kilns_EF!$E$3)</f>
        <v>4.5999999999999999E-3</v>
      </c>
      <c r="O1153" s="13">
        <f t="shared" si="70"/>
        <v>40.879325999999999</v>
      </c>
      <c r="P1153" s="13">
        <f>IF(D1153="ZZ",Brick_Kilns_EF!$E$4*(0.75),Brick_Kilns_EF!$E$4)</f>
        <v>4.7000000000000002E-3</v>
      </c>
      <c r="Q1153" s="13">
        <f t="shared" si="71"/>
        <v>41.768006999999997</v>
      </c>
    </row>
    <row r="1154" spans="1:17">
      <c r="A1154" s="13" t="s">
        <v>1164</v>
      </c>
      <c r="B1154" s="13">
        <v>23.83804962</v>
      </c>
      <c r="C1154" s="13">
        <v>89.229637389999994</v>
      </c>
      <c r="D1154" s="13" t="s">
        <v>6</v>
      </c>
      <c r="E1154" s="13" t="s">
        <v>4927</v>
      </c>
      <c r="F1154" s="13" t="s">
        <v>9</v>
      </c>
      <c r="G1154" s="13" t="s">
        <v>4802</v>
      </c>
      <c r="H1154" s="13" t="s">
        <v>4816</v>
      </c>
      <c r="I1154" s="13">
        <f>(Brick_Kilns_EF!$B$13*Brick_Kilns_EF!$B$11*Brick_Kilns_EF!$B$12)</f>
        <v>8886.81</v>
      </c>
      <c r="J1154" s="13">
        <f>IF(D1154="ZZ",Brick_Kilns_EF!$E$5*(0.75),Brick_Kilns_EF!$E$5)</f>
        <v>9.6999999999999986E-3</v>
      </c>
      <c r="K1154" s="13">
        <f t="shared" si="69"/>
        <v>86.202056999999982</v>
      </c>
      <c r="L1154" s="13">
        <f>IF(D1154="ZZ",Brick_Kilns_EF!$E$2*(0.75),Brick_Kilns_EF!$E$2)</f>
        <v>6.7999999999999996E-3</v>
      </c>
      <c r="M1154" s="13">
        <f t="shared" ref="M1154:M1217" si="72">(I1154*L1154)</f>
        <v>60.430307999999997</v>
      </c>
      <c r="N1154" s="13">
        <f>IF(D1154="ZZ",Brick_Kilns_EF!$E$3*(0.75),Brick_Kilns_EF!$E$3)</f>
        <v>4.5999999999999999E-3</v>
      </c>
      <c r="O1154" s="13">
        <f t="shared" si="70"/>
        <v>40.879325999999999</v>
      </c>
      <c r="P1154" s="13">
        <f>IF(D1154="ZZ",Brick_Kilns_EF!$E$4*(0.75),Brick_Kilns_EF!$E$4)</f>
        <v>4.7000000000000002E-3</v>
      </c>
      <c r="Q1154" s="13">
        <f t="shared" si="71"/>
        <v>41.768006999999997</v>
      </c>
    </row>
    <row r="1155" spans="1:17">
      <c r="A1155" s="13" t="s">
        <v>1165</v>
      </c>
      <c r="B1155" s="13">
        <v>24.106967359999999</v>
      </c>
      <c r="C1155" s="13">
        <v>89.372230430000002</v>
      </c>
      <c r="D1155" s="13" t="s">
        <v>6</v>
      </c>
      <c r="E1155" s="13" t="s">
        <v>4927</v>
      </c>
      <c r="F1155" s="13" t="s">
        <v>42</v>
      </c>
      <c r="G1155" s="13" t="s">
        <v>4802</v>
      </c>
      <c r="H1155" s="13" t="s">
        <v>4816</v>
      </c>
      <c r="I1155" s="13">
        <f>(Brick_Kilns_EF!$B$13*Brick_Kilns_EF!$B$11*Brick_Kilns_EF!$B$12)</f>
        <v>8886.81</v>
      </c>
      <c r="J1155" s="13">
        <f>IF(D1155="ZZ",Brick_Kilns_EF!$E$5*(0.75),Brick_Kilns_EF!$E$5)</f>
        <v>9.6999999999999986E-3</v>
      </c>
      <c r="K1155" s="13">
        <f t="shared" ref="K1155:K1218" si="73">J1155*I1155</f>
        <v>86.202056999999982</v>
      </c>
      <c r="L1155" s="13">
        <f>IF(D1155="ZZ",Brick_Kilns_EF!$E$2*(0.75),Brick_Kilns_EF!$E$2)</f>
        <v>6.7999999999999996E-3</v>
      </c>
      <c r="M1155" s="13">
        <f t="shared" si="72"/>
        <v>60.430307999999997</v>
      </c>
      <c r="N1155" s="13">
        <f>IF(D1155="ZZ",Brick_Kilns_EF!$E$3*(0.75),Brick_Kilns_EF!$E$3)</f>
        <v>4.5999999999999999E-3</v>
      </c>
      <c r="O1155" s="13">
        <f t="shared" ref="O1155:O1218" si="74">I1155*N1155</f>
        <v>40.879325999999999</v>
      </c>
      <c r="P1155" s="13">
        <f>IF(D1155="ZZ",Brick_Kilns_EF!$E$4*(0.75),Brick_Kilns_EF!$E$4)</f>
        <v>4.7000000000000002E-3</v>
      </c>
      <c r="Q1155" s="13">
        <f t="shared" ref="Q1155:Q1218" si="75">I1155*P1155</f>
        <v>41.768006999999997</v>
      </c>
    </row>
    <row r="1156" spans="1:17">
      <c r="A1156" s="13" t="s">
        <v>1166</v>
      </c>
      <c r="B1156" s="13">
        <v>24.03417675</v>
      </c>
      <c r="C1156" s="13">
        <v>89.494046659999995</v>
      </c>
      <c r="D1156" s="13" t="s">
        <v>6</v>
      </c>
      <c r="E1156" s="13" t="s">
        <v>4927</v>
      </c>
      <c r="F1156" s="13" t="s">
        <v>42</v>
      </c>
      <c r="G1156" s="13" t="s">
        <v>4802</v>
      </c>
      <c r="H1156" s="13" t="s">
        <v>4816</v>
      </c>
      <c r="I1156" s="13">
        <f>(Brick_Kilns_EF!$B$13*Brick_Kilns_EF!$B$11*Brick_Kilns_EF!$B$12)</f>
        <v>8886.81</v>
      </c>
      <c r="J1156" s="13">
        <f>IF(D1156="ZZ",Brick_Kilns_EF!$E$5*(0.75),Brick_Kilns_EF!$E$5)</f>
        <v>9.6999999999999986E-3</v>
      </c>
      <c r="K1156" s="13">
        <f t="shared" si="73"/>
        <v>86.202056999999982</v>
      </c>
      <c r="L1156" s="13">
        <f>IF(D1156="ZZ",Brick_Kilns_EF!$E$2*(0.75),Brick_Kilns_EF!$E$2)</f>
        <v>6.7999999999999996E-3</v>
      </c>
      <c r="M1156" s="13">
        <f t="shared" si="72"/>
        <v>60.430307999999997</v>
      </c>
      <c r="N1156" s="13">
        <f>IF(D1156="ZZ",Brick_Kilns_EF!$E$3*(0.75),Brick_Kilns_EF!$E$3)</f>
        <v>4.5999999999999999E-3</v>
      </c>
      <c r="O1156" s="13">
        <f t="shared" si="74"/>
        <v>40.879325999999999</v>
      </c>
      <c r="P1156" s="13">
        <f>IF(D1156="ZZ",Brick_Kilns_EF!$E$4*(0.75),Brick_Kilns_EF!$E$4)</f>
        <v>4.7000000000000002E-3</v>
      </c>
      <c r="Q1156" s="13">
        <f t="shared" si="75"/>
        <v>41.768006999999997</v>
      </c>
    </row>
    <row r="1157" spans="1:17">
      <c r="A1157" s="13" t="s">
        <v>1167</v>
      </c>
      <c r="B1157" s="13">
        <v>23.750849150000001</v>
      </c>
      <c r="C1157" s="13">
        <v>89.131576769999995</v>
      </c>
      <c r="D1157" s="13" t="s">
        <v>6</v>
      </c>
      <c r="E1157" s="13" t="s">
        <v>4927</v>
      </c>
      <c r="F1157" s="13" t="s">
        <v>9</v>
      </c>
      <c r="G1157" s="13" t="s">
        <v>4802</v>
      </c>
      <c r="H1157" s="13" t="s">
        <v>4816</v>
      </c>
      <c r="I1157" s="13">
        <f>(Brick_Kilns_EF!$B$13*Brick_Kilns_EF!$B$11*Brick_Kilns_EF!$B$12)</f>
        <v>8886.81</v>
      </c>
      <c r="J1157" s="13">
        <f>IF(D1157="ZZ",Brick_Kilns_EF!$E$5*(0.75),Brick_Kilns_EF!$E$5)</f>
        <v>9.6999999999999986E-3</v>
      </c>
      <c r="K1157" s="13">
        <f t="shared" si="73"/>
        <v>86.202056999999982</v>
      </c>
      <c r="L1157" s="13">
        <f>IF(D1157="ZZ",Brick_Kilns_EF!$E$2*(0.75),Brick_Kilns_EF!$E$2)</f>
        <v>6.7999999999999996E-3</v>
      </c>
      <c r="M1157" s="13">
        <f t="shared" si="72"/>
        <v>60.430307999999997</v>
      </c>
      <c r="N1157" s="13">
        <f>IF(D1157="ZZ",Brick_Kilns_EF!$E$3*(0.75),Brick_Kilns_EF!$E$3)</f>
        <v>4.5999999999999999E-3</v>
      </c>
      <c r="O1157" s="13">
        <f t="shared" si="74"/>
        <v>40.879325999999999</v>
      </c>
      <c r="P1157" s="13">
        <f>IF(D1157="ZZ",Brick_Kilns_EF!$E$4*(0.75),Brick_Kilns_EF!$E$4)</f>
        <v>4.7000000000000002E-3</v>
      </c>
      <c r="Q1157" s="13">
        <f t="shared" si="75"/>
        <v>41.768006999999997</v>
      </c>
    </row>
    <row r="1158" spans="1:17">
      <c r="A1158" s="13" t="s">
        <v>1168</v>
      </c>
      <c r="B1158" s="13">
        <v>23.749731659999998</v>
      </c>
      <c r="C1158" s="13">
        <v>89.130738269999995</v>
      </c>
      <c r="D1158" s="13" t="s">
        <v>6</v>
      </c>
      <c r="E1158" s="13" t="s">
        <v>4927</v>
      </c>
      <c r="F1158" s="13" t="s">
        <v>9</v>
      </c>
      <c r="G1158" s="13" t="s">
        <v>4802</v>
      </c>
      <c r="H1158" s="13" t="s">
        <v>4816</v>
      </c>
      <c r="I1158" s="13">
        <f>(Brick_Kilns_EF!$B$13*Brick_Kilns_EF!$B$11*Brick_Kilns_EF!$B$12)</f>
        <v>8886.81</v>
      </c>
      <c r="J1158" s="13">
        <f>IF(D1158="ZZ",Brick_Kilns_EF!$E$5*(0.75),Brick_Kilns_EF!$E$5)</f>
        <v>9.6999999999999986E-3</v>
      </c>
      <c r="K1158" s="13">
        <f t="shared" si="73"/>
        <v>86.202056999999982</v>
      </c>
      <c r="L1158" s="13">
        <f>IF(D1158="ZZ",Brick_Kilns_EF!$E$2*(0.75),Brick_Kilns_EF!$E$2)</f>
        <v>6.7999999999999996E-3</v>
      </c>
      <c r="M1158" s="13">
        <f t="shared" si="72"/>
        <v>60.430307999999997</v>
      </c>
      <c r="N1158" s="13">
        <f>IF(D1158="ZZ",Brick_Kilns_EF!$E$3*(0.75),Brick_Kilns_EF!$E$3)</f>
        <v>4.5999999999999999E-3</v>
      </c>
      <c r="O1158" s="13">
        <f t="shared" si="74"/>
        <v>40.879325999999999</v>
      </c>
      <c r="P1158" s="13">
        <f>IF(D1158="ZZ",Brick_Kilns_EF!$E$4*(0.75),Brick_Kilns_EF!$E$4)</f>
        <v>4.7000000000000002E-3</v>
      </c>
      <c r="Q1158" s="13">
        <f t="shared" si="75"/>
        <v>41.768006999999997</v>
      </c>
    </row>
    <row r="1159" spans="1:17">
      <c r="A1159" s="13" t="s">
        <v>1169</v>
      </c>
      <c r="B1159" s="13">
        <v>24.63300465</v>
      </c>
      <c r="C1159" s="13">
        <v>88.710867680000007</v>
      </c>
      <c r="D1159" s="13" t="s">
        <v>6</v>
      </c>
      <c r="E1159" s="13" t="s">
        <v>4927</v>
      </c>
      <c r="F1159" s="13" t="s">
        <v>42</v>
      </c>
      <c r="G1159" s="13" t="s">
        <v>4802</v>
      </c>
      <c r="H1159" s="13" t="s">
        <v>4816</v>
      </c>
      <c r="I1159" s="13">
        <f>(Brick_Kilns_EF!$B$13*Brick_Kilns_EF!$B$11*Brick_Kilns_EF!$B$12)</f>
        <v>8886.81</v>
      </c>
      <c r="J1159" s="13">
        <f>IF(D1159="ZZ",Brick_Kilns_EF!$E$5*(0.75),Brick_Kilns_EF!$E$5)</f>
        <v>9.6999999999999986E-3</v>
      </c>
      <c r="K1159" s="13">
        <f t="shared" si="73"/>
        <v>86.202056999999982</v>
      </c>
      <c r="L1159" s="13">
        <f>IF(D1159="ZZ",Brick_Kilns_EF!$E$2*(0.75),Brick_Kilns_EF!$E$2)</f>
        <v>6.7999999999999996E-3</v>
      </c>
      <c r="M1159" s="13">
        <f t="shared" si="72"/>
        <v>60.430307999999997</v>
      </c>
      <c r="N1159" s="13">
        <f>IF(D1159="ZZ",Brick_Kilns_EF!$E$3*(0.75),Brick_Kilns_EF!$E$3)</f>
        <v>4.5999999999999999E-3</v>
      </c>
      <c r="O1159" s="13">
        <f t="shared" si="74"/>
        <v>40.879325999999999</v>
      </c>
      <c r="P1159" s="13">
        <f>IF(D1159="ZZ",Brick_Kilns_EF!$E$4*(0.75),Brick_Kilns_EF!$E$4)</f>
        <v>4.7000000000000002E-3</v>
      </c>
      <c r="Q1159" s="13">
        <f t="shared" si="75"/>
        <v>41.768006999999997</v>
      </c>
    </row>
    <row r="1160" spans="1:17">
      <c r="A1160" s="13" t="s">
        <v>1170</v>
      </c>
      <c r="B1160" s="13">
        <v>24.918777970000001</v>
      </c>
      <c r="C1160" s="13">
        <v>89.018392930000005</v>
      </c>
      <c r="D1160" s="13" t="s">
        <v>6</v>
      </c>
      <c r="E1160" s="13" t="s">
        <v>4927</v>
      </c>
      <c r="F1160" s="13" t="s">
        <v>42</v>
      </c>
      <c r="G1160" s="13" t="s">
        <v>4802</v>
      </c>
      <c r="H1160" s="13" t="s">
        <v>4816</v>
      </c>
      <c r="I1160" s="13">
        <f>(Brick_Kilns_EF!$B$13*Brick_Kilns_EF!$B$11*Brick_Kilns_EF!$B$12)</f>
        <v>8886.81</v>
      </c>
      <c r="J1160" s="13">
        <f>IF(D1160="ZZ",Brick_Kilns_EF!$E$5*(0.75),Brick_Kilns_EF!$E$5)</f>
        <v>9.6999999999999986E-3</v>
      </c>
      <c r="K1160" s="13">
        <f t="shared" si="73"/>
        <v>86.202056999999982</v>
      </c>
      <c r="L1160" s="13">
        <f>IF(D1160="ZZ",Brick_Kilns_EF!$E$2*(0.75),Brick_Kilns_EF!$E$2)</f>
        <v>6.7999999999999996E-3</v>
      </c>
      <c r="M1160" s="13">
        <f t="shared" si="72"/>
        <v>60.430307999999997</v>
      </c>
      <c r="N1160" s="13">
        <f>IF(D1160="ZZ",Brick_Kilns_EF!$E$3*(0.75),Brick_Kilns_EF!$E$3)</f>
        <v>4.5999999999999999E-3</v>
      </c>
      <c r="O1160" s="13">
        <f t="shared" si="74"/>
        <v>40.879325999999999</v>
      </c>
      <c r="P1160" s="13">
        <f>IF(D1160="ZZ",Brick_Kilns_EF!$E$4*(0.75),Brick_Kilns_EF!$E$4)</f>
        <v>4.7000000000000002E-3</v>
      </c>
      <c r="Q1160" s="13">
        <f t="shared" si="75"/>
        <v>41.768006999999997</v>
      </c>
    </row>
    <row r="1161" spans="1:17">
      <c r="A1161" s="13" t="s">
        <v>1171</v>
      </c>
      <c r="B1161" s="13">
        <v>24.89376407</v>
      </c>
      <c r="C1161" s="13">
        <v>89.114838590000005</v>
      </c>
      <c r="D1161" s="13" t="s">
        <v>6</v>
      </c>
      <c r="E1161" s="13" t="s">
        <v>4927</v>
      </c>
      <c r="F1161" s="13" t="s">
        <v>42</v>
      </c>
      <c r="G1161" s="13" t="s">
        <v>4802</v>
      </c>
      <c r="H1161" s="13" t="s">
        <v>4816</v>
      </c>
      <c r="I1161" s="13">
        <f>(Brick_Kilns_EF!$B$13*Brick_Kilns_EF!$B$11*Brick_Kilns_EF!$B$12)</f>
        <v>8886.81</v>
      </c>
      <c r="J1161" s="13">
        <f>IF(D1161="ZZ",Brick_Kilns_EF!$E$5*(0.75),Brick_Kilns_EF!$E$5)</f>
        <v>9.6999999999999986E-3</v>
      </c>
      <c r="K1161" s="13">
        <f t="shared" si="73"/>
        <v>86.202056999999982</v>
      </c>
      <c r="L1161" s="13">
        <f>IF(D1161="ZZ",Brick_Kilns_EF!$E$2*(0.75),Brick_Kilns_EF!$E$2)</f>
        <v>6.7999999999999996E-3</v>
      </c>
      <c r="M1161" s="13">
        <f t="shared" si="72"/>
        <v>60.430307999999997</v>
      </c>
      <c r="N1161" s="13">
        <f>IF(D1161="ZZ",Brick_Kilns_EF!$E$3*(0.75),Brick_Kilns_EF!$E$3)</f>
        <v>4.5999999999999999E-3</v>
      </c>
      <c r="O1161" s="13">
        <f t="shared" si="74"/>
        <v>40.879325999999999</v>
      </c>
      <c r="P1161" s="13">
        <f>IF(D1161="ZZ",Brick_Kilns_EF!$E$4*(0.75),Brick_Kilns_EF!$E$4)</f>
        <v>4.7000000000000002E-3</v>
      </c>
      <c r="Q1161" s="13">
        <f t="shared" si="75"/>
        <v>41.768006999999997</v>
      </c>
    </row>
    <row r="1162" spans="1:17">
      <c r="A1162" s="13" t="s">
        <v>1172</v>
      </c>
      <c r="B1162" s="13">
        <v>23.853196650000001</v>
      </c>
      <c r="C1162" s="13">
        <v>89.114077839999993</v>
      </c>
      <c r="D1162" s="13" t="s">
        <v>6</v>
      </c>
      <c r="E1162" s="13" t="s">
        <v>4927</v>
      </c>
      <c r="F1162" s="13" t="s">
        <v>9</v>
      </c>
      <c r="G1162" s="13" t="s">
        <v>4802</v>
      </c>
      <c r="H1162" s="13" t="s">
        <v>4816</v>
      </c>
      <c r="I1162" s="13">
        <f>(Brick_Kilns_EF!$B$13*Brick_Kilns_EF!$B$11*Brick_Kilns_EF!$B$12)</f>
        <v>8886.81</v>
      </c>
      <c r="J1162" s="13">
        <f>IF(D1162="ZZ",Brick_Kilns_EF!$E$5*(0.75),Brick_Kilns_EF!$E$5)</f>
        <v>9.6999999999999986E-3</v>
      </c>
      <c r="K1162" s="13">
        <f t="shared" si="73"/>
        <v>86.202056999999982</v>
      </c>
      <c r="L1162" s="13">
        <f>IF(D1162="ZZ",Brick_Kilns_EF!$E$2*(0.75),Brick_Kilns_EF!$E$2)</f>
        <v>6.7999999999999996E-3</v>
      </c>
      <c r="M1162" s="13">
        <f t="shared" si="72"/>
        <v>60.430307999999997</v>
      </c>
      <c r="N1162" s="13">
        <f>IF(D1162="ZZ",Brick_Kilns_EF!$E$3*(0.75),Brick_Kilns_EF!$E$3)</f>
        <v>4.5999999999999999E-3</v>
      </c>
      <c r="O1162" s="13">
        <f t="shared" si="74"/>
        <v>40.879325999999999</v>
      </c>
      <c r="P1162" s="13">
        <f>IF(D1162="ZZ",Brick_Kilns_EF!$E$4*(0.75),Brick_Kilns_EF!$E$4)</f>
        <v>4.7000000000000002E-3</v>
      </c>
      <c r="Q1162" s="13">
        <f t="shared" si="75"/>
        <v>41.768006999999997</v>
      </c>
    </row>
    <row r="1163" spans="1:17">
      <c r="A1163" s="13" t="s">
        <v>1173</v>
      </c>
      <c r="B1163" s="13">
        <v>23.783334289999999</v>
      </c>
      <c r="C1163" s="13">
        <v>89.452157990000003</v>
      </c>
      <c r="D1163" s="13" t="s">
        <v>6</v>
      </c>
      <c r="E1163" s="13" t="s">
        <v>4927</v>
      </c>
      <c r="F1163" s="13" t="s">
        <v>7</v>
      </c>
      <c r="G1163" s="13" t="s">
        <v>4802</v>
      </c>
      <c r="H1163" s="13" t="s">
        <v>4816</v>
      </c>
      <c r="I1163" s="13">
        <f>(Brick_Kilns_EF!$B$13*Brick_Kilns_EF!$B$11*Brick_Kilns_EF!$B$12)</f>
        <v>8886.81</v>
      </c>
      <c r="J1163" s="13">
        <f>IF(D1163="ZZ",Brick_Kilns_EF!$E$5*(0.75),Brick_Kilns_EF!$E$5)</f>
        <v>9.6999999999999986E-3</v>
      </c>
      <c r="K1163" s="13">
        <f t="shared" si="73"/>
        <v>86.202056999999982</v>
      </c>
      <c r="L1163" s="13">
        <f>IF(D1163="ZZ",Brick_Kilns_EF!$E$2*(0.75),Brick_Kilns_EF!$E$2)</f>
        <v>6.7999999999999996E-3</v>
      </c>
      <c r="M1163" s="13">
        <f t="shared" si="72"/>
        <v>60.430307999999997</v>
      </c>
      <c r="N1163" s="13">
        <f>IF(D1163="ZZ",Brick_Kilns_EF!$E$3*(0.75),Brick_Kilns_EF!$E$3)</f>
        <v>4.5999999999999999E-3</v>
      </c>
      <c r="O1163" s="13">
        <f t="shared" si="74"/>
        <v>40.879325999999999</v>
      </c>
      <c r="P1163" s="13">
        <f>IF(D1163="ZZ",Brick_Kilns_EF!$E$4*(0.75),Brick_Kilns_EF!$E$4)</f>
        <v>4.7000000000000002E-3</v>
      </c>
      <c r="Q1163" s="13">
        <f t="shared" si="75"/>
        <v>41.768006999999997</v>
      </c>
    </row>
    <row r="1164" spans="1:17">
      <c r="A1164" s="13" t="s">
        <v>1174</v>
      </c>
      <c r="B1164" s="13">
        <v>23.891846879999999</v>
      </c>
      <c r="C1164" s="13">
        <v>90.184515959999999</v>
      </c>
      <c r="D1164" s="13" t="s">
        <v>6</v>
      </c>
      <c r="E1164" s="13" t="s">
        <v>4927</v>
      </c>
      <c r="F1164" s="13" t="s">
        <v>7</v>
      </c>
      <c r="G1164" s="13" t="s">
        <v>4802</v>
      </c>
      <c r="H1164" s="13" t="s">
        <v>4816</v>
      </c>
      <c r="I1164" s="13">
        <f>(Brick_Kilns_EF!$B$13*Brick_Kilns_EF!$B$11*Brick_Kilns_EF!$B$12)</f>
        <v>8886.81</v>
      </c>
      <c r="J1164" s="13">
        <f>IF(D1164="ZZ",Brick_Kilns_EF!$E$5*(0.75),Brick_Kilns_EF!$E$5)</f>
        <v>9.6999999999999986E-3</v>
      </c>
      <c r="K1164" s="13">
        <f t="shared" si="73"/>
        <v>86.202056999999982</v>
      </c>
      <c r="L1164" s="13">
        <f>IF(D1164="ZZ",Brick_Kilns_EF!$E$2*(0.75),Brick_Kilns_EF!$E$2)</f>
        <v>6.7999999999999996E-3</v>
      </c>
      <c r="M1164" s="13">
        <f t="shared" si="72"/>
        <v>60.430307999999997</v>
      </c>
      <c r="N1164" s="13">
        <f>IF(D1164="ZZ",Brick_Kilns_EF!$E$3*(0.75),Brick_Kilns_EF!$E$3)</f>
        <v>4.5999999999999999E-3</v>
      </c>
      <c r="O1164" s="13">
        <f t="shared" si="74"/>
        <v>40.879325999999999</v>
      </c>
      <c r="P1164" s="13">
        <f>IF(D1164="ZZ",Brick_Kilns_EF!$E$4*(0.75),Brick_Kilns_EF!$E$4)</f>
        <v>4.7000000000000002E-3</v>
      </c>
      <c r="Q1164" s="13">
        <f t="shared" si="75"/>
        <v>41.768006999999997</v>
      </c>
    </row>
    <row r="1165" spans="1:17">
      <c r="A1165" s="13" t="s">
        <v>1175</v>
      </c>
      <c r="B1165" s="13">
        <v>23.770979539999999</v>
      </c>
      <c r="C1165" s="13">
        <v>88.920481940000002</v>
      </c>
      <c r="D1165" s="13" t="s">
        <v>6</v>
      </c>
      <c r="E1165" s="13" t="s">
        <v>4927</v>
      </c>
      <c r="F1165" s="13" t="s">
        <v>9</v>
      </c>
      <c r="G1165" s="13" t="s">
        <v>4802</v>
      </c>
      <c r="H1165" s="13" t="s">
        <v>4816</v>
      </c>
      <c r="I1165" s="13">
        <f>(Brick_Kilns_EF!$B$13*Brick_Kilns_EF!$B$11*Brick_Kilns_EF!$B$12)</f>
        <v>8886.81</v>
      </c>
      <c r="J1165" s="13">
        <f>IF(D1165="ZZ",Brick_Kilns_EF!$E$5*(0.75),Brick_Kilns_EF!$E$5)</f>
        <v>9.6999999999999986E-3</v>
      </c>
      <c r="K1165" s="13">
        <f t="shared" si="73"/>
        <v>86.202056999999982</v>
      </c>
      <c r="L1165" s="13">
        <f>IF(D1165="ZZ",Brick_Kilns_EF!$E$2*(0.75),Brick_Kilns_EF!$E$2)</f>
        <v>6.7999999999999996E-3</v>
      </c>
      <c r="M1165" s="13">
        <f t="shared" si="72"/>
        <v>60.430307999999997</v>
      </c>
      <c r="N1165" s="13">
        <f>IF(D1165="ZZ",Brick_Kilns_EF!$E$3*(0.75),Brick_Kilns_EF!$E$3)</f>
        <v>4.5999999999999999E-3</v>
      </c>
      <c r="O1165" s="13">
        <f t="shared" si="74"/>
        <v>40.879325999999999</v>
      </c>
      <c r="P1165" s="13">
        <f>IF(D1165="ZZ",Brick_Kilns_EF!$E$4*(0.75),Brick_Kilns_EF!$E$4)</f>
        <v>4.7000000000000002E-3</v>
      </c>
      <c r="Q1165" s="13">
        <f t="shared" si="75"/>
        <v>41.768006999999997</v>
      </c>
    </row>
    <row r="1166" spans="1:17">
      <c r="A1166" s="13" t="s">
        <v>1176</v>
      </c>
      <c r="B1166" s="13">
        <v>23.593000100000001</v>
      </c>
      <c r="C1166" s="13">
        <v>88.785652549999995</v>
      </c>
      <c r="D1166" s="13" t="s">
        <v>6</v>
      </c>
      <c r="E1166" s="13" t="s">
        <v>4927</v>
      </c>
      <c r="F1166" s="13" t="s">
        <v>9</v>
      </c>
      <c r="G1166" s="13" t="s">
        <v>4802</v>
      </c>
      <c r="H1166" s="13" t="s">
        <v>4816</v>
      </c>
      <c r="I1166" s="13">
        <f>(Brick_Kilns_EF!$B$13*Brick_Kilns_EF!$B$11*Brick_Kilns_EF!$B$12)</f>
        <v>8886.81</v>
      </c>
      <c r="J1166" s="13">
        <f>IF(D1166="ZZ",Brick_Kilns_EF!$E$5*(0.75),Brick_Kilns_EF!$E$5)</f>
        <v>9.6999999999999986E-3</v>
      </c>
      <c r="K1166" s="13">
        <f t="shared" si="73"/>
        <v>86.202056999999982</v>
      </c>
      <c r="L1166" s="13">
        <f>IF(D1166="ZZ",Brick_Kilns_EF!$E$2*(0.75),Brick_Kilns_EF!$E$2)</f>
        <v>6.7999999999999996E-3</v>
      </c>
      <c r="M1166" s="13">
        <f t="shared" si="72"/>
        <v>60.430307999999997</v>
      </c>
      <c r="N1166" s="13">
        <f>IF(D1166="ZZ",Brick_Kilns_EF!$E$3*(0.75),Brick_Kilns_EF!$E$3)</f>
        <v>4.5999999999999999E-3</v>
      </c>
      <c r="O1166" s="13">
        <f t="shared" si="74"/>
        <v>40.879325999999999</v>
      </c>
      <c r="P1166" s="13">
        <f>IF(D1166="ZZ",Brick_Kilns_EF!$E$4*(0.75),Brick_Kilns_EF!$E$4)</f>
        <v>4.7000000000000002E-3</v>
      </c>
      <c r="Q1166" s="13">
        <f t="shared" si="75"/>
        <v>41.768006999999997</v>
      </c>
    </row>
    <row r="1167" spans="1:17">
      <c r="A1167" s="13" t="s">
        <v>1177</v>
      </c>
      <c r="B1167" s="13">
        <v>23.885987029999999</v>
      </c>
      <c r="C1167" s="13">
        <v>89.169308490000006</v>
      </c>
      <c r="D1167" s="13" t="s">
        <v>6</v>
      </c>
      <c r="E1167" s="13" t="s">
        <v>4927</v>
      </c>
      <c r="F1167" s="13" t="s">
        <v>9</v>
      </c>
      <c r="G1167" s="13" t="s">
        <v>4802</v>
      </c>
      <c r="H1167" s="13" t="s">
        <v>4816</v>
      </c>
      <c r="I1167" s="13">
        <f>(Brick_Kilns_EF!$B$13*Brick_Kilns_EF!$B$11*Brick_Kilns_EF!$B$12)</f>
        <v>8886.81</v>
      </c>
      <c r="J1167" s="13">
        <f>IF(D1167="ZZ",Brick_Kilns_EF!$E$5*(0.75),Brick_Kilns_EF!$E$5)</f>
        <v>9.6999999999999986E-3</v>
      </c>
      <c r="K1167" s="13">
        <f t="shared" si="73"/>
        <v>86.202056999999982</v>
      </c>
      <c r="L1167" s="13">
        <f>IF(D1167="ZZ",Brick_Kilns_EF!$E$2*(0.75),Brick_Kilns_EF!$E$2)</f>
        <v>6.7999999999999996E-3</v>
      </c>
      <c r="M1167" s="13">
        <f t="shared" si="72"/>
        <v>60.430307999999997</v>
      </c>
      <c r="N1167" s="13">
        <f>IF(D1167="ZZ",Brick_Kilns_EF!$E$3*(0.75),Brick_Kilns_EF!$E$3)</f>
        <v>4.5999999999999999E-3</v>
      </c>
      <c r="O1167" s="13">
        <f t="shared" si="74"/>
        <v>40.879325999999999</v>
      </c>
      <c r="P1167" s="13">
        <f>IF(D1167="ZZ",Brick_Kilns_EF!$E$4*(0.75),Brick_Kilns_EF!$E$4)</f>
        <v>4.7000000000000002E-3</v>
      </c>
      <c r="Q1167" s="13">
        <f t="shared" si="75"/>
        <v>41.768006999999997</v>
      </c>
    </row>
    <row r="1168" spans="1:17">
      <c r="A1168" s="13" t="s">
        <v>1178</v>
      </c>
      <c r="B1168" s="13">
        <v>23.854907579999999</v>
      </c>
      <c r="C1168" s="13">
        <v>89.094398279999993</v>
      </c>
      <c r="D1168" s="13" t="s">
        <v>6</v>
      </c>
      <c r="E1168" s="13" t="s">
        <v>4927</v>
      </c>
      <c r="F1168" s="13" t="s">
        <v>9</v>
      </c>
      <c r="G1168" s="13" t="s">
        <v>4802</v>
      </c>
      <c r="H1168" s="13" t="s">
        <v>4816</v>
      </c>
      <c r="I1168" s="13">
        <f>(Brick_Kilns_EF!$B$13*Brick_Kilns_EF!$B$11*Brick_Kilns_EF!$B$12)</f>
        <v>8886.81</v>
      </c>
      <c r="J1168" s="13">
        <f>IF(D1168="ZZ",Brick_Kilns_EF!$E$5*(0.75),Brick_Kilns_EF!$E$5)</f>
        <v>9.6999999999999986E-3</v>
      </c>
      <c r="K1168" s="13">
        <f t="shared" si="73"/>
        <v>86.202056999999982</v>
      </c>
      <c r="L1168" s="13">
        <f>IF(D1168="ZZ",Brick_Kilns_EF!$E$2*(0.75),Brick_Kilns_EF!$E$2)</f>
        <v>6.7999999999999996E-3</v>
      </c>
      <c r="M1168" s="13">
        <f t="shared" si="72"/>
        <v>60.430307999999997</v>
      </c>
      <c r="N1168" s="13">
        <f>IF(D1168="ZZ",Brick_Kilns_EF!$E$3*(0.75),Brick_Kilns_EF!$E$3)</f>
        <v>4.5999999999999999E-3</v>
      </c>
      <c r="O1168" s="13">
        <f t="shared" si="74"/>
        <v>40.879325999999999</v>
      </c>
      <c r="P1168" s="13">
        <f>IF(D1168="ZZ",Brick_Kilns_EF!$E$4*(0.75),Brick_Kilns_EF!$E$4)</f>
        <v>4.7000000000000002E-3</v>
      </c>
      <c r="Q1168" s="13">
        <f t="shared" si="75"/>
        <v>41.768006999999997</v>
      </c>
    </row>
    <row r="1169" spans="1:17">
      <c r="A1169" s="13" t="s">
        <v>1179</v>
      </c>
      <c r="B1169" s="13">
        <v>24.316108570000001</v>
      </c>
      <c r="C1169" s="13">
        <v>88.704192550000002</v>
      </c>
      <c r="D1169" s="13" t="s">
        <v>6</v>
      </c>
      <c r="E1169" s="13" t="s">
        <v>4927</v>
      </c>
      <c r="F1169" s="13" t="s">
        <v>42</v>
      </c>
      <c r="G1169" s="13" t="s">
        <v>4802</v>
      </c>
      <c r="H1169" s="13" t="s">
        <v>4816</v>
      </c>
      <c r="I1169" s="13">
        <f>(Brick_Kilns_EF!$B$13*Brick_Kilns_EF!$B$11*Brick_Kilns_EF!$B$12)</f>
        <v>8886.81</v>
      </c>
      <c r="J1169" s="13">
        <f>IF(D1169="ZZ",Brick_Kilns_EF!$E$5*(0.75),Brick_Kilns_EF!$E$5)</f>
        <v>9.6999999999999986E-3</v>
      </c>
      <c r="K1169" s="13">
        <f t="shared" si="73"/>
        <v>86.202056999999982</v>
      </c>
      <c r="L1169" s="13">
        <f>IF(D1169="ZZ",Brick_Kilns_EF!$E$2*(0.75),Brick_Kilns_EF!$E$2)</f>
        <v>6.7999999999999996E-3</v>
      </c>
      <c r="M1169" s="13">
        <f t="shared" si="72"/>
        <v>60.430307999999997</v>
      </c>
      <c r="N1169" s="13">
        <f>IF(D1169="ZZ",Brick_Kilns_EF!$E$3*(0.75),Brick_Kilns_EF!$E$3)</f>
        <v>4.5999999999999999E-3</v>
      </c>
      <c r="O1169" s="13">
        <f t="shared" si="74"/>
        <v>40.879325999999999</v>
      </c>
      <c r="P1169" s="13">
        <f>IF(D1169="ZZ",Brick_Kilns_EF!$E$4*(0.75),Brick_Kilns_EF!$E$4)</f>
        <v>4.7000000000000002E-3</v>
      </c>
      <c r="Q1169" s="13">
        <f t="shared" si="75"/>
        <v>41.768006999999997</v>
      </c>
    </row>
    <row r="1170" spans="1:17">
      <c r="A1170" s="13" t="s">
        <v>1180</v>
      </c>
      <c r="B1170" s="13">
        <v>23.986134580000002</v>
      </c>
      <c r="C1170" s="13">
        <v>89.228914700000004</v>
      </c>
      <c r="D1170" s="13" t="s">
        <v>6</v>
      </c>
      <c r="E1170" s="13" t="s">
        <v>4927</v>
      </c>
      <c r="F1170" s="13" t="s">
        <v>42</v>
      </c>
      <c r="G1170" s="13" t="s">
        <v>4802</v>
      </c>
      <c r="H1170" s="13" t="s">
        <v>4816</v>
      </c>
      <c r="I1170" s="13">
        <f>(Brick_Kilns_EF!$B$13*Brick_Kilns_EF!$B$11*Brick_Kilns_EF!$B$12)</f>
        <v>8886.81</v>
      </c>
      <c r="J1170" s="13">
        <f>IF(D1170="ZZ",Brick_Kilns_EF!$E$5*(0.75),Brick_Kilns_EF!$E$5)</f>
        <v>9.6999999999999986E-3</v>
      </c>
      <c r="K1170" s="13">
        <f t="shared" si="73"/>
        <v>86.202056999999982</v>
      </c>
      <c r="L1170" s="13">
        <f>IF(D1170="ZZ",Brick_Kilns_EF!$E$2*(0.75),Brick_Kilns_EF!$E$2)</f>
        <v>6.7999999999999996E-3</v>
      </c>
      <c r="M1170" s="13">
        <f t="shared" si="72"/>
        <v>60.430307999999997</v>
      </c>
      <c r="N1170" s="13">
        <f>IF(D1170="ZZ",Brick_Kilns_EF!$E$3*(0.75),Brick_Kilns_EF!$E$3)</f>
        <v>4.5999999999999999E-3</v>
      </c>
      <c r="O1170" s="13">
        <f t="shared" si="74"/>
        <v>40.879325999999999</v>
      </c>
      <c r="P1170" s="13">
        <f>IF(D1170="ZZ",Brick_Kilns_EF!$E$4*(0.75),Brick_Kilns_EF!$E$4)</f>
        <v>4.7000000000000002E-3</v>
      </c>
      <c r="Q1170" s="13">
        <f t="shared" si="75"/>
        <v>41.768006999999997</v>
      </c>
    </row>
    <row r="1171" spans="1:17">
      <c r="A1171" s="13" t="s">
        <v>1181</v>
      </c>
      <c r="B1171" s="13">
        <v>24.007400050000001</v>
      </c>
      <c r="C1171" s="13">
        <v>89.012502209999994</v>
      </c>
      <c r="D1171" s="13" t="s">
        <v>6</v>
      </c>
      <c r="E1171" s="13" t="s">
        <v>4927</v>
      </c>
      <c r="F1171" s="13" t="s">
        <v>9</v>
      </c>
      <c r="G1171" s="13" t="s">
        <v>4802</v>
      </c>
      <c r="H1171" s="13" t="s">
        <v>4816</v>
      </c>
      <c r="I1171" s="13">
        <f>(Brick_Kilns_EF!$B$13*Brick_Kilns_EF!$B$11*Brick_Kilns_EF!$B$12)</f>
        <v>8886.81</v>
      </c>
      <c r="J1171" s="13">
        <f>IF(D1171="ZZ",Brick_Kilns_EF!$E$5*(0.75),Brick_Kilns_EF!$E$5)</f>
        <v>9.6999999999999986E-3</v>
      </c>
      <c r="K1171" s="13">
        <f t="shared" si="73"/>
        <v>86.202056999999982</v>
      </c>
      <c r="L1171" s="13">
        <f>IF(D1171="ZZ",Brick_Kilns_EF!$E$2*(0.75),Brick_Kilns_EF!$E$2)</f>
        <v>6.7999999999999996E-3</v>
      </c>
      <c r="M1171" s="13">
        <f t="shared" si="72"/>
        <v>60.430307999999997</v>
      </c>
      <c r="N1171" s="13">
        <f>IF(D1171="ZZ",Brick_Kilns_EF!$E$3*(0.75),Brick_Kilns_EF!$E$3)</f>
        <v>4.5999999999999999E-3</v>
      </c>
      <c r="O1171" s="13">
        <f t="shared" si="74"/>
        <v>40.879325999999999</v>
      </c>
      <c r="P1171" s="13">
        <f>IF(D1171="ZZ",Brick_Kilns_EF!$E$4*(0.75),Brick_Kilns_EF!$E$4)</f>
        <v>4.7000000000000002E-3</v>
      </c>
      <c r="Q1171" s="13">
        <f t="shared" si="75"/>
        <v>41.768006999999997</v>
      </c>
    </row>
    <row r="1172" spans="1:17">
      <c r="A1172" s="13" t="s">
        <v>1182</v>
      </c>
      <c r="B1172" s="13">
        <v>23.80282678</v>
      </c>
      <c r="C1172" s="13">
        <v>89.403716549999999</v>
      </c>
      <c r="D1172" s="13" t="s">
        <v>6</v>
      </c>
      <c r="E1172" s="13" t="s">
        <v>4927</v>
      </c>
      <c r="F1172" s="13" t="s">
        <v>7</v>
      </c>
      <c r="G1172" s="13" t="s">
        <v>4802</v>
      </c>
      <c r="H1172" s="13" t="s">
        <v>4816</v>
      </c>
      <c r="I1172" s="13">
        <f>(Brick_Kilns_EF!$B$13*Brick_Kilns_EF!$B$11*Brick_Kilns_EF!$B$12)</f>
        <v>8886.81</v>
      </c>
      <c r="J1172" s="13">
        <f>IF(D1172="ZZ",Brick_Kilns_EF!$E$5*(0.75),Brick_Kilns_EF!$E$5)</f>
        <v>9.6999999999999986E-3</v>
      </c>
      <c r="K1172" s="13">
        <f t="shared" si="73"/>
        <v>86.202056999999982</v>
      </c>
      <c r="L1172" s="13">
        <f>IF(D1172="ZZ",Brick_Kilns_EF!$E$2*(0.75),Brick_Kilns_EF!$E$2)</f>
        <v>6.7999999999999996E-3</v>
      </c>
      <c r="M1172" s="13">
        <f t="shared" si="72"/>
        <v>60.430307999999997</v>
      </c>
      <c r="N1172" s="13">
        <f>IF(D1172="ZZ",Brick_Kilns_EF!$E$3*(0.75),Brick_Kilns_EF!$E$3)</f>
        <v>4.5999999999999999E-3</v>
      </c>
      <c r="O1172" s="13">
        <f t="shared" si="74"/>
        <v>40.879325999999999</v>
      </c>
      <c r="P1172" s="13">
        <f>IF(D1172="ZZ",Brick_Kilns_EF!$E$4*(0.75),Brick_Kilns_EF!$E$4)</f>
        <v>4.7000000000000002E-3</v>
      </c>
      <c r="Q1172" s="13">
        <f t="shared" si="75"/>
        <v>41.768006999999997</v>
      </c>
    </row>
    <row r="1173" spans="1:17">
      <c r="A1173" s="13" t="s">
        <v>1183</v>
      </c>
      <c r="B1173" s="13">
        <v>24.06057006</v>
      </c>
      <c r="C1173" s="13">
        <v>89.360907690000005</v>
      </c>
      <c r="D1173" s="13" t="s">
        <v>6</v>
      </c>
      <c r="E1173" s="13" t="s">
        <v>4927</v>
      </c>
      <c r="F1173" s="13" t="s">
        <v>42</v>
      </c>
      <c r="G1173" s="13" t="s">
        <v>4802</v>
      </c>
      <c r="H1173" s="13" t="s">
        <v>4816</v>
      </c>
      <c r="I1173" s="13">
        <f>(Brick_Kilns_EF!$B$13*Brick_Kilns_EF!$B$11*Brick_Kilns_EF!$B$12)</f>
        <v>8886.81</v>
      </c>
      <c r="J1173" s="13">
        <f>IF(D1173="ZZ",Brick_Kilns_EF!$E$5*(0.75),Brick_Kilns_EF!$E$5)</f>
        <v>9.6999999999999986E-3</v>
      </c>
      <c r="K1173" s="13">
        <f t="shared" si="73"/>
        <v>86.202056999999982</v>
      </c>
      <c r="L1173" s="13">
        <f>IF(D1173="ZZ",Brick_Kilns_EF!$E$2*(0.75),Brick_Kilns_EF!$E$2)</f>
        <v>6.7999999999999996E-3</v>
      </c>
      <c r="M1173" s="13">
        <f t="shared" si="72"/>
        <v>60.430307999999997</v>
      </c>
      <c r="N1173" s="13">
        <f>IF(D1173="ZZ",Brick_Kilns_EF!$E$3*(0.75),Brick_Kilns_EF!$E$3)</f>
        <v>4.5999999999999999E-3</v>
      </c>
      <c r="O1173" s="13">
        <f t="shared" si="74"/>
        <v>40.879325999999999</v>
      </c>
      <c r="P1173" s="13">
        <f>IF(D1173="ZZ",Brick_Kilns_EF!$E$4*(0.75),Brick_Kilns_EF!$E$4)</f>
        <v>4.7000000000000002E-3</v>
      </c>
      <c r="Q1173" s="13">
        <f t="shared" si="75"/>
        <v>41.768006999999997</v>
      </c>
    </row>
    <row r="1174" spans="1:17">
      <c r="A1174" s="13" t="s">
        <v>1184</v>
      </c>
      <c r="B1174" s="13">
        <v>23.810722609999999</v>
      </c>
      <c r="C1174" s="13">
        <v>88.920383650000005</v>
      </c>
      <c r="D1174" s="13" t="s">
        <v>6</v>
      </c>
      <c r="E1174" s="13" t="s">
        <v>4927</v>
      </c>
      <c r="F1174" s="13" t="s">
        <v>9</v>
      </c>
      <c r="G1174" s="13" t="s">
        <v>4802</v>
      </c>
      <c r="H1174" s="13" t="s">
        <v>4816</v>
      </c>
      <c r="I1174" s="13">
        <f>(Brick_Kilns_EF!$B$13*Brick_Kilns_EF!$B$11*Brick_Kilns_EF!$B$12)</f>
        <v>8886.81</v>
      </c>
      <c r="J1174" s="13">
        <f>IF(D1174="ZZ",Brick_Kilns_EF!$E$5*(0.75),Brick_Kilns_EF!$E$5)</f>
        <v>9.6999999999999986E-3</v>
      </c>
      <c r="K1174" s="13">
        <f t="shared" si="73"/>
        <v>86.202056999999982</v>
      </c>
      <c r="L1174" s="13">
        <f>IF(D1174="ZZ",Brick_Kilns_EF!$E$2*(0.75),Brick_Kilns_EF!$E$2)</f>
        <v>6.7999999999999996E-3</v>
      </c>
      <c r="M1174" s="13">
        <f t="shared" si="72"/>
        <v>60.430307999999997</v>
      </c>
      <c r="N1174" s="13">
        <f>IF(D1174="ZZ",Brick_Kilns_EF!$E$3*(0.75),Brick_Kilns_EF!$E$3)</f>
        <v>4.5999999999999999E-3</v>
      </c>
      <c r="O1174" s="13">
        <f t="shared" si="74"/>
        <v>40.879325999999999</v>
      </c>
      <c r="P1174" s="13">
        <f>IF(D1174="ZZ",Brick_Kilns_EF!$E$4*(0.75),Brick_Kilns_EF!$E$4)</f>
        <v>4.7000000000000002E-3</v>
      </c>
      <c r="Q1174" s="13">
        <f t="shared" si="75"/>
        <v>41.768006999999997</v>
      </c>
    </row>
    <row r="1175" spans="1:17">
      <c r="A1175" s="13" t="s">
        <v>1185</v>
      </c>
      <c r="B1175" s="13">
        <v>23.99590427</v>
      </c>
      <c r="C1175" s="13">
        <v>89.007415969999997</v>
      </c>
      <c r="D1175" s="13" t="s">
        <v>6</v>
      </c>
      <c r="E1175" s="13" t="s">
        <v>4927</v>
      </c>
      <c r="F1175" s="13" t="s">
        <v>9</v>
      </c>
      <c r="G1175" s="13" t="s">
        <v>4802</v>
      </c>
      <c r="H1175" s="13" t="s">
        <v>4816</v>
      </c>
      <c r="I1175" s="13">
        <f>(Brick_Kilns_EF!$B$13*Brick_Kilns_EF!$B$11*Brick_Kilns_EF!$B$12)</f>
        <v>8886.81</v>
      </c>
      <c r="J1175" s="13">
        <f>IF(D1175="ZZ",Brick_Kilns_EF!$E$5*(0.75),Brick_Kilns_EF!$E$5)</f>
        <v>9.6999999999999986E-3</v>
      </c>
      <c r="K1175" s="13">
        <f t="shared" si="73"/>
        <v>86.202056999999982</v>
      </c>
      <c r="L1175" s="13">
        <f>IF(D1175="ZZ",Brick_Kilns_EF!$E$2*(0.75),Brick_Kilns_EF!$E$2)</f>
        <v>6.7999999999999996E-3</v>
      </c>
      <c r="M1175" s="13">
        <f t="shared" si="72"/>
        <v>60.430307999999997</v>
      </c>
      <c r="N1175" s="13">
        <f>IF(D1175="ZZ",Brick_Kilns_EF!$E$3*(0.75),Brick_Kilns_EF!$E$3)</f>
        <v>4.5999999999999999E-3</v>
      </c>
      <c r="O1175" s="13">
        <f t="shared" si="74"/>
        <v>40.879325999999999</v>
      </c>
      <c r="P1175" s="13">
        <f>IF(D1175="ZZ",Brick_Kilns_EF!$E$4*(0.75),Brick_Kilns_EF!$E$4)</f>
        <v>4.7000000000000002E-3</v>
      </c>
      <c r="Q1175" s="13">
        <f t="shared" si="75"/>
        <v>41.768006999999997</v>
      </c>
    </row>
    <row r="1176" spans="1:17">
      <c r="A1176" s="13" t="s">
        <v>1186</v>
      </c>
      <c r="B1176" s="13">
        <v>23.994542620000001</v>
      </c>
      <c r="C1176" s="13">
        <v>89.007582600000006</v>
      </c>
      <c r="D1176" s="13" t="s">
        <v>6</v>
      </c>
      <c r="E1176" s="13" t="s">
        <v>4927</v>
      </c>
      <c r="F1176" s="13" t="s">
        <v>9</v>
      </c>
      <c r="G1176" s="13" t="s">
        <v>4802</v>
      </c>
      <c r="H1176" s="13" t="s">
        <v>4816</v>
      </c>
      <c r="I1176" s="13">
        <f>(Brick_Kilns_EF!$B$13*Brick_Kilns_EF!$B$11*Brick_Kilns_EF!$B$12)</f>
        <v>8886.81</v>
      </c>
      <c r="J1176" s="13">
        <f>IF(D1176="ZZ",Brick_Kilns_EF!$E$5*(0.75),Brick_Kilns_EF!$E$5)</f>
        <v>9.6999999999999986E-3</v>
      </c>
      <c r="K1176" s="13">
        <f t="shared" si="73"/>
        <v>86.202056999999982</v>
      </c>
      <c r="L1176" s="13">
        <f>IF(D1176="ZZ",Brick_Kilns_EF!$E$2*(0.75),Brick_Kilns_EF!$E$2)</f>
        <v>6.7999999999999996E-3</v>
      </c>
      <c r="M1176" s="13">
        <f t="shared" si="72"/>
        <v>60.430307999999997</v>
      </c>
      <c r="N1176" s="13">
        <f>IF(D1176="ZZ",Brick_Kilns_EF!$E$3*(0.75),Brick_Kilns_EF!$E$3)</f>
        <v>4.5999999999999999E-3</v>
      </c>
      <c r="O1176" s="13">
        <f t="shared" si="74"/>
        <v>40.879325999999999</v>
      </c>
      <c r="P1176" s="13">
        <f>IF(D1176="ZZ",Brick_Kilns_EF!$E$4*(0.75),Brick_Kilns_EF!$E$4)</f>
        <v>4.7000000000000002E-3</v>
      </c>
      <c r="Q1176" s="13">
        <f t="shared" si="75"/>
        <v>41.768006999999997</v>
      </c>
    </row>
    <row r="1177" spans="1:17">
      <c r="A1177" s="13" t="s">
        <v>1187</v>
      </c>
      <c r="B1177" s="13">
        <v>23.994621939999998</v>
      </c>
      <c r="C1177" s="13">
        <v>89.007822270000005</v>
      </c>
      <c r="D1177" s="13" t="s">
        <v>6</v>
      </c>
      <c r="E1177" s="13" t="s">
        <v>4927</v>
      </c>
      <c r="F1177" s="13" t="s">
        <v>9</v>
      </c>
      <c r="G1177" s="13" t="s">
        <v>4802</v>
      </c>
      <c r="H1177" s="13" t="s">
        <v>4816</v>
      </c>
      <c r="I1177" s="13">
        <f>(Brick_Kilns_EF!$B$13*Brick_Kilns_EF!$B$11*Brick_Kilns_EF!$B$12)</f>
        <v>8886.81</v>
      </c>
      <c r="J1177" s="13">
        <f>IF(D1177="ZZ",Brick_Kilns_EF!$E$5*(0.75),Brick_Kilns_EF!$E$5)</f>
        <v>9.6999999999999986E-3</v>
      </c>
      <c r="K1177" s="13">
        <f t="shared" si="73"/>
        <v>86.202056999999982</v>
      </c>
      <c r="L1177" s="13">
        <f>IF(D1177="ZZ",Brick_Kilns_EF!$E$2*(0.75),Brick_Kilns_EF!$E$2)</f>
        <v>6.7999999999999996E-3</v>
      </c>
      <c r="M1177" s="13">
        <f t="shared" si="72"/>
        <v>60.430307999999997</v>
      </c>
      <c r="N1177" s="13">
        <f>IF(D1177="ZZ",Brick_Kilns_EF!$E$3*(0.75),Brick_Kilns_EF!$E$3)</f>
        <v>4.5999999999999999E-3</v>
      </c>
      <c r="O1177" s="13">
        <f t="shared" si="74"/>
        <v>40.879325999999999</v>
      </c>
      <c r="P1177" s="13">
        <f>IF(D1177="ZZ",Brick_Kilns_EF!$E$4*(0.75),Brick_Kilns_EF!$E$4)</f>
        <v>4.7000000000000002E-3</v>
      </c>
      <c r="Q1177" s="13">
        <f t="shared" si="75"/>
        <v>41.768006999999997</v>
      </c>
    </row>
    <row r="1178" spans="1:17">
      <c r="A1178" s="13" t="s">
        <v>1188</v>
      </c>
      <c r="B1178" s="13">
        <v>25.351280190000001</v>
      </c>
      <c r="C1178" s="13">
        <v>89.473245120000001</v>
      </c>
      <c r="D1178" s="13" t="s">
        <v>6</v>
      </c>
      <c r="E1178" s="13" t="s">
        <v>4927</v>
      </c>
      <c r="F1178" s="13" t="s">
        <v>171</v>
      </c>
      <c r="G1178" s="13" t="s">
        <v>4802</v>
      </c>
      <c r="H1178" s="13" t="s">
        <v>4816</v>
      </c>
      <c r="I1178" s="13">
        <f>(Brick_Kilns_EF!$B$13*Brick_Kilns_EF!$B$11*Brick_Kilns_EF!$B$12)</f>
        <v>8886.81</v>
      </c>
      <c r="J1178" s="13">
        <f>IF(D1178="ZZ",Brick_Kilns_EF!$E$5*(0.75),Brick_Kilns_EF!$E$5)</f>
        <v>9.6999999999999986E-3</v>
      </c>
      <c r="K1178" s="13">
        <f t="shared" si="73"/>
        <v>86.202056999999982</v>
      </c>
      <c r="L1178" s="13">
        <f>IF(D1178="ZZ",Brick_Kilns_EF!$E$2*(0.75),Brick_Kilns_EF!$E$2)</f>
        <v>6.7999999999999996E-3</v>
      </c>
      <c r="M1178" s="13">
        <f t="shared" si="72"/>
        <v>60.430307999999997</v>
      </c>
      <c r="N1178" s="13">
        <f>IF(D1178="ZZ",Brick_Kilns_EF!$E$3*(0.75),Brick_Kilns_EF!$E$3)</f>
        <v>4.5999999999999999E-3</v>
      </c>
      <c r="O1178" s="13">
        <f t="shared" si="74"/>
        <v>40.879325999999999</v>
      </c>
      <c r="P1178" s="13">
        <f>IF(D1178="ZZ",Brick_Kilns_EF!$E$4*(0.75),Brick_Kilns_EF!$E$4)</f>
        <v>4.7000000000000002E-3</v>
      </c>
      <c r="Q1178" s="13">
        <f t="shared" si="75"/>
        <v>41.768006999999997</v>
      </c>
    </row>
    <row r="1179" spans="1:17">
      <c r="A1179" s="13" t="s">
        <v>1189</v>
      </c>
      <c r="B1179" s="13">
        <v>23.963555549999999</v>
      </c>
      <c r="C1179" s="13">
        <v>89.255432510000006</v>
      </c>
      <c r="D1179" s="13" t="s">
        <v>6</v>
      </c>
      <c r="E1179" s="13" t="s">
        <v>4927</v>
      </c>
      <c r="F1179" s="13" t="s">
        <v>42</v>
      </c>
      <c r="G1179" s="13" t="s">
        <v>4802</v>
      </c>
      <c r="H1179" s="13" t="s">
        <v>4816</v>
      </c>
      <c r="I1179" s="13">
        <f>(Brick_Kilns_EF!$B$13*Brick_Kilns_EF!$B$11*Brick_Kilns_EF!$B$12)</f>
        <v>8886.81</v>
      </c>
      <c r="J1179" s="13">
        <f>IF(D1179="ZZ",Brick_Kilns_EF!$E$5*(0.75),Brick_Kilns_EF!$E$5)</f>
        <v>9.6999999999999986E-3</v>
      </c>
      <c r="K1179" s="13">
        <f t="shared" si="73"/>
        <v>86.202056999999982</v>
      </c>
      <c r="L1179" s="13">
        <f>IF(D1179="ZZ",Brick_Kilns_EF!$E$2*(0.75),Brick_Kilns_EF!$E$2)</f>
        <v>6.7999999999999996E-3</v>
      </c>
      <c r="M1179" s="13">
        <f t="shared" si="72"/>
        <v>60.430307999999997</v>
      </c>
      <c r="N1179" s="13">
        <f>IF(D1179="ZZ",Brick_Kilns_EF!$E$3*(0.75),Brick_Kilns_EF!$E$3)</f>
        <v>4.5999999999999999E-3</v>
      </c>
      <c r="O1179" s="13">
        <f t="shared" si="74"/>
        <v>40.879325999999999</v>
      </c>
      <c r="P1179" s="13">
        <f>IF(D1179="ZZ",Brick_Kilns_EF!$E$4*(0.75),Brick_Kilns_EF!$E$4)</f>
        <v>4.7000000000000002E-3</v>
      </c>
      <c r="Q1179" s="13">
        <f t="shared" si="75"/>
        <v>41.768006999999997</v>
      </c>
    </row>
    <row r="1180" spans="1:17">
      <c r="A1180" s="13" t="s">
        <v>1190</v>
      </c>
      <c r="B1180" s="13">
        <v>23.848560110000001</v>
      </c>
      <c r="C1180" s="13">
        <v>89.811727270000006</v>
      </c>
      <c r="D1180" s="13" t="s">
        <v>6</v>
      </c>
      <c r="E1180" s="13" t="s">
        <v>4927</v>
      </c>
      <c r="F1180" s="13" t="s">
        <v>7</v>
      </c>
      <c r="G1180" s="13" t="s">
        <v>4802</v>
      </c>
      <c r="H1180" s="13" t="s">
        <v>4816</v>
      </c>
      <c r="I1180" s="13">
        <f>(Brick_Kilns_EF!$B$13*Brick_Kilns_EF!$B$11*Brick_Kilns_EF!$B$12)</f>
        <v>8886.81</v>
      </c>
      <c r="J1180" s="13">
        <f>IF(D1180="ZZ",Brick_Kilns_EF!$E$5*(0.75),Brick_Kilns_EF!$E$5)</f>
        <v>9.6999999999999986E-3</v>
      </c>
      <c r="K1180" s="13">
        <f t="shared" si="73"/>
        <v>86.202056999999982</v>
      </c>
      <c r="L1180" s="13">
        <f>IF(D1180="ZZ",Brick_Kilns_EF!$E$2*(0.75),Brick_Kilns_EF!$E$2)</f>
        <v>6.7999999999999996E-3</v>
      </c>
      <c r="M1180" s="13">
        <f t="shared" si="72"/>
        <v>60.430307999999997</v>
      </c>
      <c r="N1180" s="13">
        <f>IF(D1180="ZZ",Brick_Kilns_EF!$E$3*(0.75),Brick_Kilns_EF!$E$3)</f>
        <v>4.5999999999999999E-3</v>
      </c>
      <c r="O1180" s="13">
        <f t="shared" si="74"/>
        <v>40.879325999999999</v>
      </c>
      <c r="P1180" s="13">
        <f>IF(D1180="ZZ",Brick_Kilns_EF!$E$4*(0.75),Brick_Kilns_EF!$E$4)</f>
        <v>4.7000000000000002E-3</v>
      </c>
      <c r="Q1180" s="13">
        <f t="shared" si="75"/>
        <v>41.768006999999997</v>
      </c>
    </row>
    <row r="1181" spans="1:17">
      <c r="A1181" s="13" t="s">
        <v>1191</v>
      </c>
      <c r="B1181" s="13">
        <v>23.848705670000001</v>
      </c>
      <c r="C1181" s="13">
        <v>89.810894149999996</v>
      </c>
      <c r="D1181" s="13" t="s">
        <v>6</v>
      </c>
      <c r="E1181" s="13" t="s">
        <v>4927</v>
      </c>
      <c r="F1181" s="13" t="s">
        <v>7</v>
      </c>
      <c r="G1181" s="13" t="s">
        <v>4802</v>
      </c>
      <c r="H1181" s="13" t="s">
        <v>4816</v>
      </c>
      <c r="I1181" s="13">
        <f>(Brick_Kilns_EF!$B$13*Brick_Kilns_EF!$B$11*Brick_Kilns_EF!$B$12)</f>
        <v>8886.81</v>
      </c>
      <c r="J1181" s="13">
        <f>IF(D1181="ZZ",Brick_Kilns_EF!$E$5*(0.75),Brick_Kilns_EF!$E$5)</f>
        <v>9.6999999999999986E-3</v>
      </c>
      <c r="K1181" s="13">
        <f t="shared" si="73"/>
        <v>86.202056999999982</v>
      </c>
      <c r="L1181" s="13">
        <f>IF(D1181="ZZ",Brick_Kilns_EF!$E$2*(0.75),Brick_Kilns_EF!$E$2)</f>
        <v>6.7999999999999996E-3</v>
      </c>
      <c r="M1181" s="13">
        <f t="shared" si="72"/>
        <v>60.430307999999997</v>
      </c>
      <c r="N1181" s="13">
        <f>IF(D1181="ZZ",Brick_Kilns_EF!$E$3*(0.75),Brick_Kilns_EF!$E$3)</f>
        <v>4.5999999999999999E-3</v>
      </c>
      <c r="O1181" s="13">
        <f t="shared" si="74"/>
        <v>40.879325999999999</v>
      </c>
      <c r="P1181" s="13">
        <f>IF(D1181="ZZ",Brick_Kilns_EF!$E$4*(0.75),Brick_Kilns_EF!$E$4)</f>
        <v>4.7000000000000002E-3</v>
      </c>
      <c r="Q1181" s="13">
        <f t="shared" si="75"/>
        <v>41.768006999999997</v>
      </c>
    </row>
    <row r="1182" spans="1:17">
      <c r="A1182" s="13" t="s">
        <v>1192</v>
      </c>
      <c r="B1182" s="13">
        <v>23.8485695</v>
      </c>
      <c r="C1182" s="13">
        <v>89.811840149999995</v>
      </c>
      <c r="D1182" s="13" t="s">
        <v>6</v>
      </c>
      <c r="E1182" s="13" t="s">
        <v>4927</v>
      </c>
      <c r="F1182" s="13" t="s">
        <v>7</v>
      </c>
      <c r="G1182" s="13" t="s">
        <v>4802</v>
      </c>
      <c r="H1182" s="13" t="s">
        <v>4816</v>
      </c>
      <c r="I1182" s="13">
        <f>(Brick_Kilns_EF!$B$13*Brick_Kilns_EF!$B$11*Brick_Kilns_EF!$B$12)</f>
        <v>8886.81</v>
      </c>
      <c r="J1182" s="13">
        <f>IF(D1182="ZZ",Brick_Kilns_EF!$E$5*(0.75),Brick_Kilns_EF!$E$5)</f>
        <v>9.6999999999999986E-3</v>
      </c>
      <c r="K1182" s="13">
        <f t="shared" si="73"/>
        <v>86.202056999999982</v>
      </c>
      <c r="L1182" s="13">
        <f>IF(D1182="ZZ",Brick_Kilns_EF!$E$2*(0.75),Brick_Kilns_EF!$E$2)</f>
        <v>6.7999999999999996E-3</v>
      </c>
      <c r="M1182" s="13">
        <f t="shared" si="72"/>
        <v>60.430307999999997</v>
      </c>
      <c r="N1182" s="13">
        <f>IF(D1182="ZZ",Brick_Kilns_EF!$E$3*(0.75),Brick_Kilns_EF!$E$3)</f>
        <v>4.5999999999999999E-3</v>
      </c>
      <c r="O1182" s="13">
        <f t="shared" si="74"/>
        <v>40.879325999999999</v>
      </c>
      <c r="P1182" s="13">
        <f>IF(D1182="ZZ",Brick_Kilns_EF!$E$4*(0.75),Brick_Kilns_EF!$E$4)</f>
        <v>4.7000000000000002E-3</v>
      </c>
      <c r="Q1182" s="13">
        <f t="shared" si="75"/>
        <v>41.768006999999997</v>
      </c>
    </row>
    <row r="1183" spans="1:17">
      <c r="A1183" s="13" t="s">
        <v>1193</v>
      </c>
      <c r="B1183" s="13">
        <v>24.963964369999999</v>
      </c>
      <c r="C1183" s="13">
        <v>89.086200129999995</v>
      </c>
      <c r="D1183" s="13" t="s">
        <v>6</v>
      </c>
      <c r="E1183" s="13" t="s">
        <v>4927</v>
      </c>
      <c r="F1183" s="13" t="s">
        <v>42</v>
      </c>
      <c r="G1183" s="13" t="s">
        <v>4802</v>
      </c>
      <c r="H1183" s="13" t="s">
        <v>4816</v>
      </c>
      <c r="I1183" s="13">
        <f>(Brick_Kilns_EF!$B$13*Brick_Kilns_EF!$B$11*Brick_Kilns_EF!$B$12)</f>
        <v>8886.81</v>
      </c>
      <c r="J1183" s="13">
        <f>IF(D1183="ZZ",Brick_Kilns_EF!$E$5*(0.75),Brick_Kilns_EF!$E$5)</f>
        <v>9.6999999999999986E-3</v>
      </c>
      <c r="K1183" s="13">
        <f t="shared" si="73"/>
        <v>86.202056999999982</v>
      </c>
      <c r="L1183" s="13">
        <f>IF(D1183="ZZ",Brick_Kilns_EF!$E$2*(0.75),Brick_Kilns_EF!$E$2)</f>
        <v>6.7999999999999996E-3</v>
      </c>
      <c r="M1183" s="13">
        <f t="shared" si="72"/>
        <v>60.430307999999997</v>
      </c>
      <c r="N1183" s="13">
        <f>IF(D1183="ZZ",Brick_Kilns_EF!$E$3*(0.75),Brick_Kilns_EF!$E$3)</f>
        <v>4.5999999999999999E-3</v>
      </c>
      <c r="O1183" s="13">
        <f t="shared" si="74"/>
        <v>40.879325999999999</v>
      </c>
      <c r="P1183" s="13">
        <f>IF(D1183="ZZ",Brick_Kilns_EF!$E$4*(0.75),Brick_Kilns_EF!$E$4)</f>
        <v>4.7000000000000002E-3</v>
      </c>
      <c r="Q1183" s="13">
        <f t="shared" si="75"/>
        <v>41.768006999999997</v>
      </c>
    </row>
    <row r="1184" spans="1:17">
      <c r="A1184" s="13" t="s">
        <v>1194</v>
      </c>
      <c r="B1184" s="13">
        <v>24.004502179999999</v>
      </c>
      <c r="C1184" s="13">
        <v>89.105403780000003</v>
      </c>
      <c r="D1184" s="13" t="s">
        <v>6</v>
      </c>
      <c r="E1184" s="13" t="s">
        <v>4927</v>
      </c>
      <c r="F1184" s="13" t="s">
        <v>42</v>
      </c>
      <c r="G1184" s="13" t="s">
        <v>4802</v>
      </c>
      <c r="H1184" s="13" t="s">
        <v>4816</v>
      </c>
      <c r="I1184" s="13">
        <f>(Brick_Kilns_EF!$B$13*Brick_Kilns_EF!$B$11*Brick_Kilns_EF!$B$12)</f>
        <v>8886.81</v>
      </c>
      <c r="J1184" s="13">
        <f>IF(D1184="ZZ",Brick_Kilns_EF!$E$5*(0.75),Brick_Kilns_EF!$E$5)</f>
        <v>9.6999999999999986E-3</v>
      </c>
      <c r="K1184" s="13">
        <f t="shared" si="73"/>
        <v>86.202056999999982</v>
      </c>
      <c r="L1184" s="13">
        <f>IF(D1184="ZZ",Brick_Kilns_EF!$E$2*(0.75),Brick_Kilns_EF!$E$2)</f>
        <v>6.7999999999999996E-3</v>
      </c>
      <c r="M1184" s="13">
        <f t="shared" si="72"/>
        <v>60.430307999999997</v>
      </c>
      <c r="N1184" s="13">
        <f>IF(D1184="ZZ",Brick_Kilns_EF!$E$3*(0.75),Brick_Kilns_EF!$E$3)</f>
        <v>4.5999999999999999E-3</v>
      </c>
      <c r="O1184" s="13">
        <f t="shared" si="74"/>
        <v>40.879325999999999</v>
      </c>
      <c r="P1184" s="13">
        <f>IF(D1184="ZZ",Brick_Kilns_EF!$E$4*(0.75),Brick_Kilns_EF!$E$4)</f>
        <v>4.7000000000000002E-3</v>
      </c>
      <c r="Q1184" s="13">
        <f t="shared" si="75"/>
        <v>41.768006999999997</v>
      </c>
    </row>
    <row r="1185" spans="1:17">
      <c r="A1185" s="13" t="s">
        <v>1195</v>
      </c>
      <c r="B1185" s="13">
        <v>24.00605633</v>
      </c>
      <c r="C1185" s="13">
        <v>89.104189030000001</v>
      </c>
      <c r="D1185" s="13" t="s">
        <v>6</v>
      </c>
      <c r="E1185" s="13" t="s">
        <v>4927</v>
      </c>
      <c r="F1185" s="13" t="s">
        <v>42</v>
      </c>
      <c r="G1185" s="13" t="s">
        <v>4802</v>
      </c>
      <c r="H1185" s="13" t="s">
        <v>4816</v>
      </c>
      <c r="I1185" s="13">
        <f>(Brick_Kilns_EF!$B$13*Brick_Kilns_EF!$B$11*Brick_Kilns_EF!$B$12)</f>
        <v>8886.81</v>
      </c>
      <c r="J1185" s="13">
        <f>IF(D1185="ZZ",Brick_Kilns_EF!$E$5*(0.75),Brick_Kilns_EF!$E$5)</f>
        <v>9.6999999999999986E-3</v>
      </c>
      <c r="K1185" s="13">
        <f t="shared" si="73"/>
        <v>86.202056999999982</v>
      </c>
      <c r="L1185" s="13">
        <f>IF(D1185="ZZ",Brick_Kilns_EF!$E$2*(0.75),Brick_Kilns_EF!$E$2)</f>
        <v>6.7999999999999996E-3</v>
      </c>
      <c r="M1185" s="13">
        <f t="shared" si="72"/>
        <v>60.430307999999997</v>
      </c>
      <c r="N1185" s="13">
        <f>IF(D1185="ZZ",Brick_Kilns_EF!$E$3*(0.75),Brick_Kilns_EF!$E$3)</f>
        <v>4.5999999999999999E-3</v>
      </c>
      <c r="O1185" s="13">
        <f t="shared" si="74"/>
        <v>40.879325999999999</v>
      </c>
      <c r="P1185" s="13">
        <f>IF(D1185="ZZ",Brick_Kilns_EF!$E$4*(0.75),Brick_Kilns_EF!$E$4)</f>
        <v>4.7000000000000002E-3</v>
      </c>
      <c r="Q1185" s="13">
        <f t="shared" si="75"/>
        <v>41.768006999999997</v>
      </c>
    </row>
    <row r="1186" spans="1:17">
      <c r="A1186" s="13" t="s">
        <v>1196</v>
      </c>
      <c r="B1186" s="13">
        <v>24.0054835</v>
      </c>
      <c r="C1186" s="13">
        <v>89.10800528</v>
      </c>
      <c r="D1186" s="13" t="s">
        <v>6</v>
      </c>
      <c r="E1186" s="13" t="s">
        <v>4927</v>
      </c>
      <c r="F1186" s="13" t="s">
        <v>42</v>
      </c>
      <c r="G1186" s="13" t="s">
        <v>4802</v>
      </c>
      <c r="H1186" s="13" t="s">
        <v>4816</v>
      </c>
      <c r="I1186" s="13">
        <f>(Brick_Kilns_EF!$B$13*Brick_Kilns_EF!$B$11*Brick_Kilns_EF!$B$12)</f>
        <v>8886.81</v>
      </c>
      <c r="J1186" s="13">
        <f>IF(D1186="ZZ",Brick_Kilns_EF!$E$5*(0.75),Brick_Kilns_EF!$E$5)</f>
        <v>9.6999999999999986E-3</v>
      </c>
      <c r="K1186" s="13">
        <f t="shared" si="73"/>
        <v>86.202056999999982</v>
      </c>
      <c r="L1186" s="13">
        <f>IF(D1186="ZZ",Brick_Kilns_EF!$E$2*(0.75),Brick_Kilns_EF!$E$2)</f>
        <v>6.7999999999999996E-3</v>
      </c>
      <c r="M1186" s="13">
        <f t="shared" si="72"/>
        <v>60.430307999999997</v>
      </c>
      <c r="N1186" s="13">
        <f>IF(D1186="ZZ",Brick_Kilns_EF!$E$3*(0.75),Brick_Kilns_EF!$E$3)</f>
        <v>4.5999999999999999E-3</v>
      </c>
      <c r="O1186" s="13">
        <f t="shared" si="74"/>
        <v>40.879325999999999</v>
      </c>
      <c r="P1186" s="13">
        <f>IF(D1186="ZZ",Brick_Kilns_EF!$E$4*(0.75),Brick_Kilns_EF!$E$4)</f>
        <v>4.7000000000000002E-3</v>
      </c>
      <c r="Q1186" s="13">
        <f t="shared" si="75"/>
        <v>41.768006999999997</v>
      </c>
    </row>
    <row r="1187" spans="1:17">
      <c r="A1187" s="13" t="s">
        <v>1197</v>
      </c>
      <c r="B1187" s="13">
        <v>24.21764357</v>
      </c>
      <c r="C1187" s="13">
        <v>89.128135369999995</v>
      </c>
      <c r="D1187" s="13" t="s">
        <v>6</v>
      </c>
      <c r="E1187" s="13" t="s">
        <v>4927</v>
      </c>
      <c r="F1187" s="13" t="s">
        <v>42</v>
      </c>
      <c r="G1187" s="13" t="s">
        <v>4802</v>
      </c>
      <c r="H1187" s="13" t="s">
        <v>4816</v>
      </c>
      <c r="I1187" s="13">
        <f>(Brick_Kilns_EF!$B$13*Brick_Kilns_EF!$B$11*Brick_Kilns_EF!$B$12)</f>
        <v>8886.81</v>
      </c>
      <c r="J1187" s="13">
        <f>IF(D1187="ZZ",Brick_Kilns_EF!$E$5*(0.75),Brick_Kilns_EF!$E$5)</f>
        <v>9.6999999999999986E-3</v>
      </c>
      <c r="K1187" s="13">
        <f t="shared" si="73"/>
        <v>86.202056999999982</v>
      </c>
      <c r="L1187" s="13">
        <f>IF(D1187="ZZ",Brick_Kilns_EF!$E$2*(0.75),Brick_Kilns_EF!$E$2)</f>
        <v>6.7999999999999996E-3</v>
      </c>
      <c r="M1187" s="13">
        <f t="shared" si="72"/>
        <v>60.430307999999997</v>
      </c>
      <c r="N1187" s="13">
        <f>IF(D1187="ZZ",Brick_Kilns_EF!$E$3*(0.75),Brick_Kilns_EF!$E$3)</f>
        <v>4.5999999999999999E-3</v>
      </c>
      <c r="O1187" s="13">
        <f t="shared" si="74"/>
        <v>40.879325999999999</v>
      </c>
      <c r="P1187" s="13">
        <f>IF(D1187="ZZ",Brick_Kilns_EF!$E$4*(0.75),Brick_Kilns_EF!$E$4)</f>
        <v>4.7000000000000002E-3</v>
      </c>
      <c r="Q1187" s="13">
        <f t="shared" si="75"/>
        <v>41.768006999999997</v>
      </c>
    </row>
    <row r="1188" spans="1:17">
      <c r="A1188" s="13" t="s">
        <v>1198</v>
      </c>
      <c r="B1188" s="13">
        <v>23.882500220000001</v>
      </c>
      <c r="C1188" s="13">
        <v>88.797988149999995</v>
      </c>
      <c r="D1188" s="13" t="s">
        <v>6</v>
      </c>
      <c r="E1188" s="13" t="s">
        <v>4927</v>
      </c>
      <c r="F1188" s="13" t="s">
        <v>9</v>
      </c>
      <c r="G1188" s="13" t="s">
        <v>4802</v>
      </c>
      <c r="H1188" s="13" t="s">
        <v>4816</v>
      </c>
      <c r="I1188" s="13">
        <f>(Brick_Kilns_EF!$B$13*Brick_Kilns_EF!$B$11*Brick_Kilns_EF!$B$12)</f>
        <v>8886.81</v>
      </c>
      <c r="J1188" s="13">
        <f>IF(D1188="ZZ",Brick_Kilns_EF!$E$5*(0.75),Brick_Kilns_EF!$E$5)</f>
        <v>9.6999999999999986E-3</v>
      </c>
      <c r="K1188" s="13">
        <f t="shared" si="73"/>
        <v>86.202056999999982</v>
      </c>
      <c r="L1188" s="13">
        <f>IF(D1188="ZZ",Brick_Kilns_EF!$E$2*(0.75),Brick_Kilns_EF!$E$2)</f>
        <v>6.7999999999999996E-3</v>
      </c>
      <c r="M1188" s="13">
        <f t="shared" si="72"/>
        <v>60.430307999999997</v>
      </c>
      <c r="N1188" s="13">
        <f>IF(D1188="ZZ",Brick_Kilns_EF!$E$3*(0.75),Brick_Kilns_EF!$E$3)</f>
        <v>4.5999999999999999E-3</v>
      </c>
      <c r="O1188" s="13">
        <f t="shared" si="74"/>
        <v>40.879325999999999</v>
      </c>
      <c r="P1188" s="13">
        <f>IF(D1188="ZZ",Brick_Kilns_EF!$E$4*(0.75),Brick_Kilns_EF!$E$4)</f>
        <v>4.7000000000000002E-3</v>
      </c>
      <c r="Q1188" s="13">
        <f t="shared" si="75"/>
        <v>41.768006999999997</v>
      </c>
    </row>
    <row r="1189" spans="1:17">
      <c r="A1189" s="13" t="s">
        <v>1199</v>
      </c>
      <c r="B1189" s="13">
        <v>23.885505219999999</v>
      </c>
      <c r="C1189" s="13">
        <v>88.801164779999993</v>
      </c>
      <c r="D1189" s="13" t="s">
        <v>6</v>
      </c>
      <c r="E1189" s="13" t="s">
        <v>4927</v>
      </c>
      <c r="F1189" s="13" t="s">
        <v>9</v>
      </c>
      <c r="G1189" s="13" t="s">
        <v>4802</v>
      </c>
      <c r="H1189" s="13" t="s">
        <v>4816</v>
      </c>
      <c r="I1189" s="13">
        <f>(Brick_Kilns_EF!$B$13*Brick_Kilns_EF!$B$11*Brick_Kilns_EF!$B$12)</f>
        <v>8886.81</v>
      </c>
      <c r="J1189" s="13">
        <f>IF(D1189="ZZ",Brick_Kilns_EF!$E$5*(0.75),Brick_Kilns_EF!$E$5)</f>
        <v>9.6999999999999986E-3</v>
      </c>
      <c r="K1189" s="13">
        <f t="shared" si="73"/>
        <v>86.202056999999982</v>
      </c>
      <c r="L1189" s="13">
        <f>IF(D1189="ZZ",Brick_Kilns_EF!$E$2*(0.75),Brick_Kilns_EF!$E$2)</f>
        <v>6.7999999999999996E-3</v>
      </c>
      <c r="M1189" s="13">
        <f t="shared" si="72"/>
        <v>60.430307999999997</v>
      </c>
      <c r="N1189" s="13">
        <f>IF(D1189="ZZ",Brick_Kilns_EF!$E$3*(0.75),Brick_Kilns_EF!$E$3)</f>
        <v>4.5999999999999999E-3</v>
      </c>
      <c r="O1189" s="13">
        <f t="shared" si="74"/>
        <v>40.879325999999999</v>
      </c>
      <c r="P1189" s="13">
        <f>IF(D1189="ZZ",Brick_Kilns_EF!$E$4*(0.75),Brick_Kilns_EF!$E$4)</f>
        <v>4.7000000000000002E-3</v>
      </c>
      <c r="Q1189" s="13">
        <f t="shared" si="75"/>
        <v>41.768006999999997</v>
      </c>
    </row>
    <row r="1190" spans="1:17">
      <c r="A1190" s="13" t="s">
        <v>1200</v>
      </c>
      <c r="B1190" s="13">
        <v>23.851514229999999</v>
      </c>
      <c r="C1190" s="13">
        <v>89.256715310000004</v>
      </c>
      <c r="D1190" s="13" t="s">
        <v>6</v>
      </c>
      <c r="E1190" s="13" t="s">
        <v>4927</v>
      </c>
      <c r="F1190" s="13" t="s">
        <v>9</v>
      </c>
      <c r="G1190" s="13" t="s">
        <v>4802</v>
      </c>
      <c r="H1190" s="13" t="s">
        <v>4816</v>
      </c>
      <c r="I1190" s="13">
        <f>(Brick_Kilns_EF!$B$13*Brick_Kilns_EF!$B$11*Brick_Kilns_EF!$B$12)</f>
        <v>8886.81</v>
      </c>
      <c r="J1190" s="13">
        <f>IF(D1190="ZZ",Brick_Kilns_EF!$E$5*(0.75),Brick_Kilns_EF!$E$5)</f>
        <v>9.6999999999999986E-3</v>
      </c>
      <c r="K1190" s="13">
        <f t="shared" si="73"/>
        <v>86.202056999999982</v>
      </c>
      <c r="L1190" s="13">
        <f>IF(D1190="ZZ",Brick_Kilns_EF!$E$2*(0.75),Brick_Kilns_EF!$E$2)</f>
        <v>6.7999999999999996E-3</v>
      </c>
      <c r="M1190" s="13">
        <f t="shared" si="72"/>
        <v>60.430307999999997</v>
      </c>
      <c r="N1190" s="13">
        <f>IF(D1190="ZZ",Brick_Kilns_EF!$E$3*(0.75),Brick_Kilns_EF!$E$3)</f>
        <v>4.5999999999999999E-3</v>
      </c>
      <c r="O1190" s="13">
        <f t="shared" si="74"/>
        <v>40.879325999999999</v>
      </c>
      <c r="P1190" s="13">
        <f>IF(D1190="ZZ",Brick_Kilns_EF!$E$4*(0.75),Brick_Kilns_EF!$E$4)</f>
        <v>4.7000000000000002E-3</v>
      </c>
      <c r="Q1190" s="13">
        <f t="shared" si="75"/>
        <v>41.768006999999997</v>
      </c>
    </row>
    <row r="1191" spans="1:17">
      <c r="A1191" s="13" t="s">
        <v>1201</v>
      </c>
      <c r="B1191" s="13">
        <v>23.92544354</v>
      </c>
      <c r="C1191" s="13">
        <v>90.163869879999993</v>
      </c>
      <c r="D1191" s="13" t="s">
        <v>6</v>
      </c>
      <c r="E1191" s="13" t="s">
        <v>4927</v>
      </c>
      <c r="F1191" s="13" t="s">
        <v>7</v>
      </c>
      <c r="G1191" s="13" t="s">
        <v>4802</v>
      </c>
      <c r="H1191" s="13" t="s">
        <v>4816</v>
      </c>
      <c r="I1191" s="13">
        <f>(Brick_Kilns_EF!$B$13*Brick_Kilns_EF!$B$11*Brick_Kilns_EF!$B$12)</f>
        <v>8886.81</v>
      </c>
      <c r="J1191" s="13">
        <f>IF(D1191="ZZ",Brick_Kilns_EF!$E$5*(0.75),Brick_Kilns_EF!$E$5)</f>
        <v>9.6999999999999986E-3</v>
      </c>
      <c r="K1191" s="13">
        <f t="shared" si="73"/>
        <v>86.202056999999982</v>
      </c>
      <c r="L1191" s="13">
        <f>IF(D1191="ZZ",Brick_Kilns_EF!$E$2*(0.75),Brick_Kilns_EF!$E$2)</f>
        <v>6.7999999999999996E-3</v>
      </c>
      <c r="M1191" s="13">
        <f t="shared" si="72"/>
        <v>60.430307999999997</v>
      </c>
      <c r="N1191" s="13">
        <f>IF(D1191="ZZ",Brick_Kilns_EF!$E$3*(0.75),Brick_Kilns_EF!$E$3)</f>
        <v>4.5999999999999999E-3</v>
      </c>
      <c r="O1191" s="13">
        <f t="shared" si="74"/>
        <v>40.879325999999999</v>
      </c>
      <c r="P1191" s="13">
        <f>IF(D1191="ZZ",Brick_Kilns_EF!$E$4*(0.75),Brick_Kilns_EF!$E$4)</f>
        <v>4.7000000000000002E-3</v>
      </c>
      <c r="Q1191" s="13">
        <f t="shared" si="75"/>
        <v>41.768006999999997</v>
      </c>
    </row>
    <row r="1192" spans="1:17">
      <c r="A1192" s="13" t="s">
        <v>1202</v>
      </c>
      <c r="B1192" s="13">
        <v>23.924542039999999</v>
      </c>
      <c r="C1192" s="13">
        <v>90.163585010000006</v>
      </c>
      <c r="D1192" s="13" t="s">
        <v>6</v>
      </c>
      <c r="E1192" s="13" t="s">
        <v>4927</v>
      </c>
      <c r="F1192" s="13" t="s">
        <v>7</v>
      </c>
      <c r="G1192" s="13" t="s">
        <v>4802</v>
      </c>
      <c r="H1192" s="13" t="s">
        <v>4816</v>
      </c>
      <c r="I1192" s="13">
        <f>(Brick_Kilns_EF!$B$13*Brick_Kilns_EF!$B$11*Brick_Kilns_EF!$B$12)</f>
        <v>8886.81</v>
      </c>
      <c r="J1192" s="13">
        <f>IF(D1192="ZZ",Brick_Kilns_EF!$E$5*(0.75),Brick_Kilns_EF!$E$5)</f>
        <v>9.6999999999999986E-3</v>
      </c>
      <c r="K1192" s="13">
        <f t="shared" si="73"/>
        <v>86.202056999999982</v>
      </c>
      <c r="L1192" s="13">
        <f>IF(D1192="ZZ",Brick_Kilns_EF!$E$2*(0.75),Brick_Kilns_EF!$E$2)</f>
        <v>6.7999999999999996E-3</v>
      </c>
      <c r="M1192" s="13">
        <f t="shared" si="72"/>
        <v>60.430307999999997</v>
      </c>
      <c r="N1192" s="13">
        <f>IF(D1192="ZZ",Brick_Kilns_EF!$E$3*(0.75),Brick_Kilns_EF!$E$3)</f>
        <v>4.5999999999999999E-3</v>
      </c>
      <c r="O1192" s="13">
        <f t="shared" si="74"/>
        <v>40.879325999999999</v>
      </c>
      <c r="P1192" s="13">
        <f>IF(D1192="ZZ",Brick_Kilns_EF!$E$4*(0.75),Brick_Kilns_EF!$E$4)</f>
        <v>4.7000000000000002E-3</v>
      </c>
      <c r="Q1192" s="13">
        <f t="shared" si="75"/>
        <v>41.768006999999997</v>
      </c>
    </row>
    <row r="1193" spans="1:17">
      <c r="A1193" s="13" t="s">
        <v>1203</v>
      </c>
      <c r="B1193" s="13">
        <v>24.226754270000001</v>
      </c>
      <c r="C1193" s="13">
        <v>89.579880020000004</v>
      </c>
      <c r="D1193" s="13" t="s">
        <v>6</v>
      </c>
      <c r="E1193" s="13" t="s">
        <v>4927</v>
      </c>
      <c r="F1193" s="13" t="s">
        <v>42</v>
      </c>
      <c r="G1193" s="13" t="s">
        <v>4802</v>
      </c>
      <c r="H1193" s="13" t="s">
        <v>4816</v>
      </c>
      <c r="I1193" s="13">
        <f>(Brick_Kilns_EF!$B$13*Brick_Kilns_EF!$B$11*Brick_Kilns_EF!$B$12)</f>
        <v>8886.81</v>
      </c>
      <c r="J1193" s="13">
        <f>IF(D1193="ZZ",Brick_Kilns_EF!$E$5*(0.75),Brick_Kilns_EF!$E$5)</f>
        <v>9.6999999999999986E-3</v>
      </c>
      <c r="K1193" s="13">
        <f t="shared" si="73"/>
        <v>86.202056999999982</v>
      </c>
      <c r="L1193" s="13">
        <f>IF(D1193="ZZ",Brick_Kilns_EF!$E$2*(0.75),Brick_Kilns_EF!$E$2)</f>
        <v>6.7999999999999996E-3</v>
      </c>
      <c r="M1193" s="13">
        <f t="shared" si="72"/>
        <v>60.430307999999997</v>
      </c>
      <c r="N1193" s="13">
        <f>IF(D1193="ZZ",Brick_Kilns_EF!$E$3*(0.75),Brick_Kilns_EF!$E$3)</f>
        <v>4.5999999999999999E-3</v>
      </c>
      <c r="O1193" s="13">
        <f t="shared" si="74"/>
        <v>40.879325999999999</v>
      </c>
      <c r="P1193" s="13">
        <f>IF(D1193="ZZ",Brick_Kilns_EF!$E$4*(0.75),Brick_Kilns_EF!$E$4)</f>
        <v>4.7000000000000002E-3</v>
      </c>
      <c r="Q1193" s="13">
        <f t="shared" si="75"/>
        <v>41.768006999999997</v>
      </c>
    </row>
    <row r="1194" spans="1:17">
      <c r="A1194" s="13" t="s">
        <v>1204</v>
      </c>
      <c r="B1194" s="13">
        <v>24.48727418</v>
      </c>
      <c r="C1194" s="13">
        <v>89.308609290000007</v>
      </c>
      <c r="D1194" s="13" t="s">
        <v>6</v>
      </c>
      <c r="E1194" s="13" t="s">
        <v>4927</v>
      </c>
      <c r="F1194" s="13" t="s">
        <v>42</v>
      </c>
      <c r="G1194" s="13" t="s">
        <v>4802</v>
      </c>
      <c r="H1194" s="13" t="s">
        <v>4816</v>
      </c>
      <c r="I1194" s="13">
        <f>(Brick_Kilns_EF!$B$13*Brick_Kilns_EF!$B$11*Brick_Kilns_EF!$B$12)</f>
        <v>8886.81</v>
      </c>
      <c r="J1194" s="13">
        <f>IF(D1194="ZZ",Brick_Kilns_EF!$E$5*(0.75),Brick_Kilns_EF!$E$5)</f>
        <v>9.6999999999999986E-3</v>
      </c>
      <c r="K1194" s="13">
        <f t="shared" si="73"/>
        <v>86.202056999999982</v>
      </c>
      <c r="L1194" s="13">
        <f>IF(D1194="ZZ",Brick_Kilns_EF!$E$2*(0.75),Brick_Kilns_EF!$E$2)</f>
        <v>6.7999999999999996E-3</v>
      </c>
      <c r="M1194" s="13">
        <f t="shared" si="72"/>
        <v>60.430307999999997</v>
      </c>
      <c r="N1194" s="13">
        <f>IF(D1194="ZZ",Brick_Kilns_EF!$E$3*(0.75),Brick_Kilns_EF!$E$3)</f>
        <v>4.5999999999999999E-3</v>
      </c>
      <c r="O1194" s="13">
        <f t="shared" si="74"/>
        <v>40.879325999999999</v>
      </c>
      <c r="P1194" s="13">
        <f>IF(D1194="ZZ",Brick_Kilns_EF!$E$4*(0.75),Brick_Kilns_EF!$E$4)</f>
        <v>4.7000000000000002E-3</v>
      </c>
      <c r="Q1194" s="13">
        <f t="shared" si="75"/>
        <v>41.768006999999997</v>
      </c>
    </row>
    <row r="1195" spans="1:17">
      <c r="A1195" s="13" t="s">
        <v>1205</v>
      </c>
      <c r="B1195" s="13">
        <v>24.014716870000001</v>
      </c>
      <c r="C1195" s="13">
        <v>89.109869059999994</v>
      </c>
      <c r="D1195" s="13" t="s">
        <v>6</v>
      </c>
      <c r="E1195" s="13" t="s">
        <v>4927</v>
      </c>
      <c r="F1195" s="13" t="s">
        <v>42</v>
      </c>
      <c r="G1195" s="13" t="s">
        <v>4802</v>
      </c>
      <c r="H1195" s="13" t="s">
        <v>4816</v>
      </c>
      <c r="I1195" s="13">
        <f>(Brick_Kilns_EF!$B$13*Brick_Kilns_EF!$B$11*Brick_Kilns_EF!$B$12)</f>
        <v>8886.81</v>
      </c>
      <c r="J1195" s="13">
        <f>IF(D1195="ZZ",Brick_Kilns_EF!$E$5*(0.75),Brick_Kilns_EF!$E$5)</f>
        <v>9.6999999999999986E-3</v>
      </c>
      <c r="K1195" s="13">
        <f t="shared" si="73"/>
        <v>86.202056999999982</v>
      </c>
      <c r="L1195" s="13">
        <f>IF(D1195="ZZ",Brick_Kilns_EF!$E$2*(0.75),Brick_Kilns_EF!$E$2)</f>
        <v>6.7999999999999996E-3</v>
      </c>
      <c r="M1195" s="13">
        <f t="shared" si="72"/>
        <v>60.430307999999997</v>
      </c>
      <c r="N1195" s="13">
        <f>IF(D1195="ZZ",Brick_Kilns_EF!$E$3*(0.75),Brick_Kilns_EF!$E$3)</f>
        <v>4.5999999999999999E-3</v>
      </c>
      <c r="O1195" s="13">
        <f t="shared" si="74"/>
        <v>40.879325999999999</v>
      </c>
      <c r="P1195" s="13">
        <f>IF(D1195="ZZ",Brick_Kilns_EF!$E$4*(0.75),Brick_Kilns_EF!$E$4)</f>
        <v>4.7000000000000002E-3</v>
      </c>
      <c r="Q1195" s="13">
        <f t="shared" si="75"/>
        <v>41.768006999999997</v>
      </c>
    </row>
    <row r="1196" spans="1:17">
      <c r="A1196" s="13" t="s">
        <v>1206</v>
      </c>
      <c r="B1196" s="13">
        <v>24.014519669999999</v>
      </c>
      <c r="C1196" s="13">
        <v>89.111266560000004</v>
      </c>
      <c r="D1196" s="13" t="s">
        <v>6</v>
      </c>
      <c r="E1196" s="13" t="s">
        <v>4927</v>
      </c>
      <c r="F1196" s="13" t="s">
        <v>42</v>
      </c>
      <c r="G1196" s="13" t="s">
        <v>4802</v>
      </c>
      <c r="H1196" s="13" t="s">
        <v>4816</v>
      </c>
      <c r="I1196" s="13">
        <f>(Brick_Kilns_EF!$B$13*Brick_Kilns_EF!$B$11*Brick_Kilns_EF!$B$12)</f>
        <v>8886.81</v>
      </c>
      <c r="J1196" s="13">
        <f>IF(D1196="ZZ",Brick_Kilns_EF!$E$5*(0.75),Brick_Kilns_EF!$E$5)</f>
        <v>9.6999999999999986E-3</v>
      </c>
      <c r="K1196" s="13">
        <f t="shared" si="73"/>
        <v>86.202056999999982</v>
      </c>
      <c r="L1196" s="13">
        <f>IF(D1196="ZZ",Brick_Kilns_EF!$E$2*(0.75),Brick_Kilns_EF!$E$2)</f>
        <v>6.7999999999999996E-3</v>
      </c>
      <c r="M1196" s="13">
        <f t="shared" si="72"/>
        <v>60.430307999999997</v>
      </c>
      <c r="N1196" s="13">
        <f>IF(D1196="ZZ",Brick_Kilns_EF!$E$3*(0.75),Brick_Kilns_EF!$E$3)</f>
        <v>4.5999999999999999E-3</v>
      </c>
      <c r="O1196" s="13">
        <f t="shared" si="74"/>
        <v>40.879325999999999</v>
      </c>
      <c r="P1196" s="13">
        <f>IF(D1196="ZZ",Brick_Kilns_EF!$E$4*(0.75),Brick_Kilns_EF!$E$4)</f>
        <v>4.7000000000000002E-3</v>
      </c>
      <c r="Q1196" s="13">
        <f t="shared" si="75"/>
        <v>41.768006999999997</v>
      </c>
    </row>
    <row r="1197" spans="1:17">
      <c r="A1197" s="13" t="s">
        <v>1207</v>
      </c>
      <c r="B1197" s="13">
        <v>24.09233892</v>
      </c>
      <c r="C1197" s="13">
        <v>90.104087179999993</v>
      </c>
      <c r="D1197" s="13" t="s">
        <v>6</v>
      </c>
      <c r="E1197" s="13" t="s">
        <v>4927</v>
      </c>
      <c r="F1197" s="13" t="s">
        <v>7</v>
      </c>
      <c r="G1197" s="13" t="s">
        <v>4802</v>
      </c>
      <c r="H1197" s="13" t="s">
        <v>4816</v>
      </c>
      <c r="I1197" s="13">
        <f>(Brick_Kilns_EF!$B$13*Brick_Kilns_EF!$B$11*Brick_Kilns_EF!$B$12)</f>
        <v>8886.81</v>
      </c>
      <c r="J1197" s="13">
        <f>IF(D1197="ZZ",Brick_Kilns_EF!$E$5*(0.75),Brick_Kilns_EF!$E$5)</f>
        <v>9.6999999999999986E-3</v>
      </c>
      <c r="K1197" s="13">
        <f t="shared" si="73"/>
        <v>86.202056999999982</v>
      </c>
      <c r="L1197" s="13">
        <f>IF(D1197="ZZ",Brick_Kilns_EF!$E$2*(0.75),Brick_Kilns_EF!$E$2)</f>
        <v>6.7999999999999996E-3</v>
      </c>
      <c r="M1197" s="13">
        <f t="shared" si="72"/>
        <v>60.430307999999997</v>
      </c>
      <c r="N1197" s="13">
        <f>IF(D1197="ZZ",Brick_Kilns_EF!$E$3*(0.75),Brick_Kilns_EF!$E$3)</f>
        <v>4.5999999999999999E-3</v>
      </c>
      <c r="O1197" s="13">
        <f t="shared" si="74"/>
        <v>40.879325999999999</v>
      </c>
      <c r="P1197" s="13">
        <f>IF(D1197="ZZ",Brick_Kilns_EF!$E$4*(0.75),Brick_Kilns_EF!$E$4)</f>
        <v>4.7000000000000002E-3</v>
      </c>
      <c r="Q1197" s="13">
        <f t="shared" si="75"/>
        <v>41.768006999999997</v>
      </c>
    </row>
    <row r="1198" spans="1:17">
      <c r="A1198" s="13" t="s">
        <v>1208</v>
      </c>
      <c r="B1198" s="13">
        <v>23.89041392</v>
      </c>
      <c r="C1198" s="13">
        <v>89.455890069999995</v>
      </c>
      <c r="D1198" s="13" t="s">
        <v>6</v>
      </c>
      <c r="E1198" s="13" t="s">
        <v>4927</v>
      </c>
      <c r="F1198" s="13" t="s">
        <v>42</v>
      </c>
      <c r="G1198" s="13" t="s">
        <v>4802</v>
      </c>
      <c r="H1198" s="13" t="s">
        <v>4816</v>
      </c>
      <c r="I1198" s="13">
        <f>(Brick_Kilns_EF!$B$13*Brick_Kilns_EF!$B$11*Brick_Kilns_EF!$B$12)</f>
        <v>8886.81</v>
      </c>
      <c r="J1198" s="13">
        <f>IF(D1198="ZZ",Brick_Kilns_EF!$E$5*(0.75),Brick_Kilns_EF!$E$5)</f>
        <v>9.6999999999999986E-3</v>
      </c>
      <c r="K1198" s="13">
        <f t="shared" si="73"/>
        <v>86.202056999999982</v>
      </c>
      <c r="L1198" s="13">
        <f>IF(D1198="ZZ",Brick_Kilns_EF!$E$2*(0.75),Brick_Kilns_EF!$E$2)</f>
        <v>6.7999999999999996E-3</v>
      </c>
      <c r="M1198" s="13">
        <f t="shared" si="72"/>
        <v>60.430307999999997</v>
      </c>
      <c r="N1198" s="13">
        <f>IF(D1198="ZZ",Brick_Kilns_EF!$E$3*(0.75),Brick_Kilns_EF!$E$3)</f>
        <v>4.5999999999999999E-3</v>
      </c>
      <c r="O1198" s="13">
        <f t="shared" si="74"/>
        <v>40.879325999999999</v>
      </c>
      <c r="P1198" s="13">
        <f>IF(D1198="ZZ",Brick_Kilns_EF!$E$4*(0.75),Brick_Kilns_EF!$E$4)</f>
        <v>4.7000000000000002E-3</v>
      </c>
      <c r="Q1198" s="13">
        <f t="shared" si="75"/>
        <v>41.768006999999997</v>
      </c>
    </row>
    <row r="1199" spans="1:17">
      <c r="A1199" s="13" t="s">
        <v>1209</v>
      </c>
      <c r="B1199" s="13">
        <v>23.757287810000001</v>
      </c>
      <c r="C1199" s="13">
        <v>89.063018150000005</v>
      </c>
      <c r="D1199" s="13" t="s">
        <v>6</v>
      </c>
      <c r="E1199" s="13" t="s">
        <v>4927</v>
      </c>
      <c r="F1199" s="13" t="s">
        <v>9</v>
      </c>
      <c r="G1199" s="13" t="s">
        <v>4802</v>
      </c>
      <c r="H1199" s="13" t="s">
        <v>4816</v>
      </c>
      <c r="I1199" s="13">
        <f>(Brick_Kilns_EF!$B$13*Brick_Kilns_EF!$B$11*Brick_Kilns_EF!$B$12)</f>
        <v>8886.81</v>
      </c>
      <c r="J1199" s="13">
        <f>IF(D1199="ZZ",Brick_Kilns_EF!$E$5*(0.75),Brick_Kilns_EF!$E$5)</f>
        <v>9.6999999999999986E-3</v>
      </c>
      <c r="K1199" s="13">
        <f t="shared" si="73"/>
        <v>86.202056999999982</v>
      </c>
      <c r="L1199" s="13">
        <f>IF(D1199="ZZ",Brick_Kilns_EF!$E$2*(0.75),Brick_Kilns_EF!$E$2)</f>
        <v>6.7999999999999996E-3</v>
      </c>
      <c r="M1199" s="13">
        <f t="shared" si="72"/>
        <v>60.430307999999997</v>
      </c>
      <c r="N1199" s="13">
        <f>IF(D1199="ZZ",Brick_Kilns_EF!$E$3*(0.75),Brick_Kilns_EF!$E$3)</f>
        <v>4.5999999999999999E-3</v>
      </c>
      <c r="O1199" s="13">
        <f t="shared" si="74"/>
        <v>40.879325999999999</v>
      </c>
      <c r="P1199" s="13">
        <f>IF(D1199="ZZ",Brick_Kilns_EF!$E$4*(0.75),Brick_Kilns_EF!$E$4)</f>
        <v>4.7000000000000002E-3</v>
      </c>
      <c r="Q1199" s="13">
        <f t="shared" si="75"/>
        <v>41.768006999999997</v>
      </c>
    </row>
    <row r="1200" spans="1:17">
      <c r="A1200" s="13" t="s">
        <v>1210</v>
      </c>
      <c r="B1200" s="13">
        <v>25.1144359</v>
      </c>
      <c r="C1200" s="13">
        <v>90.202276850000004</v>
      </c>
      <c r="D1200" s="13" t="s">
        <v>6</v>
      </c>
      <c r="E1200" s="13" t="s">
        <v>4927</v>
      </c>
      <c r="F1200" s="13" t="s">
        <v>248</v>
      </c>
      <c r="G1200" s="13" t="s">
        <v>4802</v>
      </c>
      <c r="H1200" s="13" t="s">
        <v>4816</v>
      </c>
      <c r="I1200" s="13">
        <f>(Brick_Kilns_EF!$B$13*Brick_Kilns_EF!$B$11*Brick_Kilns_EF!$B$12)</f>
        <v>8886.81</v>
      </c>
      <c r="J1200" s="13">
        <f>IF(D1200="ZZ",Brick_Kilns_EF!$E$5*(0.75),Brick_Kilns_EF!$E$5)</f>
        <v>9.6999999999999986E-3</v>
      </c>
      <c r="K1200" s="13">
        <f t="shared" si="73"/>
        <v>86.202056999999982</v>
      </c>
      <c r="L1200" s="13">
        <f>IF(D1200="ZZ",Brick_Kilns_EF!$E$2*(0.75),Brick_Kilns_EF!$E$2)</f>
        <v>6.7999999999999996E-3</v>
      </c>
      <c r="M1200" s="13">
        <f t="shared" si="72"/>
        <v>60.430307999999997</v>
      </c>
      <c r="N1200" s="13">
        <f>IF(D1200="ZZ",Brick_Kilns_EF!$E$3*(0.75),Brick_Kilns_EF!$E$3)</f>
        <v>4.5999999999999999E-3</v>
      </c>
      <c r="O1200" s="13">
        <f t="shared" si="74"/>
        <v>40.879325999999999</v>
      </c>
      <c r="P1200" s="13">
        <f>IF(D1200="ZZ",Brick_Kilns_EF!$E$4*(0.75),Brick_Kilns_EF!$E$4)</f>
        <v>4.7000000000000002E-3</v>
      </c>
      <c r="Q1200" s="13">
        <f t="shared" si="75"/>
        <v>41.768006999999997</v>
      </c>
    </row>
    <row r="1201" spans="1:17">
      <c r="A1201" s="13" t="s">
        <v>1211</v>
      </c>
      <c r="B1201" s="13">
        <v>23.741737570000002</v>
      </c>
      <c r="C1201" s="13">
        <v>88.913615800000002</v>
      </c>
      <c r="D1201" s="13" t="s">
        <v>6</v>
      </c>
      <c r="E1201" s="13" t="s">
        <v>4927</v>
      </c>
      <c r="F1201" s="13" t="s">
        <v>9</v>
      </c>
      <c r="G1201" s="13" t="s">
        <v>4802</v>
      </c>
      <c r="H1201" s="13" t="s">
        <v>4816</v>
      </c>
      <c r="I1201" s="13">
        <f>(Brick_Kilns_EF!$B$13*Brick_Kilns_EF!$B$11*Brick_Kilns_EF!$B$12)</f>
        <v>8886.81</v>
      </c>
      <c r="J1201" s="13">
        <f>IF(D1201="ZZ",Brick_Kilns_EF!$E$5*(0.75),Brick_Kilns_EF!$E$5)</f>
        <v>9.6999999999999986E-3</v>
      </c>
      <c r="K1201" s="13">
        <f t="shared" si="73"/>
        <v>86.202056999999982</v>
      </c>
      <c r="L1201" s="13">
        <f>IF(D1201="ZZ",Brick_Kilns_EF!$E$2*(0.75),Brick_Kilns_EF!$E$2)</f>
        <v>6.7999999999999996E-3</v>
      </c>
      <c r="M1201" s="13">
        <f t="shared" si="72"/>
        <v>60.430307999999997</v>
      </c>
      <c r="N1201" s="13">
        <f>IF(D1201="ZZ",Brick_Kilns_EF!$E$3*(0.75),Brick_Kilns_EF!$E$3)</f>
        <v>4.5999999999999999E-3</v>
      </c>
      <c r="O1201" s="13">
        <f t="shared" si="74"/>
        <v>40.879325999999999</v>
      </c>
      <c r="P1201" s="13">
        <f>IF(D1201="ZZ",Brick_Kilns_EF!$E$4*(0.75),Brick_Kilns_EF!$E$4)</f>
        <v>4.7000000000000002E-3</v>
      </c>
      <c r="Q1201" s="13">
        <f t="shared" si="75"/>
        <v>41.768006999999997</v>
      </c>
    </row>
    <row r="1202" spans="1:17">
      <c r="A1202" s="13" t="s">
        <v>1212</v>
      </c>
      <c r="B1202" s="13">
        <v>23.896903309999999</v>
      </c>
      <c r="C1202" s="13">
        <v>88.836934220000003</v>
      </c>
      <c r="D1202" s="13" t="s">
        <v>6</v>
      </c>
      <c r="E1202" s="13" t="s">
        <v>4927</v>
      </c>
      <c r="F1202" s="13" t="s">
        <v>9</v>
      </c>
      <c r="G1202" s="13" t="s">
        <v>4802</v>
      </c>
      <c r="H1202" s="13" t="s">
        <v>4816</v>
      </c>
      <c r="I1202" s="13">
        <f>(Brick_Kilns_EF!$B$13*Brick_Kilns_EF!$B$11*Brick_Kilns_EF!$B$12)</f>
        <v>8886.81</v>
      </c>
      <c r="J1202" s="13">
        <f>IF(D1202="ZZ",Brick_Kilns_EF!$E$5*(0.75),Brick_Kilns_EF!$E$5)</f>
        <v>9.6999999999999986E-3</v>
      </c>
      <c r="K1202" s="13">
        <f t="shared" si="73"/>
        <v>86.202056999999982</v>
      </c>
      <c r="L1202" s="13">
        <f>IF(D1202="ZZ",Brick_Kilns_EF!$E$2*(0.75),Brick_Kilns_EF!$E$2)</f>
        <v>6.7999999999999996E-3</v>
      </c>
      <c r="M1202" s="13">
        <f t="shared" si="72"/>
        <v>60.430307999999997</v>
      </c>
      <c r="N1202" s="13">
        <f>IF(D1202="ZZ",Brick_Kilns_EF!$E$3*(0.75),Brick_Kilns_EF!$E$3)</f>
        <v>4.5999999999999999E-3</v>
      </c>
      <c r="O1202" s="13">
        <f t="shared" si="74"/>
        <v>40.879325999999999</v>
      </c>
      <c r="P1202" s="13">
        <f>IF(D1202="ZZ",Brick_Kilns_EF!$E$4*(0.75),Brick_Kilns_EF!$E$4)</f>
        <v>4.7000000000000002E-3</v>
      </c>
      <c r="Q1202" s="13">
        <f t="shared" si="75"/>
        <v>41.768006999999997</v>
      </c>
    </row>
    <row r="1203" spans="1:17">
      <c r="A1203" s="13" t="s">
        <v>1213</v>
      </c>
      <c r="B1203" s="13">
        <v>24.361223389999999</v>
      </c>
      <c r="C1203" s="13">
        <v>89.249914739999994</v>
      </c>
      <c r="D1203" s="13" t="s">
        <v>6</v>
      </c>
      <c r="E1203" s="13" t="s">
        <v>4927</v>
      </c>
      <c r="F1203" s="13" t="s">
        <v>42</v>
      </c>
      <c r="G1203" s="13" t="s">
        <v>4802</v>
      </c>
      <c r="H1203" s="13" t="s">
        <v>4816</v>
      </c>
      <c r="I1203" s="13">
        <f>(Brick_Kilns_EF!$B$13*Brick_Kilns_EF!$B$11*Brick_Kilns_EF!$B$12)</f>
        <v>8886.81</v>
      </c>
      <c r="J1203" s="13">
        <f>IF(D1203="ZZ",Brick_Kilns_EF!$E$5*(0.75),Brick_Kilns_EF!$E$5)</f>
        <v>9.6999999999999986E-3</v>
      </c>
      <c r="K1203" s="13">
        <f t="shared" si="73"/>
        <v>86.202056999999982</v>
      </c>
      <c r="L1203" s="13">
        <f>IF(D1203="ZZ",Brick_Kilns_EF!$E$2*(0.75),Brick_Kilns_EF!$E$2)</f>
        <v>6.7999999999999996E-3</v>
      </c>
      <c r="M1203" s="13">
        <f t="shared" si="72"/>
        <v>60.430307999999997</v>
      </c>
      <c r="N1203" s="13">
        <f>IF(D1203="ZZ",Brick_Kilns_EF!$E$3*(0.75),Brick_Kilns_EF!$E$3)</f>
        <v>4.5999999999999999E-3</v>
      </c>
      <c r="O1203" s="13">
        <f t="shared" si="74"/>
        <v>40.879325999999999</v>
      </c>
      <c r="P1203" s="13">
        <f>IF(D1203="ZZ",Brick_Kilns_EF!$E$4*(0.75),Brick_Kilns_EF!$E$4)</f>
        <v>4.7000000000000002E-3</v>
      </c>
      <c r="Q1203" s="13">
        <f t="shared" si="75"/>
        <v>41.768006999999997</v>
      </c>
    </row>
    <row r="1204" spans="1:17">
      <c r="A1204" s="13" t="s">
        <v>1214</v>
      </c>
      <c r="B1204" s="13">
        <v>24.017379080000001</v>
      </c>
      <c r="C1204" s="13">
        <v>88.780906650000006</v>
      </c>
      <c r="D1204" s="13" t="s">
        <v>6</v>
      </c>
      <c r="E1204" s="13" t="s">
        <v>4927</v>
      </c>
      <c r="F1204" s="13" t="s">
        <v>9</v>
      </c>
      <c r="G1204" s="13" t="s">
        <v>4802</v>
      </c>
      <c r="H1204" s="13" t="s">
        <v>4816</v>
      </c>
      <c r="I1204" s="13">
        <f>(Brick_Kilns_EF!$B$13*Brick_Kilns_EF!$B$11*Brick_Kilns_EF!$B$12)</f>
        <v>8886.81</v>
      </c>
      <c r="J1204" s="13">
        <f>IF(D1204="ZZ",Brick_Kilns_EF!$E$5*(0.75),Brick_Kilns_EF!$E$5)</f>
        <v>9.6999999999999986E-3</v>
      </c>
      <c r="K1204" s="13">
        <f t="shared" si="73"/>
        <v>86.202056999999982</v>
      </c>
      <c r="L1204" s="13">
        <f>IF(D1204="ZZ",Brick_Kilns_EF!$E$2*(0.75),Brick_Kilns_EF!$E$2)</f>
        <v>6.7999999999999996E-3</v>
      </c>
      <c r="M1204" s="13">
        <f t="shared" si="72"/>
        <v>60.430307999999997</v>
      </c>
      <c r="N1204" s="13">
        <f>IF(D1204="ZZ",Brick_Kilns_EF!$E$3*(0.75),Brick_Kilns_EF!$E$3)</f>
        <v>4.5999999999999999E-3</v>
      </c>
      <c r="O1204" s="13">
        <f t="shared" si="74"/>
        <v>40.879325999999999</v>
      </c>
      <c r="P1204" s="13">
        <f>IF(D1204="ZZ",Brick_Kilns_EF!$E$4*(0.75),Brick_Kilns_EF!$E$4)</f>
        <v>4.7000000000000002E-3</v>
      </c>
      <c r="Q1204" s="13">
        <f t="shared" si="75"/>
        <v>41.768006999999997</v>
      </c>
    </row>
    <row r="1205" spans="1:17">
      <c r="A1205" s="13" t="s">
        <v>1215</v>
      </c>
      <c r="B1205" s="13">
        <v>24.19506273</v>
      </c>
      <c r="C1205" s="13">
        <v>88.931822690000004</v>
      </c>
      <c r="D1205" s="13" t="s">
        <v>6</v>
      </c>
      <c r="E1205" s="13" t="s">
        <v>4927</v>
      </c>
      <c r="F1205" s="13" t="s">
        <v>42</v>
      </c>
      <c r="G1205" s="13" t="s">
        <v>4802</v>
      </c>
      <c r="H1205" s="13" t="s">
        <v>4816</v>
      </c>
      <c r="I1205" s="13">
        <f>(Brick_Kilns_EF!$B$13*Brick_Kilns_EF!$B$11*Brick_Kilns_EF!$B$12)</f>
        <v>8886.81</v>
      </c>
      <c r="J1205" s="13">
        <f>IF(D1205="ZZ",Brick_Kilns_EF!$E$5*(0.75),Brick_Kilns_EF!$E$5)</f>
        <v>9.6999999999999986E-3</v>
      </c>
      <c r="K1205" s="13">
        <f t="shared" si="73"/>
        <v>86.202056999999982</v>
      </c>
      <c r="L1205" s="13">
        <f>IF(D1205="ZZ",Brick_Kilns_EF!$E$2*(0.75),Brick_Kilns_EF!$E$2)</f>
        <v>6.7999999999999996E-3</v>
      </c>
      <c r="M1205" s="13">
        <f t="shared" si="72"/>
        <v>60.430307999999997</v>
      </c>
      <c r="N1205" s="13">
        <f>IF(D1205="ZZ",Brick_Kilns_EF!$E$3*(0.75),Brick_Kilns_EF!$E$3)</f>
        <v>4.5999999999999999E-3</v>
      </c>
      <c r="O1205" s="13">
        <f t="shared" si="74"/>
        <v>40.879325999999999</v>
      </c>
      <c r="P1205" s="13">
        <f>IF(D1205="ZZ",Brick_Kilns_EF!$E$4*(0.75),Brick_Kilns_EF!$E$4)</f>
        <v>4.7000000000000002E-3</v>
      </c>
      <c r="Q1205" s="13">
        <f t="shared" si="75"/>
        <v>41.768006999999997</v>
      </c>
    </row>
    <row r="1206" spans="1:17">
      <c r="A1206" s="13" t="s">
        <v>1216</v>
      </c>
      <c r="B1206" s="13">
        <v>24.775420310000001</v>
      </c>
      <c r="C1206" s="13">
        <v>88.389194910000001</v>
      </c>
      <c r="D1206" s="13" t="s">
        <v>6</v>
      </c>
      <c r="E1206" s="13" t="s">
        <v>4927</v>
      </c>
      <c r="F1206" s="13" t="s">
        <v>42</v>
      </c>
      <c r="G1206" s="13" t="s">
        <v>4802</v>
      </c>
      <c r="H1206" s="13" t="s">
        <v>4816</v>
      </c>
      <c r="I1206" s="13">
        <f>(Brick_Kilns_EF!$B$13*Brick_Kilns_EF!$B$11*Brick_Kilns_EF!$B$12)</f>
        <v>8886.81</v>
      </c>
      <c r="J1206" s="13">
        <f>IF(D1206="ZZ",Brick_Kilns_EF!$E$5*(0.75),Brick_Kilns_EF!$E$5)</f>
        <v>9.6999999999999986E-3</v>
      </c>
      <c r="K1206" s="13">
        <f t="shared" si="73"/>
        <v>86.202056999999982</v>
      </c>
      <c r="L1206" s="13">
        <f>IF(D1206="ZZ",Brick_Kilns_EF!$E$2*(0.75),Brick_Kilns_EF!$E$2)</f>
        <v>6.7999999999999996E-3</v>
      </c>
      <c r="M1206" s="13">
        <f t="shared" si="72"/>
        <v>60.430307999999997</v>
      </c>
      <c r="N1206" s="13">
        <f>IF(D1206="ZZ",Brick_Kilns_EF!$E$3*(0.75),Brick_Kilns_EF!$E$3)</f>
        <v>4.5999999999999999E-3</v>
      </c>
      <c r="O1206" s="13">
        <f t="shared" si="74"/>
        <v>40.879325999999999</v>
      </c>
      <c r="P1206" s="13">
        <f>IF(D1206="ZZ",Brick_Kilns_EF!$E$4*(0.75),Brick_Kilns_EF!$E$4)</f>
        <v>4.7000000000000002E-3</v>
      </c>
      <c r="Q1206" s="13">
        <f t="shared" si="75"/>
        <v>41.768006999999997</v>
      </c>
    </row>
    <row r="1207" spans="1:17">
      <c r="A1207" s="13" t="s">
        <v>1217</v>
      </c>
      <c r="B1207" s="13">
        <v>24.799630839999999</v>
      </c>
      <c r="C1207" s="13">
        <v>89.001808479999994</v>
      </c>
      <c r="D1207" s="13" t="s">
        <v>6</v>
      </c>
      <c r="E1207" s="13" t="s">
        <v>4927</v>
      </c>
      <c r="F1207" s="13" t="s">
        <v>42</v>
      </c>
      <c r="G1207" s="13" t="s">
        <v>4802</v>
      </c>
      <c r="H1207" s="13" t="s">
        <v>4816</v>
      </c>
      <c r="I1207" s="13">
        <f>(Brick_Kilns_EF!$B$13*Brick_Kilns_EF!$B$11*Brick_Kilns_EF!$B$12)</f>
        <v>8886.81</v>
      </c>
      <c r="J1207" s="13">
        <f>IF(D1207="ZZ",Brick_Kilns_EF!$E$5*(0.75),Brick_Kilns_EF!$E$5)</f>
        <v>9.6999999999999986E-3</v>
      </c>
      <c r="K1207" s="13">
        <f t="shared" si="73"/>
        <v>86.202056999999982</v>
      </c>
      <c r="L1207" s="13">
        <f>IF(D1207="ZZ",Brick_Kilns_EF!$E$2*(0.75),Brick_Kilns_EF!$E$2)</f>
        <v>6.7999999999999996E-3</v>
      </c>
      <c r="M1207" s="13">
        <f t="shared" si="72"/>
        <v>60.430307999999997</v>
      </c>
      <c r="N1207" s="13">
        <f>IF(D1207="ZZ",Brick_Kilns_EF!$E$3*(0.75),Brick_Kilns_EF!$E$3)</f>
        <v>4.5999999999999999E-3</v>
      </c>
      <c r="O1207" s="13">
        <f t="shared" si="74"/>
        <v>40.879325999999999</v>
      </c>
      <c r="P1207" s="13">
        <f>IF(D1207="ZZ",Brick_Kilns_EF!$E$4*(0.75),Brick_Kilns_EF!$E$4)</f>
        <v>4.7000000000000002E-3</v>
      </c>
      <c r="Q1207" s="13">
        <f t="shared" si="75"/>
        <v>41.768006999999997</v>
      </c>
    </row>
    <row r="1208" spans="1:17">
      <c r="A1208" s="13" t="s">
        <v>1218</v>
      </c>
      <c r="B1208" s="13">
        <v>24.49873036</v>
      </c>
      <c r="C1208" s="13">
        <v>89.508378789999995</v>
      </c>
      <c r="D1208" s="13" t="s">
        <v>6</v>
      </c>
      <c r="E1208" s="13" t="s">
        <v>4927</v>
      </c>
      <c r="F1208" s="13" t="s">
        <v>42</v>
      </c>
      <c r="G1208" s="13" t="s">
        <v>4802</v>
      </c>
      <c r="H1208" s="13" t="s">
        <v>4816</v>
      </c>
      <c r="I1208" s="13">
        <f>(Brick_Kilns_EF!$B$13*Brick_Kilns_EF!$B$11*Brick_Kilns_EF!$B$12)</f>
        <v>8886.81</v>
      </c>
      <c r="J1208" s="13">
        <f>IF(D1208="ZZ",Brick_Kilns_EF!$E$5*(0.75),Brick_Kilns_EF!$E$5)</f>
        <v>9.6999999999999986E-3</v>
      </c>
      <c r="K1208" s="13">
        <f t="shared" si="73"/>
        <v>86.202056999999982</v>
      </c>
      <c r="L1208" s="13">
        <f>IF(D1208="ZZ",Brick_Kilns_EF!$E$2*(0.75),Brick_Kilns_EF!$E$2)</f>
        <v>6.7999999999999996E-3</v>
      </c>
      <c r="M1208" s="13">
        <f t="shared" si="72"/>
        <v>60.430307999999997</v>
      </c>
      <c r="N1208" s="13">
        <f>IF(D1208="ZZ",Brick_Kilns_EF!$E$3*(0.75),Brick_Kilns_EF!$E$3)</f>
        <v>4.5999999999999999E-3</v>
      </c>
      <c r="O1208" s="13">
        <f t="shared" si="74"/>
        <v>40.879325999999999</v>
      </c>
      <c r="P1208" s="13">
        <f>IF(D1208="ZZ",Brick_Kilns_EF!$E$4*(0.75),Brick_Kilns_EF!$E$4)</f>
        <v>4.7000000000000002E-3</v>
      </c>
      <c r="Q1208" s="13">
        <f t="shared" si="75"/>
        <v>41.768006999999997</v>
      </c>
    </row>
    <row r="1209" spans="1:17">
      <c r="A1209" s="13" t="s">
        <v>1219</v>
      </c>
      <c r="B1209" s="13">
        <v>23.953526530000001</v>
      </c>
      <c r="C1209" s="13">
        <v>89.213870439999994</v>
      </c>
      <c r="D1209" s="13" t="s">
        <v>6</v>
      </c>
      <c r="E1209" s="13" t="s">
        <v>4927</v>
      </c>
      <c r="F1209" s="13" t="s">
        <v>9</v>
      </c>
      <c r="G1209" s="13" t="s">
        <v>4802</v>
      </c>
      <c r="H1209" s="13" t="s">
        <v>4816</v>
      </c>
      <c r="I1209" s="13">
        <f>(Brick_Kilns_EF!$B$13*Brick_Kilns_EF!$B$11*Brick_Kilns_EF!$B$12)</f>
        <v>8886.81</v>
      </c>
      <c r="J1209" s="13">
        <f>IF(D1209="ZZ",Brick_Kilns_EF!$E$5*(0.75),Brick_Kilns_EF!$E$5)</f>
        <v>9.6999999999999986E-3</v>
      </c>
      <c r="K1209" s="13">
        <f t="shared" si="73"/>
        <v>86.202056999999982</v>
      </c>
      <c r="L1209" s="13">
        <f>IF(D1209="ZZ",Brick_Kilns_EF!$E$2*(0.75),Brick_Kilns_EF!$E$2)</f>
        <v>6.7999999999999996E-3</v>
      </c>
      <c r="M1209" s="13">
        <f t="shared" si="72"/>
        <v>60.430307999999997</v>
      </c>
      <c r="N1209" s="13">
        <f>IF(D1209="ZZ",Brick_Kilns_EF!$E$3*(0.75),Brick_Kilns_EF!$E$3)</f>
        <v>4.5999999999999999E-3</v>
      </c>
      <c r="O1209" s="13">
        <f t="shared" si="74"/>
        <v>40.879325999999999</v>
      </c>
      <c r="P1209" s="13">
        <f>IF(D1209="ZZ",Brick_Kilns_EF!$E$4*(0.75),Brick_Kilns_EF!$E$4)</f>
        <v>4.7000000000000002E-3</v>
      </c>
      <c r="Q1209" s="13">
        <f t="shared" si="75"/>
        <v>41.768006999999997</v>
      </c>
    </row>
    <row r="1210" spans="1:17">
      <c r="A1210" s="13" t="s">
        <v>1220</v>
      </c>
      <c r="B1210" s="13">
        <v>23.951845609999999</v>
      </c>
      <c r="C1210" s="13">
        <v>89.214155309999995</v>
      </c>
      <c r="D1210" s="13" t="s">
        <v>6</v>
      </c>
      <c r="E1210" s="13" t="s">
        <v>4927</v>
      </c>
      <c r="F1210" s="13" t="s">
        <v>9</v>
      </c>
      <c r="G1210" s="13" t="s">
        <v>4802</v>
      </c>
      <c r="H1210" s="13" t="s">
        <v>4816</v>
      </c>
      <c r="I1210" s="13">
        <f>(Brick_Kilns_EF!$B$13*Brick_Kilns_EF!$B$11*Brick_Kilns_EF!$B$12)</f>
        <v>8886.81</v>
      </c>
      <c r="J1210" s="13">
        <f>IF(D1210="ZZ",Brick_Kilns_EF!$E$5*(0.75),Brick_Kilns_EF!$E$5)</f>
        <v>9.6999999999999986E-3</v>
      </c>
      <c r="K1210" s="13">
        <f t="shared" si="73"/>
        <v>86.202056999999982</v>
      </c>
      <c r="L1210" s="13">
        <f>IF(D1210="ZZ",Brick_Kilns_EF!$E$2*(0.75),Brick_Kilns_EF!$E$2)</f>
        <v>6.7999999999999996E-3</v>
      </c>
      <c r="M1210" s="13">
        <f t="shared" si="72"/>
        <v>60.430307999999997</v>
      </c>
      <c r="N1210" s="13">
        <f>IF(D1210="ZZ",Brick_Kilns_EF!$E$3*(0.75),Brick_Kilns_EF!$E$3)</f>
        <v>4.5999999999999999E-3</v>
      </c>
      <c r="O1210" s="13">
        <f t="shared" si="74"/>
        <v>40.879325999999999</v>
      </c>
      <c r="P1210" s="13">
        <f>IF(D1210="ZZ",Brick_Kilns_EF!$E$4*(0.75),Brick_Kilns_EF!$E$4)</f>
        <v>4.7000000000000002E-3</v>
      </c>
      <c r="Q1210" s="13">
        <f t="shared" si="75"/>
        <v>41.768006999999997</v>
      </c>
    </row>
    <row r="1211" spans="1:17">
      <c r="A1211" s="13" t="s">
        <v>1221</v>
      </c>
      <c r="B1211" s="13">
        <v>23.918636729999999</v>
      </c>
      <c r="C1211" s="13">
        <v>89.003044799999998</v>
      </c>
      <c r="D1211" s="13" t="s">
        <v>6</v>
      </c>
      <c r="E1211" s="13" t="s">
        <v>4927</v>
      </c>
      <c r="F1211" s="13" t="s">
        <v>9</v>
      </c>
      <c r="G1211" s="13" t="s">
        <v>4802</v>
      </c>
      <c r="H1211" s="13" t="s">
        <v>4816</v>
      </c>
      <c r="I1211" s="13">
        <f>(Brick_Kilns_EF!$B$13*Brick_Kilns_EF!$B$11*Brick_Kilns_EF!$B$12)</f>
        <v>8886.81</v>
      </c>
      <c r="J1211" s="13">
        <f>IF(D1211="ZZ",Brick_Kilns_EF!$E$5*(0.75),Brick_Kilns_EF!$E$5)</f>
        <v>9.6999999999999986E-3</v>
      </c>
      <c r="K1211" s="13">
        <f t="shared" si="73"/>
        <v>86.202056999999982</v>
      </c>
      <c r="L1211" s="13">
        <f>IF(D1211="ZZ",Brick_Kilns_EF!$E$2*(0.75),Brick_Kilns_EF!$E$2)</f>
        <v>6.7999999999999996E-3</v>
      </c>
      <c r="M1211" s="13">
        <f t="shared" si="72"/>
        <v>60.430307999999997</v>
      </c>
      <c r="N1211" s="13">
        <f>IF(D1211="ZZ",Brick_Kilns_EF!$E$3*(0.75),Brick_Kilns_EF!$E$3)</f>
        <v>4.5999999999999999E-3</v>
      </c>
      <c r="O1211" s="13">
        <f t="shared" si="74"/>
        <v>40.879325999999999</v>
      </c>
      <c r="P1211" s="13">
        <f>IF(D1211="ZZ",Brick_Kilns_EF!$E$4*(0.75),Brick_Kilns_EF!$E$4)</f>
        <v>4.7000000000000002E-3</v>
      </c>
      <c r="Q1211" s="13">
        <f t="shared" si="75"/>
        <v>41.768006999999997</v>
      </c>
    </row>
    <row r="1212" spans="1:17">
      <c r="A1212" s="13" t="s">
        <v>1222</v>
      </c>
      <c r="B1212" s="13">
        <v>23.893157049999999</v>
      </c>
      <c r="C1212" s="13">
        <v>88.861515120000007</v>
      </c>
      <c r="D1212" s="13" t="s">
        <v>6</v>
      </c>
      <c r="E1212" s="13" t="s">
        <v>4927</v>
      </c>
      <c r="F1212" s="13" t="s">
        <v>9</v>
      </c>
      <c r="G1212" s="13" t="s">
        <v>4802</v>
      </c>
      <c r="H1212" s="13" t="s">
        <v>4816</v>
      </c>
      <c r="I1212" s="13">
        <f>(Brick_Kilns_EF!$B$13*Brick_Kilns_EF!$B$11*Brick_Kilns_EF!$B$12)</f>
        <v>8886.81</v>
      </c>
      <c r="J1212" s="13">
        <f>IF(D1212="ZZ",Brick_Kilns_EF!$E$5*(0.75),Brick_Kilns_EF!$E$5)</f>
        <v>9.6999999999999986E-3</v>
      </c>
      <c r="K1212" s="13">
        <f t="shared" si="73"/>
        <v>86.202056999999982</v>
      </c>
      <c r="L1212" s="13">
        <f>IF(D1212="ZZ",Brick_Kilns_EF!$E$2*(0.75),Brick_Kilns_EF!$E$2)</f>
        <v>6.7999999999999996E-3</v>
      </c>
      <c r="M1212" s="13">
        <f t="shared" si="72"/>
        <v>60.430307999999997</v>
      </c>
      <c r="N1212" s="13">
        <f>IF(D1212="ZZ",Brick_Kilns_EF!$E$3*(0.75),Brick_Kilns_EF!$E$3)</f>
        <v>4.5999999999999999E-3</v>
      </c>
      <c r="O1212" s="13">
        <f t="shared" si="74"/>
        <v>40.879325999999999</v>
      </c>
      <c r="P1212" s="13">
        <f>IF(D1212="ZZ",Brick_Kilns_EF!$E$4*(0.75),Brick_Kilns_EF!$E$4)</f>
        <v>4.7000000000000002E-3</v>
      </c>
      <c r="Q1212" s="13">
        <f t="shared" si="75"/>
        <v>41.768006999999997</v>
      </c>
    </row>
    <row r="1213" spans="1:17">
      <c r="A1213" s="13" t="s">
        <v>1223</v>
      </c>
      <c r="B1213" s="13">
        <v>23.855289710000001</v>
      </c>
      <c r="C1213" s="13">
        <v>89.480778939999993</v>
      </c>
      <c r="D1213" s="13" t="s">
        <v>6</v>
      </c>
      <c r="E1213" s="13" t="s">
        <v>4927</v>
      </c>
      <c r="F1213" s="13" t="s">
        <v>42</v>
      </c>
      <c r="G1213" s="13" t="s">
        <v>4802</v>
      </c>
      <c r="H1213" s="13" t="s">
        <v>4816</v>
      </c>
      <c r="I1213" s="13">
        <f>(Brick_Kilns_EF!$B$13*Brick_Kilns_EF!$B$11*Brick_Kilns_EF!$B$12)</f>
        <v>8886.81</v>
      </c>
      <c r="J1213" s="13">
        <f>IF(D1213="ZZ",Brick_Kilns_EF!$E$5*(0.75),Brick_Kilns_EF!$E$5)</f>
        <v>9.6999999999999986E-3</v>
      </c>
      <c r="K1213" s="13">
        <f t="shared" si="73"/>
        <v>86.202056999999982</v>
      </c>
      <c r="L1213" s="13">
        <f>IF(D1213="ZZ",Brick_Kilns_EF!$E$2*(0.75),Brick_Kilns_EF!$E$2)</f>
        <v>6.7999999999999996E-3</v>
      </c>
      <c r="M1213" s="13">
        <f t="shared" si="72"/>
        <v>60.430307999999997</v>
      </c>
      <c r="N1213" s="13">
        <f>IF(D1213="ZZ",Brick_Kilns_EF!$E$3*(0.75),Brick_Kilns_EF!$E$3)</f>
        <v>4.5999999999999999E-3</v>
      </c>
      <c r="O1213" s="13">
        <f t="shared" si="74"/>
        <v>40.879325999999999</v>
      </c>
      <c r="P1213" s="13">
        <f>IF(D1213="ZZ",Brick_Kilns_EF!$E$4*(0.75),Brick_Kilns_EF!$E$4)</f>
        <v>4.7000000000000002E-3</v>
      </c>
      <c r="Q1213" s="13">
        <f t="shared" si="75"/>
        <v>41.768006999999997</v>
      </c>
    </row>
    <row r="1214" spans="1:17">
      <c r="A1214" s="13" t="s">
        <v>1224</v>
      </c>
      <c r="B1214" s="13">
        <v>25.409830169999999</v>
      </c>
      <c r="C1214" s="13">
        <v>89.110169709999994</v>
      </c>
      <c r="D1214" s="13" t="s">
        <v>6</v>
      </c>
      <c r="E1214" s="13" t="s">
        <v>4927</v>
      </c>
      <c r="F1214" s="13" t="s">
        <v>171</v>
      </c>
      <c r="G1214" s="13" t="s">
        <v>4802</v>
      </c>
      <c r="H1214" s="13" t="s">
        <v>4816</v>
      </c>
      <c r="I1214" s="13">
        <f>(Brick_Kilns_EF!$B$13*Brick_Kilns_EF!$B$11*Brick_Kilns_EF!$B$12)</f>
        <v>8886.81</v>
      </c>
      <c r="J1214" s="13">
        <f>IF(D1214="ZZ",Brick_Kilns_EF!$E$5*(0.75),Brick_Kilns_EF!$E$5)</f>
        <v>9.6999999999999986E-3</v>
      </c>
      <c r="K1214" s="13">
        <f t="shared" si="73"/>
        <v>86.202056999999982</v>
      </c>
      <c r="L1214" s="13">
        <f>IF(D1214="ZZ",Brick_Kilns_EF!$E$2*(0.75),Brick_Kilns_EF!$E$2)</f>
        <v>6.7999999999999996E-3</v>
      </c>
      <c r="M1214" s="13">
        <f t="shared" si="72"/>
        <v>60.430307999999997</v>
      </c>
      <c r="N1214" s="13">
        <f>IF(D1214="ZZ",Brick_Kilns_EF!$E$3*(0.75),Brick_Kilns_EF!$E$3)</f>
        <v>4.5999999999999999E-3</v>
      </c>
      <c r="O1214" s="13">
        <f t="shared" si="74"/>
        <v>40.879325999999999</v>
      </c>
      <c r="P1214" s="13">
        <f>IF(D1214="ZZ",Brick_Kilns_EF!$E$4*(0.75),Brick_Kilns_EF!$E$4)</f>
        <v>4.7000000000000002E-3</v>
      </c>
      <c r="Q1214" s="13">
        <f t="shared" si="75"/>
        <v>41.768006999999997</v>
      </c>
    </row>
    <row r="1215" spans="1:17">
      <c r="A1215" s="13" t="s">
        <v>1225</v>
      </c>
      <c r="B1215" s="13">
        <v>23.996940970000001</v>
      </c>
      <c r="C1215" s="13">
        <v>88.872254229999996</v>
      </c>
      <c r="D1215" s="13" t="s">
        <v>6</v>
      </c>
      <c r="E1215" s="13" t="s">
        <v>4927</v>
      </c>
      <c r="F1215" s="13" t="s">
        <v>9</v>
      </c>
      <c r="G1215" s="13" t="s">
        <v>4802</v>
      </c>
      <c r="H1215" s="13" t="s">
        <v>4816</v>
      </c>
      <c r="I1215" s="13">
        <f>(Brick_Kilns_EF!$B$13*Brick_Kilns_EF!$B$11*Brick_Kilns_EF!$B$12)</f>
        <v>8886.81</v>
      </c>
      <c r="J1215" s="13">
        <f>IF(D1215="ZZ",Brick_Kilns_EF!$E$5*(0.75),Brick_Kilns_EF!$E$5)</f>
        <v>9.6999999999999986E-3</v>
      </c>
      <c r="K1215" s="13">
        <f t="shared" si="73"/>
        <v>86.202056999999982</v>
      </c>
      <c r="L1215" s="13">
        <f>IF(D1215="ZZ",Brick_Kilns_EF!$E$2*(0.75),Brick_Kilns_EF!$E$2)</f>
        <v>6.7999999999999996E-3</v>
      </c>
      <c r="M1215" s="13">
        <f t="shared" si="72"/>
        <v>60.430307999999997</v>
      </c>
      <c r="N1215" s="13">
        <f>IF(D1215="ZZ",Brick_Kilns_EF!$E$3*(0.75),Brick_Kilns_EF!$E$3)</f>
        <v>4.5999999999999999E-3</v>
      </c>
      <c r="O1215" s="13">
        <f t="shared" si="74"/>
        <v>40.879325999999999</v>
      </c>
      <c r="P1215" s="13">
        <f>IF(D1215="ZZ",Brick_Kilns_EF!$E$4*(0.75),Brick_Kilns_EF!$E$4)</f>
        <v>4.7000000000000002E-3</v>
      </c>
      <c r="Q1215" s="13">
        <f t="shared" si="75"/>
        <v>41.768006999999997</v>
      </c>
    </row>
    <row r="1216" spans="1:17">
      <c r="A1216" s="13" t="s">
        <v>1226</v>
      </c>
      <c r="B1216" s="13">
        <v>23.993917190000001</v>
      </c>
      <c r="C1216" s="13">
        <v>88.874140850000003</v>
      </c>
      <c r="D1216" s="13" t="s">
        <v>6</v>
      </c>
      <c r="E1216" s="13" t="s">
        <v>4927</v>
      </c>
      <c r="F1216" s="13" t="s">
        <v>9</v>
      </c>
      <c r="G1216" s="13" t="s">
        <v>4802</v>
      </c>
      <c r="H1216" s="13" t="s">
        <v>4816</v>
      </c>
      <c r="I1216" s="13">
        <f>(Brick_Kilns_EF!$B$13*Brick_Kilns_EF!$B$11*Brick_Kilns_EF!$B$12)</f>
        <v>8886.81</v>
      </c>
      <c r="J1216" s="13">
        <f>IF(D1216="ZZ",Brick_Kilns_EF!$E$5*(0.75),Brick_Kilns_EF!$E$5)</f>
        <v>9.6999999999999986E-3</v>
      </c>
      <c r="K1216" s="13">
        <f t="shared" si="73"/>
        <v>86.202056999999982</v>
      </c>
      <c r="L1216" s="13">
        <f>IF(D1216="ZZ",Brick_Kilns_EF!$E$2*(0.75),Brick_Kilns_EF!$E$2)</f>
        <v>6.7999999999999996E-3</v>
      </c>
      <c r="M1216" s="13">
        <f t="shared" si="72"/>
        <v>60.430307999999997</v>
      </c>
      <c r="N1216" s="13">
        <f>IF(D1216="ZZ",Brick_Kilns_EF!$E$3*(0.75),Brick_Kilns_EF!$E$3)</f>
        <v>4.5999999999999999E-3</v>
      </c>
      <c r="O1216" s="13">
        <f t="shared" si="74"/>
        <v>40.879325999999999</v>
      </c>
      <c r="P1216" s="13">
        <f>IF(D1216="ZZ",Brick_Kilns_EF!$E$4*(0.75),Brick_Kilns_EF!$E$4)</f>
        <v>4.7000000000000002E-3</v>
      </c>
      <c r="Q1216" s="13">
        <f t="shared" si="75"/>
        <v>41.768006999999997</v>
      </c>
    </row>
    <row r="1217" spans="1:17">
      <c r="A1217" s="13" t="s">
        <v>1227</v>
      </c>
      <c r="B1217" s="13">
        <v>23.979948669999999</v>
      </c>
      <c r="C1217" s="13">
        <v>89.189174370000003</v>
      </c>
      <c r="D1217" s="13" t="s">
        <v>6</v>
      </c>
      <c r="E1217" s="13" t="s">
        <v>4927</v>
      </c>
      <c r="F1217" s="13" t="s">
        <v>9</v>
      </c>
      <c r="G1217" s="13" t="s">
        <v>4802</v>
      </c>
      <c r="H1217" s="13" t="s">
        <v>4816</v>
      </c>
      <c r="I1217" s="13">
        <f>(Brick_Kilns_EF!$B$13*Brick_Kilns_EF!$B$11*Brick_Kilns_EF!$B$12)</f>
        <v>8886.81</v>
      </c>
      <c r="J1217" s="13">
        <f>IF(D1217="ZZ",Brick_Kilns_EF!$E$5*(0.75),Brick_Kilns_EF!$E$5)</f>
        <v>9.6999999999999986E-3</v>
      </c>
      <c r="K1217" s="13">
        <f t="shared" si="73"/>
        <v>86.202056999999982</v>
      </c>
      <c r="L1217" s="13">
        <f>IF(D1217="ZZ",Brick_Kilns_EF!$E$2*(0.75),Brick_Kilns_EF!$E$2)</f>
        <v>6.7999999999999996E-3</v>
      </c>
      <c r="M1217" s="13">
        <f t="shared" si="72"/>
        <v>60.430307999999997</v>
      </c>
      <c r="N1217" s="13">
        <f>IF(D1217="ZZ",Brick_Kilns_EF!$E$3*(0.75),Brick_Kilns_EF!$E$3)</f>
        <v>4.5999999999999999E-3</v>
      </c>
      <c r="O1217" s="13">
        <f t="shared" si="74"/>
        <v>40.879325999999999</v>
      </c>
      <c r="P1217" s="13">
        <f>IF(D1217="ZZ",Brick_Kilns_EF!$E$4*(0.75),Brick_Kilns_EF!$E$4)</f>
        <v>4.7000000000000002E-3</v>
      </c>
      <c r="Q1217" s="13">
        <f t="shared" si="75"/>
        <v>41.768006999999997</v>
      </c>
    </row>
    <row r="1218" spans="1:17">
      <c r="A1218" s="13" t="s">
        <v>1228</v>
      </c>
      <c r="B1218" s="13">
        <v>23.979178640000001</v>
      </c>
      <c r="C1218" s="13">
        <v>89.187889740000003</v>
      </c>
      <c r="D1218" s="13" t="s">
        <v>6</v>
      </c>
      <c r="E1218" s="13" t="s">
        <v>4927</v>
      </c>
      <c r="F1218" s="13" t="s">
        <v>9</v>
      </c>
      <c r="G1218" s="13" t="s">
        <v>4802</v>
      </c>
      <c r="H1218" s="13" t="s">
        <v>4816</v>
      </c>
      <c r="I1218" s="13">
        <f>(Brick_Kilns_EF!$B$13*Brick_Kilns_EF!$B$11*Brick_Kilns_EF!$B$12)</f>
        <v>8886.81</v>
      </c>
      <c r="J1218" s="13">
        <f>IF(D1218="ZZ",Brick_Kilns_EF!$E$5*(0.75),Brick_Kilns_EF!$E$5)</f>
        <v>9.6999999999999986E-3</v>
      </c>
      <c r="K1218" s="13">
        <f t="shared" si="73"/>
        <v>86.202056999999982</v>
      </c>
      <c r="L1218" s="13">
        <f>IF(D1218="ZZ",Brick_Kilns_EF!$E$2*(0.75),Brick_Kilns_EF!$E$2)</f>
        <v>6.7999999999999996E-3</v>
      </c>
      <c r="M1218" s="13">
        <f t="shared" ref="M1218:M1281" si="76">(I1218*L1218)</f>
        <v>60.430307999999997</v>
      </c>
      <c r="N1218" s="13">
        <f>IF(D1218="ZZ",Brick_Kilns_EF!$E$3*(0.75),Brick_Kilns_EF!$E$3)</f>
        <v>4.5999999999999999E-3</v>
      </c>
      <c r="O1218" s="13">
        <f t="shared" si="74"/>
        <v>40.879325999999999</v>
      </c>
      <c r="P1218" s="13">
        <f>IF(D1218="ZZ",Brick_Kilns_EF!$E$4*(0.75),Brick_Kilns_EF!$E$4)</f>
        <v>4.7000000000000002E-3</v>
      </c>
      <c r="Q1218" s="13">
        <f t="shared" si="75"/>
        <v>41.768006999999997</v>
      </c>
    </row>
    <row r="1219" spans="1:17">
      <c r="A1219" s="13" t="s">
        <v>1229</v>
      </c>
      <c r="B1219" s="13">
        <v>23.979291320000002</v>
      </c>
      <c r="C1219" s="13">
        <v>89.185685989999996</v>
      </c>
      <c r="D1219" s="13" t="s">
        <v>6</v>
      </c>
      <c r="E1219" s="13" t="s">
        <v>4927</v>
      </c>
      <c r="F1219" s="13" t="s">
        <v>9</v>
      </c>
      <c r="G1219" s="13" t="s">
        <v>4802</v>
      </c>
      <c r="H1219" s="13" t="s">
        <v>4816</v>
      </c>
      <c r="I1219" s="13">
        <f>(Brick_Kilns_EF!$B$13*Brick_Kilns_EF!$B$11*Brick_Kilns_EF!$B$12)</f>
        <v>8886.81</v>
      </c>
      <c r="J1219" s="13">
        <f>IF(D1219="ZZ",Brick_Kilns_EF!$E$5*(0.75),Brick_Kilns_EF!$E$5)</f>
        <v>9.6999999999999986E-3</v>
      </c>
      <c r="K1219" s="13">
        <f t="shared" ref="K1219:K1282" si="77">J1219*I1219</f>
        <v>86.202056999999982</v>
      </c>
      <c r="L1219" s="13">
        <f>IF(D1219="ZZ",Brick_Kilns_EF!$E$2*(0.75),Brick_Kilns_EF!$E$2)</f>
        <v>6.7999999999999996E-3</v>
      </c>
      <c r="M1219" s="13">
        <f t="shared" si="76"/>
        <v>60.430307999999997</v>
      </c>
      <c r="N1219" s="13">
        <f>IF(D1219="ZZ",Brick_Kilns_EF!$E$3*(0.75),Brick_Kilns_EF!$E$3)</f>
        <v>4.5999999999999999E-3</v>
      </c>
      <c r="O1219" s="13">
        <f t="shared" ref="O1219:O1282" si="78">I1219*N1219</f>
        <v>40.879325999999999</v>
      </c>
      <c r="P1219" s="13">
        <f>IF(D1219="ZZ",Brick_Kilns_EF!$E$4*(0.75),Brick_Kilns_EF!$E$4)</f>
        <v>4.7000000000000002E-3</v>
      </c>
      <c r="Q1219" s="13">
        <f t="shared" ref="Q1219:Q1282" si="79">I1219*P1219</f>
        <v>41.768006999999997</v>
      </c>
    </row>
    <row r="1220" spans="1:17">
      <c r="A1220" s="13" t="s">
        <v>1230</v>
      </c>
      <c r="B1220" s="13">
        <v>23.981521600000001</v>
      </c>
      <c r="C1220" s="13">
        <v>89.185669860000004</v>
      </c>
      <c r="D1220" s="13" t="s">
        <v>6</v>
      </c>
      <c r="E1220" s="13" t="s">
        <v>4927</v>
      </c>
      <c r="F1220" s="13" t="s">
        <v>9</v>
      </c>
      <c r="G1220" s="13" t="s">
        <v>4802</v>
      </c>
      <c r="H1220" s="13" t="s">
        <v>4816</v>
      </c>
      <c r="I1220" s="13">
        <f>(Brick_Kilns_EF!$B$13*Brick_Kilns_EF!$B$11*Brick_Kilns_EF!$B$12)</f>
        <v>8886.81</v>
      </c>
      <c r="J1220" s="13">
        <f>IF(D1220="ZZ",Brick_Kilns_EF!$E$5*(0.75),Brick_Kilns_EF!$E$5)</f>
        <v>9.6999999999999986E-3</v>
      </c>
      <c r="K1220" s="13">
        <f t="shared" si="77"/>
        <v>86.202056999999982</v>
      </c>
      <c r="L1220" s="13">
        <f>IF(D1220="ZZ",Brick_Kilns_EF!$E$2*(0.75),Brick_Kilns_EF!$E$2)</f>
        <v>6.7999999999999996E-3</v>
      </c>
      <c r="M1220" s="13">
        <f t="shared" si="76"/>
        <v>60.430307999999997</v>
      </c>
      <c r="N1220" s="13">
        <f>IF(D1220="ZZ",Brick_Kilns_EF!$E$3*(0.75),Brick_Kilns_EF!$E$3)</f>
        <v>4.5999999999999999E-3</v>
      </c>
      <c r="O1220" s="13">
        <f t="shared" si="78"/>
        <v>40.879325999999999</v>
      </c>
      <c r="P1220" s="13">
        <f>IF(D1220="ZZ",Brick_Kilns_EF!$E$4*(0.75),Brick_Kilns_EF!$E$4)</f>
        <v>4.7000000000000002E-3</v>
      </c>
      <c r="Q1220" s="13">
        <f t="shared" si="79"/>
        <v>41.768006999999997</v>
      </c>
    </row>
    <row r="1221" spans="1:17">
      <c r="A1221" s="13" t="s">
        <v>1231</v>
      </c>
      <c r="B1221" s="13">
        <v>23.977995419999999</v>
      </c>
      <c r="C1221" s="13">
        <v>89.186701869999993</v>
      </c>
      <c r="D1221" s="13" t="s">
        <v>6</v>
      </c>
      <c r="E1221" s="13" t="s">
        <v>4927</v>
      </c>
      <c r="F1221" s="13" t="s">
        <v>9</v>
      </c>
      <c r="G1221" s="13" t="s">
        <v>4802</v>
      </c>
      <c r="H1221" s="13" t="s">
        <v>4816</v>
      </c>
      <c r="I1221" s="13">
        <f>(Brick_Kilns_EF!$B$13*Brick_Kilns_EF!$B$11*Brick_Kilns_EF!$B$12)</f>
        <v>8886.81</v>
      </c>
      <c r="J1221" s="13">
        <f>IF(D1221="ZZ",Brick_Kilns_EF!$E$5*(0.75),Brick_Kilns_EF!$E$5)</f>
        <v>9.6999999999999986E-3</v>
      </c>
      <c r="K1221" s="13">
        <f t="shared" si="77"/>
        <v>86.202056999999982</v>
      </c>
      <c r="L1221" s="13">
        <f>IF(D1221="ZZ",Brick_Kilns_EF!$E$2*(0.75),Brick_Kilns_EF!$E$2)</f>
        <v>6.7999999999999996E-3</v>
      </c>
      <c r="M1221" s="13">
        <f t="shared" si="76"/>
        <v>60.430307999999997</v>
      </c>
      <c r="N1221" s="13">
        <f>IF(D1221="ZZ",Brick_Kilns_EF!$E$3*(0.75),Brick_Kilns_EF!$E$3)</f>
        <v>4.5999999999999999E-3</v>
      </c>
      <c r="O1221" s="13">
        <f t="shared" si="78"/>
        <v>40.879325999999999</v>
      </c>
      <c r="P1221" s="13">
        <f>IF(D1221="ZZ",Brick_Kilns_EF!$E$4*(0.75),Brick_Kilns_EF!$E$4)</f>
        <v>4.7000000000000002E-3</v>
      </c>
      <c r="Q1221" s="13">
        <f t="shared" si="79"/>
        <v>41.768006999999997</v>
      </c>
    </row>
    <row r="1222" spans="1:17">
      <c r="A1222" s="13" t="s">
        <v>1232</v>
      </c>
      <c r="B1222" s="13">
        <v>24.62936165</v>
      </c>
      <c r="C1222" s="13">
        <v>88.249374849999995</v>
      </c>
      <c r="D1222" s="13" t="s">
        <v>6</v>
      </c>
      <c r="E1222" s="13" t="s">
        <v>4927</v>
      </c>
      <c r="F1222" s="13" t="s">
        <v>42</v>
      </c>
      <c r="G1222" s="13" t="s">
        <v>4802</v>
      </c>
      <c r="H1222" s="13" t="s">
        <v>4816</v>
      </c>
      <c r="I1222" s="13">
        <f>(Brick_Kilns_EF!$B$13*Brick_Kilns_EF!$B$11*Brick_Kilns_EF!$B$12)</f>
        <v>8886.81</v>
      </c>
      <c r="J1222" s="13">
        <f>IF(D1222="ZZ",Brick_Kilns_EF!$E$5*(0.75),Brick_Kilns_EF!$E$5)</f>
        <v>9.6999999999999986E-3</v>
      </c>
      <c r="K1222" s="13">
        <f t="shared" si="77"/>
        <v>86.202056999999982</v>
      </c>
      <c r="L1222" s="13">
        <f>IF(D1222="ZZ",Brick_Kilns_EF!$E$2*(0.75),Brick_Kilns_EF!$E$2)</f>
        <v>6.7999999999999996E-3</v>
      </c>
      <c r="M1222" s="13">
        <f t="shared" si="76"/>
        <v>60.430307999999997</v>
      </c>
      <c r="N1222" s="13">
        <f>IF(D1222="ZZ",Brick_Kilns_EF!$E$3*(0.75),Brick_Kilns_EF!$E$3)</f>
        <v>4.5999999999999999E-3</v>
      </c>
      <c r="O1222" s="13">
        <f t="shared" si="78"/>
        <v>40.879325999999999</v>
      </c>
      <c r="P1222" s="13">
        <f>IF(D1222="ZZ",Brick_Kilns_EF!$E$4*(0.75),Brick_Kilns_EF!$E$4)</f>
        <v>4.7000000000000002E-3</v>
      </c>
      <c r="Q1222" s="13">
        <f t="shared" si="79"/>
        <v>41.768006999999997</v>
      </c>
    </row>
    <row r="1223" spans="1:17">
      <c r="A1223" s="13" t="s">
        <v>1233</v>
      </c>
      <c r="B1223" s="13">
        <v>24.62718302</v>
      </c>
      <c r="C1223" s="13">
        <v>88.251750599999994</v>
      </c>
      <c r="D1223" s="13" t="s">
        <v>6</v>
      </c>
      <c r="E1223" s="13" t="s">
        <v>4927</v>
      </c>
      <c r="F1223" s="13" t="s">
        <v>42</v>
      </c>
      <c r="G1223" s="13" t="s">
        <v>4802</v>
      </c>
      <c r="H1223" s="13" t="s">
        <v>4816</v>
      </c>
      <c r="I1223" s="13">
        <f>(Brick_Kilns_EF!$B$13*Brick_Kilns_EF!$B$11*Brick_Kilns_EF!$B$12)</f>
        <v>8886.81</v>
      </c>
      <c r="J1223" s="13">
        <f>IF(D1223="ZZ",Brick_Kilns_EF!$E$5*(0.75),Brick_Kilns_EF!$E$5)</f>
        <v>9.6999999999999986E-3</v>
      </c>
      <c r="K1223" s="13">
        <f t="shared" si="77"/>
        <v>86.202056999999982</v>
      </c>
      <c r="L1223" s="13">
        <f>IF(D1223="ZZ",Brick_Kilns_EF!$E$2*(0.75),Brick_Kilns_EF!$E$2)</f>
        <v>6.7999999999999996E-3</v>
      </c>
      <c r="M1223" s="13">
        <f t="shared" si="76"/>
        <v>60.430307999999997</v>
      </c>
      <c r="N1223" s="13">
        <f>IF(D1223="ZZ",Brick_Kilns_EF!$E$3*(0.75),Brick_Kilns_EF!$E$3)</f>
        <v>4.5999999999999999E-3</v>
      </c>
      <c r="O1223" s="13">
        <f t="shared" si="78"/>
        <v>40.879325999999999</v>
      </c>
      <c r="P1223" s="13">
        <f>IF(D1223="ZZ",Brick_Kilns_EF!$E$4*(0.75),Brick_Kilns_EF!$E$4)</f>
        <v>4.7000000000000002E-3</v>
      </c>
      <c r="Q1223" s="13">
        <f t="shared" si="79"/>
        <v>41.768006999999997</v>
      </c>
    </row>
    <row r="1224" spans="1:17">
      <c r="A1224" s="13" t="s">
        <v>1234</v>
      </c>
      <c r="B1224" s="13">
        <v>24.62981709</v>
      </c>
      <c r="C1224" s="13">
        <v>88.249858599999996</v>
      </c>
      <c r="D1224" s="13" t="s">
        <v>6</v>
      </c>
      <c r="E1224" s="13" t="s">
        <v>4927</v>
      </c>
      <c r="F1224" s="13" t="s">
        <v>42</v>
      </c>
      <c r="G1224" s="13" t="s">
        <v>4802</v>
      </c>
      <c r="H1224" s="13" t="s">
        <v>4816</v>
      </c>
      <c r="I1224" s="13">
        <f>(Brick_Kilns_EF!$B$13*Brick_Kilns_EF!$B$11*Brick_Kilns_EF!$B$12)</f>
        <v>8886.81</v>
      </c>
      <c r="J1224" s="13">
        <f>IF(D1224="ZZ",Brick_Kilns_EF!$E$5*(0.75),Brick_Kilns_EF!$E$5)</f>
        <v>9.6999999999999986E-3</v>
      </c>
      <c r="K1224" s="13">
        <f t="shared" si="77"/>
        <v>86.202056999999982</v>
      </c>
      <c r="L1224" s="13">
        <f>IF(D1224="ZZ",Brick_Kilns_EF!$E$2*(0.75),Brick_Kilns_EF!$E$2)</f>
        <v>6.7999999999999996E-3</v>
      </c>
      <c r="M1224" s="13">
        <f t="shared" si="76"/>
        <v>60.430307999999997</v>
      </c>
      <c r="N1224" s="13">
        <f>IF(D1224="ZZ",Brick_Kilns_EF!$E$3*(0.75),Brick_Kilns_EF!$E$3)</f>
        <v>4.5999999999999999E-3</v>
      </c>
      <c r="O1224" s="13">
        <f t="shared" si="78"/>
        <v>40.879325999999999</v>
      </c>
      <c r="P1224" s="13">
        <f>IF(D1224="ZZ",Brick_Kilns_EF!$E$4*(0.75),Brick_Kilns_EF!$E$4)</f>
        <v>4.7000000000000002E-3</v>
      </c>
      <c r="Q1224" s="13">
        <f t="shared" si="79"/>
        <v>41.768006999999997</v>
      </c>
    </row>
    <row r="1225" spans="1:17">
      <c r="A1225" s="13" t="s">
        <v>1235</v>
      </c>
      <c r="B1225" s="13">
        <v>23.62262132</v>
      </c>
      <c r="C1225" s="13">
        <v>88.917030100000005</v>
      </c>
      <c r="D1225" s="13" t="s">
        <v>6</v>
      </c>
      <c r="E1225" s="13" t="s">
        <v>4927</v>
      </c>
      <c r="F1225" s="13" t="s">
        <v>9</v>
      </c>
      <c r="G1225" s="13" t="s">
        <v>4802</v>
      </c>
      <c r="H1225" s="13" t="s">
        <v>4816</v>
      </c>
      <c r="I1225" s="13">
        <f>(Brick_Kilns_EF!$B$13*Brick_Kilns_EF!$B$11*Brick_Kilns_EF!$B$12)</f>
        <v>8886.81</v>
      </c>
      <c r="J1225" s="13">
        <f>IF(D1225="ZZ",Brick_Kilns_EF!$E$5*(0.75),Brick_Kilns_EF!$E$5)</f>
        <v>9.6999999999999986E-3</v>
      </c>
      <c r="K1225" s="13">
        <f t="shared" si="77"/>
        <v>86.202056999999982</v>
      </c>
      <c r="L1225" s="13">
        <f>IF(D1225="ZZ",Brick_Kilns_EF!$E$2*(0.75),Brick_Kilns_EF!$E$2)</f>
        <v>6.7999999999999996E-3</v>
      </c>
      <c r="M1225" s="13">
        <f t="shared" si="76"/>
        <v>60.430307999999997</v>
      </c>
      <c r="N1225" s="13">
        <f>IF(D1225="ZZ",Brick_Kilns_EF!$E$3*(0.75),Brick_Kilns_EF!$E$3)</f>
        <v>4.5999999999999999E-3</v>
      </c>
      <c r="O1225" s="13">
        <f t="shared" si="78"/>
        <v>40.879325999999999</v>
      </c>
      <c r="P1225" s="13">
        <f>IF(D1225="ZZ",Brick_Kilns_EF!$E$4*(0.75),Brick_Kilns_EF!$E$4)</f>
        <v>4.7000000000000002E-3</v>
      </c>
      <c r="Q1225" s="13">
        <f t="shared" si="79"/>
        <v>41.768006999999997</v>
      </c>
    </row>
    <row r="1226" spans="1:17">
      <c r="A1226" s="13" t="s">
        <v>1236</v>
      </c>
      <c r="B1226" s="13">
        <v>25.137257569999999</v>
      </c>
      <c r="C1226" s="13">
        <v>90.262488279999999</v>
      </c>
      <c r="D1226" s="13" t="s">
        <v>6</v>
      </c>
      <c r="E1226" s="13" t="s">
        <v>4927</v>
      </c>
      <c r="F1226" s="13" t="s">
        <v>248</v>
      </c>
      <c r="G1226" s="13" t="s">
        <v>4802</v>
      </c>
      <c r="H1226" s="13" t="s">
        <v>4816</v>
      </c>
      <c r="I1226" s="13">
        <f>(Brick_Kilns_EF!$B$13*Brick_Kilns_EF!$B$11*Brick_Kilns_EF!$B$12)</f>
        <v>8886.81</v>
      </c>
      <c r="J1226" s="13">
        <f>IF(D1226="ZZ",Brick_Kilns_EF!$E$5*(0.75),Brick_Kilns_EF!$E$5)</f>
        <v>9.6999999999999986E-3</v>
      </c>
      <c r="K1226" s="13">
        <f t="shared" si="77"/>
        <v>86.202056999999982</v>
      </c>
      <c r="L1226" s="13">
        <f>IF(D1226="ZZ",Brick_Kilns_EF!$E$2*(0.75),Brick_Kilns_EF!$E$2)</f>
        <v>6.7999999999999996E-3</v>
      </c>
      <c r="M1226" s="13">
        <f t="shared" si="76"/>
        <v>60.430307999999997</v>
      </c>
      <c r="N1226" s="13">
        <f>IF(D1226="ZZ",Brick_Kilns_EF!$E$3*(0.75),Brick_Kilns_EF!$E$3)</f>
        <v>4.5999999999999999E-3</v>
      </c>
      <c r="O1226" s="13">
        <f t="shared" si="78"/>
        <v>40.879325999999999</v>
      </c>
      <c r="P1226" s="13">
        <f>IF(D1226="ZZ",Brick_Kilns_EF!$E$4*(0.75),Brick_Kilns_EF!$E$4)</f>
        <v>4.7000000000000002E-3</v>
      </c>
      <c r="Q1226" s="13">
        <f t="shared" si="79"/>
        <v>41.768006999999997</v>
      </c>
    </row>
    <row r="1227" spans="1:17">
      <c r="A1227" s="13" t="s">
        <v>1237</v>
      </c>
      <c r="B1227" s="13">
        <v>24.269170240000001</v>
      </c>
      <c r="C1227" s="13">
        <v>89.091959540000005</v>
      </c>
      <c r="D1227" s="13" t="s">
        <v>6</v>
      </c>
      <c r="E1227" s="13" t="s">
        <v>4927</v>
      </c>
      <c r="F1227" s="13" t="s">
        <v>42</v>
      </c>
      <c r="G1227" s="13" t="s">
        <v>4802</v>
      </c>
      <c r="H1227" s="13" t="s">
        <v>4816</v>
      </c>
      <c r="I1227" s="13">
        <f>(Brick_Kilns_EF!$B$13*Brick_Kilns_EF!$B$11*Brick_Kilns_EF!$B$12)</f>
        <v>8886.81</v>
      </c>
      <c r="J1227" s="13">
        <f>IF(D1227="ZZ",Brick_Kilns_EF!$E$5*(0.75),Brick_Kilns_EF!$E$5)</f>
        <v>9.6999999999999986E-3</v>
      </c>
      <c r="K1227" s="13">
        <f t="shared" si="77"/>
        <v>86.202056999999982</v>
      </c>
      <c r="L1227" s="13">
        <f>IF(D1227="ZZ",Brick_Kilns_EF!$E$2*(0.75),Brick_Kilns_EF!$E$2)</f>
        <v>6.7999999999999996E-3</v>
      </c>
      <c r="M1227" s="13">
        <f t="shared" si="76"/>
        <v>60.430307999999997</v>
      </c>
      <c r="N1227" s="13">
        <f>IF(D1227="ZZ",Brick_Kilns_EF!$E$3*(0.75),Brick_Kilns_EF!$E$3)</f>
        <v>4.5999999999999999E-3</v>
      </c>
      <c r="O1227" s="13">
        <f t="shared" si="78"/>
        <v>40.879325999999999</v>
      </c>
      <c r="P1227" s="13">
        <f>IF(D1227="ZZ",Brick_Kilns_EF!$E$4*(0.75),Brick_Kilns_EF!$E$4)</f>
        <v>4.7000000000000002E-3</v>
      </c>
      <c r="Q1227" s="13">
        <f t="shared" si="79"/>
        <v>41.768006999999997</v>
      </c>
    </row>
    <row r="1228" spans="1:17">
      <c r="A1228" s="13" t="s">
        <v>1238</v>
      </c>
      <c r="B1228" s="13">
        <v>24.39280072</v>
      </c>
      <c r="C1228" s="13">
        <v>88.666398740000005</v>
      </c>
      <c r="D1228" s="13" t="s">
        <v>6</v>
      </c>
      <c r="E1228" s="13" t="s">
        <v>4927</v>
      </c>
      <c r="F1228" s="13" t="s">
        <v>42</v>
      </c>
      <c r="G1228" s="13" t="s">
        <v>4802</v>
      </c>
      <c r="H1228" s="13" t="s">
        <v>4816</v>
      </c>
      <c r="I1228" s="13">
        <f>(Brick_Kilns_EF!$B$13*Brick_Kilns_EF!$B$11*Brick_Kilns_EF!$B$12)</f>
        <v>8886.81</v>
      </c>
      <c r="J1228" s="13">
        <f>IF(D1228="ZZ",Brick_Kilns_EF!$E$5*(0.75),Brick_Kilns_EF!$E$5)</f>
        <v>9.6999999999999986E-3</v>
      </c>
      <c r="K1228" s="13">
        <f t="shared" si="77"/>
        <v>86.202056999999982</v>
      </c>
      <c r="L1228" s="13">
        <f>IF(D1228="ZZ",Brick_Kilns_EF!$E$2*(0.75),Brick_Kilns_EF!$E$2)</f>
        <v>6.7999999999999996E-3</v>
      </c>
      <c r="M1228" s="13">
        <f t="shared" si="76"/>
        <v>60.430307999999997</v>
      </c>
      <c r="N1228" s="13">
        <f>IF(D1228="ZZ",Brick_Kilns_EF!$E$3*(0.75),Brick_Kilns_EF!$E$3)</f>
        <v>4.5999999999999999E-3</v>
      </c>
      <c r="O1228" s="13">
        <f t="shared" si="78"/>
        <v>40.879325999999999</v>
      </c>
      <c r="P1228" s="13">
        <f>IF(D1228="ZZ",Brick_Kilns_EF!$E$4*(0.75),Brick_Kilns_EF!$E$4)</f>
        <v>4.7000000000000002E-3</v>
      </c>
      <c r="Q1228" s="13">
        <f t="shared" si="79"/>
        <v>41.768006999999997</v>
      </c>
    </row>
    <row r="1229" spans="1:17">
      <c r="A1229" s="13" t="s">
        <v>1239</v>
      </c>
      <c r="B1229" s="13">
        <v>24.392702119999999</v>
      </c>
      <c r="C1229" s="13">
        <v>88.666409490000007</v>
      </c>
      <c r="D1229" s="13" t="s">
        <v>6</v>
      </c>
      <c r="E1229" s="13" t="s">
        <v>4927</v>
      </c>
      <c r="F1229" s="13" t="s">
        <v>42</v>
      </c>
      <c r="G1229" s="13" t="s">
        <v>4802</v>
      </c>
      <c r="H1229" s="13" t="s">
        <v>4816</v>
      </c>
      <c r="I1229" s="13">
        <f>(Brick_Kilns_EF!$B$13*Brick_Kilns_EF!$B$11*Brick_Kilns_EF!$B$12)</f>
        <v>8886.81</v>
      </c>
      <c r="J1229" s="13">
        <f>IF(D1229="ZZ",Brick_Kilns_EF!$E$5*(0.75),Brick_Kilns_EF!$E$5)</f>
        <v>9.6999999999999986E-3</v>
      </c>
      <c r="K1229" s="13">
        <f t="shared" si="77"/>
        <v>86.202056999999982</v>
      </c>
      <c r="L1229" s="13">
        <f>IF(D1229="ZZ",Brick_Kilns_EF!$E$2*(0.75),Brick_Kilns_EF!$E$2)</f>
        <v>6.7999999999999996E-3</v>
      </c>
      <c r="M1229" s="13">
        <f t="shared" si="76"/>
        <v>60.430307999999997</v>
      </c>
      <c r="N1229" s="13">
        <f>IF(D1229="ZZ",Brick_Kilns_EF!$E$3*(0.75),Brick_Kilns_EF!$E$3)</f>
        <v>4.5999999999999999E-3</v>
      </c>
      <c r="O1229" s="13">
        <f t="shared" si="78"/>
        <v>40.879325999999999</v>
      </c>
      <c r="P1229" s="13">
        <f>IF(D1229="ZZ",Brick_Kilns_EF!$E$4*(0.75),Brick_Kilns_EF!$E$4)</f>
        <v>4.7000000000000002E-3</v>
      </c>
      <c r="Q1229" s="13">
        <f t="shared" si="79"/>
        <v>41.768006999999997</v>
      </c>
    </row>
    <row r="1230" spans="1:17">
      <c r="A1230" s="13" t="s">
        <v>1240</v>
      </c>
      <c r="B1230" s="13">
        <v>24.36831166</v>
      </c>
      <c r="C1230" s="13">
        <v>88.577229720000005</v>
      </c>
      <c r="D1230" s="13" t="s">
        <v>6</v>
      </c>
      <c r="E1230" s="13" t="s">
        <v>4927</v>
      </c>
      <c r="F1230" s="13" t="s">
        <v>42</v>
      </c>
      <c r="G1230" s="13" t="s">
        <v>4802</v>
      </c>
      <c r="H1230" s="13" t="s">
        <v>4816</v>
      </c>
      <c r="I1230" s="13">
        <f>(Brick_Kilns_EF!$B$13*Brick_Kilns_EF!$B$11*Brick_Kilns_EF!$B$12)</f>
        <v>8886.81</v>
      </c>
      <c r="J1230" s="13">
        <f>IF(D1230="ZZ",Brick_Kilns_EF!$E$5*(0.75),Brick_Kilns_EF!$E$5)</f>
        <v>9.6999999999999986E-3</v>
      </c>
      <c r="K1230" s="13">
        <f t="shared" si="77"/>
        <v>86.202056999999982</v>
      </c>
      <c r="L1230" s="13">
        <f>IF(D1230="ZZ",Brick_Kilns_EF!$E$2*(0.75),Brick_Kilns_EF!$E$2)</f>
        <v>6.7999999999999996E-3</v>
      </c>
      <c r="M1230" s="13">
        <f t="shared" si="76"/>
        <v>60.430307999999997</v>
      </c>
      <c r="N1230" s="13">
        <f>IF(D1230="ZZ",Brick_Kilns_EF!$E$3*(0.75),Brick_Kilns_EF!$E$3)</f>
        <v>4.5999999999999999E-3</v>
      </c>
      <c r="O1230" s="13">
        <f t="shared" si="78"/>
        <v>40.879325999999999</v>
      </c>
      <c r="P1230" s="13">
        <f>IF(D1230="ZZ",Brick_Kilns_EF!$E$4*(0.75),Brick_Kilns_EF!$E$4)</f>
        <v>4.7000000000000002E-3</v>
      </c>
      <c r="Q1230" s="13">
        <f t="shared" si="79"/>
        <v>41.768006999999997</v>
      </c>
    </row>
    <row r="1231" spans="1:17">
      <c r="A1231" s="13" t="s">
        <v>1241</v>
      </c>
      <c r="B1231" s="13">
        <v>24.016133</v>
      </c>
      <c r="C1231" s="13">
        <v>89.081738959999996</v>
      </c>
      <c r="D1231" s="13" t="s">
        <v>6</v>
      </c>
      <c r="E1231" s="13" t="s">
        <v>4927</v>
      </c>
      <c r="F1231" s="13" t="s">
        <v>42</v>
      </c>
      <c r="G1231" s="13" t="s">
        <v>4802</v>
      </c>
      <c r="H1231" s="13" t="s">
        <v>4816</v>
      </c>
      <c r="I1231" s="13">
        <f>(Brick_Kilns_EF!$B$13*Brick_Kilns_EF!$B$11*Brick_Kilns_EF!$B$12)</f>
        <v>8886.81</v>
      </c>
      <c r="J1231" s="13">
        <f>IF(D1231="ZZ",Brick_Kilns_EF!$E$5*(0.75),Brick_Kilns_EF!$E$5)</f>
        <v>9.6999999999999986E-3</v>
      </c>
      <c r="K1231" s="13">
        <f t="shared" si="77"/>
        <v>86.202056999999982</v>
      </c>
      <c r="L1231" s="13">
        <f>IF(D1231="ZZ",Brick_Kilns_EF!$E$2*(0.75),Brick_Kilns_EF!$E$2)</f>
        <v>6.7999999999999996E-3</v>
      </c>
      <c r="M1231" s="13">
        <f t="shared" si="76"/>
        <v>60.430307999999997</v>
      </c>
      <c r="N1231" s="13">
        <f>IF(D1231="ZZ",Brick_Kilns_EF!$E$3*(0.75),Brick_Kilns_EF!$E$3)</f>
        <v>4.5999999999999999E-3</v>
      </c>
      <c r="O1231" s="13">
        <f t="shared" si="78"/>
        <v>40.879325999999999</v>
      </c>
      <c r="P1231" s="13">
        <f>IF(D1231="ZZ",Brick_Kilns_EF!$E$4*(0.75),Brick_Kilns_EF!$E$4)</f>
        <v>4.7000000000000002E-3</v>
      </c>
      <c r="Q1231" s="13">
        <f t="shared" si="79"/>
        <v>41.768006999999997</v>
      </c>
    </row>
    <row r="1232" spans="1:17">
      <c r="A1232" s="13" t="s">
        <v>1242</v>
      </c>
      <c r="B1232" s="13">
        <v>24.018255280000002</v>
      </c>
      <c r="C1232" s="13">
        <v>89.078014080000003</v>
      </c>
      <c r="D1232" s="13" t="s">
        <v>6</v>
      </c>
      <c r="E1232" s="13" t="s">
        <v>4927</v>
      </c>
      <c r="F1232" s="13" t="s">
        <v>42</v>
      </c>
      <c r="G1232" s="13" t="s">
        <v>4802</v>
      </c>
      <c r="H1232" s="13" t="s">
        <v>4816</v>
      </c>
      <c r="I1232" s="13">
        <f>(Brick_Kilns_EF!$B$13*Brick_Kilns_EF!$B$11*Brick_Kilns_EF!$B$12)</f>
        <v>8886.81</v>
      </c>
      <c r="J1232" s="13">
        <f>IF(D1232="ZZ",Brick_Kilns_EF!$E$5*(0.75),Brick_Kilns_EF!$E$5)</f>
        <v>9.6999999999999986E-3</v>
      </c>
      <c r="K1232" s="13">
        <f t="shared" si="77"/>
        <v>86.202056999999982</v>
      </c>
      <c r="L1232" s="13">
        <f>IF(D1232="ZZ",Brick_Kilns_EF!$E$2*(0.75),Brick_Kilns_EF!$E$2)</f>
        <v>6.7999999999999996E-3</v>
      </c>
      <c r="M1232" s="13">
        <f t="shared" si="76"/>
        <v>60.430307999999997</v>
      </c>
      <c r="N1232" s="13">
        <f>IF(D1232="ZZ",Brick_Kilns_EF!$E$3*(0.75),Brick_Kilns_EF!$E$3)</f>
        <v>4.5999999999999999E-3</v>
      </c>
      <c r="O1232" s="13">
        <f t="shared" si="78"/>
        <v>40.879325999999999</v>
      </c>
      <c r="P1232" s="13">
        <f>IF(D1232="ZZ",Brick_Kilns_EF!$E$4*(0.75),Brick_Kilns_EF!$E$4)</f>
        <v>4.7000000000000002E-3</v>
      </c>
      <c r="Q1232" s="13">
        <f t="shared" si="79"/>
        <v>41.768006999999997</v>
      </c>
    </row>
    <row r="1233" spans="1:17">
      <c r="A1233" s="13" t="s">
        <v>1243</v>
      </c>
      <c r="B1233" s="13">
        <v>24.0163349</v>
      </c>
      <c r="C1233" s="13">
        <v>89.079524449999994</v>
      </c>
      <c r="D1233" s="13" t="s">
        <v>6</v>
      </c>
      <c r="E1233" s="13" t="s">
        <v>4927</v>
      </c>
      <c r="F1233" s="13" t="s">
        <v>42</v>
      </c>
      <c r="G1233" s="13" t="s">
        <v>4802</v>
      </c>
      <c r="H1233" s="13" t="s">
        <v>4816</v>
      </c>
      <c r="I1233" s="13">
        <f>(Brick_Kilns_EF!$B$13*Brick_Kilns_EF!$B$11*Brick_Kilns_EF!$B$12)</f>
        <v>8886.81</v>
      </c>
      <c r="J1233" s="13">
        <f>IF(D1233="ZZ",Brick_Kilns_EF!$E$5*(0.75),Brick_Kilns_EF!$E$5)</f>
        <v>9.6999999999999986E-3</v>
      </c>
      <c r="K1233" s="13">
        <f t="shared" si="77"/>
        <v>86.202056999999982</v>
      </c>
      <c r="L1233" s="13">
        <f>IF(D1233="ZZ",Brick_Kilns_EF!$E$2*(0.75),Brick_Kilns_EF!$E$2)</f>
        <v>6.7999999999999996E-3</v>
      </c>
      <c r="M1233" s="13">
        <f t="shared" si="76"/>
        <v>60.430307999999997</v>
      </c>
      <c r="N1233" s="13">
        <f>IF(D1233="ZZ",Brick_Kilns_EF!$E$3*(0.75),Brick_Kilns_EF!$E$3)</f>
        <v>4.5999999999999999E-3</v>
      </c>
      <c r="O1233" s="13">
        <f t="shared" si="78"/>
        <v>40.879325999999999</v>
      </c>
      <c r="P1233" s="13">
        <f>IF(D1233="ZZ",Brick_Kilns_EF!$E$4*(0.75),Brick_Kilns_EF!$E$4)</f>
        <v>4.7000000000000002E-3</v>
      </c>
      <c r="Q1233" s="13">
        <f t="shared" si="79"/>
        <v>41.768006999999997</v>
      </c>
    </row>
    <row r="1234" spans="1:17">
      <c r="A1234" s="13" t="s">
        <v>1244</v>
      </c>
      <c r="B1234" s="13">
        <v>24.016485150000001</v>
      </c>
      <c r="C1234" s="13">
        <v>89.078245210000006</v>
      </c>
      <c r="D1234" s="13" t="s">
        <v>6</v>
      </c>
      <c r="E1234" s="13" t="s">
        <v>4927</v>
      </c>
      <c r="F1234" s="13" t="s">
        <v>42</v>
      </c>
      <c r="G1234" s="13" t="s">
        <v>4802</v>
      </c>
      <c r="H1234" s="13" t="s">
        <v>4816</v>
      </c>
      <c r="I1234" s="13">
        <f>(Brick_Kilns_EF!$B$13*Brick_Kilns_EF!$B$11*Brick_Kilns_EF!$B$12)</f>
        <v>8886.81</v>
      </c>
      <c r="J1234" s="13">
        <f>IF(D1234="ZZ",Brick_Kilns_EF!$E$5*(0.75),Brick_Kilns_EF!$E$5)</f>
        <v>9.6999999999999986E-3</v>
      </c>
      <c r="K1234" s="13">
        <f t="shared" si="77"/>
        <v>86.202056999999982</v>
      </c>
      <c r="L1234" s="13">
        <f>IF(D1234="ZZ",Brick_Kilns_EF!$E$2*(0.75),Brick_Kilns_EF!$E$2)</f>
        <v>6.7999999999999996E-3</v>
      </c>
      <c r="M1234" s="13">
        <f t="shared" si="76"/>
        <v>60.430307999999997</v>
      </c>
      <c r="N1234" s="13">
        <f>IF(D1234="ZZ",Brick_Kilns_EF!$E$3*(0.75),Brick_Kilns_EF!$E$3)</f>
        <v>4.5999999999999999E-3</v>
      </c>
      <c r="O1234" s="13">
        <f t="shared" si="78"/>
        <v>40.879325999999999</v>
      </c>
      <c r="P1234" s="13">
        <f>IF(D1234="ZZ",Brick_Kilns_EF!$E$4*(0.75),Brick_Kilns_EF!$E$4)</f>
        <v>4.7000000000000002E-3</v>
      </c>
      <c r="Q1234" s="13">
        <f t="shared" si="79"/>
        <v>41.768006999999997</v>
      </c>
    </row>
    <row r="1235" spans="1:17">
      <c r="A1235" s="13" t="s">
        <v>1245</v>
      </c>
      <c r="B1235" s="13">
        <v>24.016344289999999</v>
      </c>
      <c r="C1235" s="13">
        <v>89.080669330000006</v>
      </c>
      <c r="D1235" s="13" t="s">
        <v>6</v>
      </c>
      <c r="E1235" s="13" t="s">
        <v>4927</v>
      </c>
      <c r="F1235" s="13" t="s">
        <v>42</v>
      </c>
      <c r="G1235" s="13" t="s">
        <v>4802</v>
      </c>
      <c r="H1235" s="13" t="s">
        <v>4816</v>
      </c>
      <c r="I1235" s="13">
        <f>(Brick_Kilns_EF!$B$13*Brick_Kilns_EF!$B$11*Brick_Kilns_EF!$B$12)</f>
        <v>8886.81</v>
      </c>
      <c r="J1235" s="13">
        <f>IF(D1235="ZZ",Brick_Kilns_EF!$E$5*(0.75),Brick_Kilns_EF!$E$5)</f>
        <v>9.6999999999999986E-3</v>
      </c>
      <c r="K1235" s="13">
        <f t="shared" si="77"/>
        <v>86.202056999999982</v>
      </c>
      <c r="L1235" s="13">
        <f>IF(D1235="ZZ",Brick_Kilns_EF!$E$2*(0.75),Brick_Kilns_EF!$E$2)</f>
        <v>6.7999999999999996E-3</v>
      </c>
      <c r="M1235" s="13">
        <f t="shared" si="76"/>
        <v>60.430307999999997</v>
      </c>
      <c r="N1235" s="13">
        <f>IF(D1235="ZZ",Brick_Kilns_EF!$E$3*(0.75),Brick_Kilns_EF!$E$3)</f>
        <v>4.5999999999999999E-3</v>
      </c>
      <c r="O1235" s="13">
        <f t="shared" si="78"/>
        <v>40.879325999999999</v>
      </c>
      <c r="P1235" s="13">
        <f>IF(D1235="ZZ",Brick_Kilns_EF!$E$4*(0.75),Brick_Kilns_EF!$E$4)</f>
        <v>4.7000000000000002E-3</v>
      </c>
      <c r="Q1235" s="13">
        <f t="shared" si="79"/>
        <v>41.768006999999997</v>
      </c>
    </row>
    <row r="1236" spans="1:17">
      <c r="A1236" s="13" t="s">
        <v>1246</v>
      </c>
      <c r="B1236" s="13">
        <v>23.700892750000001</v>
      </c>
      <c r="C1236" s="13">
        <v>88.746690810000004</v>
      </c>
      <c r="D1236" s="13" t="s">
        <v>6</v>
      </c>
      <c r="E1236" s="13" t="s">
        <v>4927</v>
      </c>
      <c r="F1236" s="13" t="s">
        <v>9</v>
      </c>
      <c r="G1236" s="13" t="s">
        <v>4802</v>
      </c>
      <c r="H1236" s="13" t="s">
        <v>4816</v>
      </c>
      <c r="I1236" s="13">
        <f>(Brick_Kilns_EF!$B$13*Brick_Kilns_EF!$B$11*Brick_Kilns_EF!$B$12)</f>
        <v>8886.81</v>
      </c>
      <c r="J1236" s="13">
        <f>IF(D1236="ZZ",Brick_Kilns_EF!$E$5*(0.75),Brick_Kilns_EF!$E$5)</f>
        <v>9.6999999999999986E-3</v>
      </c>
      <c r="K1236" s="13">
        <f t="shared" si="77"/>
        <v>86.202056999999982</v>
      </c>
      <c r="L1236" s="13">
        <f>IF(D1236="ZZ",Brick_Kilns_EF!$E$2*(0.75),Brick_Kilns_EF!$E$2)</f>
        <v>6.7999999999999996E-3</v>
      </c>
      <c r="M1236" s="13">
        <f t="shared" si="76"/>
        <v>60.430307999999997</v>
      </c>
      <c r="N1236" s="13">
        <f>IF(D1236="ZZ",Brick_Kilns_EF!$E$3*(0.75),Brick_Kilns_EF!$E$3)</f>
        <v>4.5999999999999999E-3</v>
      </c>
      <c r="O1236" s="13">
        <f t="shared" si="78"/>
        <v>40.879325999999999</v>
      </c>
      <c r="P1236" s="13">
        <f>IF(D1236="ZZ",Brick_Kilns_EF!$E$4*(0.75),Brick_Kilns_EF!$E$4)</f>
        <v>4.7000000000000002E-3</v>
      </c>
      <c r="Q1236" s="13">
        <f t="shared" si="79"/>
        <v>41.768006999999997</v>
      </c>
    </row>
    <row r="1237" spans="1:17">
      <c r="A1237" s="13" t="s">
        <v>1247</v>
      </c>
      <c r="B1237" s="13">
        <v>24.884526260000001</v>
      </c>
      <c r="C1237" s="13">
        <v>89.754929219999994</v>
      </c>
      <c r="D1237" s="13" t="s">
        <v>6</v>
      </c>
      <c r="E1237" s="13" t="s">
        <v>4927</v>
      </c>
      <c r="F1237" s="13" t="s">
        <v>248</v>
      </c>
      <c r="G1237" s="13" t="s">
        <v>4802</v>
      </c>
      <c r="H1237" s="13" t="s">
        <v>4816</v>
      </c>
      <c r="I1237" s="13">
        <f>(Brick_Kilns_EF!$B$13*Brick_Kilns_EF!$B$11*Brick_Kilns_EF!$B$12)</f>
        <v>8886.81</v>
      </c>
      <c r="J1237" s="13">
        <f>IF(D1237="ZZ",Brick_Kilns_EF!$E$5*(0.75),Brick_Kilns_EF!$E$5)</f>
        <v>9.6999999999999986E-3</v>
      </c>
      <c r="K1237" s="13">
        <f t="shared" si="77"/>
        <v>86.202056999999982</v>
      </c>
      <c r="L1237" s="13">
        <f>IF(D1237="ZZ",Brick_Kilns_EF!$E$2*(0.75),Brick_Kilns_EF!$E$2)</f>
        <v>6.7999999999999996E-3</v>
      </c>
      <c r="M1237" s="13">
        <f t="shared" si="76"/>
        <v>60.430307999999997</v>
      </c>
      <c r="N1237" s="13">
        <f>IF(D1237="ZZ",Brick_Kilns_EF!$E$3*(0.75),Brick_Kilns_EF!$E$3)</f>
        <v>4.5999999999999999E-3</v>
      </c>
      <c r="O1237" s="13">
        <f t="shared" si="78"/>
        <v>40.879325999999999</v>
      </c>
      <c r="P1237" s="13">
        <f>IF(D1237="ZZ",Brick_Kilns_EF!$E$4*(0.75),Brick_Kilns_EF!$E$4)</f>
        <v>4.7000000000000002E-3</v>
      </c>
      <c r="Q1237" s="13">
        <f t="shared" si="79"/>
        <v>41.768006999999997</v>
      </c>
    </row>
    <row r="1238" spans="1:17">
      <c r="A1238" s="13" t="s">
        <v>1248</v>
      </c>
      <c r="B1238" s="13">
        <v>24.032791549999999</v>
      </c>
      <c r="C1238" s="13">
        <v>89.076713659999996</v>
      </c>
      <c r="D1238" s="13" t="s">
        <v>6</v>
      </c>
      <c r="E1238" s="13" t="s">
        <v>4927</v>
      </c>
      <c r="F1238" s="13" t="s">
        <v>42</v>
      </c>
      <c r="G1238" s="13" t="s">
        <v>4802</v>
      </c>
      <c r="H1238" s="13" t="s">
        <v>4816</v>
      </c>
      <c r="I1238" s="13">
        <f>(Brick_Kilns_EF!$B$13*Brick_Kilns_EF!$B$11*Brick_Kilns_EF!$B$12)</f>
        <v>8886.81</v>
      </c>
      <c r="J1238" s="13">
        <f>IF(D1238="ZZ",Brick_Kilns_EF!$E$5*(0.75),Brick_Kilns_EF!$E$5)</f>
        <v>9.6999999999999986E-3</v>
      </c>
      <c r="K1238" s="13">
        <f t="shared" si="77"/>
        <v>86.202056999999982</v>
      </c>
      <c r="L1238" s="13">
        <f>IF(D1238="ZZ",Brick_Kilns_EF!$E$2*(0.75),Brick_Kilns_EF!$E$2)</f>
        <v>6.7999999999999996E-3</v>
      </c>
      <c r="M1238" s="13">
        <f t="shared" si="76"/>
        <v>60.430307999999997</v>
      </c>
      <c r="N1238" s="13">
        <f>IF(D1238="ZZ",Brick_Kilns_EF!$E$3*(0.75),Brick_Kilns_EF!$E$3)</f>
        <v>4.5999999999999999E-3</v>
      </c>
      <c r="O1238" s="13">
        <f t="shared" si="78"/>
        <v>40.879325999999999</v>
      </c>
      <c r="P1238" s="13">
        <f>IF(D1238="ZZ",Brick_Kilns_EF!$E$4*(0.75),Brick_Kilns_EF!$E$4)</f>
        <v>4.7000000000000002E-3</v>
      </c>
      <c r="Q1238" s="13">
        <f t="shared" si="79"/>
        <v>41.768006999999997</v>
      </c>
    </row>
    <row r="1239" spans="1:17">
      <c r="A1239" s="13" t="s">
        <v>1249</v>
      </c>
      <c r="B1239" s="13">
        <v>24.462497119999998</v>
      </c>
      <c r="C1239" s="13">
        <v>90.084360770000004</v>
      </c>
      <c r="D1239" s="13" t="s">
        <v>6</v>
      </c>
      <c r="E1239" s="13" t="s">
        <v>4927</v>
      </c>
      <c r="F1239" s="13" t="s">
        <v>7</v>
      </c>
      <c r="G1239" s="13" t="s">
        <v>4802</v>
      </c>
      <c r="H1239" s="13" t="s">
        <v>4816</v>
      </c>
      <c r="I1239" s="13">
        <f>(Brick_Kilns_EF!$B$13*Brick_Kilns_EF!$B$11*Brick_Kilns_EF!$B$12)</f>
        <v>8886.81</v>
      </c>
      <c r="J1239" s="13">
        <f>IF(D1239="ZZ",Brick_Kilns_EF!$E$5*(0.75),Brick_Kilns_EF!$E$5)</f>
        <v>9.6999999999999986E-3</v>
      </c>
      <c r="K1239" s="13">
        <f t="shared" si="77"/>
        <v>86.202056999999982</v>
      </c>
      <c r="L1239" s="13">
        <f>IF(D1239="ZZ",Brick_Kilns_EF!$E$2*(0.75),Brick_Kilns_EF!$E$2)</f>
        <v>6.7999999999999996E-3</v>
      </c>
      <c r="M1239" s="13">
        <f t="shared" si="76"/>
        <v>60.430307999999997</v>
      </c>
      <c r="N1239" s="13">
        <f>IF(D1239="ZZ",Brick_Kilns_EF!$E$3*(0.75),Brick_Kilns_EF!$E$3)</f>
        <v>4.5999999999999999E-3</v>
      </c>
      <c r="O1239" s="13">
        <f t="shared" si="78"/>
        <v>40.879325999999999</v>
      </c>
      <c r="P1239" s="13">
        <f>IF(D1239="ZZ",Brick_Kilns_EF!$E$4*(0.75),Brick_Kilns_EF!$E$4)</f>
        <v>4.7000000000000002E-3</v>
      </c>
      <c r="Q1239" s="13">
        <f t="shared" si="79"/>
        <v>41.768006999999997</v>
      </c>
    </row>
    <row r="1240" spans="1:17">
      <c r="A1240" s="13" t="s">
        <v>1250</v>
      </c>
      <c r="B1240" s="13">
        <v>23.966001810000002</v>
      </c>
      <c r="C1240" s="13">
        <v>89.174101309999998</v>
      </c>
      <c r="D1240" s="13" t="s">
        <v>6</v>
      </c>
      <c r="E1240" s="13" t="s">
        <v>4927</v>
      </c>
      <c r="F1240" s="13" t="s">
        <v>42</v>
      </c>
      <c r="G1240" s="13" t="s">
        <v>4802</v>
      </c>
      <c r="H1240" s="13" t="s">
        <v>4816</v>
      </c>
      <c r="I1240" s="13">
        <f>(Brick_Kilns_EF!$B$13*Brick_Kilns_EF!$B$11*Brick_Kilns_EF!$B$12)</f>
        <v>8886.81</v>
      </c>
      <c r="J1240" s="13">
        <f>IF(D1240="ZZ",Brick_Kilns_EF!$E$5*(0.75),Brick_Kilns_EF!$E$5)</f>
        <v>9.6999999999999986E-3</v>
      </c>
      <c r="K1240" s="13">
        <f t="shared" si="77"/>
        <v>86.202056999999982</v>
      </c>
      <c r="L1240" s="13">
        <f>IF(D1240="ZZ",Brick_Kilns_EF!$E$2*(0.75),Brick_Kilns_EF!$E$2)</f>
        <v>6.7999999999999996E-3</v>
      </c>
      <c r="M1240" s="13">
        <f t="shared" si="76"/>
        <v>60.430307999999997</v>
      </c>
      <c r="N1240" s="13">
        <f>IF(D1240="ZZ",Brick_Kilns_EF!$E$3*(0.75),Brick_Kilns_EF!$E$3)</f>
        <v>4.5999999999999999E-3</v>
      </c>
      <c r="O1240" s="13">
        <f t="shared" si="78"/>
        <v>40.879325999999999</v>
      </c>
      <c r="P1240" s="13">
        <f>IF(D1240="ZZ",Brick_Kilns_EF!$E$4*(0.75),Brick_Kilns_EF!$E$4)</f>
        <v>4.7000000000000002E-3</v>
      </c>
      <c r="Q1240" s="13">
        <f t="shared" si="79"/>
        <v>41.768006999999997</v>
      </c>
    </row>
    <row r="1241" spans="1:17">
      <c r="A1241" s="13" t="s">
        <v>1251</v>
      </c>
      <c r="B1241" s="13">
        <v>23.813030640000001</v>
      </c>
      <c r="C1241" s="13">
        <v>88.764294419999999</v>
      </c>
      <c r="D1241" s="13" t="s">
        <v>6</v>
      </c>
      <c r="E1241" s="13" t="s">
        <v>4927</v>
      </c>
      <c r="F1241" s="13" t="s">
        <v>9</v>
      </c>
      <c r="G1241" s="13" t="s">
        <v>4802</v>
      </c>
      <c r="H1241" s="13" t="s">
        <v>4816</v>
      </c>
      <c r="I1241" s="13">
        <f>(Brick_Kilns_EF!$B$13*Brick_Kilns_EF!$B$11*Brick_Kilns_EF!$B$12)</f>
        <v>8886.81</v>
      </c>
      <c r="J1241" s="13">
        <f>IF(D1241="ZZ",Brick_Kilns_EF!$E$5*(0.75),Brick_Kilns_EF!$E$5)</f>
        <v>9.6999999999999986E-3</v>
      </c>
      <c r="K1241" s="13">
        <f t="shared" si="77"/>
        <v>86.202056999999982</v>
      </c>
      <c r="L1241" s="13">
        <f>IF(D1241="ZZ",Brick_Kilns_EF!$E$2*(0.75),Brick_Kilns_EF!$E$2)</f>
        <v>6.7999999999999996E-3</v>
      </c>
      <c r="M1241" s="13">
        <f t="shared" si="76"/>
        <v>60.430307999999997</v>
      </c>
      <c r="N1241" s="13">
        <f>IF(D1241="ZZ",Brick_Kilns_EF!$E$3*(0.75),Brick_Kilns_EF!$E$3)</f>
        <v>4.5999999999999999E-3</v>
      </c>
      <c r="O1241" s="13">
        <f t="shared" si="78"/>
        <v>40.879325999999999</v>
      </c>
      <c r="P1241" s="13">
        <f>IF(D1241="ZZ",Brick_Kilns_EF!$E$4*(0.75),Brick_Kilns_EF!$E$4)</f>
        <v>4.7000000000000002E-3</v>
      </c>
      <c r="Q1241" s="13">
        <f t="shared" si="79"/>
        <v>41.768006999999997</v>
      </c>
    </row>
    <row r="1242" spans="1:17">
      <c r="A1242" s="13" t="s">
        <v>1252</v>
      </c>
      <c r="B1242" s="13">
        <v>23.80957489</v>
      </c>
      <c r="C1242" s="13">
        <v>88.76585317</v>
      </c>
      <c r="D1242" s="13" t="s">
        <v>6</v>
      </c>
      <c r="E1242" s="13" t="s">
        <v>4927</v>
      </c>
      <c r="F1242" s="13" t="s">
        <v>9</v>
      </c>
      <c r="G1242" s="13" t="s">
        <v>4802</v>
      </c>
      <c r="H1242" s="13" t="s">
        <v>4816</v>
      </c>
      <c r="I1242" s="13">
        <f>(Brick_Kilns_EF!$B$13*Brick_Kilns_EF!$B$11*Brick_Kilns_EF!$B$12)</f>
        <v>8886.81</v>
      </c>
      <c r="J1242" s="13">
        <f>IF(D1242="ZZ",Brick_Kilns_EF!$E$5*(0.75),Brick_Kilns_EF!$E$5)</f>
        <v>9.6999999999999986E-3</v>
      </c>
      <c r="K1242" s="13">
        <f t="shared" si="77"/>
        <v>86.202056999999982</v>
      </c>
      <c r="L1242" s="13">
        <f>IF(D1242="ZZ",Brick_Kilns_EF!$E$2*(0.75),Brick_Kilns_EF!$E$2)</f>
        <v>6.7999999999999996E-3</v>
      </c>
      <c r="M1242" s="13">
        <f t="shared" si="76"/>
        <v>60.430307999999997</v>
      </c>
      <c r="N1242" s="13">
        <f>IF(D1242="ZZ",Brick_Kilns_EF!$E$3*(0.75),Brick_Kilns_EF!$E$3)</f>
        <v>4.5999999999999999E-3</v>
      </c>
      <c r="O1242" s="13">
        <f t="shared" si="78"/>
        <v>40.879325999999999</v>
      </c>
      <c r="P1242" s="13">
        <f>IF(D1242="ZZ",Brick_Kilns_EF!$E$4*(0.75),Brick_Kilns_EF!$E$4)</f>
        <v>4.7000000000000002E-3</v>
      </c>
      <c r="Q1242" s="13">
        <f t="shared" si="79"/>
        <v>41.768006999999997</v>
      </c>
    </row>
    <row r="1243" spans="1:17">
      <c r="A1243" s="13" t="s">
        <v>1253</v>
      </c>
      <c r="B1243" s="13">
        <v>24.040914449999999</v>
      </c>
      <c r="C1243" s="13">
        <v>89.689604599999996</v>
      </c>
      <c r="D1243" s="13" t="s">
        <v>6</v>
      </c>
      <c r="E1243" s="13" t="s">
        <v>4927</v>
      </c>
      <c r="F1243" s="13" t="s">
        <v>42</v>
      </c>
      <c r="G1243" s="13" t="s">
        <v>4802</v>
      </c>
      <c r="H1243" s="13" t="s">
        <v>4816</v>
      </c>
      <c r="I1243" s="13">
        <f>(Brick_Kilns_EF!$B$13*Brick_Kilns_EF!$B$11*Brick_Kilns_EF!$B$12)</f>
        <v>8886.81</v>
      </c>
      <c r="J1243" s="13">
        <f>IF(D1243="ZZ",Brick_Kilns_EF!$E$5*(0.75),Brick_Kilns_EF!$E$5)</f>
        <v>9.6999999999999986E-3</v>
      </c>
      <c r="K1243" s="13">
        <f t="shared" si="77"/>
        <v>86.202056999999982</v>
      </c>
      <c r="L1243" s="13">
        <f>IF(D1243="ZZ",Brick_Kilns_EF!$E$2*(0.75),Brick_Kilns_EF!$E$2)</f>
        <v>6.7999999999999996E-3</v>
      </c>
      <c r="M1243" s="13">
        <f t="shared" si="76"/>
        <v>60.430307999999997</v>
      </c>
      <c r="N1243" s="13">
        <f>IF(D1243="ZZ",Brick_Kilns_EF!$E$3*(0.75),Brick_Kilns_EF!$E$3)</f>
        <v>4.5999999999999999E-3</v>
      </c>
      <c r="O1243" s="13">
        <f t="shared" si="78"/>
        <v>40.879325999999999</v>
      </c>
      <c r="P1243" s="13">
        <f>IF(D1243="ZZ",Brick_Kilns_EF!$E$4*(0.75),Brick_Kilns_EF!$E$4)</f>
        <v>4.7000000000000002E-3</v>
      </c>
      <c r="Q1243" s="13">
        <f t="shared" si="79"/>
        <v>41.768006999999997</v>
      </c>
    </row>
    <row r="1244" spans="1:17">
      <c r="A1244" s="13" t="s">
        <v>1254</v>
      </c>
      <c r="B1244" s="13">
        <v>24.040970789999999</v>
      </c>
      <c r="C1244" s="13">
        <v>89.690281850000005</v>
      </c>
      <c r="D1244" s="13" t="s">
        <v>6</v>
      </c>
      <c r="E1244" s="13" t="s">
        <v>4927</v>
      </c>
      <c r="F1244" s="13" t="s">
        <v>42</v>
      </c>
      <c r="G1244" s="13" t="s">
        <v>4802</v>
      </c>
      <c r="H1244" s="13" t="s">
        <v>4816</v>
      </c>
      <c r="I1244" s="13">
        <f>(Brick_Kilns_EF!$B$13*Brick_Kilns_EF!$B$11*Brick_Kilns_EF!$B$12)</f>
        <v>8886.81</v>
      </c>
      <c r="J1244" s="13">
        <f>IF(D1244="ZZ",Brick_Kilns_EF!$E$5*(0.75),Brick_Kilns_EF!$E$5)</f>
        <v>9.6999999999999986E-3</v>
      </c>
      <c r="K1244" s="13">
        <f t="shared" si="77"/>
        <v>86.202056999999982</v>
      </c>
      <c r="L1244" s="13">
        <f>IF(D1244="ZZ",Brick_Kilns_EF!$E$2*(0.75),Brick_Kilns_EF!$E$2)</f>
        <v>6.7999999999999996E-3</v>
      </c>
      <c r="M1244" s="13">
        <f t="shared" si="76"/>
        <v>60.430307999999997</v>
      </c>
      <c r="N1244" s="13">
        <f>IF(D1244="ZZ",Brick_Kilns_EF!$E$3*(0.75),Brick_Kilns_EF!$E$3)</f>
        <v>4.5999999999999999E-3</v>
      </c>
      <c r="O1244" s="13">
        <f t="shared" si="78"/>
        <v>40.879325999999999</v>
      </c>
      <c r="P1244" s="13">
        <f>IF(D1244="ZZ",Brick_Kilns_EF!$E$4*(0.75),Brick_Kilns_EF!$E$4)</f>
        <v>4.7000000000000002E-3</v>
      </c>
      <c r="Q1244" s="13">
        <f t="shared" si="79"/>
        <v>41.768006999999997</v>
      </c>
    </row>
    <row r="1245" spans="1:17">
      <c r="A1245" s="13" t="s">
        <v>1255</v>
      </c>
      <c r="B1245" s="13">
        <v>23.922581829999999</v>
      </c>
      <c r="C1245" s="13">
        <v>89.030670540000003</v>
      </c>
      <c r="D1245" s="13" t="s">
        <v>6</v>
      </c>
      <c r="E1245" s="13" t="s">
        <v>4927</v>
      </c>
      <c r="F1245" s="13" t="s">
        <v>9</v>
      </c>
      <c r="G1245" s="13" t="s">
        <v>4802</v>
      </c>
      <c r="H1245" s="13" t="s">
        <v>4816</v>
      </c>
      <c r="I1245" s="13">
        <f>(Brick_Kilns_EF!$B$13*Brick_Kilns_EF!$B$11*Brick_Kilns_EF!$B$12)</f>
        <v>8886.81</v>
      </c>
      <c r="J1245" s="13">
        <f>IF(D1245="ZZ",Brick_Kilns_EF!$E$5*(0.75),Brick_Kilns_EF!$E$5)</f>
        <v>9.6999999999999986E-3</v>
      </c>
      <c r="K1245" s="13">
        <f t="shared" si="77"/>
        <v>86.202056999999982</v>
      </c>
      <c r="L1245" s="13">
        <f>IF(D1245="ZZ",Brick_Kilns_EF!$E$2*(0.75),Brick_Kilns_EF!$E$2)</f>
        <v>6.7999999999999996E-3</v>
      </c>
      <c r="M1245" s="13">
        <f t="shared" si="76"/>
        <v>60.430307999999997</v>
      </c>
      <c r="N1245" s="13">
        <f>IF(D1245="ZZ",Brick_Kilns_EF!$E$3*(0.75),Brick_Kilns_EF!$E$3)</f>
        <v>4.5999999999999999E-3</v>
      </c>
      <c r="O1245" s="13">
        <f t="shared" si="78"/>
        <v>40.879325999999999</v>
      </c>
      <c r="P1245" s="13">
        <f>IF(D1245="ZZ",Brick_Kilns_EF!$E$4*(0.75),Brick_Kilns_EF!$E$4)</f>
        <v>4.7000000000000002E-3</v>
      </c>
      <c r="Q1245" s="13">
        <f t="shared" si="79"/>
        <v>41.768006999999997</v>
      </c>
    </row>
    <row r="1246" spans="1:17">
      <c r="A1246" s="13" t="s">
        <v>1256</v>
      </c>
      <c r="B1246" s="13">
        <v>23.9235115</v>
      </c>
      <c r="C1246" s="13">
        <v>89.031229539999998</v>
      </c>
      <c r="D1246" s="13" t="s">
        <v>6</v>
      </c>
      <c r="E1246" s="13" t="s">
        <v>4927</v>
      </c>
      <c r="F1246" s="13" t="s">
        <v>9</v>
      </c>
      <c r="G1246" s="13" t="s">
        <v>4802</v>
      </c>
      <c r="H1246" s="13" t="s">
        <v>4816</v>
      </c>
      <c r="I1246" s="13">
        <f>(Brick_Kilns_EF!$B$13*Brick_Kilns_EF!$B$11*Brick_Kilns_EF!$B$12)</f>
        <v>8886.81</v>
      </c>
      <c r="J1246" s="13">
        <f>IF(D1246="ZZ",Brick_Kilns_EF!$E$5*(0.75),Brick_Kilns_EF!$E$5)</f>
        <v>9.6999999999999986E-3</v>
      </c>
      <c r="K1246" s="13">
        <f t="shared" si="77"/>
        <v>86.202056999999982</v>
      </c>
      <c r="L1246" s="13">
        <f>IF(D1246="ZZ",Brick_Kilns_EF!$E$2*(0.75),Brick_Kilns_EF!$E$2)</f>
        <v>6.7999999999999996E-3</v>
      </c>
      <c r="M1246" s="13">
        <f t="shared" si="76"/>
        <v>60.430307999999997</v>
      </c>
      <c r="N1246" s="13">
        <f>IF(D1246="ZZ",Brick_Kilns_EF!$E$3*(0.75),Brick_Kilns_EF!$E$3)</f>
        <v>4.5999999999999999E-3</v>
      </c>
      <c r="O1246" s="13">
        <f t="shared" si="78"/>
        <v>40.879325999999999</v>
      </c>
      <c r="P1246" s="13">
        <f>IF(D1246="ZZ",Brick_Kilns_EF!$E$4*(0.75),Brick_Kilns_EF!$E$4)</f>
        <v>4.7000000000000002E-3</v>
      </c>
      <c r="Q1246" s="13">
        <f t="shared" si="79"/>
        <v>41.768006999999997</v>
      </c>
    </row>
    <row r="1247" spans="1:17">
      <c r="A1247" s="13" t="s">
        <v>1257</v>
      </c>
      <c r="B1247" s="13">
        <v>23.973317349999999</v>
      </c>
      <c r="C1247" s="13">
        <v>90.045967430000005</v>
      </c>
      <c r="D1247" s="13" t="s">
        <v>6</v>
      </c>
      <c r="E1247" s="13" t="s">
        <v>4927</v>
      </c>
      <c r="F1247" s="13" t="s">
        <v>7</v>
      </c>
      <c r="G1247" s="13" t="s">
        <v>4802</v>
      </c>
      <c r="H1247" s="13" t="s">
        <v>4816</v>
      </c>
      <c r="I1247" s="13">
        <f>(Brick_Kilns_EF!$B$13*Brick_Kilns_EF!$B$11*Brick_Kilns_EF!$B$12)</f>
        <v>8886.81</v>
      </c>
      <c r="J1247" s="13">
        <f>IF(D1247="ZZ",Brick_Kilns_EF!$E$5*(0.75),Brick_Kilns_EF!$E$5)</f>
        <v>9.6999999999999986E-3</v>
      </c>
      <c r="K1247" s="13">
        <f t="shared" si="77"/>
        <v>86.202056999999982</v>
      </c>
      <c r="L1247" s="13">
        <f>IF(D1247="ZZ",Brick_Kilns_EF!$E$2*(0.75),Brick_Kilns_EF!$E$2)</f>
        <v>6.7999999999999996E-3</v>
      </c>
      <c r="M1247" s="13">
        <f t="shared" si="76"/>
        <v>60.430307999999997</v>
      </c>
      <c r="N1247" s="13">
        <f>IF(D1247="ZZ",Brick_Kilns_EF!$E$3*(0.75),Brick_Kilns_EF!$E$3)</f>
        <v>4.5999999999999999E-3</v>
      </c>
      <c r="O1247" s="13">
        <f t="shared" si="78"/>
        <v>40.879325999999999</v>
      </c>
      <c r="P1247" s="13">
        <f>IF(D1247="ZZ",Brick_Kilns_EF!$E$4*(0.75),Brick_Kilns_EF!$E$4)</f>
        <v>4.7000000000000002E-3</v>
      </c>
      <c r="Q1247" s="13">
        <f t="shared" si="79"/>
        <v>41.768006999999997</v>
      </c>
    </row>
    <row r="1248" spans="1:17">
      <c r="A1248" s="13" t="s">
        <v>1258</v>
      </c>
      <c r="B1248" s="13">
        <v>24.294688820000001</v>
      </c>
      <c r="C1248" s="13">
        <v>89.69641034</v>
      </c>
      <c r="D1248" s="13" t="s">
        <v>6</v>
      </c>
      <c r="E1248" s="13" t="s">
        <v>4927</v>
      </c>
      <c r="F1248" s="13" t="s">
        <v>42</v>
      </c>
      <c r="G1248" s="13" t="s">
        <v>4802</v>
      </c>
      <c r="H1248" s="13" t="s">
        <v>4816</v>
      </c>
      <c r="I1248" s="13">
        <f>(Brick_Kilns_EF!$B$13*Brick_Kilns_EF!$B$11*Brick_Kilns_EF!$B$12)</f>
        <v>8886.81</v>
      </c>
      <c r="J1248" s="13">
        <f>IF(D1248="ZZ",Brick_Kilns_EF!$E$5*(0.75),Brick_Kilns_EF!$E$5)</f>
        <v>9.6999999999999986E-3</v>
      </c>
      <c r="K1248" s="13">
        <f t="shared" si="77"/>
        <v>86.202056999999982</v>
      </c>
      <c r="L1248" s="13">
        <f>IF(D1248="ZZ",Brick_Kilns_EF!$E$2*(0.75),Brick_Kilns_EF!$E$2)</f>
        <v>6.7999999999999996E-3</v>
      </c>
      <c r="M1248" s="13">
        <f t="shared" si="76"/>
        <v>60.430307999999997</v>
      </c>
      <c r="N1248" s="13">
        <f>IF(D1248="ZZ",Brick_Kilns_EF!$E$3*(0.75),Brick_Kilns_EF!$E$3)</f>
        <v>4.5999999999999999E-3</v>
      </c>
      <c r="O1248" s="13">
        <f t="shared" si="78"/>
        <v>40.879325999999999</v>
      </c>
      <c r="P1248" s="13">
        <f>IF(D1248="ZZ",Brick_Kilns_EF!$E$4*(0.75),Brick_Kilns_EF!$E$4)</f>
        <v>4.7000000000000002E-3</v>
      </c>
      <c r="Q1248" s="13">
        <f t="shared" si="79"/>
        <v>41.768006999999997</v>
      </c>
    </row>
    <row r="1249" spans="1:17">
      <c r="A1249" s="13" t="s">
        <v>1259</v>
      </c>
      <c r="B1249" s="13">
        <v>26.0768211</v>
      </c>
      <c r="C1249" s="13">
        <v>88.450635989999995</v>
      </c>
      <c r="D1249" s="13" t="s">
        <v>6</v>
      </c>
      <c r="E1249" s="13" t="s">
        <v>4927</v>
      </c>
      <c r="F1249" s="13" t="s">
        <v>171</v>
      </c>
      <c r="G1249" s="13" t="s">
        <v>4802</v>
      </c>
      <c r="H1249" s="13" t="s">
        <v>4816</v>
      </c>
      <c r="I1249" s="13">
        <f>(Brick_Kilns_EF!$B$13*Brick_Kilns_EF!$B$11*Brick_Kilns_EF!$B$12)</f>
        <v>8886.81</v>
      </c>
      <c r="J1249" s="13">
        <f>IF(D1249="ZZ",Brick_Kilns_EF!$E$5*(0.75),Brick_Kilns_EF!$E$5)</f>
        <v>9.6999999999999986E-3</v>
      </c>
      <c r="K1249" s="13">
        <f t="shared" si="77"/>
        <v>86.202056999999982</v>
      </c>
      <c r="L1249" s="13">
        <f>IF(D1249="ZZ",Brick_Kilns_EF!$E$2*(0.75),Brick_Kilns_EF!$E$2)</f>
        <v>6.7999999999999996E-3</v>
      </c>
      <c r="M1249" s="13">
        <f t="shared" si="76"/>
        <v>60.430307999999997</v>
      </c>
      <c r="N1249" s="13">
        <f>IF(D1249="ZZ",Brick_Kilns_EF!$E$3*(0.75),Brick_Kilns_EF!$E$3)</f>
        <v>4.5999999999999999E-3</v>
      </c>
      <c r="O1249" s="13">
        <f t="shared" si="78"/>
        <v>40.879325999999999</v>
      </c>
      <c r="P1249" s="13">
        <f>IF(D1249="ZZ",Brick_Kilns_EF!$E$4*(0.75),Brick_Kilns_EF!$E$4)</f>
        <v>4.7000000000000002E-3</v>
      </c>
      <c r="Q1249" s="13">
        <f t="shared" si="79"/>
        <v>41.768006999999997</v>
      </c>
    </row>
    <row r="1250" spans="1:17">
      <c r="A1250" s="13" t="s">
        <v>1260</v>
      </c>
      <c r="B1250" s="13">
        <v>24.225800410000002</v>
      </c>
      <c r="C1250" s="13">
        <v>89.123867520000005</v>
      </c>
      <c r="D1250" s="13" t="s">
        <v>6</v>
      </c>
      <c r="E1250" s="13" t="s">
        <v>4927</v>
      </c>
      <c r="F1250" s="13" t="s">
        <v>42</v>
      </c>
      <c r="G1250" s="13" t="s">
        <v>4802</v>
      </c>
      <c r="H1250" s="13" t="s">
        <v>4816</v>
      </c>
      <c r="I1250" s="13">
        <f>(Brick_Kilns_EF!$B$13*Brick_Kilns_EF!$B$11*Brick_Kilns_EF!$B$12)</f>
        <v>8886.81</v>
      </c>
      <c r="J1250" s="13">
        <f>IF(D1250="ZZ",Brick_Kilns_EF!$E$5*(0.75),Brick_Kilns_EF!$E$5)</f>
        <v>9.6999999999999986E-3</v>
      </c>
      <c r="K1250" s="13">
        <f t="shared" si="77"/>
        <v>86.202056999999982</v>
      </c>
      <c r="L1250" s="13">
        <f>IF(D1250="ZZ",Brick_Kilns_EF!$E$2*(0.75),Brick_Kilns_EF!$E$2)</f>
        <v>6.7999999999999996E-3</v>
      </c>
      <c r="M1250" s="13">
        <f t="shared" si="76"/>
        <v>60.430307999999997</v>
      </c>
      <c r="N1250" s="13">
        <f>IF(D1250="ZZ",Brick_Kilns_EF!$E$3*(0.75),Brick_Kilns_EF!$E$3)</f>
        <v>4.5999999999999999E-3</v>
      </c>
      <c r="O1250" s="13">
        <f t="shared" si="78"/>
        <v>40.879325999999999</v>
      </c>
      <c r="P1250" s="13">
        <f>IF(D1250="ZZ",Brick_Kilns_EF!$E$4*(0.75),Brick_Kilns_EF!$E$4)</f>
        <v>4.7000000000000002E-3</v>
      </c>
      <c r="Q1250" s="13">
        <f t="shared" si="79"/>
        <v>41.768006999999997</v>
      </c>
    </row>
    <row r="1251" spans="1:17">
      <c r="A1251" s="13" t="s">
        <v>1261</v>
      </c>
      <c r="B1251" s="13">
        <v>24.833692200000002</v>
      </c>
      <c r="C1251" s="13">
        <v>89.282722070000005</v>
      </c>
      <c r="D1251" s="13" t="s">
        <v>6</v>
      </c>
      <c r="E1251" s="13" t="s">
        <v>4927</v>
      </c>
      <c r="F1251" s="13" t="s">
        <v>42</v>
      </c>
      <c r="G1251" s="13" t="s">
        <v>4802</v>
      </c>
      <c r="H1251" s="13" t="s">
        <v>4816</v>
      </c>
      <c r="I1251" s="13">
        <f>(Brick_Kilns_EF!$B$13*Brick_Kilns_EF!$B$11*Brick_Kilns_EF!$B$12)</f>
        <v>8886.81</v>
      </c>
      <c r="J1251" s="13">
        <f>IF(D1251="ZZ",Brick_Kilns_EF!$E$5*(0.75),Brick_Kilns_EF!$E$5)</f>
        <v>9.6999999999999986E-3</v>
      </c>
      <c r="K1251" s="13">
        <f t="shared" si="77"/>
        <v>86.202056999999982</v>
      </c>
      <c r="L1251" s="13">
        <f>IF(D1251="ZZ",Brick_Kilns_EF!$E$2*(0.75),Brick_Kilns_EF!$E$2)</f>
        <v>6.7999999999999996E-3</v>
      </c>
      <c r="M1251" s="13">
        <f t="shared" si="76"/>
        <v>60.430307999999997</v>
      </c>
      <c r="N1251" s="13">
        <f>IF(D1251="ZZ",Brick_Kilns_EF!$E$3*(0.75),Brick_Kilns_EF!$E$3)</f>
        <v>4.5999999999999999E-3</v>
      </c>
      <c r="O1251" s="13">
        <f t="shared" si="78"/>
        <v>40.879325999999999</v>
      </c>
      <c r="P1251" s="13">
        <f>IF(D1251="ZZ",Brick_Kilns_EF!$E$4*(0.75),Brick_Kilns_EF!$E$4)</f>
        <v>4.7000000000000002E-3</v>
      </c>
      <c r="Q1251" s="13">
        <f t="shared" si="79"/>
        <v>41.768006999999997</v>
      </c>
    </row>
    <row r="1252" spans="1:17">
      <c r="A1252" s="13" t="s">
        <v>1262</v>
      </c>
      <c r="B1252" s="13">
        <v>23.81268841</v>
      </c>
      <c r="C1252" s="13">
        <v>88.954007820000001</v>
      </c>
      <c r="D1252" s="13" t="s">
        <v>6</v>
      </c>
      <c r="E1252" s="13" t="s">
        <v>4927</v>
      </c>
      <c r="F1252" s="13" t="s">
        <v>9</v>
      </c>
      <c r="G1252" s="13" t="s">
        <v>4802</v>
      </c>
      <c r="H1252" s="13" t="s">
        <v>4816</v>
      </c>
      <c r="I1252" s="13">
        <f>(Brick_Kilns_EF!$B$13*Brick_Kilns_EF!$B$11*Brick_Kilns_EF!$B$12)</f>
        <v>8886.81</v>
      </c>
      <c r="J1252" s="13">
        <f>IF(D1252="ZZ",Brick_Kilns_EF!$E$5*(0.75),Brick_Kilns_EF!$E$5)</f>
        <v>9.6999999999999986E-3</v>
      </c>
      <c r="K1252" s="13">
        <f t="shared" si="77"/>
        <v>86.202056999999982</v>
      </c>
      <c r="L1252" s="13">
        <f>IF(D1252="ZZ",Brick_Kilns_EF!$E$2*(0.75),Brick_Kilns_EF!$E$2)</f>
        <v>6.7999999999999996E-3</v>
      </c>
      <c r="M1252" s="13">
        <f t="shared" si="76"/>
        <v>60.430307999999997</v>
      </c>
      <c r="N1252" s="13">
        <f>IF(D1252="ZZ",Brick_Kilns_EF!$E$3*(0.75),Brick_Kilns_EF!$E$3)</f>
        <v>4.5999999999999999E-3</v>
      </c>
      <c r="O1252" s="13">
        <f t="shared" si="78"/>
        <v>40.879325999999999</v>
      </c>
      <c r="P1252" s="13">
        <f>IF(D1252="ZZ",Brick_Kilns_EF!$E$4*(0.75),Brick_Kilns_EF!$E$4)</f>
        <v>4.7000000000000002E-3</v>
      </c>
      <c r="Q1252" s="13">
        <f t="shared" si="79"/>
        <v>41.768006999999997</v>
      </c>
    </row>
    <row r="1253" spans="1:17">
      <c r="A1253" s="13" t="s">
        <v>1263</v>
      </c>
      <c r="B1253" s="13">
        <v>24.126135309999999</v>
      </c>
      <c r="C1253" s="13">
        <v>89.538705840000006</v>
      </c>
      <c r="D1253" s="13" t="s">
        <v>6</v>
      </c>
      <c r="E1253" s="13" t="s">
        <v>4927</v>
      </c>
      <c r="F1253" s="13" t="s">
        <v>42</v>
      </c>
      <c r="G1253" s="13" t="s">
        <v>4802</v>
      </c>
      <c r="H1253" s="13" t="s">
        <v>4816</v>
      </c>
      <c r="I1253" s="13">
        <f>(Brick_Kilns_EF!$B$13*Brick_Kilns_EF!$B$11*Brick_Kilns_EF!$B$12)</f>
        <v>8886.81</v>
      </c>
      <c r="J1253" s="13">
        <f>IF(D1253="ZZ",Brick_Kilns_EF!$E$5*(0.75),Brick_Kilns_EF!$E$5)</f>
        <v>9.6999999999999986E-3</v>
      </c>
      <c r="K1253" s="13">
        <f t="shared" si="77"/>
        <v>86.202056999999982</v>
      </c>
      <c r="L1253" s="13">
        <f>IF(D1253="ZZ",Brick_Kilns_EF!$E$2*(0.75),Brick_Kilns_EF!$E$2)</f>
        <v>6.7999999999999996E-3</v>
      </c>
      <c r="M1253" s="13">
        <f t="shared" si="76"/>
        <v>60.430307999999997</v>
      </c>
      <c r="N1253" s="13">
        <f>IF(D1253="ZZ",Brick_Kilns_EF!$E$3*(0.75),Brick_Kilns_EF!$E$3)</f>
        <v>4.5999999999999999E-3</v>
      </c>
      <c r="O1253" s="13">
        <f t="shared" si="78"/>
        <v>40.879325999999999</v>
      </c>
      <c r="P1253" s="13">
        <f>IF(D1253="ZZ",Brick_Kilns_EF!$E$4*(0.75),Brick_Kilns_EF!$E$4)</f>
        <v>4.7000000000000002E-3</v>
      </c>
      <c r="Q1253" s="13">
        <f t="shared" si="79"/>
        <v>41.768006999999997</v>
      </c>
    </row>
    <row r="1254" spans="1:17">
      <c r="A1254" s="13" t="s">
        <v>1264</v>
      </c>
      <c r="B1254" s="13">
        <v>23.708572969999999</v>
      </c>
      <c r="C1254" s="13">
        <v>89.023274420000007</v>
      </c>
      <c r="D1254" s="13" t="s">
        <v>6</v>
      </c>
      <c r="E1254" s="13" t="s">
        <v>4927</v>
      </c>
      <c r="F1254" s="13" t="s">
        <v>9</v>
      </c>
      <c r="G1254" s="13" t="s">
        <v>4802</v>
      </c>
      <c r="H1254" s="13" t="s">
        <v>4816</v>
      </c>
      <c r="I1254" s="13">
        <f>(Brick_Kilns_EF!$B$13*Brick_Kilns_EF!$B$11*Brick_Kilns_EF!$B$12)</f>
        <v>8886.81</v>
      </c>
      <c r="J1254" s="13">
        <f>IF(D1254="ZZ",Brick_Kilns_EF!$E$5*(0.75),Brick_Kilns_EF!$E$5)</f>
        <v>9.6999999999999986E-3</v>
      </c>
      <c r="K1254" s="13">
        <f t="shared" si="77"/>
        <v>86.202056999999982</v>
      </c>
      <c r="L1254" s="13">
        <f>IF(D1254="ZZ",Brick_Kilns_EF!$E$2*(0.75),Brick_Kilns_EF!$E$2)</f>
        <v>6.7999999999999996E-3</v>
      </c>
      <c r="M1254" s="13">
        <f t="shared" si="76"/>
        <v>60.430307999999997</v>
      </c>
      <c r="N1254" s="13">
        <f>IF(D1254="ZZ",Brick_Kilns_EF!$E$3*(0.75),Brick_Kilns_EF!$E$3)</f>
        <v>4.5999999999999999E-3</v>
      </c>
      <c r="O1254" s="13">
        <f t="shared" si="78"/>
        <v>40.879325999999999</v>
      </c>
      <c r="P1254" s="13">
        <f>IF(D1254="ZZ",Brick_Kilns_EF!$E$4*(0.75),Brick_Kilns_EF!$E$4)</f>
        <v>4.7000000000000002E-3</v>
      </c>
      <c r="Q1254" s="13">
        <f t="shared" si="79"/>
        <v>41.768006999999997</v>
      </c>
    </row>
    <row r="1255" spans="1:17">
      <c r="A1255" s="13" t="s">
        <v>1265</v>
      </c>
      <c r="B1255" s="13">
        <v>23.982182330000001</v>
      </c>
      <c r="C1255" s="13">
        <v>88.828424409999997</v>
      </c>
      <c r="D1255" s="13" t="s">
        <v>6</v>
      </c>
      <c r="E1255" s="13" t="s">
        <v>4927</v>
      </c>
      <c r="F1255" s="13" t="s">
        <v>9</v>
      </c>
      <c r="G1255" s="13" t="s">
        <v>4802</v>
      </c>
      <c r="H1255" s="13" t="s">
        <v>4816</v>
      </c>
      <c r="I1255" s="13">
        <f>(Brick_Kilns_EF!$B$13*Brick_Kilns_EF!$B$11*Brick_Kilns_EF!$B$12)</f>
        <v>8886.81</v>
      </c>
      <c r="J1255" s="13">
        <f>IF(D1255="ZZ",Brick_Kilns_EF!$E$5*(0.75),Brick_Kilns_EF!$E$5)</f>
        <v>9.6999999999999986E-3</v>
      </c>
      <c r="K1255" s="13">
        <f t="shared" si="77"/>
        <v>86.202056999999982</v>
      </c>
      <c r="L1255" s="13">
        <f>IF(D1255="ZZ",Brick_Kilns_EF!$E$2*(0.75),Brick_Kilns_EF!$E$2)</f>
        <v>6.7999999999999996E-3</v>
      </c>
      <c r="M1255" s="13">
        <f t="shared" si="76"/>
        <v>60.430307999999997</v>
      </c>
      <c r="N1255" s="13">
        <f>IF(D1255="ZZ",Brick_Kilns_EF!$E$3*(0.75),Brick_Kilns_EF!$E$3)</f>
        <v>4.5999999999999999E-3</v>
      </c>
      <c r="O1255" s="13">
        <f t="shared" si="78"/>
        <v>40.879325999999999</v>
      </c>
      <c r="P1255" s="13">
        <f>IF(D1255="ZZ",Brick_Kilns_EF!$E$4*(0.75),Brick_Kilns_EF!$E$4)</f>
        <v>4.7000000000000002E-3</v>
      </c>
      <c r="Q1255" s="13">
        <f t="shared" si="79"/>
        <v>41.768006999999997</v>
      </c>
    </row>
    <row r="1256" spans="1:17">
      <c r="A1256" s="13" t="s">
        <v>1266</v>
      </c>
      <c r="B1256" s="13">
        <v>23.831487240000001</v>
      </c>
      <c r="C1256" s="13">
        <v>88.908555219999997</v>
      </c>
      <c r="D1256" s="13" t="s">
        <v>6</v>
      </c>
      <c r="E1256" s="13" t="s">
        <v>4927</v>
      </c>
      <c r="F1256" s="13" t="s">
        <v>9</v>
      </c>
      <c r="G1256" s="13" t="s">
        <v>4802</v>
      </c>
      <c r="H1256" s="13" t="s">
        <v>4816</v>
      </c>
      <c r="I1256" s="13">
        <f>(Brick_Kilns_EF!$B$13*Brick_Kilns_EF!$B$11*Brick_Kilns_EF!$B$12)</f>
        <v>8886.81</v>
      </c>
      <c r="J1256" s="13">
        <f>IF(D1256="ZZ",Brick_Kilns_EF!$E$5*(0.75),Brick_Kilns_EF!$E$5)</f>
        <v>9.6999999999999986E-3</v>
      </c>
      <c r="K1256" s="13">
        <f t="shared" si="77"/>
        <v>86.202056999999982</v>
      </c>
      <c r="L1256" s="13">
        <f>IF(D1256="ZZ",Brick_Kilns_EF!$E$2*(0.75),Brick_Kilns_EF!$E$2)</f>
        <v>6.7999999999999996E-3</v>
      </c>
      <c r="M1256" s="13">
        <f t="shared" si="76"/>
        <v>60.430307999999997</v>
      </c>
      <c r="N1256" s="13">
        <f>IF(D1256="ZZ",Brick_Kilns_EF!$E$3*(0.75),Brick_Kilns_EF!$E$3)</f>
        <v>4.5999999999999999E-3</v>
      </c>
      <c r="O1256" s="13">
        <f t="shared" si="78"/>
        <v>40.879325999999999</v>
      </c>
      <c r="P1256" s="13">
        <f>IF(D1256="ZZ",Brick_Kilns_EF!$E$4*(0.75),Brick_Kilns_EF!$E$4)</f>
        <v>4.7000000000000002E-3</v>
      </c>
      <c r="Q1256" s="13">
        <f t="shared" si="79"/>
        <v>41.768006999999997</v>
      </c>
    </row>
    <row r="1257" spans="1:17">
      <c r="A1257" s="13" t="s">
        <v>1267</v>
      </c>
      <c r="B1257" s="13">
        <v>23.723582879999999</v>
      </c>
      <c r="C1257" s="13">
        <v>88.885650119999994</v>
      </c>
      <c r="D1257" s="13" t="s">
        <v>6</v>
      </c>
      <c r="E1257" s="13" t="s">
        <v>4927</v>
      </c>
      <c r="F1257" s="13" t="s">
        <v>9</v>
      </c>
      <c r="G1257" s="13" t="s">
        <v>4802</v>
      </c>
      <c r="H1257" s="13" t="s">
        <v>4816</v>
      </c>
      <c r="I1257" s="13">
        <f>(Brick_Kilns_EF!$B$13*Brick_Kilns_EF!$B$11*Brick_Kilns_EF!$B$12)</f>
        <v>8886.81</v>
      </c>
      <c r="J1257" s="13">
        <f>IF(D1257="ZZ",Brick_Kilns_EF!$E$5*(0.75),Brick_Kilns_EF!$E$5)</f>
        <v>9.6999999999999986E-3</v>
      </c>
      <c r="K1257" s="13">
        <f t="shared" si="77"/>
        <v>86.202056999999982</v>
      </c>
      <c r="L1257" s="13">
        <f>IF(D1257="ZZ",Brick_Kilns_EF!$E$2*(0.75),Brick_Kilns_EF!$E$2)</f>
        <v>6.7999999999999996E-3</v>
      </c>
      <c r="M1257" s="13">
        <f t="shared" si="76"/>
        <v>60.430307999999997</v>
      </c>
      <c r="N1257" s="13">
        <f>IF(D1257="ZZ",Brick_Kilns_EF!$E$3*(0.75),Brick_Kilns_EF!$E$3)</f>
        <v>4.5999999999999999E-3</v>
      </c>
      <c r="O1257" s="13">
        <f t="shared" si="78"/>
        <v>40.879325999999999</v>
      </c>
      <c r="P1257" s="13">
        <f>IF(D1257="ZZ",Brick_Kilns_EF!$E$4*(0.75),Brick_Kilns_EF!$E$4)</f>
        <v>4.7000000000000002E-3</v>
      </c>
      <c r="Q1257" s="13">
        <f t="shared" si="79"/>
        <v>41.768006999999997</v>
      </c>
    </row>
    <row r="1258" spans="1:17">
      <c r="A1258" s="13" t="s">
        <v>1268</v>
      </c>
      <c r="B1258" s="13">
        <v>24.521800429999999</v>
      </c>
      <c r="C1258" s="13">
        <v>89.579869439999996</v>
      </c>
      <c r="D1258" s="13" t="s">
        <v>6</v>
      </c>
      <c r="E1258" s="13" t="s">
        <v>4927</v>
      </c>
      <c r="F1258" s="13" t="s">
        <v>42</v>
      </c>
      <c r="G1258" s="13" t="s">
        <v>4802</v>
      </c>
      <c r="H1258" s="13" t="s">
        <v>4816</v>
      </c>
      <c r="I1258" s="13">
        <f>(Brick_Kilns_EF!$B$13*Brick_Kilns_EF!$B$11*Brick_Kilns_EF!$B$12)</f>
        <v>8886.81</v>
      </c>
      <c r="J1258" s="13">
        <f>IF(D1258="ZZ",Brick_Kilns_EF!$E$5*(0.75),Brick_Kilns_EF!$E$5)</f>
        <v>9.6999999999999986E-3</v>
      </c>
      <c r="K1258" s="13">
        <f t="shared" si="77"/>
        <v>86.202056999999982</v>
      </c>
      <c r="L1258" s="13">
        <f>IF(D1258="ZZ",Brick_Kilns_EF!$E$2*(0.75),Brick_Kilns_EF!$E$2)</f>
        <v>6.7999999999999996E-3</v>
      </c>
      <c r="M1258" s="13">
        <f t="shared" si="76"/>
        <v>60.430307999999997</v>
      </c>
      <c r="N1258" s="13">
        <f>IF(D1258="ZZ",Brick_Kilns_EF!$E$3*(0.75),Brick_Kilns_EF!$E$3)</f>
        <v>4.5999999999999999E-3</v>
      </c>
      <c r="O1258" s="13">
        <f t="shared" si="78"/>
        <v>40.879325999999999</v>
      </c>
      <c r="P1258" s="13">
        <f>IF(D1258="ZZ",Brick_Kilns_EF!$E$4*(0.75),Brick_Kilns_EF!$E$4)</f>
        <v>4.7000000000000002E-3</v>
      </c>
      <c r="Q1258" s="13">
        <f t="shared" si="79"/>
        <v>41.768006999999997</v>
      </c>
    </row>
    <row r="1259" spans="1:17">
      <c r="A1259" s="13" t="s">
        <v>1269</v>
      </c>
      <c r="B1259" s="13">
        <v>24.827284729999999</v>
      </c>
      <c r="C1259" s="13">
        <v>89.123688169999994</v>
      </c>
      <c r="D1259" s="13" t="s">
        <v>6</v>
      </c>
      <c r="E1259" s="13" t="s">
        <v>4927</v>
      </c>
      <c r="F1259" s="13" t="s">
        <v>42</v>
      </c>
      <c r="G1259" s="13" t="s">
        <v>4802</v>
      </c>
      <c r="H1259" s="13" t="s">
        <v>4816</v>
      </c>
      <c r="I1259" s="13">
        <f>(Brick_Kilns_EF!$B$13*Brick_Kilns_EF!$B$11*Brick_Kilns_EF!$B$12)</f>
        <v>8886.81</v>
      </c>
      <c r="J1259" s="13">
        <f>IF(D1259="ZZ",Brick_Kilns_EF!$E$5*(0.75),Brick_Kilns_EF!$E$5)</f>
        <v>9.6999999999999986E-3</v>
      </c>
      <c r="K1259" s="13">
        <f t="shared" si="77"/>
        <v>86.202056999999982</v>
      </c>
      <c r="L1259" s="13">
        <f>IF(D1259="ZZ",Brick_Kilns_EF!$E$2*(0.75),Brick_Kilns_EF!$E$2)</f>
        <v>6.7999999999999996E-3</v>
      </c>
      <c r="M1259" s="13">
        <f t="shared" si="76"/>
        <v>60.430307999999997</v>
      </c>
      <c r="N1259" s="13">
        <f>IF(D1259="ZZ",Brick_Kilns_EF!$E$3*(0.75),Brick_Kilns_EF!$E$3)</f>
        <v>4.5999999999999999E-3</v>
      </c>
      <c r="O1259" s="13">
        <f t="shared" si="78"/>
        <v>40.879325999999999</v>
      </c>
      <c r="P1259" s="13">
        <f>IF(D1259="ZZ",Brick_Kilns_EF!$E$4*(0.75),Brick_Kilns_EF!$E$4)</f>
        <v>4.7000000000000002E-3</v>
      </c>
      <c r="Q1259" s="13">
        <f t="shared" si="79"/>
        <v>41.768006999999997</v>
      </c>
    </row>
    <row r="1260" spans="1:17">
      <c r="A1260" s="13" t="s">
        <v>1270</v>
      </c>
      <c r="B1260" s="13">
        <v>24.424795960000001</v>
      </c>
      <c r="C1260" s="13">
        <v>89.360636560000003</v>
      </c>
      <c r="D1260" s="13" t="s">
        <v>6</v>
      </c>
      <c r="E1260" s="13" t="s">
        <v>4927</v>
      </c>
      <c r="F1260" s="13" t="s">
        <v>42</v>
      </c>
      <c r="G1260" s="13" t="s">
        <v>4802</v>
      </c>
      <c r="H1260" s="13" t="s">
        <v>4816</v>
      </c>
      <c r="I1260" s="13">
        <f>(Brick_Kilns_EF!$B$13*Brick_Kilns_EF!$B$11*Brick_Kilns_EF!$B$12)</f>
        <v>8886.81</v>
      </c>
      <c r="J1260" s="13">
        <f>IF(D1260="ZZ",Brick_Kilns_EF!$E$5*(0.75),Brick_Kilns_EF!$E$5)</f>
        <v>9.6999999999999986E-3</v>
      </c>
      <c r="K1260" s="13">
        <f t="shared" si="77"/>
        <v>86.202056999999982</v>
      </c>
      <c r="L1260" s="13">
        <f>IF(D1260="ZZ",Brick_Kilns_EF!$E$2*(0.75),Brick_Kilns_EF!$E$2)</f>
        <v>6.7999999999999996E-3</v>
      </c>
      <c r="M1260" s="13">
        <f t="shared" si="76"/>
        <v>60.430307999999997</v>
      </c>
      <c r="N1260" s="13">
        <f>IF(D1260="ZZ",Brick_Kilns_EF!$E$3*(0.75),Brick_Kilns_EF!$E$3)</f>
        <v>4.5999999999999999E-3</v>
      </c>
      <c r="O1260" s="13">
        <f t="shared" si="78"/>
        <v>40.879325999999999</v>
      </c>
      <c r="P1260" s="13">
        <f>IF(D1260="ZZ",Brick_Kilns_EF!$E$4*(0.75),Brick_Kilns_EF!$E$4)</f>
        <v>4.7000000000000002E-3</v>
      </c>
      <c r="Q1260" s="13">
        <f t="shared" si="79"/>
        <v>41.768006999999997</v>
      </c>
    </row>
    <row r="1261" spans="1:17">
      <c r="A1261" s="13" t="s">
        <v>1271</v>
      </c>
      <c r="B1261" s="13">
        <v>24.54144964</v>
      </c>
      <c r="C1261" s="13">
        <v>90.004668949999996</v>
      </c>
      <c r="D1261" s="13" t="s">
        <v>6</v>
      </c>
      <c r="E1261" s="13" t="s">
        <v>4927</v>
      </c>
      <c r="F1261" s="13" t="s">
        <v>7</v>
      </c>
      <c r="G1261" s="13" t="s">
        <v>4802</v>
      </c>
      <c r="H1261" s="13" t="s">
        <v>4816</v>
      </c>
      <c r="I1261" s="13">
        <f>(Brick_Kilns_EF!$B$13*Brick_Kilns_EF!$B$11*Brick_Kilns_EF!$B$12)</f>
        <v>8886.81</v>
      </c>
      <c r="J1261" s="13">
        <f>IF(D1261="ZZ",Brick_Kilns_EF!$E$5*(0.75),Brick_Kilns_EF!$E$5)</f>
        <v>9.6999999999999986E-3</v>
      </c>
      <c r="K1261" s="13">
        <f t="shared" si="77"/>
        <v>86.202056999999982</v>
      </c>
      <c r="L1261" s="13">
        <f>IF(D1261="ZZ",Brick_Kilns_EF!$E$2*(0.75),Brick_Kilns_EF!$E$2)</f>
        <v>6.7999999999999996E-3</v>
      </c>
      <c r="M1261" s="13">
        <f t="shared" si="76"/>
        <v>60.430307999999997</v>
      </c>
      <c r="N1261" s="13">
        <f>IF(D1261="ZZ",Brick_Kilns_EF!$E$3*(0.75),Brick_Kilns_EF!$E$3)</f>
        <v>4.5999999999999999E-3</v>
      </c>
      <c r="O1261" s="13">
        <f t="shared" si="78"/>
        <v>40.879325999999999</v>
      </c>
      <c r="P1261" s="13">
        <f>IF(D1261="ZZ",Brick_Kilns_EF!$E$4*(0.75),Brick_Kilns_EF!$E$4)</f>
        <v>4.7000000000000002E-3</v>
      </c>
      <c r="Q1261" s="13">
        <f t="shared" si="79"/>
        <v>41.768006999999997</v>
      </c>
    </row>
    <row r="1262" spans="1:17">
      <c r="A1262" s="13" t="s">
        <v>1272</v>
      </c>
      <c r="B1262" s="13">
        <v>23.781421569999999</v>
      </c>
      <c r="C1262" s="13">
        <v>88.802310919999996</v>
      </c>
      <c r="D1262" s="13" t="s">
        <v>6</v>
      </c>
      <c r="E1262" s="13" t="s">
        <v>4927</v>
      </c>
      <c r="F1262" s="13" t="s">
        <v>9</v>
      </c>
      <c r="G1262" s="13" t="s">
        <v>4802</v>
      </c>
      <c r="H1262" s="13" t="s">
        <v>4816</v>
      </c>
      <c r="I1262" s="13">
        <f>(Brick_Kilns_EF!$B$13*Brick_Kilns_EF!$B$11*Brick_Kilns_EF!$B$12)</f>
        <v>8886.81</v>
      </c>
      <c r="J1262" s="13">
        <f>IF(D1262="ZZ",Brick_Kilns_EF!$E$5*(0.75),Brick_Kilns_EF!$E$5)</f>
        <v>9.6999999999999986E-3</v>
      </c>
      <c r="K1262" s="13">
        <f t="shared" si="77"/>
        <v>86.202056999999982</v>
      </c>
      <c r="L1262" s="13">
        <f>IF(D1262="ZZ",Brick_Kilns_EF!$E$2*(0.75),Brick_Kilns_EF!$E$2)</f>
        <v>6.7999999999999996E-3</v>
      </c>
      <c r="M1262" s="13">
        <f t="shared" si="76"/>
        <v>60.430307999999997</v>
      </c>
      <c r="N1262" s="13">
        <f>IF(D1262="ZZ",Brick_Kilns_EF!$E$3*(0.75),Brick_Kilns_EF!$E$3)</f>
        <v>4.5999999999999999E-3</v>
      </c>
      <c r="O1262" s="13">
        <f t="shared" si="78"/>
        <v>40.879325999999999</v>
      </c>
      <c r="P1262" s="13">
        <f>IF(D1262="ZZ",Brick_Kilns_EF!$E$4*(0.75),Brick_Kilns_EF!$E$4)</f>
        <v>4.7000000000000002E-3</v>
      </c>
      <c r="Q1262" s="13">
        <f t="shared" si="79"/>
        <v>41.768006999999997</v>
      </c>
    </row>
    <row r="1263" spans="1:17">
      <c r="A1263" s="13" t="s">
        <v>1273</v>
      </c>
      <c r="B1263" s="13">
        <v>24.57424322</v>
      </c>
      <c r="C1263" s="13">
        <v>89.926375669999999</v>
      </c>
      <c r="D1263" s="13" t="s">
        <v>6</v>
      </c>
      <c r="E1263" s="13" t="s">
        <v>4927</v>
      </c>
      <c r="F1263" s="13" t="s">
        <v>7</v>
      </c>
      <c r="G1263" s="13" t="s">
        <v>4802</v>
      </c>
      <c r="H1263" s="13" t="s">
        <v>4816</v>
      </c>
      <c r="I1263" s="13">
        <f>(Brick_Kilns_EF!$B$13*Brick_Kilns_EF!$B$11*Brick_Kilns_EF!$B$12)</f>
        <v>8886.81</v>
      </c>
      <c r="J1263" s="13">
        <f>IF(D1263="ZZ",Brick_Kilns_EF!$E$5*(0.75),Brick_Kilns_EF!$E$5)</f>
        <v>9.6999999999999986E-3</v>
      </c>
      <c r="K1263" s="13">
        <f t="shared" si="77"/>
        <v>86.202056999999982</v>
      </c>
      <c r="L1263" s="13">
        <f>IF(D1263="ZZ",Brick_Kilns_EF!$E$2*(0.75),Brick_Kilns_EF!$E$2)</f>
        <v>6.7999999999999996E-3</v>
      </c>
      <c r="M1263" s="13">
        <f t="shared" si="76"/>
        <v>60.430307999999997</v>
      </c>
      <c r="N1263" s="13">
        <f>IF(D1263="ZZ",Brick_Kilns_EF!$E$3*(0.75),Brick_Kilns_EF!$E$3)</f>
        <v>4.5999999999999999E-3</v>
      </c>
      <c r="O1263" s="13">
        <f t="shared" si="78"/>
        <v>40.879325999999999</v>
      </c>
      <c r="P1263" s="13">
        <f>IF(D1263="ZZ",Brick_Kilns_EF!$E$4*(0.75),Brick_Kilns_EF!$E$4)</f>
        <v>4.7000000000000002E-3</v>
      </c>
      <c r="Q1263" s="13">
        <f t="shared" si="79"/>
        <v>41.768006999999997</v>
      </c>
    </row>
    <row r="1264" spans="1:17">
      <c r="A1264" s="13" t="s">
        <v>1274</v>
      </c>
      <c r="B1264" s="13">
        <v>24.026048629999998</v>
      </c>
      <c r="C1264" s="13">
        <v>89.413862769999994</v>
      </c>
      <c r="D1264" s="13" t="s">
        <v>6</v>
      </c>
      <c r="E1264" s="13" t="s">
        <v>4927</v>
      </c>
      <c r="F1264" s="13" t="s">
        <v>42</v>
      </c>
      <c r="G1264" s="13" t="s">
        <v>4802</v>
      </c>
      <c r="H1264" s="13" t="s">
        <v>4816</v>
      </c>
      <c r="I1264" s="13">
        <f>(Brick_Kilns_EF!$B$13*Brick_Kilns_EF!$B$11*Brick_Kilns_EF!$B$12)</f>
        <v>8886.81</v>
      </c>
      <c r="J1264" s="13">
        <f>IF(D1264="ZZ",Brick_Kilns_EF!$E$5*(0.75),Brick_Kilns_EF!$E$5)</f>
        <v>9.6999999999999986E-3</v>
      </c>
      <c r="K1264" s="13">
        <f t="shared" si="77"/>
        <v>86.202056999999982</v>
      </c>
      <c r="L1264" s="13">
        <f>IF(D1264="ZZ",Brick_Kilns_EF!$E$2*(0.75),Brick_Kilns_EF!$E$2)</f>
        <v>6.7999999999999996E-3</v>
      </c>
      <c r="M1264" s="13">
        <f t="shared" si="76"/>
        <v>60.430307999999997</v>
      </c>
      <c r="N1264" s="13">
        <f>IF(D1264="ZZ",Brick_Kilns_EF!$E$3*(0.75),Brick_Kilns_EF!$E$3)</f>
        <v>4.5999999999999999E-3</v>
      </c>
      <c r="O1264" s="13">
        <f t="shared" si="78"/>
        <v>40.879325999999999</v>
      </c>
      <c r="P1264" s="13">
        <f>IF(D1264="ZZ",Brick_Kilns_EF!$E$4*(0.75),Brick_Kilns_EF!$E$4)</f>
        <v>4.7000000000000002E-3</v>
      </c>
      <c r="Q1264" s="13">
        <f t="shared" si="79"/>
        <v>41.768006999999997</v>
      </c>
    </row>
    <row r="1265" spans="1:17">
      <c r="A1265" s="13" t="s">
        <v>1275</v>
      </c>
      <c r="B1265" s="13">
        <v>24.148928829999999</v>
      </c>
      <c r="C1265" s="13">
        <v>89.302287449999994</v>
      </c>
      <c r="D1265" s="13" t="s">
        <v>6</v>
      </c>
      <c r="E1265" s="13" t="s">
        <v>4927</v>
      </c>
      <c r="F1265" s="13" t="s">
        <v>42</v>
      </c>
      <c r="G1265" s="13" t="s">
        <v>4802</v>
      </c>
      <c r="H1265" s="13" t="s">
        <v>4816</v>
      </c>
      <c r="I1265" s="13">
        <f>(Brick_Kilns_EF!$B$13*Brick_Kilns_EF!$B$11*Brick_Kilns_EF!$B$12)</f>
        <v>8886.81</v>
      </c>
      <c r="J1265" s="13">
        <f>IF(D1265="ZZ",Brick_Kilns_EF!$E$5*(0.75),Brick_Kilns_EF!$E$5)</f>
        <v>9.6999999999999986E-3</v>
      </c>
      <c r="K1265" s="13">
        <f t="shared" si="77"/>
        <v>86.202056999999982</v>
      </c>
      <c r="L1265" s="13">
        <f>IF(D1265="ZZ",Brick_Kilns_EF!$E$2*(0.75),Brick_Kilns_EF!$E$2)</f>
        <v>6.7999999999999996E-3</v>
      </c>
      <c r="M1265" s="13">
        <f t="shared" si="76"/>
        <v>60.430307999999997</v>
      </c>
      <c r="N1265" s="13">
        <f>IF(D1265="ZZ",Brick_Kilns_EF!$E$3*(0.75),Brick_Kilns_EF!$E$3)</f>
        <v>4.5999999999999999E-3</v>
      </c>
      <c r="O1265" s="13">
        <f t="shared" si="78"/>
        <v>40.879325999999999</v>
      </c>
      <c r="P1265" s="13">
        <f>IF(D1265="ZZ",Brick_Kilns_EF!$E$4*(0.75),Brick_Kilns_EF!$E$4)</f>
        <v>4.7000000000000002E-3</v>
      </c>
      <c r="Q1265" s="13">
        <f t="shared" si="79"/>
        <v>41.768006999999997</v>
      </c>
    </row>
    <row r="1266" spans="1:17">
      <c r="A1266" s="13" t="s">
        <v>1276</v>
      </c>
      <c r="B1266" s="13">
        <v>24.024023029999999</v>
      </c>
      <c r="C1266" s="13">
        <v>89.111786280000004</v>
      </c>
      <c r="D1266" s="13" t="s">
        <v>6</v>
      </c>
      <c r="E1266" s="13" t="s">
        <v>4927</v>
      </c>
      <c r="F1266" s="13" t="s">
        <v>42</v>
      </c>
      <c r="G1266" s="13" t="s">
        <v>4802</v>
      </c>
      <c r="H1266" s="13" t="s">
        <v>4816</v>
      </c>
      <c r="I1266" s="13">
        <f>(Brick_Kilns_EF!$B$13*Brick_Kilns_EF!$B$11*Brick_Kilns_EF!$B$12)</f>
        <v>8886.81</v>
      </c>
      <c r="J1266" s="13">
        <f>IF(D1266="ZZ",Brick_Kilns_EF!$E$5*(0.75),Brick_Kilns_EF!$E$5)</f>
        <v>9.6999999999999986E-3</v>
      </c>
      <c r="K1266" s="13">
        <f t="shared" si="77"/>
        <v>86.202056999999982</v>
      </c>
      <c r="L1266" s="13">
        <f>IF(D1266="ZZ",Brick_Kilns_EF!$E$2*(0.75),Brick_Kilns_EF!$E$2)</f>
        <v>6.7999999999999996E-3</v>
      </c>
      <c r="M1266" s="13">
        <f t="shared" si="76"/>
        <v>60.430307999999997</v>
      </c>
      <c r="N1266" s="13">
        <f>IF(D1266="ZZ",Brick_Kilns_EF!$E$3*(0.75),Brick_Kilns_EF!$E$3)</f>
        <v>4.5999999999999999E-3</v>
      </c>
      <c r="O1266" s="13">
        <f t="shared" si="78"/>
        <v>40.879325999999999</v>
      </c>
      <c r="P1266" s="13">
        <f>IF(D1266="ZZ",Brick_Kilns_EF!$E$4*(0.75),Brick_Kilns_EF!$E$4)</f>
        <v>4.7000000000000002E-3</v>
      </c>
      <c r="Q1266" s="13">
        <f t="shared" si="79"/>
        <v>41.768006999999997</v>
      </c>
    </row>
    <row r="1267" spans="1:17">
      <c r="A1267" s="13" t="s">
        <v>1277</v>
      </c>
      <c r="B1267" s="13">
        <v>23.886466970000001</v>
      </c>
      <c r="C1267" s="13">
        <v>88.798834420000006</v>
      </c>
      <c r="D1267" s="13" t="s">
        <v>6</v>
      </c>
      <c r="E1267" s="13" t="s">
        <v>4927</v>
      </c>
      <c r="F1267" s="13" t="s">
        <v>9</v>
      </c>
      <c r="G1267" s="13" t="s">
        <v>4802</v>
      </c>
      <c r="H1267" s="13" t="s">
        <v>4816</v>
      </c>
      <c r="I1267" s="13">
        <f>(Brick_Kilns_EF!$B$13*Brick_Kilns_EF!$B$11*Brick_Kilns_EF!$B$12)</f>
        <v>8886.81</v>
      </c>
      <c r="J1267" s="13">
        <f>IF(D1267="ZZ",Brick_Kilns_EF!$E$5*(0.75),Brick_Kilns_EF!$E$5)</f>
        <v>9.6999999999999986E-3</v>
      </c>
      <c r="K1267" s="13">
        <f t="shared" si="77"/>
        <v>86.202056999999982</v>
      </c>
      <c r="L1267" s="13">
        <f>IF(D1267="ZZ",Brick_Kilns_EF!$E$2*(0.75),Brick_Kilns_EF!$E$2)</f>
        <v>6.7999999999999996E-3</v>
      </c>
      <c r="M1267" s="13">
        <f t="shared" si="76"/>
        <v>60.430307999999997</v>
      </c>
      <c r="N1267" s="13">
        <f>IF(D1267="ZZ",Brick_Kilns_EF!$E$3*(0.75),Brick_Kilns_EF!$E$3)</f>
        <v>4.5999999999999999E-3</v>
      </c>
      <c r="O1267" s="13">
        <f t="shared" si="78"/>
        <v>40.879325999999999</v>
      </c>
      <c r="P1267" s="13">
        <f>IF(D1267="ZZ",Brick_Kilns_EF!$E$4*(0.75),Brick_Kilns_EF!$E$4)</f>
        <v>4.7000000000000002E-3</v>
      </c>
      <c r="Q1267" s="13">
        <f t="shared" si="79"/>
        <v>41.768006999999997</v>
      </c>
    </row>
    <row r="1268" spans="1:17">
      <c r="A1268" s="13" t="s">
        <v>1278</v>
      </c>
      <c r="B1268" s="13">
        <v>23.889331110000001</v>
      </c>
      <c r="C1268" s="13">
        <v>88.800672680000005</v>
      </c>
      <c r="D1268" s="13" t="s">
        <v>6</v>
      </c>
      <c r="E1268" s="13" t="s">
        <v>4927</v>
      </c>
      <c r="F1268" s="13" t="s">
        <v>9</v>
      </c>
      <c r="G1268" s="13" t="s">
        <v>4802</v>
      </c>
      <c r="H1268" s="13" t="s">
        <v>4816</v>
      </c>
      <c r="I1268" s="13">
        <f>(Brick_Kilns_EF!$B$13*Brick_Kilns_EF!$B$11*Brick_Kilns_EF!$B$12)</f>
        <v>8886.81</v>
      </c>
      <c r="J1268" s="13">
        <f>IF(D1268="ZZ",Brick_Kilns_EF!$E$5*(0.75),Brick_Kilns_EF!$E$5)</f>
        <v>9.6999999999999986E-3</v>
      </c>
      <c r="K1268" s="13">
        <f t="shared" si="77"/>
        <v>86.202056999999982</v>
      </c>
      <c r="L1268" s="13">
        <f>IF(D1268="ZZ",Brick_Kilns_EF!$E$2*(0.75),Brick_Kilns_EF!$E$2)</f>
        <v>6.7999999999999996E-3</v>
      </c>
      <c r="M1268" s="13">
        <f t="shared" si="76"/>
        <v>60.430307999999997</v>
      </c>
      <c r="N1268" s="13">
        <f>IF(D1268="ZZ",Brick_Kilns_EF!$E$3*(0.75),Brick_Kilns_EF!$E$3)</f>
        <v>4.5999999999999999E-3</v>
      </c>
      <c r="O1268" s="13">
        <f t="shared" si="78"/>
        <v>40.879325999999999</v>
      </c>
      <c r="P1268" s="13">
        <f>IF(D1268="ZZ",Brick_Kilns_EF!$E$4*(0.75),Brick_Kilns_EF!$E$4)</f>
        <v>4.7000000000000002E-3</v>
      </c>
      <c r="Q1268" s="13">
        <f t="shared" si="79"/>
        <v>41.768006999999997</v>
      </c>
    </row>
    <row r="1269" spans="1:17">
      <c r="A1269" s="13" t="s">
        <v>1279</v>
      </c>
      <c r="B1269" s="13">
        <v>24.022093829999999</v>
      </c>
      <c r="C1269" s="13">
        <v>88.943433920000004</v>
      </c>
      <c r="D1269" s="13" t="s">
        <v>6</v>
      </c>
      <c r="E1269" s="13" t="s">
        <v>4927</v>
      </c>
      <c r="F1269" s="13" t="s">
        <v>9</v>
      </c>
      <c r="G1269" s="13" t="s">
        <v>4802</v>
      </c>
      <c r="H1269" s="13" t="s">
        <v>4816</v>
      </c>
      <c r="I1269" s="13">
        <f>(Brick_Kilns_EF!$B$13*Brick_Kilns_EF!$B$11*Brick_Kilns_EF!$B$12)</f>
        <v>8886.81</v>
      </c>
      <c r="J1269" s="13">
        <f>IF(D1269="ZZ",Brick_Kilns_EF!$E$5*(0.75),Brick_Kilns_EF!$E$5)</f>
        <v>9.6999999999999986E-3</v>
      </c>
      <c r="K1269" s="13">
        <f t="shared" si="77"/>
        <v>86.202056999999982</v>
      </c>
      <c r="L1269" s="13">
        <f>IF(D1269="ZZ",Brick_Kilns_EF!$E$2*(0.75),Brick_Kilns_EF!$E$2)</f>
        <v>6.7999999999999996E-3</v>
      </c>
      <c r="M1269" s="13">
        <f t="shared" si="76"/>
        <v>60.430307999999997</v>
      </c>
      <c r="N1269" s="13">
        <f>IF(D1269="ZZ",Brick_Kilns_EF!$E$3*(0.75),Brick_Kilns_EF!$E$3)</f>
        <v>4.5999999999999999E-3</v>
      </c>
      <c r="O1269" s="13">
        <f t="shared" si="78"/>
        <v>40.879325999999999</v>
      </c>
      <c r="P1269" s="13">
        <f>IF(D1269="ZZ",Brick_Kilns_EF!$E$4*(0.75),Brick_Kilns_EF!$E$4)</f>
        <v>4.7000000000000002E-3</v>
      </c>
      <c r="Q1269" s="13">
        <f t="shared" si="79"/>
        <v>41.768006999999997</v>
      </c>
    </row>
    <row r="1270" spans="1:17">
      <c r="A1270" s="13" t="s">
        <v>1280</v>
      </c>
      <c r="B1270" s="13">
        <v>24.026108319999999</v>
      </c>
      <c r="C1270" s="13">
        <v>88.943095299999996</v>
      </c>
      <c r="D1270" s="13" t="s">
        <v>6</v>
      </c>
      <c r="E1270" s="13" t="s">
        <v>4927</v>
      </c>
      <c r="F1270" s="13" t="s">
        <v>9</v>
      </c>
      <c r="G1270" s="13" t="s">
        <v>4802</v>
      </c>
      <c r="H1270" s="13" t="s">
        <v>4816</v>
      </c>
      <c r="I1270" s="13">
        <f>(Brick_Kilns_EF!$B$13*Brick_Kilns_EF!$B$11*Brick_Kilns_EF!$B$12)</f>
        <v>8886.81</v>
      </c>
      <c r="J1270" s="13">
        <f>IF(D1270="ZZ",Brick_Kilns_EF!$E$5*(0.75),Brick_Kilns_EF!$E$5)</f>
        <v>9.6999999999999986E-3</v>
      </c>
      <c r="K1270" s="13">
        <f t="shared" si="77"/>
        <v>86.202056999999982</v>
      </c>
      <c r="L1270" s="13">
        <f>IF(D1270="ZZ",Brick_Kilns_EF!$E$2*(0.75),Brick_Kilns_EF!$E$2)</f>
        <v>6.7999999999999996E-3</v>
      </c>
      <c r="M1270" s="13">
        <f t="shared" si="76"/>
        <v>60.430307999999997</v>
      </c>
      <c r="N1270" s="13">
        <f>IF(D1270="ZZ",Brick_Kilns_EF!$E$3*(0.75),Brick_Kilns_EF!$E$3)</f>
        <v>4.5999999999999999E-3</v>
      </c>
      <c r="O1270" s="13">
        <f t="shared" si="78"/>
        <v>40.879325999999999</v>
      </c>
      <c r="P1270" s="13">
        <f>IF(D1270="ZZ",Brick_Kilns_EF!$E$4*(0.75),Brick_Kilns_EF!$E$4)</f>
        <v>4.7000000000000002E-3</v>
      </c>
      <c r="Q1270" s="13">
        <f t="shared" si="79"/>
        <v>41.768006999999997</v>
      </c>
    </row>
    <row r="1271" spans="1:17">
      <c r="A1271" s="13" t="s">
        <v>1281</v>
      </c>
      <c r="B1271" s="13">
        <v>24.024774860000001</v>
      </c>
      <c r="C1271" s="13">
        <v>88.943713419999995</v>
      </c>
      <c r="D1271" s="13" t="s">
        <v>6</v>
      </c>
      <c r="E1271" s="13" t="s">
        <v>4927</v>
      </c>
      <c r="F1271" s="13" t="s">
        <v>9</v>
      </c>
      <c r="G1271" s="13" t="s">
        <v>4802</v>
      </c>
      <c r="H1271" s="13" t="s">
        <v>4816</v>
      </c>
      <c r="I1271" s="13">
        <f>(Brick_Kilns_EF!$B$13*Brick_Kilns_EF!$B$11*Brick_Kilns_EF!$B$12)</f>
        <v>8886.81</v>
      </c>
      <c r="J1271" s="13">
        <f>IF(D1271="ZZ",Brick_Kilns_EF!$E$5*(0.75),Brick_Kilns_EF!$E$5)</f>
        <v>9.6999999999999986E-3</v>
      </c>
      <c r="K1271" s="13">
        <f t="shared" si="77"/>
        <v>86.202056999999982</v>
      </c>
      <c r="L1271" s="13">
        <f>IF(D1271="ZZ",Brick_Kilns_EF!$E$2*(0.75),Brick_Kilns_EF!$E$2)</f>
        <v>6.7999999999999996E-3</v>
      </c>
      <c r="M1271" s="13">
        <f t="shared" si="76"/>
        <v>60.430307999999997</v>
      </c>
      <c r="N1271" s="13">
        <f>IF(D1271="ZZ",Brick_Kilns_EF!$E$3*(0.75),Brick_Kilns_EF!$E$3)</f>
        <v>4.5999999999999999E-3</v>
      </c>
      <c r="O1271" s="13">
        <f t="shared" si="78"/>
        <v>40.879325999999999</v>
      </c>
      <c r="P1271" s="13">
        <f>IF(D1271="ZZ",Brick_Kilns_EF!$E$4*(0.75),Brick_Kilns_EF!$E$4)</f>
        <v>4.7000000000000002E-3</v>
      </c>
      <c r="Q1271" s="13">
        <f t="shared" si="79"/>
        <v>41.768006999999997</v>
      </c>
    </row>
    <row r="1272" spans="1:17">
      <c r="A1272" s="13" t="s">
        <v>1282</v>
      </c>
      <c r="B1272" s="13">
        <v>25.830046549999999</v>
      </c>
      <c r="C1272" s="13">
        <v>88.724826359999994</v>
      </c>
      <c r="D1272" s="13" t="s">
        <v>6</v>
      </c>
      <c r="E1272" s="13" t="s">
        <v>4927</v>
      </c>
      <c r="F1272" s="13" t="s">
        <v>171</v>
      </c>
      <c r="G1272" s="13" t="s">
        <v>4802</v>
      </c>
      <c r="H1272" s="13" t="s">
        <v>4816</v>
      </c>
      <c r="I1272" s="13">
        <f>(Brick_Kilns_EF!$B$13*Brick_Kilns_EF!$B$11*Brick_Kilns_EF!$B$12)</f>
        <v>8886.81</v>
      </c>
      <c r="J1272" s="13">
        <f>IF(D1272="ZZ",Brick_Kilns_EF!$E$5*(0.75),Brick_Kilns_EF!$E$5)</f>
        <v>9.6999999999999986E-3</v>
      </c>
      <c r="K1272" s="13">
        <f t="shared" si="77"/>
        <v>86.202056999999982</v>
      </c>
      <c r="L1272" s="13">
        <f>IF(D1272="ZZ",Brick_Kilns_EF!$E$2*(0.75),Brick_Kilns_EF!$E$2)</f>
        <v>6.7999999999999996E-3</v>
      </c>
      <c r="M1272" s="13">
        <f t="shared" si="76"/>
        <v>60.430307999999997</v>
      </c>
      <c r="N1272" s="13">
        <f>IF(D1272="ZZ",Brick_Kilns_EF!$E$3*(0.75),Brick_Kilns_EF!$E$3)</f>
        <v>4.5999999999999999E-3</v>
      </c>
      <c r="O1272" s="13">
        <f t="shared" si="78"/>
        <v>40.879325999999999</v>
      </c>
      <c r="P1272" s="13">
        <f>IF(D1272="ZZ",Brick_Kilns_EF!$E$4*(0.75),Brick_Kilns_EF!$E$4)</f>
        <v>4.7000000000000002E-3</v>
      </c>
      <c r="Q1272" s="13">
        <f t="shared" si="79"/>
        <v>41.768006999999997</v>
      </c>
    </row>
    <row r="1273" spans="1:17">
      <c r="A1273" s="13" t="s">
        <v>1283</v>
      </c>
      <c r="B1273" s="13">
        <v>23.893696869999999</v>
      </c>
      <c r="C1273" s="13">
        <v>88.861305200000004</v>
      </c>
      <c r="D1273" s="13" t="s">
        <v>6</v>
      </c>
      <c r="E1273" s="13" t="s">
        <v>4927</v>
      </c>
      <c r="F1273" s="13" t="s">
        <v>9</v>
      </c>
      <c r="G1273" s="13" t="s">
        <v>4802</v>
      </c>
      <c r="H1273" s="13" t="s">
        <v>4816</v>
      </c>
      <c r="I1273" s="13">
        <f>(Brick_Kilns_EF!$B$13*Brick_Kilns_EF!$B$11*Brick_Kilns_EF!$B$12)</f>
        <v>8886.81</v>
      </c>
      <c r="J1273" s="13">
        <f>IF(D1273="ZZ",Brick_Kilns_EF!$E$5*(0.75),Brick_Kilns_EF!$E$5)</f>
        <v>9.6999999999999986E-3</v>
      </c>
      <c r="K1273" s="13">
        <f t="shared" si="77"/>
        <v>86.202056999999982</v>
      </c>
      <c r="L1273" s="13">
        <f>IF(D1273="ZZ",Brick_Kilns_EF!$E$2*(0.75),Brick_Kilns_EF!$E$2)</f>
        <v>6.7999999999999996E-3</v>
      </c>
      <c r="M1273" s="13">
        <f t="shared" si="76"/>
        <v>60.430307999999997</v>
      </c>
      <c r="N1273" s="13">
        <f>IF(D1273="ZZ",Brick_Kilns_EF!$E$3*(0.75),Brick_Kilns_EF!$E$3)</f>
        <v>4.5999999999999999E-3</v>
      </c>
      <c r="O1273" s="13">
        <f t="shared" si="78"/>
        <v>40.879325999999999</v>
      </c>
      <c r="P1273" s="13">
        <f>IF(D1273="ZZ",Brick_Kilns_EF!$E$4*(0.75),Brick_Kilns_EF!$E$4)</f>
        <v>4.7000000000000002E-3</v>
      </c>
      <c r="Q1273" s="13">
        <f t="shared" si="79"/>
        <v>41.768006999999997</v>
      </c>
    </row>
    <row r="1274" spans="1:17">
      <c r="A1274" s="13" t="s">
        <v>1284</v>
      </c>
      <c r="B1274" s="13">
        <v>23.669835190000001</v>
      </c>
      <c r="C1274" s="13">
        <v>88.677160920000006</v>
      </c>
      <c r="D1274" s="13" t="s">
        <v>6</v>
      </c>
      <c r="E1274" s="13" t="s">
        <v>4927</v>
      </c>
      <c r="F1274" s="13" t="s">
        <v>9</v>
      </c>
      <c r="G1274" s="13" t="s">
        <v>4802</v>
      </c>
      <c r="H1274" s="13" t="s">
        <v>4816</v>
      </c>
      <c r="I1274" s="13">
        <f>(Brick_Kilns_EF!$B$13*Brick_Kilns_EF!$B$11*Brick_Kilns_EF!$B$12)</f>
        <v>8886.81</v>
      </c>
      <c r="J1274" s="13">
        <f>IF(D1274="ZZ",Brick_Kilns_EF!$E$5*(0.75),Brick_Kilns_EF!$E$5)</f>
        <v>9.6999999999999986E-3</v>
      </c>
      <c r="K1274" s="13">
        <f t="shared" si="77"/>
        <v>86.202056999999982</v>
      </c>
      <c r="L1274" s="13">
        <f>IF(D1274="ZZ",Brick_Kilns_EF!$E$2*(0.75),Brick_Kilns_EF!$E$2)</f>
        <v>6.7999999999999996E-3</v>
      </c>
      <c r="M1274" s="13">
        <f t="shared" si="76"/>
        <v>60.430307999999997</v>
      </c>
      <c r="N1274" s="13">
        <f>IF(D1274="ZZ",Brick_Kilns_EF!$E$3*(0.75),Brick_Kilns_EF!$E$3)</f>
        <v>4.5999999999999999E-3</v>
      </c>
      <c r="O1274" s="13">
        <f t="shared" si="78"/>
        <v>40.879325999999999</v>
      </c>
      <c r="P1274" s="13">
        <f>IF(D1274="ZZ",Brick_Kilns_EF!$E$4*(0.75),Brick_Kilns_EF!$E$4)</f>
        <v>4.7000000000000002E-3</v>
      </c>
      <c r="Q1274" s="13">
        <f t="shared" si="79"/>
        <v>41.768006999999997</v>
      </c>
    </row>
    <row r="1275" spans="1:17">
      <c r="A1275" s="13" t="s">
        <v>1285</v>
      </c>
      <c r="B1275" s="13">
        <v>22.194992890000002</v>
      </c>
      <c r="C1275" s="13">
        <v>90.219367219999995</v>
      </c>
      <c r="D1275" s="13" t="s">
        <v>6</v>
      </c>
      <c r="E1275" s="13" t="s">
        <v>4927</v>
      </c>
      <c r="F1275" s="13" t="s">
        <v>11</v>
      </c>
      <c r="G1275" s="13" t="s">
        <v>4802</v>
      </c>
      <c r="H1275" s="13" t="s">
        <v>4816</v>
      </c>
      <c r="I1275" s="13">
        <f>(Brick_Kilns_EF!$B$13*Brick_Kilns_EF!$B$11*Brick_Kilns_EF!$B$12)</f>
        <v>8886.81</v>
      </c>
      <c r="J1275" s="13">
        <f>IF(D1275="ZZ",Brick_Kilns_EF!$E$5*(0.75),Brick_Kilns_EF!$E$5)</f>
        <v>9.6999999999999986E-3</v>
      </c>
      <c r="K1275" s="13">
        <f t="shared" si="77"/>
        <v>86.202056999999982</v>
      </c>
      <c r="L1275" s="13">
        <f>IF(D1275="ZZ",Brick_Kilns_EF!$E$2*(0.75),Brick_Kilns_EF!$E$2)</f>
        <v>6.7999999999999996E-3</v>
      </c>
      <c r="M1275" s="13">
        <f t="shared" si="76"/>
        <v>60.430307999999997</v>
      </c>
      <c r="N1275" s="13">
        <f>IF(D1275="ZZ",Brick_Kilns_EF!$E$3*(0.75),Brick_Kilns_EF!$E$3)</f>
        <v>4.5999999999999999E-3</v>
      </c>
      <c r="O1275" s="13">
        <f t="shared" si="78"/>
        <v>40.879325999999999</v>
      </c>
      <c r="P1275" s="13">
        <f>IF(D1275="ZZ",Brick_Kilns_EF!$E$4*(0.75),Brick_Kilns_EF!$E$4)</f>
        <v>4.7000000000000002E-3</v>
      </c>
      <c r="Q1275" s="13">
        <f t="shared" si="79"/>
        <v>41.768006999999997</v>
      </c>
    </row>
    <row r="1276" spans="1:17">
      <c r="A1276" s="13" t="s">
        <v>1286</v>
      </c>
      <c r="B1276" s="13">
        <v>24.64951911</v>
      </c>
      <c r="C1276" s="13">
        <v>88.543677669999994</v>
      </c>
      <c r="D1276" s="13" t="s">
        <v>6</v>
      </c>
      <c r="E1276" s="13" t="s">
        <v>4927</v>
      </c>
      <c r="F1276" s="13" t="s">
        <v>42</v>
      </c>
      <c r="G1276" s="13" t="s">
        <v>4802</v>
      </c>
      <c r="H1276" s="13" t="s">
        <v>4816</v>
      </c>
      <c r="I1276" s="13">
        <f>(Brick_Kilns_EF!$B$13*Brick_Kilns_EF!$B$11*Brick_Kilns_EF!$B$12)</f>
        <v>8886.81</v>
      </c>
      <c r="J1276" s="13">
        <f>IF(D1276="ZZ",Brick_Kilns_EF!$E$5*(0.75),Brick_Kilns_EF!$E$5)</f>
        <v>9.6999999999999986E-3</v>
      </c>
      <c r="K1276" s="13">
        <f t="shared" si="77"/>
        <v>86.202056999999982</v>
      </c>
      <c r="L1276" s="13">
        <f>IF(D1276="ZZ",Brick_Kilns_EF!$E$2*(0.75),Brick_Kilns_EF!$E$2)</f>
        <v>6.7999999999999996E-3</v>
      </c>
      <c r="M1276" s="13">
        <f t="shared" si="76"/>
        <v>60.430307999999997</v>
      </c>
      <c r="N1276" s="13">
        <f>IF(D1276="ZZ",Brick_Kilns_EF!$E$3*(0.75),Brick_Kilns_EF!$E$3)</f>
        <v>4.5999999999999999E-3</v>
      </c>
      <c r="O1276" s="13">
        <f t="shared" si="78"/>
        <v>40.879325999999999</v>
      </c>
      <c r="P1276" s="13">
        <f>IF(D1276="ZZ",Brick_Kilns_EF!$E$4*(0.75),Brick_Kilns_EF!$E$4)</f>
        <v>4.7000000000000002E-3</v>
      </c>
      <c r="Q1276" s="13">
        <f t="shared" si="79"/>
        <v>41.768006999999997</v>
      </c>
    </row>
    <row r="1277" spans="1:17">
      <c r="A1277" s="13" t="s">
        <v>1287</v>
      </c>
      <c r="B1277" s="13">
        <v>23.89393441</v>
      </c>
      <c r="C1277" s="13">
        <v>88.975881090000001</v>
      </c>
      <c r="D1277" s="13" t="s">
        <v>6</v>
      </c>
      <c r="E1277" s="13" t="s">
        <v>4927</v>
      </c>
      <c r="F1277" s="13" t="s">
        <v>9</v>
      </c>
      <c r="G1277" s="13" t="s">
        <v>4802</v>
      </c>
      <c r="H1277" s="13" t="s">
        <v>4816</v>
      </c>
      <c r="I1277" s="13">
        <f>(Brick_Kilns_EF!$B$13*Brick_Kilns_EF!$B$11*Brick_Kilns_EF!$B$12)</f>
        <v>8886.81</v>
      </c>
      <c r="J1277" s="13">
        <f>IF(D1277="ZZ",Brick_Kilns_EF!$E$5*(0.75),Brick_Kilns_EF!$E$5)</f>
        <v>9.6999999999999986E-3</v>
      </c>
      <c r="K1277" s="13">
        <f t="shared" si="77"/>
        <v>86.202056999999982</v>
      </c>
      <c r="L1277" s="13">
        <f>IF(D1277="ZZ",Brick_Kilns_EF!$E$2*(0.75),Brick_Kilns_EF!$E$2)</f>
        <v>6.7999999999999996E-3</v>
      </c>
      <c r="M1277" s="13">
        <f t="shared" si="76"/>
        <v>60.430307999999997</v>
      </c>
      <c r="N1277" s="13">
        <f>IF(D1277="ZZ",Brick_Kilns_EF!$E$3*(0.75),Brick_Kilns_EF!$E$3)</f>
        <v>4.5999999999999999E-3</v>
      </c>
      <c r="O1277" s="13">
        <f t="shared" si="78"/>
        <v>40.879325999999999</v>
      </c>
      <c r="P1277" s="13">
        <f>IF(D1277="ZZ",Brick_Kilns_EF!$E$4*(0.75),Brick_Kilns_EF!$E$4)</f>
        <v>4.7000000000000002E-3</v>
      </c>
      <c r="Q1277" s="13">
        <f t="shared" si="79"/>
        <v>41.768006999999997</v>
      </c>
    </row>
    <row r="1278" spans="1:17">
      <c r="A1278" s="13" t="s">
        <v>1288</v>
      </c>
      <c r="B1278" s="13">
        <v>23.783840300000001</v>
      </c>
      <c r="C1278" s="13">
        <v>88.69481983</v>
      </c>
      <c r="D1278" s="13" t="s">
        <v>6</v>
      </c>
      <c r="E1278" s="13" t="s">
        <v>4927</v>
      </c>
      <c r="F1278" s="13" t="s">
        <v>9</v>
      </c>
      <c r="G1278" s="13" t="s">
        <v>4802</v>
      </c>
      <c r="H1278" s="13" t="s">
        <v>4816</v>
      </c>
      <c r="I1278" s="13">
        <f>(Brick_Kilns_EF!$B$13*Brick_Kilns_EF!$B$11*Brick_Kilns_EF!$B$12)</f>
        <v>8886.81</v>
      </c>
      <c r="J1278" s="13">
        <f>IF(D1278="ZZ",Brick_Kilns_EF!$E$5*(0.75),Brick_Kilns_EF!$E$5)</f>
        <v>9.6999999999999986E-3</v>
      </c>
      <c r="K1278" s="13">
        <f t="shared" si="77"/>
        <v>86.202056999999982</v>
      </c>
      <c r="L1278" s="13">
        <f>IF(D1278="ZZ",Brick_Kilns_EF!$E$2*(0.75),Brick_Kilns_EF!$E$2)</f>
        <v>6.7999999999999996E-3</v>
      </c>
      <c r="M1278" s="13">
        <f t="shared" si="76"/>
        <v>60.430307999999997</v>
      </c>
      <c r="N1278" s="13">
        <f>IF(D1278="ZZ",Brick_Kilns_EF!$E$3*(0.75),Brick_Kilns_EF!$E$3)</f>
        <v>4.5999999999999999E-3</v>
      </c>
      <c r="O1278" s="13">
        <f t="shared" si="78"/>
        <v>40.879325999999999</v>
      </c>
      <c r="P1278" s="13">
        <f>IF(D1278="ZZ",Brick_Kilns_EF!$E$4*(0.75),Brick_Kilns_EF!$E$4)</f>
        <v>4.7000000000000002E-3</v>
      </c>
      <c r="Q1278" s="13">
        <f t="shared" si="79"/>
        <v>41.768006999999997</v>
      </c>
    </row>
    <row r="1279" spans="1:17">
      <c r="A1279" s="13" t="s">
        <v>1289</v>
      </c>
      <c r="B1279" s="13">
        <v>25.468819310000001</v>
      </c>
      <c r="C1279" s="13">
        <v>89.081917110000006</v>
      </c>
      <c r="D1279" s="13" t="s">
        <v>6</v>
      </c>
      <c r="E1279" s="13" t="s">
        <v>4927</v>
      </c>
      <c r="F1279" s="13" t="s">
        <v>171</v>
      </c>
      <c r="G1279" s="13" t="s">
        <v>4802</v>
      </c>
      <c r="H1279" s="13" t="s">
        <v>4816</v>
      </c>
      <c r="I1279" s="13">
        <f>(Brick_Kilns_EF!$B$13*Brick_Kilns_EF!$B$11*Brick_Kilns_EF!$B$12)</f>
        <v>8886.81</v>
      </c>
      <c r="J1279" s="13">
        <f>IF(D1279="ZZ",Brick_Kilns_EF!$E$5*(0.75),Brick_Kilns_EF!$E$5)</f>
        <v>9.6999999999999986E-3</v>
      </c>
      <c r="K1279" s="13">
        <f t="shared" si="77"/>
        <v>86.202056999999982</v>
      </c>
      <c r="L1279" s="13">
        <f>IF(D1279="ZZ",Brick_Kilns_EF!$E$2*(0.75),Brick_Kilns_EF!$E$2)</f>
        <v>6.7999999999999996E-3</v>
      </c>
      <c r="M1279" s="13">
        <f t="shared" si="76"/>
        <v>60.430307999999997</v>
      </c>
      <c r="N1279" s="13">
        <f>IF(D1279="ZZ",Brick_Kilns_EF!$E$3*(0.75),Brick_Kilns_EF!$E$3)</f>
        <v>4.5999999999999999E-3</v>
      </c>
      <c r="O1279" s="13">
        <f t="shared" si="78"/>
        <v>40.879325999999999</v>
      </c>
      <c r="P1279" s="13">
        <f>IF(D1279="ZZ",Brick_Kilns_EF!$E$4*(0.75),Brick_Kilns_EF!$E$4)</f>
        <v>4.7000000000000002E-3</v>
      </c>
      <c r="Q1279" s="13">
        <f t="shared" si="79"/>
        <v>41.768006999999997</v>
      </c>
    </row>
    <row r="1280" spans="1:17">
      <c r="A1280" s="13" t="s">
        <v>1290</v>
      </c>
      <c r="B1280" s="13">
        <v>24.169909919999998</v>
      </c>
      <c r="C1280" s="13">
        <v>89.460665930000005</v>
      </c>
      <c r="D1280" s="13" t="s">
        <v>6</v>
      </c>
      <c r="E1280" s="13" t="s">
        <v>4927</v>
      </c>
      <c r="F1280" s="13" t="s">
        <v>42</v>
      </c>
      <c r="G1280" s="13" t="s">
        <v>4802</v>
      </c>
      <c r="H1280" s="13" t="s">
        <v>4816</v>
      </c>
      <c r="I1280" s="13">
        <f>(Brick_Kilns_EF!$B$13*Brick_Kilns_EF!$B$11*Brick_Kilns_EF!$B$12)</f>
        <v>8886.81</v>
      </c>
      <c r="J1280" s="13">
        <f>IF(D1280="ZZ",Brick_Kilns_EF!$E$5*(0.75),Brick_Kilns_EF!$E$5)</f>
        <v>9.6999999999999986E-3</v>
      </c>
      <c r="K1280" s="13">
        <f t="shared" si="77"/>
        <v>86.202056999999982</v>
      </c>
      <c r="L1280" s="13">
        <f>IF(D1280="ZZ",Brick_Kilns_EF!$E$2*(0.75),Brick_Kilns_EF!$E$2)</f>
        <v>6.7999999999999996E-3</v>
      </c>
      <c r="M1280" s="13">
        <f t="shared" si="76"/>
        <v>60.430307999999997</v>
      </c>
      <c r="N1280" s="13">
        <f>IF(D1280="ZZ",Brick_Kilns_EF!$E$3*(0.75),Brick_Kilns_EF!$E$3)</f>
        <v>4.5999999999999999E-3</v>
      </c>
      <c r="O1280" s="13">
        <f t="shared" si="78"/>
        <v>40.879325999999999</v>
      </c>
      <c r="P1280" s="13">
        <f>IF(D1280="ZZ",Brick_Kilns_EF!$E$4*(0.75),Brick_Kilns_EF!$E$4)</f>
        <v>4.7000000000000002E-3</v>
      </c>
      <c r="Q1280" s="13">
        <f t="shared" si="79"/>
        <v>41.768006999999997</v>
      </c>
    </row>
    <row r="1281" spans="1:17">
      <c r="A1281" s="13" t="s">
        <v>1291</v>
      </c>
      <c r="B1281" s="13">
        <v>25.262964589999999</v>
      </c>
      <c r="C1281" s="13">
        <v>89.318590330000006</v>
      </c>
      <c r="D1281" s="13" t="s">
        <v>6</v>
      </c>
      <c r="E1281" s="13" t="s">
        <v>4927</v>
      </c>
      <c r="F1281" s="13" t="s">
        <v>171</v>
      </c>
      <c r="G1281" s="13" t="s">
        <v>4802</v>
      </c>
      <c r="H1281" s="13" t="s">
        <v>4816</v>
      </c>
      <c r="I1281" s="13">
        <f>(Brick_Kilns_EF!$B$13*Brick_Kilns_EF!$B$11*Brick_Kilns_EF!$B$12)</f>
        <v>8886.81</v>
      </c>
      <c r="J1281" s="13">
        <f>IF(D1281="ZZ",Brick_Kilns_EF!$E$5*(0.75),Brick_Kilns_EF!$E$5)</f>
        <v>9.6999999999999986E-3</v>
      </c>
      <c r="K1281" s="13">
        <f t="shared" si="77"/>
        <v>86.202056999999982</v>
      </c>
      <c r="L1281" s="13">
        <f>IF(D1281="ZZ",Brick_Kilns_EF!$E$2*(0.75),Brick_Kilns_EF!$E$2)</f>
        <v>6.7999999999999996E-3</v>
      </c>
      <c r="M1281" s="13">
        <f t="shared" si="76"/>
        <v>60.430307999999997</v>
      </c>
      <c r="N1281" s="13">
        <f>IF(D1281="ZZ",Brick_Kilns_EF!$E$3*(0.75),Brick_Kilns_EF!$E$3)</f>
        <v>4.5999999999999999E-3</v>
      </c>
      <c r="O1281" s="13">
        <f t="shared" si="78"/>
        <v>40.879325999999999</v>
      </c>
      <c r="P1281" s="13">
        <f>IF(D1281="ZZ",Brick_Kilns_EF!$E$4*(0.75),Brick_Kilns_EF!$E$4)</f>
        <v>4.7000000000000002E-3</v>
      </c>
      <c r="Q1281" s="13">
        <f t="shared" si="79"/>
        <v>41.768006999999997</v>
      </c>
    </row>
    <row r="1282" spans="1:17">
      <c r="A1282" s="13" t="s">
        <v>1292</v>
      </c>
      <c r="B1282" s="13">
        <v>23.83881143</v>
      </c>
      <c r="C1282" s="13">
        <v>89.021199480000007</v>
      </c>
      <c r="D1282" s="13" t="s">
        <v>6</v>
      </c>
      <c r="E1282" s="13" t="s">
        <v>4927</v>
      </c>
      <c r="F1282" s="13" t="s">
        <v>9</v>
      </c>
      <c r="G1282" s="13" t="s">
        <v>4802</v>
      </c>
      <c r="H1282" s="13" t="s">
        <v>4816</v>
      </c>
      <c r="I1282" s="13">
        <f>(Brick_Kilns_EF!$B$13*Brick_Kilns_EF!$B$11*Brick_Kilns_EF!$B$12)</f>
        <v>8886.81</v>
      </c>
      <c r="J1282" s="13">
        <f>IF(D1282="ZZ",Brick_Kilns_EF!$E$5*(0.75),Brick_Kilns_EF!$E$5)</f>
        <v>9.6999999999999986E-3</v>
      </c>
      <c r="K1282" s="13">
        <f t="shared" si="77"/>
        <v>86.202056999999982</v>
      </c>
      <c r="L1282" s="13">
        <f>IF(D1282="ZZ",Brick_Kilns_EF!$E$2*(0.75),Brick_Kilns_EF!$E$2)</f>
        <v>6.7999999999999996E-3</v>
      </c>
      <c r="M1282" s="13">
        <f t="shared" ref="M1282:M1345" si="80">(I1282*L1282)</f>
        <v>60.430307999999997</v>
      </c>
      <c r="N1282" s="13">
        <f>IF(D1282="ZZ",Brick_Kilns_EF!$E$3*(0.75),Brick_Kilns_EF!$E$3)</f>
        <v>4.5999999999999999E-3</v>
      </c>
      <c r="O1282" s="13">
        <f t="shared" si="78"/>
        <v>40.879325999999999</v>
      </c>
      <c r="P1282" s="13">
        <f>IF(D1282="ZZ",Brick_Kilns_EF!$E$4*(0.75),Brick_Kilns_EF!$E$4)</f>
        <v>4.7000000000000002E-3</v>
      </c>
      <c r="Q1282" s="13">
        <f t="shared" si="79"/>
        <v>41.768006999999997</v>
      </c>
    </row>
    <row r="1283" spans="1:17">
      <c r="A1283" s="13" t="s">
        <v>1293</v>
      </c>
      <c r="B1283" s="13">
        <v>24.288837690000001</v>
      </c>
      <c r="C1283" s="13">
        <v>89.700616940000003</v>
      </c>
      <c r="D1283" s="13" t="s">
        <v>6</v>
      </c>
      <c r="E1283" s="13" t="s">
        <v>4927</v>
      </c>
      <c r="F1283" s="13" t="s">
        <v>42</v>
      </c>
      <c r="G1283" s="13" t="s">
        <v>4802</v>
      </c>
      <c r="H1283" s="13" t="s">
        <v>4816</v>
      </c>
      <c r="I1283" s="13">
        <f>(Brick_Kilns_EF!$B$13*Brick_Kilns_EF!$B$11*Brick_Kilns_EF!$B$12)</f>
        <v>8886.81</v>
      </c>
      <c r="J1283" s="13">
        <f>IF(D1283="ZZ",Brick_Kilns_EF!$E$5*(0.75),Brick_Kilns_EF!$E$5)</f>
        <v>9.6999999999999986E-3</v>
      </c>
      <c r="K1283" s="13">
        <f t="shared" ref="K1283:K1346" si="81">J1283*I1283</f>
        <v>86.202056999999982</v>
      </c>
      <c r="L1283" s="13">
        <f>IF(D1283="ZZ",Brick_Kilns_EF!$E$2*(0.75),Brick_Kilns_EF!$E$2)</f>
        <v>6.7999999999999996E-3</v>
      </c>
      <c r="M1283" s="13">
        <f t="shared" si="80"/>
        <v>60.430307999999997</v>
      </c>
      <c r="N1283" s="13">
        <f>IF(D1283="ZZ",Brick_Kilns_EF!$E$3*(0.75),Brick_Kilns_EF!$E$3)</f>
        <v>4.5999999999999999E-3</v>
      </c>
      <c r="O1283" s="13">
        <f t="shared" ref="O1283:O1346" si="82">I1283*N1283</f>
        <v>40.879325999999999</v>
      </c>
      <c r="P1283" s="13">
        <f>IF(D1283="ZZ",Brick_Kilns_EF!$E$4*(0.75),Brick_Kilns_EF!$E$4)</f>
        <v>4.7000000000000002E-3</v>
      </c>
      <c r="Q1283" s="13">
        <f t="shared" ref="Q1283:Q1346" si="83">I1283*P1283</f>
        <v>41.768006999999997</v>
      </c>
    </row>
    <row r="1284" spans="1:17">
      <c r="A1284" s="13" t="s">
        <v>1294</v>
      </c>
      <c r="B1284" s="13">
        <v>23.8430018</v>
      </c>
      <c r="C1284" s="13">
        <v>89.232695160000006</v>
      </c>
      <c r="D1284" s="13" t="s">
        <v>6</v>
      </c>
      <c r="E1284" s="13" t="s">
        <v>4927</v>
      </c>
      <c r="F1284" s="13" t="s">
        <v>9</v>
      </c>
      <c r="G1284" s="13" t="s">
        <v>4802</v>
      </c>
      <c r="H1284" s="13" t="s">
        <v>4816</v>
      </c>
      <c r="I1284" s="13">
        <f>(Brick_Kilns_EF!$B$13*Brick_Kilns_EF!$B$11*Brick_Kilns_EF!$B$12)</f>
        <v>8886.81</v>
      </c>
      <c r="J1284" s="13">
        <f>IF(D1284="ZZ",Brick_Kilns_EF!$E$5*(0.75),Brick_Kilns_EF!$E$5)</f>
        <v>9.6999999999999986E-3</v>
      </c>
      <c r="K1284" s="13">
        <f t="shared" si="81"/>
        <v>86.202056999999982</v>
      </c>
      <c r="L1284" s="13">
        <f>IF(D1284="ZZ",Brick_Kilns_EF!$E$2*(0.75),Brick_Kilns_EF!$E$2)</f>
        <v>6.7999999999999996E-3</v>
      </c>
      <c r="M1284" s="13">
        <f t="shared" si="80"/>
        <v>60.430307999999997</v>
      </c>
      <c r="N1284" s="13">
        <f>IF(D1284="ZZ",Brick_Kilns_EF!$E$3*(0.75),Brick_Kilns_EF!$E$3)</f>
        <v>4.5999999999999999E-3</v>
      </c>
      <c r="O1284" s="13">
        <f t="shared" si="82"/>
        <v>40.879325999999999</v>
      </c>
      <c r="P1284" s="13">
        <f>IF(D1284="ZZ",Brick_Kilns_EF!$E$4*(0.75),Brick_Kilns_EF!$E$4)</f>
        <v>4.7000000000000002E-3</v>
      </c>
      <c r="Q1284" s="13">
        <f t="shared" si="83"/>
        <v>41.768006999999997</v>
      </c>
    </row>
    <row r="1285" spans="1:17">
      <c r="A1285" s="13" t="s">
        <v>1295</v>
      </c>
      <c r="B1285" s="13">
        <v>23.843020580000001</v>
      </c>
      <c r="C1285" s="13">
        <v>89.232593030000004</v>
      </c>
      <c r="D1285" s="13" t="s">
        <v>6</v>
      </c>
      <c r="E1285" s="13" t="s">
        <v>4927</v>
      </c>
      <c r="F1285" s="13" t="s">
        <v>9</v>
      </c>
      <c r="G1285" s="13" t="s">
        <v>4802</v>
      </c>
      <c r="H1285" s="13" t="s">
        <v>4816</v>
      </c>
      <c r="I1285" s="13">
        <f>(Brick_Kilns_EF!$B$13*Brick_Kilns_EF!$B$11*Brick_Kilns_EF!$B$12)</f>
        <v>8886.81</v>
      </c>
      <c r="J1285" s="13">
        <f>IF(D1285="ZZ",Brick_Kilns_EF!$E$5*(0.75),Brick_Kilns_EF!$E$5)</f>
        <v>9.6999999999999986E-3</v>
      </c>
      <c r="K1285" s="13">
        <f t="shared" si="81"/>
        <v>86.202056999999982</v>
      </c>
      <c r="L1285" s="13">
        <f>IF(D1285="ZZ",Brick_Kilns_EF!$E$2*(0.75),Brick_Kilns_EF!$E$2)</f>
        <v>6.7999999999999996E-3</v>
      </c>
      <c r="M1285" s="13">
        <f t="shared" si="80"/>
        <v>60.430307999999997</v>
      </c>
      <c r="N1285" s="13">
        <f>IF(D1285="ZZ",Brick_Kilns_EF!$E$3*(0.75),Brick_Kilns_EF!$E$3)</f>
        <v>4.5999999999999999E-3</v>
      </c>
      <c r="O1285" s="13">
        <f t="shared" si="82"/>
        <v>40.879325999999999</v>
      </c>
      <c r="P1285" s="13">
        <f>IF(D1285="ZZ",Brick_Kilns_EF!$E$4*(0.75),Brick_Kilns_EF!$E$4)</f>
        <v>4.7000000000000002E-3</v>
      </c>
      <c r="Q1285" s="13">
        <f t="shared" si="83"/>
        <v>41.768006999999997</v>
      </c>
    </row>
    <row r="1286" spans="1:17">
      <c r="A1286" s="13" t="s">
        <v>1296</v>
      </c>
      <c r="B1286" s="13">
        <v>23.845837769999999</v>
      </c>
      <c r="C1286" s="13">
        <v>89.232990779999994</v>
      </c>
      <c r="D1286" s="13" t="s">
        <v>6</v>
      </c>
      <c r="E1286" s="13" t="s">
        <v>4927</v>
      </c>
      <c r="F1286" s="13" t="s">
        <v>9</v>
      </c>
      <c r="G1286" s="13" t="s">
        <v>4802</v>
      </c>
      <c r="H1286" s="13" t="s">
        <v>4816</v>
      </c>
      <c r="I1286" s="13">
        <f>(Brick_Kilns_EF!$B$13*Brick_Kilns_EF!$B$11*Brick_Kilns_EF!$B$12)</f>
        <v>8886.81</v>
      </c>
      <c r="J1286" s="13">
        <f>IF(D1286="ZZ",Brick_Kilns_EF!$E$5*(0.75),Brick_Kilns_EF!$E$5)</f>
        <v>9.6999999999999986E-3</v>
      </c>
      <c r="K1286" s="13">
        <f t="shared" si="81"/>
        <v>86.202056999999982</v>
      </c>
      <c r="L1286" s="13">
        <f>IF(D1286="ZZ",Brick_Kilns_EF!$E$2*(0.75),Brick_Kilns_EF!$E$2)</f>
        <v>6.7999999999999996E-3</v>
      </c>
      <c r="M1286" s="13">
        <f t="shared" si="80"/>
        <v>60.430307999999997</v>
      </c>
      <c r="N1286" s="13">
        <f>IF(D1286="ZZ",Brick_Kilns_EF!$E$3*(0.75),Brick_Kilns_EF!$E$3)</f>
        <v>4.5999999999999999E-3</v>
      </c>
      <c r="O1286" s="13">
        <f t="shared" si="82"/>
        <v>40.879325999999999</v>
      </c>
      <c r="P1286" s="13">
        <f>IF(D1286="ZZ",Brick_Kilns_EF!$E$4*(0.75),Brick_Kilns_EF!$E$4)</f>
        <v>4.7000000000000002E-3</v>
      </c>
      <c r="Q1286" s="13">
        <f t="shared" si="83"/>
        <v>41.768006999999997</v>
      </c>
    </row>
    <row r="1287" spans="1:17">
      <c r="A1287" s="13" t="s">
        <v>1297</v>
      </c>
      <c r="B1287" s="13">
        <v>24.63127248</v>
      </c>
      <c r="C1287" s="13">
        <v>88.300740770000004</v>
      </c>
      <c r="D1287" s="13" t="s">
        <v>6</v>
      </c>
      <c r="E1287" s="13" t="s">
        <v>4927</v>
      </c>
      <c r="F1287" s="13" t="s">
        <v>42</v>
      </c>
      <c r="G1287" s="13" t="s">
        <v>4802</v>
      </c>
      <c r="H1287" s="13" t="s">
        <v>4816</v>
      </c>
      <c r="I1287" s="13">
        <f>(Brick_Kilns_EF!$B$13*Brick_Kilns_EF!$B$11*Brick_Kilns_EF!$B$12)</f>
        <v>8886.81</v>
      </c>
      <c r="J1287" s="13">
        <f>IF(D1287="ZZ",Brick_Kilns_EF!$E$5*(0.75),Brick_Kilns_EF!$E$5)</f>
        <v>9.6999999999999986E-3</v>
      </c>
      <c r="K1287" s="13">
        <f t="shared" si="81"/>
        <v>86.202056999999982</v>
      </c>
      <c r="L1287" s="13">
        <f>IF(D1287="ZZ",Brick_Kilns_EF!$E$2*(0.75),Brick_Kilns_EF!$E$2)</f>
        <v>6.7999999999999996E-3</v>
      </c>
      <c r="M1287" s="13">
        <f t="shared" si="80"/>
        <v>60.430307999999997</v>
      </c>
      <c r="N1287" s="13">
        <f>IF(D1287="ZZ",Brick_Kilns_EF!$E$3*(0.75),Brick_Kilns_EF!$E$3)</f>
        <v>4.5999999999999999E-3</v>
      </c>
      <c r="O1287" s="13">
        <f t="shared" si="82"/>
        <v>40.879325999999999</v>
      </c>
      <c r="P1287" s="13">
        <f>IF(D1287="ZZ",Brick_Kilns_EF!$E$4*(0.75),Brick_Kilns_EF!$E$4)</f>
        <v>4.7000000000000002E-3</v>
      </c>
      <c r="Q1287" s="13">
        <f t="shared" si="83"/>
        <v>41.768006999999997</v>
      </c>
    </row>
    <row r="1288" spans="1:17">
      <c r="A1288" s="13" t="s">
        <v>1298</v>
      </c>
      <c r="B1288" s="13">
        <v>23.7530693</v>
      </c>
      <c r="C1288" s="13">
        <v>89.063577030000005</v>
      </c>
      <c r="D1288" s="13" t="s">
        <v>6</v>
      </c>
      <c r="E1288" s="13" t="s">
        <v>4927</v>
      </c>
      <c r="F1288" s="13" t="s">
        <v>9</v>
      </c>
      <c r="G1288" s="13" t="s">
        <v>4802</v>
      </c>
      <c r="H1288" s="13" t="s">
        <v>4816</v>
      </c>
      <c r="I1288" s="13">
        <f>(Brick_Kilns_EF!$B$13*Brick_Kilns_EF!$B$11*Brick_Kilns_EF!$B$12)</f>
        <v>8886.81</v>
      </c>
      <c r="J1288" s="13">
        <f>IF(D1288="ZZ",Brick_Kilns_EF!$E$5*(0.75),Brick_Kilns_EF!$E$5)</f>
        <v>9.6999999999999986E-3</v>
      </c>
      <c r="K1288" s="13">
        <f t="shared" si="81"/>
        <v>86.202056999999982</v>
      </c>
      <c r="L1288" s="13">
        <f>IF(D1288="ZZ",Brick_Kilns_EF!$E$2*(0.75),Brick_Kilns_EF!$E$2)</f>
        <v>6.7999999999999996E-3</v>
      </c>
      <c r="M1288" s="13">
        <f t="shared" si="80"/>
        <v>60.430307999999997</v>
      </c>
      <c r="N1288" s="13">
        <f>IF(D1288="ZZ",Brick_Kilns_EF!$E$3*(0.75),Brick_Kilns_EF!$E$3)</f>
        <v>4.5999999999999999E-3</v>
      </c>
      <c r="O1288" s="13">
        <f t="shared" si="82"/>
        <v>40.879325999999999</v>
      </c>
      <c r="P1288" s="13">
        <f>IF(D1288="ZZ",Brick_Kilns_EF!$E$4*(0.75),Brick_Kilns_EF!$E$4)</f>
        <v>4.7000000000000002E-3</v>
      </c>
      <c r="Q1288" s="13">
        <f t="shared" si="83"/>
        <v>41.768006999999997</v>
      </c>
    </row>
    <row r="1289" spans="1:17">
      <c r="A1289" s="13" t="s">
        <v>1299</v>
      </c>
      <c r="B1289" s="13">
        <v>23.981008039999999</v>
      </c>
      <c r="C1289" s="13">
        <v>89.156835430000001</v>
      </c>
      <c r="D1289" s="13" t="s">
        <v>6</v>
      </c>
      <c r="E1289" s="13" t="s">
        <v>4927</v>
      </c>
      <c r="F1289" s="13" t="s">
        <v>42</v>
      </c>
      <c r="G1289" s="13" t="s">
        <v>4802</v>
      </c>
      <c r="H1289" s="13" t="s">
        <v>4816</v>
      </c>
      <c r="I1289" s="13">
        <f>(Brick_Kilns_EF!$B$13*Brick_Kilns_EF!$B$11*Brick_Kilns_EF!$B$12)</f>
        <v>8886.81</v>
      </c>
      <c r="J1289" s="13">
        <f>IF(D1289="ZZ",Brick_Kilns_EF!$E$5*(0.75),Brick_Kilns_EF!$E$5)</f>
        <v>9.6999999999999986E-3</v>
      </c>
      <c r="K1289" s="13">
        <f t="shared" si="81"/>
        <v>86.202056999999982</v>
      </c>
      <c r="L1289" s="13">
        <f>IF(D1289="ZZ",Brick_Kilns_EF!$E$2*(0.75),Brick_Kilns_EF!$E$2)</f>
        <v>6.7999999999999996E-3</v>
      </c>
      <c r="M1289" s="13">
        <f t="shared" si="80"/>
        <v>60.430307999999997</v>
      </c>
      <c r="N1289" s="13">
        <f>IF(D1289="ZZ",Brick_Kilns_EF!$E$3*(0.75),Brick_Kilns_EF!$E$3)</f>
        <v>4.5999999999999999E-3</v>
      </c>
      <c r="O1289" s="13">
        <f t="shared" si="82"/>
        <v>40.879325999999999</v>
      </c>
      <c r="P1289" s="13">
        <f>IF(D1289="ZZ",Brick_Kilns_EF!$E$4*(0.75),Brick_Kilns_EF!$E$4)</f>
        <v>4.7000000000000002E-3</v>
      </c>
      <c r="Q1289" s="13">
        <f t="shared" si="83"/>
        <v>41.768006999999997</v>
      </c>
    </row>
    <row r="1290" spans="1:17">
      <c r="A1290" s="13" t="s">
        <v>1300</v>
      </c>
      <c r="B1290" s="13">
        <v>23.98101273</v>
      </c>
      <c r="C1290" s="13">
        <v>89.156072179999995</v>
      </c>
      <c r="D1290" s="13" t="s">
        <v>6</v>
      </c>
      <c r="E1290" s="13" t="s">
        <v>4927</v>
      </c>
      <c r="F1290" s="13" t="s">
        <v>42</v>
      </c>
      <c r="G1290" s="13" t="s">
        <v>4802</v>
      </c>
      <c r="H1290" s="13" t="s">
        <v>4816</v>
      </c>
      <c r="I1290" s="13">
        <f>(Brick_Kilns_EF!$B$13*Brick_Kilns_EF!$B$11*Brick_Kilns_EF!$B$12)</f>
        <v>8886.81</v>
      </c>
      <c r="J1290" s="13">
        <f>IF(D1290="ZZ",Brick_Kilns_EF!$E$5*(0.75),Brick_Kilns_EF!$E$5)</f>
        <v>9.6999999999999986E-3</v>
      </c>
      <c r="K1290" s="13">
        <f t="shared" si="81"/>
        <v>86.202056999999982</v>
      </c>
      <c r="L1290" s="13">
        <f>IF(D1290="ZZ",Brick_Kilns_EF!$E$2*(0.75),Brick_Kilns_EF!$E$2)</f>
        <v>6.7999999999999996E-3</v>
      </c>
      <c r="M1290" s="13">
        <f t="shared" si="80"/>
        <v>60.430307999999997</v>
      </c>
      <c r="N1290" s="13">
        <f>IF(D1290="ZZ",Brick_Kilns_EF!$E$3*(0.75),Brick_Kilns_EF!$E$3)</f>
        <v>4.5999999999999999E-3</v>
      </c>
      <c r="O1290" s="13">
        <f t="shared" si="82"/>
        <v>40.879325999999999</v>
      </c>
      <c r="P1290" s="13">
        <f>IF(D1290="ZZ",Brick_Kilns_EF!$E$4*(0.75),Brick_Kilns_EF!$E$4)</f>
        <v>4.7000000000000002E-3</v>
      </c>
      <c r="Q1290" s="13">
        <f t="shared" si="83"/>
        <v>41.768006999999997</v>
      </c>
    </row>
    <row r="1291" spans="1:17">
      <c r="A1291" s="13" t="s">
        <v>1301</v>
      </c>
      <c r="B1291" s="13">
        <v>24.016760869999999</v>
      </c>
      <c r="C1291" s="13">
        <v>89.086341880000006</v>
      </c>
      <c r="D1291" s="13" t="s">
        <v>6</v>
      </c>
      <c r="E1291" s="13" t="s">
        <v>4927</v>
      </c>
      <c r="F1291" s="13" t="s">
        <v>42</v>
      </c>
      <c r="G1291" s="13" t="s">
        <v>4802</v>
      </c>
      <c r="H1291" s="13" t="s">
        <v>4816</v>
      </c>
      <c r="I1291" s="13">
        <f>(Brick_Kilns_EF!$B$13*Brick_Kilns_EF!$B$11*Brick_Kilns_EF!$B$12)</f>
        <v>8886.81</v>
      </c>
      <c r="J1291" s="13">
        <f>IF(D1291="ZZ",Brick_Kilns_EF!$E$5*(0.75),Brick_Kilns_EF!$E$5)</f>
        <v>9.6999999999999986E-3</v>
      </c>
      <c r="K1291" s="13">
        <f t="shared" si="81"/>
        <v>86.202056999999982</v>
      </c>
      <c r="L1291" s="13">
        <f>IF(D1291="ZZ",Brick_Kilns_EF!$E$2*(0.75),Brick_Kilns_EF!$E$2)</f>
        <v>6.7999999999999996E-3</v>
      </c>
      <c r="M1291" s="13">
        <f t="shared" si="80"/>
        <v>60.430307999999997</v>
      </c>
      <c r="N1291" s="13">
        <f>IF(D1291="ZZ",Brick_Kilns_EF!$E$3*(0.75),Brick_Kilns_EF!$E$3)</f>
        <v>4.5999999999999999E-3</v>
      </c>
      <c r="O1291" s="13">
        <f t="shared" si="82"/>
        <v>40.879325999999999</v>
      </c>
      <c r="P1291" s="13">
        <f>IF(D1291="ZZ",Brick_Kilns_EF!$E$4*(0.75),Brick_Kilns_EF!$E$4)</f>
        <v>4.7000000000000002E-3</v>
      </c>
      <c r="Q1291" s="13">
        <f t="shared" si="83"/>
        <v>41.768006999999997</v>
      </c>
    </row>
    <row r="1292" spans="1:17">
      <c r="A1292" s="13" t="s">
        <v>1302</v>
      </c>
      <c r="B1292" s="13">
        <v>24.015957969999999</v>
      </c>
      <c r="C1292" s="13">
        <v>89.092340379999996</v>
      </c>
      <c r="D1292" s="13" t="s">
        <v>6</v>
      </c>
      <c r="E1292" s="13" t="s">
        <v>4927</v>
      </c>
      <c r="F1292" s="13" t="s">
        <v>42</v>
      </c>
      <c r="G1292" s="13" t="s">
        <v>4802</v>
      </c>
      <c r="H1292" s="13" t="s">
        <v>4816</v>
      </c>
      <c r="I1292" s="13">
        <f>(Brick_Kilns_EF!$B$13*Brick_Kilns_EF!$B$11*Brick_Kilns_EF!$B$12)</f>
        <v>8886.81</v>
      </c>
      <c r="J1292" s="13">
        <f>IF(D1292="ZZ",Brick_Kilns_EF!$E$5*(0.75),Brick_Kilns_EF!$E$5)</f>
        <v>9.6999999999999986E-3</v>
      </c>
      <c r="K1292" s="13">
        <f t="shared" si="81"/>
        <v>86.202056999999982</v>
      </c>
      <c r="L1292" s="13">
        <f>IF(D1292="ZZ",Brick_Kilns_EF!$E$2*(0.75),Brick_Kilns_EF!$E$2)</f>
        <v>6.7999999999999996E-3</v>
      </c>
      <c r="M1292" s="13">
        <f t="shared" si="80"/>
        <v>60.430307999999997</v>
      </c>
      <c r="N1292" s="13">
        <f>IF(D1292="ZZ",Brick_Kilns_EF!$E$3*(0.75),Brick_Kilns_EF!$E$3)</f>
        <v>4.5999999999999999E-3</v>
      </c>
      <c r="O1292" s="13">
        <f t="shared" si="82"/>
        <v>40.879325999999999</v>
      </c>
      <c r="P1292" s="13">
        <f>IF(D1292="ZZ",Brick_Kilns_EF!$E$4*(0.75),Brick_Kilns_EF!$E$4)</f>
        <v>4.7000000000000002E-3</v>
      </c>
      <c r="Q1292" s="13">
        <f t="shared" si="83"/>
        <v>41.768006999999997</v>
      </c>
    </row>
    <row r="1293" spans="1:17">
      <c r="A1293" s="13" t="s">
        <v>1303</v>
      </c>
      <c r="B1293" s="13">
        <v>24.013014009999999</v>
      </c>
      <c r="C1293" s="13">
        <v>89.089857129999999</v>
      </c>
      <c r="D1293" s="13" t="s">
        <v>6</v>
      </c>
      <c r="E1293" s="13" t="s">
        <v>4927</v>
      </c>
      <c r="F1293" s="13" t="s">
        <v>42</v>
      </c>
      <c r="G1293" s="13" t="s">
        <v>4802</v>
      </c>
      <c r="H1293" s="13" t="s">
        <v>4816</v>
      </c>
      <c r="I1293" s="13">
        <f>(Brick_Kilns_EF!$B$13*Brick_Kilns_EF!$B$11*Brick_Kilns_EF!$B$12)</f>
        <v>8886.81</v>
      </c>
      <c r="J1293" s="13">
        <f>IF(D1293="ZZ",Brick_Kilns_EF!$E$5*(0.75),Brick_Kilns_EF!$E$5)</f>
        <v>9.6999999999999986E-3</v>
      </c>
      <c r="K1293" s="13">
        <f t="shared" si="81"/>
        <v>86.202056999999982</v>
      </c>
      <c r="L1293" s="13">
        <f>IF(D1293="ZZ",Brick_Kilns_EF!$E$2*(0.75),Brick_Kilns_EF!$E$2)</f>
        <v>6.7999999999999996E-3</v>
      </c>
      <c r="M1293" s="13">
        <f t="shared" si="80"/>
        <v>60.430307999999997</v>
      </c>
      <c r="N1293" s="13">
        <f>IF(D1293="ZZ",Brick_Kilns_EF!$E$3*(0.75),Brick_Kilns_EF!$E$3)</f>
        <v>4.5999999999999999E-3</v>
      </c>
      <c r="O1293" s="13">
        <f t="shared" si="82"/>
        <v>40.879325999999999</v>
      </c>
      <c r="P1293" s="13">
        <f>IF(D1293="ZZ",Brick_Kilns_EF!$E$4*(0.75),Brick_Kilns_EF!$E$4)</f>
        <v>4.7000000000000002E-3</v>
      </c>
      <c r="Q1293" s="13">
        <f t="shared" si="83"/>
        <v>41.768006999999997</v>
      </c>
    </row>
    <row r="1294" spans="1:17">
      <c r="A1294" s="13" t="s">
        <v>1304</v>
      </c>
      <c r="B1294" s="13">
        <v>24.015756069999998</v>
      </c>
      <c r="C1294" s="13">
        <v>89.088825130000004</v>
      </c>
      <c r="D1294" s="13" t="s">
        <v>6</v>
      </c>
      <c r="E1294" s="13" t="s">
        <v>4927</v>
      </c>
      <c r="F1294" s="13" t="s">
        <v>42</v>
      </c>
      <c r="G1294" s="13" t="s">
        <v>4802</v>
      </c>
      <c r="H1294" s="13" t="s">
        <v>4816</v>
      </c>
      <c r="I1294" s="13">
        <f>(Brick_Kilns_EF!$B$13*Brick_Kilns_EF!$B$11*Brick_Kilns_EF!$B$12)</f>
        <v>8886.81</v>
      </c>
      <c r="J1294" s="13">
        <f>IF(D1294="ZZ",Brick_Kilns_EF!$E$5*(0.75),Brick_Kilns_EF!$E$5)</f>
        <v>9.6999999999999986E-3</v>
      </c>
      <c r="K1294" s="13">
        <f t="shared" si="81"/>
        <v>86.202056999999982</v>
      </c>
      <c r="L1294" s="13">
        <f>IF(D1294="ZZ",Brick_Kilns_EF!$E$2*(0.75),Brick_Kilns_EF!$E$2)</f>
        <v>6.7999999999999996E-3</v>
      </c>
      <c r="M1294" s="13">
        <f t="shared" si="80"/>
        <v>60.430307999999997</v>
      </c>
      <c r="N1294" s="13">
        <f>IF(D1294="ZZ",Brick_Kilns_EF!$E$3*(0.75),Brick_Kilns_EF!$E$3)</f>
        <v>4.5999999999999999E-3</v>
      </c>
      <c r="O1294" s="13">
        <f t="shared" si="82"/>
        <v>40.879325999999999</v>
      </c>
      <c r="P1294" s="13">
        <f>IF(D1294="ZZ",Brick_Kilns_EF!$E$4*(0.75),Brick_Kilns_EF!$E$4)</f>
        <v>4.7000000000000002E-3</v>
      </c>
      <c r="Q1294" s="13">
        <f t="shared" si="83"/>
        <v>41.768006999999997</v>
      </c>
    </row>
    <row r="1295" spans="1:17">
      <c r="A1295" s="13" t="s">
        <v>1305</v>
      </c>
      <c r="B1295" s="13">
        <v>24.013671349999999</v>
      </c>
      <c r="C1295" s="13">
        <v>89.088035000000005</v>
      </c>
      <c r="D1295" s="13" t="s">
        <v>6</v>
      </c>
      <c r="E1295" s="13" t="s">
        <v>4927</v>
      </c>
      <c r="F1295" s="13" t="s">
        <v>42</v>
      </c>
      <c r="G1295" s="13" t="s">
        <v>4802</v>
      </c>
      <c r="H1295" s="13" t="s">
        <v>4816</v>
      </c>
      <c r="I1295" s="13">
        <f>(Brick_Kilns_EF!$B$13*Brick_Kilns_EF!$B$11*Brick_Kilns_EF!$B$12)</f>
        <v>8886.81</v>
      </c>
      <c r="J1295" s="13">
        <f>IF(D1295="ZZ",Brick_Kilns_EF!$E$5*(0.75),Brick_Kilns_EF!$E$5)</f>
        <v>9.6999999999999986E-3</v>
      </c>
      <c r="K1295" s="13">
        <f t="shared" si="81"/>
        <v>86.202056999999982</v>
      </c>
      <c r="L1295" s="13">
        <f>IF(D1295="ZZ",Brick_Kilns_EF!$E$2*(0.75),Brick_Kilns_EF!$E$2)</f>
        <v>6.7999999999999996E-3</v>
      </c>
      <c r="M1295" s="13">
        <f t="shared" si="80"/>
        <v>60.430307999999997</v>
      </c>
      <c r="N1295" s="13">
        <f>IF(D1295="ZZ",Brick_Kilns_EF!$E$3*(0.75),Brick_Kilns_EF!$E$3)</f>
        <v>4.5999999999999999E-3</v>
      </c>
      <c r="O1295" s="13">
        <f t="shared" si="82"/>
        <v>40.879325999999999</v>
      </c>
      <c r="P1295" s="13">
        <f>IF(D1295="ZZ",Brick_Kilns_EF!$E$4*(0.75),Brick_Kilns_EF!$E$4)</f>
        <v>4.7000000000000002E-3</v>
      </c>
      <c r="Q1295" s="13">
        <f t="shared" si="83"/>
        <v>41.768006999999997</v>
      </c>
    </row>
    <row r="1296" spans="1:17">
      <c r="A1296" s="13" t="s">
        <v>1306</v>
      </c>
      <c r="B1296" s="13">
        <v>24.013492930000002</v>
      </c>
      <c r="C1296" s="13">
        <v>89.090469880000001</v>
      </c>
      <c r="D1296" s="13" t="s">
        <v>6</v>
      </c>
      <c r="E1296" s="13" t="s">
        <v>4927</v>
      </c>
      <c r="F1296" s="13" t="s">
        <v>42</v>
      </c>
      <c r="G1296" s="13" t="s">
        <v>4802</v>
      </c>
      <c r="H1296" s="13" t="s">
        <v>4816</v>
      </c>
      <c r="I1296" s="13">
        <f>(Brick_Kilns_EF!$B$13*Brick_Kilns_EF!$B$11*Brick_Kilns_EF!$B$12)</f>
        <v>8886.81</v>
      </c>
      <c r="J1296" s="13">
        <f>IF(D1296="ZZ",Brick_Kilns_EF!$E$5*(0.75),Brick_Kilns_EF!$E$5)</f>
        <v>9.6999999999999986E-3</v>
      </c>
      <c r="K1296" s="13">
        <f t="shared" si="81"/>
        <v>86.202056999999982</v>
      </c>
      <c r="L1296" s="13">
        <f>IF(D1296="ZZ",Brick_Kilns_EF!$E$2*(0.75),Brick_Kilns_EF!$E$2)</f>
        <v>6.7999999999999996E-3</v>
      </c>
      <c r="M1296" s="13">
        <f t="shared" si="80"/>
        <v>60.430307999999997</v>
      </c>
      <c r="N1296" s="13">
        <f>IF(D1296="ZZ",Brick_Kilns_EF!$E$3*(0.75),Brick_Kilns_EF!$E$3)</f>
        <v>4.5999999999999999E-3</v>
      </c>
      <c r="O1296" s="13">
        <f t="shared" si="82"/>
        <v>40.879325999999999</v>
      </c>
      <c r="P1296" s="13">
        <f>IF(D1296="ZZ",Brick_Kilns_EF!$E$4*(0.75),Brick_Kilns_EF!$E$4)</f>
        <v>4.7000000000000002E-3</v>
      </c>
      <c r="Q1296" s="13">
        <f t="shared" si="83"/>
        <v>41.768006999999997</v>
      </c>
    </row>
    <row r="1297" spans="1:17">
      <c r="A1297" s="13" t="s">
        <v>1307</v>
      </c>
      <c r="B1297" s="13">
        <v>24.0148264</v>
      </c>
      <c r="C1297" s="13">
        <v>89.086836379999994</v>
      </c>
      <c r="D1297" s="13" t="s">
        <v>6</v>
      </c>
      <c r="E1297" s="13" t="s">
        <v>4927</v>
      </c>
      <c r="F1297" s="13" t="s">
        <v>42</v>
      </c>
      <c r="G1297" s="13" t="s">
        <v>4802</v>
      </c>
      <c r="H1297" s="13" t="s">
        <v>4816</v>
      </c>
      <c r="I1297" s="13">
        <f>(Brick_Kilns_EF!$B$13*Brick_Kilns_EF!$B$11*Brick_Kilns_EF!$B$12)</f>
        <v>8886.81</v>
      </c>
      <c r="J1297" s="13">
        <f>IF(D1297="ZZ",Brick_Kilns_EF!$E$5*(0.75),Brick_Kilns_EF!$E$5)</f>
        <v>9.6999999999999986E-3</v>
      </c>
      <c r="K1297" s="13">
        <f t="shared" si="81"/>
        <v>86.202056999999982</v>
      </c>
      <c r="L1297" s="13">
        <f>IF(D1297="ZZ",Brick_Kilns_EF!$E$2*(0.75),Brick_Kilns_EF!$E$2)</f>
        <v>6.7999999999999996E-3</v>
      </c>
      <c r="M1297" s="13">
        <f t="shared" si="80"/>
        <v>60.430307999999997</v>
      </c>
      <c r="N1297" s="13">
        <f>IF(D1297="ZZ",Brick_Kilns_EF!$E$3*(0.75),Brick_Kilns_EF!$E$3)</f>
        <v>4.5999999999999999E-3</v>
      </c>
      <c r="O1297" s="13">
        <f t="shared" si="82"/>
        <v>40.879325999999999</v>
      </c>
      <c r="P1297" s="13">
        <f>IF(D1297="ZZ",Brick_Kilns_EF!$E$4*(0.75),Brick_Kilns_EF!$E$4)</f>
        <v>4.7000000000000002E-3</v>
      </c>
      <c r="Q1297" s="13">
        <f t="shared" si="83"/>
        <v>41.768006999999997</v>
      </c>
    </row>
    <row r="1298" spans="1:17">
      <c r="A1298" s="13" t="s">
        <v>1308</v>
      </c>
      <c r="B1298" s="13">
        <v>24.013455369999999</v>
      </c>
      <c r="C1298" s="13">
        <v>89.092163009999993</v>
      </c>
      <c r="D1298" s="13" t="s">
        <v>6</v>
      </c>
      <c r="E1298" s="13" t="s">
        <v>4927</v>
      </c>
      <c r="F1298" s="13" t="s">
        <v>42</v>
      </c>
      <c r="G1298" s="13" t="s">
        <v>4802</v>
      </c>
      <c r="H1298" s="13" t="s">
        <v>4816</v>
      </c>
      <c r="I1298" s="13">
        <f>(Brick_Kilns_EF!$B$13*Brick_Kilns_EF!$B$11*Brick_Kilns_EF!$B$12)</f>
        <v>8886.81</v>
      </c>
      <c r="J1298" s="13">
        <f>IF(D1298="ZZ",Brick_Kilns_EF!$E$5*(0.75),Brick_Kilns_EF!$E$5)</f>
        <v>9.6999999999999986E-3</v>
      </c>
      <c r="K1298" s="13">
        <f t="shared" si="81"/>
        <v>86.202056999999982</v>
      </c>
      <c r="L1298" s="13">
        <f>IF(D1298="ZZ",Brick_Kilns_EF!$E$2*(0.75),Brick_Kilns_EF!$E$2)</f>
        <v>6.7999999999999996E-3</v>
      </c>
      <c r="M1298" s="13">
        <f t="shared" si="80"/>
        <v>60.430307999999997</v>
      </c>
      <c r="N1298" s="13">
        <f>IF(D1298="ZZ",Brick_Kilns_EF!$E$3*(0.75),Brick_Kilns_EF!$E$3)</f>
        <v>4.5999999999999999E-3</v>
      </c>
      <c r="O1298" s="13">
        <f t="shared" si="82"/>
        <v>40.879325999999999</v>
      </c>
      <c r="P1298" s="13">
        <f>IF(D1298="ZZ",Brick_Kilns_EF!$E$4*(0.75),Brick_Kilns_EF!$E$4)</f>
        <v>4.7000000000000002E-3</v>
      </c>
      <c r="Q1298" s="13">
        <f t="shared" si="83"/>
        <v>41.768006999999997</v>
      </c>
    </row>
    <row r="1299" spans="1:17">
      <c r="A1299" s="13" t="s">
        <v>1309</v>
      </c>
      <c r="B1299" s="13">
        <v>24.012117199999999</v>
      </c>
      <c r="C1299" s="13">
        <v>89.092211379999995</v>
      </c>
      <c r="D1299" s="13" t="s">
        <v>6</v>
      </c>
      <c r="E1299" s="13" t="s">
        <v>4927</v>
      </c>
      <c r="F1299" s="13" t="s">
        <v>42</v>
      </c>
      <c r="G1299" s="13" t="s">
        <v>4802</v>
      </c>
      <c r="H1299" s="13" t="s">
        <v>4816</v>
      </c>
      <c r="I1299" s="13">
        <f>(Brick_Kilns_EF!$B$13*Brick_Kilns_EF!$B$11*Brick_Kilns_EF!$B$12)</f>
        <v>8886.81</v>
      </c>
      <c r="J1299" s="13">
        <f>IF(D1299="ZZ",Brick_Kilns_EF!$E$5*(0.75),Brick_Kilns_EF!$E$5)</f>
        <v>9.6999999999999986E-3</v>
      </c>
      <c r="K1299" s="13">
        <f t="shared" si="81"/>
        <v>86.202056999999982</v>
      </c>
      <c r="L1299" s="13">
        <f>IF(D1299="ZZ",Brick_Kilns_EF!$E$2*(0.75),Brick_Kilns_EF!$E$2)</f>
        <v>6.7999999999999996E-3</v>
      </c>
      <c r="M1299" s="13">
        <f t="shared" si="80"/>
        <v>60.430307999999997</v>
      </c>
      <c r="N1299" s="13">
        <f>IF(D1299="ZZ",Brick_Kilns_EF!$E$3*(0.75),Brick_Kilns_EF!$E$3)</f>
        <v>4.5999999999999999E-3</v>
      </c>
      <c r="O1299" s="13">
        <f t="shared" si="82"/>
        <v>40.879325999999999</v>
      </c>
      <c r="P1299" s="13">
        <f>IF(D1299="ZZ",Brick_Kilns_EF!$E$4*(0.75),Brick_Kilns_EF!$E$4)</f>
        <v>4.7000000000000002E-3</v>
      </c>
      <c r="Q1299" s="13">
        <f t="shared" si="83"/>
        <v>41.768006999999997</v>
      </c>
    </row>
    <row r="1300" spans="1:17">
      <c r="A1300" s="13" t="s">
        <v>1310</v>
      </c>
      <c r="B1300" s="13">
        <v>24.016840689999999</v>
      </c>
      <c r="C1300" s="13">
        <v>89.087986630000003</v>
      </c>
      <c r="D1300" s="13" t="s">
        <v>6</v>
      </c>
      <c r="E1300" s="13" t="s">
        <v>4927</v>
      </c>
      <c r="F1300" s="13" t="s">
        <v>42</v>
      </c>
      <c r="G1300" s="13" t="s">
        <v>4802</v>
      </c>
      <c r="H1300" s="13" t="s">
        <v>4816</v>
      </c>
      <c r="I1300" s="13">
        <f>(Brick_Kilns_EF!$B$13*Brick_Kilns_EF!$B$11*Brick_Kilns_EF!$B$12)</f>
        <v>8886.81</v>
      </c>
      <c r="J1300" s="13">
        <f>IF(D1300="ZZ",Brick_Kilns_EF!$E$5*(0.75),Brick_Kilns_EF!$E$5)</f>
        <v>9.6999999999999986E-3</v>
      </c>
      <c r="K1300" s="13">
        <f t="shared" si="81"/>
        <v>86.202056999999982</v>
      </c>
      <c r="L1300" s="13">
        <f>IF(D1300="ZZ",Brick_Kilns_EF!$E$2*(0.75),Brick_Kilns_EF!$E$2)</f>
        <v>6.7999999999999996E-3</v>
      </c>
      <c r="M1300" s="13">
        <f t="shared" si="80"/>
        <v>60.430307999999997</v>
      </c>
      <c r="N1300" s="13">
        <f>IF(D1300="ZZ",Brick_Kilns_EF!$E$3*(0.75),Brick_Kilns_EF!$E$3)</f>
        <v>4.5999999999999999E-3</v>
      </c>
      <c r="O1300" s="13">
        <f t="shared" si="82"/>
        <v>40.879325999999999</v>
      </c>
      <c r="P1300" s="13">
        <f>IF(D1300="ZZ",Brick_Kilns_EF!$E$4*(0.75),Brick_Kilns_EF!$E$4)</f>
        <v>4.7000000000000002E-3</v>
      </c>
      <c r="Q1300" s="13">
        <f t="shared" si="83"/>
        <v>41.768006999999997</v>
      </c>
    </row>
    <row r="1301" spans="1:17">
      <c r="A1301" s="13" t="s">
        <v>1311</v>
      </c>
      <c r="B1301" s="13">
        <v>23.78457161</v>
      </c>
      <c r="C1301" s="13">
        <v>88.980321180000004</v>
      </c>
      <c r="D1301" s="13" t="s">
        <v>6</v>
      </c>
      <c r="E1301" s="13" t="s">
        <v>4927</v>
      </c>
      <c r="F1301" s="13" t="s">
        <v>9</v>
      </c>
      <c r="G1301" s="13" t="s">
        <v>4802</v>
      </c>
      <c r="H1301" s="13" t="s">
        <v>4816</v>
      </c>
      <c r="I1301" s="13">
        <f>(Brick_Kilns_EF!$B$13*Brick_Kilns_EF!$B$11*Brick_Kilns_EF!$B$12)</f>
        <v>8886.81</v>
      </c>
      <c r="J1301" s="13">
        <f>IF(D1301="ZZ",Brick_Kilns_EF!$E$5*(0.75),Brick_Kilns_EF!$E$5)</f>
        <v>9.6999999999999986E-3</v>
      </c>
      <c r="K1301" s="13">
        <f t="shared" si="81"/>
        <v>86.202056999999982</v>
      </c>
      <c r="L1301" s="13">
        <f>IF(D1301="ZZ",Brick_Kilns_EF!$E$2*(0.75),Brick_Kilns_EF!$E$2)</f>
        <v>6.7999999999999996E-3</v>
      </c>
      <c r="M1301" s="13">
        <f t="shared" si="80"/>
        <v>60.430307999999997</v>
      </c>
      <c r="N1301" s="13">
        <f>IF(D1301="ZZ",Brick_Kilns_EF!$E$3*(0.75),Brick_Kilns_EF!$E$3)</f>
        <v>4.5999999999999999E-3</v>
      </c>
      <c r="O1301" s="13">
        <f t="shared" si="82"/>
        <v>40.879325999999999</v>
      </c>
      <c r="P1301" s="13">
        <f>IF(D1301="ZZ",Brick_Kilns_EF!$E$4*(0.75),Brick_Kilns_EF!$E$4)</f>
        <v>4.7000000000000002E-3</v>
      </c>
      <c r="Q1301" s="13">
        <f t="shared" si="83"/>
        <v>41.768006999999997</v>
      </c>
    </row>
    <row r="1302" spans="1:17">
      <c r="A1302" s="13" t="s">
        <v>1312</v>
      </c>
      <c r="B1302" s="13">
        <v>24.029242190000002</v>
      </c>
      <c r="C1302" s="13">
        <v>89.510191750000004</v>
      </c>
      <c r="D1302" s="13" t="s">
        <v>6</v>
      </c>
      <c r="E1302" s="13" t="s">
        <v>4927</v>
      </c>
      <c r="F1302" s="13" t="s">
        <v>42</v>
      </c>
      <c r="G1302" s="13" t="s">
        <v>4802</v>
      </c>
      <c r="H1302" s="13" t="s">
        <v>4816</v>
      </c>
      <c r="I1302" s="13">
        <f>(Brick_Kilns_EF!$B$13*Brick_Kilns_EF!$B$11*Brick_Kilns_EF!$B$12)</f>
        <v>8886.81</v>
      </c>
      <c r="J1302" s="13">
        <f>IF(D1302="ZZ",Brick_Kilns_EF!$E$5*(0.75),Brick_Kilns_EF!$E$5)</f>
        <v>9.6999999999999986E-3</v>
      </c>
      <c r="K1302" s="13">
        <f t="shared" si="81"/>
        <v>86.202056999999982</v>
      </c>
      <c r="L1302" s="13">
        <f>IF(D1302="ZZ",Brick_Kilns_EF!$E$2*(0.75),Brick_Kilns_EF!$E$2)</f>
        <v>6.7999999999999996E-3</v>
      </c>
      <c r="M1302" s="13">
        <f t="shared" si="80"/>
        <v>60.430307999999997</v>
      </c>
      <c r="N1302" s="13">
        <f>IF(D1302="ZZ",Brick_Kilns_EF!$E$3*(0.75),Brick_Kilns_EF!$E$3)</f>
        <v>4.5999999999999999E-3</v>
      </c>
      <c r="O1302" s="13">
        <f t="shared" si="82"/>
        <v>40.879325999999999</v>
      </c>
      <c r="P1302" s="13">
        <f>IF(D1302="ZZ",Brick_Kilns_EF!$E$4*(0.75),Brick_Kilns_EF!$E$4)</f>
        <v>4.7000000000000002E-3</v>
      </c>
      <c r="Q1302" s="13">
        <f t="shared" si="83"/>
        <v>41.768006999999997</v>
      </c>
    </row>
    <row r="1303" spans="1:17">
      <c r="A1303" s="13" t="s">
        <v>1313</v>
      </c>
      <c r="B1303" s="13">
        <v>24.585097430000001</v>
      </c>
      <c r="C1303" s="13">
        <v>89.447441620000006</v>
      </c>
      <c r="D1303" s="13" t="s">
        <v>6</v>
      </c>
      <c r="E1303" s="13" t="s">
        <v>4927</v>
      </c>
      <c r="F1303" s="13" t="s">
        <v>42</v>
      </c>
      <c r="G1303" s="13" t="s">
        <v>4802</v>
      </c>
      <c r="H1303" s="13" t="s">
        <v>4816</v>
      </c>
      <c r="I1303" s="13">
        <f>(Brick_Kilns_EF!$B$13*Brick_Kilns_EF!$B$11*Brick_Kilns_EF!$B$12)</f>
        <v>8886.81</v>
      </c>
      <c r="J1303" s="13">
        <f>IF(D1303="ZZ",Brick_Kilns_EF!$E$5*(0.75),Brick_Kilns_EF!$E$5)</f>
        <v>9.6999999999999986E-3</v>
      </c>
      <c r="K1303" s="13">
        <f t="shared" si="81"/>
        <v>86.202056999999982</v>
      </c>
      <c r="L1303" s="13">
        <f>IF(D1303="ZZ",Brick_Kilns_EF!$E$2*(0.75),Brick_Kilns_EF!$E$2)</f>
        <v>6.7999999999999996E-3</v>
      </c>
      <c r="M1303" s="13">
        <f t="shared" si="80"/>
        <v>60.430307999999997</v>
      </c>
      <c r="N1303" s="13">
        <f>IF(D1303="ZZ",Brick_Kilns_EF!$E$3*(0.75),Brick_Kilns_EF!$E$3)</f>
        <v>4.5999999999999999E-3</v>
      </c>
      <c r="O1303" s="13">
        <f t="shared" si="82"/>
        <v>40.879325999999999</v>
      </c>
      <c r="P1303" s="13">
        <f>IF(D1303="ZZ",Brick_Kilns_EF!$E$4*(0.75),Brick_Kilns_EF!$E$4)</f>
        <v>4.7000000000000002E-3</v>
      </c>
      <c r="Q1303" s="13">
        <f t="shared" si="83"/>
        <v>41.768006999999997</v>
      </c>
    </row>
    <row r="1304" spans="1:17">
      <c r="A1304" s="13" t="s">
        <v>1314</v>
      </c>
      <c r="B1304" s="13">
        <v>23.838527939999999</v>
      </c>
      <c r="C1304" s="13">
        <v>89.219643230000003</v>
      </c>
      <c r="D1304" s="13" t="s">
        <v>6</v>
      </c>
      <c r="E1304" s="13" t="s">
        <v>4927</v>
      </c>
      <c r="F1304" s="13" t="s">
        <v>9</v>
      </c>
      <c r="G1304" s="13" t="s">
        <v>4802</v>
      </c>
      <c r="H1304" s="13" t="s">
        <v>4816</v>
      </c>
      <c r="I1304" s="13">
        <f>(Brick_Kilns_EF!$B$13*Brick_Kilns_EF!$B$11*Brick_Kilns_EF!$B$12)</f>
        <v>8886.81</v>
      </c>
      <c r="J1304" s="13">
        <f>IF(D1304="ZZ",Brick_Kilns_EF!$E$5*(0.75),Brick_Kilns_EF!$E$5)</f>
        <v>9.6999999999999986E-3</v>
      </c>
      <c r="K1304" s="13">
        <f t="shared" si="81"/>
        <v>86.202056999999982</v>
      </c>
      <c r="L1304" s="13">
        <f>IF(D1304="ZZ",Brick_Kilns_EF!$E$2*(0.75),Brick_Kilns_EF!$E$2)</f>
        <v>6.7999999999999996E-3</v>
      </c>
      <c r="M1304" s="13">
        <f t="shared" si="80"/>
        <v>60.430307999999997</v>
      </c>
      <c r="N1304" s="13">
        <f>IF(D1304="ZZ",Brick_Kilns_EF!$E$3*(0.75),Brick_Kilns_EF!$E$3)</f>
        <v>4.5999999999999999E-3</v>
      </c>
      <c r="O1304" s="13">
        <f t="shared" si="82"/>
        <v>40.879325999999999</v>
      </c>
      <c r="P1304" s="13">
        <f>IF(D1304="ZZ",Brick_Kilns_EF!$E$4*(0.75),Brick_Kilns_EF!$E$4)</f>
        <v>4.7000000000000002E-3</v>
      </c>
      <c r="Q1304" s="13">
        <f t="shared" si="83"/>
        <v>41.768006999999997</v>
      </c>
    </row>
    <row r="1305" spans="1:17">
      <c r="A1305" s="13" t="s">
        <v>1315</v>
      </c>
      <c r="B1305" s="13">
        <v>23.95753023</v>
      </c>
      <c r="C1305" s="13">
        <v>89.262455419999995</v>
      </c>
      <c r="D1305" s="13" t="s">
        <v>6</v>
      </c>
      <c r="E1305" s="13" t="s">
        <v>4927</v>
      </c>
      <c r="F1305" s="13" t="s">
        <v>42</v>
      </c>
      <c r="G1305" s="13" t="s">
        <v>4802</v>
      </c>
      <c r="H1305" s="13" t="s">
        <v>4816</v>
      </c>
      <c r="I1305" s="13">
        <f>(Brick_Kilns_EF!$B$13*Brick_Kilns_EF!$B$11*Brick_Kilns_EF!$B$12)</f>
        <v>8886.81</v>
      </c>
      <c r="J1305" s="13">
        <f>IF(D1305="ZZ",Brick_Kilns_EF!$E$5*(0.75),Brick_Kilns_EF!$E$5)</f>
        <v>9.6999999999999986E-3</v>
      </c>
      <c r="K1305" s="13">
        <f t="shared" si="81"/>
        <v>86.202056999999982</v>
      </c>
      <c r="L1305" s="13">
        <f>IF(D1305="ZZ",Brick_Kilns_EF!$E$2*(0.75),Brick_Kilns_EF!$E$2)</f>
        <v>6.7999999999999996E-3</v>
      </c>
      <c r="M1305" s="13">
        <f t="shared" si="80"/>
        <v>60.430307999999997</v>
      </c>
      <c r="N1305" s="13">
        <f>IF(D1305="ZZ",Brick_Kilns_EF!$E$3*(0.75),Brick_Kilns_EF!$E$3)</f>
        <v>4.5999999999999999E-3</v>
      </c>
      <c r="O1305" s="13">
        <f t="shared" si="82"/>
        <v>40.879325999999999</v>
      </c>
      <c r="P1305" s="13">
        <f>IF(D1305="ZZ",Brick_Kilns_EF!$E$4*(0.75),Brick_Kilns_EF!$E$4)</f>
        <v>4.7000000000000002E-3</v>
      </c>
      <c r="Q1305" s="13">
        <f t="shared" si="83"/>
        <v>41.768006999999997</v>
      </c>
    </row>
    <row r="1306" spans="1:17">
      <c r="A1306" s="13" t="s">
        <v>1316</v>
      </c>
      <c r="B1306" s="13">
        <v>24.476041169999998</v>
      </c>
      <c r="C1306" s="13">
        <v>89.906005519999994</v>
      </c>
      <c r="D1306" s="13" t="s">
        <v>6</v>
      </c>
      <c r="E1306" s="13" t="s">
        <v>4927</v>
      </c>
      <c r="F1306" s="13" t="s">
        <v>7</v>
      </c>
      <c r="G1306" s="13" t="s">
        <v>4802</v>
      </c>
      <c r="H1306" s="13" t="s">
        <v>4816</v>
      </c>
      <c r="I1306" s="13">
        <f>(Brick_Kilns_EF!$B$13*Brick_Kilns_EF!$B$11*Brick_Kilns_EF!$B$12)</f>
        <v>8886.81</v>
      </c>
      <c r="J1306" s="13">
        <f>IF(D1306="ZZ",Brick_Kilns_EF!$E$5*(0.75),Brick_Kilns_EF!$E$5)</f>
        <v>9.6999999999999986E-3</v>
      </c>
      <c r="K1306" s="13">
        <f t="shared" si="81"/>
        <v>86.202056999999982</v>
      </c>
      <c r="L1306" s="13">
        <f>IF(D1306="ZZ",Brick_Kilns_EF!$E$2*(0.75),Brick_Kilns_EF!$E$2)</f>
        <v>6.7999999999999996E-3</v>
      </c>
      <c r="M1306" s="13">
        <f t="shared" si="80"/>
        <v>60.430307999999997</v>
      </c>
      <c r="N1306" s="13">
        <f>IF(D1306="ZZ",Brick_Kilns_EF!$E$3*(0.75),Brick_Kilns_EF!$E$3)</f>
        <v>4.5999999999999999E-3</v>
      </c>
      <c r="O1306" s="13">
        <f t="shared" si="82"/>
        <v>40.879325999999999</v>
      </c>
      <c r="P1306" s="13">
        <f>IF(D1306="ZZ",Brick_Kilns_EF!$E$4*(0.75),Brick_Kilns_EF!$E$4)</f>
        <v>4.7000000000000002E-3</v>
      </c>
      <c r="Q1306" s="13">
        <f t="shared" si="83"/>
        <v>41.768006999999997</v>
      </c>
    </row>
    <row r="1307" spans="1:17">
      <c r="A1307" s="13" t="s">
        <v>1317</v>
      </c>
      <c r="B1307" s="13">
        <v>24.202728359999998</v>
      </c>
      <c r="C1307" s="13">
        <v>89.764103879999993</v>
      </c>
      <c r="D1307" s="13" t="s">
        <v>6</v>
      </c>
      <c r="E1307" s="13" t="s">
        <v>4927</v>
      </c>
      <c r="F1307" s="13" t="s">
        <v>42</v>
      </c>
      <c r="G1307" s="13" t="s">
        <v>4802</v>
      </c>
      <c r="H1307" s="13" t="s">
        <v>4816</v>
      </c>
      <c r="I1307" s="13">
        <f>(Brick_Kilns_EF!$B$13*Brick_Kilns_EF!$B$11*Brick_Kilns_EF!$B$12)</f>
        <v>8886.81</v>
      </c>
      <c r="J1307" s="13">
        <f>IF(D1307="ZZ",Brick_Kilns_EF!$E$5*(0.75),Brick_Kilns_EF!$E$5)</f>
        <v>9.6999999999999986E-3</v>
      </c>
      <c r="K1307" s="13">
        <f t="shared" si="81"/>
        <v>86.202056999999982</v>
      </c>
      <c r="L1307" s="13">
        <f>IF(D1307="ZZ",Brick_Kilns_EF!$E$2*(0.75),Brick_Kilns_EF!$E$2)</f>
        <v>6.7999999999999996E-3</v>
      </c>
      <c r="M1307" s="13">
        <f t="shared" si="80"/>
        <v>60.430307999999997</v>
      </c>
      <c r="N1307" s="13">
        <f>IF(D1307="ZZ",Brick_Kilns_EF!$E$3*(0.75),Brick_Kilns_EF!$E$3)</f>
        <v>4.5999999999999999E-3</v>
      </c>
      <c r="O1307" s="13">
        <f t="shared" si="82"/>
        <v>40.879325999999999</v>
      </c>
      <c r="P1307" s="13">
        <f>IF(D1307="ZZ",Brick_Kilns_EF!$E$4*(0.75),Brick_Kilns_EF!$E$4)</f>
        <v>4.7000000000000002E-3</v>
      </c>
      <c r="Q1307" s="13">
        <f t="shared" si="83"/>
        <v>41.768006999999997</v>
      </c>
    </row>
    <row r="1308" spans="1:17">
      <c r="A1308" s="13" t="s">
        <v>1318</v>
      </c>
      <c r="B1308" s="13">
        <v>24.013784189999999</v>
      </c>
      <c r="C1308" s="13">
        <v>89.364872149999997</v>
      </c>
      <c r="D1308" s="13" t="s">
        <v>6</v>
      </c>
      <c r="E1308" s="13" t="s">
        <v>4927</v>
      </c>
      <c r="F1308" s="13" t="s">
        <v>42</v>
      </c>
      <c r="G1308" s="13" t="s">
        <v>4802</v>
      </c>
      <c r="H1308" s="13" t="s">
        <v>4816</v>
      </c>
      <c r="I1308" s="13">
        <f>(Brick_Kilns_EF!$B$13*Brick_Kilns_EF!$B$11*Brick_Kilns_EF!$B$12)</f>
        <v>8886.81</v>
      </c>
      <c r="J1308" s="13">
        <f>IF(D1308="ZZ",Brick_Kilns_EF!$E$5*(0.75),Brick_Kilns_EF!$E$5)</f>
        <v>9.6999999999999986E-3</v>
      </c>
      <c r="K1308" s="13">
        <f t="shared" si="81"/>
        <v>86.202056999999982</v>
      </c>
      <c r="L1308" s="13">
        <f>IF(D1308="ZZ",Brick_Kilns_EF!$E$2*(0.75),Brick_Kilns_EF!$E$2)</f>
        <v>6.7999999999999996E-3</v>
      </c>
      <c r="M1308" s="13">
        <f t="shared" si="80"/>
        <v>60.430307999999997</v>
      </c>
      <c r="N1308" s="13">
        <f>IF(D1308="ZZ",Brick_Kilns_EF!$E$3*(0.75),Brick_Kilns_EF!$E$3)</f>
        <v>4.5999999999999999E-3</v>
      </c>
      <c r="O1308" s="13">
        <f t="shared" si="82"/>
        <v>40.879325999999999</v>
      </c>
      <c r="P1308" s="13">
        <f>IF(D1308="ZZ",Brick_Kilns_EF!$E$4*(0.75),Brick_Kilns_EF!$E$4)</f>
        <v>4.7000000000000002E-3</v>
      </c>
      <c r="Q1308" s="13">
        <f t="shared" si="83"/>
        <v>41.768006999999997</v>
      </c>
    </row>
    <row r="1309" spans="1:17">
      <c r="A1309" s="13" t="s">
        <v>1319</v>
      </c>
      <c r="B1309" s="13">
        <v>23.904565810000001</v>
      </c>
      <c r="C1309" s="13">
        <v>89.129861590000004</v>
      </c>
      <c r="D1309" s="13" t="s">
        <v>6</v>
      </c>
      <c r="E1309" s="13" t="s">
        <v>4927</v>
      </c>
      <c r="F1309" s="13" t="s">
        <v>9</v>
      </c>
      <c r="G1309" s="13" t="s">
        <v>4802</v>
      </c>
      <c r="H1309" s="13" t="s">
        <v>4816</v>
      </c>
      <c r="I1309" s="13">
        <f>(Brick_Kilns_EF!$B$13*Brick_Kilns_EF!$B$11*Brick_Kilns_EF!$B$12)</f>
        <v>8886.81</v>
      </c>
      <c r="J1309" s="13">
        <f>IF(D1309="ZZ",Brick_Kilns_EF!$E$5*(0.75),Brick_Kilns_EF!$E$5)</f>
        <v>9.6999999999999986E-3</v>
      </c>
      <c r="K1309" s="13">
        <f t="shared" si="81"/>
        <v>86.202056999999982</v>
      </c>
      <c r="L1309" s="13">
        <f>IF(D1309="ZZ",Brick_Kilns_EF!$E$2*(0.75),Brick_Kilns_EF!$E$2)</f>
        <v>6.7999999999999996E-3</v>
      </c>
      <c r="M1309" s="13">
        <f t="shared" si="80"/>
        <v>60.430307999999997</v>
      </c>
      <c r="N1309" s="13">
        <f>IF(D1309="ZZ",Brick_Kilns_EF!$E$3*(0.75),Brick_Kilns_EF!$E$3)</f>
        <v>4.5999999999999999E-3</v>
      </c>
      <c r="O1309" s="13">
        <f t="shared" si="82"/>
        <v>40.879325999999999</v>
      </c>
      <c r="P1309" s="13">
        <f>IF(D1309="ZZ",Brick_Kilns_EF!$E$4*(0.75),Brick_Kilns_EF!$E$4)</f>
        <v>4.7000000000000002E-3</v>
      </c>
      <c r="Q1309" s="13">
        <f t="shared" si="83"/>
        <v>41.768006999999997</v>
      </c>
    </row>
    <row r="1310" spans="1:17">
      <c r="A1310" s="13" t="s">
        <v>1320</v>
      </c>
      <c r="B1310" s="13">
        <v>24.15420937</v>
      </c>
      <c r="C1310" s="13">
        <v>90.049267760000006</v>
      </c>
      <c r="D1310" s="13" t="s">
        <v>6</v>
      </c>
      <c r="E1310" s="13" t="s">
        <v>4927</v>
      </c>
      <c r="F1310" s="13" t="s">
        <v>7</v>
      </c>
      <c r="G1310" s="13" t="s">
        <v>4802</v>
      </c>
      <c r="H1310" s="13" t="s">
        <v>4816</v>
      </c>
      <c r="I1310" s="13">
        <f>(Brick_Kilns_EF!$B$13*Brick_Kilns_EF!$B$11*Brick_Kilns_EF!$B$12)</f>
        <v>8886.81</v>
      </c>
      <c r="J1310" s="13">
        <f>IF(D1310="ZZ",Brick_Kilns_EF!$E$5*(0.75),Brick_Kilns_EF!$E$5)</f>
        <v>9.6999999999999986E-3</v>
      </c>
      <c r="K1310" s="13">
        <f t="shared" si="81"/>
        <v>86.202056999999982</v>
      </c>
      <c r="L1310" s="13">
        <f>IF(D1310="ZZ",Brick_Kilns_EF!$E$2*(0.75),Brick_Kilns_EF!$E$2)</f>
        <v>6.7999999999999996E-3</v>
      </c>
      <c r="M1310" s="13">
        <f t="shared" si="80"/>
        <v>60.430307999999997</v>
      </c>
      <c r="N1310" s="13">
        <f>IF(D1310="ZZ",Brick_Kilns_EF!$E$3*(0.75),Brick_Kilns_EF!$E$3)</f>
        <v>4.5999999999999999E-3</v>
      </c>
      <c r="O1310" s="13">
        <f t="shared" si="82"/>
        <v>40.879325999999999</v>
      </c>
      <c r="P1310" s="13">
        <f>IF(D1310="ZZ",Brick_Kilns_EF!$E$4*(0.75),Brick_Kilns_EF!$E$4)</f>
        <v>4.7000000000000002E-3</v>
      </c>
      <c r="Q1310" s="13">
        <f t="shared" si="83"/>
        <v>41.768006999999997</v>
      </c>
    </row>
    <row r="1311" spans="1:17">
      <c r="A1311" s="13" t="s">
        <v>1321</v>
      </c>
      <c r="B1311" s="13">
        <v>23.915753370000001</v>
      </c>
      <c r="C1311" s="13">
        <v>88.847132290000005</v>
      </c>
      <c r="D1311" s="13" t="s">
        <v>6</v>
      </c>
      <c r="E1311" s="13" t="s">
        <v>4927</v>
      </c>
      <c r="F1311" s="13" t="s">
        <v>9</v>
      </c>
      <c r="G1311" s="13" t="s">
        <v>4802</v>
      </c>
      <c r="H1311" s="13" t="s">
        <v>4816</v>
      </c>
      <c r="I1311" s="13">
        <f>(Brick_Kilns_EF!$B$13*Brick_Kilns_EF!$B$11*Brick_Kilns_EF!$B$12)</f>
        <v>8886.81</v>
      </c>
      <c r="J1311" s="13">
        <f>IF(D1311="ZZ",Brick_Kilns_EF!$E$5*(0.75),Brick_Kilns_EF!$E$5)</f>
        <v>9.6999999999999986E-3</v>
      </c>
      <c r="K1311" s="13">
        <f t="shared" si="81"/>
        <v>86.202056999999982</v>
      </c>
      <c r="L1311" s="13">
        <f>IF(D1311="ZZ",Brick_Kilns_EF!$E$2*(0.75),Brick_Kilns_EF!$E$2)</f>
        <v>6.7999999999999996E-3</v>
      </c>
      <c r="M1311" s="13">
        <f t="shared" si="80"/>
        <v>60.430307999999997</v>
      </c>
      <c r="N1311" s="13">
        <f>IF(D1311="ZZ",Brick_Kilns_EF!$E$3*(0.75),Brick_Kilns_EF!$E$3)</f>
        <v>4.5999999999999999E-3</v>
      </c>
      <c r="O1311" s="13">
        <f t="shared" si="82"/>
        <v>40.879325999999999</v>
      </c>
      <c r="P1311" s="13">
        <f>IF(D1311="ZZ",Brick_Kilns_EF!$E$4*(0.75),Brick_Kilns_EF!$E$4)</f>
        <v>4.7000000000000002E-3</v>
      </c>
      <c r="Q1311" s="13">
        <f t="shared" si="83"/>
        <v>41.768006999999997</v>
      </c>
    </row>
    <row r="1312" spans="1:17">
      <c r="A1312" s="13" t="s">
        <v>1322</v>
      </c>
      <c r="B1312" s="13">
        <v>24.628178080000001</v>
      </c>
      <c r="C1312" s="13">
        <v>89.172758720000004</v>
      </c>
      <c r="D1312" s="13" t="s">
        <v>6</v>
      </c>
      <c r="E1312" s="13" t="s">
        <v>4927</v>
      </c>
      <c r="F1312" s="13" t="s">
        <v>42</v>
      </c>
      <c r="G1312" s="13" t="s">
        <v>4802</v>
      </c>
      <c r="H1312" s="13" t="s">
        <v>4816</v>
      </c>
      <c r="I1312" s="13">
        <f>(Brick_Kilns_EF!$B$13*Brick_Kilns_EF!$B$11*Brick_Kilns_EF!$B$12)</f>
        <v>8886.81</v>
      </c>
      <c r="J1312" s="13">
        <f>IF(D1312="ZZ",Brick_Kilns_EF!$E$5*(0.75),Brick_Kilns_EF!$E$5)</f>
        <v>9.6999999999999986E-3</v>
      </c>
      <c r="K1312" s="13">
        <f t="shared" si="81"/>
        <v>86.202056999999982</v>
      </c>
      <c r="L1312" s="13">
        <f>IF(D1312="ZZ",Brick_Kilns_EF!$E$2*(0.75),Brick_Kilns_EF!$E$2)</f>
        <v>6.7999999999999996E-3</v>
      </c>
      <c r="M1312" s="13">
        <f t="shared" si="80"/>
        <v>60.430307999999997</v>
      </c>
      <c r="N1312" s="13">
        <f>IF(D1312="ZZ",Brick_Kilns_EF!$E$3*(0.75),Brick_Kilns_EF!$E$3)</f>
        <v>4.5999999999999999E-3</v>
      </c>
      <c r="O1312" s="13">
        <f t="shared" si="82"/>
        <v>40.879325999999999</v>
      </c>
      <c r="P1312" s="13">
        <f>IF(D1312="ZZ",Brick_Kilns_EF!$E$4*(0.75),Brick_Kilns_EF!$E$4)</f>
        <v>4.7000000000000002E-3</v>
      </c>
      <c r="Q1312" s="13">
        <f t="shared" si="83"/>
        <v>41.768006999999997</v>
      </c>
    </row>
    <row r="1313" spans="1:17">
      <c r="A1313" s="13" t="s">
        <v>1323</v>
      </c>
      <c r="B1313" s="13">
        <v>23.97813494</v>
      </c>
      <c r="C1313" s="13">
        <v>89.182736050000003</v>
      </c>
      <c r="D1313" s="13" t="s">
        <v>6</v>
      </c>
      <c r="E1313" s="13" t="s">
        <v>4927</v>
      </c>
      <c r="F1313" s="13" t="s">
        <v>9</v>
      </c>
      <c r="G1313" s="13" t="s">
        <v>4802</v>
      </c>
      <c r="H1313" s="13" t="s">
        <v>4816</v>
      </c>
      <c r="I1313" s="13">
        <f>(Brick_Kilns_EF!$B$13*Brick_Kilns_EF!$B$11*Brick_Kilns_EF!$B$12)</f>
        <v>8886.81</v>
      </c>
      <c r="J1313" s="13">
        <f>IF(D1313="ZZ",Brick_Kilns_EF!$E$5*(0.75),Brick_Kilns_EF!$E$5)</f>
        <v>9.6999999999999986E-3</v>
      </c>
      <c r="K1313" s="13">
        <f t="shared" si="81"/>
        <v>86.202056999999982</v>
      </c>
      <c r="L1313" s="13">
        <f>IF(D1313="ZZ",Brick_Kilns_EF!$E$2*(0.75),Brick_Kilns_EF!$E$2)</f>
        <v>6.7999999999999996E-3</v>
      </c>
      <c r="M1313" s="13">
        <f t="shared" si="80"/>
        <v>60.430307999999997</v>
      </c>
      <c r="N1313" s="13">
        <f>IF(D1313="ZZ",Brick_Kilns_EF!$E$3*(0.75),Brick_Kilns_EF!$E$3)</f>
        <v>4.5999999999999999E-3</v>
      </c>
      <c r="O1313" s="13">
        <f t="shared" si="82"/>
        <v>40.879325999999999</v>
      </c>
      <c r="P1313" s="13">
        <f>IF(D1313="ZZ",Brick_Kilns_EF!$E$4*(0.75),Brick_Kilns_EF!$E$4)</f>
        <v>4.7000000000000002E-3</v>
      </c>
      <c r="Q1313" s="13">
        <f t="shared" si="83"/>
        <v>41.768006999999997</v>
      </c>
    </row>
    <row r="1314" spans="1:17">
      <c r="A1314" s="13" t="s">
        <v>1324</v>
      </c>
      <c r="B1314" s="13">
        <v>23.97919139</v>
      </c>
      <c r="C1314" s="13">
        <v>89.185466550000001</v>
      </c>
      <c r="D1314" s="13" t="s">
        <v>6</v>
      </c>
      <c r="E1314" s="13" t="s">
        <v>4927</v>
      </c>
      <c r="F1314" s="13" t="s">
        <v>9</v>
      </c>
      <c r="G1314" s="13" t="s">
        <v>4802</v>
      </c>
      <c r="H1314" s="13" t="s">
        <v>4816</v>
      </c>
      <c r="I1314" s="13">
        <f>(Brick_Kilns_EF!$B$13*Brick_Kilns_EF!$B$11*Brick_Kilns_EF!$B$12)</f>
        <v>8886.81</v>
      </c>
      <c r="J1314" s="13">
        <f>IF(D1314="ZZ",Brick_Kilns_EF!$E$5*(0.75),Brick_Kilns_EF!$E$5)</f>
        <v>9.6999999999999986E-3</v>
      </c>
      <c r="K1314" s="13">
        <f t="shared" si="81"/>
        <v>86.202056999999982</v>
      </c>
      <c r="L1314" s="13">
        <f>IF(D1314="ZZ",Brick_Kilns_EF!$E$2*(0.75),Brick_Kilns_EF!$E$2)</f>
        <v>6.7999999999999996E-3</v>
      </c>
      <c r="M1314" s="13">
        <f t="shared" si="80"/>
        <v>60.430307999999997</v>
      </c>
      <c r="N1314" s="13">
        <f>IF(D1314="ZZ",Brick_Kilns_EF!$E$3*(0.75),Brick_Kilns_EF!$E$3)</f>
        <v>4.5999999999999999E-3</v>
      </c>
      <c r="O1314" s="13">
        <f t="shared" si="82"/>
        <v>40.879325999999999</v>
      </c>
      <c r="P1314" s="13">
        <f>IF(D1314="ZZ",Brick_Kilns_EF!$E$4*(0.75),Brick_Kilns_EF!$E$4)</f>
        <v>4.7000000000000002E-3</v>
      </c>
      <c r="Q1314" s="13">
        <f t="shared" si="83"/>
        <v>41.768006999999997</v>
      </c>
    </row>
    <row r="1315" spans="1:17">
      <c r="A1315" s="13" t="s">
        <v>1325</v>
      </c>
      <c r="B1315" s="13">
        <v>23.98086292</v>
      </c>
      <c r="C1315" s="13">
        <v>89.18318755</v>
      </c>
      <c r="D1315" s="13" t="s">
        <v>6</v>
      </c>
      <c r="E1315" s="13" t="s">
        <v>4927</v>
      </c>
      <c r="F1315" s="13" t="s">
        <v>9</v>
      </c>
      <c r="G1315" s="13" t="s">
        <v>4802</v>
      </c>
      <c r="H1315" s="13" t="s">
        <v>4816</v>
      </c>
      <c r="I1315" s="13">
        <f>(Brick_Kilns_EF!$B$13*Brick_Kilns_EF!$B$11*Brick_Kilns_EF!$B$12)</f>
        <v>8886.81</v>
      </c>
      <c r="J1315" s="13">
        <f>IF(D1315="ZZ",Brick_Kilns_EF!$E$5*(0.75),Brick_Kilns_EF!$E$5)</f>
        <v>9.6999999999999986E-3</v>
      </c>
      <c r="K1315" s="13">
        <f t="shared" si="81"/>
        <v>86.202056999999982</v>
      </c>
      <c r="L1315" s="13">
        <f>IF(D1315="ZZ",Brick_Kilns_EF!$E$2*(0.75),Brick_Kilns_EF!$E$2)</f>
        <v>6.7999999999999996E-3</v>
      </c>
      <c r="M1315" s="13">
        <f t="shared" si="80"/>
        <v>60.430307999999997</v>
      </c>
      <c r="N1315" s="13">
        <f>IF(D1315="ZZ",Brick_Kilns_EF!$E$3*(0.75),Brick_Kilns_EF!$E$3)</f>
        <v>4.5999999999999999E-3</v>
      </c>
      <c r="O1315" s="13">
        <f t="shared" si="82"/>
        <v>40.879325999999999</v>
      </c>
      <c r="P1315" s="13">
        <f>IF(D1315="ZZ",Brick_Kilns_EF!$E$4*(0.75),Brick_Kilns_EF!$E$4)</f>
        <v>4.7000000000000002E-3</v>
      </c>
      <c r="Q1315" s="13">
        <f t="shared" si="83"/>
        <v>41.768006999999997</v>
      </c>
    </row>
    <row r="1316" spans="1:17">
      <c r="A1316" s="13" t="s">
        <v>1326</v>
      </c>
      <c r="B1316" s="13">
        <v>23.76956084</v>
      </c>
      <c r="C1316" s="13">
        <v>89.0620397</v>
      </c>
      <c r="D1316" s="13" t="s">
        <v>6</v>
      </c>
      <c r="E1316" s="13" t="s">
        <v>4927</v>
      </c>
      <c r="F1316" s="13" t="s">
        <v>9</v>
      </c>
      <c r="G1316" s="13" t="s">
        <v>4802</v>
      </c>
      <c r="H1316" s="13" t="s">
        <v>4816</v>
      </c>
      <c r="I1316" s="13">
        <f>(Brick_Kilns_EF!$B$13*Brick_Kilns_EF!$B$11*Brick_Kilns_EF!$B$12)</f>
        <v>8886.81</v>
      </c>
      <c r="J1316" s="13">
        <f>IF(D1316="ZZ",Brick_Kilns_EF!$E$5*(0.75),Brick_Kilns_EF!$E$5)</f>
        <v>9.6999999999999986E-3</v>
      </c>
      <c r="K1316" s="13">
        <f t="shared" si="81"/>
        <v>86.202056999999982</v>
      </c>
      <c r="L1316" s="13">
        <f>IF(D1316="ZZ",Brick_Kilns_EF!$E$2*(0.75),Brick_Kilns_EF!$E$2)</f>
        <v>6.7999999999999996E-3</v>
      </c>
      <c r="M1316" s="13">
        <f t="shared" si="80"/>
        <v>60.430307999999997</v>
      </c>
      <c r="N1316" s="13">
        <f>IF(D1316="ZZ",Brick_Kilns_EF!$E$3*(0.75),Brick_Kilns_EF!$E$3)</f>
        <v>4.5999999999999999E-3</v>
      </c>
      <c r="O1316" s="13">
        <f t="shared" si="82"/>
        <v>40.879325999999999</v>
      </c>
      <c r="P1316" s="13">
        <f>IF(D1316="ZZ",Brick_Kilns_EF!$E$4*(0.75),Brick_Kilns_EF!$E$4)</f>
        <v>4.7000000000000002E-3</v>
      </c>
      <c r="Q1316" s="13">
        <f t="shared" si="83"/>
        <v>41.768006999999997</v>
      </c>
    </row>
    <row r="1317" spans="1:17">
      <c r="A1317" s="13" t="s">
        <v>1327</v>
      </c>
      <c r="B1317" s="13">
        <v>24.61042548</v>
      </c>
      <c r="C1317" s="13">
        <v>88.762592659999996</v>
      </c>
      <c r="D1317" s="13" t="s">
        <v>6</v>
      </c>
      <c r="E1317" s="13" t="s">
        <v>4927</v>
      </c>
      <c r="F1317" s="13" t="s">
        <v>42</v>
      </c>
      <c r="G1317" s="13" t="s">
        <v>4802</v>
      </c>
      <c r="H1317" s="13" t="s">
        <v>4816</v>
      </c>
      <c r="I1317" s="13">
        <f>(Brick_Kilns_EF!$B$13*Brick_Kilns_EF!$B$11*Brick_Kilns_EF!$B$12)</f>
        <v>8886.81</v>
      </c>
      <c r="J1317" s="13">
        <f>IF(D1317="ZZ",Brick_Kilns_EF!$E$5*(0.75),Brick_Kilns_EF!$E$5)</f>
        <v>9.6999999999999986E-3</v>
      </c>
      <c r="K1317" s="13">
        <f t="shared" si="81"/>
        <v>86.202056999999982</v>
      </c>
      <c r="L1317" s="13">
        <f>IF(D1317="ZZ",Brick_Kilns_EF!$E$2*(0.75),Brick_Kilns_EF!$E$2)</f>
        <v>6.7999999999999996E-3</v>
      </c>
      <c r="M1317" s="13">
        <f t="shared" si="80"/>
        <v>60.430307999999997</v>
      </c>
      <c r="N1317" s="13">
        <f>IF(D1317="ZZ",Brick_Kilns_EF!$E$3*(0.75),Brick_Kilns_EF!$E$3)</f>
        <v>4.5999999999999999E-3</v>
      </c>
      <c r="O1317" s="13">
        <f t="shared" si="82"/>
        <v>40.879325999999999</v>
      </c>
      <c r="P1317" s="13">
        <f>IF(D1317="ZZ",Brick_Kilns_EF!$E$4*(0.75),Brick_Kilns_EF!$E$4)</f>
        <v>4.7000000000000002E-3</v>
      </c>
      <c r="Q1317" s="13">
        <f t="shared" si="83"/>
        <v>41.768006999999997</v>
      </c>
    </row>
    <row r="1318" spans="1:17">
      <c r="A1318" s="13" t="s">
        <v>1328</v>
      </c>
      <c r="B1318" s="13">
        <v>24.64458389</v>
      </c>
      <c r="C1318" s="13">
        <v>89.529735630000005</v>
      </c>
      <c r="D1318" s="13" t="s">
        <v>6</v>
      </c>
      <c r="E1318" s="13" t="s">
        <v>4927</v>
      </c>
      <c r="F1318" s="13" t="s">
        <v>42</v>
      </c>
      <c r="G1318" s="13" t="s">
        <v>4802</v>
      </c>
      <c r="H1318" s="13" t="s">
        <v>4816</v>
      </c>
      <c r="I1318" s="13">
        <f>(Brick_Kilns_EF!$B$13*Brick_Kilns_EF!$B$11*Brick_Kilns_EF!$B$12)</f>
        <v>8886.81</v>
      </c>
      <c r="J1318" s="13">
        <f>IF(D1318="ZZ",Brick_Kilns_EF!$E$5*(0.75),Brick_Kilns_EF!$E$5)</f>
        <v>9.6999999999999986E-3</v>
      </c>
      <c r="K1318" s="13">
        <f t="shared" si="81"/>
        <v>86.202056999999982</v>
      </c>
      <c r="L1318" s="13">
        <f>IF(D1318="ZZ",Brick_Kilns_EF!$E$2*(0.75),Brick_Kilns_EF!$E$2)</f>
        <v>6.7999999999999996E-3</v>
      </c>
      <c r="M1318" s="13">
        <f t="shared" si="80"/>
        <v>60.430307999999997</v>
      </c>
      <c r="N1318" s="13">
        <f>IF(D1318="ZZ",Brick_Kilns_EF!$E$3*(0.75),Brick_Kilns_EF!$E$3)</f>
        <v>4.5999999999999999E-3</v>
      </c>
      <c r="O1318" s="13">
        <f t="shared" si="82"/>
        <v>40.879325999999999</v>
      </c>
      <c r="P1318" s="13">
        <f>IF(D1318="ZZ",Brick_Kilns_EF!$E$4*(0.75),Brick_Kilns_EF!$E$4)</f>
        <v>4.7000000000000002E-3</v>
      </c>
      <c r="Q1318" s="13">
        <f t="shared" si="83"/>
        <v>41.768006999999997</v>
      </c>
    </row>
    <row r="1319" spans="1:17">
      <c r="A1319" s="13" t="s">
        <v>1329</v>
      </c>
      <c r="B1319" s="13">
        <v>23.933048620000001</v>
      </c>
      <c r="C1319" s="13">
        <v>89.047083349999994</v>
      </c>
      <c r="D1319" s="13" t="s">
        <v>6</v>
      </c>
      <c r="E1319" s="13" t="s">
        <v>4927</v>
      </c>
      <c r="F1319" s="13" t="s">
        <v>9</v>
      </c>
      <c r="G1319" s="13" t="s">
        <v>4802</v>
      </c>
      <c r="H1319" s="13" t="s">
        <v>4816</v>
      </c>
      <c r="I1319" s="13">
        <f>(Brick_Kilns_EF!$B$13*Brick_Kilns_EF!$B$11*Brick_Kilns_EF!$B$12)</f>
        <v>8886.81</v>
      </c>
      <c r="J1319" s="13">
        <f>IF(D1319="ZZ",Brick_Kilns_EF!$E$5*(0.75),Brick_Kilns_EF!$E$5)</f>
        <v>9.6999999999999986E-3</v>
      </c>
      <c r="K1319" s="13">
        <f t="shared" si="81"/>
        <v>86.202056999999982</v>
      </c>
      <c r="L1319" s="13">
        <f>IF(D1319="ZZ",Brick_Kilns_EF!$E$2*(0.75),Brick_Kilns_EF!$E$2)</f>
        <v>6.7999999999999996E-3</v>
      </c>
      <c r="M1319" s="13">
        <f t="shared" si="80"/>
        <v>60.430307999999997</v>
      </c>
      <c r="N1319" s="13">
        <f>IF(D1319="ZZ",Brick_Kilns_EF!$E$3*(0.75),Brick_Kilns_EF!$E$3)</f>
        <v>4.5999999999999999E-3</v>
      </c>
      <c r="O1319" s="13">
        <f t="shared" si="82"/>
        <v>40.879325999999999</v>
      </c>
      <c r="P1319" s="13">
        <f>IF(D1319="ZZ",Brick_Kilns_EF!$E$4*(0.75),Brick_Kilns_EF!$E$4)</f>
        <v>4.7000000000000002E-3</v>
      </c>
      <c r="Q1319" s="13">
        <f t="shared" si="83"/>
        <v>41.768006999999997</v>
      </c>
    </row>
    <row r="1320" spans="1:17">
      <c r="A1320" s="13" t="s">
        <v>1330</v>
      </c>
      <c r="B1320" s="13">
        <v>24.477199290000001</v>
      </c>
      <c r="C1320" s="13">
        <v>89.49513039</v>
      </c>
      <c r="D1320" s="13" t="s">
        <v>6</v>
      </c>
      <c r="E1320" s="13" t="s">
        <v>4927</v>
      </c>
      <c r="F1320" s="13" t="s">
        <v>42</v>
      </c>
      <c r="G1320" s="13" t="s">
        <v>4802</v>
      </c>
      <c r="H1320" s="13" t="s">
        <v>4816</v>
      </c>
      <c r="I1320" s="13">
        <f>(Brick_Kilns_EF!$B$13*Brick_Kilns_EF!$B$11*Brick_Kilns_EF!$B$12)</f>
        <v>8886.81</v>
      </c>
      <c r="J1320" s="13">
        <f>IF(D1320="ZZ",Brick_Kilns_EF!$E$5*(0.75),Brick_Kilns_EF!$E$5)</f>
        <v>9.6999999999999986E-3</v>
      </c>
      <c r="K1320" s="13">
        <f t="shared" si="81"/>
        <v>86.202056999999982</v>
      </c>
      <c r="L1320" s="13">
        <f>IF(D1320="ZZ",Brick_Kilns_EF!$E$2*(0.75),Brick_Kilns_EF!$E$2)</f>
        <v>6.7999999999999996E-3</v>
      </c>
      <c r="M1320" s="13">
        <f t="shared" si="80"/>
        <v>60.430307999999997</v>
      </c>
      <c r="N1320" s="13">
        <f>IF(D1320="ZZ",Brick_Kilns_EF!$E$3*(0.75),Brick_Kilns_EF!$E$3)</f>
        <v>4.5999999999999999E-3</v>
      </c>
      <c r="O1320" s="13">
        <f t="shared" si="82"/>
        <v>40.879325999999999</v>
      </c>
      <c r="P1320" s="13">
        <f>IF(D1320="ZZ",Brick_Kilns_EF!$E$4*(0.75),Brick_Kilns_EF!$E$4)</f>
        <v>4.7000000000000002E-3</v>
      </c>
      <c r="Q1320" s="13">
        <f t="shared" si="83"/>
        <v>41.768006999999997</v>
      </c>
    </row>
    <row r="1321" spans="1:17">
      <c r="A1321" s="13" t="s">
        <v>1331</v>
      </c>
      <c r="B1321" s="13">
        <v>24.640106710000001</v>
      </c>
      <c r="C1321" s="13">
        <v>89.973293690000006</v>
      </c>
      <c r="D1321" s="13" t="s">
        <v>6</v>
      </c>
      <c r="E1321" s="13" t="s">
        <v>4927</v>
      </c>
      <c r="F1321" s="13" t="s">
        <v>7</v>
      </c>
      <c r="G1321" s="13" t="s">
        <v>4802</v>
      </c>
      <c r="H1321" s="13" t="s">
        <v>4816</v>
      </c>
      <c r="I1321" s="13">
        <f>(Brick_Kilns_EF!$B$13*Brick_Kilns_EF!$B$11*Brick_Kilns_EF!$B$12)</f>
        <v>8886.81</v>
      </c>
      <c r="J1321" s="13">
        <f>IF(D1321="ZZ",Brick_Kilns_EF!$E$5*(0.75),Brick_Kilns_EF!$E$5)</f>
        <v>9.6999999999999986E-3</v>
      </c>
      <c r="K1321" s="13">
        <f t="shared" si="81"/>
        <v>86.202056999999982</v>
      </c>
      <c r="L1321" s="13">
        <f>IF(D1321="ZZ",Brick_Kilns_EF!$E$2*(0.75),Brick_Kilns_EF!$E$2)</f>
        <v>6.7999999999999996E-3</v>
      </c>
      <c r="M1321" s="13">
        <f t="shared" si="80"/>
        <v>60.430307999999997</v>
      </c>
      <c r="N1321" s="13">
        <f>IF(D1321="ZZ",Brick_Kilns_EF!$E$3*(0.75),Brick_Kilns_EF!$E$3)</f>
        <v>4.5999999999999999E-3</v>
      </c>
      <c r="O1321" s="13">
        <f t="shared" si="82"/>
        <v>40.879325999999999</v>
      </c>
      <c r="P1321" s="13">
        <f>IF(D1321="ZZ",Brick_Kilns_EF!$E$4*(0.75),Brick_Kilns_EF!$E$4)</f>
        <v>4.7000000000000002E-3</v>
      </c>
      <c r="Q1321" s="13">
        <f t="shared" si="83"/>
        <v>41.768006999999997</v>
      </c>
    </row>
    <row r="1322" spans="1:17">
      <c r="A1322" s="13" t="s">
        <v>1332</v>
      </c>
      <c r="B1322" s="13">
        <v>24.002554109999998</v>
      </c>
      <c r="C1322" s="13">
        <v>88.969175160000006</v>
      </c>
      <c r="D1322" s="13" t="s">
        <v>6</v>
      </c>
      <c r="E1322" s="13" t="s">
        <v>4927</v>
      </c>
      <c r="F1322" s="13" t="s">
        <v>9</v>
      </c>
      <c r="G1322" s="13" t="s">
        <v>4802</v>
      </c>
      <c r="H1322" s="13" t="s">
        <v>4816</v>
      </c>
      <c r="I1322" s="13">
        <f>(Brick_Kilns_EF!$B$13*Brick_Kilns_EF!$B$11*Brick_Kilns_EF!$B$12)</f>
        <v>8886.81</v>
      </c>
      <c r="J1322" s="13">
        <f>IF(D1322="ZZ",Brick_Kilns_EF!$E$5*(0.75),Brick_Kilns_EF!$E$5)</f>
        <v>9.6999999999999986E-3</v>
      </c>
      <c r="K1322" s="13">
        <f t="shared" si="81"/>
        <v>86.202056999999982</v>
      </c>
      <c r="L1322" s="13">
        <f>IF(D1322="ZZ",Brick_Kilns_EF!$E$2*(0.75),Brick_Kilns_EF!$E$2)</f>
        <v>6.7999999999999996E-3</v>
      </c>
      <c r="M1322" s="13">
        <f t="shared" si="80"/>
        <v>60.430307999999997</v>
      </c>
      <c r="N1322" s="13">
        <f>IF(D1322="ZZ",Brick_Kilns_EF!$E$3*(0.75),Brick_Kilns_EF!$E$3)</f>
        <v>4.5999999999999999E-3</v>
      </c>
      <c r="O1322" s="13">
        <f t="shared" si="82"/>
        <v>40.879325999999999</v>
      </c>
      <c r="P1322" s="13">
        <f>IF(D1322="ZZ",Brick_Kilns_EF!$E$4*(0.75),Brick_Kilns_EF!$E$4)</f>
        <v>4.7000000000000002E-3</v>
      </c>
      <c r="Q1322" s="13">
        <f t="shared" si="83"/>
        <v>41.768006999999997</v>
      </c>
    </row>
    <row r="1323" spans="1:17">
      <c r="A1323" s="13" t="s">
        <v>1333</v>
      </c>
      <c r="B1323" s="13">
        <v>24.110032050000001</v>
      </c>
      <c r="C1323" s="13">
        <v>90.175096359999998</v>
      </c>
      <c r="D1323" s="13" t="s">
        <v>6</v>
      </c>
      <c r="E1323" s="13" t="s">
        <v>4927</v>
      </c>
      <c r="F1323" s="13" t="s">
        <v>7</v>
      </c>
      <c r="G1323" s="13" t="s">
        <v>4802</v>
      </c>
      <c r="H1323" s="13" t="s">
        <v>4816</v>
      </c>
      <c r="I1323" s="13">
        <f>(Brick_Kilns_EF!$B$13*Brick_Kilns_EF!$B$11*Brick_Kilns_EF!$B$12)</f>
        <v>8886.81</v>
      </c>
      <c r="J1323" s="13">
        <f>IF(D1323="ZZ",Brick_Kilns_EF!$E$5*(0.75),Brick_Kilns_EF!$E$5)</f>
        <v>9.6999999999999986E-3</v>
      </c>
      <c r="K1323" s="13">
        <f t="shared" si="81"/>
        <v>86.202056999999982</v>
      </c>
      <c r="L1323" s="13">
        <f>IF(D1323="ZZ",Brick_Kilns_EF!$E$2*(0.75),Brick_Kilns_EF!$E$2)</f>
        <v>6.7999999999999996E-3</v>
      </c>
      <c r="M1323" s="13">
        <f t="shared" si="80"/>
        <v>60.430307999999997</v>
      </c>
      <c r="N1323" s="13">
        <f>IF(D1323="ZZ",Brick_Kilns_EF!$E$3*(0.75),Brick_Kilns_EF!$E$3)</f>
        <v>4.5999999999999999E-3</v>
      </c>
      <c r="O1323" s="13">
        <f t="shared" si="82"/>
        <v>40.879325999999999</v>
      </c>
      <c r="P1323" s="13">
        <f>IF(D1323="ZZ",Brick_Kilns_EF!$E$4*(0.75),Brick_Kilns_EF!$E$4)</f>
        <v>4.7000000000000002E-3</v>
      </c>
      <c r="Q1323" s="13">
        <f t="shared" si="83"/>
        <v>41.768006999999997</v>
      </c>
    </row>
    <row r="1324" spans="1:17">
      <c r="A1324" s="13" t="s">
        <v>1334</v>
      </c>
      <c r="B1324" s="13">
        <v>23.75210805</v>
      </c>
      <c r="C1324" s="13">
        <v>88.762738060000004</v>
      </c>
      <c r="D1324" s="13" t="s">
        <v>6</v>
      </c>
      <c r="E1324" s="13" t="s">
        <v>4927</v>
      </c>
      <c r="F1324" s="13" t="s">
        <v>9</v>
      </c>
      <c r="G1324" s="13" t="s">
        <v>4802</v>
      </c>
      <c r="H1324" s="13" t="s">
        <v>4816</v>
      </c>
      <c r="I1324" s="13">
        <f>(Brick_Kilns_EF!$B$13*Brick_Kilns_EF!$B$11*Brick_Kilns_EF!$B$12)</f>
        <v>8886.81</v>
      </c>
      <c r="J1324" s="13">
        <f>IF(D1324="ZZ",Brick_Kilns_EF!$E$5*(0.75),Brick_Kilns_EF!$E$5)</f>
        <v>9.6999999999999986E-3</v>
      </c>
      <c r="K1324" s="13">
        <f t="shared" si="81"/>
        <v>86.202056999999982</v>
      </c>
      <c r="L1324" s="13">
        <f>IF(D1324="ZZ",Brick_Kilns_EF!$E$2*(0.75),Brick_Kilns_EF!$E$2)</f>
        <v>6.7999999999999996E-3</v>
      </c>
      <c r="M1324" s="13">
        <f t="shared" si="80"/>
        <v>60.430307999999997</v>
      </c>
      <c r="N1324" s="13">
        <f>IF(D1324="ZZ",Brick_Kilns_EF!$E$3*(0.75),Brick_Kilns_EF!$E$3)</f>
        <v>4.5999999999999999E-3</v>
      </c>
      <c r="O1324" s="13">
        <f t="shared" si="82"/>
        <v>40.879325999999999</v>
      </c>
      <c r="P1324" s="13">
        <f>IF(D1324="ZZ",Brick_Kilns_EF!$E$4*(0.75),Brick_Kilns_EF!$E$4)</f>
        <v>4.7000000000000002E-3</v>
      </c>
      <c r="Q1324" s="13">
        <f t="shared" si="83"/>
        <v>41.768006999999997</v>
      </c>
    </row>
    <row r="1325" spans="1:17">
      <c r="A1325" s="13" t="s">
        <v>1335</v>
      </c>
      <c r="B1325" s="13">
        <v>25.288885659999998</v>
      </c>
      <c r="C1325" s="13">
        <v>89.389792439999994</v>
      </c>
      <c r="D1325" s="13" t="s">
        <v>6</v>
      </c>
      <c r="E1325" s="13" t="s">
        <v>4927</v>
      </c>
      <c r="F1325" s="13" t="s">
        <v>171</v>
      </c>
      <c r="G1325" s="13" t="s">
        <v>4802</v>
      </c>
      <c r="H1325" s="13" t="s">
        <v>4816</v>
      </c>
      <c r="I1325" s="13">
        <f>(Brick_Kilns_EF!$B$13*Brick_Kilns_EF!$B$11*Brick_Kilns_EF!$B$12)</f>
        <v>8886.81</v>
      </c>
      <c r="J1325" s="13">
        <f>IF(D1325="ZZ",Brick_Kilns_EF!$E$5*(0.75),Brick_Kilns_EF!$E$5)</f>
        <v>9.6999999999999986E-3</v>
      </c>
      <c r="K1325" s="13">
        <f t="shared" si="81"/>
        <v>86.202056999999982</v>
      </c>
      <c r="L1325" s="13">
        <f>IF(D1325="ZZ",Brick_Kilns_EF!$E$2*(0.75),Brick_Kilns_EF!$E$2)</f>
        <v>6.7999999999999996E-3</v>
      </c>
      <c r="M1325" s="13">
        <f t="shared" si="80"/>
        <v>60.430307999999997</v>
      </c>
      <c r="N1325" s="13">
        <f>IF(D1325="ZZ",Brick_Kilns_EF!$E$3*(0.75),Brick_Kilns_EF!$E$3)</f>
        <v>4.5999999999999999E-3</v>
      </c>
      <c r="O1325" s="13">
        <f t="shared" si="82"/>
        <v>40.879325999999999</v>
      </c>
      <c r="P1325" s="13">
        <f>IF(D1325="ZZ",Brick_Kilns_EF!$E$4*(0.75),Brick_Kilns_EF!$E$4)</f>
        <v>4.7000000000000002E-3</v>
      </c>
      <c r="Q1325" s="13">
        <f t="shared" si="83"/>
        <v>41.768006999999997</v>
      </c>
    </row>
    <row r="1326" spans="1:17">
      <c r="A1326" s="13" t="s">
        <v>1336</v>
      </c>
      <c r="B1326" s="13">
        <v>24.636853009999999</v>
      </c>
      <c r="C1326" s="13">
        <v>89.017436970000006</v>
      </c>
      <c r="D1326" s="13" t="s">
        <v>6</v>
      </c>
      <c r="E1326" s="13" t="s">
        <v>4927</v>
      </c>
      <c r="F1326" s="13" t="s">
        <v>42</v>
      </c>
      <c r="G1326" s="13" t="s">
        <v>4802</v>
      </c>
      <c r="H1326" s="13" t="s">
        <v>4816</v>
      </c>
      <c r="I1326" s="13">
        <f>(Brick_Kilns_EF!$B$13*Brick_Kilns_EF!$B$11*Brick_Kilns_EF!$B$12)</f>
        <v>8886.81</v>
      </c>
      <c r="J1326" s="13">
        <f>IF(D1326="ZZ",Brick_Kilns_EF!$E$5*(0.75),Brick_Kilns_EF!$E$5)</f>
        <v>9.6999999999999986E-3</v>
      </c>
      <c r="K1326" s="13">
        <f t="shared" si="81"/>
        <v>86.202056999999982</v>
      </c>
      <c r="L1326" s="13">
        <f>IF(D1326="ZZ",Brick_Kilns_EF!$E$2*(0.75),Brick_Kilns_EF!$E$2)</f>
        <v>6.7999999999999996E-3</v>
      </c>
      <c r="M1326" s="13">
        <f t="shared" si="80"/>
        <v>60.430307999999997</v>
      </c>
      <c r="N1326" s="13">
        <f>IF(D1326="ZZ",Brick_Kilns_EF!$E$3*(0.75),Brick_Kilns_EF!$E$3)</f>
        <v>4.5999999999999999E-3</v>
      </c>
      <c r="O1326" s="13">
        <f t="shared" si="82"/>
        <v>40.879325999999999</v>
      </c>
      <c r="P1326" s="13">
        <f>IF(D1326="ZZ",Brick_Kilns_EF!$E$4*(0.75),Brick_Kilns_EF!$E$4)</f>
        <v>4.7000000000000002E-3</v>
      </c>
      <c r="Q1326" s="13">
        <f t="shared" si="83"/>
        <v>41.768006999999997</v>
      </c>
    </row>
    <row r="1327" spans="1:17">
      <c r="A1327" s="13" t="s">
        <v>1337</v>
      </c>
      <c r="B1327" s="13">
        <v>23.901972300000001</v>
      </c>
      <c r="C1327" s="13">
        <v>88.876038890000004</v>
      </c>
      <c r="D1327" s="13" t="s">
        <v>6</v>
      </c>
      <c r="E1327" s="13" t="s">
        <v>4927</v>
      </c>
      <c r="F1327" s="13" t="s">
        <v>9</v>
      </c>
      <c r="G1327" s="13" t="s">
        <v>4802</v>
      </c>
      <c r="H1327" s="13" t="s">
        <v>4816</v>
      </c>
      <c r="I1327" s="13">
        <f>(Brick_Kilns_EF!$B$13*Brick_Kilns_EF!$B$11*Brick_Kilns_EF!$B$12)</f>
        <v>8886.81</v>
      </c>
      <c r="J1327" s="13">
        <f>IF(D1327="ZZ",Brick_Kilns_EF!$E$5*(0.75),Brick_Kilns_EF!$E$5)</f>
        <v>9.6999999999999986E-3</v>
      </c>
      <c r="K1327" s="13">
        <f t="shared" si="81"/>
        <v>86.202056999999982</v>
      </c>
      <c r="L1327" s="13">
        <f>IF(D1327="ZZ",Brick_Kilns_EF!$E$2*(0.75),Brick_Kilns_EF!$E$2)</f>
        <v>6.7999999999999996E-3</v>
      </c>
      <c r="M1327" s="13">
        <f t="shared" si="80"/>
        <v>60.430307999999997</v>
      </c>
      <c r="N1327" s="13">
        <f>IF(D1327="ZZ",Brick_Kilns_EF!$E$3*(0.75),Brick_Kilns_EF!$E$3)</f>
        <v>4.5999999999999999E-3</v>
      </c>
      <c r="O1327" s="13">
        <f t="shared" si="82"/>
        <v>40.879325999999999</v>
      </c>
      <c r="P1327" s="13">
        <f>IF(D1327="ZZ",Brick_Kilns_EF!$E$4*(0.75),Brick_Kilns_EF!$E$4)</f>
        <v>4.7000000000000002E-3</v>
      </c>
      <c r="Q1327" s="13">
        <f t="shared" si="83"/>
        <v>41.768006999999997</v>
      </c>
    </row>
    <row r="1328" spans="1:17">
      <c r="A1328" s="13" t="s">
        <v>1338</v>
      </c>
      <c r="B1328" s="13">
        <v>23.960152789999999</v>
      </c>
      <c r="C1328" s="13">
        <v>89.272451970000006</v>
      </c>
      <c r="D1328" s="13" t="s">
        <v>6</v>
      </c>
      <c r="E1328" s="13" t="s">
        <v>4927</v>
      </c>
      <c r="F1328" s="13" t="s">
        <v>42</v>
      </c>
      <c r="G1328" s="13" t="s">
        <v>4802</v>
      </c>
      <c r="H1328" s="13" t="s">
        <v>4816</v>
      </c>
      <c r="I1328" s="13">
        <f>(Brick_Kilns_EF!$B$13*Brick_Kilns_EF!$B$11*Brick_Kilns_EF!$B$12)</f>
        <v>8886.81</v>
      </c>
      <c r="J1328" s="13">
        <f>IF(D1328="ZZ",Brick_Kilns_EF!$E$5*(0.75),Brick_Kilns_EF!$E$5)</f>
        <v>9.6999999999999986E-3</v>
      </c>
      <c r="K1328" s="13">
        <f t="shared" si="81"/>
        <v>86.202056999999982</v>
      </c>
      <c r="L1328" s="13">
        <f>IF(D1328="ZZ",Brick_Kilns_EF!$E$2*(0.75),Brick_Kilns_EF!$E$2)</f>
        <v>6.7999999999999996E-3</v>
      </c>
      <c r="M1328" s="13">
        <f t="shared" si="80"/>
        <v>60.430307999999997</v>
      </c>
      <c r="N1328" s="13">
        <f>IF(D1328="ZZ",Brick_Kilns_EF!$E$3*(0.75),Brick_Kilns_EF!$E$3)</f>
        <v>4.5999999999999999E-3</v>
      </c>
      <c r="O1328" s="13">
        <f t="shared" si="82"/>
        <v>40.879325999999999</v>
      </c>
      <c r="P1328" s="13">
        <f>IF(D1328="ZZ",Brick_Kilns_EF!$E$4*(0.75),Brick_Kilns_EF!$E$4)</f>
        <v>4.7000000000000002E-3</v>
      </c>
      <c r="Q1328" s="13">
        <f t="shared" si="83"/>
        <v>41.768006999999997</v>
      </c>
    </row>
    <row r="1329" spans="1:17">
      <c r="A1329" s="13" t="s">
        <v>1339</v>
      </c>
      <c r="B1329" s="13">
        <v>23.958453080000002</v>
      </c>
      <c r="C1329" s="13">
        <v>89.271183460000003</v>
      </c>
      <c r="D1329" s="13" t="s">
        <v>6</v>
      </c>
      <c r="E1329" s="13" t="s">
        <v>4927</v>
      </c>
      <c r="F1329" s="13" t="s">
        <v>42</v>
      </c>
      <c r="G1329" s="13" t="s">
        <v>4802</v>
      </c>
      <c r="H1329" s="13" t="s">
        <v>4816</v>
      </c>
      <c r="I1329" s="13">
        <f>(Brick_Kilns_EF!$B$13*Brick_Kilns_EF!$B$11*Brick_Kilns_EF!$B$12)</f>
        <v>8886.81</v>
      </c>
      <c r="J1329" s="13">
        <f>IF(D1329="ZZ",Brick_Kilns_EF!$E$5*(0.75),Brick_Kilns_EF!$E$5)</f>
        <v>9.6999999999999986E-3</v>
      </c>
      <c r="K1329" s="13">
        <f t="shared" si="81"/>
        <v>86.202056999999982</v>
      </c>
      <c r="L1329" s="13">
        <f>IF(D1329="ZZ",Brick_Kilns_EF!$E$2*(0.75),Brick_Kilns_EF!$E$2)</f>
        <v>6.7999999999999996E-3</v>
      </c>
      <c r="M1329" s="13">
        <f t="shared" si="80"/>
        <v>60.430307999999997</v>
      </c>
      <c r="N1329" s="13">
        <f>IF(D1329="ZZ",Brick_Kilns_EF!$E$3*(0.75),Brick_Kilns_EF!$E$3)</f>
        <v>4.5999999999999999E-3</v>
      </c>
      <c r="O1329" s="13">
        <f t="shared" si="82"/>
        <v>40.879325999999999</v>
      </c>
      <c r="P1329" s="13">
        <f>IF(D1329="ZZ",Brick_Kilns_EF!$E$4*(0.75),Brick_Kilns_EF!$E$4)</f>
        <v>4.7000000000000002E-3</v>
      </c>
      <c r="Q1329" s="13">
        <f t="shared" si="83"/>
        <v>41.768006999999997</v>
      </c>
    </row>
    <row r="1330" spans="1:17">
      <c r="A1330" s="13" t="s">
        <v>1340</v>
      </c>
      <c r="B1330" s="13">
        <v>23.856515949999999</v>
      </c>
      <c r="C1330" s="13">
        <v>89.195156010000005</v>
      </c>
      <c r="D1330" s="13" t="s">
        <v>6</v>
      </c>
      <c r="E1330" s="13" t="s">
        <v>4927</v>
      </c>
      <c r="F1330" s="13" t="s">
        <v>9</v>
      </c>
      <c r="G1330" s="13" t="s">
        <v>4802</v>
      </c>
      <c r="H1330" s="13" t="s">
        <v>4816</v>
      </c>
      <c r="I1330" s="13">
        <f>(Brick_Kilns_EF!$B$13*Brick_Kilns_EF!$B$11*Brick_Kilns_EF!$B$12)</f>
        <v>8886.81</v>
      </c>
      <c r="J1330" s="13">
        <f>IF(D1330="ZZ",Brick_Kilns_EF!$E$5*(0.75),Brick_Kilns_EF!$E$5)</f>
        <v>9.6999999999999986E-3</v>
      </c>
      <c r="K1330" s="13">
        <f t="shared" si="81"/>
        <v>86.202056999999982</v>
      </c>
      <c r="L1330" s="13">
        <f>IF(D1330="ZZ",Brick_Kilns_EF!$E$2*(0.75),Brick_Kilns_EF!$E$2)</f>
        <v>6.7999999999999996E-3</v>
      </c>
      <c r="M1330" s="13">
        <f t="shared" si="80"/>
        <v>60.430307999999997</v>
      </c>
      <c r="N1330" s="13">
        <f>IF(D1330="ZZ",Brick_Kilns_EF!$E$3*(0.75),Brick_Kilns_EF!$E$3)</f>
        <v>4.5999999999999999E-3</v>
      </c>
      <c r="O1330" s="13">
        <f t="shared" si="82"/>
        <v>40.879325999999999</v>
      </c>
      <c r="P1330" s="13">
        <f>IF(D1330="ZZ",Brick_Kilns_EF!$E$4*(0.75),Brick_Kilns_EF!$E$4)</f>
        <v>4.7000000000000002E-3</v>
      </c>
      <c r="Q1330" s="13">
        <f t="shared" si="83"/>
        <v>41.768006999999997</v>
      </c>
    </row>
    <row r="1331" spans="1:17">
      <c r="A1331" s="13" t="s">
        <v>1341</v>
      </c>
      <c r="B1331" s="13">
        <v>24.181409219999999</v>
      </c>
      <c r="C1331" s="13">
        <v>89.060999570000007</v>
      </c>
      <c r="D1331" s="13" t="s">
        <v>6</v>
      </c>
      <c r="E1331" s="13" t="s">
        <v>4927</v>
      </c>
      <c r="F1331" s="13" t="s">
        <v>42</v>
      </c>
      <c r="G1331" s="13" t="s">
        <v>4802</v>
      </c>
      <c r="H1331" s="13" t="s">
        <v>4816</v>
      </c>
      <c r="I1331" s="13">
        <f>(Brick_Kilns_EF!$B$13*Brick_Kilns_EF!$B$11*Brick_Kilns_EF!$B$12)</f>
        <v>8886.81</v>
      </c>
      <c r="J1331" s="13">
        <f>IF(D1331="ZZ",Brick_Kilns_EF!$E$5*(0.75),Brick_Kilns_EF!$E$5)</f>
        <v>9.6999999999999986E-3</v>
      </c>
      <c r="K1331" s="13">
        <f t="shared" si="81"/>
        <v>86.202056999999982</v>
      </c>
      <c r="L1331" s="13">
        <f>IF(D1331="ZZ",Brick_Kilns_EF!$E$2*(0.75),Brick_Kilns_EF!$E$2)</f>
        <v>6.7999999999999996E-3</v>
      </c>
      <c r="M1331" s="13">
        <f t="shared" si="80"/>
        <v>60.430307999999997</v>
      </c>
      <c r="N1331" s="13">
        <f>IF(D1331="ZZ",Brick_Kilns_EF!$E$3*(0.75),Brick_Kilns_EF!$E$3)</f>
        <v>4.5999999999999999E-3</v>
      </c>
      <c r="O1331" s="13">
        <f t="shared" si="82"/>
        <v>40.879325999999999</v>
      </c>
      <c r="P1331" s="13">
        <f>IF(D1331="ZZ",Brick_Kilns_EF!$E$4*(0.75),Brick_Kilns_EF!$E$4)</f>
        <v>4.7000000000000002E-3</v>
      </c>
      <c r="Q1331" s="13">
        <f t="shared" si="83"/>
        <v>41.768006999999997</v>
      </c>
    </row>
    <row r="1332" spans="1:17">
      <c r="A1332" s="13" t="s">
        <v>1342</v>
      </c>
      <c r="B1332" s="13">
        <v>23.981576359999998</v>
      </c>
      <c r="C1332" s="13">
        <v>89.231178060000005</v>
      </c>
      <c r="D1332" s="13" t="s">
        <v>6</v>
      </c>
      <c r="E1332" s="13" t="s">
        <v>4927</v>
      </c>
      <c r="F1332" s="13" t="s">
        <v>42</v>
      </c>
      <c r="G1332" s="13" t="s">
        <v>4802</v>
      </c>
      <c r="H1332" s="13" t="s">
        <v>4816</v>
      </c>
      <c r="I1332" s="13">
        <f>(Brick_Kilns_EF!$B$13*Brick_Kilns_EF!$B$11*Brick_Kilns_EF!$B$12)</f>
        <v>8886.81</v>
      </c>
      <c r="J1332" s="13">
        <f>IF(D1332="ZZ",Brick_Kilns_EF!$E$5*(0.75),Brick_Kilns_EF!$E$5)</f>
        <v>9.6999999999999986E-3</v>
      </c>
      <c r="K1332" s="13">
        <f t="shared" si="81"/>
        <v>86.202056999999982</v>
      </c>
      <c r="L1332" s="13">
        <f>IF(D1332="ZZ",Brick_Kilns_EF!$E$2*(0.75),Brick_Kilns_EF!$E$2)</f>
        <v>6.7999999999999996E-3</v>
      </c>
      <c r="M1332" s="13">
        <f t="shared" si="80"/>
        <v>60.430307999999997</v>
      </c>
      <c r="N1332" s="13">
        <f>IF(D1332="ZZ",Brick_Kilns_EF!$E$3*(0.75),Brick_Kilns_EF!$E$3)</f>
        <v>4.5999999999999999E-3</v>
      </c>
      <c r="O1332" s="13">
        <f t="shared" si="82"/>
        <v>40.879325999999999</v>
      </c>
      <c r="P1332" s="13">
        <f>IF(D1332="ZZ",Brick_Kilns_EF!$E$4*(0.75),Brick_Kilns_EF!$E$4)</f>
        <v>4.7000000000000002E-3</v>
      </c>
      <c r="Q1332" s="13">
        <f t="shared" si="83"/>
        <v>41.768006999999997</v>
      </c>
    </row>
    <row r="1333" spans="1:17">
      <c r="A1333" s="13" t="s">
        <v>1343</v>
      </c>
      <c r="B1333" s="13">
        <v>23.985257489999999</v>
      </c>
      <c r="C1333" s="13">
        <v>89.227426320000006</v>
      </c>
      <c r="D1333" s="13" t="s">
        <v>6</v>
      </c>
      <c r="E1333" s="13" t="s">
        <v>4927</v>
      </c>
      <c r="F1333" s="13" t="s">
        <v>42</v>
      </c>
      <c r="G1333" s="13" t="s">
        <v>4802</v>
      </c>
      <c r="H1333" s="13" t="s">
        <v>4816</v>
      </c>
      <c r="I1333" s="13">
        <f>(Brick_Kilns_EF!$B$13*Brick_Kilns_EF!$B$11*Brick_Kilns_EF!$B$12)</f>
        <v>8886.81</v>
      </c>
      <c r="J1333" s="13">
        <f>IF(D1333="ZZ",Brick_Kilns_EF!$E$5*(0.75),Brick_Kilns_EF!$E$5)</f>
        <v>9.6999999999999986E-3</v>
      </c>
      <c r="K1333" s="13">
        <f t="shared" si="81"/>
        <v>86.202056999999982</v>
      </c>
      <c r="L1333" s="13">
        <f>IF(D1333="ZZ",Brick_Kilns_EF!$E$2*(0.75),Brick_Kilns_EF!$E$2)</f>
        <v>6.7999999999999996E-3</v>
      </c>
      <c r="M1333" s="13">
        <f t="shared" si="80"/>
        <v>60.430307999999997</v>
      </c>
      <c r="N1333" s="13">
        <f>IF(D1333="ZZ",Brick_Kilns_EF!$E$3*(0.75),Brick_Kilns_EF!$E$3)</f>
        <v>4.5999999999999999E-3</v>
      </c>
      <c r="O1333" s="13">
        <f t="shared" si="82"/>
        <v>40.879325999999999</v>
      </c>
      <c r="P1333" s="13">
        <f>IF(D1333="ZZ",Brick_Kilns_EF!$E$4*(0.75),Brick_Kilns_EF!$E$4)</f>
        <v>4.7000000000000002E-3</v>
      </c>
      <c r="Q1333" s="13">
        <f t="shared" si="83"/>
        <v>41.768006999999997</v>
      </c>
    </row>
    <row r="1334" spans="1:17">
      <c r="A1334" s="13" t="s">
        <v>1344</v>
      </c>
      <c r="B1334" s="13">
        <v>23.98503681</v>
      </c>
      <c r="C1334" s="13">
        <v>89.226243819999993</v>
      </c>
      <c r="D1334" s="13" t="s">
        <v>6</v>
      </c>
      <c r="E1334" s="13" t="s">
        <v>4927</v>
      </c>
      <c r="F1334" s="13" t="s">
        <v>42</v>
      </c>
      <c r="G1334" s="13" t="s">
        <v>4802</v>
      </c>
      <c r="H1334" s="13" t="s">
        <v>4816</v>
      </c>
      <c r="I1334" s="13">
        <f>(Brick_Kilns_EF!$B$13*Brick_Kilns_EF!$B$11*Brick_Kilns_EF!$B$12)</f>
        <v>8886.81</v>
      </c>
      <c r="J1334" s="13">
        <f>IF(D1334="ZZ",Brick_Kilns_EF!$E$5*(0.75),Brick_Kilns_EF!$E$5)</f>
        <v>9.6999999999999986E-3</v>
      </c>
      <c r="K1334" s="13">
        <f t="shared" si="81"/>
        <v>86.202056999999982</v>
      </c>
      <c r="L1334" s="13">
        <f>IF(D1334="ZZ",Brick_Kilns_EF!$E$2*(0.75),Brick_Kilns_EF!$E$2)</f>
        <v>6.7999999999999996E-3</v>
      </c>
      <c r="M1334" s="13">
        <f t="shared" si="80"/>
        <v>60.430307999999997</v>
      </c>
      <c r="N1334" s="13">
        <f>IF(D1334="ZZ",Brick_Kilns_EF!$E$3*(0.75),Brick_Kilns_EF!$E$3)</f>
        <v>4.5999999999999999E-3</v>
      </c>
      <c r="O1334" s="13">
        <f t="shared" si="82"/>
        <v>40.879325999999999</v>
      </c>
      <c r="P1334" s="13">
        <f>IF(D1334="ZZ",Brick_Kilns_EF!$E$4*(0.75),Brick_Kilns_EF!$E$4)</f>
        <v>4.7000000000000002E-3</v>
      </c>
      <c r="Q1334" s="13">
        <f t="shared" si="83"/>
        <v>41.768006999999997</v>
      </c>
    </row>
    <row r="1335" spans="1:17">
      <c r="A1335" s="13" t="s">
        <v>1345</v>
      </c>
      <c r="B1335" s="13">
        <v>24.92476117</v>
      </c>
      <c r="C1335" s="13">
        <v>89.606953050000001</v>
      </c>
      <c r="D1335" s="13" t="s">
        <v>6</v>
      </c>
      <c r="E1335" s="13" t="s">
        <v>4927</v>
      </c>
      <c r="F1335" s="13" t="s">
        <v>42</v>
      </c>
      <c r="G1335" s="13" t="s">
        <v>4802</v>
      </c>
      <c r="H1335" s="13" t="s">
        <v>4816</v>
      </c>
      <c r="I1335" s="13">
        <f>(Brick_Kilns_EF!$B$13*Brick_Kilns_EF!$B$11*Brick_Kilns_EF!$B$12)</f>
        <v>8886.81</v>
      </c>
      <c r="J1335" s="13">
        <f>IF(D1335="ZZ",Brick_Kilns_EF!$E$5*(0.75),Brick_Kilns_EF!$E$5)</f>
        <v>9.6999999999999986E-3</v>
      </c>
      <c r="K1335" s="13">
        <f t="shared" si="81"/>
        <v>86.202056999999982</v>
      </c>
      <c r="L1335" s="13">
        <f>IF(D1335="ZZ",Brick_Kilns_EF!$E$2*(0.75),Brick_Kilns_EF!$E$2)</f>
        <v>6.7999999999999996E-3</v>
      </c>
      <c r="M1335" s="13">
        <f t="shared" si="80"/>
        <v>60.430307999999997</v>
      </c>
      <c r="N1335" s="13">
        <f>IF(D1335="ZZ",Brick_Kilns_EF!$E$3*(0.75),Brick_Kilns_EF!$E$3)</f>
        <v>4.5999999999999999E-3</v>
      </c>
      <c r="O1335" s="13">
        <f t="shared" si="82"/>
        <v>40.879325999999999</v>
      </c>
      <c r="P1335" s="13">
        <f>IF(D1335="ZZ",Brick_Kilns_EF!$E$4*(0.75),Brick_Kilns_EF!$E$4)</f>
        <v>4.7000000000000002E-3</v>
      </c>
      <c r="Q1335" s="13">
        <f t="shared" si="83"/>
        <v>41.768006999999997</v>
      </c>
    </row>
    <row r="1336" spans="1:17">
      <c r="A1336" s="13" t="s">
        <v>1346</v>
      </c>
      <c r="B1336" s="13">
        <v>24.29242898</v>
      </c>
      <c r="C1336" s="13">
        <v>89.899776029999998</v>
      </c>
      <c r="D1336" s="13" t="s">
        <v>6</v>
      </c>
      <c r="E1336" s="13" t="s">
        <v>4927</v>
      </c>
      <c r="F1336" s="13" t="s">
        <v>7</v>
      </c>
      <c r="G1336" s="13" t="s">
        <v>4802</v>
      </c>
      <c r="H1336" s="13" t="s">
        <v>4816</v>
      </c>
      <c r="I1336" s="13">
        <f>(Brick_Kilns_EF!$B$13*Brick_Kilns_EF!$B$11*Brick_Kilns_EF!$B$12)</f>
        <v>8886.81</v>
      </c>
      <c r="J1336" s="13">
        <f>IF(D1336="ZZ",Brick_Kilns_EF!$E$5*(0.75),Brick_Kilns_EF!$E$5)</f>
        <v>9.6999999999999986E-3</v>
      </c>
      <c r="K1336" s="13">
        <f t="shared" si="81"/>
        <v>86.202056999999982</v>
      </c>
      <c r="L1336" s="13">
        <f>IF(D1336="ZZ",Brick_Kilns_EF!$E$2*(0.75),Brick_Kilns_EF!$E$2)</f>
        <v>6.7999999999999996E-3</v>
      </c>
      <c r="M1336" s="13">
        <f t="shared" si="80"/>
        <v>60.430307999999997</v>
      </c>
      <c r="N1336" s="13">
        <f>IF(D1336="ZZ",Brick_Kilns_EF!$E$3*(0.75),Brick_Kilns_EF!$E$3)</f>
        <v>4.5999999999999999E-3</v>
      </c>
      <c r="O1336" s="13">
        <f t="shared" si="82"/>
        <v>40.879325999999999</v>
      </c>
      <c r="P1336" s="13">
        <f>IF(D1336="ZZ",Brick_Kilns_EF!$E$4*(0.75),Brick_Kilns_EF!$E$4)</f>
        <v>4.7000000000000002E-3</v>
      </c>
      <c r="Q1336" s="13">
        <f t="shared" si="83"/>
        <v>41.768006999999997</v>
      </c>
    </row>
    <row r="1337" spans="1:17">
      <c r="A1337" s="13" t="s">
        <v>1347</v>
      </c>
      <c r="B1337" s="13">
        <v>23.785126049999999</v>
      </c>
      <c r="C1337" s="13">
        <v>88.773396790000007</v>
      </c>
      <c r="D1337" s="13" t="s">
        <v>6</v>
      </c>
      <c r="E1337" s="13" t="s">
        <v>4927</v>
      </c>
      <c r="F1337" s="13" t="s">
        <v>9</v>
      </c>
      <c r="G1337" s="13" t="s">
        <v>4802</v>
      </c>
      <c r="H1337" s="13" t="s">
        <v>4816</v>
      </c>
      <c r="I1337" s="13">
        <f>(Brick_Kilns_EF!$B$13*Brick_Kilns_EF!$B$11*Brick_Kilns_EF!$B$12)</f>
        <v>8886.81</v>
      </c>
      <c r="J1337" s="13">
        <f>IF(D1337="ZZ",Brick_Kilns_EF!$E$5*(0.75),Brick_Kilns_EF!$E$5)</f>
        <v>9.6999999999999986E-3</v>
      </c>
      <c r="K1337" s="13">
        <f t="shared" si="81"/>
        <v>86.202056999999982</v>
      </c>
      <c r="L1337" s="13">
        <f>IF(D1337="ZZ",Brick_Kilns_EF!$E$2*(0.75),Brick_Kilns_EF!$E$2)</f>
        <v>6.7999999999999996E-3</v>
      </c>
      <c r="M1337" s="13">
        <f t="shared" si="80"/>
        <v>60.430307999999997</v>
      </c>
      <c r="N1337" s="13">
        <f>IF(D1337="ZZ",Brick_Kilns_EF!$E$3*(0.75),Brick_Kilns_EF!$E$3)</f>
        <v>4.5999999999999999E-3</v>
      </c>
      <c r="O1337" s="13">
        <f t="shared" si="82"/>
        <v>40.879325999999999</v>
      </c>
      <c r="P1337" s="13">
        <f>IF(D1337="ZZ",Brick_Kilns_EF!$E$4*(0.75),Brick_Kilns_EF!$E$4)</f>
        <v>4.7000000000000002E-3</v>
      </c>
      <c r="Q1337" s="13">
        <f t="shared" si="83"/>
        <v>41.768006999999997</v>
      </c>
    </row>
    <row r="1338" spans="1:17">
      <c r="A1338" s="13" t="s">
        <v>1348</v>
      </c>
      <c r="B1338" s="13">
        <v>24.019022459999999</v>
      </c>
      <c r="C1338" s="13">
        <v>89.175029260000002</v>
      </c>
      <c r="D1338" s="13" t="s">
        <v>6</v>
      </c>
      <c r="E1338" s="13" t="s">
        <v>4927</v>
      </c>
      <c r="F1338" s="13" t="s">
        <v>42</v>
      </c>
      <c r="G1338" s="13" t="s">
        <v>4802</v>
      </c>
      <c r="H1338" s="13" t="s">
        <v>4816</v>
      </c>
      <c r="I1338" s="13">
        <f>(Brick_Kilns_EF!$B$13*Brick_Kilns_EF!$B$11*Brick_Kilns_EF!$B$12)</f>
        <v>8886.81</v>
      </c>
      <c r="J1338" s="13">
        <f>IF(D1338="ZZ",Brick_Kilns_EF!$E$5*(0.75),Brick_Kilns_EF!$E$5)</f>
        <v>9.6999999999999986E-3</v>
      </c>
      <c r="K1338" s="13">
        <f t="shared" si="81"/>
        <v>86.202056999999982</v>
      </c>
      <c r="L1338" s="13">
        <f>IF(D1338="ZZ",Brick_Kilns_EF!$E$2*(0.75),Brick_Kilns_EF!$E$2)</f>
        <v>6.7999999999999996E-3</v>
      </c>
      <c r="M1338" s="13">
        <f t="shared" si="80"/>
        <v>60.430307999999997</v>
      </c>
      <c r="N1338" s="13">
        <f>IF(D1338="ZZ",Brick_Kilns_EF!$E$3*(0.75),Brick_Kilns_EF!$E$3)</f>
        <v>4.5999999999999999E-3</v>
      </c>
      <c r="O1338" s="13">
        <f t="shared" si="82"/>
        <v>40.879325999999999</v>
      </c>
      <c r="P1338" s="13">
        <f>IF(D1338="ZZ",Brick_Kilns_EF!$E$4*(0.75),Brick_Kilns_EF!$E$4)</f>
        <v>4.7000000000000002E-3</v>
      </c>
      <c r="Q1338" s="13">
        <f t="shared" si="83"/>
        <v>41.768006999999997</v>
      </c>
    </row>
    <row r="1339" spans="1:17">
      <c r="A1339" s="13" t="s">
        <v>1349</v>
      </c>
      <c r="B1339" s="13">
        <v>24.436450189999999</v>
      </c>
      <c r="C1339" s="13">
        <v>88.378109100000003</v>
      </c>
      <c r="D1339" s="13" t="s">
        <v>6</v>
      </c>
      <c r="E1339" s="13" t="s">
        <v>4927</v>
      </c>
      <c r="F1339" s="13" t="s">
        <v>42</v>
      </c>
      <c r="G1339" s="13" t="s">
        <v>4802</v>
      </c>
      <c r="H1339" s="13" t="s">
        <v>4816</v>
      </c>
      <c r="I1339" s="13">
        <f>(Brick_Kilns_EF!$B$13*Brick_Kilns_EF!$B$11*Brick_Kilns_EF!$B$12)</f>
        <v>8886.81</v>
      </c>
      <c r="J1339" s="13">
        <f>IF(D1339="ZZ",Brick_Kilns_EF!$E$5*(0.75),Brick_Kilns_EF!$E$5)</f>
        <v>9.6999999999999986E-3</v>
      </c>
      <c r="K1339" s="13">
        <f t="shared" si="81"/>
        <v>86.202056999999982</v>
      </c>
      <c r="L1339" s="13">
        <f>IF(D1339="ZZ",Brick_Kilns_EF!$E$2*(0.75),Brick_Kilns_EF!$E$2)</f>
        <v>6.7999999999999996E-3</v>
      </c>
      <c r="M1339" s="13">
        <f t="shared" si="80"/>
        <v>60.430307999999997</v>
      </c>
      <c r="N1339" s="13">
        <f>IF(D1339="ZZ",Brick_Kilns_EF!$E$3*(0.75),Brick_Kilns_EF!$E$3)</f>
        <v>4.5999999999999999E-3</v>
      </c>
      <c r="O1339" s="13">
        <f t="shared" si="82"/>
        <v>40.879325999999999</v>
      </c>
      <c r="P1339" s="13">
        <f>IF(D1339="ZZ",Brick_Kilns_EF!$E$4*(0.75),Brick_Kilns_EF!$E$4)</f>
        <v>4.7000000000000002E-3</v>
      </c>
      <c r="Q1339" s="13">
        <f t="shared" si="83"/>
        <v>41.768006999999997</v>
      </c>
    </row>
    <row r="1340" spans="1:17">
      <c r="A1340" s="13" t="s">
        <v>1350</v>
      </c>
      <c r="B1340" s="13">
        <v>24.05105468</v>
      </c>
      <c r="C1340" s="13">
        <v>89.020552249999994</v>
      </c>
      <c r="D1340" s="13" t="s">
        <v>6</v>
      </c>
      <c r="E1340" s="13" t="s">
        <v>4927</v>
      </c>
      <c r="F1340" s="13" t="s">
        <v>9</v>
      </c>
      <c r="G1340" s="13" t="s">
        <v>4802</v>
      </c>
      <c r="H1340" s="13" t="s">
        <v>4816</v>
      </c>
      <c r="I1340" s="13">
        <f>(Brick_Kilns_EF!$B$13*Brick_Kilns_EF!$B$11*Brick_Kilns_EF!$B$12)</f>
        <v>8886.81</v>
      </c>
      <c r="J1340" s="13">
        <f>IF(D1340="ZZ",Brick_Kilns_EF!$E$5*(0.75),Brick_Kilns_EF!$E$5)</f>
        <v>9.6999999999999986E-3</v>
      </c>
      <c r="K1340" s="13">
        <f t="shared" si="81"/>
        <v>86.202056999999982</v>
      </c>
      <c r="L1340" s="13">
        <f>IF(D1340="ZZ",Brick_Kilns_EF!$E$2*(0.75),Brick_Kilns_EF!$E$2)</f>
        <v>6.7999999999999996E-3</v>
      </c>
      <c r="M1340" s="13">
        <f t="shared" si="80"/>
        <v>60.430307999999997</v>
      </c>
      <c r="N1340" s="13">
        <f>IF(D1340="ZZ",Brick_Kilns_EF!$E$3*(0.75),Brick_Kilns_EF!$E$3)</f>
        <v>4.5999999999999999E-3</v>
      </c>
      <c r="O1340" s="13">
        <f t="shared" si="82"/>
        <v>40.879325999999999</v>
      </c>
      <c r="P1340" s="13">
        <f>IF(D1340="ZZ",Brick_Kilns_EF!$E$4*(0.75),Brick_Kilns_EF!$E$4)</f>
        <v>4.7000000000000002E-3</v>
      </c>
      <c r="Q1340" s="13">
        <f t="shared" si="83"/>
        <v>41.768006999999997</v>
      </c>
    </row>
    <row r="1341" spans="1:17">
      <c r="A1341" s="13" t="s">
        <v>1351</v>
      </c>
      <c r="B1341" s="13">
        <v>23.922808530000001</v>
      </c>
      <c r="C1341" s="13">
        <v>89.0232855</v>
      </c>
      <c r="D1341" s="13" t="s">
        <v>6</v>
      </c>
      <c r="E1341" s="13" t="s">
        <v>4927</v>
      </c>
      <c r="F1341" s="13" t="s">
        <v>9</v>
      </c>
      <c r="G1341" s="13" t="s">
        <v>4802</v>
      </c>
      <c r="H1341" s="13" t="s">
        <v>4816</v>
      </c>
      <c r="I1341" s="13">
        <f>(Brick_Kilns_EF!$B$13*Brick_Kilns_EF!$B$11*Brick_Kilns_EF!$B$12)</f>
        <v>8886.81</v>
      </c>
      <c r="J1341" s="13">
        <f>IF(D1341="ZZ",Brick_Kilns_EF!$E$5*(0.75),Brick_Kilns_EF!$E$5)</f>
        <v>9.6999999999999986E-3</v>
      </c>
      <c r="K1341" s="13">
        <f t="shared" si="81"/>
        <v>86.202056999999982</v>
      </c>
      <c r="L1341" s="13">
        <f>IF(D1341="ZZ",Brick_Kilns_EF!$E$2*(0.75),Brick_Kilns_EF!$E$2)</f>
        <v>6.7999999999999996E-3</v>
      </c>
      <c r="M1341" s="13">
        <f t="shared" si="80"/>
        <v>60.430307999999997</v>
      </c>
      <c r="N1341" s="13">
        <f>IF(D1341="ZZ",Brick_Kilns_EF!$E$3*(0.75),Brick_Kilns_EF!$E$3)</f>
        <v>4.5999999999999999E-3</v>
      </c>
      <c r="O1341" s="13">
        <f t="shared" si="82"/>
        <v>40.879325999999999</v>
      </c>
      <c r="P1341" s="13">
        <f>IF(D1341="ZZ",Brick_Kilns_EF!$E$4*(0.75),Brick_Kilns_EF!$E$4)</f>
        <v>4.7000000000000002E-3</v>
      </c>
      <c r="Q1341" s="13">
        <f t="shared" si="83"/>
        <v>41.768006999999997</v>
      </c>
    </row>
    <row r="1342" spans="1:17">
      <c r="A1342" s="13" t="s">
        <v>1352</v>
      </c>
      <c r="B1342" s="13">
        <v>24.509031570000001</v>
      </c>
      <c r="C1342" s="13">
        <v>89.972003630000003</v>
      </c>
      <c r="D1342" s="13" t="s">
        <v>6</v>
      </c>
      <c r="E1342" s="13" t="s">
        <v>4927</v>
      </c>
      <c r="F1342" s="13" t="s">
        <v>7</v>
      </c>
      <c r="G1342" s="13" t="s">
        <v>4802</v>
      </c>
      <c r="H1342" s="13" t="s">
        <v>4816</v>
      </c>
      <c r="I1342" s="13">
        <f>(Brick_Kilns_EF!$B$13*Brick_Kilns_EF!$B$11*Brick_Kilns_EF!$B$12)</f>
        <v>8886.81</v>
      </c>
      <c r="J1342" s="13">
        <f>IF(D1342="ZZ",Brick_Kilns_EF!$E$5*(0.75),Brick_Kilns_EF!$E$5)</f>
        <v>9.6999999999999986E-3</v>
      </c>
      <c r="K1342" s="13">
        <f t="shared" si="81"/>
        <v>86.202056999999982</v>
      </c>
      <c r="L1342" s="13">
        <f>IF(D1342="ZZ",Brick_Kilns_EF!$E$2*(0.75),Brick_Kilns_EF!$E$2)</f>
        <v>6.7999999999999996E-3</v>
      </c>
      <c r="M1342" s="13">
        <f t="shared" si="80"/>
        <v>60.430307999999997</v>
      </c>
      <c r="N1342" s="13">
        <f>IF(D1342="ZZ",Brick_Kilns_EF!$E$3*(0.75),Brick_Kilns_EF!$E$3)</f>
        <v>4.5999999999999999E-3</v>
      </c>
      <c r="O1342" s="13">
        <f t="shared" si="82"/>
        <v>40.879325999999999</v>
      </c>
      <c r="P1342" s="13">
        <f>IF(D1342="ZZ",Brick_Kilns_EF!$E$4*(0.75),Brick_Kilns_EF!$E$4)</f>
        <v>4.7000000000000002E-3</v>
      </c>
      <c r="Q1342" s="13">
        <f t="shared" si="83"/>
        <v>41.768006999999997</v>
      </c>
    </row>
    <row r="1343" spans="1:17">
      <c r="A1343" s="13" t="s">
        <v>1353</v>
      </c>
      <c r="B1343" s="13">
        <v>23.874364719999999</v>
      </c>
      <c r="C1343" s="13">
        <v>89.002213780000005</v>
      </c>
      <c r="D1343" s="13" t="s">
        <v>6</v>
      </c>
      <c r="E1343" s="13" t="s">
        <v>4927</v>
      </c>
      <c r="F1343" s="13" t="s">
        <v>9</v>
      </c>
      <c r="G1343" s="13" t="s">
        <v>4802</v>
      </c>
      <c r="H1343" s="13" t="s">
        <v>4816</v>
      </c>
      <c r="I1343" s="13">
        <f>(Brick_Kilns_EF!$B$13*Brick_Kilns_EF!$B$11*Brick_Kilns_EF!$B$12)</f>
        <v>8886.81</v>
      </c>
      <c r="J1343" s="13">
        <f>IF(D1343="ZZ",Brick_Kilns_EF!$E$5*(0.75),Brick_Kilns_EF!$E$5)</f>
        <v>9.6999999999999986E-3</v>
      </c>
      <c r="K1343" s="13">
        <f t="shared" si="81"/>
        <v>86.202056999999982</v>
      </c>
      <c r="L1343" s="13">
        <f>IF(D1343="ZZ",Brick_Kilns_EF!$E$2*(0.75),Brick_Kilns_EF!$E$2)</f>
        <v>6.7999999999999996E-3</v>
      </c>
      <c r="M1343" s="13">
        <f t="shared" si="80"/>
        <v>60.430307999999997</v>
      </c>
      <c r="N1343" s="13">
        <f>IF(D1343="ZZ",Brick_Kilns_EF!$E$3*(0.75),Brick_Kilns_EF!$E$3)</f>
        <v>4.5999999999999999E-3</v>
      </c>
      <c r="O1343" s="13">
        <f t="shared" si="82"/>
        <v>40.879325999999999</v>
      </c>
      <c r="P1343" s="13">
        <f>IF(D1343="ZZ",Brick_Kilns_EF!$E$4*(0.75),Brick_Kilns_EF!$E$4)</f>
        <v>4.7000000000000002E-3</v>
      </c>
      <c r="Q1343" s="13">
        <f t="shared" si="83"/>
        <v>41.768006999999997</v>
      </c>
    </row>
    <row r="1344" spans="1:17">
      <c r="A1344" s="13" t="s">
        <v>1354</v>
      </c>
      <c r="B1344" s="13">
        <v>23.983079530000001</v>
      </c>
      <c r="C1344" s="13">
        <v>89.156180160000005</v>
      </c>
      <c r="D1344" s="13" t="s">
        <v>6</v>
      </c>
      <c r="E1344" s="13" t="s">
        <v>4927</v>
      </c>
      <c r="F1344" s="13" t="s">
        <v>42</v>
      </c>
      <c r="G1344" s="13" t="s">
        <v>4802</v>
      </c>
      <c r="H1344" s="13" t="s">
        <v>4816</v>
      </c>
      <c r="I1344" s="13">
        <f>(Brick_Kilns_EF!$B$13*Brick_Kilns_EF!$B$11*Brick_Kilns_EF!$B$12)</f>
        <v>8886.81</v>
      </c>
      <c r="J1344" s="13">
        <f>IF(D1344="ZZ",Brick_Kilns_EF!$E$5*(0.75),Brick_Kilns_EF!$E$5)</f>
        <v>9.6999999999999986E-3</v>
      </c>
      <c r="K1344" s="13">
        <f t="shared" si="81"/>
        <v>86.202056999999982</v>
      </c>
      <c r="L1344" s="13">
        <f>IF(D1344="ZZ",Brick_Kilns_EF!$E$2*(0.75),Brick_Kilns_EF!$E$2)</f>
        <v>6.7999999999999996E-3</v>
      </c>
      <c r="M1344" s="13">
        <f t="shared" si="80"/>
        <v>60.430307999999997</v>
      </c>
      <c r="N1344" s="13">
        <f>IF(D1344="ZZ",Brick_Kilns_EF!$E$3*(0.75),Brick_Kilns_EF!$E$3)</f>
        <v>4.5999999999999999E-3</v>
      </c>
      <c r="O1344" s="13">
        <f t="shared" si="82"/>
        <v>40.879325999999999</v>
      </c>
      <c r="P1344" s="13">
        <f>IF(D1344="ZZ",Brick_Kilns_EF!$E$4*(0.75),Brick_Kilns_EF!$E$4)</f>
        <v>4.7000000000000002E-3</v>
      </c>
      <c r="Q1344" s="13">
        <f t="shared" si="83"/>
        <v>41.768006999999997</v>
      </c>
    </row>
    <row r="1345" spans="1:17">
      <c r="A1345" s="13" t="s">
        <v>1355</v>
      </c>
      <c r="B1345" s="13">
        <v>23.983807299999999</v>
      </c>
      <c r="C1345" s="13">
        <v>89.157083170000007</v>
      </c>
      <c r="D1345" s="13" t="s">
        <v>6</v>
      </c>
      <c r="E1345" s="13" t="s">
        <v>4927</v>
      </c>
      <c r="F1345" s="13" t="s">
        <v>42</v>
      </c>
      <c r="G1345" s="13" t="s">
        <v>4802</v>
      </c>
      <c r="H1345" s="13" t="s">
        <v>4816</v>
      </c>
      <c r="I1345" s="13">
        <f>(Brick_Kilns_EF!$B$13*Brick_Kilns_EF!$B$11*Brick_Kilns_EF!$B$12)</f>
        <v>8886.81</v>
      </c>
      <c r="J1345" s="13">
        <f>IF(D1345="ZZ",Brick_Kilns_EF!$E$5*(0.75),Brick_Kilns_EF!$E$5)</f>
        <v>9.6999999999999986E-3</v>
      </c>
      <c r="K1345" s="13">
        <f t="shared" si="81"/>
        <v>86.202056999999982</v>
      </c>
      <c r="L1345" s="13">
        <f>IF(D1345="ZZ",Brick_Kilns_EF!$E$2*(0.75),Brick_Kilns_EF!$E$2)</f>
        <v>6.7999999999999996E-3</v>
      </c>
      <c r="M1345" s="13">
        <f t="shared" si="80"/>
        <v>60.430307999999997</v>
      </c>
      <c r="N1345" s="13">
        <f>IF(D1345="ZZ",Brick_Kilns_EF!$E$3*(0.75),Brick_Kilns_EF!$E$3)</f>
        <v>4.5999999999999999E-3</v>
      </c>
      <c r="O1345" s="13">
        <f t="shared" si="82"/>
        <v>40.879325999999999</v>
      </c>
      <c r="P1345" s="13">
        <f>IF(D1345="ZZ",Brick_Kilns_EF!$E$4*(0.75),Brick_Kilns_EF!$E$4)</f>
        <v>4.7000000000000002E-3</v>
      </c>
      <c r="Q1345" s="13">
        <f t="shared" si="83"/>
        <v>41.768006999999997</v>
      </c>
    </row>
    <row r="1346" spans="1:17">
      <c r="A1346" s="13" t="s">
        <v>1356</v>
      </c>
      <c r="B1346" s="13">
        <v>23.724156480000001</v>
      </c>
      <c r="C1346" s="13">
        <v>88.599513819999999</v>
      </c>
      <c r="D1346" s="13" t="s">
        <v>6</v>
      </c>
      <c r="E1346" s="13" t="s">
        <v>4927</v>
      </c>
      <c r="F1346" s="13" t="s">
        <v>9</v>
      </c>
      <c r="G1346" s="13" t="s">
        <v>4802</v>
      </c>
      <c r="H1346" s="13" t="s">
        <v>4816</v>
      </c>
      <c r="I1346" s="13">
        <f>(Brick_Kilns_EF!$B$13*Brick_Kilns_EF!$B$11*Brick_Kilns_EF!$B$12)</f>
        <v>8886.81</v>
      </c>
      <c r="J1346" s="13">
        <f>IF(D1346="ZZ",Brick_Kilns_EF!$E$5*(0.75),Brick_Kilns_EF!$E$5)</f>
        <v>9.6999999999999986E-3</v>
      </c>
      <c r="K1346" s="13">
        <f t="shared" si="81"/>
        <v>86.202056999999982</v>
      </c>
      <c r="L1346" s="13">
        <f>IF(D1346="ZZ",Brick_Kilns_EF!$E$2*(0.75),Brick_Kilns_EF!$E$2)</f>
        <v>6.7999999999999996E-3</v>
      </c>
      <c r="M1346" s="13">
        <f t="shared" ref="M1346:M1409" si="84">(I1346*L1346)</f>
        <v>60.430307999999997</v>
      </c>
      <c r="N1346" s="13">
        <f>IF(D1346="ZZ",Brick_Kilns_EF!$E$3*(0.75),Brick_Kilns_EF!$E$3)</f>
        <v>4.5999999999999999E-3</v>
      </c>
      <c r="O1346" s="13">
        <f t="shared" si="82"/>
        <v>40.879325999999999</v>
      </c>
      <c r="P1346" s="13">
        <f>IF(D1346="ZZ",Brick_Kilns_EF!$E$4*(0.75),Brick_Kilns_EF!$E$4)</f>
        <v>4.7000000000000002E-3</v>
      </c>
      <c r="Q1346" s="13">
        <f t="shared" si="83"/>
        <v>41.768006999999997</v>
      </c>
    </row>
    <row r="1347" spans="1:17">
      <c r="A1347" s="13" t="s">
        <v>1357</v>
      </c>
      <c r="B1347" s="13">
        <v>23.97520475</v>
      </c>
      <c r="C1347" s="13">
        <v>89.206492830000002</v>
      </c>
      <c r="D1347" s="13" t="s">
        <v>6</v>
      </c>
      <c r="E1347" s="13" t="s">
        <v>4927</v>
      </c>
      <c r="F1347" s="13" t="s">
        <v>9</v>
      </c>
      <c r="G1347" s="13" t="s">
        <v>4802</v>
      </c>
      <c r="H1347" s="13" t="s">
        <v>4816</v>
      </c>
      <c r="I1347" s="13">
        <f>(Brick_Kilns_EF!$B$13*Brick_Kilns_EF!$B$11*Brick_Kilns_EF!$B$12)</f>
        <v>8886.81</v>
      </c>
      <c r="J1347" s="13">
        <f>IF(D1347="ZZ",Brick_Kilns_EF!$E$5*(0.75),Brick_Kilns_EF!$E$5)</f>
        <v>9.6999999999999986E-3</v>
      </c>
      <c r="K1347" s="13">
        <f t="shared" ref="K1347:K1410" si="85">J1347*I1347</f>
        <v>86.202056999999982</v>
      </c>
      <c r="L1347" s="13">
        <f>IF(D1347="ZZ",Brick_Kilns_EF!$E$2*(0.75),Brick_Kilns_EF!$E$2)</f>
        <v>6.7999999999999996E-3</v>
      </c>
      <c r="M1347" s="13">
        <f t="shared" si="84"/>
        <v>60.430307999999997</v>
      </c>
      <c r="N1347" s="13">
        <f>IF(D1347="ZZ",Brick_Kilns_EF!$E$3*(0.75),Brick_Kilns_EF!$E$3)</f>
        <v>4.5999999999999999E-3</v>
      </c>
      <c r="O1347" s="13">
        <f t="shared" ref="O1347:O1410" si="86">I1347*N1347</f>
        <v>40.879325999999999</v>
      </c>
      <c r="P1347" s="13">
        <f>IF(D1347="ZZ",Brick_Kilns_EF!$E$4*(0.75),Brick_Kilns_EF!$E$4)</f>
        <v>4.7000000000000002E-3</v>
      </c>
      <c r="Q1347" s="13">
        <f t="shared" ref="Q1347:Q1410" si="87">I1347*P1347</f>
        <v>41.768006999999997</v>
      </c>
    </row>
    <row r="1348" spans="1:17">
      <c r="A1348" s="13" t="s">
        <v>1358</v>
      </c>
      <c r="B1348" s="13">
        <v>23.975453600000002</v>
      </c>
      <c r="C1348" s="13">
        <v>89.201983209999995</v>
      </c>
      <c r="D1348" s="13" t="s">
        <v>6</v>
      </c>
      <c r="E1348" s="13" t="s">
        <v>4927</v>
      </c>
      <c r="F1348" s="13" t="s">
        <v>9</v>
      </c>
      <c r="G1348" s="13" t="s">
        <v>4802</v>
      </c>
      <c r="H1348" s="13" t="s">
        <v>4816</v>
      </c>
      <c r="I1348" s="13">
        <f>(Brick_Kilns_EF!$B$13*Brick_Kilns_EF!$B$11*Brick_Kilns_EF!$B$12)</f>
        <v>8886.81</v>
      </c>
      <c r="J1348" s="13">
        <f>IF(D1348="ZZ",Brick_Kilns_EF!$E$5*(0.75),Brick_Kilns_EF!$E$5)</f>
        <v>9.6999999999999986E-3</v>
      </c>
      <c r="K1348" s="13">
        <f t="shared" si="85"/>
        <v>86.202056999999982</v>
      </c>
      <c r="L1348" s="13">
        <f>IF(D1348="ZZ",Brick_Kilns_EF!$E$2*(0.75),Brick_Kilns_EF!$E$2)</f>
        <v>6.7999999999999996E-3</v>
      </c>
      <c r="M1348" s="13">
        <f t="shared" si="84"/>
        <v>60.430307999999997</v>
      </c>
      <c r="N1348" s="13">
        <f>IF(D1348="ZZ",Brick_Kilns_EF!$E$3*(0.75),Brick_Kilns_EF!$E$3)</f>
        <v>4.5999999999999999E-3</v>
      </c>
      <c r="O1348" s="13">
        <f t="shared" si="86"/>
        <v>40.879325999999999</v>
      </c>
      <c r="P1348" s="13">
        <f>IF(D1348="ZZ",Brick_Kilns_EF!$E$4*(0.75),Brick_Kilns_EF!$E$4)</f>
        <v>4.7000000000000002E-3</v>
      </c>
      <c r="Q1348" s="13">
        <f t="shared" si="87"/>
        <v>41.768006999999997</v>
      </c>
    </row>
    <row r="1349" spans="1:17">
      <c r="A1349" s="13" t="s">
        <v>1359</v>
      </c>
      <c r="B1349" s="13">
        <v>24.60426532</v>
      </c>
      <c r="C1349" s="13">
        <v>88.200601840000004</v>
      </c>
      <c r="D1349" s="13" t="s">
        <v>6</v>
      </c>
      <c r="E1349" s="13" t="s">
        <v>4927</v>
      </c>
      <c r="F1349" s="13" t="s">
        <v>42</v>
      </c>
      <c r="G1349" s="13" t="s">
        <v>4802</v>
      </c>
      <c r="H1349" s="13" t="s">
        <v>4816</v>
      </c>
      <c r="I1349" s="13">
        <f>(Brick_Kilns_EF!$B$13*Brick_Kilns_EF!$B$11*Brick_Kilns_EF!$B$12)</f>
        <v>8886.81</v>
      </c>
      <c r="J1349" s="13">
        <f>IF(D1349="ZZ",Brick_Kilns_EF!$E$5*(0.75),Brick_Kilns_EF!$E$5)</f>
        <v>9.6999999999999986E-3</v>
      </c>
      <c r="K1349" s="13">
        <f t="shared" si="85"/>
        <v>86.202056999999982</v>
      </c>
      <c r="L1349" s="13">
        <f>IF(D1349="ZZ",Brick_Kilns_EF!$E$2*(0.75),Brick_Kilns_EF!$E$2)</f>
        <v>6.7999999999999996E-3</v>
      </c>
      <c r="M1349" s="13">
        <f t="shared" si="84"/>
        <v>60.430307999999997</v>
      </c>
      <c r="N1349" s="13">
        <f>IF(D1349="ZZ",Brick_Kilns_EF!$E$3*(0.75),Brick_Kilns_EF!$E$3)</f>
        <v>4.5999999999999999E-3</v>
      </c>
      <c r="O1349" s="13">
        <f t="shared" si="86"/>
        <v>40.879325999999999</v>
      </c>
      <c r="P1349" s="13">
        <f>IF(D1349="ZZ",Brick_Kilns_EF!$E$4*(0.75),Brick_Kilns_EF!$E$4)</f>
        <v>4.7000000000000002E-3</v>
      </c>
      <c r="Q1349" s="13">
        <f t="shared" si="87"/>
        <v>41.768006999999997</v>
      </c>
    </row>
    <row r="1350" spans="1:17">
      <c r="A1350" s="13" t="s">
        <v>1360</v>
      </c>
      <c r="B1350" s="13">
        <v>25.262781329999999</v>
      </c>
      <c r="C1350" s="13">
        <v>89.445081099999996</v>
      </c>
      <c r="D1350" s="13" t="s">
        <v>6</v>
      </c>
      <c r="E1350" s="13" t="s">
        <v>4927</v>
      </c>
      <c r="F1350" s="13" t="s">
        <v>171</v>
      </c>
      <c r="G1350" s="13" t="s">
        <v>4802</v>
      </c>
      <c r="H1350" s="13" t="s">
        <v>4816</v>
      </c>
      <c r="I1350" s="13">
        <f>(Brick_Kilns_EF!$B$13*Brick_Kilns_EF!$B$11*Brick_Kilns_EF!$B$12)</f>
        <v>8886.81</v>
      </c>
      <c r="J1350" s="13">
        <f>IF(D1350="ZZ",Brick_Kilns_EF!$E$5*(0.75),Brick_Kilns_EF!$E$5)</f>
        <v>9.6999999999999986E-3</v>
      </c>
      <c r="K1350" s="13">
        <f t="shared" si="85"/>
        <v>86.202056999999982</v>
      </c>
      <c r="L1350" s="13">
        <f>IF(D1350="ZZ",Brick_Kilns_EF!$E$2*(0.75),Brick_Kilns_EF!$E$2)</f>
        <v>6.7999999999999996E-3</v>
      </c>
      <c r="M1350" s="13">
        <f t="shared" si="84"/>
        <v>60.430307999999997</v>
      </c>
      <c r="N1350" s="13">
        <f>IF(D1350="ZZ",Brick_Kilns_EF!$E$3*(0.75),Brick_Kilns_EF!$E$3)</f>
        <v>4.5999999999999999E-3</v>
      </c>
      <c r="O1350" s="13">
        <f t="shared" si="86"/>
        <v>40.879325999999999</v>
      </c>
      <c r="P1350" s="13">
        <f>IF(D1350="ZZ",Brick_Kilns_EF!$E$4*(0.75),Brick_Kilns_EF!$E$4)</f>
        <v>4.7000000000000002E-3</v>
      </c>
      <c r="Q1350" s="13">
        <f t="shared" si="87"/>
        <v>41.768006999999997</v>
      </c>
    </row>
    <row r="1351" spans="1:17">
      <c r="A1351" s="13" t="s">
        <v>1361</v>
      </c>
      <c r="B1351" s="13">
        <v>24.426297869999999</v>
      </c>
      <c r="C1351" s="13">
        <v>88.450491060000004</v>
      </c>
      <c r="D1351" s="13" t="s">
        <v>6</v>
      </c>
      <c r="E1351" s="13" t="s">
        <v>4927</v>
      </c>
      <c r="F1351" s="13" t="s">
        <v>42</v>
      </c>
      <c r="G1351" s="13" t="s">
        <v>4802</v>
      </c>
      <c r="H1351" s="13" t="s">
        <v>4816</v>
      </c>
      <c r="I1351" s="13">
        <f>(Brick_Kilns_EF!$B$13*Brick_Kilns_EF!$B$11*Brick_Kilns_EF!$B$12)</f>
        <v>8886.81</v>
      </c>
      <c r="J1351" s="13">
        <f>IF(D1351="ZZ",Brick_Kilns_EF!$E$5*(0.75),Brick_Kilns_EF!$E$5)</f>
        <v>9.6999999999999986E-3</v>
      </c>
      <c r="K1351" s="13">
        <f t="shared" si="85"/>
        <v>86.202056999999982</v>
      </c>
      <c r="L1351" s="13">
        <f>IF(D1351="ZZ",Brick_Kilns_EF!$E$2*(0.75),Brick_Kilns_EF!$E$2)</f>
        <v>6.7999999999999996E-3</v>
      </c>
      <c r="M1351" s="13">
        <f t="shared" si="84"/>
        <v>60.430307999999997</v>
      </c>
      <c r="N1351" s="13">
        <f>IF(D1351="ZZ",Brick_Kilns_EF!$E$3*(0.75),Brick_Kilns_EF!$E$3)</f>
        <v>4.5999999999999999E-3</v>
      </c>
      <c r="O1351" s="13">
        <f t="shared" si="86"/>
        <v>40.879325999999999</v>
      </c>
      <c r="P1351" s="13">
        <f>IF(D1351="ZZ",Brick_Kilns_EF!$E$4*(0.75),Brick_Kilns_EF!$E$4)</f>
        <v>4.7000000000000002E-3</v>
      </c>
      <c r="Q1351" s="13">
        <f t="shared" si="87"/>
        <v>41.768006999999997</v>
      </c>
    </row>
    <row r="1352" spans="1:17">
      <c r="A1352" s="13" t="s">
        <v>1362</v>
      </c>
      <c r="B1352" s="13">
        <v>23.903586310000001</v>
      </c>
      <c r="C1352" s="13">
        <v>88.903406340000004</v>
      </c>
      <c r="D1352" s="13" t="s">
        <v>6</v>
      </c>
      <c r="E1352" s="13" t="s">
        <v>4927</v>
      </c>
      <c r="F1352" s="13" t="s">
        <v>9</v>
      </c>
      <c r="G1352" s="13" t="s">
        <v>4802</v>
      </c>
      <c r="H1352" s="13" t="s">
        <v>4816</v>
      </c>
      <c r="I1352" s="13">
        <f>(Brick_Kilns_EF!$B$13*Brick_Kilns_EF!$B$11*Brick_Kilns_EF!$B$12)</f>
        <v>8886.81</v>
      </c>
      <c r="J1352" s="13">
        <f>IF(D1352="ZZ",Brick_Kilns_EF!$E$5*(0.75),Brick_Kilns_EF!$E$5)</f>
        <v>9.6999999999999986E-3</v>
      </c>
      <c r="K1352" s="13">
        <f t="shared" si="85"/>
        <v>86.202056999999982</v>
      </c>
      <c r="L1352" s="13">
        <f>IF(D1352="ZZ",Brick_Kilns_EF!$E$2*(0.75),Brick_Kilns_EF!$E$2)</f>
        <v>6.7999999999999996E-3</v>
      </c>
      <c r="M1352" s="13">
        <f t="shared" si="84"/>
        <v>60.430307999999997</v>
      </c>
      <c r="N1352" s="13">
        <f>IF(D1352="ZZ",Brick_Kilns_EF!$E$3*(0.75),Brick_Kilns_EF!$E$3)</f>
        <v>4.5999999999999999E-3</v>
      </c>
      <c r="O1352" s="13">
        <f t="shared" si="86"/>
        <v>40.879325999999999</v>
      </c>
      <c r="P1352" s="13">
        <f>IF(D1352="ZZ",Brick_Kilns_EF!$E$4*(0.75),Brick_Kilns_EF!$E$4)</f>
        <v>4.7000000000000002E-3</v>
      </c>
      <c r="Q1352" s="13">
        <f t="shared" si="87"/>
        <v>41.768006999999997</v>
      </c>
    </row>
    <row r="1353" spans="1:17">
      <c r="A1353" s="13" t="s">
        <v>1363</v>
      </c>
      <c r="B1353" s="13">
        <v>24.18993978</v>
      </c>
      <c r="C1353" s="13">
        <v>88.933194139999998</v>
      </c>
      <c r="D1353" s="13" t="s">
        <v>6</v>
      </c>
      <c r="E1353" s="13" t="s">
        <v>4927</v>
      </c>
      <c r="F1353" s="13" t="s">
        <v>42</v>
      </c>
      <c r="G1353" s="13" t="s">
        <v>4802</v>
      </c>
      <c r="H1353" s="13" t="s">
        <v>4816</v>
      </c>
      <c r="I1353" s="13">
        <f>(Brick_Kilns_EF!$B$13*Brick_Kilns_EF!$B$11*Brick_Kilns_EF!$B$12)</f>
        <v>8886.81</v>
      </c>
      <c r="J1353" s="13">
        <f>IF(D1353="ZZ",Brick_Kilns_EF!$E$5*(0.75),Brick_Kilns_EF!$E$5)</f>
        <v>9.6999999999999986E-3</v>
      </c>
      <c r="K1353" s="13">
        <f t="shared" si="85"/>
        <v>86.202056999999982</v>
      </c>
      <c r="L1353" s="13">
        <f>IF(D1353="ZZ",Brick_Kilns_EF!$E$2*(0.75),Brick_Kilns_EF!$E$2)</f>
        <v>6.7999999999999996E-3</v>
      </c>
      <c r="M1353" s="13">
        <f t="shared" si="84"/>
        <v>60.430307999999997</v>
      </c>
      <c r="N1353" s="13">
        <f>IF(D1353="ZZ",Brick_Kilns_EF!$E$3*(0.75),Brick_Kilns_EF!$E$3)</f>
        <v>4.5999999999999999E-3</v>
      </c>
      <c r="O1353" s="13">
        <f t="shared" si="86"/>
        <v>40.879325999999999</v>
      </c>
      <c r="P1353" s="13">
        <f>IF(D1353="ZZ",Brick_Kilns_EF!$E$4*(0.75),Brick_Kilns_EF!$E$4)</f>
        <v>4.7000000000000002E-3</v>
      </c>
      <c r="Q1353" s="13">
        <f t="shared" si="87"/>
        <v>41.768006999999997</v>
      </c>
    </row>
    <row r="1354" spans="1:17">
      <c r="A1354" s="13" t="s">
        <v>1364</v>
      </c>
      <c r="B1354" s="13">
        <v>23.991202059999999</v>
      </c>
      <c r="C1354" s="13">
        <v>89.174120419999994</v>
      </c>
      <c r="D1354" s="13" t="s">
        <v>6</v>
      </c>
      <c r="E1354" s="13" t="s">
        <v>4927</v>
      </c>
      <c r="F1354" s="13" t="s">
        <v>42</v>
      </c>
      <c r="G1354" s="13" t="s">
        <v>4802</v>
      </c>
      <c r="H1354" s="13" t="s">
        <v>4816</v>
      </c>
      <c r="I1354" s="13">
        <f>(Brick_Kilns_EF!$B$13*Brick_Kilns_EF!$B$11*Brick_Kilns_EF!$B$12)</f>
        <v>8886.81</v>
      </c>
      <c r="J1354" s="13">
        <f>IF(D1354="ZZ",Brick_Kilns_EF!$E$5*(0.75),Brick_Kilns_EF!$E$5)</f>
        <v>9.6999999999999986E-3</v>
      </c>
      <c r="K1354" s="13">
        <f t="shared" si="85"/>
        <v>86.202056999999982</v>
      </c>
      <c r="L1354" s="13">
        <f>IF(D1354="ZZ",Brick_Kilns_EF!$E$2*(0.75),Brick_Kilns_EF!$E$2)</f>
        <v>6.7999999999999996E-3</v>
      </c>
      <c r="M1354" s="13">
        <f t="shared" si="84"/>
        <v>60.430307999999997</v>
      </c>
      <c r="N1354" s="13">
        <f>IF(D1354="ZZ",Brick_Kilns_EF!$E$3*(0.75),Brick_Kilns_EF!$E$3)</f>
        <v>4.5999999999999999E-3</v>
      </c>
      <c r="O1354" s="13">
        <f t="shared" si="86"/>
        <v>40.879325999999999</v>
      </c>
      <c r="P1354" s="13">
        <f>IF(D1354="ZZ",Brick_Kilns_EF!$E$4*(0.75),Brick_Kilns_EF!$E$4)</f>
        <v>4.7000000000000002E-3</v>
      </c>
      <c r="Q1354" s="13">
        <f t="shared" si="87"/>
        <v>41.768006999999997</v>
      </c>
    </row>
    <row r="1355" spans="1:17">
      <c r="A1355" s="13" t="s">
        <v>1365</v>
      </c>
      <c r="B1355" s="13">
        <v>23.98699976</v>
      </c>
      <c r="C1355" s="13">
        <v>89.173824789999998</v>
      </c>
      <c r="D1355" s="13" t="s">
        <v>6</v>
      </c>
      <c r="E1355" s="13" t="s">
        <v>4927</v>
      </c>
      <c r="F1355" s="13" t="s">
        <v>42</v>
      </c>
      <c r="G1355" s="13" t="s">
        <v>4802</v>
      </c>
      <c r="H1355" s="13" t="s">
        <v>4816</v>
      </c>
      <c r="I1355" s="13">
        <f>(Brick_Kilns_EF!$B$13*Brick_Kilns_EF!$B$11*Brick_Kilns_EF!$B$12)</f>
        <v>8886.81</v>
      </c>
      <c r="J1355" s="13">
        <f>IF(D1355="ZZ",Brick_Kilns_EF!$E$5*(0.75),Brick_Kilns_EF!$E$5)</f>
        <v>9.6999999999999986E-3</v>
      </c>
      <c r="K1355" s="13">
        <f t="shared" si="85"/>
        <v>86.202056999999982</v>
      </c>
      <c r="L1355" s="13">
        <f>IF(D1355="ZZ",Brick_Kilns_EF!$E$2*(0.75),Brick_Kilns_EF!$E$2)</f>
        <v>6.7999999999999996E-3</v>
      </c>
      <c r="M1355" s="13">
        <f t="shared" si="84"/>
        <v>60.430307999999997</v>
      </c>
      <c r="N1355" s="13">
        <f>IF(D1355="ZZ",Brick_Kilns_EF!$E$3*(0.75),Brick_Kilns_EF!$E$3)</f>
        <v>4.5999999999999999E-3</v>
      </c>
      <c r="O1355" s="13">
        <f t="shared" si="86"/>
        <v>40.879325999999999</v>
      </c>
      <c r="P1355" s="13">
        <f>IF(D1355="ZZ",Brick_Kilns_EF!$E$4*(0.75),Brick_Kilns_EF!$E$4)</f>
        <v>4.7000000000000002E-3</v>
      </c>
      <c r="Q1355" s="13">
        <f t="shared" si="87"/>
        <v>41.768006999999997</v>
      </c>
    </row>
    <row r="1356" spans="1:17">
      <c r="A1356" s="13" t="s">
        <v>1366</v>
      </c>
      <c r="B1356" s="13">
        <v>23.991197369999998</v>
      </c>
      <c r="C1356" s="13">
        <v>89.173969920000005</v>
      </c>
      <c r="D1356" s="13" t="s">
        <v>6</v>
      </c>
      <c r="E1356" s="13" t="s">
        <v>4927</v>
      </c>
      <c r="F1356" s="13" t="s">
        <v>42</v>
      </c>
      <c r="G1356" s="13" t="s">
        <v>4802</v>
      </c>
      <c r="H1356" s="13" t="s">
        <v>4816</v>
      </c>
      <c r="I1356" s="13">
        <f>(Brick_Kilns_EF!$B$13*Brick_Kilns_EF!$B$11*Brick_Kilns_EF!$B$12)</f>
        <v>8886.81</v>
      </c>
      <c r="J1356" s="13">
        <f>IF(D1356="ZZ",Brick_Kilns_EF!$E$5*(0.75),Brick_Kilns_EF!$E$5)</f>
        <v>9.6999999999999986E-3</v>
      </c>
      <c r="K1356" s="13">
        <f t="shared" si="85"/>
        <v>86.202056999999982</v>
      </c>
      <c r="L1356" s="13">
        <f>IF(D1356="ZZ",Brick_Kilns_EF!$E$2*(0.75),Brick_Kilns_EF!$E$2)</f>
        <v>6.7999999999999996E-3</v>
      </c>
      <c r="M1356" s="13">
        <f t="shared" si="84"/>
        <v>60.430307999999997</v>
      </c>
      <c r="N1356" s="13">
        <f>IF(D1356="ZZ",Brick_Kilns_EF!$E$3*(0.75),Brick_Kilns_EF!$E$3)</f>
        <v>4.5999999999999999E-3</v>
      </c>
      <c r="O1356" s="13">
        <f t="shared" si="86"/>
        <v>40.879325999999999</v>
      </c>
      <c r="P1356" s="13">
        <f>IF(D1356="ZZ",Brick_Kilns_EF!$E$4*(0.75),Brick_Kilns_EF!$E$4)</f>
        <v>4.7000000000000002E-3</v>
      </c>
      <c r="Q1356" s="13">
        <f t="shared" si="87"/>
        <v>41.768006999999997</v>
      </c>
    </row>
    <row r="1357" spans="1:17">
      <c r="A1357" s="13" t="s">
        <v>1367</v>
      </c>
      <c r="B1357" s="13">
        <v>23.7586604</v>
      </c>
      <c r="C1357" s="13">
        <v>88.609719429999998</v>
      </c>
      <c r="D1357" s="13" t="s">
        <v>6</v>
      </c>
      <c r="E1357" s="13" t="s">
        <v>4927</v>
      </c>
      <c r="F1357" s="13" t="s">
        <v>9</v>
      </c>
      <c r="G1357" s="13" t="s">
        <v>4802</v>
      </c>
      <c r="H1357" s="13" t="s">
        <v>4816</v>
      </c>
      <c r="I1357" s="13">
        <f>(Brick_Kilns_EF!$B$13*Brick_Kilns_EF!$B$11*Brick_Kilns_EF!$B$12)</f>
        <v>8886.81</v>
      </c>
      <c r="J1357" s="13">
        <f>IF(D1357="ZZ",Brick_Kilns_EF!$E$5*(0.75),Brick_Kilns_EF!$E$5)</f>
        <v>9.6999999999999986E-3</v>
      </c>
      <c r="K1357" s="13">
        <f t="shared" si="85"/>
        <v>86.202056999999982</v>
      </c>
      <c r="L1357" s="13">
        <f>IF(D1357="ZZ",Brick_Kilns_EF!$E$2*(0.75),Brick_Kilns_EF!$E$2)</f>
        <v>6.7999999999999996E-3</v>
      </c>
      <c r="M1357" s="13">
        <f t="shared" si="84"/>
        <v>60.430307999999997</v>
      </c>
      <c r="N1357" s="13">
        <f>IF(D1357="ZZ",Brick_Kilns_EF!$E$3*(0.75),Brick_Kilns_EF!$E$3)</f>
        <v>4.5999999999999999E-3</v>
      </c>
      <c r="O1357" s="13">
        <f t="shared" si="86"/>
        <v>40.879325999999999</v>
      </c>
      <c r="P1357" s="13">
        <f>IF(D1357="ZZ",Brick_Kilns_EF!$E$4*(0.75),Brick_Kilns_EF!$E$4)</f>
        <v>4.7000000000000002E-3</v>
      </c>
      <c r="Q1357" s="13">
        <f t="shared" si="87"/>
        <v>41.768006999999997</v>
      </c>
    </row>
    <row r="1358" spans="1:17">
      <c r="A1358" s="13" t="s">
        <v>1368</v>
      </c>
      <c r="B1358" s="13">
        <v>25.78119238</v>
      </c>
      <c r="C1358" s="13">
        <v>88.926966539999995</v>
      </c>
      <c r="D1358" s="13" t="s">
        <v>6</v>
      </c>
      <c r="E1358" s="13" t="s">
        <v>4927</v>
      </c>
      <c r="F1358" s="13" t="s">
        <v>171</v>
      </c>
      <c r="G1358" s="13" t="s">
        <v>4802</v>
      </c>
      <c r="H1358" s="13" t="s">
        <v>4816</v>
      </c>
      <c r="I1358" s="13">
        <f>(Brick_Kilns_EF!$B$13*Brick_Kilns_EF!$B$11*Brick_Kilns_EF!$B$12)</f>
        <v>8886.81</v>
      </c>
      <c r="J1358" s="13">
        <f>IF(D1358="ZZ",Brick_Kilns_EF!$E$5*(0.75),Brick_Kilns_EF!$E$5)</f>
        <v>9.6999999999999986E-3</v>
      </c>
      <c r="K1358" s="13">
        <f t="shared" si="85"/>
        <v>86.202056999999982</v>
      </c>
      <c r="L1358" s="13">
        <f>IF(D1358="ZZ",Brick_Kilns_EF!$E$2*(0.75),Brick_Kilns_EF!$E$2)</f>
        <v>6.7999999999999996E-3</v>
      </c>
      <c r="M1358" s="13">
        <f t="shared" si="84"/>
        <v>60.430307999999997</v>
      </c>
      <c r="N1358" s="13">
        <f>IF(D1358="ZZ",Brick_Kilns_EF!$E$3*(0.75),Brick_Kilns_EF!$E$3)</f>
        <v>4.5999999999999999E-3</v>
      </c>
      <c r="O1358" s="13">
        <f t="shared" si="86"/>
        <v>40.879325999999999</v>
      </c>
      <c r="P1358" s="13">
        <f>IF(D1358="ZZ",Brick_Kilns_EF!$E$4*(0.75),Brick_Kilns_EF!$E$4)</f>
        <v>4.7000000000000002E-3</v>
      </c>
      <c r="Q1358" s="13">
        <f t="shared" si="87"/>
        <v>41.768006999999997</v>
      </c>
    </row>
    <row r="1359" spans="1:17">
      <c r="A1359" s="13" t="s">
        <v>1369</v>
      </c>
      <c r="B1359" s="13">
        <v>23.985845579999999</v>
      </c>
      <c r="C1359" s="13">
        <v>88.983801369999995</v>
      </c>
      <c r="D1359" s="13" t="s">
        <v>6</v>
      </c>
      <c r="E1359" s="13" t="s">
        <v>4927</v>
      </c>
      <c r="F1359" s="13" t="s">
        <v>9</v>
      </c>
      <c r="G1359" s="13" t="s">
        <v>4802</v>
      </c>
      <c r="H1359" s="13" t="s">
        <v>4816</v>
      </c>
      <c r="I1359" s="13">
        <f>(Brick_Kilns_EF!$B$13*Brick_Kilns_EF!$B$11*Brick_Kilns_EF!$B$12)</f>
        <v>8886.81</v>
      </c>
      <c r="J1359" s="13">
        <f>IF(D1359="ZZ",Brick_Kilns_EF!$E$5*(0.75),Brick_Kilns_EF!$E$5)</f>
        <v>9.6999999999999986E-3</v>
      </c>
      <c r="K1359" s="13">
        <f t="shared" si="85"/>
        <v>86.202056999999982</v>
      </c>
      <c r="L1359" s="13">
        <f>IF(D1359="ZZ",Brick_Kilns_EF!$E$2*(0.75),Brick_Kilns_EF!$E$2)</f>
        <v>6.7999999999999996E-3</v>
      </c>
      <c r="M1359" s="13">
        <f t="shared" si="84"/>
        <v>60.430307999999997</v>
      </c>
      <c r="N1359" s="13">
        <f>IF(D1359="ZZ",Brick_Kilns_EF!$E$3*(0.75),Brick_Kilns_EF!$E$3)</f>
        <v>4.5999999999999999E-3</v>
      </c>
      <c r="O1359" s="13">
        <f t="shared" si="86"/>
        <v>40.879325999999999</v>
      </c>
      <c r="P1359" s="13">
        <f>IF(D1359="ZZ",Brick_Kilns_EF!$E$4*(0.75),Brick_Kilns_EF!$E$4)</f>
        <v>4.7000000000000002E-3</v>
      </c>
      <c r="Q1359" s="13">
        <f t="shared" si="87"/>
        <v>41.768006999999997</v>
      </c>
    </row>
    <row r="1360" spans="1:17">
      <c r="A1360" s="13" t="s">
        <v>1370</v>
      </c>
      <c r="B1360" s="13">
        <v>24.515928410000001</v>
      </c>
      <c r="C1360" s="13">
        <v>88.647767630000004</v>
      </c>
      <c r="D1360" s="13" t="s">
        <v>6</v>
      </c>
      <c r="E1360" s="13" t="s">
        <v>4927</v>
      </c>
      <c r="F1360" s="13" t="s">
        <v>42</v>
      </c>
      <c r="G1360" s="13" t="s">
        <v>4802</v>
      </c>
      <c r="H1360" s="13" t="s">
        <v>4816</v>
      </c>
      <c r="I1360" s="13">
        <f>(Brick_Kilns_EF!$B$13*Brick_Kilns_EF!$B$11*Brick_Kilns_EF!$B$12)</f>
        <v>8886.81</v>
      </c>
      <c r="J1360" s="13">
        <f>IF(D1360="ZZ",Brick_Kilns_EF!$E$5*(0.75),Brick_Kilns_EF!$E$5)</f>
        <v>9.6999999999999986E-3</v>
      </c>
      <c r="K1360" s="13">
        <f t="shared" si="85"/>
        <v>86.202056999999982</v>
      </c>
      <c r="L1360" s="13">
        <f>IF(D1360="ZZ",Brick_Kilns_EF!$E$2*(0.75),Brick_Kilns_EF!$E$2)</f>
        <v>6.7999999999999996E-3</v>
      </c>
      <c r="M1360" s="13">
        <f t="shared" si="84"/>
        <v>60.430307999999997</v>
      </c>
      <c r="N1360" s="13">
        <f>IF(D1360="ZZ",Brick_Kilns_EF!$E$3*(0.75),Brick_Kilns_EF!$E$3)</f>
        <v>4.5999999999999999E-3</v>
      </c>
      <c r="O1360" s="13">
        <f t="shared" si="86"/>
        <v>40.879325999999999</v>
      </c>
      <c r="P1360" s="13">
        <f>IF(D1360="ZZ",Brick_Kilns_EF!$E$4*(0.75),Brick_Kilns_EF!$E$4)</f>
        <v>4.7000000000000002E-3</v>
      </c>
      <c r="Q1360" s="13">
        <f t="shared" si="87"/>
        <v>41.768006999999997</v>
      </c>
    </row>
    <row r="1361" spans="1:17">
      <c r="A1361" s="13" t="s">
        <v>1371</v>
      </c>
      <c r="B1361" s="13">
        <v>24.12508995</v>
      </c>
      <c r="C1361" s="13">
        <v>89.135082240000003</v>
      </c>
      <c r="D1361" s="13" t="s">
        <v>6</v>
      </c>
      <c r="E1361" s="13" t="s">
        <v>4927</v>
      </c>
      <c r="F1361" s="13" t="s">
        <v>42</v>
      </c>
      <c r="G1361" s="13" t="s">
        <v>4802</v>
      </c>
      <c r="H1361" s="13" t="s">
        <v>4816</v>
      </c>
      <c r="I1361" s="13">
        <f>(Brick_Kilns_EF!$B$13*Brick_Kilns_EF!$B$11*Brick_Kilns_EF!$B$12)</f>
        <v>8886.81</v>
      </c>
      <c r="J1361" s="13">
        <f>IF(D1361="ZZ",Brick_Kilns_EF!$E$5*(0.75),Brick_Kilns_EF!$E$5)</f>
        <v>9.6999999999999986E-3</v>
      </c>
      <c r="K1361" s="13">
        <f t="shared" si="85"/>
        <v>86.202056999999982</v>
      </c>
      <c r="L1361" s="13">
        <f>IF(D1361="ZZ",Brick_Kilns_EF!$E$2*(0.75),Brick_Kilns_EF!$E$2)</f>
        <v>6.7999999999999996E-3</v>
      </c>
      <c r="M1361" s="13">
        <f t="shared" si="84"/>
        <v>60.430307999999997</v>
      </c>
      <c r="N1361" s="13">
        <f>IF(D1361="ZZ",Brick_Kilns_EF!$E$3*(0.75),Brick_Kilns_EF!$E$3)</f>
        <v>4.5999999999999999E-3</v>
      </c>
      <c r="O1361" s="13">
        <f t="shared" si="86"/>
        <v>40.879325999999999</v>
      </c>
      <c r="P1361" s="13">
        <f>IF(D1361="ZZ",Brick_Kilns_EF!$E$4*(0.75),Brick_Kilns_EF!$E$4)</f>
        <v>4.7000000000000002E-3</v>
      </c>
      <c r="Q1361" s="13">
        <f t="shared" si="87"/>
        <v>41.768006999999997</v>
      </c>
    </row>
    <row r="1362" spans="1:17">
      <c r="A1362" s="13" t="s">
        <v>1372</v>
      </c>
      <c r="B1362" s="13">
        <v>26.025191670000002</v>
      </c>
      <c r="C1362" s="13">
        <v>88.343493890000005</v>
      </c>
      <c r="D1362" s="13" t="s">
        <v>6</v>
      </c>
      <c r="E1362" s="13" t="s">
        <v>4927</v>
      </c>
      <c r="F1362" s="13" t="s">
        <v>171</v>
      </c>
      <c r="G1362" s="13" t="s">
        <v>4802</v>
      </c>
      <c r="H1362" s="13" t="s">
        <v>4816</v>
      </c>
      <c r="I1362" s="13">
        <f>(Brick_Kilns_EF!$B$13*Brick_Kilns_EF!$B$11*Brick_Kilns_EF!$B$12)</f>
        <v>8886.81</v>
      </c>
      <c r="J1362" s="13">
        <f>IF(D1362="ZZ",Brick_Kilns_EF!$E$5*(0.75),Brick_Kilns_EF!$E$5)</f>
        <v>9.6999999999999986E-3</v>
      </c>
      <c r="K1362" s="13">
        <f t="shared" si="85"/>
        <v>86.202056999999982</v>
      </c>
      <c r="L1362" s="13">
        <f>IF(D1362="ZZ",Brick_Kilns_EF!$E$2*(0.75),Brick_Kilns_EF!$E$2)</f>
        <v>6.7999999999999996E-3</v>
      </c>
      <c r="M1362" s="13">
        <f t="shared" si="84"/>
        <v>60.430307999999997</v>
      </c>
      <c r="N1362" s="13">
        <f>IF(D1362="ZZ",Brick_Kilns_EF!$E$3*(0.75),Brick_Kilns_EF!$E$3)</f>
        <v>4.5999999999999999E-3</v>
      </c>
      <c r="O1362" s="13">
        <f t="shared" si="86"/>
        <v>40.879325999999999</v>
      </c>
      <c r="P1362" s="13">
        <f>IF(D1362="ZZ",Brick_Kilns_EF!$E$4*(0.75),Brick_Kilns_EF!$E$4)</f>
        <v>4.7000000000000002E-3</v>
      </c>
      <c r="Q1362" s="13">
        <f t="shared" si="87"/>
        <v>41.768006999999997</v>
      </c>
    </row>
    <row r="1363" spans="1:17">
      <c r="A1363" s="13" t="s">
        <v>1373</v>
      </c>
      <c r="B1363" s="13">
        <v>24.41231531</v>
      </c>
      <c r="C1363" s="13">
        <v>88.424074719999993</v>
      </c>
      <c r="D1363" s="13" t="s">
        <v>6</v>
      </c>
      <c r="E1363" s="13" t="s">
        <v>4927</v>
      </c>
      <c r="F1363" s="13" t="s">
        <v>42</v>
      </c>
      <c r="G1363" s="13" t="s">
        <v>4802</v>
      </c>
      <c r="H1363" s="13" t="s">
        <v>4816</v>
      </c>
      <c r="I1363" s="13">
        <f>(Brick_Kilns_EF!$B$13*Brick_Kilns_EF!$B$11*Brick_Kilns_EF!$B$12)</f>
        <v>8886.81</v>
      </c>
      <c r="J1363" s="13">
        <f>IF(D1363="ZZ",Brick_Kilns_EF!$E$5*(0.75),Brick_Kilns_EF!$E$5)</f>
        <v>9.6999999999999986E-3</v>
      </c>
      <c r="K1363" s="13">
        <f t="shared" si="85"/>
        <v>86.202056999999982</v>
      </c>
      <c r="L1363" s="13">
        <f>IF(D1363="ZZ",Brick_Kilns_EF!$E$2*(0.75),Brick_Kilns_EF!$E$2)</f>
        <v>6.7999999999999996E-3</v>
      </c>
      <c r="M1363" s="13">
        <f t="shared" si="84"/>
        <v>60.430307999999997</v>
      </c>
      <c r="N1363" s="13">
        <f>IF(D1363="ZZ",Brick_Kilns_EF!$E$3*(0.75),Brick_Kilns_EF!$E$3)</f>
        <v>4.5999999999999999E-3</v>
      </c>
      <c r="O1363" s="13">
        <f t="shared" si="86"/>
        <v>40.879325999999999</v>
      </c>
      <c r="P1363" s="13">
        <f>IF(D1363="ZZ",Brick_Kilns_EF!$E$4*(0.75),Brick_Kilns_EF!$E$4)</f>
        <v>4.7000000000000002E-3</v>
      </c>
      <c r="Q1363" s="13">
        <f t="shared" si="87"/>
        <v>41.768006999999997</v>
      </c>
    </row>
    <row r="1364" spans="1:17">
      <c r="A1364" s="13" t="s">
        <v>1374</v>
      </c>
      <c r="B1364" s="13">
        <v>23.726335250000002</v>
      </c>
      <c r="C1364" s="13">
        <v>88.616769439999999</v>
      </c>
      <c r="D1364" s="13" t="s">
        <v>6</v>
      </c>
      <c r="E1364" s="13" t="s">
        <v>4927</v>
      </c>
      <c r="F1364" s="13" t="s">
        <v>9</v>
      </c>
      <c r="G1364" s="13" t="s">
        <v>4802</v>
      </c>
      <c r="H1364" s="13" t="s">
        <v>4816</v>
      </c>
      <c r="I1364" s="13">
        <f>(Brick_Kilns_EF!$B$13*Brick_Kilns_EF!$B$11*Brick_Kilns_EF!$B$12)</f>
        <v>8886.81</v>
      </c>
      <c r="J1364" s="13">
        <f>IF(D1364="ZZ",Brick_Kilns_EF!$E$5*(0.75),Brick_Kilns_EF!$E$5)</f>
        <v>9.6999999999999986E-3</v>
      </c>
      <c r="K1364" s="13">
        <f t="shared" si="85"/>
        <v>86.202056999999982</v>
      </c>
      <c r="L1364" s="13">
        <f>IF(D1364="ZZ",Brick_Kilns_EF!$E$2*(0.75),Brick_Kilns_EF!$E$2)</f>
        <v>6.7999999999999996E-3</v>
      </c>
      <c r="M1364" s="13">
        <f t="shared" si="84"/>
        <v>60.430307999999997</v>
      </c>
      <c r="N1364" s="13">
        <f>IF(D1364="ZZ",Brick_Kilns_EF!$E$3*(0.75),Brick_Kilns_EF!$E$3)</f>
        <v>4.5999999999999999E-3</v>
      </c>
      <c r="O1364" s="13">
        <f t="shared" si="86"/>
        <v>40.879325999999999</v>
      </c>
      <c r="P1364" s="13">
        <f>IF(D1364="ZZ",Brick_Kilns_EF!$E$4*(0.75),Brick_Kilns_EF!$E$4)</f>
        <v>4.7000000000000002E-3</v>
      </c>
      <c r="Q1364" s="13">
        <f t="shared" si="87"/>
        <v>41.768006999999997</v>
      </c>
    </row>
    <row r="1365" spans="1:17">
      <c r="A1365" s="13" t="s">
        <v>1375</v>
      </c>
      <c r="B1365" s="13">
        <v>23.722992179999999</v>
      </c>
      <c r="C1365" s="13">
        <v>88.615377319999993</v>
      </c>
      <c r="D1365" s="13" t="s">
        <v>6</v>
      </c>
      <c r="E1365" s="13" t="s">
        <v>4927</v>
      </c>
      <c r="F1365" s="13" t="s">
        <v>9</v>
      </c>
      <c r="G1365" s="13" t="s">
        <v>4802</v>
      </c>
      <c r="H1365" s="13" t="s">
        <v>4816</v>
      </c>
      <c r="I1365" s="13">
        <f>(Brick_Kilns_EF!$B$13*Brick_Kilns_EF!$B$11*Brick_Kilns_EF!$B$12)</f>
        <v>8886.81</v>
      </c>
      <c r="J1365" s="13">
        <f>IF(D1365="ZZ",Brick_Kilns_EF!$E$5*(0.75),Brick_Kilns_EF!$E$5)</f>
        <v>9.6999999999999986E-3</v>
      </c>
      <c r="K1365" s="13">
        <f t="shared" si="85"/>
        <v>86.202056999999982</v>
      </c>
      <c r="L1365" s="13">
        <f>IF(D1365="ZZ",Brick_Kilns_EF!$E$2*(0.75),Brick_Kilns_EF!$E$2)</f>
        <v>6.7999999999999996E-3</v>
      </c>
      <c r="M1365" s="13">
        <f t="shared" si="84"/>
        <v>60.430307999999997</v>
      </c>
      <c r="N1365" s="13">
        <f>IF(D1365="ZZ",Brick_Kilns_EF!$E$3*(0.75),Brick_Kilns_EF!$E$3)</f>
        <v>4.5999999999999999E-3</v>
      </c>
      <c r="O1365" s="13">
        <f t="shared" si="86"/>
        <v>40.879325999999999</v>
      </c>
      <c r="P1365" s="13">
        <f>IF(D1365="ZZ",Brick_Kilns_EF!$E$4*(0.75),Brick_Kilns_EF!$E$4)</f>
        <v>4.7000000000000002E-3</v>
      </c>
      <c r="Q1365" s="13">
        <f t="shared" si="87"/>
        <v>41.768006999999997</v>
      </c>
    </row>
    <row r="1366" spans="1:17">
      <c r="A1366" s="13" t="s">
        <v>1376</v>
      </c>
      <c r="B1366" s="13">
        <v>23.930250569999998</v>
      </c>
      <c r="C1366" s="13">
        <v>89.05749247</v>
      </c>
      <c r="D1366" s="13" t="s">
        <v>6</v>
      </c>
      <c r="E1366" s="13" t="s">
        <v>4927</v>
      </c>
      <c r="F1366" s="13" t="s">
        <v>9</v>
      </c>
      <c r="G1366" s="13" t="s">
        <v>4802</v>
      </c>
      <c r="H1366" s="13" t="s">
        <v>4816</v>
      </c>
      <c r="I1366" s="13">
        <f>(Brick_Kilns_EF!$B$13*Brick_Kilns_EF!$B$11*Brick_Kilns_EF!$B$12)</f>
        <v>8886.81</v>
      </c>
      <c r="J1366" s="13">
        <f>IF(D1366="ZZ",Brick_Kilns_EF!$E$5*(0.75),Brick_Kilns_EF!$E$5)</f>
        <v>9.6999999999999986E-3</v>
      </c>
      <c r="K1366" s="13">
        <f t="shared" si="85"/>
        <v>86.202056999999982</v>
      </c>
      <c r="L1366" s="13">
        <f>IF(D1366="ZZ",Brick_Kilns_EF!$E$2*(0.75),Brick_Kilns_EF!$E$2)</f>
        <v>6.7999999999999996E-3</v>
      </c>
      <c r="M1366" s="13">
        <f t="shared" si="84"/>
        <v>60.430307999999997</v>
      </c>
      <c r="N1366" s="13">
        <f>IF(D1366="ZZ",Brick_Kilns_EF!$E$3*(0.75),Brick_Kilns_EF!$E$3)</f>
        <v>4.5999999999999999E-3</v>
      </c>
      <c r="O1366" s="13">
        <f t="shared" si="86"/>
        <v>40.879325999999999</v>
      </c>
      <c r="P1366" s="13">
        <f>IF(D1366="ZZ",Brick_Kilns_EF!$E$4*(0.75),Brick_Kilns_EF!$E$4)</f>
        <v>4.7000000000000002E-3</v>
      </c>
      <c r="Q1366" s="13">
        <f t="shared" si="87"/>
        <v>41.768006999999997</v>
      </c>
    </row>
    <row r="1367" spans="1:17">
      <c r="A1367" s="13" t="s">
        <v>1377</v>
      </c>
      <c r="B1367" s="13">
        <v>23.929123700000002</v>
      </c>
      <c r="C1367" s="13">
        <v>89.054482469999996</v>
      </c>
      <c r="D1367" s="13" t="s">
        <v>6</v>
      </c>
      <c r="E1367" s="13" t="s">
        <v>4927</v>
      </c>
      <c r="F1367" s="13" t="s">
        <v>9</v>
      </c>
      <c r="G1367" s="13" t="s">
        <v>4802</v>
      </c>
      <c r="H1367" s="13" t="s">
        <v>4816</v>
      </c>
      <c r="I1367" s="13">
        <f>(Brick_Kilns_EF!$B$13*Brick_Kilns_EF!$B$11*Brick_Kilns_EF!$B$12)</f>
        <v>8886.81</v>
      </c>
      <c r="J1367" s="13">
        <f>IF(D1367="ZZ",Brick_Kilns_EF!$E$5*(0.75),Brick_Kilns_EF!$E$5)</f>
        <v>9.6999999999999986E-3</v>
      </c>
      <c r="K1367" s="13">
        <f t="shared" si="85"/>
        <v>86.202056999999982</v>
      </c>
      <c r="L1367" s="13">
        <f>IF(D1367="ZZ",Brick_Kilns_EF!$E$2*(0.75),Brick_Kilns_EF!$E$2)</f>
        <v>6.7999999999999996E-3</v>
      </c>
      <c r="M1367" s="13">
        <f t="shared" si="84"/>
        <v>60.430307999999997</v>
      </c>
      <c r="N1367" s="13">
        <f>IF(D1367="ZZ",Brick_Kilns_EF!$E$3*(0.75),Brick_Kilns_EF!$E$3)</f>
        <v>4.5999999999999999E-3</v>
      </c>
      <c r="O1367" s="13">
        <f t="shared" si="86"/>
        <v>40.879325999999999</v>
      </c>
      <c r="P1367" s="13">
        <f>IF(D1367="ZZ",Brick_Kilns_EF!$E$4*(0.75),Brick_Kilns_EF!$E$4)</f>
        <v>4.7000000000000002E-3</v>
      </c>
      <c r="Q1367" s="13">
        <f t="shared" si="87"/>
        <v>41.768006999999997</v>
      </c>
    </row>
    <row r="1368" spans="1:17">
      <c r="A1368" s="13" t="s">
        <v>1378</v>
      </c>
      <c r="B1368" s="13">
        <v>24.400054709999999</v>
      </c>
      <c r="C1368" s="13">
        <v>89.540816719999995</v>
      </c>
      <c r="D1368" s="13" t="s">
        <v>6</v>
      </c>
      <c r="E1368" s="13" t="s">
        <v>4927</v>
      </c>
      <c r="F1368" s="13" t="s">
        <v>42</v>
      </c>
      <c r="G1368" s="13" t="s">
        <v>4802</v>
      </c>
      <c r="H1368" s="13" t="s">
        <v>4816</v>
      </c>
      <c r="I1368" s="13">
        <f>(Brick_Kilns_EF!$B$13*Brick_Kilns_EF!$B$11*Brick_Kilns_EF!$B$12)</f>
        <v>8886.81</v>
      </c>
      <c r="J1368" s="13">
        <f>IF(D1368="ZZ",Brick_Kilns_EF!$E$5*(0.75),Brick_Kilns_EF!$E$5)</f>
        <v>9.6999999999999986E-3</v>
      </c>
      <c r="K1368" s="13">
        <f t="shared" si="85"/>
        <v>86.202056999999982</v>
      </c>
      <c r="L1368" s="13">
        <f>IF(D1368="ZZ",Brick_Kilns_EF!$E$2*(0.75),Brick_Kilns_EF!$E$2)</f>
        <v>6.7999999999999996E-3</v>
      </c>
      <c r="M1368" s="13">
        <f t="shared" si="84"/>
        <v>60.430307999999997</v>
      </c>
      <c r="N1368" s="13">
        <f>IF(D1368="ZZ",Brick_Kilns_EF!$E$3*(0.75),Brick_Kilns_EF!$E$3)</f>
        <v>4.5999999999999999E-3</v>
      </c>
      <c r="O1368" s="13">
        <f t="shared" si="86"/>
        <v>40.879325999999999</v>
      </c>
      <c r="P1368" s="13">
        <f>IF(D1368="ZZ",Brick_Kilns_EF!$E$4*(0.75),Brick_Kilns_EF!$E$4)</f>
        <v>4.7000000000000002E-3</v>
      </c>
      <c r="Q1368" s="13">
        <f t="shared" si="87"/>
        <v>41.768006999999997</v>
      </c>
    </row>
    <row r="1369" spans="1:17">
      <c r="A1369" s="13" t="s">
        <v>1379</v>
      </c>
      <c r="B1369" s="13">
        <v>23.934910049999999</v>
      </c>
      <c r="C1369" s="13">
        <v>89.042954820000006</v>
      </c>
      <c r="D1369" s="13" t="s">
        <v>6</v>
      </c>
      <c r="E1369" s="13" t="s">
        <v>4927</v>
      </c>
      <c r="F1369" s="13" t="s">
        <v>9</v>
      </c>
      <c r="G1369" s="13" t="s">
        <v>4802</v>
      </c>
      <c r="H1369" s="13" t="s">
        <v>4816</v>
      </c>
      <c r="I1369" s="13">
        <f>(Brick_Kilns_EF!$B$13*Brick_Kilns_EF!$B$11*Brick_Kilns_EF!$B$12)</f>
        <v>8886.81</v>
      </c>
      <c r="J1369" s="13">
        <f>IF(D1369="ZZ",Brick_Kilns_EF!$E$5*(0.75),Brick_Kilns_EF!$E$5)</f>
        <v>9.6999999999999986E-3</v>
      </c>
      <c r="K1369" s="13">
        <f t="shared" si="85"/>
        <v>86.202056999999982</v>
      </c>
      <c r="L1369" s="13">
        <f>IF(D1369="ZZ",Brick_Kilns_EF!$E$2*(0.75),Brick_Kilns_EF!$E$2)</f>
        <v>6.7999999999999996E-3</v>
      </c>
      <c r="M1369" s="13">
        <f t="shared" si="84"/>
        <v>60.430307999999997</v>
      </c>
      <c r="N1369" s="13">
        <f>IF(D1369="ZZ",Brick_Kilns_EF!$E$3*(0.75),Brick_Kilns_EF!$E$3)</f>
        <v>4.5999999999999999E-3</v>
      </c>
      <c r="O1369" s="13">
        <f t="shared" si="86"/>
        <v>40.879325999999999</v>
      </c>
      <c r="P1369" s="13">
        <f>IF(D1369="ZZ",Brick_Kilns_EF!$E$4*(0.75),Brick_Kilns_EF!$E$4)</f>
        <v>4.7000000000000002E-3</v>
      </c>
      <c r="Q1369" s="13">
        <f t="shared" si="87"/>
        <v>41.768006999999997</v>
      </c>
    </row>
    <row r="1370" spans="1:17">
      <c r="A1370" s="13" t="s">
        <v>1380</v>
      </c>
      <c r="B1370" s="13">
        <v>23.932144510000001</v>
      </c>
      <c r="C1370" s="13">
        <v>89.039256820000006</v>
      </c>
      <c r="D1370" s="13" t="s">
        <v>6</v>
      </c>
      <c r="E1370" s="13" t="s">
        <v>4927</v>
      </c>
      <c r="F1370" s="13" t="s">
        <v>9</v>
      </c>
      <c r="G1370" s="13" t="s">
        <v>4802</v>
      </c>
      <c r="H1370" s="13" t="s">
        <v>4816</v>
      </c>
      <c r="I1370" s="13">
        <f>(Brick_Kilns_EF!$B$13*Brick_Kilns_EF!$B$11*Brick_Kilns_EF!$B$12)</f>
        <v>8886.81</v>
      </c>
      <c r="J1370" s="13">
        <f>IF(D1370="ZZ",Brick_Kilns_EF!$E$5*(0.75),Brick_Kilns_EF!$E$5)</f>
        <v>9.6999999999999986E-3</v>
      </c>
      <c r="K1370" s="13">
        <f t="shared" si="85"/>
        <v>86.202056999999982</v>
      </c>
      <c r="L1370" s="13">
        <f>IF(D1370="ZZ",Brick_Kilns_EF!$E$2*(0.75),Brick_Kilns_EF!$E$2)</f>
        <v>6.7999999999999996E-3</v>
      </c>
      <c r="M1370" s="13">
        <f t="shared" si="84"/>
        <v>60.430307999999997</v>
      </c>
      <c r="N1370" s="13">
        <f>IF(D1370="ZZ",Brick_Kilns_EF!$E$3*(0.75),Brick_Kilns_EF!$E$3)</f>
        <v>4.5999999999999999E-3</v>
      </c>
      <c r="O1370" s="13">
        <f t="shared" si="86"/>
        <v>40.879325999999999</v>
      </c>
      <c r="P1370" s="13">
        <f>IF(D1370="ZZ",Brick_Kilns_EF!$E$4*(0.75),Brick_Kilns_EF!$E$4)</f>
        <v>4.7000000000000002E-3</v>
      </c>
      <c r="Q1370" s="13">
        <f t="shared" si="87"/>
        <v>41.768006999999997</v>
      </c>
    </row>
    <row r="1371" spans="1:17">
      <c r="A1371" s="13" t="s">
        <v>1381</v>
      </c>
      <c r="B1371" s="13">
        <v>23.796401769999999</v>
      </c>
      <c r="C1371" s="13">
        <v>88.73655814</v>
      </c>
      <c r="D1371" s="13" t="s">
        <v>6</v>
      </c>
      <c r="E1371" s="13" t="s">
        <v>4927</v>
      </c>
      <c r="F1371" s="13" t="s">
        <v>9</v>
      </c>
      <c r="G1371" s="13" t="s">
        <v>4802</v>
      </c>
      <c r="H1371" s="13" t="s">
        <v>4816</v>
      </c>
      <c r="I1371" s="13">
        <f>(Brick_Kilns_EF!$B$13*Brick_Kilns_EF!$B$11*Brick_Kilns_EF!$B$12)</f>
        <v>8886.81</v>
      </c>
      <c r="J1371" s="13">
        <f>IF(D1371="ZZ",Brick_Kilns_EF!$E$5*(0.75),Brick_Kilns_EF!$E$5)</f>
        <v>9.6999999999999986E-3</v>
      </c>
      <c r="K1371" s="13">
        <f t="shared" si="85"/>
        <v>86.202056999999982</v>
      </c>
      <c r="L1371" s="13">
        <f>IF(D1371="ZZ",Brick_Kilns_EF!$E$2*(0.75),Brick_Kilns_EF!$E$2)</f>
        <v>6.7999999999999996E-3</v>
      </c>
      <c r="M1371" s="13">
        <f t="shared" si="84"/>
        <v>60.430307999999997</v>
      </c>
      <c r="N1371" s="13">
        <f>IF(D1371="ZZ",Brick_Kilns_EF!$E$3*(0.75),Brick_Kilns_EF!$E$3)</f>
        <v>4.5999999999999999E-3</v>
      </c>
      <c r="O1371" s="13">
        <f t="shared" si="86"/>
        <v>40.879325999999999</v>
      </c>
      <c r="P1371" s="13">
        <f>IF(D1371="ZZ",Brick_Kilns_EF!$E$4*(0.75),Brick_Kilns_EF!$E$4)</f>
        <v>4.7000000000000002E-3</v>
      </c>
      <c r="Q1371" s="13">
        <f t="shared" si="87"/>
        <v>41.768006999999997</v>
      </c>
    </row>
    <row r="1372" spans="1:17">
      <c r="A1372" s="13" t="s">
        <v>1382</v>
      </c>
      <c r="B1372" s="13">
        <v>24.023157940000001</v>
      </c>
      <c r="C1372" s="13">
        <v>88.782782389999994</v>
      </c>
      <c r="D1372" s="13" t="s">
        <v>6</v>
      </c>
      <c r="E1372" s="13" t="s">
        <v>4927</v>
      </c>
      <c r="F1372" s="13" t="s">
        <v>9</v>
      </c>
      <c r="G1372" s="13" t="s">
        <v>4802</v>
      </c>
      <c r="H1372" s="13" t="s">
        <v>4816</v>
      </c>
      <c r="I1372" s="13">
        <f>(Brick_Kilns_EF!$B$13*Brick_Kilns_EF!$B$11*Brick_Kilns_EF!$B$12)</f>
        <v>8886.81</v>
      </c>
      <c r="J1372" s="13">
        <f>IF(D1372="ZZ",Brick_Kilns_EF!$E$5*(0.75),Brick_Kilns_EF!$E$5)</f>
        <v>9.6999999999999986E-3</v>
      </c>
      <c r="K1372" s="13">
        <f t="shared" si="85"/>
        <v>86.202056999999982</v>
      </c>
      <c r="L1372" s="13">
        <f>IF(D1372="ZZ",Brick_Kilns_EF!$E$2*(0.75),Brick_Kilns_EF!$E$2)</f>
        <v>6.7999999999999996E-3</v>
      </c>
      <c r="M1372" s="13">
        <f t="shared" si="84"/>
        <v>60.430307999999997</v>
      </c>
      <c r="N1372" s="13">
        <f>IF(D1372="ZZ",Brick_Kilns_EF!$E$3*(0.75),Brick_Kilns_EF!$E$3)</f>
        <v>4.5999999999999999E-3</v>
      </c>
      <c r="O1372" s="13">
        <f t="shared" si="86"/>
        <v>40.879325999999999</v>
      </c>
      <c r="P1372" s="13">
        <f>IF(D1372="ZZ",Brick_Kilns_EF!$E$4*(0.75),Brick_Kilns_EF!$E$4)</f>
        <v>4.7000000000000002E-3</v>
      </c>
      <c r="Q1372" s="13">
        <f t="shared" si="87"/>
        <v>41.768006999999997</v>
      </c>
    </row>
    <row r="1373" spans="1:17">
      <c r="A1373" s="13" t="s">
        <v>1383</v>
      </c>
      <c r="B1373" s="13">
        <v>24.37450265</v>
      </c>
      <c r="C1373" s="13">
        <v>89.513229620000004</v>
      </c>
      <c r="D1373" s="13" t="s">
        <v>6</v>
      </c>
      <c r="E1373" s="13" t="s">
        <v>4927</v>
      </c>
      <c r="F1373" s="13" t="s">
        <v>42</v>
      </c>
      <c r="G1373" s="13" t="s">
        <v>4802</v>
      </c>
      <c r="H1373" s="13" t="s">
        <v>4816</v>
      </c>
      <c r="I1373" s="13">
        <f>(Brick_Kilns_EF!$B$13*Brick_Kilns_EF!$B$11*Brick_Kilns_EF!$B$12)</f>
        <v>8886.81</v>
      </c>
      <c r="J1373" s="13">
        <f>IF(D1373="ZZ",Brick_Kilns_EF!$E$5*(0.75),Brick_Kilns_EF!$E$5)</f>
        <v>9.6999999999999986E-3</v>
      </c>
      <c r="K1373" s="13">
        <f t="shared" si="85"/>
        <v>86.202056999999982</v>
      </c>
      <c r="L1373" s="13">
        <f>IF(D1373="ZZ",Brick_Kilns_EF!$E$2*(0.75),Brick_Kilns_EF!$E$2)</f>
        <v>6.7999999999999996E-3</v>
      </c>
      <c r="M1373" s="13">
        <f t="shared" si="84"/>
        <v>60.430307999999997</v>
      </c>
      <c r="N1373" s="13">
        <f>IF(D1373="ZZ",Brick_Kilns_EF!$E$3*(0.75),Brick_Kilns_EF!$E$3)</f>
        <v>4.5999999999999999E-3</v>
      </c>
      <c r="O1373" s="13">
        <f t="shared" si="86"/>
        <v>40.879325999999999</v>
      </c>
      <c r="P1373" s="13">
        <f>IF(D1373="ZZ",Brick_Kilns_EF!$E$4*(0.75),Brick_Kilns_EF!$E$4)</f>
        <v>4.7000000000000002E-3</v>
      </c>
      <c r="Q1373" s="13">
        <f t="shared" si="87"/>
        <v>41.768006999999997</v>
      </c>
    </row>
    <row r="1374" spans="1:17">
      <c r="A1374" s="13" t="s">
        <v>1384</v>
      </c>
      <c r="B1374" s="13">
        <v>24.033285280000001</v>
      </c>
      <c r="C1374" s="13">
        <v>89.359690389999997</v>
      </c>
      <c r="D1374" s="13" t="s">
        <v>6</v>
      </c>
      <c r="E1374" s="13" t="s">
        <v>4927</v>
      </c>
      <c r="F1374" s="13" t="s">
        <v>42</v>
      </c>
      <c r="G1374" s="13" t="s">
        <v>4802</v>
      </c>
      <c r="H1374" s="13" t="s">
        <v>4816</v>
      </c>
      <c r="I1374" s="13">
        <f>(Brick_Kilns_EF!$B$13*Brick_Kilns_EF!$B$11*Brick_Kilns_EF!$B$12)</f>
        <v>8886.81</v>
      </c>
      <c r="J1374" s="13">
        <f>IF(D1374="ZZ",Brick_Kilns_EF!$E$5*(0.75),Brick_Kilns_EF!$E$5)</f>
        <v>9.6999999999999986E-3</v>
      </c>
      <c r="K1374" s="13">
        <f t="shared" si="85"/>
        <v>86.202056999999982</v>
      </c>
      <c r="L1374" s="13">
        <f>IF(D1374="ZZ",Brick_Kilns_EF!$E$2*(0.75),Brick_Kilns_EF!$E$2)</f>
        <v>6.7999999999999996E-3</v>
      </c>
      <c r="M1374" s="13">
        <f t="shared" si="84"/>
        <v>60.430307999999997</v>
      </c>
      <c r="N1374" s="13">
        <f>IF(D1374="ZZ",Brick_Kilns_EF!$E$3*(0.75),Brick_Kilns_EF!$E$3)</f>
        <v>4.5999999999999999E-3</v>
      </c>
      <c r="O1374" s="13">
        <f t="shared" si="86"/>
        <v>40.879325999999999</v>
      </c>
      <c r="P1374" s="13">
        <f>IF(D1374="ZZ",Brick_Kilns_EF!$E$4*(0.75),Brick_Kilns_EF!$E$4)</f>
        <v>4.7000000000000002E-3</v>
      </c>
      <c r="Q1374" s="13">
        <f t="shared" si="87"/>
        <v>41.768006999999997</v>
      </c>
    </row>
    <row r="1375" spans="1:17">
      <c r="A1375" s="13" t="s">
        <v>1385</v>
      </c>
      <c r="B1375" s="13">
        <v>23.887172</v>
      </c>
      <c r="C1375" s="13">
        <v>89.176333349999993</v>
      </c>
      <c r="D1375" s="13" t="s">
        <v>6</v>
      </c>
      <c r="E1375" s="13" t="s">
        <v>4927</v>
      </c>
      <c r="F1375" s="13" t="s">
        <v>9</v>
      </c>
      <c r="G1375" s="13" t="s">
        <v>4802</v>
      </c>
      <c r="H1375" s="13" t="s">
        <v>4816</v>
      </c>
      <c r="I1375" s="13">
        <f>(Brick_Kilns_EF!$B$13*Brick_Kilns_EF!$B$11*Brick_Kilns_EF!$B$12)</f>
        <v>8886.81</v>
      </c>
      <c r="J1375" s="13">
        <f>IF(D1375="ZZ",Brick_Kilns_EF!$E$5*(0.75),Brick_Kilns_EF!$E$5)</f>
        <v>9.6999999999999986E-3</v>
      </c>
      <c r="K1375" s="13">
        <f t="shared" si="85"/>
        <v>86.202056999999982</v>
      </c>
      <c r="L1375" s="13">
        <f>IF(D1375="ZZ",Brick_Kilns_EF!$E$2*(0.75),Brick_Kilns_EF!$E$2)</f>
        <v>6.7999999999999996E-3</v>
      </c>
      <c r="M1375" s="13">
        <f t="shared" si="84"/>
        <v>60.430307999999997</v>
      </c>
      <c r="N1375" s="13">
        <f>IF(D1375="ZZ",Brick_Kilns_EF!$E$3*(0.75),Brick_Kilns_EF!$E$3)</f>
        <v>4.5999999999999999E-3</v>
      </c>
      <c r="O1375" s="13">
        <f t="shared" si="86"/>
        <v>40.879325999999999</v>
      </c>
      <c r="P1375" s="13">
        <f>IF(D1375="ZZ",Brick_Kilns_EF!$E$4*(0.75),Brick_Kilns_EF!$E$4)</f>
        <v>4.7000000000000002E-3</v>
      </c>
      <c r="Q1375" s="13">
        <f t="shared" si="87"/>
        <v>41.768006999999997</v>
      </c>
    </row>
    <row r="1376" spans="1:17">
      <c r="A1376" s="13" t="s">
        <v>1386</v>
      </c>
      <c r="B1376" s="13">
        <v>23.923978120000001</v>
      </c>
      <c r="C1376" s="13">
        <v>89.099849019999994</v>
      </c>
      <c r="D1376" s="13" t="s">
        <v>6</v>
      </c>
      <c r="E1376" s="13" t="s">
        <v>4927</v>
      </c>
      <c r="F1376" s="13" t="s">
        <v>9</v>
      </c>
      <c r="G1376" s="13" t="s">
        <v>4802</v>
      </c>
      <c r="H1376" s="13" t="s">
        <v>4816</v>
      </c>
      <c r="I1376" s="13">
        <f>(Brick_Kilns_EF!$B$13*Brick_Kilns_EF!$B$11*Brick_Kilns_EF!$B$12)</f>
        <v>8886.81</v>
      </c>
      <c r="J1376" s="13">
        <f>IF(D1376="ZZ",Brick_Kilns_EF!$E$5*(0.75),Brick_Kilns_EF!$E$5)</f>
        <v>9.6999999999999986E-3</v>
      </c>
      <c r="K1376" s="13">
        <f t="shared" si="85"/>
        <v>86.202056999999982</v>
      </c>
      <c r="L1376" s="13">
        <f>IF(D1376="ZZ",Brick_Kilns_EF!$E$2*(0.75),Brick_Kilns_EF!$E$2)</f>
        <v>6.7999999999999996E-3</v>
      </c>
      <c r="M1376" s="13">
        <f t="shared" si="84"/>
        <v>60.430307999999997</v>
      </c>
      <c r="N1376" s="13">
        <f>IF(D1376="ZZ",Brick_Kilns_EF!$E$3*(0.75),Brick_Kilns_EF!$E$3)</f>
        <v>4.5999999999999999E-3</v>
      </c>
      <c r="O1376" s="13">
        <f t="shared" si="86"/>
        <v>40.879325999999999</v>
      </c>
      <c r="P1376" s="13">
        <f>IF(D1376="ZZ",Brick_Kilns_EF!$E$4*(0.75),Brick_Kilns_EF!$E$4)</f>
        <v>4.7000000000000002E-3</v>
      </c>
      <c r="Q1376" s="13">
        <f t="shared" si="87"/>
        <v>41.768006999999997</v>
      </c>
    </row>
    <row r="1377" spans="1:17">
      <c r="A1377" s="13" t="s">
        <v>1387</v>
      </c>
      <c r="B1377" s="13">
        <v>24.410722140000001</v>
      </c>
      <c r="C1377" s="13">
        <v>89.810317150000003</v>
      </c>
      <c r="D1377" s="13" t="s">
        <v>6</v>
      </c>
      <c r="E1377" s="13" t="s">
        <v>4927</v>
      </c>
      <c r="F1377" s="13" t="s">
        <v>7</v>
      </c>
      <c r="G1377" s="13" t="s">
        <v>4802</v>
      </c>
      <c r="H1377" s="13" t="s">
        <v>4816</v>
      </c>
      <c r="I1377" s="13">
        <f>(Brick_Kilns_EF!$B$13*Brick_Kilns_EF!$B$11*Brick_Kilns_EF!$B$12)</f>
        <v>8886.81</v>
      </c>
      <c r="J1377" s="13">
        <f>IF(D1377="ZZ",Brick_Kilns_EF!$E$5*(0.75),Brick_Kilns_EF!$E$5)</f>
        <v>9.6999999999999986E-3</v>
      </c>
      <c r="K1377" s="13">
        <f t="shared" si="85"/>
        <v>86.202056999999982</v>
      </c>
      <c r="L1377" s="13">
        <f>IF(D1377="ZZ",Brick_Kilns_EF!$E$2*(0.75),Brick_Kilns_EF!$E$2)</f>
        <v>6.7999999999999996E-3</v>
      </c>
      <c r="M1377" s="13">
        <f t="shared" si="84"/>
        <v>60.430307999999997</v>
      </c>
      <c r="N1377" s="13">
        <f>IF(D1377="ZZ",Brick_Kilns_EF!$E$3*(0.75),Brick_Kilns_EF!$E$3)</f>
        <v>4.5999999999999999E-3</v>
      </c>
      <c r="O1377" s="13">
        <f t="shared" si="86"/>
        <v>40.879325999999999</v>
      </c>
      <c r="P1377" s="13">
        <f>IF(D1377="ZZ",Brick_Kilns_EF!$E$4*(0.75),Brick_Kilns_EF!$E$4)</f>
        <v>4.7000000000000002E-3</v>
      </c>
      <c r="Q1377" s="13">
        <f t="shared" si="87"/>
        <v>41.768006999999997</v>
      </c>
    </row>
    <row r="1378" spans="1:17">
      <c r="A1378" s="13" t="s">
        <v>1388</v>
      </c>
      <c r="B1378" s="13">
        <v>24.408795000000001</v>
      </c>
      <c r="C1378" s="13">
        <v>89.973218320000001</v>
      </c>
      <c r="D1378" s="13" t="s">
        <v>6</v>
      </c>
      <c r="E1378" s="13" t="s">
        <v>4927</v>
      </c>
      <c r="F1378" s="13" t="s">
        <v>7</v>
      </c>
      <c r="G1378" s="13" t="s">
        <v>4802</v>
      </c>
      <c r="H1378" s="13" t="s">
        <v>4816</v>
      </c>
      <c r="I1378" s="13">
        <f>(Brick_Kilns_EF!$B$13*Brick_Kilns_EF!$B$11*Brick_Kilns_EF!$B$12)</f>
        <v>8886.81</v>
      </c>
      <c r="J1378" s="13">
        <f>IF(D1378="ZZ",Brick_Kilns_EF!$E$5*(0.75),Brick_Kilns_EF!$E$5)</f>
        <v>9.6999999999999986E-3</v>
      </c>
      <c r="K1378" s="13">
        <f t="shared" si="85"/>
        <v>86.202056999999982</v>
      </c>
      <c r="L1378" s="13">
        <f>IF(D1378="ZZ",Brick_Kilns_EF!$E$2*(0.75),Brick_Kilns_EF!$E$2)</f>
        <v>6.7999999999999996E-3</v>
      </c>
      <c r="M1378" s="13">
        <f t="shared" si="84"/>
        <v>60.430307999999997</v>
      </c>
      <c r="N1378" s="13">
        <f>IF(D1378="ZZ",Brick_Kilns_EF!$E$3*(0.75),Brick_Kilns_EF!$E$3)</f>
        <v>4.5999999999999999E-3</v>
      </c>
      <c r="O1378" s="13">
        <f t="shared" si="86"/>
        <v>40.879325999999999</v>
      </c>
      <c r="P1378" s="13">
        <f>IF(D1378="ZZ",Brick_Kilns_EF!$E$4*(0.75),Brick_Kilns_EF!$E$4)</f>
        <v>4.7000000000000002E-3</v>
      </c>
      <c r="Q1378" s="13">
        <f t="shared" si="87"/>
        <v>41.768006999999997</v>
      </c>
    </row>
    <row r="1379" spans="1:17">
      <c r="A1379" s="13" t="s">
        <v>1389</v>
      </c>
      <c r="B1379" s="13">
        <v>24.0134705</v>
      </c>
      <c r="C1379" s="13">
        <v>88.851845819999994</v>
      </c>
      <c r="D1379" s="13" t="s">
        <v>6</v>
      </c>
      <c r="E1379" s="13" t="s">
        <v>4927</v>
      </c>
      <c r="F1379" s="13" t="s">
        <v>9</v>
      </c>
      <c r="G1379" s="13" t="s">
        <v>4802</v>
      </c>
      <c r="H1379" s="13" t="s">
        <v>4816</v>
      </c>
      <c r="I1379" s="13">
        <f>(Brick_Kilns_EF!$B$13*Brick_Kilns_EF!$B$11*Brick_Kilns_EF!$B$12)</f>
        <v>8886.81</v>
      </c>
      <c r="J1379" s="13">
        <f>IF(D1379="ZZ",Brick_Kilns_EF!$E$5*(0.75),Brick_Kilns_EF!$E$5)</f>
        <v>9.6999999999999986E-3</v>
      </c>
      <c r="K1379" s="13">
        <f t="shared" si="85"/>
        <v>86.202056999999982</v>
      </c>
      <c r="L1379" s="13">
        <f>IF(D1379="ZZ",Brick_Kilns_EF!$E$2*(0.75),Brick_Kilns_EF!$E$2)</f>
        <v>6.7999999999999996E-3</v>
      </c>
      <c r="M1379" s="13">
        <f t="shared" si="84"/>
        <v>60.430307999999997</v>
      </c>
      <c r="N1379" s="13">
        <f>IF(D1379="ZZ",Brick_Kilns_EF!$E$3*(0.75),Brick_Kilns_EF!$E$3)</f>
        <v>4.5999999999999999E-3</v>
      </c>
      <c r="O1379" s="13">
        <f t="shared" si="86"/>
        <v>40.879325999999999</v>
      </c>
      <c r="P1379" s="13">
        <f>IF(D1379="ZZ",Brick_Kilns_EF!$E$4*(0.75),Brick_Kilns_EF!$E$4)</f>
        <v>4.7000000000000002E-3</v>
      </c>
      <c r="Q1379" s="13">
        <f t="shared" si="87"/>
        <v>41.768006999999997</v>
      </c>
    </row>
    <row r="1380" spans="1:17">
      <c r="A1380" s="13" t="s">
        <v>1390</v>
      </c>
      <c r="B1380" s="13">
        <v>24.754741209999999</v>
      </c>
      <c r="C1380" s="13">
        <v>88.432660740000003</v>
      </c>
      <c r="D1380" s="13" t="s">
        <v>6</v>
      </c>
      <c r="E1380" s="13" t="s">
        <v>4927</v>
      </c>
      <c r="F1380" s="13" t="s">
        <v>42</v>
      </c>
      <c r="G1380" s="13" t="s">
        <v>4802</v>
      </c>
      <c r="H1380" s="13" t="s">
        <v>4816</v>
      </c>
      <c r="I1380" s="13">
        <f>(Brick_Kilns_EF!$B$13*Brick_Kilns_EF!$B$11*Brick_Kilns_EF!$B$12)</f>
        <v>8886.81</v>
      </c>
      <c r="J1380" s="13">
        <f>IF(D1380="ZZ",Brick_Kilns_EF!$E$5*(0.75),Brick_Kilns_EF!$E$5)</f>
        <v>9.6999999999999986E-3</v>
      </c>
      <c r="K1380" s="13">
        <f t="shared" si="85"/>
        <v>86.202056999999982</v>
      </c>
      <c r="L1380" s="13">
        <f>IF(D1380="ZZ",Brick_Kilns_EF!$E$2*(0.75),Brick_Kilns_EF!$E$2)</f>
        <v>6.7999999999999996E-3</v>
      </c>
      <c r="M1380" s="13">
        <f t="shared" si="84"/>
        <v>60.430307999999997</v>
      </c>
      <c r="N1380" s="13">
        <f>IF(D1380="ZZ",Brick_Kilns_EF!$E$3*(0.75),Brick_Kilns_EF!$E$3)</f>
        <v>4.5999999999999999E-3</v>
      </c>
      <c r="O1380" s="13">
        <f t="shared" si="86"/>
        <v>40.879325999999999</v>
      </c>
      <c r="P1380" s="13">
        <f>IF(D1380="ZZ",Brick_Kilns_EF!$E$4*(0.75),Brick_Kilns_EF!$E$4)</f>
        <v>4.7000000000000002E-3</v>
      </c>
      <c r="Q1380" s="13">
        <f t="shared" si="87"/>
        <v>41.768006999999997</v>
      </c>
    </row>
    <row r="1381" spans="1:17">
      <c r="A1381" s="13" t="s">
        <v>1391</v>
      </c>
      <c r="B1381" s="13">
        <v>24.291573249999999</v>
      </c>
      <c r="C1381" s="13">
        <v>89.904307180000004</v>
      </c>
      <c r="D1381" s="13" t="s">
        <v>6</v>
      </c>
      <c r="E1381" s="13" t="s">
        <v>4927</v>
      </c>
      <c r="F1381" s="13" t="s">
        <v>7</v>
      </c>
      <c r="G1381" s="13" t="s">
        <v>4802</v>
      </c>
      <c r="H1381" s="13" t="s">
        <v>4816</v>
      </c>
      <c r="I1381" s="13">
        <f>(Brick_Kilns_EF!$B$13*Brick_Kilns_EF!$B$11*Brick_Kilns_EF!$B$12)</f>
        <v>8886.81</v>
      </c>
      <c r="J1381" s="13">
        <f>IF(D1381="ZZ",Brick_Kilns_EF!$E$5*(0.75),Brick_Kilns_EF!$E$5)</f>
        <v>9.6999999999999986E-3</v>
      </c>
      <c r="K1381" s="13">
        <f t="shared" si="85"/>
        <v>86.202056999999982</v>
      </c>
      <c r="L1381" s="13">
        <f>IF(D1381="ZZ",Brick_Kilns_EF!$E$2*(0.75),Brick_Kilns_EF!$E$2)</f>
        <v>6.7999999999999996E-3</v>
      </c>
      <c r="M1381" s="13">
        <f t="shared" si="84"/>
        <v>60.430307999999997</v>
      </c>
      <c r="N1381" s="13">
        <f>IF(D1381="ZZ",Brick_Kilns_EF!$E$3*(0.75),Brick_Kilns_EF!$E$3)</f>
        <v>4.5999999999999999E-3</v>
      </c>
      <c r="O1381" s="13">
        <f t="shared" si="86"/>
        <v>40.879325999999999</v>
      </c>
      <c r="P1381" s="13">
        <f>IF(D1381="ZZ",Brick_Kilns_EF!$E$4*(0.75),Brick_Kilns_EF!$E$4)</f>
        <v>4.7000000000000002E-3</v>
      </c>
      <c r="Q1381" s="13">
        <f t="shared" si="87"/>
        <v>41.768006999999997</v>
      </c>
    </row>
    <row r="1382" spans="1:17">
      <c r="A1382" s="13" t="s">
        <v>1392</v>
      </c>
      <c r="B1382" s="13">
        <v>25.049960519999999</v>
      </c>
      <c r="C1382" s="13">
        <v>90.002983830000005</v>
      </c>
      <c r="D1382" s="13" t="s">
        <v>6</v>
      </c>
      <c r="E1382" s="13" t="s">
        <v>4927</v>
      </c>
      <c r="F1382" s="13" t="s">
        <v>248</v>
      </c>
      <c r="G1382" s="13" t="s">
        <v>4802</v>
      </c>
      <c r="H1382" s="13" t="s">
        <v>4816</v>
      </c>
      <c r="I1382" s="13">
        <f>(Brick_Kilns_EF!$B$13*Brick_Kilns_EF!$B$11*Brick_Kilns_EF!$B$12)</f>
        <v>8886.81</v>
      </c>
      <c r="J1382" s="13">
        <f>IF(D1382="ZZ",Brick_Kilns_EF!$E$5*(0.75),Brick_Kilns_EF!$E$5)</f>
        <v>9.6999999999999986E-3</v>
      </c>
      <c r="K1382" s="13">
        <f t="shared" si="85"/>
        <v>86.202056999999982</v>
      </c>
      <c r="L1382" s="13">
        <f>IF(D1382="ZZ",Brick_Kilns_EF!$E$2*(0.75),Brick_Kilns_EF!$E$2)</f>
        <v>6.7999999999999996E-3</v>
      </c>
      <c r="M1382" s="13">
        <f t="shared" si="84"/>
        <v>60.430307999999997</v>
      </c>
      <c r="N1382" s="13">
        <f>IF(D1382="ZZ",Brick_Kilns_EF!$E$3*(0.75),Brick_Kilns_EF!$E$3)</f>
        <v>4.5999999999999999E-3</v>
      </c>
      <c r="O1382" s="13">
        <f t="shared" si="86"/>
        <v>40.879325999999999</v>
      </c>
      <c r="P1382" s="13">
        <f>IF(D1382="ZZ",Brick_Kilns_EF!$E$4*(0.75),Brick_Kilns_EF!$E$4)</f>
        <v>4.7000000000000002E-3</v>
      </c>
      <c r="Q1382" s="13">
        <f t="shared" si="87"/>
        <v>41.768006999999997</v>
      </c>
    </row>
    <row r="1383" spans="1:17">
      <c r="A1383" s="13" t="s">
        <v>1393</v>
      </c>
      <c r="B1383" s="13">
        <v>24.07616647</v>
      </c>
      <c r="C1383" s="13">
        <v>89.181576789999994</v>
      </c>
      <c r="D1383" s="13" t="s">
        <v>6</v>
      </c>
      <c r="E1383" s="13" t="s">
        <v>4927</v>
      </c>
      <c r="F1383" s="13" t="s">
        <v>42</v>
      </c>
      <c r="G1383" s="13" t="s">
        <v>4802</v>
      </c>
      <c r="H1383" s="13" t="s">
        <v>4816</v>
      </c>
      <c r="I1383" s="13">
        <f>(Brick_Kilns_EF!$B$13*Brick_Kilns_EF!$B$11*Brick_Kilns_EF!$B$12)</f>
        <v>8886.81</v>
      </c>
      <c r="J1383" s="13">
        <f>IF(D1383="ZZ",Brick_Kilns_EF!$E$5*(0.75),Brick_Kilns_EF!$E$5)</f>
        <v>9.6999999999999986E-3</v>
      </c>
      <c r="K1383" s="13">
        <f t="shared" si="85"/>
        <v>86.202056999999982</v>
      </c>
      <c r="L1383" s="13">
        <f>IF(D1383="ZZ",Brick_Kilns_EF!$E$2*(0.75),Brick_Kilns_EF!$E$2)</f>
        <v>6.7999999999999996E-3</v>
      </c>
      <c r="M1383" s="13">
        <f t="shared" si="84"/>
        <v>60.430307999999997</v>
      </c>
      <c r="N1383" s="13">
        <f>IF(D1383="ZZ",Brick_Kilns_EF!$E$3*(0.75),Brick_Kilns_EF!$E$3)</f>
        <v>4.5999999999999999E-3</v>
      </c>
      <c r="O1383" s="13">
        <f t="shared" si="86"/>
        <v>40.879325999999999</v>
      </c>
      <c r="P1383" s="13">
        <f>IF(D1383="ZZ",Brick_Kilns_EF!$E$4*(0.75),Brick_Kilns_EF!$E$4)</f>
        <v>4.7000000000000002E-3</v>
      </c>
      <c r="Q1383" s="13">
        <f t="shared" si="87"/>
        <v>41.768006999999997</v>
      </c>
    </row>
    <row r="1384" spans="1:17">
      <c r="A1384" s="13" t="s">
        <v>1394</v>
      </c>
      <c r="B1384" s="13">
        <v>24.899730139999999</v>
      </c>
      <c r="C1384" s="13">
        <v>89.969995389999994</v>
      </c>
      <c r="D1384" s="13" t="s">
        <v>6</v>
      </c>
      <c r="E1384" s="13" t="s">
        <v>4927</v>
      </c>
      <c r="F1384" s="13" t="s">
        <v>248</v>
      </c>
      <c r="G1384" s="13" t="s">
        <v>4802</v>
      </c>
      <c r="H1384" s="13" t="s">
        <v>4816</v>
      </c>
      <c r="I1384" s="13">
        <f>(Brick_Kilns_EF!$B$13*Brick_Kilns_EF!$B$11*Brick_Kilns_EF!$B$12)</f>
        <v>8886.81</v>
      </c>
      <c r="J1384" s="13">
        <f>IF(D1384="ZZ",Brick_Kilns_EF!$E$5*(0.75),Brick_Kilns_EF!$E$5)</f>
        <v>9.6999999999999986E-3</v>
      </c>
      <c r="K1384" s="13">
        <f t="shared" si="85"/>
        <v>86.202056999999982</v>
      </c>
      <c r="L1384" s="13">
        <f>IF(D1384="ZZ",Brick_Kilns_EF!$E$2*(0.75),Brick_Kilns_EF!$E$2)</f>
        <v>6.7999999999999996E-3</v>
      </c>
      <c r="M1384" s="13">
        <f t="shared" si="84"/>
        <v>60.430307999999997</v>
      </c>
      <c r="N1384" s="13">
        <f>IF(D1384="ZZ",Brick_Kilns_EF!$E$3*(0.75),Brick_Kilns_EF!$E$3)</f>
        <v>4.5999999999999999E-3</v>
      </c>
      <c r="O1384" s="13">
        <f t="shared" si="86"/>
        <v>40.879325999999999</v>
      </c>
      <c r="P1384" s="13">
        <f>IF(D1384="ZZ",Brick_Kilns_EF!$E$4*(0.75),Brick_Kilns_EF!$E$4)</f>
        <v>4.7000000000000002E-3</v>
      </c>
      <c r="Q1384" s="13">
        <f t="shared" si="87"/>
        <v>41.768006999999997</v>
      </c>
    </row>
    <row r="1385" spans="1:17">
      <c r="A1385" s="13" t="s">
        <v>1395</v>
      </c>
      <c r="B1385" s="13">
        <v>24.045504619999999</v>
      </c>
      <c r="C1385" s="13">
        <v>89.058637379999993</v>
      </c>
      <c r="D1385" s="13" t="s">
        <v>6</v>
      </c>
      <c r="E1385" s="13" t="s">
        <v>4927</v>
      </c>
      <c r="F1385" s="13" t="s">
        <v>42</v>
      </c>
      <c r="G1385" s="13" t="s">
        <v>4802</v>
      </c>
      <c r="H1385" s="13" t="s">
        <v>4816</v>
      </c>
      <c r="I1385" s="13">
        <f>(Brick_Kilns_EF!$B$13*Brick_Kilns_EF!$B$11*Brick_Kilns_EF!$B$12)</f>
        <v>8886.81</v>
      </c>
      <c r="J1385" s="13">
        <f>IF(D1385="ZZ",Brick_Kilns_EF!$E$5*(0.75),Brick_Kilns_EF!$E$5)</f>
        <v>9.6999999999999986E-3</v>
      </c>
      <c r="K1385" s="13">
        <f t="shared" si="85"/>
        <v>86.202056999999982</v>
      </c>
      <c r="L1385" s="13">
        <f>IF(D1385="ZZ",Brick_Kilns_EF!$E$2*(0.75),Brick_Kilns_EF!$E$2)</f>
        <v>6.7999999999999996E-3</v>
      </c>
      <c r="M1385" s="13">
        <f t="shared" si="84"/>
        <v>60.430307999999997</v>
      </c>
      <c r="N1385" s="13">
        <f>IF(D1385="ZZ",Brick_Kilns_EF!$E$3*(0.75),Brick_Kilns_EF!$E$3)</f>
        <v>4.5999999999999999E-3</v>
      </c>
      <c r="O1385" s="13">
        <f t="shared" si="86"/>
        <v>40.879325999999999</v>
      </c>
      <c r="P1385" s="13">
        <f>IF(D1385="ZZ",Brick_Kilns_EF!$E$4*(0.75),Brick_Kilns_EF!$E$4)</f>
        <v>4.7000000000000002E-3</v>
      </c>
      <c r="Q1385" s="13">
        <f t="shared" si="87"/>
        <v>41.768006999999997</v>
      </c>
    </row>
    <row r="1386" spans="1:17">
      <c r="A1386" s="13" t="s">
        <v>1396</v>
      </c>
      <c r="B1386" s="13">
        <v>24.04370162</v>
      </c>
      <c r="C1386" s="13">
        <v>89.062141879999999</v>
      </c>
      <c r="D1386" s="13" t="s">
        <v>6</v>
      </c>
      <c r="E1386" s="13" t="s">
        <v>4927</v>
      </c>
      <c r="F1386" s="13" t="s">
        <v>42</v>
      </c>
      <c r="G1386" s="13" t="s">
        <v>4802</v>
      </c>
      <c r="H1386" s="13" t="s">
        <v>4816</v>
      </c>
      <c r="I1386" s="13">
        <f>(Brick_Kilns_EF!$B$13*Brick_Kilns_EF!$B$11*Brick_Kilns_EF!$B$12)</f>
        <v>8886.81</v>
      </c>
      <c r="J1386" s="13">
        <f>IF(D1386="ZZ",Brick_Kilns_EF!$E$5*(0.75),Brick_Kilns_EF!$E$5)</f>
        <v>9.6999999999999986E-3</v>
      </c>
      <c r="K1386" s="13">
        <f t="shared" si="85"/>
        <v>86.202056999999982</v>
      </c>
      <c r="L1386" s="13">
        <f>IF(D1386="ZZ",Brick_Kilns_EF!$E$2*(0.75),Brick_Kilns_EF!$E$2)</f>
        <v>6.7999999999999996E-3</v>
      </c>
      <c r="M1386" s="13">
        <f t="shared" si="84"/>
        <v>60.430307999999997</v>
      </c>
      <c r="N1386" s="13">
        <f>IF(D1386="ZZ",Brick_Kilns_EF!$E$3*(0.75),Brick_Kilns_EF!$E$3)</f>
        <v>4.5999999999999999E-3</v>
      </c>
      <c r="O1386" s="13">
        <f t="shared" si="86"/>
        <v>40.879325999999999</v>
      </c>
      <c r="P1386" s="13">
        <f>IF(D1386="ZZ",Brick_Kilns_EF!$E$4*(0.75),Brick_Kilns_EF!$E$4)</f>
        <v>4.7000000000000002E-3</v>
      </c>
      <c r="Q1386" s="13">
        <f t="shared" si="87"/>
        <v>41.768006999999997</v>
      </c>
    </row>
    <row r="1387" spans="1:17">
      <c r="A1387" s="13" t="s">
        <v>1397</v>
      </c>
      <c r="B1387" s="13">
        <v>25.256763549999999</v>
      </c>
      <c r="C1387" s="13">
        <v>89.347295869999996</v>
      </c>
      <c r="D1387" s="13" t="s">
        <v>6</v>
      </c>
      <c r="E1387" s="13" t="s">
        <v>4927</v>
      </c>
      <c r="F1387" s="13" t="s">
        <v>171</v>
      </c>
      <c r="G1387" s="13" t="s">
        <v>4802</v>
      </c>
      <c r="H1387" s="13" t="s">
        <v>4816</v>
      </c>
      <c r="I1387" s="13">
        <f>(Brick_Kilns_EF!$B$13*Brick_Kilns_EF!$B$11*Brick_Kilns_EF!$B$12)</f>
        <v>8886.81</v>
      </c>
      <c r="J1387" s="13">
        <f>IF(D1387="ZZ",Brick_Kilns_EF!$E$5*(0.75),Brick_Kilns_EF!$E$5)</f>
        <v>9.6999999999999986E-3</v>
      </c>
      <c r="K1387" s="13">
        <f t="shared" si="85"/>
        <v>86.202056999999982</v>
      </c>
      <c r="L1387" s="13">
        <f>IF(D1387="ZZ",Brick_Kilns_EF!$E$2*(0.75),Brick_Kilns_EF!$E$2)</f>
        <v>6.7999999999999996E-3</v>
      </c>
      <c r="M1387" s="13">
        <f t="shared" si="84"/>
        <v>60.430307999999997</v>
      </c>
      <c r="N1387" s="13">
        <f>IF(D1387="ZZ",Brick_Kilns_EF!$E$3*(0.75),Brick_Kilns_EF!$E$3)</f>
        <v>4.5999999999999999E-3</v>
      </c>
      <c r="O1387" s="13">
        <f t="shared" si="86"/>
        <v>40.879325999999999</v>
      </c>
      <c r="P1387" s="13">
        <f>IF(D1387="ZZ",Brick_Kilns_EF!$E$4*(0.75),Brick_Kilns_EF!$E$4)</f>
        <v>4.7000000000000002E-3</v>
      </c>
      <c r="Q1387" s="13">
        <f t="shared" si="87"/>
        <v>41.768006999999997</v>
      </c>
    </row>
    <row r="1388" spans="1:17">
      <c r="A1388" s="13" t="s">
        <v>1398</v>
      </c>
      <c r="B1388" s="13">
        <v>25.258956260000001</v>
      </c>
      <c r="C1388" s="13">
        <v>89.345893000000004</v>
      </c>
      <c r="D1388" s="13" t="s">
        <v>6</v>
      </c>
      <c r="E1388" s="13" t="s">
        <v>4927</v>
      </c>
      <c r="F1388" s="13" t="s">
        <v>171</v>
      </c>
      <c r="G1388" s="13" t="s">
        <v>4802</v>
      </c>
      <c r="H1388" s="13" t="s">
        <v>4816</v>
      </c>
      <c r="I1388" s="13">
        <f>(Brick_Kilns_EF!$B$13*Brick_Kilns_EF!$B$11*Brick_Kilns_EF!$B$12)</f>
        <v>8886.81</v>
      </c>
      <c r="J1388" s="13">
        <f>IF(D1388="ZZ",Brick_Kilns_EF!$E$5*(0.75),Brick_Kilns_EF!$E$5)</f>
        <v>9.6999999999999986E-3</v>
      </c>
      <c r="K1388" s="13">
        <f t="shared" si="85"/>
        <v>86.202056999999982</v>
      </c>
      <c r="L1388" s="13">
        <f>IF(D1388="ZZ",Brick_Kilns_EF!$E$2*(0.75),Brick_Kilns_EF!$E$2)</f>
        <v>6.7999999999999996E-3</v>
      </c>
      <c r="M1388" s="13">
        <f t="shared" si="84"/>
        <v>60.430307999999997</v>
      </c>
      <c r="N1388" s="13">
        <f>IF(D1388="ZZ",Brick_Kilns_EF!$E$3*(0.75),Brick_Kilns_EF!$E$3)</f>
        <v>4.5999999999999999E-3</v>
      </c>
      <c r="O1388" s="13">
        <f t="shared" si="86"/>
        <v>40.879325999999999</v>
      </c>
      <c r="P1388" s="13">
        <f>IF(D1388="ZZ",Brick_Kilns_EF!$E$4*(0.75),Brick_Kilns_EF!$E$4)</f>
        <v>4.7000000000000002E-3</v>
      </c>
      <c r="Q1388" s="13">
        <f t="shared" si="87"/>
        <v>41.768006999999997</v>
      </c>
    </row>
    <row r="1389" spans="1:17">
      <c r="A1389" s="13" t="s">
        <v>1399</v>
      </c>
      <c r="B1389" s="13">
        <v>24.01158019</v>
      </c>
      <c r="C1389" s="13">
        <v>89.100382730000007</v>
      </c>
      <c r="D1389" s="13" t="s">
        <v>6</v>
      </c>
      <c r="E1389" s="13" t="s">
        <v>4927</v>
      </c>
      <c r="F1389" s="13" t="s">
        <v>42</v>
      </c>
      <c r="G1389" s="13" t="s">
        <v>4802</v>
      </c>
      <c r="H1389" s="13" t="s">
        <v>4816</v>
      </c>
      <c r="I1389" s="13">
        <f>(Brick_Kilns_EF!$B$13*Brick_Kilns_EF!$B$11*Brick_Kilns_EF!$B$12)</f>
        <v>8886.81</v>
      </c>
      <c r="J1389" s="13">
        <f>IF(D1389="ZZ",Brick_Kilns_EF!$E$5*(0.75),Brick_Kilns_EF!$E$5)</f>
        <v>9.6999999999999986E-3</v>
      </c>
      <c r="K1389" s="13">
        <f t="shared" si="85"/>
        <v>86.202056999999982</v>
      </c>
      <c r="L1389" s="13">
        <f>IF(D1389="ZZ",Brick_Kilns_EF!$E$2*(0.75),Brick_Kilns_EF!$E$2)</f>
        <v>6.7999999999999996E-3</v>
      </c>
      <c r="M1389" s="13">
        <f t="shared" si="84"/>
        <v>60.430307999999997</v>
      </c>
      <c r="N1389" s="13">
        <f>IF(D1389="ZZ",Brick_Kilns_EF!$E$3*(0.75),Brick_Kilns_EF!$E$3)</f>
        <v>4.5999999999999999E-3</v>
      </c>
      <c r="O1389" s="13">
        <f t="shared" si="86"/>
        <v>40.879325999999999</v>
      </c>
      <c r="P1389" s="13">
        <f>IF(D1389="ZZ",Brick_Kilns_EF!$E$4*(0.75),Brick_Kilns_EF!$E$4)</f>
        <v>4.7000000000000002E-3</v>
      </c>
      <c r="Q1389" s="13">
        <f t="shared" si="87"/>
        <v>41.768006999999997</v>
      </c>
    </row>
    <row r="1390" spans="1:17">
      <c r="A1390" s="13" t="s">
        <v>1400</v>
      </c>
      <c r="B1390" s="13">
        <v>23.964643460000001</v>
      </c>
      <c r="C1390" s="13">
        <v>89.056203909999994</v>
      </c>
      <c r="D1390" s="13" t="s">
        <v>6</v>
      </c>
      <c r="E1390" s="13" t="s">
        <v>4927</v>
      </c>
      <c r="F1390" s="13" t="s">
        <v>9</v>
      </c>
      <c r="G1390" s="13" t="s">
        <v>4802</v>
      </c>
      <c r="H1390" s="13" t="s">
        <v>4816</v>
      </c>
      <c r="I1390" s="13">
        <f>(Brick_Kilns_EF!$B$13*Brick_Kilns_EF!$B$11*Brick_Kilns_EF!$B$12)</f>
        <v>8886.81</v>
      </c>
      <c r="J1390" s="13">
        <f>IF(D1390="ZZ",Brick_Kilns_EF!$E$5*(0.75),Brick_Kilns_EF!$E$5)</f>
        <v>9.6999999999999986E-3</v>
      </c>
      <c r="K1390" s="13">
        <f t="shared" si="85"/>
        <v>86.202056999999982</v>
      </c>
      <c r="L1390" s="13">
        <f>IF(D1390="ZZ",Brick_Kilns_EF!$E$2*(0.75),Brick_Kilns_EF!$E$2)</f>
        <v>6.7999999999999996E-3</v>
      </c>
      <c r="M1390" s="13">
        <f t="shared" si="84"/>
        <v>60.430307999999997</v>
      </c>
      <c r="N1390" s="13">
        <f>IF(D1390="ZZ",Brick_Kilns_EF!$E$3*(0.75),Brick_Kilns_EF!$E$3)</f>
        <v>4.5999999999999999E-3</v>
      </c>
      <c r="O1390" s="13">
        <f t="shared" si="86"/>
        <v>40.879325999999999</v>
      </c>
      <c r="P1390" s="13">
        <f>IF(D1390="ZZ",Brick_Kilns_EF!$E$4*(0.75),Brick_Kilns_EF!$E$4)</f>
        <v>4.7000000000000002E-3</v>
      </c>
      <c r="Q1390" s="13">
        <f t="shared" si="87"/>
        <v>41.768006999999997</v>
      </c>
    </row>
    <row r="1391" spans="1:17">
      <c r="A1391" s="13" t="s">
        <v>1401</v>
      </c>
      <c r="B1391" s="13">
        <v>24.960241809999999</v>
      </c>
      <c r="C1391" s="13">
        <v>89.500643530000005</v>
      </c>
      <c r="D1391" s="13" t="s">
        <v>6</v>
      </c>
      <c r="E1391" s="13" t="s">
        <v>4927</v>
      </c>
      <c r="F1391" s="13" t="s">
        <v>42</v>
      </c>
      <c r="G1391" s="13" t="s">
        <v>4802</v>
      </c>
      <c r="H1391" s="13" t="s">
        <v>4816</v>
      </c>
      <c r="I1391" s="13">
        <f>(Brick_Kilns_EF!$B$13*Brick_Kilns_EF!$B$11*Brick_Kilns_EF!$B$12)</f>
        <v>8886.81</v>
      </c>
      <c r="J1391" s="13">
        <f>IF(D1391="ZZ",Brick_Kilns_EF!$E$5*(0.75),Brick_Kilns_EF!$E$5)</f>
        <v>9.6999999999999986E-3</v>
      </c>
      <c r="K1391" s="13">
        <f t="shared" si="85"/>
        <v>86.202056999999982</v>
      </c>
      <c r="L1391" s="13">
        <f>IF(D1391="ZZ",Brick_Kilns_EF!$E$2*(0.75),Brick_Kilns_EF!$E$2)</f>
        <v>6.7999999999999996E-3</v>
      </c>
      <c r="M1391" s="13">
        <f t="shared" si="84"/>
        <v>60.430307999999997</v>
      </c>
      <c r="N1391" s="13">
        <f>IF(D1391="ZZ",Brick_Kilns_EF!$E$3*(0.75),Brick_Kilns_EF!$E$3)</f>
        <v>4.5999999999999999E-3</v>
      </c>
      <c r="O1391" s="13">
        <f t="shared" si="86"/>
        <v>40.879325999999999</v>
      </c>
      <c r="P1391" s="13">
        <f>IF(D1391="ZZ",Brick_Kilns_EF!$E$4*(0.75),Brick_Kilns_EF!$E$4)</f>
        <v>4.7000000000000002E-3</v>
      </c>
      <c r="Q1391" s="13">
        <f t="shared" si="87"/>
        <v>41.768006999999997</v>
      </c>
    </row>
    <row r="1392" spans="1:17">
      <c r="A1392" s="13" t="s">
        <v>1402</v>
      </c>
      <c r="B1392" s="13">
        <v>25.040621980000001</v>
      </c>
      <c r="C1392" s="13">
        <v>89.035469050000003</v>
      </c>
      <c r="D1392" s="13" t="s">
        <v>6</v>
      </c>
      <c r="E1392" s="13" t="s">
        <v>4927</v>
      </c>
      <c r="F1392" s="13" t="s">
        <v>42</v>
      </c>
      <c r="G1392" s="13" t="s">
        <v>4802</v>
      </c>
      <c r="H1392" s="13" t="s">
        <v>4816</v>
      </c>
      <c r="I1392" s="13">
        <f>(Brick_Kilns_EF!$B$13*Brick_Kilns_EF!$B$11*Brick_Kilns_EF!$B$12)</f>
        <v>8886.81</v>
      </c>
      <c r="J1392" s="13">
        <f>IF(D1392="ZZ",Brick_Kilns_EF!$E$5*(0.75),Brick_Kilns_EF!$E$5)</f>
        <v>9.6999999999999986E-3</v>
      </c>
      <c r="K1392" s="13">
        <f t="shared" si="85"/>
        <v>86.202056999999982</v>
      </c>
      <c r="L1392" s="13">
        <f>IF(D1392="ZZ",Brick_Kilns_EF!$E$2*(0.75),Brick_Kilns_EF!$E$2)</f>
        <v>6.7999999999999996E-3</v>
      </c>
      <c r="M1392" s="13">
        <f t="shared" si="84"/>
        <v>60.430307999999997</v>
      </c>
      <c r="N1392" s="13">
        <f>IF(D1392="ZZ",Brick_Kilns_EF!$E$3*(0.75),Brick_Kilns_EF!$E$3)</f>
        <v>4.5999999999999999E-3</v>
      </c>
      <c r="O1392" s="13">
        <f t="shared" si="86"/>
        <v>40.879325999999999</v>
      </c>
      <c r="P1392" s="13">
        <f>IF(D1392="ZZ",Brick_Kilns_EF!$E$4*(0.75),Brick_Kilns_EF!$E$4)</f>
        <v>4.7000000000000002E-3</v>
      </c>
      <c r="Q1392" s="13">
        <f t="shared" si="87"/>
        <v>41.768006999999997</v>
      </c>
    </row>
    <row r="1393" spans="1:17">
      <c r="A1393" s="13" t="s">
        <v>1403</v>
      </c>
      <c r="B1393" s="13">
        <v>24.15114075</v>
      </c>
      <c r="C1393" s="13">
        <v>89.087282900000005</v>
      </c>
      <c r="D1393" s="13" t="s">
        <v>6</v>
      </c>
      <c r="E1393" s="13" t="s">
        <v>4927</v>
      </c>
      <c r="F1393" s="13" t="s">
        <v>42</v>
      </c>
      <c r="G1393" s="13" t="s">
        <v>4802</v>
      </c>
      <c r="H1393" s="13" t="s">
        <v>4816</v>
      </c>
      <c r="I1393" s="13">
        <f>(Brick_Kilns_EF!$B$13*Brick_Kilns_EF!$B$11*Brick_Kilns_EF!$B$12)</f>
        <v>8886.81</v>
      </c>
      <c r="J1393" s="13">
        <f>IF(D1393="ZZ",Brick_Kilns_EF!$E$5*(0.75),Brick_Kilns_EF!$E$5)</f>
        <v>9.6999999999999986E-3</v>
      </c>
      <c r="K1393" s="13">
        <f t="shared" si="85"/>
        <v>86.202056999999982</v>
      </c>
      <c r="L1393" s="13">
        <f>IF(D1393="ZZ",Brick_Kilns_EF!$E$2*(0.75),Brick_Kilns_EF!$E$2)</f>
        <v>6.7999999999999996E-3</v>
      </c>
      <c r="M1393" s="13">
        <f t="shared" si="84"/>
        <v>60.430307999999997</v>
      </c>
      <c r="N1393" s="13">
        <f>IF(D1393="ZZ",Brick_Kilns_EF!$E$3*(0.75),Brick_Kilns_EF!$E$3)</f>
        <v>4.5999999999999999E-3</v>
      </c>
      <c r="O1393" s="13">
        <f t="shared" si="86"/>
        <v>40.879325999999999</v>
      </c>
      <c r="P1393" s="13">
        <f>IF(D1393="ZZ",Brick_Kilns_EF!$E$4*(0.75),Brick_Kilns_EF!$E$4)</f>
        <v>4.7000000000000002E-3</v>
      </c>
      <c r="Q1393" s="13">
        <f t="shared" si="87"/>
        <v>41.768006999999997</v>
      </c>
    </row>
    <row r="1394" spans="1:17">
      <c r="A1394" s="13" t="s">
        <v>1404</v>
      </c>
      <c r="B1394" s="13">
        <v>24.448930520000001</v>
      </c>
      <c r="C1394" s="13">
        <v>88.565823910000006</v>
      </c>
      <c r="D1394" s="13" t="s">
        <v>6</v>
      </c>
      <c r="E1394" s="13" t="s">
        <v>4927</v>
      </c>
      <c r="F1394" s="13" t="s">
        <v>42</v>
      </c>
      <c r="G1394" s="13" t="s">
        <v>4802</v>
      </c>
      <c r="H1394" s="13" t="s">
        <v>4816</v>
      </c>
      <c r="I1394" s="13">
        <f>(Brick_Kilns_EF!$B$13*Brick_Kilns_EF!$B$11*Brick_Kilns_EF!$B$12)</f>
        <v>8886.81</v>
      </c>
      <c r="J1394" s="13">
        <f>IF(D1394="ZZ",Brick_Kilns_EF!$E$5*(0.75),Brick_Kilns_EF!$E$5)</f>
        <v>9.6999999999999986E-3</v>
      </c>
      <c r="K1394" s="13">
        <f t="shared" si="85"/>
        <v>86.202056999999982</v>
      </c>
      <c r="L1394" s="13">
        <f>IF(D1394="ZZ",Brick_Kilns_EF!$E$2*(0.75),Brick_Kilns_EF!$E$2)</f>
        <v>6.7999999999999996E-3</v>
      </c>
      <c r="M1394" s="13">
        <f t="shared" si="84"/>
        <v>60.430307999999997</v>
      </c>
      <c r="N1394" s="13">
        <f>IF(D1394="ZZ",Brick_Kilns_EF!$E$3*(0.75),Brick_Kilns_EF!$E$3)</f>
        <v>4.5999999999999999E-3</v>
      </c>
      <c r="O1394" s="13">
        <f t="shared" si="86"/>
        <v>40.879325999999999</v>
      </c>
      <c r="P1394" s="13">
        <f>IF(D1394="ZZ",Brick_Kilns_EF!$E$4*(0.75),Brick_Kilns_EF!$E$4)</f>
        <v>4.7000000000000002E-3</v>
      </c>
      <c r="Q1394" s="13">
        <f t="shared" si="87"/>
        <v>41.768006999999997</v>
      </c>
    </row>
    <row r="1395" spans="1:17">
      <c r="A1395" s="13" t="s">
        <v>1405</v>
      </c>
      <c r="B1395" s="13">
        <v>24.033319980000002</v>
      </c>
      <c r="C1395" s="13">
        <v>88.979348650000006</v>
      </c>
      <c r="D1395" s="13" t="s">
        <v>6</v>
      </c>
      <c r="E1395" s="13" t="s">
        <v>4927</v>
      </c>
      <c r="F1395" s="13" t="s">
        <v>9</v>
      </c>
      <c r="G1395" s="13" t="s">
        <v>4802</v>
      </c>
      <c r="H1395" s="13" t="s">
        <v>4816</v>
      </c>
      <c r="I1395" s="13">
        <f>(Brick_Kilns_EF!$B$13*Brick_Kilns_EF!$B$11*Brick_Kilns_EF!$B$12)</f>
        <v>8886.81</v>
      </c>
      <c r="J1395" s="13">
        <f>IF(D1395="ZZ",Brick_Kilns_EF!$E$5*(0.75),Brick_Kilns_EF!$E$5)</f>
        <v>9.6999999999999986E-3</v>
      </c>
      <c r="K1395" s="13">
        <f t="shared" si="85"/>
        <v>86.202056999999982</v>
      </c>
      <c r="L1395" s="13">
        <f>IF(D1395="ZZ",Brick_Kilns_EF!$E$2*(0.75),Brick_Kilns_EF!$E$2)</f>
        <v>6.7999999999999996E-3</v>
      </c>
      <c r="M1395" s="13">
        <f t="shared" si="84"/>
        <v>60.430307999999997</v>
      </c>
      <c r="N1395" s="13">
        <f>IF(D1395="ZZ",Brick_Kilns_EF!$E$3*(0.75),Brick_Kilns_EF!$E$3)</f>
        <v>4.5999999999999999E-3</v>
      </c>
      <c r="O1395" s="13">
        <f t="shared" si="86"/>
        <v>40.879325999999999</v>
      </c>
      <c r="P1395" s="13">
        <f>IF(D1395="ZZ",Brick_Kilns_EF!$E$4*(0.75),Brick_Kilns_EF!$E$4)</f>
        <v>4.7000000000000002E-3</v>
      </c>
      <c r="Q1395" s="13">
        <f t="shared" si="87"/>
        <v>41.768006999999997</v>
      </c>
    </row>
    <row r="1396" spans="1:17">
      <c r="A1396" s="13" t="s">
        <v>1406</v>
      </c>
      <c r="B1396" s="13">
        <v>24.033442059999999</v>
      </c>
      <c r="C1396" s="13">
        <v>88.981251400000005</v>
      </c>
      <c r="D1396" s="13" t="s">
        <v>6</v>
      </c>
      <c r="E1396" s="13" t="s">
        <v>4927</v>
      </c>
      <c r="F1396" s="13" t="s">
        <v>9</v>
      </c>
      <c r="G1396" s="13" t="s">
        <v>4802</v>
      </c>
      <c r="H1396" s="13" t="s">
        <v>4816</v>
      </c>
      <c r="I1396" s="13">
        <f>(Brick_Kilns_EF!$B$13*Brick_Kilns_EF!$B$11*Brick_Kilns_EF!$B$12)</f>
        <v>8886.81</v>
      </c>
      <c r="J1396" s="13">
        <f>IF(D1396="ZZ",Brick_Kilns_EF!$E$5*(0.75),Brick_Kilns_EF!$E$5)</f>
        <v>9.6999999999999986E-3</v>
      </c>
      <c r="K1396" s="13">
        <f t="shared" si="85"/>
        <v>86.202056999999982</v>
      </c>
      <c r="L1396" s="13">
        <f>IF(D1396="ZZ",Brick_Kilns_EF!$E$2*(0.75),Brick_Kilns_EF!$E$2)</f>
        <v>6.7999999999999996E-3</v>
      </c>
      <c r="M1396" s="13">
        <f t="shared" si="84"/>
        <v>60.430307999999997</v>
      </c>
      <c r="N1396" s="13">
        <f>IF(D1396="ZZ",Brick_Kilns_EF!$E$3*(0.75),Brick_Kilns_EF!$E$3)</f>
        <v>4.5999999999999999E-3</v>
      </c>
      <c r="O1396" s="13">
        <f t="shared" si="86"/>
        <v>40.879325999999999</v>
      </c>
      <c r="P1396" s="13">
        <f>IF(D1396="ZZ",Brick_Kilns_EF!$E$4*(0.75),Brick_Kilns_EF!$E$4)</f>
        <v>4.7000000000000002E-3</v>
      </c>
      <c r="Q1396" s="13">
        <f t="shared" si="87"/>
        <v>41.768006999999997</v>
      </c>
    </row>
    <row r="1397" spans="1:17">
      <c r="A1397" s="13" t="s">
        <v>1407</v>
      </c>
      <c r="B1397" s="13">
        <v>24.03508072</v>
      </c>
      <c r="C1397" s="13">
        <v>88.978311270000006</v>
      </c>
      <c r="D1397" s="13" t="s">
        <v>6</v>
      </c>
      <c r="E1397" s="13" t="s">
        <v>4927</v>
      </c>
      <c r="F1397" s="13" t="s">
        <v>9</v>
      </c>
      <c r="G1397" s="13" t="s">
        <v>4802</v>
      </c>
      <c r="H1397" s="13" t="s">
        <v>4816</v>
      </c>
      <c r="I1397" s="13">
        <f>(Brick_Kilns_EF!$B$13*Brick_Kilns_EF!$B$11*Brick_Kilns_EF!$B$12)</f>
        <v>8886.81</v>
      </c>
      <c r="J1397" s="13">
        <f>IF(D1397="ZZ",Brick_Kilns_EF!$E$5*(0.75),Brick_Kilns_EF!$E$5)</f>
        <v>9.6999999999999986E-3</v>
      </c>
      <c r="K1397" s="13">
        <f t="shared" si="85"/>
        <v>86.202056999999982</v>
      </c>
      <c r="L1397" s="13">
        <f>IF(D1397="ZZ",Brick_Kilns_EF!$E$2*(0.75),Brick_Kilns_EF!$E$2)</f>
        <v>6.7999999999999996E-3</v>
      </c>
      <c r="M1397" s="13">
        <f t="shared" si="84"/>
        <v>60.430307999999997</v>
      </c>
      <c r="N1397" s="13">
        <f>IF(D1397="ZZ",Brick_Kilns_EF!$E$3*(0.75),Brick_Kilns_EF!$E$3)</f>
        <v>4.5999999999999999E-3</v>
      </c>
      <c r="O1397" s="13">
        <f t="shared" si="86"/>
        <v>40.879325999999999</v>
      </c>
      <c r="P1397" s="13">
        <f>IF(D1397="ZZ",Brick_Kilns_EF!$E$4*(0.75),Brick_Kilns_EF!$E$4)</f>
        <v>4.7000000000000002E-3</v>
      </c>
      <c r="Q1397" s="13">
        <f t="shared" si="87"/>
        <v>41.768006999999997</v>
      </c>
    </row>
    <row r="1398" spans="1:17">
      <c r="A1398" s="13" t="s">
        <v>1408</v>
      </c>
      <c r="B1398" s="13">
        <v>23.973464509999999</v>
      </c>
      <c r="C1398" s="13">
        <v>89.184641279999994</v>
      </c>
      <c r="D1398" s="13" t="s">
        <v>6</v>
      </c>
      <c r="E1398" s="13" t="s">
        <v>4927</v>
      </c>
      <c r="F1398" s="13" t="s">
        <v>9</v>
      </c>
      <c r="G1398" s="13" t="s">
        <v>4802</v>
      </c>
      <c r="H1398" s="13" t="s">
        <v>4816</v>
      </c>
      <c r="I1398" s="13">
        <f>(Brick_Kilns_EF!$B$13*Brick_Kilns_EF!$B$11*Brick_Kilns_EF!$B$12)</f>
        <v>8886.81</v>
      </c>
      <c r="J1398" s="13">
        <f>IF(D1398="ZZ",Brick_Kilns_EF!$E$5*(0.75),Brick_Kilns_EF!$E$5)</f>
        <v>9.6999999999999986E-3</v>
      </c>
      <c r="K1398" s="13">
        <f t="shared" si="85"/>
        <v>86.202056999999982</v>
      </c>
      <c r="L1398" s="13">
        <f>IF(D1398="ZZ",Brick_Kilns_EF!$E$2*(0.75),Brick_Kilns_EF!$E$2)</f>
        <v>6.7999999999999996E-3</v>
      </c>
      <c r="M1398" s="13">
        <f t="shared" si="84"/>
        <v>60.430307999999997</v>
      </c>
      <c r="N1398" s="13">
        <f>IF(D1398="ZZ",Brick_Kilns_EF!$E$3*(0.75),Brick_Kilns_EF!$E$3)</f>
        <v>4.5999999999999999E-3</v>
      </c>
      <c r="O1398" s="13">
        <f t="shared" si="86"/>
        <v>40.879325999999999</v>
      </c>
      <c r="P1398" s="13">
        <f>IF(D1398="ZZ",Brick_Kilns_EF!$E$4*(0.75),Brick_Kilns_EF!$E$4)</f>
        <v>4.7000000000000002E-3</v>
      </c>
      <c r="Q1398" s="13">
        <f t="shared" si="87"/>
        <v>41.768006999999997</v>
      </c>
    </row>
    <row r="1399" spans="1:17">
      <c r="A1399" s="13" t="s">
        <v>1409</v>
      </c>
      <c r="B1399" s="13">
        <v>23.96985381</v>
      </c>
      <c r="C1399" s="13">
        <v>89.182163399999993</v>
      </c>
      <c r="D1399" s="13" t="s">
        <v>6</v>
      </c>
      <c r="E1399" s="13" t="s">
        <v>4927</v>
      </c>
      <c r="F1399" s="13" t="s">
        <v>9</v>
      </c>
      <c r="G1399" s="13" t="s">
        <v>4802</v>
      </c>
      <c r="H1399" s="13" t="s">
        <v>4816</v>
      </c>
      <c r="I1399" s="13">
        <f>(Brick_Kilns_EF!$B$13*Brick_Kilns_EF!$B$11*Brick_Kilns_EF!$B$12)</f>
        <v>8886.81</v>
      </c>
      <c r="J1399" s="13">
        <f>IF(D1399="ZZ",Brick_Kilns_EF!$E$5*(0.75),Brick_Kilns_EF!$E$5)</f>
        <v>9.6999999999999986E-3</v>
      </c>
      <c r="K1399" s="13">
        <f t="shared" si="85"/>
        <v>86.202056999999982</v>
      </c>
      <c r="L1399" s="13">
        <f>IF(D1399="ZZ",Brick_Kilns_EF!$E$2*(0.75),Brick_Kilns_EF!$E$2)</f>
        <v>6.7999999999999996E-3</v>
      </c>
      <c r="M1399" s="13">
        <f t="shared" si="84"/>
        <v>60.430307999999997</v>
      </c>
      <c r="N1399" s="13">
        <f>IF(D1399="ZZ",Brick_Kilns_EF!$E$3*(0.75),Brick_Kilns_EF!$E$3)</f>
        <v>4.5999999999999999E-3</v>
      </c>
      <c r="O1399" s="13">
        <f t="shared" si="86"/>
        <v>40.879325999999999</v>
      </c>
      <c r="P1399" s="13">
        <f>IF(D1399="ZZ",Brick_Kilns_EF!$E$4*(0.75),Brick_Kilns_EF!$E$4)</f>
        <v>4.7000000000000002E-3</v>
      </c>
      <c r="Q1399" s="13">
        <f t="shared" si="87"/>
        <v>41.768006999999997</v>
      </c>
    </row>
    <row r="1400" spans="1:17">
      <c r="A1400" s="13" t="s">
        <v>1410</v>
      </c>
      <c r="B1400" s="13">
        <v>23.97338938</v>
      </c>
      <c r="C1400" s="13">
        <v>89.1847219</v>
      </c>
      <c r="D1400" s="13" t="s">
        <v>6</v>
      </c>
      <c r="E1400" s="13" t="s">
        <v>4927</v>
      </c>
      <c r="F1400" s="13" t="s">
        <v>9</v>
      </c>
      <c r="G1400" s="13" t="s">
        <v>4802</v>
      </c>
      <c r="H1400" s="13" t="s">
        <v>4816</v>
      </c>
      <c r="I1400" s="13">
        <f>(Brick_Kilns_EF!$B$13*Brick_Kilns_EF!$B$11*Brick_Kilns_EF!$B$12)</f>
        <v>8886.81</v>
      </c>
      <c r="J1400" s="13">
        <f>IF(D1400="ZZ",Brick_Kilns_EF!$E$5*(0.75),Brick_Kilns_EF!$E$5)</f>
        <v>9.6999999999999986E-3</v>
      </c>
      <c r="K1400" s="13">
        <f t="shared" si="85"/>
        <v>86.202056999999982</v>
      </c>
      <c r="L1400" s="13">
        <f>IF(D1400="ZZ",Brick_Kilns_EF!$E$2*(0.75),Brick_Kilns_EF!$E$2)</f>
        <v>6.7999999999999996E-3</v>
      </c>
      <c r="M1400" s="13">
        <f t="shared" si="84"/>
        <v>60.430307999999997</v>
      </c>
      <c r="N1400" s="13">
        <f>IF(D1400="ZZ",Brick_Kilns_EF!$E$3*(0.75),Brick_Kilns_EF!$E$3)</f>
        <v>4.5999999999999999E-3</v>
      </c>
      <c r="O1400" s="13">
        <f t="shared" si="86"/>
        <v>40.879325999999999</v>
      </c>
      <c r="P1400" s="13">
        <f>IF(D1400="ZZ",Brick_Kilns_EF!$E$4*(0.75),Brick_Kilns_EF!$E$4)</f>
        <v>4.7000000000000002E-3</v>
      </c>
      <c r="Q1400" s="13">
        <f t="shared" si="87"/>
        <v>41.768006999999997</v>
      </c>
    </row>
    <row r="1401" spans="1:17">
      <c r="A1401" s="13" t="s">
        <v>1411</v>
      </c>
      <c r="B1401" s="13">
        <v>24.032879390000002</v>
      </c>
      <c r="C1401" s="13">
        <v>88.925191359999999</v>
      </c>
      <c r="D1401" s="13" t="s">
        <v>6</v>
      </c>
      <c r="E1401" s="13" t="s">
        <v>4927</v>
      </c>
      <c r="F1401" s="13" t="s">
        <v>9</v>
      </c>
      <c r="G1401" s="13" t="s">
        <v>4802</v>
      </c>
      <c r="H1401" s="13" t="s">
        <v>4816</v>
      </c>
      <c r="I1401" s="13">
        <f>(Brick_Kilns_EF!$B$13*Brick_Kilns_EF!$B$11*Brick_Kilns_EF!$B$12)</f>
        <v>8886.81</v>
      </c>
      <c r="J1401" s="13">
        <f>IF(D1401="ZZ",Brick_Kilns_EF!$E$5*(0.75),Brick_Kilns_EF!$E$5)</f>
        <v>9.6999999999999986E-3</v>
      </c>
      <c r="K1401" s="13">
        <f t="shared" si="85"/>
        <v>86.202056999999982</v>
      </c>
      <c r="L1401" s="13">
        <f>IF(D1401="ZZ",Brick_Kilns_EF!$E$2*(0.75),Brick_Kilns_EF!$E$2)</f>
        <v>6.7999999999999996E-3</v>
      </c>
      <c r="M1401" s="13">
        <f t="shared" si="84"/>
        <v>60.430307999999997</v>
      </c>
      <c r="N1401" s="13">
        <f>IF(D1401="ZZ",Brick_Kilns_EF!$E$3*(0.75),Brick_Kilns_EF!$E$3)</f>
        <v>4.5999999999999999E-3</v>
      </c>
      <c r="O1401" s="13">
        <f t="shared" si="86"/>
        <v>40.879325999999999</v>
      </c>
      <c r="P1401" s="13">
        <f>IF(D1401="ZZ",Brick_Kilns_EF!$E$4*(0.75),Brick_Kilns_EF!$E$4)</f>
        <v>4.7000000000000002E-3</v>
      </c>
      <c r="Q1401" s="13">
        <f t="shared" si="87"/>
        <v>41.768006999999997</v>
      </c>
    </row>
    <row r="1402" spans="1:17">
      <c r="A1402" s="13" t="s">
        <v>1412</v>
      </c>
      <c r="B1402" s="13">
        <v>24.508179599999998</v>
      </c>
      <c r="C1402" s="13">
        <v>88.240987459999999</v>
      </c>
      <c r="D1402" s="13" t="s">
        <v>6</v>
      </c>
      <c r="E1402" s="13" t="s">
        <v>4927</v>
      </c>
      <c r="F1402" s="13" t="s">
        <v>42</v>
      </c>
      <c r="G1402" s="13" t="s">
        <v>4802</v>
      </c>
      <c r="H1402" s="13" t="s">
        <v>4816</v>
      </c>
      <c r="I1402" s="13">
        <f>(Brick_Kilns_EF!$B$13*Brick_Kilns_EF!$B$11*Brick_Kilns_EF!$B$12)</f>
        <v>8886.81</v>
      </c>
      <c r="J1402" s="13">
        <f>IF(D1402="ZZ",Brick_Kilns_EF!$E$5*(0.75),Brick_Kilns_EF!$E$5)</f>
        <v>9.6999999999999986E-3</v>
      </c>
      <c r="K1402" s="13">
        <f t="shared" si="85"/>
        <v>86.202056999999982</v>
      </c>
      <c r="L1402" s="13">
        <f>IF(D1402="ZZ",Brick_Kilns_EF!$E$2*(0.75),Brick_Kilns_EF!$E$2)</f>
        <v>6.7999999999999996E-3</v>
      </c>
      <c r="M1402" s="13">
        <f t="shared" si="84"/>
        <v>60.430307999999997</v>
      </c>
      <c r="N1402" s="13">
        <f>IF(D1402="ZZ",Brick_Kilns_EF!$E$3*(0.75),Brick_Kilns_EF!$E$3)</f>
        <v>4.5999999999999999E-3</v>
      </c>
      <c r="O1402" s="13">
        <f t="shared" si="86"/>
        <v>40.879325999999999</v>
      </c>
      <c r="P1402" s="13">
        <f>IF(D1402="ZZ",Brick_Kilns_EF!$E$4*(0.75),Brick_Kilns_EF!$E$4)</f>
        <v>4.7000000000000002E-3</v>
      </c>
      <c r="Q1402" s="13">
        <f t="shared" si="87"/>
        <v>41.768006999999997</v>
      </c>
    </row>
    <row r="1403" spans="1:17">
      <c r="A1403" s="13" t="s">
        <v>1413</v>
      </c>
      <c r="B1403" s="13">
        <v>24.3228537</v>
      </c>
      <c r="C1403" s="13">
        <v>90.102568000000005</v>
      </c>
      <c r="D1403" s="13" t="s">
        <v>6</v>
      </c>
      <c r="E1403" s="13" t="s">
        <v>4927</v>
      </c>
      <c r="F1403" s="13" t="s">
        <v>7</v>
      </c>
      <c r="G1403" s="13" t="s">
        <v>4802</v>
      </c>
      <c r="H1403" s="13" t="s">
        <v>4816</v>
      </c>
      <c r="I1403" s="13">
        <f>(Brick_Kilns_EF!$B$13*Brick_Kilns_EF!$B$11*Brick_Kilns_EF!$B$12)</f>
        <v>8886.81</v>
      </c>
      <c r="J1403" s="13">
        <f>IF(D1403="ZZ",Brick_Kilns_EF!$E$5*(0.75),Brick_Kilns_EF!$E$5)</f>
        <v>9.6999999999999986E-3</v>
      </c>
      <c r="K1403" s="13">
        <f t="shared" si="85"/>
        <v>86.202056999999982</v>
      </c>
      <c r="L1403" s="13">
        <f>IF(D1403="ZZ",Brick_Kilns_EF!$E$2*(0.75),Brick_Kilns_EF!$E$2)</f>
        <v>6.7999999999999996E-3</v>
      </c>
      <c r="M1403" s="13">
        <f t="shared" si="84"/>
        <v>60.430307999999997</v>
      </c>
      <c r="N1403" s="13">
        <f>IF(D1403="ZZ",Brick_Kilns_EF!$E$3*(0.75),Brick_Kilns_EF!$E$3)</f>
        <v>4.5999999999999999E-3</v>
      </c>
      <c r="O1403" s="13">
        <f t="shared" si="86"/>
        <v>40.879325999999999</v>
      </c>
      <c r="P1403" s="13">
        <f>IF(D1403="ZZ",Brick_Kilns_EF!$E$4*(0.75),Brick_Kilns_EF!$E$4)</f>
        <v>4.7000000000000002E-3</v>
      </c>
      <c r="Q1403" s="13">
        <f t="shared" si="87"/>
        <v>41.768006999999997</v>
      </c>
    </row>
    <row r="1404" spans="1:17">
      <c r="A1404" s="13" t="s">
        <v>1414</v>
      </c>
      <c r="B1404" s="13">
        <v>24.093563079999999</v>
      </c>
      <c r="C1404" s="13">
        <v>89.369042930000006</v>
      </c>
      <c r="D1404" s="13" t="s">
        <v>6</v>
      </c>
      <c r="E1404" s="13" t="s">
        <v>4927</v>
      </c>
      <c r="F1404" s="13" t="s">
        <v>42</v>
      </c>
      <c r="G1404" s="13" t="s">
        <v>4802</v>
      </c>
      <c r="H1404" s="13" t="s">
        <v>4816</v>
      </c>
      <c r="I1404" s="13">
        <f>(Brick_Kilns_EF!$B$13*Brick_Kilns_EF!$B$11*Brick_Kilns_EF!$B$12)</f>
        <v>8886.81</v>
      </c>
      <c r="J1404" s="13">
        <f>IF(D1404="ZZ",Brick_Kilns_EF!$E$5*(0.75),Brick_Kilns_EF!$E$5)</f>
        <v>9.6999999999999986E-3</v>
      </c>
      <c r="K1404" s="13">
        <f t="shared" si="85"/>
        <v>86.202056999999982</v>
      </c>
      <c r="L1404" s="13">
        <f>IF(D1404="ZZ",Brick_Kilns_EF!$E$2*(0.75),Brick_Kilns_EF!$E$2)</f>
        <v>6.7999999999999996E-3</v>
      </c>
      <c r="M1404" s="13">
        <f t="shared" si="84"/>
        <v>60.430307999999997</v>
      </c>
      <c r="N1404" s="13">
        <f>IF(D1404="ZZ",Brick_Kilns_EF!$E$3*(0.75),Brick_Kilns_EF!$E$3)</f>
        <v>4.5999999999999999E-3</v>
      </c>
      <c r="O1404" s="13">
        <f t="shared" si="86"/>
        <v>40.879325999999999</v>
      </c>
      <c r="P1404" s="13">
        <f>IF(D1404="ZZ",Brick_Kilns_EF!$E$4*(0.75),Brick_Kilns_EF!$E$4)</f>
        <v>4.7000000000000002E-3</v>
      </c>
      <c r="Q1404" s="13">
        <f t="shared" si="87"/>
        <v>41.768006999999997</v>
      </c>
    </row>
    <row r="1405" spans="1:17">
      <c r="A1405" s="13" t="s">
        <v>1415</v>
      </c>
      <c r="B1405" s="13">
        <v>24.172729560000001</v>
      </c>
      <c r="C1405" s="13">
        <v>90.160142629999996</v>
      </c>
      <c r="D1405" s="13" t="s">
        <v>6</v>
      </c>
      <c r="E1405" s="13" t="s">
        <v>4927</v>
      </c>
      <c r="F1405" s="13" t="s">
        <v>7</v>
      </c>
      <c r="G1405" s="13" t="s">
        <v>4802</v>
      </c>
      <c r="H1405" s="13" t="s">
        <v>4816</v>
      </c>
      <c r="I1405" s="13">
        <f>(Brick_Kilns_EF!$B$13*Brick_Kilns_EF!$B$11*Brick_Kilns_EF!$B$12)</f>
        <v>8886.81</v>
      </c>
      <c r="J1405" s="13">
        <f>IF(D1405="ZZ",Brick_Kilns_EF!$E$5*(0.75),Brick_Kilns_EF!$E$5)</f>
        <v>9.6999999999999986E-3</v>
      </c>
      <c r="K1405" s="13">
        <f t="shared" si="85"/>
        <v>86.202056999999982</v>
      </c>
      <c r="L1405" s="13">
        <f>IF(D1405="ZZ",Brick_Kilns_EF!$E$2*(0.75),Brick_Kilns_EF!$E$2)</f>
        <v>6.7999999999999996E-3</v>
      </c>
      <c r="M1405" s="13">
        <f t="shared" si="84"/>
        <v>60.430307999999997</v>
      </c>
      <c r="N1405" s="13">
        <f>IF(D1405="ZZ",Brick_Kilns_EF!$E$3*(0.75),Brick_Kilns_EF!$E$3)</f>
        <v>4.5999999999999999E-3</v>
      </c>
      <c r="O1405" s="13">
        <f t="shared" si="86"/>
        <v>40.879325999999999</v>
      </c>
      <c r="P1405" s="13">
        <f>IF(D1405="ZZ",Brick_Kilns_EF!$E$4*(0.75),Brick_Kilns_EF!$E$4)</f>
        <v>4.7000000000000002E-3</v>
      </c>
      <c r="Q1405" s="13">
        <f t="shared" si="87"/>
        <v>41.768006999999997</v>
      </c>
    </row>
    <row r="1406" spans="1:17">
      <c r="A1406" s="13" t="s">
        <v>1416</v>
      </c>
      <c r="B1406" s="13">
        <v>23.965083289999999</v>
      </c>
      <c r="C1406" s="13">
        <v>89.182296379999997</v>
      </c>
      <c r="D1406" s="13" t="s">
        <v>6</v>
      </c>
      <c r="E1406" s="13" t="s">
        <v>4927</v>
      </c>
      <c r="F1406" s="13" t="s">
        <v>9</v>
      </c>
      <c r="G1406" s="13" t="s">
        <v>4802</v>
      </c>
      <c r="H1406" s="13" t="s">
        <v>4816</v>
      </c>
      <c r="I1406" s="13">
        <f>(Brick_Kilns_EF!$B$13*Brick_Kilns_EF!$B$11*Brick_Kilns_EF!$B$12)</f>
        <v>8886.81</v>
      </c>
      <c r="J1406" s="13">
        <f>IF(D1406="ZZ",Brick_Kilns_EF!$E$5*(0.75),Brick_Kilns_EF!$E$5)</f>
        <v>9.6999999999999986E-3</v>
      </c>
      <c r="K1406" s="13">
        <f t="shared" si="85"/>
        <v>86.202056999999982</v>
      </c>
      <c r="L1406" s="13">
        <f>IF(D1406="ZZ",Brick_Kilns_EF!$E$2*(0.75),Brick_Kilns_EF!$E$2)</f>
        <v>6.7999999999999996E-3</v>
      </c>
      <c r="M1406" s="13">
        <f t="shared" si="84"/>
        <v>60.430307999999997</v>
      </c>
      <c r="N1406" s="13">
        <f>IF(D1406="ZZ",Brick_Kilns_EF!$E$3*(0.75),Brick_Kilns_EF!$E$3)</f>
        <v>4.5999999999999999E-3</v>
      </c>
      <c r="O1406" s="13">
        <f t="shared" si="86"/>
        <v>40.879325999999999</v>
      </c>
      <c r="P1406" s="13">
        <f>IF(D1406="ZZ",Brick_Kilns_EF!$E$4*(0.75),Brick_Kilns_EF!$E$4)</f>
        <v>4.7000000000000002E-3</v>
      </c>
      <c r="Q1406" s="13">
        <f t="shared" si="87"/>
        <v>41.768006999999997</v>
      </c>
    </row>
    <row r="1407" spans="1:17">
      <c r="A1407" s="13" t="s">
        <v>1417</v>
      </c>
      <c r="B1407" s="13">
        <v>24.048908440000002</v>
      </c>
      <c r="C1407" s="13">
        <v>89.053477830000006</v>
      </c>
      <c r="D1407" s="13" t="s">
        <v>6</v>
      </c>
      <c r="E1407" s="13" t="s">
        <v>4927</v>
      </c>
      <c r="F1407" s="13" t="s">
        <v>42</v>
      </c>
      <c r="G1407" s="13" t="s">
        <v>4802</v>
      </c>
      <c r="H1407" s="13" t="s">
        <v>4816</v>
      </c>
      <c r="I1407" s="13">
        <f>(Brick_Kilns_EF!$B$13*Brick_Kilns_EF!$B$11*Brick_Kilns_EF!$B$12)</f>
        <v>8886.81</v>
      </c>
      <c r="J1407" s="13">
        <f>IF(D1407="ZZ",Brick_Kilns_EF!$E$5*(0.75),Brick_Kilns_EF!$E$5)</f>
        <v>9.6999999999999986E-3</v>
      </c>
      <c r="K1407" s="13">
        <f t="shared" si="85"/>
        <v>86.202056999999982</v>
      </c>
      <c r="L1407" s="13">
        <f>IF(D1407="ZZ",Brick_Kilns_EF!$E$2*(0.75),Brick_Kilns_EF!$E$2)</f>
        <v>6.7999999999999996E-3</v>
      </c>
      <c r="M1407" s="13">
        <f t="shared" si="84"/>
        <v>60.430307999999997</v>
      </c>
      <c r="N1407" s="13">
        <f>IF(D1407="ZZ",Brick_Kilns_EF!$E$3*(0.75),Brick_Kilns_EF!$E$3)</f>
        <v>4.5999999999999999E-3</v>
      </c>
      <c r="O1407" s="13">
        <f t="shared" si="86"/>
        <v>40.879325999999999</v>
      </c>
      <c r="P1407" s="13">
        <f>IF(D1407="ZZ",Brick_Kilns_EF!$E$4*(0.75),Brick_Kilns_EF!$E$4)</f>
        <v>4.7000000000000002E-3</v>
      </c>
      <c r="Q1407" s="13">
        <f t="shared" si="87"/>
        <v>41.768006999999997</v>
      </c>
    </row>
    <row r="1408" spans="1:17">
      <c r="A1408" s="13" t="s">
        <v>1418</v>
      </c>
      <c r="B1408" s="13">
        <v>23.98144873</v>
      </c>
      <c r="C1408" s="13">
        <v>89.243642320000006</v>
      </c>
      <c r="D1408" s="13" t="s">
        <v>6</v>
      </c>
      <c r="E1408" s="13" t="s">
        <v>4927</v>
      </c>
      <c r="F1408" s="13" t="s">
        <v>42</v>
      </c>
      <c r="G1408" s="13" t="s">
        <v>4802</v>
      </c>
      <c r="H1408" s="13" t="s">
        <v>4816</v>
      </c>
      <c r="I1408" s="13">
        <f>(Brick_Kilns_EF!$B$13*Brick_Kilns_EF!$B$11*Brick_Kilns_EF!$B$12)</f>
        <v>8886.81</v>
      </c>
      <c r="J1408" s="13">
        <f>IF(D1408="ZZ",Brick_Kilns_EF!$E$5*(0.75),Brick_Kilns_EF!$E$5)</f>
        <v>9.6999999999999986E-3</v>
      </c>
      <c r="K1408" s="13">
        <f t="shared" si="85"/>
        <v>86.202056999999982</v>
      </c>
      <c r="L1408" s="13">
        <f>IF(D1408="ZZ",Brick_Kilns_EF!$E$2*(0.75),Brick_Kilns_EF!$E$2)</f>
        <v>6.7999999999999996E-3</v>
      </c>
      <c r="M1408" s="13">
        <f t="shared" si="84"/>
        <v>60.430307999999997</v>
      </c>
      <c r="N1408" s="13">
        <f>IF(D1408="ZZ",Brick_Kilns_EF!$E$3*(0.75),Brick_Kilns_EF!$E$3)</f>
        <v>4.5999999999999999E-3</v>
      </c>
      <c r="O1408" s="13">
        <f t="shared" si="86"/>
        <v>40.879325999999999</v>
      </c>
      <c r="P1408" s="13">
        <f>IF(D1408="ZZ",Brick_Kilns_EF!$E$4*(0.75),Brick_Kilns_EF!$E$4)</f>
        <v>4.7000000000000002E-3</v>
      </c>
      <c r="Q1408" s="13">
        <f t="shared" si="87"/>
        <v>41.768006999999997</v>
      </c>
    </row>
    <row r="1409" spans="1:17">
      <c r="A1409" s="13" t="s">
        <v>1419</v>
      </c>
      <c r="B1409" s="13">
        <v>24.070788199999999</v>
      </c>
      <c r="C1409" s="13">
        <v>89.743167349999993</v>
      </c>
      <c r="D1409" s="13" t="s">
        <v>6</v>
      </c>
      <c r="E1409" s="13" t="s">
        <v>4927</v>
      </c>
      <c r="F1409" s="13" t="s">
        <v>42</v>
      </c>
      <c r="G1409" s="13" t="s">
        <v>4802</v>
      </c>
      <c r="H1409" s="13" t="s">
        <v>4816</v>
      </c>
      <c r="I1409" s="13">
        <f>(Brick_Kilns_EF!$B$13*Brick_Kilns_EF!$B$11*Brick_Kilns_EF!$B$12)</f>
        <v>8886.81</v>
      </c>
      <c r="J1409" s="13">
        <f>IF(D1409="ZZ",Brick_Kilns_EF!$E$5*(0.75),Brick_Kilns_EF!$E$5)</f>
        <v>9.6999999999999986E-3</v>
      </c>
      <c r="K1409" s="13">
        <f t="shared" si="85"/>
        <v>86.202056999999982</v>
      </c>
      <c r="L1409" s="13">
        <f>IF(D1409="ZZ",Brick_Kilns_EF!$E$2*(0.75),Brick_Kilns_EF!$E$2)</f>
        <v>6.7999999999999996E-3</v>
      </c>
      <c r="M1409" s="13">
        <f t="shared" si="84"/>
        <v>60.430307999999997</v>
      </c>
      <c r="N1409" s="13">
        <f>IF(D1409="ZZ",Brick_Kilns_EF!$E$3*(0.75),Brick_Kilns_EF!$E$3)</f>
        <v>4.5999999999999999E-3</v>
      </c>
      <c r="O1409" s="13">
        <f t="shared" si="86"/>
        <v>40.879325999999999</v>
      </c>
      <c r="P1409" s="13">
        <f>IF(D1409="ZZ",Brick_Kilns_EF!$E$4*(0.75),Brick_Kilns_EF!$E$4)</f>
        <v>4.7000000000000002E-3</v>
      </c>
      <c r="Q1409" s="13">
        <f t="shared" si="87"/>
        <v>41.768006999999997</v>
      </c>
    </row>
    <row r="1410" spans="1:17">
      <c r="A1410" s="13" t="s">
        <v>1420</v>
      </c>
      <c r="B1410" s="13">
        <v>24.438148909999999</v>
      </c>
      <c r="C1410" s="13">
        <v>89.436903939999993</v>
      </c>
      <c r="D1410" s="13" t="s">
        <v>6</v>
      </c>
      <c r="E1410" s="13" t="s">
        <v>4927</v>
      </c>
      <c r="F1410" s="13" t="s">
        <v>42</v>
      </c>
      <c r="G1410" s="13" t="s">
        <v>4802</v>
      </c>
      <c r="H1410" s="13" t="s">
        <v>4816</v>
      </c>
      <c r="I1410" s="13">
        <f>(Brick_Kilns_EF!$B$13*Brick_Kilns_EF!$B$11*Brick_Kilns_EF!$B$12)</f>
        <v>8886.81</v>
      </c>
      <c r="J1410" s="13">
        <f>IF(D1410="ZZ",Brick_Kilns_EF!$E$5*(0.75),Brick_Kilns_EF!$E$5)</f>
        <v>9.6999999999999986E-3</v>
      </c>
      <c r="K1410" s="13">
        <f t="shared" si="85"/>
        <v>86.202056999999982</v>
      </c>
      <c r="L1410" s="13">
        <f>IF(D1410="ZZ",Brick_Kilns_EF!$E$2*(0.75),Brick_Kilns_EF!$E$2)</f>
        <v>6.7999999999999996E-3</v>
      </c>
      <c r="M1410" s="13">
        <f t="shared" ref="M1410:M1473" si="88">(I1410*L1410)</f>
        <v>60.430307999999997</v>
      </c>
      <c r="N1410" s="13">
        <f>IF(D1410="ZZ",Brick_Kilns_EF!$E$3*(0.75),Brick_Kilns_EF!$E$3)</f>
        <v>4.5999999999999999E-3</v>
      </c>
      <c r="O1410" s="13">
        <f t="shared" si="86"/>
        <v>40.879325999999999</v>
      </c>
      <c r="P1410" s="13">
        <f>IF(D1410="ZZ",Brick_Kilns_EF!$E$4*(0.75),Brick_Kilns_EF!$E$4)</f>
        <v>4.7000000000000002E-3</v>
      </c>
      <c r="Q1410" s="13">
        <f t="shared" si="87"/>
        <v>41.768006999999997</v>
      </c>
    </row>
    <row r="1411" spans="1:17">
      <c r="A1411" s="13" t="s">
        <v>1421</v>
      </c>
      <c r="B1411" s="13">
        <v>24.053962110000001</v>
      </c>
      <c r="C1411" s="13">
        <v>89.651398209999996</v>
      </c>
      <c r="D1411" s="13" t="s">
        <v>6</v>
      </c>
      <c r="E1411" s="13" t="s">
        <v>4927</v>
      </c>
      <c r="F1411" s="13" t="s">
        <v>42</v>
      </c>
      <c r="G1411" s="13" t="s">
        <v>4802</v>
      </c>
      <c r="H1411" s="13" t="s">
        <v>4816</v>
      </c>
      <c r="I1411" s="13">
        <f>(Brick_Kilns_EF!$B$13*Brick_Kilns_EF!$B$11*Brick_Kilns_EF!$B$12)</f>
        <v>8886.81</v>
      </c>
      <c r="J1411" s="13">
        <f>IF(D1411="ZZ",Brick_Kilns_EF!$E$5*(0.75),Brick_Kilns_EF!$E$5)</f>
        <v>9.6999999999999986E-3</v>
      </c>
      <c r="K1411" s="13">
        <f t="shared" ref="K1411:K1474" si="89">J1411*I1411</f>
        <v>86.202056999999982</v>
      </c>
      <c r="L1411" s="13">
        <f>IF(D1411="ZZ",Brick_Kilns_EF!$E$2*(0.75),Brick_Kilns_EF!$E$2)</f>
        <v>6.7999999999999996E-3</v>
      </c>
      <c r="M1411" s="13">
        <f t="shared" si="88"/>
        <v>60.430307999999997</v>
      </c>
      <c r="N1411" s="13">
        <f>IF(D1411="ZZ",Brick_Kilns_EF!$E$3*(0.75),Brick_Kilns_EF!$E$3)</f>
        <v>4.5999999999999999E-3</v>
      </c>
      <c r="O1411" s="13">
        <f t="shared" ref="O1411:O1474" si="90">I1411*N1411</f>
        <v>40.879325999999999</v>
      </c>
      <c r="P1411" s="13">
        <f>IF(D1411="ZZ",Brick_Kilns_EF!$E$4*(0.75),Brick_Kilns_EF!$E$4)</f>
        <v>4.7000000000000002E-3</v>
      </c>
      <c r="Q1411" s="13">
        <f t="shared" ref="Q1411:Q1474" si="91">I1411*P1411</f>
        <v>41.768006999999997</v>
      </c>
    </row>
    <row r="1412" spans="1:17">
      <c r="A1412" s="13" t="s">
        <v>1422</v>
      </c>
      <c r="B1412" s="13">
        <v>23.852809709999999</v>
      </c>
      <c r="C1412" s="13">
        <v>88.595208170000006</v>
      </c>
      <c r="D1412" s="13" t="s">
        <v>6</v>
      </c>
      <c r="E1412" s="13" t="s">
        <v>4927</v>
      </c>
      <c r="F1412" s="13" t="s">
        <v>9</v>
      </c>
      <c r="G1412" s="13" t="s">
        <v>4802</v>
      </c>
      <c r="H1412" s="13" t="s">
        <v>4816</v>
      </c>
      <c r="I1412" s="13">
        <f>(Brick_Kilns_EF!$B$13*Brick_Kilns_EF!$B$11*Brick_Kilns_EF!$B$12)</f>
        <v>8886.81</v>
      </c>
      <c r="J1412" s="13">
        <f>IF(D1412="ZZ",Brick_Kilns_EF!$E$5*(0.75),Brick_Kilns_EF!$E$5)</f>
        <v>9.6999999999999986E-3</v>
      </c>
      <c r="K1412" s="13">
        <f t="shared" si="89"/>
        <v>86.202056999999982</v>
      </c>
      <c r="L1412" s="13">
        <f>IF(D1412="ZZ",Brick_Kilns_EF!$E$2*(0.75),Brick_Kilns_EF!$E$2)</f>
        <v>6.7999999999999996E-3</v>
      </c>
      <c r="M1412" s="13">
        <f t="shared" si="88"/>
        <v>60.430307999999997</v>
      </c>
      <c r="N1412" s="13">
        <f>IF(D1412="ZZ",Brick_Kilns_EF!$E$3*(0.75),Brick_Kilns_EF!$E$3)</f>
        <v>4.5999999999999999E-3</v>
      </c>
      <c r="O1412" s="13">
        <f t="shared" si="90"/>
        <v>40.879325999999999</v>
      </c>
      <c r="P1412" s="13">
        <f>IF(D1412="ZZ",Brick_Kilns_EF!$E$4*(0.75),Brick_Kilns_EF!$E$4)</f>
        <v>4.7000000000000002E-3</v>
      </c>
      <c r="Q1412" s="13">
        <f t="shared" si="91"/>
        <v>41.768006999999997</v>
      </c>
    </row>
    <row r="1413" spans="1:17">
      <c r="A1413" s="13" t="s">
        <v>1423</v>
      </c>
      <c r="B1413" s="13">
        <v>25.353174509999999</v>
      </c>
      <c r="C1413" s="13">
        <v>89.346515600000004</v>
      </c>
      <c r="D1413" s="13" t="s">
        <v>6</v>
      </c>
      <c r="E1413" s="13" t="s">
        <v>4927</v>
      </c>
      <c r="F1413" s="13" t="s">
        <v>171</v>
      </c>
      <c r="G1413" s="13" t="s">
        <v>4802</v>
      </c>
      <c r="H1413" s="13" t="s">
        <v>4816</v>
      </c>
      <c r="I1413" s="13">
        <f>(Brick_Kilns_EF!$B$13*Brick_Kilns_EF!$B$11*Brick_Kilns_EF!$B$12)</f>
        <v>8886.81</v>
      </c>
      <c r="J1413" s="13">
        <f>IF(D1413="ZZ",Brick_Kilns_EF!$E$5*(0.75),Brick_Kilns_EF!$E$5)</f>
        <v>9.6999999999999986E-3</v>
      </c>
      <c r="K1413" s="13">
        <f t="shared" si="89"/>
        <v>86.202056999999982</v>
      </c>
      <c r="L1413" s="13">
        <f>IF(D1413="ZZ",Brick_Kilns_EF!$E$2*(0.75),Brick_Kilns_EF!$E$2)</f>
        <v>6.7999999999999996E-3</v>
      </c>
      <c r="M1413" s="13">
        <f t="shared" si="88"/>
        <v>60.430307999999997</v>
      </c>
      <c r="N1413" s="13">
        <f>IF(D1413="ZZ",Brick_Kilns_EF!$E$3*(0.75),Brick_Kilns_EF!$E$3)</f>
        <v>4.5999999999999999E-3</v>
      </c>
      <c r="O1413" s="13">
        <f t="shared" si="90"/>
        <v>40.879325999999999</v>
      </c>
      <c r="P1413" s="13">
        <f>IF(D1413="ZZ",Brick_Kilns_EF!$E$4*(0.75),Brick_Kilns_EF!$E$4)</f>
        <v>4.7000000000000002E-3</v>
      </c>
      <c r="Q1413" s="13">
        <f t="shared" si="91"/>
        <v>41.768006999999997</v>
      </c>
    </row>
    <row r="1414" spans="1:17">
      <c r="A1414" s="13" t="s">
        <v>1424</v>
      </c>
      <c r="B1414" s="13">
        <v>24.04699046</v>
      </c>
      <c r="C1414" s="13">
        <v>89.651092379999994</v>
      </c>
      <c r="D1414" s="13" t="s">
        <v>6</v>
      </c>
      <c r="E1414" s="13" t="s">
        <v>4927</v>
      </c>
      <c r="F1414" s="13" t="s">
        <v>42</v>
      </c>
      <c r="G1414" s="13" t="s">
        <v>4802</v>
      </c>
      <c r="H1414" s="13" t="s">
        <v>4816</v>
      </c>
      <c r="I1414" s="13">
        <f>(Brick_Kilns_EF!$B$13*Brick_Kilns_EF!$B$11*Brick_Kilns_EF!$B$12)</f>
        <v>8886.81</v>
      </c>
      <c r="J1414" s="13">
        <f>IF(D1414="ZZ",Brick_Kilns_EF!$E$5*(0.75),Brick_Kilns_EF!$E$5)</f>
        <v>9.6999999999999986E-3</v>
      </c>
      <c r="K1414" s="13">
        <f t="shared" si="89"/>
        <v>86.202056999999982</v>
      </c>
      <c r="L1414" s="13">
        <f>IF(D1414="ZZ",Brick_Kilns_EF!$E$2*(0.75),Brick_Kilns_EF!$E$2)</f>
        <v>6.7999999999999996E-3</v>
      </c>
      <c r="M1414" s="13">
        <f t="shared" si="88"/>
        <v>60.430307999999997</v>
      </c>
      <c r="N1414" s="13">
        <f>IF(D1414="ZZ",Brick_Kilns_EF!$E$3*(0.75),Brick_Kilns_EF!$E$3)</f>
        <v>4.5999999999999999E-3</v>
      </c>
      <c r="O1414" s="13">
        <f t="shared" si="90"/>
        <v>40.879325999999999</v>
      </c>
      <c r="P1414" s="13">
        <f>IF(D1414="ZZ",Brick_Kilns_EF!$E$4*(0.75),Brick_Kilns_EF!$E$4)</f>
        <v>4.7000000000000002E-3</v>
      </c>
      <c r="Q1414" s="13">
        <f t="shared" si="91"/>
        <v>41.768006999999997</v>
      </c>
    </row>
    <row r="1415" spans="1:17">
      <c r="A1415" s="13" t="s">
        <v>1425</v>
      </c>
      <c r="B1415" s="13">
        <v>24.793645269999999</v>
      </c>
      <c r="C1415" s="13">
        <v>88.922774860000004</v>
      </c>
      <c r="D1415" s="13" t="s">
        <v>6</v>
      </c>
      <c r="E1415" s="13" t="s">
        <v>4927</v>
      </c>
      <c r="F1415" s="13" t="s">
        <v>42</v>
      </c>
      <c r="G1415" s="13" t="s">
        <v>4802</v>
      </c>
      <c r="H1415" s="13" t="s">
        <v>4816</v>
      </c>
      <c r="I1415" s="13">
        <f>(Brick_Kilns_EF!$B$13*Brick_Kilns_EF!$B$11*Brick_Kilns_EF!$B$12)</f>
        <v>8886.81</v>
      </c>
      <c r="J1415" s="13">
        <f>IF(D1415="ZZ",Brick_Kilns_EF!$E$5*(0.75),Brick_Kilns_EF!$E$5)</f>
        <v>9.6999999999999986E-3</v>
      </c>
      <c r="K1415" s="13">
        <f t="shared" si="89"/>
        <v>86.202056999999982</v>
      </c>
      <c r="L1415" s="13">
        <f>IF(D1415="ZZ",Brick_Kilns_EF!$E$2*(0.75),Brick_Kilns_EF!$E$2)</f>
        <v>6.7999999999999996E-3</v>
      </c>
      <c r="M1415" s="13">
        <f t="shared" si="88"/>
        <v>60.430307999999997</v>
      </c>
      <c r="N1415" s="13">
        <f>IF(D1415="ZZ",Brick_Kilns_EF!$E$3*(0.75),Brick_Kilns_EF!$E$3)</f>
        <v>4.5999999999999999E-3</v>
      </c>
      <c r="O1415" s="13">
        <f t="shared" si="90"/>
        <v>40.879325999999999</v>
      </c>
      <c r="P1415" s="13">
        <f>IF(D1415="ZZ",Brick_Kilns_EF!$E$4*(0.75),Brick_Kilns_EF!$E$4)</f>
        <v>4.7000000000000002E-3</v>
      </c>
      <c r="Q1415" s="13">
        <f t="shared" si="91"/>
        <v>41.768006999999997</v>
      </c>
    </row>
    <row r="1416" spans="1:17">
      <c r="A1416" s="13" t="s">
        <v>1426</v>
      </c>
      <c r="B1416" s="13">
        <v>25.063808550000001</v>
      </c>
      <c r="C1416" s="13">
        <v>90.032198460000004</v>
      </c>
      <c r="D1416" s="13" t="s">
        <v>6</v>
      </c>
      <c r="E1416" s="13" t="s">
        <v>4927</v>
      </c>
      <c r="F1416" s="13" t="s">
        <v>248</v>
      </c>
      <c r="G1416" s="13" t="s">
        <v>4802</v>
      </c>
      <c r="H1416" s="13" t="s">
        <v>4816</v>
      </c>
      <c r="I1416" s="13">
        <f>(Brick_Kilns_EF!$B$13*Brick_Kilns_EF!$B$11*Brick_Kilns_EF!$B$12)</f>
        <v>8886.81</v>
      </c>
      <c r="J1416" s="13">
        <f>IF(D1416="ZZ",Brick_Kilns_EF!$E$5*(0.75),Brick_Kilns_EF!$E$5)</f>
        <v>9.6999999999999986E-3</v>
      </c>
      <c r="K1416" s="13">
        <f t="shared" si="89"/>
        <v>86.202056999999982</v>
      </c>
      <c r="L1416" s="13">
        <f>IF(D1416="ZZ",Brick_Kilns_EF!$E$2*(0.75),Brick_Kilns_EF!$E$2)</f>
        <v>6.7999999999999996E-3</v>
      </c>
      <c r="M1416" s="13">
        <f t="shared" si="88"/>
        <v>60.430307999999997</v>
      </c>
      <c r="N1416" s="13">
        <f>IF(D1416="ZZ",Brick_Kilns_EF!$E$3*(0.75),Brick_Kilns_EF!$E$3)</f>
        <v>4.5999999999999999E-3</v>
      </c>
      <c r="O1416" s="13">
        <f t="shared" si="90"/>
        <v>40.879325999999999</v>
      </c>
      <c r="P1416" s="13">
        <f>IF(D1416="ZZ",Brick_Kilns_EF!$E$4*(0.75),Brick_Kilns_EF!$E$4)</f>
        <v>4.7000000000000002E-3</v>
      </c>
      <c r="Q1416" s="13">
        <f t="shared" si="91"/>
        <v>41.768006999999997</v>
      </c>
    </row>
    <row r="1417" spans="1:17">
      <c r="A1417" s="13" t="s">
        <v>1427</v>
      </c>
      <c r="B1417" s="13">
        <v>24.898292640000001</v>
      </c>
      <c r="C1417" s="13">
        <v>89.959534520000005</v>
      </c>
      <c r="D1417" s="13" t="s">
        <v>6</v>
      </c>
      <c r="E1417" s="13" t="s">
        <v>4927</v>
      </c>
      <c r="F1417" s="13" t="s">
        <v>248</v>
      </c>
      <c r="G1417" s="13" t="s">
        <v>4802</v>
      </c>
      <c r="H1417" s="13" t="s">
        <v>4816</v>
      </c>
      <c r="I1417" s="13">
        <f>(Brick_Kilns_EF!$B$13*Brick_Kilns_EF!$B$11*Brick_Kilns_EF!$B$12)</f>
        <v>8886.81</v>
      </c>
      <c r="J1417" s="13">
        <f>IF(D1417="ZZ",Brick_Kilns_EF!$E$5*(0.75),Brick_Kilns_EF!$E$5)</f>
        <v>9.6999999999999986E-3</v>
      </c>
      <c r="K1417" s="13">
        <f t="shared" si="89"/>
        <v>86.202056999999982</v>
      </c>
      <c r="L1417" s="13">
        <f>IF(D1417="ZZ",Brick_Kilns_EF!$E$2*(0.75),Brick_Kilns_EF!$E$2)</f>
        <v>6.7999999999999996E-3</v>
      </c>
      <c r="M1417" s="13">
        <f t="shared" si="88"/>
        <v>60.430307999999997</v>
      </c>
      <c r="N1417" s="13">
        <f>IF(D1417="ZZ",Brick_Kilns_EF!$E$3*(0.75),Brick_Kilns_EF!$E$3)</f>
        <v>4.5999999999999999E-3</v>
      </c>
      <c r="O1417" s="13">
        <f t="shared" si="90"/>
        <v>40.879325999999999</v>
      </c>
      <c r="P1417" s="13">
        <f>IF(D1417="ZZ",Brick_Kilns_EF!$E$4*(0.75),Brick_Kilns_EF!$E$4)</f>
        <v>4.7000000000000002E-3</v>
      </c>
      <c r="Q1417" s="13">
        <f t="shared" si="91"/>
        <v>41.768006999999997</v>
      </c>
    </row>
    <row r="1418" spans="1:17">
      <c r="A1418" s="13" t="s">
        <v>1428</v>
      </c>
      <c r="B1418" s="13">
        <v>24.226721380000001</v>
      </c>
      <c r="C1418" s="13">
        <v>89.338756090000004</v>
      </c>
      <c r="D1418" s="13" t="s">
        <v>6</v>
      </c>
      <c r="E1418" s="13" t="s">
        <v>4927</v>
      </c>
      <c r="F1418" s="13" t="s">
        <v>42</v>
      </c>
      <c r="G1418" s="13" t="s">
        <v>4802</v>
      </c>
      <c r="H1418" s="13" t="s">
        <v>4816</v>
      </c>
      <c r="I1418" s="13">
        <f>(Brick_Kilns_EF!$B$13*Brick_Kilns_EF!$B$11*Brick_Kilns_EF!$B$12)</f>
        <v>8886.81</v>
      </c>
      <c r="J1418" s="13">
        <f>IF(D1418="ZZ",Brick_Kilns_EF!$E$5*(0.75),Brick_Kilns_EF!$E$5)</f>
        <v>9.6999999999999986E-3</v>
      </c>
      <c r="K1418" s="13">
        <f t="shared" si="89"/>
        <v>86.202056999999982</v>
      </c>
      <c r="L1418" s="13">
        <f>IF(D1418="ZZ",Brick_Kilns_EF!$E$2*(0.75),Brick_Kilns_EF!$E$2)</f>
        <v>6.7999999999999996E-3</v>
      </c>
      <c r="M1418" s="13">
        <f t="shared" si="88"/>
        <v>60.430307999999997</v>
      </c>
      <c r="N1418" s="13">
        <f>IF(D1418="ZZ",Brick_Kilns_EF!$E$3*(0.75),Brick_Kilns_EF!$E$3)</f>
        <v>4.5999999999999999E-3</v>
      </c>
      <c r="O1418" s="13">
        <f t="shared" si="90"/>
        <v>40.879325999999999</v>
      </c>
      <c r="P1418" s="13">
        <f>IF(D1418="ZZ",Brick_Kilns_EF!$E$4*(0.75),Brick_Kilns_EF!$E$4)</f>
        <v>4.7000000000000002E-3</v>
      </c>
      <c r="Q1418" s="13">
        <f t="shared" si="91"/>
        <v>41.768006999999997</v>
      </c>
    </row>
    <row r="1419" spans="1:17">
      <c r="A1419" s="13" t="s">
        <v>1429</v>
      </c>
      <c r="B1419" s="13">
        <v>24.2269045</v>
      </c>
      <c r="C1419" s="13">
        <v>89.337412330000006</v>
      </c>
      <c r="D1419" s="13" t="s">
        <v>6</v>
      </c>
      <c r="E1419" s="13" t="s">
        <v>4927</v>
      </c>
      <c r="F1419" s="13" t="s">
        <v>42</v>
      </c>
      <c r="G1419" s="13" t="s">
        <v>4802</v>
      </c>
      <c r="H1419" s="13" t="s">
        <v>4816</v>
      </c>
      <c r="I1419" s="13">
        <f>(Brick_Kilns_EF!$B$13*Brick_Kilns_EF!$B$11*Brick_Kilns_EF!$B$12)</f>
        <v>8886.81</v>
      </c>
      <c r="J1419" s="13">
        <f>IF(D1419="ZZ",Brick_Kilns_EF!$E$5*(0.75),Brick_Kilns_EF!$E$5)</f>
        <v>9.6999999999999986E-3</v>
      </c>
      <c r="K1419" s="13">
        <f t="shared" si="89"/>
        <v>86.202056999999982</v>
      </c>
      <c r="L1419" s="13">
        <f>IF(D1419="ZZ",Brick_Kilns_EF!$E$2*(0.75),Brick_Kilns_EF!$E$2)</f>
        <v>6.7999999999999996E-3</v>
      </c>
      <c r="M1419" s="13">
        <f t="shared" si="88"/>
        <v>60.430307999999997</v>
      </c>
      <c r="N1419" s="13">
        <f>IF(D1419="ZZ",Brick_Kilns_EF!$E$3*(0.75),Brick_Kilns_EF!$E$3)</f>
        <v>4.5999999999999999E-3</v>
      </c>
      <c r="O1419" s="13">
        <f t="shared" si="90"/>
        <v>40.879325999999999</v>
      </c>
      <c r="P1419" s="13">
        <f>IF(D1419="ZZ",Brick_Kilns_EF!$E$4*(0.75),Brick_Kilns_EF!$E$4)</f>
        <v>4.7000000000000002E-3</v>
      </c>
      <c r="Q1419" s="13">
        <f t="shared" si="91"/>
        <v>41.768006999999997</v>
      </c>
    </row>
    <row r="1420" spans="1:17">
      <c r="A1420" s="13" t="s">
        <v>1430</v>
      </c>
      <c r="B1420" s="13">
        <v>24.970083469999999</v>
      </c>
      <c r="C1420" s="13">
        <v>88.601208110000002</v>
      </c>
      <c r="D1420" s="13" t="s">
        <v>6</v>
      </c>
      <c r="E1420" s="13" t="s">
        <v>4927</v>
      </c>
      <c r="F1420" s="13" t="s">
        <v>42</v>
      </c>
      <c r="G1420" s="13" t="s">
        <v>4802</v>
      </c>
      <c r="H1420" s="13" t="s">
        <v>4816</v>
      </c>
      <c r="I1420" s="13">
        <f>(Brick_Kilns_EF!$B$13*Brick_Kilns_EF!$B$11*Brick_Kilns_EF!$B$12)</f>
        <v>8886.81</v>
      </c>
      <c r="J1420" s="13">
        <f>IF(D1420="ZZ",Brick_Kilns_EF!$E$5*(0.75),Brick_Kilns_EF!$E$5)</f>
        <v>9.6999999999999986E-3</v>
      </c>
      <c r="K1420" s="13">
        <f t="shared" si="89"/>
        <v>86.202056999999982</v>
      </c>
      <c r="L1420" s="13">
        <f>IF(D1420="ZZ",Brick_Kilns_EF!$E$2*(0.75),Brick_Kilns_EF!$E$2)</f>
        <v>6.7999999999999996E-3</v>
      </c>
      <c r="M1420" s="13">
        <f t="shared" si="88"/>
        <v>60.430307999999997</v>
      </c>
      <c r="N1420" s="13">
        <f>IF(D1420="ZZ",Brick_Kilns_EF!$E$3*(0.75),Brick_Kilns_EF!$E$3)</f>
        <v>4.5999999999999999E-3</v>
      </c>
      <c r="O1420" s="13">
        <f t="shared" si="90"/>
        <v>40.879325999999999</v>
      </c>
      <c r="P1420" s="13">
        <f>IF(D1420="ZZ",Brick_Kilns_EF!$E$4*(0.75),Brick_Kilns_EF!$E$4)</f>
        <v>4.7000000000000002E-3</v>
      </c>
      <c r="Q1420" s="13">
        <f t="shared" si="91"/>
        <v>41.768006999999997</v>
      </c>
    </row>
    <row r="1421" spans="1:17">
      <c r="A1421" s="13" t="s">
        <v>1431</v>
      </c>
      <c r="B1421" s="13">
        <v>24.393495309999999</v>
      </c>
      <c r="C1421" s="13">
        <v>88.516580059999995</v>
      </c>
      <c r="D1421" s="13" t="s">
        <v>6</v>
      </c>
      <c r="E1421" s="13" t="s">
        <v>4927</v>
      </c>
      <c r="F1421" s="13" t="s">
        <v>42</v>
      </c>
      <c r="G1421" s="13" t="s">
        <v>4802</v>
      </c>
      <c r="H1421" s="13" t="s">
        <v>4816</v>
      </c>
      <c r="I1421" s="13">
        <f>(Brick_Kilns_EF!$B$13*Brick_Kilns_EF!$B$11*Brick_Kilns_EF!$B$12)</f>
        <v>8886.81</v>
      </c>
      <c r="J1421" s="13">
        <f>IF(D1421="ZZ",Brick_Kilns_EF!$E$5*(0.75),Brick_Kilns_EF!$E$5)</f>
        <v>9.6999999999999986E-3</v>
      </c>
      <c r="K1421" s="13">
        <f t="shared" si="89"/>
        <v>86.202056999999982</v>
      </c>
      <c r="L1421" s="13">
        <f>IF(D1421="ZZ",Brick_Kilns_EF!$E$2*(0.75),Brick_Kilns_EF!$E$2)</f>
        <v>6.7999999999999996E-3</v>
      </c>
      <c r="M1421" s="13">
        <f t="shared" si="88"/>
        <v>60.430307999999997</v>
      </c>
      <c r="N1421" s="13">
        <f>IF(D1421="ZZ",Brick_Kilns_EF!$E$3*(0.75),Brick_Kilns_EF!$E$3)</f>
        <v>4.5999999999999999E-3</v>
      </c>
      <c r="O1421" s="13">
        <f t="shared" si="90"/>
        <v>40.879325999999999</v>
      </c>
      <c r="P1421" s="13">
        <f>IF(D1421="ZZ",Brick_Kilns_EF!$E$4*(0.75),Brick_Kilns_EF!$E$4)</f>
        <v>4.7000000000000002E-3</v>
      </c>
      <c r="Q1421" s="13">
        <f t="shared" si="91"/>
        <v>41.768006999999997</v>
      </c>
    </row>
    <row r="1422" spans="1:17">
      <c r="A1422" s="13" t="s">
        <v>1432</v>
      </c>
      <c r="B1422" s="13">
        <v>24.351199940000001</v>
      </c>
      <c r="C1422" s="13">
        <v>88.744737970000003</v>
      </c>
      <c r="D1422" s="13" t="s">
        <v>6</v>
      </c>
      <c r="E1422" s="13" t="s">
        <v>4927</v>
      </c>
      <c r="F1422" s="13" t="s">
        <v>42</v>
      </c>
      <c r="G1422" s="13" t="s">
        <v>4802</v>
      </c>
      <c r="H1422" s="13" t="s">
        <v>4816</v>
      </c>
      <c r="I1422" s="13">
        <f>(Brick_Kilns_EF!$B$13*Brick_Kilns_EF!$B$11*Brick_Kilns_EF!$B$12)</f>
        <v>8886.81</v>
      </c>
      <c r="J1422" s="13">
        <f>IF(D1422="ZZ",Brick_Kilns_EF!$E$5*(0.75),Brick_Kilns_EF!$E$5)</f>
        <v>9.6999999999999986E-3</v>
      </c>
      <c r="K1422" s="13">
        <f t="shared" si="89"/>
        <v>86.202056999999982</v>
      </c>
      <c r="L1422" s="13">
        <f>IF(D1422="ZZ",Brick_Kilns_EF!$E$2*(0.75),Brick_Kilns_EF!$E$2)</f>
        <v>6.7999999999999996E-3</v>
      </c>
      <c r="M1422" s="13">
        <f t="shared" si="88"/>
        <v>60.430307999999997</v>
      </c>
      <c r="N1422" s="13">
        <f>IF(D1422="ZZ",Brick_Kilns_EF!$E$3*(0.75),Brick_Kilns_EF!$E$3)</f>
        <v>4.5999999999999999E-3</v>
      </c>
      <c r="O1422" s="13">
        <f t="shared" si="90"/>
        <v>40.879325999999999</v>
      </c>
      <c r="P1422" s="13">
        <f>IF(D1422="ZZ",Brick_Kilns_EF!$E$4*(0.75),Brick_Kilns_EF!$E$4)</f>
        <v>4.7000000000000002E-3</v>
      </c>
      <c r="Q1422" s="13">
        <f t="shared" si="91"/>
        <v>41.768006999999997</v>
      </c>
    </row>
    <row r="1423" spans="1:17">
      <c r="A1423" s="13" t="s">
        <v>1433</v>
      </c>
      <c r="B1423" s="13">
        <v>24.009086629999999</v>
      </c>
      <c r="C1423" s="13">
        <v>89.295555410000006</v>
      </c>
      <c r="D1423" s="13" t="s">
        <v>6</v>
      </c>
      <c r="E1423" s="13" t="s">
        <v>4927</v>
      </c>
      <c r="F1423" s="13" t="s">
        <v>42</v>
      </c>
      <c r="G1423" s="13" t="s">
        <v>4802</v>
      </c>
      <c r="H1423" s="13" t="s">
        <v>4816</v>
      </c>
      <c r="I1423" s="13">
        <f>(Brick_Kilns_EF!$B$13*Brick_Kilns_EF!$B$11*Brick_Kilns_EF!$B$12)</f>
        <v>8886.81</v>
      </c>
      <c r="J1423" s="13">
        <f>IF(D1423="ZZ",Brick_Kilns_EF!$E$5*(0.75),Brick_Kilns_EF!$E$5)</f>
        <v>9.6999999999999986E-3</v>
      </c>
      <c r="K1423" s="13">
        <f t="shared" si="89"/>
        <v>86.202056999999982</v>
      </c>
      <c r="L1423" s="13">
        <f>IF(D1423="ZZ",Brick_Kilns_EF!$E$2*(0.75),Brick_Kilns_EF!$E$2)</f>
        <v>6.7999999999999996E-3</v>
      </c>
      <c r="M1423" s="13">
        <f t="shared" si="88"/>
        <v>60.430307999999997</v>
      </c>
      <c r="N1423" s="13">
        <f>IF(D1423="ZZ",Brick_Kilns_EF!$E$3*(0.75),Brick_Kilns_EF!$E$3)</f>
        <v>4.5999999999999999E-3</v>
      </c>
      <c r="O1423" s="13">
        <f t="shared" si="90"/>
        <v>40.879325999999999</v>
      </c>
      <c r="P1423" s="13">
        <f>IF(D1423="ZZ",Brick_Kilns_EF!$E$4*(0.75),Brick_Kilns_EF!$E$4)</f>
        <v>4.7000000000000002E-3</v>
      </c>
      <c r="Q1423" s="13">
        <f t="shared" si="91"/>
        <v>41.768006999999997</v>
      </c>
    </row>
    <row r="1424" spans="1:17">
      <c r="A1424" s="13" t="s">
        <v>1434</v>
      </c>
      <c r="B1424" s="13">
        <v>24.699981180000002</v>
      </c>
      <c r="C1424" s="13">
        <v>89.739353050000005</v>
      </c>
      <c r="D1424" s="13" t="s">
        <v>6</v>
      </c>
      <c r="E1424" s="13" t="s">
        <v>4927</v>
      </c>
      <c r="F1424" s="13" t="s">
        <v>42</v>
      </c>
      <c r="G1424" s="13" t="s">
        <v>4802</v>
      </c>
      <c r="H1424" s="13" t="s">
        <v>4816</v>
      </c>
      <c r="I1424" s="13">
        <f>(Brick_Kilns_EF!$B$13*Brick_Kilns_EF!$B$11*Brick_Kilns_EF!$B$12)</f>
        <v>8886.81</v>
      </c>
      <c r="J1424" s="13">
        <f>IF(D1424="ZZ",Brick_Kilns_EF!$E$5*(0.75),Brick_Kilns_EF!$E$5)</f>
        <v>9.6999999999999986E-3</v>
      </c>
      <c r="K1424" s="13">
        <f t="shared" si="89"/>
        <v>86.202056999999982</v>
      </c>
      <c r="L1424" s="13">
        <f>IF(D1424="ZZ",Brick_Kilns_EF!$E$2*(0.75),Brick_Kilns_EF!$E$2)</f>
        <v>6.7999999999999996E-3</v>
      </c>
      <c r="M1424" s="13">
        <f t="shared" si="88"/>
        <v>60.430307999999997</v>
      </c>
      <c r="N1424" s="13">
        <f>IF(D1424="ZZ",Brick_Kilns_EF!$E$3*(0.75),Brick_Kilns_EF!$E$3)</f>
        <v>4.5999999999999999E-3</v>
      </c>
      <c r="O1424" s="13">
        <f t="shared" si="90"/>
        <v>40.879325999999999</v>
      </c>
      <c r="P1424" s="13">
        <f>IF(D1424="ZZ",Brick_Kilns_EF!$E$4*(0.75),Brick_Kilns_EF!$E$4)</f>
        <v>4.7000000000000002E-3</v>
      </c>
      <c r="Q1424" s="13">
        <f t="shared" si="91"/>
        <v>41.768006999999997</v>
      </c>
    </row>
    <row r="1425" spans="1:17">
      <c r="A1425" s="13" t="s">
        <v>1435</v>
      </c>
      <c r="B1425" s="13">
        <v>24.69986849</v>
      </c>
      <c r="C1425" s="13">
        <v>89.735907679999997</v>
      </c>
      <c r="D1425" s="13" t="s">
        <v>6</v>
      </c>
      <c r="E1425" s="13" t="s">
        <v>4927</v>
      </c>
      <c r="F1425" s="13" t="s">
        <v>42</v>
      </c>
      <c r="G1425" s="13" t="s">
        <v>4802</v>
      </c>
      <c r="H1425" s="13" t="s">
        <v>4816</v>
      </c>
      <c r="I1425" s="13">
        <f>(Brick_Kilns_EF!$B$13*Brick_Kilns_EF!$B$11*Brick_Kilns_EF!$B$12)</f>
        <v>8886.81</v>
      </c>
      <c r="J1425" s="13">
        <f>IF(D1425="ZZ",Brick_Kilns_EF!$E$5*(0.75),Brick_Kilns_EF!$E$5)</f>
        <v>9.6999999999999986E-3</v>
      </c>
      <c r="K1425" s="13">
        <f t="shared" si="89"/>
        <v>86.202056999999982</v>
      </c>
      <c r="L1425" s="13">
        <f>IF(D1425="ZZ",Brick_Kilns_EF!$E$2*(0.75),Brick_Kilns_EF!$E$2)</f>
        <v>6.7999999999999996E-3</v>
      </c>
      <c r="M1425" s="13">
        <f t="shared" si="88"/>
        <v>60.430307999999997</v>
      </c>
      <c r="N1425" s="13">
        <f>IF(D1425="ZZ",Brick_Kilns_EF!$E$3*(0.75),Brick_Kilns_EF!$E$3)</f>
        <v>4.5999999999999999E-3</v>
      </c>
      <c r="O1425" s="13">
        <f t="shared" si="90"/>
        <v>40.879325999999999</v>
      </c>
      <c r="P1425" s="13">
        <f>IF(D1425="ZZ",Brick_Kilns_EF!$E$4*(0.75),Brick_Kilns_EF!$E$4)</f>
        <v>4.7000000000000002E-3</v>
      </c>
      <c r="Q1425" s="13">
        <f t="shared" si="91"/>
        <v>41.768006999999997</v>
      </c>
    </row>
    <row r="1426" spans="1:17">
      <c r="A1426" s="13" t="s">
        <v>1436</v>
      </c>
      <c r="B1426" s="13">
        <v>24.714169819999999</v>
      </c>
      <c r="C1426" s="13">
        <v>88.841824540000005</v>
      </c>
      <c r="D1426" s="13" t="s">
        <v>6</v>
      </c>
      <c r="E1426" s="13" t="s">
        <v>4927</v>
      </c>
      <c r="F1426" s="13" t="s">
        <v>42</v>
      </c>
      <c r="G1426" s="13" t="s">
        <v>4802</v>
      </c>
      <c r="H1426" s="13" t="s">
        <v>4816</v>
      </c>
      <c r="I1426" s="13">
        <f>(Brick_Kilns_EF!$B$13*Brick_Kilns_EF!$B$11*Brick_Kilns_EF!$B$12)</f>
        <v>8886.81</v>
      </c>
      <c r="J1426" s="13">
        <f>IF(D1426="ZZ",Brick_Kilns_EF!$E$5*(0.75),Brick_Kilns_EF!$E$5)</f>
        <v>9.6999999999999986E-3</v>
      </c>
      <c r="K1426" s="13">
        <f t="shared" si="89"/>
        <v>86.202056999999982</v>
      </c>
      <c r="L1426" s="13">
        <f>IF(D1426="ZZ",Brick_Kilns_EF!$E$2*(0.75),Brick_Kilns_EF!$E$2)</f>
        <v>6.7999999999999996E-3</v>
      </c>
      <c r="M1426" s="13">
        <f t="shared" si="88"/>
        <v>60.430307999999997</v>
      </c>
      <c r="N1426" s="13">
        <f>IF(D1426="ZZ",Brick_Kilns_EF!$E$3*(0.75),Brick_Kilns_EF!$E$3)</f>
        <v>4.5999999999999999E-3</v>
      </c>
      <c r="O1426" s="13">
        <f t="shared" si="90"/>
        <v>40.879325999999999</v>
      </c>
      <c r="P1426" s="13">
        <f>IF(D1426="ZZ",Brick_Kilns_EF!$E$4*(0.75),Brick_Kilns_EF!$E$4)</f>
        <v>4.7000000000000002E-3</v>
      </c>
      <c r="Q1426" s="13">
        <f t="shared" si="91"/>
        <v>41.768006999999997</v>
      </c>
    </row>
    <row r="1427" spans="1:17">
      <c r="A1427" s="13" t="s">
        <v>1437</v>
      </c>
      <c r="B1427" s="13">
        <v>23.954096880000002</v>
      </c>
      <c r="C1427" s="13">
        <v>89.09647794</v>
      </c>
      <c r="D1427" s="13" t="s">
        <v>6</v>
      </c>
      <c r="E1427" s="13" t="s">
        <v>4927</v>
      </c>
      <c r="F1427" s="13" t="s">
        <v>9</v>
      </c>
      <c r="G1427" s="13" t="s">
        <v>4802</v>
      </c>
      <c r="H1427" s="13" t="s">
        <v>4816</v>
      </c>
      <c r="I1427" s="13">
        <f>(Brick_Kilns_EF!$B$13*Brick_Kilns_EF!$B$11*Brick_Kilns_EF!$B$12)</f>
        <v>8886.81</v>
      </c>
      <c r="J1427" s="13">
        <f>IF(D1427="ZZ",Brick_Kilns_EF!$E$5*(0.75),Brick_Kilns_EF!$E$5)</f>
        <v>9.6999999999999986E-3</v>
      </c>
      <c r="K1427" s="13">
        <f t="shared" si="89"/>
        <v>86.202056999999982</v>
      </c>
      <c r="L1427" s="13">
        <f>IF(D1427="ZZ",Brick_Kilns_EF!$E$2*(0.75),Brick_Kilns_EF!$E$2)</f>
        <v>6.7999999999999996E-3</v>
      </c>
      <c r="M1427" s="13">
        <f t="shared" si="88"/>
        <v>60.430307999999997</v>
      </c>
      <c r="N1427" s="13">
        <f>IF(D1427="ZZ",Brick_Kilns_EF!$E$3*(0.75),Brick_Kilns_EF!$E$3)</f>
        <v>4.5999999999999999E-3</v>
      </c>
      <c r="O1427" s="13">
        <f t="shared" si="90"/>
        <v>40.879325999999999</v>
      </c>
      <c r="P1427" s="13">
        <f>IF(D1427="ZZ",Brick_Kilns_EF!$E$4*(0.75),Brick_Kilns_EF!$E$4)</f>
        <v>4.7000000000000002E-3</v>
      </c>
      <c r="Q1427" s="13">
        <f t="shared" si="91"/>
        <v>41.768006999999997</v>
      </c>
    </row>
    <row r="1428" spans="1:17">
      <c r="A1428" s="13" t="s">
        <v>1438</v>
      </c>
      <c r="B1428" s="13">
        <v>24.380856640000001</v>
      </c>
      <c r="C1428" s="13">
        <v>88.670391249999994</v>
      </c>
      <c r="D1428" s="13" t="s">
        <v>6</v>
      </c>
      <c r="E1428" s="13" t="s">
        <v>4927</v>
      </c>
      <c r="F1428" s="13" t="s">
        <v>42</v>
      </c>
      <c r="G1428" s="13" t="s">
        <v>4802</v>
      </c>
      <c r="H1428" s="13" t="s">
        <v>4816</v>
      </c>
      <c r="I1428" s="13">
        <f>(Brick_Kilns_EF!$B$13*Brick_Kilns_EF!$B$11*Brick_Kilns_EF!$B$12)</f>
        <v>8886.81</v>
      </c>
      <c r="J1428" s="13">
        <f>IF(D1428="ZZ",Brick_Kilns_EF!$E$5*(0.75),Brick_Kilns_EF!$E$5)</f>
        <v>9.6999999999999986E-3</v>
      </c>
      <c r="K1428" s="13">
        <f t="shared" si="89"/>
        <v>86.202056999999982</v>
      </c>
      <c r="L1428" s="13">
        <f>IF(D1428="ZZ",Brick_Kilns_EF!$E$2*(0.75),Brick_Kilns_EF!$E$2)</f>
        <v>6.7999999999999996E-3</v>
      </c>
      <c r="M1428" s="13">
        <f t="shared" si="88"/>
        <v>60.430307999999997</v>
      </c>
      <c r="N1428" s="13">
        <f>IF(D1428="ZZ",Brick_Kilns_EF!$E$3*(0.75),Brick_Kilns_EF!$E$3)</f>
        <v>4.5999999999999999E-3</v>
      </c>
      <c r="O1428" s="13">
        <f t="shared" si="90"/>
        <v>40.879325999999999</v>
      </c>
      <c r="P1428" s="13">
        <f>IF(D1428="ZZ",Brick_Kilns_EF!$E$4*(0.75),Brick_Kilns_EF!$E$4)</f>
        <v>4.7000000000000002E-3</v>
      </c>
      <c r="Q1428" s="13">
        <f t="shared" si="91"/>
        <v>41.768006999999997</v>
      </c>
    </row>
    <row r="1429" spans="1:17">
      <c r="A1429" s="13" t="s">
        <v>1439</v>
      </c>
      <c r="B1429" s="13">
        <v>24.542583820000001</v>
      </c>
      <c r="C1429" s="13">
        <v>88.672323700000007</v>
      </c>
      <c r="D1429" s="13" t="s">
        <v>6</v>
      </c>
      <c r="E1429" s="13" t="s">
        <v>4927</v>
      </c>
      <c r="F1429" s="13" t="s">
        <v>42</v>
      </c>
      <c r="G1429" s="13" t="s">
        <v>4802</v>
      </c>
      <c r="H1429" s="13" t="s">
        <v>4816</v>
      </c>
      <c r="I1429" s="13">
        <f>(Brick_Kilns_EF!$B$13*Brick_Kilns_EF!$B$11*Brick_Kilns_EF!$B$12)</f>
        <v>8886.81</v>
      </c>
      <c r="J1429" s="13">
        <f>IF(D1429="ZZ",Brick_Kilns_EF!$E$5*(0.75),Brick_Kilns_EF!$E$5)</f>
        <v>9.6999999999999986E-3</v>
      </c>
      <c r="K1429" s="13">
        <f t="shared" si="89"/>
        <v>86.202056999999982</v>
      </c>
      <c r="L1429" s="13">
        <f>IF(D1429="ZZ",Brick_Kilns_EF!$E$2*(0.75),Brick_Kilns_EF!$E$2)</f>
        <v>6.7999999999999996E-3</v>
      </c>
      <c r="M1429" s="13">
        <f t="shared" si="88"/>
        <v>60.430307999999997</v>
      </c>
      <c r="N1429" s="13">
        <f>IF(D1429="ZZ",Brick_Kilns_EF!$E$3*(0.75),Brick_Kilns_EF!$E$3)</f>
        <v>4.5999999999999999E-3</v>
      </c>
      <c r="O1429" s="13">
        <f t="shared" si="90"/>
        <v>40.879325999999999</v>
      </c>
      <c r="P1429" s="13">
        <f>IF(D1429="ZZ",Brick_Kilns_EF!$E$4*(0.75),Brick_Kilns_EF!$E$4)</f>
        <v>4.7000000000000002E-3</v>
      </c>
      <c r="Q1429" s="13">
        <f t="shared" si="91"/>
        <v>41.768006999999997</v>
      </c>
    </row>
    <row r="1430" spans="1:17">
      <c r="A1430" s="13" t="s">
        <v>1440</v>
      </c>
      <c r="B1430" s="13">
        <v>24.481394179999999</v>
      </c>
      <c r="C1430" s="13">
        <v>88.608832820000003</v>
      </c>
      <c r="D1430" s="13" t="s">
        <v>6</v>
      </c>
      <c r="E1430" s="13" t="s">
        <v>4927</v>
      </c>
      <c r="F1430" s="13" t="s">
        <v>42</v>
      </c>
      <c r="G1430" s="13" t="s">
        <v>4802</v>
      </c>
      <c r="H1430" s="13" t="s">
        <v>4816</v>
      </c>
      <c r="I1430" s="13">
        <f>(Brick_Kilns_EF!$B$13*Brick_Kilns_EF!$B$11*Brick_Kilns_EF!$B$12)</f>
        <v>8886.81</v>
      </c>
      <c r="J1430" s="13">
        <f>IF(D1430="ZZ",Brick_Kilns_EF!$E$5*(0.75),Brick_Kilns_EF!$E$5)</f>
        <v>9.6999999999999986E-3</v>
      </c>
      <c r="K1430" s="13">
        <f t="shared" si="89"/>
        <v>86.202056999999982</v>
      </c>
      <c r="L1430" s="13">
        <f>IF(D1430="ZZ",Brick_Kilns_EF!$E$2*(0.75),Brick_Kilns_EF!$E$2)</f>
        <v>6.7999999999999996E-3</v>
      </c>
      <c r="M1430" s="13">
        <f t="shared" si="88"/>
        <v>60.430307999999997</v>
      </c>
      <c r="N1430" s="13">
        <f>IF(D1430="ZZ",Brick_Kilns_EF!$E$3*(0.75),Brick_Kilns_EF!$E$3)</f>
        <v>4.5999999999999999E-3</v>
      </c>
      <c r="O1430" s="13">
        <f t="shared" si="90"/>
        <v>40.879325999999999</v>
      </c>
      <c r="P1430" s="13">
        <f>IF(D1430="ZZ",Brick_Kilns_EF!$E$4*(0.75),Brick_Kilns_EF!$E$4)</f>
        <v>4.7000000000000002E-3</v>
      </c>
      <c r="Q1430" s="13">
        <f t="shared" si="91"/>
        <v>41.768006999999997</v>
      </c>
    </row>
    <row r="1431" spans="1:17">
      <c r="A1431" s="13" t="s">
        <v>1441</v>
      </c>
      <c r="B1431" s="13">
        <v>24.185772029999999</v>
      </c>
      <c r="C1431" s="13">
        <v>88.954074800000001</v>
      </c>
      <c r="D1431" s="13" t="s">
        <v>6</v>
      </c>
      <c r="E1431" s="13" t="s">
        <v>4927</v>
      </c>
      <c r="F1431" s="13" t="s">
        <v>42</v>
      </c>
      <c r="G1431" s="13" t="s">
        <v>4802</v>
      </c>
      <c r="H1431" s="13" t="s">
        <v>4816</v>
      </c>
      <c r="I1431" s="13">
        <f>(Brick_Kilns_EF!$B$13*Brick_Kilns_EF!$B$11*Brick_Kilns_EF!$B$12)</f>
        <v>8886.81</v>
      </c>
      <c r="J1431" s="13">
        <f>IF(D1431="ZZ",Brick_Kilns_EF!$E$5*(0.75),Brick_Kilns_EF!$E$5)</f>
        <v>9.6999999999999986E-3</v>
      </c>
      <c r="K1431" s="13">
        <f t="shared" si="89"/>
        <v>86.202056999999982</v>
      </c>
      <c r="L1431" s="13">
        <f>IF(D1431="ZZ",Brick_Kilns_EF!$E$2*(0.75),Brick_Kilns_EF!$E$2)</f>
        <v>6.7999999999999996E-3</v>
      </c>
      <c r="M1431" s="13">
        <f t="shared" si="88"/>
        <v>60.430307999999997</v>
      </c>
      <c r="N1431" s="13">
        <f>IF(D1431="ZZ",Brick_Kilns_EF!$E$3*(0.75),Brick_Kilns_EF!$E$3)</f>
        <v>4.5999999999999999E-3</v>
      </c>
      <c r="O1431" s="13">
        <f t="shared" si="90"/>
        <v>40.879325999999999</v>
      </c>
      <c r="P1431" s="13">
        <f>IF(D1431="ZZ",Brick_Kilns_EF!$E$4*(0.75),Brick_Kilns_EF!$E$4)</f>
        <v>4.7000000000000002E-3</v>
      </c>
      <c r="Q1431" s="13">
        <f t="shared" si="91"/>
        <v>41.768006999999997</v>
      </c>
    </row>
    <row r="1432" spans="1:17">
      <c r="A1432" s="13" t="s">
        <v>1442</v>
      </c>
      <c r="B1432" s="13">
        <v>24.112885179999999</v>
      </c>
      <c r="C1432" s="13">
        <v>89.245430080000006</v>
      </c>
      <c r="D1432" s="13" t="s">
        <v>6</v>
      </c>
      <c r="E1432" s="13" t="s">
        <v>4927</v>
      </c>
      <c r="F1432" s="13" t="s">
        <v>42</v>
      </c>
      <c r="G1432" s="13" t="s">
        <v>4802</v>
      </c>
      <c r="H1432" s="13" t="s">
        <v>4816</v>
      </c>
      <c r="I1432" s="13">
        <f>(Brick_Kilns_EF!$B$13*Brick_Kilns_EF!$B$11*Brick_Kilns_EF!$B$12)</f>
        <v>8886.81</v>
      </c>
      <c r="J1432" s="13">
        <f>IF(D1432="ZZ",Brick_Kilns_EF!$E$5*(0.75),Brick_Kilns_EF!$E$5)</f>
        <v>9.6999999999999986E-3</v>
      </c>
      <c r="K1432" s="13">
        <f t="shared" si="89"/>
        <v>86.202056999999982</v>
      </c>
      <c r="L1432" s="13">
        <f>IF(D1432="ZZ",Brick_Kilns_EF!$E$2*(0.75),Brick_Kilns_EF!$E$2)</f>
        <v>6.7999999999999996E-3</v>
      </c>
      <c r="M1432" s="13">
        <f t="shared" si="88"/>
        <v>60.430307999999997</v>
      </c>
      <c r="N1432" s="13">
        <f>IF(D1432="ZZ",Brick_Kilns_EF!$E$3*(0.75),Brick_Kilns_EF!$E$3)</f>
        <v>4.5999999999999999E-3</v>
      </c>
      <c r="O1432" s="13">
        <f t="shared" si="90"/>
        <v>40.879325999999999</v>
      </c>
      <c r="P1432" s="13">
        <f>IF(D1432="ZZ",Brick_Kilns_EF!$E$4*(0.75),Brick_Kilns_EF!$E$4)</f>
        <v>4.7000000000000002E-3</v>
      </c>
      <c r="Q1432" s="13">
        <f t="shared" si="91"/>
        <v>41.768006999999997</v>
      </c>
    </row>
    <row r="1433" spans="1:17">
      <c r="A1433" s="13" t="s">
        <v>1443</v>
      </c>
      <c r="B1433" s="13">
        <v>24.793073889999999</v>
      </c>
      <c r="C1433" s="13">
        <v>88.960573280000006</v>
      </c>
      <c r="D1433" s="13" t="s">
        <v>6</v>
      </c>
      <c r="E1433" s="13" t="s">
        <v>4927</v>
      </c>
      <c r="F1433" s="13" t="s">
        <v>42</v>
      </c>
      <c r="G1433" s="13" t="s">
        <v>4802</v>
      </c>
      <c r="H1433" s="13" t="s">
        <v>4816</v>
      </c>
      <c r="I1433" s="13">
        <f>(Brick_Kilns_EF!$B$13*Brick_Kilns_EF!$B$11*Brick_Kilns_EF!$B$12)</f>
        <v>8886.81</v>
      </c>
      <c r="J1433" s="13">
        <f>IF(D1433="ZZ",Brick_Kilns_EF!$E$5*(0.75),Brick_Kilns_EF!$E$5)</f>
        <v>9.6999999999999986E-3</v>
      </c>
      <c r="K1433" s="13">
        <f t="shared" si="89"/>
        <v>86.202056999999982</v>
      </c>
      <c r="L1433" s="13">
        <f>IF(D1433="ZZ",Brick_Kilns_EF!$E$2*(0.75),Brick_Kilns_EF!$E$2)</f>
        <v>6.7999999999999996E-3</v>
      </c>
      <c r="M1433" s="13">
        <f t="shared" si="88"/>
        <v>60.430307999999997</v>
      </c>
      <c r="N1433" s="13">
        <f>IF(D1433="ZZ",Brick_Kilns_EF!$E$3*(0.75),Brick_Kilns_EF!$E$3)</f>
        <v>4.5999999999999999E-3</v>
      </c>
      <c r="O1433" s="13">
        <f t="shared" si="90"/>
        <v>40.879325999999999</v>
      </c>
      <c r="P1433" s="13">
        <f>IF(D1433="ZZ",Brick_Kilns_EF!$E$4*(0.75),Brick_Kilns_EF!$E$4)</f>
        <v>4.7000000000000002E-3</v>
      </c>
      <c r="Q1433" s="13">
        <f t="shared" si="91"/>
        <v>41.768006999999997</v>
      </c>
    </row>
    <row r="1434" spans="1:17">
      <c r="A1434" s="13" t="s">
        <v>1444</v>
      </c>
      <c r="B1434" s="13">
        <v>24.818481040000002</v>
      </c>
      <c r="C1434" s="13">
        <v>89.444040740000005</v>
      </c>
      <c r="D1434" s="13" t="s">
        <v>6</v>
      </c>
      <c r="E1434" s="13" t="s">
        <v>4927</v>
      </c>
      <c r="F1434" s="13" t="s">
        <v>42</v>
      </c>
      <c r="G1434" s="13" t="s">
        <v>4802</v>
      </c>
      <c r="H1434" s="13" t="s">
        <v>4816</v>
      </c>
      <c r="I1434" s="13">
        <f>(Brick_Kilns_EF!$B$13*Brick_Kilns_EF!$B$11*Brick_Kilns_EF!$B$12)</f>
        <v>8886.81</v>
      </c>
      <c r="J1434" s="13">
        <f>IF(D1434="ZZ",Brick_Kilns_EF!$E$5*(0.75),Brick_Kilns_EF!$E$5)</f>
        <v>9.6999999999999986E-3</v>
      </c>
      <c r="K1434" s="13">
        <f t="shared" si="89"/>
        <v>86.202056999999982</v>
      </c>
      <c r="L1434" s="13">
        <f>IF(D1434="ZZ",Brick_Kilns_EF!$E$2*(0.75),Brick_Kilns_EF!$E$2)</f>
        <v>6.7999999999999996E-3</v>
      </c>
      <c r="M1434" s="13">
        <f t="shared" si="88"/>
        <v>60.430307999999997</v>
      </c>
      <c r="N1434" s="13">
        <f>IF(D1434="ZZ",Brick_Kilns_EF!$E$3*(0.75),Brick_Kilns_EF!$E$3)</f>
        <v>4.5999999999999999E-3</v>
      </c>
      <c r="O1434" s="13">
        <f t="shared" si="90"/>
        <v>40.879325999999999</v>
      </c>
      <c r="P1434" s="13">
        <f>IF(D1434="ZZ",Brick_Kilns_EF!$E$4*(0.75),Brick_Kilns_EF!$E$4)</f>
        <v>4.7000000000000002E-3</v>
      </c>
      <c r="Q1434" s="13">
        <f t="shared" si="91"/>
        <v>41.768006999999997</v>
      </c>
    </row>
    <row r="1435" spans="1:17">
      <c r="A1435" s="13" t="s">
        <v>1445</v>
      </c>
      <c r="B1435" s="13">
        <v>24.0153739</v>
      </c>
      <c r="C1435" s="13">
        <v>89.116786649999995</v>
      </c>
      <c r="D1435" s="13" t="s">
        <v>6</v>
      </c>
      <c r="E1435" s="13" t="s">
        <v>4927</v>
      </c>
      <c r="F1435" s="13" t="s">
        <v>42</v>
      </c>
      <c r="G1435" s="13" t="s">
        <v>4802</v>
      </c>
      <c r="H1435" s="13" t="s">
        <v>4816</v>
      </c>
      <c r="I1435" s="13">
        <f>(Brick_Kilns_EF!$B$13*Brick_Kilns_EF!$B$11*Brick_Kilns_EF!$B$12)</f>
        <v>8886.81</v>
      </c>
      <c r="J1435" s="13">
        <f>IF(D1435="ZZ",Brick_Kilns_EF!$E$5*(0.75),Brick_Kilns_EF!$E$5)</f>
        <v>9.6999999999999986E-3</v>
      </c>
      <c r="K1435" s="13">
        <f t="shared" si="89"/>
        <v>86.202056999999982</v>
      </c>
      <c r="L1435" s="13">
        <f>IF(D1435="ZZ",Brick_Kilns_EF!$E$2*(0.75),Brick_Kilns_EF!$E$2)</f>
        <v>6.7999999999999996E-3</v>
      </c>
      <c r="M1435" s="13">
        <f t="shared" si="88"/>
        <v>60.430307999999997</v>
      </c>
      <c r="N1435" s="13">
        <f>IF(D1435="ZZ",Brick_Kilns_EF!$E$3*(0.75),Brick_Kilns_EF!$E$3)</f>
        <v>4.5999999999999999E-3</v>
      </c>
      <c r="O1435" s="13">
        <f t="shared" si="90"/>
        <v>40.879325999999999</v>
      </c>
      <c r="P1435" s="13">
        <f>IF(D1435="ZZ",Brick_Kilns_EF!$E$4*(0.75),Brick_Kilns_EF!$E$4)</f>
        <v>4.7000000000000002E-3</v>
      </c>
      <c r="Q1435" s="13">
        <f t="shared" si="91"/>
        <v>41.768006999999997</v>
      </c>
    </row>
    <row r="1436" spans="1:17">
      <c r="A1436" s="13" t="s">
        <v>1446</v>
      </c>
      <c r="B1436" s="13">
        <v>24.011763210000002</v>
      </c>
      <c r="C1436" s="13">
        <v>89.117840150000006</v>
      </c>
      <c r="D1436" s="13" t="s">
        <v>6</v>
      </c>
      <c r="E1436" s="13" t="s">
        <v>4927</v>
      </c>
      <c r="F1436" s="13" t="s">
        <v>42</v>
      </c>
      <c r="G1436" s="13" t="s">
        <v>4802</v>
      </c>
      <c r="H1436" s="13" t="s">
        <v>4816</v>
      </c>
      <c r="I1436" s="13">
        <f>(Brick_Kilns_EF!$B$13*Brick_Kilns_EF!$B$11*Brick_Kilns_EF!$B$12)</f>
        <v>8886.81</v>
      </c>
      <c r="J1436" s="13">
        <f>IF(D1436="ZZ",Brick_Kilns_EF!$E$5*(0.75),Brick_Kilns_EF!$E$5)</f>
        <v>9.6999999999999986E-3</v>
      </c>
      <c r="K1436" s="13">
        <f t="shared" si="89"/>
        <v>86.202056999999982</v>
      </c>
      <c r="L1436" s="13">
        <f>IF(D1436="ZZ",Brick_Kilns_EF!$E$2*(0.75),Brick_Kilns_EF!$E$2)</f>
        <v>6.7999999999999996E-3</v>
      </c>
      <c r="M1436" s="13">
        <f t="shared" si="88"/>
        <v>60.430307999999997</v>
      </c>
      <c r="N1436" s="13">
        <f>IF(D1436="ZZ",Brick_Kilns_EF!$E$3*(0.75),Brick_Kilns_EF!$E$3)</f>
        <v>4.5999999999999999E-3</v>
      </c>
      <c r="O1436" s="13">
        <f t="shared" si="90"/>
        <v>40.879325999999999</v>
      </c>
      <c r="P1436" s="13">
        <f>IF(D1436="ZZ",Brick_Kilns_EF!$E$4*(0.75),Brick_Kilns_EF!$E$4)</f>
        <v>4.7000000000000002E-3</v>
      </c>
      <c r="Q1436" s="13">
        <f t="shared" si="91"/>
        <v>41.768006999999997</v>
      </c>
    </row>
    <row r="1437" spans="1:17">
      <c r="A1437" s="13" t="s">
        <v>1447</v>
      </c>
      <c r="B1437" s="13">
        <v>24.096531420000002</v>
      </c>
      <c r="C1437" s="13">
        <v>89.605887390000007</v>
      </c>
      <c r="D1437" s="13" t="s">
        <v>6</v>
      </c>
      <c r="E1437" s="13" t="s">
        <v>4927</v>
      </c>
      <c r="F1437" s="13" t="s">
        <v>42</v>
      </c>
      <c r="G1437" s="13" t="s">
        <v>4802</v>
      </c>
      <c r="H1437" s="13" t="s">
        <v>4816</v>
      </c>
      <c r="I1437" s="13">
        <f>(Brick_Kilns_EF!$B$13*Brick_Kilns_EF!$B$11*Brick_Kilns_EF!$B$12)</f>
        <v>8886.81</v>
      </c>
      <c r="J1437" s="13">
        <f>IF(D1437="ZZ",Brick_Kilns_EF!$E$5*(0.75),Brick_Kilns_EF!$E$5)</f>
        <v>9.6999999999999986E-3</v>
      </c>
      <c r="K1437" s="13">
        <f t="shared" si="89"/>
        <v>86.202056999999982</v>
      </c>
      <c r="L1437" s="13">
        <f>IF(D1437="ZZ",Brick_Kilns_EF!$E$2*(0.75),Brick_Kilns_EF!$E$2)</f>
        <v>6.7999999999999996E-3</v>
      </c>
      <c r="M1437" s="13">
        <f t="shared" si="88"/>
        <v>60.430307999999997</v>
      </c>
      <c r="N1437" s="13">
        <f>IF(D1437="ZZ",Brick_Kilns_EF!$E$3*(0.75),Brick_Kilns_EF!$E$3)</f>
        <v>4.5999999999999999E-3</v>
      </c>
      <c r="O1437" s="13">
        <f t="shared" si="90"/>
        <v>40.879325999999999</v>
      </c>
      <c r="P1437" s="13">
        <f>IF(D1437="ZZ",Brick_Kilns_EF!$E$4*(0.75),Brick_Kilns_EF!$E$4)</f>
        <v>4.7000000000000002E-3</v>
      </c>
      <c r="Q1437" s="13">
        <f t="shared" si="91"/>
        <v>41.768006999999997</v>
      </c>
    </row>
    <row r="1438" spans="1:17">
      <c r="A1438" s="13" t="s">
        <v>1448</v>
      </c>
      <c r="B1438" s="13">
        <v>23.946699349999999</v>
      </c>
      <c r="C1438" s="13">
        <v>89.100155060000006</v>
      </c>
      <c r="D1438" s="13" t="s">
        <v>6</v>
      </c>
      <c r="E1438" s="13" t="s">
        <v>4927</v>
      </c>
      <c r="F1438" s="13" t="s">
        <v>9</v>
      </c>
      <c r="G1438" s="13" t="s">
        <v>4802</v>
      </c>
      <c r="H1438" s="13" t="s">
        <v>4816</v>
      </c>
      <c r="I1438" s="13">
        <f>(Brick_Kilns_EF!$B$13*Brick_Kilns_EF!$B$11*Brick_Kilns_EF!$B$12)</f>
        <v>8886.81</v>
      </c>
      <c r="J1438" s="13">
        <f>IF(D1438="ZZ",Brick_Kilns_EF!$E$5*(0.75),Brick_Kilns_EF!$E$5)</f>
        <v>9.6999999999999986E-3</v>
      </c>
      <c r="K1438" s="13">
        <f t="shared" si="89"/>
        <v>86.202056999999982</v>
      </c>
      <c r="L1438" s="13">
        <f>IF(D1438="ZZ",Brick_Kilns_EF!$E$2*(0.75),Brick_Kilns_EF!$E$2)</f>
        <v>6.7999999999999996E-3</v>
      </c>
      <c r="M1438" s="13">
        <f t="shared" si="88"/>
        <v>60.430307999999997</v>
      </c>
      <c r="N1438" s="13">
        <f>IF(D1438="ZZ",Brick_Kilns_EF!$E$3*(0.75),Brick_Kilns_EF!$E$3)</f>
        <v>4.5999999999999999E-3</v>
      </c>
      <c r="O1438" s="13">
        <f t="shared" si="90"/>
        <v>40.879325999999999</v>
      </c>
      <c r="P1438" s="13">
        <f>IF(D1438="ZZ",Brick_Kilns_EF!$E$4*(0.75),Brick_Kilns_EF!$E$4)</f>
        <v>4.7000000000000002E-3</v>
      </c>
      <c r="Q1438" s="13">
        <f t="shared" si="91"/>
        <v>41.768006999999997</v>
      </c>
    </row>
    <row r="1439" spans="1:17">
      <c r="A1439" s="13" t="s">
        <v>1449</v>
      </c>
      <c r="B1439" s="13">
        <v>23.944699140000001</v>
      </c>
      <c r="C1439" s="13">
        <v>89.101203190000007</v>
      </c>
      <c r="D1439" s="13" t="s">
        <v>6</v>
      </c>
      <c r="E1439" s="13" t="s">
        <v>4927</v>
      </c>
      <c r="F1439" s="13" t="s">
        <v>9</v>
      </c>
      <c r="G1439" s="13" t="s">
        <v>4802</v>
      </c>
      <c r="H1439" s="13" t="s">
        <v>4816</v>
      </c>
      <c r="I1439" s="13">
        <f>(Brick_Kilns_EF!$B$13*Brick_Kilns_EF!$B$11*Brick_Kilns_EF!$B$12)</f>
        <v>8886.81</v>
      </c>
      <c r="J1439" s="13">
        <f>IF(D1439="ZZ",Brick_Kilns_EF!$E$5*(0.75),Brick_Kilns_EF!$E$5)</f>
        <v>9.6999999999999986E-3</v>
      </c>
      <c r="K1439" s="13">
        <f t="shared" si="89"/>
        <v>86.202056999999982</v>
      </c>
      <c r="L1439" s="13">
        <f>IF(D1439="ZZ",Brick_Kilns_EF!$E$2*(0.75),Brick_Kilns_EF!$E$2)</f>
        <v>6.7999999999999996E-3</v>
      </c>
      <c r="M1439" s="13">
        <f t="shared" si="88"/>
        <v>60.430307999999997</v>
      </c>
      <c r="N1439" s="13">
        <f>IF(D1439="ZZ",Brick_Kilns_EF!$E$3*(0.75),Brick_Kilns_EF!$E$3)</f>
        <v>4.5999999999999999E-3</v>
      </c>
      <c r="O1439" s="13">
        <f t="shared" si="90"/>
        <v>40.879325999999999</v>
      </c>
      <c r="P1439" s="13">
        <f>IF(D1439="ZZ",Brick_Kilns_EF!$E$4*(0.75),Brick_Kilns_EF!$E$4)</f>
        <v>4.7000000000000002E-3</v>
      </c>
      <c r="Q1439" s="13">
        <f t="shared" si="91"/>
        <v>41.768006999999997</v>
      </c>
    </row>
    <row r="1440" spans="1:17">
      <c r="A1440" s="13" t="s">
        <v>1450</v>
      </c>
      <c r="B1440" s="13">
        <v>25.456164869999999</v>
      </c>
      <c r="C1440" s="13">
        <v>89.058301520000001</v>
      </c>
      <c r="D1440" s="13" t="s">
        <v>6</v>
      </c>
      <c r="E1440" s="13" t="s">
        <v>4927</v>
      </c>
      <c r="F1440" s="13" t="s">
        <v>171</v>
      </c>
      <c r="G1440" s="13" t="s">
        <v>4802</v>
      </c>
      <c r="H1440" s="13" t="s">
        <v>4816</v>
      </c>
      <c r="I1440" s="13">
        <f>(Brick_Kilns_EF!$B$13*Brick_Kilns_EF!$B$11*Brick_Kilns_EF!$B$12)</f>
        <v>8886.81</v>
      </c>
      <c r="J1440" s="13">
        <f>IF(D1440="ZZ",Brick_Kilns_EF!$E$5*(0.75),Brick_Kilns_EF!$E$5)</f>
        <v>9.6999999999999986E-3</v>
      </c>
      <c r="K1440" s="13">
        <f t="shared" si="89"/>
        <v>86.202056999999982</v>
      </c>
      <c r="L1440" s="13">
        <f>IF(D1440="ZZ",Brick_Kilns_EF!$E$2*(0.75),Brick_Kilns_EF!$E$2)</f>
        <v>6.7999999999999996E-3</v>
      </c>
      <c r="M1440" s="13">
        <f t="shared" si="88"/>
        <v>60.430307999999997</v>
      </c>
      <c r="N1440" s="13">
        <f>IF(D1440="ZZ",Brick_Kilns_EF!$E$3*(0.75),Brick_Kilns_EF!$E$3)</f>
        <v>4.5999999999999999E-3</v>
      </c>
      <c r="O1440" s="13">
        <f t="shared" si="90"/>
        <v>40.879325999999999</v>
      </c>
      <c r="P1440" s="13">
        <f>IF(D1440="ZZ",Brick_Kilns_EF!$E$4*(0.75),Brick_Kilns_EF!$E$4)</f>
        <v>4.7000000000000002E-3</v>
      </c>
      <c r="Q1440" s="13">
        <f t="shared" si="91"/>
        <v>41.768006999999997</v>
      </c>
    </row>
    <row r="1441" spans="1:17">
      <c r="A1441" s="13" t="s">
        <v>1451</v>
      </c>
      <c r="B1441" s="13">
        <v>24.883615209999999</v>
      </c>
      <c r="C1441" s="13">
        <v>89.790636250000006</v>
      </c>
      <c r="D1441" s="13" t="s">
        <v>6</v>
      </c>
      <c r="E1441" s="13" t="s">
        <v>4927</v>
      </c>
      <c r="F1441" s="13" t="s">
        <v>248</v>
      </c>
      <c r="G1441" s="13" t="s">
        <v>4802</v>
      </c>
      <c r="H1441" s="13" t="s">
        <v>4816</v>
      </c>
      <c r="I1441" s="13">
        <f>(Brick_Kilns_EF!$B$13*Brick_Kilns_EF!$B$11*Brick_Kilns_EF!$B$12)</f>
        <v>8886.81</v>
      </c>
      <c r="J1441" s="13">
        <f>IF(D1441="ZZ",Brick_Kilns_EF!$E$5*(0.75),Brick_Kilns_EF!$E$5)</f>
        <v>9.6999999999999986E-3</v>
      </c>
      <c r="K1441" s="13">
        <f t="shared" si="89"/>
        <v>86.202056999999982</v>
      </c>
      <c r="L1441" s="13">
        <f>IF(D1441="ZZ",Brick_Kilns_EF!$E$2*(0.75),Brick_Kilns_EF!$E$2)</f>
        <v>6.7999999999999996E-3</v>
      </c>
      <c r="M1441" s="13">
        <f t="shared" si="88"/>
        <v>60.430307999999997</v>
      </c>
      <c r="N1441" s="13">
        <f>IF(D1441="ZZ",Brick_Kilns_EF!$E$3*(0.75),Brick_Kilns_EF!$E$3)</f>
        <v>4.5999999999999999E-3</v>
      </c>
      <c r="O1441" s="13">
        <f t="shared" si="90"/>
        <v>40.879325999999999</v>
      </c>
      <c r="P1441" s="13">
        <f>IF(D1441="ZZ",Brick_Kilns_EF!$E$4*(0.75),Brick_Kilns_EF!$E$4)</f>
        <v>4.7000000000000002E-3</v>
      </c>
      <c r="Q1441" s="13">
        <f t="shared" si="91"/>
        <v>41.768006999999997</v>
      </c>
    </row>
    <row r="1442" spans="1:17">
      <c r="A1442" s="13" t="s">
        <v>1452</v>
      </c>
      <c r="B1442" s="13">
        <v>23.938022579999998</v>
      </c>
      <c r="C1442" s="13">
        <v>88.971059659999995</v>
      </c>
      <c r="D1442" s="13" t="s">
        <v>6</v>
      </c>
      <c r="E1442" s="13" t="s">
        <v>4927</v>
      </c>
      <c r="F1442" s="13" t="s">
        <v>9</v>
      </c>
      <c r="G1442" s="13" t="s">
        <v>4802</v>
      </c>
      <c r="H1442" s="13" t="s">
        <v>4816</v>
      </c>
      <c r="I1442" s="13">
        <f>(Brick_Kilns_EF!$B$13*Brick_Kilns_EF!$B$11*Brick_Kilns_EF!$B$12)</f>
        <v>8886.81</v>
      </c>
      <c r="J1442" s="13">
        <f>IF(D1442="ZZ",Brick_Kilns_EF!$E$5*(0.75),Brick_Kilns_EF!$E$5)</f>
        <v>9.6999999999999986E-3</v>
      </c>
      <c r="K1442" s="13">
        <f t="shared" si="89"/>
        <v>86.202056999999982</v>
      </c>
      <c r="L1442" s="13">
        <f>IF(D1442="ZZ",Brick_Kilns_EF!$E$2*(0.75),Brick_Kilns_EF!$E$2)</f>
        <v>6.7999999999999996E-3</v>
      </c>
      <c r="M1442" s="13">
        <f t="shared" si="88"/>
        <v>60.430307999999997</v>
      </c>
      <c r="N1442" s="13">
        <f>IF(D1442="ZZ",Brick_Kilns_EF!$E$3*(0.75),Brick_Kilns_EF!$E$3)</f>
        <v>4.5999999999999999E-3</v>
      </c>
      <c r="O1442" s="13">
        <f t="shared" si="90"/>
        <v>40.879325999999999</v>
      </c>
      <c r="P1442" s="13">
        <f>IF(D1442="ZZ",Brick_Kilns_EF!$E$4*(0.75),Brick_Kilns_EF!$E$4)</f>
        <v>4.7000000000000002E-3</v>
      </c>
      <c r="Q1442" s="13">
        <f t="shared" si="91"/>
        <v>41.768006999999997</v>
      </c>
    </row>
    <row r="1443" spans="1:17">
      <c r="A1443" s="13" t="s">
        <v>1453</v>
      </c>
      <c r="B1443" s="13">
        <v>24.248034730000001</v>
      </c>
      <c r="C1443" s="13">
        <v>89.093456119999999</v>
      </c>
      <c r="D1443" s="13" t="s">
        <v>6</v>
      </c>
      <c r="E1443" s="13" t="s">
        <v>4927</v>
      </c>
      <c r="F1443" s="13" t="s">
        <v>42</v>
      </c>
      <c r="G1443" s="13" t="s">
        <v>4802</v>
      </c>
      <c r="H1443" s="13" t="s">
        <v>4816</v>
      </c>
      <c r="I1443" s="13">
        <f>(Brick_Kilns_EF!$B$13*Brick_Kilns_EF!$B$11*Brick_Kilns_EF!$B$12)</f>
        <v>8886.81</v>
      </c>
      <c r="J1443" s="13">
        <f>IF(D1443="ZZ",Brick_Kilns_EF!$E$5*(0.75),Brick_Kilns_EF!$E$5)</f>
        <v>9.6999999999999986E-3</v>
      </c>
      <c r="K1443" s="13">
        <f t="shared" si="89"/>
        <v>86.202056999999982</v>
      </c>
      <c r="L1443" s="13">
        <f>IF(D1443="ZZ",Brick_Kilns_EF!$E$2*(0.75),Brick_Kilns_EF!$E$2)</f>
        <v>6.7999999999999996E-3</v>
      </c>
      <c r="M1443" s="13">
        <f t="shared" si="88"/>
        <v>60.430307999999997</v>
      </c>
      <c r="N1443" s="13">
        <f>IF(D1443="ZZ",Brick_Kilns_EF!$E$3*(0.75),Brick_Kilns_EF!$E$3)</f>
        <v>4.5999999999999999E-3</v>
      </c>
      <c r="O1443" s="13">
        <f t="shared" si="90"/>
        <v>40.879325999999999</v>
      </c>
      <c r="P1443" s="13">
        <f>IF(D1443="ZZ",Brick_Kilns_EF!$E$4*(0.75),Brick_Kilns_EF!$E$4)</f>
        <v>4.7000000000000002E-3</v>
      </c>
      <c r="Q1443" s="13">
        <f t="shared" si="91"/>
        <v>41.768006999999997</v>
      </c>
    </row>
    <row r="1444" spans="1:17">
      <c r="A1444" s="13" t="s">
        <v>1454</v>
      </c>
      <c r="B1444" s="13">
        <v>23.984423169999999</v>
      </c>
      <c r="C1444" s="13">
        <v>88.896452319999995</v>
      </c>
      <c r="D1444" s="13" t="s">
        <v>6</v>
      </c>
      <c r="E1444" s="13" t="s">
        <v>4927</v>
      </c>
      <c r="F1444" s="13" t="s">
        <v>9</v>
      </c>
      <c r="G1444" s="13" t="s">
        <v>4802</v>
      </c>
      <c r="H1444" s="13" t="s">
        <v>4816</v>
      </c>
      <c r="I1444" s="13">
        <f>(Brick_Kilns_EF!$B$13*Brick_Kilns_EF!$B$11*Brick_Kilns_EF!$B$12)</f>
        <v>8886.81</v>
      </c>
      <c r="J1444" s="13">
        <f>IF(D1444="ZZ",Brick_Kilns_EF!$E$5*(0.75),Brick_Kilns_EF!$E$5)</f>
        <v>9.6999999999999986E-3</v>
      </c>
      <c r="K1444" s="13">
        <f t="shared" si="89"/>
        <v>86.202056999999982</v>
      </c>
      <c r="L1444" s="13">
        <f>IF(D1444="ZZ",Brick_Kilns_EF!$E$2*(0.75),Brick_Kilns_EF!$E$2)</f>
        <v>6.7999999999999996E-3</v>
      </c>
      <c r="M1444" s="13">
        <f t="shared" si="88"/>
        <v>60.430307999999997</v>
      </c>
      <c r="N1444" s="13">
        <f>IF(D1444="ZZ",Brick_Kilns_EF!$E$3*(0.75),Brick_Kilns_EF!$E$3)</f>
        <v>4.5999999999999999E-3</v>
      </c>
      <c r="O1444" s="13">
        <f t="shared" si="90"/>
        <v>40.879325999999999</v>
      </c>
      <c r="P1444" s="13">
        <f>IF(D1444="ZZ",Brick_Kilns_EF!$E$4*(0.75),Brick_Kilns_EF!$E$4)</f>
        <v>4.7000000000000002E-3</v>
      </c>
      <c r="Q1444" s="13">
        <f t="shared" si="91"/>
        <v>41.768006999999997</v>
      </c>
    </row>
    <row r="1445" spans="1:17">
      <c r="A1445" s="13" t="s">
        <v>1455</v>
      </c>
      <c r="B1445" s="13">
        <v>24.56891723</v>
      </c>
      <c r="C1445" s="13">
        <v>89.879793800000002</v>
      </c>
      <c r="D1445" s="13" t="s">
        <v>6</v>
      </c>
      <c r="E1445" s="13" t="s">
        <v>4927</v>
      </c>
      <c r="F1445" s="13" t="s">
        <v>7</v>
      </c>
      <c r="G1445" s="13" t="s">
        <v>4802</v>
      </c>
      <c r="H1445" s="13" t="s">
        <v>4816</v>
      </c>
      <c r="I1445" s="13">
        <f>(Brick_Kilns_EF!$B$13*Brick_Kilns_EF!$B$11*Brick_Kilns_EF!$B$12)</f>
        <v>8886.81</v>
      </c>
      <c r="J1445" s="13">
        <f>IF(D1445="ZZ",Brick_Kilns_EF!$E$5*(0.75),Brick_Kilns_EF!$E$5)</f>
        <v>9.6999999999999986E-3</v>
      </c>
      <c r="K1445" s="13">
        <f t="shared" si="89"/>
        <v>86.202056999999982</v>
      </c>
      <c r="L1445" s="13">
        <f>IF(D1445="ZZ",Brick_Kilns_EF!$E$2*(0.75),Brick_Kilns_EF!$E$2)</f>
        <v>6.7999999999999996E-3</v>
      </c>
      <c r="M1445" s="13">
        <f t="shared" si="88"/>
        <v>60.430307999999997</v>
      </c>
      <c r="N1445" s="13">
        <f>IF(D1445="ZZ",Brick_Kilns_EF!$E$3*(0.75),Brick_Kilns_EF!$E$3)</f>
        <v>4.5999999999999999E-3</v>
      </c>
      <c r="O1445" s="13">
        <f t="shared" si="90"/>
        <v>40.879325999999999</v>
      </c>
      <c r="P1445" s="13">
        <f>IF(D1445="ZZ",Brick_Kilns_EF!$E$4*(0.75),Brick_Kilns_EF!$E$4)</f>
        <v>4.7000000000000002E-3</v>
      </c>
      <c r="Q1445" s="13">
        <f t="shared" si="91"/>
        <v>41.768006999999997</v>
      </c>
    </row>
    <row r="1446" spans="1:17">
      <c r="A1446" s="13" t="s">
        <v>1456</v>
      </c>
      <c r="B1446" s="13">
        <v>24.884684060000001</v>
      </c>
      <c r="C1446" s="13">
        <v>89.974330089999995</v>
      </c>
      <c r="D1446" s="13" t="s">
        <v>6</v>
      </c>
      <c r="E1446" s="13" t="s">
        <v>4927</v>
      </c>
      <c r="F1446" s="13" t="s">
        <v>248</v>
      </c>
      <c r="G1446" s="13" t="s">
        <v>4802</v>
      </c>
      <c r="H1446" s="13" t="s">
        <v>4816</v>
      </c>
      <c r="I1446" s="13">
        <f>(Brick_Kilns_EF!$B$13*Brick_Kilns_EF!$B$11*Brick_Kilns_EF!$B$12)</f>
        <v>8886.81</v>
      </c>
      <c r="J1446" s="13">
        <f>IF(D1446="ZZ",Brick_Kilns_EF!$E$5*(0.75),Brick_Kilns_EF!$E$5)</f>
        <v>9.6999999999999986E-3</v>
      </c>
      <c r="K1446" s="13">
        <f t="shared" si="89"/>
        <v>86.202056999999982</v>
      </c>
      <c r="L1446" s="13">
        <f>IF(D1446="ZZ",Brick_Kilns_EF!$E$2*(0.75),Brick_Kilns_EF!$E$2)</f>
        <v>6.7999999999999996E-3</v>
      </c>
      <c r="M1446" s="13">
        <f t="shared" si="88"/>
        <v>60.430307999999997</v>
      </c>
      <c r="N1446" s="13">
        <f>IF(D1446="ZZ",Brick_Kilns_EF!$E$3*(0.75),Brick_Kilns_EF!$E$3)</f>
        <v>4.5999999999999999E-3</v>
      </c>
      <c r="O1446" s="13">
        <f t="shared" si="90"/>
        <v>40.879325999999999</v>
      </c>
      <c r="P1446" s="13">
        <f>IF(D1446="ZZ",Brick_Kilns_EF!$E$4*(0.75),Brick_Kilns_EF!$E$4)</f>
        <v>4.7000000000000002E-3</v>
      </c>
      <c r="Q1446" s="13">
        <f t="shared" si="91"/>
        <v>41.768006999999997</v>
      </c>
    </row>
    <row r="1447" spans="1:17">
      <c r="A1447" s="13" t="s">
        <v>1457</v>
      </c>
      <c r="B1447" s="13">
        <v>24.883932810000001</v>
      </c>
      <c r="C1447" s="13">
        <v>89.974545090000007</v>
      </c>
      <c r="D1447" s="13" t="s">
        <v>6</v>
      </c>
      <c r="E1447" s="13" t="s">
        <v>4927</v>
      </c>
      <c r="F1447" s="13" t="s">
        <v>248</v>
      </c>
      <c r="G1447" s="13" t="s">
        <v>4802</v>
      </c>
      <c r="H1447" s="13" t="s">
        <v>4816</v>
      </c>
      <c r="I1447" s="13">
        <f>(Brick_Kilns_EF!$B$13*Brick_Kilns_EF!$B$11*Brick_Kilns_EF!$B$12)</f>
        <v>8886.81</v>
      </c>
      <c r="J1447" s="13">
        <f>IF(D1447="ZZ",Brick_Kilns_EF!$E$5*(0.75),Brick_Kilns_EF!$E$5)</f>
        <v>9.6999999999999986E-3</v>
      </c>
      <c r="K1447" s="13">
        <f t="shared" si="89"/>
        <v>86.202056999999982</v>
      </c>
      <c r="L1447" s="13">
        <f>IF(D1447="ZZ",Brick_Kilns_EF!$E$2*(0.75),Brick_Kilns_EF!$E$2)</f>
        <v>6.7999999999999996E-3</v>
      </c>
      <c r="M1447" s="13">
        <f t="shared" si="88"/>
        <v>60.430307999999997</v>
      </c>
      <c r="N1447" s="13">
        <f>IF(D1447="ZZ",Brick_Kilns_EF!$E$3*(0.75),Brick_Kilns_EF!$E$3)</f>
        <v>4.5999999999999999E-3</v>
      </c>
      <c r="O1447" s="13">
        <f t="shared" si="90"/>
        <v>40.879325999999999</v>
      </c>
      <c r="P1447" s="13">
        <f>IF(D1447="ZZ",Brick_Kilns_EF!$E$4*(0.75),Brick_Kilns_EF!$E$4)</f>
        <v>4.7000000000000002E-3</v>
      </c>
      <c r="Q1447" s="13">
        <f t="shared" si="91"/>
        <v>41.768006999999997</v>
      </c>
    </row>
    <row r="1448" spans="1:17">
      <c r="A1448" s="13" t="s">
        <v>1458</v>
      </c>
      <c r="B1448" s="13">
        <v>25.015388699999999</v>
      </c>
      <c r="C1448" s="13">
        <v>89.924432280000005</v>
      </c>
      <c r="D1448" s="13" t="s">
        <v>6</v>
      </c>
      <c r="E1448" s="13" t="s">
        <v>4927</v>
      </c>
      <c r="F1448" s="13" t="s">
        <v>248</v>
      </c>
      <c r="G1448" s="13" t="s">
        <v>4802</v>
      </c>
      <c r="H1448" s="13" t="s">
        <v>4816</v>
      </c>
      <c r="I1448" s="13">
        <f>(Brick_Kilns_EF!$B$13*Brick_Kilns_EF!$B$11*Brick_Kilns_EF!$B$12)</f>
        <v>8886.81</v>
      </c>
      <c r="J1448" s="13">
        <f>IF(D1448="ZZ",Brick_Kilns_EF!$E$5*(0.75),Brick_Kilns_EF!$E$5)</f>
        <v>9.6999999999999986E-3</v>
      </c>
      <c r="K1448" s="13">
        <f t="shared" si="89"/>
        <v>86.202056999999982</v>
      </c>
      <c r="L1448" s="13">
        <f>IF(D1448="ZZ",Brick_Kilns_EF!$E$2*(0.75),Brick_Kilns_EF!$E$2)</f>
        <v>6.7999999999999996E-3</v>
      </c>
      <c r="M1448" s="13">
        <f t="shared" si="88"/>
        <v>60.430307999999997</v>
      </c>
      <c r="N1448" s="13">
        <f>IF(D1448="ZZ",Brick_Kilns_EF!$E$3*(0.75),Brick_Kilns_EF!$E$3)</f>
        <v>4.5999999999999999E-3</v>
      </c>
      <c r="O1448" s="13">
        <f t="shared" si="90"/>
        <v>40.879325999999999</v>
      </c>
      <c r="P1448" s="13">
        <f>IF(D1448="ZZ",Brick_Kilns_EF!$E$4*(0.75),Brick_Kilns_EF!$E$4)</f>
        <v>4.7000000000000002E-3</v>
      </c>
      <c r="Q1448" s="13">
        <f t="shared" si="91"/>
        <v>41.768006999999997</v>
      </c>
    </row>
    <row r="1449" spans="1:17">
      <c r="A1449" s="13" t="s">
        <v>1459</v>
      </c>
      <c r="B1449" s="13">
        <v>25.93235649</v>
      </c>
      <c r="C1449" s="13">
        <v>88.537216380000004</v>
      </c>
      <c r="D1449" s="13" t="s">
        <v>6</v>
      </c>
      <c r="E1449" s="13" t="s">
        <v>4927</v>
      </c>
      <c r="F1449" s="13" t="s">
        <v>171</v>
      </c>
      <c r="G1449" s="13" t="s">
        <v>4802</v>
      </c>
      <c r="H1449" s="13" t="s">
        <v>4816</v>
      </c>
      <c r="I1449" s="13">
        <f>(Brick_Kilns_EF!$B$13*Brick_Kilns_EF!$B$11*Brick_Kilns_EF!$B$12)</f>
        <v>8886.81</v>
      </c>
      <c r="J1449" s="13">
        <f>IF(D1449="ZZ",Brick_Kilns_EF!$E$5*(0.75),Brick_Kilns_EF!$E$5)</f>
        <v>9.6999999999999986E-3</v>
      </c>
      <c r="K1449" s="13">
        <f t="shared" si="89"/>
        <v>86.202056999999982</v>
      </c>
      <c r="L1449" s="13">
        <f>IF(D1449="ZZ",Brick_Kilns_EF!$E$2*(0.75),Brick_Kilns_EF!$E$2)</f>
        <v>6.7999999999999996E-3</v>
      </c>
      <c r="M1449" s="13">
        <f t="shared" si="88"/>
        <v>60.430307999999997</v>
      </c>
      <c r="N1449" s="13">
        <f>IF(D1449="ZZ",Brick_Kilns_EF!$E$3*(0.75),Brick_Kilns_EF!$E$3)</f>
        <v>4.5999999999999999E-3</v>
      </c>
      <c r="O1449" s="13">
        <f t="shared" si="90"/>
        <v>40.879325999999999</v>
      </c>
      <c r="P1449" s="13">
        <f>IF(D1449="ZZ",Brick_Kilns_EF!$E$4*(0.75),Brick_Kilns_EF!$E$4)</f>
        <v>4.7000000000000002E-3</v>
      </c>
      <c r="Q1449" s="13">
        <f t="shared" si="91"/>
        <v>41.768006999999997</v>
      </c>
    </row>
    <row r="1450" spans="1:17">
      <c r="A1450" s="13" t="s">
        <v>1460</v>
      </c>
      <c r="B1450" s="13">
        <v>24.611953870000001</v>
      </c>
      <c r="C1450" s="13">
        <v>88.262709150000006</v>
      </c>
      <c r="D1450" s="13" t="s">
        <v>6</v>
      </c>
      <c r="E1450" s="13" t="s">
        <v>4927</v>
      </c>
      <c r="F1450" s="13" t="s">
        <v>42</v>
      </c>
      <c r="G1450" s="13" t="s">
        <v>4802</v>
      </c>
      <c r="H1450" s="13" t="s">
        <v>4816</v>
      </c>
      <c r="I1450" s="13">
        <f>(Brick_Kilns_EF!$B$13*Brick_Kilns_EF!$B$11*Brick_Kilns_EF!$B$12)</f>
        <v>8886.81</v>
      </c>
      <c r="J1450" s="13">
        <f>IF(D1450="ZZ",Brick_Kilns_EF!$E$5*(0.75),Brick_Kilns_EF!$E$5)</f>
        <v>9.6999999999999986E-3</v>
      </c>
      <c r="K1450" s="13">
        <f t="shared" si="89"/>
        <v>86.202056999999982</v>
      </c>
      <c r="L1450" s="13">
        <f>IF(D1450="ZZ",Brick_Kilns_EF!$E$2*(0.75),Brick_Kilns_EF!$E$2)</f>
        <v>6.7999999999999996E-3</v>
      </c>
      <c r="M1450" s="13">
        <f t="shared" si="88"/>
        <v>60.430307999999997</v>
      </c>
      <c r="N1450" s="13">
        <f>IF(D1450="ZZ",Brick_Kilns_EF!$E$3*(0.75),Brick_Kilns_EF!$E$3)</f>
        <v>4.5999999999999999E-3</v>
      </c>
      <c r="O1450" s="13">
        <f t="shared" si="90"/>
        <v>40.879325999999999</v>
      </c>
      <c r="P1450" s="13">
        <f>IF(D1450="ZZ",Brick_Kilns_EF!$E$4*(0.75),Brick_Kilns_EF!$E$4)</f>
        <v>4.7000000000000002E-3</v>
      </c>
      <c r="Q1450" s="13">
        <f t="shared" si="91"/>
        <v>41.768006999999997</v>
      </c>
    </row>
    <row r="1451" spans="1:17">
      <c r="A1451" s="13" t="s">
        <v>1461</v>
      </c>
      <c r="B1451" s="13">
        <v>24.905662599999999</v>
      </c>
      <c r="C1451" s="13">
        <v>89.120171920000004</v>
      </c>
      <c r="D1451" s="13" t="s">
        <v>6</v>
      </c>
      <c r="E1451" s="13" t="s">
        <v>4927</v>
      </c>
      <c r="F1451" s="13" t="s">
        <v>42</v>
      </c>
      <c r="G1451" s="13" t="s">
        <v>4802</v>
      </c>
      <c r="H1451" s="13" t="s">
        <v>4816</v>
      </c>
      <c r="I1451" s="13">
        <f>(Brick_Kilns_EF!$B$13*Brick_Kilns_EF!$B$11*Brick_Kilns_EF!$B$12)</f>
        <v>8886.81</v>
      </c>
      <c r="J1451" s="13">
        <f>IF(D1451="ZZ",Brick_Kilns_EF!$E$5*(0.75),Brick_Kilns_EF!$E$5)</f>
        <v>9.6999999999999986E-3</v>
      </c>
      <c r="K1451" s="13">
        <f t="shared" si="89"/>
        <v>86.202056999999982</v>
      </c>
      <c r="L1451" s="13">
        <f>IF(D1451="ZZ",Brick_Kilns_EF!$E$2*(0.75),Brick_Kilns_EF!$E$2)</f>
        <v>6.7999999999999996E-3</v>
      </c>
      <c r="M1451" s="13">
        <f t="shared" si="88"/>
        <v>60.430307999999997</v>
      </c>
      <c r="N1451" s="13">
        <f>IF(D1451="ZZ",Brick_Kilns_EF!$E$3*(0.75),Brick_Kilns_EF!$E$3)</f>
        <v>4.5999999999999999E-3</v>
      </c>
      <c r="O1451" s="13">
        <f t="shared" si="90"/>
        <v>40.879325999999999</v>
      </c>
      <c r="P1451" s="13">
        <f>IF(D1451="ZZ",Brick_Kilns_EF!$E$4*(0.75),Brick_Kilns_EF!$E$4)</f>
        <v>4.7000000000000002E-3</v>
      </c>
      <c r="Q1451" s="13">
        <f t="shared" si="91"/>
        <v>41.768006999999997</v>
      </c>
    </row>
    <row r="1452" spans="1:17">
      <c r="A1452" s="13" t="s">
        <v>1462</v>
      </c>
      <c r="B1452" s="13">
        <v>24.027930059999999</v>
      </c>
      <c r="C1452" s="13">
        <v>88.928743209999993</v>
      </c>
      <c r="D1452" s="13" t="s">
        <v>6</v>
      </c>
      <c r="E1452" s="13" t="s">
        <v>4927</v>
      </c>
      <c r="F1452" s="13" t="s">
        <v>9</v>
      </c>
      <c r="G1452" s="13" t="s">
        <v>4802</v>
      </c>
      <c r="H1452" s="13" t="s">
        <v>4816</v>
      </c>
      <c r="I1452" s="13">
        <f>(Brick_Kilns_EF!$B$13*Brick_Kilns_EF!$B$11*Brick_Kilns_EF!$B$12)</f>
        <v>8886.81</v>
      </c>
      <c r="J1452" s="13">
        <f>IF(D1452="ZZ",Brick_Kilns_EF!$E$5*(0.75),Brick_Kilns_EF!$E$5)</f>
        <v>9.6999999999999986E-3</v>
      </c>
      <c r="K1452" s="13">
        <f t="shared" si="89"/>
        <v>86.202056999999982</v>
      </c>
      <c r="L1452" s="13">
        <f>IF(D1452="ZZ",Brick_Kilns_EF!$E$2*(0.75),Brick_Kilns_EF!$E$2)</f>
        <v>6.7999999999999996E-3</v>
      </c>
      <c r="M1452" s="13">
        <f t="shared" si="88"/>
        <v>60.430307999999997</v>
      </c>
      <c r="N1452" s="13">
        <f>IF(D1452="ZZ",Brick_Kilns_EF!$E$3*(0.75),Brick_Kilns_EF!$E$3)</f>
        <v>4.5999999999999999E-3</v>
      </c>
      <c r="O1452" s="13">
        <f t="shared" si="90"/>
        <v>40.879325999999999</v>
      </c>
      <c r="P1452" s="13">
        <f>IF(D1452="ZZ",Brick_Kilns_EF!$E$4*(0.75),Brick_Kilns_EF!$E$4)</f>
        <v>4.7000000000000002E-3</v>
      </c>
      <c r="Q1452" s="13">
        <f t="shared" si="91"/>
        <v>41.768006999999997</v>
      </c>
    </row>
    <row r="1453" spans="1:17">
      <c r="A1453" s="13" t="s">
        <v>1463</v>
      </c>
      <c r="B1453" s="13">
        <v>25.134272880000001</v>
      </c>
      <c r="C1453" s="13">
        <v>89.01195835</v>
      </c>
      <c r="D1453" s="13" t="s">
        <v>6</v>
      </c>
      <c r="E1453" s="13" t="s">
        <v>4927</v>
      </c>
      <c r="F1453" s="13" t="s">
        <v>42</v>
      </c>
      <c r="G1453" s="13" t="s">
        <v>4802</v>
      </c>
      <c r="H1453" s="13" t="s">
        <v>4816</v>
      </c>
      <c r="I1453" s="13">
        <f>(Brick_Kilns_EF!$B$13*Brick_Kilns_EF!$B$11*Brick_Kilns_EF!$B$12)</f>
        <v>8886.81</v>
      </c>
      <c r="J1453" s="13">
        <f>IF(D1453="ZZ",Brick_Kilns_EF!$E$5*(0.75),Brick_Kilns_EF!$E$5)</f>
        <v>9.6999999999999986E-3</v>
      </c>
      <c r="K1453" s="13">
        <f t="shared" si="89"/>
        <v>86.202056999999982</v>
      </c>
      <c r="L1453" s="13">
        <f>IF(D1453="ZZ",Brick_Kilns_EF!$E$2*(0.75),Brick_Kilns_EF!$E$2)</f>
        <v>6.7999999999999996E-3</v>
      </c>
      <c r="M1453" s="13">
        <f t="shared" si="88"/>
        <v>60.430307999999997</v>
      </c>
      <c r="N1453" s="13">
        <f>IF(D1453="ZZ",Brick_Kilns_EF!$E$3*(0.75),Brick_Kilns_EF!$E$3)</f>
        <v>4.5999999999999999E-3</v>
      </c>
      <c r="O1453" s="13">
        <f t="shared" si="90"/>
        <v>40.879325999999999</v>
      </c>
      <c r="P1453" s="13">
        <f>IF(D1453="ZZ",Brick_Kilns_EF!$E$4*(0.75),Brick_Kilns_EF!$E$4)</f>
        <v>4.7000000000000002E-3</v>
      </c>
      <c r="Q1453" s="13">
        <f t="shared" si="91"/>
        <v>41.768006999999997</v>
      </c>
    </row>
    <row r="1454" spans="1:17">
      <c r="A1454" s="13" t="s">
        <v>1464</v>
      </c>
      <c r="B1454" s="13">
        <v>24.485402539999999</v>
      </c>
      <c r="C1454" s="13">
        <v>89.997459259999999</v>
      </c>
      <c r="D1454" s="13" t="s">
        <v>6</v>
      </c>
      <c r="E1454" s="13" t="s">
        <v>4927</v>
      </c>
      <c r="F1454" s="13" t="s">
        <v>7</v>
      </c>
      <c r="G1454" s="13" t="s">
        <v>4802</v>
      </c>
      <c r="H1454" s="13" t="s">
        <v>4816</v>
      </c>
      <c r="I1454" s="13">
        <f>(Brick_Kilns_EF!$B$13*Brick_Kilns_EF!$B$11*Brick_Kilns_EF!$B$12)</f>
        <v>8886.81</v>
      </c>
      <c r="J1454" s="13">
        <f>IF(D1454="ZZ",Brick_Kilns_EF!$E$5*(0.75),Brick_Kilns_EF!$E$5)</f>
        <v>9.6999999999999986E-3</v>
      </c>
      <c r="K1454" s="13">
        <f t="shared" si="89"/>
        <v>86.202056999999982</v>
      </c>
      <c r="L1454" s="13">
        <f>IF(D1454="ZZ",Brick_Kilns_EF!$E$2*(0.75),Brick_Kilns_EF!$E$2)</f>
        <v>6.7999999999999996E-3</v>
      </c>
      <c r="M1454" s="13">
        <f t="shared" si="88"/>
        <v>60.430307999999997</v>
      </c>
      <c r="N1454" s="13">
        <f>IF(D1454="ZZ",Brick_Kilns_EF!$E$3*(0.75),Brick_Kilns_EF!$E$3)</f>
        <v>4.5999999999999999E-3</v>
      </c>
      <c r="O1454" s="13">
        <f t="shared" si="90"/>
        <v>40.879325999999999</v>
      </c>
      <c r="P1454" s="13">
        <f>IF(D1454="ZZ",Brick_Kilns_EF!$E$4*(0.75),Brick_Kilns_EF!$E$4)</f>
        <v>4.7000000000000002E-3</v>
      </c>
      <c r="Q1454" s="13">
        <f t="shared" si="91"/>
        <v>41.768006999999997</v>
      </c>
    </row>
    <row r="1455" spans="1:17">
      <c r="A1455" s="13" t="s">
        <v>1465</v>
      </c>
      <c r="B1455" s="13">
        <v>24.488614139999999</v>
      </c>
      <c r="C1455" s="13">
        <v>89.997298009999994</v>
      </c>
      <c r="D1455" s="13" t="s">
        <v>6</v>
      </c>
      <c r="E1455" s="13" t="s">
        <v>4927</v>
      </c>
      <c r="F1455" s="13" t="s">
        <v>7</v>
      </c>
      <c r="G1455" s="13" t="s">
        <v>4802</v>
      </c>
      <c r="H1455" s="13" t="s">
        <v>4816</v>
      </c>
      <c r="I1455" s="13">
        <f>(Brick_Kilns_EF!$B$13*Brick_Kilns_EF!$B$11*Brick_Kilns_EF!$B$12)</f>
        <v>8886.81</v>
      </c>
      <c r="J1455" s="13">
        <f>IF(D1455="ZZ",Brick_Kilns_EF!$E$5*(0.75),Brick_Kilns_EF!$E$5)</f>
        <v>9.6999999999999986E-3</v>
      </c>
      <c r="K1455" s="13">
        <f t="shared" si="89"/>
        <v>86.202056999999982</v>
      </c>
      <c r="L1455" s="13">
        <f>IF(D1455="ZZ",Brick_Kilns_EF!$E$2*(0.75),Brick_Kilns_EF!$E$2)</f>
        <v>6.7999999999999996E-3</v>
      </c>
      <c r="M1455" s="13">
        <f t="shared" si="88"/>
        <v>60.430307999999997</v>
      </c>
      <c r="N1455" s="13">
        <f>IF(D1455="ZZ",Brick_Kilns_EF!$E$3*(0.75),Brick_Kilns_EF!$E$3)</f>
        <v>4.5999999999999999E-3</v>
      </c>
      <c r="O1455" s="13">
        <f t="shared" si="90"/>
        <v>40.879325999999999</v>
      </c>
      <c r="P1455" s="13">
        <f>IF(D1455="ZZ",Brick_Kilns_EF!$E$4*(0.75),Brick_Kilns_EF!$E$4)</f>
        <v>4.7000000000000002E-3</v>
      </c>
      <c r="Q1455" s="13">
        <f t="shared" si="91"/>
        <v>41.768006999999997</v>
      </c>
    </row>
    <row r="1456" spans="1:17">
      <c r="A1456" s="13" t="s">
        <v>1466</v>
      </c>
      <c r="B1456" s="13">
        <v>24.207152690000001</v>
      </c>
      <c r="C1456" s="13">
        <v>90.050968100000006</v>
      </c>
      <c r="D1456" s="13" t="s">
        <v>6</v>
      </c>
      <c r="E1456" s="13" t="s">
        <v>4927</v>
      </c>
      <c r="F1456" s="13" t="s">
        <v>7</v>
      </c>
      <c r="G1456" s="13" t="s">
        <v>4802</v>
      </c>
      <c r="H1456" s="13" t="s">
        <v>4816</v>
      </c>
      <c r="I1456" s="13">
        <f>(Brick_Kilns_EF!$B$13*Brick_Kilns_EF!$B$11*Brick_Kilns_EF!$B$12)</f>
        <v>8886.81</v>
      </c>
      <c r="J1456" s="13">
        <f>IF(D1456="ZZ",Brick_Kilns_EF!$E$5*(0.75),Brick_Kilns_EF!$E$5)</f>
        <v>9.6999999999999986E-3</v>
      </c>
      <c r="K1456" s="13">
        <f t="shared" si="89"/>
        <v>86.202056999999982</v>
      </c>
      <c r="L1456" s="13">
        <f>IF(D1456="ZZ",Brick_Kilns_EF!$E$2*(0.75),Brick_Kilns_EF!$E$2)</f>
        <v>6.7999999999999996E-3</v>
      </c>
      <c r="M1456" s="13">
        <f t="shared" si="88"/>
        <v>60.430307999999997</v>
      </c>
      <c r="N1456" s="13">
        <f>IF(D1456="ZZ",Brick_Kilns_EF!$E$3*(0.75),Brick_Kilns_EF!$E$3)</f>
        <v>4.5999999999999999E-3</v>
      </c>
      <c r="O1456" s="13">
        <f t="shared" si="90"/>
        <v>40.879325999999999</v>
      </c>
      <c r="P1456" s="13">
        <f>IF(D1456="ZZ",Brick_Kilns_EF!$E$4*(0.75),Brick_Kilns_EF!$E$4)</f>
        <v>4.7000000000000002E-3</v>
      </c>
      <c r="Q1456" s="13">
        <f t="shared" si="91"/>
        <v>41.768006999999997</v>
      </c>
    </row>
    <row r="1457" spans="1:17">
      <c r="A1457" s="13" t="s">
        <v>1467</v>
      </c>
      <c r="B1457" s="13">
        <v>24.281436880000001</v>
      </c>
      <c r="C1457" s="13">
        <v>90.277958139999996</v>
      </c>
      <c r="D1457" s="13" t="s">
        <v>6</v>
      </c>
      <c r="E1457" s="13" t="s">
        <v>4927</v>
      </c>
      <c r="F1457" s="13" t="s">
        <v>7</v>
      </c>
      <c r="G1457" s="13" t="s">
        <v>4802</v>
      </c>
      <c r="H1457" s="13" t="s">
        <v>4816</v>
      </c>
      <c r="I1457" s="13">
        <f>(Brick_Kilns_EF!$B$13*Brick_Kilns_EF!$B$11*Brick_Kilns_EF!$B$12)</f>
        <v>8886.81</v>
      </c>
      <c r="J1457" s="13">
        <f>IF(D1457="ZZ",Brick_Kilns_EF!$E$5*(0.75),Brick_Kilns_EF!$E$5)</f>
        <v>9.6999999999999986E-3</v>
      </c>
      <c r="K1457" s="13">
        <f t="shared" si="89"/>
        <v>86.202056999999982</v>
      </c>
      <c r="L1457" s="13">
        <f>IF(D1457="ZZ",Brick_Kilns_EF!$E$2*(0.75),Brick_Kilns_EF!$E$2)</f>
        <v>6.7999999999999996E-3</v>
      </c>
      <c r="M1457" s="13">
        <f t="shared" si="88"/>
        <v>60.430307999999997</v>
      </c>
      <c r="N1457" s="13">
        <f>IF(D1457="ZZ",Brick_Kilns_EF!$E$3*(0.75),Brick_Kilns_EF!$E$3)</f>
        <v>4.5999999999999999E-3</v>
      </c>
      <c r="O1457" s="13">
        <f t="shared" si="90"/>
        <v>40.879325999999999</v>
      </c>
      <c r="P1457" s="13">
        <f>IF(D1457="ZZ",Brick_Kilns_EF!$E$4*(0.75),Brick_Kilns_EF!$E$4)</f>
        <v>4.7000000000000002E-3</v>
      </c>
      <c r="Q1457" s="13">
        <f t="shared" si="91"/>
        <v>41.768006999999997</v>
      </c>
    </row>
    <row r="1458" spans="1:17">
      <c r="A1458" s="13" t="s">
        <v>1468</v>
      </c>
      <c r="B1458" s="13">
        <v>24.44718323</v>
      </c>
      <c r="C1458" s="13">
        <v>89.444737430000004</v>
      </c>
      <c r="D1458" s="13" t="s">
        <v>6</v>
      </c>
      <c r="E1458" s="13" t="s">
        <v>4927</v>
      </c>
      <c r="F1458" s="13" t="s">
        <v>42</v>
      </c>
      <c r="G1458" s="13" t="s">
        <v>4802</v>
      </c>
      <c r="H1458" s="13" t="s">
        <v>4816</v>
      </c>
      <c r="I1458" s="13">
        <f>(Brick_Kilns_EF!$B$13*Brick_Kilns_EF!$B$11*Brick_Kilns_EF!$B$12)</f>
        <v>8886.81</v>
      </c>
      <c r="J1458" s="13">
        <f>IF(D1458="ZZ",Brick_Kilns_EF!$E$5*(0.75),Brick_Kilns_EF!$E$5)</f>
        <v>9.6999999999999986E-3</v>
      </c>
      <c r="K1458" s="13">
        <f t="shared" si="89"/>
        <v>86.202056999999982</v>
      </c>
      <c r="L1458" s="13">
        <f>IF(D1458="ZZ",Brick_Kilns_EF!$E$2*(0.75),Brick_Kilns_EF!$E$2)</f>
        <v>6.7999999999999996E-3</v>
      </c>
      <c r="M1458" s="13">
        <f t="shared" si="88"/>
        <v>60.430307999999997</v>
      </c>
      <c r="N1458" s="13">
        <f>IF(D1458="ZZ",Brick_Kilns_EF!$E$3*(0.75),Brick_Kilns_EF!$E$3)</f>
        <v>4.5999999999999999E-3</v>
      </c>
      <c r="O1458" s="13">
        <f t="shared" si="90"/>
        <v>40.879325999999999</v>
      </c>
      <c r="P1458" s="13">
        <f>IF(D1458="ZZ",Brick_Kilns_EF!$E$4*(0.75),Brick_Kilns_EF!$E$4)</f>
        <v>4.7000000000000002E-3</v>
      </c>
      <c r="Q1458" s="13">
        <f t="shared" si="91"/>
        <v>41.768006999999997</v>
      </c>
    </row>
    <row r="1459" spans="1:17">
      <c r="A1459" s="13" t="s">
        <v>1469</v>
      </c>
      <c r="B1459" s="13">
        <v>24.622718549999998</v>
      </c>
      <c r="C1459" s="13">
        <v>88.770804229999996</v>
      </c>
      <c r="D1459" s="13" t="s">
        <v>6</v>
      </c>
      <c r="E1459" s="13" t="s">
        <v>4927</v>
      </c>
      <c r="F1459" s="13" t="s">
        <v>42</v>
      </c>
      <c r="G1459" s="13" t="s">
        <v>4802</v>
      </c>
      <c r="H1459" s="13" t="s">
        <v>4816</v>
      </c>
      <c r="I1459" s="13">
        <f>(Brick_Kilns_EF!$B$13*Brick_Kilns_EF!$B$11*Brick_Kilns_EF!$B$12)</f>
        <v>8886.81</v>
      </c>
      <c r="J1459" s="13">
        <f>IF(D1459="ZZ",Brick_Kilns_EF!$E$5*(0.75),Brick_Kilns_EF!$E$5)</f>
        <v>9.6999999999999986E-3</v>
      </c>
      <c r="K1459" s="13">
        <f t="shared" si="89"/>
        <v>86.202056999999982</v>
      </c>
      <c r="L1459" s="13">
        <f>IF(D1459="ZZ",Brick_Kilns_EF!$E$2*(0.75),Brick_Kilns_EF!$E$2)</f>
        <v>6.7999999999999996E-3</v>
      </c>
      <c r="M1459" s="13">
        <f t="shared" si="88"/>
        <v>60.430307999999997</v>
      </c>
      <c r="N1459" s="13">
        <f>IF(D1459="ZZ",Brick_Kilns_EF!$E$3*(0.75),Brick_Kilns_EF!$E$3)</f>
        <v>4.5999999999999999E-3</v>
      </c>
      <c r="O1459" s="13">
        <f t="shared" si="90"/>
        <v>40.879325999999999</v>
      </c>
      <c r="P1459" s="13">
        <f>IF(D1459="ZZ",Brick_Kilns_EF!$E$4*(0.75),Brick_Kilns_EF!$E$4)</f>
        <v>4.7000000000000002E-3</v>
      </c>
      <c r="Q1459" s="13">
        <f t="shared" si="91"/>
        <v>41.768006999999997</v>
      </c>
    </row>
    <row r="1460" spans="1:17">
      <c r="A1460" s="13" t="s">
        <v>1470</v>
      </c>
      <c r="B1460" s="13">
        <v>24.427437919999999</v>
      </c>
      <c r="C1460" s="13">
        <v>89.687880250000006</v>
      </c>
      <c r="D1460" s="13" t="s">
        <v>6</v>
      </c>
      <c r="E1460" s="13" t="s">
        <v>4927</v>
      </c>
      <c r="F1460" s="13" t="s">
        <v>42</v>
      </c>
      <c r="G1460" s="13" t="s">
        <v>4802</v>
      </c>
      <c r="H1460" s="13" t="s">
        <v>4816</v>
      </c>
      <c r="I1460" s="13">
        <f>(Brick_Kilns_EF!$B$13*Brick_Kilns_EF!$B$11*Brick_Kilns_EF!$B$12)</f>
        <v>8886.81</v>
      </c>
      <c r="J1460" s="13">
        <f>IF(D1460="ZZ",Brick_Kilns_EF!$E$5*(0.75),Brick_Kilns_EF!$E$5)</f>
        <v>9.6999999999999986E-3</v>
      </c>
      <c r="K1460" s="13">
        <f t="shared" si="89"/>
        <v>86.202056999999982</v>
      </c>
      <c r="L1460" s="13">
        <f>IF(D1460="ZZ",Brick_Kilns_EF!$E$2*(0.75),Brick_Kilns_EF!$E$2)</f>
        <v>6.7999999999999996E-3</v>
      </c>
      <c r="M1460" s="13">
        <f t="shared" si="88"/>
        <v>60.430307999999997</v>
      </c>
      <c r="N1460" s="13">
        <f>IF(D1460="ZZ",Brick_Kilns_EF!$E$3*(0.75),Brick_Kilns_EF!$E$3)</f>
        <v>4.5999999999999999E-3</v>
      </c>
      <c r="O1460" s="13">
        <f t="shared" si="90"/>
        <v>40.879325999999999</v>
      </c>
      <c r="P1460" s="13">
        <f>IF(D1460="ZZ",Brick_Kilns_EF!$E$4*(0.75),Brick_Kilns_EF!$E$4)</f>
        <v>4.7000000000000002E-3</v>
      </c>
      <c r="Q1460" s="13">
        <f t="shared" si="91"/>
        <v>41.768006999999997</v>
      </c>
    </row>
    <row r="1461" spans="1:17">
      <c r="A1461" s="13" t="s">
        <v>1471</v>
      </c>
      <c r="B1461" s="13">
        <v>24.326567260000001</v>
      </c>
      <c r="C1461" s="13">
        <v>88.614930849999993</v>
      </c>
      <c r="D1461" s="13" t="s">
        <v>6</v>
      </c>
      <c r="E1461" s="13" t="s">
        <v>4927</v>
      </c>
      <c r="F1461" s="13" t="s">
        <v>42</v>
      </c>
      <c r="G1461" s="13" t="s">
        <v>4802</v>
      </c>
      <c r="H1461" s="13" t="s">
        <v>4816</v>
      </c>
      <c r="I1461" s="13">
        <f>(Brick_Kilns_EF!$B$13*Brick_Kilns_EF!$B$11*Brick_Kilns_EF!$B$12)</f>
        <v>8886.81</v>
      </c>
      <c r="J1461" s="13">
        <f>IF(D1461="ZZ",Brick_Kilns_EF!$E$5*(0.75),Brick_Kilns_EF!$E$5)</f>
        <v>9.6999999999999986E-3</v>
      </c>
      <c r="K1461" s="13">
        <f t="shared" si="89"/>
        <v>86.202056999999982</v>
      </c>
      <c r="L1461" s="13">
        <f>IF(D1461="ZZ",Brick_Kilns_EF!$E$2*(0.75),Brick_Kilns_EF!$E$2)</f>
        <v>6.7999999999999996E-3</v>
      </c>
      <c r="M1461" s="13">
        <f t="shared" si="88"/>
        <v>60.430307999999997</v>
      </c>
      <c r="N1461" s="13">
        <f>IF(D1461="ZZ",Brick_Kilns_EF!$E$3*(0.75),Brick_Kilns_EF!$E$3)</f>
        <v>4.5999999999999999E-3</v>
      </c>
      <c r="O1461" s="13">
        <f t="shared" si="90"/>
        <v>40.879325999999999</v>
      </c>
      <c r="P1461" s="13">
        <f>IF(D1461="ZZ",Brick_Kilns_EF!$E$4*(0.75),Brick_Kilns_EF!$E$4)</f>
        <v>4.7000000000000002E-3</v>
      </c>
      <c r="Q1461" s="13">
        <f t="shared" si="91"/>
        <v>41.768006999999997</v>
      </c>
    </row>
    <row r="1462" spans="1:17">
      <c r="A1462" s="13" t="s">
        <v>1472</v>
      </c>
      <c r="B1462" s="13">
        <v>24.318752249999999</v>
      </c>
      <c r="C1462" s="13">
        <v>89.962955089999994</v>
      </c>
      <c r="D1462" s="13" t="s">
        <v>6</v>
      </c>
      <c r="E1462" s="13" t="s">
        <v>4927</v>
      </c>
      <c r="F1462" s="13" t="s">
        <v>7</v>
      </c>
      <c r="G1462" s="13" t="s">
        <v>4802</v>
      </c>
      <c r="H1462" s="13" t="s">
        <v>4816</v>
      </c>
      <c r="I1462" s="13">
        <f>(Brick_Kilns_EF!$B$13*Brick_Kilns_EF!$B$11*Brick_Kilns_EF!$B$12)</f>
        <v>8886.81</v>
      </c>
      <c r="J1462" s="13">
        <f>IF(D1462="ZZ",Brick_Kilns_EF!$E$5*(0.75),Brick_Kilns_EF!$E$5)</f>
        <v>9.6999999999999986E-3</v>
      </c>
      <c r="K1462" s="13">
        <f t="shared" si="89"/>
        <v>86.202056999999982</v>
      </c>
      <c r="L1462" s="13">
        <f>IF(D1462="ZZ",Brick_Kilns_EF!$E$2*(0.75),Brick_Kilns_EF!$E$2)</f>
        <v>6.7999999999999996E-3</v>
      </c>
      <c r="M1462" s="13">
        <f t="shared" si="88"/>
        <v>60.430307999999997</v>
      </c>
      <c r="N1462" s="13">
        <f>IF(D1462="ZZ",Brick_Kilns_EF!$E$3*(0.75),Brick_Kilns_EF!$E$3)</f>
        <v>4.5999999999999999E-3</v>
      </c>
      <c r="O1462" s="13">
        <f t="shared" si="90"/>
        <v>40.879325999999999</v>
      </c>
      <c r="P1462" s="13">
        <f>IF(D1462="ZZ",Brick_Kilns_EF!$E$4*(0.75),Brick_Kilns_EF!$E$4)</f>
        <v>4.7000000000000002E-3</v>
      </c>
      <c r="Q1462" s="13">
        <f t="shared" si="91"/>
        <v>41.768006999999997</v>
      </c>
    </row>
    <row r="1463" spans="1:17">
      <c r="A1463" s="13" t="s">
        <v>1473</v>
      </c>
      <c r="B1463" s="13">
        <v>23.912235299999999</v>
      </c>
      <c r="C1463" s="13">
        <v>88.722627630000005</v>
      </c>
      <c r="D1463" s="13" t="s">
        <v>6</v>
      </c>
      <c r="E1463" s="13" t="s">
        <v>4927</v>
      </c>
      <c r="F1463" s="13" t="s">
        <v>9</v>
      </c>
      <c r="G1463" s="13" t="s">
        <v>4802</v>
      </c>
      <c r="H1463" s="13" t="s">
        <v>4816</v>
      </c>
      <c r="I1463" s="13">
        <f>(Brick_Kilns_EF!$B$13*Brick_Kilns_EF!$B$11*Brick_Kilns_EF!$B$12)</f>
        <v>8886.81</v>
      </c>
      <c r="J1463" s="13">
        <f>IF(D1463="ZZ",Brick_Kilns_EF!$E$5*(0.75),Brick_Kilns_EF!$E$5)</f>
        <v>9.6999999999999986E-3</v>
      </c>
      <c r="K1463" s="13">
        <f t="shared" si="89"/>
        <v>86.202056999999982</v>
      </c>
      <c r="L1463" s="13">
        <f>IF(D1463="ZZ",Brick_Kilns_EF!$E$2*(0.75),Brick_Kilns_EF!$E$2)</f>
        <v>6.7999999999999996E-3</v>
      </c>
      <c r="M1463" s="13">
        <f t="shared" si="88"/>
        <v>60.430307999999997</v>
      </c>
      <c r="N1463" s="13">
        <f>IF(D1463="ZZ",Brick_Kilns_EF!$E$3*(0.75),Brick_Kilns_EF!$E$3)</f>
        <v>4.5999999999999999E-3</v>
      </c>
      <c r="O1463" s="13">
        <f t="shared" si="90"/>
        <v>40.879325999999999</v>
      </c>
      <c r="P1463" s="13">
        <f>IF(D1463="ZZ",Brick_Kilns_EF!$E$4*(0.75),Brick_Kilns_EF!$E$4)</f>
        <v>4.7000000000000002E-3</v>
      </c>
      <c r="Q1463" s="13">
        <f t="shared" si="91"/>
        <v>41.768006999999997</v>
      </c>
    </row>
    <row r="1464" spans="1:17">
      <c r="A1464" s="13" t="s">
        <v>1474</v>
      </c>
      <c r="B1464" s="13">
        <v>24.068005200000002</v>
      </c>
      <c r="C1464" s="13">
        <v>89.270681429999996</v>
      </c>
      <c r="D1464" s="13" t="s">
        <v>6</v>
      </c>
      <c r="E1464" s="13" t="s">
        <v>4927</v>
      </c>
      <c r="F1464" s="13" t="s">
        <v>42</v>
      </c>
      <c r="G1464" s="13" t="s">
        <v>4802</v>
      </c>
      <c r="H1464" s="13" t="s">
        <v>4816</v>
      </c>
      <c r="I1464" s="13">
        <f>(Brick_Kilns_EF!$B$13*Brick_Kilns_EF!$B$11*Brick_Kilns_EF!$B$12)</f>
        <v>8886.81</v>
      </c>
      <c r="J1464" s="13">
        <f>IF(D1464="ZZ",Brick_Kilns_EF!$E$5*(0.75),Brick_Kilns_EF!$E$5)</f>
        <v>9.6999999999999986E-3</v>
      </c>
      <c r="K1464" s="13">
        <f t="shared" si="89"/>
        <v>86.202056999999982</v>
      </c>
      <c r="L1464" s="13">
        <f>IF(D1464="ZZ",Brick_Kilns_EF!$E$2*(0.75),Brick_Kilns_EF!$E$2)</f>
        <v>6.7999999999999996E-3</v>
      </c>
      <c r="M1464" s="13">
        <f t="shared" si="88"/>
        <v>60.430307999999997</v>
      </c>
      <c r="N1464" s="13">
        <f>IF(D1464="ZZ",Brick_Kilns_EF!$E$3*(0.75),Brick_Kilns_EF!$E$3)</f>
        <v>4.5999999999999999E-3</v>
      </c>
      <c r="O1464" s="13">
        <f t="shared" si="90"/>
        <v>40.879325999999999</v>
      </c>
      <c r="P1464" s="13">
        <f>IF(D1464="ZZ",Brick_Kilns_EF!$E$4*(0.75),Brick_Kilns_EF!$E$4)</f>
        <v>4.7000000000000002E-3</v>
      </c>
      <c r="Q1464" s="13">
        <f t="shared" si="91"/>
        <v>41.768006999999997</v>
      </c>
    </row>
    <row r="1465" spans="1:17">
      <c r="A1465" s="13" t="s">
        <v>1475</v>
      </c>
      <c r="B1465" s="13">
        <v>23.995358329999998</v>
      </c>
      <c r="C1465" s="13">
        <v>89.017860720000002</v>
      </c>
      <c r="D1465" s="13" t="s">
        <v>6</v>
      </c>
      <c r="E1465" s="13" t="s">
        <v>4927</v>
      </c>
      <c r="F1465" s="13" t="s">
        <v>9</v>
      </c>
      <c r="G1465" s="13" t="s">
        <v>4802</v>
      </c>
      <c r="H1465" s="13" t="s">
        <v>4816</v>
      </c>
      <c r="I1465" s="13">
        <f>(Brick_Kilns_EF!$B$13*Brick_Kilns_EF!$B$11*Brick_Kilns_EF!$B$12)</f>
        <v>8886.81</v>
      </c>
      <c r="J1465" s="13">
        <f>IF(D1465="ZZ",Brick_Kilns_EF!$E$5*(0.75),Brick_Kilns_EF!$E$5)</f>
        <v>9.6999999999999986E-3</v>
      </c>
      <c r="K1465" s="13">
        <f t="shared" si="89"/>
        <v>86.202056999999982</v>
      </c>
      <c r="L1465" s="13">
        <f>IF(D1465="ZZ",Brick_Kilns_EF!$E$2*(0.75),Brick_Kilns_EF!$E$2)</f>
        <v>6.7999999999999996E-3</v>
      </c>
      <c r="M1465" s="13">
        <f t="shared" si="88"/>
        <v>60.430307999999997</v>
      </c>
      <c r="N1465" s="13">
        <f>IF(D1465="ZZ",Brick_Kilns_EF!$E$3*(0.75),Brick_Kilns_EF!$E$3)</f>
        <v>4.5999999999999999E-3</v>
      </c>
      <c r="O1465" s="13">
        <f t="shared" si="90"/>
        <v>40.879325999999999</v>
      </c>
      <c r="P1465" s="13">
        <f>IF(D1465="ZZ",Brick_Kilns_EF!$E$4*(0.75),Brick_Kilns_EF!$E$4)</f>
        <v>4.7000000000000002E-3</v>
      </c>
      <c r="Q1465" s="13">
        <f t="shared" si="91"/>
        <v>41.768006999999997</v>
      </c>
    </row>
    <row r="1466" spans="1:17">
      <c r="A1466" s="13" t="s">
        <v>1476</v>
      </c>
      <c r="B1466" s="13">
        <v>23.998341459999999</v>
      </c>
      <c r="C1466" s="13">
        <v>88.966194060000007</v>
      </c>
      <c r="D1466" s="13" t="s">
        <v>6</v>
      </c>
      <c r="E1466" s="13" t="s">
        <v>4927</v>
      </c>
      <c r="F1466" s="13" t="s">
        <v>9</v>
      </c>
      <c r="G1466" s="13" t="s">
        <v>4802</v>
      </c>
      <c r="H1466" s="13" t="s">
        <v>4816</v>
      </c>
      <c r="I1466" s="13">
        <f>(Brick_Kilns_EF!$B$13*Brick_Kilns_EF!$B$11*Brick_Kilns_EF!$B$12)</f>
        <v>8886.81</v>
      </c>
      <c r="J1466" s="13">
        <f>IF(D1466="ZZ",Brick_Kilns_EF!$E$5*(0.75),Brick_Kilns_EF!$E$5)</f>
        <v>9.6999999999999986E-3</v>
      </c>
      <c r="K1466" s="13">
        <f t="shared" si="89"/>
        <v>86.202056999999982</v>
      </c>
      <c r="L1466" s="13">
        <f>IF(D1466="ZZ",Brick_Kilns_EF!$E$2*(0.75),Brick_Kilns_EF!$E$2)</f>
        <v>6.7999999999999996E-3</v>
      </c>
      <c r="M1466" s="13">
        <f t="shared" si="88"/>
        <v>60.430307999999997</v>
      </c>
      <c r="N1466" s="13">
        <f>IF(D1466="ZZ",Brick_Kilns_EF!$E$3*(0.75),Brick_Kilns_EF!$E$3)</f>
        <v>4.5999999999999999E-3</v>
      </c>
      <c r="O1466" s="13">
        <f t="shared" si="90"/>
        <v>40.879325999999999</v>
      </c>
      <c r="P1466" s="13">
        <f>IF(D1466="ZZ",Brick_Kilns_EF!$E$4*(0.75),Brick_Kilns_EF!$E$4)</f>
        <v>4.7000000000000002E-3</v>
      </c>
      <c r="Q1466" s="13">
        <f t="shared" si="91"/>
        <v>41.768006999999997</v>
      </c>
    </row>
    <row r="1467" spans="1:17">
      <c r="A1467" s="13" t="s">
        <v>1477</v>
      </c>
      <c r="B1467" s="13">
        <v>24.785364420000001</v>
      </c>
      <c r="C1467" s="13">
        <v>88.559499669999994</v>
      </c>
      <c r="D1467" s="13" t="s">
        <v>6</v>
      </c>
      <c r="E1467" s="13" t="s">
        <v>4927</v>
      </c>
      <c r="F1467" s="13" t="s">
        <v>42</v>
      </c>
      <c r="G1467" s="13" t="s">
        <v>4802</v>
      </c>
      <c r="H1467" s="13" t="s">
        <v>4816</v>
      </c>
      <c r="I1467" s="13">
        <f>(Brick_Kilns_EF!$B$13*Brick_Kilns_EF!$B$11*Brick_Kilns_EF!$B$12)</f>
        <v>8886.81</v>
      </c>
      <c r="J1467" s="13">
        <f>IF(D1467="ZZ",Brick_Kilns_EF!$E$5*(0.75),Brick_Kilns_EF!$E$5)</f>
        <v>9.6999999999999986E-3</v>
      </c>
      <c r="K1467" s="13">
        <f t="shared" si="89"/>
        <v>86.202056999999982</v>
      </c>
      <c r="L1467" s="13">
        <f>IF(D1467="ZZ",Brick_Kilns_EF!$E$2*(0.75),Brick_Kilns_EF!$E$2)</f>
        <v>6.7999999999999996E-3</v>
      </c>
      <c r="M1467" s="13">
        <f t="shared" si="88"/>
        <v>60.430307999999997</v>
      </c>
      <c r="N1467" s="13">
        <f>IF(D1467="ZZ",Brick_Kilns_EF!$E$3*(0.75),Brick_Kilns_EF!$E$3)</f>
        <v>4.5999999999999999E-3</v>
      </c>
      <c r="O1467" s="13">
        <f t="shared" si="90"/>
        <v>40.879325999999999</v>
      </c>
      <c r="P1467" s="13">
        <f>IF(D1467="ZZ",Brick_Kilns_EF!$E$4*(0.75),Brick_Kilns_EF!$E$4)</f>
        <v>4.7000000000000002E-3</v>
      </c>
      <c r="Q1467" s="13">
        <f t="shared" si="91"/>
        <v>41.768006999999997</v>
      </c>
    </row>
    <row r="1468" spans="1:17">
      <c r="A1468" s="13" t="s">
        <v>1478</v>
      </c>
      <c r="B1468" s="13">
        <v>24.025926609999999</v>
      </c>
      <c r="C1468" s="13">
        <v>89.093701800000005</v>
      </c>
      <c r="D1468" s="13" t="s">
        <v>6</v>
      </c>
      <c r="E1468" s="13" t="s">
        <v>4927</v>
      </c>
      <c r="F1468" s="13" t="s">
        <v>42</v>
      </c>
      <c r="G1468" s="13" t="s">
        <v>4802</v>
      </c>
      <c r="H1468" s="13" t="s">
        <v>4816</v>
      </c>
      <c r="I1468" s="13">
        <f>(Brick_Kilns_EF!$B$13*Brick_Kilns_EF!$B$11*Brick_Kilns_EF!$B$12)</f>
        <v>8886.81</v>
      </c>
      <c r="J1468" s="13">
        <f>IF(D1468="ZZ",Brick_Kilns_EF!$E$5*(0.75),Brick_Kilns_EF!$E$5)</f>
        <v>9.6999999999999986E-3</v>
      </c>
      <c r="K1468" s="13">
        <f t="shared" si="89"/>
        <v>86.202056999999982</v>
      </c>
      <c r="L1468" s="13">
        <f>IF(D1468="ZZ",Brick_Kilns_EF!$E$2*(0.75),Brick_Kilns_EF!$E$2)</f>
        <v>6.7999999999999996E-3</v>
      </c>
      <c r="M1468" s="13">
        <f t="shared" si="88"/>
        <v>60.430307999999997</v>
      </c>
      <c r="N1468" s="13">
        <f>IF(D1468="ZZ",Brick_Kilns_EF!$E$3*(0.75),Brick_Kilns_EF!$E$3)</f>
        <v>4.5999999999999999E-3</v>
      </c>
      <c r="O1468" s="13">
        <f t="shared" si="90"/>
        <v>40.879325999999999</v>
      </c>
      <c r="P1468" s="13">
        <f>IF(D1468="ZZ",Brick_Kilns_EF!$E$4*(0.75),Brick_Kilns_EF!$E$4)</f>
        <v>4.7000000000000002E-3</v>
      </c>
      <c r="Q1468" s="13">
        <f t="shared" si="91"/>
        <v>41.768006999999997</v>
      </c>
    </row>
    <row r="1469" spans="1:17">
      <c r="A1469" s="13" t="s">
        <v>1479</v>
      </c>
      <c r="B1469" s="13">
        <v>25.442942729999999</v>
      </c>
      <c r="C1469" s="13">
        <v>89.099534340000005</v>
      </c>
      <c r="D1469" s="13" t="s">
        <v>6</v>
      </c>
      <c r="E1469" s="13" t="s">
        <v>4927</v>
      </c>
      <c r="F1469" s="13" t="s">
        <v>171</v>
      </c>
      <c r="G1469" s="13" t="s">
        <v>4802</v>
      </c>
      <c r="H1469" s="13" t="s">
        <v>4816</v>
      </c>
      <c r="I1469" s="13">
        <f>(Brick_Kilns_EF!$B$13*Brick_Kilns_EF!$B$11*Brick_Kilns_EF!$B$12)</f>
        <v>8886.81</v>
      </c>
      <c r="J1469" s="13">
        <f>IF(D1469="ZZ",Brick_Kilns_EF!$E$5*(0.75),Brick_Kilns_EF!$E$5)</f>
        <v>9.6999999999999986E-3</v>
      </c>
      <c r="K1469" s="13">
        <f t="shared" si="89"/>
        <v>86.202056999999982</v>
      </c>
      <c r="L1469" s="13">
        <f>IF(D1469="ZZ",Brick_Kilns_EF!$E$2*(0.75),Brick_Kilns_EF!$E$2)</f>
        <v>6.7999999999999996E-3</v>
      </c>
      <c r="M1469" s="13">
        <f t="shared" si="88"/>
        <v>60.430307999999997</v>
      </c>
      <c r="N1469" s="13">
        <f>IF(D1469="ZZ",Brick_Kilns_EF!$E$3*(0.75),Brick_Kilns_EF!$E$3)</f>
        <v>4.5999999999999999E-3</v>
      </c>
      <c r="O1469" s="13">
        <f t="shared" si="90"/>
        <v>40.879325999999999</v>
      </c>
      <c r="P1469" s="13">
        <f>IF(D1469="ZZ",Brick_Kilns_EF!$E$4*(0.75),Brick_Kilns_EF!$E$4)</f>
        <v>4.7000000000000002E-3</v>
      </c>
      <c r="Q1469" s="13">
        <f t="shared" si="91"/>
        <v>41.768006999999997</v>
      </c>
    </row>
    <row r="1470" spans="1:17">
      <c r="A1470" s="13" t="s">
        <v>1480</v>
      </c>
      <c r="B1470" s="13">
        <v>24.26871204</v>
      </c>
      <c r="C1470" s="13">
        <v>89.033436750000007</v>
      </c>
      <c r="D1470" s="13" t="s">
        <v>6</v>
      </c>
      <c r="E1470" s="13" t="s">
        <v>4927</v>
      </c>
      <c r="F1470" s="13" t="s">
        <v>42</v>
      </c>
      <c r="G1470" s="13" t="s">
        <v>4802</v>
      </c>
      <c r="H1470" s="13" t="s">
        <v>4816</v>
      </c>
      <c r="I1470" s="13">
        <f>(Brick_Kilns_EF!$B$13*Brick_Kilns_EF!$B$11*Brick_Kilns_EF!$B$12)</f>
        <v>8886.81</v>
      </c>
      <c r="J1470" s="13">
        <f>IF(D1470="ZZ",Brick_Kilns_EF!$E$5*(0.75),Brick_Kilns_EF!$E$5)</f>
        <v>9.6999999999999986E-3</v>
      </c>
      <c r="K1470" s="13">
        <f t="shared" si="89"/>
        <v>86.202056999999982</v>
      </c>
      <c r="L1470" s="13">
        <f>IF(D1470="ZZ",Brick_Kilns_EF!$E$2*(0.75),Brick_Kilns_EF!$E$2)</f>
        <v>6.7999999999999996E-3</v>
      </c>
      <c r="M1470" s="13">
        <f t="shared" si="88"/>
        <v>60.430307999999997</v>
      </c>
      <c r="N1470" s="13">
        <f>IF(D1470="ZZ",Brick_Kilns_EF!$E$3*(0.75),Brick_Kilns_EF!$E$3)</f>
        <v>4.5999999999999999E-3</v>
      </c>
      <c r="O1470" s="13">
        <f t="shared" si="90"/>
        <v>40.879325999999999</v>
      </c>
      <c r="P1470" s="13">
        <f>IF(D1470="ZZ",Brick_Kilns_EF!$E$4*(0.75),Brick_Kilns_EF!$E$4)</f>
        <v>4.7000000000000002E-3</v>
      </c>
      <c r="Q1470" s="13">
        <f t="shared" si="91"/>
        <v>41.768006999999997</v>
      </c>
    </row>
    <row r="1471" spans="1:17">
      <c r="A1471" s="13" t="s">
        <v>1481</v>
      </c>
      <c r="B1471" s="13">
        <v>24.492722180000001</v>
      </c>
      <c r="C1471" s="13">
        <v>88.201176149999995</v>
      </c>
      <c r="D1471" s="13" t="s">
        <v>6</v>
      </c>
      <c r="E1471" s="13" t="s">
        <v>4927</v>
      </c>
      <c r="F1471" s="13" t="s">
        <v>42</v>
      </c>
      <c r="G1471" s="13" t="s">
        <v>4802</v>
      </c>
      <c r="H1471" s="13" t="s">
        <v>4816</v>
      </c>
      <c r="I1471" s="13">
        <f>(Brick_Kilns_EF!$B$13*Brick_Kilns_EF!$B$11*Brick_Kilns_EF!$B$12)</f>
        <v>8886.81</v>
      </c>
      <c r="J1471" s="13">
        <f>IF(D1471="ZZ",Brick_Kilns_EF!$E$5*(0.75),Brick_Kilns_EF!$E$5)</f>
        <v>9.6999999999999986E-3</v>
      </c>
      <c r="K1471" s="13">
        <f t="shared" si="89"/>
        <v>86.202056999999982</v>
      </c>
      <c r="L1471" s="13">
        <f>IF(D1471="ZZ",Brick_Kilns_EF!$E$2*(0.75),Brick_Kilns_EF!$E$2)</f>
        <v>6.7999999999999996E-3</v>
      </c>
      <c r="M1471" s="13">
        <f t="shared" si="88"/>
        <v>60.430307999999997</v>
      </c>
      <c r="N1471" s="13">
        <f>IF(D1471="ZZ",Brick_Kilns_EF!$E$3*(0.75),Brick_Kilns_EF!$E$3)</f>
        <v>4.5999999999999999E-3</v>
      </c>
      <c r="O1471" s="13">
        <f t="shared" si="90"/>
        <v>40.879325999999999</v>
      </c>
      <c r="P1471" s="13">
        <f>IF(D1471="ZZ",Brick_Kilns_EF!$E$4*(0.75),Brick_Kilns_EF!$E$4)</f>
        <v>4.7000000000000002E-3</v>
      </c>
      <c r="Q1471" s="13">
        <f t="shared" si="91"/>
        <v>41.768006999999997</v>
      </c>
    </row>
    <row r="1472" spans="1:17">
      <c r="A1472" s="13" t="s">
        <v>1482</v>
      </c>
      <c r="B1472" s="13">
        <v>25.897442049999999</v>
      </c>
      <c r="C1472" s="13">
        <v>88.189721160000005</v>
      </c>
      <c r="D1472" s="13" t="s">
        <v>6</v>
      </c>
      <c r="E1472" s="13" t="s">
        <v>4927</v>
      </c>
      <c r="F1472" s="13" t="s">
        <v>171</v>
      </c>
      <c r="G1472" s="13" t="s">
        <v>4802</v>
      </c>
      <c r="H1472" s="13" t="s">
        <v>4816</v>
      </c>
      <c r="I1472" s="13">
        <f>(Brick_Kilns_EF!$B$13*Brick_Kilns_EF!$B$11*Brick_Kilns_EF!$B$12)</f>
        <v>8886.81</v>
      </c>
      <c r="J1472" s="13">
        <f>IF(D1472="ZZ",Brick_Kilns_EF!$E$5*(0.75),Brick_Kilns_EF!$E$5)</f>
        <v>9.6999999999999986E-3</v>
      </c>
      <c r="K1472" s="13">
        <f t="shared" si="89"/>
        <v>86.202056999999982</v>
      </c>
      <c r="L1472" s="13">
        <f>IF(D1472="ZZ",Brick_Kilns_EF!$E$2*(0.75),Brick_Kilns_EF!$E$2)</f>
        <v>6.7999999999999996E-3</v>
      </c>
      <c r="M1472" s="13">
        <f t="shared" si="88"/>
        <v>60.430307999999997</v>
      </c>
      <c r="N1472" s="13">
        <f>IF(D1472="ZZ",Brick_Kilns_EF!$E$3*(0.75),Brick_Kilns_EF!$E$3)</f>
        <v>4.5999999999999999E-3</v>
      </c>
      <c r="O1472" s="13">
        <f t="shared" si="90"/>
        <v>40.879325999999999</v>
      </c>
      <c r="P1472" s="13">
        <f>IF(D1472="ZZ",Brick_Kilns_EF!$E$4*(0.75),Brick_Kilns_EF!$E$4)</f>
        <v>4.7000000000000002E-3</v>
      </c>
      <c r="Q1472" s="13">
        <f t="shared" si="91"/>
        <v>41.768006999999997</v>
      </c>
    </row>
    <row r="1473" spans="1:17">
      <c r="A1473" s="13" t="s">
        <v>1483</v>
      </c>
      <c r="B1473" s="13">
        <v>24.02843318</v>
      </c>
      <c r="C1473" s="13">
        <v>89.085875450000003</v>
      </c>
      <c r="D1473" s="13" t="s">
        <v>6</v>
      </c>
      <c r="E1473" s="13" t="s">
        <v>4927</v>
      </c>
      <c r="F1473" s="13" t="s">
        <v>42</v>
      </c>
      <c r="G1473" s="13" t="s">
        <v>4802</v>
      </c>
      <c r="H1473" s="13" t="s">
        <v>4816</v>
      </c>
      <c r="I1473" s="13">
        <f>(Brick_Kilns_EF!$B$13*Brick_Kilns_EF!$B$11*Brick_Kilns_EF!$B$12)</f>
        <v>8886.81</v>
      </c>
      <c r="J1473" s="13">
        <f>IF(D1473="ZZ",Brick_Kilns_EF!$E$5*(0.75),Brick_Kilns_EF!$E$5)</f>
        <v>9.6999999999999986E-3</v>
      </c>
      <c r="K1473" s="13">
        <f t="shared" si="89"/>
        <v>86.202056999999982</v>
      </c>
      <c r="L1473" s="13">
        <f>IF(D1473="ZZ",Brick_Kilns_EF!$E$2*(0.75),Brick_Kilns_EF!$E$2)</f>
        <v>6.7999999999999996E-3</v>
      </c>
      <c r="M1473" s="13">
        <f t="shared" si="88"/>
        <v>60.430307999999997</v>
      </c>
      <c r="N1473" s="13">
        <f>IF(D1473="ZZ",Brick_Kilns_EF!$E$3*(0.75),Brick_Kilns_EF!$E$3)</f>
        <v>4.5999999999999999E-3</v>
      </c>
      <c r="O1473" s="13">
        <f t="shared" si="90"/>
        <v>40.879325999999999</v>
      </c>
      <c r="P1473" s="13">
        <f>IF(D1473="ZZ",Brick_Kilns_EF!$E$4*(0.75),Brick_Kilns_EF!$E$4)</f>
        <v>4.7000000000000002E-3</v>
      </c>
      <c r="Q1473" s="13">
        <f t="shared" si="91"/>
        <v>41.768006999999997</v>
      </c>
    </row>
    <row r="1474" spans="1:17">
      <c r="A1474" s="13" t="s">
        <v>1484</v>
      </c>
      <c r="B1474" s="13">
        <v>25.05868495</v>
      </c>
      <c r="C1474" s="13">
        <v>89.123335260000005</v>
      </c>
      <c r="D1474" s="13" t="s">
        <v>6</v>
      </c>
      <c r="E1474" s="13" t="s">
        <v>4927</v>
      </c>
      <c r="F1474" s="13" t="s">
        <v>42</v>
      </c>
      <c r="G1474" s="13" t="s">
        <v>4802</v>
      </c>
      <c r="H1474" s="13" t="s">
        <v>4816</v>
      </c>
      <c r="I1474" s="13">
        <f>(Brick_Kilns_EF!$B$13*Brick_Kilns_EF!$B$11*Brick_Kilns_EF!$B$12)</f>
        <v>8886.81</v>
      </c>
      <c r="J1474" s="13">
        <f>IF(D1474="ZZ",Brick_Kilns_EF!$E$5*(0.75),Brick_Kilns_EF!$E$5)</f>
        <v>9.6999999999999986E-3</v>
      </c>
      <c r="K1474" s="13">
        <f t="shared" si="89"/>
        <v>86.202056999999982</v>
      </c>
      <c r="L1474" s="13">
        <f>IF(D1474="ZZ",Brick_Kilns_EF!$E$2*(0.75),Brick_Kilns_EF!$E$2)</f>
        <v>6.7999999999999996E-3</v>
      </c>
      <c r="M1474" s="13">
        <f t="shared" ref="M1474:M1537" si="92">(I1474*L1474)</f>
        <v>60.430307999999997</v>
      </c>
      <c r="N1474" s="13">
        <f>IF(D1474="ZZ",Brick_Kilns_EF!$E$3*(0.75),Brick_Kilns_EF!$E$3)</f>
        <v>4.5999999999999999E-3</v>
      </c>
      <c r="O1474" s="13">
        <f t="shared" si="90"/>
        <v>40.879325999999999</v>
      </c>
      <c r="P1474" s="13">
        <f>IF(D1474="ZZ",Brick_Kilns_EF!$E$4*(0.75),Brick_Kilns_EF!$E$4)</f>
        <v>4.7000000000000002E-3</v>
      </c>
      <c r="Q1474" s="13">
        <f t="shared" si="91"/>
        <v>41.768006999999997</v>
      </c>
    </row>
    <row r="1475" spans="1:17">
      <c r="A1475" s="13" t="s">
        <v>1485</v>
      </c>
      <c r="B1475" s="13">
        <v>25.405608910000002</v>
      </c>
      <c r="C1475" s="13">
        <v>89.408279980000003</v>
      </c>
      <c r="D1475" s="13" t="s">
        <v>6</v>
      </c>
      <c r="E1475" s="13" t="s">
        <v>4927</v>
      </c>
      <c r="F1475" s="13" t="s">
        <v>171</v>
      </c>
      <c r="G1475" s="13" t="s">
        <v>4802</v>
      </c>
      <c r="H1475" s="13" t="s">
        <v>4816</v>
      </c>
      <c r="I1475" s="13">
        <f>(Brick_Kilns_EF!$B$13*Brick_Kilns_EF!$B$11*Brick_Kilns_EF!$B$12)</f>
        <v>8886.81</v>
      </c>
      <c r="J1475" s="13">
        <f>IF(D1475="ZZ",Brick_Kilns_EF!$E$5*(0.75),Brick_Kilns_EF!$E$5)</f>
        <v>9.6999999999999986E-3</v>
      </c>
      <c r="K1475" s="13">
        <f t="shared" ref="K1475:K1538" si="93">J1475*I1475</f>
        <v>86.202056999999982</v>
      </c>
      <c r="L1475" s="13">
        <f>IF(D1475="ZZ",Brick_Kilns_EF!$E$2*(0.75),Brick_Kilns_EF!$E$2)</f>
        <v>6.7999999999999996E-3</v>
      </c>
      <c r="M1475" s="13">
        <f t="shared" si="92"/>
        <v>60.430307999999997</v>
      </c>
      <c r="N1475" s="13">
        <f>IF(D1475="ZZ",Brick_Kilns_EF!$E$3*(0.75),Brick_Kilns_EF!$E$3)</f>
        <v>4.5999999999999999E-3</v>
      </c>
      <c r="O1475" s="13">
        <f t="shared" ref="O1475:O1538" si="94">I1475*N1475</f>
        <v>40.879325999999999</v>
      </c>
      <c r="P1475" s="13">
        <f>IF(D1475="ZZ",Brick_Kilns_EF!$E$4*(0.75),Brick_Kilns_EF!$E$4)</f>
        <v>4.7000000000000002E-3</v>
      </c>
      <c r="Q1475" s="13">
        <f t="shared" ref="Q1475:Q1538" si="95">I1475*P1475</f>
        <v>41.768006999999997</v>
      </c>
    </row>
    <row r="1476" spans="1:17">
      <c r="A1476" s="13" t="s">
        <v>1486</v>
      </c>
      <c r="B1476" s="13">
        <v>24.5796721</v>
      </c>
      <c r="C1476" s="13">
        <v>88.627886480000001</v>
      </c>
      <c r="D1476" s="13" t="s">
        <v>6</v>
      </c>
      <c r="E1476" s="13" t="s">
        <v>4927</v>
      </c>
      <c r="F1476" s="13" t="s">
        <v>42</v>
      </c>
      <c r="G1476" s="13" t="s">
        <v>4802</v>
      </c>
      <c r="H1476" s="13" t="s">
        <v>4816</v>
      </c>
      <c r="I1476" s="13">
        <f>(Brick_Kilns_EF!$B$13*Brick_Kilns_EF!$B$11*Brick_Kilns_EF!$B$12)</f>
        <v>8886.81</v>
      </c>
      <c r="J1476" s="13">
        <f>IF(D1476="ZZ",Brick_Kilns_EF!$E$5*(0.75),Brick_Kilns_EF!$E$5)</f>
        <v>9.6999999999999986E-3</v>
      </c>
      <c r="K1476" s="13">
        <f t="shared" si="93"/>
        <v>86.202056999999982</v>
      </c>
      <c r="L1476" s="13">
        <f>IF(D1476="ZZ",Brick_Kilns_EF!$E$2*(0.75),Brick_Kilns_EF!$E$2)</f>
        <v>6.7999999999999996E-3</v>
      </c>
      <c r="M1476" s="13">
        <f t="shared" si="92"/>
        <v>60.430307999999997</v>
      </c>
      <c r="N1476" s="13">
        <f>IF(D1476="ZZ",Brick_Kilns_EF!$E$3*(0.75),Brick_Kilns_EF!$E$3)</f>
        <v>4.5999999999999999E-3</v>
      </c>
      <c r="O1476" s="13">
        <f t="shared" si="94"/>
        <v>40.879325999999999</v>
      </c>
      <c r="P1476" s="13">
        <f>IF(D1476="ZZ",Brick_Kilns_EF!$E$4*(0.75),Brick_Kilns_EF!$E$4)</f>
        <v>4.7000000000000002E-3</v>
      </c>
      <c r="Q1476" s="13">
        <f t="shared" si="95"/>
        <v>41.768006999999997</v>
      </c>
    </row>
    <row r="1477" spans="1:17">
      <c r="A1477" s="13" t="s">
        <v>1487</v>
      </c>
      <c r="B1477" s="13">
        <v>25.139804269999999</v>
      </c>
      <c r="C1477" s="13">
        <v>88.478316210000003</v>
      </c>
      <c r="D1477" s="13" t="s">
        <v>6</v>
      </c>
      <c r="E1477" s="13" t="s">
        <v>4927</v>
      </c>
      <c r="F1477" s="13" t="s">
        <v>42</v>
      </c>
      <c r="G1477" s="13" t="s">
        <v>4802</v>
      </c>
      <c r="H1477" s="13" t="s">
        <v>4816</v>
      </c>
      <c r="I1477" s="13">
        <f>(Brick_Kilns_EF!$B$13*Brick_Kilns_EF!$B$11*Brick_Kilns_EF!$B$12)</f>
        <v>8886.81</v>
      </c>
      <c r="J1477" s="13">
        <f>IF(D1477="ZZ",Brick_Kilns_EF!$E$5*(0.75),Brick_Kilns_EF!$E$5)</f>
        <v>9.6999999999999986E-3</v>
      </c>
      <c r="K1477" s="13">
        <f t="shared" si="93"/>
        <v>86.202056999999982</v>
      </c>
      <c r="L1477" s="13">
        <f>IF(D1477="ZZ",Brick_Kilns_EF!$E$2*(0.75),Brick_Kilns_EF!$E$2)</f>
        <v>6.7999999999999996E-3</v>
      </c>
      <c r="M1477" s="13">
        <f t="shared" si="92"/>
        <v>60.430307999999997</v>
      </c>
      <c r="N1477" s="13">
        <f>IF(D1477="ZZ",Brick_Kilns_EF!$E$3*(0.75),Brick_Kilns_EF!$E$3)</f>
        <v>4.5999999999999999E-3</v>
      </c>
      <c r="O1477" s="13">
        <f t="shared" si="94"/>
        <v>40.879325999999999</v>
      </c>
      <c r="P1477" s="13">
        <f>IF(D1477="ZZ",Brick_Kilns_EF!$E$4*(0.75),Brick_Kilns_EF!$E$4)</f>
        <v>4.7000000000000002E-3</v>
      </c>
      <c r="Q1477" s="13">
        <f t="shared" si="95"/>
        <v>41.768006999999997</v>
      </c>
    </row>
    <row r="1478" spans="1:17">
      <c r="A1478" s="13" t="s">
        <v>1488</v>
      </c>
      <c r="B1478" s="13">
        <v>25.14018459</v>
      </c>
      <c r="C1478" s="13">
        <v>88.47590821</v>
      </c>
      <c r="D1478" s="13" t="s">
        <v>6</v>
      </c>
      <c r="E1478" s="13" t="s">
        <v>4927</v>
      </c>
      <c r="F1478" s="13" t="s">
        <v>42</v>
      </c>
      <c r="G1478" s="13" t="s">
        <v>4802</v>
      </c>
      <c r="H1478" s="13" t="s">
        <v>4816</v>
      </c>
      <c r="I1478" s="13">
        <f>(Brick_Kilns_EF!$B$13*Brick_Kilns_EF!$B$11*Brick_Kilns_EF!$B$12)</f>
        <v>8886.81</v>
      </c>
      <c r="J1478" s="13">
        <f>IF(D1478="ZZ",Brick_Kilns_EF!$E$5*(0.75),Brick_Kilns_EF!$E$5)</f>
        <v>9.6999999999999986E-3</v>
      </c>
      <c r="K1478" s="13">
        <f t="shared" si="93"/>
        <v>86.202056999999982</v>
      </c>
      <c r="L1478" s="13">
        <f>IF(D1478="ZZ",Brick_Kilns_EF!$E$2*(0.75),Brick_Kilns_EF!$E$2)</f>
        <v>6.7999999999999996E-3</v>
      </c>
      <c r="M1478" s="13">
        <f t="shared" si="92"/>
        <v>60.430307999999997</v>
      </c>
      <c r="N1478" s="13">
        <f>IF(D1478="ZZ",Brick_Kilns_EF!$E$3*(0.75),Brick_Kilns_EF!$E$3)</f>
        <v>4.5999999999999999E-3</v>
      </c>
      <c r="O1478" s="13">
        <f t="shared" si="94"/>
        <v>40.879325999999999</v>
      </c>
      <c r="P1478" s="13">
        <f>IF(D1478="ZZ",Brick_Kilns_EF!$E$4*(0.75),Brick_Kilns_EF!$E$4)</f>
        <v>4.7000000000000002E-3</v>
      </c>
      <c r="Q1478" s="13">
        <f t="shared" si="95"/>
        <v>41.768006999999997</v>
      </c>
    </row>
    <row r="1479" spans="1:17">
      <c r="A1479" s="13" t="s">
        <v>1489</v>
      </c>
      <c r="B1479" s="13">
        <v>24.66824854</v>
      </c>
      <c r="C1479" s="13">
        <v>89.546633990000004</v>
      </c>
      <c r="D1479" s="13" t="s">
        <v>6</v>
      </c>
      <c r="E1479" s="13" t="s">
        <v>4927</v>
      </c>
      <c r="F1479" s="13" t="s">
        <v>42</v>
      </c>
      <c r="G1479" s="13" t="s">
        <v>4802</v>
      </c>
      <c r="H1479" s="13" t="s">
        <v>4816</v>
      </c>
      <c r="I1479" s="13">
        <f>(Brick_Kilns_EF!$B$13*Brick_Kilns_EF!$B$11*Brick_Kilns_EF!$B$12)</f>
        <v>8886.81</v>
      </c>
      <c r="J1479" s="13">
        <f>IF(D1479="ZZ",Brick_Kilns_EF!$E$5*(0.75),Brick_Kilns_EF!$E$5)</f>
        <v>9.6999999999999986E-3</v>
      </c>
      <c r="K1479" s="13">
        <f t="shared" si="93"/>
        <v>86.202056999999982</v>
      </c>
      <c r="L1479" s="13">
        <f>IF(D1479="ZZ",Brick_Kilns_EF!$E$2*(0.75),Brick_Kilns_EF!$E$2)</f>
        <v>6.7999999999999996E-3</v>
      </c>
      <c r="M1479" s="13">
        <f t="shared" si="92"/>
        <v>60.430307999999997</v>
      </c>
      <c r="N1479" s="13">
        <f>IF(D1479="ZZ",Brick_Kilns_EF!$E$3*(0.75),Brick_Kilns_EF!$E$3)</f>
        <v>4.5999999999999999E-3</v>
      </c>
      <c r="O1479" s="13">
        <f t="shared" si="94"/>
        <v>40.879325999999999</v>
      </c>
      <c r="P1479" s="13">
        <f>IF(D1479="ZZ",Brick_Kilns_EF!$E$4*(0.75),Brick_Kilns_EF!$E$4)</f>
        <v>4.7000000000000002E-3</v>
      </c>
      <c r="Q1479" s="13">
        <f t="shared" si="95"/>
        <v>41.768006999999997</v>
      </c>
    </row>
    <row r="1480" spans="1:17">
      <c r="A1480" s="13" t="s">
        <v>1490</v>
      </c>
      <c r="B1480" s="13">
        <v>24.20647524</v>
      </c>
      <c r="C1480" s="13">
        <v>89.727430389999995</v>
      </c>
      <c r="D1480" s="13" t="s">
        <v>6</v>
      </c>
      <c r="E1480" s="13" t="s">
        <v>4927</v>
      </c>
      <c r="F1480" s="13" t="s">
        <v>42</v>
      </c>
      <c r="G1480" s="13" t="s">
        <v>4802</v>
      </c>
      <c r="H1480" s="13" t="s">
        <v>4816</v>
      </c>
      <c r="I1480" s="13">
        <f>(Brick_Kilns_EF!$B$13*Brick_Kilns_EF!$B$11*Brick_Kilns_EF!$B$12)</f>
        <v>8886.81</v>
      </c>
      <c r="J1480" s="13">
        <f>IF(D1480="ZZ",Brick_Kilns_EF!$E$5*(0.75),Brick_Kilns_EF!$E$5)</f>
        <v>9.6999999999999986E-3</v>
      </c>
      <c r="K1480" s="13">
        <f t="shared" si="93"/>
        <v>86.202056999999982</v>
      </c>
      <c r="L1480" s="13">
        <f>IF(D1480="ZZ",Brick_Kilns_EF!$E$2*(0.75),Brick_Kilns_EF!$E$2)</f>
        <v>6.7999999999999996E-3</v>
      </c>
      <c r="M1480" s="13">
        <f t="shared" si="92"/>
        <v>60.430307999999997</v>
      </c>
      <c r="N1480" s="13">
        <f>IF(D1480="ZZ",Brick_Kilns_EF!$E$3*(0.75),Brick_Kilns_EF!$E$3)</f>
        <v>4.5999999999999999E-3</v>
      </c>
      <c r="O1480" s="13">
        <f t="shared" si="94"/>
        <v>40.879325999999999</v>
      </c>
      <c r="P1480" s="13">
        <f>IF(D1480="ZZ",Brick_Kilns_EF!$E$4*(0.75),Brick_Kilns_EF!$E$4)</f>
        <v>4.7000000000000002E-3</v>
      </c>
      <c r="Q1480" s="13">
        <f t="shared" si="95"/>
        <v>41.768006999999997</v>
      </c>
    </row>
    <row r="1481" spans="1:17">
      <c r="A1481" s="13" t="s">
        <v>1491</v>
      </c>
      <c r="B1481" s="13">
        <v>24.5011203</v>
      </c>
      <c r="C1481" s="13">
        <v>88.900917430000007</v>
      </c>
      <c r="D1481" s="13" t="s">
        <v>6</v>
      </c>
      <c r="E1481" s="13" t="s">
        <v>4927</v>
      </c>
      <c r="F1481" s="13" t="s">
        <v>42</v>
      </c>
      <c r="G1481" s="13" t="s">
        <v>4802</v>
      </c>
      <c r="H1481" s="13" t="s">
        <v>4816</v>
      </c>
      <c r="I1481" s="13">
        <f>(Brick_Kilns_EF!$B$13*Brick_Kilns_EF!$B$11*Brick_Kilns_EF!$B$12)</f>
        <v>8886.81</v>
      </c>
      <c r="J1481" s="13">
        <f>IF(D1481="ZZ",Brick_Kilns_EF!$E$5*(0.75),Brick_Kilns_EF!$E$5)</f>
        <v>9.6999999999999986E-3</v>
      </c>
      <c r="K1481" s="13">
        <f t="shared" si="93"/>
        <v>86.202056999999982</v>
      </c>
      <c r="L1481" s="13">
        <f>IF(D1481="ZZ",Brick_Kilns_EF!$E$2*(0.75),Brick_Kilns_EF!$E$2)</f>
        <v>6.7999999999999996E-3</v>
      </c>
      <c r="M1481" s="13">
        <f t="shared" si="92"/>
        <v>60.430307999999997</v>
      </c>
      <c r="N1481" s="13">
        <f>IF(D1481="ZZ",Brick_Kilns_EF!$E$3*(0.75),Brick_Kilns_EF!$E$3)</f>
        <v>4.5999999999999999E-3</v>
      </c>
      <c r="O1481" s="13">
        <f t="shared" si="94"/>
        <v>40.879325999999999</v>
      </c>
      <c r="P1481" s="13">
        <f>IF(D1481="ZZ",Brick_Kilns_EF!$E$4*(0.75),Brick_Kilns_EF!$E$4)</f>
        <v>4.7000000000000002E-3</v>
      </c>
      <c r="Q1481" s="13">
        <f t="shared" si="95"/>
        <v>41.768006999999997</v>
      </c>
    </row>
    <row r="1482" spans="1:17">
      <c r="A1482" s="13" t="s">
        <v>1492</v>
      </c>
      <c r="B1482" s="13">
        <v>24.52714705</v>
      </c>
      <c r="C1482" s="13">
        <v>88.743410510000004</v>
      </c>
      <c r="D1482" s="13" t="s">
        <v>6</v>
      </c>
      <c r="E1482" s="13" t="s">
        <v>4927</v>
      </c>
      <c r="F1482" s="13" t="s">
        <v>42</v>
      </c>
      <c r="G1482" s="13" t="s">
        <v>4802</v>
      </c>
      <c r="H1482" s="13" t="s">
        <v>4816</v>
      </c>
      <c r="I1482" s="13">
        <f>(Brick_Kilns_EF!$B$13*Brick_Kilns_EF!$B$11*Brick_Kilns_EF!$B$12)</f>
        <v>8886.81</v>
      </c>
      <c r="J1482" s="13">
        <f>IF(D1482="ZZ",Brick_Kilns_EF!$E$5*(0.75),Brick_Kilns_EF!$E$5)</f>
        <v>9.6999999999999986E-3</v>
      </c>
      <c r="K1482" s="13">
        <f t="shared" si="93"/>
        <v>86.202056999999982</v>
      </c>
      <c r="L1482" s="13">
        <f>IF(D1482="ZZ",Brick_Kilns_EF!$E$2*(0.75),Brick_Kilns_EF!$E$2)</f>
        <v>6.7999999999999996E-3</v>
      </c>
      <c r="M1482" s="13">
        <f t="shared" si="92"/>
        <v>60.430307999999997</v>
      </c>
      <c r="N1482" s="13">
        <f>IF(D1482="ZZ",Brick_Kilns_EF!$E$3*(0.75),Brick_Kilns_EF!$E$3)</f>
        <v>4.5999999999999999E-3</v>
      </c>
      <c r="O1482" s="13">
        <f t="shared" si="94"/>
        <v>40.879325999999999</v>
      </c>
      <c r="P1482" s="13">
        <f>IF(D1482="ZZ",Brick_Kilns_EF!$E$4*(0.75),Brick_Kilns_EF!$E$4)</f>
        <v>4.7000000000000002E-3</v>
      </c>
      <c r="Q1482" s="13">
        <f t="shared" si="95"/>
        <v>41.768006999999997</v>
      </c>
    </row>
    <row r="1483" spans="1:17">
      <c r="A1483" s="13" t="s">
        <v>1493</v>
      </c>
      <c r="B1483" s="13">
        <v>25.522115729999999</v>
      </c>
      <c r="C1483" s="13">
        <v>88.687177239999997</v>
      </c>
      <c r="D1483" s="13" t="s">
        <v>6</v>
      </c>
      <c r="E1483" s="13" t="s">
        <v>4927</v>
      </c>
      <c r="F1483" s="13" t="s">
        <v>171</v>
      </c>
      <c r="G1483" s="13" t="s">
        <v>4802</v>
      </c>
      <c r="H1483" s="13" t="s">
        <v>4816</v>
      </c>
      <c r="I1483" s="13">
        <f>(Brick_Kilns_EF!$B$13*Brick_Kilns_EF!$B$11*Brick_Kilns_EF!$B$12)</f>
        <v>8886.81</v>
      </c>
      <c r="J1483" s="13">
        <f>IF(D1483="ZZ",Brick_Kilns_EF!$E$5*(0.75),Brick_Kilns_EF!$E$5)</f>
        <v>9.6999999999999986E-3</v>
      </c>
      <c r="K1483" s="13">
        <f t="shared" si="93"/>
        <v>86.202056999999982</v>
      </c>
      <c r="L1483" s="13">
        <f>IF(D1483="ZZ",Brick_Kilns_EF!$E$2*(0.75),Brick_Kilns_EF!$E$2)</f>
        <v>6.7999999999999996E-3</v>
      </c>
      <c r="M1483" s="13">
        <f t="shared" si="92"/>
        <v>60.430307999999997</v>
      </c>
      <c r="N1483" s="13">
        <f>IF(D1483="ZZ",Brick_Kilns_EF!$E$3*(0.75),Brick_Kilns_EF!$E$3)</f>
        <v>4.5999999999999999E-3</v>
      </c>
      <c r="O1483" s="13">
        <f t="shared" si="94"/>
        <v>40.879325999999999</v>
      </c>
      <c r="P1483" s="13">
        <f>IF(D1483="ZZ",Brick_Kilns_EF!$E$4*(0.75),Brick_Kilns_EF!$E$4)</f>
        <v>4.7000000000000002E-3</v>
      </c>
      <c r="Q1483" s="13">
        <f t="shared" si="95"/>
        <v>41.768006999999997</v>
      </c>
    </row>
    <row r="1484" spans="1:17">
      <c r="A1484" s="13" t="s">
        <v>1494</v>
      </c>
      <c r="B1484" s="13">
        <v>24.50540642</v>
      </c>
      <c r="C1484" s="13">
        <v>88.213829050000001</v>
      </c>
      <c r="D1484" s="13" t="s">
        <v>6</v>
      </c>
      <c r="E1484" s="13" t="s">
        <v>4927</v>
      </c>
      <c r="F1484" s="13" t="s">
        <v>42</v>
      </c>
      <c r="G1484" s="13" t="s">
        <v>4802</v>
      </c>
      <c r="H1484" s="13" t="s">
        <v>4816</v>
      </c>
      <c r="I1484" s="13">
        <f>(Brick_Kilns_EF!$B$13*Brick_Kilns_EF!$B$11*Brick_Kilns_EF!$B$12)</f>
        <v>8886.81</v>
      </c>
      <c r="J1484" s="13">
        <f>IF(D1484="ZZ",Brick_Kilns_EF!$E$5*(0.75),Brick_Kilns_EF!$E$5)</f>
        <v>9.6999999999999986E-3</v>
      </c>
      <c r="K1484" s="13">
        <f t="shared" si="93"/>
        <v>86.202056999999982</v>
      </c>
      <c r="L1484" s="13">
        <f>IF(D1484="ZZ",Brick_Kilns_EF!$E$2*(0.75),Brick_Kilns_EF!$E$2)</f>
        <v>6.7999999999999996E-3</v>
      </c>
      <c r="M1484" s="13">
        <f t="shared" si="92"/>
        <v>60.430307999999997</v>
      </c>
      <c r="N1484" s="13">
        <f>IF(D1484="ZZ",Brick_Kilns_EF!$E$3*(0.75),Brick_Kilns_EF!$E$3)</f>
        <v>4.5999999999999999E-3</v>
      </c>
      <c r="O1484" s="13">
        <f t="shared" si="94"/>
        <v>40.879325999999999</v>
      </c>
      <c r="P1484" s="13">
        <f>IF(D1484="ZZ",Brick_Kilns_EF!$E$4*(0.75),Brick_Kilns_EF!$E$4)</f>
        <v>4.7000000000000002E-3</v>
      </c>
      <c r="Q1484" s="13">
        <f t="shared" si="95"/>
        <v>41.768006999999997</v>
      </c>
    </row>
    <row r="1485" spans="1:17">
      <c r="A1485" s="13" t="s">
        <v>1495</v>
      </c>
      <c r="B1485" s="13">
        <v>24.505415809999999</v>
      </c>
      <c r="C1485" s="13">
        <v>88.213694669999995</v>
      </c>
      <c r="D1485" s="13" t="s">
        <v>6</v>
      </c>
      <c r="E1485" s="13" t="s">
        <v>4927</v>
      </c>
      <c r="F1485" s="13" t="s">
        <v>42</v>
      </c>
      <c r="G1485" s="13" t="s">
        <v>4802</v>
      </c>
      <c r="H1485" s="13" t="s">
        <v>4816</v>
      </c>
      <c r="I1485" s="13">
        <f>(Brick_Kilns_EF!$B$13*Brick_Kilns_EF!$B$11*Brick_Kilns_EF!$B$12)</f>
        <v>8886.81</v>
      </c>
      <c r="J1485" s="13">
        <f>IF(D1485="ZZ",Brick_Kilns_EF!$E$5*(0.75),Brick_Kilns_EF!$E$5)</f>
        <v>9.6999999999999986E-3</v>
      </c>
      <c r="K1485" s="13">
        <f t="shared" si="93"/>
        <v>86.202056999999982</v>
      </c>
      <c r="L1485" s="13">
        <f>IF(D1485="ZZ",Brick_Kilns_EF!$E$2*(0.75),Brick_Kilns_EF!$E$2)</f>
        <v>6.7999999999999996E-3</v>
      </c>
      <c r="M1485" s="13">
        <f t="shared" si="92"/>
        <v>60.430307999999997</v>
      </c>
      <c r="N1485" s="13">
        <f>IF(D1485="ZZ",Brick_Kilns_EF!$E$3*(0.75),Brick_Kilns_EF!$E$3)</f>
        <v>4.5999999999999999E-3</v>
      </c>
      <c r="O1485" s="13">
        <f t="shared" si="94"/>
        <v>40.879325999999999</v>
      </c>
      <c r="P1485" s="13">
        <f>IF(D1485="ZZ",Brick_Kilns_EF!$E$4*(0.75),Brick_Kilns_EF!$E$4)</f>
        <v>4.7000000000000002E-3</v>
      </c>
      <c r="Q1485" s="13">
        <f t="shared" si="95"/>
        <v>41.768006999999997</v>
      </c>
    </row>
    <row r="1486" spans="1:17">
      <c r="A1486" s="13" t="s">
        <v>1496</v>
      </c>
      <c r="B1486" s="13">
        <v>24.532207769999999</v>
      </c>
      <c r="C1486" s="13">
        <v>89.72947954</v>
      </c>
      <c r="D1486" s="13" t="s">
        <v>6</v>
      </c>
      <c r="E1486" s="13" t="s">
        <v>4927</v>
      </c>
      <c r="F1486" s="13" t="s">
        <v>42</v>
      </c>
      <c r="G1486" s="13" t="s">
        <v>4802</v>
      </c>
      <c r="H1486" s="13" t="s">
        <v>4816</v>
      </c>
      <c r="I1486" s="13">
        <f>(Brick_Kilns_EF!$B$13*Brick_Kilns_EF!$B$11*Brick_Kilns_EF!$B$12)</f>
        <v>8886.81</v>
      </c>
      <c r="J1486" s="13">
        <f>IF(D1486="ZZ",Brick_Kilns_EF!$E$5*(0.75),Brick_Kilns_EF!$E$5)</f>
        <v>9.6999999999999986E-3</v>
      </c>
      <c r="K1486" s="13">
        <f t="shared" si="93"/>
        <v>86.202056999999982</v>
      </c>
      <c r="L1486" s="13">
        <f>IF(D1486="ZZ",Brick_Kilns_EF!$E$2*(0.75),Brick_Kilns_EF!$E$2)</f>
        <v>6.7999999999999996E-3</v>
      </c>
      <c r="M1486" s="13">
        <f t="shared" si="92"/>
        <v>60.430307999999997</v>
      </c>
      <c r="N1486" s="13">
        <f>IF(D1486="ZZ",Brick_Kilns_EF!$E$3*(0.75),Brick_Kilns_EF!$E$3)</f>
        <v>4.5999999999999999E-3</v>
      </c>
      <c r="O1486" s="13">
        <f t="shared" si="94"/>
        <v>40.879325999999999</v>
      </c>
      <c r="P1486" s="13">
        <f>IF(D1486="ZZ",Brick_Kilns_EF!$E$4*(0.75),Brick_Kilns_EF!$E$4)</f>
        <v>4.7000000000000002E-3</v>
      </c>
      <c r="Q1486" s="13">
        <f t="shared" si="95"/>
        <v>41.768006999999997</v>
      </c>
    </row>
    <row r="1487" spans="1:17">
      <c r="A1487" s="13" t="s">
        <v>1497</v>
      </c>
      <c r="B1487" s="13">
        <v>24.800933430000001</v>
      </c>
      <c r="C1487" s="13">
        <v>88.632557629999994</v>
      </c>
      <c r="D1487" s="13" t="s">
        <v>6</v>
      </c>
      <c r="E1487" s="13" t="s">
        <v>4927</v>
      </c>
      <c r="F1487" s="13" t="s">
        <v>42</v>
      </c>
      <c r="G1487" s="13" t="s">
        <v>4802</v>
      </c>
      <c r="H1487" s="13" t="s">
        <v>4816</v>
      </c>
      <c r="I1487" s="13">
        <f>(Brick_Kilns_EF!$B$13*Brick_Kilns_EF!$B$11*Brick_Kilns_EF!$B$12)</f>
        <v>8886.81</v>
      </c>
      <c r="J1487" s="13">
        <f>IF(D1487="ZZ",Brick_Kilns_EF!$E$5*(0.75),Brick_Kilns_EF!$E$5)</f>
        <v>9.6999999999999986E-3</v>
      </c>
      <c r="K1487" s="13">
        <f t="shared" si="93"/>
        <v>86.202056999999982</v>
      </c>
      <c r="L1487" s="13">
        <f>IF(D1487="ZZ",Brick_Kilns_EF!$E$2*(0.75),Brick_Kilns_EF!$E$2)</f>
        <v>6.7999999999999996E-3</v>
      </c>
      <c r="M1487" s="13">
        <f t="shared" si="92"/>
        <v>60.430307999999997</v>
      </c>
      <c r="N1487" s="13">
        <f>IF(D1487="ZZ",Brick_Kilns_EF!$E$3*(0.75),Brick_Kilns_EF!$E$3)</f>
        <v>4.5999999999999999E-3</v>
      </c>
      <c r="O1487" s="13">
        <f t="shared" si="94"/>
        <v>40.879325999999999</v>
      </c>
      <c r="P1487" s="13">
        <f>IF(D1487="ZZ",Brick_Kilns_EF!$E$4*(0.75),Brick_Kilns_EF!$E$4)</f>
        <v>4.7000000000000002E-3</v>
      </c>
      <c r="Q1487" s="13">
        <f t="shared" si="95"/>
        <v>41.768006999999997</v>
      </c>
    </row>
    <row r="1488" spans="1:17">
      <c r="A1488" s="13" t="s">
        <v>1498</v>
      </c>
      <c r="B1488" s="13">
        <v>24.60935915</v>
      </c>
      <c r="C1488" s="13">
        <v>88.900839469999994</v>
      </c>
      <c r="D1488" s="13" t="s">
        <v>6</v>
      </c>
      <c r="E1488" s="13" t="s">
        <v>4927</v>
      </c>
      <c r="F1488" s="13" t="s">
        <v>42</v>
      </c>
      <c r="G1488" s="13" t="s">
        <v>4802</v>
      </c>
      <c r="H1488" s="13" t="s">
        <v>4816</v>
      </c>
      <c r="I1488" s="13">
        <f>(Brick_Kilns_EF!$B$13*Brick_Kilns_EF!$B$11*Brick_Kilns_EF!$B$12)</f>
        <v>8886.81</v>
      </c>
      <c r="J1488" s="13">
        <f>IF(D1488="ZZ",Brick_Kilns_EF!$E$5*(0.75),Brick_Kilns_EF!$E$5)</f>
        <v>9.6999999999999986E-3</v>
      </c>
      <c r="K1488" s="13">
        <f t="shared" si="93"/>
        <v>86.202056999999982</v>
      </c>
      <c r="L1488" s="13">
        <f>IF(D1488="ZZ",Brick_Kilns_EF!$E$2*(0.75),Brick_Kilns_EF!$E$2)</f>
        <v>6.7999999999999996E-3</v>
      </c>
      <c r="M1488" s="13">
        <f t="shared" si="92"/>
        <v>60.430307999999997</v>
      </c>
      <c r="N1488" s="13">
        <f>IF(D1488="ZZ",Brick_Kilns_EF!$E$3*(0.75),Brick_Kilns_EF!$E$3)</f>
        <v>4.5999999999999999E-3</v>
      </c>
      <c r="O1488" s="13">
        <f t="shared" si="94"/>
        <v>40.879325999999999</v>
      </c>
      <c r="P1488" s="13">
        <f>IF(D1488="ZZ",Brick_Kilns_EF!$E$4*(0.75),Brick_Kilns_EF!$E$4)</f>
        <v>4.7000000000000002E-3</v>
      </c>
      <c r="Q1488" s="13">
        <f t="shared" si="95"/>
        <v>41.768006999999997</v>
      </c>
    </row>
    <row r="1489" spans="1:17">
      <c r="A1489" s="13" t="s">
        <v>1499</v>
      </c>
      <c r="B1489" s="13">
        <v>24.331340430000001</v>
      </c>
      <c r="C1489" s="13">
        <v>89.737244680000003</v>
      </c>
      <c r="D1489" s="13" t="s">
        <v>6</v>
      </c>
      <c r="E1489" s="13" t="s">
        <v>4927</v>
      </c>
      <c r="F1489" s="13" t="s">
        <v>42</v>
      </c>
      <c r="G1489" s="13" t="s">
        <v>4802</v>
      </c>
      <c r="H1489" s="13" t="s">
        <v>4816</v>
      </c>
      <c r="I1489" s="13">
        <f>(Brick_Kilns_EF!$B$13*Brick_Kilns_EF!$B$11*Brick_Kilns_EF!$B$12)</f>
        <v>8886.81</v>
      </c>
      <c r="J1489" s="13">
        <f>IF(D1489="ZZ",Brick_Kilns_EF!$E$5*(0.75),Brick_Kilns_EF!$E$5)</f>
        <v>9.6999999999999986E-3</v>
      </c>
      <c r="K1489" s="13">
        <f t="shared" si="93"/>
        <v>86.202056999999982</v>
      </c>
      <c r="L1489" s="13">
        <f>IF(D1489="ZZ",Brick_Kilns_EF!$E$2*(0.75),Brick_Kilns_EF!$E$2)</f>
        <v>6.7999999999999996E-3</v>
      </c>
      <c r="M1489" s="13">
        <f t="shared" si="92"/>
        <v>60.430307999999997</v>
      </c>
      <c r="N1489" s="13">
        <f>IF(D1489="ZZ",Brick_Kilns_EF!$E$3*(0.75),Brick_Kilns_EF!$E$3)</f>
        <v>4.5999999999999999E-3</v>
      </c>
      <c r="O1489" s="13">
        <f t="shared" si="94"/>
        <v>40.879325999999999</v>
      </c>
      <c r="P1489" s="13">
        <f>IF(D1489="ZZ",Brick_Kilns_EF!$E$4*(0.75),Brick_Kilns_EF!$E$4)</f>
        <v>4.7000000000000002E-3</v>
      </c>
      <c r="Q1489" s="13">
        <f t="shared" si="95"/>
        <v>41.768006999999997</v>
      </c>
    </row>
    <row r="1490" spans="1:17">
      <c r="A1490" s="13" t="s">
        <v>1500</v>
      </c>
      <c r="B1490" s="13">
        <v>24.55880208</v>
      </c>
      <c r="C1490" s="13">
        <v>89.552466640000006</v>
      </c>
      <c r="D1490" s="13" t="s">
        <v>6</v>
      </c>
      <c r="E1490" s="13" t="s">
        <v>4927</v>
      </c>
      <c r="F1490" s="13" t="s">
        <v>42</v>
      </c>
      <c r="G1490" s="13" t="s">
        <v>4802</v>
      </c>
      <c r="H1490" s="13" t="s">
        <v>4816</v>
      </c>
      <c r="I1490" s="13">
        <f>(Brick_Kilns_EF!$B$13*Brick_Kilns_EF!$B$11*Brick_Kilns_EF!$B$12)</f>
        <v>8886.81</v>
      </c>
      <c r="J1490" s="13">
        <f>IF(D1490="ZZ",Brick_Kilns_EF!$E$5*(0.75),Brick_Kilns_EF!$E$5)</f>
        <v>9.6999999999999986E-3</v>
      </c>
      <c r="K1490" s="13">
        <f t="shared" si="93"/>
        <v>86.202056999999982</v>
      </c>
      <c r="L1490" s="13">
        <f>IF(D1490="ZZ",Brick_Kilns_EF!$E$2*(0.75),Brick_Kilns_EF!$E$2)</f>
        <v>6.7999999999999996E-3</v>
      </c>
      <c r="M1490" s="13">
        <f t="shared" si="92"/>
        <v>60.430307999999997</v>
      </c>
      <c r="N1490" s="13">
        <f>IF(D1490="ZZ",Brick_Kilns_EF!$E$3*(0.75),Brick_Kilns_EF!$E$3)</f>
        <v>4.5999999999999999E-3</v>
      </c>
      <c r="O1490" s="13">
        <f t="shared" si="94"/>
        <v>40.879325999999999</v>
      </c>
      <c r="P1490" s="13">
        <f>IF(D1490="ZZ",Brick_Kilns_EF!$E$4*(0.75),Brick_Kilns_EF!$E$4)</f>
        <v>4.7000000000000002E-3</v>
      </c>
      <c r="Q1490" s="13">
        <f t="shared" si="95"/>
        <v>41.768006999999997</v>
      </c>
    </row>
    <row r="1491" spans="1:17">
      <c r="A1491" s="13" t="s">
        <v>1501</v>
      </c>
      <c r="B1491" s="13">
        <v>24.022516589999999</v>
      </c>
      <c r="C1491" s="13">
        <v>88.870763030000006</v>
      </c>
      <c r="D1491" s="13" t="s">
        <v>6</v>
      </c>
      <c r="E1491" s="13" t="s">
        <v>4927</v>
      </c>
      <c r="F1491" s="13" t="s">
        <v>9</v>
      </c>
      <c r="G1491" s="13" t="s">
        <v>4802</v>
      </c>
      <c r="H1491" s="13" t="s">
        <v>4816</v>
      </c>
      <c r="I1491" s="13">
        <f>(Brick_Kilns_EF!$B$13*Brick_Kilns_EF!$B$11*Brick_Kilns_EF!$B$12)</f>
        <v>8886.81</v>
      </c>
      <c r="J1491" s="13">
        <f>IF(D1491="ZZ",Brick_Kilns_EF!$E$5*(0.75),Brick_Kilns_EF!$E$5)</f>
        <v>9.6999999999999986E-3</v>
      </c>
      <c r="K1491" s="13">
        <f t="shared" si="93"/>
        <v>86.202056999999982</v>
      </c>
      <c r="L1491" s="13">
        <f>IF(D1491="ZZ",Brick_Kilns_EF!$E$2*(0.75),Brick_Kilns_EF!$E$2)</f>
        <v>6.7999999999999996E-3</v>
      </c>
      <c r="M1491" s="13">
        <f t="shared" si="92"/>
        <v>60.430307999999997</v>
      </c>
      <c r="N1491" s="13">
        <f>IF(D1491="ZZ",Brick_Kilns_EF!$E$3*(0.75),Brick_Kilns_EF!$E$3)</f>
        <v>4.5999999999999999E-3</v>
      </c>
      <c r="O1491" s="13">
        <f t="shared" si="94"/>
        <v>40.879325999999999</v>
      </c>
      <c r="P1491" s="13">
        <f>IF(D1491="ZZ",Brick_Kilns_EF!$E$4*(0.75),Brick_Kilns_EF!$E$4)</f>
        <v>4.7000000000000002E-3</v>
      </c>
      <c r="Q1491" s="13">
        <f t="shared" si="95"/>
        <v>41.768006999999997</v>
      </c>
    </row>
    <row r="1492" spans="1:17">
      <c r="A1492" s="13" t="s">
        <v>1502</v>
      </c>
      <c r="B1492" s="13">
        <v>24.01822507</v>
      </c>
      <c r="C1492" s="13">
        <v>88.870397530000005</v>
      </c>
      <c r="D1492" s="13" t="s">
        <v>6</v>
      </c>
      <c r="E1492" s="13" t="s">
        <v>4927</v>
      </c>
      <c r="F1492" s="13" t="s">
        <v>9</v>
      </c>
      <c r="G1492" s="13" t="s">
        <v>4802</v>
      </c>
      <c r="H1492" s="13" t="s">
        <v>4816</v>
      </c>
      <c r="I1492" s="13">
        <f>(Brick_Kilns_EF!$B$13*Brick_Kilns_EF!$B$11*Brick_Kilns_EF!$B$12)</f>
        <v>8886.81</v>
      </c>
      <c r="J1492" s="13">
        <f>IF(D1492="ZZ",Brick_Kilns_EF!$E$5*(0.75),Brick_Kilns_EF!$E$5)</f>
        <v>9.6999999999999986E-3</v>
      </c>
      <c r="K1492" s="13">
        <f t="shared" si="93"/>
        <v>86.202056999999982</v>
      </c>
      <c r="L1492" s="13">
        <f>IF(D1492="ZZ",Brick_Kilns_EF!$E$2*(0.75),Brick_Kilns_EF!$E$2)</f>
        <v>6.7999999999999996E-3</v>
      </c>
      <c r="M1492" s="13">
        <f t="shared" si="92"/>
        <v>60.430307999999997</v>
      </c>
      <c r="N1492" s="13">
        <f>IF(D1492="ZZ",Brick_Kilns_EF!$E$3*(0.75),Brick_Kilns_EF!$E$3)</f>
        <v>4.5999999999999999E-3</v>
      </c>
      <c r="O1492" s="13">
        <f t="shared" si="94"/>
        <v>40.879325999999999</v>
      </c>
      <c r="P1492" s="13">
        <f>IF(D1492="ZZ",Brick_Kilns_EF!$E$4*(0.75),Brick_Kilns_EF!$E$4)</f>
        <v>4.7000000000000002E-3</v>
      </c>
      <c r="Q1492" s="13">
        <f t="shared" si="95"/>
        <v>41.768006999999997</v>
      </c>
    </row>
    <row r="1493" spans="1:17">
      <c r="A1493" s="13" t="s">
        <v>1503</v>
      </c>
      <c r="B1493" s="13">
        <v>25.3458389</v>
      </c>
      <c r="C1493" s="13">
        <v>89.005336279999995</v>
      </c>
      <c r="D1493" s="13" t="s">
        <v>6</v>
      </c>
      <c r="E1493" s="13" t="s">
        <v>4927</v>
      </c>
      <c r="F1493" s="13" t="s">
        <v>171</v>
      </c>
      <c r="G1493" s="13" t="s">
        <v>4802</v>
      </c>
      <c r="H1493" s="13" t="s">
        <v>4816</v>
      </c>
      <c r="I1493" s="13">
        <f>(Brick_Kilns_EF!$B$13*Brick_Kilns_EF!$B$11*Brick_Kilns_EF!$B$12)</f>
        <v>8886.81</v>
      </c>
      <c r="J1493" s="13">
        <f>IF(D1493="ZZ",Brick_Kilns_EF!$E$5*(0.75),Brick_Kilns_EF!$E$5)</f>
        <v>9.6999999999999986E-3</v>
      </c>
      <c r="K1493" s="13">
        <f t="shared" si="93"/>
        <v>86.202056999999982</v>
      </c>
      <c r="L1493" s="13">
        <f>IF(D1493="ZZ",Brick_Kilns_EF!$E$2*(0.75),Brick_Kilns_EF!$E$2)</f>
        <v>6.7999999999999996E-3</v>
      </c>
      <c r="M1493" s="13">
        <f t="shared" si="92"/>
        <v>60.430307999999997</v>
      </c>
      <c r="N1493" s="13">
        <f>IF(D1493="ZZ",Brick_Kilns_EF!$E$3*(0.75),Brick_Kilns_EF!$E$3)</f>
        <v>4.5999999999999999E-3</v>
      </c>
      <c r="O1493" s="13">
        <f t="shared" si="94"/>
        <v>40.879325999999999</v>
      </c>
      <c r="P1493" s="13">
        <f>IF(D1493="ZZ",Brick_Kilns_EF!$E$4*(0.75),Brick_Kilns_EF!$E$4)</f>
        <v>4.7000000000000002E-3</v>
      </c>
      <c r="Q1493" s="13">
        <f t="shared" si="95"/>
        <v>41.768006999999997</v>
      </c>
    </row>
    <row r="1494" spans="1:17">
      <c r="A1494" s="13" t="s">
        <v>1504</v>
      </c>
      <c r="B1494" s="13">
        <v>24.40332914</v>
      </c>
      <c r="C1494" s="13">
        <v>89.853576110000006</v>
      </c>
      <c r="D1494" s="13" t="s">
        <v>6</v>
      </c>
      <c r="E1494" s="13" t="s">
        <v>4927</v>
      </c>
      <c r="F1494" s="13" t="s">
        <v>7</v>
      </c>
      <c r="G1494" s="13" t="s">
        <v>4802</v>
      </c>
      <c r="H1494" s="13" t="s">
        <v>4816</v>
      </c>
      <c r="I1494" s="13">
        <f>(Brick_Kilns_EF!$B$13*Brick_Kilns_EF!$B$11*Brick_Kilns_EF!$B$12)</f>
        <v>8886.81</v>
      </c>
      <c r="J1494" s="13">
        <f>IF(D1494="ZZ",Brick_Kilns_EF!$E$5*(0.75),Brick_Kilns_EF!$E$5)</f>
        <v>9.6999999999999986E-3</v>
      </c>
      <c r="K1494" s="13">
        <f t="shared" si="93"/>
        <v>86.202056999999982</v>
      </c>
      <c r="L1494" s="13">
        <f>IF(D1494="ZZ",Brick_Kilns_EF!$E$2*(0.75),Brick_Kilns_EF!$E$2)</f>
        <v>6.7999999999999996E-3</v>
      </c>
      <c r="M1494" s="13">
        <f t="shared" si="92"/>
        <v>60.430307999999997</v>
      </c>
      <c r="N1494" s="13">
        <f>IF(D1494="ZZ",Brick_Kilns_EF!$E$3*(0.75),Brick_Kilns_EF!$E$3)</f>
        <v>4.5999999999999999E-3</v>
      </c>
      <c r="O1494" s="13">
        <f t="shared" si="94"/>
        <v>40.879325999999999</v>
      </c>
      <c r="P1494" s="13">
        <f>IF(D1494="ZZ",Brick_Kilns_EF!$E$4*(0.75),Brick_Kilns_EF!$E$4)</f>
        <v>4.7000000000000002E-3</v>
      </c>
      <c r="Q1494" s="13">
        <f t="shared" si="95"/>
        <v>41.768006999999997</v>
      </c>
    </row>
    <row r="1495" spans="1:17">
      <c r="A1495" s="13" t="s">
        <v>1505</v>
      </c>
      <c r="B1495" s="13">
        <v>24.917918570000001</v>
      </c>
      <c r="C1495" s="13">
        <v>89.738028020000002</v>
      </c>
      <c r="D1495" s="13" t="s">
        <v>6</v>
      </c>
      <c r="E1495" s="13" t="s">
        <v>4927</v>
      </c>
      <c r="F1495" s="13" t="s">
        <v>248</v>
      </c>
      <c r="G1495" s="13" t="s">
        <v>4802</v>
      </c>
      <c r="H1495" s="13" t="s">
        <v>4816</v>
      </c>
      <c r="I1495" s="13">
        <f>(Brick_Kilns_EF!$B$13*Brick_Kilns_EF!$B$11*Brick_Kilns_EF!$B$12)</f>
        <v>8886.81</v>
      </c>
      <c r="J1495" s="13">
        <f>IF(D1495="ZZ",Brick_Kilns_EF!$E$5*(0.75),Brick_Kilns_EF!$E$5)</f>
        <v>9.6999999999999986E-3</v>
      </c>
      <c r="K1495" s="13">
        <f t="shared" si="93"/>
        <v>86.202056999999982</v>
      </c>
      <c r="L1495" s="13">
        <f>IF(D1495="ZZ",Brick_Kilns_EF!$E$2*(0.75),Brick_Kilns_EF!$E$2)</f>
        <v>6.7999999999999996E-3</v>
      </c>
      <c r="M1495" s="13">
        <f t="shared" si="92"/>
        <v>60.430307999999997</v>
      </c>
      <c r="N1495" s="13">
        <f>IF(D1495="ZZ",Brick_Kilns_EF!$E$3*(0.75),Brick_Kilns_EF!$E$3)</f>
        <v>4.5999999999999999E-3</v>
      </c>
      <c r="O1495" s="13">
        <f t="shared" si="94"/>
        <v>40.879325999999999</v>
      </c>
      <c r="P1495" s="13">
        <f>IF(D1495="ZZ",Brick_Kilns_EF!$E$4*(0.75),Brick_Kilns_EF!$E$4)</f>
        <v>4.7000000000000002E-3</v>
      </c>
      <c r="Q1495" s="13">
        <f t="shared" si="95"/>
        <v>41.768006999999997</v>
      </c>
    </row>
    <row r="1496" spans="1:17">
      <c r="A1496" s="13" t="s">
        <v>1506</v>
      </c>
      <c r="B1496" s="13">
        <v>24.966350039999998</v>
      </c>
      <c r="C1496" s="13">
        <v>89.965644639999994</v>
      </c>
      <c r="D1496" s="13" t="s">
        <v>6</v>
      </c>
      <c r="E1496" s="13" t="s">
        <v>4927</v>
      </c>
      <c r="F1496" s="13" t="s">
        <v>248</v>
      </c>
      <c r="G1496" s="13" t="s">
        <v>4802</v>
      </c>
      <c r="H1496" s="13" t="s">
        <v>4816</v>
      </c>
      <c r="I1496" s="13">
        <f>(Brick_Kilns_EF!$B$13*Brick_Kilns_EF!$B$11*Brick_Kilns_EF!$B$12)</f>
        <v>8886.81</v>
      </c>
      <c r="J1496" s="13">
        <f>IF(D1496="ZZ",Brick_Kilns_EF!$E$5*(0.75),Brick_Kilns_EF!$E$5)</f>
        <v>9.6999999999999986E-3</v>
      </c>
      <c r="K1496" s="13">
        <f t="shared" si="93"/>
        <v>86.202056999999982</v>
      </c>
      <c r="L1496" s="13">
        <f>IF(D1496="ZZ",Brick_Kilns_EF!$E$2*(0.75),Brick_Kilns_EF!$E$2)</f>
        <v>6.7999999999999996E-3</v>
      </c>
      <c r="M1496" s="13">
        <f t="shared" si="92"/>
        <v>60.430307999999997</v>
      </c>
      <c r="N1496" s="13">
        <f>IF(D1496="ZZ",Brick_Kilns_EF!$E$3*(0.75),Brick_Kilns_EF!$E$3)</f>
        <v>4.5999999999999999E-3</v>
      </c>
      <c r="O1496" s="13">
        <f t="shared" si="94"/>
        <v>40.879325999999999</v>
      </c>
      <c r="P1496" s="13">
        <f>IF(D1496="ZZ",Brick_Kilns_EF!$E$4*(0.75),Brick_Kilns_EF!$E$4)</f>
        <v>4.7000000000000002E-3</v>
      </c>
      <c r="Q1496" s="13">
        <f t="shared" si="95"/>
        <v>41.768006999999997</v>
      </c>
    </row>
    <row r="1497" spans="1:17">
      <c r="A1497" s="13" t="s">
        <v>1507</v>
      </c>
      <c r="B1497" s="13">
        <v>25.712408310000001</v>
      </c>
      <c r="C1497" s="13">
        <v>89.683650610000001</v>
      </c>
      <c r="D1497" s="13" t="s">
        <v>6</v>
      </c>
      <c r="E1497" s="13" t="s">
        <v>4927</v>
      </c>
      <c r="F1497" s="13" t="s">
        <v>171</v>
      </c>
      <c r="G1497" s="13" t="s">
        <v>4802</v>
      </c>
      <c r="H1497" s="13" t="s">
        <v>4816</v>
      </c>
      <c r="I1497" s="13">
        <f>(Brick_Kilns_EF!$B$13*Brick_Kilns_EF!$B$11*Brick_Kilns_EF!$B$12)</f>
        <v>8886.81</v>
      </c>
      <c r="J1497" s="13">
        <f>IF(D1497="ZZ",Brick_Kilns_EF!$E$5*(0.75),Brick_Kilns_EF!$E$5)</f>
        <v>9.6999999999999986E-3</v>
      </c>
      <c r="K1497" s="13">
        <f t="shared" si="93"/>
        <v>86.202056999999982</v>
      </c>
      <c r="L1497" s="13">
        <f>IF(D1497="ZZ",Brick_Kilns_EF!$E$2*(0.75),Brick_Kilns_EF!$E$2)</f>
        <v>6.7999999999999996E-3</v>
      </c>
      <c r="M1497" s="13">
        <f t="shared" si="92"/>
        <v>60.430307999999997</v>
      </c>
      <c r="N1497" s="13">
        <f>IF(D1497="ZZ",Brick_Kilns_EF!$E$3*(0.75),Brick_Kilns_EF!$E$3)</f>
        <v>4.5999999999999999E-3</v>
      </c>
      <c r="O1497" s="13">
        <f t="shared" si="94"/>
        <v>40.879325999999999</v>
      </c>
      <c r="P1497" s="13">
        <f>IF(D1497="ZZ",Brick_Kilns_EF!$E$4*(0.75),Brick_Kilns_EF!$E$4)</f>
        <v>4.7000000000000002E-3</v>
      </c>
      <c r="Q1497" s="13">
        <f t="shared" si="95"/>
        <v>41.768006999999997</v>
      </c>
    </row>
    <row r="1498" spans="1:17">
      <c r="A1498" s="13" t="s">
        <v>1508</v>
      </c>
      <c r="B1498" s="13">
        <v>25.543411370000001</v>
      </c>
      <c r="C1498" s="13">
        <v>88.837224190000001</v>
      </c>
      <c r="D1498" s="13" t="s">
        <v>6</v>
      </c>
      <c r="E1498" s="13" t="s">
        <v>4927</v>
      </c>
      <c r="F1498" s="13" t="s">
        <v>171</v>
      </c>
      <c r="G1498" s="13" t="s">
        <v>4802</v>
      </c>
      <c r="H1498" s="13" t="s">
        <v>4816</v>
      </c>
      <c r="I1498" s="13">
        <f>(Brick_Kilns_EF!$B$13*Brick_Kilns_EF!$B$11*Brick_Kilns_EF!$B$12)</f>
        <v>8886.81</v>
      </c>
      <c r="J1498" s="13">
        <f>IF(D1498="ZZ",Brick_Kilns_EF!$E$5*(0.75),Brick_Kilns_EF!$E$5)</f>
        <v>9.6999999999999986E-3</v>
      </c>
      <c r="K1498" s="13">
        <f t="shared" si="93"/>
        <v>86.202056999999982</v>
      </c>
      <c r="L1498" s="13">
        <f>IF(D1498="ZZ",Brick_Kilns_EF!$E$2*(0.75),Brick_Kilns_EF!$E$2)</f>
        <v>6.7999999999999996E-3</v>
      </c>
      <c r="M1498" s="13">
        <f t="shared" si="92"/>
        <v>60.430307999999997</v>
      </c>
      <c r="N1498" s="13">
        <f>IF(D1498="ZZ",Brick_Kilns_EF!$E$3*(0.75),Brick_Kilns_EF!$E$3)</f>
        <v>4.5999999999999999E-3</v>
      </c>
      <c r="O1498" s="13">
        <f t="shared" si="94"/>
        <v>40.879325999999999</v>
      </c>
      <c r="P1498" s="13">
        <f>IF(D1498="ZZ",Brick_Kilns_EF!$E$4*(0.75),Brick_Kilns_EF!$E$4)</f>
        <v>4.7000000000000002E-3</v>
      </c>
      <c r="Q1498" s="13">
        <f t="shared" si="95"/>
        <v>41.768006999999997</v>
      </c>
    </row>
    <row r="1499" spans="1:17">
      <c r="A1499" s="13" t="s">
        <v>1509</v>
      </c>
      <c r="B1499" s="13">
        <v>25.145490500000001</v>
      </c>
      <c r="C1499" s="13">
        <v>89.530716799999993</v>
      </c>
      <c r="D1499" s="13" t="s">
        <v>6</v>
      </c>
      <c r="E1499" s="13" t="s">
        <v>4927</v>
      </c>
      <c r="F1499" s="13" t="s">
        <v>171</v>
      </c>
      <c r="G1499" s="13" t="s">
        <v>4802</v>
      </c>
      <c r="H1499" s="13" t="s">
        <v>4816</v>
      </c>
      <c r="I1499" s="13">
        <f>(Brick_Kilns_EF!$B$13*Brick_Kilns_EF!$B$11*Brick_Kilns_EF!$B$12)</f>
        <v>8886.81</v>
      </c>
      <c r="J1499" s="13">
        <f>IF(D1499="ZZ",Brick_Kilns_EF!$E$5*(0.75),Brick_Kilns_EF!$E$5)</f>
        <v>9.6999999999999986E-3</v>
      </c>
      <c r="K1499" s="13">
        <f t="shared" si="93"/>
        <v>86.202056999999982</v>
      </c>
      <c r="L1499" s="13">
        <f>IF(D1499="ZZ",Brick_Kilns_EF!$E$2*(0.75),Brick_Kilns_EF!$E$2)</f>
        <v>6.7999999999999996E-3</v>
      </c>
      <c r="M1499" s="13">
        <f t="shared" si="92"/>
        <v>60.430307999999997</v>
      </c>
      <c r="N1499" s="13">
        <f>IF(D1499="ZZ",Brick_Kilns_EF!$E$3*(0.75),Brick_Kilns_EF!$E$3)</f>
        <v>4.5999999999999999E-3</v>
      </c>
      <c r="O1499" s="13">
        <f t="shared" si="94"/>
        <v>40.879325999999999</v>
      </c>
      <c r="P1499" s="13">
        <f>IF(D1499="ZZ",Brick_Kilns_EF!$E$4*(0.75),Brick_Kilns_EF!$E$4)</f>
        <v>4.7000000000000002E-3</v>
      </c>
      <c r="Q1499" s="13">
        <f t="shared" si="95"/>
        <v>41.768006999999997</v>
      </c>
    </row>
    <row r="1500" spans="1:17">
      <c r="A1500" s="13" t="s">
        <v>1510</v>
      </c>
      <c r="B1500" s="13">
        <v>24.741428160000002</v>
      </c>
      <c r="C1500" s="13">
        <v>89.587044700000007</v>
      </c>
      <c r="D1500" s="13" t="s">
        <v>6</v>
      </c>
      <c r="E1500" s="13" t="s">
        <v>4927</v>
      </c>
      <c r="F1500" s="13" t="s">
        <v>42</v>
      </c>
      <c r="G1500" s="13" t="s">
        <v>4802</v>
      </c>
      <c r="H1500" s="13" t="s">
        <v>4816</v>
      </c>
      <c r="I1500" s="13">
        <f>(Brick_Kilns_EF!$B$13*Brick_Kilns_EF!$B$11*Brick_Kilns_EF!$B$12)</f>
        <v>8886.81</v>
      </c>
      <c r="J1500" s="13">
        <f>IF(D1500="ZZ",Brick_Kilns_EF!$E$5*(0.75),Brick_Kilns_EF!$E$5)</f>
        <v>9.6999999999999986E-3</v>
      </c>
      <c r="K1500" s="13">
        <f t="shared" si="93"/>
        <v>86.202056999999982</v>
      </c>
      <c r="L1500" s="13">
        <f>IF(D1500="ZZ",Brick_Kilns_EF!$E$2*(0.75),Brick_Kilns_EF!$E$2)</f>
        <v>6.7999999999999996E-3</v>
      </c>
      <c r="M1500" s="13">
        <f t="shared" si="92"/>
        <v>60.430307999999997</v>
      </c>
      <c r="N1500" s="13">
        <f>IF(D1500="ZZ",Brick_Kilns_EF!$E$3*(0.75),Brick_Kilns_EF!$E$3)</f>
        <v>4.5999999999999999E-3</v>
      </c>
      <c r="O1500" s="13">
        <f t="shared" si="94"/>
        <v>40.879325999999999</v>
      </c>
      <c r="P1500" s="13">
        <f>IF(D1500="ZZ",Brick_Kilns_EF!$E$4*(0.75),Brick_Kilns_EF!$E$4)</f>
        <v>4.7000000000000002E-3</v>
      </c>
      <c r="Q1500" s="13">
        <f t="shared" si="95"/>
        <v>41.768006999999997</v>
      </c>
    </row>
    <row r="1501" spans="1:17">
      <c r="A1501" s="13" t="s">
        <v>1511</v>
      </c>
      <c r="B1501" s="13">
        <v>24.04782694</v>
      </c>
      <c r="C1501" s="13">
        <v>88.991906209999996</v>
      </c>
      <c r="D1501" s="13" t="s">
        <v>6</v>
      </c>
      <c r="E1501" s="13" t="s">
        <v>4927</v>
      </c>
      <c r="F1501" s="13" t="s">
        <v>9</v>
      </c>
      <c r="G1501" s="13" t="s">
        <v>4802</v>
      </c>
      <c r="H1501" s="13" t="s">
        <v>4816</v>
      </c>
      <c r="I1501" s="13">
        <f>(Brick_Kilns_EF!$B$13*Brick_Kilns_EF!$B$11*Brick_Kilns_EF!$B$12)</f>
        <v>8886.81</v>
      </c>
      <c r="J1501" s="13">
        <f>IF(D1501="ZZ",Brick_Kilns_EF!$E$5*(0.75),Brick_Kilns_EF!$E$5)</f>
        <v>9.6999999999999986E-3</v>
      </c>
      <c r="K1501" s="13">
        <f t="shared" si="93"/>
        <v>86.202056999999982</v>
      </c>
      <c r="L1501" s="13">
        <f>IF(D1501="ZZ",Brick_Kilns_EF!$E$2*(0.75),Brick_Kilns_EF!$E$2)</f>
        <v>6.7999999999999996E-3</v>
      </c>
      <c r="M1501" s="13">
        <f t="shared" si="92"/>
        <v>60.430307999999997</v>
      </c>
      <c r="N1501" s="13">
        <f>IF(D1501="ZZ",Brick_Kilns_EF!$E$3*(0.75),Brick_Kilns_EF!$E$3)</f>
        <v>4.5999999999999999E-3</v>
      </c>
      <c r="O1501" s="13">
        <f t="shared" si="94"/>
        <v>40.879325999999999</v>
      </c>
      <c r="P1501" s="13">
        <f>IF(D1501="ZZ",Brick_Kilns_EF!$E$4*(0.75),Brick_Kilns_EF!$E$4)</f>
        <v>4.7000000000000002E-3</v>
      </c>
      <c r="Q1501" s="13">
        <f t="shared" si="95"/>
        <v>41.768006999999997</v>
      </c>
    </row>
    <row r="1502" spans="1:17">
      <c r="A1502" s="13" t="s">
        <v>1512</v>
      </c>
      <c r="B1502" s="13">
        <v>25.44485968</v>
      </c>
      <c r="C1502" s="13">
        <v>89.062306109999994</v>
      </c>
      <c r="D1502" s="13" t="s">
        <v>6</v>
      </c>
      <c r="E1502" s="13" t="s">
        <v>4927</v>
      </c>
      <c r="F1502" s="13" t="s">
        <v>171</v>
      </c>
      <c r="G1502" s="13" t="s">
        <v>4802</v>
      </c>
      <c r="H1502" s="13" t="s">
        <v>4816</v>
      </c>
      <c r="I1502" s="13">
        <f>(Brick_Kilns_EF!$B$13*Brick_Kilns_EF!$B$11*Brick_Kilns_EF!$B$12)</f>
        <v>8886.81</v>
      </c>
      <c r="J1502" s="13">
        <f>IF(D1502="ZZ",Brick_Kilns_EF!$E$5*(0.75),Brick_Kilns_EF!$E$5)</f>
        <v>9.6999999999999986E-3</v>
      </c>
      <c r="K1502" s="13">
        <f t="shared" si="93"/>
        <v>86.202056999999982</v>
      </c>
      <c r="L1502" s="13">
        <f>IF(D1502="ZZ",Brick_Kilns_EF!$E$2*(0.75),Brick_Kilns_EF!$E$2)</f>
        <v>6.7999999999999996E-3</v>
      </c>
      <c r="M1502" s="13">
        <f t="shared" si="92"/>
        <v>60.430307999999997</v>
      </c>
      <c r="N1502" s="13">
        <f>IF(D1502="ZZ",Brick_Kilns_EF!$E$3*(0.75),Brick_Kilns_EF!$E$3)</f>
        <v>4.5999999999999999E-3</v>
      </c>
      <c r="O1502" s="13">
        <f t="shared" si="94"/>
        <v>40.879325999999999</v>
      </c>
      <c r="P1502" s="13">
        <f>IF(D1502="ZZ",Brick_Kilns_EF!$E$4*(0.75),Brick_Kilns_EF!$E$4)</f>
        <v>4.7000000000000002E-3</v>
      </c>
      <c r="Q1502" s="13">
        <f t="shared" si="95"/>
        <v>41.768006999999997</v>
      </c>
    </row>
    <row r="1503" spans="1:17">
      <c r="A1503" s="13" t="s">
        <v>1513</v>
      </c>
      <c r="B1503" s="13">
        <v>24.683008910000002</v>
      </c>
      <c r="C1503" s="13">
        <v>89.732811889999994</v>
      </c>
      <c r="D1503" s="13" t="s">
        <v>6</v>
      </c>
      <c r="E1503" s="13" t="s">
        <v>4927</v>
      </c>
      <c r="F1503" s="13" t="s">
        <v>42</v>
      </c>
      <c r="G1503" s="13" t="s">
        <v>4802</v>
      </c>
      <c r="H1503" s="13" t="s">
        <v>4816</v>
      </c>
      <c r="I1503" s="13">
        <f>(Brick_Kilns_EF!$B$13*Brick_Kilns_EF!$B$11*Brick_Kilns_EF!$B$12)</f>
        <v>8886.81</v>
      </c>
      <c r="J1503" s="13">
        <f>IF(D1503="ZZ",Brick_Kilns_EF!$E$5*(0.75),Brick_Kilns_EF!$E$5)</f>
        <v>9.6999999999999986E-3</v>
      </c>
      <c r="K1503" s="13">
        <f t="shared" si="93"/>
        <v>86.202056999999982</v>
      </c>
      <c r="L1503" s="13">
        <f>IF(D1503="ZZ",Brick_Kilns_EF!$E$2*(0.75),Brick_Kilns_EF!$E$2)</f>
        <v>6.7999999999999996E-3</v>
      </c>
      <c r="M1503" s="13">
        <f t="shared" si="92"/>
        <v>60.430307999999997</v>
      </c>
      <c r="N1503" s="13">
        <f>IF(D1503="ZZ",Brick_Kilns_EF!$E$3*(0.75),Brick_Kilns_EF!$E$3)</f>
        <v>4.5999999999999999E-3</v>
      </c>
      <c r="O1503" s="13">
        <f t="shared" si="94"/>
        <v>40.879325999999999</v>
      </c>
      <c r="P1503" s="13">
        <f>IF(D1503="ZZ",Brick_Kilns_EF!$E$4*(0.75),Brick_Kilns_EF!$E$4)</f>
        <v>4.7000000000000002E-3</v>
      </c>
      <c r="Q1503" s="13">
        <f t="shared" si="95"/>
        <v>41.768006999999997</v>
      </c>
    </row>
    <row r="1504" spans="1:17">
      <c r="A1504" s="13" t="s">
        <v>1514</v>
      </c>
      <c r="B1504" s="13">
        <v>24.627994430000001</v>
      </c>
      <c r="C1504" s="13">
        <v>88.236873360000004</v>
      </c>
      <c r="D1504" s="13" t="s">
        <v>6</v>
      </c>
      <c r="E1504" s="13" t="s">
        <v>4927</v>
      </c>
      <c r="F1504" s="13" t="s">
        <v>42</v>
      </c>
      <c r="G1504" s="13" t="s">
        <v>4802</v>
      </c>
      <c r="H1504" s="13" t="s">
        <v>4816</v>
      </c>
      <c r="I1504" s="13">
        <f>(Brick_Kilns_EF!$B$13*Brick_Kilns_EF!$B$11*Brick_Kilns_EF!$B$12)</f>
        <v>8886.81</v>
      </c>
      <c r="J1504" s="13">
        <f>IF(D1504="ZZ",Brick_Kilns_EF!$E$5*(0.75),Brick_Kilns_EF!$E$5)</f>
        <v>9.6999999999999986E-3</v>
      </c>
      <c r="K1504" s="13">
        <f t="shared" si="93"/>
        <v>86.202056999999982</v>
      </c>
      <c r="L1504" s="13">
        <f>IF(D1504="ZZ",Brick_Kilns_EF!$E$2*(0.75),Brick_Kilns_EF!$E$2)</f>
        <v>6.7999999999999996E-3</v>
      </c>
      <c r="M1504" s="13">
        <f t="shared" si="92"/>
        <v>60.430307999999997</v>
      </c>
      <c r="N1504" s="13">
        <f>IF(D1504="ZZ",Brick_Kilns_EF!$E$3*(0.75),Brick_Kilns_EF!$E$3)</f>
        <v>4.5999999999999999E-3</v>
      </c>
      <c r="O1504" s="13">
        <f t="shared" si="94"/>
        <v>40.879325999999999</v>
      </c>
      <c r="P1504" s="13">
        <f>IF(D1504="ZZ",Brick_Kilns_EF!$E$4*(0.75),Brick_Kilns_EF!$E$4)</f>
        <v>4.7000000000000002E-3</v>
      </c>
      <c r="Q1504" s="13">
        <f t="shared" si="95"/>
        <v>41.768006999999997</v>
      </c>
    </row>
    <row r="1505" spans="1:17">
      <c r="A1505" s="13" t="s">
        <v>1515</v>
      </c>
      <c r="B1505" s="13">
        <v>24.632262470000001</v>
      </c>
      <c r="C1505" s="13">
        <v>88.234271860000007</v>
      </c>
      <c r="D1505" s="13" t="s">
        <v>6</v>
      </c>
      <c r="E1505" s="13" t="s">
        <v>4927</v>
      </c>
      <c r="F1505" s="13" t="s">
        <v>42</v>
      </c>
      <c r="G1505" s="13" t="s">
        <v>4802</v>
      </c>
      <c r="H1505" s="13" t="s">
        <v>4816</v>
      </c>
      <c r="I1505" s="13">
        <f>(Brick_Kilns_EF!$B$13*Brick_Kilns_EF!$B$11*Brick_Kilns_EF!$B$12)</f>
        <v>8886.81</v>
      </c>
      <c r="J1505" s="13">
        <f>IF(D1505="ZZ",Brick_Kilns_EF!$E$5*(0.75),Brick_Kilns_EF!$E$5)</f>
        <v>9.6999999999999986E-3</v>
      </c>
      <c r="K1505" s="13">
        <f t="shared" si="93"/>
        <v>86.202056999999982</v>
      </c>
      <c r="L1505" s="13">
        <f>IF(D1505="ZZ",Brick_Kilns_EF!$E$2*(0.75),Brick_Kilns_EF!$E$2)</f>
        <v>6.7999999999999996E-3</v>
      </c>
      <c r="M1505" s="13">
        <f t="shared" si="92"/>
        <v>60.430307999999997</v>
      </c>
      <c r="N1505" s="13">
        <f>IF(D1505="ZZ",Brick_Kilns_EF!$E$3*(0.75),Brick_Kilns_EF!$E$3)</f>
        <v>4.5999999999999999E-3</v>
      </c>
      <c r="O1505" s="13">
        <f t="shared" si="94"/>
        <v>40.879325999999999</v>
      </c>
      <c r="P1505" s="13">
        <f>IF(D1505="ZZ",Brick_Kilns_EF!$E$4*(0.75),Brick_Kilns_EF!$E$4)</f>
        <v>4.7000000000000002E-3</v>
      </c>
      <c r="Q1505" s="13">
        <f t="shared" si="95"/>
        <v>41.768006999999997</v>
      </c>
    </row>
    <row r="1506" spans="1:17">
      <c r="A1506" s="13" t="s">
        <v>1516</v>
      </c>
      <c r="B1506" s="13">
        <v>24.16840582</v>
      </c>
      <c r="C1506" s="13">
        <v>89.427133810000001</v>
      </c>
      <c r="D1506" s="13" t="s">
        <v>6</v>
      </c>
      <c r="E1506" s="13" t="s">
        <v>4927</v>
      </c>
      <c r="F1506" s="13" t="s">
        <v>42</v>
      </c>
      <c r="G1506" s="13" t="s">
        <v>4802</v>
      </c>
      <c r="H1506" s="13" t="s">
        <v>4816</v>
      </c>
      <c r="I1506" s="13">
        <f>(Brick_Kilns_EF!$B$13*Brick_Kilns_EF!$B$11*Brick_Kilns_EF!$B$12)</f>
        <v>8886.81</v>
      </c>
      <c r="J1506" s="13">
        <f>IF(D1506="ZZ",Brick_Kilns_EF!$E$5*(0.75),Brick_Kilns_EF!$E$5)</f>
        <v>9.6999999999999986E-3</v>
      </c>
      <c r="K1506" s="13">
        <f t="shared" si="93"/>
        <v>86.202056999999982</v>
      </c>
      <c r="L1506" s="13">
        <f>IF(D1506="ZZ",Brick_Kilns_EF!$E$2*(0.75),Brick_Kilns_EF!$E$2)</f>
        <v>6.7999999999999996E-3</v>
      </c>
      <c r="M1506" s="13">
        <f t="shared" si="92"/>
        <v>60.430307999999997</v>
      </c>
      <c r="N1506" s="13">
        <f>IF(D1506="ZZ",Brick_Kilns_EF!$E$3*(0.75),Brick_Kilns_EF!$E$3)</f>
        <v>4.5999999999999999E-3</v>
      </c>
      <c r="O1506" s="13">
        <f t="shared" si="94"/>
        <v>40.879325999999999</v>
      </c>
      <c r="P1506" s="13">
        <f>IF(D1506="ZZ",Brick_Kilns_EF!$E$4*(0.75),Brick_Kilns_EF!$E$4)</f>
        <v>4.7000000000000002E-3</v>
      </c>
      <c r="Q1506" s="13">
        <f t="shared" si="95"/>
        <v>41.768006999999997</v>
      </c>
    </row>
    <row r="1507" spans="1:17">
      <c r="A1507" s="13" t="s">
        <v>1517</v>
      </c>
      <c r="B1507" s="13">
        <v>24.59510607</v>
      </c>
      <c r="C1507" s="13">
        <v>88.894796940000006</v>
      </c>
      <c r="D1507" s="13" t="s">
        <v>6</v>
      </c>
      <c r="E1507" s="13" t="s">
        <v>4927</v>
      </c>
      <c r="F1507" s="13" t="s">
        <v>42</v>
      </c>
      <c r="G1507" s="13" t="s">
        <v>4802</v>
      </c>
      <c r="H1507" s="13" t="s">
        <v>4816</v>
      </c>
      <c r="I1507" s="13">
        <f>(Brick_Kilns_EF!$B$13*Brick_Kilns_EF!$B$11*Brick_Kilns_EF!$B$12)</f>
        <v>8886.81</v>
      </c>
      <c r="J1507" s="13">
        <f>IF(D1507="ZZ",Brick_Kilns_EF!$E$5*(0.75),Brick_Kilns_EF!$E$5)</f>
        <v>9.6999999999999986E-3</v>
      </c>
      <c r="K1507" s="13">
        <f t="shared" si="93"/>
        <v>86.202056999999982</v>
      </c>
      <c r="L1507" s="13">
        <f>IF(D1507="ZZ",Brick_Kilns_EF!$E$2*(0.75),Brick_Kilns_EF!$E$2)</f>
        <v>6.7999999999999996E-3</v>
      </c>
      <c r="M1507" s="13">
        <f t="shared" si="92"/>
        <v>60.430307999999997</v>
      </c>
      <c r="N1507" s="13">
        <f>IF(D1507="ZZ",Brick_Kilns_EF!$E$3*(0.75),Brick_Kilns_EF!$E$3)</f>
        <v>4.5999999999999999E-3</v>
      </c>
      <c r="O1507" s="13">
        <f t="shared" si="94"/>
        <v>40.879325999999999</v>
      </c>
      <c r="P1507" s="13">
        <f>IF(D1507="ZZ",Brick_Kilns_EF!$E$4*(0.75),Brick_Kilns_EF!$E$4)</f>
        <v>4.7000000000000002E-3</v>
      </c>
      <c r="Q1507" s="13">
        <f t="shared" si="95"/>
        <v>41.768006999999997</v>
      </c>
    </row>
    <row r="1508" spans="1:17">
      <c r="A1508" s="13" t="s">
        <v>1518</v>
      </c>
      <c r="B1508" s="13">
        <v>24.459699759999999</v>
      </c>
      <c r="C1508" s="13">
        <v>89.539736829999995</v>
      </c>
      <c r="D1508" s="13" t="s">
        <v>6</v>
      </c>
      <c r="E1508" s="13" t="s">
        <v>4927</v>
      </c>
      <c r="F1508" s="13" t="s">
        <v>42</v>
      </c>
      <c r="G1508" s="13" t="s">
        <v>4802</v>
      </c>
      <c r="H1508" s="13" t="s">
        <v>4816</v>
      </c>
      <c r="I1508" s="13">
        <f>(Brick_Kilns_EF!$B$13*Brick_Kilns_EF!$B$11*Brick_Kilns_EF!$B$12)</f>
        <v>8886.81</v>
      </c>
      <c r="J1508" s="13">
        <f>IF(D1508="ZZ",Brick_Kilns_EF!$E$5*(0.75),Brick_Kilns_EF!$E$5)</f>
        <v>9.6999999999999986E-3</v>
      </c>
      <c r="K1508" s="13">
        <f t="shared" si="93"/>
        <v>86.202056999999982</v>
      </c>
      <c r="L1508" s="13">
        <f>IF(D1508="ZZ",Brick_Kilns_EF!$E$2*(0.75),Brick_Kilns_EF!$E$2)</f>
        <v>6.7999999999999996E-3</v>
      </c>
      <c r="M1508" s="13">
        <f t="shared" si="92"/>
        <v>60.430307999999997</v>
      </c>
      <c r="N1508" s="13">
        <f>IF(D1508="ZZ",Brick_Kilns_EF!$E$3*(0.75),Brick_Kilns_EF!$E$3)</f>
        <v>4.5999999999999999E-3</v>
      </c>
      <c r="O1508" s="13">
        <f t="shared" si="94"/>
        <v>40.879325999999999</v>
      </c>
      <c r="P1508" s="13">
        <f>IF(D1508="ZZ",Brick_Kilns_EF!$E$4*(0.75),Brick_Kilns_EF!$E$4)</f>
        <v>4.7000000000000002E-3</v>
      </c>
      <c r="Q1508" s="13">
        <f t="shared" si="95"/>
        <v>41.768006999999997</v>
      </c>
    </row>
    <row r="1509" spans="1:17">
      <c r="A1509" s="13" t="s">
        <v>1519</v>
      </c>
      <c r="B1509" s="13">
        <v>24.24295764</v>
      </c>
      <c r="C1509" s="13">
        <v>89.328934390000001</v>
      </c>
      <c r="D1509" s="13" t="s">
        <v>6</v>
      </c>
      <c r="E1509" s="13" t="s">
        <v>4927</v>
      </c>
      <c r="F1509" s="13" t="s">
        <v>42</v>
      </c>
      <c r="G1509" s="13" t="s">
        <v>4802</v>
      </c>
      <c r="H1509" s="13" t="s">
        <v>4816</v>
      </c>
      <c r="I1509" s="13">
        <f>(Brick_Kilns_EF!$B$13*Brick_Kilns_EF!$B$11*Brick_Kilns_EF!$B$12)</f>
        <v>8886.81</v>
      </c>
      <c r="J1509" s="13">
        <f>IF(D1509="ZZ",Brick_Kilns_EF!$E$5*(0.75),Brick_Kilns_EF!$E$5)</f>
        <v>9.6999999999999986E-3</v>
      </c>
      <c r="K1509" s="13">
        <f t="shared" si="93"/>
        <v>86.202056999999982</v>
      </c>
      <c r="L1509" s="13">
        <f>IF(D1509="ZZ",Brick_Kilns_EF!$E$2*(0.75),Brick_Kilns_EF!$E$2)</f>
        <v>6.7999999999999996E-3</v>
      </c>
      <c r="M1509" s="13">
        <f t="shared" si="92"/>
        <v>60.430307999999997</v>
      </c>
      <c r="N1509" s="13">
        <f>IF(D1509="ZZ",Brick_Kilns_EF!$E$3*(0.75),Brick_Kilns_EF!$E$3)</f>
        <v>4.5999999999999999E-3</v>
      </c>
      <c r="O1509" s="13">
        <f t="shared" si="94"/>
        <v>40.879325999999999</v>
      </c>
      <c r="P1509" s="13">
        <f>IF(D1509="ZZ",Brick_Kilns_EF!$E$4*(0.75),Brick_Kilns_EF!$E$4)</f>
        <v>4.7000000000000002E-3</v>
      </c>
      <c r="Q1509" s="13">
        <f t="shared" si="95"/>
        <v>41.768006999999997</v>
      </c>
    </row>
    <row r="1510" spans="1:17">
      <c r="A1510" s="13" t="s">
        <v>1520</v>
      </c>
      <c r="B1510" s="13">
        <v>24.670398039999998</v>
      </c>
      <c r="C1510" s="13">
        <v>88.151470610000004</v>
      </c>
      <c r="D1510" s="13" t="s">
        <v>6</v>
      </c>
      <c r="E1510" s="13" t="s">
        <v>4927</v>
      </c>
      <c r="F1510" s="13" t="s">
        <v>42</v>
      </c>
      <c r="G1510" s="13" t="s">
        <v>4802</v>
      </c>
      <c r="H1510" s="13" t="s">
        <v>4816</v>
      </c>
      <c r="I1510" s="13">
        <f>(Brick_Kilns_EF!$B$13*Brick_Kilns_EF!$B$11*Brick_Kilns_EF!$B$12)</f>
        <v>8886.81</v>
      </c>
      <c r="J1510" s="13">
        <f>IF(D1510="ZZ",Brick_Kilns_EF!$E$5*(0.75),Brick_Kilns_EF!$E$5)</f>
        <v>9.6999999999999986E-3</v>
      </c>
      <c r="K1510" s="13">
        <f t="shared" si="93"/>
        <v>86.202056999999982</v>
      </c>
      <c r="L1510" s="13">
        <f>IF(D1510="ZZ",Brick_Kilns_EF!$E$2*(0.75),Brick_Kilns_EF!$E$2)</f>
        <v>6.7999999999999996E-3</v>
      </c>
      <c r="M1510" s="13">
        <f t="shared" si="92"/>
        <v>60.430307999999997</v>
      </c>
      <c r="N1510" s="13">
        <f>IF(D1510="ZZ",Brick_Kilns_EF!$E$3*(0.75),Brick_Kilns_EF!$E$3)</f>
        <v>4.5999999999999999E-3</v>
      </c>
      <c r="O1510" s="13">
        <f t="shared" si="94"/>
        <v>40.879325999999999</v>
      </c>
      <c r="P1510" s="13">
        <f>IF(D1510="ZZ",Brick_Kilns_EF!$E$4*(0.75),Brick_Kilns_EF!$E$4)</f>
        <v>4.7000000000000002E-3</v>
      </c>
      <c r="Q1510" s="13">
        <f t="shared" si="95"/>
        <v>41.768006999999997</v>
      </c>
    </row>
    <row r="1511" spans="1:17">
      <c r="A1511" s="13" t="s">
        <v>1521</v>
      </c>
      <c r="B1511" s="13">
        <v>24.657754669999999</v>
      </c>
      <c r="C1511" s="13">
        <v>88.706946369999997</v>
      </c>
      <c r="D1511" s="13" t="s">
        <v>6</v>
      </c>
      <c r="E1511" s="13" t="s">
        <v>4927</v>
      </c>
      <c r="F1511" s="13" t="s">
        <v>42</v>
      </c>
      <c r="G1511" s="13" t="s">
        <v>4802</v>
      </c>
      <c r="H1511" s="13" t="s">
        <v>4816</v>
      </c>
      <c r="I1511" s="13">
        <f>(Brick_Kilns_EF!$B$13*Brick_Kilns_EF!$B$11*Brick_Kilns_EF!$B$12)</f>
        <v>8886.81</v>
      </c>
      <c r="J1511" s="13">
        <f>IF(D1511="ZZ",Brick_Kilns_EF!$E$5*(0.75),Brick_Kilns_EF!$E$5)</f>
        <v>9.6999999999999986E-3</v>
      </c>
      <c r="K1511" s="13">
        <f t="shared" si="93"/>
        <v>86.202056999999982</v>
      </c>
      <c r="L1511" s="13">
        <f>IF(D1511="ZZ",Brick_Kilns_EF!$E$2*(0.75),Brick_Kilns_EF!$E$2)</f>
        <v>6.7999999999999996E-3</v>
      </c>
      <c r="M1511" s="13">
        <f t="shared" si="92"/>
        <v>60.430307999999997</v>
      </c>
      <c r="N1511" s="13">
        <f>IF(D1511="ZZ",Brick_Kilns_EF!$E$3*(0.75),Brick_Kilns_EF!$E$3)</f>
        <v>4.5999999999999999E-3</v>
      </c>
      <c r="O1511" s="13">
        <f t="shared" si="94"/>
        <v>40.879325999999999</v>
      </c>
      <c r="P1511" s="13">
        <f>IF(D1511="ZZ",Brick_Kilns_EF!$E$4*(0.75),Brick_Kilns_EF!$E$4)</f>
        <v>4.7000000000000002E-3</v>
      </c>
      <c r="Q1511" s="13">
        <f t="shared" si="95"/>
        <v>41.768006999999997</v>
      </c>
    </row>
    <row r="1512" spans="1:17">
      <c r="A1512" s="13" t="s">
        <v>1522</v>
      </c>
      <c r="B1512" s="13">
        <v>24.55768711</v>
      </c>
      <c r="C1512" s="13">
        <v>89.988069350000004</v>
      </c>
      <c r="D1512" s="13" t="s">
        <v>6</v>
      </c>
      <c r="E1512" s="13" t="s">
        <v>4927</v>
      </c>
      <c r="F1512" s="13" t="s">
        <v>7</v>
      </c>
      <c r="G1512" s="13" t="s">
        <v>4802</v>
      </c>
      <c r="H1512" s="13" t="s">
        <v>4816</v>
      </c>
      <c r="I1512" s="13">
        <f>(Brick_Kilns_EF!$B$13*Brick_Kilns_EF!$B$11*Brick_Kilns_EF!$B$12)</f>
        <v>8886.81</v>
      </c>
      <c r="J1512" s="13">
        <f>IF(D1512="ZZ",Brick_Kilns_EF!$E$5*(0.75),Brick_Kilns_EF!$E$5)</f>
        <v>9.6999999999999986E-3</v>
      </c>
      <c r="K1512" s="13">
        <f t="shared" si="93"/>
        <v>86.202056999999982</v>
      </c>
      <c r="L1512" s="13">
        <f>IF(D1512="ZZ",Brick_Kilns_EF!$E$2*(0.75),Brick_Kilns_EF!$E$2)</f>
        <v>6.7999999999999996E-3</v>
      </c>
      <c r="M1512" s="13">
        <f t="shared" si="92"/>
        <v>60.430307999999997</v>
      </c>
      <c r="N1512" s="13">
        <f>IF(D1512="ZZ",Brick_Kilns_EF!$E$3*(0.75),Brick_Kilns_EF!$E$3)</f>
        <v>4.5999999999999999E-3</v>
      </c>
      <c r="O1512" s="13">
        <f t="shared" si="94"/>
        <v>40.879325999999999</v>
      </c>
      <c r="P1512" s="13">
        <f>IF(D1512="ZZ",Brick_Kilns_EF!$E$4*(0.75),Brick_Kilns_EF!$E$4)</f>
        <v>4.7000000000000002E-3</v>
      </c>
      <c r="Q1512" s="13">
        <f t="shared" si="95"/>
        <v>41.768006999999997</v>
      </c>
    </row>
    <row r="1513" spans="1:17">
      <c r="A1513" s="13" t="s">
        <v>1523</v>
      </c>
      <c r="B1513" s="13">
        <v>25.56040818</v>
      </c>
      <c r="C1513" s="13">
        <v>89.733110679999996</v>
      </c>
      <c r="D1513" s="13" t="s">
        <v>6</v>
      </c>
      <c r="E1513" s="13" t="s">
        <v>4927</v>
      </c>
      <c r="F1513" s="13" t="s">
        <v>171</v>
      </c>
      <c r="G1513" s="13" t="s">
        <v>4802</v>
      </c>
      <c r="H1513" s="13" t="s">
        <v>4816</v>
      </c>
      <c r="I1513" s="13">
        <f>(Brick_Kilns_EF!$B$13*Brick_Kilns_EF!$B$11*Brick_Kilns_EF!$B$12)</f>
        <v>8886.81</v>
      </c>
      <c r="J1513" s="13">
        <f>IF(D1513="ZZ",Brick_Kilns_EF!$E$5*(0.75),Brick_Kilns_EF!$E$5)</f>
        <v>9.6999999999999986E-3</v>
      </c>
      <c r="K1513" s="13">
        <f t="shared" si="93"/>
        <v>86.202056999999982</v>
      </c>
      <c r="L1513" s="13">
        <f>IF(D1513="ZZ",Brick_Kilns_EF!$E$2*(0.75),Brick_Kilns_EF!$E$2)</f>
        <v>6.7999999999999996E-3</v>
      </c>
      <c r="M1513" s="13">
        <f t="shared" si="92"/>
        <v>60.430307999999997</v>
      </c>
      <c r="N1513" s="13">
        <f>IF(D1513="ZZ",Brick_Kilns_EF!$E$3*(0.75),Brick_Kilns_EF!$E$3)</f>
        <v>4.5999999999999999E-3</v>
      </c>
      <c r="O1513" s="13">
        <f t="shared" si="94"/>
        <v>40.879325999999999</v>
      </c>
      <c r="P1513" s="13">
        <f>IF(D1513="ZZ",Brick_Kilns_EF!$E$4*(0.75),Brick_Kilns_EF!$E$4)</f>
        <v>4.7000000000000002E-3</v>
      </c>
      <c r="Q1513" s="13">
        <f t="shared" si="95"/>
        <v>41.768006999999997</v>
      </c>
    </row>
    <row r="1514" spans="1:17">
      <c r="A1514" s="13" t="s">
        <v>1524</v>
      </c>
      <c r="B1514" s="13">
        <v>25.950258519999998</v>
      </c>
      <c r="C1514" s="13">
        <v>88.200285890000004</v>
      </c>
      <c r="D1514" s="13" t="s">
        <v>6</v>
      </c>
      <c r="E1514" s="13" t="s">
        <v>4927</v>
      </c>
      <c r="F1514" s="13" t="s">
        <v>171</v>
      </c>
      <c r="G1514" s="13" t="s">
        <v>4802</v>
      </c>
      <c r="H1514" s="13" t="s">
        <v>4816</v>
      </c>
      <c r="I1514" s="13">
        <f>(Brick_Kilns_EF!$B$13*Brick_Kilns_EF!$B$11*Brick_Kilns_EF!$B$12)</f>
        <v>8886.81</v>
      </c>
      <c r="J1514" s="13">
        <f>IF(D1514="ZZ",Brick_Kilns_EF!$E$5*(0.75),Brick_Kilns_EF!$E$5)</f>
        <v>9.6999999999999986E-3</v>
      </c>
      <c r="K1514" s="13">
        <f t="shared" si="93"/>
        <v>86.202056999999982</v>
      </c>
      <c r="L1514" s="13">
        <f>IF(D1514="ZZ",Brick_Kilns_EF!$E$2*(0.75),Brick_Kilns_EF!$E$2)</f>
        <v>6.7999999999999996E-3</v>
      </c>
      <c r="M1514" s="13">
        <f t="shared" si="92"/>
        <v>60.430307999999997</v>
      </c>
      <c r="N1514" s="13">
        <f>IF(D1514="ZZ",Brick_Kilns_EF!$E$3*(0.75),Brick_Kilns_EF!$E$3)</f>
        <v>4.5999999999999999E-3</v>
      </c>
      <c r="O1514" s="13">
        <f t="shared" si="94"/>
        <v>40.879325999999999</v>
      </c>
      <c r="P1514" s="13">
        <f>IF(D1514="ZZ",Brick_Kilns_EF!$E$4*(0.75),Brick_Kilns_EF!$E$4)</f>
        <v>4.7000000000000002E-3</v>
      </c>
      <c r="Q1514" s="13">
        <f t="shared" si="95"/>
        <v>41.768006999999997</v>
      </c>
    </row>
    <row r="1515" spans="1:17">
      <c r="A1515" s="13" t="s">
        <v>1525</v>
      </c>
      <c r="B1515" s="13">
        <v>24.737284679999998</v>
      </c>
      <c r="C1515" s="13">
        <v>89.146121960000002</v>
      </c>
      <c r="D1515" s="13" t="s">
        <v>6</v>
      </c>
      <c r="E1515" s="13" t="s">
        <v>4927</v>
      </c>
      <c r="F1515" s="13" t="s">
        <v>42</v>
      </c>
      <c r="G1515" s="13" t="s">
        <v>4802</v>
      </c>
      <c r="H1515" s="13" t="s">
        <v>4816</v>
      </c>
      <c r="I1515" s="13">
        <f>(Brick_Kilns_EF!$B$13*Brick_Kilns_EF!$B$11*Brick_Kilns_EF!$B$12)</f>
        <v>8886.81</v>
      </c>
      <c r="J1515" s="13">
        <f>IF(D1515="ZZ",Brick_Kilns_EF!$E$5*(0.75),Brick_Kilns_EF!$E$5)</f>
        <v>9.6999999999999986E-3</v>
      </c>
      <c r="K1515" s="13">
        <f t="shared" si="93"/>
        <v>86.202056999999982</v>
      </c>
      <c r="L1515" s="13">
        <f>IF(D1515="ZZ",Brick_Kilns_EF!$E$2*(0.75),Brick_Kilns_EF!$E$2)</f>
        <v>6.7999999999999996E-3</v>
      </c>
      <c r="M1515" s="13">
        <f t="shared" si="92"/>
        <v>60.430307999999997</v>
      </c>
      <c r="N1515" s="13">
        <f>IF(D1515="ZZ",Brick_Kilns_EF!$E$3*(0.75),Brick_Kilns_EF!$E$3)</f>
        <v>4.5999999999999999E-3</v>
      </c>
      <c r="O1515" s="13">
        <f t="shared" si="94"/>
        <v>40.879325999999999</v>
      </c>
      <c r="P1515" s="13">
        <f>IF(D1515="ZZ",Brick_Kilns_EF!$E$4*(0.75),Brick_Kilns_EF!$E$4)</f>
        <v>4.7000000000000002E-3</v>
      </c>
      <c r="Q1515" s="13">
        <f t="shared" si="95"/>
        <v>41.768006999999997</v>
      </c>
    </row>
    <row r="1516" spans="1:17">
      <c r="A1516" s="13" t="s">
        <v>1526</v>
      </c>
      <c r="B1516" s="13">
        <v>24.24429898</v>
      </c>
      <c r="C1516" s="13">
        <v>89.305755989999994</v>
      </c>
      <c r="D1516" s="13" t="s">
        <v>6</v>
      </c>
      <c r="E1516" s="13" t="s">
        <v>4927</v>
      </c>
      <c r="F1516" s="13" t="s">
        <v>42</v>
      </c>
      <c r="G1516" s="13" t="s">
        <v>4802</v>
      </c>
      <c r="H1516" s="13" t="s">
        <v>4816</v>
      </c>
      <c r="I1516" s="13">
        <f>(Brick_Kilns_EF!$B$13*Brick_Kilns_EF!$B$11*Brick_Kilns_EF!$B$12)</f>
        <v>8886.81</v>
      </c>
      <c r="J1516" s="13">
        <f>IF(D1516="ZZ",Brick_Kilns_EF!$E$5*(0.75),Brick_Kilns_EF!$E$5)</f>
        <v>9.6999999999999986E-3</v>
      </c>
      <c r="K1516" s="13">
        <f t="shared" si="93"/>
        <v>86.202056999999982</v>
      </c>
      <c r="L1516" s="13">
        <f>IF(D1516="ZZ",Brick_Kilns_EF!$E$2*(0.75),Brick_Kilns_EF!$E$2)</f>
        <v>6.7999999999999996E-3</v>
      </c>
      <c r="M1516" s="13">
        <f t="shared" si="92"/>
        <v>60.430307999999997</v>
      </c>
      <c r="N1516" s="13">
        <f>IF(D1516="ZZ",Brick_Kilns_EF!$E$3*(0.75),Brick_Kilns_EF!$E$3)</f>
        <v>4.5999999999999999E-3</v>
      </c>
      <c r="O1516" s="13">
        <f t="shared" si="94"/>
        <v>40.879325999999999</v>
      </c>
      <c r="P1516" s="13">
        <f>IF(D1516="ZZ",Brick_Kilns_EF!$E$4*(0.75),Brick_Kilns_EF!$E$4)</f>
        <v>4.7000000000000002E-3</v>
      </c>
      <c r="Q1516" s="13">
        <f t="shared" si="95"/>
        <v>41.768006999999997</v>
      </c>
    </row>
    <row r="1517" spans="1:17">
      <c r="A1517" s="13" t="s">
        <v>1527</v>
      </c>
      <c r="B1517" s="13">
        <v>24.174059979999999</v>
      </c>
      <c r="C1517" s="13">
        <v>89.216910920000004</v>
      </c>
      <c r="D1517" s="13" t="s">
        <v>6</v>
      </c>
      <c r="E1517" s="13" t="s">
        <v>4927</v>
      </c>
      <c r="F1517" s="13" t="s">
        <v>42</v>
      </c>
      <c r="G1517" s="13" t="s">
        <v>4802</v>
      </c>
      <c r="H1517" s="13" t="s">
        <v>4816</v>
      </c>
      <c r="I1517" s="13">
        <f>(Brick_Kilns_EF!$B$13*Brick_Kilns_EF!$B$11*Brick_Kilns_EF!$B$12)</f>
        <v>8886.81</v>
      </c>
      <c r="J1517" s="13">
        <f>IF(D1517="ZZ",Brick_Kilns_EF!$E$5*(0.75),Brick_Kilns_EF!$E$5)</f>
        <v>9.6999999999999986E-3</v>
      </c>
      <c r="K1517" s="13">
        <f t="shared" si="93"/>
        <v>86.202056999999982</v>
      </c>
      <c r="L1517" s="13">
        <f>IF(D1517="ZZ",Brick_Kilns_EF!$E$2*(0.75),Brick_Kilns_EF!$E$2)</f>
        <v>6.7999999999999996E-3</v>
      </c>
      <c r="M1517" s="13">
        <f t="shared" si="92"/>
        <v>60.430307999999997</v>
      </c>
      <c r="N1517" s="13">
        <f>IF(D1517="ZZ",Brick_Kilns_EF!$E$3*(0.75),Brick_Kilns_EF!$E$3)</f>
        <v>4.5999999999999999E-3</v>
      </c>
      <c r="O1517" s="13">
        <f t="shared" si="94"/>
        <v>40.879325999999999</v>
      </c>
      <c r="P1517" s="13">
        <f>IF(D1517="ZZ",Brick_Kilns_EF!$E$4*(0.75),Brick_Kilns_EF!$E$4)</f>
        <v>4.7000000000000002E-3</v>
      </c>
      <c r="Q1517" s="13">
        <f t="shared" si="95"/>
        <v>41.768006999999997</v>
      </c>
    </row>
    <row r="1518" spans="1:17">
      <c r="A1518" s="13" t="s">
        <v>1528</v>
      </c>
      <c r="B1518" s="13">
        <v>24.255126449999999</v>
      </c>
      <c r="C1518" s="13">
        <v>89.157991089999996</v>
      </c>
      <c r="D1518" s="13" t="s">
        <v>6</v>
      </c>
      <c r="E1518" s="13" t="s">
        <v>4927</v>
      </c>
      <c r="F1518" s="13" t="s">
        <v>42</v>
      </c>
      <c r="G1518" s="13" t="s">
        <v>4802</v>
      </c>
      <c r="H1518" s="13" t="s">
        <v>4816</v>
      </c>
      <c r="I1518" s="13">
        <f>(Brick_Kilns_EF!$B$13*Brick_Kilns_EF!$B$11*Brick_Kilns_EF!$B$12)</f>
        <v>8886.81</v>
      </c>
      <c r="J1518" s="13">
        <f>IF(D1518="ZZ",Brick_Kilns_EF!$E$5*(0.75),Brick_Kilns_EF!$E$5)</f>
        <v>9.6999999999999986E-3</v>
      </c>
      <c r="K1518" s="13">
        <f t="shared" si="93"/>
        <v>86.202056999999982</v>
      </c>
      <c r="L1518" s="13">
        <f>IF(D1518="ZZ",Brick_Kilns_EF!$E$2*(0.75),Brick_Kilns_EF!$E$2)</f>
        <v>6.7999999999999996E-3</v>
      </c>
      <c r="M1518" s="13">
        <f t="shared" si="92"/>
        <v>60.430307999999997</v>
      </c>
      <c r="N1518" s="13">
        <f>IF(D1518="ZZ",Brick_Kilns_EF!$E$3*(0.75),Brick_Kilns_EF!$E$3)</f>
        <v>4.5999999999999999E-3</v>
      </c>
      <c r="O1518" s="13">
        <f t="shared" si="94"/>
        <v>40.879325999999999</v>
      </c>
      <c r="P1518" s="13">
        <f>IF(D1518="ZZ",Brick_Kilns_EF!$E$4*(0.75),Brick_Kilns_EF!$E$4)</f>
        <v>4.7000000000000002E-3</v>
      </c>
      <c r="Q1518" s="13">
        <f t="shared" si="95"/>
        <v>41.768006999999997</v>
      </c>
    </row>
    <row r="1519" spans="1:17">
      <c r="A1519" s="13" t="s">
        <v>1529</v>
      </c>
      <c r="B1519" s="13">
        <v>24.797450789999999</v>
      </c>
      <c r="C1519" s="13">
        <v>89.627330400000005</v>
      </c>
      <c r="D1519" s="13" t="s">
        <v>6</v>
      </c>
      <c r="E1519" s="13" t="s">
        <v>4927</v>
      </c>
      <c r="F1519" s="13" t="s">
        <v>42</v>
      </c>
      <c r="G1519" s="13" t="s">
        <v>4802</v>
      </c>
      <c r="H1519" s="13" t="s">
        <v>4816</v>
      </c>
      <c r="I1519" s="13">
        <f>(Brick_Kilns_EF!$B$13*Brick_Kilns_EF!$B$11*Brick_Kilns_EF!$B$12)</f>
        <v>8886.81</v>
      </c>
      <c r="J1519" s="13">
        <f>IF(D1519="ZZ",Brick_Kilns_EF!$E$5*(0.75),Brick_Kilns_EF!$E$5)</f>
        <v>9.6999999999999986E-3</v>
      </c>
      <c r="K1519" s="13">
        <f t="shared" si="93"/>
        <v>86.202056999999982</v>
      </c>
      <c r="L1519" s="13">
        <f>IF(D1519="ZZ",Brick_Kilns_EF!$E$2*(0.75),Brick_Kilns_EF!$E$2)</f>
        <v>6.7999999999999996E-3</v>
      </c>
      <c r="M1519" s="13">
        <f t="shared" si="92"/>
        <v>60.430307999999997</v>
      </c>
      <c r="N1519" s="13">
        <f>IF(D1519="ZZ",Brick_Kilns_EF!$E$3*(0.75),Brick_Kilns_EF!$E$3)</f>
        <v>4.5999999999999999E-3</v>
      </c>
      <c r="O1519" s="13">
        <f t="shared" si="94"/>
        <v>40.879325999999999</v>
      </c>
      <c r="P1519" s="13">
        <f>IF(D1519="ZZ",Brick_Kilns_EF!$E$4*(0.75),Brick_Kilns_EF!$E$4)</f>
        <v>4.7000000000000002E-3</v>
      </c>
      <c r="Q1519" s="13">
        <f t="shared" si="95"/>
        <v>41.768006999999997</v>
      </c>
    </row>
    <row r="1520" spans="1:17">
      <c r="A1520" s="13" t="s">
        <v>1530</v>
      </c>
      <c r="B1520" s="13">
        <v>24.45586162</v>
      </c>
      <c r="C1520" s="13">
        <v>88.43310932</v>
      </c>
      <c r="D1520" s="13" t="s">
        <v>6</v>
      </c>
      <c r="E1520" s="13" t="s">
        <v>4927</v>
      </c>
      <c r="F1520" s="13" t="s">
        <v>42</v>
      </c>
      <c r="G1520" s="13" t="s">
        <v>4802</v>
      </c>
      <c r="H1520" s="13" t="s">
        <v>4816</v>
      </c>
      <c r="I1520" s="13">
        <f>(Brick_Kilns_EF!$B$13*Brick_Kilns_EF!$B$11*Brick_Kilns_EF!$B$12)</f>
        <v>8886.81</v>
      </c>
      <c r="J1520" s="13">
        <f>IF(D1520="ZZ",Brick_Kilns_EF!$E$5*(0.75),Brick_Kilns_EF!$E$5)</f>
        <v>9.6999999999999986E-3</v>
      </c>
      <c r="K1520" s="13">
        <f t="shared" si="93"/>
        <v>86.202056999999982</v>
      </c>
      <c r="L1520" s="13">
        <f>IF(D1520="ZZ",Brick_Kilns_EF!$E$2*(0.75),Brick_Kilns_EF!$E$2)</f>
        <v>6.7999999999999996E-3</v>
      </c>
      <c r="M1520" s="13">
        <f t="shared" si="92"/>
        <v>60.430307999999997</v>
      </c>
      <c r="N1520" s="13">
        <f>IF(D1520="ZZ",Brick_Kilns_EF!$E$3*(0.75),Brick_Kilns_EF!$E$3)</f>
        <v>4.5999999999999999E-3</v>
      </c>
      <c r="O1520" s="13">
        <f t="shared" si="94"/>
        <v>40.879325999999999</v>
      </c>
      <c r="P1520" s="13">
        <f>IF(D1520="ZZ",Brick_Kilns_EF!$E$4*(0.75),Brick_Kilns_EF!$E$4)</f>
        <v>4.7000000000000002E-3</v>
      </c>
      <c r="Q1520" s="13">
        <f t="shared" si="95"/>
        <v>41.768006999999997</v>
      </c>
    </row>
    <row r="1521" spans="1:17">
      <c r="A1521" s="13" t="s">
        <v>1531</v>
      </c>
      <c r="B1521" s="13">
        <v>24.738013500000001</v>
      </c>
      <c r="C1521" s="13">
        <v>88.398412050000005</v>
      </c>
      <c r="D1521" s="13" t="s">
        <v>6</v>
      </c>
      <c r="E1521" s="13" t="s">
        <v>4927</v>
      </c>
      <c r="F1521" s="13" t="s">
        <v>42</v>
      </c>
      <c r="G1521" s="13" t="s">
        <v>4802</v>
      </c>
      <c r="H1521" s="13" t="s">
        <v>4816</v>
      </c>
      <c r="I1521" s="13">
        <f>(Brick_Kilns_EF!$B$13*Brick_Kilns_EF!$B$11*Brick_Kilns_EF!$B$12)</f>
        <v>8886.81</v>
      </c>
      <c r="J1521" s="13">
        <f>IF(D1521="ZZ",Brick_Kilns_EF!$E$5*(0.75),Brick_Kilns_EF!$E$5)</f>
        <v>9.6999999999999986E-3</v>
      </c>
      <c r="K1521" s="13">
        <f t="shared" si="93"/>
        <v>86.202056999999982</v>
      </c>
      <c r="L1521" s="13">
        <f>IF(D1521="ZZ",Brick_Kilns_EF!$E$2*(0.75),Brick_Kilns_EF!$E$2)</f>
        <v>6.7999999999999996E-3</v>
      </c>
      <c r="M1521" s="13">
        <f t="shared" si="92"/>
        <v>60.430307999999997</v>
      </c>
      <c r="N1521" s="13">
        <f>IF(D1521="ZZ",Brick_Kilns_EF!$E$3*(0.75),Brick_Kilns_EF!$E$3)</f>
        <v>4.5999999999999999E-3</v>
      </c>
      <c r="O1521" s="13">
        <f t="shared" si="94"/>
        <v>40.879325999999999</v>
      </c>
      <c r="P1521" s="13">
        <f>IF(D1521="ZZ",Brick_Kilns_EF!$E$4*(0.75),Brick_Kilns_EF!$E$4)</f>
        <v>4.7000000000000002E-3</v>
      </c>
      <c r="Q1521" s="13">
        <f t="shared" si="95"/>
        <v>41.768006999999997</v>
      </c>
    </row>
    <row r="1522" spans="1:17">
      <c r="A1522" s="13" t="s">
        <v>1532</v>
      </c>
      <c r="B1522" s="13">
        <v>24.330292960000001</v>
      </c>
      <c r="C1522" s="13">
        <v>89.552537169999994</v>
      </c>
      <c r="D1522" s="13" t="s">
        <v>6</v>
      </c>
      <c r="E1522" s="13" t="s">
        <v>4927</v>
      </c>
      <c r="F1522" s="13" t="s">
        <v>42</v>
      </c>
      <c r="G1522" s="13" t="s">
        <v>4802</v>
      </c>
      <c r="H1522" s="13" t="s">
        <v>4816</v>
      </c>
      <c r="I1522" s="13">
        <f>(Brick_Kilns_EF!$B$13*Brick_Kilns_EF!$B$11*Brick_Kilns_EF!$B$12)</f>
        <v>8886.81</v>
      </c>
      <c r="J1522" s="13">
        <f>IF(D1522="ZZ",Brick_Kilns_EF!$E$5*(0.75),Brick_Kilns_EF!$E$5)</f>
        <v>9.6999999999999986E-3</v>
      </c>
      <c r="K1522" s="13">
        <f t="shared" si="93"/>
        <v>86.202056999999982</v>
      </c>
      <c r="L1522" s="13">
        <f>IF(D1522="ZZ",Brick_Kilns_EF!$E$2*(0.75),Brick_Kilns_EF!$E$2)</f>
        <v>6.7999999999999996E-3</v>
      </c>
      <c r="M1522" s="13">
        <f t="shared" si="92"/>
        <v>60.430307999999997</v>
      </c>
      <c r="N1522" s="13">
        <f>IF(D1522="ZZ",Brick_Kilns_EF!$E$3*(0.75),Brick_Kilns_EF!$E$3)</f>
        <v>4.5999999999999999E-3</v>
      </c>
      <c r="O1522" s="13">
        <f t="shared" si="94"/>
        <v>40.879325999999999</v>
      </c>
      <c r="P1522" s="13">
        <f>IF(D1522="ZZ",Brick_Kilns_EF!$E$4*(0.75),Brick_Kilns_EF!$E$4)</f>
        <v>4.7000000000000002E-3</v>
      </c>
      <c r="Q1522" s="13">
        <f t="shared" si="95"/>
        <v>41.768006999999997</v>
      </c>
    </row>
    <row r="1523" spans="1:17">
      <c r="A1523" s="13" t="s">
        <v>1533</v>
      </c>
      <c r="B1523" s="13">
        <v>24.460491650000002</v>
      </c>
      <c r="C1523" s="13">
        <v>89.989188029999994</v>
      </c>
      <c r="D1523" s="13" t="s">
        <v>6</v>
      </c>
      <c r="E1523" s="13" t="s">
        <v>4927</v>
      </c>
      <c r="F1523" s="13" t="s">
        <v>7</v>
      </c>
      <c r="G1523" s="13" t="s">
        <v>4802</v>
      </c>
      <c r="H1523" s="13" t="s">
        <v>4816</v>
      </c>
      <c r="I1523" s="13">
        <f>(Brick_Kilns_EF!$B$13*Brick_Kilns_EF!$B$11*Brick_Kilns_EF!$B$12)</f>
        <v>8886.81</v>
      </c>
      <c r="J1523" s="13">
        <f>IF(D1523="ZZ",Brick_Kilns_EF!$E$5*(0.75),Brick_Kilns_EF!$E$5)</f>
        <v>9.6999999999999986E-3</v>
      </c>
      <c r="K1523" s="13">
        <f t="shared" si="93"/>
        <v>86.202056999999982</v>
      </c>
      <c r="L1523" s="13">
        <f>IF(D1523="ZZ",Brick_Kilns_EF!$E$2*(0.75),Brick_Kilns_EF!$E$2)</f>
        <v>6.7999999999999996E-3</v>
      </c>
      <c r="M1523" s="13">
        <f t="shared" si="92"/>
        <v>60.430307999999997</v>
      </c>
      <c r="N1523" s="13">
        <f>IF(D1523="ZZ",Brick_Kilns_EF!$E$3*(0.75),Brick_Kilns_EF!$E$3)</f>
        <v>4.5999999999999999E-3</v>
      </c>
      <c r="O1523" s="13">
        <f t="shared" si="94"/>
        <v>40.879325999999999</v>
      </c>
      <c r="P1523" s="13">
        <f>IF(D1523="ZZ",Brick_Kilns_EF!$E$4*(0.75),Brick_Kilns_EF!$E$4)</f>
        <v>4.7000000000000002E-3</v>
      </c>
      <c r="Q1523" s="13">
        <f t="shared" si="95"/>
        <v>41.768006999999997</v>
      </c>
    </row>
    <row r="1524" spans="1:17">
      <c r="A1524" s="13" t="s">
        <v>1534</v>
      </c>
      <c r="B1524" s="13">
        <v>24.43941062</v>
      </c>
      <c r="C1524" s="13">
        <v>88.727947810000003</v>
      </c>
      <c r="D1524" s="13" t="s">
        <v>6</v>
      </c>
      <c r="E1524" s="13" t="s">
        <v>4927</v>
      </c>
      <c r="F1524" s="13" t="s">
        <v>42</v>
      </c>
      <c r="G1524" s="13" t="s">
        <v>4802</v>
      </c>
      <c r="H1524" s="13" t="s">
        <v>4816</v>
      </c>
      <c r="I1524" s="13">
        <f>(Brick_Kilns_EF!$B$13*Brick_Kilns_EF!$B$11*Brick_Kilns_EF!$B$12)</f>
        <v>8886.81</v>
      </c>
      <c r="J1524" s="13">
        <f>IF(D1524="ZZ",Brick_Kilns_EF!$E$5*(0.75),Brick_Kilns_EF!$E$5)</f>
        <v>9.6999999999999986E-3</v>
      </c>
      <c r="K1524" s="13">
        <f t="shared" si="93"/>
        <v>86.202056999999982</v>
      </c>
      <c r="L1524" s="13">
        <f>IF(D1524="ZZ",Brick_Kilns_EF!$E$2*(0.75),Brick_Kilns_EF!$E$2)</f>
        <v>6.7999999999999996E-3</v>
      </c>
      <c r="M1524" s="13">
        <f t="shared" si="92"/>
        <v>60.430307999999997</v>
      </c>
      <c r="N1524" s="13">
        <f>IF(D1524="ZZ",Brick_Kilns_EF!$E$3*(0.75),Brick_Kilns_EF!$E$3)</f>
        <v>4.5999999999999999E-3</v>
      </c>
      <c r="O1524" s="13">
        <f t="shared" si="94"/>
        <v>40.879325999999999</v>
      </c>
      <c r="P1524" s="13">
        <f>IF(D1524="ZZ",Brick_Kilns_EF!$E$4*(0.75),Brick_Kilns_EF!$E$4)</f>
        <v>4.7000000000000002E-3</v>
      </c>
      <c r="Q1524" s="13">
        <f t="shared" si="95"/>
        <v>41.768006999999997</v>
      </c>
    </row>
    <row r="1525" spans="1:17">
      <c r="A1525" s="13" t="s">
        <v>1535</v>
      </c>
      <c r="B1525" s="13">
        <v>25.9413363</v>
      </c>
      <c r="C1525" s="13">
        <v>88.262602670000007</v>
      </c>
      <c r="D1525" s="13" t="s">
        <v>6</v>
      </c>
      <c r="E1525" s="13" t="s">
        <v>4927</v>
      </c>
      <c r="F1525" s="13" t="s">
        <v>171</v>
      </c>
      <c r="G1525" s="13" t="s">
        <v>4802</v>
      </c>
      <c r="H1525" s="13" t="s">
        <v>4816</v>
      </c>
      <c r="I1525" s="13">
        <f>(Brick_Kilns_EF!$B$13*Brick_Kilns_EF!$B$11*Brick_Kilns_EF!$B$12)</f>
        <v>8886.81</v>
      </c>
      <c r="J1525" s="13">
        <f>IF(D1525="ZZ",Brick_Kilns_EF!$E$5*(0.75),Brick_Kilns_EF!$E$5)</f>
        <v>9.6999999999999986E-3</v>
      </c>
      <c r="K1525" s="13">
        <f t="shared" si="93"/>
        <v>86.202056999999982</v>
      </c>
      <c r="L1525" s="13">
        <f>IF(D1525="ZZ",Brick_Kilns_EF!$E$2*(0.75),Brick_Kilns_EF!$E$2)</f>
        <v>6.7999999999999996E-3</v>
      </c>
      <c r="M1525" s="13">
        <f t="shared" si="92"/>
        <v>60.430307999999997</v>
      </c>
      <c r="N1525" s="13">
        <f>IF(D1525="ZZ",Brick_Kilns_EF!$E$3*(0.75),Brick_Kilns_EF!$E$3)</f>
        <v>4.5999999999999999E-3</v>
      </c>
      <c r="O1525" s="13">
        <f t="shared" si="94"/>
        <v>40.879325999999999</v>
      </c>
      <c r="P1525" s="13">
        <f>IF(D1525="ZZ",Brick_Kilns_EF!$E$4*(0.75),Brick_Kilns_EF!$E$4)</f>
        <v>4.7000000000000002E-3</v>
      </c>
      <c r="Q1525" s="13">
        <f t="shared" si="95"/>
        <v>41.768006999999997</v>
      </c>
    </row>
    <row r="1526" spans="1:17">
      <c r="A1526" s="13" t="s">
        <v>1536</v>
      </c>
      <c r="B1526" s="13">
        <v>24.18134629</v>
      </c>
      <c r="C1526" s="13">
        <v>89.060852100000005</v>
      </c>
      <c r="D1526" s="13" t="s">
        <v>6</v>
      </c>
      <c r="E1526" s="13" t="s">
        <v>4927</v>
      </c>
      <c r="F1526" s="13" t="s">
        <v>42</v>
      </c>
      <c r="G1526" s="13" t="s">
        <v>4802</v>
      </c>
      <c r="H1526" s="13" t="s">
        <v>4816</v>
      </c>
      <c r="I1526" s="13">
        <f>(Brick_Kilns_EF!$B$13*Brick_Kilns_EF!$B$11*Brick_Kilns_EF!$B$12)</f>
        <v>8886.81</v>
      </c>
      <c r="J1526" s="13">
        <f>IF(D1526="ZZ",Brick_Kilns_EF!$E$5*(0.75),Brick_Kilns_EF!$E$5)</f>
        <v>9.6999999999999986E-3</v>
      </c>
      <c r="K1526" s="13">
        <f t="shared" si="93"/>
        <v>86.202056999999982</v>
      </c>
      <c r="L1526" s="13">
        <f>IF(D1526="ZZ",Brick_Kilns_EF!$E$2*(0.75),Brick_Kilns_EF!$E$2)</f>
        <v>6.7999999999999996E-3</v>
      </c>
      <c r="M1526" s="13">
        <f t="shared" si="92"/>
        <v>60.430307999999997</v>
      </c>
      <c r="N1526" s="13">
        <f>IF(D1526="ZZ",Brick_Kilns_EF!$E$3*(0.75),Brick_Kilns_EF!$E$3)</f>
        <v>4.5999999999999999E-3</v>
      </c>
      <c r="O1526" s="13">
        <f t="shared" si="94"/>
        <v>40.879325999999999</v>
      </c>
      <c r="P1526" s="13">
        <f>IF(D1526="ZZ",Brick_Kilns_EF!$E$4*(0.75),Brick_Kilns_EF!$E$4)</f>
        <v>4.7000000000000002E-3</v>
      </c>
      <c r="Q1526" s="13">
        <f t="shared" si="95"/>
        <v>41.768006999999997</v>
      </c>
    </row>
    <row r="1527" spans="1:17">
      <c r="A1527" s="13" t="s">
        <v>1537</v>
      </c>
      <c r="B1527" s="13">
        <v>24.686634219999998</v>
      </c>
      <c r="C1527" s="13">
        <v>89.831661429999997</v>
      </c>
      <c r="D1527" s="13" t="s">
        <v>6</v>
      </c>
      <c r="E1527" s="13" t="s">
        <v>4927</v>
      </c>
      <c r="F1527" s="13" t="s">
        <v>248</v>
      </c>
      <c r="G1527" s="13" t="s">
        <v>4802</v>
      </c>
      <c r="H1527" s="13" t="s">
        <v>4816</v>
      </c>
      <c r="I1527" s="13">
        <f>(Brick_Kilns_EF!$B$13*Brick_Kilns_EF!$B$11*Brick_Kilns_EF!$B$12)</f>
        <v>8886.81</v>
      </c>
      <c r="J1527" s="13">
        <f>IF(D1527="ZZ",Brick_Kilns_EF!$E$5*(0.75),Brick_Kilns_EF!$E$5)</f>
        <v>9.6999999999999986E-3</v>
      </c>
      <c r="K1527" s="13">
        <f t="shared" si="93"/>
        <v>86.202056999999982</v>
      </c>
      <c r="L1527" s="13">
        <f>IF(D1527="ZZ",Brick_Kilns_EF!$E$2*(0.75),Brick_Kilns_EF!$E$2)</f>
        <v>6.7999999999999996E-3</v>
      </c>
      <c r="M1527" s="13">
        <f t="shared" si="92"/>
        <v>60.430307999999997</v>
      </c>
      <c r="N1527" s="13">
        <f>IF(D1527="ZZ",Brick_Kilns_EF!$E$3*(0.75),Brick_Kilns_EF!$E$3)</f>
        <v>4.5999999999999999E-3</v>
      </c>
      <c r="O1527" s="13">
        <f t="shared" si="94"/>
        <v>40.879325999999999</v>
      </c>
      <c r="P1527" s="13">
        <f>IF(D1527="ZZ",Brick_Kilns_EF!$E$4*(0.75),Brick_Kilns_EF!$E$4)</f>
        <v>4.7000000000000002E-3</v>
      </c>
      <c r="Q1527" s="13">
        <f t="shared" si="95"/>
        <v>41.768006999999997</v>
      </c>
    </row>
    <row r="1528" spans="1:17">
      <c r="A1528" s="13" t="s">
        <v>1538</v>
      </c>
      <c r="B1528" s="13">
        <v>24.31761302</v>
      </c>
      <c r="C1528" s="13">
        <v>88.702558679999996</v>
      </c>
      <c r="D1528" s="13" t="s">
        <v>6</v>
      </c>
      <c r="E1528" s="13" t="s">
        <v>4927</v>
      </c>
      <c r="F1528" s="13" t="s">
        <v>42</v>
      </c>
      <c r="G1528" s="13" t="s">
        <v>4802</v>
      </c>
      <c r="H1528" s="13" t="s">
        <v>4816</v>
      </c>
      <c r="I1528" s="13">
        <f>(Brick_Kilns_EF!$B$13*Brick_Kilns_EF!$B$11*Brick_Kilns_EF!$B$12)</f>
        <v>8886.81</v>
      </c>
      <c r="J1528" s="13">
        <f>IF(D1528="ZZ",Brick_Kilns_EF!$E$5*(0.75),Brick_Kilns_EF!$E$5)</f>
        <v>9.6999999999999986E-3</v>
      </c>
      <c r="K1528" s="13">
        <f t="shared" si="93"/>
        <v>86.202056999999982</v>
      </c>
      <c r="L1528" s="13">
        <f>IF(D1528="ZZ",Brick_Kilns_EF!$E$2*(0.75),Brick_Kilns_EF!$E$2)</f>
        <v>6.7999999999999996E-3</v>
      </c>
      <c r="M1528" s="13">
        <f t="shared" si="92"/>
        <v>60.430307999999997</v>
      </c>
      <c r="N1528" s="13">
        <f>IF(D1528="ZZ",Brick_Kilns_EF!$E$3*(0.75),Brick_Kilns_EF!$E$3)</f>
        <v>4.5999999999999999E-3</v>
      </c>
      <c r="O1528" s="13">
        <f t="shared" si="94"/>
        <v>40.879325999999999</v>
      </c>
      <c r="P1528" s="13">
        <f>IF(D1528="ZZ",Brick_Kilns_EF!$E$4*(0.75),Brick_Kilns_EF!$E$4)</f>
        <v>4.7000000000000002E-3</v>
      </c>
      <c r="Q1528" s="13">
        <f t="shared" si="95"/>
        <v>41.768006999999997</v>
      </c>
    </row>
    <row r="1529" spans="1:17">
      <c r="A1529" s="13" t="s">
        <v>1539</v>
      </c>
      <c r="B1529" s="13">
        <v>24.202345999999999</v>
      </c>
      <c r="C1529" s="13">
        <v>88.938673320000007</v>
      </c>
      <c r="D1529" s="13" t="s">
        <v>6</v>
      </c>
      <c r="E1529" s="13" t="s">
        <v>4927</v>
      </c>
      <c r="F1529" s="13" t="s">
        <v>42</v>
      </c>
      <c r="G1529" s="13" t="s">
        <v>4802</v>
      </c>
      <c r="H1529" s="13" t="s">
        <v>4816</v>
      </c>
      <c r="I1529" s="13">
        <f>(Brick_Kilns_EF!$B$13*Brick_Kilns_EF!$B$11*Brick_Kilns_EF!$B$12)</f>
        <v>8886.81</v>
      </c>
      <c r="J1529" s="13">
        <f>IF(D1529="ZZ",Brick_Kilns_EF!$E$5*(0.75),Brick_Kilns_EF!$E$5)</f>
        <v>9.6999999999999986E-3</v>
      </c>
      <c r="K1529" s="13">
        <f t="shared" si="93"/>
        <v>86.202056999999982</v>
      </c>
      <c r="L1529" s="13">
        <f>IF(D1529="ZZ",Brick_Kilns_EF!$E$2*(0.75),Brick_Kilns_EF!$E$2)</f>
        <v>6.7999999999999996E-3</v>
      </c>
      <c r="M1529" s="13">
        <f t="shared" si="92"/>
        <v>60.430307999999997</v>
      </c>
      <c r="N1529" s="13">
        <f>IF(D1529="ZZ",Brick_Kilns_EF!$E$3*(0.75),Brick_Kilns_EF!$E$3)</f>
        <v>4.5999999999999999E-3</v>
      </c>
      <c r="O1529" s="13">
        <f t="shared" si="94"/>
        <v>40.879325999999999</v>
      </c>
      <c r="P1529" s="13">
        <f>IF(D1529="ZZ",Brick_Kilns_EF!$E$4*(0.75),Brick_Kilns_EF!$E$4)</f>
        <v>4.7000000000000002E-3</v>
      </c>
      <c r="Q1529" s="13">
        <f t="shared" si="95"/>
        <v>41.768006999999997</v>
      </c>
    </row>
    <row r="1530" spans="1:17">
      <c r="A1530" s="13" t="s">
        <v>1540</v>
      </c>
      <c r="B1530" s="13">
        <v>24.405812780000002</v>
      </c>
      <c r="C1530" s="13">
        <v>89.443211009999999</v>
      </c>
      <c r="D1530" s="13" t="s">
        <v>6</v>
      </c>
      <c r="E1530" s="13" t="s">
        <v>4927</v>
      </c>
      <c r="F1530" s="13" t="s">
        <v>42</v>
      </c>
      <c r="G1530" s="13" t="s">
        <v>4802</v>
      </c>
      <c r="H1530" s="13" t="s">
        <v>4816</v>
      </c>
      <c r="I1530" s="13">
        <f>(Brick_Kilns_EF!$B$13*Brick_Kilns_EF!$B$11*Brick_Kilns_EF!$B$12)</f>
        <v>8886.81</v>
      </c>
      <c r="J1530" s="13">
        <f>IF(D1530="ZZ",Brick_Kilns_EF!$E$5*(0.75),Brick_Kilns_EF!$E$5)</f>
        <v>9.6999999999999986E-3</v>
      </c>
      <c r="K1530" s="13">
        <f t="shared" si="93"/>
        <v>86.202056999999982</v>
      </c>
      <c r="L1530" s="13">
        <f>IF(D1530="ZZ",Brick_Kilns_EF!$E$2*(0.75),Brick_Kilns_EF!$E$2)</f>
        <v>6.7999999999999996E-3</v>
      </c>
      <c r="M1530" s="13">
        <f t="shared" si="92"/>
        <v>60.430307999999997</v>
      </c>
      <c r="N1530" s="13">
        <f>IF(D1530="ZZ",Brick_Kilns_EF!$E$3*(0.75),Brick_Kilns_EF!$E$3)</f>
        <v>4.5999999999999999E-3</v>
      </c>
      <c r="O1530" s="13">
        <f t="shared" si="94"/>
        <v>40.879325999999999</v>
      </c>
      <c r="P1530" s="13">
        <f>IF(D1530="ZZ",Brick_Kilns_EF!$E$4*(0.75),Brick_Kilns_EF!$E$4)</f>
        <v>4.7000000000000002E-3</v>
      </c>
      <c r="Q1530" s="13">
        <f t="shared" si="95"/>
        <v>41.768006999999997</v>
      </c>
    </row>
    <row r="1531" spans="1:17">
      <c r="A1531" s="13" t="s">
        <v>1541</v>
      </c>
      <c r="B1531" s="13">
        <v>25.426900629999999</v>
      </c>
      <c r="C1531" s="13">
        <v>89.203869190000006</v>
      </c>
      <c r="D1531" s="13" t="s">
        <v>6</v>
      </c>
      <c r="E1531" s="13" t="s">
        <v>4927</v>
      </c>
      <c r="F1531" s="13" t="s">
        <v>171</v>
      </c>
      <c r="G1531" s="13" t="s">
        <v>4802</v>
      </c>
      <c r="H1531" s="13" t="s">
        <v>4816</v>
      </c>
      <c r="I1531" s="13">
        <f>(Brick_Kilns_EF!$B$13*Brick_Kilns_EF!$B$11*Brick_Kilns_EF!$B$12)</f>
        <v>8886.81</v>
      </c>
      <c r="J1531" s="13">
        <f>IF(D1531="ZZ",Brick_Kilns_EF!$E$5*(0.75),Brick_Kilns_EF!$E$5)</f>
        <v>9.6999999999999986E-3</v>
      </c>
      <c r="K1531" s="13">
        <f t="shared" si="93"/>
        <v>86.202056999999982</v>
      </c>
      <c r="L1531" s="13">
        <f>IF(D1531="ZZ",Brick_Kilns_EF!$E$2*(0.75),Brick_Kilns_EF!$E$2)</f>
        <v>6.7999999999999996E-3</v>
      </c>
      <c r="M1531" s="13">
        <f t="shared" si="92"/>
        <v>60.430307999999997</v>
      </c>
      <c r="N1531" s="13">
        <f>IF(D1531="ZZ",Brick_Kilns_EF!$E$3*(0.75),Brick_Kilns_EF!$E$3)</f>
        <v>4.5999999999999999E-3</v>
      </c>
      <c r="O1531" s="13">
        <f t="shared" si="94"/>
        <v>40.879325999999999</v>
      </c>
      <c r="P1531" s="13">
        <f>IF(D1531="ZZ",Brick_Kilns_EF!$E$4*(0.75),Brick_Kilns_EF!$E$4)</f>
        <v>4.7000000000000002E-3</v>
      </c>
      <c r="Q1531" s="13">
        <f t="shared" si="95"/>
        <v>41.768006999999997</v>
      </c>
    </row>
    <row r="1532" spans="1:17">
      <c r="A1532" s="13" t="s">
        <v>1542</v>
      </c>
      <c r="B1532" s="13">
        <v>24.40616777</v>
      </c>
      <c r="C1532" s="13">
        <v>88.719646330000003</v>
      </c>
      <c r="D1532" s="13" t="s">
        <v>6</v>
      </c>
      <c r="E1532" s="13" t="s">
        <v>4927</v>
      </c>
      <c r="F1532" s="13" t="s">
        <v>42</v>
      </c>
      <c r="G1532" s="13" t="s">
        <v>4802</v>
      </c>
      <c r="H1532" s="13" t="s">
        <v>4816</v>
      </c>
      <c r="I1532" s="13">
        <f>(Brick_Kilns_EF!$B$13*Brick_Kilns_EF!$B$11*Brick_Kilns_EF!$B$12)</f>
        <v>8886.81</v>
      </c>
      <c r="J1532" s="13">
        <f>IF(D1532="ZZ",Brick_Kilns_EF!$E$5*(0.75),Brick_Kilns_EF!$E$5)</f>
        <v>9.6999999999999986E-3</v>
      </c>
      <c r="K1532" s="13">
        <f t="shared" si="93"/>
        <v>86.202056999999982</v>
      </c>
      <c r="L1532" s="13">
        <f>IF(D1532="ZZ",Brick_Kilns_EF!$E$2*(0.75),Brick_Kilns_EF!$E$2)</f>
        <v>6.7999999999999996E-3</v>
      </c>
      <c r="M1532" s="13">
        <f t="shared" si="92"/>
        <v>60.430307999999997</v>
      </c>
      <c r="N1532" s="13">
        <f>IF(D1532="ZZ",Brick_Kilns_EF!$E$3*(0.75),Brick_Kilns_EF!$E$3)</f>
        <v>4.5999999999999999E-3</v>
      </c>
      <c r="O1532" s="13">
        <f t="shared" si="94"/>
        <v>40.879325999999999</v>
      </c>
      <c r="P1532" s="13">
        <f>IF(D1532="ZZ",Brick_Kilns_EF!$E$4*(0.75),Brick_Kilns_EF!$E$4)</f>
        <v>4.7000000000000002E-3</v>
      </c>
      <c r="Q1532" s="13">
        <f t="shared" si="95"/>
        <v>41.768006999999997</v>
      </c>
    </row>
    <row r="1533" spans="1:17">
      <c r="A1533" s="13" t="s">
        <v>1543</v>
      </c>
      <c r="B1533" s="13">
        <v>24.15938418</v>
      </c>
      <c r="C1533" s="13">
        <v>89.263978179999995</v>
      </c>
      <c r="D1533" s="13" t="s">
        <v>6</v>
      </c>
      <c r="E1533" s="13" t="s">
        <v>4927</v>
      </c>
      <c r="F1533" s="13" t="s">
        <v>42</v>
      </c>
      <c r="G1533" s="13" t="s">
        <v>4802</v>
      </c>
      <c r="H1533" s="13" t="s">
        <v>4816</v>
      </c>
      <c r="I1533" s="13">
        <f>(Brick_Kilns_EF!$B$13*Brick_Kilns_EF!$B$11*Brick_Kilns_EF!$B$12)</f>
        <v>8886.81</v>
      </c>
      <c r="J1533" s="13">
        <f>IF(D1533="ZZ",Brick_Kilns_EF!$E$5*(0.75),Brick_Kilns_EF!$E$5)</f>
        <v>9.6999999999999986E-3</v>
      </c>
      <c r="K1533" s="13">
        <f t="shared" si="93"/>
        <v>86.202056999999982</v>
      </c>
      <c r="L1533" s="13">
        <f>IF(D1533="ZZ",Brick_Kilns_EF!$E$2*(0.75),Brick_Kilns_EF!$E$2)</f>
        <v>6.7999999999999996E-3</v>
      </c>
      <c r="M1533" s="13">
        <f t="shared" si="92"/>
        <v>60.430307999999997</v>
      </c>
      <c r="N1533" s="13">
        <f>IF(D1533="ZZ",Brick_Kilns_EF!$E$3*(0.75),Brick_Kilns_EF!$E$3)</f>
        <v>4.5999999999999999E-3</v>
      </c>
      <c r="O1533" s="13">
        <f t="shared" si="94"/>
        <v>40.879325999999999</v>
      </c>
      <c r="P1533" s="13">
        <f>IF(D1533="ZZ",Brick_Kilns_EF!$E$4*(0.75),Brick_Kilns_EF!$E$4)</f>
        <v>4.7000000000000002E-3</v>
      </c>
      <c r="Q1533" s="13">
        <f t="shared" si="95"/>
        <v>41.768006999999997</v>
      </c>
    </row>
    <row r="1534" spans="1:17">
      <c r="A1534" s="13" t="s">
        <v>1544</v>
      </c>
      <c r="B1534" s="13">
        <v>24.46970769</v>
      </c>
      <c r="C1534" s="13">
        <v>89.2099355</v>
      </c>
      <c r="D1534" s="13" t="s">
        <v>6</v>
      </c>
      <c r="E1534" s="13" t="s">
        <v>4927</v>
      </c>
      <c r="F1534" s="13" t="s">
        <v>42</v>
      </c>
      <c r="G1534" s="13" t="s">
        <v>4802</v>
      </c>
      <c r="H1534" s="13" t="s">
        <v>4816</v>
      </c>
      <c r="I1534" s="13">
        <f>(Brick_Kilns_EF!$B$13*Brick_Kilns_EF!$B$11*Brick_Kilns_EF!$B$12)</f>
        <v>8886.81</v>
      </c>
      <c r="J1534" s="13">
        <f>IF(D1534="ZZ",Brick_Kilns_EF!$E$5*(0.75),Brick_Kilns_EF!$E$5)</f>
        <v>9.6999999999999986E-3</v>
      </c>
      <c r="K1534" s="13">
        <f t="shared" si="93"/>
        <v>86.202056999999982</v>
      </c>
      <c r="L1534" s="13">
        <f>IF(D1534="ZZ",Brick_Kilns_EF!$E$2*(0.75),Brick_Kilns_EF!$E$2)</f>
        <v>6.7999999999999996E-3</v>
      </c>
      <c r="M1534" s="13">
        <f t="shared" si="92"/>
        <v>60.430307999999997</v>
      </c>
      <c r="N1534" s="13">
        <f>IF(D1534="ZZ",Brick_Kilns_EF!$E$3*(0.75),Brick_Kilns_EF!$E$3)</f>
        <v>4.5999999999999999E-3</v>
      </c>
      <c r="O1534" s="13">
        <f t="shared" si="94"/>
        <v>40.879325999999999</v>
      </c>
      <c r="P1534" s="13">
        <f>IF(D1534="ZZ",Brick_Kilns_EF!$E$4*(0.75),Brick_Kilns_EF!$E$4)</f>
        <v>4.7000000000000002E-3</v>
      </c>
      <c r="Q1534" s="13">
        <f t="shared" si="95"/>
        <v>41.768006999999997</v>
      </c>
    </row>
    <row r="1535" spans="1:17">
      <c r="A1535" s="13" t="s">
        <v>1545</v>
      </c>
      <c r="B1535" s="13">
        <v>24.922199410000001</v>
      </c>
      <c r="C1535" s="13">
        <v>89.522469810000004</v>
      </c>
      <c r="D1535" s="13" t="s">
        <v>6</v>
      </c>
      <c r="E1535" s="13" t="s">
        <v>4927</v>
      </c>
      <c r="F1535" s="13" t="s">
        <v>42</v>
      </c>
      <c r="G1535" s="13" t="s">
        <v>4802</v>
      </c>
      <c r="H1535" s="13" t="s">
        <v>4816</v>
      </c>
      <c r="I1535" s="13">
        <f>(Brick_Kilns_EF!$B$13*Brick_Kilns_EF!$B$11*Brick_Kilns_EF!$B$12)</f>
        <v>8886.81</v>
      </c>
      <c r="J1535" s="13">
        <f>IF(D1535="ZZ",Brick_Kilns_EF!$E$5*(0.75),Brick_Kilns_EF!$E$5)</f>
        <v>9.6999999999999986E-3</v>
      </c>
      <c r="K1535" s="13">
        <f t="shared" si="93"/>
        <v>86.202056999999982</v>
      </c>
      <c r="L1535" s="13">
        <f>IF(D1535="ZZ",Brick_Kilns_EF!$E$2*(0.75),Brick_Kilns_EF!$E$2)</f>
        <v>6.7999999999999996E-3</v>
      </c>
      <c r="M1535" s="13">
        <f t="shared" si="92"/>
        <v>60.430307999999997</v>
      </c>
      <c r="N1535" s="13">
        <f>IF(D1535="ZZ",Brick_Kilns_EF!$E$3*(0.75),Brick_Kilns_EF!$E$3)</f>
        <v>4.5999999999999999E-3</v>
      </c>
      <c r="O1535" s="13">
        <f t="shared" si="94"/>
        <v>40.879325999999999</v>
      </c>
      <c r="P1535" s="13">
        <f>IF(D1535="ZZ",Brick_Kilns_EF!$E$4*(0.75),Brick_Kilns_EF!$E$4)</f>
        <v>4.7000000000000002E-3</v>
      </c>
      <c r="Q1535" s="13">
        <f t="shared" si="95"/>
        <v>41.768006999999997</v>
      </c>
    </row>
    <row r="1536" spans="1:17">
      <c r="A1536" s="13" t="s">
        <v>1546</v>
      </c>
      <c r="B1536" s="13">
        <v>24.524582209999998</v>
      </c>
      <c r="C1536" s="13">
        <v>88.741050869999995</v>
      </c>
      <c r="D1536" s="13" t="s">
        <v>6</v>
      </c>
      <c r="E1536" s="13" t="s">
        <v>4927</v>
      </c>
      <c r="F1536" s="13" t="s">
        <v>42</v>
      </c>
      <c r="G1536" s="13" t="s">
        <v>4802</v>
      </c>
      <c r="H1536" s="13" t="s">
        <v>4816</v>
      </c>
      <c r="I1536" s="13">
        <f>(Brick_Kilns_EF!$B$13*Brick_Kilns_EF!$B$11*Brick_Kilns_EF!$B$12)</f>
        <v>8886.81</v>
      </c>
      <c r="J1536" s="13">
        <f>IF(D1536="ZZ",Brick_Kilns_EF!$E$5*(0.75),Brick_Kilns_EF!$E$5)</f>
        <v>9.6999999999999986E-3</v>
      </c>
      <c r="K1536" s="13">
        <f t="shared" si="93"/>
        <v>86.202056999999982</v>
      </c>
      <c r="L1536" s="13">
        <f>IF(D1536="ZZ",Brick_Kilns_EF!$E$2*(0.75),Brick_Kilns_EF!$E$2)</f>
        <v>6.7999999999999996E-3</v>
      </c>
      <c r="M1536" s="13">
        <f t="shared" si="92"/>
        <v>60.430307999999997</v>
      </c>
      <c r="N1536" s="13">
        <f>IF(D1536="ZZ",Brick_Kilns_EF!$E$3*(0.75),Brick_Kilns_EF!$E$3)</f>
        <v>4.5999999999999999E-3</v>
      </c>
      <c r="O1536" s="13">
        <f t="shared" si="94"/>
        <v>40.879325999999999</v>
      </c>
      <c r="P1536" s="13">
        <f>IF(D1536="ZZ",Brick_Kilns_EF!$E$4*(0.75),Brick_Kilns_EF!$E$4)</f>
        <v>4.7000000000000002E-3</v>
      </c>
      <c r="Q1536" s="13">
        <f t="shared" si="95"/>
        <v>41.768006999999997</v>
      </c>
    </row>
    <row r="1537" spans="1:17">
      <c r="A1537" s="13" t="s">
        <v>1547</v>
      </c>
      <c r="B1537" s="13">
        <v>24.63454428</v>
      </c>
      <c r="C1537" s="13">
        <v>90.018861040000004</v>
      </c>
      <c r="D1537" s="13" t="s">
        <v>6</v>
      </c>
      <c r="E1537" s="13" t="s">
        <v>4927</v>
      </c>
      <c r="F1537" s="13" t="s">
        <v>7</v>
      </c>
      <c r="G1537" s="13" t="s">
        <v>4802</v>
      </c>
      <c r="H1537" s="13" t="s">
        <v>4816</v>
      </c>
      <c r="I1537" s="13">
        <f>(Brick_Kilns_EF!$B$13*Brick_Kilns_EF!$B$11*Brick_Kilns_EF!$B$12)</f>
        <v>8886.81</v>
      </c>
      <c r="J1537" s="13">
        <f>IF(D1537="ZZ",Brick_Kilns_EF!$E$5*(0.75),Brick_Kilns_EF!$E$5)</f>
        <v>9.6999999999999986E-3</v>
      </c>
      <c r="K1537" s="13">
        <f t="shared" si="93"/>
        <v>86.202056999999982</v>
      </c>
      <c r="L1537" s="13">
        <f>IF(D1537="ZZ",Brick_Kilns_EF!$E$2*(0.75),Brick_Kilns_EF!$E$2)</f>
        <v>6.7999999999999996E-3</v>
      </c>
      <c r="M1537" s="13">
        <f t="shared" si="92"/>
        <v>60.430307999999997</v>
      </c>
      <c r="N1537" s="13">
        <f>IF(D1537="ZZ",Brick_Kilns_EF!$E$3*(0.75),Brick_Kilns_EF!$E$3)</f>
        <v>4.5999999999999999E-3</v>
      </c>
      <c r="O1537" s="13">
        <f t="shared" si="94"/>
        <v>40.879325999999999</v>
      </c>
      <c r="P1537" s="13">
        <f>IF(D1537="ZZ",Brick_Kilns_EF!$E$4*(0.75),Brick_Kilns_EF!$E$4)</f>
        <v>4.7000000000000002E-3</v>
      </c>
      <c r="Q1537" s="13">
        <f t="shared" si="95"/>
        <v>41.768006999999997</v>
      </c>
    </row>
    <row r="1538" spans="1:17">
      <c r="A1538" s="13" t="s">
        <v>1548</v>
      </c>
      <c r="B1538" s="13">
        <v>25.31133359</v>
      </c>
      <c r="C1538" s="13">
        <v>89.424427640000005</v>
      </c>
      <c r="D1538" s="13" t="s">
        <v>6</v>
      </c>
      <c r="E1538" s="13" t="s">
        <v>4927</v>
      </c>
      <c r="F1538" s="13" t="s">
        <v>171</v>
      </c>
      <c r="G1538" s="13" t="s">
        <v>4802</v>
      </c>
      <c r="H1538" s="13" t="s">
        <v>4816</v>
      </c>
      <c r="I1538" s="13">
        <f>(Brick_Kilns_EF!$B$13*Brick_Kilns_EF!$B$11*Brick_Kilns_EF!$B$12)</f>
        <v>8886.81</v>
      </c>
      <c r="J1538" s="13">
        <f>IF(D1538="ZZ",Brick_Kilns_EF!$E$5*(0.75),Brick_Kilns_EF!$E$5)</f>
        <v>9.6999999999999986E-3</v>
      </c>
      <c r="K1538" s="13">
        <f t="shared" si="93"/>
        <v>86.202056999999982</v>
      </c>
      <c r="L1538" s="13">
        <f>IF(D1538="ZZ",Brick_Kilns_EF!$E$2*(0.75),Brick_Kilns_EF!$E$2)</f>
        <v>6.7999999999999996E-3</v>
      </c>
      <c r="M1538" s="13">
        <f t="shared" ref="M1538:M1601" si="96">(I1538*L1538)</f>
        <v>60.430307999999997</v>
      </c>
      <c r="N1538" s="13">
        <f>IF(D1538="ZZ",Brick_Kilns_EF!$E$3*(0.75),Brick_Kilns_EF!$E$3)</f>
        <v>4.5999999999999999E-3</v>
      </c>
      <c r="O1538" s="13">
        <f t="shared" si="94"/>
        <v>40.879325999999999</v>
      </c>
      <c r="P1538" s="13">
        <f>IF(D1538="ZZ",Brick_Kilns_EF!$E$4*(0.75),Brick_Kilns_EF!$E$4)</f>
        <v>4.7000000000000002E-3</v>
      </c>
      <c r="Q1538" s="13">
        <f t="shared" si="95"/>
        <v>41.768006999999997</v>
      </c>
    </row>
    <row r="1539" spans="1:17">
      <c r="A1539" s="13" t="s">
        <v>1549</v>
      </c>
      <c r="B1539" s="13">
        <v>25.27055442</v>
      </c>
      <c r="C1539" s="13">
        <v>89.315492259999999</v>
      </c>
      <c r="D1539" s="13" t="s">
        <v>6</v>
      </c>
      <c r="E1539" s="13" t="s">
        <v>4927</v>
      </c>
      <c r="F1539" s="13" t="s">
        <v>171</v>
      </c>
      <c r="G1539" s="13" t="s">
        <v>4802</v>
      </c>
      <c r="H1539" s="13" t="s">
        <v>4816</v>
      </c>
      <c r="I1539" s="13">
        <f>(Brick_Kilns_EF!$B$13*Brick_Kilns_EF!$B$11*Brick_Kilns_EF!$B$12)</f>
        <v>8886.81</v>
      </c>
      <c r="J1539" s="13">
        <f>IF(D1539="ZZ",Brick_Kilns_EF!$E$5*(0.75),Brick_Kilns_EF!$E$5)</f>
        <v>9.6999999999999986E-3</v>
      </c>
      <c r="K1539" s="13">
        <f t="shared" ref="K1539:K1602" si="97">J1539*I1539</f>
        <v>86.202056999999982</v>
      </c>
      <c r="L1539" s="13">
        <f>IF(D1539="ZZ",Brick_Kilns_EF!$E$2*(0.75),Brick_Kilns_EF!$E$2)</f>
        <v>6.7999999999999996E-3</v>
      </c>
      <c r="M1539" s="13">
        <f t="shared" si="96"/>
        <v>60.430307999999997</v>
      </c>
      <c r="N1539" s="13">
        <f>IF(D1539="ZZ",Brick_Kilns_EF!$E$3*(0.75),Brick_Kilns_EF!$E$3)</f>
        <v>4.5999999999999999E-3</v>
      </c>
      <c r="O1539" s="13">
        <f t="shared" ref="O1539:O1602" si="98">I1539*N1539</f>
        <v>40.879325999999999</v>
      </c>
      <c r="P1539" s="13">
        <f>IF(D1539="ZZ",Brick_Kilns_EF!$E$4*(0.75),Brick_Kilns_EF!$E$4)</f>
        <v>4.7000000000000002E-3</v>
      </c>
      <c r="Q1539" s="13">
        <f t="shared" ref="Q1539:Q1602" si="99">I1539*P1539</f>
        <v>41.768006999999997</v>
      </c>
    </row>
    <row r="1540" spans="1:17">
      <c r="A1540" s="13" t="s">
        <v>1550</v>
      </c>
      <c r="B1540" s="13">
        <v>25.16684746</v>
      </c>
      <c r="C1540" s="13">
        <v>89.881821450000004</v>
      </c>
      <c r="D1540" s="13" t="s">
        <v>6</v>
      </c>
      <c r="E1540" s="13" t="s">
        <v>4927</v>
      </c>
      <c r="F1540" s="13" t="s">
        <v>248</v>
      </c>
      <c r="G1540" s="13" t="s">
        <v>4802</v>
      </c>
      <c r="H1540" s="13" t="s">
        <v>4816</v>
      </c>
      <c r="I1540" s="13">
        <f>(Brick_Kilns_EF!$B$13*Brick_Kilns_EF!$B$11*Brick_Kilns_EF!$B$12)</f>
        <v>8886.81</v>
      </c>
      <c r="J1540" s="13">
        <f>IF(D1540="ZZ",Brick_Kilns_EF!$E$5*(0.75),Brick_Kilns_EF!$E$5)</f>
        <v>9.6999999999999986E-3</v>
      </c>
      <c r="K1540" s="13">
        <f t="shared" si="97"/>
        <v>86.202056999999982</v>
      </c>
      <c r="L1540" s="13">
        <f>IF(D1540="ZZ",Brick_Kilns_EF!$E$2*(0.75),Brick_Kilns_EF!$E$2)</f>
        <v>6.7999999999999996E-3</v>
      </c>
      <c r="M1540" s="13">
        <f t="shared" si="96"/>
        <v>60.430307999999997</v>
      </c>
      <c r="N1540" s="13">
        <f>IF(D1540="ZZ",Brick_Kilns_EF!$E$3*(0.75),Brick_Kilns_EF!$E$3)</f>
        <v>4.5999999999999999E-3</v>
      </c>
      <c r="O1540" s="13">
        <f t="shared" si="98"/>
        <v>40.879325999999999</v>
      </c>
      <c r="P1540" s="13">
        <f>IF(D1540="ZZ",Brick_Kilns_EF!$E$4*(0.75),Brick_Kilns_EF!$E$4)</f>
        <v>4.7000000000000002E-3</v>
      </c>
      <c r="Q1540" s="13">
        <f t="shared" si="99"/>
        <v>41.768006999999997</v>
      </c>
    </row>
    <row r="1541" spans="1:17">
      <c r="A1541" s="13" t="s">
        <v>1551</v>
      </c>
      <c r="B1541" s="13">
        <v>25.78513229</v>
      </c>
      <c r="C1541" s="13">
        <v>88.440758029999998</v>
      </c>
      <c r="D1541" s="13" t="s">
        <v>6</v>
      </c>
      <c r="E1541" s="13" t="s">
        <v>4927</v>
      </c>
      <c r="F1541" s="13" t="s">
        <v>171</v>
      </c>
      <c r="G1541" s="13" t="s">
        <v>4802</v>
      </c>
      <c r="H1541" s="13" t="s">
        <v>4816</v>
      </c>
      <c r="I1541" s="13">
        <f>(Brick_Kilns_EF!$B$13*Brick_Kilns_EF!$B$11*Brick_Kilns_EF!$B$12)</f>
        <v>8886.81</v>
      </c>
      <c r="J1541" s="13">
        <f>IF(D1541="ZZ",Brick_Kilns_EF!$E$5*(0.75),Brick_Kilns_EF!$E$5)</f>
        <v>9.6999999999999986E-3</v>
      </c>
      <c r="K1541" s="13">
        <f t="shared" si="97"/>
        <v>86.202056999999982</v>
      </c>
      <c r="L1541" s="13">
        <f>IF(D1541="ZZ",Brick_Kilns_EF!$E$2*(0.75),Brick_Kilns_EF!$E$2)</f>
        <v>6.7999999999999996E-3</v>
      </c>
      <c r="M1541" s="13">
        <f t="shared" si="96"/>
        <v>60.430307999999997</v>
      </c>
      <c r="N1541" s="13">
        <f>IF(D1541="ZZ",Brick_Kilns_EF!$E$3*(0.75),Brick_Kilns_EF!$E$3)</f>
        <v>4.5999999999999999E-3</v>
      </c>
      <c r="O1541" s="13">
        <f t="shared" si="98"/>
        <v>40.879325999999999</v>
      </c>
      <c r="P1541" s="13">
        <f>IF(D1541="ZZ",Brick_Kilns_EF!$E$4*(0.75),Brick_Kilns_EF!$E$4)</f>
        <v>4.7000000000000002E-3</v>
      </c>
      <c r="Q1541" s="13">
        <f t="shared" si="99"/>
        <v>41.768006999999997</v>
      </c>
    </row>
    <row r="1542" spans="1:17">
      <c r="A1542" s="13" t="s">
        <v>1552</v>
      </c>
      <c r="B1542" s="13">
        <v>24.65879442</v>
      </c>
      <c r="C1542" s="13">
        <v>88.144488839999994</v>
      </c>
      <c r="D1542" s="13" t="s">
        <v>6</v>
      </c>
      <c r="E1542" s="13" t="s">
        <v>4927</v>
      </c>
      <c r="F1542" s="13" t="s">
        <v>42</v>
      </c>
      <c r="G1542" s="13" t="s">
        <v>4802</v>
      </c>
      <c r="H1542" s="13" t="s">
        <v>4816</v>
      </c>
      <c r="I1542" s="13">
        <f>(Brick_Kilns_EF!$B$13*Brick_Kilns_EF!$B$11*Brick_Kilns_EF!$B$12)</f>
        <v>8886.81</v>
      </c>
      <c r="J1542" s="13">
        <f>IF(D1542="ZZ",Brick_Kilns_EF!$E$5*(0.75),Brick_Kilns_EF!$E$5)</f>
        <v>9.6999999999999986E-3</v>
      </c>
      <c r="K1542" s="13">
        <f t="shared" si="97"/>
        <v>86.202056999999982</v>
      </c>
      <c r="L1542" s="13">
        <f>IF(D1542="ZZ",Brick_Kilns_EF!$E$2*(0.75),Brick_Kilns_EF!$E$2)</f>
        <v>6.7999999999999996E-3</v>
      </c>
      <c r="M1542" s="13">
        <f t="shared" si="96"/>
        <v>60.430307999999997</v>
      </c>
      <c r="N1542" s="13">
        <f>IF(D1542="ZZ",Brick_Kilns_EF!$E$3*(0.75),Brick_Kilns_EF!$E$3)</f>
        <v>4.5999999999999999E-3</v>
      </c>
      <c r="O1542" s="13">
        <f t="shared" si="98"/>
        <v>40.879325999999999</v>
      </c>
      <c r="P1542" s="13">
        <f>IF(D1542="ZZ",Brick_Kilns_EF!$E$4*(0.75),Brick_Kilns_EF!$E$4)</f>
        <v>4.7000000000000002E-3</v>
      </c>
      <c r="Q1542" s="13">
        <f t="shared" si="99"/>
        <v>41.768006999999997</v>
      </c>
    </row>
    <row r="1543" spans="1:17">
      <c r="A1543" s="13" t="s">
        <v>1553</v>
      </c>
      <c r="B1543" s="13">
        <v>24.845051489999999</v>
      </c>
      <c r="C1543" s="13">
        <v>89.605478289999994</v>
      </c>
      <c r="D1543" s="13" t="s">
        <v>6</v>
      </c>
      <c r="E1543" s="13" t="s">
        <v>4927</v>
      </c>
      <c r="F1543" s="13" t="s">
        <v>42</v>
      </c>
      <c r="G1543" s="13" t="s">
        <v>4802</v>
      </c>
      <c r="H1543" s="13" t="s">
        <v>4816</v>
      </c>
      <c r="I1543" s="13">
        <f>(Brick_Kilns_EF!$B$13*Brick_Kilns_EF!$B$11*Brick_Kilns_EF!$B$12)</f>
        <v>8886.81</v>
      </c>
      <c r="J1543" s="13">
        <f>IF(D1543="ZZ",Brick_Kilns_EF!$E$5*(0.75),Brick_Kilns_EF!$E$5)</f>
        <v>9.6999999999999986E-3</v>
      </c>
      <c r="K1543" s="13">
        <f t="shared" si="97"/>
        <v>86.202056999999982</v>
      </c>
      <c r="L1543" s="13">
        <f>IF(D1543="ZZ",Brick_Kilns_EF!$E$2*(0.75),Brick_Kilns_EF!$E$2)</f>
        <v>6.7999999999999996E-3</v>
      </c>
      <c r="M1543" s="13">
        <f t="shared" si="96"/>
        <v>60.430307999999997</v>
      </c>
      <c r="N1543" s="13">
        <f>IF(D1543="ZZ",Brick_Kilns_EF!$E$3*(0.75),Brick_Kilns_EF!$E$3)</f>
        <v>4.5999999999999999E-3</v>
      </c>
      <c r="O1543" s="13">
        <f t="shared" si="98"/>
        <v>40.879325999999999</v>
      </c>
      <c r="P1543" s="13">
        <f>IF(D1543="ZZ",Brick_Kilns_EF!$E$4*(0.75),Brick_Kilns_EF!$E$4)</f>
        <v>4.7000000000000002E-3</v>
      </c>
      <c r="Q1543" s="13">
        <f t="shared" si="99"/>
        <v>41.768006999999997</v>
      </c>
    </row>
    <row r="1544" spans="1:17">
      <c r="A1544" s="13" t="s">
        <v>1554</v>
      </c>
      <c r="B1544" s="13">
        <v>24.8483476</v>
      </c>
      <c r="C1544" s="13">
        <v>89.604575280000006</v>
      </c>
      <c r="D1544" s="13" t="s">
        <v>6</v>
      </c>
      <c r="E1544" s="13" t="s">
        <v>4927</v>
      </c>
      <c r="F1544" s="13" t="s">
        <v>42</v>
      </c>
      <c r="G1544" s="13" t="s">
        <v>4802</v>
      </c>
      <c r="H1544" s="13" t="s">
        <v>4816</v>
      </c>
      <c r="I1544" s="13">
        <f>(Brick_Kilns_EF!$B$13*Brick_Kilns_EF!$B$11*Brick_Kilns_EF!$B$12)</f>
        <v>8886.81</v>
      </c>
      <c r="J1544" s="13">
        <f>IF(D1544="ZZ",Brick_Kilns_EF!$E$5*(0.75),Brick_Kilns_EF!$E$5)</f>
        <v>9.6999999999999986E-3</v>
      </c>
      <c r="K1544" s="13">
        <f t="shared" si="97"/>
        <v>86.202056999999982</v>
      </c>
      <c r="L1544" s="13">
        <f>IF(D1544="ZZ",Brick_Kilns_EF!$E$2*(0.75),Brick_Kilns_EF!$E$2)</f>
        <v>6.7999999999999996E-3</v>
      </c>
      <c r="M1544" s="13">
        <f t="shared" si="96"/>
        <v>60.430307999999997</v>
      </c>
      <c r="N1544" s="13">
        <f>IF(D1544="ZZ",Brick_Kilns_EF!$E$3*(0.75),Brick_Kilns_EF!$E$3)</f>
        <v>4.5999999999999999E-3</v>
      </c>
      <c r="O1544" s="13">
        <f t="shared" si="98"/>
        <v>40.879325999999999</v>
      </c>
      <c r="P1544" s="13">
        <f>IF(D1544="ZZ",Brick_Kilns_EF!$E$4*(0.75),Brick_Kilns_EF!$E$4)</f>
        <v>4.7000000000000002E-3</v>
      </c>
      <c r="Q1544" s="13">
        <f t="shared" si="99"/>
        <v>41.768006999999997</v>
      </c>
    </row>
    <row r="1545" spans="1:17">
      <c r="A1545" s="13" t="s">
        <v>1555</v>
      </c>
      <c r="B1545" s="13">
        <v>24.48272107</v>
      </c>
      <c r="C1545" s="13">
        <v>89.513489719999995</v>
      </c>
      <c r="D1545" s="13" t="s">
        <v>6</v>
      </c>
      <c r="E1545" s="13" t="s">
        <v>4927</v>
      </c>
      <c r="F1545" s="13" t="s">
        <v>42</v>
      </c>
      <c r="G1545" s="13" t="s">
        <v>4802</v>
      </c>
      <c r="H1545" s="13" t="s">
        <v>4816</v>
      </c>
      <c r="I1545" s="13">
        <f>(Brick_Kilns_EF!$B$13*Brick_Kilns_EF!$B$11*Brick_Kilns_EF!$B$12)</f>
        <v>8886.81</v>
      </c>
      <c r="J1545" s="13">
        <f>IF(D1545="ZZ",Brick_Kilns_EF!$E$5*(0.75),Brick_Kilns_EF!$E$5)</f>
        <v>9.6999999999999986E-3</v>
      </c>
      <c r="K1545" s="13">
        <f t="shared" si="97"/>
        <v>86.202056999999982</v>
      </c>
      <c r="L1545" s="13">
        <f>IF(D1545="ZZ",Brick_Kilns_EF!$E$2*(0.75),Brick_Kilns_EF!$E$2)</f>
        <v>6.7999999999999996E-3</v>
      </c>
      <c r="M1545" s="13">
        <f t="shared" si="96"/>
        <v>60.430307999999997</v>
      </c>
      <c r="N1545" s="13">
        <f>IF(D1545="ZZ",Brick_Kilns_EF!$E$3*(0.75),Brick_Kilns_EF!$E$3)</f>
        <v>4.5999999999999999E-3</v>
      </c>
      <c r="O1545" s="13">
        <f t="shared" si="98"/>
        <v>40.879325999999999</v>
      </c>
      <c r="P1545" s="13">
        <f>IF(D1545="ZZ",Brick_Kilns_EF!$E$4*(0.75),Brick_Kilns_EF!$E$4)</f>
        <v>4.7000000000000002E-3</v>
      </c>
      <c r="Q1545" s="13">
        <f t="shared" si="99"/>
        <v>41.768006999999997</v>
      </c>
    </row>
    <row r="1546" spans="1:17">
      <c r="A1546" s="13" t="s">
        <v>1556</v>
      </c>
      <c r="B1546" s="13">
        <v>24.854885150000001</v>
      </c>
      <c r="C1546" s="13">
        <v>88.991714329999994</v>
      </c>
      <c r="D1546" s="13" t="s">
        <v>6</v>
      </c>
      <c r="E1546" s="13" t="s">
        <v>4927</v>
      </c>
      <c r="F1546" s="13" t="s">
        <v>42</v>
      </c>
      <c r="G1546" s="13" t="s">
        <v>4802</v>
      </c>
      <c r="H1546" s="13" t="s">
        <v>4816</v>
      </c>
      <c r="I1546" s="13">
        <f>(Brick_Kilns_EF!$B$13*Brick_Kilns_EF!$B$11*Brick_Kilns_EF!$B$12)</f>
        <v>8886.81</v>
      </c>
      <c r="J1546" s="13">
        <f>IF(D1546="ZZ",Brick_Kilns_EF!$E$5*(0.75),Brick_Kilns_EF!$E$5)</f>
        <v>9.6999999999999986E-3</v>
      </c>
      <c r="K1546" s="13">
        <f t="shared" si="97"/>
        <v>86.202056999999982</v>
      </c>
      <c r="L1546" s="13">
        <f>IF(D1546="ZZ",Brick_Kilns_EF!$E$2*(0.75),Brick_Kilns_EF!$E$2)</f>
        <v>6.7999999999999996E-3</v>
      </c>
      <c r="M1546" s="13">
        <f t="shared" si="96"/>
        <v>60.430307999999997</v>
      </c>
      <c r="N1546" s="13">
        <f>IF(D1546="ZZ",Brick_Kilns_EF!$E$3*(0.75),Brick_Kilns_EF!$E$3)</f>
        <v>4.5999999999999999E-3</v>
      </c>
      <c r="O1546" s="13">
        <f t="shared" si="98"/>
        <v>40.879325999999999</v>
      </c>
      <c r="P1546" s="13">
        <f>IF(D1546="ZZ",Brick_Kilns_EF!$E$4*(0.75),Brick_Kilns_EF!$E$4)</f>
        <v>4.7000000000000002E-3</v>
      </c>
      <c r="Q1546" s="13">
        <f t="shared" si="99"/>
        <v>41.768006999999997</v>
      </c>
    </row>
    <row r="1547" spans="1:17">
      <c r="A1547" s="13" t="s">
        <v>1557</v>
      </c>
      <c r="B1547" s="13">
        <v>25.02076199</v>
      </c>
      <c r="C1547" s="13">
        <v>89.371478890000006</v>
      </c>
      <c r="D1547" s="13" t="s">
        <v>6</v>
      </c>
      <c r="E1547" s="13" t="s">
        <v>4927</v>
      </c>
      <c r="F1547" s="13" t="s">
        <v>42</v>
      </c>
      <c r="G1547" s="13" t="s">
        <v>4802</v>
      </c>
      <c r="H1547" s="13" t="s">
        <v>4816</v>
      </c>
      <c r="I1547" s="13">
        <f>(Brick_Kilns_EF!$B$13*Brick_Kilns_EF!$B$11*Brick_Kilns_EF!$B$12)</f>
        <v>8886.81</v>
      </c>
      <c r="J1547" s="13">
        <f>IF(D1547="ZZ",Brick_Kilns_EF!$E$5*(0.75),Brick_Kilns_EF!$E$5)</f>
        <v>9.6999999999999986E-3</v>
      </c>
      <c r="K1547" s="13">
        <f t="shared" si="97"/>
        <v>86.202056999999982</v>
      </c>
      <c r="L1547" s="13">
        <f>IF(D1547="ZZ",Brick_Kilns_EF!$E$2*(0.75),Brick_Kilns_EF!$E$2)</f>
        <v>6.7999999999999996E-3</v>
      </c>
      <c r="M1547" s="13">
        <f t="shared" si="96"/>
        <v>60.430307999999997</v>
      </c>
      <c r="N1547" s="13">
        <f>IF(D1547="ZZ",Brick_Kilns_EF!$E$3*(0.75),Brick_Kilns_EF!$E$3)</f>
        <v>4.5999999999999999E-3</v>
      </c>
      <c r="O1547" s="13">
        <f t="shared" si="98"/>
        <v>40.879325999999999</v>
      </c>
      <c r="P1547" s="13">
        <f>IF(D1547="ZZ",Brick_Kilns_EF!$E$4*(0.75),Brick_Kilns_EF!$E$4)</f>
        <v>4.7000000000000002E-3</v>
      </c>
      <c r="Q1547" s="13">
        <f t="shared" si="99"/>
        <v>41.768006999999997</v>
      </c>
    </row>
    <row r="1548" spans="1:17">
      <c r="A1548" s="13" t="s">
        <v>1558</v>
      </c>
      <c r="B1548" s="13">
        <v>24.621749739999998</v>
      </c>
      <c r="C1548" s="13">
        <v>89.456362780000006</v>
      </c>
      <c r="D1548" s="13" t="s">
        <v>6</v>
      </c>
      <c r="E1548" s="13" t="s">
        <v>4927</v>
      </c>
      <c r="F1548" s="13" t="s">
        <v>42</v>
      </c>
      <c r="G1548" s="13" t="s">
        <v>4802</v>
      </c>
      <c r="H1548" s="13" t="s">
        <v>4816</v>
      </c>
      <c r="I1548" s="13">
        <f>(Brick_Kilns_EF!$B$13*Brick_Kilns_EF!$B$11*Brick_Kilns_EF!$B$12)</f>
        <v>8886.81</v>
      </c>
      <c r="J1548" s="13">
        <f>IF(D1548="ZZ",Brick_Kilns_EF!$E$5*(0.75),Brick_Kilns_EF!$E$5)</f>
        <v>9.6999999999999986E-3</v>
      </c>
      <c r="K1548" s="13">
        <f t="shared" si="97"/>
        <v>86.202056999999982</v>
      </c>
      <c r="L1548" s="13">
        <f>IF(D1548="ZZ",Brick_Kilns_EF!$E$2*(0.75),Brick_Kilns_EF!$E$2)</f>
        <v>6.7999999999999996E-3</v>
      </c>
      <c r="M1548" s="13">
        <f t="shared" si="96"/>
        <v>60.430307999999997</v>
      </c>
      <c r="N1548" s="13">
        <f>IF(D1548="ZZ",Brick_Kilns_EF!$E$3*(0.75),Brick_Kilns_EF!$E$3)</f>
        <v>4.5999999999999999E-3</v>
      </c>
      <c r="O1548" s="13">
        <f t="shared" si="98"/>
        <v>40.879325999999999</v>
      </c>
      <c r="P1548" s="13">
        <f>IF(D1548="ZZ",Brick_Kilns_EF!$E$4*(0.75),Brick_Kilns_EF!$E$4)</f>
        <v>4.7000000000000002E-3</v>
      </c>
      <c r="Q1548" s="13">
        <f t="shared" si="99"/>
        <v>41.768006999999997</v>
      </c>
    </row>
    <row r="1549" spans="1:17">
      <c r="A1549" s="13" t="s">
        <v>1559</v>
      </c>
      <c r="B1549" s="13">
        <v>24.166057729999999</v>
      </c>
      <c r="C1549" s="13">
        <v>88.938678440000004</v>
      </c>
      <c r="D1549" s="13" t="s">
        <v>6</v>
      </c>
      <c r="E1549" s="13" t="s">
        <v>4927</v>
      </c>
      <c r="F1549" s="13" t="s">
        <v>42</v>
      </c>
      <c r="G1549" s="13" t="s">
        <v>4802</v>
      </c>
      <c r="H1549" s="13" t="s">
        <v>4816</v>
      </c>
      <c r="I1549" s="13">
        <f>(Brick_Kilns_EF!$B$13*Brick_Kilns_EF!$B$11*Brick_Kilns_EF!$B$12)</f>
        <v>8886.81</v>
      </c>
      <c r="J1549" s="13">
        <f>IF(D1549="ZZ",Brick_Kilns_EF!$E$5*(0.75),Brick_Kilns_EF!$E$5)</f>
        <v>9.6999999999999986E-3</v>
      </c>
      <c r="K1549" s="13">
        <f t="shared" si="97"/>
        <v>86.202056999999982</v>
      </c>
      <c r="L1549" s="13">
        <f>IF(D1549="ZZ",Brick_Kilns_EF!$E$2*(0.75),Brick_Kilns_EF!$E$2)</f>
        <v>6.7999999999999996E-3</v>
      </c>
      <c r="M1549" s="13">
        <f t="shared" si="96"/>
        <v>60.430307999999997</v>
      </c>
      <c r="N1549" s="13">
        <f>IF(D1549="ZZ",Brick_Kilns_EF!$E$3*(0.75),Brick_Kilns_EF!$E$3)</f>
        <v>4.5999999999999999E-3</v>
      </c>
      <c r="O1549" s="13">
        <f t="shared" si="98"/>
        <v>40.879325999999999</v>
      </c>
      <c r="P1549" s="13">
        <f>IF(D1549="ZZ",Brick_Kilns_EF!$E$4*(0.75),Brick_Kilns_EF!$E$4)</f>
        <v>4.7000000000000002E-3</v>
      </c>
      <c r="Q1549" s="13">
        <f t="shared" si="99"/>
        <v>41.768006999999997</v>
      </c>
    </row>
    <row r="1550" spans="1:17">
      <c r="A1550" s="13" t="s">
        <v>1560</v>
      </c>
      <c r="B1550" s="13">
        <v>24.463541939999999</v>
      </c>
      <c r="C1550" s="13">
        <v>89.317118719999996</v>
      </c>
      <c r="D1550" s="13" t="s">
        <v>6</v>
      </c>
      <c r="E1550" s="13" t="s">
        <v>4927</v>
      </c>
      <c r="F1550" s="13" t="s">
        <v>42</v>
      </c>
      <c r="G1550" s="13" t="s">
        <v>4802</v>
      </c>
      <c r="H1550" s="13" t="s">
        <v>4816</v>
      </c>
      <c r="I1550" s="13">
        <f>(Brick_Kilns_EF!$B$13*Brick_Kilns_EF!$B$11*Brick_Kilns_EF!$B$12)</f>
        <v>8886.81</v>
      </c>
      <c r="J1550" s="13">
        <f>IF(D1550="ZZ",Brick_Kilns_EF!$E$5*(0.75),Brick_Kilns_EF!$E$5)</f>
        <v>9.6999999999999986E-3</v>
      </c>
      <c r="K1550" s="13">
        <f t="shared" si="97"/>
        <v>86.202056999999982</v>
      </c>
      <c r="L1550" s="13">
        <f>IF(D1550="ZZ",Brick_Kilns_EF!$E$2*(0.75),Brick_Kilns_EF!$E$2)</f>
        <v>6.7999999999999996E-3</v>
      </c>
      <c r="M1550" s="13">
        <f t="shared" si="96"/>
        <v>60.430307999999997</v>
      </c>
      <c r="N1550" s="13">
        <f>IF(D1550="ZZ",Brick_Kilns_EF!$E$3*(0.75),Brick_Kilns_EF!$E$3)</f>
        <v>4.5999999999999999E-3</v>
      </c>
      <c r="O1550" s="13">
        <f t="shared" si="98"/>
        <v>40.879325999999999</v>
      </c>
      <c r="P1550" s="13">
        <f>IF(D1550="ZZ",Brick_Kilns_EF!$E$4*(0.75),Brick_Kilns_EF!$E$4)</f>
        <v>4.7000000000000002E-3</v>
      </c>
      <c r="Q1550" s="13">
        <f t="shared" si="99"/>
        <v>41.768006999999997</v>
      </c>
    </row>
    <row r="1551" spans="1:17">
      <c r="A1551" s="13" t="s">
        <v>1561</v>
      </c>
      <c r="B1551" s="13">
        <v>24.388035510000002</v>
      </c>
      <c r="C1551" s="13">
        <v>88.601977059999996</v>
      </c>
      <c r="D1551" s="13" t="s">
        <v>6</v>
      </c>
      <c r="E1551" s="13" t="s">
        <v>4927</v>
      </c>
      <c r="F1551" s="13" t="s">
        <v>42</v>
      </c>
      <c r="G1551" s="13" t="s">
        <v>4802</v>
      </c>
      <c r="H1551" s="13" t="s">
        <v>4816</v>
      </c>
      <c r="I1551" s="13">
        <f>(Brick_Kilns_EF!$B$13*Brick_Kilns_EF!$B$11*Brick_Kilns_EF!$B$12)</f>
        <v>8886.81</v>
      </c>
      <c r="J1551" s="13">
        <f>IF(D1551="ZZ",Brick_Kilns_EF!$E$5*(0.75),Brick_Kilns_EF!$E$5)</f>
        <v>9.6999999999999986E-3</v>
      </c>
      <c r="K1551" s="13">
        <f t="shared" si="97"/>
        <v>86.202056999999982</v>
      </c>
      <c r="L1551" s="13">
        <f>IF(D1551="ZZ",Brick_Kilns_EF!$E$2*(0.75),Brick_Kilns_EF!$E$2)</f>
        <v>6.7999999999999996E-3</v>
      </c>
      <c r="M1551" s="13">
        <f t="shared" si="96"/>
        <v>60.430307999999997</v>
      </c>
      <c r="N1551" s="13">
        <f>IF(D1551="ZZ",Brick_Kilns_EF!$E$3*(0.75),Brick_Kilns_EF!$E$3)</f>
        <v>4.5999999999999999E-3</v>
      </c>
      <c r="O1551" s="13">
        <f t="shared" si="98"/>
        <v>40.879325999999999</v>
      </c>
      <c r="P1551" s="13">
        <f>IF(D1551="ZZ",Brick_Kilns_EF!$E$4*(0.75),Brick_Kilns_EF!$E$4)</f>
        <v>4.7000000000000002E-3</v>
      </c>
      <c r="Q1551" s="13">
        <f t="shared" si="99"/>
        <v>41.768006999999997</v>
      </c>
    </row>
    <row r="1552" spans="1:17">
      <c r="A1552" s="13" t="s">
        <v>1562</v>
      </c>
      <c r="B1552" s="13">
        <v>24.848858100000001</v>
      </c>
      <c r="C1552" s="13">
        <v>88.250622890000002</v>
      </c>
      <c r="D1552" s="13" t="s">
        <v>6</v>
      </c>
      <c r="E1552" s="13" t="s">
        <v>4927</v>
      </c>
      <c r="F1552" s="13" t="s">
        <v>42</v>
      </c>
      <c r="G1552" s="13" t="s">
        <v>4802</v>
      </c>
      <c r="H1552" s="13" t="s">
        <v>4816</v>
      </c>
      <c r="I1552" s="13">
        <f>(Brick_Kilns_EF!$B$13*Brick_Kilns_EF!$B$11*Brick_Kilns_EF!$B$12)</f>
        <v>8886.81</v>
      </c>
      <c r="J1552" s="13">
        <f>IF(D1552="ZZ",Brick_Kilns_EF!$E$5*(0.75),Brick_Kilns_EF!$E$5)</f>
        <v>9.6999999999999986E-3</v>
      </c>
      <c r="K1552" s="13">
        <f t="shared" si="97"/>
        <v>86.202056999999982</v>
      </c>
      <c r="L1552" s="13">
        <f>IF(D1552="ZZ",Brick_Kilns_EF!$E$2*(0.75),Brick_Kilns_EF!$E$2)</f>
        <v>6.7999999999999996E-3</v>
      </c>
      <c r="M1552" s="13">
        <f t="shared" si="96"/>
        <v>60.430307999999997</v>
      </c>
      <c r="N1552" s="13">
        <f>IF(D1552="ZZ",Brick_Kilns_EF!$E$3*(0.75),Brick_Kilns_EF!$E$3)</f>
        <v>4.5999999999999999E-3</v>
      </c>
      <c r="O1552" s="13">
        <f t="shared" si="98"/>
        <v>40.879325999999999</v>
      </c>
      <c r="P1552" s="13">
        <f>IF(D1552="ZZ",Brick_Kilns_EF!$E$4*(0.75),Brick_Kilns_EF!$E$4)</f>
        <v>4.7000000000000002E-3</v>
      </c>
      <c r="Q1552" s="13">
        <f t="shared" si="99"/>
        <v>41.768006999999997</v>
      </c>
    </row>
    <row r="1553" spans="1:17">
      <c r="A1553" s="13" t="s">
        <v>1563</v>
      </c>
      <c r="B1553" s="13">
        <v>24.567815920000001</v>
      </c>
      <c r="C1553" s="13">
        <v>88.268468119999994</v>
      </c>
      <c r="D1553" s="13" t="s">
        <v>6</v>
      </c>
      <c r="E1553" s="13" t="s">
        <v>4927</v>
      </c>
      <c r="F1553" s="13" t="s">
        <v>42</v>
      </c>
      <c r="G1553" s="13" t="s">
        <v>4802</v>
      </c>
      <c r="H1553" s="13" t="s">
        <v>4816</v>
      </c>
      <c r="I1553" s="13">
        <f>(Brick_Kilns_EF!$B$13*Brick_Kilns_EF!$B$11*Brick_Kilns_EF!$B$12)</f>
        <v>8886.81</v>
      </c>
      <c r="J1553" s="13">
        <f>IF(D1553="ZZ",Brick_Kilns_EF!$E$5*(0.75),Brick_Kilns_EF!$E$5)</f>
        <v>9.6999999999999986E-3</v>
      </c>
      <c r="K1553" s="13">
        <f t="shared" si="97"/>
        <v>86.202056999999982</v>
      </c>
      <c r="L1553" s="13">
        <f>IF(D1553="ZZ",Brick_Kilns_EF!$E$2*(0.75),Brick_Kilns_EF!$E$2)</f>
        <v>6.7999999999999996E-3</v>
      </c>
      <c r="M1553" s="13">
        <f t="shared" si="96"/>
        <v>60.430307999999997</v>
      </c>
      <c r="N1553" s="13">
        <f>IF(D1553="ZZ",Brick_Kilns_EF!$E$3*(0.75),Brick_Kilns_EF!$E$3)</f>
        <v>4.5999999999999999E-3</v>
      </c>
      <c r="O1553" s="13">
        <f t="shared" si="98"/>
        <v>40.879325999999999</v>
      </c>
      <c r="P1553" s="13">
        <f>IF(D1553="ZZ",Brick_Kilns_EF!$E$4*(0.75),Brick_Kilns_EF!$E$4)</f>
        <v>4.7000000000000002E-3</v>
      </c>
      <c r="Q1553" s="13">
        <f t="shared" si="99"/>
        <v>41.768006999999997</v>
      </c>
    </row>
    <row r="1554" spans="1:17">
      <c r="A1554" s="13" t="s">
        <v>1564</v>
      </c>
      <c r="B1554" s="13">
        <v>24.332749849999999</v>
      </c>
      <c r="C1554" s="13">
        <v>89.637636209999997</v>
      </c>
      <c r="D1554" s="13" t="s">
        <v>6</v>
      </c>
      <c r="E1554" s="13" t="s">
        <v>4927</v>
      </c>
      <c r="F1554" s="13" t="s">
        <v>42</v>
      </c>
      <c r="G1554" s="13" t="s">
        <v>4802</v>
      </c>
      <c r="H1554" s="13" t="s">
        <v>4816</v>
      </c>
      <c r="I1554" s="13">
        <f>(Brick_Kilns_EF!$B$13*Brick_Kilns_EF!$B$11*Brick_Kilns_EF!$B$12)</f>
        <v>8886.81</v>
      </c>
      <c r="J1554" s="13">
        <f>IF(D1554="ZZ",Brick_Kilns_EF!$E$5*(0.75),Brick_Kilns_EF!$E$5)</f>
        <v>9.6999999999999986E-3</v>
      </c>
      <c r="K1554" s="13">
        <f t="shared" si="97"/>
        <v>86.202056999999982</v>
      </c>
      <c r="L1554" s="13">
        <f>IF(D1554="ZZ",Brick_Kilns_EF!$E$2*(0.75),Brick_Kilns_EF!$E$2)</f>
        <v>6.7999999999999996E-3</v>
      </c>
      <c r="M1554" s="13">
        <f t="shared" si="96"/>
        <v>60.430307999999997</v>
      </c>
      <c r="N1554" s="13">
        <f>IF(D1554="ZZ",Brick_Kilns_EF!$E$3*(0.75),Brick_Kilns_EF!$E$3)</f>
        <v>4.5999999999999999E-3</v>
      </c>
      <c r="O1554" s="13">
        <f t="shared" si="98"/>
        <v>40.879325999999999</v>
      </c>
      <c r="P1554" s="13">
        <f>IF(D1554="ZZ",Brick_Kilns_EF!$E$4*(0.75),Brick_Kilns_EF!$E$4)</f>
        <v>4.7000000000000002E-3</v>
      </c>
      <c r="Q1554" s="13">
        <f t="shared" si="99"/>
        <v>41.768006999999997</v>
      </c>
    </row>
    <row r="1555" spans="1:17">
      <c r="A1555" s="13" t="s">
        <v>1565</v>
      </c>
      <c r="B1555" s="13">
        <v>24.587815500000001</v>
      </c>
      <c r="C1555" s="13">
        <v>89.577796090000007</v>
      </c>
      <c r="D1555" s="13" t="s">
        <v>6</v>
      </c>
      <c r="E1555" s="13" t="s">
        <v>4927</v>
      </c>
      <c r="F1555" s="13" t="s">
        <v>42</v>
      </c>
      <c r="G1555" s="13" t="s">
        <v>4802</v>
      </c>
      <c r="H1555" s="13" t="s">
        <v>4816</v>
      </c>
      <c r="I1555" s="13">
        <f>(Brick_Kilns_EF!$B$13*Brick_Kilns_EF!$B$11*Brick_Kilns_EF!$B$12)</f>
        <v>8886.81</v>
      </c>
      <c r="J1555" s="13">
        <f>IF(D1555="ZZ",Brick_Kilns_EF!$E$5*(0.75),Brick_Kilns_EF!$E$5)</f>
        <v>9.6999999999999986E-3</v>
      </c>
      <c r="K1555" s="13">
        <f t="shared" si="97"/>
        <v>86.202056999999982</v>
      </c>
      <c r="L1555" s="13">
        <f>IF(D1555="ZZ",Brick_Kilns_EF!$E$2*(0.75),Brick_Kilns_EF!$E$2)</f>
        <v>6.7999999999999996E-3</v>
      </c>
      <c r="M1555" s="13">
        <f t="shared" si="96"/>
        <v>60.430307999999997</v>
      </c>
      <c r="N1555" s="13">
        <f>IF(D1555="ZZ",Brick_Kilns_EF!$E$3*(0.75),Brick_Kilns_EF!$E$3)</f>
        <v>4.5999999999999999E-3</v>
      </c>
      <c r="O1555" s="13">
        <f t="shared" si="98"/>
        <v>40.879325999999999</v>
      </c>
      <c r="P1555" s="13">
        <f>IF(D1555="ZZ",Brick_Kilns_EF!$E$4*(0.75),Brick_Kilns_EF!$E$4)</f>
        <v>4.7000000000000002E-3</v>
      </c>
      <c r="Q1555" s="13">
        <f t="shared" si="99"/>
        <v>41.768006999999997</v>
      </c>
    </row>
    <row r="1556" spans="1:17">
      <c r="A1556" s="13" t="s">
        <v>1566</v>
      </c>
      <c r="B1556" s="13">
        <v>24.16778137</v>
      </c>
      <c r="C1556" s="13">
        <v>88.936082099999993</v>
      </c>
      <c r="D1556" s="13" t="s">
        <v>6</v>
      </c>
      <c r="E1556" s="13" t="s">
        <v>4927</v>
      </c>
      <c r="F1556" s="13" t="s">
        <v>42</v>
      </c>
      <c r="G1556" s="13" t="s">
        <v>4802</v>
      </c>
      <c r="H1556" s="13" t="s">
        <v>4816</v>
      </c>
      <c r="I1556" s="13">
        <f>(Brick_Kilns_EF!$B$13*Brick_Kilns_EF!$B$11*Brick_Kilns_EF!$B$12)</f>
        <v>8886.81</v>
      </c>
      <c r="J1556" s="13">
        <f>IF(D1556="ZZ",Brick_Kilns_EF!$E$5*(0.75),Brick_Kilns_EF!$E$5)</f>
        <v>9.6999999999999986E-3</v>
      </c>
      <c r="K1556" s="13">
        <f t="shared" si="97"/>
        <v>86.202056999999982</v>
      </c>
      <c r="L1556" s="13">
        <f>IF(D1556="ZZ",Brick_Kilns_EF!$E$2*(0.75),Brick_Kilns_EF!$E$2)</f>
        <v>6.7999999999999996E-3</v>
      </c>
      <c r="M1556" s="13">
        <f t="shared" si="96"/>
        <v>60.430307999999997</v>
      </c>
      <c r="N1556" s="13">
        <f>IF(D1556="ZZ",Brick_Kilns_EF!$E$3*(0.75),Brick_Kilns_EF!$E$3)</f>
        <v>4.5999999999999999E-3</v>
      </c>
      <c r="O1556" s="13">
        <f t="shared" si="98"/>
        <v>40.879325999999999</v>
      </c>
      <c r="P1556" s="13">
        <f>IF(D1556="ZZ",Brick_Kilns_EF!$E$4*(0.75),Brick_Kilns_EF!$E$4)</f>
        <v>4.7000000000000002E-3</v>
      </c>
      <c r="Q1556" s="13">
        <f t="shared" si="99"/>
        <v>41.768006999999997</v>
      </c>
    </row>
    <row r="1557" spans="1:17">
      <c r="A1557" s="13" t="s">
        <v>1567</v>
      </c>
      <c r="B1557" s="13">
        <v>24.402982649999998</v>
      </c>
      <c r="C1557" s="13">
        <v>88.64254545</v>
      </c>
      <c r="D1557" s="13" t="s">
        <v>6</v>
      </c>
      <c r="E1557" s="13" t="s">
        <v>4927</v>
      </c>
      <c r="F1557" s="13" t="s">
        <v>42</v>
      </c>
      <c r="G1557" s="13" t="s">
        <v>4802</v>
      </c>
      <c r="H1557" s="13" t="s">
        <v>4816</v>
      </c>
      <c r="I1557" s="13">
        <f>(Brick_Kilns_EF!$B$13*Brick_Kilns_EF!$B$11*Brick_Kilns_EF!$B$12)</f>
        <v>8886.81</v>
      </c>
      <c r="J1557" s="13">
        <f>IF(D1557="ZZ",Brick_Kilns_EF!$E$5*(0.75),Brick_Kilns_EF!$E$5)</f>
        <v>9.6999999999999986E-3</v>
      </c>
      <c r="K1557" s="13">
        <f t="shared" si="97"/>
        <v>86.202056999999982</v>
      </c>
      <c r="L1557" s="13">
        <f>IF(D1557="ZZ",Brick_Kilns_EF!$E$2*(0.75),Brick_Kilns_EF!$E$2)</f>
        <v>6.7999999999999996E-3</v>
      </c>
      <c r="M1557" s="13">
        <f t="shared" si="96"/>
        <v>60.430307999999997</v>
      </c>
      <c r="N1557" s="13">
        <f>IF(D1557="ZZ",Brick_Kilns_EF!$E$3*(0.75),Brick_Kilns_EF!$E$3)</f>
        <v>4.5999999999999999E-3</v>
      </c>
      <c r="O1557" s="13">
        <f t="shared" si="98"/>
        <v>40.879325999999999</v>
      </c>
      <c r="P1557" s="13">
        <f>IF(D1557="ZZ",Brick_Kilns_EF!$E$4*(0.75),Brick_Kilns_EF!$E$4)</f>
        <v>4.7000000000000002E-3</v>
      </c>
      <c r="Q1557" s="13">
        <f t="shared" si="99"/>
        <v>41.768006999999997</v>
      </c>
    </row>
    <row r="1558" spans="1:17">
      <c r="A1558" s="13" t="s">
        <v>1568</v>
      </c>
      <c r="B1558" s="13">
        <v>25.492065230000001</v>
      </c>
      <c r="C1558" s="13">
        <v>89.117434079999995</v>
      </c>
      <c r="D1558" s="13" t="s">
        <v>6</v>
      </c>
      <c r="E1558" s="13" t="s">
        <v>4927</v>
      </c>
      <c r="F1558" s="13" t="s">
        <v>171</v>
      </c>
      <c r="G1558" s="13" t="s">
        <v>4802</v>
      </c>
      <c r="H1558" s="13" t="s">
        <v>4816</v>
      </c>
      <c r="I1558" s="13">
        <f>(Brick_Kilns_EF!$B$13*Brick_Kilns_EF!$B$11*Brick_Kilns_EF!$B$12)</f>
        <v>8886.81</v>
      </c>
      <c r="J1558" s="13">
        <f>IF(D1558="ZZ",Brick_Kilns_EF!$E$5*(0.75),Brick_Kilns_EF!$E$5)</f>
        <v>9.6999999999999986E-3</v>
      </c>
      <c r="K1558" s="13">
        <f t="shared" si="97"/>
        <v>86.202056999999982</v>
      </c>
      <c r="L1558" s="13">
        <f>IF(D1558="ZZ",Brick_Kilns_EF!$E$2*(0.75),Brick_Kilns_EF!$E$2)</f>
        <v>6.7999999999999996E-3</v>
      </c>
      <c r="M1558" s="13">
        <f t="shared" si="96"/>
        <v>60.430307999999997</v>
      </c>
      <c r="N1558" s="13">
        <f>IF(D1558="ZZ",Brick_Kilns_EF!$E$3*(0.75),Brick_Kilns_EF!$E$3)</f>
        <v>4.5999999999999999E-3</v>
      </c>
      <c r="O1558" s="13">
        <f t="shared" si="98"/>
        <v>40.879325999999999</v>
      </c>
      <c r="P1558" s="13">
        <f>IF(D1558="ZZ",Brick_Kilns_EF!$E$4*(0.75),Brick_Kilns_EF!$E$4)</f>
        <v>4.7000000000000002E-3</v>
      </c>
      <c r="Q1558" s="13">
        <f t="shared" si="99"/>
        <v>41.768006999999997</v>
      </c>
    </row>
    <row r="1559" spans="1:17">
      <c r="A1559" s="13" t="s">
        <v>1569</v>
      </c>
      <c r="B1559" s="13">
        <v>24.703232530000001</v>
      </c>
      <c r="C1559" s="13">
        <v>88.075075530000007</v>
      </c>
      <c r="D1559" s="13" t="s">
        <v>6</v>
      </c>
      <c r="E1559" s="13" t="s">
        <v>4927</v>
      </c>
      <c r="F1559" s="13" t="s">
        <v>42</v>
      </c>
      <c r="G1559" s="13" t="s">
        <v>4802</v>
      </c>
      <c r="H1559" s="13" t="s">
        <v>4816</v>
      </c>
      <c r="I1559" s="13">
        <f>(Brick_Kilns_EF!$B$13*Brick_Kilns_EF!$B$11*Brick_Kilns_EF!$B$12)</f>
        <v>8886.81</v>
      </c>
      <c r="J1559" s="13">
        <f>IF(D1559="ZZ",Brick_Kilns_EF!$E$5*(0.75),Brick_Kilns_EF!$E$5)</f>
        <v>9.6999999999999986E-3</v>
      </c>
      <c r="K1559" s="13">
        <f t="shared" si="97"/>
        <v>86.202056999999982</v>
      </c>
      <c r="L1559" s="13">
        <f>IF(D1559="ZZ",Brick_Kilns_EF!$E$2*(0.75),Brick_Kilns_EF!$E$2)</f>
        <v>6.7999999999999996E-3</v>
      </c>
      <c r="M1559" s="13">
        <f t="shared" si="96"/>
        <v>60.430307999999997</v>
      </c>
      <c r="N1559" s="13">
        <f>IF(D1559="ZZ",Brick_Kilns_EF!$E$3*(0.75),Brick_Kilns_EF!$E$3)</f>
        <v>4.5999999999999999E-3</v>
      </c>
      <c r="O1559" s="13">
        <f t="shared" si="98"/>
        <v>40.879325999999999</v>
      </c>
      <c r="P1559" s="13">
        <f>IF(D1559="ZZ",Brick_Kilns_EF!$E$4*(0.75),Brick_Kilns_EF!$E$4)</f>
        <v>4.7000000000000002E-3</v>
      </c>
      <c r="Q1559" s="13">
        <f t="shared" si="99"/>
        <v>41.768006999999997</v>
      </c>
    </row>
    <row r="1560" spans="1:17">
      <c r="A1560" s="13" t="s">
        <v>1570</v>
      </c>
      <c r="B1560" s="13">
        <v>25.466825440000001</v>
      </c>
      <c r="C1560" s="13">
        <v>89.264495460000006</v>
      </c>
      <c r="D1560" s="13" t="s">
        <v>6</v>
      </c>
      <c r="E1560" s="13" t="s">
        <v>4927</v>
      </c>
      <c r="F1560" s="13" t="s">
        <v>171</v>
      </c>
      <c r="G1560" s="13" t="s">
        <v>4802</v>
      </c>
      <c r="H1560" s="13" t="s">
        <v>4816</v>
      </c>
      <c r="I1560" s="13">
        <f>(Brick_Kilns_EF!$B$13*Brick_Kilns_EF!$B$11*Brick_Kilns_EF!$B$12)</f>
        <v>8886.81</v>
      </c>
      <c r="J1560" s="13">
        <f>IF(D1560="ZZ",Brick_Kilns_EF!$E$5*(0.75),Brick_Kilns_EF!$E$5)</f>
        <v>9.6999999999999986E-3</v>
      </c>
      <c r="K1560" s="13">
        <f t="shared" si="97"/>
        <v>86.202056999999982</v>
      </c>
      <c r="L1560" s="13">
        <f>IF(D1560="ZZ",Brick_Kilns_EF!$E$2*(0.75),Brick_Kilns_EF!$E$2)</f>
        <v>6.7999999999999996E-3</v>
      </c>
      <c r="M1560" s="13">
        <f t="shared" si="96"/>
        <v>60.430307999999997</v>
      </c>
      <c r="N1560" s="13">
        <f>IF(D1560="ZZ",Brick_Kilns_EF!$E$3*(0.75),Brick_Kilns_EF!$E$3)</f>
        <v>4.5999999999999999E-3</v>
      </c>
      <c r="O1560" s="13">
        <f t="shared" si="98"/>
        <v>40.879325999999999</v>
      </c>
      <c r="P1560" s="13">
        <f>IF(D1560="ZZ",Brick_Kilns_EF!$E$4*(0.75),Brick_Kilns_EF!$E$4)</f>
        <v>4.7000000000000002E-3</v>
      </c>
      <c r="Q1560" s="13">
        <f t="shared" si="99"/>
        <v>41.768006999999997</v>
      </c>
    </row>
    <row r="1561" spans="1:17">
      <c r="A1561" s="13" t="s">
        <v>1571</v>
      </c>
      <c r="B1561" s="13">
        <v>25.468619050000001</v>
      </c>
      <c r="C1561" s="13">
        <v>89.266457340000002</v>
      </c>
      <c r="D1561" s="13" t="s">
        <v>6</v>
      </c>
      <c r="E1561" s="13" t="s">
        <v>4927</v>
      </c>
      <c r="F1561" s="13" t="s">
        <v>171</v>
      </c>
      <c r="G1561" s="13" t="s">
        <v>4802</v>
      </c>
      <c r="H1561" s="13" t="s">
        <v>4816</v>
      </c>
      <c r="I1561" s="13">
        <f>(Brick_Kilns_EF!$B$13*Brick_Kilns_EF!$B$11*Brick_Kilns_EF!$B$12)</f>
        <v>8886.81</v>
      </c>
      <c r="J1561" s="13">
        <f>IF(D1561="ZZ",Brick_Kilns_EF!$E$5*(0.75),Brick_Kilns_EF!$E$5)</f>
        <v>9.6999999999999986E-3</v>
      </c>
      <c r="K1561" s="13">
        <f t="shared" si="97"/>
        <v>86.202056999999982</v>
      </c>
      <c r="L1561" s="13">
        <f>IF(D1561="ZZ",Brick_Kilns_EF!$E$2*(0.75),Brick_Kilns_EF!$E$2)</f>
        <v>6.7999999999999996E-3</v>
      </c>
      <c r="M1561" s="13">
        <f t="shared" si="96"/>
        <v>60.430307999999997</v>
      </c>
      <c r="N1561" s="13">
        <f>IF(D1561="ZZ",Brick_Kilns_EF!$E$3*(0.75),Brick_Kilns_EF!$E$3)</f>
        <v>4.5999999999999999E-3</v>
      </c>
      <c r="O1561" s="13">
        <f t="shared" si="98"/>
        <v>40.879325999999999</v>
      </c>
      <c r="P1561" s="13">
        <f>IF(D1561="ZZ",Brick_Kilns_EF!$E$4*(0.75),Brick_Kilns_EF!$E$4)</f>
        <v>4.7000000000000002E-3</v>
      </c>
      <c r="Q1561" s="13">
        <f t="shared" si="99"/>
        <v>41.768006999999997</v>
      </c>
    </row>
    <row r="1562" spans="1:17">
      <c r="A1562" s="13" t="s">
        <v>1572</v>
      </c>
      <c r="B1562" s="13">
        <v>25.468900770000001</v>
      </c>
      <c r="C1562" s="13">
        <v>89.265667210000004</v>
      </c>
      <c r="D1562" s="13" t="s">
        <v>6</v>
      </c>
      <c r="E1562" s="13" t="s">
        <v>4927</v>
      </c>
      <c r="F1562" s="13" t="s">
        <v>171</v>
      </c>
      <c r="G1562" s="13" t="s">
        <v>4802</v>
      </c>
      <c r="H1562" s="13" t="s">
        <v>4816</v>
      </c>
      <c r="I1562" s="13">
        <f>(Brick_Kilns_EF!$B$13*Brick_Kilns_EF!$B$11*Brick_Kilns_EF!$B$12)</f>
        <v>8886.81</v>
      </c>
      <c r="J1562" s="13">
        <f>IF(D1562="ZZ",Brick_Kilns_EF!$E$5*(0.75),Brick_Kilns_EF!$E$5)</f>
        <v>9.6999999999999986E-3</v>
      </c>
      <c r="K1562" s="13">
        <f t="shared" si="97"/>
        <v>86.202056999999982</v>
      </c>
      <c r="L1562" s="13">
        <f>IF(D1562="ZZ",Brick_Kilns_EF!$E$2*(0.75),Brick_Kilns_EF!$E$2)</f>
        <v>6.7999999999999996E-3</v>
      </c>
      <c r="M1562" s="13">
        <f t="shared" si="96"/>
        <v>60.430307999999997</v>
      </c>
      <c r="N1562" s="13">
        <f>IF(D1562="ZZ",Brick_Kilns_EF!$E$3*(0.75),Brick_Kilns_EF!$E$3)</f>
        <v>4.5999999999999999E-3</v>
      </c>
      <c r="O1562" s="13">
        <f t="shared" si="98"/>
        <v>40.879325999999999</v>
      </c>
      <c r="P1562" s="13">
        <f>IF(D1562="ZZ",Brick_Kilns_EF!$E$4*(0.75),Brick_Kilns_EF!$E$4)</f>
        <v>4.7000000000000002E-3</v>
      </c>
      <c r="Q1562" s="13">
        <f t="shared" si="99"/>
        <v>41.768006999999997</v>
      </c>
    </row>
    <row r="1563" spans="1:17">
      <c r="A1563" s="13" t="s">
        <v>1573</v>
      </c>
      <c r="B1563" s="13">
        <v>24.405279100000001</v>
      </c>
      <c r="C1563" s="13">
        <v>88.446303310000005</v>
      </c>
      <c r="D1563" s="13" t="s">
        <v>6</v>
      </c>
      <c r="E1563" s="13" t="s">
        <v>4927</v>
      </c>
      <c r="F1563" s="13" t="s">
        <v>42</v>
      </c>
      <c r="G1563" s="13" t="s">
        <v>4802</v>
      </c>
      <c r="H1563" s="13" t="s">
        <v>4816</v>
      </c>
      <c r="I1563" s="13">
        <f>(Brick_Kilns_EF!$B$13*Brick_Kilns_EF!$B$11*Brick_Kilns_EF!$B$12)</f>
        <v>8886.81</v>
      </c>
      <c r="J1563" s="13">
        <f>IF(D1563="ZZ",Brick_Kilns_EF!$E$5*(0.75),Brick_Kilns_EF!$E$5)</f>
        <v>9.6999999999999986E-3</v>
      </c>
      <c r="K1563" s="13">
        <f t="shared" si="97"/>
        <v>86.202056999999982</v>
      </c>
      <c r="L1563" s="13">
        <f>IF(D1563="ZZ",Brick_Kilns_EF!$E$2*(0.75),Brick_Kilns_EF!$E$2)</f>
        <v>6.7999999999999996E-3</v>
      </c>
      <c r="M1563" s="13">
        <f t="shared" si="96"/>
        <v>60.430307999999997</v>
      </c>
      <c r="N1563" s="13">
        <f>IF(D1563="ZZ",Brick_Kilns_EF!$E$3*(0.75),Brick_Kilns_EF!$E$3)</f>
        <v>4.5999999999999999E-3</v>
      </c>
      <c r="O1563" s="13">
        <f t="shared" si="98"/>
        <v>40.879325999999999</v>
      </c>
      <c r="P1563" s="13">
        <f>IF(D1563="ZZ",Brick_Kilns_EF!$E$4*(0.75),Brick_Kilns_EF!$E$4)</f>
        <v>4.7000000000000002E-3</v>
      </c>
      <c r="Q1563" s="13">
        <f t="shared" si="99"/>
        <v>41.768006999999997</v>
      </c>
    </row>
    <row r="1564" spans="1:17">
      <c r="A1564" s="13" t="s">
        <v>1574</v>
      </c>
      <c r="B1564" s="13">
        <v>24.16792792</v>
      </c>
      <c r="C1564" s="13">
        <v>88.958308860000002</v>
      </c>
      <c r="D1564" s="13" t="s">
        <v>6</v>
      </c>
      <c r="E1564" s="13" t="s">
        <v>4927</v>
      </c>
      <c r="F1564" s="13" t="s">
        <v>42</v>
      </c>
      <c r="G1564" s="13" t="s">
        <v>4802</v>
      </c>
      <c r="H1564" s="13" t="s">
        <v>4816</v>
      </c>
      <c r="I1564" s="13">
        <f>(Brick_Kilns_EF!$B$13*Brick_Kilns_EF!$B$11*Brick_Kilns_EF!$B$12)</f>
        <v>8886.81</v>
      </c>
      <c r="J1564" s="13">
        <f>IF(D1564="ZZ",Brick_Kilns_EF!$E$5*(0.75),Brick_Kilns_EF!$E$5)</f>
        <v>9.6999999999999986E-3</v>
      </c>
      <c r="K1564" s="13">
        <f t="shared" si="97"/>
        <v>86.202056999999982</v>
      </c>
      <c r="L1564" s="13">
        <f>IF(D1564="ZZ",Brick_Kilns_EF!$E$2*(0.75),Brick_Kilns_EF!$E$2)</f>
        <v>6.7999999999999996E-3</v>
      </c>
      <c r="M1564" s="13">
        <f t="shared" si="96"/>
        <v>60.430307999999997</v>
      </c>
      <c r="N1564" s="13">
        <f>IF(D1564="ZZ",Brick_Kilns_EF!$E$3*(0.75),Brick_Kilns_EF!$E$3)</f>
        <v>4.5999999999999999E-3</v>
      </c>
      <c r="O1564" s="13">
        <f t="shared" si="98"/>
        <v>40.879325999999999</v>
      </c>
      <c r="P1564" s="13">
        <f>IF(D1564="ZZ",Brick_Kilns_EF!$E$4*(0.75),Brick_Kilns_EF!$E$4)</f>
        <v>4.7000000000000002E-3</v>
      </c>
      <c r="Q1564" s="13">
        <f t="shared" si="99"/>
        <v>41.768006999999997</v>
      </c>
    </row>
    <row r="1565" spans="1:17">
      <c r="A1565" s="13" t="s">
        <v>1575</v>
      </c>
      <c r="B1565" s="13">
        <v>25.086962580000002</v>
      </c>
      <c r="C1565" s="13">
        <v>88.769979070000005</v>
      </c>
      <c r="D1565" s="13" t="s">
        <v>6</v>
      </c>
      <c r="E1565" s="13" t="s">
        <v>4927</v>
      </c>
      <c r="F1565" s="13" t="s">
        <v>42</v>
      </c>
      <c r="G1565" s="13" t="s">
        <v>4802</v>
      </c>
      <c r="H1565" s="13" t="s">
        <v>4816</v>
      </c>
      <c r="I1565" s="13">
        <f>(Brick_Kilns_EF!$B$13*Brick_Kilns_EF!$B$11*Brick_Kilns_EF!$B$12)</f>
        <v>8886.81</v>
      </c>
      <c r="J1565" s="13">
        <f>IF(D1565="ZZ",Brick_Kilns_EF!$E$5*(0.75),Brick_Kilns_EF!$E$5)</f>
        <v>9.6999999999999986E-3</v>
      </c>
      <c r="K1565" s="13">
        <f t="shared" si="97"/>
        <v>86.202056999999982</v>
      </c>
      <c r="L1565" s="13">
        <f>IF(D1565="ZZ",Brick_Kilns_EF!$E$2*(0.75),Brick_Kilns_EF!$E$2)</f>
        <v>6.7999999999999996E-3</v>
      </c>
      <c r="M1565" s="13">
        <f t="shared" si="96"/>
        <v>60.430307999999997</v>
      </c>
      <c r="N1565" s="13">
        <f>IF(D1565="ZZ",Brick_Kilns_EF!$E$3*(0.75),Brick_Kilns_EF!$E$3)</f>
        <v>4.5999999999999999E-3</v>
      </c>
      <c r="O1565" s="13">
        <f t="shared" si="98"/>
        <v>40.879325999999999</v>
      </c>
      <c r="P1565" s="13">
        <f>IF(D1565="ZZ",Brick_Kilns_EF!$E$4*(0.75),Brick_Kilns_EF!$E$4)</f>
        <v>4.7000000000000002E-3</v>
      </c>
      <c r="Q1565" s="13">
        <f t="shared" si="99"/>
        <v>41.768006999999997</v>
      </c>
    </row>
    <row r="1566" spans="1:17">
      <c r="A1566" s="13" t="s">
        <v>1576</v>
      </c>
      <c r="B1566" s="13">
        <v>24.68840501</v>
      </c>
      <c r="C1566" s="13">
        <v>90.083477040000005</v>
      </c>
      <c r="D1566" s="13" t="s">
        <v>6</v>
      </c>
      <c r="E1566" s="13" t="s">
        <v>4927</v>
      </c>
      <c r="F1566" s="13" t="s">
        <v>7</v>
      </c>
      <c r="G1566" s="13" t="s">
        <v>4802</v>
      </c>
      <c r="H1566" s="13" t="s">
        <v>4816</v>
      </c>
      <c r="I1566" s="13">
        <f>(Brick_Kilns_EF!$B$13*Brick_Kilns_EF!$B$11*Brick_Kilns_EF!$B$12)</f>
        <v>8886.81</v>
      </c>
      <c r="J1566" s="13">
        <f>IF(D1566="ZZ",Brick_Kilns_EF!$E$5*(0.75),Brick_Kilns_EF!$E$5)</f>
        <v>9.6999999999999986E-3</v>
      </c>
      <c r="K1566" s="13">
        <f t="shared" si="97"/>
        <v>86.202056999999982</v>
      </c>
      <c r="L1566" s="13">
        <f>IF(D1566="ZZ",Brick_Kilns_EF!$E$2*(0.75),Brick_Kilns_EF!$E$2)</f>
        <v>6.7999999999999996E-3</v>
      </c>
      <c r="M1566" s="13">
        <f t="shared" si="96"/>
        <v>60.430307999999997</v>
      </c>
      <c r="N1566" s="13">
        <f>IF(D1566="ZZ",Brick_Kilns_EF!$E$3*(0.75),Brick_Kilns_EF!$E$3)</f>
        <v>4.5999999999999999E-3</v>
      </c>
      <c r="O1566" s="13">
        <f t="shared" si="98"/>
        <v>40.879325999999999</v>
      </c>
      <c r="P1566" s="13">
        <f>IF(D1566="ZZ",Brick_Kilns_EF!$E$4*(0.75),Brick_Kilns_EF!$E$4)</f>
        <v>4.7000000000000002E-3</v>
      </c>
      <c r="Q1566" s="13">
        <f t="shared" si="99"/>
        <v>41.768006999999997</v>
      </c>
    </row>
    <row r="1567" spans="1:17">
      <c r="A1567" s="13" t="s">
        <v>1577</v>
      </c>
      <c r="B1567" s="13">
        <v>24.255394249999998</v>
      </c>
      <c r="C1567" s="13">
        <v>89.257668640000006</v>
      </c>
      <c r="D1567" s="13" t="s">
        <v>6</v>
      </c>
      <c r="E1567" s="13" t="s">
        <v>4927</v>
      </c>
      <c r="F1567" s="13" t="s">
        <v>42</v>
      </c>
      <c r="G1567" s="13" t="s">
        <v>4802</v>
      </c>
      <c r="H1567" s="13" t="s">
        <v>4816</v>
      </c>
      <c r="I1567" s="13">
        <f>(Brick_Kilns_EF!$B$13*Brick_Kilns_EF!$B$11*Brick_Kilns_EF!$B$12)</f>
        <v>8886.81</v>
      </c>
      <c r="J1567" s="13">
        <f>IF(D1567="ZZ",Brick_Kilns_EF!$E$5*(0.75),Brick_Kilns_EF!$E$5)</f>
        <v>9.6999999999999986E-3</v>
      </c>
      <c r="K1567" s="13">
        <f t="shared" si="97"/>
        <v>86.202056999999982</v>
      </c>
      <c r="L1567" s="13">
        <f>IF(D1567="ZZ",Brick_Kilns_EF!$E$2*(0.75),Brick_Kilns_EF!$E$2)</f>
        <v>6.7999999999999996E-3</v>
      </c>
      <c r="M1567" s="13">
        <f t="shared" si="96"/>
        <v>60.430307999999997</v>
      </c>
      <c r="N1567" s="13">
        <f>IF(D1567="ZZ",Brick_Kilns_EF!$E$3*(0.75),Brick_Kilns_EF!$E$3)</f>
        <v>4.5999999999999999E-3</v>
      </c>
      <c r="O1567" s="13">
        <f t="shared" si="98"/>
        <v>40.879325999999999</v>
      </c>
      <c r="P1567" s="13">
        <f>IF(D1567="ZZ",Brick_Kilns_EF!$E$4*(0.75),Brick_Kilns_EF!$E$4)</f>
        <v>4.7000000000000002E-3</v>
      </c>
      <c r="Q1567" s="13">
        <f t="shared" si="99"/>
        <v>41.768006999999997</v>
      </c>
    </row>
    <row r="1568" spans="1:17">
      <c r="A1568" s="13" t="s">
        <v>1578</v>
      </c>
      <c r="B1568" s="13">
        <v>24.61106109</v>
      </c>
      <c r="C1568" s="13">
        <v>88.618469809999993</v>
      </c>
      <c r="D1568" s="13" t="s">
        <v>6</v>
      </c>
      <c r="E1568" s="13" t="s">
        <v>4927</v>
      </c>
      <c r="F1568" s="13" t="s">
        <v>42</v>
      </c>
      <c r="G1568" s="13" t="s">
        <v>4802</v>
      </c>
      <c r="H1568" s="13" t="s">
        <v>4816</v>
      </c>
      <c r="I1568" s="13">
        <f>(Brick_Kilns_EF!$B$13*Brick_Kilns_EF!$B$11*Brick_Kilns_EF!$B$12)</f>
        <v>8886.81</v>
      </c>
      <c r="J1568" s="13">
        <f>IF(D1568="ZZ",Brick_Kilns_EF!$E$5*(0.75),Brick_Kilns_EF!$E$5)</f>
        <v>9.6999999999999986E-3</v>
      </c>
      <c r="K1568" s="13">
        <f t="shared" si="97"/>
        <v>86.202056999999982</v>
      </c>
      <c r="L1568" s="13">
        <f>IF(D1568="ZZ",Brick_Kilns_EF!$E$2*(0.75),Brick_Kilns_EF!$E$2)</f>
        <v>6.7999999999999996E-3</v>
      </c>
      <c r="M1568" s="13">
        <f t="shared" si="96"/>
        <v>60.430307999999997</v>
      </c>
      <c r="N1568" s="13">
        <f>IF(D1568="ZZ",Brick_Kilns_EF!$E$3*(0.75),Brick_Kilns_EF!$E$3)</f>
        <v>4.5999999999999999E-3</v>
      </c>
      <c r="O1568" s="13">
        <f t="shared" si="98"/>
        <v>40.879325999999999</v>
      </c>
      <c r="P1568" s="13">
        <f>IF(D1568="ZZ",Brick_Kilns_EF!$E$4*(0.75),Brick_Kilns_EF!$E$4)</f>
        <v>4.7000000000000002E-3</v>
      </c>
      <c r="Q1568" s="13">
        <f t="shared" si="99"/>
        <v>41.768006999999997</v>
      </c>
    </row>
    <row r="1569" spans="1:17">
      <c r="A1569" s="13" t="s">
        <v>1579</v>
      </c>
      <c r="B1569" s="13">
        <v>24.61129116</v>
      </c>
      <c r="C1569" s="13">
        <v>88.617803319999993</v>
      </c>
      <c r="D1569" s="13" t="s">
        <v>6</v>
      </c>
      <c r="E1569" s="13" t="s">
        <v>4927</v>
      </c>
      <c r="F1569" s="13" t="s">
        <v>42</v>
      </c>
      <c r="G1569" s="13" t="s">
        <v>4802</v>
      </c>
      <c r="H1569" s="13" t="s">
        <v>4816</v>
      </c>
      <c r="I1569" s="13">
        <f>(Brick_Kilns_EF!$B$13*Brick_Kilns_EF!$B$11*Brick_Kilns_EF!$B$12)</f>
        <v>8886.81</v>
      </c>
      <c r="J1569" s="13">
        <f>IF(D1569="ZZ",Brick_Kilns_EF!$E$5*(0.75),Brick_Kilns_EF!$E$5)</f>
        <v>9.6999999999999986E-3</v>
      </c>
      <c r="K1569" s="13">
        <f t="shared" si="97"/>
        <v>86.202056999999982</v>
      </c>
      <c r="L1569" s="13">
        <f>IF(D1569="ZZ",Brick_Kilns_EF!$E$2*(0.75),Brick_Kilns_EF!$E$2)</f>
        <v>6.7999999999999996E-3</v>
      </c>
      <c r="M1569" s="13">
        <f t="shared" si="96"/>
        <v>60.430307999999997</v>
      </c>
      <c r="N1569" s="13">
        <f>IF(D1569="ZZ",Brick_Kilns_EF!$E$3*(0.75),Brick_Kilns_EF!$E$3)</f>
        <v>4.5999999999999999E-3</v>
      </c>
      <c r="O1569" s="13">
        <f t="shared" si="98"/>
        <v>40.879325999999999</v>
      </c>
      <c r="P1569" s="13">
        <f>IF(D1569="ZZ",Brick_Kilns_EF!$E$4*(0.75),Brick_Kilns_EF!$E$4)</f>
        <v>4.7000000000000002E-3</v>
      </c>
      <c r="Q1569" s="13">
        <f t="shared" si="99"/>
        <v>41.768006999999997</v>
      </c>
    </row>
    <row r="1570" spans="1:17">
      <c r="A1570" s="13" t="s">
        <v>1580</v>
      </c>
      <c r="B1570" s="13">
        <v>24.509308900000001</v>
      </c>
      <c r="C1570" s="13">
        <v>89.978800469999996</v>
      </c>
      <c r="D1570" s="13" t="s">
        <v>6</v>
      </c>
      <c r="E1570" s="13" t="s">
        <v>4927</v>
      </c>
      <c r="F1570" s="13" t="s">
        <v>7</v>
      </c>
      <c r="G1570" s="13" t="s">
        <v>4802</v>
      </c>
      <c r="H1570" s="13" t="s">
        <v>4816</v>
      </c>
      <c r="I1570" s="13">
        <f>(Brick_Kilns_EF!$B$13*Brick_Kilns_EF!$B$11*Brick_Kilns_EF!$B$12)</f>
        <v>8886.81</v>
      </c>
      <c r="J1570" s="13">
        <f>IF(D1570="ZZ",Brick_Kilns_EF!$E$5*(0.75),Brick_Kilns_EF!$E$5)</f>
        <v>9.6999999999999986E-3</v>
      </c>
      <c r="K1570" s="13">
        <f t="shared" si="97"/>
        <v>86.202056999999982</v>
      </c>
      <c r="L1570" s="13">
        <f>IF(D1570="ZZ",Brick_Kilns_EF!$E$2*(0.75),Brick_Kilns_EF!$E$2)</f>
        <v>6.7999999999999996E-3</v>
      </c>
      <c r="M1570" s="13">
        <f t="shared" si="96"/>
        <v>60.430307999999997</v>
      </c>
      <c r="N1570" s="13">
        <f>IF(D1570="ZZ",Brick_Kilns_EF!$E$3*(0.75),Brick_Kilns_EF!$E$3)</f>
        <v>4.5999999999999999E-3</v>
      </c>
      <c r="O1570" s="13">
        <f t="shared" si="98"/>
        <v>40.879325999999999</v>
      </c>
      <c r="P1570" s="13">
        <f>IF(D1570="ZZ",Brick_Kilns_EF!$E$4*(0.75),Brick_Kilns_EF!$E$4)</f>
        <v>4.7000000000000002E-3</v>
      </c>
      <c r="Q1570" s="13">
        <f t="shared" si="99"/>
        <v>41.768006999999997</v>
      </c>
    </row>
    <row r="1571" spans="1:17">
      <c r="A1571" s="13" t="s">
        <v>1581</v>
      </c>
      <c r="B1571" s="13">
        <v>24.371534329999999</v>
      </c>
      <c r="C1571" s="13">
        <v>88.613148359999997</v>
      </c>
      <c r="D1571" s="13" t="s">
        <v>6</v>
      </c>
      <c r="E1571" s="13" t="s">
        <v>4927</v>
      </c>
      <c r="F1571" s="13" t="s">
        <v>42</v>
      </c>
      <c r="G1571" s="13" t="s">
        <v>4802</v>
      </c>
      <c r="H1571" s="13" t="s">
        <v>4816</v>
      </c>
      <c r="I1571" s="13">
        <f>(Brick_Kilns_EF!$B$13*Brick_Kilns_EF!$B$11*Brick_Kilns_EF!$B$12)</f>
        <v>8886.81</v>
      </c>
      <c r="J1571" s="13">
        <f>IF(D1571="ZZ",Brick_Kilns_EF!$E$5*(0.75),Brick_Kilns_EF!$E$5)</f>
        <v>9.6999999999999986E-3</v>
      </c>
      <c r="K1571" s="13">
        <f t="shared" si="97"/>
        <v>86.202056999999982</v>
      </c>
      <c r="L1571" s="13">
        <f>IF(D1571="ZZ",Brick_Kilns_EF!$E$2*(0.75),Brick_Kilns_EF!$E$2)</f>
        <v>6.7999999999999996E-3</v>
      </c>
      <c r="M1571" s="13">
        <f t="shared" si="96"/>
        <v>60.430307999999997</v>
      </c>
      <c r="N1571" s="13">
        <f>IF(D1571="ZZ",Brick_Kilns_EF!$E$3*(0.75),Brick_Kilns_EF!$E$3)</f>
        <v>4.5999999999999999E-3</v>
      </c>
      <c r="O1571" s="13">
        <f t="shared" si="98"/>
        <v>40.879325999999999</v>
      </c>
      <c r="P1571" s="13">
        <f>IF(D1571="ZZ",Brick_Kilns_EF!$E$4*(0.75),Brick_Kilns_EF!$E$4)</f>
        <v>4.7000000000000002E-3</v>
      </c>
      <c r="Q1571" s="13">
        <f t="shared" si="99"/>
        <v>41.768006999999997</v>
      </c>
    </row>
    <row r="1572" spans="1:17">
      <c r="A1572" s="13" t="s">
        <v>1582</v>
      </c>
      <c r="B1572" s="13">
        <v>24.442526600000001</v>
      </c>
      <c r="C1572" s="13">
        <v>89.882841729999996</v>
      </c>
      <c r="D1572" s="13" t="s">
        <v>6</v>
      </c>
      <c r="E1572" s="13" t="s">
        <v>4927</v>
      </c>
      <c r="F1572" s="13" t="s">
        <v>7</v>
      </c>
      <c r="G1572" s="13" t="s">
        <v>4802</v>
      </c>
      <c r="H1572" s="13" t="s">
        <v>4816</v>
      </c>
      <c r="I1572" s="13">
        <f>(Brick_Kilns_EF!$B$13*Brick_Kilns_EF!$B$11*Brick_Kilns_EF!$B$12)</f>
        <v>8886.81</v>
      </c>
      <c r="J1572" s="13">
        <f>IF(D1572="ZZ",Brick_Kilns_EF!$E$5*(0.75),Brick_Kilns_EF!$E$5)</f>
        <v>9.6999999999999986E-3</v>
      </c>
      <c r="K1572" s="13">
        <f t="shared" si="97"/>
        <v>86.202056999999982</v>
      </c>
      <c r="L1572" s="13">
        <f>IF(D1572="ZZ",Brick_Kilns_EF!$E$2*(0.75),Brick_Kilns_EF!$E$2)</f>
        <v>6.7999999999999996E-3</v>
      </c>
      <c r="M1572" s="13">
        <f t="shared" si="96"/>
        <v>60.430307999999997</v>
      </c>
      <c r="N1572" s="13">
        <f>IF(D1572="ZZ",Brick_Kilns_EF!$E$3*(0.75),Brick_Kilns_EF!$E$3)</f>
        <v>4.5999999999999999E-3</v>
      </c>
      <c r="O1572" s="13">
        <f t="shared" si="98"/>
        <v>40.879325999999999</v>
      </c>
      <c r="P1572" s="13">
        <f>IF(D1572="ZZ",Brick_Kilns_EF!$E$4*(0.75),Brick_Kilns_EF!$E$4)</f>
        <v>4.7000000000000002E-3</v>
      </c>
      <c r="Q1572" s="13">
        <f t="shared" si="99"/>
        <v>41.768006999999997</v>
      </c>
    </row>
    <row r="1573" spans="1:17">
      <c r="A1573" s="13" t="s">
        <v>1583</v>
      </c>
      <c r="B1573" s="13">
        <v>24.388328510000001</v>
      </c>
      <c r="C1573" s="13">
        <v>88.672485640000005</v>
      </c>
      <c r="D1573" s="13" t="s">
        <v>6</v>
      </c>
      <c r="E1573" s="13" t="s">
        <v>4927</v>
      </c>
      <c r="F1573" s="13" t="s">
        <v>42</v>
      </c>
      <c r="G1573" s="13" t="s">
        <v>4802</v>
      </c>
      <c r="H1573" s="13" t="s">
        <v>4816</v>
      </c>
      <c r="I1573" s="13">
        <f>(Brick_Kilns_EF!$B$13*Brick_Kilns_EF!$B$11*Brick_Kilns_EF!$B$12)</f>
        <v>8886.81</v>
      </c>
      <c r="J1573" s="13">
        <f>IF(D1573="ZZ",Brick_Kilns_EF!$E$5*(0.75),Brick_Kilns_EF!$E$5)</f>
        <v>9.6999999999999986E-3</v>
      </c>
      <c r="K1573" s="13">
        <f t="shared" si="97"/>
        <v>86.202056999999982</v>
      </c>
      <c r="L1573" s="13">
        <f>IF(D1573="ZZ",Brick_Kilns_EF!$E$2*(0.75),Brick_Kilns_EF!$E$2)</f>
        <v>6.7999999999999996E-3</v>
      </c>
      <c r="M1573" s="13">
        <f t="shared" si="96"/>
        <v>60.430307999999997</v>
      </c>
      <c r="N1573" s="13">
        <f>IF(D1573="ZZ",Brick_Kilns_EF!$E$3*(0.75),Brick_Kilns_EF!$E$3)</f>
        <v>4.5999999999999999E-3</v>
      </c>
      <c r="O1573" s="13">
        <f t="shared" si="98"/>
        <v>40.879325999999999</v>
      </c>
      <c r="P1573" s="13">
        <f>IF(D1573="ZZ",Brick_Kilns_EF!$E$4*(0.75),Brick_Kilns_EF!$E$4)</f>
        <v>4.7000000000000002E-3</v>
      </c>
      <c r="Q1573" s="13">
        <f t="shared" si="99"/>
        <v>41.768006999999997</v>
      </c>
    </row>
    <row r="1574" spans="1:17">
      <c r="A1574" s="13" t="s">
        <v>1584</v>
      </c>
      <c r="B1574" s="13">
        <v>24.387436399999999</v>
      </c>
      <c r="C1574" s="13">
        <v>88.673496150000005</v>
      </c>
      <c r="D1574" s="13" t="s">
        <v>6</v>
      </c>
      <c r="E1574" s="13" t="s">
        <v>4927</v>
      </c>
      <c r="F1574" s="13" t="s">
        <v>42</v>
      </c>
      <c r="G1574" s="13" t="s">
        <v>4802</v>
      </c>
      <c r="H1574" s="13" t="s">
        <v>4816</v>
      </c>
      <c r="I1574" s="13">
        <f>(Brick_Kilns_EF!$B$13*Brick_Kilns_EF!$B$11*Brick_Kilns_EF!$B$12)</f>
        <v>8886.81</v>
      </c>
      <c r="J1574" s="13">
        <f>IF(D1574="ZZ",Brick_Kilns_EF!$E$5*(0.75),Brick_Kilns_EF!$E$5)</f>
        <v>9.6999999999999986E-3</v>
      </c>
      <c r="K1574" s="13">
        <f t="shared" si="97"/>
        <v>86.202056999999982</v>
      </c>
      <c r="L1574" s="13">
        <f>IF(D1574="ZZ",Brick_Kilns_EF!$E$2*(0.75),Brick_Kilns_EF!$E$2)</f>
        <v>6.7999999999999996E-3</v>
      </c>
      <c r="M1574" s="13">
        <f t="shared" si="96"/>
        <v>60.430307999999997</v>
      </c>
      <c r="N1574" s="13">
        <f>IF(D1574="ZZ",Brick_Kilns_EF!$E$3*(0.75),Brick_Kilns_EF!$E$3)</f>
        <v>4.5999999999999999E-3</v>
      </c>
      <c r="O1574" s="13">
        <f t="shared" si="98"/>
        <v>40.879325999999999</v>
      </c>
      <c r="P1574" s="13">
        <f>IF(D1574="ZZ",Brick_Kilns_EF!$E$4*(0.75),Brick_Kilns_EF!$E$4)</f>
        <v>4.7000000000000002E-3</v>
      </c>
      <c r="Q1574" s="13">
        <f t="shared" si="99"/>
        <v>41.768006999999997</v>
      </c>
    </row>
    <row r="1575" spans="1:17">
      <c r="A1575" s="13" t="s">
        <v>1585</v>
      </c>
      <c r="B1575" s="13">
        <v>24.95956335</v>
      </c>
      <c r="C1575" s="13">
        <v>90.231141239999999</v>
      </c>
      <c r="D1575" s="13" t="s">
        <v>6</v>
      </c>
      <c r="E1575" s="13" t="s">
        <v>4927</v>
      </c>
      <c r="F1575" s="13" t="s">
        <v>248</v>
      </c>
      <c r="G1575" s="13" t="s">
        <v>4802</v>
      </c>
      <c r="H1575" s="13" t="s">
        <v>4816</v>
      </c>
      <c r="I1575" s="13">
        <f>(Brick_Kilns_EF!$B$13*Brick_Kilns_EF!$B$11*Brick_Kilns_EF!$B$12)</f>
        <v>8886.81</v>
      </c>
      <c r="J1575" s="13">
        <f>IF(D1575="ZZ",Brick_Kilns_EF!$E$5*(0.75),Brick_Kilns_EF!$E$5)</f>
        <v>9.6999999999999986E-3</v>
      </c>
      <c r="K1575" s="13">
        <f t="shared" si="97"/>
        <v>86.202056999999982</v>
      </c>
      <c r="L1575" s="13">
        <f>IF(D1575="ZZ",Brick_Kilns_EF!$E$2*(0.75),Brick_Kilns_EF!$E$2)</f>
        <v>6.7999999999999996E-3</v>
      </c>
      <c r="M1575" s="13">
        <f t="shared" si="96"/>
        <v>60.430307999999997</v>
      </c>
      <c r="N1575" s="13">
        <f>IF(D1575="ZZ",Brick_Kilns_EF!$E$3*(0.75),Brick_Kilns_EF!$E$3)</f>
        <v>4.5999999999999999E-3</v>
      </c>
      <c r="O1575" s="13">
        <f t="shared" si="98"/>
        <v>40.879325999999999</v>
      </c>
      <c r="P1575" s="13">
        <f>IF(D1575="ZZ",Brick_Kilns_EF!$E$4*(0.75),Brick_Kilns_EF!$E$4)</f>
        <v>4.7000000000000002E-3</v>
      </c>
      <c r="Q1575" s="13">
        <f t="shared" si="99"/>
        <v>41.768006999999997</v>
      </c>
    </row>
    <row r="1576" spans="1:17">
      <c r="A1576" s="13" t="s">
        <v>1586</v>
      </c>
      <c r="B1576" s="13">
        <v>24.39382432</v>
      </c>
      <c r="C1576" s="13">
        <v>88.516487670000004</v>
      </c>
      <c r="D1576" s="13" t="s">
        <v>6</v>
      </c>
      <c r="E1576" s="13" t="s">
        <v>4927</v>
      </c>
      <c r="F1576" s="13" t="s">
        <v>42</v>
      </c>
      <c r="G1576" s="13" t="s">
        <v>4802</v>
      </c>
      <c r="H1576" s="13" t="s">
        <v>4816</v>
      </c>
      <c r="I1576" s="13">
        <f>(Brick_Kilns_EF!$B$13*Brick_Kilns_EF!$B$11*Brick_Kilns_EF!$B$12)</f>
        <v>8886.81</v>
      </c>
      <c r="J1576" s="13">
        <f>IF(D1576="ZZ",Brick_Kilns_EF!$E$5*(0.75),Brick_Kilns_EF!$E$5)</f>
        <v>9.6999999999999986E-3</v>
      </c>
      <c r="K1576" s="13">
        <f t="shared" si="97"/>
        <v>86.202056999999982</v>
      </c>
      <c r="L1576" s="13">
        <f>IF(D1576="ZZ",Brick_Kilns_EF!$E$2*(0.75),Brick_Kilns_EF!$E$2)</f>
        <v>6.7999999999999996E-3</v>
      </c>
      <c r="M1576" s="13">
        <f t="shared" si="96"/>
        <v>60.430307999999997</v>
      </c>
      <c r="N1576" s="13">
        <f>IF(D1576="ZZ",Brick_Kilns_EF!$E$3*(0.75),Brick_Kilns_EF!$E$3)</f>
        <v>4.5999999999999999E-3</v>
      </c>
      <c r="O1576" s="13">
        <f t="shared" si="98"/>
        <v>40.879325999999999</v>
      </c>
      <c r="P1576" s="13">
        <f>IF(D1576="ZZ",Brick_Kilns_EF!$E$4*(0.75),Brick_Kilns_EF!$E$4)</f>
        <v>4.7000000000000002E-3</v>
      </c>
      <c r="Q1576" s="13">
        <f t="shared" si="99"/>
        <v>41.768006999999997</v>
      </c>
    </row>
    <row r="1577" spans="1:17">
      <c r="A1577" s="13" t="s">
        <v>1587</v>
      </c>
      <c r="B1577" s="13">
        <v>24.85077222</v>
      </c>
      <c r="C1577" s="13">
        <v>88.991102799999993</v>
      </c>
      <c r="D1577" s="13" t="s">
        <v>6</v>
      </c>
      <c r="E1577" s="13" t="s">
        <v>4927</v>
      </c>
      <c r="F1577" s="13" t="s">
        <v>42</v>
      </c>
      <c r="G1577" s="13" t="s">
        <v>4802</v>
      </c>
      <c r="H1577" s="13" t="s">
        <v>4816</v>
      </c>
      <c r="I1577" s="13">
        <f>(Brick_Kilns_EF!$B$13*Brick_Kilns_EF!$B$11*Brick_Kilns_EF!$B$12)</f>
        <v>8886.81</v>
      </c>
      <c r="J1577" s="13">
        <f>IF(D1577="ZZ",Brick_Kilns_EF!$E$5*(0.75),Brick_Kilns_EF!$E$5)</f>
        <v>9.6999999999999986E-3</v>
      </c>
      <c r="K1577" s="13">
        <f t="shared" si="97"/>
        <v>86.202056999999982</v>
      </c>
      <c r="L1577" s="13">
        <f>IF(D1577="ZZ",Brick_Kilns_EF!$E$2*(0.75),Brick_Kilns_EF!$E$2)</f>
        <v>6.7999999999999996E-3</v>
      </c>
      <c r="M1577" s="13">
        <f t="shared" si="96"/>
        <v>60.430307999999997</v>
      </c>
      <c r="N1577" s="13">
        <f>IF(D1577="ZZ",Brick_Kilns_EF!$E$3*(0.75),Brick_Kilns_EF!$E$3)</f>
        <v>4.5999999999999999E-3</v>
      </c>
      <c r="O1577" s="13">
        <f t="shared" si="98"/>
        <v>40.879325999999999</v>
      </c>
      <c r="P1577" s="13">
        <f>IF(D1577="ZZ",Brick_Kilns_EF!$E$4*(0.75),Brick_Kilns_EF!$E$4)</f>
        <v>4.7000000000000002E-3</v>
      </c>
      <c r="Q1577" s="13">
        <f t="shared" si="99"/>
        <v>41.768006999999997</v>
      </c>
    </row>
    <row r="1578" spans="1:17">
      <c r="A1578" s="13" t="s">
        <v>1588</v>
      </c>
      <c r="B1578" s="13">
        <v>24.54707282</v>
      </c>
      <c r="C1578" s="13">
        <v>88.267210570000003</v>
      </c>
      <c r="D1578" s="13" t="s">
        <v>6</v>
      </c>
      <c r="E1578" s="13" t="s">
        <v>4927</v>
      </c>
      <c r="F1578" s="13" t="s">
        <v>42</v>
      </c>
      <c r="G1578" s="13" t="s">
        <v>4802</v>
      </c>
      <c r="H1578" s="13" t="s">
        <v>4816</v>
      </c>
      <c r="I1578" s="13">
        <f>(Brick_Kilns_EF!$B$13*Brick_Kilns_EF!$B$11*Brick_Kilns_EF!$B$12)</f>
        <v>8886.81</v>
      </c>
      <c r="J1578" s="13">
        <f>IF(D1578="ZZ",Brick_Kilns_EF!$E$5*(0.75),Brick_Kilns_EF!$E$5)</f>
        <v>9.6999999999999986E-3</v>
      </c>
      <c r="K1578" s="13">
        <f t="shared" si="97"/>
        <v>86.202056999999982</v>
      </c>
      <c r="L1578" s="13">
        <f>IF(D1578="ZZ",Brick_Kilns_EF!$E$2*(0.75),Brick_Kilns_EF!$E$2)</f>
        <v>6.7999999999999996E-3</v>
      </c>
      <c r="M1578" s="13">
        <f t="shared" si="96"/>
        <v>60.430307999999997</v>
      </c>
      <c r="N1578" s="13">
        <f>IF(D1578="ZZ",Brick_Kilns_EF!$E$3*(0.75),Brick_Kilns_EF!$E$3)</f>
        <v>4.5999999999999999E-3</v>
      </c>
      <c r="O1578" s="13">
        <f t="shared" si="98"/>
        <v>40.879325999999999</v>
      </c>
      <c r="P1578" s="13">
        <f>IF(D1578="ZZ",Brick_Kilns_EF!$E$4*(0.75),Brick_Kilns_EF!$E$4)</f>
        <v>4.7000000000000002E-3</v>
      </c>
      <c r="Q1578" s="13">
        <f t="shared" si="99"/>
        <v>41.768006999999997</v>
      </c>
    </row>
    <row r="1579" spans="1:17">
      <c r="A1579" s="13" t="s">
        <v>1589</v>
      </c>
      <c r="B1579" s="13">
        <v>24.341839060000002</v>
      </c>
      <c r="C1579" s="13">
        <v>88.843218919999998</v>
      </c>
      <c r="D1579" s="13" t="s">
        <v>6</v>
      </c>
      <c r="E1579" s="13" t="s">
        <v>4927</v>
      </c>
      <c r="F1579" s="13" t="s">
        <v>42</v>
      </c>
      <c r="G1579" s="13" t="s">
        <v>4802</v>
      </c>
      <c r="H1579" s="13" t="s">
        <v>4816</v>
      </c>
      <c r="I1579" s="13">
        <f>(Brick_Kilns_EF!$B$13*Brick_Kilns_EF!$B$11*Brick_Kilns_EF!$B$12)</f>
        <v>8886.81</v>
      </c>
      <c r="J1579" s="13">
        <f>IF(D1579="ZZ",Brick_Kilns_EF!$E$5*(0.75),Brick_Kilns_EF!$E$5)</f>
        <v>9.6999999999999986E-3</v>
      </c>
      <c r="K1579" s="13">
        <f t="shared" si="97"/>
        <v>86.202056999999982</v>
      </c>
      <c r="L1579" s="13">
        <f>IF(D1579="ZZ",Brick_Kilns_EF!$E$2*(0.75),Brick_Kilns_EF!$E$2)</f>
        <v>6.7999999999999996E-3</v>
      </c>
      <c r="M1579" s="13">
        <f t="shared" si="96"/>
        <v>60.430307999999997</v>
      </c>
      <c r="N1579" s="13">
        <f>IF(D1579="ZZ",Brick_Kilns_EF!$E$3*(0.75),Brick_Kilns_EF!$E$3)</f>
        <v>4.5999999999999999E-3</v>
      </c>
      <c r="O1579" s="13">
        <f t="shared" si="98"/>
        <v>40.879325999999999</v>
      </c>
      <c r="P1579" s="13">
        <f>IF(D1579="ZZ",Brick_Kilns_EF!$E$4*(0.75),Brick_Kilns_EF!$E$4)</f>
        <v>4.7000000000000002E-3</v>
      </c>
      <c r="Q1579" s="13">
        <f t="shared" si="99"/>
        <v>41.768006999999997</v>
      </c>
    </row>
    <row r="1580" spans="1:17">
      <c r="A1580" s="13" t="s">
        <v>1590</v>
      </c>
      <c r="B1580" s="13">
        <v>22.467337069999999</v>
      </c>
      <c r="C1580" s="13">
        <v>90.764503129999994</v>
      </c>
      <c r="D1580" s="13" t="s">
        <v>6</v>
      </c>
      <c r="E1580" s="13" t="s">
        <v>4927</v>
      </c>
      <c r="F1580" s="13" t="s">
        <v>11</v>
      </c>
      <c r="G1580" s="13" t="s">
        <v>4802</v>
      </c>
      <c r="H1580" s="13" t="s">
        <v>4816</v>
      </c>
      <c r="I1580" s="13">
        <f>(Brick_Kilns_EF!$B$13*Brick_Kilns_EF!$B$11*Brick_Kilns_EF!$B$12)</f>
        <v>8886.81</v>
      </c>
      <c r="J1580" s="13">
        <f>IF(D1580="ZZ",Brick_Kilns_EF!$E$5*(0.75),Brick_Kilns_EF!$E$5)</f>
        <v>9.6999999999999986E-3</v>
      </c>
      <c r="K1580" s="13">
        <f t="shared" si="97"/>
        <v>86.202056999999982</v>
      </c>
      <c r="L1580" s="13">
        <f>IF(D1580="ZZ",Brick_Kilns_EF!$E$2*(0.75),Brick_Kilns_EF!$E$2)</f>
        <v>6.7999999999999996E-3</v>
      </c>
      <c r="M1580" s="13">
        <f t="shared" si="96"/>
        <v>60.430307999999997</v>
      </c>
      <c r="N1580" s="13">
        <f>IF(D1580="ZZ",Brick_Kilns_EF!$E$3*(0.75),Brick_Kilns_EF!$E$3)</f>
        <v>4.5999999999999999E-3</v>
      </c>
      <c r="O1580" s="13">
        <f t="shared" si="98"/>
        <v>40.879325999999999</v>
      </c>
      <c r="P1580" s="13">
        <f>IF(D1580="ZZ",Brick_Kilns_EF!$E$4*(0.75),Brick_Kilns_EF!$E$4)</f>
        <v>4.7000000000000002E-3</v>
      </c>
      <c r="Q1580" s="13">
        <f t="shared" si="99"/>
        <v>41.768006999999997</v>
      </c>
    </row>
    <row r="1581" spans="1:17">
      <c r="A1581" s="13" t="s">
        <v>1591</v>
      </c>
      <c r="B1581" s="13">
        <v>24.50461194</v>
      </c>
      <c r="C1581" s="13">
        <v>88.676629829999996</v>
      </c>
      <c r="D1581" s="13" t="s">
        <v>6</v>
      </c>
      <c r="E1581" s="13" t="s">
        <v>4927</v>
      </c>
      <c r="F1581" s="13" t="s">
        <v>42</v>
      </c>
      <c r="G1581" s="13" t="s">
        <v>4802</v>
      </c>
      <c r="H1581" s="13" t="s">
        <v>4816</v>
      </c>
      <c r="I1581" s="13">
        <f>(Brick_Kilns_EF!$B$13*Brick_Kilns_EF!$B$11*Brick_Kilns_EF!$B$12)</f>
        <v>8886.81</v>
      </c>
      <c r="J1581" s="13">
        <f>IF(D1581="ZZ",Brick_Kilns_EF!$E$5*(0.75),Brick_Kilns_EF!$E$5)</f>
        <v>9.6999999999999986E-3</v>
      </c>
      <c r="K1581" s="13">
        <f t="shared" si="97"/>
        <v>86.202056999999982</v>
      </c>
      <c r="L1581" s="13">
        <f>IF(D1581="ZZ",Brick_Kilns_EF!$E$2*(0.75),Brick_Kilns_EF!$E$2)</f>
        <v>6.7999999999999996E-3</v>
      </c>
      <c r="M1581" s="13">
        <f t="shared" si="96"/>
        <v>60.430307999999997</v>
      </c>
      <c r="N1581" s="13">
        <f>IF(D1581="ZZ",Brick_Kilns_EF!$E$3*(0.75),Brick_Kilns_EF!$E$3)</f>
        <v>4.5999999999999999E-3</v>
      </c>
      <c r="O1581" s="13">
        <f t="shared" si="98"/>
        <v>40.879325999999999</v>
      </c>
      <c r="P1581" s="13">
        <f>IF(D1581="ZZ",Brick_Kilns_EF!$E$4*(0.75),Brick_Kilns_EF!$E$4)</f>
        <v>4.7000000000000002E-3</v>
      </c>
      <c r="Q1581" s="13">
        <f t="shared" si="99"/>
        <v>41.768006999999997</v>
      </c>
    </row>
    <row r="1582" spans="1:17">
      <c r="A1582" s="13" t="s">
        <v>1592</v>
      </c>
      <c r="B1582" s="13">
        <v>24.480753310000001</v>
      </c>
      <c r="C1582" s="13">
        <v>88.840921410000007</v>
      </c>
      <c r="D1582" s="13" t="s">
        <v>6</v>
      </c>
      <c r="E1582" s="13" t="s">
        <v>4927</v>
      </c>
      <c r="F1582" s="13" t="s">
        <v>42</v>
      </c>
      <c r="G1582" s="13" t="s">
        <v>4802</v>
      </c>
      <c r="H1582" s="13" t="s">
        <v>4816</v>
      </c>
      <c r="I1582" s="13">
        <f>(Brick_Kilns_EF!$B$13*Brick_Kilns_EF!$B$11*Brick_Kilns_EF!$B$12)</f>
        <v>8886.81</v>
      </c>
      <c r="J1582" s="13">
        <f>IF(D1582="ZZ",Brick_Kilns_EF!$E$5*(0.75),Brick_Kilns_EF!$E$5)</f>
        <v>9.6999999999999986E-3</v>
      </c>
      <c r="K1582" s="13">
        <f t="shared" si="97"/>
        <v>86.202056999999982</v>
      </c>
      <c r="L1582" s="13">
        <f>IF(D1582="ZZ",Brick_Kilns_EF!$E$2*(0.75),Brick_Kilns_EF!$E$2)</f>
        <v>6.7999999999999996E-3</v>
      </c>
      <c r="M1582" s="13">
        <f t="shared" si="96"/>
        <v>60.430307999999997</v>
      </c>
      <c r="N1582" s="13">
        <f>IF(D1582="ZZ",Brick_Kilns_EF!$E$3*(0.75),Brick_Kilns_EF!$E$3)</f>
        <v>4.5999999999999999E-3</v>
      </c>
      <c r="O1582" s="13">
        <f t="shared" si="98"/>
        <v>40.879325999999999</v>
      </c>
      <c r="P1582" s="13">
        <f>IF(D1582="ZZ",Brick_Kilns_EF!$E$4*(0.75),Brick_Kilns_EF!$E$4)</f>
        <v>4.7000000000000002E-3</v>
      </c>
      <c r="Q1582" s="13">
        <f t="shared" si="99"/>
        <v>41.768006999999997</v>
      </c>
    </row>
    <row r="1583" spans="1:17">
      <c r="A1583" s="13" t="s">
        <v>1593</v>
      </c>
      <c r="B1583" s="13">
        <v>24.965225889999999</v>
      </c>
      <c r="C1583" s="13">
        <v>88.729810200000003</v>
      </c>
      <c r="D1583" s="13" t="s">
        <v>6</v>
      </c>
      <c r="E1583" s="13" t="s">
        <v>4927</v>
      </c>
      <c r="F1583" s="13" t="s">
        <v>42</v>
      </c>
      <c r="G1583" s="13" t="s">
        <v>4802</v>
      </c>
      <c r="H1583" s="13" t="s">
        <v>4816</v>
      </c>
      <c r="I1583" s="13">
        <f>(Brick_Kilns_EF!$B$13*Brick_Kilns_EF!$B$11*Brick_Kilns_EF!$B$12)</f>
        <v>8886.81</v>
      </c>
      <c r="J1583" s="13">
        <f>IF(D1583="ZZ",Brick_Kilns_EF!$E$5*(0.75),Brick_Kilns_EF!$E$5)</f>
        <v>9.6999999999999986E-3</v>
      </c>
      <c r="K1583" s="13">
        <f t="shared" si="97"/>
        <v>86.202056999999982</v>
      </c>
      <c r="L1583" s="13">
        <f>IF(D1583="ZZ",Brick_Kilns_EF!$E$2*(0.75),Brick_Kilns_EF!$E$2)</f>
        <v>6.7999999999999996E-3</v>
      </c>
      <c r="M1583" s="13">
        <f t="shared" si="96"/>
        <v>60.430307999999997</v>
      </c>
      <c r="N1583" s="13">
        <f>IF(D1583="ZZ",Brick_Kilns_EF!$E$3*(0.75),Brick_Kilns_EF!$E$3)</f>
        <v>4.5999999999999999E-3</v>
      </c>
      <c r="O1583" s="13">
        <f t="shared" si="98"/>
        <v>40.879325999999999</v>
      </c>
      <c r="P1583" s="13">
        <f>IF(D1583="ZZ",Brick_Kilns_EF!$E$4*(0.75),Brick_Kilns_EF!$E$4)</f>
        <v>4.7000000000000002E-3</v>
      </c>
      <c r="Q1583" s="13">
        <f t="shared" si="99"/>
        <v>41.768006999999997</v>
      </c>
    </row>
    <row r="1584" spans="1:17">
      <c r="A1584" s="13" t="s">
        <v>1594</v>
      </c>
      <c r="B1584" s="13">
        <v>24.79956846</v>
      </c>
      <c r="C1584" s="13">
        <v>89.417608419999993</v>
      </c>
      <c r="D1584" s="13" t="s">
        <v>6</v>
      </c>
      <c r="E1584" s="13" t="s">
        <v>4927</v>
      </c>
      <c r="F1584" s="13" t="s">
        <v>42</v>
      </c>
      <c r="G1584" s="13" t="s">
        <v>4802</v>
      </c>
      <c r="H1584" s="13" t="s">
        <v>4816</v>
      </c>
      <c r="I1584" s="13">
        <f>(Brick_Kilns_EF!$B$13*Brick_Kilns_EF!$B$11*Brick_Kilns_EF!$B$12)</f>
        <v>8886.81</v>
      </c>
      <c r="J1584" s="13">
        <f>IF(D1584="ZZ",Brick_Kilns_EF!$E$5*(0.75),Brick_Kilns_EF!$E$5)</f>
        <v>9.6999999999999986E-3</v>
      </c>
      <c r="K1584" s="13">
        <f t="shared" si="97"/>
        <v>86.202056999999982</v>
      </c>
      <c r="L1584" s="13">
        <f>IF(D1584="ZZ",Brick_Kilns_EF!$E$2*(0.75),Brick_Kilns_EF!$E$2)</f>
        <v>6.7999999999999996E-3</v>
      </c>
      <c r="M1584" s="13">
        <f t="shared" si="96"/>
        <v>60.430307999999997</v>
      </c>
      <c r="N1584" s="13">
        <f>IF(D1584="ZZ",Brick_Kilns_EF!$E$3*(0.75),Brick_Kilns_EF!$E$3)</f>
        <v>4.5999999999999999E-3</v>
      </c>
      <c r="O1584" s="13">
        <f t="shared" si="98"/>
        <v>40.879325999999999</v>
      </c>
      <c r="P1584" s="13">
        <f>IF(D1584="ZZ",Brick_Kilns_EF!$E$4*(0.75),Brick_Kilns_EF!$E$4)</f>
        <v>4.7000000000000002E-3</v>
      </c>
      <c r="Q1584" s="13">
        <f t="shared" si="99"/>
        <v>41.768006999999997</v>
      </c>
    </row>
    <row r="1585" spans="1:17">
      <c r="A1585" s="13" t="s">
        <v>1595</v>
      </c>
      <c r="B1585" s="13">
        <v>24.802883349999998</v>
      </c>
      <c r="C1585" s="13">
        <v>89.416571039999994</v>
      </c>
      <c r="D1585" s="13" t="s">
        <v>6</v>
      </c>
      <c r="E1585" s="13" t="s">
        <v>4927</v>
      </c>
      <c r="F1585" s="13" t="s">
        <v>42</v>
      </c>
      <c r="G1585" s="13" t="s">
        <v>4802</v>
      </c>
      <c r="H1585" s="13" t="s">
        <v>4816</v>
      </c>
      <c r="I1585" s="13">
        <f>(Brick_Kilns_EF!$B$13*Brick_Kilns_EF!$B$11*Brick_Kilns_EF!$B$12)</f>
        <v>8886.81</v>
      </c>
      <c r="J1585" s="13">
        <f>IF(D1585="ZZ",Brick_Kilns_EF!$E$5*(0.75),Brick_Kilns_EF!$E$5)</f>
        <v>9.6999999999999986E-3</v>
      </c>
      <c r="K1585" s="13">
        <f t="shared" si="97"/>
        <v>86.202056999999982</v>
      </c>
      <c r="L1585" s="13">
        <f>IF(D1585="ZZ",Brick_Kilns_EF!$E$2*(0.75),Brick_Kilns_EF!$E$2)</f>
        <v>6.7999999999999996E-3</v>
      </c>
      <c r="M1585" s="13">
        <f t="shared" si="96"/>
        <v>60.430307999999997</v>
      </c>
      <c r="N1585" s="13">
        <f>IF(D1585="ZZ",Brick_Kilns_EF!$E$3*(0.75),Brick_Kilns_EF!$E$3)</f>
        <v>4.5999999999999999E-3</v>
      </c>
      <c r="O1585" s="13">
        <f t="shared" si="98"/>
        <v>40.879325999999999</v>
      </c>
      <c r="P1585" s="13">
        <f>IF(D1585="ZZ",Brick_Kilns_EF!$E$4*(0.75),Brick_Kilns_EF!$E$4)</f>
        <v>4.7000000000000002E-3</v>
      </c>
      <c r="Q1585" s="13">
        <f t="shared" si="99"/>
        <v>41.768006999999997</v>
      </c>
    </row>
    <row r="1586" spans="1:17">
      <c r="A1586" s="13" t="s">
        <v>1596</v>
      </c>
      <c r="B1586" s="13">
        <v>24.78412947</v>
      </c>
      <c r="C1586" s="13">
        <v>89.927763369999994</v>
      </c>
      <c r="D1586" s="13" t="s">
        <v>6</v>
      </c>
      <c r="E1586" s="13" t="s">
        <v>4927</v>
      </c>
      <c r="F1586" s="13" t="s">
        <v>248</v>
      </c>
      <c r="G1586" s="13" t="s">
        <v>4802</v>
      </c>
      <c r="H1586" s="13" t="s">
        <v>4816</v>
      </c>
      <c r="I1586" s="13">
        <f>(Brick_Kilns_EF!$B$13*Brick_Kilns_EF!$B$11*Brick_Kilns_EF!$B$12)</f>
        <v>8886.81</v>
      </c>
      <c r="J1586" s="13">
        <f>IF(D1586="ZZ",Brick_Kilns_EF!$E$5*(0.75),Brick_Kilns_EF!$E$5)</f>
        <v>9.6999999999999986E-3</v>
      </c>
      <c r="K1586" s="13">
        <f t="shared" si="97"/>
        <v>86.202056999999982</v>
      </c>
      <c r="L1586" s="13">
        <f>IF(D1586="ZZ",Brick_Kilns_EF!$E$2*(0.75),Brick_Kilns_EF!$E$2)</f>
        <v>6.7999999999999996E-3</v>
      </c>
      <c r="M1586" s="13">
        <f t="shared" si="96"/>
        <v>60.430307999999997</v>
      </c>
      <c r="N1586" s="13">
        <f>IF(D1586="ZZ",Brick_Kilns_EF!$E$3*(0.75),Brick_Kilns_EF!$E$3)</f>
        <v>4.5999999999999999E-3</v>
      </c>
      <c r="O1586" s="13">
        <f t="shared" si="98"/>
        <v>40.879325999999999</v>
      </c>
      <c r="P1586" s="13">
        <f>IF(D1586="ZZ",Brick_Kilns_EF!$E$4*(0.75),Brick_Kilns_EF!$E$4)</f>
        <v>4.7000000000000002E-3</v>
      </c>
      <c r="Q1586" s="13">
        <f t="shared" si="99"/>
        <v>41.768006999999997</v>
      </c>
    </row>
    <row r="1587" spans="1:17">
      <c r="A1587" s="13" t="s">
        <v>1597</v>
      </c>
      <c r="B1587" s="13">
        <v>24.79312672</v>
      </c>
      <c r="C1587" s="13">
        <v>88.960723849999994</v>
      </c>
      <c r="D1587" s="13" t="s">
        <v>6</v>
      </c>
      <c r="E1587" s="13" t="s">
        <v>4927</v>
      </c>
      <c r="F1587" s="13" t="s">
        <v>42</v>
      </c>
      <c r="G1587" s="13" t="s">
        <v>4802</v>
      </c>
      <c r="H1587" s="13" t="s">
        <v>4816</v>
      </c>
      <c r="I1587" s="13">
        <f>(Brick_Kilns_EF!$B$13*Brick_Kilns_EF!$B$11*Brick_Kilns_EF!$B$12)</f>
        <v>8886.81</v>
      </c>
      <c r="J1587" s="13">
        <f>IF(D1587="ZZ",Brick_Kilns_EF!$E$5*(0.75),Brick_Kilns_EF!$E$5)</f>
        <v>9.6999999999999986E-3</v>
      </c>
      <c r="K1587" s="13">
        <f t="shared" si="97"/>
        <v>86.202056999999982</v>
      </c>
      <c r="L1587" s="13">
        <f>IF(D1587="ZZ",Brick_Kilns_EF!$E$2*(0.75),Brick_Kilns_EF!$E$2)</f>
        <v>6.7999999999999996E-3</v>
      </c>
      <c r="M1587" s="13">
        <f t="shared" si="96"/>
        <v>60.430307999999997</v>
      </c>
      <c r="N1587" s="13">
        <f>IF(D1587="ZZ",Brick_Kilns_EF!$E$3*(0.75),Brick_Kilns_EF!$E$3)</f>
        <v>4.5999999999999999E-3</v>
      </c>
      <c r="O1587" s="13">
        <f t="shared" si="98"/>
        <v>40.879325999999999</v>
      </c>
      <c r="P1587" s="13">
        <f>IF(D1587="ZZ",Brick_Kilns_EF!$E$4*(0.75),Brick_Kilns_EF!$E$4)</f>
        <v>4.7000000000000002E-3</v>
      </c>
      <c r="Q1587" s="13">
        <f t="shared" si="99"/>
        <v>41.768006999999997</v>
      </c>
    </row>
    <row r="1588" spans="1:17">
      <c r="A1588" s="13" t="s">
        <v>1598</v>
      </c>
      <c r="B1588" s="13">
        <v>24.564857010000001</v>
      </c>
      <c r="C1588" s="13">
        <v>89.457160779999995</v>
      </c>
      <c r="D1588" s="13" t="s">
        <v>6</v>
      </c>
      <c r="E1588" s="13" t="s">
        <v>4927</v>
      </c>
      <c r="F1588" s="13" t="s">
        <v>42</v>
      </c>
      <c r="G1588" s="13" t="s">
        <v>4802</v>
      </c>
      <c r="H1588" s="13" t="s">
        <v>4816</v>
      </c>
      <c r="I1588" s="13">
        <f>(Brick_Kilns_EF!$B$13*Brick_Kilns_EF!$B$11*Brick_Kilns_EF!$B$12)</f>
        <v>8886.81</v>
      </c>
      <c r="J1588" s="13">
        <f>IF(D1588="ZZ",Brick_Kilns_EF!$E$5*(0.75),Brick_Kilns_EF!$E$5)</f>
        <v>9.6999999999999986E-3</v>
      </c>
      <c r="K1588" s="13">
        <f t="shared" si="97"/>
        <v>86.202056999999982</v>
      </c>
      <c r="L1588" s="13">
        <f>IF(D1588="ZZ",Brick_Kilns_EF!$E$2*(0.75),Brick_Kilns_EF!$E$2)</f>
        <v>6.7999999999999996E-3</v>
      </c>
      <c r="M1588" s="13">
        <f t="shared" si="96"/>
        <v>60.430307999999997</v>
      </c>
      <c r="N1588" s="13">
        <f>IF(D1588="ZZ",Brick_Kilns_EF!$E$3*(0.75),Brick_Kilns_EF!$E$3)</f>
        <v>4.5999999999999999E-3</v>
      </c>
      <c r="O1588" s="13">
        <f t="shared" si="98"/>
        <v>40.879325999999999</v>
      </c>
      <c r="P1588" s="13">
        <f>IF(D1588="ZZ",Brick_Kilns_EF!$E$4*(0.75),Brick_Kilns_EF!$E$4)</f>
        <v>4.7000000000000002E-3</v>
      </c>
      <c r="Q1588" s="13">
        <f t="shared" si="99"/>
        <v>41.768006999999997</v>
      </c>
    </row>
    <row r="1589" spans="1:17">
      <c r="A1589" s="13" t="s">
        <v>1599</v>
      </c>
      <c r="B1589" s="13">
        <v>24.905180529999999</v>
      </c>
      <c r="C1589" s="13">
        <v>89.744222870000002</v>
      </c>
      <c r="D1589" s="13" t="s">
        <v>6</v>
      </c>
      <c r="E1589" s="13" t="s">
        <v>4927</v>
      </c>
      <c r="F1589" s="13" t="s">
        <v>248</v>
      </c>
      <c r="G1589" s="13" t="s">
        <v>4802</v>
      </c>
      <c r="H1589" s="13" t="s">
        <v>4816</v>
      </c>
      <c r="I1589" s="13">
        <f>(Brick_Kilns_EF!$B$13*Brick_Kilns_EF!$B$11*Brick_Kilns_EF!$B$12)</f>
        <v>8886.81</v>
      </c>
      <c r="J1589" s="13">
        <f>IF(D1589="ZZ",Brick_Kilns_EF!$E$5*(0.75),Brick_Kilns_EF!$E$5)</f>
        <v>9.6999999999999986E-3</v>
      </c>
      <c r="K1589" s="13">
        <f t="shared" si="97"/>
        <v>86.202056999999982</v>
      </c>
      <c r="L1589" s="13">
        <f>IF(D1589="ZZ",Brick_Kilns_EF!$E$2*(0.75),Brick_Kilns_EF!$E$2)</f>
        <v>6.7999999999999996E-3</v>
      </c>
      <c r="M1589" s="13">
        <f t="shared" si="96"/>
        <v>60.430307999999997</v>
      </c>
      <c r="N1589" s="13">
        <f>IF(D1589="ZZ",Brick_Kilns_EF!$E$3*(0.75),Brick_Kilns_EF!$E$3)</f>
        <v>4.5999999999999999E-3</v>
      </c>
      <c r="O1589" s="13">
        <f t="shared" si="98"/>
        <v>40.879325999999999</v>
      </c>
      <c r="P1589" s="13">
        <f>IF(D1589="ZZ",Brick_Kilns_EF!$E$4*(0.75),Brick_Kilns_EF!$E$4)</f>
        <v>4.7000000000000002E-3</v>
      </c>
      <c r="Q1589" s="13">
        <f t="shared" si="99"/>
        <v>41.768006999999997</v>
      </c>
    </row>
    <row r="1590" spans="1:17">
      <c r="A1590" s="13" t="s">
        <v>1600</v>
      </c>
      <c r="B1590" s="13">
        <v>24.628042969999999</v>
      </c>
      <c r="C1590" s="13">
        <v>88.362691839999997</v>
      </c>
      <c r="D1590" s="13" t="s">
        <v>6</v>
      </c>
      <c r="E1590" s="13" t="s">
        <v>4927</v>
      </c>
      <c r="F1590" s="13" t="s">
        <v>42</v>
      </c>
      <c r="G1590" s="13" t="s">
        <v>4802</v>
      </c>
      <c r="H1590" s="13" t="s">
        <v>4816</v>
      </c>
      <c r="I1590" s="13">
        <f>(Brick_Kilns_EF!$B$13*Brick_Kilns_EF!$B$11*Brick_Kilns_EF!$B$12)</f>
        <v>8886.81</v>
      </c>
      <c r="J1590" s="13">
        <f>IF(D1590="ZZ",Brick_Kilns_EF!$E$5*(0.75),Brick_Kilns_EF!$E$5)</f>
        <v>9.6999999999999986E-3</v>
      </c>
      <c r="K1590" s="13">
        <f t="shared" si="97"/>
        <v>86.202056999999982</v>
      </c>
      <c r="L1590" s="13">
        <f>IF(D1590="ZZ",Brick_Kilns_EF!$E$2*(0.75),Brick_Kilns_EF!$E$2)</f>
        <v>6.7999999999999996E-3</v>
      </c>
      <c r="M1590" s="13">
        <f t="shared" si="96"/>
        <v>60.430307999999997</v>
      </c>
      <c r="N1590" s="13">
        <f>IF(D1590="ZZ",Brick_Kilns_EF!$E$3*(0.75),Brick_Kilns_EF!$E$3)</f>
        <v>4.5999999999999999E-3</v>
      </c>
      <c r="O1590" s="13">
        <f t="shared" si="98"/>
        <v>40.879325999999999</v>
      </c>
      <c r="P1590" s="13">
        <f>IF(D1590="ZZ",Brick_Kilns_EF!$E$4*(0.75),Brick_Kilns_EF!$E$4)</f>
        <v>4.7000000000000002E-3</v>
      </c>
      <c r="Q1590" s="13">
        <f t="shared" si="99"/>
        <v>41.768006999999997</v>
      </c>
    </row>
    <row r="1591" spans="1:17">
      <c r="A1591" s="13" t="s">
        <v>1601</v>
      </c>
      <c r="B1591" s="13">
        <v>24.853398540000001</v>
      </c>
      <c r="C1591" s="13">
        <v>89.590279030000005</v>
      </c>
      <c r="D1591" s="13" t="s">
        <v>6</v>
      </c>
      <c r="E1591" s="13" t="s">
        <v>4927</v>
      </c>
      <c r="F1591" s="13" t="s">
        <v>42</v>
      </c>
      <c r="G1591" s="13" t="s">
        <v>4802</v>
      </c>
      <c r="H1591" s="13" t="s">
        <v>4816</v>
      </c>
      <c r="I1591" s="13">
        <f>(Brick_Kilns_EF!$B$13*Brick_Kilns_EF!$B$11*Brick_Kilns_EF!$B$12)</f>
        <v>8886.81</v>
      </c>
      <c r="J1591" s="13">
        <f>IF(D1591="ZZ",Brick_Kilns_EF!$E$5*(0.75),Brick_Kilns_EF!$E$5)</f>
        <v>9.6999999999999986E-3</v>
      </c>
      <c r="K1591" s="13">
        <f t="shared" si="97"/>
        <v>86.202056999999982</v>
      </c>
      <c r="L1591" s="13">
        <f>IF(D1591="ZZ",Brick_Kilns_EF!$E$2*(0.75),Brick_Kilns_EF!$E$2)</f>
        <v>6.7999999999999996E-3</v>
      </c>
      <c r="M1591" s="13">
        <f t="shared" si="96"/>
        <v>60.430307999999997</v>
      </c>
      <c r="N1591" s="13">
        <f>IF(D1591="ZZ",Brick_Kilns_EF!$E$3*(0.75),Brick_Kilns_EF!$E$3)</f>
        <v>4.5999999999999999E-3</v>
      </c>
      <c r="O1591" s="13">
        <f t="shared" si="98"/>
        <v>40.879325999999999</v>
      </c>
      <c r="P1591" s="13">
        <f>IF(D1591="ZZ",Brick_Kilns_EF!$E$4*(0.75),Brick_Kilns_EF!$E$4)</f>
        <v>4.7000000000000002E-3</v>
      </c>
      <c r="Q1591" s="13">
        <f t="shared" si="99"/>
        <v>41.768006999999997</v>
      </c>
    </row>
    <row r="1592" spans="1:17">
      <c r="A1592" s="13" t="s">
        <v>1602</v>
      </c>
      <c r="B1592" s="13">
        <v>25.28483627</v>
      </c>
      <c r="C1592" s="13">
        <v>89.08640106</v>
      </c>
      <c r="D1592" s="13" t="s">
        <v>6</v>
      </c>
      <c r="E1592" s="13" t="s">
        <v>4927</v>
      </c>
      <c r="F1592" s="13" t="s">
        <v>171</v>
      </c>
      <c r="G1592" s="13" t="s">
        <v>4802</v>
      </c>
      <c r="H1592" s="13" t="s">
        <v>4816</v>
      </c>
      <c r="I1592" s="13">
        <f>(Brick_Kilns_EF!$B$13*Brick_Kilns_EF!$B$11*Brick_Kilns_EF!$B$12)</f>
        <v>8886.81</v>
      </c>
      <c r="J1592" s="13">
        <f>IF(D1592="ZZ",Brick_Kilns_EF!$E$5*(0.75),Brick_Kilns_EF!$E$5)</f>
        <v>9.6999999999999986E-3</v>
      </c>
      <c r="K1592" s="13">
        <f t="shared" si="97"/>
        <v>86.202056999999982</v>
      </c>
      <c r="L1592" s="13">
        <f>IF(D1592="ZZ",Brick_Kilns_EF!$E$2*(0.75),Brick_Kilns_EF!$E$2)</f>
        <v>6.7999999999999996E-3</v>
      </c>
      <c r="M1592" s="13">
        <f t="shared" si="96"/>
        <v>60.430307999999997</v>
      </c>
      <c r="N1592" s="13">
        <f>IF(D1592="ZZ",Brick_Kilns_EF!$E$3*(0.75),Brick_Kilns_EF!$E$3)</f>
        <v>4.5999999999999999E-3</v>
      </c>
      <c r="O1592" s="13">
        <f t="shared" si="98"/>
        <v>40.879325999999999</v>
      </c>
      <c r="P1592" s="13">
        <f>IF(D1592="ZZ",Brick_Kilns_EF!$E$4*(0.75),Brick_Kilns_EF!$E$4)</f>
        <v>4.7000000000000002E-3</v>
      </c>
      <c r="Q1592" s="13">
        <f t="shared" si="99"/>
        <v>41.768006999999997</v>
      </c>
    </row>
    <row r="1593" spans="1:17">
      <c r="A1593" s="13" t="s">
        <v>1603</v>
      </c>
      <c r="B1593" s="13">
        <v>24.585794239999998</v>
      </c>
      <c r="C1593" s="13">
        <v>90.065332380000001</v>
      </c>
      <c r="D1593" s="13" t="s">
        <v>6</v>
      </c>
      <c r="E1593" s="13" t="s">
        <v>4927</v>
      </c>
      <c r="F1593" s="13" t="s">
        <v>7</v>
      </c>
      <c r="G1593" s="13" t="s">
        <v>4802</v>
      </c>
      <c r="H1593" s="13" t="s">
        <v>4816</v>
      </c>
      <c r="I1593" s="13">
        <f>(Brick_Kilns_EF!$B$13*Brick_Kilns_EF!$B$11*Brick_Kilns_EF!$B$12)</f>
        <v>8886.81</v>
      </c>
      <c r="J1593" s="13">
        <f>IF(D1593="ZZ",Brick_Kilns_EF!$E$5*(0.75),Brick_Kilns_EF!$E$5)</f>
        <v>9.6999999999999986E-3</v>
      </c>
      <c r="K1593" s="13">
        <f t="shared" si="97"/>
        <v>86.202056999999982</v>
      </c>
      <c r="L1593" s="13">
        <f>IF(D1593="ZZ",Brick_Kilns_EF!$E$2*(0.75),Brick_Kilns_EF!$E$2)</f>
        <v>6.7999999999999996E-3</v>
      </c>
      <c r="M1593" s="13">
        <f t="shared" si="96"/>
        <v>60.430307999999997</v>
      </c>
      <c r="N1593" s="13">
        <f>IF(D1593="ZZ",Brick_Kilns_EF!$E$3*(0.75),Brick_Kilns_EF!$E$3)</f>
        <v>4.5999999999999999E-3</v>
      </c>
      <c r="O1593" s="13">
        <f t="shared" si="98"/>
        <v>40.879325999999999</v>
      </c>
      <c r="P1593" s="13">
        <f>IF(D1593="ZZ",Brick_Kilns_EF!$E$4*(0.75),Brick_Kilns_EF!$E$4)</f>
        <v>4.7000000000000002E-3</v>
      </c>
      <c r="Q1593" s="13">
        <f t="shared" si="99"/>
        <v>41.768006999999997</v>
      </c>
    </row>
    <row r="1594" spans="1:17">
      <c r="A1594" s="13" t="s">
        <v>1604</v>
      </c>
      <c r="B1594" s="13">
        <v>26.112827809999999</v>
      </c>
      <c r="C1594" s="13">
        <v>88.317000539999995</v>
      </c>
      <c r="D1594" s="13" t="s">
        <v>6</v>
      </c>
      <c r="E1594" s="13" t="s">
        <v>4927</v>
      </c>
      <c r="F1594" s="13" t="s">
        <v>171</v>
      </c>
      <c r="G1594" s="13" t="s">
        <v>4802</v>
      </c>
      <c r="H1594" s="13" t="s">
        <v>4816</v>
      </c>
      <c r="I1594" s="13">
        <f>(Brick_Kilns_EF!$B$13*Brick_Kilns_EF!$B$11*Brick_Kilns_EF!$B$12)</f>
        <v>8886.81</v>
      </c>
      <c r="J1594" s="13">
        <f>IF(D1594="ZZ",Brick_Kilns_EF!$E$5*(0.75),Brick_Kilns_EF!$E$5)</f>
        <v>9.6999999999999986E-3</v>
      </c>
      <c r="K1594" s="13">
        <f t="shared" si="97"/>
        <v>86.202056999999982</v>
      </c>
      <c r="L1594" s="13">
        <f>IF(D1594="ZZ",Brick_Kilns_EF!$E$2*(0.75),Brick_Kilns_EF!$E$2)</f>
        <v>6.7999999999999996E-3</v>
      </c>
      <c r="M1594" s="13">
        <f t="shared" si="96"/>
        <v>60.430307999999997</v>
      </c>
      <c r="N1594" s="13">
        <f>IF(D1594="ZZ",Brick_Kilns_EF!$E$3*(0.75),Brick_Kilns_EF!$E$3)</f>
        <v>4.5999999999999999E-3</v>
      </c>
      <c r="O1594" s="13">
        <f t="shared" si="98"/>
        <v>40.879325999999999</v>
      </c>
      <c r="P1594" s="13">
        <f>IF(D1594="ZZ",Brick_Kilns_EF!$E$4*(0.75),Brick_Kilns_EF!$E$4)</f>
        <v>4.7000000000000002E-3</v>
      </c>
      <c r="Q1594" s="13">
        <f t="shared" si="99"/>
        <v>41.768006999999997</v>
      </c>
    </row>
    <row r="1595" spans="1:17">
      <c r="A1595" s="13" t="s">
        <v>1605</v>
      </c>
      <c r="B1595" s="13">
        <v>24.57491636</v>
      </c>
      <c r="C1595" s="13">
        <v>88.728566229999998</v>
      </c>
      <c r="D1595" s="13" t="s">
        <v>6</v>
      </c>
      <c r="E1595" s="13" t="s">
        <v>4927</v>
      </c>
      <c r="F1595" s="13" t="s">
        <v>42</v>
      </c>
      <c r="G1595" s="13" t="s">
        <v>4802</v>
      </c>
      <c r="H1595" s="13" t="s">
        <v>4816</v>
      </c>
      <c r="I1595" s="13">
        <f>(Brick_Kilns_EF!$B$13*Brick_Kilns_EF!$B$11*Brick_Kilns_EF!$B$12)</f>
        <v>8886.81</v>
      </c>
      <c r="J1595" s="13">
        <f>IF(D1595="ZZ",Brick_Kilns_EF!$E$5*(0.75),Brick_Kilns_EF!$E$5)</f>
        <v>9.6999999999999986E-3</v>
      </c>
      <c r="K1595" s="13">
        <f t="shared" si="97"/>
        <v>86.202056999999982</v>
      </c>
      <c r="L1595" s="13">
        <f>IF(D1595="ZZ",Brick_Kilns_EF!$E$2*(0.75),Brick_Kilns_EF!$E$2)</f>
        <v>6.7999999999999996E-3</v>
      </c>
      <c r="M1595" s="13">
        <f t="shared" si="96"/>
        <v>60.430307999999997</v>
      </c>
      <c r="N1595" s="13">
        <f>IF(D1595="ZZ",Brick_Kilns_EF!$E$3*(0.75),Brick_Kilns_EF!$E$3)</f>
        <v>4.5999999999999999E-3</v>
      </c>
      <c r="O1595" s="13">
        <f t="shared" si="98"/>
        <v>40.879325999999999</v>
      </c>
      <c r="P1595" s="13">
        <f>IF(D1595="ZZ",Brick_Kilns_EF!$E$4*(0.75),Brick_Kilns_EF!$E$4)</f>
        <v>4.7000000000000002E-3</v>
      </c>
      <c r="Q1595" s="13">
        <f t="shared" si="99"/>
        <v>41.768006999999997</v>
      </c>
    </row>
    <row r="1596" spans="1:17">
      <c r="A1596" s="13" t="s">
        <v>1606</v>
      </c>
      <c r="B1596" s="13">
        <v>24.489559960000001</v>
      </c>
      <c r="C1596" s="13">
        <v>89.493195790000001</v>
      </c>
      <c r="D1596" s="13" t="s">
        <v>6</v>
      </c>
      <c r="E1596" s="13" t="s">
        <v>4927</v>
      </c>
      <c r="F1596" s="13" t="s">
        <v>42</v>
      </c>
      <c r="G1596" s="13" t="s">
        <v>4802</v>
      </c>
      <c r="H1596" s="13" t="s">
        <v>4816</v>
      </c>
      <c r="I1596" s="13">
        <f>(Brick_Kilns_EF!$B$13*Brick_Kilns_EF!$B$11*Brick_Kilns_EF!$B$12)</f>
        <v>8886.81</v>
      </c>
      <c r="J1596" s="13">
        <f>IF(D1596="ZZ",Brick_Kilns_EF!$E$5*(0.75),Brick_Kilns_EF!$E$5)</f>
        <v>9.6999999999999986E-3</v>
      </c>
      <c r="K1596" s="13">
        <f t="shared" si="97"/>
        <v>86.202056999999982</v>
      </c>
      <c r="L1596" s="13">
        <f>IF(D1596="ZZ",Brick_Kilns_EF!$E$2*(0.75),Brick_Kilns_EF!$E$2)</f>
        <v>6.7999999999999996E-3</v>
      </c>
      <c r="M1596" s="13">
        <f t="shared" si="96"/>
        <v>60.430307999999997</v>
      </c>
      <c r="N1596" s="13">
        <f>IF(D1596="ZZ",Brick_Kilns_EF!$E$3*(0.75),Brick_Kilns_EF!$E$3)</f>
        <v>4.5999999999999999E-3</v>
      </c>
      <c r="O1596" s="13">
        <f t="shared" si="98"/>
        <v>40.879325999999999</v>
      </c>
      <c r="P1596" s="13">
        <f>IF(D1596="ZZ",Brick_Kilns_EF!$E$4*(0.75),Brick_Kilns_EF!$E$4)</f>
        <v>4.7000000000000002E-3</v>
      </c>
      <c r="Q1596" s="13">
        <f t="shared" si="99"/>
        <v>41.768006999999997</v>
      </c>
    </row>
    <row r="1597" spans="1:17">
      <c r="A1597" s="13" t="s">
        <v>1607</v>
      </c>
      <c r="B1597" s="13">
        <v>24.72186129</v>
      </c>
      <c r="C1597" s="13">
        <v>89.943433729999995</v>
      </c>
      <c r="D1597" s="13" t="s">
        <v>6</v>
      </c>
      <c r="E1597" s="13" t="s">
        <v>4927</v>
      </c>
      <c r="F1597" s="13" t="s">
        <v>7</v>
      </c>
      <c r="G1597" s="13" t="s">
        <v>4802</v>
      </c>
      <c r="H1597" s="13" t="s">
        <v>4816</v>
      </c>
      <c r="I1597" s="13">
        <f>(Brick_Kilns_EF!$B$13*Brick_Kilns_EF!$B$11*Brick_Kilns_EF!$B$12)</f>
        <v>8886.81</v>
      </c>
      <c r="J1597" s="13">
        <f>IF(D1597="ZZ",Brick_Kilns_EF!$E$5*(0.75),Brick_Kilns_EF!$E$5)</f>
        <v>9.6999999999999986E-3</v>
      </c>
      <c r="K1597" s="13">
        <f t="shared" si="97"/>
        <v>86.202056999999982</v>
      </c>
      <c r="L1597" s="13">
        <f>IF(D1597="ZZ",Brick_Kilns_EF!$E$2*(0.75),Brick_Kilns_EF!$E$2)</f>
        <v>6.7999999999999996E-3</v>
      </c>
      <c r="M1597" s="13">
        <f t="shared" si="96"/>
        <v>60.430307999999997</v>
      </c>
      <c r="N1597" s="13">
        <f>IF(D1597="ZZ",Brick_Kilns_EF!$E$3*(0.75),Brick_Kilns_EF!$E$3)</f>
        <v>4.5999999999999999E-3</v>
      </c>
      <c r="O1597" s="13">
        <f t="shared" si="98"/>
        <v>40.879325999999999</v>
      </c>
      <c r="P1597" s="13">
        <f>IF(D1597="ZZ",Brick_Kilns_EF!$E$4*(0.75),Brick_Kilns_EF!$E$4)</f>
        <v>4.7000000000000002E-3</v>
      </c>
      <c r="Q1597" s="13">
        <f t="shared" si="99"/>
        <v>41.768006999999997</v>
      </c>
    </row>
    <row r="1598" spans="1:17">
      <c r="A1598" s="13" t="s">
        <v>1608</v>
      </c>
      <c r="B1598" s="13">
        <v>24.822009040000001</v>
      </c>
      <c r="C1598" s="13">
        <v>89.735743150000005</v>
      </c>
      <c r="D1598" s="13" t="s">
        <v>6</v>
      </c>
      <c r="E1598" s="13" t="s">
        <v>4927</v>
      </c>
      <c r="F1598" s="13" t="s">
        <v>248</v>
      </c>
      <c r="G1598" s="13" t="s">
        <v>4802</v>
      </c>
      <c r="H1598" s="13" t="s">
        <v>4816</v>
      </c>
      <c r="I1598" s="13">
        <f>(Brick_Kilns_EF!$B$13*Brick_Kilns_EF!$B$11*Brick_Kilns_EF!$B$12)</f>
        <v>8886.81</v>
      </c>
      <c r="J1598" s="13">
        <f>IF(D1598="ZZ",Brick_Kilns_EF!$E$5*(0.75),Brick_Kilns_EF!$E$5)</f>
        <v>9.6999999999999986E-3</v>
      </c>
      <c r="K1598" s="13">
        <f t="shared" si="97"/>
        <v>86.202056999999982</v>
      </c>
      <c r="L1598" s="13">
        <f>IF(D1598="ZZ",Brick_Kilns_EF!$E$2*(0.75),Brick_Kilns_EF!$E$2)</f>
        <v>6.7999999999999996E-3</v>
      </c>
      <c r="M1598" s="13">
        <f t="shared" si="96"/>
        <v>60.430307999999997</v>
      </c>
      <c r="N1598" s="13">
        <f>IF(D1598="ZZ",Brick_Kilns_EF!$E$3*(0.75),Brick_Kilns_EF!$E$3)</f>
        <v>4.5999999999999999E-3</v>
      </c>
      <c r="O1598" s="13">
        <f t="shared" si="98"/>
        <v>40.879325999999999</v>
      </c>
      <c r="P1598" s="13">
        <f>IF(D1598="ZZ",Brick_Kilns_EF!$E$4*(0.75),Brick_Kilns_EF!$E$4)</f>
        <v>4.7000000000000002E-3</v>
      </c>
      <c r="Q1598" s="13">
        <f t="shared" si="99"/>
        <v>41.768006999999997</v>
      </c>
    </row>
    <row r="1599" spans="1:17">
      <c r="A1599" s="13" t="s">
        <v>1609</v>
      </c>
      <c r="B1599" s="13">
        <v>24.695124799999999</v>
      </c>
      <c r="C1599" s="13">
        <v>88.868828519999994</v>
      </c>
      <c r="D1599" s="13" t="s">
        <v>6</v>
      </c>
      <c r="E1599" s="13" t="s">
        <v>4927</v>
      </c>
      <c r="F1599" s="13" t="s">
        <v>42</v>
      </c>
      <c r="G1599" s="13" t="s">
        <v>4802</v>
      </c>
      <c r="H1599" s="13" t="s">
        <v>4816</v>
      </c>
      <c r="I1599" s="13">
        <f>(Brick_Kilns_EF!$B$13*Brick_Kilns_EF!$B$11*Brick_Kilns_EF!$B$12)</f>
        <v>8886.81</v>
      </c>
      <c r="J1599" s="13">
        <f>IF(D1599="ZZ",Brick_Kilns_EF!$E$5*(0.75),Brick_Kilns_EF!$E$5)</f>
        <v>9.6999999999999986E-3</v>
      </c>
      <c r="K1599" s="13">
        <f t="shared" si="97"/>
        <v>86.202056999999982</v>
      </c>
      <c r="L1599" s="13">
        <f>IF(D1599="ZZ",Brick_Kilns_EF!$E$2*(0.75),Brick_Kilns_EF!$E$2)</f>
        <v>6.7999999999999996E-3</v>
      </c>
      <c r="M1599" s="13">
        <f t="shared" si="96"/>
        <v>60.430307999999997</v>
      </c>
      <c r="N1599" s="13">
        <f>IF(D1599="ZZ",Brick_Kilns_EF!$E$3*(0.75),Brick_Kilns_EF!$E$3)</f>
        <v>4.5999999999999999E-3</v>
      </c>
      <c r="O1599" s="13">
        <f t="shared" si="98"/>
        <v>40.879325999999999</v>
      </c>
      <c r="P1599" s="13">
        <f>IF(D1599="ZZ",Brick_Kilns_EF!$E$4*(0.75),Brick_Kilns_EF!$E$4)</f>
        <v>4.7000000000000002E-3</v>
      </c>
      <c r="Q1599" s="13">
        <f t="shared" si="99"/>
        <v>41.768006999999997</v>
      </c>
    </row>
    <row r="1600" spans="1:17">
      <c r="A1600" s="13" t="s">
        <v>1610</v>
      </c>
      <c r="B1600" s="13">
        <v>25.990959149999998</v>
      </c>
      <c r="C1600" s="13">
        <v>88.522391069999998</v>
      </c>
      <c r="D1600" s="13" t="s">
        <v>6</v>
      </c>
      <c r="E1600" s="13" t="s">
        <v>4927</v>
      </c>
      <c r="F1600" s="13" t="s">
        <v>171</v>
      </c>
      <c r="G1600" s="13" t="s">
        <v>4802</v>
      </c>
      <c r="H1600" s="13" t="s">
        <v>4816</v>
      </c>
      <c r="I1600" s="13">
        <f>(Brick_Kilns_EF!$B$13*Brick_Kilns_EF!$B$11*Brick_Kilns_EF!$B$12)</f>
        <v>8886.81</v>
      </c>
      <c r="J1600" s="13">
        <f>IF(D1600="ZZ",Brick_Kilns_EF!$E$5*(0.75),Brick_Kilns_EF!$E$5)</f>
        <v>9.6999999999999986E-3</v>
      </c>
      <c r="K1600" s="13">
        <f t="shared" si="97"/>
        <v>86.202056999999982</v>
      </c>
      <c r="L1600" s="13">
        <f>IF(D1600="ZZ",Brick_Kilns_EF!$E$2*(0.75),Brick_Kilns_EF!$E$2)</f>
        <v>6.7999999999999996E-3</v>
      </c>
      <c r="M1600" s="13">
        <f t="shared" si="96"/>
        <v>60.430307999999997</v>
      </c>
      <c r="N1600" s="13">
        <f>IF(D1600="ZZ",Brick_Kilns_EF!$E$3*(0.75),Brick_Kilns_EF!$E$3)</f>
        <v>4.5999999999999999E-3</v>
      </c>
      <c r="O1600" s="13">
        <f t="shared" si="98"/>
        <v>40.879325999999999</v>
      </c>
      <c r="P1600" s="13">
        <f>IF(D1600="ZZ",Brick_Kilns_EF!$E$4*(0.75),Brick_Kilns_EF!$E$4)</f>
        <v>4.7000000000000002E-3</v>
      </c>
      <c r="Q1600" s="13">
        <f t="shared" si="99"/>
        <v>41.768006999999997</v>
      </c>
    </row>
    <row r="1601" spans="1:17">
      <c r="A1601" s="13" t="s">
        <v>1611</v>
      </c>
      <c r="B1601" s="13">
        <v>25.06573946</v>
      </c>
      <c r="C1601" s="13">
        <v>88.460333939999998</v>
      </c>
      <c r="D1601" s="13" t="s">
        <v>6</v>
      </c>
      <c r="E1601" s="13" t="s">
        <v>4927</v>
      </c>
      <c r="F1601" s="13" t="s">
        <v>42</v>
      </c>
      <c r="G1601" s="13" t="s">
        <v>4802</v>
      </c>
      <c r="H1601" s="13" t="s">
        <v>4816</v>
      </c>
      <c r="I1601" s="13">
        <f>(Brick_Kilns_EF!$B$13*Brick_Kilns_EF!$B$11*Brick_Kilns_EF!$B$12)</f>
        <v>8886.81</v>
      </c>
      <c r="J1601" s="13">
        <f>IF(D1601="ZZ",Brick_Kilns_EF!$E$5*(0.75),Brick_Kilns_EF!$E$5)</f>
        <v>9.6999999999999986E-3</v>
      </c>
      <c r="K1601" s="13">
        <f t="shared" si="97"/>
        <v>86.202056999999982</v>
      </c>
      <c r="L1601" s="13">
        <f>IF(D1601="ZZ",Brick_Kilns_EF!$E$2*(0.75),Brick_Kilns_EF!$E$2)</f>
        <v>6.7999999999999996E-3</v>
      </c>
      <c r="M1601" s="13">
        <f t="shared" si="96"/>
        <v>60.430307999999997</v>
      </c>
      <c r="N1601" s="13">
        <f>IF(D1601="ZZ",Brick_Kilns_EF!$E$3*(0.75),Brick_Kilns_EF!$E$3)</f>
        <v>4.5999999999999999E-3</v>
      </c>
      <c r="O1601" s="13">
        <f t="shared" si="98"/>
        <v>40.879325999999999</v>
      </c>
      <c r="P1601" s="13">
        <f>IF(D1601="ZZ",Brick_Kilns_EF!$E$4*(0.75),Brick_Kilns_EF!$E$4)</f>
        <v>4.7000000000000002E-3</v>
      </c>
      <c r="Q1601" s="13">
        <f t="shared" si="99"/>
        <v>41.768006999999997</v>
      </c>
    </row>
    <row r="1602" spans="1:17">
      <c r="A1602" s="13" t="s">
        <v>1612</v>
      </c>
      <c r="B1602" s="13">
        <v>24.41509495</v>
      </c>
      <c r="C1602" s="13">
        <v>88.663178279999997</v>
      </c>
      <c r="D1602" s="13" t="s">
        <v>6</v>
      </c>
      <c r="E1602" s="13" t="s">
        <v>4927</v>
      </c>
      <c r="F1602" s="13" t="s">
        <v>42</v>
      </c>
      <c r="G1602" s="13" t="s">
        <v>4802</v>
      </c>
      <c r="H1602" s="13" t="s">
        <v>4816</v>
      </c>
      <c r="I1602" s="13">
        <f>(Brick_Kilns_EF!$B$13*Brick_Kilns_EF!$B$11*Brick_Kilns_EF!$B$12)</f>
        <v>8886.81</v>
      </c>
      <c r="J1602" s="13">
        <f>IF(D1602="ZZ",Brick_Kilns_EF!$E$5*(0.75),Brick_Kilns_EF!$E$5)</f>
        <v>9.6999999999999986E-3</v>
      </c>
      <c r="K1602" s="13">
        <f t="shared" si="97"/>
        <v>86.202056999999982</v>
      </c>
      <c r="L1602" s="13">
        <f>IF(D1602="ZZ",Brick_Kilns_EF!$E$2*(0.75),Brick_Kilns_EF!$E$2)</f>
        <v>6.7999999999999996E-3</v>
      </c>
      <c r="M1602" s="13">
        <f t="shared" ref="M1602:M1665" si="100">(I1602*L1602)</f>
        <v>60.430307999999997</v>
      </c>
      <c r="N1602" s="13">
        <f>IF(D1602="ZZ",Brick_Kilns_EF!$E$3*(0.75),Brick_Kilns_EF!$E$3)</f>
        <v>4.5999999999999999E-3</v>
      </c>
      <c r="O1602" s="13">
        <f t="shared" si="98"/>
        <v>40.879325999999999</v>
      </c>
      <c r="P1602" s="13">
        <f>IF(D1602="ZZ",Brick_Kilns_EF!$E$4*(0.75),Brick_Kilns_EF!$E$4)</f>
        <v>4.7000000000000002E-3</v>
      </c>
      <c r="Q1602" s="13">
        <f t="shared" si="99"/>
        <v>41.768006999999997</v>
      </c>
    </row>
    <row r="1603" spans="1:17">
      <c r="A1603" s="13" t="s">
        <v>1613</v>
      </c>
      <c r="B1603" s="13">
        <v>24.755249419999998</v>
      </c>
      <c r="C1603" s="13">
        <v>89.056590209999996</v>
      </c>
      <c r="D1603" s="13" t="s">
        <v>6</v>
      </c>
      <c r="E1603" s="13" t="s">
        <v>4927</v>
      </c>
      <c r="F1603" s="13" t="s">
        <v>42</v>
      </c>
      <c r="G1603" s="13" t="s">
        <v>4802</v>
      </c>
      <c r="H1603" s="13" t="s">
        <v>4816</v>
      </c>
      <c r="I1603" s="13">
        <f>(Brick_Kilns_EF!$B$13*Brick_Kilns_EF!$B$11*Brick_Kilns_EF!$B$12)</f>
        <v>8886.81</v>
      </c>
      <c r="J1603" s="13">
        <f>IF(D1603="ZZ",Brick_Kilns_EF!$E$5*(0.75),Brick_Kilns_EF!$E$5)</f>
        <v>9.6999999999999986E-3</v>
      </c>
      <c r="K1603" s="13">
        <f t="shared" ref="K1603:K1666" si="101">J1603*I1603</f>
        <v>86.202056999999982</v>
      </c>
      <c r="L1603" s="13">
        <f>IF(D1603="ZZ",Brick_Kilns_EF!$E$2*(0.75),Brick_Kilns_EF!$E$2)</f>
        <v>6.7999999999999996E-3</v>
      </c>
      <c r="M1603" s="13">
        <f t="shared" si="100"/>
        <v>60.430307999999997</v>
      </c>
      <c r="N1603" s="13">
        <f>IF(D1603="ZZ",Brick_Kilns_EF!$E$3*(0.75),Brick_Kilns_EF!$E$3)</f>
        <v>4.5999999999999999E-3</v>
      </c>
      <c r="O1603" s="13">
        <f t="shared" ref="O1603:O1666" si="102">I1603*N1603</f>
        <v>40.879325999999999</v>
      </c>
      <c r="P1603" s="13">
        <f>IF(D1603="ZZ",Brick_Kilns_EF!$E$4*(0.75),Brick_Kilns_EF!$E$4)</f>
        <v>4.7000000000000002E-3</v>
      </c>
      <c r="Q1603" s="13">
        <f t="shared" ref="Q1603:Q1666" si="103">I1603*P1603</f>
        <v>41.768006999999997</v>
      </c>
    </row>
    <row r="1604" spans="1:17">
      <c r="A1604" s="13" t="s">
        <v>1614</v>
      </c>
      <c r="B1604" s="13">
        <v>24.834877710000001</v>
      </c>
      <c r="C1604" s="13">
        <v>89.208589540000006</v>
      </c>
      <c r="D1604" s="13" t="s">
        <v>6</v>
      </c>
      <c r="E1604" s="13" t="s">
        <v>4927</v>
      </c>
      <c r="F1604" s="13" t="s">
        <v>42</v>
      </c>
      <c r="G1604" s="13" t="s">
        <v>4802</v>
      </c>
      <c r="H1604" s="13" t="s">
        <v>4816</v>
      </c>
      <c r="I1604" s="13">
        <f>(Brick_Kilns_EF!$B$13*Brick_Kilns_EF!$B$11*Brick_Kilns_EF!$B$12)</f>
        <v>8886.81</v>
      </c>
      <c r="J1604" s="13">
        <f>IF(D1604="ZZ",Brick_Kilns_EF!$E$5*(0.75),Brick_Kilns_EF!$E$5)</f>
        <v>9.6999999999999986E-3</v>
      </c>
      <c r="K1604" s="13">
        <f t="shared" si="101"/>
        <v>86.202056999999982</v>
      </c>
      <c r="L1604" s="13">
        <f>IF(D1604="ZZ",Brick_Kilns_EF!$E$2*(0.75),Brick_Kilns_EF!$E$2)</f>
        <v>6.7999999999999996E-3</v>
      </c>
      <c r="M1604" s="13">
        <f t="shared" si="100"/>
        <v>60.430307999999997</v>
      </c>
      <c r="N1604" s="13">
        <f>IF(D1604="ZZ",Brick_Kilns_EF!$E$3*(0.75),Brick_Kilns_EF!$E$3)</f>
        <v>4.5999999999999999E-3</v>
      </c>
      <c r="O1604" s="13">
        <f t="shared" si="102"/>
        <v>40.879325999999999</v>
      </c>
      <c r="P1604" s="13">
        <f>IF(D1604="ZZ",Brick_Kilns_EF!$E$4*(0.75),Brick_Kilns_EF!$E$4)</f>
        <v>4.7000000000000002E-3</v>
      </c>
      <c r="Q1604" s="13">
        <f t="shared" si="103"/>
        <v>41.768006999999997</v>
      </c>
    </row>
    <row r="1605" spans="1:17">
      <c r="A1605" s="13" t="s">
        <v>1615</v>
      </c>
      <c r="B1605" s="13">
        <v>25.751904840000002</v>
      </c>
      <c r="C1605" s="13">
        <v>88.918993060000005</v>
      </c>
      <c r="D1605" s="13" t="s">
        <v>6</v>
      </c>
      <c r="E1605" s="13" t="s">
        <v>4927</v>
      </c>
      <c r="F1605" s="13" t="s">
        <v>171</v>
      </c>
      <c r="G1605" s="13" t="s">
        <v>4802</v>
      </c>
      <c r="H1605" s="13" t="s">
        <v>4816</v>
      </c>
      <c r="I1605" s="13">
        <f>(Brick_Kilns_EF!$B$13*Brick_Kilns_EF!$B$11*Brick_Kilns_EF!$B$12)</f>
        <v>8886.81</v>
      </c>
      <c r="J1605" s="13">
        <f>IF(D1605="ZZ",Brick_Kilns_EF!$E$5*(0.75),Brick_Kilns_EF!$E$5)</f>
        <v>9.6999999999999986E-3</v>
      </c>
      <c r="K1605" s="13">
        <f t="shared" si="101"/>
        <v>86.202056999999982</v>
      </c>
      <c r="L1605" s="13">
        <f>IF(D1605="ZZ",Brick_Kilns_EF!$E$2*(0.75),Brick_Kilns_EF!$E$2)</f>
        <v>6.7999999999999996E-3</v>
      </c>
      <c r="M1605" s="13">
        <f t="shared" si="100"/>
        <v>60.430307999999997</v>
      </c>
      <c r="N1605" s="13">
        <f>IF(D1605="ZZ",Brick_Kilns_EF!$E$3*(0.75),Brick_Kilns_EF!$E$3)</f>
        <v>4.5999999999999999E-3</v>
      </c>
      <c r="O1605" s="13">
        <f t="shared" si="102"/>
        <v>40.879325999999999</v>
      </c>
      <c r="P1605" s="13">
        <f>IF(D1605="ZZ",Brick_Kilns_EF!$E$4*(0.75),Brick_Kilns_EF!$E$4)</f>
        <v>4.7000000000000002E-3</v>
      </c>
      <c r="Q1605" s="13">
        <f t="shared" si="103"/>
        <v>41.768006999999997</v>
      </c>
    </row>
    <row r="1606" spans="1:17">
      <c r="A1606" s="13" t="s">
        <v>1616</v>
      </c>
      <c r="B1606" s="13">
        <v>24.915160889999999</v>
      </c>
      <c r="C1606" s="13">
        <v>89.967708669999993</v>
      </c>
      <c r="D1606" s="13" t="s">
        <v>6</v>
      </c>
      <c r="E1606" s="13" t="s">
        <v>4927</v>
      </c>
      <c r="F1606" s="13" t="s">
        <v>248</v>
      </c>
      <c r="G1606" s="13" t="s">
        <v>4802</v>
      </c>
      <c r="H1606" s="13" t="s">
        <v>4816</v>
      </c>
      <c r="I1606" s="13">
        <f>(Brick_Kilns_EF!$B$13*Brick_Kilns_EF!$B$11*Brick_Kilns_EF!$B$12)</f>
        <v>8886.81</v>
      </c>
      <c r="J1606" s="13">
        <f>IF(D1606="ZZ",Brick_Kilns_EF!$E$5*(0.75),Brick_Kilns_EF!$E$5)</f>
        <v>9.6999999999999986E-3</v>
      </c>
      <c r="K1606" s="13">
        <f t="shared" si="101"/>
        <v>86.202056999999982</v>
      </c>
      <c r="L1606" s="13">
        <f>IF(D1606="ZZ",Brick_Kilns_EF!$E$2*(0.75),Brick_Kilns_EF!$E$2)</f>
        <v>6.7999999999999996E-3</v>
      </c>
      <c r="M1606" s="13">
        <f t="shared" si="100"/>
        <v>60.430307999999997</v>
      </c>
      <c r="N1606" s="13">
        <f>IF(D1606="ZZ",Brick_Kilns_EF!$E$3*(0.75),Brick_Kilns_EF!$E$3)</f>
        <v>4.5999999999999999E-3</v>
      </c>
      <c r="O1606" s="13">
        <f t="shared" si="102"/>
        <v>40.879325999999999</v>
      </c>
      <c r="P1606" s="13">
        <f>IF(D1606="ZZ",Brick_Kilns_EF!$E$4*(0.75),Brick_Kilns_EF!$E$4)</f>
        <v>4.7000000000000002E-3</v>
      </c>
      <c r="Q1606" s="13">
        <f t="shared" si="103"/>
        <v>41.768006999999997</v>
      </c>
    </row>
    <row r="1607" spans="1:17">
      <c r="A1607" s="13" t="s">
        <v>1617</v>
      </c>
      <c r="B1607" s="13">
        <v>25.172509250000001</v>
      </c>
      <c r="C1607" s="13">
        <v>89.884436910000005</v>
      </c>
      <c r="D1607" s="13" t="s">
        <v>6</v>
      </c>
      <c r="E1607" s="13" t="s">
        <v>4927</v>
      </c>
      <c r="F1607" s="13" t="s">
        <v>248</v>
      </c>
      <c r="G1607" s="13" t="s">
        <v>4802</v>
      </c>
      <c r="H1607" s="13" t="s">
        <v>4816</v>
      </c>
      <c r="I1607" s="13">
        <f>(Brick_Kilns_EF!$B$13*Brick_Kilns_EF!$B$11*Brick_Kilns_EF!$B$12)</f>
        <v>8886.81</v>
      </c>
      <c r="J1607" s="13">
        <f>IF(D1607="ZZ",Brick_Kilns_EF!$E$5*(0.75),Brick_Kilns_EF!$E$5)</f>
        <v>9.6999999999999986E-3</v>
      </c>
      <c r="K1607" s="13">
        <f t="shared" si="101"/>
        <v>86.202056999999982</v>
      </c>
      <c r="L1607" s="13">
        <f>IF(D1607="ZZ",Brick_Kilns_EF!$E$2*(0.75),Brick_Kilns_EF!$E$2)</f>
        <v>6.7999999999999996E-3</v>
      </c>
      <c r="M1607" s="13">
        <f t="shared" si="100"/>
        <v>60.430307999999997</v>
      </c>
      <c r="N1607" s="13">
        <f>IF(D1607="ZZ",Brick_Kilns_EF!$E$3*(0.75),Brick_Kilns_EF!$E$3)</f>
        <v>4.5999999999999999E-3</v>
      </c>
      <c r="O1607" s="13">
        <f t="shared" si="102"/>
        <v>40.879325999999999</v>
      </c>
      <c r="P1607" s="13">
        <f>IF(D1607="ZZ",Brick_Kilns_EF!$E$4*(0.75),Brick_Kilns_EF!$E$4)</f>
        <v>4.7000000000000002E-3</v>
      </c>
      <c r="Q1607" s="13">
        <f t="shared" si="103"/>
        <v>41.768006999999997</v>
      </c>
    </row>
    <row r="1608" spans="1:17">
      <c r="A1608" s="13" t="s">
        <v>1618</v>
      </c>
      <c r="B1608" s="13">
        <v>24.620824370000001</v>
      </c>
      <c r="C1608" s="13">
        <v>89.251896329999994</v>
      </c>
      <c r="D1608" s="13" t="s">
        <v>6</v>
      </c>
      <c r="E1608" s="13" t="s">
        <v>4927</v>
      </c>
      <c r="F1608" s="13" t="s">
        <v>42</v>
      </c>
      <c r="G1608" s="13" t="s">
        <v>4802</v>
      </c>
      <c r="H1608" s="13" t="s">
        <v>4816</v>
      </c>
      <c r="I1608" s="13">
        <f>(Brick_Kilns_EF!$B$13*Brick_Kilns_EF!$B$11*Brick_Kilns_EF!$B$12)</f>
        <v>8886.81</v>
      </c>
      <c r="J1608" s="13">
        <f>IF(D1608="ZZ",Brick_Kilns_EF!$E$5*(0.75),Brick_Kilns_EF!$E$5)</f>
        <v>9.6999999999999986E-3</v>
      </c>
      <c r="K1608" s="13">
        <f t="shared" si="101"/>
        <v>86.202056999999982</v>
      </c>
      <c r="L1608" s="13">
        <f>IF(D1608="ZZ",Brick_Kilns_EF!$E$2*(0.75),Brick_Kilns_EF!$E$2)</f>
        <v>6.7999999999999996E-3</v>
      </c>
      <c r="M1608" s="13">
        <f t="shared" si="100"/>
        <v>60.430307999999997</v>
      </c>
      <c r="N1608" s="13">
        <f>IF(D1608="ZZ",Brick_Kilns_EF!$E$3*(0.75),Brick_Kilns_EF!$E$3)</f>
        <v>4.5999999999999999E-3</v>
      </c>
      <c r="O1608" s="13">
        <f t="shared" si="102"/>
        <v>40.879325999999999</v>
      </c>
      <c r="P1608" s="13">
        <f>IF(D1608="ZZ",Brick_Kilns_EF!$E$4*(0.75),Brick_Kilns_EF!$E$4)</f>
        <v>4.7000000000000002E-3</v>
      </c>
      <c r="Q1608" s="13">
        <f t="shared" si="103"/>
        <v>41.768006999999997</v>
      </c>
    </row>
    <row r="1609" spans="1:17">
      <c r="A1609" s="13" t="s">
        <v>1619</v>
      </c>
      <c r="B1609" s="13">
        <v>24.53241646</v>
      </c>
      <c r="C1609" s="13">
        <v>88.241547550000007</v>
      </c>
      <c r="D1609" s="13" t="s">
        <v>6</v>
      </c>
      <c r="E1609" s="13" t="s">
        <v>4927</v>
      </c>
      <c r="F1609" s="13" t="s">
        <v>42</v>
      </c>
      <c r="G1609" s="13" t="s">
        <v>4802</v>
      </c>
      <c r="H1609" s="13" t="s">
        <v>4816</v>
      </c>
      <c r="I1609" s="13">
        <f>(Brick_Kilns_EF!$B$13*Brick_Kilns_EF!$B$11*Brick_Kilns_EF!$B$12)</f>
        <v>8886.81</v>
      </c>
      <c r="J1609" s="13">
        <f>IF(D1609="ZZ",Brick_Kilns_EF!$E$5*(0.75),Brick_Kilns_EF!$E$5)</f>
        <v>9.6999999999999986E-3</v>
      </c>
      <c r="K1609" s="13">
        <f t="shared" si="101"/>
        <v>86.202056999999982</v>
      </c>
      <c r="L1609" s="13">
        <f>IF(D1609="ZZ",Brick_Kilns_EF!$E$2*(0.75),Brick_Kilns_EF!$E$2)</f>
        <v>6.7999999999999996E-3</v>
      </c>
      <c r="M1609" s="13">
        <f t="shared" si="100"/>
        <v>60.430307999999997</v>
      </c>
      <c r="N1609" s="13">
        <f>IF(D1609="ZZ",Brick_Kilns_EF!$E$3*(0.75),Brick_Kilns_EF!$E$3)</f>
        <v>4.5999999999999999E-3</v>
      </c>
      <c r="O1609" s="13">
        <f t="shared" si="102"/>
        <v>40.879325999999999</v>
      </c>
      <c r="P1609" s="13">
        <f>IF(D1609="ZZ",Brick_Kilns_EF!$E$4*(0.75),Brick_Kilns_EF!$E$4)</f>
        <v>4.7000000000000002E-3</v>
      </c>
      <c r="Q1609" s="13">
        <f t="shared" si="103"/>
        <v>41.768006999999997</v>
      </c>
    </row>
    <row r="1610" spans="1:17">
      <c r="A1610" s="13" t="s">
        <v>1620</v>
      </c>
      <c r="B1610" s="13">
        <v>24.42006829</v>
      </c>
      <c r="C1610" s="13">
        <v>89.566625920000007</v>
      </c>
      <c r="D1610" s="13" t="s">
        <v>6</v>
      </c>
      <c r="E1610" s="13" t="s">
        <v>4927</v>
      </c>
      <c r="F1610" s="13" t="s">
        <v>42</v>
      </c>
      <c r="G1610" s="13" t="s">
        <v>4802</v>
      </c>
      <c r="H1610" s="13" t="s">
        <v>4816</v>
      </c>
      <c r="I1610" s="13">
        <f>(Brick_Kilns_EF!$B$13*Brick_Kilns_EF!$B$11*Brick_Kilns_EF!$B$12)</f>
        <v>8886.81</v>
      </c>
      <c r="J1610" s="13">
        <f>IF(D1610="ZZ",Brick_Kilns_EF!$E$5*(0.75),Brick_Kilns_EF!$E$5)</f>
        <v>9.6999999999999986E-3</v>
      </c>
      <c r="K1610" s="13">
        <f t="shared" si="101"/>
        <v>86.202056999999982</v>
      </c>
      <c r="L1610" s="13">
        <f>IF(D1610="ZZ",Brick_Kilns_EF!$E$2*(0.75),Brick_Kilns_EF!$E$2)</f>
        <v>6.7999999999999996E-3</v>
      </c>
      <c r="M1610" s="13">
        <f t="shared" si="100"/>
        <v>60.430307999999997</v>
      </c>
      <c r="N1610" s="13">
        <f>IF(D1610="ZZ",Brick_Kilns_EF!$E$3*(0.75),Brick_Kilns_EF!$E$3)</f>
        <v>4.5999999999999999E-3</v>
      </c>
      <c r="O1610" s="13">
        <f t="shared" si="102"/>
        <v>40.879325999999999</v>
      </c>
      <c r="P1610" s="13">
        <f>IF(D1610="ZZ",Brick_Kilns_EF!$E$4*(0.75),Brick_Kilns_EF!$E$4)</f>
        <v>4.7000000000000002E-3</v>
      </c>
      <c r="Q1610" s="13">
        <f t="shared" si="103"/>
        <v>41.768006999999997</v>
      </c>
    </row>
    <row r="1611" spans="1:17">
      <c r="A1611" s="13" t="s">
        <v>1621</v>
      </c>
      <c r="B1611" s="13">
        <v>24.429833550000001</v>
      </c>
      <c r="C1611" s="13">
        <v>89.292421809999993</v>
      </c>
      <c r="D1611" s="13" t="s">
        <v>6</v>
      </c>
      <c r="E1611" s="13" t="s">
        <v>4927</v>
      </c>
      <c r="F1611" s="13" t="s">
        <v>42</v>
      </c>
      <c r="G1611" s="13" t="s">
        <v>4802</v>
      </c>
      <c r="H1611" s="13" t="s">
        <v>4816</v>
      </c>
      <c r="I1611" s="13">
        <f>(Brick_Kilns_EF!$B$13*Brick_Kilns_EF!$B$11*Brick_Kilns_EF!$B$12)</f>
        <v>8886.81</v>
      </c>
      <c r="J1611" s="13">
        <f>IF(D1611="ZZ",Brick_Kilns_EF!$E$5*(0.75),Brick_Kilns_EF!$E$5)</f>
        <v>9.6999999999999986E-3</v>
      </c>
      <c r="K1611" s="13">
        <f t="shared" si="101"/>
        <v>86.202056999999982</v>
      </c>
      <c r="L1611" s="13">
        <f>IF(D1611="ZZ",Brick_Kilns_EF!$E$2*(0.75),Brick_Kilns_EF!$E$2)</f>
        <v>6.7999999999999996E-3</v>
      </c>
      <c r="M1611" s="13">
        <f t="shared" si="100"/>
        <v>60.430307999999997</v>
      </c>
      <c r="N1611" s="13">
        <f>IF(D1611="ZZ",Brick_Kilns_EF!$E$3*(0.75),Brick_Kilns_EF!$E$3)</f>
        <v>4.5999999999999999E-3</v>
      </c>
      <c r="O1611" s="13">
        <f t="shared" si="102"/>
        <v>40.879325999999999</v>
      </c>
      <c r="P1611" s="13">
        <f>IF(D1611="ZZ",Brick_Kilns_EF!$E$4*(0.75),Brick_Kilns_EF!$E$4)</f>
        <v>4.7000000000000002E-3</v>
      </c>
      <c r="Q1611" s="13">
        <f t="shared" si="103"/>
        <v>41.768006999999997</v>
      </c>
    </row>
    <row r="1612" spans="1:17">
      <c r="A1612" s="13" t="s">
        <v>1622</v>
      </c>
      <c r="B1612" s="13">
        <v>24.71828854</v>
      </c>
      <c r="C1612" s="13">
        <v>89.394405050000003</v>
      </c>
      <c r="D1612" s="13" t="s">
        <v>6</v>
      </c>
      <c r="E1612" s="13" t="s">
        <v>4927</v>
      </c>
      <c r="F1612" s="13" t="s">
        <v>42</v>
      </c>
      <c r="G1612" s="13" t="s">
        <v>4802</v>
      </c>
      <c r="H1612" s="13" t="s">
        <v>4816</v>
      </c>
      <c r="I1612" s="13">
        <f>(Brick_Kilns_EF!$B$13*Brick_Kilns_EF!$B$11*Brick_Kilns_EF!$B$12)</f>
        <v>8886.81</v>
      </c>
      <c r="J1612" s="13">
        <f>IF(D1612="ZZ",Brick_Kilns_EF!$E$5*(0.75),Brick_Kilns_EF!$E$5)</f>
        <v>9.6999999999999986E-3</v>
      </c>
      <c r="K1612" s="13">
        <f t="shared" si="101"/>
        <v>86.202056999999982</v>
      </c>
      <c r="L1612" s="13">
        <f>IF(D1612="ZZ",Brick_Kilns_EF!$E$2*(0.75),Brick_Kilns_EF!$E$2)</f>
        <v>6.7999999999999996E-3</v>
      </c>
      <c r="M1612" s="13">
        <f t="shared" si="100"/>
        <v>60.430307999999997</v>
      </c>
      <c r="N1612" s="13">
        <f>IF(D1612="ZZ",Brick_Kilns_EF!$E$3*(0.75),Brick_Kilns_EF!$E$3)</f>
        <v>4.5999999999999999E-3</v>
      </c>
      <c r="O1612" s="13">
        <f t="shared" si="102"/>
        <v>40.879325999999999</v>
      </c>
      <c r="P1612" s="13">
        <f>IF(D1612="ZZ",Brick_Kilns_EF!$E$4*(0.75),Brick_Kilns_EF!$E$4)</f>
        <v>4.7000000000000002E-3</v>
      </c>
      <c r="Q1612" s="13">
        <f t="shared" si="103"/>
        <v>41.768006999999997</v>
      </c>
    </row>
    <row r="1613" spans="1:17">
      <c r="A1613" s="13" t="s">
        <v>1623</v>
      </c>
      <c r="B1613" s="13">
        <v>24.444908080000001</v>
      </c>
      <c r="C1613" s="13">
        <v>88.510989910000006</v>
      </c>
      <c r="D1613" s="13" t="s">
        <v>6</v>
      </c>
      <c r="E1613" s="13" t="s">
        <v>4927</v>
      </c>
      <c r="F1613" s="13" t="s">
        <v>42</v>
      </c>
      <c r="G1613" s="13" t="s">
        <v>4802</v>
      </c>
      <c r="H1613" s="13" t="s">
        <v>4816</v>
      </c>
      <c r="I1613" s="13">
        <f>(Brick_Kilns_EF!$B$13*Brick_Kilns_EF!$B$11*Brick_Kilns_EF!$B$12)</f>
        <v>8886.81</v>
      </c>
      <c r="J1613" s="13">
        <f>IF(D1613="ZZ",Brick_Kilns_EF!$E$5*(0.75),Brick_Kilns_EF!$E$5)</f>
        <v>9.6999999999999986E-3</v>
      </c>
      <c r="K1613" s="13">
        <f t="shared" si="101"/>
        <v>86.202056999999982</v>
      </c>
      <c r="L1613" s="13">
        <f>IF(D1613="ZZ",Brick_Kilns_EF!$E$2*(0.75),Brick_Kilns_EF!$E$2)</f>
        <v>6.7999999999999996E-3</v>
      </c>
      <c r="M1613" s="13">
        <f t="shared" si="100"/>
        <v>60.430307999999997</v>
      </c>
      <c r="N1613" s="13">
        <f>IF(D1613="ZZ",Brick_Kilns_EF!$E$3*(0.75),Brick_Kilns_EF!$E$3)</f>
        <v>4.5999999999999999E-3</v>
      </c>
      <c r="O1613" s="13">
        <f t="shared" si="102"/>
        <v>40.879325999999999</v>
      </c>
      <c r="P1613" s="13">
        <f>IF(D1613="ZZ",Brick_Kilns_EF!$E$4*(0.75),Brick_Kilns_EF!$E$4)</f>
        <v>4.7000000000000002E-3</v>
      </c>
      <c r="Q1613" s="13">
        <f t="shared" si="103"/>
        <v>41.768006999999997</v>
      </c>
    </row>
    <row r="1614" spans="1:17">
      <c r="A1614" s="13" t="s">
        <v>1624</v>
      </c>
      <c r="B1614" s="13">
        <v>25.577599490000001</v>
      </c>
      <c r="C1614" s="13">
        <v>88.994355990000003</v>
      </c>
      <c r="D1614" s="13" t="s">
        <v>6</v>
      </c>
      <c r="E1614" s="13" t="s">
        <v>4927</v>
      </c>
      <c r="F1614" s="13" t="s">
        <v>171</v>
      </c>
      <c r="G1614" s="13" t="s">
        <v>4802</v>
      </c>
      <c r="H1614" s="13" t="s">
        <v>4816</v>
      </c>
      <c r="I1614" s="13">
        <f>(Brick_Kilns_EF!$B$13*Brick_Kilns_EF!$B$11*Brick_Kilns_EF!$B$12)</f>
        <v>8886.81</v>
      </c>
      <c r="J1614" s="13">
        <f>IF(D1614="ZZ",Brick_Kilns_EF!$E$5*(0.75),Brick_Kilns_EF!$E$5)</f>
        <v>9.6999999999999986E-3</v>
      </c>
      <c r="K1614" s="13">
        <f t="shared" si="101"/>
        <v>86.202056999999982</v>
      </c>
      <c r="L1614" s="13">
        <f>IF(D1614="ZZ",Brick_Kilns_EF!$E$2*(0.75),Brick_Kilns_EF!$E$2)</f>
        <v>6.7999999999999996E-3</v>
      </c>
      <c r="M1614" s="13">
        <f t="shared" si="100"/>
        <v>60.430307999999997</v>
      </c>
      <c r="N1614" s="13">
        <f>IF(D1614="ZZ",Brick_Kilns_EF!$E$3*(0.75),Brick_Kilns_EF!$E$3)</f>
        <v>4.5999999999999999E-3</v>
      </c>
      <c r="O1614" s="13">
        <f t="shared" si="102"/>
        <v>40.879325999999999</v>
      </c>
      <c r="P1614" s="13">
        <f>IF(D1614="ZZ",Brick_Kilns_EF!$E$4*(0.75),Brick_Kilns_EF!$E$4)</f>
        <v>4.7000000000000002E-3</v>
      </c>
      <c r="Q1614" s="13">
        <f t="shared" si="103"/>
        <v>41.768006999999997</v>
      </c>
    </row>
    <row r="1615" spans="1:17">
      <c r="A1615" s="13" t="s">
        <v>1625</v>
      </c>
      <c r="B1615" s="13">
        <v>25.735236910000001</v>
      </c>
      <c r="C1615" s="13">
        <v>89.257285929999995</v>
      </c>
      <c r="D1615" s="13" t="s">
        <v>6</v>
      </c>
      <c r="E1615" s="13" t="s">
        <v>4927</v>
      </c>
      <c r="F1615" s="13" t="s">
        <v>171</v>
      </c>
      <c r="G1615" s="13" t="s">
        <v>4802</v>
      </c>
      <c r="H1615" s="13" t="s">
        <v>4816</v>
      </c>
      <c r="I1615" s="13">
        <f>(Brick_Kilns_EF!$B$13*Brick_Kilns_EF!$B$11*Brick_Kilns_EF!$B$12)</f>
        <v>8886.81</v>
      </c>
      <c r="J1615" s="13">
        <f>IF(D1615="ZZ",Brick_Kilns_EF!$E$5*(0.75),Brick_Kilns_EF!$E$5)</f>
        <v>9.6999999999999986E-3</v>
      </c>
      <c r="K1615" s="13">
        <f t="shared" si="101"/>
        <v>86.202056999999982</v>
      </c>
      <c r="L1615" s="13">
        <f>IF(D1615="ZZ",Brick_Kilns_EF!$E$2*(0.75),Brick_Kilns_EF!$E$2)</f>
        <v>6.7999999999999996E-3</v>
      </c>
      <c r="M1615" s="13">
        <f t="shared" si="100"/>
        <v>60.430307999999997</v>
      </c>
      <c r="N1615" s="13">
        <f>IF(D1615="ZZ",Brick_Kilns_EF!$E$3*(0.75),Brick_Kilns_EF!$E$3)</f>
        <v>4.5999999999999999E-3</v>
      </c>
      <c r="O1615" s="13">
        <f t="shared" si="102"/>
        <v>40.879325999999999</v>
      </c>
      <c r="P1615" s="13">
        <f>IF(D1615="ZZ",Brick_Kilns_EF!$E$4*(0.75),Brick_Kilns_EF!$E$4)</f>
        <v>4.7000000000000002E-3</v>
      </c>
      <c r="Q1615" s="13">
        <f t="shared" si="103"/>
        <v>41.768006999999997</v>
      </c>
    </row>
    <row r="1616" spans="1:17">
      <c r="A1616" s="13" t="s">
        <v>1626</v>
      </c>
      <c r="B1616" s="13">
        <v>24.89855807</v>
      </c>
      <c r="C1616" s="13">
        <v>89.805641449999996</v>
      </c>
      <c r="D1616" s="13" t="s">
        <v>6</v>
      </c>
      <c r="E1616" s="13" t="s">
        <v>4927</v>
      </c>
      <c r="F1616" s="13" t="s">
        <v>248</v>
      </c>
      <c r="G1616" s="13" t="s">
        <v>4802</v>
      </c>
      <c r="H1616" s="13" t="s">
        <v>4816</v>
      </c>
      <c r="I1616" s="13">
        <f>(Brick_Kilns_EF!$B$13*Brick_Kilns_EF!$B$11*Brick_Kilns_EF!$B$12)</f>
        <v>8886.81</v>
      </c>
      <c r="J1616" s="13">
        <f>IF(D1616="ZZ",Brick_Kilns_EF!$E$5*(0.75),Brick_Kilns_EF!$E$5)</f>
        <v>9.6999999999999986E-3</v>
      </c>
      <c r="K1616" s="13">
        <f t="shared" si="101"/>
        <v>86.202056999999982</v>
      </c>
      <c r="L1616" s="13">
        <f>IF(D1616="ZZ",Brick_Kilns_EF!$E$2*(0.75),Brick_Kilns_EF!$E$2)</f>
        <v>6.7999999999999996E-3</v>
      </c>
      <c r="M1616" s="13">
        <f t="shared" si="100"/>
        <v>60.430307999999997</v>
      </c>
      <c r="N1616" s="13">
        <f>IF(D1616="ZZ",Brick_Kilns_EF!$E$3*(0.75),Brick_Kilns_EF!$E$3)</f>
        <v>4.5999999999999999E-3</v>
      </c>
      <c r="O1616" s="13">
        <f t="shared" si="102"/>
        <v>40.879325999999999</v>
      </c>
      <c r="P1616" s="13">
        <f>IF(D1616="ZZ",Brick_Kilns_EF!$E$4*(0.75),Brick_Kilns_EF!$E$4)</f>
        <v>4.7000000000000002E-3</v>
      </c>
      <c r="Q1616" s="13">
        <f t="shared" si="103"/>
        <v>41.768006999999997</v>
      </c>
    </row>
    <row r="1617" spans="1:17">
      <c r="A1617" s="13" t="s">
        <v>1627</v>
      </c>
      <c r="B1617" s="13">
        <v>25.619568220000001</v>
      </c>
      <c r="C1617" s="13">
        <v>88.529726260000004</v>
      </c>
      <c r="D1617" s="13" t="s">
        <v>6</v>
      </c>
      <c r="E1617" s="13" t="s">
        <v>4927</v>
      </c>
      <c r="F1617" s="13" t="s">
        <v>171</v>
      </c>
      <c r="G1617" s="13" t="s">
        <v>4802</v>
      </c>
      <c r="H1617" s="13" t="s">
        <v>4816</v>
      </c>
      <c r="I1617" s="13">
        <f>(Brick_Kilns_EF!$B$13*Brick_Kilns_EF!$B$11*Brick_Kilns_EF!$B$12)</f>
        <v>8886.81</v>
      </c>
      <c r="J1617" s="13">
        <f>IF(D1617="ZZ",Brick_Kilns_EF!$E$5*(0.75),Brick_Kilns_EF!$E$5)</f>
        <v>9.6999999999999986E-3</v>
      </c>
      <c r="K1617" s="13">
        <f t="shared" si="101"/>
        <v>86.202056999999982</v>
      </c>
      <c r="L1617" s="13">
        <f>IF(D1617="ZZ",Brick_Kilns_EF!$E$2*(0.75),Brick_Kilns_EF!$E$2)</f>
        <v>6.7999999999999996E-3</v>
      </c>
      <c r="M1617" s="13">
        <f t="shared" si="100"/>
        <v>60.430307999999997</v>
      </c>
      <c r="N1617" s="13">
        <f>IF(D1617="ZZ",Brick_Kilns_EF!$E$3*(0.75),Brick_Kilns_EF!$E$3)</f>
        <v>4.5999999999999999E-3</v>
      </c>
      <c r="O1617" s="13">
        <f t="shared" si="102"/>
        <v>40.879325999999999</v>
      </c>
      <c r="P1617" s="13">
        <f>IF(D1617="ZZ",Brick_Kilns_EF!$E$4*(0.75),Brick_Kilns_EF!$E$4)</f>
        <v>4.7000000000000002E-3</v>
      </c>
      <c r="Q1617" s="13">
        <f t="shared" si="103"/>
        <v>41.768006999999997</v>
      </c>
    </row>
    <row r="1618" spans="1:17">
      <c r="A1618" s="13" t="s">
        <v>1628</v>
      </c>
      <c r="B1618" s="13">
        <v>24.611754869999999</v>
      </c>
      <c r="C1618" s="13">
        <v>88.713346889999997</v>
      </c>
      <c r="D1618" s="13" t="s">
        <v>6</v>
      </c>
      <c r="E1618" s="13" t="s">
        <v>4927</v>
      </c>
      <c r="F1618" s="13" t="s">
        <v>42</v>
      </c>
      <c r="G1618" s="13" t="s">
        <v>4802</v>
      </c>
      <c r="H1618" s="13" t="s">
        <v>4816</v>
      </c>
      <c r="I1618" s="13">
        <f>(Brick_Kilns_EF!$B$13*Brick_Kilns_EF!$B$11*Brick_Kilns_EF!$B$12)</f>
        <v>8886.81</v>
      </c>
      <c r="J1618" s="13">
        <f>IF(D1618="ZZ",Brick_Kilns_EF!$E$5*(0.75),Brick_Kilns_EF!$E$5)</f>
        <v>9.6999999999999986E-3</v>
      </c>
      <c r="K1618" s="13">
        <f t="shared" si="101"/>
        <v>86.202056999999982</v>
      </c>
      <c r="L1618" s="13">
        <f>IF(D1618="ZZ",Brick_Kilns_EF!$E$2*(0.75),Brick_Kilns_EF!$E$2)</f>
        <v>6.7999999999999996E-3</v>
      </c>
      <c r="M1618" s="13">
        <f t="shared" si="100"/>
        <v>60.430307999999997</v>
      </c>
      <c r="N1618" s="13">
        <f>IF(D1618="ZZ",Brick_Kilns_EF!$E$3*(0.75),Brick_Kilns_EF!$E$3)</f>
        <v>4.5999999999999999E-3</v>
      </c>
      <c r="O1618" s="13">
        <f t="shared" si="102"/>
        <v>40.879325999999999</v>
      </c>
      <c r="P1618" s="13">
        <f>IF(D1618="ZZ",Brick_Kilns_EF!$E$4*(0.75),Brick_Kilns_EF!$E$4)</f>
        <v>4.7000000000000002E-3</v>
      </c>
      <c r="Q1618" s="13">
        <f t="shared" si="103"/>
        <v>41.768006999999997</v>
      </c>
    </row>
    <row r="1619" spans="1:17">
      <c r="A1619" s="13" t="s">
        <v>1629</v>
      </c>
      <c r="B1619" s="13">
        <v>25.385256009999999</v>
      </c>
      <c r="C1619" s="13">
        <v>89.224668539999996</v>
      </c>
      <c r="D1619" s="13" t="s">
        <v>6</v>
      </c>
      <c r="E1619" s="13" t="s">
        <v>4927</v>
      </c>
      <c r="F1619" s="13" t="s">
        <v>171</v>
      </c>
      <c r="G1619" s="13" t="s">
        <v>4802</v>
      </c>
      <c r="H1619" s="13" t="s">
        <v>4816</v>
      </c>
      <c r="I1619" s="13">
        <f>(Brick_Kilns_EF!$B$13*Brick_Kilns_EF!$B$11*Brick_Kilns_EF!$B$12)</f>
        <v>8886.81</v>
      </c>
      <c r="J1619" s="13">
        <f>IF(D1619="ZZ",Brick_Kilns_EF!$E$5*(0.75),Brick_Kilns_EF!$E$5)</f>
        <v>9.6999999999999986E-3</v>
      </c>
      <c r="K1619" s="13">
        <f t="shared" si="101"/>
        <v>86.202056999999982</v>
      </c>
      <c r="L1619" s="13">
        <f>IF(D1619="ZZ",Brick_Kilns_EF!$E$2*(0.75),Brick_Kilns_EF!$E$2)</f>
        <v>6.7999999999999996E-3</v>
      </c>
      <c r="M1619" s="13">
        <f t="shared" si="100"/>
        <v>60.430307999999997</v>
      </c>
      <c r="N1619" s="13">
        <f>IF(D1619="ZZ",Brick_Kilns_EF!$E$3*(0.75),Brick_Kilns_EF!$E$3)</f>
        <v>4.5999999999999999E-3</v>
      </c>
      <c r="O1619" s="13">
        <f t="shared" si="102"/>
        <v>40.879325999999999</v>
      </c>
      <c r="P1619" s="13">
        <f>IF(D1619="ZZ",Brick_Kilns_EF!$E$4*(0.75),Brick_Kilns_EF!$E$4)</f>
        <v>4.7000000000000002E-3</v>
      </c>
      <c r="Q1619" s="13">
        <f t="shared" si="103"/>
        <v>41.768006999999997</v>
      </c>
    </row>
    <row r="1620" spans="1:17">
      <c r="A1620" s="13" t="s">
        <v>1630</v>
      </c>
      <c r="B1620" s="13">
        <v>24.758085850000001</v>
      </c>
      <c r="C1620" s="13">
        <v>89.958334539999996</v>
      </c>
      <c r="D1620" s="13" t="s">
        <v>6</v>
      </c>
      <c r="E1620" s="13" t="s">
        <v>4927</v>
      </c>
      <c r="F1620" s="13" t="s">
        <v>248</v>
      </c>
      <c r="G1620" s="13" t="s">
        <v>4802</v>
      </c>
      <c r="H1620" s="13" t="s">
        <v>4816</v>
      </c>
      <c r="I1620" s="13">
        <f>(Brick_Kilns_EF!$B$13*Brick_Kilns_EF!$B$11*Brick_Kilns_EF!$B$12)</f>
        <v>8886.81</v>
      </c>
      <c r="J1620" s="13">
        <f>IF(D1620="ZZ",Brick_Kilns_EF!$E$5*(0.75),Brick_Kilns_EF!$E$5)</f>
        <v>9.6999999999999986E-3</v>
      </c>
      <c r="K1620" s="13">
        <f t="shared" si="101"/>
        <v>86.202056999999982</v>
      </c>
      <c r="L1620" s="13">
        <f>IF(D1620="ZZ",Brick_Kilns_EF!$E$2*(0.75),Brick_Kilns_EF!$E$2)</f>
        <v>6.7999999999999996E-3</v>
      </c>
      <c r="M1620" s="13">
        <f t="shared" si="100"/>
        <v>60.430307999999997</v>
      </c>
      <c r="N1620" s="13">
        <f>IF(D1620="ZZ",Brick_Kilns_EF!$E$3*(0.75),Brick_Kilns_EF!$E$3)</f>
        <v>4.5999999999999999E-3</v>
      </c>
      <c r="O1620" s="13">
        <f t="shared" si="102"/>
        <v>40.879325999999999</v>
      </c>
      <c r="P1620" s="13">
        <f>IF(D1620="ZZ",Brick_Kilns_EF!$E$4*(0.75),Brick_Kilns_EF!$E$4)</f>
        <v>4.7000000000000002E-3</v>
      </c>
      <c r="Q1620" s="13">
        <f t="shared" si="103"/>
        <v>41.768006999999997</v>
      </c>
    </row>
    <row r="1621" spans="1:17">
      <c r="A1621" s="13" t="s">
        <v>1631</v>
      </c>
      <c r="B1621" s="13">
        <v>24.873049099999999</v>
      </c>
      <c r="C1621" s="13">
        <v>89.010644150000005</v>
      </c>
      <c r="D1621" s="13" t="s">
        <v>6</v>
      </c>
      <c r="E1621" s="13" t="s">
        <v>4927</v>
      </c>
      <c r="F1621" s="13" t="s">
        <v>42</v>
      </c>
      <c r="G1621" s="13" t="s">
        <v>4802</v>
      </c>
      <c r="H1621" s="13" t="s">
        <v>4816</v>
      </c>
      <c r="I1621" s="13">
        <f>(Brick_Kilns_EF!$B$13*Brick_Kilns_EF!$B$11*Brick_Kilns_EF!$B$12)</f>
        <v>8886.81</v>
      </c>
      <c r="J1621" s="13">
        <f>IF(D1621="ZZ",Brick_Kilns_EF!$E$5*(0.75),Brick_Kilns_EF!$E$5)</f>
        <v>9.6999999999999986E-3</v>
      </c>
      <c r="K1621" s="13">
        <f t="shared" si="101"/>
        <v>86.202056999999982</v>
      </c>
      <c r="L1621" s="13">
        <f>IF(D1621="ZZ",Brick_Kilns_EF!$E$2*(0.75),Brick_Kilns_EF!$E$2)</f>
        <v>6.7999999999999996E-3</v>
      </c>
      <c r="M1621" s="13">
        <f t="shared" si="100"/>
        <v>60.430307999999997</v>
      </c>
      <c r="N1621" s="13">
        <f>IF(D1621="ZZ",Brick_Kilns_EF!$E$3*(0.75),Brick_Kilns_EF!$E$3)</f>
        <v>4.5999999999999999E-3</v>
      </c>
      <c r="O1621" s="13">
        <f t="shared" si="102"/>
        <v>40.879325999999999</v>
      </c>
      <c r="P1621" s="13">
        <f>IF(D1621="ZZ",Brick_Kilns_EF!$E$4*(0.75),Brick_Kilns_EF!$E$4)</f>
        <v>4.7000000000000002E-3</v>
      </c>
      <c r="Q1621" s="13">
        <f t="shared" si="103"/>
        <v>41.768006999999997</v>
      </c>
    </row>
    <row r="1622" spans="1:17">
      <c r="A1622" s="13" t="s">
        <v>1632</v>
      </c>
      <c r="B1622" s="13">
        <v>24.768228629999999</v>
      </c>
      <c r="C1622" s="13">
        <v>88.137362390000007</v>
      </c>
      <c r="D1622" s="13" t="s">
        <v>6</v>
      </c>
      <c r="E1622" s="13" t="s">
        <v>4927</v>
      </c>
      <c r="F1622" s="13" t="s">
        <v>42</v>
      </c>
      <c r="G1622" s="13" t="s">
        <v>4802</v>
      </c>
      <c r="H1622" s="13" t="s">
        <v>4816</v>
      </c>
      <c r="I1622" s="13">
        <f>(Brick_Kilns_EF!$B$13*Brick_Kilns_EF!$B$11*Brick_Kilns_EF!$B$12)</f>
        <v>8886.81</v>
      </c>
      <c r="J1622" s="13">
        <f>IF(D1622="ZZ",Brick_Kilns_EF!$E$5*(0.75),Brick_Kilns_EF!$E$5)</f>
        <v>9.6999999999999986E-3</v>
      </c>
      <c r="K1622" s="13">
        <f t="shared" si="101"/>
        <v>86.202056999999982</v>
      </c>
      <c r="L1622" s="13">
        <f>IF(D1622="ZZ",Brick_Kilns_EF!$E$2*(0.75),Brick_Kilns_EF!$E$2)</f>
        <v>6.7999999999999996E-3</v>
      </c>
      <c r="M1622" s="13">
        <f t="shared" si="100"/>
        <v>60.430307999999997</v>
      </c>
      <c r="N1622" s="13">
        <f>IF(D1622="ZZ",Brick_Kilns_EF!$E$3*(0.75),Brick_Kilns_EF!$E$3)</f>
        <v>4.5999999999999999E-3</v>
      </c>
      <c r="O1622" s="13">
        <f t="shared" si="102"/>
        <v>40.879325999999999</v>
      </c>
      <c r="P1622" s="13">
        <f>IF(D1622="ZZ",Brick_Kilns_EF!$E$4*(0.75),Brick_Kilns_EF!$E$4)</f>
        <v>4.7000000000000002E-3</v>
      </c>
      <c r="Q1622" s="13">
        <f t="shared" si="103"/>
        <v>41.768006999999997</v>
      </c>
    </row>
    <row r="1623" spans="1:17">
      <c r="A1623" s="13" t="s">
        <v>1633</v>
      </c>
      <c r="B1623" s="13">
        <v>24.542053169999999</v>
      </c>
      <c r="C1623" s="13">
        <v>88.193924440000004</v>
      </c>
      <c r="D1623" s="13" t="s">
        <v>6</v>
      </c>
      <c r="E1623" s="13" t="s">
        <v>4927</v>
      </c>
      <c r="F1623" s="13" t="s">
        <v>42</v>
      </c>
      <c r="G1623" s="13" t="s">
        <v>4802</v>
      </c>
      <c r="H1623" s="13" t="s">
        <v>4816</v>
      </c>
      <c r="I1623" s="13">
        <f>(Brick_Kilns_EF!$B$13*Brick_Kilns_EF!$B$11*Brick_Kilns_EF!$B$12)</f>
        <v>8886.81</v>
      </c>
      <c r="J1623" s="13">
        <f>IF(D1623="ZZ",Brick_Kilns_EF!$E$5*(0.75),Brick_Kilns_EF!$E$5)</f>
        <v>9.6999999999999986E-3</v>
      </c>
      <c r="K1623" s="13">
        <f t="shared" si="101"/>
        <v>86.202056999999982</v>
      </c>
      <c r="L1623" s="13">
        <f>IF(D1623="ZZ",Brick_Kilns_EF!$E$2*(0.75),Brick_Kilns_EF!$E$2)</f>
        <v>6.7999999999999996E-3</v>
      </c>
      <c r="M1623" s="13">
        <f t="shared" si="100"/>
        <v>60.430307999999997</v>
      </c>
      <c r="N1623" s="13">
        <f>IF(D1623="ZZ",Brick_Kilns_EF!$E$3*(0.75),Brick_Kilns_EF!$E$3)</f>
        <v>4.5999999999999999E-3</v>
      </c>
      <c r="O1623" s="13">
        <f t="shared" si="102"/>
        <v>40.879325999999999</v>
      </c>
      <c r="P1623" s="13">
        <f>IF(D1623="ZZ",Brick_Kilns_EF!$E$4*(0.75),Brick_Kilns_EF!$E$4)</f>
        <v>4.7000000000000002E-3</v>
      </c>
      <c r="Q1623" s="13">
        <f t="shared" si="103"/>
        <v>41.768006999999997</v>
      </c>
    </row>
    <row r="1624" spans="1:17">
      <c r="A1624" s="13" t="s">
        <v>1634</v>
      </c>
      <c r="B1624" s="13">
        <v>24.438632699999999</v>
      </c>
      <c r="C1624" s="13">
        <v>88.358078969999994</v>
      </c>
      <c r="D1624" s="13" t="s">
        <v>6</v>
      </c>
      <c r="E1624" s="13" t="s">
        <v>4927</v>
      </c>
      <c r="F1624" s="13" t="s">
        <v>42</v>
      </c>
      <c r="G1624" s="13" t="s">
        <v>4802</v>
      </c>
      <c r="H1624" s="13" t="s">
        <v>4816</v>
      </c>
      <c r="I1624" s="13">
        <f>(Brick_Kilns_EF!$B$13*Brick_Kilns_EF!$B$11*Brick_Kilns_EF!$B$12)</f>
        <v>8886.81</v>
      </c>
      <c r="J1624" s="13">
        <f>IF(D1624="ZZ",Brick_Kilns_EF!$E$5*(0.75),Brick_Kilns_EF!$E$5)</f>
        <v>9.6999999999999986E-3</v>
      </c>
      <c r="K1624" s="13">
        <f t="shared" si="101"/>
        <v>86.202056999999982</v>
      </c>
      <c r="L1624" s="13">
        <f>IF(D1624="ZZ",Brick_Kilns_EF!$E$2*(0.75),Brick_Kilns_EF!$E$2)</f>
        <v>6.7999999999999996E-3</v>
      </c>
      <c r="M1624" s="13">
        <f t="shared" si="100"/>
        <v>60.430307999999997</v>
      </c>
      <c r="N1624" s="13">
        <f>IF(D1624="ZZ",Brick_Kilns_EF!$E$3*(0.75),Brick_Kilns_EF!$E$3)</f>
        <v>4.5999999999999999E-3</v>
      </c>
      <c r="O1624" s="13">
        <f t="shared" si="102"/>
        <v>40.879325999999999</v>
      </c>
      <c r="P1624" s="13">
        <f>IF(D1624="ZZ",Brick_Kilns_EF!$E$4*(0.75),Brick_Kilns_EF!$E$4)</f>
        <v>4.7000000000000002E-3</v>
      </c>
      <c r="Q1624" s="13">
        <f t="shared" si="103"/>
        <v>41.768006999999997</v>
      </c>
    </row>
    <row r="1625" spans="1:17">
      <c r="A1625" s="13" t="s">
        <v>1635</v>
      </c>
      <c r="B1625" s="13">
        <v>24.819420229999999</v>
      </c>
      <c r="C1625" s="13">
        <v>89.709600499999993</v>
      </c>
      <c r="D1625" s="13" t="s">
        <v>6</v>
      </c>
      <c r="E1625" s="13" t="s">
        <v>4927</v>
      </c>
      <c r="F1625" s="13" t="s">
        <v>248</v>
      </c>
      <c r="G1625" s="13" t="s">
        <v>4802</v>
      </c>
      <c r="H1625" s="13" t="s">
        <v>4816</v>
      </c>
      <c r="I1625" s="13">
        <f>(Brick_Kilns_EF!$B$13*Brick_Kilns_EF!$B$11*Brick_Kilns_EF!$B$12)</f>
        <v>8886.81</v>
      </c>
      <c r="J1625" s="13">
        <f>IF(D1625="ZZ",Brick_Kilns_EF!$E$5*(0.75),Brick_Kilns_EF!$E$5)</f>
        <v>9.6999999999999986E-3</v>
      </c>
      <c r="K1625" s="13">
        <f t="shared" si="101"/>
        <v>86.202056999999982</v>
      </c>
      <c r="L1625" s="13">
        <f>IF(D1625="ZZ",Brick_Kilns_EF!$E$2*(0.75),Brick_Kilns_EF!$E$2)</f>
        <v>6.7999999999999996E-3</v>
      </c>
      <c r="M1625" s="13">
        <f t="shared" si="100"/>
        <v>60.430307999999997</v>
      </c>
      <c r="N1625" s="13">
        <f>IF(D1625="ZZ",Brick_Kilns_EF!$E$3*(0.75),Brick_Kilns_EF!$E$3)</f>
        <v>4.5999999999999999E-3</v>
      </c>
      <c r="O1625" s="13">
        <f t="shared" si="102"/>
        <v>40.879325999999999</v>
      </c>
      <c r="P1625" s="13">
        <f>IF(D1625="ZZ",Brick_Kilns_EF!$E$4*(0.75),Brick_Kilns_EF!$E$4)</f>
        <v>4.7000000000000002E-3</v>
      </c>
      <c r="Q1625" s="13">
        <f t="shared" si="103"/>
        <v>41.768006999999997</v>
      </c>
    </row>
    <row r="1626" spans="1:17">
      <c r="A1626" s="13" t="s">
        <v>1636</v>
      </c>
      <c r="B1626" s="13">
        <v>24.807551199999999</v>
      </c>
      <c r="C1626" s="13">
        <v>89.009436910000005</v>
      </c>
      <c r="D1626" s="13" t="s">
        <v>6</v>
      </c>
      <c r="E1626" s="13" t="s">
        <v>4927</v>
      </c>
      <c r="F1626" s="13" t="s">
        <v>42</v>
      </c>
      <c r="G1626" s="13" t="s">
        <v>4802</v>
      </c>
      <c r="H1626" s="13" t="s">
        <v>4816</v>
      </c>
      <c r="I1626" s="13">
        <f>(Brick_Kilns_EF!$B$13*Brick_Kilns_EF!$B$11*Brick_Kilns_EF!$B$12)</f>
        <v>8886.81</v>
      </c>
      <c r="J1626" s="13">
        <f>IF(D1626="ZZ",Brick_Kilns_EF!$E$5*(0.75),Brick_Kilns_EF!$E$5)</f>
        <v>9.6999999999999986E-3</v>
      </c>
      <c r="K1626" s="13">
        <f t="shared" si="101"/>
        <v>86.202056999999982</v>
      </c>
      <c r="L1626" s="13">
        <f>IF(D1626="ZZ",Brick_Kilns_EF!$E$2*(0.75),Brick_Kilns_EF!$E$2)</f>
        <v>6.7999999999999996E-3</v>
      </c>
      <c r="M1626" s="13">
        <f t="shared" si="100"/>
        <v>60.430307999999997</v>
      </c>
      <c r="N1626" s="13">
        <f>IF(D1626="ZZ",Brick_Kilns_EF!$E$3*(0.75),Brick_Kilns_EF!$E$3)</f>
        <v>4.5999999999999999E-3</v>
      </c>
      <c r="O1626" s="13">
        <f t="shared" si="102"/>
        <v>40.879325999999999</v>
      </c>
      <c r="P1626" s="13">
        <f>IF(D1626="ZZ",Brick_Kilns_EF!$E$4*(0.75),Brick_Kilns_EF!$E$4)</f>
        <v>4.7000000000000002E-3</v>
      </c>
      <c r="Q1626" s="13">
        <f t="shared" si="103"/>
        <v>41.768006999999997</v>
      </c>
    </row>
    <row r="1627" spans="1:17">
      <c r="A1627" s="13" t="s">
        <v>1637</v>
      </c>
      <c r="B1627" s="13">
        <v>24.535360399999998</v>
      </c>
      <c r="C1627" s="13">
        <v>89.273121720000006</v>
      </c>
      <c r="D1627" s="13" t="s">
        <v>6</v>
      </c>
      <c r="E1627" s="13" t="s">
        <v>4927</v>
      </c>
      <c r="F1627" s="13" t="s">
        <v>42</v>
      </c>
      <c r="G1627" s="13" t="s">
        <v>4802</v>
      </c>
      <c r="H1627" s="13" t="s">
        <v>4816</v>
      </c>
      <c r="I1627" s="13">
        <f>(Brick_Kilns_EF!$B$13*Brick_Kilns_EF!$B$11*Brick_Kilns_EF!$B$12)</f>
        <v>8886.81</v>
      </c>
      <c r="J1627" s="13">
        <f>IF(D1627="ZZ",Brick_Kilns_EF!$E$5*(0.75),Brick_Kilns_EF!$E$5)</f>
        <v>9.6999999999999986E-3</v>
      </c>
      <c r="K1627" s="13">
        <f t="shared" si="101"/>
        <v>86.202056999999982</v>
      </c>
      <c r="L1627" s="13">
        <f>IF(D1627="ZZ",Brick_Kilns_EF!$E$2*(0.75),Brick_Kilns_EF!$E$2)</f>
        <v>6.7999999999999996E-3</v>
      </c>
      <c r="M1627" s="13">
        <f t="shared" si="100"/>
        <v>60.430307999999997</v>
      </c>
      <c r="N1627" s="13">
        <f>IF(D1627="ZZ",Brick_Kilns_EF!$E$3*(0.75),Brick_Kilns_EF!$E$3)</f>
        <v>4.5999999999999999E-3</v>
      </c>
      <c r="O1627" s="13">
        <f t="shared" si="102"/>
        <v>40.879325999999999</v>
      </c>
      <c r="P1627" s="13">
        <f>IF(D1627="ZZ",Brick_Kilns_EF!$E$4*(0.75),Brick_Kilns_EF!$E$4)</f>
        <v>4.7000000000000002E-3</v>
      </c>
      <c r="Q1627" s="13">
        <f t="shared" si="103"/>
        <v>41.768006999999997</v>
      </c>
    </row>
    <row r="1628" spans="1:17">
      <c r="A1628" s="13" t="s">
        <v>1638</v>
      </c>
      <c r="B1628" s="13">
        <v>24.387389779999999</v>
      </c>
      <c r="C1628" s="13">
        <v>88.665065260000006</v>
      </c>
      <c r="D1628" s="13" t="s">
        <v>6</v>
      </c>
      <c r="E1628" s="13" t="s">
        <v>4927</v>
      </c>
      <c r="F1628" s="13" t="s">
        <v>42</v>
      </c>
      <c r="G1628" s="13" t="s">
        <v>4802</v>
      </c>
      <c r="H1628" s="13" t="s">
        <v>4816</v>
      </c>
      <c r="I1628" s="13">
        <f>(Brick_Kilns_EF!$B$13*Brick_Kilns_EF!$B$11*Brick_Kilns_EF!$B$12)</f>
        <v>8886.81</v>
      </c>
      <c r="J1628" s="13">
        <f>IF(D1628="ZZ",Brick_Kilns_EF!$E$5*(0.75),Brick_Kilns_EF!$E$5)</f>
        <v>9.6999999999999986E-3</v>
      </c>
      <c r="K1628" s="13">
        <f t="shared" si="101"/>
        <v>86.202056999999982</v>
      </c>
      <c r="L1628" s="13">
        <f>IF(D1628="ZZ",Brick_Kilns_EF!$E$2*(0.75),Brick_Kilns_EF!$E$2)</f>
        <v>6.7999999999999996E-3</v>
      </c>
      <c r="M1628" s="13">
        <f t="shared" si="100"/>
        <v>60.430307999999997</v>
      </c>
      <c r="N1628" s="13">
        <f>IF(D1628="ZZ",Brick_Kilns_EF!$E$3*(0.75),Brick_Kilns_EF!$E$3)</f>
        <v>4.5999999999999999E-3</v>
      </c>
      <c r="O1628" s="13">
        <f t="shared" si="102"/>
        <v>40.879325999999999</v>
      </c>
      <c r="P1628" s="13">
        <f>IF(D1628="ZZ",Brick_Kilns_EF!$E$4*(0.75),Brick_Kilns_EF!$E$4)</f>
        <v>4.7000000000000002E-3</v>
      </c>
      <c r="Q1628" s="13">
        <f t="shared" si="103"/>
        <v>41.768006999999997</v>
      </c>
    </row>
    <row r="1629" spans="1:17">
      <c r="A1629" s="13" t="s">
        <v>1639</v>
      </c>
      <c r="B1629" s="13">
        <v>25.428036680000002</v>
      </c>
      <c r="C1629" s="13">
        <v>89.208484209999995</v>
      </c>
      <c r="D1629" s="13" t="s">
        <v>6</v>
      </c>
      <c r="E1629" s="13" t="s">
        <v>4927</v>
      </c>
      <c r="F1629" s="13" t="s">
        <v>171</v>
      </c>
      <c r="G1629" s="13" t="s">
        <v>4802</v>
      </c>
      <c r="H1629" s="13" t="s">
        <v>4816</v>
      </c>
      <c r="I1629" s="13">
        <f>(Brick_Kilns_EF!$B$13*Brick_Kilns_EF!$B$11*Brick_Kilns_EF!$B$12)</f>
        <v>8886.81</v>
      </c>
      <c r="J1629" s="13">
        <f>IF(D1629="ZZ",Brick_Kilns_EF!$E$5*(0.75),Brick_Kilns_EF!$E$5)</f>
        <v>9.6999999999999986E-3</v>
      </c>
      <c r="K1629" s="13">
        <f t="shared" si="101"/>
        <v>86.202056999999982</v>
      </c>
      <c r="L1629" s="13">
        <f>IF(D1629="ZZ",Brick_Kilns_EF!$E$2*(0.75),Brick_Kilns_EF!$E$2)</f>
        <v>6.7999999999999996E-3</v>
      </c>
      <c r="M1629" s="13">
        <f t="shared" si="100"/>
        <v>60.430307999999997</v>
      </c>
      <c r="N1629" s="13">
        <f>IF(D1629="ZZ",Brick_Kilns_EF!$E$3*(0.75),Brick_Kilns_EF!$E$3)</f>
        <v>4.5999999999999999E-3</v>
      </c>
      <c r="O1629" s="13">
        <f t="shared" si="102"/>
        <v>40.879325999999999</v>
      </c>
      <c r="P1629" s="13">
        <f>IF(D1629="ZZ",Brick_Kilns_EF!$E$4*(0.75),Brick_Kilns_EF!$E$4)</f>
        <v>4.7000000000000002E-3</v>
      </c>
      <c r="Q1629" s="13">
        <f t="shared" si="103"/>
        <v>41.768006999999997</v>
      </c>
    </row>
    <row r="1630" spans="1:17">
      <c r="A1630" s="13" t="s">
        <v>1640</v>
      </c>
      <c r="B1630" s="13">
        <v>24.563969700000001</v>
      </c>
      <c r="C1630" s="13">
        <v>89.309165120000003</v>
      </c>
      <c r="D1630" s="13" t="s">
        <v>6</v>
      </c>
      <c r="E1630" s="13" t="s">
        <v>4927</v>
      </c>
      <c r="F1630" s="13" t="s">
        <v>42</v>
      </c>
      <c r="G1630" s="13" t="s">
        <v>4802</v>
      </c>
      <c r="H1630" s="13" t="s">
        <v>4816</v>
      </c>
      <c r="I1630" s="13">
        <f>(Brick_Kilns_EF!$B$13*Brick_Kilns_EF!$B$11*Brick_Kilns_EF!$B$12)</f>
        <v>8886.81</v>
      </c>
      <c r="J1630" s="13">
        <f>IF(D1630="ZZ",Brick_Kilns_EF!$E$5*(0.75),Brick_Kilns_EF!$E$5)</f>
        <v>9.6999999999999986E-3</v>
      </c>
      <c r="K1630" s="13">
        <f t="shared" si="101"/>
        <v>86.202056999999982</v>
      </c>
      <c r="L1630" s="13">
        <f>IF(D1630="ZZ",Brick_Kilns_EF!$E$2*(0.75),Brick_Kilns_EF!$E$2)</f>
        <v>6.7999999999999996E-3</v>
      </c>
      <c r="M1630" s="13">
        <f t="shared" si="100"/>
        <v>60.430307999999997</v>
      </c>
      <c r="N1630" s="13">
        <f>IF(D1630="ZZ",Brick_Kilns_EF!$E$3*(0.75),Brick_Kilns_EF!$E$3)</f>
        <v>4.5999999999999999E-3</v>
      </c>
      <c r="O1630" s="13">
        <f t="shared" si="102"/>
        <v>40.879325999999999</v>
      </c>
      <c r="P1630" s="13">
        <f>IF(D1630="ZZ",Brick_Kilns_EF!$E$4*(0.75),Brick_Kilns_EF!$E$4)</f>
        <v>4.7000000000000002E-3</v>
      </c>
      <c r="Q1630" s="13">
        <f t="shared" si="103"/>
        <v>41.768006999999997</v>
      </c>
    </row>
    <row r="1631" spans="1:17">
      <c r="A1631" s="13" t="s">
        <v>1641</v>
      </c>
      <c r="B1631" s="13">
        <v>24.662385400000002</v>
      </c>
      <c r="C1631" s="13">
        <v>88.120516910000006</v>
      </c>
      <c r="D1631" s="13" t="s">
        <v>6</v>
      </c>
      <c r="E1631" s="13" t="s">
        <v>4927</v>
      </c>
      <c r="F1631" s="13" t="s">
        <v>42</v>
      </c>
      <c r="G1631" s="13" t="s">
        <v>4802</v>
      </c>
      <c r="H1631" s="13" t="s">
        <v>4816</v>
      </c>
      <c r="I1631" s="13">
        <f>(Brick_Kilns_EF!$B$13*Brick_Kilns_EF!$B$11*Brick_Kilns_EF!$B$12)</f>
        <v>8886.81</v>
      </c>
      <c r="J1631" s="13">
        <f>IF(D1631="ZZ",Brick_Kilns_EF!$E$5*(0.75),Brick_Kilns_EF!$E$5)</f>
        <v>9.6999999999999986E-3</v>
      </c>
      <c r="K1631" s="13">
        <f t="shared" si="101"/>
        <v>86.202056999999982</v>
      </c>
      <c r="L1631" s="13">
        <f>IF(D1631="ZZ",Brick_Kilns_EF!$E$2*(0.75),Brick_Kilns_EF!$E$2)</f>
        <v>6.7999999999999996E-3</v>
      </c>
      <c r="M1631" s="13">
        <f t="shared" si="100"/>
        <v>60.430307999999997</v>
      </c>
      <c r="N1631" s="13">
        <f>IF(D1631="ZZ",Brick_Kilns_EF!$E$3*(0.75),Brick_Kilns_EF!$E$3)</f>
        <v>4.5999999999999999E-3</v>
      </c>
      <c r="O1631" s="13">
        <f t="shared" si="102"/>
        <v>40.879325999999999</v>
      </c>
      <c r="P1631" s="13">
        <f>IF(D1631="ZZ",Brick_Kilns_EF!$E$4*(0.75),Brick_Kilns_EF!$E$4)</f>
        <v>4.7000000000000002E-3</v>
      </c>
      <c r="Q1631" s="13">
        <f t="shared" si="103"/>
        <v>41.768006999999997</v>
      </c>
    </row>
    <row r="1632" spans="1:17">
      <c r="A1632" s="13" t="s">
        <v>1642</v>
      </c>
      <c r="B1632" s="13">
        <v>24.361574539999999</v>
      </c>
      <c r="C1632" s="13">
        <v>88.529439819999993</v>
      </c>
      <c r="D1632" s="13" t="s">
        <v>6</v>
      </c>
      <c r="E1632" s="13" t="s">
        <v>4927</v>
      </c>
      <c r="F1632" s="13" t="s">
        <v>42</v>
      </c>
      <c r="G1632" s="13" t="s">
        <v>4802</v>
      </c>
      <c r="H1632" s="13" t="s">
        <v>4816</v>
      </c>
      <c r="I1632" s="13">
        <f>(Brick_Kilns_EF!$B$13*Brick_Kilns_EF!$B$11*Brick_Kilns_EF!$B$12)</f>
        <v>8886.81</v>
      </c>
      <c r="J1632" s="13">
        <f>IF(D1632="ZZ",Brick_Kilns_EF!$E$5*(0.75),Brick_Kilns_EF!$E$5)</f>
        <v>9.6999999999999986E-3</v>
      </c>
      <c r="K1632" s="13">
        <f t="shared" si="101"/>
        <v>86.202056999999982</v>
      </c>
      <c r="L1632" s="13">
        <f>IF(D1632="ZZ",Brick_Kilns_EF!$E$2*(0.75),Brick_Kilns_EF!$E$2)</f>
        <v>6.7999999999999996E-3</v>
      </c>
      <c r="M1632" s="13">
        <f t="shared" si="100"/>
        <v>60.430307999999997</v>
      </c>
      <c r="N1632" s="13">
        <f>IF(D1632="ZZ",Brick_Kilns_EF!$E$3*(0.75),Brick_Kilns_EF!$E$3)</f>
        <v>4.5999999999999999E-3</v>
      </c>
      <c r="O1632" s="13">
        <f t="shared" si="102"/>
        <v>40.879325999999999</v>
      </c>
      <c r="P1632" s="13">
        <f>IF(D1632="ZZ",Brick_Kilns_EF!$E$4*(0.75),Brick_Kilns_EF!$E$4)</f>
        <v>4.7000000000000002E-3</v>
      </c>
      <c r="Q1632" s="13">
        <f t="shared" si="103"/>
        <v>41.768006999999997</v>
      </c>
    </row>
    <row r="1633" spans="1:17">
      <c r="A1633" s="13" t="s">
        <v>1643</v>
      </c>
      <c r="B1633" s="13">
        <v>24.362321089999998</v>
      </c>
      <c r="C1633" s="13">
        <v>88.530676080000006</v>
      </c>
      <c r="D1633" s="13" t="s">
        <v>6</v>
      </c>
      <c r="E1633" s="13" t="s">
        <v>4927</v>
      </c>
      <c r="F1633" s="13" t="s">
        <v>42</v>
      </c>
      <c r="G1633" s="13" t="s">
        <v>4802</v>
      </c>
      <c r="H1633" s="13" t="s">
        <v>4816</v>
      </c>
      <c r="I1633" s="13">
        <f>(Brick_Kilns_EF!$B$13*Brick_Kilns_EF!$B$11*Brick_Kilns_EF!$B$12)</f>
        <v>8886.81</v>
      </c>
      <c r="J1633" s="13">
        <f>IF(D1633="ZZ",Brick_Kilns_EF!$E$5*(0.75),Brick_Kilns_EF!$E$5)</f>
        <v>9.6999999999999986E-3</v>
      </c>
      <c r="K1633" s="13">
        <f t="shared" si="101"/>
        <v>86.202056999999982</v>
      </c>
      <c r="L1633" s="13">
        <f>IF(D1633="ZZ",Brick_Kilns_EF!$E$2*(0.75),Brick_Kilns_EF!$E$2)</f>
        <v>6.7999999999999996E-3</v>
      </c>
      <c r="M1633" s="13">
        <f t="shared" si="100"/>
        <v>60.430307999999997</v>
      </c>
      <c r="N1633" s="13">
        <f>IF(D1633="ZZ",Brick_Kilns_EF!$E$3*(0.75),Brick_Kilns_EF!$E$3)</f>
        <v>4.5999999999999999E-3</v>
      </c>
      <c r="O1633" s="13">
        <f t="shared" si="102"/>
        <v>40.879325999999999</v>
      </c>
      <c r="P1633" s="13">
        <f>IF(D1633="ZZ",Brick_Kilns_EF!$E$4*(0.75),Brick_Kilns_EF!$E$4)</f>
        <v>4.7000000000000002E-3</v>
      </c>
      <c r="Q1633" s="13">
        <f t="shared" si="103"/>
        <v>41.768006999999997</v>
      </c>
    </row>
    <row r="1634" spans="1:17">
      <c r="A1634" s="13" t="s">
        <v>1644</v>
      </c>
      <c r="B1634" s="13">
        <v>25.83495319</v>
      </c>
      <c r="C1634" s="13">
        <v>88.3926862</v>
      </c>
      <c r="D1634" s="13" t="s">
        <v>6</v>
      </c>
      <c r="E1634" s="13" t="s">
        <v>4927</v>
      </c>
      <c r="F1634" s="13" t="s">
        <v>171</v>
      </c>
      <c r="G1634" s="13" t="s">
        <v>4802</v>
      </c>
      <c r="H1634" s="13" t="s">
        <v>4816</v>
      </c>
      <c r="I1634" s="13">
        <f>(Brick_Kilns_EF!$B$13*Brick_Kilns_EF!$B$11*Brick_Kilns_EF!$B$12)</f>
        <v>8886.81</v>
      </c>
      <c r="J1634" s="13">
        <f>IF(D1634="ZZ",Brick_Kilns_EF!$E$5*(0.75),Brick_Kilns_EF!$E$5)</f>
        <v>9.6999999999999986E-3</v>
      </c>
      <c r="K1634" s="13">
        <f t="shared" si="101"/>
        <v>86.202056999999982</v>
      </c>
      <c r="L1634" s="13">
        <f>IF(D1634="ZZ",Brick_Kilns_EF!$E$2*(0.75),Brick_Kilns_EF!$E$2)</f>
        <v>6.7999999999999996E-3</v>
      </c>
      <c r="M1634" s="13">
        <f t="shared" si="100"/>
        <v>60.430307999999997</v>
      </c>
      <c r="N1634" s="13">
        <f>IF(D1634="ZZ",Brick_Kilns_EF!$E$3*(0.75),Brick_Kilns_EF!$E$3)</f>
        <v>4.5999999999999999E-3</v>
      </c>
      <c r="O1634" s="13">
        <f t="shared" si="102"/>
        <v>40.879325999999999</v>
      </c>
      <c r="P1634" s="13">
        <f>IF(D1634="ZZ",Brick_Kilns_EF!$E$4*(0.75),Brick_Kilns_EF!$E$4)</f>
        <v>4.7000000000000002E-3</v>
      </c>
      <c r="Q1634" s="13">
        <f t="shared" si="103"/>
        <v>41.768006999999997</v>
      </c>
    </row>
    <row r="1635" spans="1:17">
      <c r="A1635" s="13" t="s">
        <v>1645</v>
      </c>
      <c r="B1635" s="13">
        <v>24.38991463</v>
      </c>
      <c r="C1635" s="13">
        <v>88.763650780000006</v>
      </c>
      <c r="D1635" s="13" t="s">
        <v>6</v>
      </c>
      <c r="E1635" s="13" t="s">
        <v>4927</v>
      </c>
      <c r="F1635" s="13" t="s">
        <v>42</v>
      </c>
      <c r="G1635" s="13" t="s">
        <v>4802</v>
      </c>
      <c r="H1635" s="13" t="s">
        <v>4816</v>
      </c>
      <c r="I1635" s="13">
        <f>(Brick_Kilns_EF!$B$13*Brick_Kilns_EF!$B$11*Brick_Kilns_EF!$B$12)</f>
        <v>8886.81</v>
      </c>
      <c r="J1635" s="13">
        <f>IF(D1635="ZZ",Brick_Kilns_EF!$E$5*(0.75),Brick_Kilns_EF!$E$5)</f>
        <v>9.6999999999999986E-3</v>
      </c>
      <c r="K1635" s="13">
        <f t="shared" si="101"/>
        <v>86.202056999999982</v>
      </c>
      <c r="L1635" s="13">
        <f>IF(D1635="ZZ",Brick_Kilns_EF!$E$2*(0.75),Brick_Kilns_EF!$E$2)</f>
        <v>6.7999999999999996E-3</v>
      </c>
      <c r="M1635" s="13">
        <f t="shared" si="100"/>
        <v>60.430307999999997</v>
      </c>
      <c r="N1635" s="13">
        <f>IF(D1635="ZZ",Brick_Kilns_EF!$E$3*(0.75),Brick_Kilns_EF!$E$3)</f>
        <v>4.5999999999999999E-3</v>
      </c>
      <c r="O1635" s="13">
        <f t="shared" si="102"/>
        <v>40.879325999999999</v>
      </c>
      <c r="P1635" s="13">
        <f>IF(D1635="ZZ",Brick_Kilns_EF!$E$4*(0.75),Brick_Kilns_EF!$E$4)</f>
        <v>4.7000000000000002E-3</v>
      </c>
      <c r="Q1635" s="13">
        <f t="shared" si="103"/>
        <v>41.768006999999997</v>
      </c>
    </row>
    <row r="1636" spans="1:17">
      <c r="A1636" s="13" t="s">
        <v>1646</v>
      </c>
      <c r="B1636" s="13">
        <v>24.87139797</v>
      </c>
      <c r="C1636" s="13">
        <v>90.018391460000004</v>
      </c>
      <c r="D1636" s="13" t="s">
        <v>6</v>
      </c>
      <c r="E1636" s="13" t="s">
        <v>4927</v>
      </c>
      <c r="F1636" s="13" t="s">
        <v>248</v>
      </c>
      <c r="G1636" s="13" t="s">
        <v>4802</v>
      </c>
      <c r="H1636" s="13" t="s">
        <v>4816</v>
      </c>
      <c r="I1636" s="13">
        <f>(Brick_Kilns_EF!$B$13*Brick_Kilns_EF!$B$11*Brick_Kilns_EF!$B$12)</f>
        <v>8886.81</v>
      </c>
      <c r="J1636" s="13">
        <f>IF(D1636="ZZ",Brick_Kilns_EF!$E$5*(0.75),Brick_Kilns_EF!$E$5)</f>
        <v>9.6999999999999986E-3</v>
      </c>
      <c r="K1636" s="13">
        <f t="shared" si="101"/>
        <v>86.202056999999982</v>
      </c>
      <c r="L1636" s="13">
        <f>IF(D1636="ZZ",Brick_Kilns_EF!$E$2*(0.75),Brick_Kilns_EF!$E$2)</f>
        <v>6.7999999999999996E-3</v>
      </c>
      <c r="M1636" s="13">
        <f t="shared" si="100"/>
        <v>60.430307999999997</v>
      </c>
      <c r="N1636" s="13">
        <f>IF(D1636="ZZ",Brick_Kilns_EF!$E$3*(0.75),Brick_Kilns_EF!$E$3)</f>
        <v>4.5999999999999999E-3</v>
      </c>
      <c r="O1636" s="13">
        <f t="shared" si="102"/>
        <v>40.879325999999999</v>
      </c>
      <c r="P1636" s="13">
        <f>IF(D1636="ZZ",Brick_Kilns_EF!$E$4*(0.75),Brick_Kilns_EF!$E$4)</f>
        <v>4.7000000000000002E-3</v>
      </c>
      <c r="Q1636" s="13">
        <f t="shared" si="103"/>
        <v>41.768006999999997</v>
      </c>
    </row>
    <row r="1637" spans="1:17">
      <c r="A1637" s="13" t="s">
        <v>1647</v>
      </c>
      <c r="B1637" s="13">
        <v>24.87139797</v>
      </c>
      <c r="C1637" s="13">
        <v>90.018300089999997</v>
      </c>
      <c r="D1637" s="13" t="s">
        <v>6</v>
      </c>
      <c r="E1637" s="13" t="s">
        <v>4927</v>
      </c>
      <c r="F1637" s="13" t="s">
        <v>248</v>
      </c>
      <c r="G1637" s="13" t="s">
        <v>4802</v>
      </c>
      <c r="H1637" s="13" t="s">
        <v>4816</v>
      </c>
      <c r="I1637" s="13">
        <f>(Brick_Kilns_EF!$B$13*Brick_Kilns_EF!$B$11*Brick_Kilns_EF!$B$12)</f>
        <v>8886.81</v>
      </c>
      <c r="J1637" s="13">
        <f>IF(D1637="ZZ",Brick_Kilns_EF!$E$5*(0.75),Brick_Kilns_EF!$E$5)</f>
        <v>9.6999999999999986E-3</v>
      </c>
      <c r="K1637" s="13">
        <f t="shared" si="101"/>
        <v>86.202056999999982</v>
      </c>
      <c r="L1637" s="13">
        <f>IF(D1637="ZZ",Brick_Kilns_EF!$E$2*(0.75),Brick_Kilns_EF!$E$2)</f>
        <v>6.7999999999999996E-3</v>
      </c>
      <c r="M1637" s="13">
        <f t="shared" si="100"/>
        <v>60.430307999999997</v>
      </c>
      <c r="N1637" s="13">
        <f>IF(D1637="ZZ",Brick_Kilns_EF!$E$3*(0.75),Brick_Kilns_EF!$E$3)</f>
        <v>4.5999999999999999E-3</v>
      </c>
      <c r="O1637" s="13">
        <f t="shared" si="102"/>
        <v>40.879325999999999</v>
      </c>
      <c r="P1637" s="13">
        <f>IF(D1637="ZZ",Brick_Kilns_EF!$E$4*(0.75),Brick_Kilns_EF!$E$4)</f>
        <v>4.7000000000000002E-3</v>
      </c>
      <c r="Q1637" s="13">
        <f t="shared" si="103"/>
        <v>41.768006999999997</v>
      </c>
    </row>
    <row r="1638" spans="1:17">
      <c r="A1638" s="13" t="s">
        <v>1648</v>
      </c>
      <c r="B1638" s="13">
        <v>24.482296099999999</v>
      </c>
      <c r="C1638" s="13">
        <v>89.082124129999997</v>
      </c>
      <c r="D1638" s="13" t="s">
        <v>6</v>
      </c>
      <c r="E1638" s="13" t="s">
        <v>4927</v>
      </c>
      <c r="F1638" s="13" t="s">
        <v>42</v>
      </c>
      <c r="G1638" s="13" t="s">
        <v>4802</v>
      </c>
      <c r="H1638" s="13" t="s">
        <v>4816</v>
      </c>
      <c r="I1638" s="13">
        <f>(Brick_Kilns_EF!$B$13*Brick_Kilns_EF!$B$11*Brick_Kilns_EF!$B$12)</f>
        <v>8886.81</v>
      </c>
      <c r="J1638" s="13">
        <f>IF(D1638="ZZ",Brick_Kilns_EF!$E$5*(0.75),Brick_Kilns_EF!$E$5)</f>
        <v>9.6999999999999986E-3</v>
      </c>
      <c r="K1638" s="13">
        <f t="shared" si="101"/>
        <v>86.202056999999982</v>
      </c>
      <c r="L1638" s="13">
        <f>IF(D1638="ZZ",Brick_Kilns_EF!$E$2*(0.75),Brick_Kilns_EF!$E$2)</f>
        <v>6.7999999999999996E-3</v>
      </c>
      <c r="M1638" s="13">
        <f t="shared" si="100"/>
        <v>60.430307999999997</v>
      </c>
      <c r="N1638" s="13">
        <f>IF(D1638="ZZ",Brick_Kilns_EF!$E$3*(0.75),Brick_Kilns_EF!$E$3)</f>
        <v>4.5999999999999999E-3</v>
      </c>
      <c r="O1638" s="13">
        <f t="shared" si="102"/>
        <v>40.879325999999999</v>
      </c>
      <c r="P1638" s="13">
        <f>IF(D1638="ZZ",Brick_Kilns_EF!$E$4*(0.75),Brick_Kilns_EF!$E$4)</f>
        <v>4.7000000000000002E-3</v>
      </c>
      <c r="Q1638" s="13">
        <f t="shared" si="103"/>
        <v>41.768006999999997</v>
      </c>
    </row>
    <row r="1639" spans="1:17">
      <c r="A1639" s="13" t="s">
        <v>1649</v>
      </c>
      <c r="B1639" s="13">
        <v>24.835098349999999</v>
      </c>
      <c r="C1639" s="13">
        <v>88.947580889999998</v>
      </c>
      <c r="D1639" s="13" t="s">
        <v>6</v>
      </c>
      <c r="E1639" s="13" t="s">
        <v>4927</v>
      </c>
      <c r="F1639" s="13" t="s">
        <v>42</v>
      </c>
      <c r="G1639" s="13" t="s">
        <v>4802</v>
      </c>
      <c r="H1639" s="13" t="s">
        <v>4816</v>
      </c>
      <c r="I1639" s="13">
        <f>(Brick_Kilns_EF!$B$13*Brick_Kilns_EF!$B$11*Brick_Kilns_EF!$B$12)</f>
        <v>8886.81</v>
      </c>
      <c r="J1639" s="13">
        <f>IF(D1639="ZZ",Brick_Kilns_EF!$E$5*(0.75),Brick_Kilns_EF!$E$5)</f>
        <v>9.6999999999999986E-3</v>
      </c>
      <c r="K1639" s="13">
        <f t="shared" si="101"/>
        <v>86.202056999999982</v>
      </c>
      <c r="L1639" s="13">
        <f>IF(D1639="ZZ",Brick_Kilns_EF!$E$2*(0.75),Brick_Kilns_EF!$E$2)</f>
        <v>6.7999999999999996E-3</v>
      </c>
      <c r="M1639" s="13">
        <f t="shared" si="100"/>
        <v>60.430307999999997</v>
      </c>
      <c r="N1639" s="13">
        <f>IF(D1639="ZZ",Brick_Kilns_EF!$E$3*(0.75),Brick_Kilns_EF!$E$3)</f>
        <v>4.5999999999999999E-3</v>
      </c>
      <c r="O1639" s="13">
        <f t="shared" si="102"/>
        <v>40.879325999999999</v>
      </c>
      <c r="P1639" s="13">
        <f>IF(D1639="ZZ",Brick_Kilns_EF!$E$4*(0.75),Brick_Kilns_EF!$E$4)</f>
        <v>4.7000000000000002E-3</v>
      </c>
      <c r="Q1639" s="13">
        <f t="shared" si="103"/>
        <v>41.768006999999997</v>
      </c>
    </row>
    <row r="1640" spans="1:17">
      <c r="A1640" s="13" t="s">
        <v>1650</v>
      </c>
      <c r="B1640" s="13">
        <v>24.891770180000002</v>
      </c>
      <c r="C1640" s="13">
        <v>89.965011110000006</v>
      </c>
      <c r="D1640" s="13" t="s">
        <v>6</v>
      </c>
      <c r="E1640" s="13" t="s">
        <v>4927</v>
      </c>
      <c r="F1640" s="13" t="s">
        <v>248</v>
      </c>
      <c r="G1640" s="13" t="s">
        <v>4802</v>
      </c>
      <c r="H1640" s="13" t="s">
        <v>4816</v>
      </c>
      <c r="I1640" s="13">
        <f>(Brick_Kilns_EF!$B$13*Brick_Kilns_EF!$B$11*Brick_Kilns_EF!$B$12)</f>
        <v>8886.81</v>
      </c>
      <c r="J1640" s="13">
        <f>IF(D1640="ZZ",Brick_Kilns_EF!$E$5*(0.75),Brick_Kilns_EF!$E$5)</f>
        <v>9.6999999999999986E-3</v>
      </c>
      <c r="K1640" s="13">
        <f t="shared" si="101"/>
        <v>86.202056999999982</v>
      </c>
      <c r="L1640" s="13">
        <f>IF(D1640="ZZ",Brick_Kilns_EF!$E$2*(0.75),Brick_Kilns_EF!$E$2)</f>
        <v>6.7999999999999996E-3</v>
      </c>
      <c r="M1640" s="13">
        <f t="shared" si="100"/>
        <v>60.430307999999997</v>
      </c>
      <c r="N1640" s="13">
        <f>IF(D1640="ZZ",Brick_Kilns_EF!$E$3*(0.75),Brick_Kilns_EF!$E$3)</f>
        <v>4.5999999999999999E-3</v>
      </c>
      <c r="O1640" s="13">
        <f t="shared" si="102"/>
        <v>40.879325999999999</v>
      </c>
      <c r="P1640" s="13">
        <f>IF(D1640="ZZ",Brick_Kilns_EF!$E$4*(0.75),Brick_Kilns_EF!$E$4)</f>
        <v>4.7000000000000002E-3</v>
      </c>
      <c r="Q1640" s="13">
        <f t="shared" si="103"/>
        <v>41.768006999999997</v>
      </c>
    </row>
    <row r="1641" spans="1:17">
      <c r="A1641" s="13" t="s">
        <v>1651</v>
      </c>
      <c r="B1641" s="13">
        <v>24.89510855</v>
      </c>
      <c r="C1641" s="13">
        <v>89.961151869999995</v>
      </c>
      <c r="D1641" s="13" t="s">
        <v>6</v>
      </c>
      <c r="E1641" s="13" t="s">
        <v>4927</v>
      </c>
      <c r="F1641" s="13" t="s">
        <v>248</v>
      </c>
      <c r="G1641" s="13" t="s">
        <v>4802</v>
      </c>
      <c r="H1641" s="13" t="s">
        <v>4816</v>
      </c>
      <c r="I1641" s="13">
        <f>(Brick_Kilns_EF!$B$13*Brick_Kilns_EF!$B$11*Brick_Kilns_EF!$B$12)</f>
        <v>8886.81</v>
      </c>
      <c r="J1641" s="13">
        <f>IF(D1641="ZZ",Brick_Kilns_EF!$E$5*(0.75),Brick_Kilns_EF!$E$5)</f>
        <v>9.6999999999999986E-3</v>
      </c>
      <c r="K1641" s="13">
        <f t="shared" si="101"/>
        <v>86.202056999999982</v>
      </c>
      <c r="L1641" s="13">
        <f>IF(D1641="ZZ",Brick_Kilns_EF!$E$2*(0.75),Brick_Kilns_EF!$E$2)</f>
        <v>6.7999999999999996E-3</v>
      </c>
      <c r="M1641" s="13">
        <f t="shared" si="100"/>
        <v>60.430307999999997</v>
      </c>
      <c r="N1641" s="13">
        <f>IF(D1641="ZZ",Brick_Kilns_EF!$E$3*(0.75),Brick_Kilns_EF!$E$3)</f>
        <v>4.5999999999999999E-3</v>
      </c>
      <c r="O1641" s="13">
        <f t="shared" si="102"/>
        <v>40.879325999999999</v>
      </c>
      <c r="P1641" s="13">
        <f>IF(D1641="ZZ",Brick_Kilns_EF!$E$4*(0.75),Brick_Kilns_EF!$E$4)</f>
        <v>4.7000000000000002E-3</v>
      </c>
      <c r="Q1641" s="13">
        <f t="shared" si="103"/>
        <v>41.768006999999997</v>
      </c>
    </row>
    <row r="1642" spans="1:17">
      <c r="A1642" s="13" t="s">
        <v>1652</v>
      </c>
      <c r="B1642" s="13">
        <v>24.787031349999999</v>
      </c>
      <c r="C1642" s="13">
        <v>88.957172740000004</v>
      </c>
      <c r="D1642" s="13" t="s">
        <v>6</v>
      </c>
      <c r="E1642" s="13" t="s">
        <v>4927</v>
      </c>
      <c r="F1642" s="13" t="s">
        <v>42</v>
      </c>
      <c r="G1642" s="13" t="s">
        <v>4802</v>
      </c>
      <c r="H1642" s="13" t="s">
        <v>4816</v>
      </c>
      <c r="I1642" s="13">
        <f>(Brick_Kilns_EF!$B$13*Brick_Kilns_EF!$B$11*Brick_Kilns_EF!$B$12)</f>
        <v>8886.81</v>
      </c>
      <c r="J1642" s="13">
        <f>IF(D1642="ZZ",Brick_Kilns_EF!$E$5*(0.75),Brick_Kilns_EF!$E$5)</f>
        <v>9.6999999999999986E-3</v>
      </c>
      <c r="K1642" s="13">
        <f t="shared" si="101"/>
        <v>86.202056999999982</v>
      </c>
      <c r="L1642" s="13">
        <f>IF(D1642="ZZ",Brick_Kilns_EF!$E$2*(0.75),Brick_Kilns_EF!$E$2)</f>
        <v>6.7999999999999996E-3</v>
      </c>
      <c r="M1642" s="13">
        <f t="shared" si="100"/>
        <v>60.430307999999997</v>
      </c>
      <c r="N1642" s="13">
        <f>IF(D1642="ZZ",Brick_Kilns_EF!$E$3*(0.75),Brick_Kilns_EF!$E$3)</f>
        <v>4.5999999999999999E-3</v>
      </c>
      <c r="O1642" s="13">
        <f t="shared" si="102"/>
        <v>40.879325999999999</v>
      </c>
      <c r="P1642" s="13">
        <f>IF(D1642="ZZ",Brick_Kilns_EF!$E$4*(0.75),Brick_Kilns_EF!$E$4)</f>
        <v>4.7000000000000002E-3</v>
      </c>
      <c r="Q1642" s="13">
        <f t="shared" si="103"/>
        <v>41.768006999999997</v>
      </c>
    </row>
    <row r="1643" spans="1:17">
      <c r="A1643" s="13" t="s">
        <v>1653</v>
      </c>
      <c r="B1643" s="13">
        <v>24.785688489999998</v>
      </c>
      <c r="C1643" s="13">
        <v>88.957489870000003</v>
      </c>
      <c r="D1643" s="13" t="s">
        <v>6</v>
      </c>
      <c r="E1643" s="13" t="s">
        <v>4927</v>
      </c>
      <c r="F1643" s="13" t="s">
        <v>42</v>
      </c>
      <c r="G1643" s="13" t="s">
        <v>4802</v>
      </c>
      <c r="H1643" s="13" t="s">
        <v>4816</v>
      </c>
      <c r="I1643" s="13">
        <f>(Brick_Kilns_EF!$B$13*Brick_Kilns_EF!$B$11*Brick_Kilns_EF!$B$12)</f>
        <v>8886.81</v>
      </c>
      <c r="J1643" s="13">
        <f>IF(D1643="ZZ",Brick_Kilns_EF!$E$5*(0.75),Brick_Kilns_EF!$E$5)</f>
        <v>9.6999999999999986E-3</v>
      </c>
      <c r="K1643" s="13">
        <f t="shared" si="101"/>
        <v>86.202056999999982</v>
      </c>
      <c r="L1643" s="13">
        <f>IF(D1643="ZZ",Brick_Kilns_EF!$E$2*(0.75),Brick_Kilns_EF!$E$2)</f>
        <v>6.7999999999999996E-3</v>
      </c>
      <c r="M1643" s="13">
        <f t="shared" si="100"/>
        <v>60.430307999999997</v>
      </c>
      <c r="N1643" s="13">
        <f>IF(D1643="ZZ",Brick_Kilns_EF!$E$3*(0.75),Brick_Kilns_EF!$E$3)</f>
        <v>4.5999999999999999E-3</v>
      </c>
      <c r="O1643" s="13">
        <f t="shared" si="102"/>
        <v>40.879325999999999</v>
      </c>
      <c r="P1643" s="13">
        <f>IF(D1643="ZZ",Brick_Kilns_EF!$E$4*(0.75),Brick_Kilns_EF!$E$4)</f>
        <v>4.7000000000000002E-3</v>
      </c>
      <c r="Q1643" s="13">
        <f t="shared" si="103"/>
        <v>41.768006999999997</v>
      </c>
    </row>
    <row r="1644" spans="1:17">
      <c r="A1644" s="13" t="s">
        <v>1654</v>
      </c>
      <c r="B1644" s="13">
        <v>24.552459280000001</v>
      </c>
      <c r="C1644" s="13">
        <v>88.223181010000005</v>
      </c>
      <c r="D1644" s="13" t="s">
        <v>6</v>
      </c>
      <c r="E1644" s="13" t="s">
        <v>4927</v>
      </c>
      <c r="F1644" s="13" t="s">
        <v>42</v>
      </c>
      <c r="G1644" s="13" t="s">
        <v>4802</v>
      </c>
      <c r="H1644" s="13" t="s">
        <v>4816</v>
      </c>
      <c r="I1644" s="13">
        <f>(Brick_Kilns_EF!$B$13*Brick_Kilns_EF!$B$11*Brick_Kilns_EF!$B$12)</f>
        <v>8886.81</v>
      </c>
      <c r="J1644" s="13">
        <f>IF(D1644="ZZ",Brick_Kilns_EF!$E$5*(0.75),Brick_Kilns_EF!$E$5)</f>
        <v>9.6999999999999986E-3</v>
      </c>
      <c r="K1644" s="13">
        <f t="shared" si="101"/>
        <v>86.202056999999982</v>
      </c>
      <c r="L1644" s="13">
        <f>IF(D1644="ZZ",Brick_Kilns_EF!$E$2*(0.75),Brick_Kilns_EF!$E$2)</f>
        <v>6.7999999999999996E-3</v>
      </c>
      <c r="M1644" s="13">
        <f t="shared" si="100"/>
        <v>60.430307999999997</v>
      </c>
      <c r="N1644" s="13">
        <f>IF(D1644="ZZ",Brick_Kilns_EF!$E$3*(0.75),Brick_Kilns_EF!$E$3)</f>
        <v>4.5999999999999999E-3</v>
      </c>
      <c r="O1644" s="13">
        <f t="shared" si="102"/>
        <v>40.879325999999999</v>
      </c>
      <c r="P1644" s="13">
        <f>IF(D1644="ZZ",Brick_Kilns_EF!$E$4*(0.75),Brick_Kilns_EF!$E$4)</f>
        <v>4.7000000000000002E-3</v>
      </c>
      <c r="Q1644" s="13">
        <f t="shared" si="103"/>
        <v>41.768006999999997</v>
      </c>
    </row>
    <row r="1645" spans="1:17">
      <c r="A1645" s="13" t="s">
        <v>1655</v>
      </c>
      <c r="B1645" s="13">
        <v>24.55071263</v>
      </c>
      <c r="C1645" s="13">
        <v>88.223562630000004</v>
      </c>
      <c r="D1645" s="13" t="s">
        <v>6</v>
      </c>
      <c r="E1645" s="13" t="s">
        <v>4927</v>
      </c>
      <c r="F1645" s="13" t="s">
        <v>42</v>
      </c>
      <c r="G1645" s="13" t="s">
        <v>4802</v>
      </c>
      <c r="H1645" s="13" t="s">
        <v>4816</v>
      </c>
      <c r="I1645" s="13">
        <f>(Brick_Kilns_EF!$B$13*Brick_Kilns_EF!$B$11*Brick_Kilns_EF!$B$12)</f>
        <v>8886.81</v>
      </c>
      <c r="J1645" s="13">
        <f>IF(D1645="ZZ",Brick_Kilns_EF!$E$5*(0.75),Brick_Kilns_EF!$E$5)</f>
        <v>9.6999999999999986E-3</v>
      </c>
      <c r="K1645" s="13">
        <f t="shared" si="101"/>
        <v>86.202056999999982</v>
      </c>
      <c r="L1645" s="13">
        <f>IF(D1645="ZZ",Brick_Kilns_EF!$E$2*(0.75),Brick_Kilns_EF!$E$2)</f>
        <v>6.7999999999999996E-3</v>
      </c>
      <c r="M1645" s="13">
        <f t="shared" si="100"/>
        <v>60.430307999999997</v>
      </c>
      <c r="N1645" s="13">
        <f>IF(D1645="ZZ",Brick_Kilns_EF!$E$3*(0.75),Brick_Kilns_EF!$E$3)</f>
        <v>4.5999999999999999E-3</v>
      </c>
      <c r="O1645" s="13">
        <f t="shared" si="102"/>
        <v>40.879325999999999</v>
      </c>
      <c r="P1645" s="13">
        <f>IF(D1645="ZZ",Brick_Kilns_EF!$E$4*(0.75),Brick_Kilns_EF!$E$4)</f>
        <v>4.7000000000000002E-3</v>
      </c>
      <c r="Q1645" s="13">
        <f t="shared" si="103"/>
        <v>41.768006999999997</v>
      </c>
    </row>
    <row r="1646" spans="1:17">
      <c r="A1646" s="13" t="s">
        <v>1656</v>
      </c>
      <c r="B1646" s="13">
        <v>24.56892027</v>
      </c>
      <c r="C1646" s="13">
        <v>89.641612859999995</v>
      </c>
      <c r="D1646" s="13" t="s">
        <v>6</v>
      </c>
      <c r="E1646" s="13" t="s">
        <v>4927</v>
      </c>
      <c r="F1646" s="13" t="s">
        <v>42</v>
      </c>
      <c r="G1646" s="13" t="s">
        <v>4802</v>
      </c>
      <c r="H1646" s="13" t="s">
        <v>4816</v>
      </c>
      <c r="I1646" s="13">
        <f>(Brick_Kilns_EF!$B$13*Brick_Kilns_EF!$B$11*Brick_Kilns_EF!$B$12)</f>
        <v>8886.81</v>
      </c>
      <c r="J1646" s="13">
        <f>IF(D1646="ZZ",Brick_Kilns_EF!$E$5*(0.75),Brick_Kilns_EF!$E$5)</f>
        <v>9.6999999999999986E-3</v>
      </c>
      <c r="K1646" s="13">
        <f t="shared" si="101"/>
        <v>86.202056999999982</v>
      </c>
      <c r="L1646" s="13">
        <f>IF(D1646="ZZ",Brick_Kilns_EF!$E$2*(0.75),Brick_Kilns_EF!$E$2)</f>
        <v>6.7999999999999996E-3</v>
      </c>
      <c r="M1646" s="13">
        <f t="shared" si="100"/>
        <v>60.430307999999997</v>
      </c>
      <c r="N1646" s="13">
        <f>IF(D1646="ZZ",Brick_Kilns_EF!$E$3*(0.75),Brick_Kilns_EF!$E$3)</f>
        <v>4.5999999999999999E-3</v>
      </c>
      <c r="O1646" s="13">
        <f t="shared" si="102"/>
        <v>40.879325999999999</v>
      </c>
      <c r="P1646" s="13">
        <f>IF(D1646="ZZ",Brick_Kilns_EF!$E$4*(0.75),Brick_Kilns_EF!$E$4)</f>
        <v>4.7000000000000002E-3</v>
      </c>
      <c r="Q1646" s="13">
        <f t="shared" si="103"/>
        <v>41.768006999999997</v>
      </c>
    </row>
    <row r="1647" spans="1:17">
      <c r="A1647" s="13" t="s">
        <v>1657</v>
      </c>
      <c r="B1647" s="13">
        <v>24.88032072</v>
      </c>
      <c r="C1647" s="13">
        <v>88.209018529999994</v>
      </c>
      <c r="D1647" s="13" t="s">
        <v>6</v>
      </c>
      <c r="E1647" s="13" t="s">
        <v>4927</v>
      </c>
      <c r="F1647" s="13" t="s">
        <v>42</v>
      </c>
      <c r="G1647" s="13" t="s">
        <v>4802</v>
      </c>
      <c r="H1647" s="13" t="s">
        <v>4816</v>
      </c>
      <c r="I1647" s="13">
        <f>(Brick_Kilns_EF!$B$13*Brick_Kilns_EF!$B$11*Brick_Kilns_EF!$B$12)</f>
        <v>8886.81</v>
      </c>
      <c r="J1647" s="13">
        <f>IF(D1647="ZZ",Brick_Kilns_EF!$E$5*(0.75),Brick_Kilns_EF!$E$5)</f>
        <v>9.6999999999999986E-3</v>
      </c>
      <c r="K1647" s="13">
        <f t="shared" si="101"/>
        <v>86.202056999999982</v>
      </c>
      <c r="L1647" s="13">
        <f>IF(D1647="ZZ",Brick_Kilns_EF!$E$2*(0.75),Brick_Kilns_EF!$E$2)</f>
        <v>6.7999999999999996E-3</v>
      </c>
      <c r="M1647" s="13">
        <f t="shared" si="100"/>
        <v>60.430307999999997</v>
      </c>
      <c r="N1647" s="13">
        <f>IF(D1647="ZZ",Brick_Kilns_EF!$E$3*(0.75),Brick_Kilns_EF!$E$3)</f>
        <v>4.5999999999999999E-3</v>
      </c>
      <c r="O1647" s="13">
        <f t="shared" si="102"/>
        <v>40.879325999999999</v>
      </c>
      <c r="P1647" s="13">
        <f>IF(D1647="ZZ",Brick_Kilns_EF!$E$4*(0.75),Brick_Kilns_EF!$E$4)</f>
        <v>4.7000000000000002E-3</v>
      </c>
      <c r="Q1647" s="13">
        <f t="shared" si="103"/>
        <v>41.768006999999997</v>
      </c>
    </row>
    <row r="1648" spans="1:17">
      <c r="A1648" s="13" t="s">
        <v>1658</v>
      </c>
      <c r="B1648" s="13">
        <v>24.714576090000001</v>
      </c>
      <c r="C1648" s="13">
        <v>89.804021039999995</v>
      </c>
      <c r="D1648" s="13" t="s">
        <v>6</v>
      </c>
      <c r="E1648" s="13" t="s">
        <v>4927</v>
      </c>
      <c r="F1648" s="13" t="s">
        <v>248</v>
      </c>
      <c r="G1648" s="13" t="s">
        <v>4802</v>
      </c>
      <c r="H1648" s="13" t="s">
        <v>4816</v>
      </c>
      <c r="I1648" s="13">
        <f>(Brick_Kilns_EF!$B$13*Brick_Kilns_EF!$B$11*Brick_Kilns_EF!$B$12)</f>
        <v>8886.81</v>
      </c>
      <c r="J1648" s="13">
        <f>IF(D1648="ZZ",Brick_Kilns_EF!$E$5*(0.75),Brick_Kilns_EF!$E$5)</f>
        <v>9.6999999999999986E-3</v>
      </c>
      <c r="K1648" s="13">
        <f t="shared" si="101"/>
        <v>86.202056999999982</v>
      </c>
      <c r="L1648" s="13">
        <f>IF(D1648="ZZ",Brick_Kilns_EF!$E$2*(0.75),Brick_Kilns_EF!$E$2)</f>
        <v>6.7999999999999996E-3</v>
      </c>
      <c r="M1648" s="13">
        <f t="shared" si="100"/>
        <v>60.430307999999997</v>
      </c>
      <c r="N1648" s="13">
        <f>IF(D1648="ZZ",Brick_Kilns_EF!$E$3*(0.75),Brick_Kilns_EF!$E$3)</f>
        <v>4.5999999999999999E-3</v>
      </c>
      <c r="O1648" s="13">
        <f t="shared" si="102"/>
        <v>40.879325999999999</v>
      </c>
      <c r="P1648" s="13">
        <f>IF(D1648="ZZ",Brick_Kilns_EF!$E$4*(0.75),Brick_Kilns_EF!$E$4)</f>
        <v>4.7000000000000002E-3</v>
      </c>
      <c r="Q1648" s="13">
        <f t="shared" si="103"/>
        <v>41.768006999999997</v>
      </c>
    </row>
    <row r="1649" spans="1:17">
      <c r="A1649" s="13" t="s">
        <v>1659</v>
      </c>
      <c r="B1649" s="13">
        <v>25.422896309999999</v>
      </c>
      <c r="C1649" s="13">
        <v>89.084280359999994</v>
      </c>
      <c r="D1649" s="13" t="s">
        <v>6</v>
      </c>
      <c r="E1649" s="13" t="s">
        <v>4927</v>
      </c>
      <c r="F1649" s="13" t="s">
        <v>171</v>
      </c>
      <c r="G1649" s="13" t="s">
        <v>4802</v>
      </c>
      <c r="H1649" s="13" t="s">
        <v>4816</v>
      </c>
      <c r="I1649" s="13">
        <f>(Brick_Kilns_EF!$B$13*Brick_Kilns_EF!$B$11*Brick_Kilns_EF!$B$12)</f>
        <v>8886.81</v>
      </c>
      <c r="J1649" s="13">
        <f>IF(D1649="ZZ",Brick_Kilns_EF!$E$5*(0.75),Brick_Kilns_EF!$E$5)</f>
        <v>9.6999999999999986E-3</v>
      </c>
      <c r="K1649" s="13">
        <f t="shared" si="101"/>
        <v>86.202056999999982</v>
      </c>
      <c r="L1649" s="13">
        <f>IF(D1649="ZZ",Brick_Kilns_EF!$E$2*(0.75),Brick_Kilns_EF!$E$2)</f>
        <v>6.7999999999999996E-3</v>
      </c>
      <c r="M1649" s="13">
        <f t="shared" si="100"/>
        <v>60.430307999999997</v>
      </c>
      <c r="N1649" s="13">
        <f>IF(D1649="ZZ",Brick_Kilns_EF!$E$3*(0.75),Brick_Kilns_EF!$E$3)</f>
        <v>4.5999999999999999E-3</v>
      </c>
      <c r="O1649" s="13">
        <f t="shared" si="102"/>
        <v>40.879325999999999</v>
      </c>
      <c r="P1649" s="13">
        <f>IF(D1649="ZZ",Brick_Kilns_EF!$E$4*(0.75),Brick_Kilns_EF!$E$4)</f>
        <v>4.7000000000000002E-3</v>
      </c>
      <c r="Q1649" s="13">
        <f t="shared" si="103"/>
        <v>41.768006999999997</v>
      </c>
    </row>
    <row r="1650" spans="1:17">
      <c r="A1650" s="13" t="s">
        <v>1660</v>
      </c>
      <c r="B1650" s="13">
        <v>24.9227086</v>
      </c>
      <c r="C1650" s="13">
        <v>88.731267889999998</v>
      </c>
      <c r="D1650" s="13" t="s">
        <v>6</v>
      </c>
      <c r="E1650" s="13" t="s">
        <v>4927</v>
      </c>
      <c r="F1650" s="13" t="s">
        <v>42</v>
      </c>
      <c r="G1650" s="13" t="s">
        <v>4802</v>
      </c>
      <c r="H1650" s="13" t="s">
        <v>4816</v>
      </c>
      <c r="I1650" s="13">
        <f>(Brick_Kilns_EF!$B$13*Brick_Kilns_EF!$B$11*Brick_Kilns_EF!$B$12)</f>
        <v>8886.81</v>
      </c>
      <c r="J1650" s="13">
        <f>IF(D1650="ZZ",Brick_Kilns_EF!$E$5*(0.75),Brick_Kilns_EF!$E$5)</f>
        <v>9.6999999999999986E-3</v>
      </c>
      <c r="K1650" s="13">
        <f t="shared" si="101"/>
        <v>86.202056999999982</v>
      </c>
      <c r="L1650" s="13">
        <f>IF(D1650="ZZ",Brick_Kilns_EF!$E$2*(0.75),Brick_Kilns_EF!$E$2)</f>
        <v>6.7999999999999996E-3</v>
      </c>
      <c r="M1650" s="13">
        <f t="shared" si="100"/>
        <v>60.430307999999997</v>
      </c>
      <c r="N1650" s="13">
        <f>IF(D1650="ZZ",Brick_Kilns_EF!$E$3*(0.75),Brick_Kilns_EF!$E$3)</f>
        <v>4.5999999999999999E-3</v>
      </c>
      <c r="O1650" s="13">
        <f t="shared" si="102"/>
        <v>40.879325999999999</v>
      </c>
      <c r="P1650" s="13">
        <f>IF(D1650="ZZ",Brick_Kilns_EF!$E$4*(0.75),Brick_Kilns_EF!$E$4)</f>
        <v>4.7000000000000002E-3</v>
      </c>
      <c r="Q1650" s="13">
        <f t="shared" si="103"/>
        <v>41.768006999999997</v>
      </c>
    </row>
    <row r="1651" spans="1:17">
      <c r="A1651" s="13" t="s">
        <v>1661</v>
      </c>
      <c r="B1651" s="13">
        <v>24.922577130000001</v>
      </c>
      <c r="C1651" s="13">
        <v>88.728951269999996</v>
      </c>
      <c r="D1651" s="13" t="s">
        <v>6</v>
      </c>
      <c r="E1651" s="13" t="s">
        <v>4927</v>
      </c>
      <c r="F1651" s="13" t="s">
        <v>42</v>
      </c>
      <c r="G1651" s="13" t="s">
        <v>4802</v>
      </c>
      <c r="H1651" s="13" t="s">
        <v>4816</v>
      </c>
      <c r="I1651" s="13">
        <f>(Brick_Kilns_EF!$B$13*Brick_Kilns_EF!$B$11*Brick_Kilns_EF!$B$12)</f>
        <v>8886.81</v>
      </c>
      <c r="J1651" s="13">
        <f>IF(D1651="ZZ",Brick_Kilns_EF!$E$5*(0.75),Brick_Kilns_EF!$E$5)</f>
        <v>9.6999999999999986E-3</v>
      </c>
      <c r="K1651" s="13">
        <f t="shared" si="101"/>
        <v>86.202056999999982</v>
      </c>
      <c r="L1651" s="13">
        <f>IF(D1651="ZZ",Brick_Kilns_EF!$E$2*(0.75),Brick_Kilns_EF!$E$2)</f>
        <v>6.7999999999999996E-3</v>
      </c>
      <c r="M1651" s="13">
        <f t="shared" si="100"/>
        <v>60.430307999999997</v>
      </c>
      <c r="N1651" s="13">
        <f>IF(D1651="ZZ",Brick_Kilns_EF!$E$3*(0.75),Brick_Kilns_EF!$E$3)</f>
        <v>4.5999999999999999E-3</v>
      </c>
      <c r="O1651" s="13">
        <f t="shared" si="102"/>
        <v>40.879325999999999</v>
      </c>
      <c r="P1651" s="13">
        <f>IF(D1651="ZZ",Brick_Kilns_EF!$E$4*(0.75),Brick_Kilns_EF!$E$4)</f>
        <v>4.7000000000000002E-3</v>
      </c>
      <c r="Q1651" s="13">
        <f t="shared" si="103"/>
        <v>41.768006999999997</v>
      </c>
    </row>
    <row r="1652" spans="1:17">
      <c r="A1652" s="13" t="s">
        <v>1662</v>
      </c>
      <c r="B1652" s="13">
        <v>24.678715759999999</v>
      </c>
      <c r="C1652" s="13">
        <v>89.403713319999994</v>
      </c>
      <c r="D1652" s="13" t="s">
        <v>6</v>
      </c>
      <c r="E1652" s="13" t="s">
        <v>4927</v>
      </c>
      <c r="F1652" s="13" t="s">
        <v>42</v>
      </c>
      <c r="G1652" s="13" t="s">
        <v>4802</v>
      </c>
      <c r="H1652" s="13" t="s">
        <v>4816</v>
      </c>
      <c r="I1652" s="13">
        <f>(Brick_Kilns_EF!$B$13*Brick_Kilns_EF!$B$11*Brick_Kilns_EF!$B$12)</f>
        <v>8886.81</v>
      </c>
      <c r="J1652" s="13">
        <f>IF(D1652="ZZ",Brick_Kilns_EF!$E$5*(0.75),Brick_Kilns_EF!$E$5)</f>
        <v>9.6999999999999986E-3</v>
      </c>
      <c r="K1652" s="13">
        <f t="shared" si="101"/>
        <v>86.202056999999982</v>
      </c>
      <c r="L1652" s="13">
        <f>IF(D1652="ZZ",Brick_Kilns_EF!$E$2*(0.75),Brick_Kilns_EF!$E$2)</f>
        <v>6.7999999999999996E-3</v>
      </c>
      <c r="M1652" s="13">
        <f t="shared" si="100"/>
        <v>60.430307999999997</v>
      </c>
      <c r="N1652" s="13">
        <f>IF(D1652="ZZ",Brick_Kilns_EF!$E$3*(0.75),Brick_Kilns_EF!$E$3)</f>
        <v>4.5999999999999999E-3</v>
      </c>
      <c r="O1652" s="13">
        <f t="shared" si="102"/>
        <v>40.879325999999999</v>
      </c>
      <c r="P1652" s="13">
        <f>IF(D1652="ZZ",Brick_Kilns_EF!$E$4*(0.75),Brick_Kilns_EF!$E$4)</f>
        <v>4.7000000000000002E-3</v>
      </c>
      <c r="Q1652" s="13">
        <f t="shared" si="103"/>
        <v>41.768006999999997</v>
      </c>
    </row>
    <row r="1653" spans="1:17">
      <c r="A1653" s="13" t="s">
        <v>1663</v>
      </c>
      <c r="B1653" s="13">
        <v>24.626024059999999</v>
      </c>
      <c r="C1653" s="13">
        <v>90.050909200000007</v>
      </c>
      <c r="D1653" s="13" t="s">
        <v>6</v>
      </c>
      <c r="E1653" s="13" t="s">
        <v>4927</v>
      </c>
      <c r="F1653" s="13" t="s">
        <v>7</v>
      </c>
      <c r="G1653" s="13" t="s">
        <v>4802</v>
      </c>
      <c r="H1653" s="13" t="s">
        <v>4816</v>
      </c>
      <c r="I1653" s="13">
        <f>(Brick_Kilns_EF!$B$13*Brick_Kilns_EF!$B$11*Brick_Kilns_EF!$B$12)</f>
        <v>8886.81</v>
      </c>
      <c r="J1653" s="13">
        <f>IF(D1653="ZZ",Brick_Kilns_EF!$E$5*(0.75),Brick_Kilns_EF!$E$5)</f>
        <v>9.6999999999999986E-3</v>
      </c>
      <c r="K1653" s="13">
        <f t="shared" si="101"/>
        <v>86.202056999999982</v>
      </c>
      <c r="L1653" s="13">
        <f>IF(D1653="ZZ",Brick_Kilns_EF!$E$2*(0.75),Brick_Kilns_EF!$E$2)</f>
        <v>6.7999999999999996E-3</v>
      </c>
      <c r="M1653" s="13">
        <f t="shared" si="100"/>
        <v>60.430307999999997</v>
      </c>
      <c r="N1653" s="13">
        <f>IF(D1653="ZZ",Brick_Kilns_EF!$E$3*(0.75),Brick_Kilns_EF!$E$3)</f>
        <v>4.5999999999999999E-3</v>
      </c>
      <c r="O1653" s="13">
        <f t="shared" si="102"/>
        <v>40.879325999999999</v>
      </c>
      <c r="P1653" s="13">
        <f>IF(D1653="ZZ",Brick_Kilns_EF!$E$4*(0.75),Brick_Kilns_EF!$E$4)</f>
        <v>4.7000000000000002E-3</v>
      </c>
      <c r="Q1653" s="13">
        <f t="shared" si="103"/>
        <v>41.768006999999997</v>
      </c>
    </row>
    <row r="1654" spans="1:17">
      <c r="A1654" s="13" t="s">
        <v>1664</v>
      </c>
      <c r="B1654" s="13">
        <v>24.70368289</v>
      </c>
      <c r="C1654" s="13">
        <v>88.075098249999996</v>
      </c>
      <c r="D1654" s="13" t="s">
        <v>6</v>
      </c>
      <c r="E1654" s="13" t="s">
        <v>4927</v>
      </c>
      <c r="F1654" s="13" t="s">
        <v>42</v>
      </c>
      <c r="G1654" s="13" t="s">
        <v>4802</v>
      </c>
      <c r="H1654" s="13" t="s">
        <v>4816</v>
      </c>
      <c r="I1654" s="13">
        <f>(Brick_Kilns_EF!$B$13*Brick_Kilns_EF!$B$11*Brick_Kilns_EF!$B$12)</f>
        <v>8886.81</v>
      </c>
      <c r="J1654" s="13">
        <f>IF(D1654="ZZ",Brick_Kilns_EF!$E$5*(0.75),Brick_Kilns_EF!$E$5)</f>
        <v>9.6999999999999986E-3</v>
      </c>
      <c r="K1654" s="13">
        <f t="shared" si="101"/>
        <v>86.202056999999982</v>
      </c>
      <c r="L1654" s="13">
        <f>IF(D1654="ZZ",Brick_Kilns_EF!$E$2*(0.75),Brick_Kilns_EF!$E$2)</f>
        <v>6.7999999999999996E-3</v>
      </c>
      <c r="M1654" s="13">
        <f t="shared" si="100"/>
        <v>60.430307999999997</v>
      </c>
      <c r="N1654" s="13">
        <f>IF(D1654="ZZ",Brick_Kilns_EF!$E$3*(0.75),Brick_Kilns_EF!$E$3)</f>
        <v>4.5999999999999999E-3</v>
      </c>
      <c r="O1654" s="13">
        <f t="shared" si="102"/>
        <v>40.879325999999999</v>
      </c>
      <c r="P1654" s="13">
        <f>IF(D1654="ZZ",Brick_Kilns_EF!$E$4*(0.75),Brick_Kilns_EF!$E$4)</f>
        <v>4.7000000000000002E-3</v>
      </c>
      <c r="Q1654" s="13">
        <f t="shared" si="103"/>
        <v>41.768006999999997</v>
      </c>
    </row>
    <row r="1655" spans="1:17">
      <c r="A1655" s="13" t="s">
        <v>1665</v>
      </c>
      <c r="B1655" s="13">
        <v>24.774262279999999</v>
      </c>
      <c r="C1655" s="13">
        <v>89.901728070000004</v>
      </c>
      <c r="D1655" s="13" t="s">
        <v>6</v>
      </c>
      <c r="E1655" s="13" t="s">
        <v>4927</v>
      </c>
      <c r="F1655" s="13" t="s">
        <v>248</v>
      </c>
      <c r="G1655" s="13" t="s">
        <v>4802</v>
      </c>
      <c r="H1655" s="13" t="s">
        <v>4816</v>
      </c>
      <c r="I1655" s="13">
        <f>(Brick_Kilns_EF!$B$13*Brick_Kilns_EF!$B$11*Brick_Kilns_EF!$B$12)</f>
        <v>8886.81</v>
      </c>
      <c r="J1655" s="13">
        <f>IF(D1655="ZZ",Brick_Kilns_EF!$E$5*(0.75),Brick_Kilns_EF!$E$5)</f>
        <v>9.6999999999999986E-3</v>
      </c>
      <c r="K1655" s="13">
        <f t="shared" si="101"/>
        <v>86.202056999999982</v>
      </c>
      <c r="L1655" s="13">
        <f>IF(D1655="ZZ",Brick_Kilns_EF!$E$2*(0.75),Brick_Kilns_EF!$E$2)</f>
        <v>6.7999999999999996E-3</v>
      </c>
      <c r="M1655" s="13">
        <f t="shared" si="100"/>
        <v>60.430307999999997</v>
      </c>
      <c r="N1655" s="13">
        <f>IF(D1655="ZZ",Brick_Kilns_EF!$E$3*(0.75),Brick_Kilns_EF!$E$3)</f>
        <v>4.5999999999999999E-3</v>
      </c>
      <c r="O1655" s="13">
        <f t="shared" si="102"/>
        <v>40.879325999999999</v>
      </c>
      <c r="P1655" s="13">
        <f>IF(D1655="ZZ",Brick_Kilns_EF!$E$4*(0.75),Brick_Kilns_EF!$E$4)</f>
        <v>4.7000000000000002E-3</v>
      </c>
      <c r="Q1655" s="13">
        <f t="shared" si="103"/>
        <v>41.768006999999997</v>
      </c>
    </row>
    <row r="1656" spans="1:17">
      <c r="A1656" s="13" t="s">
        <v>1666</v>
      </c>
      <c r="B1656" s="13">
        <v>24.968815280000001</v>
      </c>
      <c r="C1656" s="13">
        <v>89.937691490000006</v>
      </c>
      <c r="D1656" s="13" t="s">
        <v>6</v>
      </c>
      <c r="E1656" s="13" t="s">
        <v>4927</v>
      </c>
      <c r="F1656" s="13" t="s">
        <v>248</v>
      </c>
      <c r="G1656" s="13" t="s">
        <v>4802</v>
      </c>
      <c r="H1656" s="13" t="s">
        <v>4816</v>
      </c>
      <c r="I1656" s="13">
        <f>(Brick_Kilns_EF!$B$13*Brick_Kilns_EF!$B$11*Brick_Kilns_EF!$B$12)</f>
        <v>8886.81</v>
      </c>
      <c r="J1656" s="13">
        <f>IF(D1656="ZZ",Brick_Kilns_EF!$E$5*(0.75),Brick_Kilns_EF!$E$5)</f>
        <v>9.6999999999999986E-3</v>
      </c>
      <c r="K1656" s="13">
        <f t="shared" si="101"/>
        <v>86.202056999999982</v>
      </c>
      <c r="L1656" s="13">
        <f>IF(D1656="ZZ",Brick_Kilns_EF!$E$2*(0.75),Brick_Kilns_EF!$E$2)</f>
        <v>6.7999999999999996E-3</v>
      </c>
      <c r="M1656" s="13">
        <f t="shared" si="100"/>
        <v>60.430307999999997</v>
      </c>
      <c r="N1656" s="13">
        <f>IF(D1656="ZZ",Brick_Kilns_EF!$E$3*(0.75),Brick_Kilns_EF!$E$3)</f>
        <v>4.5999999999999999E-3</v>
      </c>
      <c r="O1656" s="13">
        <f t="shared" si="102"/>
        <v>40.879325999999999</v>
      </c>
      <c r="P1656" s="13">
        <f>IF(D1656="ZZ",Brick_Kilns_EF!$E$4*(0.75),Brick_Kilns_EF!$E$4)</f>
        <v>4.7000000000000002E-3</v>
      </c>
      <c r="Q1656" s="13">
        <f t="shared" si="103"/>
        <v>41.768006999999997</v>
      </c>
    </row>
    <row r="1657" spans="1:17">
      <c r="A1657" s="13" t="s">
        <v>1667</v>
      </c>
      <c r="B1657" s="13">
        <v>24.5644299</v>
      </c>
      <c r="C1657" s="13">
        <v>88.235581870000004</v>
      </c>
      <c r="D1657" s="13" t="s">
        <v>6</v>
      </c>
      <c r="E1657" s="13" t="s">
        <v>4927</v>
      </c>
      <c r="F1657" s="13" t="s">
        <v>42</v>
      </c>
      <c r="G1657" s="13" t="s">
        <v>4802</v>
      </c>
      <c r="H1657" s="13" t="s">
        <v>4816</v>
      </c>
      <c r="I1657" s="13">
        <f>(Brick_Kilns_EF!$B$13*Brick_Kilns_EF!$B$11*Brick_Kilns_EF!$B$12)</f>
        <v>8886.81</v>
      </c>
      <c r="J1657" s="13">
        <f>IF(D1657="ZZ",Brick_Kilns_EF!$E$5*(0.75),Brick_Kilns_EF!$E$5)</f>
        <v>9.6999999999999986E-3</v>
      </c>
      <c r="K1657" s="13">
        <f t="shared" si="101"/>
        <v>86.202056999999982</v>
      </c>
      <c r="L1657" s="13">
        <f>IF(D1657="ZZ",Brick_Kilns_EF!$E$2*(0.75),Brick_Kilns_EF!$E$2)</f>
        <v>6.7999999999999996E-3</v>
      </c>
      <c r="M1657" s="13">
        <f t="shared" si="100"/>
        <v>60.430307999999997</v>
      </c>
      <c r="N1657" s="13">
        <f>IF(D1657="ZZ",Brick_Kilns_EF!$E$3*(0.75),Brick_Kilns_EF!$E$3)</f>
        <v>4.5999999999999999E-3</v>
      </c>
      <c r="O1657" s="13">
        <f t="shared" si="102"/>
        <v>40.879325999999999</v>
      </c>
      <c r="P1657" s="13">
        <f>IF(D1657="ZZ",Brick_Kilns_EF!$E$4*(0.75),Brick_Kilns_EF!$E$4)</f>
        <v>4.7000000000000002E-3</v>
      </c>
      <c r="Q1657" s="13">
        <f t="shared" si="103"/>
        <v>41.768006999999997</v>
      </c>
    </row>
    <row r="1658" spans="1:17">
      <c r="A1658" s="13" t="s">
        <v>1668</v>
      </c>
      <c r="B1658" s="13">
        <v>24.901127030000001</v>
      </c>
      <c r="C1658" s="13">
        <v>88.741584020000005</v>
      </c>
      <c r="D1658" s="13" t="s">
        <v>6</v>
      </c>
      <c r="E1658" s="13" t="s">
        <v>4927</v>
      </c>
      <c r="F1658" s="13" t="s">
        <v>42</v>
      </c>
      <c r="G1658" s="13" t="s">
        <v>4802</v>
      </c>
      <c r="H1658" s="13" t="s">
        <v>4816</v>
      </c>
      <c r="I1658" s="13">
        <f>(Brick_Kilns_EF!$B$13*Brick_Kilns_EF!$B$11*Brick_Kilns_EF!$B$12)</f>
        <v>8886.81</v>
      </c>
      <c r="J1658" s="13">
        <f>IF(D1658="ZZ",Brick_Kilns_EF!$E$5*(0.75),Brick_Kilns_EF!$E$5)</f>
        <v>9.6999999999999986E-3</v>
      </c>
      <c r="K1658" s="13">
        <f t="shared" si="101"/>
        <v>86.202056999999982</v>
      </c>
      <c r="L1658" s="13">
        <f>IF(D1658="ZZ",Brick_Kilns_EF!$E$2*(0.75),Brick_Kilns_EF!$E$2)</f>
        <v>6.7999999999999996E-3</v>
      </c>
      <c r="M1658" s="13">
        <f t="shared" si="100"/>
        <v>60.430307999999997</v>
      </c>
      <c r="N1658" s="13">
        <f>IF(D1658="ZZ",Brick_Kilns_EF!$E$3*(0.75),Brick_Kilns_EF!$E$3)</f>
        <v>4.5999999999999999E-3</v>
      </c>
      <c r="O1658" s="13">
        <f t="shared" si="102"/>
        <v>40.879325999999999</v>
      </c>
      <c r="P1658" s="13">
        <f>IF(D1658="ZZ",Brick_Kilns_EF!$E$4*(0.75),Brick_Kilns_EF!$E$4)</f>
        <v>4.7000000000000002E-3</v>
      </c>
      <c r="Q1658" s="13">
        <f t="shared" si="103"/>
        <v>41.768006999999997</v>
      </c>
    </row>
    <row r="1659" spans="1:17">
      <c r="A1659" s="13" t="s">
        <v>1669</v>
      </c>
      <c r="B1659" s="13">
        <v>24.789997710000002</v>
      </c>
      <c r="C1659" s="13">
        <v>88.741381860000004</v>
      </c>
      <c r="D1659" s="13" t="s">
        <v>6</v>
      </c>
      <c r="E1659" s="13" t="s">
        <v>4927</v>
      </c>
      <c r="F1659" s="13" t="s">
        <v>42</v>
      </c>
      <c r="G1659" s="13" t="s">
        <v>4802</v>
      </c>
      <c r="H1659" s="13" t="s">
        <v>4816</v>
      </c>
      <c r="I1659" s="13">
        <f>(Brick_Kilns_EF!$B$13*Brick_Kilns_EF!$B$11*Brick_Kilns_EF!$B$12)</f>
        <v>8886.81</v>
      </c>
      <c r="J1659" s="13">
        <f>IF(D1659="ZZ",Brick_Kilns_EF!$E$5*(0.75),Brick_Kilns_EF!$E$5)</f>
        <v>9.6999999999999986E-3</v>
      </c>
      <c r="K1659" s="13">
        <f t="shared" si="101"/>
        <v>86.202056999999982</v>
      </c>
      <c r="L1659" s="13">
        <f>IF(D1659="ZZ",Brick_Kilns_EF!$E$2*(0.75),Brick_Kilns_EF!$E$2)</f>
        <v>6.7999999999999996E-3</v>
      </c>
      <c r="M1659" s="13">
        <f t="shared" si="100"/>
        <v>60.430307999999997</v>
      </c>
      <c r="N1659" s="13">
        <f>IF(D1659="ZZ",Brick_Kilns_EF!$E$3*(0.75),Brick_Kilns_EF!$E$3)</f>
        <v>4.5999999999999999E-3</v>
      </c>
      <c r="O1659" s="13">
        <f t="shared" si="102"/>
        <v>40.879325999999999</v>
      </c>
      <c r="P1659" s="13">
        <f>IF(D1659="ZZ",Brick_Kilns_EF!$E$4*(0.75),Brick_Kilns_EF!$E$4)</f>
        <v>4.7000000000000002E-3</v>
      </c>
      <c r="Q1659" s="13">
        <f t="shared" si="103"/>
        <v>41.768006999999997</v>
      </c>
    </row>
    <row r="1660" spans="1:17">
      <c r="A1660" s="13" t="s">
        <v>1670</v>
      </c>
      <c r="B1660" s="13">
        <v>24.7900165</v>
      </c>
      <c r="C1660" s="13">
        <v>88.741301239999999</v>
      </c>
      <c r="D1660" s="13" t="s">
        <v>6</v>
      </c>
      <c r="E1660" s="13" t="s">
        <v>4927</v>
      </c>
      <c r="F1660" s="13" t="s">
        <v>42</v>
      </c>
      <c r="G1660" s="13" t="s">
        <v>4802</v>
      </c>
      <c r="H1660" s="13" t="s">
        <v>4816</v>
      </c>
      <c r="I1660" s="13">
        <f>(Brick_Kilns_EF!$B$13*Brick_Kilns_EF!$B$11*Brick_Kilns_EF!$B$12)</f>
        <v>8886.81</v>
      </c>
      <c r="J1660" s="13">
        <f>IF(D1660="ZZ",Brick_Kilns_EF!$E$5*(0.75),Brick_Kilns_EF!$E$5)</f>
        <v>9.6999999999999986E-3</v>
      </c>
      <c r="K1660" s="13">
        <f t="shared" si="101"/>
        <v>86.202056999999982</v>
      </c>
      <c r="L1660" s="13">
        <f>IF(D1660="ZZ",Brick_Kilns_EF!$E$2*(0.75),Brick_Kilns_EF!$E$2)</f>
        <v>6.7999999999999996E-3</v>
      </c>
      <c r="M1660" s="13">
        <f t="shared" si="100"/>
        <v>60.430307999999997</v>
      </c>
      <c r="N1660" s="13">
        <f>IF(D1660="ZZ",Brick_Kilns_EF!$E$3*(0.75),Brick_Kilns_EF!$E$3)</f>
        <v>4.5999999999999999E-3</v>
      </c>
      <c r="O1660" s="13">
        <f t="shared" si="102"/>
        <v>40.879325999999999</v>
      </c>
      <c r="P1660" s="13">
        <f>IF(D1660="ZZ",Brick_Kilns_EF!$E$4*(0.75),Brick_Kilns_EF!$E$4)</f>
        <v>4.7000000000000002E-3</v>
      </c>
      <c r="Q1660" s="13">
        <f t="shared" si="103"/>
        <v>41.768006999999997</v>
      </c>
    </row>
    <row r="1661" spans="1:17">
      <c r="A1661" s="13" t="s">
        <v>1671</v>
      </c>
      <c r="B1661" s="13">
        <v>24.94224767</v>
      </c>
      <c r="C1661" s="13">
        <v>88.748136849999995</v>
      </c>
      <c r="D1661" s="13" t="s">
        <v>6</v>
      </c>
      <c r="E1661" s="13" t="s">
        <v>4927</v>
      </c>
      <c r="F1661" s="13" t="s">
        <v>42</v>
      </c>
      <c r="G1661" s="13" t="s">
        <v>4802</v>
      </c>
      <c r="H1661" s="13" t="s">
        <v>4816</v>
      </c>
      <c r="I1661" s="13">
        <f>(Brick_Kilns_EF!$B$13*Brick_Kilns_EF!$B$11*Brick_Kilns_EF!$B$12)</f>
        <v>8886.81</v>
      </c>
      <c r="J1661" s="13">
        <f>IF(D1661="ZZ",Brick_Kilns_EF!$E$5*(0.75),Brick_Kilns_EF!$E$5)</f>
        <v>9.6999999999999986E-3</v>
      </c>
      <c r="K1661" s="13">
        <f t="shared" si="101"/>
        <v>86.202056999999982</v>
      </c>
      <c r="L1661" s="13">
        <f>IF(D1661="ZZ",Brick_Kilns_EF!$E$2*(0.75),Brick_Kilns_EF!$E$2)</f>
        <v>6.7999999999999996E-3</v>
      </c>
      <c r="M1661" s="13">
        <f t="shared" si="100"/>
        <v>60.430307999999997</v>
      </c>
      <c r="N1661" s="13">
        <f>IF(D1661="ZZ",Brick_Kilns_EF!$E$3*(0.75),Brick_Kilns_EF!$E$3)</f>
        <v>4.5999999999999999E-3</v>
      </c>
      <c r="O1661" s="13">
        <f t="shared" si="102"/>
        <v>40.879325999999999</v>
      </c>
      <c r="P1661" s="13">
        <f>IF(D1661="ZZ",Brick_Kilns_EF!$E$4*(0.75),Brick_Kilns_EF!$E$4)</f>
        <v>4.7000000000000002E-3</v>
      </c>
      <c r="Q1661" s="13">
        <f t="shared" si="103"/>
        <v>41.768006999999997</v>
      </c>
    </row>
    <row r="1662" spans="1:17">
      <c r="A1662" s="13" t="s">
        <v>1672</v>
      </c>
      <c r="B1662" s="13">
        <v>24.605585170000001</v>
      </c>
      <c r="C1662" s="13">
        <v>88.262810810000005</v>
      </c>
      <c r="D1662" s="13" t="s">
        <v>6</v>
      </c>
      <c r="E1662" s="13" t="s">
        <v>4927</v>
      </c>
      <c r="F1662" s="13" t="s">
        <v>42</v>
      </c>
      <c r="G1662" s="13" t="s">
        <v>4802</v>
      </c>
      <c r="H1662" s="13" t="s">
        <v>4816</v>
      </c>
      <c r="I1662" s="13">
        <f>(Brick_Kilns_EF!$B$13*Brick_Kilns_EF!$B$11*Brick_Kilns_EF!$B$12)</f>
        <v>8886.81</v>
      </c>
      <c r="J1662" s="13">
        <f>IF(D1662="ZZ",Brick_Kilns_EF!$E$5*(0.75),Brick_Kilns_EF!$E$5)</f>
        <v>9.6999999999999986E-3</v>
      </c>
      <c r="K1662" s="13">
        <f t="shared" si="101"/>
        <v>86.202056999999982</v>
      </c>
      <c r="L1662" s="13">
        <f>IF(D1662="ZZ",Brick_Kilns_EF!$E$2*(0.75),Brick_Kilns_EF!$E$2)</f>
        <v>6.7999999999999996E-3</v>
      </c>
      <c r="M1662" s="13">
        <f t="shared" si="100"/>
        <v>60.430307999999997</v>
      </c>
      <c r="N1662" s="13">
        <f>IF(D1662="ZZ",Brick_Kilns_EF!$E$3*(0.75),Brick_Kilns_EF!$E$3)</f>
        <v>4.5999999999999999E-3</v>
      </c>
      <c r="O1662" s="13">
        <f t="shared" si="102"/>
        <v>40.879325999999999</v>
      </c>
      <c r="P1662" s="13">
        <f>IF(D1662="ZZ",Brick_Kilns_EF!$E$4*(0.75),Brick_Kilns_EF!$E$4)</f>
        <v>4.7000000000000002E-3</v>
      </c>
      <c r="Q1662" s="13">
        <f t="shared" si="103"/>
        <v>41.768006999999997</v>
      </c>
    </row>
    <row r="1663" spans="1:17">
      <c r="A1663" s="13" t="s">
        <v>1673</v>
      </c>
      <c r="B1663" s="13">
        <v>24.526229350000001</v>
      </c>
      <c r="C1663" s="13">
        <v>88.68016867</v>
      </c>
      <c r="D1663" s="13" t="s">
        <v>6</v>
      </c>
      <c r="E1663" s="13" t="s">
        <v>4927</v>
      </c>
      <c r="F1663" s="13" t="s">
        <v>42</v>
      </c>
      <c r="G1663" s="13" t="s">
        <v>4802</v>
      </c>
      <c r="H1663" s="13" t="s">
        <v>4816</v>
      </c>
      <c r="I1663" s="13">
        <f>(Brick_Kilns_EF!$B$13*Brick_Kilns_EF!$B$11*Brick_Kilns_EF!$B$12)</f>
        <v>8886.81</v>
      </c>
      <c r="J1663" s="13">
        <f>IF(D1663="ZZ",Brick_Kilns_EF!$E$5*(0.75),Brick_Kilns_EF!$E$5)</f>
        <v>9.6999999999999986E-3</v>
      </c>
      <c r="K1663" s="13">
        <f t="shared" si="101"/>
        <v>86.202056999999982</v>
      </c>
      <c r="L1663" s="13">
        <f>IF(D1663="ZZ",Brick_Kilns_EF!$E$2*(0.75),Brick_Kilns_EF!$E$2)</f>
        <v>6.7999999999999996E-3</v>
      </c>
      <c r="M1663" s="13">
        <f t="shared" si="100"/>
        <v>60.430307999999997</v>
      </c>
      <c r="N1663" s="13">
        <f>IF(D1663="ZZ",Brick_Kilns_EF!$E$3*(0.75),Brick_Kilns_EF!$E$3)</f>
        <v>4.5999999999999999E-3</v>
      </c>
      <c r="O1663" s="13">
        <f t="shared" si="102"/>
        <v>40.879325999999999</v>
      </c>
      <c r="P1663" s="13">
        <f>IF(D1663="ZZ",Brick_Kilns_EF!$E$4*(0.75),Brick_Kilns_EF!$E$4)</f>
        <v>4.7000000000000002E-3</v>
      </c>
      <c r="Q1663" s="13">
        <f t="shared" si="103"/>
        <v>41.768006999999997</v>
      </c>
    </row>
    <row r="1664" spans="1:17">
      <c r="A1664" s="13" t="s">
        <v>1674</v>
      </c>
      <c r="B1664" s="13">
        <v>24.85535359</v>
      </c>
      <c r="C1664" s="13">
        <v>88.373580000000004</v>
      </c>
      <c r="D1664" s="13" t="s">
        <v>6</v>
      </c>
      <c r="E1664" s="13" t="s">
        <v>4927</v>
      </c>
      <c r="F1664" s="13" t="s">
        <v>42</v>
      </c>
      <c r="G1664" s="13" t="s">
        <v>4802</v>
      </c>
      <c r="H1664" s="13" t="s">
        <v>4816</v>
      </c>
      <c r="I1664" s="13">
        <f>(Brick_Kilns_EF!$B$13*Brick_Kilns_EF!$B$11*Brick_Kilns_EF!$B$12)</f>
        <v>8886.81</v>
      </c>
      <c r="J1664" s="13">
        <f>IF(D1664="ZZ",Brick_Kilns_EF!$E$5*(0.75),Brick_Kilns_EF!$E$5)</f>
        <v>9.6999999999999986E-3</v>
      </c>
      <c r="K1664" s="13">
        <f t="shared" si="101"/>
        <v>86.202056999999982</v>
      </c>
      <c r="L1664" s="13">
        <f>IF(D1664="ZZ",Brick_Kilns_EF!$E$2*(0.75),Brick_Kilns_EF!$E$2)</f>
        <v>6.7999999999999996E-3</v>
      </c>
      <c r="M1664" s="13">
        <f t="shared" si="100"/>
        <v>60.430307999999997</v>
      </c>
      <c r="N1664" s="13">
        <f>IF(D1664="ZZ",Brick_Kilns_EF!$E$3*(0.75),Brick_Kilns_EF!$E$3)</f>
        <v>4.5999999999999999E-3</v>
      </c>
      <c r="O1664" s="13">
        <f t="shared" si="102"/>
        <v>40.879325999999999</v>
      </c>
      <c r="P1664" s="13">
        <f>IF(D1664="ZZ",Brick_Kilns_EF!$E$4*(0.75),Brick_Kilns_EF!$E$4)</f>
        <v>4.7000000000000002E-3</v>
      </c>
      <c r="Q1664" s="13">
        <f t="shared" si="103"/>
        <v>41.768006999999997</v>
      </c>
    </row>
    <row r="1665" spans="1:17">
      <c r="A1665" s="13" t="s">
        <v>1675</v>
      </c>
      <c r="B1665" s="13">
        <v>25.46476814</v>
      </c>
      <c r="C1665" s="13">
        <v>89.166518870000004</v>
      </c>
      <c r="D1665" s="13" t="s">
        <v>6</v>
      </c>
      <c r="E1665" s="13" t="s">
        <v>4927</v>
      </c>
      <c r="F1665" s="13" t="s">
        <v>171</v>
      </c>
      <c r="G1665" s="13" t="s">
        <v>4802</v>
      </c>
      <c r="H1665" s="13" t="s">
        <v>4816</v>
      </c>
      <c r="I1665" s="13">
        <f>(Brick_Kilns_EF!$B$13*Brick_Kilns_EF!$B$11*Brick_Kilns_EF!$B$12)</f>
        <v>8886.81</v>
      </c>
      <c r="J1665" s="13">
        <f>IF(D1665="ZZ",Brick_Kilns_EF!$E$5*(0.75),Brick_Kilns_EF!$E$5)</f>
        <v>9.6999999999999986E-3</v>
      </c>
      <c r="K1665" s="13">
        <f t="shared" si="101"/>
        <v>86.202056999999982</v>
      </c>
      <c r="L1665" s="13">
        <f>IF(D1665="ZZ",Brick_Kilns_EF!$E$2*(0.75),Brick_Kilns_EF!$E$2)</f>
        <v>6.7999999999999996E-3</v>
      </c>
      <c r="M1665" s="13">
        <f t="shared" si="100"/>
        <v>60.430307999999997</v>
      </c>
      <c r="N1665" s="13">
        <f>IF(D1665="ZZ",Brick_Kilns_EF!$E$3*(0.75),Brick_Kilns_EF!$E$3)</f>
        <v>4.5999999999999999E-3</v>
      </c>
      <c r="O1665" s="13">
        <f t="shared" si="102"/>
        <v>40.879325999999999</v>
      </c>
      <c r="P1665" s="13">
        <f>IF(D1665="ZZ",Brick_Kilns_EF!$E$4*(0.75),Brick_Kilns_EF!$E$4)</f>
        <v>4.7000000000000002E-3</v>
      </c>
      <c r="Q1665" s="13">
        <f t="shared" si="103"/>
        <v>41.768006999999997</v>
      </c>
    </row>
    <row r="1666" spans="1:17">
      <c r="A1666" s="13" t="s">
        <v>1676</v>
      </c>
      <c r="B1666" s="13">
        <v>24.8849518</v>
      </c>
      <c r="C1666" s="13">
        <v>89.584494179999993</v>
      </c>
      <c r="D1666" s="13" t="s">
        <v>6</v>
      </c>
      <c r="E1666" s="13" t="s">
        <v>4927</v>
      </c>
      <c r="F1666" s="13" t="s">
        <v>42</v>
      </c>
      <c r="G1666" s="13" t="s">
        <v>4802</v>
      </c>
      <c r="H1666" s="13" t="s">
        <v>4816</v>
      </c>
      <c r="I1666" s="13">
        <f>(Brick_Kilns_EF!$B$13*Brick_Kilns_EF!$B$11*Brick_Kilns_EF!$B$12)</f>
        <v>8886.81</v>
      </c>
      <c r="J1666" s="13">
        <f>IF(D1666="ZZ",Brick_Kilns_EF!$E$5*(0.75),Brick_Kilns_EF!$E$5)</f>
        <v>9.6999999999999986E-3</v>
      </c>
      <c r="K1666" s="13">
        <f t="shared" si="101"/>
        <v>86.202056999999982</v>
      </c>
      <c r="L1666" s="13">
        <f>IF(D1666="ZZ",Brick_Kilns_EF!$E$2*(0.75),Brick_Kilns_EF!$E$2)</f>
        <v>6.7999999999999996E-3</v>
      </c>
      <c r="M1666" s="13">
        <f t="shared" ref="M1666:M1729" si="104">(I1666*L1666)</f>
        <v>60.430307999999997</v>
      </c>
      <c r="N1666" s="13">
        <f>IF(D1666="ZZ",Brick_Kilns_EF!$E$3*(0.75),Brick_Kilns_EF!$E$3)</f>
        <v>4.5999999999999999E-3</v>
      </c>
      <c r="O1666" s="13">
        <f t="shared" si="102"/>
        <v>40.879325999999999</v>
      </c>
      <c r="P1666" s="13">
        <f>IF(D1666="ZZ",Brick_Kilns_EF!$E$4*(0.75),Brick_Kilns_EF!$E$4)</f>
        <v>4.7000000000000002E-3</v>
      </c>
      <c r="Q1666" s="13">
        <f t="shared" si="103"/>
        <v>41.768006999999997</v>
      </c>
    </row>
    <row r="1667" spans="1:17">
      <c r="A1667" s="13" t="s">
        <v>1677</v>
      </c>
      <c r="B1667" s="13">
        <v>24.632455960000001</v>
      </c>
      <c r="C1667" s="13">
        <v>89.278890180000005</v>
      </c>
      <c r="D1667" s="13" t="s">
        <v>6</v>
      </c>
      <c r="E1667" s="13" t="s">
        <v>4927</v>
      </c>
      <c r="F1667" s="13" t="s">
        <v>42</v>
      </c>
      <c r="G1667" s="13" t="s">
        <v>4802</v>
      </c>
      <c r="H1667" s="13" t="s">
        <v>4816</v>
      </c>
      <c r="I1667" s="13">
        <f>(Brick_Kilns_EF!$B$13*Brick_Kilns_EF!$B$11*Brick_Kilns_EF!$B$12)</f>
        <v>8886.81</v>
      </c>
      <c r="J1667" s="13">
        <f>IF(D1667="ZZ",Brick_Kilns_EF!$E$5*(0.75),Brick_Kilns_EF!$E$5)</f>
        <v>9.6999999999999986E-3</v>
      </c>
      <c r="K1667" s="13">
        <f t="shared" ref="K1667:K1730" si="105">J1667*I1667</f>
        <v>86.202056999999982</v>
      </c>
      <c r="L1667" s="13">
        <f>IF(D1667="ZZ",Brick_Kilns_EF!$E$2*(0.75),Brick_Kilns_EF!$E$2)</f>
        <v>6.7999999999999996E-3</v>
      </c>
      <c r="M1667" s="13">
        <f t="shared" si="104"/>
        <v>60.430307999999997</v>
      </c>
      <c r="N1667" s="13">
        <f>IF(D1667="ZZ",Brick_Kilns_EF!$E$3*(0.75),Brick_Kilns_EF!$E$3)</f>
        <v>4.5999999999999999E-3</v>
      </c>
      <c r="O1667" s="13">
        <f t="shared" ref="O1667:O1730" si="106">I1667*N1667</f>
        <v>40.879325999999999</v>
      </c>
      <c r="P1667" s="13">
        <f>IF(D1667="ZZ",Brick_Kilns_EF!$E$4*(0.75),Brick_Kilns_EF!$E$4)</f>
        <v>4.7000000000000002E-3</v>
      </c>
      <c r="Q1667" s="13">
        <f t="shared" ref="Q1667:Q1730" si="107">I1667*P1667</f>
        <v>41.768006999999997</v>
      </c>
    </row>
    <row r="1668" spans="1:17">
      <c r="A1668" s="13" t="s">
        <v>1678</v>
      </c>
      <c r="B1668" s="13">
        <v>24.913970899999999</v>
      </c>
      <c r="C1668" s="13">
        <v>88.213346509999994</v>
      </c>
      <c r="D1668" s="13" t="s">
        <v>6</v>
      </c>
      <c r="E1668" s="13" t="s">
        <v>4927</v>
      </c>
      <c r="F1668" s="13" t="s">
        <v>42</v>
      </c>
      <c r="G1668" s="13" t="s">
        <v>4802</v>
      </c>
      <c r="H1668" s="13" t="s">
        <v>4816</v>
      </c>
      <c r="I1668" s="13">
        <f>(Brick_Kilns_EF!$B$13*Brick_Kilns_EF!$B$11*Brick_Kilns_EF!$B$12)</f>
        <v>8886.81</v>
      </c>
      <c r="J1668" s="13">
        <f>IF(D1668="ZZ",Brick_Kilns_EF!$E$5*(0.75),Brick_Kilns_EF!$E$5)</f>
        <v>9.6999999999999986E-3</v>
      </c>
      <c r="K1668" s="13">
        <f t="shared" si="105"/>
        <v>86.202056999999982</v>
      </c>
      <c r="L1668" s="13">
        <f>IF(D1668="ZZ",Brick_Kilns_EF!$E$2*(0.75),Brick_Kilns_EF!$E$2)</f>
        <v>6.7999999999999996E-3</v>
      </c>
      <c r="M1668" s="13">
        <f t="shared" si="104"/>
        <v>60.430307999999997</v>
      </c>
      <c r="N1668" s="13">
        <f>IF(D1668="ZZ",Brick_Kilns_EF!$E$3*(0.75),Brick_Kilns_EF!$E$3)</f>
        <v>4.5999999999999999E-3</v>
      </c>
      <c r="O1668" s="13">
        <f t="shared" si="106"/>
        <v>40.879325999999999</v>
      </c>
      <c r="P1668" s="13">
        <f>IF(D1668="ZZ",Brick_Kilns_EF!$E$4*(0.75),Brick_Kilns_EF!$E$4)</f>
        <v>4.7000000000000002E-3</v>
      </c>
      <c r="Q1668" s="13">
        <f t="shared" si="107"/>
        <v>41.768006999999997</v>
      </c>
    </row>
    <row r="1669" spans="1:17">
      <c r="A1669" s="13" t="s">
        <v>1679</v>
      </c>
      <c r="B1669" s="13">
        <v>24.546350230000002</v>
      </c>
      <c r="C1669" s="13">
        <v>89.070919419999996</v>
      </c>
      <c r="D1669" s="13" t="s">
        <v>6</v>
      </c>
      <c r="E1669" s="13" t="s">
        <v>4927</v>
      </c>
      <c r="F1669" s="13" t="s">
        <v>42</v>
      </c>
      <c r="G1669" s="13" t="s">
        <v>4802</v>
      </c>
      <c r="H1669" s="13" t="s">
        <v>4816</v>
      </c>
      <c r="I1669" s="13">
        <f>(Brick_Kilns_EF!$B$13*Brick_Kilns_EF!$B$11*Brick_Kilns_EF!$B$12)</f>
        <v>8886.81</v>
      </c>
      <c r="J1669" s="13">
        <f>IF(D1669="ZZ",Brick_Kilns_EF!$E$5*(0.75),Brick_Kilns_EF!$E$5)</f>
        <v>9.6999999999999986E-3</v>
      </c>
      <c r="K1669" s="13">
        <f t="shared" si="105"/>
        <v>86.202056999999982</v>
      </c>
      <c r="L1669" s="13">
        <f>IF(D1669="ZZ",Brick_Kilns_EF!$E$2*(0.75),Brick_Kilns_EF!$E$2)</f>
        <v>6.7999999999999996E-3</v>
      </c>
      <c r="M1669" s="13">
        <f t="shared" si="104"/>
        <v>60.430307999999997</v>
      </c>
      <c r="N1669" s="13">
        <f>IF(D1669="ZZ",Brick_Kilns_EF!$E$3*(0.75),Brick_Kilns_EF!$E$3)</f>
        <v>4.5999999999999999E-3</v>
      </c>
      <c r="O1669" s="13">
        <f t="shared" si="106"/>
        <v>40.879325999999999</v>
      </c>
      <c r="P1669" s="13">
        <f>IF(D1669="ZZ",Brick_Kilns_EF!$E$4*(0.75),Brick_Kilns_EF!$E$4)</f>
        <v>4.7000000000000002E-3</v>
      </c>
      <c r="Q1669" s="13">
        <f t="shared" si="107"/>
        <v>41.768006999999997</v>
      </c>
    </row>
    <row r="1670" spans="1:17">
      <c r="A1670" s="13" t="s">
        <v>1680</v>
      </c>
      <c r="B1670" s="13">
        <v>24.445793649999999</v>
      </c>
      <c r="C1670" s="13">
        <v>88.501864659999995</v>
      </c>
      <c r="D1670" s="13" t="s">
        <v>6</v>
      </c>
      <c r="E1670" s="13" t="s">
        <v>4927</v>
      </c>
      <c r="F1670" s="13" t="s">
        <v>42</v>
      </c>
      <c r="G1670" s="13" t="s">
        <v>4802</v>
      </c>
      <c r="H1670" s="13" t="s">
        <v>4816</v>
      </c>
      <c r="I1670" s="13">
        <f>(Brick_Kilns_EF!$B$13*Brick_Kilns_EF!$B$11*Brick_Kilns_EF!$B$12)</f>
        <v>8886.81</v>
      </c>
      <c r="J1670" s="13">
        <f>IF(D1670="ZZ",Brick_Kilns_EF!$E$5*(0.75),Brick_Kilns_EF!$E$5)</f>
        <v>9.6999999999999986E-3</v>
      </c>
      <c r="K1670" s="13">
        <f t="shared" si="105"/>
        <v>86.202056999999982</v>
      </c>
      <c r="L1670" s="13">
        <f>IF(D1670="ZZ",Brick_Kilns_EF!$E$2*(0.75),Brick_Kilns_EF!$E$2)</f>
        <v>6.7999999999999996E-3</v>
      </c>
      <c r="M1670" s="13">
        <f t="shared" si="104"/>
        <v>60.430307999999997</v>
      </c>
      <c r="N1670" s="13">
        <f>IF(D1670="ZZ",Brick_Kilns_EF!$E$3*(0.75),Brick_Kilns_EF!$E$3)</f>
        <v>4.5999999999999999E-3</v>
      </c>
      <c r="O1670" s="13">
        <f t="shared" si="106"/>
        <v>40.879325999999999</v>
      </c>
      <c r="P1670" s="13">
        <f>IF(D1670="ZZ",Brick_Kilns_EF!$E$4*(0.75),Brick_Kilns_EF!$E$4)</f>
        <v>4.7000000000000002E-3</v>
      </c>
      <c r="Q1670" s="13">
        <f t="shared" si="107"/>
        <v>41.768006999999997</v>
      </c>
    </row>
    <row r="1671" spans="1:17">
      <c r="A1671" s="13" t="s">
        <v>1681</v>
      </c>
      <c r="B1671" s="13">
        <v>25.119275120000001</v>
      </c>
      <c r="C1671" s="13">
        <v>88.814807079999994</v>
      </c>
      <c r="D1671" s="13" t="s">
        <v>6</v>
      </c>
      <c r="E1671" s="13" t="s">
        <v>4927</v>
      </c>
      <c r="F1671" s="13" t="s">
        <v>42</v>
      </c>
      <c r="G1671" s="13" t="s">
        <v>4802</v>
      </c>
      <c r="H1671" s="13" t="s">
        <v>4816</v>
      </c>
      <c r="I1671" s="13">
        <f>(Brick_Kilns_EF!$B$13*Brick_Kilns_EF!$B$11*Brick_Kilns_EF!$B$12)</f>
        <v>8886.81</v>
      </c>
      <c r="J1671" s="13">
        <f>IF(D1671="ZZ",Brick_Kilns_EF!$E$5*(0.75),Brick_Kilns_EF!$E$5)</f>
        <v>9.6999999999999986E-3</v>
      </c>
      <c r="K1671" s="13">
        <f t="shared" si="105"/>
        <v>86.202056999999982</v>
      </c>
      <c r="L1671" s="13">
        <f>IF(D1671="ZZ",Brick_Kilns_EF!$E$2*(0.75),Brick_Kilns_EF!$E$2)</f>
        <v>6.7999999999999996E-3</v>
      </c>
      <c r="M1671" s="13">
        <f t="shared" si="104"/>
        <v>60.430307999999997</v>
      </c>
      <c r="N1671" s="13">
        <f>IF(D1671="ZZ",Brick_Kilns_EF!$E$3*(0.75),Brick_Kilns_EF!$E$3)</f>
        <v>4.5999999999999999E-3</v>
      </c>
      <c r="O1671" s="13">
        <f t="shared" si="106"/>
        <v>40.879325999999999</v>
      </c>
      <c r="P1671" s="13">
        <f>IF(D1671="ZZ",Brick_Kilns_EF!$E$4*(0.75),Brick_Kilns_EF!$E$4)</f>
        <v>4.7000000000000002E-3</v>
      </c>
      <c r="Q1671" s="13">
        <f t="shared" si="107"/>
        <v>41.768006999999997</v>
      </c>
    </row>
    <row r="1672" spans="1:17">
      <c r="A1672" s="13" t="s">
        <v>1682</v>
      </c>
      <c r="B1672" s="13">
        <v>24.3980812</v>
      </c>
      <c r="C1672" s="13">
        <v>88.611819190000006</v>
      </c>
      <c r="D1672" s="13" t="s">
        <v>6</v>
      </c>
      <c r="E1672" s="13" t="s">
        <v>4927</v>
      </c>
      <c r="F1672" s="13" t="s">
        <v>42</v>
      </c>
      <c r="G1672" s="13" t="s">
        <v>4802</v>
      </c>
      <c r="H1672" s="13" t="s">
        <v>4816</v>
      </c>
      <c r="I1672" s="13">
        <f>(Brick_Kilns_EF!$B$13*Brick_Kilns_EF!$B$11*Brick_Kilns_EF!$B$12)</f>
        <v>8886.81</v>
      </c>
      <c r="J1672" s="13">
        <f>IF(D1672="ZZ",Brick_Kilns_EF!$E$5*(0.75),Brick_Kilns_EF!$E$5)</f>
        <v>9.6999999999999986E-3</v>
      </c>
      <c r="K1672" s="13">
        <f t="shared" si="105"/>
        <v>86.202056999999982</v>
      </c>
      <c r="L1672" s="13">
        <f>IF(D1672="ZZ",Brick_Kilns_EF!$E$2*(0.75),Brick_Kilns_EF!$E$2)</f>
        <v>6.7999999999999996E-3</v>
      </c>
      <c r="M1672" s="13">
        <f t="shared" si="104"/>
        <v>60.430307999999997</v>
      </c>
      <c r="N1672" s="13">
        <f>IF(D1672="ZZ",Brick_Kilns_EF!$E$3*(0.75),Brick_Kilns_EF!$E$3)</f>
        <v>4.5999999999999999E-3</v>
      </c>
      <c r="O1672" s="13">
        <f t="shared" si="106"/>
        <v>40.879325999999999</v>
      </c>
      <c r="P1672" s="13">
        <f>IF(D1672="ZZ",Brick_Kilns_EF!$E$4*(0.75),Brick_Kilns_EF!$E$4)</f>
        <v>4.7000000000000002E-3</v>
      </c>
      <c r="Q1672" s="13">
        <f t="shared" si="107"/>
        <v>41.768006999999997</v>
      </c>
    </row>
    <row r="1673" spans="1:17">
      <c r="A1673" s="13" t="s">
        <v>1683</v>
      </c>
      <c r="B1673" s="13">
        <v>24.392262550000002</v>
      </c>
      <c r="C1673" s="13">
        <v>88.604409559999993</v>
      </c>
      <c r="D1673" s="13" t="s">
        <v>6</v>
      </c>
      <c r="E1673" s="13" t="s">
        <v>4927</v>
      </c>
      <c r="F1673" s="13" t="s">
        <v>42</v>
      </c>
      <c r="G1673" s="13" t="s">
        <v>4802</v>
      </c>
      <c r="H1673" s="13" t="s">
        <v>4816</v>
      </c>
      <c r="I1673" s="13">
        <f>(Brick_Kilns_EF!$B$13*Brick_Kilns_EF!$B$11*Brick_Kilns_EF!$B$12)</f>
        <v>8886.81</v>
      </c>
      <c r="J1673" s="13">
        <f>IF(D1673="ZZ",Brick_Kilns_EF!$E$5*(0.75),Brick_Kilns_EF!$E$5)</f>
        <v>9.6999999999999986E-3</v>
      </c>
      <c r="K1673" s="13">
        <f t="shared" si="105"/>
        <v>86.202056999999982</v>
      </c>
      <c r="L1673" s="13">
        <f>IF(D1673="ZZ",Brick_Kilns_EF!$E$2*(0.75),Brick_Kilns_EF!$E$2)</f>
        <v>6.7999999999999996E-3</v>
      </c>
      <c r="M1673" s="13">
        <f t="shared" si="104"/>
        <v>60.430307999999997</v>
      </c>
      <c r="N1673" s="13">
        <f>IF(D1673="ZZ",Brick_Kilns_EF!$E$3*(0.75),Brick_Kilns_EF!$E$3)</f>
        <v>4.5999999999999999E-3</v>
      </c>
      <c r="O1673" s="13">
        <f t="shared" si="106"/>
        <v>40.879325999999999</v>
      </c>
      <c r="P1673" s="13">
        <f>IF(D1673="ZZ",Brick_Kilns_EF!$E$4*(0.75),Brick_Kilns_EF!$E$4)</f>
        <v>4.7000000000000002E-3</v>
      </c>
      <c r="Q1673" s="13">
        <f t="shared" si="107"/>
        <v>41.768006999999997</v>
      </c>
    </row>
    <row r="1674" spans="1:17">
      <c r="A1674" s="13" t="s">
        <v>1684</v>
      </c>
      <c r="B1674" s="13">
        <v>24.94447882</v>
      </c>
      <c r="C1674" s="13">
        <v>89.342299420000003</v>
      </c>
      <c r="D1674" s="13" t="s">
        <v>6</v>
      </c>
      <c r="E1674" s="13" t="s">
        <v>4927</v>
      </c>
      <c r="F1674" s="13" t="s">
        <v>42</v>
      </c>
      <c r="G1674" s="13" t="s">
        <v>4802</v>
      </c>
      <c r="H1674" s="13" t="s">
        <v>4816</v>
      </c>
      <c r="I1674" s="13">
        <f>(Brick_Kilns_EF!$B$13*Brick_Kilns_EF!$B$11*Brick_Kilns_EF!$B$12)</f>
        <v>8886.81</v>
      </c>
      <c r="J1674" s="13">
        <f>IF(D1674="ZZ",Brick_Kilns_EF!$E$5*(0.75),Brick_Kilns_EF!$E$5)</f>
        <v>9.6999999999999986E-3</v>
      </c>
      <c r="K1674" s="13">
        <f t="shared" si="105"/>
        <v>86.202056999999982</v>
      </c>
      <c r="L1674" s="13">
        <f>IF(D1674="ZZ",Brick_Kilns_EF!$E$2*(0.75),Brick_Kilns_EF!$E$2)</f>
        <v>6.7999999999999996E-3</v>
      </c>
      <c r="M1674" s="13">
        <f t="shared" si="104"/>
        <v>60.430307999999997</v>
      </c>
      <c r="N1674" s="13">
        <f>IF(D1674="ZZ",Brick_Kilns_EF!$E$3*(0.75),Brick_Kilns_EF!$E$3)</f>
        <v>4.5999999999999999E-3</v>
      </c>
      <c r="O1674" s="13">
        <f t="shared" si="106"/>
        <v>40.879325999999999</v>
      </c>
      <c r="P1674" s="13">
        <f>IF(D1674="ZZ",Brick_Kilns_EF!$E$4*(0.75),Brick_Kilns_EF!$E$4)</f>
        <v>4.7000000000000002E-3</v>
      </c>
      <c r="Q1674" s="13">
        <f t="shared" si="107"/>
        <v>41.768006999999997</v>
      </c>
    </row>
    <row r="1675" spans="1:17">
      <c r="A1675" s="13" t="s">
        <v>1685</v>
      </c>
      <c r="B1675" s="13">
        <v>24.930155160000002</v>
      </c>
      <c r="C1675" s="13">
        <v>88.427522580000002</v>
      </c>
      <c r="D1675" s="13" t="s">
        <v>6</v>
      </c>
      <c r="E1675" s="13" t="s">
        <v>4927</v>
      </c>
      <c r="F1675" s="13" t="s">
        <v>42</v>
      </c>
      <c r="G1675" s="13" t="s">
        <v>4802</v>
      </c>
      <c r="H1675" s="13" t="s">
        <v>4816</v>
      </c>
      <c r="I1675" s="13">
        <f>(Brick_Kilns_EF!$B$13*Brick_Kilns_EF!$B$11*Brick_Kilns_EF!$B$12)</f>
        <v>8886.81</v>
      </c>
      <c r="J1675" s="13">
        <f>IF(D1675="ZZ",Brick_Kilns_EF!$E$5*(0.75),Brick_Kilns_EF!$E$5)</f>
        <v>9.6999999999999986E-3</v>
      </c>
      <c r="K1675" s="13">
        <f t="shared" si="105"/>
        <v>86.202056999999982</v>
      </c>
      <c r="L1675" s="13">
        <f>IF(D1675="ZZ",Brick_Kilns_EF!$E$2*(0.75),Brick_Kilns_EF!$E$2)</f>
        <v>6.7999999999999996E-3</v>
      </c>
      <c r="M1675" s="13">
        <f t="shared" si="104"/>
        <v>60.430307999999997</v>
      </c>
      <c r="N1675" s="13">
        <f>IF(D1675="ZZ",Brick_Kilns_EF!$E$3*(0.75),Brick_Kilns_EF!$E$3)</f>
        <v>4.5999999999999999E-3</v>
      </c>
      <c r="O1675" s="13">
        <f t="shared" si="106"/>
        <v>40.879325999999999</v>
      </c>
      <c r="P1675" s="13">
        <f>IF(D1675="ZZ",Brick_Kilns_EF!$E$4*(0.75),Brick_Kilns_EF!$E$4)</f>
        <v>4.7000000000000002E-3</v>
      </c>
      <c r="Q1675" s="13">
        <f t="shared" si="107"/>
        <v>41.768006999999997</v>
      </c>
    </row>
    <row r="1676" spans="1:17">
      <c r="A1676" s="13" t="s">
        <v>1686</v>
      </c>
      <c r="B1676" s="13">
        <v>24.705971340000001</v>
      </c>
      <c r="C1676" s="13">
        <v>88.625553159999996</v>
      </c>
      <c r="D1676" s="13" t="s">
        <v>6</v>
      </c>
      <c r="E1676" s="13" t="s">
        <v>4927</v>
      </c>
      <c r="F1676" s="13" t="s">
        <v>42</v>
      </c>
      <c r="G1676" s="13" t="s">
        <v>4802</v>
      </c>
      <c r="H1676" s="13" t="s">
        <v>4816</v>
      </c>
      <c r="I1676" s="13">
        <f>(Brick_Kilns_EF!$B$13*Brick_Kilns_EF!$B$11*Brick_Kilns_EF!$B$12)</f>
        <v>8886.81</v>
      </c>
      <c r="J1676" s="13">
        <f>IF(D1676="ZZ",Brick_Kilns_EF!$E$5*(0.75),Brick_Kilns_EF!$E$5)</f>
        <v>9.6999999999999986E-3</v>
      </c>
      <c r="K1676" s="13">
        <f t="shared" si="105"/>
        <v>86.202056999999982</v>
      </c>
      <c r="L1676" s="13">
        <f>IF(D1676="ZZ",Brick_Kilns_EF!$E$2*(0.75),Brick_Kilns_EF!$E$2)</f>
        <v>6.7999999999999996E-3</v>
      </c>
      <c r="M1676" s="13">
        <f t="shared" si="104"/>
        <v>60.430307999999997</v>
      </c>
      <c r="N1676" s="13">
        <f>IF(D1676="ZZ",Brick_Kilns_EF!$E$3*(0.75),Brick_Kilns_EF!$E$3)</f>
        <v>4.5999999999999999E-3</v>
      </c>
      <c r="O1676" s="13">
        <f t="shared" si="106"/>
        <v>40.879325999999999</v>
      </c>
      <c r="P1676" s="13">
        <f>IF(D1676="ZZ",Brick_Kilns_EF!$E$4*(0.75),Brick_Kilns_EF!$E$4)</f>
        <v>4.7000000000000002E-3</v>
      </c>
      <c r="Q1676" s="13">
        <f t="shared" si="107"/>
        <v>41.768006999999997</v>
      </c>
    </row>
    <row r="1677" spans="1:17">
      <c r="A1677" s="13" t="s">
        <v>1687</v>
      </c>
      <c r="B1677" s="13">
        <v>24.71594662</v>
      </c>
      <c r="C1677" s="13">
        <v>88.153987130000004</v>
      </c>
      <c r="D1677" s="13" t="s">
        <v>6</v>
      </c>
      <c r="E1677" s="13" t="s">
        <v>4927</v>
      </c>
      <c r="F1677" s="13" t="s">
        <v>42</v>
      </c>
      <c r="G1677" s="13" t="s">
        <v>4802</v>
      </c>
      <c r="H1677" s="13" t="s">
        <v>4816</v>
      </c>
      <c r="I1677" s="13">
        <f>(Brick_Kilns_EF!$B$13*Brick_Kilns_EF!$B$11*Brick_Kilns_EF!$B$12)</f>
        <v>8886.81</v>
      </c>
      <c r="J1677" s="13">
        <f>IF(D1677="ZZ",Brick_Kilns_EF!$E$5*(0.75),Brick_Kilns_EF!$E$5)</f>
        <v>9.6999999999999986E-3</v>
      </c>
      <c r="K1677" s="13">
        <f t="shared" si="105"/>
        <v>86.202056999999982</v>
      </c>
      <c r="L1677" s="13">
        <f>IF(D1677="ZZ",Brick_Kilns_EF!$E$2*(0.75),Brick_Kilns_EF!$E$2)</f>
        <v>6.7999999999999996E-3</v>
      </c>
      <c r="M1677" s="13">
        <f t="shared" si="104"/>
        <v>60.430307999999997</v>
      </c>
      <c r="N1677" s="13">
        <f>IF(D1677="ZZ",Brick_Kilns_EF!$E$3*(0.75),Brick_Kilns_EF!$E$3)</f>
        <v>4.5999999999999999E-3</v>
      </c>
      <c r="O1677" s="13">
        <f t="shared" si="106"/>
        <v>40.879325999999999</v>
      </c>
      <c r="P1677" s="13">
        <f>IF(D1677="ZZ",Brick_Kilns_EF!$E$4*(0.75),Brick_Kilns_EF!$E$4)</f>
        <v>4.7000000000000002E-3</v>
      </c>
      <c r="Q1677" s="13">
        <f t="shared" si="107"/>
        <v>41.768006999999997</v>
      </c>
    </row>
    <row r="1678" spans="1:17">
      <c r="A1678" s="13" t="s">
        <v>1688</v>
      </c>
      <c r="B1678" s="13">
        <v>25.55482722</v>
      </c>
      <c r="C1678" s="13">
        <v>89.303230229999997</v>
      </c>
      <c r="D1678" s="13" t="s">
        <v>6</v>
      </c>
      <c r="E1678" s="13" t="s">
        <v>4927</v>
      </c>
      <c r="F1678" s="13" t="s">
        <v>171</v>
      </c>
      <c r="G1678" s="13" t="s">
        <v>4802</v>
      </c>
      <c r="H1678" s="13" t="s">
        <v>4816</v>
      </c>
      <c r="I1678" s="13">
        <f>(Brick_Kilns_EF!$B$13*Brick_Kilns_EF!$B$11*Brick_Kilns_EF!$B$12)</f>
        <v>8886.81</v>
      </c>
      <c r="J1678" s="13">
        <f>IF(D1678="ZZ",Brick_Kilns_EF!$E$5*(0.75),Brick_Kilns_EF!$E$5)</f>
        <v>9.6999999999999986E-3</v>
      </c>
      <c r="K1678" s="13">
        <f t="shared" si="105"/>
        <v>86.202056999999982</v>
      </c>
      <c r="L1678" s="13">
        <f>IF(D1678="ZZ",Brick_Kilns_EF!$E$2*(0.75),Brick_Kilns_EF!$E$2)</f>
        <v>6.7999999999999996E-3</v>
      </c>
      <c r="M1678" s="13">
        <f t="shared" si="104"/>
        <v>60.430307999999997</v>
      </c>
      <c r="N1678" s="13">
        <f>IF(D1678="ZZ",Brick_Kilns_EF!$E$3*(0.75),Brick_Kilns_EF!$E$3)</f>
        <v>4.5999999999999999E-3</v>
      </c>
      <c r="O1678" s="13">
        <f t="shared" si="106"/>
        <v>40.879325999999999</v>
      </c>
      <c r="P1678" s="13">
        <f>IF(D1678="ZZ",Brick_Kilns_EF!$E$4*(0.75),Brick_Kilns_EF!$E$4)</f>
        <v>4.7000000000000002E-3</v>
      </c>
      <c r="Q1678" s="13">
        <f t="shared" si="107"/>
        <v>41.768006999999997</v>
      </c>
    </row>
    <row r="1679" spans="1:17">
      <c r="A1679" s="13" t="s">
        <v>1689</v>
      </c>
      <c r="B1679" s="13">
        <v>24.827470349999999</v>
      </c>
      <c r="C1679" s="13">
        <v>88.625697919999993</v>
      </c>
      <c r="D1679" s="13" t="s">
        <v>6</v>
      </c>
      <c r="E1679" s="13" t="s">
        <v>4927</v>
      </c>
      <c r="F1679" s="13" t="s">
        <v>42</v>
      </c>
      <c r="G1679" s="13" t="s">
        <v>4802</v>
      </c>
      <c r="H1679" s="13" t="s">
        <v>4816</v>
      </c>
      <c r="I1679" s="13">
        <f>(Brick_Kilns_EF!$B$13*Brick_Kilns_EF!$B$11*Brick_Kilns_EF!$B$12)</f>
        <v>8886.81</v>
      </c>
      <c r="J1679" s="13">
        <f>IF(D1679="ZZ",Brick_Kilns_EF!$E$5*(0.75),Brick_Kilns_EF!$E$5)</f>
        <v>9.6999999999999986E-3</v>
      </c>
      <c r="K1679" s="13">
        <f t="shared" si="105"/>
        <v>86.202056999999982</v>
      </c>
      <c r="L1679" s="13">
        <f>IF(D1679="ZZ",Brick_Kilns_EF!$E$2*(0.75),Brick_Kilns_EF!$E$2)</f>
        <v>6.7999999999999996E-3</v>
      </c>
      <c r="M1679" s="13">
        <f t="shared" si="104"/>
        <v>60.430307999999997</v>
      </c>
      <c r="N1679" s="13">
        <f>IF(D1679="ZZ",Brick_Kilns_EF!$E$3*(0.75),Brick_Kilns_EF!$E$3)</f>
        <v>4.5999999999999999E-3</v>
      </c>
      <c r="O1679" s="13">
        <f t="shared" si="106"/>
        <v>40.879325999999999</v>
      </c>
      <c r="P1679" s="13">
        <f>IF(D1679="ZZ",Brick_Kilns_EF!$E$4*(0.75),Brick_Kilns_EF!$E$4)</f>
        <v>4.7000000000000002E-3</v>
      </c>
      <c r="Q1679" s="13">
        <f t="shared" si="107"/>
        <v>41.768006999999997</v>
      </c>
    </row>
    <row r="1680" spans="1:17">
      <c r="A1680" s="13" t="s">
        <v>1690</v>
      </c>
      <c r="B1680" s="13">
        <v>24.89239456</v>
      </c>
      <c r="C1680" s="13">
        <v>89.971826469999996</v>
      </c>
      <c r="D1680" s="13" t="s">
        <v>6</v>
      </c>
      <c r="E1680" s="13" t="s">
        <v>4927</v>
      </c>
      <c r="F1680" s="13" t="s">
        <v>248</v>
      </c>
      <c r="G1680" s="13" t="s">
        <v>4802</v>
      </c>
      <c r="H1680" s="13" t="s">
        <v>4816</v>
      </c>
      <c r="I1680" s="13">
        <f>(Brick_Kilns_EF!$B$13*Brick_Kilns_EF!$B$11*Brick_Kilns_EF!$B$12)</f>
        <v>8886.81</v>
      </c>
      <c r="J1680" s="13">
        <f>IF(D1680="ZZ",Brick_Kilns_EF!$E$5*(0.75),Brick_Kilns_EF!$E$5)</f>
        <v>9.6999999999999986E-3</v>
      </c>
      <c r="K1680" s="13">
        <f t="shared" si="105"/>
        <v>86.202056999999982</v>
      </c>
      <c r="L1680" s="13">
        <f>IF(D1680="ZZ",Brick_Kilns_EF!$E$2*(0.75),Brick_Kilns_EF!$E$2)</f>
        <v>6.7999999999999996E-3</v>
      </c>
      <c r="M1680" s="13">
        <f t="shared" si="104"/>
        <v>60.430307999999997</v>
      </c>
      <c r="N1680" s="13">
        <f>IF(D1680="ZZ",Brick_Kilns_EF!$E$3*(0.75),Brick_Kilns_EF!$E$3)</f>
        <v>4.5999999999999999E-3</v>
      </c>
      <c r="O1680" s="13">
        <f t="shared" si="106"/>
        <v>40.879325999999999</v>
      </c>
      <c r="P1680" s="13">
        <f>IF(D1680="ZZ",Brick_Kilns_EF!$E$4*(0.75),Brick_Kilns_EF!$E$4)</f>
        <v>4.7000000000000002E-3</v>
      </c>
      <c r="Q1680" s="13">
        <f t="shared" si="107"/>
        <v>41.768006999999997</v>
      </c>
    </row>
    <row r="1681" spans="1:17">
      <c r="A1681" s="13" t="s">
        <v>1691</v>
      </c>
      <c r="B1681" s="13">
        <v>24.79488508</v>
      </c>
      <c r="C1681" s="13">
        <v>88.314615079999996</v>
      </c>
      <c r="D1681" s="13" t="s">
        <v>6</v>
      </c>
      <c r="E1681" s="13" t="s">
        <v>4927</v>
      </c>
      <c r="F1681" s="13" t="s">
        <v>42</v>
      </c>
      <c r="G1681" s="13" t="s">
        <v>4802</v>
      </c>
      <c r="H1681" s="13" t="s">
        <v>4816</v>
      </c>
      <c r="I1681" s="13">
        <f>(Brick_Kilns_EF!$B$13*Brick_Kilns_EF!$B$11*Brick_Kilns_EF!$B$12)</f>
        <v>8886.81</v>
      </c>
      <c r="J1681" s="13">
        <f>IF(D1681="ZZ",Brick_Kilns_EF!$E$5*(0.75),Brick_Kilns_EF!$E$5)</f>
        <v>9.6999999999999986E-3</v>
      </c>
      <c r="K1681" s="13">
        <f t="shared" si="105"/>
        <v>86.202056999999982</v>
      </c>
      <c r="L1681" s="13">
        <f>IF(D1681="ZZ",Brick_Kilns_EF!$E$2*(0.75),Brick_Kilns_EF!$E$2)</f>
        <v>6.7999999999999996E-3</v>
      </c>
      <c r="M1681" s="13">
        <f t="shared" si="104"/>
        <v>60.430307999999997</v>
      </c>
      <c r="N1681" s="13">
        <f>IF(D1681="ZZ",Brick_Kilns_EF!$E$3*(0.75),Brick_Kilns_EF!$E$3)</f>
        <v>4.5999999999999999E-3</v>
      </c>
      <c r="O1681" s="13">
        <f t="shared" si="106"/>
        <v>40.879325999999999</v>
      </c>
      <c r="P1681" s="13">
        <f>IF(D1681="ZZ",Brick_Kilns_EF!$E$4*(0.75),Brick_Kilns_EF!$E$4)</f>
        <v>4.7000000000000002E-3</v>
      </c>
      <c r="Q1681" s="13">
        <f t="shared" si="107"/>
        <v>41.768006999999997</v>
      </c>
    </row>
    <row r="1682" spans="1:17">
      <c r="A1682" s="13" t="s">
        <v>1692</v>
      </c>
      <c r="B1682" s="13">
        <v>26.0413785</v>
      </c>
      <c r="C1682" s="13">
        <v>88.609816159999994</v>
      </c>
      <c r="D1682" s="13" t="s">
        <v>6</v>
      </c>
      <c r="E1682" s="13" t="s">
        <v>4927</v>
      </c>
      <c r="F1682" s="13" t="s">
        <v>171</v>
      </c>
      <c r="G1682" s="13" t="s">
        <v>4802</v>
      </c>
      <c r="H1682" s="13" t="s">
        <v>4816</v>
      </c>
      <c r="I1682" s="13">
        <f>(Brick_Kilns_EF!$B$13*Brick_Kilns_EF!$B$11*Brick_Kilns_EF!$B$12)</f>
        <v>8886.81</v>
      </c>
      <c r="J1682" s="13">
        <f>IF(D1682="ZZ",Brick_Kilns_EF!$E$5*(0.75),Brick_Kilns_EF!$E$5)</f>
        <v>9.6999999999999986E-3</v>
      </c>
      <c r="K1682" s="13">
        <f t="shared" si="105"/>
        <v>86.202056999999982</v>
      </c>
      <c r="L1682" s="13">
        <f>IF(D1682="ZZ",Brick_Kilns_EF!$E$2*(0.75),Brick_Kilns_EF!$E$2)</f>
        <v>6.7999999999999996E-3</v>
      </c>
      <c r="M1682" s="13">
        <f t="shared" si="104"/>
        <v>60.430307999999997</v>
      </c>
      <c r="N1682" s="13">
        <f>IF(D1682="ZZ",Brick_Kilns_EF!$E$3*(0.75),Brick_Kilns_EF!$E$3)</f>
        <v>4.5999999999999999E-3</v>
      </c>
      <c r="O1682" s="13">
        <f t="shared" si="106"/>
        <v>40.879325999999999</v>
      </c>
      <c r="P1682" s="13">
        <f>IF(D1682="ZZ",Brick_Kilns_EF!$E$4*(0.75),Brick_Kilns_EF!$E$4)</f>
        <v>4.7000000000000002E-3</v>
      </c>
      <c r="Q1682" s="13">
        <f t="shared" si="107"/>
        <v>41.768006999999997</v>
      </c>
    </row>
    <row r="1683" spans="1:17">
      <c r="A1683" s="13" t="s">
        <v>1693</v>
      </c>
      <c r="B1683" s="13">
        <v>26.193195190000001</v>
      </c>
      <c r="C1683" s="13">
        <v>88.392193649999996</v>
      </c>
      <c r="D1683" s="13" t="s">
        <v>6</v>
      </c>
      <c r="E1683" s="13" t="s">
        <v>4927</v>
      </c>
      <c r="F1683" s="13" t="s">
        <v>171</v>
      </c>
      <c r="G1683" s="13" t="s">
        <v>4802</v>
      </c>
      <c r="H1683" s="13" t="s">
        <v>4816</v>
      </c>
      <c r="I1683" s="13">
        <f>(Brick_Kilns_EF!$B$13*Brick_Kilns_EF!$B$11*Brick_Kilns_EF!$B$12)</f>
        <v>8886.81</v>
      </c>
      <c r="J1683" s="13">
        <f>IF(D1683="ZZ",Brick_Kilns_EF!$E$5*(0.75),Brick_Kilns_EF!$E$5)</f>
        <v>9.6999999999999986E-3</v>
      </c>
      <c r="K1683" s="13">
        <f t="shared" si="105"/>
        <v>86.202056999999982</v>
      </c>
      <c r="L1683" s="13">
        <f>IF(D1683="ZZ",Brick_Kilns_EF!$E$2*(0.75),Brick_Kilns_EF!$E$2)</f>
        <v>6.7999999999999996E-3</v>
      </c>
      <c r="M1683" s="13">
        <f t="shared" si="104"/>
        <v>60.430307999999997</v>
      </c>
      <c r="N1683" s="13">
        <f>IF(D1683="ZZ",Brick_Kilns_EF!$E$3*(0.75),Brick_Kilns_EF!$E$3)</f>
        <v>4.5999999999999999E-3</v>
      </c>
      <c r="O1683" s="13">
        <f t="shared" si="106"/>
        <v>40.879325999999999</v>
      </c>
      <c r="P1683" s="13">
        <f>IF(D1683="ZZ",Brick_Kilns_EF!$E$4*(0.75),Brick_Kilns_EF!$E$4)</f>
        <v>4.7000000000000002E-3</v>
      </c>
      <c r="Q1683" s="13">
        <f t="shared" si="107"/>
        <v>41.768006999999997</v>
      </c>
    </row>
    <row r="1684" spans="1:17">
      <c r="A1684" s="13" t="s">
        <v>1694</v>
      </c>
      <c r="B1684" s="13">
        <v>25.279442240000002</v>
      </c>
      <c r="C1684" s="13">
        <v>89.041330490000007</v>
      </c>
      <c r="D1684" s="13" t="s">
        <v>6</v>
      </c>
      <c r="E1684" s="13" t="s">
        <v>4927</v>
      </c>
      <c r="F1684" s="13" t="s">
        <v>171</v>
      </c>
      <c r="G1684" s="13" t="s">
        <v>4802</v>
      </c>
      <c r="H1684" s="13" t="s">
        <v>4816</v>
      </c>
      <c r="I1684" s="13">
        <f>(Brick_Kilns_EF!$B$13*Brick_Kilns_EF!$B$11*Brick_Kilns_EF!$B$12)</f>
        <v>8886.81</v>
      </c>
      <c r="J1684" s="13">
        <f>IF(D1684="ZZ",Brick_Kilns_EF!$E$5*(0.75),Brick_Kilns_EF!$E$5)</f>
        <v>9.6999999999999986E-3</v>
      </c>
      <c r="K1684" s="13">
        <f t="shared" si="105"/>
        <v>86.202056999999982</v>
      </c>
      <c r="L1684" s="13">
        <f>IF(D1684="ZZ",Brick_Kilns_EF!$E$2*(0.75),Brick_Kilns_EF!$E$2)</f>
        <v>6.7999999999999996E-3</v>
      </c>
      <c r="M1684" s="13">
        <f t="shared" si="104"/>
        <v>60.430307999999997</v>
      </c>
      <c r="N1684" s="13">
        <f>IF(D1684="ZZ",Brick_Kilns_EF!$E$3*(0.75),Brick_Kilns_EF!$E$3)</f>
        <v>4.5999999999999999E-3</v>
      </c>
      <c r="O1684" s="13">
        <f t="shared" si="106"/>
        <v>40.879325999999999</v>
      </c>
      <c r="P1684" s="13">
        <f>IF(D1684="ZZ",Brick_Kilns_EF!$E$4*(0.75),Brick_Kilns_EF!$E$4)</f>
        <v>4.7000000000000002E-3</v>
      </c>
      <c r="Q1684" s="13">
        <f t="shared" si="107"/>
        <v>41.768006999999997</v>
      </c>
    </row>
    <row r="1685" spans="1:17">
      <c r="A1685" s="13" t="s">
        <v>1695</v>
      </c>
      <c r="B1685" s="13">
        <v>25.408779490000001</v>
      </c>
      <c r="C1685" s="13">
        <v>89.210462359999994</v>
      </c>
      <c r="D1685" s="13" t="s">
        <v>6</v>
      </c>
      <c r="E1685" s="13" t="s">
        <v>4927</v>
      </c>
      <c r="F1685" s="13" t="s">
        <v>171</v>
      </c>
      <c r="G1685" s="13" t="s">
        <v>4802</v>
      </c>
      <c r="H1685" s="13" t="s">
        <v>4816</v>
      </c>
      <c r="I1685" s="13">
        <f>(Brick_Kilns_EF!$B$13*Brick_Kilns_EF!$B$11*Brick_Kilns_EF!$B$12)</f>
        <v>8886.81</v>
      </c>
      <c r="J1685" s="13">
        <f>IF(D1685="ZZ",Brick_Kilns_EF!$E$5*(0.75),Brick_Kilns_EF!$E$5)</f>
        <v>9.6999999999999986E-3</v>
      </c>
      <c r="K1685" s="13">
        <f t="shared" si="105"/>
        <v>86.202056999999982</v>
      </c>
      <c r="L1685" s="13">
        <f>IF(D1685="ZZ",Brick_Kilns_EF!$E$2*(0.75),Brick_Kilns_EF!$E$2)</f>
        <v>6.7999999999999996E-3</v>
      </c>
      <c r="M1685" s="13">
        <f t="shared" si="104"/>
        <v>60.430307999999997</v>
      </c>
      <c r="N1685" s="13">
        <f>IF(D1685="ZZ",Brick_Kilns_EF!$E$3*(0.75),Brick_Kilns_EF!$E$3)</f>
        <v>4.5999999999999999E-3</v>
      </c>
      <c r="O1685" s="13">
        <f t="shared" si="106"/>
        <v>40.879325999999999</v>
      </c>
      <c r="P1685" s="13">
        <f>IF(D1685="ZZ",Brick_Kilns_EF!$E$4*(0.75),Brick_Kilns_EF!$E$4)</f>
        <v>4.7000000000000002E-3</v>
      </c>
      <c r="Q1685" s="13">
        <f t="shared" si="107"/>
        <v>41.768006999999997</v>
      </c>
    </row>
    <row r="1686" spans="1:17">
      <c r="A1686" s="13" t="s">
        <v>1696</v>
      </c>
      <c r="B1686" s="13">
        <v>24.543282250000001</v>
      </c>
      <c r="C1686" s="13">
        <v>88.603298820000006</v>
      </c>
      <c r="D1686" s="13" t="s">
        <v>6</v>
      </c>
      <c r="E1686" s="13" t="s">
        <v>4927</v>
      </c>
      <c r="F1686" s="13" t="s">
        <v>42</v>
      </c>
      <c r="G1686" s="13" t="s">
        <v>4802</v>
      </c>
      <c r="H1686" s="13" t="s">
        <v>4816</v>
      </c>
      <c r="I1686" s="13">
        <f>(Brick_Kilns_EF!$B$13*Brick_Kilns_EF!$B$11*Brick_Kilns_EF!$B$12)</f>
        <v>8886.81</v>
      </c>
      <c r="J1686" s="13">
        <f>IF(D1686="ZZ",Brick_Kilns_EF!$E$5*(0.75),Brick_Kilns_EF!$E$5)</f>
        <v>9.6999999999999986E-3</v>
      </c>
      <c r="K1686" s="13">
        <f t="shared" si="105"/>
        <v>86.202056999999982</v>
      </c>
      <c r="L1686" s="13">
        <f>IF(D1686="ZZ",Brick_Kilns_EF!$E$2*(0.75),Brick_Kilns_EF!$E$2)</f>
        <v>6.7999999999999996E-3</v>
      </c>
      <c r="M1686" s="13">
        <f t="shared" si="104"/>
        <v>60.430307999999997</v>
      </c>
      <c r="N1686" s="13">
        <f>IF(D1686="ZZ",Brick_Kilns_EF!$E$3*(0.75),Brick_Kilns_EF!$E$3)</f>
        <v>4.5999999999999999E-3</v>
      </c>
      <c r="O1686" s="13">
        <f t="shared" si="106"/>
        <v>40.879325999999999</v>
      </c>
      <c r="P1686" s="13">
        <f>IF(D1686="ZZ",Brick_Kilns_EF!$E$4*(0.75),Brick_Kilns_EF!$E$4)</f>
        <v>4.7000000000000002E-3</v>
      </c>
      <c r="Q1686" s="13">
        <f t="shared" si="107"/>
        <v>41.768006999999997</v>
      </c>
    </row>
    <row r="1687" spans="1:17">
      <c r="A1687" s="13" t="s">
        <v>1697</v>
      </c>
      <c r="B1687" s="13">
        <v>24.851022</v>
      </c>
      <c r="C1687" s="13">
        <v>89.403723670000005</v>
      </c>
      <c r="D1687" s="13" t="s">
        <v>6</v>
      </c>
      <c r="E1687" s="13" t="s">
        <v>4927</v>
      </c>
      <c r="F1687" s="13" t="s">
        <v>42</v>
      </c>
      <c r="G1687" s="13" t="s">
        <v>4802</v>
      </c>
      <c r="H1687" s="13" t="s">
        <v>4816</v>
      </c>
      <c r="I1687" s="13">
        <f>(Brick_Kilns_EF!$B$13*Brick_Kilns_EF!$B$11*Brick_Kilns_EF!$B$12)</f>
        <v>8886.81</v>
      </c>
      <c r="J1687" s="13">
        <f>IF(D1687="ZZ",Brick_Kilns_EF!$E$5*(0.75),Brick_Kilns_EF!$E$5)</f>
        <v>9.6999999999999986E-3</v>
      </c>
      <c r="K1687" s="13">
        <f t="shared" si="105"/>
        <v>86.202056999999982</v>
      </c>
      <c r="L1687" s="13">
        <f>IF(D1687="ZZ",Brick_Kilns_EF!$E$2*(0.75),Brick_Kilns_EF!$E$2)</f>
        <v>6.7999999999999996E-3</v>
      </c>
      <c r="M1687" s="13">
        <f t="shared" si="104"/>
        <v>60.430307999999997</v>
      </c>
      <c r="N1687" s="13">
        <f>IF(D1687="ZZ",Brick_Kilns_EF!$E$3*(0.75),Brick_Kilns_EF!$E$3)</f>
        <v>4.5999999999999999E-3</v>
      </c>
      <c r="O1687" s="13">
        <f t="shared" si="106"/>
        <v>40.879325999999999</v>
      </c>
      <c r="P1687" s="13">
        <f>IF(D1687="ZZ",Brick_Kilns_EF!$E$4*(0.75),Brick_Kilns_EF!$E$4)</f>
        <v>4.7000000000000002E-3</v>
      </c>
      <c r="Q1687" s="13">
        <f t="shared" si="107"/>
        <v>41.768006999999997</v>
      </c>
    </row>
    <row r="1688" spans="1:17">
      <c r="A1688" s="13" t="s">
        <v>1698</v>
      </c>
      <c r="B1688" s="13">
        <v>24.66819237</v>
      </c>
      <c r="C1688" s="13">
        <v>89.546386260000006</v>
      </c>
      <c r="D1688" s="13" t="s">
        <v>6</v>
      </c>
      <c r="E1688" s="13" t="s">
        <v>4927</v>
      </c>
      <c r="F1688" s="13" t="s">
        <v>42</v>
      </c>
      <c r="G1688" s="13" t="s">
        <v>4802</v>
      </c>
      <c r="H1688" s="13" t="s">
        <v>4816</v>
      </c>
      <c r="I1688" s="13">
        <f>(Brick_Kilns_EF!$B$13*Brick_Kilns_EF!$B$11*Brick_Kilns_EF!$B$12)</f>
        <v>8886.81</v>
      </c>
      <c r="J1688" s="13">
        <f>IF(D1688="ZZ",Brick_Kilns_EF!$E$5*(0.75),Brick_Kilns_EF!$E$5)</f>
        <v>9.6999999999999986E-3</v>
      </c>
      <c r="K1688" s="13">
        <f t="shared" si="105"/>
        <v>86.202056999999982</v>
      </c>
      <c r="L1688" s="13">
        <f>IF(D1688="ZZ",Brick_Kilns_EF!$E$2*(0.75),Brick_Kilns_EF!$E$2)</f>
        <v>6.7999999999999996E-3</v>
      </c>
      <c r="M1688" s="13">
        <f t="shared" si="104"/>
        <v>60.430307999999997</v>
      </c>
      <c r="N1688" s="13">
        <f>IF(D1688="ZZ",Brick_Kilns_EF!$E$3*(0.75),Brick_Kilns_EF!$E$3)</f>
        <v>4.5999999999999999E-3</v>
      </c>
      <c r="O1688" s="13">
        <f t="shared" si="106"/>
        <v>40.879325999999999</v>
      </c>
      <c r="P1688" s="13">
        <f>IF(D1688="ZZ",Brick_Kilns_EF!$E$4*(0.75),Brick_Kilns_EF!$E$4)</f>
        <v>4.7000000000000002E-3</v>
      </c>
      <c r="Q1688" s="13">
        <f t="shared" si="107"/>
        <v>41.768006999999997</v>
      </c>
    </row>
    <row r="1689" spans="1:17">
      <c r="A1689" s="13" t="s">
        <v>1699</v>
      </c>
      <c r="B1689" s="13">
        <v>24.672581109999999</v>
      </c>
      <c r="C1689" s="13">
        <v>88.744327949999999</v>
      </c>
      <c r="D1689" s="13" t="s">
        <v>6</v>
      </c>
      <c r="E1689" s="13" t="s">
        <v>4927</v>
      </c>
      <c r="F1689" s="13" t="s">
        <v>42</v>
      </c>
      <c r="G1689" s="13" t="s">
        <v>4802</v>
      </c>
      <c r="H1689" s="13" t="s">
        <v>4816</v>
      </c>
      <c r="I1689" s="13">
        <f>(Brick_Kilns_EF!$B$13*Brick_Kilns_EF!$B$11*Brick_Kilns_EF!$B$12)</f>
        <v>8886.81</v>
      </c>
      <c r="J1689" s="13">
        <f>IF(D1689="ZZ",Brick_Kilns_EF!$E$5*(0.75),Brick_Kilns_EF!$E$5)</f>
        <v>9.6999999999999986E-3</v>
      </c>
      <c r="K1689" s="13">
        <f t="shared" si="105"/>
        <v>86.202056999999982</v>
      </c>
      <c r="L1689" s="13">
        <f>IF(D1689="ZZ",Brick_Kilns_EF!$E$2*(0.75),Brick_Kilns_EF!$E$2)</f>
        <v>6.7999999999999996E-3</v>
      </c>
      <c r="M1689" s="13">
        <f t="shared" si="104"/>
        <v>60.430307999999997</v>
      </c>
      <c r="N1689" s="13">
        <f>IF(D1689="ZZ",Brick_Kilns_EF!$E$3*(0.75),Brick_Kilns_EF!$E$3)</f>
        <v>4.5999999999999999E-3</v>
      </c>
      <c r="O1689" s="13">
        <f t="shared" si="106"/>
        <v>40.879325999999999</v>
      </c>
      <c r="P1689" s="13">
        <f>IF(D1689="ZZ",Brick_Kilns_EF!$E$4*(0.75),Brick_Kilns_EF!$E$4)</f>
        <v>4.7000000000000002E-3</v>
      </c>
      <c r="Q1689" s="13">
        <f t="shared" si="107"/>
        <v>41.768006999999997</v>
      </c>
    </row>
    <row r="1690" spans="1:17">
      <c r="A1690" s="13" t="s">
        <v>1700</v>
      </c>
      <c r="B1690" s="13">
        <v>24.62356896</v>
      </c>
      <c r="C1690" s="13">
        <v>89.285808650000007</v>
      </c>
      <c r="D1690" s="13" t="s">
        <v>6</v>
      </c>
      <c r="E1690" s="13" t="s">
        <v>4927</v>
      </c>
      <c r="F1690" s="13" t="s">
        <v>42</v>
      </c>
      <c r="G1690" s="13" t="s">
        <v>4802</v>
      </c>
      <c r="H1690" s="13" t="s">
        <v>4816</v>
      </c>
      <c r="I1690" s="13">
        <f>(Brick_Kilns_EF!$B$13*Brick_Kilns_EF!$B$11*Brick_Kilns_EF!$B$12)</f>
        <v>8886.81</v>
      </c>
      <c r="J1690" s="13">
        <f>IF(D1690="ZZ",Brick_Kilns_EF!$E$5*(0.75),Brick_Kilns_EF!$E$5)</f>
        <v>9.6999999999999986E-3</v>
      </c>
      <c r="K1690" s="13">
        <f t="shared" si="105"/>
        <v>86.202056999999982</v>
      </c>
      <c r="L1690" s="13">
        <f>IF(D1690="ZZ",Brick_Kilns_EF!$E$2*(0.75),Brick_Kilns_EF!$E$2)</f>
        <v>6.7999999999999996E-3</v>
      </c>
      <c r="M1690" s="13">
        <f t="shared" si="104"/>
        <v>60.430307999999997</v>
      </c>
      <c r="N1690" s="13">
        <f>IF(D1690="ZZ",Brick_Kilns_EF!$E$3*(0.75),Brick_Kilns_EF!$E$3)</f>
        <v>4.5999999999999999E-3</v>
      </c>
      <c r="O1690" s="13">
        <f t="shared" si="106"/>
        <v>40.879325999999999</v>
      </c>
      <c r="P1690" s="13">
        <f>IF(D1690="ZZ",Brick_Kilns_EF!$E$4*(0.75),Brick_Kilns_EF!$E$4)</f>
        <v>4.7000000000000002E-3</v>
      </c>
      <c r="Q1690" s="13">
        <f t="shared" si="107"/>
        <v>41.768006999999997</v>
      </c>
    </row>
    <row r="1691" spans="1:17">
      <c r="A1691" s="13" t="s">
        <v>1701</v>
      </c>
      <c r="B1691" s="13">
        <v>24.502455470000001</v>
      </c>
      <c r="C1691" s="13">
        <v>88.616734370000003</v>
      </c>
      <c r="D1691" s="13" t="s">
        <v>6</v>
      </c>
      <c r="E1691" s="13" t="s">
        <v>4927</v>
      </c>
      <c r="F1691" s="13" t="s">
        <v>42</v>
      </c>
      <c r="G1691" s="13" t="s">
        <v>4802</v>
      </c>
      <c r="H1691" s="13" t="s">
        <v>4816</v>
      </c>
      <c r="I1691" s="13">
        <f>(Brick_Kilns_EF!$B$13*Brick_Kilns_EF!$B$11*Brick_Kilns_EF!$B$12)</f>
        <v>8886.81</v>
      </c>
      <c r="J1691" s="13">
        <f>IF(D1691="ZZ",Brick_Kilns_EF!$E$5*(0.75),Brick_Kilns_EF!$E$5)</f>
        <v>9.6999999999999986E-3</v>
      </c>
      <c r="K1691" s="13">
        <f t="shared" si="105"/>
        <v>86.202056999999982</v>
      </c>
      <c r="L1691" s="13">
        <f>IF(D1691="ZZ",Brick_Kilns_EF!$E$2*(0.75),Brick_Kilns_EF!$E$2)</f>
        <v>6.7999999999999996E-3</v>
      </c>
      <c r="M1691" s="13">
        <f t="shared" si="104"/>
        <v>60.430307999999997</v>
      </c>
      <c r="N1691" s="13">
        <f>IF(D1691="ZZ",Brick_Kilns_EF!$E$3*(0.75),Brick_Kilns_EF!$E$3)</f>
        <v>4.5999999999999999E-3</v>
      </c>
      <c r="O1691" s="13">
        <f t="shared" si="106"/>
        <v>40.879325999999999</v>
      </c>
      <c r="P1691" s="13">
        <f>IF(D1691="ZZ",Brick_Kilns_EF!$E$4*(0.75),Brick_Kilns_EF!$E$4)</f>
        <v>4.7000000000000002E-3</v>
      </c>
      <c r="Q1691" s="13">
        <f t="shared" si="107"/>
        <v>41.768006999999997</v>
      </c>
    </row>
    <row r="1692" spans="1:17">
      <c r="A1692" s="13" t="s">
        <v>1702</v>
      </c>
      <c r="B1692" s="13">
        <v>24.877398540000002</v>
      </c>
      <c r="C1692" s="13">
        <v>88.992482940000002</v>
      </c>
      <c r="D1692" s="13" t="s">
        <v>6</v>
      </c>
      <c r="E1692" s="13" t="s">
        <v>4927</v>
      </c>
      <c r="F1692" s="13" t="s">
        <v>42</v>
      </c>
      <c r="G1692" s="13" t="s">
        <v>4802</v>
      </c>
      <c r="H1692" s="13" t="s">
        <v>4816</v>
      </c>
      <c r="I1692" s="13">
        <f>(Brick_Kilns_EF!$B$13*Brick_Kilns_EF!$B$11*Brick_Kilns_EF!$B$12)</f>
        <v>8886.81</v>
      </c>
      <c r="J1692" s="13">
        <f>IF(D1692="ZZ",Brick_Kilns_EF!$E$5*(0.75),Brick_Kilns_EF!$E$5)</f>
        <v>9.6999999999999986E-3</v>
      </c>
      <c r="K1692" s="13">
        <f t="shared" si="105"/>
        <v>86.202056999999982</v>
      </c>
      <c r="L1692" s="13">
        <f>IF(D1692="ZZ",Brick_Kilns_EF!$E$2*(0.75),Brick_Kilns_EF!$E$2)</f>
        <v>6.7999999999999996E-3</v>
      </c>
      <c r="M1692" s="13">
        <f t="shared" si="104"/>
        <v>60.430307999999997</v>
      </c>
      <c r="N1692" s="13">
        <f>IF(D1692="ZZ",Brick_Kilns_EF!$E$3*(0.75),Brick_Kilns_EF!$E$3)</f>
        <v>4.5999999999999999E-3</v>
      </c>
      <c r="O1692" s="13">
        <f t="shared" si="106"/>
        <v>40.879325999999999</v>
      </c>
      <c r="P1692" s="13">
        <f>IF(D1692="ZZ",Brick_Kilns_EF!$E$4*(0.75),Brick_Kilns_EF!$E$4)</f>
        <v>4.7000000000000002E-3</v>
      </c>
      <c r="Q1692" s="13">
        <f t="shared" si="107"/>
        <v>41.768006999999997</v>
      </c>
    </row>
    <row r="1693" spans="1:17">
      <c r="A1693" s="13" t="s">
        <v>1703</v>
      </c>
      <c r="B1693" s="13">
        <v>24.72211806</v>
      </c>
      <c r="C1693" s="13">
        <v>89.391198099999997</v>
      </c>
      <c r="D1693" s="13" t="s">
        <v>6</v>
      </c>
      <c r="E1693" s="13" t="s">
        <v>4927</v>
      </c>
      <c r="F1693" s="13" t="s">
        <v>42</v>
      </c>
      <c r="G1693" s="13" t="s">
        <v>4802</v>
      </c>
      <c r="H1693" s="13" t="s">
        <v>4816</v>
      </c>
      <c r="I1693" s="13">
        <f>(Brick_Kilns_EF!$B$13*Brick_Kilns_EF!$B$11*Brick_Kilns_EF!$B$12)</f>
        <v>8886.81</v>
      </c>
      <c r="J1693" s="13">
        <f>IF(D1693="ZZ",Brick_Kilns_EF!$E$5*(0.75),Brick_Kilns_EF!$E$5)</f>
        <v>9.6999999999999986E-3</v>
      </c>
      <c r="K1693" s="13">
        <f t="shared" si="105"/>
        <v>86.202056999999982</v>
      </c>
      <c r="L1693" s="13">
        <f>IF(D1693="ZZ",Brick_Kilns_EF!$E$2*(0.75),Brick_Kilns_EF!$E$2)</f>
        <v>6.7999999999999996E-3</v>
      </c>
      <c r="M1693" s="13">
        <f t="shared" si="104"/>
        <v>60.430307999999997</v>
      </c>
      <c r="N1693" s="13">
        <f>IF(D1693="ZZ",Brick_Kilns_EF!$E$3*(0.75),Brick_Kilns_EF!$E$3)</f>
        <v>4.5999999999999999E-3</v>
      </c>
      <c r="O1693" s="13">
        <f t="shared" si="106"/>
        <v>40.879325999999999</v>
      </c>
      <c r="P1693" s="13">
        <f>IF(D1693="ZZ",Brick_Kilns_EF!$E$4*(0.75),Brick_Kilns_EF!$E$4)</f>
        <v>4.7000000000000002E-3</v>
      </c>
      <c r="Q1693" s="13">
        <f t="shared" si="107"/>
        <v>41.768006999999997</v>
      </c>
    </row>
    <row r="1694" spans="1:17">
      <c r="A1694" s="13" t="s">
        <v>1704</v>
      </c>
      <c r="B1694" s="13">
        <v>25.301654549999999</v>
      </c>
      <c r="C1694" s="13">
        <v>89.43025935</v>
      </c>
      <c r="D1694" s="13" t="s">
        <v>6</v>
      </c>
      <c r="E1694" s="13" t="s">
        <v>4927</v>
      </c>
      <c r="F1694" s="13" t="s">
        <v>171</v>
      </c>
      <c r="G1694" s="13" t="s">
        <v>4802</v>
      </c>
      <c r="H1694" s="13" t="s">
        <v>4816</v>
      </c>
      <c r="I1694" s="13">
        <f>(Brick_Kilns_EF!$B$13*Brick_Kilns_EF!$B$11*Brick_Kilns_EF!$B$12)</f>
        <v>8886.81</v>
      </c>
      <c r="J1694" s="13">
        <f>IF(D1694="ZZ",Brick_Kilns_EF!$E$5*(0.75),Brick_Kilns_EF!$E$5)</f>
        <v>9.6999999999999986E-3</v>
      </c>
      <c r="K1694" s="13">
        <f t="shared" si="105"/>
        <v>86.202056999999982</v>
      </c>
      <c r="L1694" s="13">
        <f>IF(D1694="ZZ",Brick_Kilns_EF!$E$2*(0.75),Brick_Kilns_EF!$E$2)</f>
        <v>6.7999999999999996E-3</v>
      </c>
      <c r="M1694" s="13">
        <f t="shared" si="104"/>
        <v>60.430307999999997</v>
      </c>
      <c r="N1694" s="13">
        <f>IF(D1694="ZZ",Brick_Kilns_EF!$E$3*(0.75),Brick_Kilns_EF!$E$3)</f>
        <v>4.5999999999999999E-3</v>
      </c>
      <c r="O1694" s="13">
        <f t="shared" si="106"/>
        <v>40.879325999999999</v>
      </c>
      <c r="P1694" s="13">
        <f>IF(D1694="ZZ",Brick_Kilns_EF!$E$4*(0.75),Brick_Kilns_EF!$E$4)</f>
        <v>4.7000000000000002E-3</v>
      </c>
      <c r="Q1694" s="13">
        <f t="shared" si="107"/>
        <v>41.768006999999997</v>
      </c>
    </row>
    <row r="1695" spans="1:17">
      <c r="A1695" s="13" t="s">
        <v>1705</v>
      </c>
      <c r="B1695" s="13">
        <v>24.75910665</v>
      </c>
      <c r="C1695" s="13">
        <v>89.841825619999995</v>
      </c>
      <c r="D1695" s="13" t="s">
        <v>6</v>
      </c>
      <c r="E1695" s="13" t="s">
        <v>4927</v>
      </c>
      <c r="F1695" s="13" t="s">
        <v>248</v>
      </c>
      <c r="G1695" s="13" t="s">
        <v>4802</v>
      </c>
      <c r="H1695" s="13" t="s">
        <v>4816</v>
      </c>
      <c r="I1695" s="13">
        <f>(Brick_Kilns_EF!$B$13*Brick_Kilns_EF!$B$11*Brick_Kilns_EF!$B$12)</f>
        <v>8886.81</v>
      </c>
      <c r="J1695" s="13">
        <f>IF(D1695="ZZ",Brick_Kilns_EF!$E$5*(0.75),Brick_Kilns_EF!$E$5)</f>
        <v>9.6999999999999986E-3</v>
      </c>
      <c r="K1695" s="13">
        <f t="shared" si="105"/>
        <v>86.202056999999982</v>
      </c>
      <c r="L1695" s="13">
        <f>IF(D1695="ZZ",Brick_Kilns_EF!$E$2*(0.75),Brick_Kilns_EF!$E$2)</f>
        <v>6.7999999999999996E-3</v>
      </c>
      <c r="M1695" s="13">
        <f t="shared" si="104"/>
        <v>60.430307999999997</v>
      </c>
      <c r="N1695" s="13">
        <f>IF(D1695="ZZ",Brick_Kilns_EF!$E$3*(0.75),Brick_Kilns_EF!$E$3)</f>
        <v>4.5999999999999999E-3</v>
      </c>
      <c r="O1695" s="13">
        <f t="shared" si="106"/>
        <v>40.879325999999999</v>
      </c>
      <c r="P1695" s="13">
        <f>IF(D1695="ZZ",Brick_Kilns_EF!$E$4*(0.75),Brick_Kilns_EF!$E$4)</f>
        <v>4.7000000000000002E-3</v>
      </c>
      <c r="Q1695" s="13">
        <f t="shared" si="107"/>
        <v>41.768006999999997</v>
      </c>
    </row>
    <row r="1696" spans="1:17">
      <c r="A1696" s="13" t="s">
        <v>1706</v>
      </c>
      <c r="B1696" s="13">
        <v>25.089185140000001</v>
      </c>
      <c r="C1696" s="13">
        <v>88.764039019999998</v>
      </c>
      <c r="D1696" s="13" t="s">
        <v>6</v>
      </c>
      <c r="E1696" s="13" t="s">
        <v>4927</v>
      </c>
      <c r="F1696" s="13" t="s">
        <v>42</v>
      </c>
      <c r="G1696" s="13" t="s">
        <v>4802</v>
      </c>
      <c r="H1696" s="13" t="s">
        <v>4816</v>
      </c>
      <c r="I1696" s="13">
        <f>(Brick_Kilns_EF!$B$13*Brick_Kilns_EF!$B$11*Brick_Kilns_EF!$B$12)</f>
        <v>8886.81</v>
      </c>
      <c r="J1696" s="13">
        <f>IF(D1696="ZZ",Brick_Kilns_EF!$E$5*(0.75),Brick_Kilns_EF!$E$5)</f>
        <v>9.6999999999999986E-3</v>
      </c>
      <c r="K1696" s="13">
        <f t="shared" si="105"/>
        <v>86.202056999999982</v>
      </c>
      <c r="L1696" s="13">
        <f>IF(D1696="ZZ",Brick_Kilns_EF!$E$2*(0.75),Brick_Kilns_EF!$E$2)</f>
        <v>6.7999999999999996E-3</v>
      </c>
      <c r="M1696" s="13">
        <f t="shared" si="104"/>
        <v>60.430307999999997</v>
      </c>
      <c r="N1696" s="13">
        <f>IF(D1696="ZZ",Brick_Kilns_EF!$E$3*(0.75),Brick_Kilns_EF!$E$3)</f>
        <v>4.5999999999999999E-3</v>
      </c>
      <c r="O1696" s="13">
        <f t="shared" si="106"/>
        <v>40.879325999999999</v>
      </c>
      <c r="P1696" s="13">
        <f>IF(D1696="ZZ",Brick_Kilns_EF!$E$4*(0.75),Brick_Kilns_EF!$E$4)</f>
        <v>4.7000000000000002E-3</v>
      </c>
      <c r="Q1696" s="13">
        <f t="shared" si="107"/>
        <v>41.768006999999997</v>
      </c>
    </row>
    <row r="1697" spans="1:17">
      <c r="A1697" s="13" t="s">
        <v>1707</v>
      </c>
      <c r="B1697" s="13">
        <v>24.447682090000001</v>
      </c>
      <c r="C1697" s="13">
        <v>88.560266979999994</v>
      </c>
      <c r="D1697" s="13" t="s">
        <v>6</v>
      </c>
      <c r="E1697" s="13" t="s">
        <v>4927</v>
      </c>
      <c r="F1697" s="13" t="s">
        <v>42</v>
      </c>
      <c r="G1697" s="13" t="s">
        <v>4802</v>
      </c>
      <c r="H1697" s="13" t="s">
        <v>4816</v>
      </c>
      <c r="I1697" s="13">
        <f>(Brick_Kilns_EF!$B$13*Brick_Kilns_EF!$B$11*Brick_Kilns_EF!$B$12)</f>
        <v>8886.81</v>
      </c>
      <c r="J1697" s="13">
        <f>IF(D1697="ZZ",Brick_Kilns_EF!$E$5*(0.75),Brick_Kilns_EF!$E$5)</f>
        <v>9.6999999999999986E-3</v>
      </c>
      <c r="K1697" s="13">
        <f t="shared" si="105"/>
        <v>86.202056999999982</v>
      </c>
      <c r="L1697" s="13">
        <f>IF(D1697="ZZ",Brick_Kilns_EF!$E$2*(0.75),Brick_Kilns_EF!$E$2)</f>
        <v>6.7999999999999996E-3</v>
      </c>
      <c r="M1697" s="13">
        <f t="shared" si="104"/>
        <v>60.430307999999997</v>
      </c>
      <c r="N1697" s="13">
        <f>IF(D1697="ZZ",Brick_Kilns_EF!$E$3*(0.75),Brick_Kilns_EF!$E$3)</f>
        <v>4.5999999999999999E-3</v>
      </c>
      <c r="O1697" s="13">
        <f t="shared" si="106"/>
        <v>40.879325999999999</v>
      </c>
      <c r="P1697" s="13">
        <f>IF(D1697="ZZ",Brick_Kilns_EF!$E$4*(0.75),Brick_Kilns_EF!$E$4)</f>
        <v>4.7000000000000002E-3</v>
      </c>
      <c r="Q1697" s="13">
        <f t="shared" si="107"/>
        <v>41.768006999999997</v>
      </c>
    </row>
    <row r="1698" spans="1:17">
      <c r="A1698" s="13" t="s">
        <v>1708</v>
      </c>
      <c r="B1698" s="13">
        <v>24.426897839999999</v>
      </c>
      <c r="C1698" s="13">
        <v>88.666295270000006</v>
      </c>
      <c r="D1698" s="13" t="s">
        <v>6</v>
      </c>
      <c r="E1698" s="13" t="s">
        <v>4927</v>
      </c>
      <c r="F1698" s="13" t="s">
        <v>42</v>
      </c>
      <c r="G1698" s="13" t="s">
        <v>4802</v>
      </c>
      <c r="H1698" s="13" t="s">
        <v>4816</v>
      </c>
      <c r="I1698" s="13">
        <f>(Brick_Kilns_EF!$B$13*Brick_Kilns_EF!$B$11*Brick_Kilns_EF!$B$12)</f>
        <v>8886.81</v>
      </c>
      <c r="J1698" s="13">
        <f>IF(D1698="ZZ",Brick_Kilns_EF!$E$5*(0.75),Brick_Kilns_EF!$E$5)</f>
        <v>9.6999999999999986E-3</v>
      </c>
      <c r="K1698" s="13">
        <f t="shared" si="105"/>
        <v>86.202056999999982</v>
      </c>
      <c r="L1698" s="13">
        <f>IF(D1698="ZZ",Brick_Kilns_EF!$E$2*(0.75),Brick_Kilns_EF!$E$2)</f>
        <v>6.7999999999999996E-3</v>
      </c>
      <c r="M1698" s="13">
        <f t="shared" si="104"/>
        <v>60.430307999999997</v>
      </c>
      <c r="N1698" s="13">
        <f>IF(D1698="ZZ",Brick_Kilns_EF!$E$3*(0.75),Brick_Kilns_EF!$E$3)</f>
        <v>4.5999999999999999E-3</v>
      </c>
      <c r="O1698" s="13">
        <f t="shared" si="106"/>
        <v>40.879325999999999</v>
      </c>
      <c r="P1698" s="13">
        <f>IF(D1698="ZZ",Brick_Kilns_EF!$E$4*(0.75),Brick_Kilns_EF!$E$4)</f>
        <v>4.7000000000000002E-3</v>
      </c>
      <c r="Q1698" s="13">
        <f t="shared" si="107"/>
        <v>41.768006999999997</v>
      </c>
    </row>
    <row r="1699" spans="1:17">
      <c r="A1699" s="13" t="s">
        <v>1709</v>
      </c>
      <c r="B1699" s="13">
        <v>24.818878210000001</v>
      </c>
      <c r="C1699" s="13">
        <v>89.460636739999998</v>
      </c>
      <c r="D1699" s="13" t="s">
        <v>6</v>
      </c>
      <c r="E1699" s="13" t="s">
        <v>4927</v>
      </c>
      <c r="F1699" s="13" t="s">
        <v>42</v>
      </c>
      <c r="G1699" s="13" t="s">
        <v>4802</v>
      </c>
      <c r="H1699" s="13" t="s">
        <v>4816</v>
      </c>
      <c r="I1699" s="13">
        <f>(Brick_Kilns_EF!$B$13*Brick_Kilns_EF!$B$11*Brick_Kilns_EF!$B$12)</f>
        <v>8886.81</v>
      </c>
      <c r="J1699" s="13">
        <f>IF(D1699="ZZ",Brick_Kilns_EF!$E$5*(0.75),Brick_Kilns_EF!$E$5)</f>
        <v>9.6999999999999986E-3</v>
      </c>
      <c r="K1699" s="13">
        <f t="shared" si="105"/>
        <v>86.202056999999982</v>
      </c>
      <c r="L1699" s="13">
        <f>IF(D1699="ZZ",Brick_Kilns_EF!$E$2*(0.75),Brick_Kilns_EF!$E$2)</f>
        <v>6.7999999999999996E-3</v>
      </c>
      <c r="M1699" s="13">
        <f t="shared" si="104"/>
        <v>60.430307999999997</v>
      </c>
      <c r="N1699" s="13">
        <f>IF(D1699="ZZ",Brick_Kilns_EF!$E$3*(0.75),Brick_Kilns_EF!$E$3)</f>
        <v>4.5999999999999999E-3</v>
      </c>
      <c r="O1699" s="13">
        <f t="shared" si="106"/>
        <v>40.879325999999999</v>
      </c>
      <c r="P1699" s="13">
        <f>IF(D1699="ZZ",Brick_Kilns_EF!$E$4*(0.75),Brick_Kilns_EF!$E$4)</f>
        <v>4.7000000000000002E-3</v>
      </c>
      <c r="Q1699" s="13">
        <f t="shared" si="107"/>
        <v>41.768006999999997</v>
      </c>
    </row>
    <row r="1700" spans="1:17">
      <c r="A1700" s="13" t="s">
        <v>1710</v>
      </c>
      <c r="B1700" s="13">
        <v>24.817568210000001</v>
      </c>
      <c r="C1700" s="13">
        <v>89.461362359999995</v>
      </c>
      <c r="D1700" s="13" t="s">
        <v>6</v>
      </c>
      <c r="E1700" s="13" t="s">
        <v>4927</v>
      </c>
      <c r="F1700" s="13" t="s">
        <v>42</v>
      </c>
      <c r="G1700" s="13" t="s">
        <v>4802</v>
      </c>
      <c r="H1700" s="13" t="s">
        <v>4816</v>
      </c>
      <c r="I1700" s="13">
        <f>(Brick_Kilns_EF!$B$13*Brick_Kilns_EF!$B$11*Brick_Kilns_EF!$B$12)</f>
        <v>8886.81</v>
      </c>
      <c r="J1700" s="13">
        <f>IF(D1700="ZZ",Brick_Kilns_EF!$E$5*(0.75),Brick_Kilns_EF!$E$5)</f>
        <v>9.6999999999999986E-3</v>
      </c>
      <c r="K1700" s="13">
        <f t="shared" si="105"/>
        <v>86.202056999999982</v>
      </c>
      <c r="L1700" s="13">
        <f>IF(D1700="ZZ",Brick_Kilns_EF!$E$2*(0.75),Brick_Kilns_EF!$E$2)</f>
        <v>6.7999999999999996E-3</v>
      </c>
      <c r="M1700" s="13">
        <f t="shared" si="104"/>
        <v>60.430307999999997</v>
      </c>
      <c r="N1700" s="13">
        <f>IF(D1700="ZZ",Brick_Kilns_EF!$E$3*(0.75),Brick_Kilns_EF!$E$3)</f>
        <v>4.5999999999999999E-3</v>
      </c>
      <c r="O1700" s="13">
        <f t="shared" si="106"/>
        <v>40.879325999999999</v>
      </c>
      <c r="P1700" s="13">
        <f>IF(D1700="ZZ",Brick_Kilns_EF!$E$4*(0.75),Brick_Kilns_EF!$E$4)</f>
        <v>4.7000000000000002E-3</v>
      </c>
      <c r="Q1700" s="13">
        <f t="shared" si="107"/>
        <v>41.768006999999997</v>
      </c>
    </row>
    <row r="1701" spans="1:17">
      <c r="A1701" s="13" t="s">
        <v>1711</v>
      </c>
      <c r="B1701" s="13">
        <v>24.64192109</v>
      </c>
      <c r="C1701" s="13">
        <v>88.292014980000005</v>
      </c>
      <c r="D1701" s="13" t="s">
        <v>6</v>
      </c>
      <c r="E1701" s="13" t="s">
        <v>4927</v>
      </c>
      <c r="F1701" s="13" t="s">
        <v>42</v>
      </c>
      <c r="G1701" s="13" t="s">
        <v>4802</v>
      </c>
      <c r="H1701" s="13" t="s">
        <v>4816</v>
      </c>
      <c r="I1701" s="13">
        <f>(Brick_Kilns_EF!$B$13*Brick_Kilns_EF!$B$11*Brick_Kilns_EF!$B$12)</f>
        <v>8886.81</v>
      </c>
      <c r="J1701" s="13">
        <f>IF(D1701="ZZ",Brick_Kilns_EF!$E$5*(0.75),Brick_Kilns_EF!$E$5)</f>
        <v>9.6999999999999986E-3</v>
      </c>
      <c r="K1701" s="13">
        <f t="shared" si="105"/>
        <v>86.202056999999982</v>
      </c>
      <c r="L1701" s="13">
        <f>IF(D1701="ZZ",Brick_Kilns_EF!$E$2*(0.75),Brick_Kilns_EF!$E$2)</f>
        <v>6.7999999999999996E-3</v>
      </c>
      <c r="M1701" s="13">
        <f t="shared" si="104"/>
        <v>60.430307999999997</v>
      </c>
      <c r="N1701" s="13">
        <f>IF(D1701="ZZ",Brick_Kilns_EF!$E$3*(0.75),Brick_Kilns_EF!$E$3)</f>
        <v>4.5999999999999999E-3</v>
      </c>
      <c r="O1701" s="13">
        <f t="shared" si="106"/>
        <v>40.879325999999999</v>
      </c>
      <c r="P1701" s="13">
        <f>IF(D1701="ZZ",Brick_Kilns_EF!$E$4*(0.75),Brick_Kilns_EF!$E$4)</f>
        <v>4.7000000000000002E-3</v>
      </c>
      <c r="Q1701" s="13">
        <f t="shared" si="107"/>
        <v>41.768006999999997</v>
      </c>
    </row>
    <row r="1702" spans="1:17">
      <c r="A1702" s="13" t="s">
        <v>1712</v>
      </c>
      <c r="B1702" s="13">
        <v>24.92665521</v>
      </c>
      <c r="C1702" s="13">
        <v>88.511887569999999</v>
      </c>
      <c r="D1702" s="13" t="s">
        <v>6</v>
      </c>
      <c r="E1702" s="13" t="s">
        <v>4927</v>
      </c>
      <c r="F1702" s="13" t="s">
        <v>42</v>
      </c>
      <c r="G1702" s="13" t="s">
        <v>4802</v>
      </c>
      <c r="H1702" s="13" t="s">
        <v>4816</v>
      </c>
      <c r="I1702" s="13">
        <f>(Brick_Kilns_EF!$B$13*Brick_Kilns_EF!$B$11*Brick_Kilns_EF!$B$12)</f>
        <v>8886.81</v>
      </c>
      <c r="J1702" s="13">
        <f>IF(D1702="ZZ",Brick_Kilns_EF!$E$5*(0.75),Brick_Kilns_EF!$E$5)</f>
        <v>9.6999999999999986E-3</v>
      </c>
      <c r="K1702" s="13">
        <f t="shared" si="105"/>
        <v>86.202056999999982</v>
      </c>
      <c r="L1702" s="13">
        <f>IF(D1702="ZZ",Brick_Kilns_EF!$E$2*(0.75),Brick_Kilns_EF!$E$2)</f>
        <v>6.7999999999999996E-3</v>
      </c>
      <c r="M1702" s="13">
        <f t="shared" si="104"/>
        <v>60.430307999999997</v>
      </c>
      <c r="N1702" s="13">
        <f>IF(D1702="ZZ",Brick_Kilns_EF!$E$3*(0.75),Brick_Kilns_EF!$E$3)</f>
        <v>4.5999999999999999E-3</v>
      </c>
      <c r="O1702" s="13">
        <f t="shared" si="106"/>
        <v>40.879325999999999</v>
      </c>
      <c r="P1702" s="13">
        <f>IF(D1702="ZZ",Brick_Kilns_EF!$E$4*(0.75),Brick_Kilns_EF!$E$4)</f>
        <v>4.7000000000000002E-3</v>
      </c>
      <c r="Q1702" s="13">
        <f t="shared" si="107"/>
        <v>41.768006999999997</v>
      </c>
    </row>
    <row r="1703" spans="1:17">
      <c r="A1703" s="13" t="s">
        <v>1713</v>
      </c>
      <c r="B1703" s="13">
        <v>24.871497349999999</v>
      </c>
      <c r="C1703" s="13">
        <v>90.189513239999997</v>
      </c>
      <c r="D1703" s="13" t="s">
        <v>6</v>
      </c>
      <c r="E1703" s="13" t="s">
        <v>4927</v>
      </c>
      <c r="F1703" s="13" t="s">
        <v>248</v>
      </c>
      <c r="G1703" s="13" t="s">
        <v>4802</v>
      </c>
      <c r="H1703" s="13" t="s">
        <v>4816</v>
      </c>
      <c r="I1703" s="13">
        <f>(Brick_Kilns_EF!$B$13*Brick_Kilns_EF!$B$11*Brick_Kilns_EF!$B$12)</f>
        <v>8886.81</v>
      </c>
      <c r="J1703" s="13">
        <f>IF(D1703="ZZ",Brick_Kilns_EF!$E$5*(0.75),Brick_Kilns_EF!$E$5)</f>
        <v>9.6999999999999986E-3</v>
      </c>
      <c r="K1703" s="13">
        <f t="shared" si="105"/>
        <v>86.202056999999982</v>
      </c>
      <c r="L1703" s="13">
        <f>IF(D1703="ZZ",Brick_Kilns_EF!$E$2*(0.75),Brick_Kilns_EF!$E$2)</f>
        <v>6.7999999999999996E-3</v>
      </c>
      <c r="M1703" s="13">
        <f t="shared" si="104"/>
        <v>60.430307999999997</v>
      </c>
      <c r="N1703" s="13">
        <f>IF(D1703="ZZ",Brick_Kilns_EF!$E$3*(0.75),Brick_Kilns_EF!$E$3)</f>
        <v>4.5999999999999999E-3</v>
      </c>
      <c r="O1703" s="13">
        <f t="shared" si="106"/>
        <v>40.879325999999999</v>
      </c>
      <c r="P1703" s="13">
        <f>IF(D1703="ZZ",Brick_Kilns_EF!$E$4*(0.75),Brick_Kilns_EF!$E$4)</f>
        <v>4.7000000000000002E-3</v>
      </c>
      <c r="Q1703" s="13">
        <f t="shared" si="107"/>
        <v>41.768006999999997</v>
      </c>
    </row>
    <row r="1704" spans="1:17">
      <c r="A1704" s="13" t="s">
        <v>1714</v>
      </c>
      <c r="B1704" s="13">
        <v>24.99816612</v>
      </c>
      <c r="C1704" s="13">
        <v>88.522861259999999</v>
      </c>
      <c r="D1704" s="13" t="s">
        <v>6</v>
      </c>
      <c r="E1704" s="13" t="s">
        <v>4927</v>
      </c>
      <c r="F1704" s="13" t="s">
        <v>42</v>
      </c>
      <c r="G1704" s="13" t="s">
        <v>4802</v>
      </c>
      <c r="H1704" s="13" t="s">
        <v>4816</v>
      </c>
      <c r="I1704" s="13">
        <f>(Brick_Kilns_EF!$B$13*Brick_Kilns_EF!$B$11*Brick_Kilns_EF!$B$12)</f>
        <v>8886.81</v>
      </c>
      <c r="J1704" s="13">
        <f>IF(D1704="ZZ",Brick_Kilns_EF!$E$5*(0.75),Brick_Kilns_EF!$E$5)</f>
        <v>9.6999999999999986E-3</v>
      </c>
      <c r="K1704" s="13">
        <f t="shared" si="105"/>
        <v>86.202056999999982</v>
      </c>
      <c r="L1704" s="13">
        <f>IF(D1704="ZZ",Brick_Kilns_EF!$E$2*(0.75),Brick_Kilns_EF!$E$2)</f>
        <v>6.7999999999999996E-3</v>
      </c>
      <c r="M1704" s="13">
        <f t="shared" si="104"/>
        <v>60.430307999999997</v>
      </c>
      <c r="N1704" s="13">
        <f>IF(D1704="ZZ",Brick_Kilns_EF!$E$3*(0.75),Brick_Kilns_EF!$E$3)</f>
        <v>4.5999999999999999E-3</v>
      </c>
      <c r="O1704" s="13">
        <f t="shared" si="106"/>
        <v>40.879325999999999</v>
      </c>
      <c r="P1704" s="13">
        <f>IF(D1704="ZZ",Brick_Kilns_EF!$E$4*(0.75),Brick_Kilns_EF!$E$4)</f>
        <v>4.7000000000000002E-3</v>
      </c>
      <c r="Q1704" s="13">
        <f t="shared" si="107"/>
        <v>41.768006999999997</v>
      </c>
    </row>
    <row r="1705" spans="1:17">
      <c r="A1705" s="13" t="s">
        <v>1715</v>
      </c>
      <c r="B1705" s="13">
        <v>24.632972890000001</v>
      </c>
      <c r="C1705" s="13">
        <v>88.736081150000004</v>
      </c>
      <c r="D1705" s="13" t="s">
        <v>6</v>
      </c>
      <c r="E1705" s="13" t="s">
        <v>4927</v>
      </c>
      <c r="F1705" s="13" t="s">
        <v>42</v>
      </c>
      <c r="G1705" s="13" t="s">
        <v>4802</v>
      </c>
      <c r="H1705" s="13" t="s">
        <v>4816</v>
      </c>
      <c r="I1705" s="13">
        <f>(Brick_Kilns_EF!$B$13*Brick_Kilns_EF!$B$11*Brick_Kilns_EF!$B$12)</f>
        <v>8886.81</v>
      </c>
      <c r="J1705" s="13">
        <f>IF(D1705="ZZ",Brick_Kilns_EF!$E$5*(0.75),Brick_Kilns_EF!$E$5)</f>
        <v>9.6999999999999986E-3</v>
      </c>
      <c r="K1705" s="13">
        <f t="shared" si="105"/>
        <v>86.202056999999982</v>
      </c>
      <c r="L1705" s="13">
        <f>IF(D1705="ZZ",Brick_Kilns_EF!$E$2*(0.75),Brick_Kilns_EF!$E$2)</f>
        <v>6.7999999999999996E-3</v>
      </c>
      <c r="M1705" s="13">
        <f t="shared" si="104"/>
        <v>60.430307999999997</v>
      </c>
      <c r="N1705" s="13">
        <f>IF(D1705="ZZ",Brick_Kilns_EF!$E$3*(0.75),Brick_Kilns_EF!$E$3)</f>
        <v>4.5999999999999999E-3</v>
      </c>
      <c r="O1705" s="13">
        <f t="shared" si="106"/>
        <v>40.879325999999999</v>
      </c>
      <c r="P1705" s="13">
        <f>IF(D1705="ZZ",Brick_Kilns_EF!$E$4*(0.75),Brick_Kilns_EF!$E$4)</f>
        <v>4.7000000000000002E-3</v>
      </c>
      <c r="Q1705" s="13">
        <f t="shared" si="107"/>
        <v>41.768006999999997</v>
      </c>
    </row>
    <row r="1706" spans="1:17">
      <c r="A1706" s="13" t="s">
        <v>1716</v>
      </c>
      <c r="B1706" s="13">
        <v>24.844856199999999</v>
      </c>
      <c r="C1706" s="13">
        <v>88.417573520000005</v>
      </c>
      <c r="D1706" s="13" t="s">
        <v>6</v>
      </c>
      <c r="E1706" s="13" t="s">
        <v>4927</v>
      </c>
      <c r="F1706" s="13" t="s">
        <v>42</v>
      </c>
      <c r="G1706" s="13" t="s">
        <v>4802</v>
      </c>
      <c r="H1706" s="13" t="s">
        <v>4816</v>
      </c>
      <c r="I1706" s="13">
        <f>(Brick_Kilns_EF!$B$13*Brick_Kilns_EF!$B$11*Brick_Kilns_EF!$B$12)</f>
        <v>8886.81</v>
      </c>
      <c r="J1706" s="13">
        <f>IF(D1706="ZZ",Brick_Kilns_EF!$E$5*(0.75),Brick_Kilns_EF!$E$5)</f>
        <v>9.6999999999999986E-3</v>
      </c>
      <c r="K1706" s="13">
        <f t="shared" si="105"/>
        <v>86.202056999999982</v>
      </c>
      <c r="L1706" s="13">
        <f>IF(D1706="ZZ",Brick_Kilns_EF!$E$2*(0.75),Brick_Kilns_EF!$E$2)</f>
        <v>6.7999999999999996E-3</v>
      </c>
      <c r="M1706" s="13">
        <f t="shared" si="104"/>
        <v>60.430307999999997</v>
      </c>
      <c r="N1706" s="13">
        <f>IF(D1706="ZZ",Brick_Kilns_EF!$E$3*(0.75),Brick_Kilns_EF!$E$3)</f>
        <v>4.5999999999999999E-3</v>
      </c>
      <c r="O1706" s="13">
        <f t="shared" si="106"/>
        <v>40.879325999999999</v>
      </c>
      <c r="P1706" s="13">
        <f>IF(D1706="ZZ",Brick_Kilns_EF!$E$4*(0.75),Brick_Kilns_EF!$E$4)</f>
        <v>4.7000000000000002E-3</v>
      </c>
      <c r="Q1706" s="13">
        <f t="shared" si="107"/>
        <v>41.768006999999997</v>
      </c>
    </row>
    <row r="1707" spans="1:17">
      <c r="A1707" s="13" t="s">
        <v>1717</v>
      </c>
      <c r="B1707" s="13">
        <v>24.54529505</v>
      </c>
      <c r="C1707" s="13">
        <v>88.665463779999996</v>
      </c>
      <c r="D1707" s="13" t="s">
        <v>6</v>
      </c>
      <c r="E1707" s="13" t="s">
        <v>4927</v>
      </c>
      <c r="F1707" s="13" t="s">
        <v>42</v>
      </c>
      <c r="G1707" s="13" t="s">
        <v>4802</v>
      </c>
      <c r="H1707" s="13" t="s">
        <v>4816</v>
      </c>
      <c r="I1707" s="13">
        <f>(Brick_Kilns_EF!$B$13*Brick_Kilns_EF!$B$11*Brick_Kilns_EF!$B$12)</f>
        <v>8886.81</v>
      </c>
      <c r="J1707" s="13">
        <f>IF(D1707="ZZ",Brick_Kilns_EF!$E$5*(0.75),Brick_Kilns_EF!$E$5)</f>
        <v>9.6999999999999986E-3</v>
      </c>
      <c r="K1707" s="13">
        <f t="shared" si="105"/>
        <v>86.202056999999982</v>
      </c>
      <c r="L1707" s="13">
        <f>IF(D1707="ZZ",Brick_Kilns_EF!$E$2*(0.75),Brick_Kilns_EF!$E$2)</f>
        <v>6.7999999999999996E-3</v>
      </c>
      <c r="M1707" s="13">
        <f t="shared" si="104"/>
        <v>60.430307999999997</v>
      </c>
      <c r="N1707" s="13">
        <f>IF(D1707="ZZ",Brick_Kilns_EF!$E$3*(0.75),Brick_Kilns_EF!$E$3)</f>
        <v>4.5999999999999999E-3</v>
      </c>
      <c r="O1707" s="13">
        <f t="shared" si="106"/>
        <v>40.879325999999999</v>
      </c>
      <c r="P1707" s="13">
        <f>IF(D1707="ZZ",Brick_Kilns_EF!$E$4*(0.75),Brick_Kilns_EF!$E$4)</f>
        <v>4.7000000000000002E-3</v>
      </c>
      <c r="Q1707" s="13">
        <f t="shared" si="107"/>
        <v>41.768006999999997</v>
      </c>
    </row>
    <row r="1708" spans="1:17">
      <c r="A1708" s="13" t="s">
        <v>1718</v>
      </c>
      <c r="B1708" s="13">
        <v>24.5456425</v>
      </c>
      <c r="C1708" s="13">
        <v>88.665775530000005</v>
      </c>
      <c r="D1708" s="13" t="s">
        <v>6</v>
      </c>
      <c r="E1708" s="13" t="s">
        <v>4927</v>
      </c>
      <c r="F1708" s="13" t="s">
        <v>42</v>
      </c>
      <c r="G1708" s="13" t="s">
        <v>4802</v>
      </c>
      <c r="H1708" s="13" t="s">
        <v>4816</v>
      </c>
      <c r="I1708" s="13">
        <f>(Brick_Kilns_EF!$B$13*Brick_Kilns_EF!$B$11*Brick_Kilns_EF!$B$12)</f>
        <v>8886.81</v>
      </c>
      <c r="J1708" s="13">
        <f>IF(D1708="ZZ",Brick_Kilns_EF!$E$5*(0.75),Brick_Kilns_EF!$E$5)</f>
        <v>9.6999999999999986E-3</v>
      </c>
      <c r="K1708" s="13">
        <f t="shared" si="105"/>
        <v>86.202056999999982</v>
      </c>
      <c r="L1708" s="13">
        <f>IF(D1708="ZZ",Brick_Kilns_EF!$E$2*(0.75),Brick_Kilns_EF!$E$2)</f>
        <v>6.7999999999999996E-3</v>
      </c>
      <c r="M1708" s="13">
        <f t="shared" si="104"/>
        <v>60.430307999999997</v>
      </c>
      <c r="N1708" s="13">
        <f>IF(D1708="ZZ",Brick_Kilns_EF!$E$3*(0.75),Brick_Kilns_EF!$E$3)</f>
        <v>4.5999999999999999E-3</v>
      </c>
      <c r="O1708" s="13">
        <f t="shared" si="106"/>
        <v>40.879325999999999</v>
      </c>
      <c r="P1708" s="13">
        <f>IF(D1708="ZZ",Brick_Kilns_EF!$E$4*(0.75),Brick_Kilns_EF!$E$4)</f>
        <v>4.7000000000000002E-3</v>
      </c>
      <c r="Q1708" s="13">
        <f t="shared" si="107"/>
        <v>41.768006999999997</v>
      </c>
    </row>
    <row r="1709" spans="1:17">
      <c r="A1709" s="13" t="s">
        <v>1719</v>
      </c>
      <c r="B1709" s="13">
        <v>24.657364770000001</v>
      </c>
      <c r="C1709" s="13">
        <v>88.152389810000003</v>
      </c>
      <c r="D1709" s="13" t="s">
        <v>6</v>
      </c>
      <c r="E1709" s="13" t="s">
        <v>4927</v>
      </c>
      <c r="F1709" s="13" t="s">
        <v>42</v>
      </c>
      <c r="G1709" s="13" t="s">
        <v>4802</v>
      </c>
      <c r="H1709" s="13" t="s">
        <v>4816</v>
      </c>
      <c r="I1709" s="13">
        <f>(Brick_Kilns_EF!$B$13*Brick_Kilns_EF!$B$11*Brick_Kilns_EF!$B$12)</f>
        <v>8886.81</v>
      </c>
      <c r="J1709" s="13">
        <f>IF(D1709="ZZ",Brick_Kilns_EF!$E$5*(0.75),Brick_Kilns_EF!$E$5)</f>
        <v>9.6999999999999986E-3</v>
      </c>
      <c r="K1709" s="13">
        <f t="shared" si="105"/>
        <v>86.202056999999982</v>
      </c>
      <c r="L1709" s="13">
        <f>IF(D1709="ZZ",Brick_Kilns_EF!$E$2*(0.75),Brick_Kilns_EF!$E$2)</f>
        <v>6.7999999999999996E-3</v>
      </c>
      <c r="M1709" s="13">
        <f t="shared" si="104"/>
        <v>60.430307999999997</v>
      </c>
      <c r="N1709" s="13">
        <f>IF(D1709="ZZ",Brick_Kilns_EF!$E$3*(0.75),Brick_Kilns_EF!$E$3)</f>
        <v>4.5999999999999999E-3</v>
      </c>
      <c r="O1709" s="13">
        <f t="shared" si="106"/>
        <v>40.879325999999999</v>
      </c>
      <c r="P1709" s="13">
        <f>IF(D1709="ZZ",Brick_Kilns_EF!$E$4*(0.75),Brick_Kilns_EF!$E$4)</f>
        <v>4.7000000000000002E-3</v>
      </c>
      <c r="Q1709" s="13">
        <f t="shared" si="107"/>
        <v>41.768006999999997</v>
      </c>
    </row>
    <row r="1710" spans="1:17">
      <c r="A1710" s="13" t="s">
        <v>1720</v>
      </c>
      <c r="B1710" s="13">
        <v>24.571380649999998</v>
      </c>
      <c r="C1710" s="13">
        <v>88.460206549999995</v>
      </c>
      <c r="D1710" s="13" t="s">
        <v>6</v>
      </c>
      <c r="E1710" s="13" t="s">
        <v>4927</v>
      </c>
      <c r="F1710" s="13" t="s">
        <v>42</v>
      </c>
      <c r="G1710" s="13" t="s">
        <v>4802</v>
      </c>
      <c r="H1710" s="13" t="s">
        <v>4816</v>
      </c>
      <c r="I1710" s="13">
        <f>(Brick_Kilns_EF!$B$13*Brick_Kilns_EF!$B$11*Brick_Kilns_EF!$B$12)</f>
        <v>8886.81</v>
      </c>
      <c r="J1710" s="13">
        <f>IF(D1710="ZZ",Brick_Kilns_EF!$E$5*(0.75),Brick_Kilns_EF!$E$5)</f>
        <v>9.6999999999999986E-3</v>
      </c>
      <c r="K1710" s="13">
        <f t="shared" si="105"/>
        <v>86.202056999999982</v>
      </c>
      <c r="L1710" s="13">
        <f>IF(D1710="ZZ",Brick_Kilns_EF!$E$2*(0.75),Brick_Kilns_EF!$E$2)</f>
        <v>6.7999999999999996E-3</v>
      </c>
      <c r="M1710" s="13">
        <f t="shared" si="104"/>
        <v>60.430307999999997</v>
      </c>
      <c r="N1710" s="13">
        <f>IF(D1710="ZZ",Brick_Kilns_EF!$E$3*(0.75),Brick_Kilns_EF!$E$3)</f>
        <v>4.5999999999999999E-3</v>
      </c>
      <c r="O1710" s="13">
        <f t="shared" si="106"/>
        <v>40.879325999999999</v>
      </c>
      <c r="P1710" s="13">
        <f>IF(D1710="ZZ",Brick_Kilns_EF!$E$4*(0.75),Brick_Kilns_EF!$E$4)</f>
        <v>4.7000000000000002E-3</v>
      </c>
      <c r="Q1710" s="13">
        <f t="shared" si="107"/>
        <v>41.768006999999997</v>
      </c>
    </row>
    <row r="1711" spans="1:17">
      <c r="A1711" s="13" t="s">
        <v>1721</v>
      </c>
      <c r="B1711" s="13">
        <v>24.974729490000001</v>
      </c>
      <c r="C1711" s="13">
        <v>90.023769900000005</v>
      </c>
      <c r="D1711" s="13" t="s">
        <v>6</v>
      </c>
      <c r="E1711" s="13" t="s">
        <v>4927</v>
      </c>
      <c r="F1711" s="13" t="s">
        <v>248</v>
      </c>
      <c r="G1711" s="13" t="s">
        <v>4802</v>
      </c>
      <c r="H1711" s="13" t="s">
        <v>4816</v>
      </c>
      <c r="I1711" s="13">
        <f>(Brick_Kilns_EF!$B$13*Brick_Kilns_EF!$B$11*Brick_Kilns_EF!$B$12)</f>
        <v>8886.81</v>
      </c>
      <c r="J1711" s="13">
        <f>IF(D1711="ZZ",Brick_Kilns_EF!$E$5*(0.75),Brick_Kilns_EF!$E$5)</f>
        <v>9.6999999999999986E-3</v>
      </c>
      <c r="K1711" s="13">
        <f t="shared" si="105"/>
        <v>86.202056999999982</v>
      </c>
      <c r="L1711" s="13">
        <f>IF(D1711="ZZ",Brick_Kilns_EF!$E$2*(0.75),Brick_Kilns_EF!$E$2)</f>
        <v>6.7999999999999996E-3</v>
      </c>
      <c r="M1711" s="13">
        <f t="shared" si="104"/>
        <v>60.430307999999997</v>
      </c>
      <c r="N1711" s="13">
        <f>IF(D1711="ZZ",Brick_Kilns_EF!$E$3*(0.75),Brick_Kilns_EF!$E$3)</f>
        <v>4.5999999999999999E-3</v>
      </c>
      <c r="O1711" s="13">
        <f t="shared" si="106"/>
        <v>40.879325999999999</v>
      </c>
      <c r="P1711" s="13">
        <f>IF(D1711="ZZ",Brick_Kilns_EF!$E$4*(0.75),Brick_Kilns_EF!$E$4)</f>
        <v>4.7000000000000002E-3</v>
      </c>
      <c r="Q1711" s="13">
        <f t="shared" si="107"/>
        <v>41.768006999999997</v>
      </c>
    </row>
    <row r="1712" spans="1:17">
      <c r="A1712" s="13" t="s">
        <v>1722</v>
      </c>
      <c r="B1712" s="13">
        <v>24.87377429</v>
      </c>
      <c r="C1712" s="13">
        <v>89.195841540000004</v>
      </c>
      <c r="D1712" s="13" t="s">
        <v>6</v>
      </c>
      <c r="E1712" s="13" t="s">
        <v>4927</v>
      </c>
      <c r="F1712" s="13" t="s">
        <v>42</v>
      </c>
      <c r="G1712" s="13" t="s">
        <v>4802</v>
      </c>
      <c r="H1712" s="13" t="s">
        <v>4816</v>
      </c>
      <c r="I1712" s="13">
        <f>(Brick_Kilns_EF!$B$13*Brick_Kilns_EF!$B$11*Brick_Kilns_EF!$B$12)</f>
        <v>8886.81</v>
      </c>
      <c r="J1712" s="13">
        <f>IF(D1712="ZZ",Brick_Kilns_EF!$E$5*(0.75),Brick_Kilns_EF!$E$5)</f>
        <v>9.6999999999999986E-3</v>
      </c>
      <c r="K1712" s="13">
        <f t="shared" si="105"/>
        <v>86.202056999999982</v>
      </c>
      <c r="L1712" s="13">
        <f>IF(D1712="ZZ",Brick_Kilns_EF!$E$2*(0.75),Brick_Kilns_EF!$E$2)</f>
        <v>6.7999999999999996E-3</v>
      </c>
      <c r="M1712" s="13">
        <f t="shared" si="104"/>
        <v>60.430307999999997</v>
      </c>
      <c r="N1712" s="13">
        <f>IF(D1712="ZZ",Brick_Kilns_EF!$E$3*(0.75),Brick_Kilns_EF!$E$3)</f>
        <v>4.5999999999999999E-3</v>
      </c>
      <c r="O1712" s="13">
        <f t="shared" si="106"/>
        <v>40.879325999999999</v>
      </c>
      <c r="P1712" s="13">
        <f>IF(D1712="ZZ",Brick_Kilns_EF!$E$4*(0.75),Brick_Kilns_EF!$E$4)</f>
        <v>4.7000000000000002E-3</v>
      </c>
      <c r="Q1712" s="13">
        <f t="shared" si="107"/>
        <v>41.768006999999997</v>
      </c>
    </row>
    <row r="1713" spans="1:17">
      <c r="A1713" s="13" t="s">
        <v>1723</v>
      </c>
      <c r="B1713" s="13">
        <v>25.115020210000001</v>
      </c>
      <c r="C1713" s="13">
        <v>88.944114850000005</v>
      </c>
      <c r="D1713" s="13" t="s">
        <v>6</v>
      </c>
      <c r="E1713" s="13" t="s">
        <v>4927</v>
      </c>
      <c r="F1713" s="13" t="s">
        <v>42</v>
      </c>
      <c r="G1713" s="13" t="s">
        <v>4802</v>
      </c>
      <c r="H1713" s="13" t="s">
        <v>4816</v>
      </c>
      <c r="I1713" s="13">
        <f>(Brick_Kilns_EF!$B$13*Brick_Kilns_EF!$B$11*Brick_Kilns_EF!$B$12)</f>
        <v>8886.81</v>
      </c>
      <c r="J1713" s="13">
        <f>IF(D1713="ZZ",Brick_Kilns_EF!$E$5*(0.75),Brick_Kilns_EF!$E$5)</f>
        <v>9.6999999999999986E-3</v>
      </c>
      <c r="K1713" s="13">
        <f t="shared" si="105"/>
        <v>86.202056999999982</v>
      </c>
      <c r="L1713" s="13">
        <f>IF(D1713="ZZ",Brick_Kilns_EF!$E$2*(0.75),Brick_Kilns_EF!$E$2)</f>
        <v>6.7999999999999996E-3</v>
      </c>
      <c r="M1713" s="13">
        <f t="shared" si="104"/>
        <v>60.430307999999997</v>
      </c>
      <c r="N1713" s="13">
        <f>IF(D1713="ZZ",Brick_Kilns_EF!$E$3*(0.75),Brick_Kilns_EF!$E$3)</f>
        <v>4.5999999999999999E-3</v>
      </c>
      <c r="O1713" s="13">
        <f t="shared" si="106"/>
        <v>40.879325999999999</v>
      </c>
      <c r="P1713" s="13">
        <f>IF(D1713="ZZ",Brick_Kilns_EF!$E$4*(0.75),Brick_Kilns_EF!$E$4)</f>
        <v>4.7000000000000002E-3</v>
      </c>
      <c r="Q1713" s="13">
        <f t="shared" si="107"/>
        <v>41.768006999999997</v>
      </c>
    </row>
    <row r="1714" spans="1:17">
      <c r="A1714" s="13" t="s">
        <v>1724</v>
      </c>
      <c r="B1714" s="13">
        <v>24.553578049999999</v>
      </c>
      <c r="C1714" s="13">
        <v>88.205054700000005</v>
      </c>
      <c r="D1714" s="13" t="s">
        <v>6</v>
      </c>
      <c r="E1714" s="13" t="s">
        <v>4927</v>
      </c>
      <c r="F1714" s="13" t="s">
        <v>42</v>
      </c>
      <c r="G1714" s="13" t="s">
        <v>4802</v>
      </c>
      <c r="H1714" s="13" t="s">
        <v>4816</v>
      </c>
      <c r="I1714" s="13">
        <f>(Brick_Kilns_EF!$B$13*Brick_Kilns_EF!$B$11*Brick_Kilns_EF!$B$12)</f>
        <v>8886.81</v>
      </c>
      <c r="J1714" s="13">
        <f>IF(D1714="ZZ",Brick_Kilns_EF!$E$5*(0.75),Brick_Kilns_EF!$E$5)</f>
        <v>9.6999999999999986E-3</v>
      </c>
      <c r="K1714" s="13">
        <f t="shared" si="105"/>
        <v>86.202056999999982</v>
      </c>
      <c r="L1714" s="13">
        <f>IF(D1714="ZZ",Brick_Kilns_EF!$E$2*(0.75),Brick_Kilns_EF!$E$2)</f>
        <v>6.7999999999999996E-3</v>
      </c>
      <c r="M1714" s="13">
        <f t="shared" si="104"/>
        <v>60.430307999999997</v>
      </c>
      <c r="N1714" s="13">
        <f>IF(D1714="ZZ",Brick_Kilns_EF!$E$3*(0.75),Brick_Kilns_EF!$E$3)</f>
        <v>4.5999999999999999E-3</v>
      </c>
      <c r="O1714" s="13">
        <f t="shared" si="106"/>
        <v>40.879325999999999</v>
      </c>
      <c r="P1714" s="13">
        <f>IF(D1714="ZZ",Brick_Kilns_EF!$E$4*(0.75),Brick_Kilns_EF!$E$4)</f>
        <v>4.7000000000000002E-3</v>
      </c>
      <c r="Q1714" s="13">
        <f t="shared" si="107"/>
        <v>41.768006999999997</v>
      </c>
    </row>
    <row r="1715" spans="1:17">
      <c r="A1715" s="13" t="s">
        <v>1725</v>
      </c>
      <c r="B1715" s="13">
        <v>24.864490669999999</v>
      </c>
      <c r="C1715" s="13">
        <v>89.964996189999994</v>
      </c>
      <c r="D1715" s="13" t="s">
        <v>6</v>
      </c>
      <c r="E1715" s="13" t="s">
        <v>4927</v>
      </c>
      <c r="F1715" s="13" t="s">
        <v>248</v>
      </c>
      <c r="G1715" s="13" t="s">
        <v>4802</v>
      </c>
      <c r="H1715" s="13" t="s">
        <v>4816</v>
      </c>
      <c r="I1715" s="13">
        <f>(Brick_Kilns_EF!$B$13*Brick_Kilns_EF!$B$11*Brick_Kilns_EF!$B$12)</f>
        <v>8886.81</v>
      </c>
      <c r="J1715" s="13">
        <f>IF(D1715="ZZ",Brick_Kilns_EF!$E$5*(0.75),Brick_Kilns_EF!$E$5)</f>
        <v>9.6999999999999986E-3</v>
      </c>
      <c r="K1715" s="13">
        <f t="shared" si="105"/>
        <v>86.202056999999982</v>
      </c>
      <c r="L1715" s="13">
        <f>IF(D1715="ZZ",Brick_Kilns_EF!$E$2*(0.75),Brick_Kilns_EF!$E$2)</f>
        <v>6.7999999999999996E-3</v>
      </c>
      <c r="M1715" s="13">
        <f t="shared" si="104"/>
        <v>60.430307999999997</v>
      </c>
      <c r="N1715" s="13">
        <f>IF(D1715="ZZ",Brick_Kilns_EF!$E$3*(0.75),Brick_Kilns_EF!$E$3)</f>
        <v>4.5999999999999999E-3</v>
      </c>
      <c r="O1715" s="13">
        <f t="shared" si="106"/>
        <v>40.879325999999999</v>
      </c>
      <c r="P1715" s="13">
        <f>IF(D1715="ZZ",Brick_Kilns_EF!$E$4*(0.75),Brick_Kilns_EF!$E$4)</f>
        <v>4.7000000000000002E-3</v>
      </c>
      <c r="Q1715" s="13">
        <f t="shared" si="107"/>
        <v>41.768006999999997</v>
      </c>
    </row>
    <row r="1716" spans="1:17">
      <c r="A1716" s="13" t="s">
        <v>1726</v>
      </c>
      <c r="B1716" s="13">
        <v>24.951619569999998</v>
      </c>
      <c r="C1716" s="13">
        <v>89.404346169999997</v>
      </c>
      <c r="D1716" s="13" t="s">
        <v>6</v>
      </c>
      <c r="E1716" s="13" t="s">
        <v>4927</v>
      </c>
      <c r="F1716" s="13" t="s">
        <v>42</v>
      </c>
      <c r="G1716" s="13" t="s">
        <v>4802</v>
      </c>
      <c r="H1716" s="13" t="s">
        <v>4816</v>
      </c>
      <c r="I1716" s="13">
        <f>(Brick_Kilns_EF!$B$13*Brick_Kilns_EF!$B$11*Brick_Kilns_EF!$B$12)</f>
        <v>8886.81</v>
      </c>
      <c r="J1716" s="13">
        <f>IF(D1716="ZZ",Brick_Kilns_EF!$E$5*(0.75),Brick_Kilns_EF!$E$5)</f>
        <v>9.6999999999999986E-3</v>
      </c>
      <c r="K1716" s="13">
        <f t="shared" si="105"/>
        <v>86.202056999999982</v>
      </c>
      <c r="L1716" s="13">
        <f>IF(D1716="ZZ",Brick_Kilns_EF!$E$2*(0.75),Brick_Kilns_EF!$E$2)</f>
        <v>6.7999999999999996E-3</v>
      </c>
      <c r="M1716" s="13">
        <f t="shared" si="104"/>
        <v>60.430307999999997</v>
      </c>
      <c r="N1716" s="13">
        <f>IF(D1716="ZZ",Brick_Kilns_EF!$E$3*(0.75),Brick_Kilns_EF!$E$3)</f>
        <v>4.5999999999999999E-3</v>
      </c>
      <c r="O1716" s="13">
        <f t="shared" si="106"/>
        <v>40.879325999999999</v>
      </c>
      <c r="P1716" s="13">
        <f>IF(D1716="ZZ",Brick_Kilns_EF!$E$4*(0.75),Brick_Kilns_EF!$E$4)</f>
        <v>4.7000000000000002E-3</v>
      </c>
      <c r="Q1716" s="13">
        <f t="shared" si="107"/>
        <v>41.768006999999997</v>
      </c>
    </row>
    <row r="1717" spans="1:17">
      <c r="A1717" s="13" t="s">
        <v>1727</v>
      </c>
      <c r="B1717" s="13">
        <v>24.65665168</v>
      </c>
      <c r="C1717" s="13">
        <v>88.716692899999998</v>
      </c>
      <c r="D1717" s="13" t="s">
        <v>6</v>
      </c>
      <c r="E1717" s="13" t="s">
        <v>4927</v>
      </c>
      <c r="F1717" s="13" t="s">
        <v>42</v>
      </c>
      <c r="G1717" s="13" t="s">
        <v>4802</v>
      </c>
      <c r="H1717" s="13" t="s">
        <v>4816</v>
      </c>
      <c r="I1717" s="13">
        <f>(Brick_Kilns_EF!$B$13*Brick_Kilns_EF!$B$11*Brick_Kilns_EF!$B$12)</f>
        <v>8886.81</v>
      </c>
      <c r="J1717" s="13">
        <f>IF(D1717="ZZ",Brick_Kilns_EF!$E$5*(0.75),Brick_Kilns_EF!$E$5)</f>
        <v>9.6999999999999986E-3</v>
      </c>
      <c r="K1717" s="13">
        <f t="shared" si="105"/>
        <v>86.202056999999982</v>
      </c>
      <c r="L1717" s="13">
        <f>IF(D1717="ZZ",Brick_Kilns_EF!$E$2*(0.75),Brick_Kilns_EF!$E$2)</f>
        <v>6.7999999999999996E-3</v>
      </c>
      <c r="M1717" s="13">
        <f t="shared" si="104"/>
        <v>60.430307999999997</v>
      </c>
      <c r="N1717" s="13">
        <f>IF(D1717="ZZ",Brick_Kilns_EF!$E$3*(0.75),Brick_Kilns_EF!$E$3)</f>
        <v>4.5999999999999999E-3</v>
      </c>
      <c r="O1717" s="13">
        <f t="shared" si="106"/>
        <v>40.879325999999999</v>
      </c>
      <c r="P1717" s="13">
        <f>IF(D1717="ZZ",Brick_Kilns_EF!$E$4*(0.75),Brick_Kilns_EF!$E$4)</f>
        <v>4.7000000000000002E-3</v>
      </c>
      <c r="Q1717" s="13">
        <f t="shared" si="107"/>
        <v>41.768006999999997</v>
      </c>
    </row>
    <row r="1718" spans="1:17">
      <c r="A1718" s="13" t="s">
        <v>1728</v>
      </c>
      <c r="B1718" s="13">
        <v>24.867823309999999</v>
      </c>
      <c r="C1718" s="13">
        <v>89.192995409999995</v>
      </c>
      <c r="D1718" s="13" t="s">
        <v>6</v>
      </c>
      <c r="E1718" s="13" t="s">
        <v>4927</v>
      </c>
      <c r="F1718" s="13" t="s">
        <v>42</v>
      </c>
      <c r="G1718" s="13" t="s">
        <v>4802</v>
      </c>
      <c r="H1718" s="13" t="s">
        <v>4816</v>
      </c>
      <c r="I1718" s="13">
        <f>(Brick_Kilns_EF!$B$13*Brick_Kilns_EF!$B$11*Brick_Kilns_EF!$B$12)</f>
        <v>8886.81</v>
      </c>
      <c r="J1718" s="13">
        <f>IF(D1718="ZZ",Brick_Kilns_EF!$E$5*(0.75),Brick_Kilns_EF!$E$5)</f>
        <v>9.6999999999999986E-3</v>
      </c>
      <c r="K1718" s="13">
        <f t="shared" si="105"/>
        <v>86.202056999999982</v>
      </c>
      <c r="L1718" s="13">
        <f>IF(D1718="ZZ",Brick_Kilns_EF!$E$2*(0.75),Brick_Kilns_EF!$E$2)</f>
        <v>6.7999999999999996E-3</v>
      </c>
      <c r="M1718" s="13">
        <f t="shared" si="104"/>
        <v>60.430307999999997</v>
      </c>
      <c r="N1718" s="13">
        <f>IF(D1718="ZZ",Brick_Kilns_EF!$E$3*(0.75),Brick_Kilns_EF!$E$3)</f>
        <v>4.5999999999999999E-3</v>
      </c>
      <c r="O1718" s="13">
        <f t="shared" si="106"/>
        <v>40.879325999999999</v>
      </c>
      <c r="P1718" s="13">
        <f>IF(D1718="ZZ",Brick_Kilns_EF!$E$4*(0.75),Brick_Kilns_EF!$E$4)</f>
        <v>4.7000000000000002E-3</v>
      </c>
      <c r="Q1718" s="13">
        <f t="shared" si="107"/>
        <v>41.768006999999997</v>
      </c>
    </row>
    <row r="1719" spans="1:17">
      <c r="A1719" s="13" t="s">
        <v>1729</v>
      </c>
      <c r="B1719" s="13">
        <v>24.908318569999999</v>
      </c>
      <c r="C1719" s="13">
        <v>89.967324689999998</v>
      </c>
      <c r="D1719" s="13" t="s">
        <v>6</v>
      </c>
      <c r="E1719" s="13" t="s">
        <v>4927</v>
      </c>
      <c r="F1719" s="13" t="s">
        <v>248</v>
      </c>
      <c r="G1719" s="13" t="s">
        <v>4802</v>
      </c>
      <c r="H1719" s="13" t="s">
        <v>4816</v>
      </c>
      <c r="I1719" s="13">
        <f>(Brick_Kilns_EF!$B$13*Brick_Kilns_EF!$B$11*Brick_Kilns_EF!$B$12)</f>
        <v>8886.81</v>
      </c>
      <c r="J1719" s="13">
        <f>IF(D1719="ZZ",Brick_Kilns_EF!$E$5*(0.75),Brick_Kilns_EF!$E$5)</f>
        <v>9.6999999999999986E-3</v>
      </c>
      <c r="K1719" s="13">
        <f t="shared" si="105"/>
        <v>86.202056999999982</v>
      </c>
      <c r="L1719" s="13">
        <f>IF(D1719="ZZ",Brick_Kilns_EF!$E$2*(0.75),Brick_Kilns_EF!$E$2)</f>
        <v>6.7999999999999996E-3</v>
      </c>
      <c r="M1719" s="13">
        <f t="shared" si="104"/>
        <v>60.430307999999997</v>
      </c>
      <c r="N1719" s="13">
        <f>IF(D1719="ZZ",Brick_Kilns_EF!$E$3*(0.75),Brick_Kilns_EF!$E$3)</f>
        <v>4.5999999999999999E-3</v>
      </c>
      <c r="O1719" s="13">
        <f t="shared" si="106"/>
        <v>40.879325999999999</v>
      </c>
      <c r="P1719" s="13">
        <f>IF(D1719="ZZ",Brick_Kilns_EF!$E$4*(0.75),Brick_Kilns_EF!$E$4)</f>
        <v>4.7000000000000002E-3</v>
      </c>
      <c r="Q1719" s="13">
        <f t="shared" si="107"/>
        <v>41.768006999999997</v>
      </c>
    </row>
    <row r="1720" spans="1:17">
      <c r="A1720" s="13" t="s">
        <v>1730</v>
      </c>
      <c r="B1720" s="13">
        <v>24.910534760000001</v>
      </c>
      <c r="C1720" s="13">
        <v>89.967695570000004</v>
      </c>
      <c r="D1720" s="13" t="s">
        <v>6</v>
      </c>
      <c r="E1720" s="13" t="s">
        <v>4927</v>
      </c>
      <c r="F1720" s="13" t="s">
        <v>248</v>
      </c>
      <c r="G1720" s="13" t="s">
        <v>4802</v>
      </c>
      <c r="H1720" s="13" t="s">
        <v>4816</v>
      </c>
      <c r="I1720" s="13">
        <f>(Brick_Kilns_EF!$B$13*Brick_Kilns_EF!$B$11*Brick_Kilns_EF!$B$12)</f>
        <v>8886.81</v>
      </c>
      <c r="J1720" s="13">
        <f>IF(D1720="ZZ",Brick_Kilns_EF!$E$5*(0.75),Brick_Kilns_EF!$E$5)</f>
        <v>9.6999999999999986E-3</v>
      </c>
      <c r="K1720" s="13">
        <f t="shared" si="105"/>
        <v>86.202056999999982</v>
      </c>
      <c r="L1720" s="13">
        <f>IF(D1720="ZZ",Brick_Kilns_EF!$E$2*(0.75),Brick_Kilns_EF!$E$2)</f>
        <v>6.7999999999999996E-3</v>
      </c>
      <c r="M1720" s="13">
        <f t="shared" si="104"/>
        <v>60.430307999999997</v>
      </c>
      <c r="N1720" s="13">
        <f>IF(D1720="ZZ",Brick_Kilns_EF!$E$3*(0.75),Brick_Kilns_EF!$E$3)</f>
        <v>4.5999999999999999E-3</v>
      </c>
      <c r="O1720" s="13">
        <f t="shared" si="106"/>
        <v>40.879325999999999</v>
      </c>
      <c r="P1720" s="13">
        <f>IF(D1720="ZZ",Brick_Kilns_EF!$E$4*(0.75),Brick_Kilns_EF!$E$4)</f>
        <v>4.7000000000000002E-3</v>
      </c>
      <c r="Q1720" s="13">
        <f t="shared" si="107"/>
        <v>41.768006999999997</v>
      </c>
    </row>
    <row r="1721" spans="1:17">
      <c r="A1721" s="13" t="s">
        <v>1731</v>
      </c>
      <c r="B1721" s="13">
        <v>24.924540799999999</v>
      </c>
      <c r="C1721" s="13">
        <v>89.732594719999994</v>
      </c>
      <c r="D1721" s="13" t="s">
        <v>6</v>
      </c>
      <c r="E1721" s="13" t="s">
        <v>4927</v>
      </c>
      <c r="F1721" s="13" t="s">
        <v>248</v>
      </c>
      <c r="G1721" s="13" t="s">
        <v>4802</v>
      </c>
      <c r="H1721" s="13" t="s">
        <v>4816</v>
      </c>
      <c r="I1721" s="13">
        <f>(Brick_Kilns_EF!$B$13*Brick_Kilns_EF!$B$11*Brick_Kilns_EF!$B$12)</f>
        <v>8886.81</v>
      </c>
      <c r="J1721" s="13">
        <f>IF(D1721="ZZ",Brick_Kilns_EF!$E$5*(0.75),Brick_Kilns_EF!$E$5)</f>
        <v>9.6999999999999986E-3</v>
      </c>
      <c r="K1721" s="13">
        <f t="shared" si="105"/>
        <v>86.202056999999982</v>
      </c>
      <c r="L1721" s="13">
        <f>IF(D1721="ZZ",Brick_Kilns_EF!$E$2*(0.75),Brick_Kilns_EF!$E$2)</f>
        <v>6.7999999999999996E-3</v>
      </c>
      <c r="M1721" s="13">
        <f t="shared" si="104"/>
        <v>60.430307999999997</v>
      </c>
      <c r="N1721" s="13">
        <f>IF(D1721="ZZ",Brick_Kilns_EF!$E$3*(0.75),Brick_Kilns_EF!$E$3)</f>
        <v>4.5999999999999999E-3</v>
      </c>
      <c r="O1721" s="13">
        <f t="shared" si="106"/>
        <v>40.879325999999999</v>
      </c>
      <c r="P1721" s="13">
        <f>IF(D1721="ZZ",Brick_Kilns_EF!$E$4*(0.75),Brick_Kilns_EF!$E$4)</f>
        <v>4.7000000000000002E-3</v>
      </c>
      <c r="Q1721" s="13">
        <f t="shared" si="107"/>
        <v>41.768006999999997</v>
      </c>
    </row>
    <row r="1722" spans="1:17">
      <c r="A1722" s="13" t="s">
        <v>1732</v>
      </c>
      <c r="B1722" s="13">
        <v>24.699159359999999</v>
      </c>
      <c r="C1722" s="13">
        <v>88.116986299999994</v>
      </c>
      <c r="D1722" s="13" t="s">
        <v>6</v>
      </c>
      <c r="E1722" s="13" t="s">
        <v>4927</v>
      </c>
      <c r="F1722" s="13" t="s">
        <v>42</v>
      </c>
      <c r="G1722" s="13" t="s">
        <v>4802</v>
      </c>
      <c r="H1722" s="13" t="s">
        <v>4816</v>
      </c>
      <c r="I1722" s="13">
        <f>(Brick_Kilns_EF!$B$13*Brick_Kilns_EF!$B$11*Brick_Kilns_EF!$B$12)</f>
        <v>8886.81</v>
      </c>
      <c r="J1722" s="13">
        <f>IF(D1722="ZZ",Brick_Kilns_EF!$E$5*(0.75),Brick_Kilns_EF!$E$5)</f>
        <v>9.6999999999999986E-3</v>
      </c>
      <c r="K1722" s="13">
        <f t="shared" si="105"/>
        <v>86.202056999999982</v>
      </c>
      <c r="L1722" s="13">
        <f>IF(D1722="ZZ",Brick_Kilns_EF!$E$2*(0.75),Brick_Kilns_EF!$E$2)</f>
        <v>6.7999999999999996E-3</v>
      </c>
      <c r="M1722" s="13">
        <f t="shared" si="104"/>
        <v>60.430307999999997</v>
      </c>
      <c r="N1722" s="13">
        <f>IF(D1722="ZZ",Brick_Kilns_EF!$E$3*(0.75),Brick_Kilns_EF!$E$3)</f>
        <v>4.5999999999999999E-3</v>
      </c>
      <c r="O1722" s="13">
        <f t="shared" si="106"/>
        <v>40.879325999999999</v>
      </c>
      <c r="P1722" s="13">
        <f>IF(D1722="ZZ",Brick_Kilns_EF!$E$4*(0.75),Brick_Kilns_EF!$E$4)</f>
        <v>4.7000000000000002E-3</v>
      </c>
      <c r="Q1722" s="13">
        <f t="shared" si="107"/>
        <v>41.768006999999997</v>
      </c>
    </row>
    <row r="1723" spans="1:17">
      <c r="A1723" s="13" t="s">
        <v>1733</v>
      </c>
      <c r="B1723" s="13">
        <v>24.673351440000001</v>
      </c>
      <c r="C1723" s="13">
        <v>89.422885280000003</v>
      </c>
      <c r="D1723" s="13" t="s">
        <v>6</v>
      </c>
      <c r="E1723" s="13" t="s">
        <v>4927</v>
      </c>
      <c r="F1723" s="13" t="s">
        <v>42</v>
      </c>
      <c r="G1723" s="13" t="s">
        <v>4802</v>
      </c>
      <c r="H1723" s="13" t="s">
        <v>4816</v>
      </c>
      <c r="I1723" s="13">
        <f>(Brick_Kilns_EF!$B$13*Brick_Kilns_EF!$B$11*Brick_Kilns_EF!$B$12)</f>
        <v>8886.81</v>
      </c>
      <c r="J1723" s="13">
        <f>IF(D1723="ZZ",Brick_Kilns_EF!$E$5*(0.75),Brick_Kilns_EF!$E$5)</f>
        <v>9.6999999999999986E-3</v>
      </c>
      <c r="K1723" s="13">
        <f t="shared" si="105"/>
        <v>86.202056999999982</v>
      </c>
      <c r="L1723" s="13">
        <f>IF(D1723="ZZ",Brick_Kilns_EF!$E$2*(0.75),Brick_Kilns_EF!$E$2)</f>
        <v>6.7999999999999996E-3</v>
      </c>
      <c r="M1723" s="13">
        <f t="shared" si="104"/>
        <v>60.430307999999997</v>
      </c>
      <c r="N1723" s="13">
        <f>IF(D1723="ZZ",Brick_Kilns_EF!$E$3*(0.75),Brick_Kilns_EF!$E$3)</f>
        <v>4.5999999999999999E-3</v>
      </c>
      <c r="O1723" s="13">
        <f t="shared" si="106"/>
        <v>40.879325999999999</v>
      </c>
      <c r="P1723" s="13">
        <f>IF(D1723="ZZ",Brick_Kilns_EF!$E$4*(0.75),Brick_Kilns_EF!$E$4)</f>
        <v>4.7000000000000002E-3</v>
      </c>
      <c r="Q1723" s="13">
        <f t="shared" si="107"/>
        <v>41.768006999999997</v>
      </c>
    </row>
    <row r="1724" spans="1:17">
      <c r="A1724" s="13" t="s">
        <v>1734</v>
      </c>
      <c r="B1724" s="13">
        <v>25.00028227</v>
      </c>
      <c r="C1724" s="13">
        <v>88.620584640000004</v>
      </c>
      <c r="D1724" s="13" t="s">
        <v>6</v>
      </c>
      <c r="E1724" s="13" t="s">
        <v>4927</v>
      </c>
      <c r="F1724" s="13" t="s">
        <v>42</v>
      </c>
      <c r="G1724" s="13" t="s">
        <v>4802</v>
      </c>
      <c r="H1724" s="13" t="s">
        <v>4816</v>
      </c>
      <c r="I1724" s="13">
        <f>(Brick_Kilns_EF!$B$13*Brick_Kilns_EF!$B$11*Brick_Kilns_EF!$B$12)</f>
        <v>8886.81</v>
      </c>
      <c r="J1724" s="13">
        <f>IF(D1724="ZZ",Brick_Kilns_EF!$E$5*(0.75),Brick_Kilns_EF!$E$5)</f>
        <v>9.6999999999999986E-3</v>
      </c>
      <c r="K1724" s="13">
        <f t="shared" si="105"/>
        <v>86.202056999999982</v>
      </c>
      <c r="L1724" s="13">
        <f>IF(D1724="ZZ",Brick_Kilns_EF!$E$2*(0.75),Brick_Kilns_EF!$E$2)</f>
        <v>6.7999999999999996E-3</v>
      </c>
      <c r="M1724" s="13">
        <f t="shared" si="104"/>
        <v>60.430307999999997</v>
      </c>
      <c r="N1724" s="13">
        <f>IF(D1724="ZZ",Brick_Kilns_EF!$E$3*(0.75),Brick_Kilns_EF!$E$3)</f>
        <v>4.5999999999999999E-3</v>
      </c>
      <c r="O1724" s="13">
        <f t="shared" si="106"/>
        <v>40.879325999999999</v>
      </c>
      <c r="P1724" s="13">
        <f>IF(D1724="ZZ",Brick_Kilns_EF!$E$4*(0.75),Brick_Kilns_EF!$E$4)</f>
        <v>4.7000000000000002E-3</v>
      </c>
      <c r="Q1724" s="13">
        <f t="shared" si="107"/>
        <v>41.768006999999997</v>
      </c>
    </row>
    <row r="1725" spans="1:17">
      <c r="A1725" s="13" t="s">
        <v>1735</v>
      </c>
      <c r="B1725" s="13">
        <v>24.554088190000002</v>
      </c>
      <c r="C1725" s="13">
        <v>88.226927900000007</v>
      </c>
      <c r="D1725" s="13" t="s">
        <v>6</v>
      </c>
      <c r="E1725" s="13" t="s">
        <v>4927</v>
      </c>
      <c r="F1725" s="13" t="s">
        <v>42</v>
      </c>
      <c r="G1725" s="13" t="s">
        <v>4802</v>
      </c>
      <c r="H1725" s="13" t="s">
        <v>4816</v>
      </c>
      <c r="I1725" s="13">
        <f>(Brick_Kilns_EF!$B$13*Brick_Kilns_EF!$B$11*Brick_Kilns_EF!$B$12)</f>
        <v>8886.81</v>
      </c>
      <c r="J1725" s="13">
        <f>IF(D1725="ZZ",Brick_Kilns_EF!$E$5*(0.75),Brick_Kilns_EF!$E$5)</f>
        <v>9.6999999999999986E-3</v>
      </c>
      <c r="K1725" s="13">
        <f t="shared" si="105"/>
        <v>86.202056999999982</v>
      </c>
      <c r="L1725" s="13">
        <f>IF(D1725="ZZ",Brick_Kilns_EF!$E$2*(0.75),Brick_Kilns_EF!$E$2)</f>
        <v>6.7999999999999996E-3</v>
      </c>
      <c r="M1725" s="13">
        <f t="shared" si="104"/>
        <v>60.430307999999997</v>
      </c>
      <c r="N1725" s="13">
        <f>IF(D1725="ZZ",Brick_Kilns_EF!$E$3*(0.75),Brick_Kilns_EF!$E$3)</f>
        <v>4.5999999999999999E-3</v>
      </c>
      <c r="O1725" s="13">
        <f t="shared" si="106"/>
        <v>40.879325999999999</v>
      </c>
      <c r="P1725" s="13">
        <f>IF(D1725="ZZ",Brick_Kilns_EF!$E$4*(0.75),Brick_Kilns_EF!$E$4)</f>
        <v>4.7000000000000002E-3</v>
      </c>
      <c r="Q1725" s="13">
        <f t="shared" si="107"/>
        <v>41.768006999999997</v>
      </c>
    </row>
    <row r="1726" spans="1:17">
      <c r="A1726" s="13" t="s">
        <v>1736</v>
      </c>
      <c r="B1726" s="13">
        <v>26.061897600000002</v>
      </c>
      <c r="C1726" s="13">
        <v>88.364649749999998</v>
      </c>
      <c r="D1726" s="13" t="s">
        <v>6</v>
      </c>
      <c r="E1726" s="13" t="s">
        <v>4927</v>
      </c>
      <c r="F1726" s="13" t="s">
        <v>171</v>
      </c>
      <c r="G1726" s="13" t="s">
        <v>4802</v>
      </c>
      <c r="H1726" s="13" t="s">
        <v>4816</v>
      </c>
      <c r="I1726" s="13">
        <f>(Brick_Kilns_EF!$B$13*Brick_Kilns_EF!$B$11*Brick_Kilns_EF!$B$12)</f>
        <v>8886.81</v>
      </c>
      <c r="J1726" s="13">
        <f>IF(D1726="ZZ",Brick_Kilns_EF!$E$5*(0.75),Brick_Kilns_EF!$E$5)</f>
        <v>9.6999999999999986E-3</v>
      </c>
      <c r="K1726" s="13">
        <f t="shared" si="105"/>
        <v>86.202056999999982</v>
      </c>
      <c r="L1726" s="13">
        <f>IF(D1726="ZZ",Brick_Kilns_EF!$E$2*(0.75),Brick_Kilns_EF!$E$2)</f>
        <v>6.7999999999999996E-3</v>
      </c>
      <c r="M1726" s="13">
        <f t="shared" si="104"/>
        <v>60.430307999999997</v>
      </c>
      <c r="N1726" s="13">
        <f>IF(D1726="ZZ",Brick_Kilns_EF!$E$3*(0.75),Brick_Kilns_EF!$E$3)</f>
        <v>4.5999999999999999E-3</v>
      </c>
      <c r="O1726" s="13">
        <f t="shared" si="106"/>
        <v>40.879325999999999</v>
      </c>
      <c r="P1726" s="13">
        <f>IF(D1726="ZZ",Brick_Kilns_EF!$E$4*(0.75),Brick_Kilns_EF!$E$4)</f>
        <v>4.7000000000000002E-3</v>
      </c>
      <c r="Q1726" s="13">
        <f t="shared" si="107"/>
        <v>41.768006999999997</v>
      </c>
    </row>
    <row r="1727" spans="1:17">
      <c r="A1727" s="13" t="s">
        <v>1737</v>
      </c>
      <c r="B1727" s="13">
        <v>24.505561050000001</v>
      </c>
      <c r="C1727" s="13">
        <v>88.225757819999998</v>
      </c>
      <c r="D1727" s="13" t="s">
        <v>6</v>
      </c>
      <c r="E1727" s="13" t="s">
        <v>4927</v>
      </c>
      <c r="F1727" s="13" t="s">
        <v>42</v>
      </c>
      <c r="G1727" s="13" t="s">
        <v>4802</v>
      </c>
      <c r="H1727" s="13" t="s">
        <v>4816</v>
      </c>
      <c r="I1727" s="13">
        <f>(Brick_Kilns_EF!$B$13*Brick_Kilns_EF!$B$11*Brick_Kilns_EF!$B$12)</f>
        <v>8886.81</v>
      </c>
      <c r="J1727" s="13">
        <f>IF(D1727="ZZ",Brick_Kilns_EF!$E$5*(0.75),Brick_Kilns_EF!$E$5)</f>
        <v>9.6999999999999986E-3</v>
      </c>
      <c r="K1727" s="13">
        <f t="shared" si="105"/>
        <v>86.202056999999982</v>
      </c>
      <c r="L1727" s="13">
        <f>IF(D1727="ZZ",Brick_Kilns_EF!$E$2*(0.75),Brick_Kilns_EF!$E$2)</f>
        <v>6.7999999999999996E-3</v>
      </c>
      <c r="M1727" s="13">
        <f t="shared" si="104"/>
        <v>60.430307999999997</v>
      </c>
      <c r="N1727" s="13">
        <f>IF(D1727="ZZ",Brick_Kilns_EF!$E$3*(0.75),Brick_Kilns_EF!$E$3)</f>
        <v>4.5999999999999999E-3</v>
      </c>
      <c r="O1727" s="13">
        <f t="shared" si="106"/>
        <v>40.879325999999999</v>
      </c>
      <c r="P1727" s="13">
        <f>IF(D1727="ZZ",Brick_Kilns_EF!$E$4*(0.75),Brick_Kilns_EF!$E$4)</f>
        <v>4.7000000000000002E-3</v>
      </c>
      <c r="Q1727" s="13">
        <f t="shared" si="107"/>
        <v>41.768006999999997</v>
      </c>
    </row>
    <row r="1728" spans="1:17">
      <c r="A1728" s="13" t="s">
        <v>1738</v>
      </c>
      <c r="B1728" s="13">
        <v>25.029860230000001</v>
      </c>
      <c r="C1728" s="13">
        <v>88.449904540000006</v>
      </c>
      <c r="D1728" s="13" t="s">
        <v>6</v>
      </c>
      <c r="E1728" s="13" t="s">
        <v>4927</v>
      </c>
      <c r="F1728" s="13" t="s">
        <v>42</v>
      </c>
      <c r="G1728" s="13" t="s">
        <v>4802</v>
      </c>
      <c r="H1728" s="13" t="s">
        <v>4816</v>
      </c>
      <c r="I1728" s="13">
        <f>(Brick_Kilns_EF!$B$13*Brick_Kilns_EF!$B$11*Brick_Kilns_EF!$B$12)</f>
        <v>8886.81</v>
      </c>
      <c r="J1728" s="13">
        <f>IF(D1728="ZZ",Brick_Kilns_EF!$E$5*(0.75),Brick_Kilns_EF!$E$5)</f>
        <v>9.6999999999999986E-3</v>
      </c>
      <c r="K1728" s="13">
        <f t="shared" si="105"/>
        <v>86.202056999999982</v>
      </c>
      <c r="L1728" s="13">
        <f>IF(D1728="ZZ",Brick_Kilns_EF!$E$2*(0.75),Brick_Kilns_EF!$E$2)</f>
        <v>6.7999999999999996E-3</v>
      </c>
      <c r="M1728" s="13">
        <f t="shared" si="104"/>
        <v>60.430307999999997</v>
      </c>
      <c r="N1728" s="13">
        <f>IF(D1728="ZZ",Brick_Kilns_EF!$E$3*(0.75),Brick_Kilns_EF!$E$3)</f>
        <v>4.5999999999999999E-3</v>
      </c>
      <c r="O1728" s="13">
        <f t="shared" si="106"/>
        <v>40.879325999999999</v>
      </c>
      <c r="P1728" s="13">
        <f>IF(D1728="ZZ",Brick_Kilns_EF!$E$4*(0.75),Brick_Kilns_EF!$E$4)</f>
        <v>4.7000000000000002E-3</v>
      </c>
      <c r="Q1728" s="13">
        <f t="shared" si="107"/>
        <v>41.768006999999997</v>
      </c>
    </row>
    <row r="1729" spans="1:17">
      <c r="A1729" s="13" t="s">
        <v>1739</v>
      </c>
      <c r="B1729" s="13">
        <v>25.031325169999999</v>
      </c>
      <c r="C1729" s="13">
        <v>88.453022039999993</v>
      </c>
      <c r="D1729" s="13" t="s">
        <v>6</v>
      </c>
      <c r="E1729" s="13" t="s">
        <v>4927</v>
      </c>
      <c r="F1729" s="13" t="s">
        <v>42</v>
      </c>
      <c r="G1729" s="13" t="s">
        <v>4802</v>
      </c>
      <c r="H1729" s="13" t="s">
        <v>4816</v>
      </c>
      <c r="I1729" s="13">
        <f>(Brick_Kilns_EF!$B$13*Brick_Kilns_EF!$B$11*Brick_Kilns_EF!$B$12)</f>
        <v>8886.81</v>
      </c>
      <c r="J1729" s="13">
        <f>IF(D1729="ZZ",Brick_Kilns_EF!$E$5*(0.75),Brick_Kilns_EF!$E$5)</f>
        <v>9.6999999999999986E-3</v>
      </c>
      <c r="K1729" s="13">
        <f t="shared" si="105"/>
        <v>86.202056999999982</v>
      </c>
      <c r="L1729" s="13">
        <f>IF(D1729="ZZ",Brick_Kilns_EF!$E$2*(0.75),Brick_Kilns_EF!$E$2)</f>
        <v>6.7999999999999996E-3</v>
      </c>
      <c r="M1729" s="13">
        <f t="shared" si="104"/>
        <v>60.430307999999997</v>
      </c>
      <c r="N1729" s="13">
        <f>IF(D1729="ZZ",Brick_Kilns_EF!$E$3*(0.75),Brick_Kilns_EF!$E$3)</f>
        <v>4.5999999999999999E-3</v>
      </c>
      <c r="O1729" s="13">
        <f t="shared" si="106"/>
        <v>40.879325999999999</v>
      </c>
      <c r="P1729" s="13">
        <f>IF(D1729="ZZ",Brick_Kilns_EF!$E$4*(0.75),Brick_Kilns_EF!$E$4)</f>
        <v>4.7000000000000002E-3</v>
      </c>
      <c r="Q1729" s="13">
        <f t="shared" si="107"/>
        <v>41.768006999999997</v>
      </c>
    </row>
    <row r="1730" spans="1:17">
      <c r="A1730" s="13" t="s">
        <v>1740</v>
      </c>
      <c r="B1730" s="13">
        <v>25.029583209999998</v>
      </c>
      <c r="C1730" s="13">
        <v>88.447921160000007</v>
      </c>
      <c r="D1730" s="13" t="s">
        <v>6</v>
      </c>
      <c r="E1730" s="13" t="s">
        <v>4927</v>
      </c>
      <c r="F1730" s="13" t="s">
        <v>42</v>
      </c>
      <c r="G1730" s="13" t="s">
        <v>4802</v>
      </c>
      <c r="H1730" s="13" t="s">
        <v>4816</v>
      </c>
      <c r="I1730" s="13">
        <f>(Brick_Kilns_EF!$B$13*Brick_Kilns_EF!$B$11*Brick_Kilns_EF!$B$12)</f>
        <v>8886.81</v>
      </c>
      <c r="J1730" s="13">
        <f>IF(D1730="ZZ",Brick_Kilns_EF!$E$5*(0.75),Brick_Kilns_EF!$E$5)</f>
        <v>9.6999999999999986E-3</v>
      </c>
      <c r="K1730" s="13">
        <f t="shared" si="105"/>
        <v>86.202056999999982</v>
      </c>
      <c r="L1730" s="13">
        <f>IF(D1730="ZZ",Brick_Kilns_EF!$E$2*(0.75),Brick_Kilns_EF!$E$2)</f>
        <v>6.7999999999999996E-3</v>
      </c>
      <c r="M1730" s="13">
        <f t="shared" ref="M1730:M1793" si="108">(I1730*L1730)</f>
        <v>60.430307999999997</v>
      </c>
      <c r="N1730" s="13">
        <f>IF(D1730="ZZ",Brick_Kilns_EF!$E$3*(0.75),Brick_Kilns_EF!$E$3)</f>
        <v>4.5999999999999999E-3</v>
      </c>
      <c r="O1730" s="13">
        <f t="shared" si="106"/>
        <v>40.879325999999999</v>
      </c>
      <c r="P1730" s="13">
        <f>IF(D1730="ZZ",Brick_Kilns_EF!$E$4*(0.75),Brick_Kilns_EF!$E$4)</f>
        <v>4.7000000000000002E-3</v>
      </c>
      <c r="Q1730" s="13">
        <f t="shared" si="107"/>
        <v>41.768006999999997</v>
      </c>
    </row>
    <row r="1731" spans="1:17">
      <c r="A1731" s="13" t="s">
        <v>1741</v>
      </c>
      <c r="B1731" s="13">
        <v>24.515880589999998</v>
      </c>
      <c r="C1731" s="13">
        <v>88.441933739999996</v>
      </c>
      <c r="D1731" s="13" t="s">
        <v>6</v>
      </c>
      <c r="E1731" s="13" t="s">
        <v>4927</v>
      </c>
      <c r="F1731" s="13" t="s">
        <v>42</v>
      </c>
      <c r="G1731" s="13" t="s">
        <v>4802</v>
      </c>
      <c r="H1731" s="13" t="s">
        <v>4816</v>
      </c>
      <c r="I1731" s="13">
        <f>(Brick_Kilns_EF!$B$13*Brick_Kilns_EF!$B$11*Brick_Kilns_EF!$B$12)</f>
        <v>8886.81</v>
      </c>
      <c r="J1731" s="13">
        <f>IF(D1731="ZZ",Brick_Kilns_EF!$E$5*(0.75),Brick_Kilns_EF!$E$5)</f>
        <v>9.6999999999999986E-3</v>
      </c>
      <c r="K1731" s="13">
        <f t="shared" ref="K1731:K1794" si="109">J1731*I1731</f>
        <v>86.202056999999982</v>
      </c>
      <c r="L1731" s="13">
        <f>IF(D1731="ZZ",Brick_Kilns_EF!$E$2*(0.75),Brick_Kilns_EF!$E$2)</f>
        <v>6.7999999999999996E-3</v>
      </c>
      <c r="M1731" s="13">
        <f t="shared" si="108"/>
        <v>60.430307999999997</v>
      </c>
      <c r="N1731" s="13">
        <f>IF(D1731="ZZ",Brick_Kilns_EF!$E$3*(0.75),Brick_Kilns_EF!$E$3)</f>
        <v>4.5999999999999999E-3</v>
      </c>
      <c r="O1731" s="13">
        <f t="shared" ref="O1731:O1794" si="110">I1731*N1731</f>
        <v>40.879325999999999</v>
      </c>
      <c r="P1731" s="13">
        <f>IF(D1731="ZZ",Brick_Kilns_EF!$E$4*(0.75),Brick_Kilns_EF!$E$4)</f>
        <v>4.7000000000000002E-3</v>
      </c>
      <c r="Q1731" s="13">
        <f t="shared" ref="Q1731:Q1794" si="111">I1731*P1731</f>
        <v>41.768006999999997</v>
      </c>
    </row>
    <row r="1732" spans="1:17">
      <c r="A1732" s="13" t="s">
        <v>1742</v>
      </c>
      <c r="B1732" s="13">
        <v>24.419146219999998</v>
      </c>
      <c r="C1732" s="13">
        <v>88.421483559999999</v>
      </c>
      <c r="D1732" s="13" t="s">
        <v>6</v>
      </c>
      <c r="E1732" s="13" t="s">
        <v>4927</v>
      </c>
      <c r="F1732" s="13" t="s">
        <v>42</v>
      </c>
      <c r="G1732" s="13" t="s">
        <v>4802</v>
      </c>
      <c r="H1732" s="13" t="s">
        <v>4816</v>
      </c>
      <c r="I1732" s="13">
        <f>(Brick_Kilns_EF!$B$13*Brick_Kilns_EF!$B$11*Brick_Kilns_EF!$B$12)</f>
        <v>8886.81</v>
      </c>
      <c r="J1732" s="13">
        <f>IF(D1732="ZZ",Brick_Kilns_EF!$E$5*(0.75),Brick_Kilns_EF!$E$5)</f>
        <v>9.6999999999999986E-3</v>
      </c>
      <c r="K1732" s="13">
        <f t="shared" si="109"/>
        <v>86.202056999999982</v>
      </c>
      <c r="L1732" s="13">
        <f>IF(D1732="ZZ",Brick_Kilns_EF!$E$2*(0.75),Brick_Kilns_EF!$E$2)</f>
        <v>6.7999999999999996E-3</v>
      </c>
      <c r="M1732" s="13">
        <f t="shared" si="108"/>
        <v>60.430307999999997</v>
      </c>
      <c r="N1732" s="13">
        <f>IF(D1732="ZZ",Brick_Kilns_EF!$E$3*(0.75),Brick_Kilns_EF!$E$3)</f>
        <v>4.5999999999999999E-3</v>
      </c>
      <c r="O1732" s="13">
        <f t="shared" si="110"/>
        <v>40.879325999999999</v>
      </c>
      <c r="P1732" s="13">
        <f>IF(D1732="ZZ",Brick_Kilns_EF!$E$4*(0.75),Brick_Kilns_EF!$E$4)</f>
        <v>4.7000000000000002E-3</v>
      </c>
      <c r="Q1732" s="13">
        <f t="shared" si="111"/>
        <v>41.768006999999997</v>
      </c>
    </row>
    <row r="1733" spans="1:17">
      <c r="A1733" s="13" t="s">
        <v>1743</v>
      </c>
      <c r="B1733" s="13">
        <v>24.644440939999999</v>
      </c>
      <c r="C1733" s="13">
        <v>88.290396529999995</v>
      </c>
      <c r="D1733" s="13" t="s">
        <v>6</v>
      </c>
      <c r="E1733" s="13" t="s">
        <v>4927</v>
      </c>
      <c r="F1733" s="13" t="s">
        <v>42</v>
      </c>
      <c r="G1733" s="13" t="s">
        <v>4802</v>
      </c>
      <c r="H1733" s="13" t="s">
        <v>4816</v>
      </c>
      <c r="I1733" s="13">
        <f>(Brick_Kilns_EF!$B$13*Brick_Kilns_EF!$B$11*Brick_Kilns_EF!$B$12)</f>
        <v>8886.81</v>
      </c>
      <c r="J1733" s="13">
        <f>IF(D1733="ZZ",Brick_Kilns_EF!$E$5*(0.75),Brick_Kilns_EF!$E$5)</f>
        <v>9.6999999999999986E-3</v>
      </c>
      <c r="K1733" s="13">
        <f t="shared" si="109"/>
        <v>86.202056999999982</v>
      </c>
      <c r="L1733" s="13">
        <f>IF(D1733="ZZ",Brick_Kilns_EF!$E$2*(0.75),Brick_Kilns_EF!$E$2)</f>
        <v>6.7999999999999996E-3</v>
      </c>
      <c r="M1733" s="13">
        <f t="shared" si="108"/>
        <v>60.430307999999997</v>
      </c>
      <c r="N1733" s="13">
        <f>IF(D1733="ZZ",Brick_Kilns_EF!$E$3*(0.75),Brick_Kilns_EF!$E$3)</f>
        <v>4.5999999999999999E-3</v>
      </c>
      <c r="O1733" s="13">
        <f t="shared" si="110"/>
        <v>40.879325999999999</v>
      </c>
      <c r="P1733" s="13">
        <f>IF(D1733="ZZ",Brick_Kilns_EF!$E$4*(0.75),Brick_Kilns_EF!$E$4)</f>
        <v>4.7000000000000002E-3</v>
      </c>
      <c r="Q1733" s="13">
        <f t="shared" si="111"/>
        <v>41.768006999999997</v>
      </c>
    </row>
    <row r="1734" spans="1:17">
      <c r="A1734" s="13" t="s">
        <v>1744</v>
      </c>
      <c r="B1734" s="13">
        <v>25.672675290000001</v>
      </c>
      <c r="C1734" s="13">
        <v>88.746543970000005</v>
      </c>
      <c r="D1734" s="13" t="s">
        <v>6</v>
      </c>
      <c r="E1734" s="13" t="s">
        <v>4927</v>
      </c>
      <c r="F1734" s="13" t="s">
        <v>171</v>
      </c>
      <c r="G1734" s="13" t="s">
        <v>4802</v>
      </c>
      <c r="H1734" s="13" t="s">
        <v>4816</v>
      </c>
      <c r="I1734" s="13">
        <f>(Brick_Kilns_EF!$B$13*Brick_Kilns_EF!$B$11*Brick_Kilns_EF!$B$12)</f>
        <v>8886.81</v>
      </c>
      <c r="J1734" s="13">
        <f>IF(D1734="ZZ",Brick_Kilns_EF!$E$5*(0.75),Brick_Kilns_EF!$E$5)</f>
        <v>9.6999999999999986E-3</v>
      </c>
      <c r="K1734" s="13">
        <f t="shared" si="109"/>
        <v>86.202056999999982</v>
      </c>
      <c r="L1734" s="13">
        <f>IF(D1734="ZZ",Brick_Kilns_EF!$E$2*(0.75),Brick_Kilns_EF!$E$2)</f>
        <v>6.7999999999999996E-3</v>
      </c>
      <c r="M1734" s="13">
        <f t="shared" si="108"/>
        <v>60.430307999999997</v>
      </c>
      <c r="N1734" s="13">
        <f>IF(D1734="ZZ",Brick_Kilns_EF!$E$3*(0.75),Brick_Kilns_EF!$E$3)</f>
        <v>4.5999999999999999E-3</v>
      </c>
      <c r="O1734" s="13">
        <f t="shared" si="110"/>
        <v>40.879325999999999</v>
      </c>
      <c r="P1734" s="13">
        <f>IF(D1734="ZZ",Brick_Kilns_EF!$E$4*(0.75),Brick_Kilns_EF!$E$4)</f>
        <v>4.7000000000000002E-3</v>
      </c>
      <c r="Q1734" s="13">
        <f t="shared" si="111"/>
        <v>41.768006999999997</v>
      </c>
    </row>
    <row r="1735" spans="1:17">
      <c r="A1735" s="13" t="s">
        <v>1745</v>
      </c>
      <c r="B1735" s="13">
        <v>24.64959824</v>
      </c>
      <c r="C1735" s="13">
        <v>88.437431489999994</v>
      </c>
      <c r="D1735" s="13" t="s">
        <v>6</v>
      </c>
      <c r="E1735" s="13" t="s">
        <v>4927</v>
      </c>
      <c r="F1735" s="13" t="s">
        <v>42</v>
      </c>
      <c r="G1735" s="13" t="s">
        <v>4802</v>
      </c>
      <c r="H1735" s="13" t="s">
        <v>4816</v>
      </c>
      <c r="I1735" s="13">
        <f>(Brick_Kilns_EF!$B$13*Brick_Kilns_EF!$B$11*Brick_Kilns_EF!$B$12)</f>
        <v>8886.81</v>
      </c>
      <c r="J1735" s="13">
        <f>IF(D1735="ZZ",Brick_Kilns_EF!$E$5*(0.75),Brick_Kilns_EF!$E$5)</f>
        <v>9.6999999999999986E-3</v>
      </c>
      <c r="K1735" s="13">
        <f t="shared" si="109"/>
        <v>86.202056999999982</v>
      </c>
      <c r="L1735" s="13">
        <f>IF(D1735="ZZ",Brick_Kilns_EF!$E$2*(0.75),Brick_Kilns_EF!$E$2)</f>
        <v>6.7999999999999996E-3</v>
      </c>
      <c r="M1735" s="13">
        <f t="shared" si="108"/>
        <v>60.430307999999997</v>
      </c>
      <c r="N1735" s="13">
        <f>IF(D1735="ZZ",Brick_Kilns_EF!$E$3*(0.75),Brick_Kilns_EF!$E$3)</f>
        <v>4.5999999999999999E-3</v>
      </c>
      <c r="O1735" s="13">
        <f t="shared" si="110"/>
        <v>40.879325999999999</v>
      </c>
      <c r="P1735" s="13">
        <f>IF(D1735="ZZ",Brick_Kilns_EF!$E$4*(0.75),Brick_Kilns_EF!$E$4)</f>
        <v>4.7000000000000002E-3</v>
      </c>
      <c r="Q1735" s="13">
        <f t="shared" si="111"/>
        <v>41.768006999999997</v>
      </c>
    </row>
    <row r="1736" spans="1:17">
      <c r="A1736" s="13" t="s">
        <v>1746</v>
      </c>
      <c r="B1736" s="13">
        <v>25.427843289999998</v>
      </c>
      <c r="C1736" s="13">
        <v>89.826838050000006</v>
      </c>
      <c r="D1736" s="13" t="s">
        <v>6</v>
      </c>
      <c r="E1736" s="13" t="s">
        <v>4927</v>
      </c>
      <c r="F1736" s="13" t="s">
        <v>171</v>
      </c>
      <c r="G1736" s="13" t="s">
        <v>4802</v>
      </c>
      <c r="H1736" s="13" t="s">
        <v>4816</v>
      </c>
      <c r="I1736" s="13">
        <f>(Brick_Kilns_EF!$B$13*Brick_Kilns_EF!$B$11*Brick_Kilns_EF!$B$12)</f>
        <v>8886.81</v>
      </c>
      <c r="J1736" s="13">
        <f>IF(D1736="ZZ",Brick_Kilns_EF!$E$5*(0.75),Brick_Kilns_EF!$E$5)</f>
        <v>9.6999999999999986E-3</v>
      </c>
      <c r="K1736" s="13">
        <f t="shared" si="109"/>
        <v>86.202056999999982</v>
      </c>
      <c r="L1736" s="13">
        <f>IF(D1736="ZZ",Brick_Kilns_EF!$E$2*(0.75),Brick_Kilns_EF!$E$2)</f>
        <v>6.7999999999999996E-3</v>
      </c>
      <c r="M1736" s="13">
        <f t="shared" si="108"/>
        <v>60.430307999999997</v>
      </c>
      <c r="N1736" s="13">
        <f>IF(D1736="ZZ",Brick_Kilns_EF!$E$3*(0.75),Brick_Kilns_EF!$E$3)</f>
        <v>4.5999999999999999E-3</v>
      </c>
      <c r="O1736" s="13">
        <f t="shared" si="110"/>
        <v>40.879325999999999</v>
      </c>
      <c r="P1736" s="13">
        <f>IF(D1736="ZZ",Brick_Kilns_EF!$E$4*(0.75),Brick_Kilns_EF!$E$4)</f>
        <v>4.7000000000000002E-3</v>
      </c>
      <c r="Q1736" s="13">
        <f t="shared" si="111"/>
        <v>41.768006999999997</v>
      </c>
    </row>
    <row r="1737" spans="1:17">
      <c r="A1737" s="13" t="s">
        <v>1747</v>
      </c>
      <c r="B1737" s="13">
        <v>24.961665870000001</v>
      </c>
      <c r="C1737" s="13">
        <v>89.751718139999994</v>
      </c>
      <c r="D1737" s="13" t="s">
        <v>6</v>
      </c>
      <c r="E1737" s="13" t="s">
        <v>4927</v>
      </c>
      <c r="F1737" s="13" t="s">
        <v>248</v>
      </c>
      <c r="G1737" s="13" t="s">
        <v>4802</v>
      </c>
      <c r="H1737" s="13" t="s">
        <v>4816</v>
      </c>
      <c r="I1737" s="13">
        <f>(Brick_Kilns_EF!$B$13*Brick_Kilns_EF!$B$11*Brick_Kilns_EF!$B$12)</f>
        <v>8886.81</v>
      </c>
      <c r="J1737" s="13">
        <f>IF(D1737="ZZ",Brick_Kilns_EF!$E$5*(0.75),Brick_Kilns_EF!$E$5)</f>
        <v>9.6999999999999986E-3</v>
      </c>
      <c r="K1737" s="13">
        <f t="shared" si="109"/>
        <v>86.202056999999982</v>
      </c>
      <c r="L1737" s="13">
        <f>IF(D1737="ZZ",Brick_Kilns_EF!$E$2*(0.75),Brick_Kilns_EF!$E$2)</f>
        <v>6.7999999999999996E-3</v>
      </c>
      <c r="M1737" s="13">
        <f t="shared" si="108"/>
        <v>60.430307999999997</v>
      </c>
      <c r="N1737" s="13">
        <f>IF(D1737="ZZ",Brick_Kilns_EF!$E$3*(0.75),Brick_Kilns_EF!$E$3)</f>
        <v>4.5999999999999999E-3</v>
      </c>
      <c r="O1737" s="13">
        <f t="shared" si="110"/>
        <v>40.879325999999999</v>
      </c>
      <c r="P1737" s="13">
        <f>IF(D1737="ZZ",Brick_Kilns_EF!$E$4*(0.75),Brick_Kilns_EF!$E$4)</f>
        <v>4.7000000000000002E-3</v>
      </c>
      <c r="Q1737" s="13">
        <f t="shared" si="111"/>
        <v>41.768006999999997</v>
      </c>
    </row>
    <row r="1738" spans="1:17">
      <c r="A1738" s="13" t="s">
        <v>1748</v>
      </c>
      <c r="B1738" s="13">
        <v>25.258903050000001</v>
      </c>
      <c r="C1738" s="13">
        <v>89.354306429999994</v>
      </c>
      <c r="D1738" s="13" t="s">
        <v>6</v>
      </c>
      <c r="E1738" s="13" t="s">
        <v>4927</v>
      </c>
      <c r="F1738" s="13" t="s">
        <v>171</v>
      </c>
      <c r="G1738" s="13" t="s">
        <v>4802</v>
      </c>
      <c r="H1738" s="13" t="s">
        <v>4816</v>
      </c>
      <c r="I1738" s="13">
        <f>(Brick_Kilns_EF!$B$13*Brick_Kilns_EF!$B$11*Brick_Kilns_EF!$B$12)</f>
        <v>8886.81</v>
      </c>
      <c r="J1738" s="13">
        <f>IF(D1738="ZZ",Brick_Kilns_EF!$E$5*(0.75),Brick_Kilns_EF!$E$5)</f>
        <v>9.6999999999999986E-3</v>
      </c>
      <c r="K1738" s="13">
        <f t="shared" si="109"/>
        <v>86.202056999999982</v>
      </c>
      <c r="L1738" s="13">
        <f>IF(D1738="ZZ",Brick_Kilns_EF!$E$2*(0.75),Brick_Kilns_EF!$E$2)</f>
        <v>6.7999999999999996E-3</v>
      </c>
      <c r="M1738" s="13">
        <f t="shared" si="108"/>
        <v>60.430307999999997</v>
      </c>
      <c r="N1738" s="13">
        <f>IF(D1738="ZZ",Brick_Kilns_EF!$E$3*(0.75),Brick_Kilns_EF!$E$3)</f>
        <v>4.5999999999999999E-3</v>
      </c>
      <c r="O1738" s="13">
        <f t="shared" si="110"/>
        <v>40.879325999999999</v>
      </c>
      <c r="P1738" s="13">
        <f>IF(D1738="ZZ",Brick_Kilns_EF!$E$4*(0.75),Brick_Kilns_EF!$E$4)</f>
        <v>4.7000000000000002E-3</v>
      </c>
      <c r="Q1738" s="13">
        <f t="shared" si="111"/>
        <v>41.768006999999997</v>
      </c>
    </row>
    <row r="1739" spans="1:17">
      <c r="A1739" s="13" t="s">
        <v>1749</v>
      </c>
      <c r="B1739" s="13">
        <v>24.874003770000002</v>
      </c>
      <c r="C1739" s="13">
        <v>89.735843059999993</v>
      </c>
      <c r="D1739" s="13" t="s">
        <v>6</v>
      </c>
      <c r="E1739" s="13" t="s">
        <v>4927</v>
      </c>
      <c r="F1739" s="13" t="s">
        <v>248</v>
      </c>
      <c r="G1739" s="13" t="s">
        <v>4802</v>
      </c>
      <c r="H1739" s="13" t="s">
        <v>4816</v>
      </c>
      <c r="I1739" s="13">
        <f>(Brick_Kilns_EF!$B$13*Brick_Kilns_EF!$B$11*Brick_Kilns_EF!$B$12)</f>
        <v>8886.81</v>
      </c>
      <c r="J1739" s="13">
        <f>IF(D1739="ZZ",Brick_Kilns_EF!$E$5*(0.75),Brick_Kilns_EF!$E$5)</f>
        <v>9.6999999999999986E-3</v>
      </c>
      <c r="K1739" s="13">
        <f t="shared" si="109"/>
        <v>86.202056999999982</v>
      </c>
      <c r="L1739" s="13">
        <f>IF(D1739="ZZ",Brick_Kilns_EF!$E$2*(0.75),Brick_Kilns_EF!$E$2)</f>
        <v>6.7999999999999996E-3</v>
      </c>
      <c r="M1739" s="13">
        <f t="shared" si="108"/>
        <v>60.430307999999997</v>
      </c>
      <c r="N1739" s="13">
        <f>IF(D1739="ZZ",Brick_Kilns_EF!$E$3*(0.75),Brick_Kilns_EF!$E$3)</f>
        <v>4.5999999999999999E-3</v>
      </c>
      <c r="O1739" s="13">
        <f t="shared" si="110"/>
        <v>40.879325999999999</v>
      </c>
      <c r="P1739" s="13">
        <f>IF(D1739="ZZ",Brick_Kilns_EF!$E$4*(0.75),Brick_Kilns_EF!$E$4)</f>
        <v>4.7000000000000002E-3</v>
      </c>
      <c r="Q1739" s="13">
        <f t="shared" si="111"/>
        <v>41.768006999999997</v>
      </c>
    </row>
    <row r="1740" spans="1:17">
      <c r="A1740" s="13" t="s">
        <v>1750</v>
      </c>
      <c r="B1740" s="13">
        <v>25.719702789999999</v>
      </c>
      <c r="C1740" s="13">
        <v>89.061862239999996</v>
      </c>
      <c r="D1740" s="13" t="s">
        <v>6</v>
      </c>
      <c r="E1740" s="13" t="s">
        <v>4927</v>
      </c>
      <c r="F1740" s="13" t="s">
        <v>171</v>
      </c>
      <c r="G1740" s="13" t="s">
        <v>4802</v>
      </c>
      <c r="H1740" s="13" t="s">
        <v>4816</v>
      </c>
      <c r="I1740" s="13">
        <f>(Brick_Kilns_EF!$B$13*Brick_Kilns_EF!$B$11*Brick_Kilns_EF!$B$12)</f>
        <v>8886.81</v>
      </c>
      <c r="J1740" s="13">
        <f>IF(D1740="ZZ",Brick_Kilns_EF!$E$5*(0.75),Brick_Kilns_EF!$E$5)</f>
        <v>9.6999999999999986E-3</v>
      </c>
      <c r="K1740" s="13">
        <f t="shared" si="109"/>
        <v>86.202056999999982</v>
      </c>
      <c r="L1740" s="13">
        <f>IF(D1740="ZZ",Brick_Kilns_EF!$E$2*(0.75),Brick_Kilns_EF!$E$2)</f>
        <v>6.7999999999999996E-3</v>
      </c>
      <c r="M1740" s="13">
        <f t="shared" si="108"/>
        <v>60.430307999999997</v>
      </c>
      <c r="N1740" s="13">
        <f>IF(D1740="ZZ",Brick_Kilns_EF!$E$3*(0.75),Brick_Kilns_EF!$E$3)</f>
        <v>4.5999999999999999E-3</v>
      </c>
      <c r="O1740" s="13">
        <f t="shared" si="110"/>
        <v>40.879325999999999</v>
      </c>
      <c r="P1740" s="13">
        <f>IF(D1740="ZZ",Brick_Kilns_EF!$E$4*(0.75),Brick_Kilns_EF!$E$4)</f>
        <v>4.7000000000000002E-3</v>
      </c>
      <c r="Q1740" s="13">
        <f t="shared" si="111"/>
        <v>41.768006999999997</v>
      </c>
    </row>
    <row r="1741" spans="1:17">
      <c r="A1741" s="13" t="s">
        <v>1751</v>
      </c>
      <c r="B1741" s="13">
        <v>25.048422309999999</v>
      </c>
      <c r="C1741" s="13">
        <v>88.924928769999994</v>
      </c>
      <c r="D1741" s="13" t="s">
        <v>6</v>
      </c>
      <c r="E1741" s="13" t="s">
        <v>4927</v>
      </c>
      <c r="F1741" s="13" t="s">
        <v>42</v>
      </c>
      <c r="G1741" s="13" t="s">
        <v>4802</v>
      </c>
      <c r="H1741" s="13" t="s">
        <v>4816</v>
      </c>
      <c r="I1741" s="13">
        <f>(Brick_Kilns_EF!$B$13*Brick_Kilns_EF!$B$11*Brick_Kilns_EF!$B$12)</f>
        <v>8886.81</v>
      </c>
      <c r="J1741" s="13">
        <f>IF(D1741="ZZ",Brick_Kilns_EF!$E$5*(0.75),Brick_Kilns_EF!$E$5)</f>
        <v>9.6999999999999986E-3</v>
      </c>
      <c r="K1741" s="13">
        <f t="shared" si="109"/>
        <v>86.202056999999982</v>
      </c>
      <c r="L1741" s="13">
        <f>IF(D1741="ZZ",Brick_Kilns_EF!$E$2*(0.75),Brick_Kilns_EF!$E$2)</f>
        <v>6.7999999999999996E-3</v>
      </c>
      <c r="M1741" s="13">
        <f t="shared" si="108"/>
        <v>60.430307999999997</v>
      </c>
      <c r="N1741" s="13">
        <f>IF(D1741="ZZ",Brick_Kilns_EF!$E$3*(0.75),Brick_Kilns_EF!$E$3)</f>
        <v>4.5999999999999999E-3</v>
      </c>
      <c r="O1741" s="13">
        <f t="shared" si="110"/>
        <v>40.879325999999999</v>
      </c>
      <c r="P1741" s="13">
        <f>IF(D1741="ZZ",Brick_Kilns_EF!$E$4*(0.75),Brick_Kilns_EF!$E$4)</f>
        <v>4.7000000000000002E-3</v>
      </c>
      <c r="Q1741" s="13">
        <f t="shared" si="111"/>
        <v>41.768006999999997</v>
      </c>
    </row>
    <row r="1742" spans="1:17">
      <c r="A1742" s="13" t="s">
        <v>1752</v>
      </c>
      <c r="B1742" s="13">
        <v>24.426036490000001</v>
      </c>
      <c r="C1742" s="13">
        <v>88.369938759999997</v>
      </c>
      <c r="D1742" s="13" t="s">
        <v>6</v>
      </c>
      <c r="E1742" s="13" t="s">
        <v>4927</v>
      </c>
      <c r="F1742" s="13" t="s">
        <v>42</v>
      </c>
      <c r="G1742" s="13" t="s">
        <v>4802</v>
      </c>
      <c r="H1742" s="13" t="s">
        <v>4816</v>
      </c>
      <c r="I1742" s="13">
        <f>(Brick_Kilns_EF!$B$13*Brick_Kilns_EF!$B$11*Brick_Kilns_EF!$B$12)</f>
        <v>8886.81</v>
      </c>
      <c r="J1742" s="13">
        <f>IF(D1742="ZZ",Brick_Kilns_EF!$E$5*(0.75),Brick_Kilns_EF!$E$5)</f>
        <v>9.6999999999999986E-3</v>
      </c>
      <c r="K1742" s="13">
        <f t="shared" si="109"/>
        <v>86.202056999999982</v>
      </c>
      <c r="L1742" s="13">
        <f>IF(D1742="ZZ",Brick_Kilns_EF!$E$2*(0.75),Brick_Kilns_EF!$E$2)</f>
        <v>6.7999999999999996E-3</v>
      </c>
      <c r="M1742" s="13">
        <f t="shared" si="108"/>
        <v>60.430307999999997</v>
      </c>
      <c r="N1742" s="13">
        <f>IF(D1742="ZZ",Brick_Kilns_EF!$E$3*(0.75),Brick_Kilns_EF!$E$3)</f>
        <v>4.5999999999999999E-3</v>
      </c>
      <c r="O1742" s="13">
        <f t="shared" si="110"/>
        <v>40.879325999999999</v>
      </c>
      <c r="P1742" s="13">
        <f>IF(D1742="ZZ",Brick_Kilns_EF!$E$4*(0.75),Brick_Kilns_EF!$E$4)</f>
        <v>4.7000000000000002E-3</v>
      </c>
      <c r="Q1742" s="13">
        <f t="shared" si="111"/>
        <v>41.768006999999997</v>
      </c>
    </row>
    <row r="1743" spans="1:17">
      <c r="A1743" s="13" t="s">
        <v>1753</v>
      </c>
      <c r="B1743" s="13">
        <v>24.574907870000001</v>
      </c>
      <c r="C1743" s="13">
        <v>88.276418000000007</v>
      </c>
      <c r="D1743" s="13" t="s">
        <v>6</v>
      </c>
      <c r="E1743" s="13" t="s">
        <v>4927</v>
      </c>
      <c r="F1743" s="13" t="s">
        <v>42</v>
      </c>
      <c r="G1743" s="13" t="s">
        <v>4802</v>
      </c>
      <c r="H1743" s="13" t="s">
        <v>4816</v>
      </c>
      <c r="I1743" s="13">
        <f>(Brick_Kilns_EF!$B$13*Brick_Kilns_EF!$B$11*Brick_Kilns_EF!$B$12)</f>
        <v>8886.81</v>
      </c>
      <c r="J1743" s="13">
        <f>IF(D1743="ZZ",Brick_Kilns_EF!$E$5*(0.75),Brick_Kilns_EF!$E$5)</f>
        <v>9.6999999999999986E-3</v>
      </c>
      <c r="K1743" s="13">
        <f t="shared" si="109"/>
        <v>86.202056999999982</v>
      </c>
      <c r="L1743" s="13">
        <f>IF(D1743="ZZ",Brick_Kilns_EF!$E$2*(0.75),Brick_Kilns_EF!$E$2)</f>
        <v>6.7999999999999996E-3</v>
      </c>
      <c r="M1743" s="13">
        <f t="shared" si="108"/>
        <v>60.430307999999997</v>
      </c>
      <c r="N1743" s="13">
        <f>IF(D1743="ZZ",Brick_Kilns_EF!$E$3*(0.75),Brick_Kilns_EF!$E$3)</f>
        <v>4.5999999999999999E-3</v>
      </c>
      <c r="O1743" s="13">
        <f t="shared" si="110"/>
        <v>40.879325999999999</v>
      </c>
      <c r="P1743" s="13">
        <f>IF(D1743="ZZ",Brick_Kilns_EF!$E$4*(0.75),Brick_Kilns_EF!$E$4)</f>
        <v>4.7000000000000002E-3</v>
      </c>
      <c r="Q1743" s="13">
        <f t="shared" si="111"/>
        <v>41.768006999999997</v>
      </c>
    </row>
    <row r="1744" spans="1:17">
      <c r="A1744" s="13" t="s">
        <v>1754</v>
      </c>
      <c r="B1744" s="13">
        <v>25.76041717</v>
      </c>
      <c r="C1744" s="13">
        <v>89.248565859999999</v>
      </c>
      <c r="D1744" s="13" t="s">
        <v>6</v>
      </c>
      <c r="E1744" s="13" t="s">
        <v>4927</v>
      </c>
      <c r="F1744" s="13" t="s">
        <v>171</v>
      </c>
      <c r="G1744" s="13" t="s">
        <v>4802</v>
      </c>
      <c r="H1744" s="13" t="s">
        <v>4816</v>
      </c>
      <c r="I1744" s="13">
        <f>(Brick_Kilns_EF!$B$13*Brick_Kilns_EF!$B$11*Brick_Kilns_EF!$B$12)</f>
        <v>8886.81</v>
      </c>
      <c r="J1744" s="13">
        <f>IF(D1744="ZZ",Brick_Kilns_EF!$E$5*(0.75),Brick_Kilns_EF!$E$5)</f>
        <v>9.6999999999999986E-3</v>
      </c>
      <c r="K1744" s="13">
        <f t="shared" si="109"/>
        <v>86.202056999999982</v>
      </c>
      <c r="L1744" s="13">
        <f>IF(D1744="ZZ",Brick_Kilns_EF!$E$2*(0.75),Brick_Kilns_EF!$E$2)</f>
        <v>6.7999999999999996E-3</v>
      </c>
      <c r="M1744" s="13">
        <f t="shared" si="108"/>
        <v>60.430307999999997</v>
      </c>
      <c r="N1744" s="13">
        <f>IF(D1744="ZZ",Brick_Kilns_EF!$E$3*(0.75),Brick_Kilns_EF!$E$3)</f>
        <v>4.5999999999999999E-3</v>
      </c>
      <c r="O1744" s="13">
        <f t="shared" si="110"/>
        <v>40.879325999999999</v>
      </c>
      <c r="P1744" s="13">
        <f>IF(D1744="ZZ",Brick_Kilns_EF!$E$4*(0.75),Brick_Kilns_EF!$E$4)</f>
        <v>4.7000000000000002E-3</v>
      </c>
      <c r="Q1744" s="13">
        <f t="shared" si="111"/>
        <v>41.768006999999997</v>
      </c>
    </row>
    <row r="1745" spans="1:17">
      <c r="A1745" s="13" t="s">
        <v>1755</v>
      </c>
      <c r="B1745" s="13">
        <v>24.799075609999999</v>
      </c>
      <c r="C1745" s="13">
        <v>89.419599309999995</v>
      </c>
      <c r="D1745" s="13" t="s">
        <v>6</v>
      </c>
      <c r="E1745" s="13" t="s">
        <v>4927</v>
      </c>
      <c r="F1745" s="13" t="s">
        <v>42</v>
      </c>
      <c r="G1745" s="13" t="s">
        <v>4802</v>
      </c>
      <c r="H1745" s="13" t="s">
        <v>4816</v>
      </c>
      <c r="I1745" s="13">
        <f>(Brick_Kilns_EF!$B$13*Brick_Kilns_EF!$B$11*Brick_Kilns_EF!$B$12)</f>
        <v>8886.81</v>
      </c>
      <c r="J1745" s="13">
        <f>IF(D1745="ZZ",Brick_Kilns_EF!$E$5*(0.75),Brick_Kilns_EF!$E$5)</f>
        <v>9.6999999999999986E-3</v>
      </c>
      <c r="K1745" s="13">
        <f t="shared" si="109"/>
        <v>86.202056999999982</v>
      </c>
      <c r="L1745" s="13">
        <f>IF(D1745="ZZ",Brick_Kilns_EF!$E$2*(0.75),Brick_Kilns_EF!$E$2)</f>
        <v>6.7999999999999996E-3</v>
      </c>
      <c r="M1745" s="13">
        <f t="shared" si="108"/>
        <v>60.430307999999997</v>
      </c>
      <c r="N1745" s="13">
        <f>IF(D1745="ZZ",Brick_Kilns_EF!$E$3*(0.75),Brick_Kilns_EF!$E$3)</f>
        <v>4.5999999999999999E-3</v>
      </c>
      <c r="O1745" s="13">
        <f t="shared" si="110"/>
        <v>40.879325999999999</v>
      </c>
      <c r="P1745" s="13">
        <f>IF(D1745="ZZ",Brick_Kilns_EF!$E$4*(0.75),Brick_Kilns_EF!$E$4)</f>
        <v>4.7000000000000002E-3</v>
      </c>
      <c r="Q1745" s="13">
        <f t="shared" si="111"/>
        <v>41.768006999999997</v>
      </c>
    </row>
    <row r="1746" spans="1:17">
      <c r="A1746" s="13" t="s">
        <v>1756</v>
      </c>
      <c r="B1746" s="13">
        <v>24.798629550000001</v>
      </c>
      <c r="C1746" s="13">
        <v>89.418492060000005</v>
      </c>
      <c r="D1746" s="13" t="s">
        <v>6</v>
      </c>
      <c r="E1746" s="13" t="s">
        <v>4927</v>
      </c>
      <c r="F1746" s="13" t="s">
        <v>42</v>
      </c>
      <c r="G1746" s="13" t="s">
        <v>4802</v>
      </c>
      <c r="H1746" s="13" t="s">
        <v>4816</v>
      </c>
      <c r="I1746" s="13">
        <f>(Brick_Kilns_EF!$B$13*Brick_Kilns_EF!$B$11*Brick_Kilns_EF!$B$12)</f>
        <v>8886.81</v>
      </c>
      <c r="J1746" s="13">
        <f>IF(D1746="ZZ",Brick_Kilns_EF!$E$5*(0.75),Brick_Kilns_EF!$E$5)</f>
        <v>9.6999999999999986E-3</v>
      </c>
      <c r="K1746" s="13">
        <f t="shared" si="109"/>
        <v>86.202056999999982</v>
      </c>
      <c r="L1746" s="13">
        <f>IF(D1746="ZZ",Brick_Kilns_EF!$E$2*(0.75),Brick_Kilns_EF!$E$2)</f>
        <v>6.7999999999999996E-3</v>
      </c>
      <c r="M1746" s="13">
        <f t="shared" si="108"/>
        <v>60.430307999999997</v>
      </c>
      <c r="N1746" s="13">
        <f>IF(D1746="ZZ",Brick_Kilns_EF!$E$3*(0.75),Brick_Kilns_EF!$E$3)</f>
        <v>4.5999999999999999E-3</v>
      </c>
      <c r="O1746" s="13">
        <f t="shared" si="110"/>
        <v>40.879325999999999</v>
      </c>
      <c r="P1746" s="13">
        <f>IF(D1746="ZZ",Brick_Kilns_EF!$E$4*(0.75),Brick_Kilns_EF!$E$4)</f>
        <v>4.7000000000000002E-3</v>
      </c>
      <c r="Q1746" s="13">
        <f t="shared" si="111"/>
        <v>41.768006999999997</v>
      </c>
    </row>
    <row r="1747" spans="1:17">
      <c r="A1747" s="13" t="s">
        <v>1757</v>
      </c>
      <c r="B1747" s="13">
        <v>25.94473283</v>
      </c>
      <c r="C1747" s="13">
        <v>88.476033779999995</v>
      </c>
      <c r="D1747" s="13" t="s">
        <v>6</v>
      </c>
      <c r="E1747" s="13" t="s">
        <v>4927</v>
      </c>
      <c r="F1747" s="13" t="s">
        <v>171</v>
      </c>
      <c r="G1747" s="13" t="s">
        <v>4802</v>
      </c>
      <c r="H1747" s="13" t="s">
        <v>4816</v>
      </c>
      <c r="I1747" s="13">
        <f>(Brick_Kilns_EF!$B$13*Brick_Kilns_EF!$B$11*Brick_Kilns_EF!$B$12)</f>
        <v>8886.81</v>
      </c>
      <c r="J1747" s="13">
        <f>IF(D1747="ZZ",Brick_Kilns_EF!$E$5*(0.75),Brick_Kilns_EF!$E$5)</f>
        <v>9.6999999999999986E-3</v>
      </c>
      <c r="K1747" s="13">
        <f t="shared" si="109"/>
        <v>86.202056999999982</v>
      </c>
      <c r="L1747" s="13">
        <f>IF(D1747="ZZ",Brick_Kilns_EF!$E$2*(0.75),Brick_Kilns_EF!$E$2)</f>
        <v>6.7999999999999996E-3</v>
      </c>
      <c r="M1747" s="13">
        <f t="shared" si="108"/>
        <v>60.430307999999997</v>
      </c>
      <c r="N1747" s="13">
        <f>IF(D1747="ZZ",Brick_Kilns_EF!$E$3*(0.75),Brick_Kilns_EF!$E$3)</f>
        <v>4.5999999999999999E-3</v>
      </c>
      <c r="O1747" s="13">
        <f t="shared" si="110"/>
        <v>40.879325999999999</v>
      </c>
      <c r="P1747" s="13">
        <f>IF(D1747="ZZ",Brick_Kilns_EF!$E$4*(0.75),Brick_Kilns_EF!$E$4)</f>
        <v>4.7000000000000002E-3</v>
      </c>
      <c r="Q1747" s="13">
        <f t="shared" si="111"/>
        <v>41.768006999999997</v>
      </c>
    </row>
    <row r="1748" spans="1:17">
      <c r="A1748" s="13" t="s">
        <v>1758</v>
      </c>
      <c r="B1748" s="13">
        <v>25.44250461</v>
      </c>
      <c r="C1748" s="13">
        <v>89.070451629999994</v>
      </c>
      <c r="D1748" s="13" t="s">
        <v>6</v>
      </c>
      <c r="E1748" s="13" t="s">
        <v>4927</v>
      </c>
      <c r="F1748" s="13" t="s">
        <v>171</v>
      </c>
      <c r="G1748" s="13" t="s">
        <v>4802</v>
      </c>
      <c r="H1748" s="13" t="s">
        <v>4816</v>
      </c>
      <c r="I1748" s="13">
        <f>(Brick_Kilns_EF!$B$13*Brick_Kilns_EF!$B$11*Brick_Kilns_EF!$B$12)</f>
        <v>8886.81</v>
      </c>
      <c r="J1748" s="13">
        <f>IF(D1748="ZZ",Brick_Kilns_EF!$E$5*(0.75),Brick_Kilns_EF!$E$5)</f>
        <v>9.6999999999999986E-3</v>
      </c>
      <c r="K1748" s="13">
        <f t="shared" si="109"/>
        <v>86.202056999999982</v>
      </c>
      <c r="L1748" s="13">
        <f>IF(D1748="ZZ",Brick_Kilns_EF!$E$2*(0.75),Brick_Kilns_EF!$E$2)</f>
        <v>6.7999999999999996E-3</v>
      </c>
      <c r="M1748" s="13">
        <f t="shared" si="108"/>
        <v>60.430307999999997</v>
      </c>
      <c r="N1748" s="13">
        <f>IF(D1748="ZZ",Brick_Kilns_EF!$E$3*(0.75),Brick_Kilns_EF!$E$3)</f>
        <v>4.5999999999999999E-3</v>
      </c>
      <c r="O1748" s="13">
        <f t="shared" si="110"/>
        <v>40.879325999999999</v>
      </c>
      <c r="P1748" s="13">
        <f>IF(D1748="ZZ",Brick_Kilns_EF!$E$4*(0.75),Brick_Kilns_EF!$E$4)</f>
        <v>4.7000000000000002E-3</v>
      </c>
      <c r="Q1748" s="13">
        <f t="shared" si="111"/>
        <v>41.768006999999997</v>
      </c>
    </row>
    <row r="1749" spans="1:17">
      <c r="A1749" s="13" t="s">
        <v>1759</v>
      </c>
      <c r="B1749" s="13">
        <v>25.445509609999998</v>
      </c>
      <c r="C1749" s="13">
        <v>89.068866009999994</v>
      </c>
      <c r="D1749" s="13" t="s">
        <v>6</v>
      </c>
      <c r="E1749" s="13" t="s">
        <v>4927</v>
      </c>
      <c r="F1749" s="13" t="s">
        <v>171</v>
      </c>
      <c r="G1749" s="13" t="s">
        <v>4802</v>
      </c>
      <c r="H1749" s="13" t="s">
        <v>4816</v>
      </c>
      <c r="I1749" s="13">
        <f>(Brick_Kilns_EF!$B$13*Brick_Kilns_EF!$B$11*Brick_Kilns_EF!$B$12)</f>
        <v>8886.81</v>
      </c>
      <c r="J1749" s="13">
        <f>IF(D1749="ZZ",Brick_Kilns_EF!$E$5*(0.75),Brick_Kilns_EF!$E$5)</f>
        <v>9.6999999999999986E-3</v>
      </c>
      <c r="K1749" s="13">
        <f t="shared" si="109"/>
        <v>86.202056999999982</v>
      </c>
      <c r="L1749" s="13">
        <f>IF(D1749="ZZ",Brick_Kilns_EF!$E$2*(0.75),Brick_Kilns_EF!$E$2)</f>
        <v>6.7999999999999996E-3</v>
      </c>
      <c r="M1749" s="13">
        <f t="shared" si="108"/>
        <v>60.430307999999997</v>
      </c>
      <c r="N1749" s="13">
        <f>IF(D1749="ZZ",Brick_Kilns_EF!$E$3*(0.75),Brick_Kilns_EF!$E$3)</f>
        <v>4.5999999999999999E-3</v>
      </c>
      <c r="O1749" s="13">
        <f t="shared" si="110"/>
        <v>40.879325999999999</v>
      </c>
      <c r="P1749" s="13">
        <f>IF(D1749="ZZ",Brick_Kilns_EF!$E$4*(0.75),Brick_Kilns_EF!$E$4)</f>
        <v>4.7000000000000002E-3</v>
      </c>
      <c r="Q1749" s="13">
        <f t="shared" si="111"/>
        <v>41.768006999999997</v>
      </c>
    </row>
    <row r="1750" spans="1:17">
      <c r="A1750" s="13" t="s">
        <v>1760</v>
      </c>
      <c r="B1750" s="13">
        <v>25.682790610000001</v>
      </c>
      <c r="C1750" s="13">
        <v>88.705751430000007</v>
      </c>
      <c r="D1750" s="13" t="s">
        <v>6</v>
      </c>
      <c r="E1750" s="13" t="s">
        <v>4927</v>
      </c>
      <c r="F1750" s="13" t="s">
        <v>171</v>
      </c>
      <c r="G1750" s="13" t="s">
        <v>4802</v>
      </c>
      <c r="H1750" s="13" t="s">
        <v>4816</v>
      </c>
      <c r="I1750" s="13">
        <f>(Brick_Kilns_EF!$B$13*Brick_Kilns_EF!$B$11*Brick_Kilns_EF!$B$12)</f>
        <v>8886.81</v>
      </c>
      <c r="J1750" s="13">
        <f>IF(D1750="ZZ",Brick_Kilns_EF!$E$5*(0.75),Brick_Kilns_EF!$E$5)</f>
        <v>9.6999999999999986E-3</v>
      </c>
      <c r="K1750" s="13">
        <f t="shared" si="109"/>
        <v>86.202056999999982</v>
      </c>
      <c r="L1750" s="13">
        <f>IF(D1750="ZZ",Brick_Kilns_EF!$E$2*(0.75),Brick_Kilns_EF!$E$2)</f>
        <v>6.7999999999999996E-3</v>
      </c>
      <c r="M1750" s="13">
        <f t="shared" si="108"/>
        <v>60.430307999999997</v>
      </c>
      <c r="N1750" s="13">
        <f>IF(D1750="ZZ",Brick_Kilns_EF!$E$3*(0.75),Brick_Kilns_EF!$E$3)</f>
        <v>4.5999999999999999E-3</v>
      </c>
      <c r="O1750" s="13">
        <f t="shared" si="110"/>
        <v>40.879325999999999</v>
      </c>
      <c r="P1750" s="13">
        <f>IF(D1750="ZZ",Brick_Kilns_EF!$E$4*(0.75),Brick_Kilns_EF!$E$4)</f>
        <v>4.7000000000000002E-3</v>
      </c>
      <c r="Q1750" s="13">
        <f t="shared" si="111"/>
        <v>41.768006999999997</v>
      </c>
    </row>
    <row r="1751" spans="1:17">
      <c r="A1751" s="13" t="s">
        <v>1761</v>
      </c>
      <c r="B1751" s="13">
        <v>25.509959429999999</v>
      </c>
      <c r="C1751" s="13">
        <v>88.634375009999999</v>
      </c>
      <c r="D1751" s="13" t="s">
        <v>6</v>
      </c>
      <c r="E1751" s="13" t="s">
        <v>4927</v>
      </c>
      <c r="F1751" s="13" t="s">
        <v>171</v>
      </c>
      <c r="G1751" s="13" t="s">
        <v>4802</v>
      </c>
      <c r="H1751" s="13" t="s">
        <v>4816</v>
      </c>
      <c r="I1751" s="13">
        <f>(Brick_Kilns_EF!$B$13*Brick_Kilns_EF!$B$11*Brick_Kilns_EF!$B$12)</f>
        <v>8886.81</v>
      </c>
      <c r="J1751" s="13">
        <f>IF(D1751="ZZ",Brick_Kilns_EF!$E$5*(0.75),Brick_Kilns_EF!$E$5)</f>
        <v>9.6999999999999986E-3</v>
      </c>
      <c r="K1751" s="13">
        <f t="shared" si="109"/>
        <v>86.202056999999982</v>
      </c>
      <c r="L1751" s="13">
        <f>IF(D1751="ZZ",Brick_Kilns_EF!$E$2*(0.75),Brick_Kilns_EF!$E$2)</f>
        <v>6.7999999999999996E-3</v>
      </c>
      <c r="M1751" s="13">
        <f t="shared" si="108"/>
        <v>60.430307999999997</v>
      </c>
      <c r="N1751" s="13">
        <f>IF(D1751="ZZ",Brick_Kilns_EF!$E$3*(0.75),Brick_Kilns_EF!$E$3)</f>
        <v>4.5999999999999999E-3</v>
      </c>
      <c r="O1751" s="13">
        <f t="shared" si="110"/>
        <v>40.879325999999999</v>
      </c>
      <c r="P1751" s="13">
        <f>IF(D1751="ZZ",Brick_Kilns_EF!$E$4*(0.75),Brick_Kilns_EF!$E$4)</f>
        <v>4.7000000000000002E-3</v>
      </c>
      <c r="Q1751" s="13">
        <f t="shared" si="111"/>
        <v>41.768006999999997</v>
      </c>
    </row>
    <row r="1752" spans="1:17">
      <c r="A1752" s="13" t="s">
        <v>1762</v>
      </c>
      <c r="B1752" s="13">
        <v>24.836203950000002</v>
      </c>
      <c r="C1752" s="13">
        <v>89.179760900000005</v>
      </c>
      <c r="D1752" s="13" t="s">
        <v>6</v>
      </c>
      <c r="E1752" s="13" t="s">
        <v>4927</v>
      </c>
      <c r="F1752" s="13" t="s">
        <v>42</v>
      </c>
      <c r="G1752" s="13" t="s">
        <v>4802</v>
      </c>
      <c r="H1752" s="13" t="s">
        <v>4816</v>
      </c>
      <c r="I1752" s="13">
        <f>(Brick_Kilns_EF!$B$13*Brick_Kilns_EF!$B$11*Brick_Kilns_EF!$B$12)</f>
        <v>8886.81</v>
      </c>
      <c r="J1752" s="13">
        <f>IF(D1752="ZZ",Brick_Kilns_EF!$E$5*(0.75),Brick_Kilns_EF!$E$5)</f>
        <v>9.6999999999999986E-3</v>
      </c>
      <c r="K1752" s="13">
        <f t="shared" si="109"/>
        <v>86.202056999999982</v>
      </c>
      <c r="L1752" s="13">
        <f>IF(D1752="ZZ",Brick_Kilns_EF!$E$2*(0.75),Brick_Kilns_EF!$E$2)</f>
        <v>6.7999999999999996E-3</v>
      </c>
      <c r="M1752" s="13">
        <f t="shared" si="108"/>
        <v>60.430307999999997</v>
      </c>
      <c r="N1752" s="13">
        <f>IF(D1752="ZZ",Brick_Kilns_EF!$E$3*(0.75),Brick_Kilns_EF!$E$3)</f>
        <v>4.5999999999999999E-3</v>
      </c>
      <c r="O1752" s="13">
        <f t="shared" si="110"/>
        <v>40.879325999999999</v>
      </c>
      <c r="P1752" s="13">
        <f>IF(D1752="ZZ",Brick_Kilns_EF!$E$4*(0.75),Brick_Kilns_EF!$E$4)</f>
        <v>4.7000000000000002E-3</v>
      </c>
      <c r="Q1752" s="13">
        <f t="shared" si="111"/>
        <v>41.768006999999997</v>
      </c>
    </row>
    <row r="1753" spans="1:17">
      <c r="A1753" s="13" t="s">
        <v>1763</v>
      </c>
      <c r="B1753" s="13">
        <v>25.3997928</v>
      </c>
      <c r="C1753" s="13">
        <v>89.106425439999995</v>
      </c>
      <c r="D1753" s="13" t="s">
        <v>6</v>
      </c>
      <c r="E1753" s="13" t="s">
        <v>4927</v>
      </c>
      <c r="F1753" s="13" t="s">
        <v>171</v>
      </c>
      <c r="G1753" s="13" t="s">
        <v>4802</v>
      </c>
      <c r="H1753" s="13" t="s">
        <v>4816</v>
      </c>
      <c r="I1753" s="13">
        <f>(Brick_Kilns_EF!$B$13*Brick_Kilns_EF!$B$11*Brick_Kilns_EF!$B$12)</f>
        <v>8886.81</v>
      </c>
      <c r="J1753" s="13">
        <f>IF(D1753="ZZ",Brick_Kilns_EF!$E$5*(0.75),Brick_Kilns_EF!$E$5)</f>
        <v>9.6999999999999986E-3</v>
      </c>
      <c r="K1753" s="13">
        <f t="shared" si="109"/>
        <v>86.202056999999982</v>
      </c>
      <c r="L1753" s="13">
        <f>IF(D1753="ZZ",Brick_Kilns_EF!$E$2*(0.75),Brick_Kilns_EF!$E$2)</f>
        <v>6.7999999999999996E-3</v>
      </c>
      <c r="M1753" s="13">
        <f t="shared" si="108"/>
        <v>60.430307999999997</v>
      </c>
      <c r="N1753" s="13">
        <f>IF(D1753="ZZ",Brick_Kilns_EF!$E$3*(0.75),Brick_Kilns_EF!$E$3)</f>
        <v>4.5999999999999999E-3</v>
      </c>
      <c r="O1753" s="13">
        <f t="shared" si="110"/>
        <v>40.879325999999999</v>
      </c>
      <c r="P1753" s="13">
        <f>IF(D1753="ZZ",Brick_Kilns_EF!$E$4*(0.75),Brick_Kilns_EF!$E$4)</f>
        <v>4.7000000000000002E-3</v>
      </c>
      <c r="Q1753" s="13">
        <f t="shared" si="111"/>
        <v>41.768006999999997</v>
      </c>
    </row>
    <row r="1754" spans="1:17">
      <c r="A1754" s="13" t="s">
        <v>1764</v>
      </c>
      <c r="B1754" s="13">
        <v>25.56545929</v>
      </c>
      <c r="C1754" s="13">
        <v>89.066210459999994</v>
      </c>
      <c r="D1754" s="13" t="s">
        <v>6</v>
      </c>
      <c r="E1754" s="13" t="s">
        <v>4927</v>
      </c>
      <c r="F1754" s="13" t="s">
        <v>171</v>
      </c>
      <c r="G1754" s="13" t="s">
        <v>4802</v>
      </c>
      <c r="H1754" s="13" t="s">
        <v>4816</v>
      </c>
      <c r="I1754" s="13">
        <f>(Brick_Kilns_EF!$B$13*Brick_Kilns_EF!$B$11*Brick_Kilns_EF!$B$12)</f>
        <v>8886.81</v>
      </c>
      <c r="J1754" s="13">
        <f>IF(D1754="ZZ",Brick_Kilns_EF!$E$5*(0.75),Brick_Kilns_EF!$E$5)</f>
        <v>9.6999999999999986E-3</v>
      </c>
      <c r="K1754" s="13">
        <f t="shared" si="109"/>
        <v>86.202056999999982</v>
      </c>
      <c r="L1754" s="13">
        <f>IF(D1754="ZZ",Brick_Kilns_EF!$E$2*(0.75),Brick_Kilns_EF!$E$2)</f>
        <v>6.7999999999999996E-3</v>
      </c>
      <c r="M1754" s="13">
        <f t="shared" si="108"/>
        <v>60.430307999999997</v>
      </c>
      <c r="N1754" s="13">
        <f>IF(D1754="ZZ",Brick_Kilns_EF!$E$3*(0.75),Brick_Kilns_EF!$E$3)</f>
        <v>4.5999999999999999E-3</v>
      </c>
      <c r="O1754" s="13">
        <f t="shared" si="110"/>
        <v>40.879325999999999</v>
      </c>
      <c r="P1754" s="13">
        <f>IF(D1754="ZZ",Brick_Kilns_EF!$E$4*(0.75),Brick_Kilns_EF!$E$4)</f>
        <v>4.7000000000000002E-3</v>
      </c>
      <c r="Q1754" s="13">
        <f t="shared" si="111"/>
        <v>41.768006999999997</v>
      </c>
    </row>
    <row r="1755" spans="1:17">
      <c r="A1755" s="13" t="s">
        <v>1765</v>
      </c>
      <c r="B1755" s="13">
        <v>22.208465010000001</v>
      </c>
      <c r="C1755" s="13">
        <v>90.649804919999994</v>
      </c>
      <c r="D1755" s="13" t="s">
        <v>6</v>
      </c>
      <c r="E1755" s="13" t="s">
        <v>4927</v>
      </c>
      <c r="F1755" s="13" t="s">
        <v>11</v>
      </c>
      <c r="G1755" s="13" t="s">
        <v>4802</v>
      </c>
      <c r="H1755" s="13" t="s">
        <v>4816</v>
      </c>
      <c r="I1755" s="13">
        <f>(Brick_Kilns_EF!$B$13*Brick_Kilns_EF!$B$11*Brick_Kilns_EF!$B$12)</f>
        <v>8886.81</v>
      </c>
      <c r="J1755" s="13">
        <f>IF(D1755="ZZ",Brick_Kilns_EF!$E$5*(0.75),Brick_Kilns_EF!$E$5)</f>
        <v>9.6999999999999986E-3</v>
      </c>
      <c r="K1755" s="13">
        <f t="shared" si="109"/>
        <v>86.202056999999982</v>
      </c>
      <c r="L1755" s="13">
        <f>IF(D1755="ZZ",Brick_Kilns_EF!$E$2*(0.75),Brick_Kilns_EF!$E$2)</f>
        <v>6.7999999999999996E-3</v>
      </c>
      <c r="M1755" s="13">
        <f t="shared" si="108"/>
        <v>60.430307999999997</v>
      </c>
      <c r="N1755" s="13">
        <f>IF(D1755="ZZ",Brick_Kilns_EF!$E$3*(0.75),Brick_Kilns_EF!$E$3)</f>
        <v>4.5999999999999999E-3</v>
      </c>
      <c r="O1755" s="13">
        <f t="shared" si="110"/>
        <v>40.879325999999999</v>
      </c>
      <c r="P1755" s="13">
        <f>IF(D1755="ZZ",Brick_Kilns_EF!$E$4*(0.75),Brick_Kilns_EF!$E$4)</f>
        <v>4.7000000000000002E-3</v>
      </c>
      <c r="Q1755" s="13">
        <f t="shared" si="111"/>
        <v>41.768006999999997</v>
      </c>
    </row>
    <row r="1756" spans="1:17">
      <c r="A1756" s="13" t="s">
        <v>1766</v>
      </c>
      <c r="B1756" s="13">
        <v>25.788615369999999</v>
      </c>
      <c r="C1756" s="13">
        <v>88.772252280000004</v>
      </c>
      <c r="D1756" s="13" t="s">
        <v>6</v>
      </c>
      <c r="E1756" s="13" t="s">
        <v>4927</v>
      </c>
      <c r="F1756" s="13" t="s">
        <v>171</v>
      </c>
      <c r="G1756" s="13" t="s">
        <v>4802</v>
      </c>
      <c r="H1756" s="13" t="s">
        <v>4816</v>
      </c>
      <c r="I1756" s="13">
        <f>(Brick_Kilns_EF!$B$13*Brick_Kilns_EF!$B$11*Brick_Kilns_EF!$B$12)</f>
        <v>8886.81</v>
      </c>
      <c r="J1756" s="13">
        <f>IF(D1756="ZZ",Brick_Kilns_EF!$E$5*(0.75),Brick_Kilns_EF!$E$5)</f>
        <v>9.6999999999999986E-3</v>
      </c>
      <c r="K1756" s="13">
        <f t="shared" si="109"/>
        <v>86.202056999999982</v>
      </c>
      <c r="L1756" s="13">
        <f>IF(D1756="ZZ",Brick_Kilns_EF!$E$2*(0.75),Brick_Kilns_EF!$E$2)</f>
        <v>6.7999999999999996E-3</v>
      </c>
      <c r="M1756" s="13">
        <f t="shared" si="108"/>
        <v>60.430307999999997</v>
      </c>
      <c r="N1756" s="13">
        <f>IF(D1756="ZZ",Brick_Kilns_EF!$E$3*(0.75),Brick_Kilns_EF!$E$3)</f>
        <v>4.5999999999999999E-3</v>
      </c>
      <c r="O1756" s="13">
        <f t="shared" si="110"/>
        <v>40.879325999999999</v>
      </c>
      <c r="P1756" s="13">
        <f>IF(D1756="ZZ",Brick_Kilns_EF!$E$4*(0.75),Brick_Kilns_EF!$E$4)</f>
        <v>4.7000000000000002E-3</v>
      </c>
      <c r="Q1756" s="13">
        <f t="shared" si="111"/>
        <v>41.768006999999997</v>
      </c>
    </row>
    <row r="1757" spans="1:17">
      <c r="A1757" s="13" t="s">
        <v>1767</v>
      </c>
      <c r="B1757" s="13">
        <v>25.78717391</v>
      </c>
      <c r="C1757" s="13">
        <v>88.771322409999996</v>
      </c>
      <c r="D1757" s="13" t="s">
        <v>6</v>
      </c>
      <c r="E1757" s="13" t="s">
        <v>4927</v>
      </c>
      <c r="F1757" s="13" t="s">
        <v>171</v>
      </c>
      <c r="G1757" s="13" t="s">
        <v>4802</v>
      </c>
      <c r="H1757" s="13" t="s">
        <v>4816</v>
      </c>
      <c r="I1757" s="13">
        <f>(Brick_Kilns_EF!$B$13*Brick_Kilns_EF!$B$11*Brick_Kilns_EF!$B$12)</f>
        <v>8886.81</v>
      </c>
      <c r="J1757" s="13">
        <f>IF(D1757="ZZ",Brick_Kilns_EF!$E$5*(0.75),Brick_Kilns_EF!$E$5)</f>
        <v>9.6999999999999986E-3</v>
      </c>
      <c r="K1757" s="13">
        <f t="shared" si="109"/>
        <v>86.202056999999982</v>
      </c>
      <c r="L1757" s="13">
        <f>IF(D1757="ZZ",Brick_Kilns_EF!$E$2*(0.75),Brick_Kilns_EF!$E$2)</f>
        <v>6.7999999999999996E-3</v>
      </c>
      <c r="M1757" s="13">
        <f t="shared" si="108"/>
        <v>60.430307999999997</v>
      </c>
      <c r="N1757" s="13">
        <f>IF(D1757="ZZ",Brick_Kilns_EF!$E$3*(0.75),Brick_Kilns_EF!$E$3)</f>
        <v>4.5999999999999999E-3</v>
      </c>
      <c r="O1757" s="13">
        <f t="shared" si="110"/>
        <v>40.879325999999999</v>
      </c>
      <c r="P1757" s="13">
        <f>IF(D1757="ZZ",Brick_Kilns_EF!$E$4*(0.75),Brick_Kilns_EF!$E$4)</f>
        <v>4.7000000000000002E-3</v>
      </c>
      <c r="Q1757" s="13">
        <f t="shared" si="111"/>
        <v>41.768006999999997</v>
      </c>
    </row>
    <row r="1758" spans="1:17">
      <c r="A1758" s="13" t="s">
        <v>1768</v>
      </c>
      <c r="B1758" s="13">
        <v>24.571720150000001</v>
      </c>
      <c r="C1758" s="13">
        <v>88.2983507</v>
      </c>
      <c r="D1758" s="13" t="s">
        <v>6</v>
      </c>
      <c r="E1758" s="13" t="s">
        <v>4927</v>
      </c>
      <c r="F1758" s="13" t="s">
        <v>42</v>
      </c>
      <c r="G1758" s="13" t="s">
        <v>4802</v>
      </c>
      <c r="H1758" s="13" t="s">
        <v>4816</v>
      </c>
      <c r="I1758" s="13">
        <f>(Brick_Kilns_EF!$B$13*Brick_Kilns_EF!$B$11*Brick_Kilns_EF!$B$12)</f>
        <v>8886.81</v>
      </c>
      <c r="J1758" s="13">
        <f>IF(D1758="ZZ",Brick_Kilns_EF!$E$5*(0.75),Brick_Kilns_EF!$E$5)</f>
        <v>9.6999999999999986E-3</v>
      </c>
      <c r="K1758" s="13">
        <f t="shared" si="109"/>
        <v>86.202056999999982</v>
      </c>
      <c r="L1758" s="13">
        <f>IF(D1758="ZZ",Brick_Kilns_EF!$E$2*(0.75),Brick_Kilns_EF!$E$2)</f>
        <v>6.7999999999999996E-3</v>
      </c>
      <c r="M1758" s="13">
        <f t="shared" si="108"/>
        <v>60.430307999999997</v>
      </c>
      <c r="N1758" s="13">
        <f>IF(D1758="ZZ",Brick_Kilns_EF!$E$3*(0.75),Brick_Kilns_EF!$E$3)</f>
        <v>4.5999999999999999E-3</v>
      </c>
      <c r="O1758" s="13">
        <f t="shared" si="110"/>
        <v>40.879325999999999</v>
      </c>
      <c r="P1758" s="13">
        <f>IF(D1758="ZZ",Brick_Kilns_EF!$E$4*(0.75),Brick_Kilns_EF!$E$4)</f>
        <v>4.7000000000000002E-3</v>
      </c>
      <c r="Q1758" s="13">
        <f t="shared" si="111"/>
        <v>41.768006999999997</v>
      </c>
    </row>
    <row r="1759" spans="1:17">
      <c r="A1759" s="13" t="s">
        <v>1769</v>
      </c>
      <c r="B1759" s="13">
        <v>24.862719980000001</v>
      </c>
      <c r="C1759" s="13">
        <v>89.094697260000004</v>
      </c>
      <c r="D1759" s="13" t="s">
        <v>6</v>
      </c>
      <c r="E1759" s="13" t="s">
        <v>4927</v>
      </c>
      <c r="F1759" s="13" t="s">
        <v>42</v>
      </c>
      <c r="G1759" s="13" t="s">
        <v>4802</v>
      </c>
      <c r="H1759" s="13" t="s">
        <v>4816</v>
      </c>
      <c r="I1759" s="13">
        <f>(Brick_Kilns_EF!$B$13*Brick_Kilns_EF!$B$11*Brick_Kilns_EF!$B$12)</f>
        <v>8886.81</v>
      </c>
      <c r="J1759" s="13">
        <f>IF(D1759="ZZ",Brick_Kilns_EF!$E$5*(0.75),Brick_Kilns_EF!$E$5)</f>
        <v>9.6999999999999986E-3</v>
      </c>
      <c r="K1759" s="13">
        <f t="shared" si="109"/>
        <v>86.202056999999982</v>
      </c>
      <c r="L1759" s="13">
        <f>IF(D1759="ZZ",Brick_Kilns_EF!$E$2*(0.75),Brick_Kilns_EF!$E$2)</f>
        <v>6.7999999999999996E-3</v>
      </c>
      <c r="M1759" s="13">
        <f t="shared" si="108"/>
        <v>60.430307999999997</v>
      </c>
      <c r="N1759" s="13">
        <f>IF(D1759="ZZ",Brick_Kilns_EF!$E$3*(0.75),Brick_Kilns_EF!$E$3)</f>
        <v>4.5999999999999999E-3</v>
      </c>
      <c r="O1759" s="13">
        <f t="shared" si="110"/>
        <v>40.879325999999999</v>
      </c>
      <c r="P1759" s="13">
        <f>IF(D1759="ZZ",Brick_Kilns_EF!$E$4*(0.75),Brick_Kilns_EF!$E$4)</f>
        <v>4.7000000000000002E-3</v>
      </c>
      <c r="Q1759" s="13">
        <f t="shared" si="111"/>
        <v>41.768006999999997</v>
      </c>
    </row>
    <row r="1760" spans="1:17">
      <c r="A1760" s="13" t="s">
        <v>1770</v>
      </c>
      <c r="B1760" s="13">
        <v>25.211412880000001</v>
      </c>
      <c r="C1760" s="13">
        <v>89.863077270000005</v>
      </c>
      <c r="D1760" s="13" t="s">
        <v>6</v>
      </c>
      <c r="E1760" s="13" t="s">
        <v>4927</v>
      </c>
      <c r="F1760" s="13" t="s">
        <v>248</v>
      </c>
      <c r="G1760" s="13" t="s">
        <v>4802</v>
      </c>
      <c r="H1760" s="13" t="s">
        <v>4816</v>
      </c>
      <c r="I1760" s="13">
        <f>(Brick_Kilns_EF!$B$13*Brick_Kilns_EF!$B$11*Brick_Kilns_EF!$B$12)</f>
        <v>8886.81</v>
      </c>
      <c r="J1760" s="13">
        <f>IF(D1760="ZZ",Brick_Kilns_EF!$E$5*(0.75),Brick_Kilns_EF!$E$5)</f>
        <v>9.6999999999999986E-3</v>
      </c>
      <c r="K1760" s="13">
        <f t="shared" si="109"/>
        <v>86.202056999999982</v>
      </c>
      <c r="L1760" s="13">
        <f>IF(D1760="ZZ",Brick_Kilns_EF!$E$2*(0.75),Brick_Kilns_EF!$E$2)</f>
        <v>6.7999999999999996E-3</v>
      </c>
      <c r="M1760" s="13">
        <f t="shared" si="108"/>
        <v>60.430307999999997</v>
      </c>
      <c r="N1760" s="13">
        <f>IF(D1760="ZZ",Brick_Kilns_EF!$E$3*(0.75),Brick_Kilns_EF!$E$3)</f>
        <v>4.5999999999999999E-3</v>
      </c>
      <c r="O1760" s="13">
        <f t="shared" si="110"/>
        <v>40.879325999999999</v>
      </c>
      <c r="P1760" s="13">
        <f>IF(D1760="ZZ",Brick_Kilns_EF!$E$4*(0.75),Brick_Kilns_EF!$E$4)</f>
        <v>4.7000000000000002E-3</v>
      </c>
      <c r="Q1760" s="13">
        <f t="shared" si="111"/>
        <v>41.768006999999997</v>
      </c>
    </row>
    <row r="1761" spans="1:17">
      <c r="A1761" s="13" t="s">
        <v>1771</v>
      </c>
      <c r="B1761" s="13">
        <v>24.813237409999999</v>
      </c>
      <c r="C1761" s="13">
        <v>89.466916650000002</v>
      </c>
      <c r="D1761" s="13" t="s">
        <v>6</v>
      </c>
      <c r="E1761" s="13" t="s">
        <v>4927</v>
      </c>
      <c r="F1761" s="13" t="s">
        <v>42</v>
      </c>
      <c r="G1761" s="13" t="s">
        <v>4802</v>
      </c>
      <c r="H1761" s="13" t="s">
        <v>4816</v>
      </c>
      <c r="I1761" s="13">
        <f>(Brick_Kilns_EF!$B$13*Brick_Kilns_EF!$B$11*Brick_Kilns_EF!$B$12)</f>
        <v>8886.81</v>
      </c>
      <c r="J1761" s="13">
        <f>IF(D1761="ZZ",Brick_Kilns_EF!$E$5*(0.75),Brick_Kilns_EF!$E$5)</f>
        <v>9.6999999999999986E-3</v>
      </c>
      <c r="K1761" s="13">
        <f t="shared" si="109"/>
        <v>86.202056999999982</v>
      </c>
      <c r="L1761" s="13">
        <f>IF(D1761="ZZ",Brick_Kilns_EF!$E$2*(0.75),Brick_Kilns_EF!$E$2)</f>
        <v>6.7999999999999996E-3</v>
      </c>
      <c r="M1761" s="13">
        <f t="shared" si="108"/>
        <v>60.430307999999997</v>
      </c>
      <c r="N1761" s="13">
        <f>IF(D1761="ZZ",Brick_Kilns_EF!$E$3*(0.75),Brick_Kilns_EF!$E$3)</f>
        <v>4.5999999999999999E-3</v>
      </c>
      <c r="O1761" s="13">
        <f t="shared" si="110"/>
        <v>40.879325999999999</v>
      </c>
      <c r="P1761" s="13">
        <f>IF(D1761="ZZ",Brick_Kilns_EF!$E$4*(0.75),Brick_Kilns_EF!$E$4)</f>
        <v>4.7000000000000002E-3</v>
      </c>
      <c r="Q1761" s="13">
        <f t="shared" si="111"/>
        <v>41.768006999999997</v>
      </c>
    </row>
    <row r="1762" spans="1:17">
      <c r="A1762" s="13" t="s">
        <v>1772</v>
      </c>
      <c r="B1762" s="13">
        <v>24.766968380000002</v>
      </c>
      <c r="C1762" s="13">
        <v>89.484314889999993</v>
      </c>
      <c r="D1762" s="13" t="s">
        <v>6</v>
      </c>
      <c r="E1762" s="13" t="s">
        <v>4927</v>
      </c>
      <c r="F1762" s="13" t="s">
        <v>42</v>
      </c>
      <c r="G1762" s="13" t="s">
        <v>4802</v>
      </c>
      <c r="H1762" s="13" t="s">
        <v>4816</v>
      </c>
      <c r="I1762" s="13">
        <f>(Brick_Kilns_EF!$B$13*Brick_Kilns_EF!$B$11*Brick_Kilns_EF!$B$12)</f>
        <v>8886.81</v>
      </c>
      <c r="J1762" s="13">
        <f>IF(D1762="ZZ",Brick_Kilns_EF!$E$5*(0.75),Brick_Kilns_EF!$E$5)</f>
        <v>9.6999999999999986E-3</v>
      </c>
      <c r="K1762" s="13">
        <f t="shared" si="109"/>
        <v>86.202056999999982</v>
      </c>
      <c r="L1762" s="13">
        <f>IF(D1762="ZZ",Brick_Kilns_EF!$E$2*(0.75),Brick_Kilns_EF!$E$2)</f>
        <v>6.7999999999999996E-3</v>
      </c>
      <c r="M1762" s="13">
        <f t="shared" si="108"/>
        <v>60.430307999999997</v>
      </c>
      <c r="N1762" s="13">
        <f>IF(D1762="ZZ",Brick_Kilns_EF!$E$3*(0.75),Brick_Kilns_EF!$E$3)</f>
        <v>4.5999999999999999E-3</v>
      </c>
      <c r="O1762" s="13">
        <f t="shared" si="110"/>
        <v>40.879325999999999</v>
      </c>
      <c r="P1762" s="13">
        <f>IF(D1762="ZZ",Brick_Kilns_EF!$E$4*(0.75),Brick_Kilns_EF!$E$4)</f>
        <v>4.7000000000000002E-3</v>
      </c>
      <c r="Q1762" s="13">
        <f t="shared" si="111"/>
        <v>41.768006999999997</v>
      </c>
    </row>
    <row r="1763" spans="1:17">
      <c r="A1763" s="13" t="s">
        <v>1773</v>
      </c>
      <c r="B1763" s="13">
        <v>24.572647320000002</v>
      </c>
      <c r="C1763" s="13">
        <v>88.277222570000006</v>
      </c>
      <c r="D1763" s="13" t="s">
        <v>6</v>
      </c>
      <c r="E1763" s="13" t="s">
        <v>4927</v>
      </c>
      <c r="F1763" s="13" t="s">
        <v>42</v>
      </c>
      <c r="G1763" s="13" t="s">
        <v>4802</v>
      </c>
      <c r="H1763" s="13" t="s">
        <v>4816</v>
      </c>
      <c r="I1763" s="13">
        <f>(Brick_Kilns_EF!$B$13*Brick_Kilns_EF!$B$11*Brick_Kilns_EF!$B$12)</f>
        <v>8886.81</v>
      </c>
      <c r="J1763" s="13">
        <f>IF(D1763="ZZ",Brick_Kilns_EF!$E$5*(0.75),Brick_Kilns_EF!$E$5)</f>
        <v>9.6999999999999986E-3</v>
      </c>
      <c r="K1763" s="13">
        <f t="shared" si="109"/>
        <v>86.202056999999982</v>
      </c>
      <c r="L1763" s="13">
        <f>IF(D1763="ZZ",Brick_Kilns_EF!$E$2*(0.75),Brick_Kilns_EF!$E$2)</f>
        <v>6.7999999999999996E-3</v>
      </c>
      <c r="M1763" s="13">
        <f t="shared" si="108"/>
        <v>60.430307999999997</v>
      </c>
      <c r="N1763" s="13">
        <f>IF(D1763="ZZ",Brick_Kilns_EF!$E$3*(0.75),Brick_Kilns_EF!$E$3)</f>
        <v>4.5999999999999999E-3</v>
      </c>
      <c r="O1763" s="13">
        <f t="shared" si="110"/>
        <v>40.879325999999999</v>
      </c>
      <c r="P1763" s="13">
        <f>IF(D1763="ZZ",Brick_Kilns_EF!$E$4*(0.75),Brick_Kilns_EF!$E$4)</f>
        <v>4.7000000000000002E-3</v>
      </c>
      <c r="Q1763" s="13">
        <f t="shared" si="111"/>
        <v>41.768006999999997</v>
      </c>
    </row>
    <row r="1764" spans="1:17">
      <c r="A1764" s="13" t="s">
        <v>1774</v>
      </c>
      <c r="B1764" s="13">
        <v>25.80927956</v>
      </c>
      <c r="C1764" s="13">
        <v>88.630605509999995</v>
      </c>
      <c r="D1764" s="13" t="s">
        <v>6</v>
      </c>
      <c r="E1764" s="13" t="s">
        <v>4927</v>
      </c>
      <c r="F1764" s="13" t="s">
        <v>171</v>
      </c>
      <c r="G1764" s="13" t="s">
        <v>4802</v>
      </c>
      <c r="H1764" s="13" t="s">
        <v>4816</v>
      </c>
      <c r="I1764" s="13">
        <f>(Brick_Kilns_EF!$B$13*Brick_Kilns_EF!$B$11*Brick_Kilns_EF!$B$12)</f>
        <v>8886.81</v>
      </c>
      <c r="J1764" s="13">
        <f>IF(D1764="ZZ",Brick_Kilns_EF!$E$5*(0.75),Brick_Kilns_EF!$E$5)</f>
        <v>9.6999999999999986E-3</v>
      </c>
      <c r="K1764" s="13">
        <f t="shared" si="109"/>
        <v>86.202056999999982</v>
      </c>
      <c r="L1764" s="13">
        <f>IF(D1764="ZZ",Brick_Kilns_EF!$E$2*(0.75),Brick_Kilns_EF!$E$2)</f>
        <v>6.7999999999999996E-3</v>
      </c>
      <c r="M1764" s="13">
        <f t="shared" si="108"/>
        <v>60.430307999999997</v>
      </c>
      <c r="N1764" s="13">
        <f>IF(D1764="ZZ",Brick_Kilns_EF!$E$3*(0.75),Brick_Kilns_EF!$E$3)</f>
        <v>4.5999999999999999E-3</v>
      </c>
      <c r="O1764" s="13">
        <f t="shared" si="110"/>
        <v>40.879325999999999</v>
      </c>
      <c r="P1764" s="13">
        <f>IF(D1764="ZZ",Brick_Kilns_EF!$E$4*(0.75),Brick_Kilns_EF!$E$4)</f>
        <v>4.7000000000000002E-3</v>
      </c>
      <c r="Q1764" s="13">
        <f t="shared" si="111"/>
        <v>41.768006999999997</v>
      </c>
    </row>
    <row r="1765" spans="1:17">
      <c r="A1765" s="13" t="s">
        <v>1775</v>
      </c>
      <c r="B1765" s="13">
        <v>24.80400938</v>
      </c>
      <c r="C1765" s="13">
        <v>89.728380959999996</v>
      </c>
      <c r="D1765" s="13" t="s">
        <v>6</v>
      </c>
      <c r="E1765" s="13" t="s">
        <v>4927</v>
      </c>
      <c r="F1765" s="13" t="s">
        <v>248</v>
      </c>
      <c r="G1765" s="13" t="s">
        <v>4802</v>
      </c>
      <c r="H1765" s="13" t="s">
        <v>4816</v>
      </c>
      <c r="I1765" s="13">
        <f>(Brick_Kilns_EF!$B$13*Brick_Kilns_EF!$B$11*Brick_Kilns_EF!$B$12)</f>
        <v>8886.81</v>
      </c>
      <c r="J1765" s="13">
        <f>IF(D1765="ZZ",Brick_Kilns_EF!$E$5*(0.75),Brick_Kilns_EF!$E$5)</f>
        <v>9.6999999999999986E-3</v>
      </c>
      <c r="K1765" s="13">
        <f t="shared" si="109"/>
        <v>86.202056999999982</v>
      </c>
      <c r="L1765" s="13">
        <f>IF(D1765="ZZ",Brick_Kilns_EF!$E$2*(0.75),Brick_Kilns_EF!$E$2)</f>
        <v>6.7999999999999996E-3</v>
      </c>
      <c r="M1765" s="13">
        <f t="shared" si="108"/>
        <v>60.430307999999997</v>
      </c>
      <c r="N1765" s="13">
        <f>IF(D1765="ZZ",Brick_Kilns_EF!$E$3*(0.75),Brick_Kilns_EF!$E$3)</f>
        <v>4.5999999999999999E-3</v>
      </c>
      <c r="O1765" s="13">
        <f t="shared" si="110"/>
        <v>40.879325999999999</v>
      </c>
      <c r="P1765" s="13">
        <f>IF(D1765="ZZ",Brick_Kilns_EF!$E$4*(0.75),Brick_Kilns_EF!$E$4)</f>
        <v>4.7000000000000002E-3</v>
      </c>
      <c r="Q1765" s="13">
        <f t="shared" si="111"/>
        <v>41.768006999999997</v>
      </c>
    </row>
    <row r="1766" spans="1:17">
      <c r="A1766" s="13" t="s">
        <v>1776</v>
      </c>
      <c r="B1766" s="13">
        <v>25.300997110000001</v>
      </c>
      <c r="C1766" s="13">
        <v>89.028041040000005</v>
      </c>
      <c r="D1766" s="13" t="s">
        <v>6</v>
      </c>
      <c r="E1766" s="13" t="s">
        <v>4927</v>
      </c>
      <c r="F1766" s="13" t="s">
        <v>171</v>
      </c>
      <c r="G1766" s="13" t="s">
        <v>4802</v>
      </c>
      <c r="H1766" s="13" t="s">
        <v>4816</v>
      </c>
      <c r="I1766" s="13">
        <f>(Brick_Kilns_EF!$B$13*Brick_Kilns_EF!$B$11*Brick_Kilns_EF!$B$12)</f>
        <v>8886.81</v>
      </c>
      <c r="J1766" s="13">
        <f>IF(D1766="ZZ",Brick_Kilns_EF!$E$5*(0.75),Brick_Kilns_EF!$E$5)</f>
        <v>9.6999999999999986E-3</v>
      </c>
      <c r="K1766" s="13">
        <f t="shared" si="109"/>
        <v>86.202056999999982</v>
      </c>
      <c r="L1766" s="13">
        <f>IF(D1766="ZZ",Brick_Kilns_EF!$E$2*(0.75),Brick_Kilns_EF!$E$2)</f>
        <v>6.7999999999999996E-3</v>
      </c>
      <c r="M1766" s="13">
        <f t="shared" si="108"/>
        <v>60.430307999999997</v>
      </c>
      <c r="N1766" s="13">
        <f>IF(D1766="ZZ",Brick_Kilns_EF!$E$3*(0.75),Brick_Kilns_EF!$E$3)</f>
        <v>4.5999999999999999E-3</v>
      </c>
      <c r="O1766" s="13">
        <f t="shared" si="110"/>
        <v>40.879325999999999</v>
      </c>
      <c r="P1766" s="13">
        <f>IF(D1766="ZZ",Brick_Kilns_EF!$E$4*(0.75),Brick_Kilns_EF!$E$4)</f>
        <v>4.7000000000000002E-3</v>
      </c>
      <c r="Q1766" s="13">
        <f t="shared" si="111"/>
        <v>41.768006999999997</v>
      </c>
    </row>
    <row r="1767" spans="1:17">
      <c r="A1767" s="13" t="s">
        <v>1777</v>
      </c>
      <c r="B1767" s="13">
        <v>25.427816060000001</v>
      </c>
      <c r="C1767" s="13">
        <v>89.813245429999995</v>
      </c>
      <c r="D1767" s="13" t="s">
        <v>6</v>
      </c>
      <c r="E1767" s="13" t="s">
        <v>4927</v>
      </c>
      <c r="F1767" s="13" t="s">
        <v>171</v>
      </c>
      <c r="G1767" s="13" t="s">
        <v>4802</v>
      </c>
      <c r="H1767" s="13" t="s">
        <v>4816</v>
      </c>
      <c r="I1767" s="13">
        <f>(Brick_Kilns_EF!$B$13*Brick_Kilns_EF!$B$11*Brick_Kilns_EF!$B$12)</f>
        <v>8886.81</v>
      </c>
      <c r="J1767" s="13">
        <f>IF(D1767="ZZ",Brick_Kilns_EF!$E$5*(0.75),Brick_Kilns_EF!$E$5)</f>
        <v>9.6999999999999986E-3</v>
      </c>
      <c r="K1767" s="13">
        <f t="shared" si="109"/>
        <v>86.202056999999982</v>
      </c>
      <c r="L1767" s="13">
        <f>IF(D1767="ZZ",Brick_Kilns_EF!$E$2*(0.75),Brick_Kilns_EF!$E$2)</f>
        <v>6.7999999999999996E-3</v>
      </c>
      <c r="M1767" s="13">
        <f t="shared" si="108"/>
        <v>60.430307999999997</v>
      </c>
      <c r="N1767" s="13">
        <f>IF(D1767="ZZ",Brick_Kilns_EF!$E$3*(0.75),Brick_Kilns_EF!$E$3)</f>
        <v>4.5999999999999999E-3</v>
      </c>
      <c r="O1767" s="13">
        <f t="shared" si="110"/>
        <v>40.879325999999999</v>
      </c>
      <c r="P1767" s="13">
        <f>IF(D1767="ZZ",Brick_Kilns_EF!$E$4*(0.75),Brick_Kilns_EF!$E$4)</f>
        <v>4.7000000000000002E-3</v>
      </c>
      <c r="Q1767" s="13">
        <f t="shared" si="111"/>
        <v>41.768006999999997</v>
      </c>
    </row>
    <row r="1768" spans="1:17">
      <c r="A1768" s="13" t="s">
        <v>1778</v>
      </c>
      <c r="B1768" s="13">
        <v>25.5539919</v>
      </c>
      <c r="C1768" s="13">
        <v>88.995146340000005</v>
      </c>
      <c r="D1768" s="13" t="s">
        <v>6</v>
      </c>
      <c r="E1768" s="13" t="s">
        <v>4927</v>
      </c>
      <c r="F1768" s="13" t="s">
        <v>171</v>
      </c>
      <c r="G1768" s="13" t="s">
        <v>4802</v>
      </c>
      <c r="H1768" s="13" t="s">
        <v>4816</v>
      </c>
      <c r="I1768" s="13">
        <f>(Brick_Kilns_EF!$B$13*Brick_Kilns_EF!$B$11*Brick_Kilns_EF!$B$12)</f>
        <v>8886.81</v>
      </c>
      <c r="J1768" s="13">
        <f>IF(D1768="ZZ",Brick_Kilns_EF!$E$5*(0.75),Brick_Kilns_EF!$E$5)</f>
        <v>9.6999999999999986E-3</v>
      </c>
      <c r="K1768" s="13">
        <f t="shared" si="109"/>
        <v>86.202056999999982</v>
      </c>
      <c r="L1768" s="13">
        <f>IF(D1768="ZZ",Brick_Kilns_EF!$E$2*(0.75),Brick_Kilns_EF!$E$2)</f>
        <v>6.7999999999999996E-3</v>
      </c>
      <c r="M1768" s="13">
        <f t="shared" si="108"/>
        <v>60.430307999999997</v>
      </c>
      <c r="N1768" s="13">
        <f>IF(D1768="ZZ",Brick_Kilns_EF!$E$3*(0.75),Brick_Kilns_EF!$E$3)</f>
        <v>4.5999999999999999E-3</v>
      </c>
      <c r="O1768" s="13">
        <f t="shared" si="110"/>
        <v>40.879325999999999</v>
      </c>
      <c r="P1768" s="13">
        <f>IF(D1768="ZZ",Brick_Kilns_EF!$E$4*(0.75),Brick_Kilns_EF!$E$4)</f>
        <v>4.7000000000000002E-3</v>
      </c>
      <c r="Q1768" s="13">
        <f t="shared" si="111"/>
        <v>41.768006999999997</v>
      </c>
    </row>
    <row r="1769" spans="1:17">
      <c r="A1769" s="13" t="s">
        <v>1779</v>
      </c>
      <c r="B1769" s="13">
        <v>25.607773000000002</v>
      </c>
      <c r="C1769" s="13">
        <v>88.892619749999994</v>
      </c>
      <c r="D1769" s="13" t="s">
        <v>6</v>
      </c>
      <c r="E1769" s="13" t="s">
        <v>4927</v>
      </c>
      <c r="F1769" s="13" t="s">
        <v>171</v>
      </c>
      <c r="G1769" s="13" t="s">
        <v>4802</v>
      </c>
      <c r="H1769" s="13" t="s">
        <v>4816</v>
      </c>
      <c r="I1769" s="13">
        <f>(Brick_Kilns_EF!$B$13*Brick_Kilns_EF!$B$11*Brick_Kilns_EF!$B$12)</f>
        <v>8886.81</v>
      </c>
      <c r="J1769" s="13">
        <f>IF(D1769="ZZ",Brick_Kilns_EF!$E$5*(0.75),Brick_Kilns_EF!$E$5)</f>
        <v>9.6999999999999986E-3</v>
      </c>
      <c r="K1769" s="13">
        <f t="shared" si="109"/>
        <v>86.202056999999982</v>
      </c>
      <c r="L1769" s="13">
        <f>IF(D1769="ZZ",Brick_Kilns_EF!$E$2*(0.75),Brick_Kilns_EF!$E$2)</f>
        <v>6.7999999999999996E-3</v>
      </c>
      <c r="M1769" s="13">
        <f t="shared" si="108"/>
        <v>60.430307999999997</v>
      </c>
      <c r="N1769" s="13">
        <f>IF(D1769="ZZ",Brick_Kilns_EF!$E$3*(0.75),Brick_Kilns_EF!$E$3)</f>
        <v>4.5999999999999999E-3</v>
      </c>
      <c r="O1769" s="13">
        <f t="shared" si="110"/>
        <v>40.879325999999999</v>
      </c>
      <c r="P1769" s="13">
        <f>IF(D1769="ZZ",Brick_Kilns_EF!$E$4*(0.75),Brick_Kilns_EF!$E$4)</f>
        <v>4.7000000000000002E-3</v>
      </c>
      <c r="Q1769" s="13">
        <f t="shared" si="111"/>
        <v>41.768006999999997</v>
      </c>
    </row>
    <row r="1770" spans="1:17">
      <c r="A1770" s="13" t="s">
        <v>1780</v>
      </c>
      <c r="B1770" s="13">
        <v>24.803472150000001</v>
      </c>
      <c r="C1770" s="13">
        <v>89.607092600000001</v>
      </c>
      <c r="D1770" s="13" t="s">
        <v>6</v>
      </c>
      <c r="E1770" s="13" t="s">
        <v>4927</v>
      </c>
      <c r="F1770" s="13" t="s">
        <v>42</v>
      </c>
      <c r="G1770" s="13" t="s">
        <v>4802</v>
      </c>
      <c r="H1770" s="13" t="s">
        <v>4816</v>
      </c>
      <c r="I1770" s="13">
        <f>(Brick_Kilns_EF!$B$13*Brick_Kilns_EF!$B$11*Brick_Kilns_EF!$B$12)</f>
        <v>8886.81</v>
      </c>
      <c r="J1770" s="13">
        <f>IF(D1770="ZZ",Brick_Kilns_EF!$E$5*(0.75),Brick_Kilns_EF!$E$5)</f>
        <v>9.6999999999999986E-3</v>
      </c>
      <c r="K1770" s="13">
        <f t="shared" si="109"/>
        <v>86.202056999999982</v>
      </c>
      <c r="L1770" s="13">
        <f>IF(D1770="ZZ",Brick_Kilns_EF!$E$2*(0.75),Brick_Kilns_EF!$E$2)</f>
        <v>6.7999999999999996E-3</v>
      </c>
      <c r="M1770" s="13">
        <f t="shared" si="108"/>
        <v>60.430307999999997</v>
      </c>
      <c r="N1770" s="13">
        <f>IF(D1770="ZZ",Brick_Kilns_EF!$E$3*(0.75),Brick_Kilns_EF!$E$3)</f>
        <v>4.5999999999999999E-3</v>
      </c>
      <c r="O1770" s="13">
        <f t="shared" si="110"/>
        <v>40.879325999999999</v>
      </c>
      <c r="P1770" s="13">
        <f>IF(D1770="ZZ",Brick_Kilns_EF!$E$4*(0.75),Brick_Kilns_EF!$E$4)</f>
        <v>4.7000000000000002E-3</v>
      </c>
      <c r="Q1770" s="13">
        <f t="shared" si="111"/>
        <v>41.768006999999997</v>
      </c>
    </row>
    <row r="1771" spans="1:17">
      <c r="A1771" s="13" t="s">
        <v>1781</v>
      </c>
      <c r="B1771" s="13">
        <v>24.708960260000001</v>
      </c>
      <c r="C1771" s="13">
        <v>88.423861079999995</v>
      </c>
      <c r="D1771" s="13" t="s">
        <v>6</v>
      </c>
      <c r="E1771" s="13" t="s">
        <v>4927</v>
      </c>
      <c r="F1771" s="13" t="s">
        <v>42</v>
      </c>
      <c r="G1771" s="13" t="s">
        <v>4802</v>
      </c>
      <c r="H1771" s="13" t="s">
        <v>4816</v>
      </c>
      <c r="I1771" s="13">
        <f>(Brick_Kilns_EF!$B$13*Brick_Kilns_EF!$B$11*Brick_Kilns_EF!$B$12)</f>
        <v>8886.81</v>
      </c>
      <c r="J1771" s="13">
        <f>IF(D1771="ZZ",Brick_Kilns_EF!$E$5*(0.75),Brick_Kilns_EF!$E$5)</f>
        <v>9.6999999999999986E-3</v>
      </c>
      <c r="K1771" s="13">
        <f t="shared" si="109"/>
        <v>86.202056999999982</v>
      </c>
      <c r="L1771" s="13">
        <f>IF(D1771="ZZ",Brick_Kilns_EF!$E$2*(0.75),Brick_Kilns_EF!$E$2)</f>
        <v>6.7999999999999996E-3</v>
      </c>
      <c r="M1771" s="13">
        <f t="shared" si="108"/>
        <v>60.430307999999997</v>
      </c>
      <c r="N1771" s="13">
        <f>IF(D1771="ZZ",Brick_Kilns_EF!$E$3*(0.75),Brick_Kilns_EF!$E$3)</f>
        <v>4.5999999999999999E-3</v>
      </c>
      <c r="O1771" s="13">
        <f t="shared" si="110"/>
        <v>40.879325999999999</v>
      </c>
      <c r="P1771" s="13">
        <f>IF(D1771="ZZ",Brick_Kilns_EF!$E$4*(0.75),Brick_Kilns_EF!$E$4)</f>
        <v>4.7000000000000002E-3</v>
      </c>
      <c r="Q1771" s="13">
        <f t="shared" si="111"/>
        <v>41.768006999999997</v>
      </c>
    </row>
    <row r="1772" spans="1:17">
      <c r="A1772" s="13" t="s">
        <v>1782</v>
      </c>
      <c r="B1772" s="13">
        <v>24.816631640000001</v>
      </c>
      <c r="C1772" s="13">
        <v>89.442566540000001</v>
      </c>
      <c r="D1772" s="13" t="s">
        <v>6</v>
      </c>
      <c r="E1772" s="13" t="s">
        <v>4927</v>
      </c>
      <c r="F1772" s="13" t="s">
        <v>42</v>
      </c>
      <c r="G1772" s="13" t="s">
        <v>4802</v>
      </c>
      <c r="H1772" s="13" t="s">
        <v>4816</v>
      </c>
      <c r="I1772" s="13">
        <f>(Brick_Kilns_EF!$B$13*Brick_Kilns_EF!$B$11*Brick_Kilns_EF!$B$12)</f>
        <v>8886.81</v>
      </c>
      <c r="J1772" s="13">
        <f>IF(D1772="ZZ",Brick_Kilns_EF!$E$5*(0.75),Brick_Kilns_EF!$E$5)</f>
        <v>9.6999999999999986E-3</v>
      </c>
      <c r="K1772" s="13">
        <f t="shared" si="109"/>
        <v>86.202056999999982</v>
      </c>
      <c r="L1772" s="13">
        <f>IF(D1772="ZZ",Brick_Kilns_EF!$E$2*(0.75),Brick_Kilns_EF!$E$2)</f>
        <v>6.7999999999999996E-3</v>
      </c>
      <c r="M1772" s="13">
        <f t="shared" si="108"/>
        <v>60.430307999999997</v>
      </c>
      <c r="N1772" s="13">
        <f>IF(D1772="ZZ",Brick_Kilns_EF!$E$3*(0.75),Brick_Kilns_EF!$E$3)</f>
        <v>4.5999999999999999E-3</v>
      </c>
      <c r="O1772" s="13">
        <f t="shared" si="110"/>
        <v>40.879325999999999</v>
      </c>
      <c r="P1772" s="13">
        <f>IF(D1772="ZZ",Brick_Kilns_EF!$E$4*(0.75),Brick_Kilns_EF!$E$4)</f>
        <v>4.7000000000000002E-3</v>
      </c>
      <c r="Q1772" s="13">
        <f t="shared" si="111"/>
        <v>41.768006999999997</v>
      </c>
    </row>
    <row r="1773" spans="1:17">
      <c r="A1773" s="13" t="s">
        <v>1783</v>
      </c>
      <c r="B1773" s="13">
        <v>24.62406236</v>
      </c>
      <c r="C1773" s="13">
        <v>88.749898180000002</v>
      </c>
      <c r="D1773" s="13" t="s">
        <v>6</v>
      </c>
      <c r="E1773" s="13" t="s">
        <v>4927</v>
      </c>
      <c r="F1773" s="13" t="s">
        <v>42</v>
      </c>
      <c r="G1773" s="13" t="s">
        <v>4802</v>
      </c>
      <c r="H1773" s="13" t="s">
        <v>4816</v>
      </c>
      <c r="I1773" s="13">
        <f>(Brick_Kilns_EF!$B$13*Brick_Kilns_EF!$B$11*Brick_Kilns_EF!$B$12)</f>
        <v>8886.81</v>
      </c>
      <c r="J1773" s="13">
        <f>IF(D1773="ZZ",Brick_Kilns_EF!$E$5*(0.75),Brick_Kilns_EF!$E$5)</f>
        <v>9.6999999999999986E-3</v>
      </c>
      <c r="K1773" s="13">
        <f t="shared" si="109"/>
        <v>86.202056999999982</v>
      </c>
      <c r="L1773" s="13">
        <f>IF(D1773="ZZ",Brick_Kilns_EF!$E$2*(0.75),Brick_Kilns_EF!$E$2)</f>
        <v>6.7999999999999996E-3</v>
      </c>
      <c r="M1773" s="13">
        <f t="shared" si="108"/>
        <v>60.430307999999997</v>
      </c>
      <c r="N1773" s="13">
        <f>IF(D1773="ZZ",Brick_Kilns_EF!$E$3*(0.75),Brick_Kilns_EF!$E$3)</f>
        <v>4.5999999999999999E-3</v>
      </c>
      <c r="O1773" s="13">
        <f t="shared" si="110"/>
        <v>40.879325999999999</v>
      </c>
      <c r="P1773" s="13">
        <f>IF(D1773="ZZ",Brick_Kilns_EF!$E$4*(0.75),Brick_Kilns_EF!$E$4)</f>
        <v>4.7000000000000002E-3</v>
      </c>
      <c r="Q1773" s="13">
        <f t="shared" si="111"/>
        <v>41.768006999999997</v>
      </c>
    </row>
    <row r="1774" spans="1:17">
      <c r="A1774" s="13" t="s">
        <v>1784</v>
      </c>
      <c r="B1774" s="13">
        <v>25.034646800000001</v>
      </c>
      <c r="C1774" s="13">
        <v>90.00781886</v>
      </c>
      <c r="D1774" s="13" t="s">
        <v>6</v>
      </c>
      <c r="E1774" s="13" t="s">
        <v>4927</v>
      </c>
      <c r="F1774" s="13" t="s">
        <v>248</v>
      </c>
      <c r="G1774" s="13" t="s">
        <v>4802</v>
      </c>
      <c r="H1774" s="13" t="s">
        <v>4816</v>
      </c>
      <c r="I1774" s="13">
        <f>(Brick_Kilns_EF!$B$13*Brick_Kilns_EF!$B$11*Brick_Kilns_EF!$B$12)</f>
        <v>8886.81</v>
      </c>
      <c r="J1774" s="13">
        <f>IF(D1774="ZZ",Brick_Kilns_EF!$E$5*(0.75),Brick_Kilns_EF!$E$5)</f>
        <v>9.6999999999999986E-3</v>
      </c>
      <c r="K1774" s="13">
        <f t="shared" si="109"/>
        <v>86.202056999999982</v>
      </c>
      <c r="L1774" s="13">
        <f>IF(D1774="ZZ",Brick_Kilns_EF!$E$2*(0.75),Brick_Kilns_EF!$E$2)</f>
        <v>6.7999999999999996E-3</v>
      </c>
      <c r="M1774" s="13">
        <f t="shared" si="108"/>
        <v>60.430307999999997</v>
      </c>
      <c r="N1774" s="13">
        <f>IF(D1774="ZZ",Brick_Kilns_EF!$E$3*(0.75),Brick_Kilns_EF!$E$3)</f>
        <v>4.5999999999999999E-3</v>
      </c>
      <c r="O1774" s="13">
        <f t="shared" si="110"/>
        <v>40.879325999999999</v>
      </c>
      <c r="P1774" s="13">
        <f>IF(D1774="ZZ",Brick_Kilns_EF!$E$4*(0.75),Brick_Kilns_EF!$E$4)</f>
        <v>4.7000000000000002E-3</v>
      </c>
      <c r="Q1774" s="13">
        <f t="shared" si="111"/>
        <v>41.768006999999997</v>
      </c>
    </row>
    <row r="1775" spans="1:17">
      <c r="A1775" s="13" t="s">
        <v>1785</v>
      </c>
      <c r="B1775" s="13">
        <v>25.943488339999998</v>
      </c>
      <c r="C1775" s="13">
        <v>88.264642339999995</v>
      </c>
      <c r="D1775" s="13" t="s">
        <v>6</v>
      </c>
      <c r="E1775" s="13" t="s">
        <v>4927</v>
      </c>
      <c r="F1775" s="13" t="s">
        <v>171</v>
      </c>
      <c r="G1775" s="13" t="s">
        <v>4802</v>
      </c>
      <c r="H1775" s="13" t="s">
        <v>4816</v>
      </c>
      <c r="I1775" s="13">
        <f>(Brick_Kilns_EF!$B$13*Brick_Kilns_EF!$B$11*Brick_Kilns_EF!$B$12)</f>
        <v>8886.81</v>
      </c>
      <c r="J1775" s="13">
        <f>IF(D1775="ZZ",Brick_Kilns_EF!$E$5*(0.75),Brick_Kilns_EF!$E$5)</f>
        <v>9.6999999999999986E-3</v>
      </c>
      <c r="K1775" s="13">
        <f t="shared" si="109"/>
        <v>86.202056999999982</v>
      </c>
      <c r="L1775" s="13">
        <f>IF(D1775="ZZ",Brick_Kilns_EF!$E$2*(0.75),Brick_Kilns_EF!$E$2)</f>
        <v>6.7999999999999996E-3</v>
      </c>
      <c r="M1775" s="13">
        <f t="shared" si="108"/>
        <v>60.430307999999997</v>
      </c>
      <c r="N1775" s="13">
        <f>IF(D1775="ZZ",Brick_Kilns_EF!$E$3*(0.75),Brick_Kilns_EF!$E$3)</f>
        <v>4.5999999999999999E-3</v>
      </c>
      <c r="O1775" s="13">
        <f t="shared" si="110"/>
        <v>40.879325999999999</v>
      </c>
      <c r="P1775" s="13">
        <f>IF(D1775="ZZ",Brick_Kilns_EF!$E$4*(0.75),Brick_Kilns_EF!$E$4)</f>
        <v>4.7000000000000002E-3</v>
      </c>
      <c r="Q1775" s="13">
        <f t="shared" si="111"/>
        <v>41.768006999999997</v>
      </c>
    </row>
    <row r="1776" spans="1:17">
      <c r="A1776" s="13" t="s">
        <v>1786</v>
      </c>
      <c r="B1776" s="13">
        <v>24.750589640000001</v>
      </c>
      <c r="C1776" s="13">
        <v>88.812414219999994</v>
      </c>
      <c r="D1776" s="13" t="s">
        <v>6</v>
      </c>
      <c r="E1776" s="13" t="s">
        <v>4927</v>
      </c>
      <c r="F1776" s="13" t="s">
        <v>42</v>
      </c>
      <c r="G1776" s="13" t="s">
        <v>4802</v>
      </c>
      <c r="H1776" s="13" t="s">
        <v>4816</v>
      </c>
      <c r="I1776" s="13">
        <f>(Brick_Kilns_EF!$B$13*Brick_Kilns_EF!$B$11*Brick_Kilns_EF!$B$12)</f>
        <v>8886.81</v>
      </c>
      <c r="J1776" s="13">
        <f>IF(D1776="ZZ",Brick_Kilns_EF!$E$5*(0.75),Brick_Kilns_EF!$E$5)</f>
        <v>9.6999999999999986E-3</v>
      </c>
      <c r="K1776" s="13">
        <f t="shared" si="109"/>
        <v>86.202056999999982</v>
      </c>
      <c r="L1776" s="13">
        <f>IF(D1776="ZZ",Brick_Kilns_EF!$E$2*(0.75),Brick_Kilns_EF!$E$2)</f>
        <v>6.7999999999999996E-3</v>
      </c>
      <c r="M1776" s="13">
        <f t="shared" si="108"/>
        <v>60.430307999999997</v>
      </c>
      <c r="N1776" s="13">
        <f>IF(D1776="ZZ",Brick_Kilns_EF!$E$3*(0.75),Brick_Kilns_EF!$E$3)</f>
        <v>4.5999999999999999E-3</v>
      </c>
      <c r="O1776" s="13">
        <f t="shared" si="110"/>
        <v>40.879325999999999</v>
      </c>
      <c r="P1776" s="13">
        <f>IF(D1776="ZZ",Brick_Kilns_EF!$E$4*(0.75),Brick_Kilns_EF!$E$4)</f>
        <v>4.7000000000000002E-3</v>
      </c>
      <c r="Q1776" s="13">
        <f t="shared" si="111"/>
        <v>41.768006999999997</v>
      </c>
    </row>
    <row r="1777" spans="1:17">
      <c r="A1777" s="13" t="s">
        <v>1787</v>
      </c>
      <c r="B1777" s="13">
        <v>25.01994577</v>
      </c>
      <c r="C1777" s="13">
        <v>88.499974359999996</v>
      </c>
      <c r="D1777" s="13" t="s">
        <v>6</v>
      </c>
      <c r="E1777" s="13" t="s">
        <v>4927</v>
      </c>
      <c r="F1777" s="13" t="s">
        <v>42</v>
      </c>
      <c r="G1777" s="13" t="s">
        <v>4802</v>
      </c>
      <c r="H1777" s="13" t="s">
        <v>4816</v>
      </c>
      <c r="I1777" s="13">
        <f>(Brick_Kilns_EF!$B$13*Brick_Kilns_EF!$B$11*Brick_Kilns_EF!$B$12)</f>
        <v>8886.81</v>
      </c>
      <c r="J1777" s="13">
        <f>IF(D1777="ZZ",Brick_Kilns_EF!$E$5*(0.75),Brick_Kilns_EF!$E$5)</f>
        <v>9.6999999999999986E-3</v>
      </c>
      <c r="K1777" s="13">
        <f t="shared" si="109"/>
        <v>86.202056999999982</v>
      </c>
      <c r="L1777" s="13">
        <f>IF(D1777="ZZ",Brick_Kilns_EF!$E$2*(0.75),Brick_Kilns_EF!$E$2)</f>
        <v>6.7999999999999996E-3</v>
      </c>
      <c r="M1777" s="13">
        <f t="shared" si="108"/>
        <v>60.430307999999997</v>
      </c>
      <c r="N1777" s="13">
        <f>IF(D1777="ZZ",Brick_Kilns_EF!$E$3*(0.75),Brick_Kilns_EF!$E$3)</f>
        <v>4.5999999999999999E-3</v>
      </c>
      <c r="O1777" s="13">
        <f t="shared" si="110"/>
        <v>40.879325999999999</v>
      </c>
      <c r="P1777" s="13">
        <f>IF(D1777="ZZ",Brick_Kilns_EF!$E$4*(0.75),Brick_Kilns_EF!$E$4)</f>
        <v>4.7000000000000002E-3</v>
      </c>
      <c r="Q1777" s="13">
        <f t="shared" si="111"/>
        <v>41.768006999999997</v>
      </c>
    </row>
    <row r="1778" spans="1:17">
      <c r="A1778" s="13" t="s">
        <v>1788</v>
      </c>
      <c r="B1778" s="13">
        <v>25.716322170000002</v>
      </c>
      <c r="C1778" s="13">
        <v>88.615736040000002</v>
      </c>
      <c r="D1778" s="13" t="s">
        <v>6</v>
      </c>
      <c r="E1778" s="13" t="s">
        <v>4927</v>
      </c>
      <c r="F1778" s="13" t="s">
        <v>171</v>
      </c>
      <c r="G1778" s="13" t="s">
        <v>4802</v>
      </c>
      <c r="H1778" s="13" t="s">
        <v>4816</v>
      </c>
      <c r="I1778" s="13">
        <f>(Brick_Kilns_EF!$B$13*Brick_Kilns_EF!$B$11*Brick_Kilns_EF!$B$12)</f>
        <v>8886.81</v>
      </c>
      <c r="J1778" s="13">
        <f>IF(D1778="ZZ",Brick_Kilns_EF!$E$5*(0.75),Brick_Kilns_EF!$E$5)</f>
        <v>9.6999999999999986E-3</v>
      </c>
      <c r="K1778" s="13">
        <f t="shared" si="109"/>
        <v>86.202056999999982</v>
      </c>
      <c r="L1778" s="13">
        <f>IF(D1778="ZZ",Brick_Kilns_EF!$E$2*(0.75),Brick_Kilns_EF!$E$2)</f>
        <v>6.7999999999999996E-3</v>
      </c>
      <c r="M1778" s="13">
        <f t="shared" si="108"/>
        <v>60.430307999999997</v>
      </c>
      <c r="N1778" s="13">
        <f>IF(D1778="ZZ",Brick_Kilns_EF!$E$3*(0.75),Brick_Kilns_EF!$E$3)</f>
        <v>4.5999999999999999E-3</v>
      </c>
      <c r="O1778" s="13">
        <f t="shared" si="110"/>
        <v>40.879325999999999</v>
      </c>
      <c r="P1778" s="13">
        <f>IF(D1778="ZZ",Brick_Kilns_EF!$E$4*(0.75),Brick_Kilns_EF!$E$4)</f>
        <v>4.7000000000000002E-3</v>
      </c>
      <c r="Q1778" s="13">
        <f t="shared" si="111"/>
        <v>41.768006999999997</v>
      </c>
    </row>
    <row r="1779" spans="1:17">
      <c r="A1779" s="13" t="s">
        <v>1789</v>
      </c>
      <c r="B1779" s="13">
        <v>24.563319329999999</v>
      </c>
      <c r="C1779" s="13">
        <v>88.238394400000004</v>
      </c>
      <c r="D1779" s="13" t="s">
        <v>6</v>
      </c>
      <c r="E1779" s="13" t="s">
        <v>4927</v>
      </c>
      <c r="F1779" s="13" t="s">
        <v>42</v>
      </c>
      <c r="G1779" s="13" t="s">
        <v>4802</v>
      </c>
      <c r="H1779" s="13" t="s">
        <v>4816</v>
      </c>
      <c r="I1779" s="13">
        <f>(Brick_Kilns_EF!$B$13*Brick_Kilns_EF!$B$11*Brick_Kilns_EF!$B$12)</f>
        <v>8886.81</v>
      </c>
      <c r="J1779" s="13">
        <f>IF(D1779="ZZ",Brick_Kilns_EF!$E$5*(0.75),Brick_Kilns_EF!$E$5)</f>
        <v>9.6999999999999986E-3</v>
      </c>
      <c r="K1779" s="13">
        <f t="shared" si="109"/>
        <v>86.202056999999982</v>
      </c>
      <c r="L1779" s="13">
        <f>IF(D1779="ZZ",Brick_Kilns_EF!$E$2*(0.75),Brick_Kilns_EF!$E$2)</f>
        <v>6.7999999999999996E-3</v>
      </c>
      <c r="M1779" s="13">
        <f t="shared" si="108"/>
        <v>60.430307999999997</v>
      </c>
      <c r="N1779" s="13">
        <f>IF(D1779="ZZ",Brick_Kilns_EF!$E$3*(0.75),Brick_Kilns_EF!$E$3)</f>
        <v>4.5999999999999999E-3</v>
      </c>
      <c r="O1779" s="13">
        <f t="shared" si="110"/>
        <v>40.879325999999999</v>
      </c>
      <c r="P1779" s="13">
        <f>IF(D1779="ZZ",Brick_Kilns_EF!$E$4*(0.75),Brick_Kilns_EF!$E$4)</f>
        <v>4.7000000000000002E-3</v>
      </c>
      <c r="Q1779" s="13">
        <f t="shared" si="111"/>
        <v>41.768006999999997</v>
      </c>
    </row>
    <row r="1780" spans="1:17">
      <c r="A1780" s="13" t="s">
        <v>1790</v>
      </c>
      <c r="B1780" s="13">
        <v>25.068209240000002</v>
      </c>
      <c r="C1780" s="13">
        <v>89.989069839999999</v>
      </c>
      <c r="D1780" s="13" t="s">
        <v>6</v>
      </c>
      <c r="E1780" s="13" t="s">
        <v>4927</v>
      </c>
      <c r="F1780" s="13" t="s">
        <v>248</v>
      </c>
      <c r="G1780" s="13" t="s">
        <v>4802</v>
      </c>
      <c r="H1780" s="13" t="s">
        <v>4816</v>
      </c>
      <c r="I1780" s="13">
        <f>(Brick_Kilns_EF!$B$13*Brick_Kilns_EF!$B$11*Brick_Kilns_EF!$B$12)</f>
        <v>8886.81</v>
      </c>
      <c r="J1780" s="13">
        <f>IF(D1780="ZZ",Brick_Kilns_EF!$E$5*(0.75),Brick_Kilns_EF!$E$5)</f>
        <v>9.6999999999999986E-3</v>
      </c>
      <c r="K1780" s="13">
        <f t="shared" si="109"/>
        <v>86.202056999999982</v>
      </c>
      <c r="L1780" s="13">
        <f>IF(D1780="ZZ",Brick_Kilns_EF!$E$2*(0.75),Brick_Kilns_EF!$E$2)</f>
        <v>6.7999999999999996E-3</v>
      </c>
      <c r="M1780" s="13">
        <f t="shared" si="108"/>
        <v>60.430307999999997</v>
      </c>
      <c r="N1780" s="13">
        <f>IF(D1780="ZZ",Brick_Kilns_EF!$E$3*(0.75),Brick_Kilns_EF!$E$3)</f>
        <v>4.5999999999999999E-3</v>
      </c>
      <c r="O1780" s="13">
        <f t="shared" si="110"/>
        <v>40.879325999999999</v>
      </c>
      <c r="P1780" s="13">
        <f>IF(D1780="ZZ",Brick_Kilns_EF!$E$4*(0.75),Brick_Kilns_EF!$E$4)</f>
        <v>4.7000000000000002E-3</v>
      </c>
      <c r="Q1780" s="13">
        <f t="shared" si="111"/>
        <v>41.768006999999997</v>
      </c>
    </row>
    <row r="1781" spans="1:17">
      <c r="A1781" s="13" t="s">
        <v>1791</v>
      </c>
      <c r="B1781" s="13">
        <v>24.81805554</v>
      </c>
      <c r="C1781" s="13">
        <v>89.000185270000003</v>
      </c>
      <c r="D1781" s="13" t="s">
        <v>6</v>
      </c>
      <c r="E1781" s="13" t="s">
        <v>4927</v>
      </c>
      <c r="F1781" s="13" t="s">
        <v>42</v>
      </c>
      <c r="G1781" s="13" t="s">
        <v>4802</v>
      </c>
      <c r="H1781" s="13" t="s">
        <v>4816</v>
      </c>
      <c r="I1781" s="13">
        <f>(Brick_Kilns_EF!$B$13*Brick_Kilns_EF!$B$11*Brick_Kilns_EF!$B$12)</f>
        <v>8886.81</v>
      </c>
      <c r="J1781" s="13">
        <f>IF(D1781="ZZ",Brick_Kilns_EF!$E$5*(0.75),Brick_Kilns_EF!$E$5)</f>
        <v>9.6999999999999986E-3</v>
      </c>
      <c r="K1781" s="13">
        <f t="shared" si="109"/>
        <v>86.202056999999982</v>
      </c>
      <c r="L1781" s="13">
        <f>IF(D1781="ZZ",Brick_Kilns_EF!$E$2*(0.75),Brick_Kilns_EF!$E$2)</f>
        <v>6.7999999999999996E-3</v>
      </c>
      <c r="M1781" s="13">
        <f t="shared" si="108"/>
        <v>60.430307999999997</v>
      </c>
      <c r="N1781" s="13">
        <f>IF(D1781="ZZ",Brick_Kilns_EF!$E$3*(0.75),Brick_Kilns_EF!$E$3)</f>
        <v>4.5999999999999999E-3</v>
      </c>
      <c r="O1781" s="13">
        <f t="shared" si="110"/>
        <v>40.879325999999999</v>
      </c>
      <c r="P1781" s="13">
        <f>IF(D1781="ZZ",Brick_Kilns_EF!$E$4*(0.75),Brick_Kilns_EF!$E$4)</f>
        <v>4.7000000000000002E-3</v>
      </c>
      <c r="Q1781" s="13">
        <f t="shared" si="111"/>
        <v>41.768006999999997</v>
      </c>
    </row>
    <row r="1782" spans="1:17">
      <c r="A1782" s="13" t="s">
        <v>1792</v>
      </c>
      <c r="B1782" s="13">
        <v>25.89976489</v>
      </c>
      <c r="C1782" s="13">
        <v>88.256226620000007</v>
      </c>
      <c r="D1782" s="13" t="s">
        <v>6</v>
      </c>
      <c r="E1782" s="13" t="s">
        <v>4927</v>
      </c>
      <c r="F1782" s="13" t="s">
        <v>171</v>
      </c>
      <c r="G1782" s="13" t="s">
        <v>4802</v>
      </c>
      <c r="H1782" s="13" t="s">
        <v>4816</v>
      </c>
      <c r="I1782" s="13">
        <f>(Brick_Kilns_EF!$B$13*Brick_Kilns_EF!$B$11*Brick_Kilns_EF!$B$12)</f>
        <v>8886.81</v>
      </c>
      <c r="J1782" s="13">
        <f>IF(D1782="ZZ",Brick_Kilns_EF!$E$5*(0.75),Brick_Kilns_EF!$E$5)</f>
        <v>9.6999999999999986E-3</v>
      </c>
      <c r="K1782" s="13">
        <f t="shared" si="109"/>
        <v>86.202056999999982</v>
      </c>
      <c r="L1782" s="13">
        <f>IF(D1782="ZZ",Brick_Kilns_EF!$E$2*(0.75),Brick_Kilns_EF!$E$2)</f>
        <v>6.7999999999999996E-3</v>
      </c>
      <c r="M1782" s="13">
        <f t="shared" si="108"/>
        <v>60.430307999999997</v>
      </c>
      <c r="N1782" s="13">
        <f>IF(D1782="ZZ",Brick_Kilns_EF!$E$3*(0.75),Brick_Kilns_EF!$E$3)</f>
        <v>4.5999999999999999E-3</v>
      </c>
      <c r="O1782" s="13">
        <f t="shared" si="110"/>
        <v>40.879325999999999</v>
      </c>
      <c r="P1782" s="13">
        <f>IF(D1782="ZZ",Brick_Kilns_EF!$E$4*(0.75),Brick_Kilns_EF!$E$4)</f>
        <v>4.7000000000000002E-3</v>
      </c>
      <c r="Q1782" s="13">
        <f t="shared" si="111"/>
        <v>41.768006999999997</v>
      </c>
    </row>
    <row r="1783" spans="1:17">
      <c r="A1783" s="13" t="s">
        <v>1793</v>
      </c>
      <c r="B1783" s="13">
        <v>24.801499530000001</v>
      </c>
      <c r="C1783" s="13">
        <v>88.802637759999996</v>
      </c>
      <c r="D1783" s="13" t="s">
        <v>6</v>
      </c>
      <c r="E1783" s="13" t="s">
        <v>4927</v>
      </c>
      <c r="F1783" s="13" t="s">
        <v>42</v>
      </c>
      <c r="G1783" s="13" t="s">
        <v>4802</v>
      </c>
      <c r="H1783" s="13" t="s">
        <v>4816</v>
      </c>
      <c r="I1783" s="13">
        <f>(Brick_Kilns_EF!$B$13*Brick_Kilns_EF!$B$11*Brick_Kilns_EF!$B$12)</f>
        <v>8886.81</v>
      </c>
      <c r="J1783" s="13">
        <f>IF(D1783="ZZ",Brick_Kilns_EF!$E$5*(0.75),Brick_Kilns_EF!$E$5)</f>
        <v>9.6999999999999986E-3</v>
      </c>
      <c r="K1783" s="13">
        <f t="shared" si="109"/>
        <v>86.202056999999982</v>
      </c>
      <c r="L1783" s="13">
        <f>IF(D1783="ZZ",Brick_Kilns_EF!$E$2*(0.75),Brick_Kilns_EF!$E$2)</f>
        <v>6.7999999999999996E-3</v>
      </c>
      <c r="M1783" s="13">
        <f t="shared" si="108"/>
        <v>60.430307999999997</v>
      </c>
      <c r="N1783" s="13">
        <f>IF(D1783="ZZ",Brick_Kilns_EF!$E$3*(0.75),Brick_Kilns_EF!$E$3)</f>
        <v>4.5999999999999999E-3</v>
      </c>
      <c r="O1783" s="13">
        <f t="shared" si="110"/>
        <v>40.879325999999999</v>
      </c>
      <c r="P1783" s="13">
        <f>IF(D1783="ZZ",Brick_Kilns_EF!$E$4*(0.75),Brick_Kilns_EF!$E$4)</f>
        <v>4.7000000000000002E-3</v>
      </c>
      <c r="Q1783" s="13">
        <f t="shared" si="111"/>
        <v>41.768006999999997</v>
      </c>
    </row>
    <row r="1784" spans="1:17">
      <c r="A1784" s="13" t="s">
        <v>1794</v>
      </c>
      <c r="B1784" s="13">
        <v>25.922066390000001</v>
      </c>
      <c r="C1784" s="13">
        <v>88.271050430000003</v>
      </c>
      <c r="D1784" s="13" t="s">
        <v>6</v>
      </c>
      <c r="E1784" s="13" t="s">
        <v>4927</v>
      </c>
      <c r="F1784" s="13" t="s">
        <v>171</v>
      </c>
      <c r="G1784" s="13" t="s">
        <v>4802</v>
      </c>
      <c r="H1784" s="13" t="s">
        <v>4816</v>
      </c>
      <c r="I1784" s="13">
        <f>(Brick_Kilns_EF!$B$13*Brick_Kilns_EF!$B$11*Brick_Kilns_EF!$B$12)</f>
        <v>8886.81</v>
      </c>
      <c r="J1784" s="13">
        <f>IF(D1784="ZZ",Brick_Kilns_EF!$E$5*(0.75),Brick_Kilns_EF!$E$5)</f>
        <v>9.6999999999999986E-3</v>
      </c>
      <c r="K1784" s="13">
        <f t="shared" si="109"/>
        <v>86.202056999999982</v>
      </c>
      <c r="L1784" s="13">
        <f>IF(D1784="ZZ",Brick_Kilns_EF!$E$2*(0.75),Brick_Kilns_EF!$E$2)</f>
        <v>6.7999999999999996E-3</v>
      </c>
      <c r="M1784" s="13">
        <f t="shared" si="108"/>
        <v>60.430307999999997</v>
      </c>
      <c r="N1784" s="13">
        <f>IF(D1784="ZZ",Brick_Kilns_EF!$E$3*(0.75),Brick_Kilns_EF!$E$3)</f>
        <v>4.5999999999999999E-3</v>
      </c>
      <c r="O1784" s="13">
        <f t="shared" si="110"/>
        <v>40.879325999999999</v>
      </c>
      <c r="P1784" s="13">
        <f>IF(D1784="ZZ",Brick_Kilns_EF!$E$4*(0.75),Brick_Kilns_EF!$E$4)</f>
        <v>4.7000000000000002E-3</v>
      </c>
      <c r="Q1784" s="13">
        <f t="shared" si="111"/>
        <v>41.768006999999997</v>
      </c>
    </row>
    <row r="1785" spans="1:17">
      <c r="A1785" s="13" t="s">
        <v>1795</v>
      </c>
      <c r="B1785" s="13">
        <v>24.902588810000001</v>
      </c>
      <c r="C1785" s="13">
        <v>89.847047549999999</v>
      </c>
      <c r="D1785" s="13" t="s">
        <v>6</v>
      </c>
      <c r="E1785" s="13" t="s">
        <v>4927</v>
      </c>
      <c r="F1785" s="13" t="s">
        <v>248</v>
      </c>
      <c r="G1785" s="13" t="s">
        <v>4802</v>
      </c>
      <c r="H1785" s="13" t="s">
        <v>4816</v>
      </c>
      <c r="I1785" s="13">
        <f>(Brick_Kilns_EF!$B$13*Brick_Kilns_EF!$B$11*Brick_Kilns_EF!$B$12)</f>
        <v>8886.81</v>
      </c>
      <c r="J1785" s="13">
        <f>IF(D1785="ZZ",Brick_Kilns_EF!$E$5*(0.75),Brick_Kilns_EF!$E$5)</f>
        <v>9.6999999999999986E-3</v>
      </c>
      <c r="K1785" s="13">
        <f t="shared" si="109"/>
        <v>86.202056999999982</v>
      </c>
      <c r="L1785" s="13">
        <f>IF(D1785="ZZ",Brick_Kilns_EF!$E$2*(0.75),Brick_Kilns_EF!$E$2)</f>
        <v>6.7999999999999996E-3</v>
      </c>
      <c r="M1785" s="13">
        <f t="shared" si="108"/>
        <v>60.430307999999997</v>
      </c>
      <c r="N1785" s="13">
        <f>IF(D1785="ZZ",Brick_Kilns_EF!$E$3*(0.75),Brick_Kilns_EF!$E$3)</f>
        <v>4.5999999999999999E-3</v>
      </c>
      <c r="O1785" s="13">
        <f t="shared" si="110"/>
        <v>40.879325999999999</v>
      </c>
      <c r="P1785" s="13">
        <f>IF(D1785="ZZ",Brick_Kilns_EF!$E$4*(0.75),Brick_Kilns_EF!$E$4)</f>
        <v>4.7000000000000002E-3</v>
      </c>
      <c r="Q1785" s="13">
        <f t="shared" si="111"/>
        <v>41.768006999999997</v>
      </c>
    </row>
    <row r="1786" spans="1:17">
      <c r="A1786" s="13" t="s">
        <v>1796</v>
      </c>
      <c r="B1786" s="13">
        <v>25.023943330000002</v>
      </c>
      <c r="C1786" s="13">
        <v>89.432084270000004</v>
      </c>
      <c r="D1786" s="13" t="s">
        <v>6</v>
      </c>
      <c r="E1786" s="13" t="s">
        <v>4927</v>
      </c>
      <c r="F1786" s="13" t="s">
        <v>42</v>
      </c>
      <c r="G1786" s="13" t="s">
        <v>4802</v>
      </c>
      <c r="H1786" s="13" t="s">
        <v>4816</v>
      </c>
      <c r="I1786" s="13">
        <f>(Brick_Kilns_EF!$B$13*Brick_Kilns_EF!$B$11*Brick_Kilns_EF!$B$12)</f>
        <v>8886.81</v>
      </c>
      <c r="J1786" s="13">
        <f>IF(D1786="ZZ",Brick_Kilns_EF!$E$5*(0.75),Brick_Kilns_EF!$E$5)</f>
        <v>9.6999999999999986E-3</v>
      </c>
      <c r="K1786" s="13">
        <f t="shared" si="109"/>
        <v>86.202056999999982</v>
      </c>
      <c r="L1786" s="13">
        <f>IF(D1786="ZZ",Brick_Kilns_EF!$E$2*(0.75),Brick_Kilns_EF!$E$2)</f>
        <v>6.7999999999999996E-3</v>
      </c>
      <c r="M1786" s="13">
        <f t="shared" si="108"/>
        <v>60.430307999999997</v>
      </c>
      <c r="N1786" s="13">
        <f>IF(D1786="ZZ",Brick_Kilns_EF!$E$3*(0.75),Brick_Kilns_EF!$E$3)</f>
        <v>4.5999999999999999E-3</v>
      </c>
      <c r="O1786" s="13">
        <f t="shared" si="110"/>
        <v>40.879325999999999</v>
      </c>
      <c r="P1786" s="13">
        <f>IF(D1786="ZZ",Brick_Kilns_EF!$E$4*(0.75),Brick_Kilns_EF!$E$4)</f>
        <v>4.7000000000000002E-3</v>
      </c>
      <c r="Q1786" s="13">
        <f t="shared" si="111"/>
        <v>41.768006999999997</v>
      </c>
    </row>
    <row r="1787" spans="1:17">
      <c r="A1787" s="13" t="s">
        <v>1797</v>
      </c>
      <c r="B1787" s="13">
        <v>24.85080713</v>
      </c>
      <c r="C1787" s="13">
        <v>88.924625340000006</v>
      </c>
      <c r="D1787" s="13" t="s">
        <v>6</v>
      </c>
      <c r="E1787" s="13" t="s">
        <v>4927</v>
      </c>
      <c r="F1787" s="13" t="s">
        <v>42</v>
      </c>
      <c r="G1787" s="13" t="s">
        <v>4802</v>
      </c>
      <c r="H1787" s="13" t="s">
        <v>4816</v>
      </c>
      <c r="I1787" s="13">
        <f>(Brick_Kilns_EF!$B$13*Brick_Kilns_EF!$B$11*Brick_Kilns_EF!$B$12)</f>
        <v>8886.81</v>
      </c>
      <c r="J1787" s="13">
        <f>IF(D1787="ZZ",Brick_Kilns_EF!$E$5*(0.75),Brick_Kilns_EF!$E$5)</f>
        <v>9.6999999999999986E-3</v>
      </c>
      <c r="K1787" s="13">
        <f t="shared" si="109"/>
        <v>86.202056999999982</v>
      </c>
      <c r="L1787" s="13">
        <f>IF(D1787="ZZ",Brick_Kilns_EF!$E$2*(0.75),Brick_Kilns_EF!$E$2)</f>
        <v>6.7999999999999996E-3</v>
      </c>
      <c r="M1787" s="13">
        <f t="shared" si="108"/>
        <v>60.430307999999997</v>
      </c>
      <c r="N1787" s="13">
        <f>IF(D1787="ZZ",Brick_Kilns_EF!$E$3*(0.75),Brick_Kilns_EF!$E$3)</f>
        <v>4.5999999999999999E-3</v>
      </c>
      <c r="O1787" s="13">
        <f t="shared" si="110"/>
        <v>40.879325999999999</v>
      </c>
      <c r="P1787" s="13">
        <f>IF(D1787="ZZ",Brick_Kilns_EF!$E$4*(0.75),Brick_Kilns_EF!$E$4)</f>
        <v>4.7000000000000002E-3</v>
      </c>
      <c r="Q1787" s="13">
        <f t="shared" si="111"/>
        <v>41.768006999999997</v>
      </c>
    </row>
    <row r="1788" spans="1:17">
      <c r="A1788" s="13" t="s">
        <v>1798</v>
      </c>
      <c r="B1788" s="13">
        <v>24.770864540000002</v>
      </c>
      <c r="C1788" s="13">
        <v>88.527735309999997</v>
      </c>
      <c r="D1788" s="13" t="s">
        <v>6</v>
      </c>
      <c r="E1788" s="13" t="s">
        <v>4927</v>
      </c>
      <c r="F1788" s="13" t="s">
        <v>42</v>
      </c>
      <c r="G1788" s="13" t="s">
        <v>4802</v>
      </c>
      <c r="H1788" s="13" t="s">
        <v>4816</v>
      </c>
      <c r="I1788" s="13">
        <f>(Brick_Kilns_EF!$B$13*Brick_Kilns_EF!$B$11*Brick_Kilns_EF!$B$12)</f>
        <v>8886.81</v>
      </c>
      <c r="J1788" s="13">
        <f>IF(D1788="ZZ",Brick_Kilns_EF!$E$5*(0.75),Brick_Kilns_EF!$E$5)</f>
        <v>9.6999999999999986E-3</v>
      </c>
      <c r="K1788" s="13">
        <f t="shared" si="109"/>
        <v>86.202056999999982</v>
      </c>
      <c r="L1788" s="13">
        <f>IF(D1788="ZZ",Brick_Kilns_EF!$E$2*(0.75),Brick_Kilns_EF!$E$2)</f>
        <v>6.7999999999999996E-3</v>
      </c>
      <c r="M1788" s="13">
        <f t="shared" si="108"/>
        <v>60.430307999999997</v>
      </c>
      <c r="N1788" s="13">
        <f>IF(D1788="ZZ",Brick_Kilns_EF!$E$3*(0.75),Brick_Kilns_EF!$E$3)</f>
        <v>4.5999999999999999E-3</v>
      </c>
      <c r="O1788" s="13">
        <f t="shared" si="110"/>
        <v>40.879325999999999</v>
      </c>
      <c r="P1788" s="13">
        <f>IF(D1788="ZZ",Brick_Kilns_EF!$E$4*(0.75),Brick_Kilns_EF!$E$4)</f>
        <v>4.7000000000000002E-3</v>
      </c>
      <c r="Q1788" s="13">
        <f t="shared" si="111"/>
        <v>41.768006999999997</v>
      </c>
    </row>
    <row r="1789" spans="1:17">
      <c r="A1789" s="13" t="s">
        <v>1799</v>
      </c>
      <c r="B1789" s="13">
        <v>25.046552559999999</v>
      </c>
      <c r="C1789" s="13">
        <v>90.032069910000004</v>
      </c>
      <c r="D1789" s="13" t="s">
        <v>6</v>
      </c>
      <c r="E1789" s="13" t="s">
        <v>4927</v>
      </c>
      <c r="F1789" s="13" t="s">
        <v>248</v>
      </c>
      <c r="G1789" s="13" t="s">
        <v>4802</v>
      </c>
      <c r="H1789" s="13" t="s">
        <v>4816</v>
      </c>
      <c r="I1789" s="13">
        <f>(Brick_Kilns_EF!$B$13*Brick_Kilns_EF!$B$11*Brick_Kilns_EF!$B$12)</f>
        <v>8886.81</v>
      </c>
      <c r="J1789" s="13">
        <f>IF(D1789="ZZ",Brick_Kilns_EF!$E$5*(0.75),Brick_Kilns_EF!$E$5)</f>
        <v>9.6999999999999986E-3</v>
      </c>
      <c r="K1789" s="13">
        <f t="shared" si="109"/>
        <v>86.202056999999982</v>
      </c>
      <c r="L1789" s="13">
        <f>IF(D1789="ZZ",Brick_Kilns_EF!$E$2*(0.75),Brick_Kilns_EF!$E$2)</f>
        <v>6.7999999999999996E-3</v>
      </c>
      <c r="M1789" s="13">
        <f t="shared" si="108"/>
        <v>60.430307999999997</v>
      </c>
      <c r="N1789" s="13">
        <f>IF(D1789="ZZ",Brick_Kilns_EF!$E$3*(0.75),Brick_Kilns_EF!$E$3)</f>
        <v>4.5999999999999999E-3</v>
      </c>
      <c r="O1789" s="13">
        <f t="shared" si="110"/>
        <v>40.879325999999999</v>
      </c>
      <c r="P1789" s="13">
        <f>IF(D1789="ZZ",Brick_Kilns_EF!$E$4*(0.75),Brick_Kilns_EF!$E$4)</f>
        <v>4.7000000000000002E-3</v>
      </c>
      <c r="Q1789" s="13">
        <f t="shared" si="111"/>
        <v>41.768006999999997</v>
      </c>
    </row>
    <row r="1790" spans="1:17">
      <c r="A1790" s="13" t="s">
        <v>1800</v>
      </c>
      <c r="B1790" s="13">
        <v>25.041336149999999</v>
      </c>
      <c r="C1790" s="13">
        <v>89.798743560000005</v>
      </c>
      <c r="D1790" s="13" t="s">
        <v>6</v>
      </c>
      <c r="E1790" s="13" t="s">
        <v>4927</v>
      </c>
      <c r="F1790" s="13" t="s">
        <v>248</v>
      </c>
      <c r="G1790" s="13" t="s">
        <v>4802</v>
      </c>
      <c r="H1790" s="13" t="s">
        <v>4816</v>
      </c>
      <c r="I1790" s="13">
        <f>(Brick_Kilns_EF!$B$13*Brick_Kilns_EF!$B$11*Brick_Kilns_EF!$B$12)</f>
        <v>8886.81</v>
      </c>
      <c r="J1790" s="13">
        <f>IF(D1790="ZZ",Brick_Kilns_EF!$E$5*(0.75),Brick_Kilns_EF!$E$5)</f>
        <v>9.6999999999999986E-3</v>
      </c>
      <c r="K1790" s="13">
        <f t="shared" si="109"/>
        <v>86.202056999999982</v>
      </c>
      <c r="L1790" s="13">
        <f>IF(D1790="ZZ",Brick_Kilns_EF!$E$2*(0.75),Brick_Kilns_EF!$E$2)</f>
        <v>6.7999999999999996E-3</v>
      </c>
      <c r="M1790" s="13">
        <f t="shared" si="108"/>
        <v>60.430307999999997</v>
      </c>
      <c r="N1790" s="13">
        <f>IF(D1790="ZZ",Brick_Kilns_EF!$E$3*(0.75),Brick_Kilns_EF!$E$3)</f>
        <v>4.5999999999999999E-3</v>
      </c>
      <c r="O1790" s="13">
        <f t="shared" si="110"/>
        <v>40.879325999999999</v>
      </c>
      <c r="P1790" s="13">
        <f>IF(D1790="ZZ",Brick_Kilns_EF!$E$4*(0.75),Brick_Kilns_EF!$E$4)</f>
        <v>4.7000000000000002E-3</v>
      </c>
      <c r="Q1790" s="13">
        <f t="shared" si="111"/>
        <v>41.768006999999997</v>
      </c>
    </row>
    <row r="1791" spans="1:17">
      <c r="A1791" s="13" t="s">
        <v>1801</v>
      </c>
      <c r="B1791" s="13">
        <v>25.357537579999999</v>
      </c>
      <c r="C1791" s="13">
        <v>89.687237780000004</v>
      </c>
      <c r="D1791" s="13" t="s">
        <v>6</v>
      </c>
      <c r="E1791" s="13" t="s">
        <v>4927</v>
      </c>
      <c r="F1791" s="13" t="s">
        <v>171</v>
      </c>
      <c r="G1791" s="13" t="s">
        <v>4802</v>
      </c>
      <c r="H1791" s="13" t="s">
        <v>4816</v>
      </c>
      <c r="I1791" s="13">
        <f>(Brick_Kilns_EF!$B$13*Brick_Kilns_EF!$B$11*Brick_Kilns_EF!$B$12)</f>
        <v>8886.81</v>
      </c>
      <c r="J1791" s="13">
        <f>IF(D1791="ZZ",Brick_Kilns_EF!$E$5*(0.75),Brick_Kilns_EF!$E$5)</f>
        <v>9.6999999999999986E-3</v>
      </c>
      <c r="K1791" s="13">
        <f t="shared" si="109"/>
        <v>86.202056999999982</v>
      </c>
      <c r="L1791" s="13">
        <f>IF(D1791="ZZ",Brick_Kilns_EF!$E$2*(0.75),Brick_Kilns_EF!$E$2)</f>
        <v>6.7999999999999996E-3</v>
      </c>
      <c r="M1791" s="13">
        <f t="shared" si="108"/>
        <v>60.430307999999997</v>
      </c>
      <c r="N1791" s="13">
        <f>IF(D1791="ZZ",Brick_Kilns_EF!$E$3*(0.75),Brick_Kilns_EF!$E$3)</f>
        <v>4.5999999999999999E-3</v>
      </c>
      <c r="O1791" s="13">
        <f t="shared" si="110"/>
        <v>40.879325999999999</v>
      </c>
      <c r="P1791" s="13">
        <f>IF(D1791="ZZ",Brick_Kilns_EF!$E$4*(0.75),Brick_Kilns_EF!$E$4)</f>
        <v>4.7000000000000002E-3</v>
      </c>
      <c r="Q1791" s="13">
        <f t="shared" si="111"/>
        <v>41.768006999999997</v>
      </c>
    </row>
    <row r="1792" spans="1:17">
      <c r="A1792" s="13" t="s">
        <v>1802</v>
      </c>
      <c r="B1792" s="13">
        <v>24.797964960000002</v>
      </c>
      <c r="C1792" s="13">
        <v>88.738342500000002</v>
      </c>
      <c r="D1792" s="13" t="s">
        <v>6</v>
      </c>
      <c r="E1792" s="13" t="s">
        <v>4927</v>
      </c>
      <c r="F1792" s="13" t="s">
        <v>42</v>
      </c>
      <c r="G1792" s="13" t="s">
        <v>4802</v>
      </c>
      <c r="H1792" s="13" t="s">
        <v>4816</v>
      </c>
      <c r="I1792" s="13">
        <f>(Brick_Kilns_EF!$B$13*Brick_Kilns_EF!$B$11*Brick_Kilns_EF!$B$12)</f>
        <v>8886.81</v>
      </c>
      <c r="J1792" s="13">
        <f>IF(D1792="ZZ",Brick_Kilns_EF!$E$5*(0.75),Brick_Kilns_EF!$E$5)</f>
        <v>9.6999999999999986E-3</v>
      </c>
      <c r="K1792" s="13">
        <f t="shared" si="109"/>
        <v>86.202056999999982</v>
      </c>
      <c r="L1792" s="13">
        <f>IF(D1792="ZZ",Brick_Kilns_EF!$E$2*(0.75),Brick_Kilns_EF!$E$2)</f>
        <v>6.7999999999999996E-3</v>
      </c>
      <c r="M1792" s="13">
        <f t="shared" si="108"/>
        <v>60.430307999999997</v>
      </c>
      <c r="N1792" s="13">
        <f>IF(D1792="ZZ",Brick_Kilns_EF!$E$3*(0.75),Brick_Kilns_EF!$E$3)</f>
        <v>4.5999999999999999E-3</v>
      </c>
      <c r="O1792" s="13">
        <f t="shared" si="110"/>
        <v>40.879325999999999</v>
      </c>
      <c r="P1792" s="13">
        <f>IF(D1792="ZZ",Brick_Kilns_EF!$E$4*(0.75),Brick_Kilns_EF!$E$4)</f>
        <v>4.7000000000000002E-3</v>
      </c>
      <c r="Q1792" s="13">
        <f t="shared" si="111"/>
        <v>41.768006999999997</v>
      </c>
    </row>
    <row r="1793" spans="1:17">
      <c r="A1793" s="13" t="s">
        <v>1803</v>
      </c>
      <c r="B1793" s="13">
        <v>25.57166179</v>
      </c>
      <c r="C1793" s="13">
        <v>88.630030039999994</v>
      </c>
      <c r="D1793" s="13" t="s">
        <v>6</v>
      </c>
      <c r="E1793" s="13" t="s">
        <v>4927</v>
      </c>
      <c r="F1793" s="13" t="s">
        <v>171</v>
      </c>
      <c r="G1793" s="13" t="s">
        <v>4802</v>
      </c>
      <c r="H1793" s="13" t="s">
        <v>4816</v>
      </c>
      <c r="I1793" s="13">
        <f>(Brick_Kilns_EF!$B$13*Brick_Kilns_EF!$B$11*Brick_Kilns_EF!$B$12)</f>
        <v>8886.81</v>
      </c>
      <c r="J1793" s="13">
        <f>IF(D1793="ZZ",Brick_Kilns_EF!$E$5*(0.75),Brick_Kilns_EF!$E$5)</f>
        <v>9.6999999999999986E-3</v>
      </c>
      <c r="K1793" s="13">
        <f t="shared" si="109"/>
        <v>86.202056999999982</v>
      </c>
      <c r="L1793" s="13">
        <f>IF(D1793="ZZ",Brick_Kilns_EF!$E$2*(0.75),Brick_Kilns_EF!$E$2)</f>
        <v>6.7999999999999996E-3</v>
      </c>
      <c r="M1793" s="13">
        <f t="shared" si="108"/>
        <v>60.430307999999997</v>
      </c>
      <c r="N1793" s="13">
        <f>IF(D1793="ZZ",Brick_Kilns_EF!$E$3*(0.75),Brick_Kilns_EF!$E$3)</f>
        <v>4.5999999999999999E-3</v>
      </c>
      <c r="O1793" s="13">
        <f t="shared" si="110"/>
        <v>40.879325999999999</v>
      </c>
      <c r="P1793" s="13">
        <f>IF(D1793="ZZ",Brick_Kilns_EF!$E$4*(0.75),Brick_Kilns_EF!$E$4)</f>
        <v>4.7000000000000002E-3</v>
      </c>
      <c r="Q1793" s="13">
        <f t="shared" si="111"/>
        <v>41.768006999999997</v>
      </c>
    </row>
    <row r="1794" spans="1:17">
      <c r="A1794" s="13" t="s">
        <v>1804</v>
      </c>
      <c r="B1794" s="13">
        <v>26.021035850000001</v>
      </c>
      <c r="C1794" s="13">
        <v>88.490800519999993</v>
      </c>
      <c r="D1794" s="13" t="s">
        <v>6</v>
      </c>
      <c r="E1794" s="13" t="s">
        <v>4927</v>
      </c>
      <c r="F1794" s="13" t="s">
        <v>171</v>
      </c>
      <c r="G1794" s="13" t="s">
        <v>4802</v>
      </c>
      <c r="H1794" s="13" t="s">
        <v>4816</v>
      </c>
      <c r="I1794" s="13">
        <f>(Brick_Kilns_EF!$B$13*Brick_Kilns_EF!$B$11*Brick_Kilns_EF!$B$12)</f>
        <v>8886.81</v>
      </c>
      <c r="J1794" s="13">
        <f>IF(D1794="ZZ",Brick_Kilns_EF!$E$5*(0.75),Brick_Kilns_EF!$E$5)</f>
        <v>9.6999999999999986E-3</v>
      </c>
      <c r="K1794" s="13">
        <f t="shared" si="109"/>
        <v>86.202056999999982</v>
      </c>
      <c r="L1794" s="13">
        <f>IF(D1794="ZZ",Brick_Kilns_EF!$E$2*(0.75),Brick_Kilns_EF!$E$2)</f>
        <v>6.7999999999999996E-3</v>
      </c>
      <c r="M1794" s="13">
        <f t="shared" ref="M1794:M1857" si="112">(I1794*L1794)</f>
        <v>60.430307999999997</v>
      </c>
      <c r="N1794" s="13">
        <f>IF(D1794="ZZ",Brick_Kilns_EF!$E$3*(0.75),Brick_Kilns_EF!$E$3)</f>
        <v>4.5999999999999999E-3</v>
      </c>
      <c r="O1794" s="13">
        <f t="shared" si="110"/>
        <v>40.879325999999999</v>
      </c>
      <c r="P1794" s="13">
        <f>IF(D1794="ZZ",Brick_Kilns_EF!$E$4*(0.75),Brick_Kilns_EF!$E$4)</f>
        <v>4.7000000000000002E-3</v>
      </c>
      <c r="Q1794" s="13">
        <f t="shared" si="111"/>
        <v>41.768006999999997</v>
      </c>
    </row>
    <row r="1795" spans="1:17">
      <c r="A1795" s="13" t="s">
        <v>1805</v>
      </c>
      <c r="B1795" s="13">
        <v>25.699080980000002</v>
      </c>
      <c r="C1795" s="13">
        <v>89.357586940000004</v>
      </c>
      <c r="D1795" s="13" t="s">
        <v>6</v>
      </c>
      <c r="E1795" s="13" t="s">
        <v>4927</v>
      </c>
      <c r="F1795" s="13" t="s">
        <v>171</v>
      </c>
      <c r="G1795" s="13" t="s">
        <v>4802</v>
      </c>
      <c r="H1795" s="13" t="s">
        <v>4816</v>
      </c>
      <c r="I1795" s="13">
        <f>(Brick_Kilns_EF!$B$13*Brick_Kilns_EF!$B$11*Brick_Kilns_EF!$B$12)</f>
        <v>8886.81</v>
      </c>
      <c r="J1795" s="13">
        <f>IF(D1795="ZZ",Brick_Kilns_EF!$E$5*(0.75),Brick_Kilns_EF!$E$5)</f>
        <v>9.6999999999999986E-3</v>
      </c>
      <c r="K1795" s="13">
        <f t="shared" ref="K1795:K1858" si="113">J1795*I1795</f>
        <v>86.202056999999982</v>
      </c>
      <c r="L1795" s="13">
        <f>IF(D1795="ZZ",Brick_Kilns_EF!$E$2*(0.75),Brick_Kilns_EF!$E$2)</f>
        <v>6.7999999999999996E-3</v>
      </c>
      <c r="M1795" s="13">
        <f t="shared" si="112"/>
        <v>60.430307999999997</v>
      </c>
      <c r="N1795" s="13">
        <f>IF(D1795="ZZ",Brick_Kilns_EF!$E$3*(0.75),Brick_Kilns_EF!$E$3)</f>
        <v>4.5999999999999999E-3</v>
      </c>
      <c r="O1795" s="13">
        <f t="shared" ref="O1795:O1858" si="114">I1795*N1795</f>
        <v>40.879325999999999</v>
      </c>
      <c r="P1795" s="13">
        <f>IF(D1795="ZZ",Brick_Kilns_EF!$E$4*(0.75),Brick_Kilns_EF!$E$4)</f>
        <v>4.7000000000000002E-3</v>
      </c>
      <c r="Q1795" s="13">
        <f t="shared" ref="Q1795:Q1858" si="115">I1795*P1795</f>
        <v>41.768006999999997</v>
      </c>
    </row>
    <row r="1796" spans="1:17">
      <c r="A1796" s="13" t="s">
        <v>1806</v>
      </c>
      <c r="B1796" s="13">
        <v>24.623851640000002</v>
      </c>
      <c r="C1796" s="13">
        <v>88.234831880000002</v>
      </c>
      <c r="D1796" s="13" t="s">
        <v>6</v>
      </c>
      <c r="E1796" s="13" t="s">
        <v>4927</v>
      </c>
      <c r="F1796" s="13" t="s">
        <v>42</v>
      </c>
      <c r="G1796" s="13" t="s">
        <v>4802</v>
      </c>
      <c r="H1796" s="13" t="s">
        <v>4816</v>
      </c>
      <c r="I1796" s="13">
        <f>(Brick_Kilns_EF!$B$13*Brick_Kilns_EF!$B$11*Brick_Kilns_EF!$B$12)</f>
        <v>8886.81</v>
      </c>
      <c r="J1796" s="13">
        <f>IF(D1796="ZZ",Brick_Kilns_EF!$E$5*(0.75),Brick_Kilns_EF!$E$5)</f>
        <v>9.6999999999999986E-3</v>
      </c>
      <c r="K1796" s="13">
        <f t="shared" si="113"/>
        <v>86.202056999999982</v>
      </c>
      <c r="L1796" s="13">
        <f>IF(D1796="ZZ",Brick_Kilns_EF!$E$2*(0.75),Brick_Kilns_EF!$E$2)</f>
        <v>6.7999999999999996E-3</v>
      </c>
      <c r="M1796" s="13">
        <f t="shared" si="112"/>
        <v>60.430307999999997</v>
      </c>
      <c r="N1796" s="13">
        <f>IF(D1796="ZZ",Brick_Kilns_EF!$E$3*(0.75),Brick_Kilns_EF!$E$3)</f>
        <v>4.5999999999999999E-3</v>
      </c>
      <c r="O1796" s="13">
        <f t="shared" si="114"/>
        <v>40.879325999999999</v>
      </c>
      <c r="P1796" s="13">
        <f>IF(D1796="ZZ",Brick_Kilns_EF!$E$4*(0.75),Brick_Kilns_EF!$E$4)</f>
        <v>4.7000000000000002E-3</v>
      </c>
      <c r="Q1796" s="13">
        <f t="shared" si="115"/>
        <v>41.768006999999997</v>
      </c>
    </row>
    <row r="1797" spans="1:17">
      <c r="A1797" s="13" t="s">
        <v>1807</v>
      </c>
      <c r="B1797" s="13">
        <v>25.166592470000001</v>
      </c>
      <c r="C1797" s="13">
        <v>90.24146623</v>
      </c>
      <c r="D1797" s="13" t="s">
        <v>6</v>
      </c>
      <c r="E1797" s="13" t="s">
        <v>4927</v>
      </c>
      <c r="F1797" s="13" t="s">
        <v>248</v>
      </c>
      <c r="G1797" s="13" t="s">
        <v>4802</v>
      </c>
      <c r="H1797" s="13" t="s">
        <v>4816</v>
      </c>
      <c r="I1797" s="13">
        <f>(Brick_Kilns_EF!$B$13*Brick_Kilns_EF!$B$11*Brick_Kilns_EF!$B$12)</f>
        <v>8886.81</v>
      </c>
      <c r="J1797" s="13">
        <f>IF(D1797="ZZ",Brick_Kilns_EF!$E$5*(0.75),Brick_Kilns_EF!$E$5)</f>
        <v>9.6999999999999986E-3</v>
      </c>
      <c r="K1797" s="13">
        <f t="shared" si="113"/>
        <v>86.202056999999982</v>
      </c>
      <c r="L1797" s="13">
        <f>IF(D1797="ZZ",Brick_Kilns_EF!$E$2*(0.75),Brick_Kilns_EF!$E$2)</f>
        <v>6.7999999999999996E-3</v>
      </c>
      <c r="M1797" s="13">
        <f t="shared" si="112"/>
        <v>60.430307999999997</v>
      </c>
      <c r="N1797" s="13">
        <f>IF(D1797="ZZ",Brick_Kilns_EF!$E$3*(0.75),Brick_Kilns_EF!$E$3)</f>
        <v>4.5999999999999999E-3</v>
      </c>
      <c r="O1797" s="13">
        <f t="shared" si="114"/>
        <v>40.879325999999999</v>
      </c>
      <c r="P1797" s="13">
        <f>IF(D1797="ZZ",Brick_Kilns_EF!$E$4*(0.75),Brick_Kilns_EF!$E$4)</f>
        <v>4.7000000000000002E-3</v>
      </c>
      <c r="Q1797" s="13">
        <f t="shared" si="115"/>
        <v>41.768006999999997</v>
      </c>
    </row>
    <row r="1798" spans="1:17">
      <c r="A1798" s="13" t="s">
        <v>1808</v>
      </c>
      <c r="B1798" s="13">
        <v>25.07058018</v>
      </c>
      <c r="C1798" s="13">
        <v>90.030195399999997</v>
      </c>
      <c r="D1798" s="13" t="s">
        <v>6</v>
      </c>
      <c r="E1798" s="13" t="s">
        <v>4927</v>
      </c>
      <c r="F1798" s="13" t="s">
        <v>248</v>
      </c>
      <c r="G1798" s="13" t="s">
        <v>4802</v>
      </c>
      <c r="H1798" s="13" t="s">
        <v>4816</v>
      </c>
      <c r="I1798" s="13">
        <f>(Brick_Kilns_EF!$B$13*Brick_Kilns_EF!$B$11*Brick_Kilns_EF!$B$12)</f>
        <v>8886.81</v>
      </c>
      <c r="J1798" s="13">
        <f>IF(D1798="ZZ",Brick_Kilns_EF!$E$5*(0.75),Brick_Kilns_EF!$E$5)</f>
        <v>9.6999999999999986E-3</v>
      </c>
      <c r="K1798" s="13">
        <f t="shared" si="113"/>
        <v>86.202056999999982</v>
      </c>
      <c r="L1798" s="13">
        <f>IF(D1798="ZZ",Brick_Kilns_EF!$E$2*(0.75),Brick_Kilns_EF!$E$2)</f>
        <v>6.7999999999999996E-3</v>
      </c>
      <c r="M1798" s="13">
        <f t="shared" si="112"/>
        <v>60.430307999999997</v>
      </c>
      <c r="N1798" s="13">
        <f>IF(D1798="ZZ",Brick_Kilns_EF!$E$3*(0.75),Brick_Kilns_EF!$E$3)</f>
        <v>4.5999999999999999E-3</v>
      </c>
      <c r="O1798" s="13">
        <f t="shared" si="114"/>
        <v>40.879325999999999</v>
      </c>
      <c r="P1798" s="13">
        <f>IF(D1798="ZZ",Brick_Kilns_EF!$E$4*(0.75),Brick_Kilns_EF!$E$4)</f>
        <v>4.7000000000000002E-3</v>
      </c>
      <c r="Q1798" s="13">
        <f t="shared" si="115"/>
        <v>41.768006999999997</v>
      </c>
    </row>
    <row r="1799" spans="1:17">
      <c r="A1799" s="13" t="s">
        <v>1809</v>
      </c>
      <c r="B1799" s="13">
        <v>24.728608470000001</v>
      </c>
      <c r="C1799" s="13">
        <v>88.820228099999994</v>
      </c>
      <c r="D1799" s="13" t="s">
        <v>6</v>
      </c>
      <c r="E1799" s="13" t="s">
        <v>4927</v>
      </c>
      <c r="F1799" s="13" t="s">
        <v>42</v>
      </c>
      <c r="G1799" s="13" t="s">
        <v>4802</v>
      </c>
      <c r="H1799" s="13" t="s">
        <v>4816</v>
      </c>
      <c r="I1799" s="13">
        <f>(Brick_Kilns_EF!$B$13*Brick_Kilns_EF!$B$11*Brick_Kilns_EF!$B$12)</f>
        <v>8886.81</v>
      </c>
      <c r="J1799" s="13">
        <f>IF(D1799="ZZ",Brick_Kilns_EF!$E$5*(0.75),Brick_Kilns_EF!$E$5)</f>
        <v>9.6999999999999986E-3</v>
      </c>
      <c r="K1799" s="13">
        <f t="shared" si="113"/>
        <v>86.202056999999982</v>
      </c>
      <c r="L1799" s="13">
        <f>IF(D1799="ZZ",Brick_Kilns_EF!$E$2*(0.75),Brick_Kilns_EF!$E$2)</f>
        <v>6.7999999999999996E-3</v>
      </c>
      <c r="M1799" s="13">
        <f t="shared" si="112"/>
        <v>60.430307999999997</v>
      </c>
      <c r="N1799" s="13">
        <f>IF(D1799="ZZ",Brick_Kilns_EF!$E$3*(0.75),Brick_Kilns_EF!$E$3)</f>
        <v>4.5999999999999999E-3</v>
      </c>
      <c r="O1799" s="13">
        <f t="shared" si="114"/>
        <v>40.879325999999999</v>
      </c>
      <c r="P1799" s="13">
        <f>IF(D1799="ZZ",Brick_Kilns_EF!$E$4*(0.75),Brick_Kilns_EF!$E$4)</f>
        <v>4.7000000000000002E-3</v>
      </c>
      <c r="Q1799" s="13">
        <f t="shared" si="115"/>
        <v>41.768006999999997</v>
      </c>
    </row>
    <row r="1800" spans="1:17">
      <c r="A1800" s="13" t="s">
        <v>1810</v>
      </c>
      <c r="B1800" s="13">
        <v>25.98401308</v>
      </c>
      <c r="C1800" s="13">
        <v>89.342052030000005</v>
      </c>
      <c r="D1800" s="13" t="s">
        <v>6</v>
      </c>
      <c r="E1800" s="13" t="s">
        <v>4927</v>
      </c>
      <c r="F1800" s="13" t="s">
        <v>171</v>
      </c>
      <c r="G1800" s="13" t="s">
        <v>4802</v>
      </c>
      <c r="H1800" s="13" t="s">
        <v>4816</v>
      </c>
      <c r="I1800" s="13">
        <f>(Brick_Kilns_EF!$B$13*Brick_Kilns_EF!$B$11*Brick_Kilns_EF!$B$12)</f>
        <v>8886.81</v>
      </c>
      <c r="J1800" s="13">
        <f>IF(D1800="ZZ",Brick_Kilns_EF!$E$5*(0.75),Brick_Kilns_EF!$E$5)</f>
        <v>9.6999999999999986E-3</v>
      </c>
      <c r="K1800" s="13">
        <f t="shared" si="113"/>
        <v>86.202056999999982</v>
      </c>
      <c r="L1800" s="13">
        <f>IF(D1800="ZZ",Brick_Kilns_EF!$E$2*(0.75),Brick_Kilns_EF!$E$2)</f>
        <v>6.7999999999999996E-3</v>
      </c>
      <c r="M1800" s="13">
        <f t="shared" si="112"/>
        <v>60.430307999999997</v>
      </c>
      <c r="N1800" s="13">
        <f>IF(D1800="ZZ",Brick_Kilns_EF!$E$3*(0.75),Brick_Kilns_EF!$E$3)</f>
        <v>4.5999999999999999E-3</v>
      </c>
      <c r="O1800" s="13">
        <f t="shared" si="114"/>
        <v>40.879325999999999</v>
      </c>
      <c r="P1800" s="13">
        <f>IF(D1800="ZZ",Brick_Kilns_EF!$E$4*(0.75),Brick_Kilns_EF!$E$4)</f>
        <v>4.7000000000000002E-3</v>
      </c>
      <c r="Q1800" s="13">
        <f t="shared" si="115"/>
        <v>41.768006999999997</v>
      </c>
    </row>
    <row r="1801" spans="1:17">
      <c r="A1801" s="13" t="s">
        <v>1811</v>
      </c>
      <c r="B1801" s="13">
        <v>24.662632550000001</v>
      </c>
      <c r="C1801" s="13">
        <v>88.055435489999994</v>
      </c>
      <c r="D1801" s="13" t="s">
        <v>6</v>
      </c>
      <c r="E1801" s="13" t="s">
        <v>4927</v>
      </c>
      <c r="F1801" s="13" t="s">
        <v>42</v>
      </c>
      <c r="G1801" s="13" t="s">
        <v>4802</v>
      </c>
      <c r="H1801" s="13" t="s">
        <v>4816</v>
      </c>
      <c r="I1801" s="13">
        <f>(Brick_Kilns_EF!$B$13*Brick_Kilns_EF!$B$11*Brick_Kilns_EF!$B$12)</f>
        <v>8886.81</v>
      </c>
      <c r="J1801" s="13">
        <f>IF(D1801="ZZ",Brick_Kilns_EF!$E$5*(0.75),Brick_Kilns_EF!$E$5)</f>
        <v>9.6999999999999986E-3</v>
      </c>
      <c r="K1801" s="13">
        <f t="shared" si="113"/>
        <v>86.202056999999982</v>
      </c>
      <c r="L1801" s="13">
        <f>IF(D1801="ZZ",Brick_Kilns_EF!$E$2*(0.75),Brick_Kilns_EF!$E$2)</f>
        <v>6.7999999999999996E-3</v>
      </c>
      <c r="M1801" s="13">
        <f t="shared" si="112"/>
        <v>60.430307999999997</v>
      </c>
      <c r="N1801" s="13">
        <f>IF(D1801="ZZ",Brick_Kilns_EF!$E$3*(0.75),Brick_Kilns_EF!$E$3)</f>
        <v>4.5999999999999999E-3</v>
      </c>
      <c r="O1801" s="13">
        <f t="shared" si="114"/>
        <v>40.879325999999999</v>
      </c>
      <c r="P1801" s="13">
        <f>IF(D1801="ZZ",Brick_Kilns_EF!$E$4*(0.75),Brick_Kilns_EF!$E$4)</f>
        <v>4.7000000000000002E-3</v>
      </c>
      <c r="Q1801" s="13">
        <f t="shared" si="115"/>
        <v>41.768006999999997</v>
      </c>
    </row>
    <row r="1802" spans="1:17">
      <c r="A1802" s="13" t="s">
        <v>1812</v>
      </c>
      <c r="B1802" s="13">
        <v>24.912903369999999</v>
      </c>
      <c r="C1802" s="13">
        <v>88.543133280000006</v>
      </c>
      <c r="D1802" s="13" t="s">
        <v>6</v>
      </c>
      <c r="E1802" s="13" t="s">
        <v>4927</v>
      </c>
      <c r="F1802" s="13" t="s">
        <v>42</v>
      </c>
      <c r="G1802" s="13" t="s">
        <v>4802</v>
      </c>
      <c r="H1802" s="13" t="s">
        <v>4816</v>
      </c>
      <c r="I1802" s="13">
        <f>(Brick_Kilns_EF!$B$13*Brick_Kilns_EF!$B$11*Brick_Kilns_EF!$B$12)</f>
        <v>8886.81</v>
      </c>
      <c r="J1802" s="13">
        <f>IF(D1802="ZZ",Brick_Kilns_EF!$E$5*(0.75),Brick_Kilns_EF!$E$5)</f>
        <v>9.6999999999999986E-3</v>
      </c>
      <c r="K1802" s="13">
        <f t="shared" si="113"/>
        <v>86.202056999999982</v>
      </c>
      <c r="L1802" s="13">
        <f>IF(D1802="ZZ",Brick_Kilns_EF!$E$2*(0.75),Brick_Kilns_EF!$E$2)</f>
        <v>6.7999999999999996E-3</v>
      </c>
      <c r="M1802" s="13">
        <f t="shared" si="112"/>
        <v>60.430307999999997</v>
      </c>
      <c r="N1802" s="13">
        <f>IF(D1802="ZZ",Brick_Kilns_EF!$E$3*(0.75),Brick_Kilns_EF!$E$3)</f>
        <v>4.5999999999999999E-3</v>
      </c>
      <c r="O1802" s="13">
        <f t="shared" si="114"/>
        <v>40.879325999999999</v>
      </c>
      <c r="P1802" s="13">
        <f>IF(D1802="ZZ",Brick_Kilns_EF!$E$4*(0.75),Brick_Kilns_EF!$E$4)</f>
        <v>4.7000000000000002E-3</v>
      </c>
      <c r="Q1802" s="13">
        <f t="shared" si="115"/>
        <v>41.768006999999997</v>
      </c>
    </row>
    <row r="1803" spans="1:17">
      <c r="A1803" s="13" t="s">
        <v>1813</v>
      </c>
      <c r="B1803" s="13">
        <v>24.98369688</v>
      </c>
      <c r="C1803" s="13">
        <v>88.748842640000007</v>
      </c>
      <c r="D1803" s="13" t="s">
        <v>6</v>
      </c>
      <c r="E1803" s="13" t="s">
        <v>4927</v>
      </c>
      <c r="F1803" s="13" t="s">
        <v>42</v>
      </c>
      <c r="G1803" s="13" t="s">
        <v>4802</v>
      </c>
      <c r="H1803" s="13" t="s">
        <v>4816</v>
      </c>
      <c r="I1803" s="13">
        <f>(Brick_Kilns_EF!$B$13*Brick_Kilns_EF!$B$11*Brick_Kilns_EF!$B$12)</f>
        <v>8886.81</v>
      </c>
      <c r="J1803" s="13">
        <f>IF(D1803="ZZ",Brick_Kilns_EF!$E$5*(0.75),Brick_Kilns_EF!$E$5)</f>
        <v>9.6999999999999986E-3</v>
      </c>
      <c r="K1803" s="13">
        <f t="shared" si="113"/>
        <v>86.202056999999982</v>
      </c>
      <c r="L1803" s="13">
        <f>IF(D1803="ZZ",Brick_Kilns_EF!$E$2*(0.75),Brick_Kilns_EF!$E$2)</f>
        <v>6.7999999999999996E-3</v>
      </c>
      <c r="M1803" s="13">
        <f t="shared" si="112"/>
        <v>60.430307999999997</v>
      </c>
      <c r="N1803" s="13">
        <f>IF(D1803="ZZ",Brick_Kilns_EF!$E$3*(0.75),Brick_Kilns_EF!$E$3)</f>
        <v>4.5999999999999999E-3</v>
      </c>
      <c r="O1803" s="13">
        <f t="shared" si="114"/>
        <v>40.879325999999999</v>
      </c>
      <c r="P1803" s="13">
        <f>IF(D1803="ZZ",Brick_Kilns_EF!$E$4*(0.75),Brick_Kilns_EF!$E$4)</f>
        <v>4.7000000000000002E-3</v>
      </c>
      <c r="Q1803" s="13">
        <f t="shared" si="115"/>
        <v>41.768006999999997</v>
      </c>
    </row>
    <row r="1804" spans="1:17">
      <c r="A1804" s="13" t="s">
        <v>1814</v>
      </c>
      <c r="B1804" s="13">
        <v>24.816073450000001</v>
      </c>
      <c r="C1804" s="13">
        <v>88.629345279999995</v>
      </c>
      <c r="D1804" s="13" t="s">
        <v>6</v>
      </c>
      <c r="E1804" s="13" t="s">
        <v>4927</v>
      </c>
      <c r="F1804" s="13" t="s">
        <v>42</v>
      </c>
      <c r="G1804" s="13" t="s">
        <v>4802</v>
      </c>
      <c r="H1804" s="13" t="s">
        <v>4816</v>
      </c>
      <c r="I1804" s="13">
        <f>(Brick_Kilns_EF!$B$13*Brick_Kilns_EF!$B$11*Brick_Kilns_EF!$B$12)</f>
        <v>8886.81</v>
      </c>
      <c r="J1804" s="13">
        <f>IF(D1804="ZZ",Brick_Kilns_EF!$E$5*(0.75),Brick_Kilns_EF!$E$5)</f>
        <v>9.6999999999999986E-3</v>
      </c>
      <c r="K1804" s="13">
        <f t="shared" si="113"/>
        <v>86.202056999999982</v>
      </c>
      <c r="L1804" s="13">
        <f>IF(D1804="ZZ",Brick_Kilns_EF!$E$2*(0.75),Brick_Kilns_EF!$E$2)</f>
        <v>6.7999999999999996E-3</v>
      </c>
      <c r="M1804" s="13">
        <f t="shared" si="112"/>
        <v>60.430307999999997</v>
      </c>
      <c r="N1804" s="13">
        <f>IF(D1804="ZZ",Brick_Kilns_EF!$E$3*(0.75),Brick_Kilns_EF!$E$3)</f>
        <v>4.5999999999999999E-3</v>
      </c>
      <c r="O1804" s="13">
        <f t="shared" si="114"/>
        <v>40.879325999999999</v>
      </c>
      <c r="P1804" s="13">
        <f>IF(D1804="ZZ",Brick_Kilns_EF!$E$4*(0.75),Brick_Kilns_EF!$E$4)</f>
        <v>4.7000000000000002E-3</v>
      </c>
      <c r="Q1804" s="13">
        <f t="shared" si="115"/>
        <v>41.768006999999997</v>
      </c>
    </row>
    <row r="1805" spans="1:17">
      <c r="A1805" s="13" t="s">
        <v>1815</v>
      </c>
      <c r="B1805" s="13">
        <v>24.90988827</v>
      </c>
      <c r="C1805" s="13">
        <v>89.740998860000005</v>
      </c>
      <c r="D1805" s="13" t="s">
        <v>6</v>
      </c>
      <c r="E1805" s="13" t="s">
        <v>4927</v>
      </c>
      <c r="F1805" s="13" t="s">
        <v>248</v>
      </c>
      <c r="G1805" s="13" t="s">
        <v>4802</v>
      </c>
      <c r="H1805" s="13" t="s">
        <v>4816</v>
      </c>
      <c r="I1805" s="13">
        <f>(Brick_Kilns_EF!$B$13*Brick_Kilns_EF!$B$11*Brick_Kilns_EF!$B$12)</f>
        <v>8886.81</v>
      </c>
      <c r="J1805" s="13">
        <f>IF(D1805="ZZ",Brick_Kilns_EF!$E$5*(0.75),Brick_Kilns_EF!$E$5)</f>
        <v>9.6999999999999986E-3</v>
      </c>
      <c r="K1805" s="13">
        <f t="shared" si="113"/>
        <v>86.202056999999982</v>
      </c>
      <c r="L1805" s="13">
        <f>IF(D1805="ZZ",Brick_Kilns_EF!$E$2*(0.75),Brick_Kilns_EF!$E$2)</f>
        <v>6.7999999999999996E-3</v>
      </c>
      <c r="M1805" s="13">
        <f t="shared" si="112"/>
        <v>60.430307999999997</v>
      </c>
      <c r="N1805" s="13">
        <f>IF(D1805="ZZ",Brick_Kilns_EF!$E$3*(0.75),Brick_Kilns_EF!$E$3)</f>
        <v>4.5999999999999999E-3</v>
      </c>
      <c r="O1805" s="13">
        <f t="shared" si="114"/>
        <v>40.879325999999999</v>
      </c>
      <c r="P1805" s="13">
        <f>IF(D1805="ZZ",Brick_Kilns_EF!$E$4*(0.75),Brick_Kilns_EF!$E$4)</f>
        <v>4.7000000000000002E-3</v>
      </c>
      <c r="Q1805" s="13">
        <f t="shared" si="115"/>
        <v>41.768006999999997</v>
      </c>
    </row>
    <row r="1806" spans="1:17">
      <c r="A1806" s="13" t="s">
        <v>1816</v>
      </c>
      <c r="B1806" s="13">
        <v>24.792431220000001</v>
      </c>
      <c r="C1806" s="13">
        <v>88.168680269999996</v>
      </c>
      <c r="D1806" s="13" t="s">
        <v>6</v>
      </c>
      <c r="E1806" s="13" t="s">
        <v>4927</v>
      </c>
      <c r="F1806" s="13" t="s">
        <v>42</v>
      </c>
      <c r="G1806" s="13" t="s">
        <v>4802</v>
      </c>
      <c r="H1806" s="13" t="s">
        <v>4816</v>
      </c>
      <c r="I1806" s="13">
        <f>(Brick_Kilns_EF!$B$13*Brick_Kilns_EF!$B$11*Brick_Kilns_EF!$B$12)</f>
        <v>8886.81</v>
      </c>
      <c r="J1806" s="13">
        <f>IF(D1806="ZZ",Brick_Kilns_EF!$E$5*(0.75),Brick_Kilns_EF!$E$5)</f>
        <v>9.6999999999999986E-3</v>
      </c>
      <c r="K1806" s="13">
        <f t="shared" si="113"/>
        <v>86.202056999999982</v>
      </c>
      <c r="L1806" s="13">
        <f>IF(D1806="ZZ",Brick_Kilns_EF!$E$2*(0.75),Brick_Kilns_EF!$E$2)</f>
        <v>6.7999999999999996E-3</v>
      </c>
      <c r="M1806" s="13">
        <f t="shared" si="112"/>
        <v>60.430307999999997</v>
      </c>
      <c r="N1806" s="13">
        <f>IF(D1806="ZZ",Brick_Kilns_EF!$E$3*(0.75),Brick_Kilns_EF!$E$3)</f>
        <v>4.5999999999999999E-3</v>
      </c>
      <c r="O1806" s="13">
        <f t="shared" si="114"/>
        <v>40.879325999999999</v>
      </c>
      <c r="P1806" s="13">
        <f>IF(D1806="ZZ",Brick_Kilns_EF!$E$4*(0.75),Brick_Kilns_EF!$E$4)</f>
        <v>4.7000000000000002E-3</v>
      </c>
      <c r="Q1806" s="13">
        <f t="shared" si="115"/>
        <v>41.768006999999997</v>
      </c>
    </row>
    <row r="1807" spans="1:17">
      <c r="A1807" s="13" t="s">
        <v>1817</v>
      </c>
      <c r="B1807" s="13">
        <v>22.186562139999999</v>
      </c>
      <c r="C1807" s="13">
        <v>90.789046949999999</v>
      </c>
      <c r="D1807" s="13" t="s">
        <v>6</v>
      </c>
      <c r="E1807" s="13" t="s">
        <v>4927</v>
      </c>
      <c r="F1807" s="13" t="s">
        <v>11</v>
      </c>
      <c r="G1807" s="13" t="s">
        <v>4802</v>
      </c>
      <c r="H1807" s="13" t="s">
        <v>4816</v>
      </c>
      <c r="I1807" s="13">
        <f>(Brick_Kilns_EF!$B$13*Brick_Kilns_EF!$B$11*Brick_Kilns_EF!$B$12)</f>
        <v>8886.81</v>
      </c>
      <c r="J1807" s="13">
        <f>IF(D1807="ZZ",Brick_Kilns_EF!$E$5*(0.75),Brick_Kilns_EF!$E$5)</f>
        <v>9.6999999999999986E-3</v>
      </c>
      <c r="K1807" s="13">
        <f t="shared" si="113"/>
        <v>86.202056999999982</v>
      </c>
      <c r="L1807" s="13">
        <f>IF(D1807="ZZ",Brick_Kilns_EF!$E$2*(0.75),Brick_Kilns_EF!$E$2)</f>
        <v>6.7999999999999996E-3</v>
      </c>
      <c r="M1807" s="13">
        <f t="shared" si="112"/>
        <v>60.430307999999997</v>
      </c>
      <c r="N1807" s="13">
        <f>IF(D1807="ZZ",Brick_Kilns_EF!$E$3*(0.75),Brick_Kilns_EF!$E$3)</f>
        <v>4.5999999999999999E-3</v>
      </c>
      <c r="O1807" s="13">
        <f t="shared" si="114"/>
        <v>40.879325999999999</v>
      </c>
      <c r="P1807" s="13">
        <f>IF(D1807="ZZ",Brick_Kilns_EF!$E$4*(0.75),Brick_Kilns_EF!$E$4)</f>
        <v>4.7000000000000002E-3</v>
      </c>
      <c r="Q1807" s="13">
        <f t="shared" si="115"/>
        <v>41.768006999999997</v>
      </c>
    </row>
    <row r="1808" spans="1:17">
      <c r="A1808" s="13" t="s">
        <v>1818</v>
      </c>
      <c r="B1808" s="13">
        <v>25.617111980000001</v>
      </c>
      <c r="C1808" s="13">
        <v>89.64024508</v>
      </c>
      <c r="D1808" s="13" t="s">
        <v>6</v>
      </c>
      <c r="E1808" s="13" t="s">
        <v>4927</v>
      </c>
      <c r="F1808" s="13" t="s">
        <v>171</v>
      </c>
      <c r="G1808" s="13" t="s">
        <v>4802</v>
      </c>
      <c r="H1808" s="13" t="s">
        <v>4816</v>
      </c>
      <c r="I1808" s="13">
        <f>(Brick_Kilns_EF!$B$13*Brick_Kilns_EF!$B$11*Brick_Kilns_EF!$B$12)</f>
        <v>8886.81</v>
      </c>
      <c r="J1808" s="13">
        <f>IF(D1808="ZZ",Brick_Kilns_EF!$E$5*(0.75),Brick_Kilns_EF!$E$5)</f>
        <v>9.6999999999999986E-3</v>
      </c>
      <c r="K1808" s="13">
        <f t="shared" si="113"/>
        <v>86.202056999999982</v>
      </c>
      <c r="L1808" s="13">
        <f>IF(D1808="ZZ",Brick_Kilns_EF!$E$2*(0.75),Brick_Kilns_EF!$E$2)</f>
        <v>6.7999999999999996E-3</v>
      </c>
      <c r="M1808" s="13">
        <f t="shared" si="112"/>
        <v>60.430307999999997</v>
      </c>
      <c r="N1808" s="13">
        <f>IF(D1808="ZZ",Brick_Kilns_EF!$E$3*(0.75),Brick_Kilns_EF!$E$3)</f>
        <v>4.5999999999999999E-3</v>
      </c>
      <c r="O1808" s="13">
        <f t="shared" si="114"/>
        <v>40.879325999999999</v>
      </c>
      <c r="P1808" s="13">
        <f>IF(D1808="ZZ",Brick_Kilns_EF!$E$4*(0.75),Brick_Kilns_EF!$E$4)</f>
        <v>4.7000000000000002E-3</v>
      </c>
      <c r="Q1808" s="13">
        <f t="shared" si="115"/>
        <v>41.768006999999997</v>
      </c>
    </row>
    <row r="1809" spans="1:17">
      <c r="A1809" s="13" t="s">
        <v>1819</v>
      </c>
      <c r="B1809" s="13">
        <v>25.616402990000001</v>
      </c>
      <c r="C1809" s="13">
        <v>89.641900579999998</v>
      </c>
      <c r="D1809" s="13" t="s">
        <v>6</v>
      </c>
      <c r="E1809" s="13" t="s">
        <v>4927</v>
      </c>
      <c r="F1809" s="13" t="s">
        <v>171</v>
      </c>
      <c r="G1809" s="13" t="s">
        <v>4802</v>
      </c>
      <c r="H1809" s="13" t="s">
        <v>4816</v>
      </c>
      <c r="I1809" s="13">
        <f>(Brick_Kilns_EF!$B$13*Brick_Kilns_EF!$B$11*Brick_Kilns_EF!$B$12)</f>
        <v>8886.81</v>
      </c>
      <c r="J1809" s="13">
        <f>IF(D1809="ZZ",Brick_Kilns_EF!$E$5*(0.75),Brick_Kilns_EF!$E$5)</f>
        <v>9.6999999999999986E-3</v>
      </c>
      <c r="K1809" s="13">
        <f t="shared" si="113"/>
        <v>86.202056999999982</v>
      </c>
      <c r="L1809" s="13">
        <f>IF(D1809="ZZ",Brick_Kilns_EF!$E$2*(0.75),Brick_Kilns_EF!$E$2)</f>
        <v>6.7999999999999996E-3</v>
      </c>
      <c r="M1809" s="13">
        <f t="shared" si="112"/>
        <v>60.430307999999997</v>
      </c>
      <c r="N1809" s="13">
        <f>IF(D1809="ZZ",Brick_Kilns_EF!$E$3*(0.75),Brick_Kilns_EF!$E$3)</f>
        <v>4.5999999999999999E-3</v>
      </c>
      <c r="O1809" s="13">
        <f t="shared" si="114"/>
        <v>40.879325999999999</v>
      </c>
      <c r="P1809" s="13">
        <f>IF(D1809="ZZ",Brick_Kilns_EF!$E$4*(0.75),Brick_Kilns_EF!$E$4)</f>
        <v>4.7000000000000002E-3</v>
      </c>
      <c r="Q1809" s="13">
        <f t="shared" si="115"/>
        <v>41.768006999999997</v>
      </c>
    </row>
    <row r="1810" spans="1:17">
      <c r="A1810" s="13" t="s">
        <v>1820</v>
      </c>
      <c r="B1810" s="13">
        <v>24.828611009999999</v>
      </c>
      <c r="C1810" s="13">
        <v>89.244069690000003</v>
      </c>
      <c r="D1810" s="13" t="s">
        <v>6</v>
      </c>
      <c r="E1810" s="13" t="s">
        <v>4927</v>
      </c>
      <c r="F1810" s="13" t="s">
        <v>42</v>
      </c>
      <c r="G1810" s="13" t="s">
        <v>4802</v>
      </c>
      <c r="H1810" s="13" t="s">
        <v>4816</v>
      </c>
      <c r="I1810" s="13">
        <f>(Brick_Kilns_EF!$B$13*Brick_Kilns_EF!$B$11*Brick_Kilns_EF!$B$12)</f>
        <v>8886.81</v>
      </c>
      <c r="J1810" s="13">
        <f>IF(D1810="ZZ",Brick_Kilns_EF!$E$5*(0.75),Brick_Kilns_EF!$E$5)</f>
        <v>9.6999999999999986E-3</v>
      </c>
      <c r="K1810" s="13">
        <f t="shared" si="113"/>
        <v>86.202056999999982</v>
      </c>
      <c r="L1810" s="13">
        <f>IF(D1810="ZZ",Brick_Kilns_EF!$E$2*(0.75),Brick_Kilns_EF!$E$2)</f>
        <v>6.7999999999999996E-3</v>
      </c>
      <c r="M1810" s="13">
        <f t="shared" si="112"/>
        <v>60.430307999999997</v>
      </c>
      <c r="N1810" s="13">
        <f>IF(D1810="ZZ",Brick_Kilns_EF!$E$3*(0.75),Brick_Kilns_EF!$E$3)</f>
        <v>4.5999999999999999E-3</v>
      </c>
      <c r="O1810" s="13">
        <f t="shared" si="114"/>
        <v>40.879325999999999</v>
      </c>
      <c r="P1810" s="13">
        <f>IF(D1810="ZZ",Brick_Kilns_EF!$E$4*(0.75),Brick_Kilns_EF!$E$4)</f>
        <v>4.7000000000000002E-3</v>
      </c>
      <c r="Q1810" s="13">
        <f t="shared" si="115"/>
        <v>41.768006999999997</v>
      </c>
    </row>
    <row r="1811" spans="1:17">
      <c r="A1811" s="13" t="s">
        <v>1821</v>
      </c>
      <c r="B1811" s="13">
        <v>26.105740699999998</v>
      </c>
      <c r="C1811" s="13">
        <v>88.402113330000006</v>
      </c>
      <c r="D1811" s="13" t="s">
        <v>6</v>
      </c>
      <c r="E1811" s="13" t="s">
        <v>4927</v>
      </c>
      <c r="F1811" s="13" t="s">
        <v>171</v>
      </c>
      <c r="G1811" s="13" t="s">
        <v>4802</v>
      </c>
      <c r="H1811" s="13" t="s">
        <v>4816</v>
      </c>
      <c r="I1811" s="13">
        <f>(Brick_Kilns_EF!$B$13*Brick_Kilns_EF!$B$11*Brick_Kilns_EF!$B$12)</f>
        <v>8886.81</v>
      </c>
      <c r="J1811" s="13">
        <f>IF(D1811="ZZ",Brick_Kilns_EF!$E$5*(0.75),Brick_Kilns_EF!$E$5)</f>
        <v>9.6999999999999986E-3</v>
      </c>
      <c r="K1811" s="13">
        <f t="shared" si="113"/>
        <v>86.202056999999982</v>
      </c>
      <c r="L1811" s="13">
        <f>IF(D1811="ZZ",Brick_Kilns_EF!$E$2*(0.75),Brick_Kilns_EF!$E$2)</f>
        <v>6.7999999999999996E-3</v>
      </c>
      <c r="M1811" s="13">
        <f t="shared" si="112"/>
        <v>60.430307999999997</v>
      </c>
      <c r="N1811" s="13">
        <f>IF(D1811="ZZ",Brick_Kilns_EF!$E$3*(0.75),Brick_Kilns_EF!$E$3)</f>
        <v>4.5999999999999999E-3</v>
      </c>
      <c r="O1811" s="13">
        <f t="shared" si="114"/>
        <v>40.879325999999999</v>
      </c>
      <c r="P1811" s="13">
        <f>IF(D1811="ZZ",Brick_Kilns_EF!$E$4*(0.75),Brick_Kilns_EF!$E$4)</f>
        <v>4.7000000000000002E-3</v>
      </c>
      <c r="Q1811" s="13">
        <f t="shared" si="115"/>
        <v>41.768006999999997</v>
      </c>
    </row>
    <row r="1812" spans="1:17">
      <c r="A1812" s="13" t="s">
        <v>1822</v>
      </c>
      <c r="B1812" s="13">
        <v>25.7464519</v>
      </c>
      <c r="C1812" s="13">
        <v>89.081427919999996</v>
      </c>
      <c r="D1812" s="13" t="s">
        <v>6</v>
      </c>
      <c r="E1812" s="13" t="s">
        <v>4927</v>
      </c>
      <c r="F1812" s="13" t="s">
        <v>171</v>
      </c>
      <c r="G1812" s="13" t="s">
        <v>4802</v>
      </c>
      <c r="H1812" s="13" t="s">
        <v>4816</v>
      </c>
      <c r="I1812" s="13">
        <f>(Brick_Kilns_EF!$B$13*Brick_Kilns_EF!$B$11*Brick_Kilns_EF!$B$12)</f>
        <v>8886.81</v>
      </c>
      <c r="J1812" s="13">
        <f>IF(D1812="ZZ",Brick_Kilns_EF!$E$5*(0.75),Brick_Kilns_EF!$E$5)</f>
        <v>9.6999999999999986E-3</v>
      </c>
      <c r="K1812" s="13">
        <f t="shared" si="113"/>
        <v>86.202056999999982</v>
      </c>
      <c r="L1812" s="13">
        <f>IF(D1812="ZZ",Brick_Kilns_EF!$E$2*(0.75),Brick_Kilns_EF!$E$2)</f>
        <v>6.7999999999999996E-3</v>
      </c>
      <c r="M1812" s="13">
        <f t="shared" si="112"/>
        <v>60.430307999999997</v>
      </c>
      <c r="N1812" s="13">
        <f>IF(D1812="ZZ",Brick_Kilns_EF!$E$3*(0.75),Brick_Kilns_EF!$E$3)</f>
        <v>4.5999999999999999E-3</v>
      </c>
      <c r="O1812" s="13">
        <f t="shared" si="114"/>
        <v>40.879325999999999</v>
      </c>
      <c r="P1812" s="13">
        <f>IF(D1812="ZZ",Brick_Kilns_EF!$E$4*(0.75),Brick_Kilns_EF!$E$4)</f>
        <v>4.7000000000000002E-3</v>
      </c>
      <c r="Q1812" s="13">
        <f t="shared" si="115"/>
        <v>41.768006999999997</v>
      </c>
    </row>
    <row r="1813" spans="1:17">
      <c r="A1813" s="13" t="s">
        <v>1823</v>
      </c>
      <c r="B1813" s="13">
        <v>24.807833649999999</v>
      </c>
      <c r="C1813" s="13">
        <v>89.123555800000005</v>
      </c>
      <c r="D1813" s="13" t="s">
        <v>6</v>
      </c>
      <c r="E1813" s="13" t="s">
        <v>4927</v>
      </c>
      <c r="F1813" s="13" t="s">
        <v>42</v>
      </c>
      <c r="G1813" s="13" t="s">
        <v>4802</v>
      </c>
      <c r="H1813" s="13" t="s">
        <v>4816</v>
      </c>
      <c r="I1813" s="13">
        <f>(Brick_Kilns_EF!$B$13*Brick_Kilns_EF!$B$11*Brick_Kilns_EF!$B$12)</f>
        <v>8886.81</v>
      </c>
      <c r="J1813" s="13">
        <f>IF(D1813="ZZ",Brick_Kilns_EF!$E$5*(0.75),Brick_Kilns_EF!$E$5)</f>
        <v>9.6999999999999986E-3</v>
      </c>
      <c r="K1813" s="13">
        <f t="shared" si="113"/>
        <v>86.202056999999982</v>
      </c>
      <c r="L1813" s="13">
        <f>IF(D1813="ZZ",Brick_Kilns_EF!$E$2*(0.75),Brick_Kilns_EF!$E$2)</f>
        <v>6.7999999999999996E-3</v>
      </c>
      <c r="M1813" s="13">
        <f t="shared" si="112"/>
        <v>60.430307999999997</v>
      </c>
      <c r="N1813" s="13">
        <f>IF(D1813="ZZ",Brick_Kilns_EF!$E$3*(0.75),Brick_Kilns_EF!$E$3)</f>
        <v>4.5999999999999999E-3</v>
      </c>
      <c r="O1813" s="13">
        <f t="shared" si="114"/>
        <v>40.879325999999999</v>
      </c>
      <c r="P1813" s="13">
        <f>IF(D1813="ZZ",Brick_Kilns_EF!$E$4*(0.75),Brick_Kilns_EF!$E$4)</f>
        <v>4.7000000000000002E-3</v>
      </c>
      <c r="Q1813" s="13">
        <f t="shared" si="115"/>
        <v>41.768006999999997</v>
      </c>
    </row>
    <row r="1814" spans="1:17">
      <c r="A1814" s="13" t="s">
        <v>1824</v>
      </c>
      <c r="B1814" s="13">
        <v>24.801094790000001</v>
      </c>
      <c r="C1814" s="13">
        <v>88.869455720000005</v>
      </c>
      <c r="D1814" s="13" t="s">
        <v>6</v>
      </c>
      <c r="E1814" s="13" t="s">
        <v>4927</v>
      </c>
      <c r="F1814" s="13" t="s">
        <v>42</v>
      </c>
      <c r="G1814" s="13" t="s">
        <v>4802</v>
      </c>
      <c r="H1814" s="13" t="s">
        <v>4816</v>
      </c>
      <c r="I1814" s="13">
        <f>(Brick_Kilns_EF!$B$13*Brick_Kilns_EF!$B$11*Brick_Kilns_EF!$B$12)</f>
        <v>8886.81</v>
      </c>
      <c r="J1814" s="13">
        <f>IF(D1814="ZZ",Brick_Kilns_EF!$E$5*(0.75),Brick_Kilns_EF!$E$5)</f>
        <v>9.6999999999999986E-3</v>
      </c>
      <c r="K1814" s="13">
        <f t="shared" si="113"/>
        <v>86.202056999999982</v>
      </c>
      <c r="L1814" s="13">
        <f>IF(D1814="ZZ",Brick_Kilns_EF!$E$2*(0.75),Brick_Kilns_EF!$E$2)</f>
        <v>6.7999999999999996E-3</v>
      </c>
      <c r="M1814" s="13">
        <f t="shared" si="112"/>
        <v>60.430307999999997</v>
      </c>
      <c r="N1814" s="13">
        <f>IF(D1814="ZZ",Brick_Kilns_EF!$E$3*(0.75),Brick_Kilns_EF!$E$3)</f>
        <v>4.5999999999999999E-3</v>
      </c>
      <c r="O1814" s="13">
        <f t="shared" si="114"/>
        <v>40.879325999999999</v>
      </c>
      <c r="P1814" s="13">
        <f>IF(D1814="ZZ",Brick_Kilns_EF!$E$4*(0.75),Brick_Kilns_EF!$E$4)</f>
        <v>4.7000000000000002E-3</v>
      </c>
      <c r="Q1814" s="13">
        <f t="shared" si="115"/>
        <v>41.768006999999997</v>
      </c>
    </row>
    <row r="1815" spans="1:17">
      <c r="A1815" s="13" t="s">
        <v>1825</v>
      </c>
      <c r="B1815" s="13">
        <v>22.400269949999998</v>
      </c>
      <c r="C1815" s="13">
        <v>90.760100660000006</v>
      </c>
      <c r="D1815" s="13" t="s">
        <v>6</v>
      </c>
      <c r="E1815" s="13" t="s">
        <v>4927</v>
      </c>
      <c r="F1815" s="13" t="s">
        <v>11</v>
      </c>
      <c r="G1815" s="13" t="s">
        <v>4802</v>
      </c>
      <c r="H1815" s="13" t="s">
        <v>4816</v>
      </c>
      <c r="I1815" s="13">
        <f>(Brick_Kilns_EF!$B$13*Brick_Kilns_EF!$B$11*Brick_Kilns_EF!$B$12)</f>
        <v>8886.81</v>
      </c>
      <c r="J1815" s="13">
        <f>IF(D1815="ZZ",Brick_Kilns_EF!$E$5*(0.75),Brick_Kilns_EF!$E$5)</f>
        <v>9.6999999999999986E-3</v>
      </c>
      <c r="K1815" s="13">
        <f t="shared" si="113"/>
        <v>86.202056999999982</v>
      </c>
      <c r="L1815" s="13">
        <f>IF(D1815="ZZ",Brick_Kilns_EF!$E$2*(0.75),Brick_Kilns_EF!$E$2)</f>
        <v>6.7999999999999996E-3</v>
      </c>
      <c r="M1815" s="13">
        <f t="shared" si="112"/>
        <v>60.430307999999997</v>
      </c>
      <c r="N1815" s="13">
        <f>IF(D1815="ZZ",Brick_Kilns_EF!$E$3*(0.75),Brick_Kilns_EF!$E$3)</f>
        <v>4.5999999999999999E-3</v>
      </c>
      <c r="O1815" s="13">
        <f t="shared" si="114"/>
        <v>40.879325999999999</v>
      </c>
      <c r="P1815" s="13">
        <f>IF(D1815="ZZ",Brick_Kilns_EF!$E$4*(0.75),Brick_Kilns_EF!$E$4)</f>
        <v>4.7000000000000002E-3</v>
      </c>
      <c r="Q1815" s="13">
        <f t="shared" si="115"/>
        <v>41.768006999999997</v>
      </c>
    </row>
    <row r="1816" spans="1:17">
      <c r="A1816" s="13" t="s">
        <v>1826</v>
      </c>
      <c r="B1816" s="13">
        <v>25.689236829999999</v>
      </c>
      <c r="C1816" s="13">
        <v>89.097046700000007</v>
      </c>
      <c r="D1816" s="13" t="s">
        <v>6</v>
      </c>
      <c r="E1816" s="13" t="s">
        <v>4927</v>
      </c>
      <c r="F1816" s="13" t="s">
        <v>171</v>
      </c>
      <c r="G1816" s="13" t="s">
        <v>4802</v>
      </c>
      <c r="H1816" s="13" t="s">
        <v>4816</v>
      </c>
      <c r="I1816" s="13">
        <f>(Brick_Kilns_EF!$B$13*Brick_Kilns_EF!$B$11*Brick_Kilns_EF!$B$12)</f>
        <v>8886.81</v>
      </c>
      <c r="J1816" s="13">
        <f>IF(D1816="ZZ",Brick_Kilns_EF!$E$5*(0.75),Brick_Kilns_EF!$E$5)</f>
        <v>9.6999999999999986E-3</v>
      </c>
      <c r="K1816" s="13">
        <f t="shared" si="113"/>
        <v>86.202056999999982</v>
      </c>
      <c r="L1816" s="13">
        <f>IF(D1816="ZZ",Brick_Kilns_EF!$E$2*(0.75),Brick_Kilns_EF!$E$2)</f>
        <v>6.7999999999999996E-3</v>
      </c>
      <c r="M1816" s="13">
        <f t="shared" si="112"/>
        <v>60.430307999999997</v>
      </c>
      <c r="N1816" s="13">
        <f>IF(D1816="ZZ",Brick_Kilns_EF!$E$3*(0.75),Brick_Kilns_EF!$E$3)</f>
        <v>4.5999999999999999E-3</v>
      </c>
      <c r="O1816" s="13">
        <f t="shared" si="114"/>
        <v>40.879325999999999</v>
      </c>
      <c r="P1816" s="13">
        <f>IF(D1816="ZZ",Brick_Kilns_EF!$E$4*(0.75),Brick_Kilns_EF!$E$4)</f>
        <v>4.7000000000000002E-3</v>
      </c>
      <c r="Q1816" s="13">
        <f t="shared" si="115"/>
        <v>41.768006999999997</v>
      </c>
    </row>
    <row r="1817" spans="1:17">
      <c r="A1817" s="13" t="s">
        <v>1827</v>
      </c>
      <c r="B1817" s="13">
        <v>24.82282764</v>
      </c>
      <c r="C1817" s="13">
        <v>88.439297109999998</v>
      </c>
      <c r="D1817" s="13" t="s">
        <v>6</v>
      </c>
      <c r="E1817" s="13" t="s">
        <v>4927</v>
      </c>
      <c r="F1817" s="13" t="s">
        <v>42</v>
      </c>
      <c r="G1817" s="13" t="s">
        <v>4802</v>
      </c>
      <c r="H1817" s="13" t="s">
        <v>4816</v>
      </c>
      <c r="I1817" s="13">
        <f>(Brick_Kilns_EF!$B$13*Brick_Kilns_EF!$B$11*Brick_Kilns_EF!$B$12)</f>
        <v>8886.81</v>
      </c>
      <c r="J1817" s="13">
        <f>IF(D1817="ZZ",Brick_Kilns_EF!$E$5*(0.75),Brick_Kilns_EF!$E$5)</f>
        <v>9.6999999999999986E-3</v>
      </c>
      <c r="K1817" s="13">
        <f t="shared" si="113"/>
        <v>86.202056999999982</v>
      </c>
      <c r="L1817" s="13">
        <f>IF(D1817="ZZ",Brick_Kilns_EF!$E$2*(0.75),Brick_Kilns_EF!$E$2)</f>
        <v>6.7999999999999996E-3</v>
      </c>
      <c r="M1817" s="13">
        <f t="shared" si="112"/>
        <v>60.430307999999997</v>
      </c>
      <c r="N1817" s="13">
        <f>IF(D1817="ZZ",Brick_Kilns_EF!$E$3*(0.75),Brick_Kilns_EF!$E$3)</f>
        <v>4.5999999999999999E-3</v>
      </c>
      <c r="O1817" s="13">
        <f t="shared" si="114"/>
        <v>40.879325999999999</v>
      </c>
      <c r="P1817" s="13">
        <f>IF(D1817="ZZ",Brick_Kilns_EF!$E$4*(0.75),Brick_Kilns_EF!$E$4)</f>
        <v>4.7000000000000002E-3</v>
      </c>
      <c r="Q1817" s="13">
        <f t="shared" si="115"/>
        <v>41.768006999999997</v>
      </c>
    </row>
    <row r="1818" spans="1:17">
      <c r="A1818" s="13" t="s">
        <v>1828</v>
      </c>
      <c r="B1818" s="13">
        <v>24.657262589999998</v>
      </c>
      <c r="C1818" s="13">
        <v>88.120985849999997</v>
      </c>
      <c r="D1818" s="13" t="s">
        <v>6</v>
      </c>
      <c r="E1818" s="13" t="s">
        <v>4927</v>
      </c>
      <c r="F1818" s="13" t="s">
        <v>42</v>
      </c>
      <c r="G1818" s="13" t="s">
        <v>4802</v>
      </c>
      <c r="H1818" s="13" t="s">
        <v>4816</v>
      </c>
      <c r="I1818" s="13">
        <f>(Brick_Kilns_EF!$B$13*Brick_Kilns_EF!$B$11*Brick_Kilns_EF!$B$12)</f>
        <v>8886.81</v>
      </c>
      <c r="J1818" s="13">
        <f>IF(D1818="ZZ",Brick_Kilns_EF!$E$5*(0.75),Brick_Kilns_EF!$E$5)</f>
        <v>9.6999999999999986E-3</v>
      </c>
      <c r="K1818" s="13">
        <f t="shared" si="113"/>
        <v>86.202056999999982</v>
      </c>
      <c r="L1818" s="13">
        <f>IF(D1818="ZZ",Brick_Kilns_EF!$E$2*(0.75),Brick_Kilns_EF!$E$2)</f>
        <v>6.7999999999999996E-3</v>
      </c>
      <c r="M1818" s="13">
        <f t="shared" si="112"/>
        <v>60.430307999999997</v>
      </c>
      <c r="N1818" s="13">
        <f>IF(D1818="ZZ",Brick_Kilns_EF!$E$3*(0.75),Brick_Kilns_EF!$E$3)</f>
        <v>4.5999999999999999E-3</v>
      </c>
      <c r="O1818" s="13">
        <f t="shared" si="114"/>
        <v>40.879325999999999</v>
      </c>
      <c r="P1818" s="13">
        <f>IF(D1818="ZZ",Brick_Kilns_EF!$E$4*(0.75),Brick_Kilns_EF!$E$4)</f>
        <v>4.7000000000000002E-3</v>
      </c>
      <c r="Q1818" s="13">
        <f t="shared" si="115"/>
        <v>41.768006999999997</v>
      </c>
    </row>
    <row r="1819" spans="1:17">
      <c r="A1819" s="13" t="s">
        <v>1829</v>
      </c>
      <c r="B1819" s="13">
        <v>24.994366759999998</v>
      </c>
      <c r="C1819" s="13">
        <v>89.850336139999996</v>
      </c>
      <c r="D1819" s="13" t="s">
        <v>6</v>
      </c>
      <c r="E1819" s="13" t="s">
        <v>4927</v>
      </c>
      <c r="F1819" s="13" t="s">
        <v>248</v>
      </c>
      <c r="G1819" s="13" t="s">
        <v>4802</v>
      </c>
      <c r="H1819" s="13" t="s">
        <v>4816</v>
      </c>
      <c r="I1819" s="13">
        <f>(Brick_Kilns_EF!$B$13*Brick_Kilns_EF!$B$11*Brick_Kilns_EF!$B$12)</f>
        <v>8886.81</v>
      </c>
      <c r="J1819" s="13">
        <f>IF(D1819="ZZ",Brick_Kilns_EF!$E$5*(0.75),Brick_Kilns_EF!$E$5)</f>
        <v>9.6999999999999986E-3</v>
      </c>
      <c r="K1819" s="13">
        <f t="shared" si="113"/>
        <v>86.202056999999982</v>
      </c>
      <c r="L1819" s="13">
        <f>IF(D1819="ZZ",Brick_Kilns_EF!$E$2*(0.75),Brick_Kilns_EF!$E$2)</f>
        <v>6.7999999999999996E-3</v>
      </c>
      <c r="M1819" s="13">
        <f t="shared" si="112"/>
        <v>60.430307999999997</v>
      </c>
      <c r="N1819" s="13">
        <f>IF(D1819="ZZ",Brick_Kilns_EF!$E$3*(0.75),Brick_Kilns_EF!$E$3)</f>
        <v>4.5999999999999999E-3</v>
      </c>
      <c r="O1819" s="13">
        <f t="shared" si="114"/>
        <v>40.879325999999999</v>
      </c>
      <c r="P1819" s="13">
        <f>IF(D1819="ZZ",Brick_Kilns_EF!$E$4*(0.75),Brick_Kilns_EF!$E$4)</f>
        <v>4.7000000000000002E-3</v>
      </c>
      <c r="Q1819" s="13">
        <f t="shared" si="115"/>
        <v>41.768006999999997</v>
      </c>
    </row>
    <row r="1820" spans="1:17">
      <c r="A1820" s="13" t="s">
        <v>1830</v>
      </c>
      <c r="B1820" s="13">
        <v>24.625451739999999</v>
      </c>
      <c r="C1820" s="13">
        <v>88.240695040000006</v>
      </c>
      <c r="D1820" s="13" t="s">
        <v>6</v>
      </c>
      <c r="E1820" s="13" t="s">
        <v>4927</v>
      </c>
      <c r="F1820" s="13" t="s">
        <v>42</v>
      </c>
      <c r="G1820" s="13" t="s">
        <v>4802</v>
      </c>
      <c r="H1820" s="13" t="s">
        <v>4816</v>
      </c>
      <c r="I1820" s="13">
        <f>(Brick_Kilns_EF!$B$13*Brick_Kilns_EF!$B$11*Brick_Kilns_EF!$B$12)</f>
        <v>8886.81</v>
      </c>
      <c r="J1820" s="13">
        <f>IF(D1820="ZZ",Brick_Kilns_EF!$E$5*(0.75),Brick_Kilns_EF!$E$5)</f>
        <v>9.6999999999999986E-3</v>
      </c>
      <c r="K1820" s="13">
        <f t="shared" si="113"/>
        <v>86.202056999999982</v>
      </c>
      <c r="L1820" s="13">
        <f>IF(D1820="ZZ",Brick_Kilns_EF!$E$2*(0.75),Brick_Kilns_EF!$E$2)</f>
        <v>6.7999999999999996E-3</v>
      </c>
      <c r="M1820" s="13">
        <f t="shared" si="112"/>
        <v>60.430307999999997</v>
      </c>
      <c r="N1820" s="13">
        <f>IF(D1820="ZZ",Brick_Kilns_EF!$E$3*(0.75),Brick_Kilns_EF!$E$3)</f>
        <v>4.5999999999999999E-3</v>
      </c>
      <c r="O1820" s="13">
        <f t="shared" si="114"/>
        <v>40.879325999999999</v>
      </c>
      <c r="P1820" s="13">
        <f>IF(D1820="ZZ",Brick_Kilns_EF!$E$4*(0.75),Brick_Kilns_EF!$E$4)</f>
        <v>4.7000000000000002E-3</v>
      </c>
      <c r="Q1820" s="13">
        <f t="shared" si="115"/>
        <v>41.768006999999997</v>
      </c>
    </row>
    <row r="1821" spans="1:17">
      <c r="A1821" s="13" t="s">
        <v>1831</v>
      </c>
      <c r="B1821" s="13">
        <v>24.945667879999998</v>
      </c>
      <c r="C1821" s="13">
        <v>89.506844849999993</v>
      </c>
      <c r="D1821" s="13" t="s">
        <v>6</v>
      </c>
      <c r="E1821" s="13" t="s">
        <v>4927</v>
      </c>
      <c r="F1821" s="13" t="s">
        <v>42</v>
      </c>
      <c r="G1821" s="13" t="s">
        <v>4802</v>
      </c>
      <c r="H1821" s="13" t="s">
        <v>4816</v>
      </c>
      <c r="I1821" s="13">
        <f>(Brick_Kilns_EF!$B$13*Brick_Kilns_EF!$B$11*Brick_Kilns_EF!$B$12)</f>
        <v>8886.81</v>
      </c>
      <c r="J1821" s="13">
        <f>IF(D1821="ZZ",Brick_Kilns_EF!$E$5*(0.75),Brick_Kilns_EF!$E$5)</f>
        <v>9.6999999999999986E-3</v>
      </c>
      <c r="K1821" s="13">
        <f t="shared" si="113"/>
        <v>86.202056999999982</v>
      </c>
      <c r="L1821" s="13">
        <f>IF(D1821="ZZ",Brick_Kilns_EF!$E$2*(0.75),Brick_Kilns_EF!$E$2)</f>
        <v>6.7999999999999996E-3</v>
      </c>
      <c r="M1821" s="13">
        <f t="shared" si="112"/>
        <v>60.430307999999997</v>
      </c>
      <c r="N1821" s="13">
        <f>IF(D1821="ZZ",Brick_Kilns_EF!$E$3*(0.75),Brick_Kilns_EF!$E$3)</f>
        <v>4.5999999999999999E-3</v>
      </c>
      <c r="O1821" s="13">
        <f t="shared" si="114"/>
        <v>40.879325999999999</v>
      </c>
      <c r="P1821" s="13">
        <f>IF(D1821="ZZ",Brick_Kilns_EF!$E$4*(0.75),Brick_Kilns_EF!$E$4)</f>
        <v>4.7000000000000002E-3</v>
      </c>
      <c r="Q1821" s="13">
        <f t="shared" si="115"/>
        <v>41.768006999999997</v>
      </c>
    </row>
    <row r="1822" spans="1:17">
      <c r="A1822" s="13" t="s">
        <v>1832</v>
      </c>
      <c r="B1822" s="13">
        <v>24.755823830000001</v>
      </c>
      <c r="C1822" s="13">
        <v>88.785873910000007</v>
      </c>
      <c r="D1822" s="13" t="s">
        <v>6</v>
      </c>
      <c r="E1822" s="13" t="s">
        <v>4927</v>
      </c>
      <c r="F1822" s="13" t="s">
        <v>42</v>
      </c>
      <c r="G1822" s="13" t="s">
        <v>4802</v>
      </c>
      <c r="H1822" s="13" t="s">
        <v>4816</v>
      </c>
      <c r="I1822" s="13">
        <f>(Brick_Kilns_EF!$B$13*Brick_Kilns_EF!$B$11*Brick_Kilns_EF!$B$12)</f>
        <v>8886.81</v>
      </c>
      <c r="J1822" s="13">
        <f>IF(D1822="ZZ",Brick_Kilns_EF!$E$5*(0.75),Brick_Kilns_EF!$E$5)</f>
        <v>9.6999999999999986E-3</v>
      </c>
      <c r="K1822" s="13">
        <f t="shared" si="113"/>
        <v>86.202056999999982</v>
      </c>
      <c r="L1822" s="13">
        <f>IF(D1822="ZZ",Brick_Kilns_EF!$E$2*(0.75),Brick_Kilns_EF!$E$2)</f>
        <v>6.7999999999999996E-3</v>
      </c>
      <c r="M1822" s="13">
        <f t="shared" si="112"/>
        <v>60.430307999999997</v>
      </c>
      <c r="N1822" s="13">
        <f>IF(D1822="ZZ",Brick_Kilns_EF!$E$3*(0.75),Brick_Kilns_EF!$E$3)</f>
        <v>4.5999999999999999E-3</v>
      </c>
      <c r="O1822" s="13">
        <f t="shared" si="114"/>
        <v>40.879325999999999</v>
      </c>
      <c r="P1822" s="13">
        <f>IF(D1822="ZZ",Brick_Kilns_EF!$E$4*(0.75),Brick_Kilns_EF!$E$4)</f>
        <v>4.7000000000000002E-3</v>
      </c>
      <c r="Q1822" s="13">
        <f t="shared" si="115"/>
        <v>41.768006999999997</v>
      </c>
    </row>
    <row r="1823" spans="1:17">
      <c r="A1823" s="13" t="s">
        <v>1833</v>
      </c>
      <c r="B1823" s="13">
        <v>24.66049044</v>
      </c>
      <c r="C1823" s="13">
        <v>88.263289650000004</v>
      </c>
      <c r="D1823" s="13" t="s">
        <v>6</v>
      </c>
      <c r="E1823" s="13" t="s">
        <v>4927</v>
      </c>
      <c r="F1823" s="13" t="s">
        <v>42</v>
      </c>
      <c r="G1823" s="13" t="s">
        <v>4802</v>
      </c>
      <c r="H1823" s="13" t="s">
        <v>4816</v>
      </c>
      <c r="I1823" s="13">
        <f>(Brick_Kilns_EF!$B$13*Brick_Kilns_EF!$B$11*Brick_Kilns_EF!$B$12)</f>
        <v>8886.81</v>
      </c>
      <c r="J1823" s="13">
        <f>IF(D1823="ZZ",Brick_Kilns_EF!$E$5*(0.75),Brick_Kilns_EF!$E$5)</f>
        <v>9.6999999999999986E-3</v>
      </c>
      <c r="K1823" s="13">
        <f t="shared" si="113"/>
        <v>86.202056999999982</v>
      </c>
      <c r="L1823" s="13">
        <f>IF(D1823="ZZ",Brick_Kilns_EF!$E$2*(0.75),Brick_Kilns_EF!$E$2)</f>
        <v>6.7999999999999996E-3</v>
      </c>
      <c r="M1823" s="13">
        <f t="shared" si="112"/>
        <v>60.430307999999997</v>
      </c>
      <c r="N1823" s="13">
        <f>IF(D1823="ZZ",Brick_Kilns_EF!$E$3*(0.75),Brick_Kilns_EF!$E$3)</f>
        <v>4.5999999999999999E-3</v>
      </c>
      <c r="O1823" s="13">
        <f t="shared" si="114"/>
        <v>40.879325999999999</v>
      </c>
      <c r="P1823" s="13">
        <f>IF(D1823="ZZ",Brick_Kilns_EF!$E$4*(0.75),Brick_Kilns_EF!$E$4)</f>
        <v>4.7000000000000002E-3</v>
      </c>
      <c r="Q1823" s="13">
        <f t="shared" si="115"/>
        <v>41.768006999999997</v>
      </c>
    </row>
    <row r="1824" spans="1:17">
      <c r="A1824" s="13" t="s">
        <v>1834</v>
      </c>
      <c r="B1824" s="13">
        <v>25.323299030000001</v>
      </c>
      <c r="C1824" s="13">
        <v>89.339879730000007</v>
      </c>
      <c r="D1824" s="13" t="s">
        <v>6</v>
      </c>
      <c r="E1824" s="13" t="s">
        <v>4927</v>
      </c>
      <c r="F1824" s="13" t="s">
        <v>171</v>
      </c>
      <c r="G1824" s="13" t="s">
        <v>4802</v>
      </c>
      <c r="H1824" s="13" t="s">
        <v>4816</v>
      </c>
      <c r="I1824" s="13">
        <f>(Brick_Kilns_EF!$B$13*Brick_Kilns_EF!$B$11*Brick_Kilns_EF!$B$12)</f>
        <v>8886.81</v>
      </c>
      <c r="J1824" s="13">
        <f>IF(D1824="ZZ",Brick_Kilns_EF!$E$5*(0.75),Brick_Kilns_EF!$E$5)</f>
        <v>9.6999999999999986E-3</v>
      </c>
      <c r="K1824" s="13">
        <f t="shared" si="113"/>
        <v>86.202056999999982</v>
      </c>
      <c r="L1824" s="13">
        <f>IF(D1824="ZZ",Brick_Kilns_EF!$E$2*(0.75),Brick_Kilns_EF!$E$2)</f>
        <v>6.7999999999999996E-3</v>
      </c>
      <c r="M1824" s="13">
        <f t="shared" si="112"/>
        <v>60.430307999999997</v>
      </c>
      <c r="N1824" s="13">
        <f>IF(D1824="ZZ",Brick_Kilns_EF!$E$3*(0.75),Brick_Kilns_EF!$E$3)</f>
        <v>4.5999999999999999E-3</v>
      </c>
      <c r="O1824" s="13">
        <f t="shared" si="114"/>
        <v>40.879325999999999</v>
      </c>
      <c r="P1824" s="13">
        <f>IF(D1824="ZZ",Brick_Kilns_EF!$E$4*(0.75),Brick_Kilns_EF!$E$4)</f>
        <v>4.7000000000000002E-3</v>
      </c>
      <c r="Q1824" s="13">
        <f t="shared" si="115"/>
        <v>41.768006999999997</v>
      </c>
    </row>
    <row r="1825" spans="1:17">
      <c r="A1825" s="13" t="s">
        <v>1835</v>
      </c>
      <c r="B1825" s="13">
        <v>25.066600350000002</v>
      </c>
      <c r="C1825" s="13">
        <v>89.027678910000006</v>
      </c>
      <c r="D1825" s="13" t="s">
        <v>6</v>
      </c>
      <c r="E1825" s="13" t="s">
        <v>4927</v>
      </c>
      <c r="F1825" s="13" t="s">
        <v>42</v>
      </c>
      <c r="G1825" s="13" t="s">
        <v>4802</v>
      </c>
      <c r="H1825" s="13" t="s">
        <v>4816</v>
      </c>
      <c r="I1825" s="13">
        <f>(Brick_Kilns_EF!$B$13*Brick_Kilns_EF!$B$11*Brick_Kilns_EF!$B$12)</f>
        <v>8886.81</v>
      </c>
      <c r="J1825" s="13">
        <f>IF(D1825="ZZ",Brick_Kilns_EF!$E$5*(0.75),Brick_Kilns_EF!$E$5)</f>
        <v>9.6999999999999986E-3</v>
      </c>
      <c r="K1825" s="13">
        <f t="shared" si="113"/>
        <v>86.202056999999982</v>
      </c>
      <c r="L1825" s="13">
        <f>IF(D1825="ZZ",Brick_Kilns_EF!$E$2*(0.75),Brick_Kilns_EF!$E$2)</f>
        <v>6.7999999999999996E-3</v>
      </c>
      <c r="M1825" s="13">
        <f t="shared" si="112"/>
        <v>60.430307999999997</v>
      </c>
      <c r="N1825" s="13">
        <f>IF(D1825="ZZ",Brick_Kilns_EF!$E$3*(0.75),Brick_Kilns_EF!$E$3)</f>
        <v>4.5999999999999999E-3</v>
      </c>
      <c r="O1825" s="13">
        <f t="shared" si="114"/>
        <v>40.879325999999999</v>
      </c>
      <c r="P1825" s="13">
        <f>IF(D1825="ZZ",Brick_Kilns_EF!$E$4*(0.75),Brick_Kilns_EF!$E$4)</f>
        <v>4.7000000000000002E-3</v>
      </c>
      <c r="Q1825" s="13">
        <f t="shared" si="115"/>
        <v>41.768006999999997</v>
      </c>
    </row>
    <row r="1826" spans="1:17">
      <c r="A1826" s="13" t="s">
        <v>1836</v>
      </c>
      <c r="B1826" s="13">
        <v>25.003013060000001</v>
      </c>
      <c r="C1826" s="13">
        <v>88.507539050000005</v>
      </c>
      <c r="D1826" s="13" t="s">
        <v>6</v>
      </c>
      <c r="E1826" s="13" t="s">
        <v>4927</v>
      </c>
      <c r="F1826" s="13" t="s">
        <v>42</v>
      </c>
      <c r="G1826" s="13" t="s">
        <v>4802</v>
      </c>
      <c r="H1826" s="13" t="s">
        <v>4816</v>
      </c>
      <c r="I1826" s="13">
        <f>(Brick_Kilns_EF!$B$13*Brick_Kilns_EF!$B$11*Brick_Kilns_EF!$B$12)</f>
        <v>8886.81</v>
      </c>
      <c r="J1826" s="13">
        <f>IF(D1826="ZZ",Brick_Kilns_EF!$E$5*(0.75),Brick_Kilns_EF!$E$5)</f>
        <v>9.6999999999999986E-3</v>
      </c>
      <c r="K1826" s="13">
        <f t="shared" si="113"/>
        <v>86.202056999999982</v>
      </c>
      <c r="L1826" s="13">
        <f>IF(D1826="ZZ",Brick_Kilns_EF!$E$2*(0.75),Brick_Kilns_EF!$E$2)</f>
        <v>6.7999999999999996E-3</v>
      </c>
      <c r="M1826" s="13">
        <f t="shared" si="112"/>
        <v>60.430307999999997</v>
      </c>
      <c r="N1826" s="13">
        <f>IF(D1826="ZZ",Brick_Kilns_EF!$E$3*(0.75),Brick_Kilns_EF!$E$3)</f>
        <v>4.5999999999999999E-3</v>
      </c>
      <c r="O1826" s="13">
        <f t="shared" si="114"/>
        <v>40.879325999999999</v>
      </c>
      <c r="P1826" s="13">
        <f>IF(D1826="ZZ",Brick_Kilns_EF!$E$4*(0.75),Brick_Kilns_EF!$E$4)</f>
        <v>4.7000000000000002E-3</v>
      </c>
      <c r="Q1826" s="13">
        <f t="shared" si="115"/>
        <v>41.768006999999997</v>
      </c>
    </row>
    <row r="1827" spans="1:17">
      <c r="A1827" s="13" t="s">
        <v>1837</v>
      </c>
      <c r="B1827" s="13">
        <v>25.901274529999998</v>
      </c>
      <c r="C1827" s="13">
        <v>88.251651449999997</v>
      </c>
      <c r="D1827" s="13" t="s">
        <v>6</v>
      </c>
      <c r="E1827" s="13" t="s">
        <v>4927</v>
      </c>
      <c r="F1827" s="13" t="s">
        <v>171</v>
      </c>
      <c r="G1827" s="13" t="s">
        <v>4802</v>
      </c>
      <c r="H1827" s="13" t="s">
        <v>4816</v>
      </c>
      <c r="I1827" s="13">
        <f>(Brick_Kilns_EF!$B$13*Brick_Kilns_EF!$B$11*Brick_Kilns_EF!$B$12)</f>
        <v>8886.81</v>
      </c>
      <c r="J1827" s="13">
        <f>IF(D1827="ZZ",Brick_Kilns_EF!$E$5*(0.75),Brick_Kilns_EF!$E$5)</f>
        <v>9.6999999999999986E-3</v>
      </c>
      <c r="K1827" s="13">
        <f t="shared" si="113"/>
        <v>86.202056999999982</v>
      </c>
      <c r="L1827" s="13">
        <f>IF(D1827="ZZ",Brick_Kilns_EF!$E$2*(0.75),Brick_Kilns_EF!$E$2)</f>
        <v>6.7999999999999996E-3</v>
      </c>
      <c r="M1827" s="13">
        <f t="shared" si="112"/>
        <v>60.430307999999997</v>
      </c>
      <c r="N1827" s="13">
        <f>IF(D1827="ZZ",Brick_Kilns_EF!$E$3*(0.75),Brick_Kilns_EF!$E$3)</f>
        <v>4.5999999999999999E-3</v>
      </c>
      <c r="O1827" s="13">
        <f t="shared" si="114"/>
        <v>40.879325999999999</v>
      </c>
      <c r="P1827" s="13">
        <f>IF(D1827="ZZ",Brick_Kilns_EF!$E$4*(0.75),Brick_Kilns_EF!$E$4)</f>
        <v>4.7000000000000002E-3</v>
      </c>
      <c r="Q1827" s="13">
        <f t="shared" si="115"/>
        <v>41.768006999999997</v>
      </c>
    </row>
    <row r="1828" spans="1:17">
      <c r="A1828" s="13" t="s">
        <v>1838</v>
      </c>
      <c r="B1828" s="13">
        <v>24.909684689999999</v>
      </c>
      <c r="C1828" s="13">
        <v>88.741804869999996</v>
      </c>
      <c r="D1828" s="13" t="s">
        <v>6</v>
      </c>
      <c r="E1828" s="13" t="s">
        <v>4927</v>
      </c>
      <c r="F1828" s="13" t="s">
        <v>42</v>
      </c>
      <c r="G1828" s="13" t="s">
        <v>4802</v>
      </c>
      <c r="H1828" s="13" t="s">
        <v>4816</v>
      </c>
      <c r="I1828" s="13">
        <f>(Brick_Kilns_EF!$B$13*Brick_Kilns_EF!$B$11*Brick_Kilns_EF!$B$12)</f>
        <v>8886.81</v>
      </c>
      <c r="J1828" s="13">
        <f>IF(D1828="ZZ",Brick_Kilns_EF!$E$5*(0.75),Brick_Kilns_EF!$E$5)</f>
        <v>9.6999999999999986E-3</v>
      </c>
      <c r="K1828" s="13">
        <f t="shared" si="113"/>
        <v>86.202056999999982</v>
      </c>
      <c r="L1828" s="13">
        <f>IF(D1828="ZZ",Brick_Kilns_EF!$E$2*(0.75),Brick_Kilns_EF!$E$2)</f>
        <v>6.7999999999999996E-3</v>
      </c>
      <c r="M1828" s="13">
        <f t="shared" si="112"/>
        <v>60.430307999999997</v>
      </c>
      <c r="N1828" s="13">
        <f>IF(D1828="ZZ",Brick_Kilns_EF!$E$3*(0.75),Brick_Kilns_EF!$E$3)</f>
        <v>4.5999999999999999E-3</v>
      </c>
      <c r="O1828" s="13">
        <f t="shared" si="114"/>
        <v>40.879325999999999</v>
      </c>
      <c r="P1828" s="13">
        <f>IF(D1828="ZZ",Brick_Kilns_EF!$E$4*(0.75),Brick_Kilns_EF!$E$4)</f>
        <v>4.7000000000000002E-3</v>
      </c>
      <c r="Q1828" s="13">
        <f t="shared" si="115"/>
        <v>41.768006999999997</v>
      </c>
    </row>
    <row r="1829" spans="1:17">
      <c r="A1829" s="13" t="s">
        <v>1839</v>
      </c>
      <c r="B1829" s="13">
        <v>24.645081019999999</v>
      </c>
      <c r="C1829" s="13">
        <v>88.219508250000004</v>
      </c>
      <c r="D1829" s="13" t="s">
        <v>6</v>
      </c>
      <c r="E1829" s="13" t="s">
        <v>4927</v>
      </c>
      <c r="F1829" s="13" t="s">
        <v>42</v>
      </c>
      <c r="G1829" s="13" t="s">
        <v>4802</v>
      </c>
      <c r="H1829" s="13" t="s">
        <v>4816</v>
      </c>
      <c r="I1829" s="13">
        <f>(Brick_Kilns_EF!$B$13*Brick_Kilns_EF!$B$11*Brick_Kilns_EF!$B$12)</f>
        <v>8886.81</v>
      </c>
      <c r="J1829" s="13">
        <f>IF(D1829="ZZ",Brick_Kilns_EF!$E$5*(0.75),Brick_Kilns_EF!$E$5)</f>
        <v>9.6999999999999986E-3</v>
      </c>
      <c r="K1829" s="13">
        <f t="shared" si="113"/>
        <v>86.202056999999982</v>
      </c>
      <c r="L1829" s="13">
        <f>IF(D1829="ZZ",Brick_Kilns_EF!$E$2*(0.75),Brick_Kilns_EF!$E$2)</f>
        <v>6.7999999999999996E-3</v>
      </c>
      <c r="M1829" s="13">
        <f t="shared" si="112"/>
        <v>60.430307999999997</v>
      </c>
      <c r="N1829" s="13">
        <f>IF(D1829="ZZ",Brick_Kilns_EF!$E$3*(0.75),Brick_Kilns_EF!$E$3)</f>
        <v>4.5999999999999999E-3</v>
      </c>
      <c r="O1829" s="13">
        <f t="shared" si="114"/>
        <v>40.879325999999999</v>
      </c>
      <c r="P1829" s="13">
        <f>IF(D1829="ZZ",Brick_Kilns_EF!$E$4*(0.75),Brick_Kilns_EF!$E$4)</f>
        <v>4.7000000000000002E-3</v>
      </c>
      <c r="Q1829" s="13">
        <f t="shared" si="115"/>
        <v>41.768006999999997</v>
      </c>
    </row>
    <row r="1830" spans="1:17">
      <c r="A1830" s="13" t="s">
        <v>1840</v>
      </c>
      <c r="B1830" s="13">
        <v>26.083091710000001</v>
      </c>
      <c r="C1830" s="13">
        <v>88.338249160000004</v>
      </c>
      <c r="D1830" s="13" t="s">
        <v>6</v>
      </c>
      <c r="E1830" s="13" t="s">
        <v>4927</v>
      </c>
      <c r="F1830" s="13" t="s">
        <v>171</v>
      </c>
      <c r="G1830" s="13" t="s">
        <v>4802</v>
      </c>
      <c r="H1830" s="13" t="s">
        <v>4816</v>
      </c>
      <c r="I1830" s="13">
        <f>(Brick_Kilns_EF!$B$13*Brick_Kilns_EF!$B$11*Brick_Kilns_EF!$B$12)</f>
        <v>8886.81</v>
      </c>
      <c r="J1830" s="13">
        <f>IF(D1830="ZZ",Brick_Kilns_EF!$E$5*(0.75),Brick_Kilns_EF!$E$5)</f>
        <v>9.6999999999999986E-3</v>
      </c>
      <c r="K1830" s="13">
        <f t="shared" si="113"/>
        <v>86.202056999999982</v>
      </c>
      <c r="L1830" s="13">
        <f>IF(D1830="ZZ",Brick_Kilns_EF!$E$2*(0.75),Brick_Kilns_EF!$E$2)</f>
        <v>6.7999999999999996E-3</v>
      </c>
      <c r="M1830" s="13">
        <f t="shared" si="112"/>
        <v>60.430307999999997</v>
      </c>
      <c r="N1830" s="13">
        <f>IF(D1830="ZZ",Brick_Kilns_EF!$E$3*(0.75),Brick_Kilns_EF!$E$3)</f>
        <v>4.5999999999999999E-3</v>
      </c>
      <c r="O1830" s="13">
        <f t="shared" si="114"/>
        <v>40.879325999999999</v>
      </c>
      <c r="P1830" s="13">
        <f>IF(D1830="ZZ",Brick_Kilns_EF!$E$4*(0.75),Brick_Kilns_EF!$E$4)</f>
        <v>4.7000000000000002E-3</v>
      </c>
      <c r="Q1830" s="13">
        <f t="shared" si="115"/>
        <v>41.768006999999997</v>
      </c>
    </row>
    <row r="1831" spans="1:17">
      <c r="A1831" s="13" t="s">
        <v>1841</v>
      </c>
      <c r="B1831" s="13">
        <v>25.03472214</v>
      </c>
      <c r="C1831" s="13">
        <v>90.046858959999994</v>
      </c>
      <c r="D1831" s="13" t="s">
        <v>6</v>
      </c>
      <c r="E1831" s="13" t="s">
        <v>4927</v>
      </c>
      <c r="F1831" s="13" t="s">
        <v>248</v>
      </c>
      <c r="G1831" s="13" t="s">
        <v>4802</v>
      </c>
      <c r="H1831" s="13" t="s">
        <v>4816</v>
      </c>
      <c r="I1831" s="13">
        <f>(Brick_Kilns_EF!$B$13*Brick_Kilns_EF!$B$11*Brick_Kilns_EF!$B$12)</f>
        <v>8886.81</v>
      </c>
      <c r="J1831" s="13">
        <f>IF(D1831="ZZ",Brick_Kilns_EF!$E$5*(0.75),Brick_Kilns_EF!$E$5)</f>
        <v>9.6999999999999986E-3</v>
      </c>
      <c r="K1831" s="13">
        <f t="shared" si="113"/>
        <v>86.202056999999982</v>
      </c>
      <c r="L1831" s="13">
        <f>IF(D1831="ZZ",Brick_Kilns_EF!$E$2*(0.75),Brick_Kilns_EF!$E$2)</f>
        <v>6.7999999999999996E-3</v>
      </c>
      <c r="M1831" s="13">
        <f t="shared" si="112"/>
        <v>60.430307999999997</v>
      </c>
      <c r="N1831" s="13">
        <f>IF(D1831="ZZ",Brick_Kilns_EF!$E$3*(0.75),Brick_Kilns_EF!$E$3)</f>
        <v>4.5999999999999999E-3</v>
      </c>
      <c r="O1831" s="13">
        <f t="shared" si="114"/>
        <v>40.879325999999999</v>
      </c>
      <c r="P1831" s="13">
        <f>IF(D1831="ZZ",Brick_Kilns_EF!$E$4*(0.75),Brick_Kilns_EF!$E$4)</f>
        <v>4.7000000000000002E-3</v>
      </c>
      <c r="Q1831" s="13">
        <f t="shared" si="115"/>
        <v>41.768006999999997</v>
      </c>
    </row>
    <row r="1832" spans="1:17">
      <c r="A1832" s="13" t="s">
        <v>1842</v>
      </c>
      <c r="B1832" s="13">
        <v>24.957810479999999</v>
      </c>
      <c r="C1832" s="13">
        <v>89.584933609999993</v>
      </c>
      <c r="D1832" s="13" t="s">
        <v>6</v>
      </c>
      <c r="E1832" s="13" t="s">
        <v>4927</v>
      </c>
      <c r="F1832" s="13" t="s">
        <v>42</v>
      </c>
      <c r="G1832" s="13" t="s">
        <v>4802</v>
      </c>
      <c r="H1832" s="13" t="s">
        <v>4816</v>
      </c>
      <c r="I1832" s="13">
        <f>(Brick_Kilns_EF!$B$13*Brick_Kilns_EF!$B$11*Brick_Kilns_EF!$B$12)</f>
        <v>8886.81</v>
      </c>
      <c r="J1832" s="13">
        <f>IF(D1832="ZZ",Brick_Kilns_EF!$E$5*(0.75),Brick_Kilns_EF!$E$5)</f>
        <v>9.6999999999999986E-3</v>
      </c>
      <c r="K1832" s="13">
        <f t="shared" si="113"/>
        <v>86.202056999999982</v>
      </c>
      <c r="L1832" s="13">
        <f>IF(D1832="ZZ",Brick_Kilns_EF!$E$2*(0.75),Brick_Kilns_EF!$E$2)</f>
        <v>6.7999999999999996E-3</v>
      </c>
      <c r="M1832" s="13">
        <f t="shared" si="112"/>
        <v>60.430307999999997</v>
      </c>
      <c r="N1832" s="13">
        <f>IF(D1832="ZZ",Brick_Kilns_EF!$E$3*(0.75),Brick_Kilns_EF!$E$3)</f>
        <v>4.5999999999999999E-3</v>
      </c>
      <c r="O1832" s="13">
        <f t="shared" si="114"/>
        <v>40.879325999999999</v>
      </c>
      <c r="P1832" s="13">
        <f>IF(D1832="ZZ",Brick_Kilns_EF!$E$4*(0.75),Brick_Kilns_EF!$E$4)</f>
        <v>4.7000000000000002E-3</v>
      </c>
      <c r="Q1832" s="13">
        <f t="shared" si="115"/>
        <v>41.768006999999997</v>
      </c>
    </row>
    <row r="1833" spans="1:17">
      <c r="A1833" s="13" t="s">
        <v>1843</v>
      </c>
      <c r="B1833" s="13">
        <v>25.058137769999998</v>
      </c>
      <c r="C1833" s="13">
        <v>88.477595280000003</v>
      </c>
      <c r="D1833" s="13" t="s">
        <v>6</v>
      </c>
      <c r="E1833" s="13" t="s">
        <v>4927</v>
      </c>
      <c r="F1833" s="13" t="s">
        <v>42</v>
      </c>
      <c r="G1833" s="13" t="s">
        <v>4802</v>
      </c>
      <c r="H1833" s="13" t="s">
        <v>4816</v>
      </c>
      <c r="I1833" s="13">
        <f>(Brick_Kilns_EF!$B$13*Brick_Kilns_EF!$B$11*Brick_Kilns_EF!$B$12)</f>
        <v>8886.81</v>
      </c>
      <c r="J1833" s="13">
        <f>IF(D1833="ZZ",Brick_Kilns_EF!$E$5*(0.75),Brick_Kilns_EF!$E$5)</f>
        <v>9.6999999999999986E-3</v>
      </c>
      <c r="K1833" s="13">
        <f t="shared" si="113"/>
        <v>86.202056999999982</v>
      </c>
      <c r="L1833" s="13">
        <f>IF(D1833="ZZ",Brick_Kilns_EF!$E$2*(0.75),Brick_Kilns_EF!$E$2)</f>
        <v>6.7999999999999996E-3</v>
      </c>
      <c r="M1833" s="13">
        <f t="shared" si="112"/>
        <v>60.430307999999997</v>
      </c>
      <c r="N1833" s="13">
        <f>IF(D1833="ZZ",Brick_Kilns_EF!$E$3*(0.75),Brick_Kilns_EF!$E$3)</f>
        <v>4.5999999999999999E-3</v>
      </c>
      <c r="O1833" s="13">
        <f t="shared" si="114"/>
        <v>40.879325999999999</v>
      </c>
      <c r="P1833" s="13">
        <f>IF(D1833="ZZ",Brick_Kilns_EF!$E$4*(0.75),Brick_Kilns_EF!$E$4)</f>
        <v>4.7000000000000002E-3</v>
      </c>
      <c r="Q1833" s="13">
        <f t="shared" si="115"/>
        <v>41.768006999999997</v>
      </c>
    </row>
    <row r="1834" spans="1:17">
      <c r="A1834" s="13" t="s">
        <v>1844</v>
      </c>
      <c r="B1834" s="13">
        <v>25.606817110000001</v>
      </c>
      <c r="C1834" s="13">
        <v>89.337946020000004</v>
      </c>
      <c r="D1834" s="13" t="s">
        <v>6</v>
      </c>
      <c r="E1834" s="13" t="s">
        <v>4927</v>
      </c>
      <c r="F1834" s="13" t="s">
        <v>171</v>
      </c>
      <c r="G1834" s="13" t="s">
        <v>4802</v>
      </c>
      <c r="H1834" s="13" t="s">
        <v>4816</v>
      </c>
      <c r="I1834" s="13">
        <f>(Brick_Kilns_EF!$B$13*Brick_Kilns_EF!$B$11*Brick_Kilns_EF!$B$12)</f>
        <v>8886.81</v>
      </c>
      <c r="J1834" s="13">
        <f>IF(D1834="ZZ",Brick_Kilns_EF!$E$5*(0.75),Brick_Kilns_EF!$E$5)</f>
        <v>9.6999999999999986E-3</v>
      </c>
      <c r="K1834" s="13">
        <f t="shared" si="113"/>
        <v>86.202056999999982</v>
      </c>
      <c r="L1834" s="13">
        <f>IF(D1834="ZZ",Brick_Kilns_EF!$E$2*(0.75),Brick_Kilns_EF!$E$2)</f>
        <v>6.7999999999999996E-3</v>
      </c>
      <c r="M1834" s="13">
        <f t="shared" si="112"/>
        <v>60.430307999999997</v>
      </c>
      <c r="N1834" s="13">
        <f>IF(D1834="ZZ",Brick_Kilns_EF!$E$3*(0.75),Brick_Kilns_EF!$E$3)</f>
        <v>4.5999999999999999E-3</v>
      </c>
      <c r="O1834" s="13">
        <f t="shared" si="114"/>
        <v>40.879325999999999</v>
      </c>
      <c r="P1834" s="13">
        <f>IF(D1834="ZZ",Brick_Kilns_EF!$E$4*(0.75),Brick_Kilns_EF!$E$4)</f>
        <v>4.7000000000000002E-3</v>
      </c>
      <c r="Q1834" s="13">
        <f t="shared" si="115"/>
        <v>41.768006999999997</v>
      </c>
    </row>
    <row r="1835" spans="1:17">
      <c r="A1835" s="13" t="s">
        <v>1845</v>
      </c>
      <c r="B1835" s="13">
        <v>22.13994812</v>
      </c>
      <c r="C1835" s="13">
        <v>90.253282089999999</v>
      </c>
      <c r="D1835" s="13" t="s">
        <v>6</v>
      </c>
      <c r="E1835" s="13" t="s">
        <v>4927</v>
      </c>
      <c r="F1835" s="13" t="s">
        <v>11</v>
      </c>
      <c r="G1835" s="13" t="s">
        <v>4802</v>
      </c>
      <c r="H1835" s="13" t="s">
        <v>4816</v>
      </c>
      <c r="I1835" s="13">
        <f>(Brick_Kilns_EF!$B$13*Brick_Kilns_EF!$B$11*Brick_Kilns_EF!$B$12)</f>
        <v>8886.81</v>
      </c>
      <c r="J1835" s="13">
        <f>IF(D1835="ZZ",Brick_Kilns_EF!$E$5*(0.75),Brick_Kilns_EF!$E$5)</f>
        <v>9.6999999999999986E-3</v>
      </c>
      <c r="K1835" s="13">
        <f t="shared" si="113"/>
        <v>86.202056999999982</v>
      </c>
      <c r="L1835" s="13">
        <f>IF(D1835="ZZ",Brick_Kilns_EF!$E$2*(0.75),Brick_Kilns_EF!$E$2)</f>
        <v>6.7999999999999996E-3</v>
      </c>
      <c r="M1835" s="13">
        <f t="shared" si="112"/>
        <v>60.430307999999997</v>
      </c>
      <c r="N1835" s="13">
        <f>IF(D1835="ZZ",Brick_Kilns_EF!$E$3*(0.75),Brick_Kilns_EF!$E$3)</f>
        <v>4.5999999999999999E-3</v>
      </c>
      <c r="O1835" s="13">
        <f t="shared" si="114"/>
        <v>40.879325999999999</v>
      </c>
      <c r="P1835" s="13">
        <f>IF(D1835="ZZ",Brick_Kilns_EF!$E$4*(0.75),Brick_Kilns_EF!$E$4)</f>
        <v>4.7000000000000002E-3</v>
      </c>
      <c r="Q1835" s="13">
        <f t="shared" si="115"/>
        <v>41.768006999999997</v>
      </c>
    </row>
    <row r="1836" spans="1:17">
      <c r="A1836" s="13" t="s">
        <v>1846</v>
      </c>
      <c r="B1836" s="13">
        <v>25.800781369999999</v>
      </c>
      <c r="C1836" s="13">
        <v>89.025257949999997</v>
      </c>
      <c r="D1836" s="13" t="s">
        <v>6</v>
      </c>
      <c r="E1836" s="13" t="s">
        <v>4927</v>
      </c>
      <c r="F1836" s="13" t="s">
        <v>171</v>
      </c>
      <c r="G1836" s="13" t="s">
        <v>4802</v>
      </c>
      <c r="H1836" s="13" t="s">
        <v>4816</v>
      </c>
      <c r="I1836" s="13">
        <f>(Brick_Kilns_EF!$B$13*Brick_Kilns_EF!$B$11*Brick_Kilns_EF!$B$12)</f>
        <v>8886.81</v>
      </c>
      <c r="J1836" s="13">
        <f>IF(D1836="ZZ",Brick_Kilns_EF!$E$5*(0.75),Brick_Kilns_EF!$E$5)</f>
        <v>9.6999999999999986E-3</v>
      </c>
      <c r="K1836" s="13">
        <f t="shared" si="113"/>
        <v>86.202056999999982</v>
      </c>
      <c r="L1836" s="13">
        <f>IF(D1836="ZZ",Brick_Kilns_EF!$E$2*(0.75),Brick_Kilns_EF!$E$2)</f>
        <v>6.7999999999999996E-3</v>
      </c>
      <c r="M1836" s="13">
        <f t="shared" si="112"/>
        <v>60.430307999999997</v>
      </c>
      <c r="N1836" s="13">
        <f>IF(D1836="ZZ",Brick_Kilns_EF!$E$3*(0.75),Brick_Kilns_EF!$E$3)</f>
        <v>4.5999999999999999E-3</v>
      </c>
      <c r="O1836" s="13">
        <f t="shared" si="114"/>
        <v>40.879325999999999</v>
      </c>
      <c r="P1836" s="13">
        <f>IF(D1836="ZZ",Brick_Kilns_EF!$E$4*(0.75),Brick_Kilns_EF!$E$4)</f>
        <v>4.7000000000000002E-3</v>
      </c>
      <c r="Q1836" s="13">
        <f t="shared" si="115"/>
        <v>41.768006999999997</v>
      </c>
    </row>
    <row r="1837" spans="1:17">
      <c r="A1837" s="13" t="s">
        <v>1847</v>
      </c>
      <c r="B1837" s="13">
        <v>25.185492660000001</v>
      </c>
      <c r="C1837" s="13">
        <v>88.909302280000006</v>
      </c>
      <c r="D1837" s="13" t="s">
        <v>6</v>
      </c>
      <c r="E1837" s="13" t="s">
        <v>4927</v>
      </c>
      <c r="F1837" s="13" t="s">
        <v>42</v>
      </c>
      <c r="G1837" s="13" t="s">
        <v>4802</v>
      </c>
      <c r="H1837" s="13" t="s">
        <v>4816</v>
      </c>
      <c r="I1837" s="13">
        <f>(Brick_Kilns_EF!$B$13*Brick_Kilns_EF!$B$11*Brick_Kilns_EF!$B$12)</f>
        <v>8886.81</v>
      </c>
      <c r="J1837" s="13">
        <f>IF(D1837="ZZ",Brick_Kilns_EF!$E$5*(0.75),Brick_Kilns_EF!$E$5)</f>
        <v>9.6999999999999986E-3</v>
      </c>
      <c r="K1837" s="13">
        <f t="shared" si="113"/>
        <v>86.202056999999982</v>
      </c>
      <c r="L1837" s="13">
        <f>IF(D1837="ZZ",Brick_Kilns_EF!$E$2*(0.75),Brick_Kilns_EF!$E$2)</f>
        <v>6.7999999999999996E-3</v>
      </c>
      <c r="M1837" s="13">
        <f t="shared" si="112"/>
        <v>60.430307999999997</v>
      </c>
      <c r="N1837" s="13">
        <f>IF(D1837="ZZ",Brick_Kilns_EF!$E$3*(0.75),Brick_Kilns_EF!$E$3)</f>
        <v>4.5999999999999999E-3</v>
      </c>
      <c r="O1837" s="13">
        <f t="shared" si="114"/>
        <v>40.879325999999999</v>
      </c>
      <c r="P1837" s="13">
        <f>IF(D1837="ZZ",Brick_Kilns_EF!$E$4*(0.75),Brick_Kilns_EF!$E$4)</f>
        <v>4.7000000000000002E-3</v>
      </c>
      <c r="Q1837" s="13">
        <f t="shared" si="115"/>
        <v>41.768006999999997</v>
      </c>
    </row>
    <row r="1838" spans="1:17">
      <c r="A1838" s="13" t="s">
        <v>1848</v>
      </c>
      <c r="B1838" s="13">
        <v>24.754040920000001</v>
      </c>
      <c r="C1838" s="13">
        <v>88.225080270000007</v>
      </c>
      <c r="D1838" s="13" t="s">
        <v>6</v>
      </c>
      <c r="E1838" s="13" t="s">
        <v>4927</v>
      </c>
      <c r="F1838" s="13" t="s">
        <v>42</v>
      </c>
      <c r="G1838" s="13" t="s">
        <v>4802</v>
      </c>
      <c r="H1838" s="13" t="s">
        <v>4816</v>
      </c>
      <c r="I1838" s="13">
        <f>(Brick_Kilns_EF!$B$13*Brick_Kilns_EF!$B$11*Brick_Kilns_EF!$B$12)</f>
        <v>8886.81</v>
      </c>
      <c r="J1838" s="13">
        <f>IF(D1838="ZZ",Brick_Kilns_EF!$E$5*(0.75),Brick_Kilns_EF!$E$5)</f>
        <v>9.6999999999999986E-3</v>
      </c>
      <c r="K1838" s="13">
        <f t="shared" si="113"/>
        <v>86.202056999999982</v>
      </c>
      <c r="L1838" s="13">
        <f>IF(D1838="ZZ",Brick_Kilns_EF!$E$2*(0.75),Brick_Kilns_EF!$E$2)</f>
        <v>6.7999999999999996E-3</v>
      </c>
      <c r="M1838" s="13">
        <f t="shared" si="112"/>
        <v>60.430307999999997</v>
      </c>
      <c r="N1838" s="13">
        <f>IF(D1838="ZZ",Brick_Kilns_EF!$E$3*(0.75),Brick_Kilns_EF!$E$3)</f>
        <v>4.5999999999999999E-3</v>
      </c>
      <c r="O1838" s="13">
        <f t="shared" si="114"/>
        <v>40.879325999999999</v>
      </c>
      <c r="P1838" s="13">
        <f>IF(D1838="ZZ",Brick_Kilns_EF!$E$4*(0.75),Brick_Kilns_EF!$E$4)</f>
        <v>4.7000000000000002E-3</v>
      </c>
      <c r="Q1838" s="13">
        <f t="shared" si="115"/>
        <v>41.768006999999997</v>
      </c>
    </row>
    <row r="1839" spans="1:17">
      <c r="A1839" s="13" t="s">
        <v>1849</v>
      </c>
      <c r="B1839" s="13">
        <v>25.26507397</v>
      </c>
      <c r="C1839" s="13">
        <v>89.015133219999996</v>
      </c>
      <c r="D1839" s="13" t="s">
        <v>6</v>
      </c>
      <c r="E1839" s="13" t="s">
        <v>4927</v>
      </c>
      <c r="F1839" s="13" t="s">
        <v>42</v>
      </c>
      <c r="G1839" s="13" t="s">
        <v>4802</v>
      </c>
      <c r="H1839" s="13" t="s">
        <v>4816</v>
      </c>
      <c r="I1839" s="13">
        <f>(Brick_Kilns_EF!$B$13*Brick_Kilns_EF!$B$11*Brick_Kilns_EF!$B$12)</f>
        <v>8886.81</v>
      </c>
      <c r="J1839" s="13">
        <f>IF(D1839="ZZ",Brick_Kilns_EF!$E$5*(0.75),Brick_Kilns_EF!$E$5)</f>
        <v>9.6999999999999986E-3</v>
      </c>
      <c r="K1839" s="13">
        <f t="shared" si="113"/>
        <v>86.202056999999982</v>
      </c>
      <c r="L1839" s="13">
        <f>IF(D1839="ZZ",Brick_Kilns_EF!$E$2*(0.75),Brick_Kilns_EF!$E$2)</f>
        <v>6.7999999999999996E-3</v>
      </c>
      <c r="M1839" s="13">
        <f t="shared" si="112"/>
        <v>60.430307999999997</v>
      </c>
      <c r="N1839" s="13">
        <f>IF(D1839="ZZ",Brick_Kilns_EF!$E$3*(0.75),Brick_Kilns_EF!$E$3)</f>
        <v>4.5999999999999999E-3</v>
      </c>
      <c r="O1839" s="13">
        <f t="shared" si="114"/>
        <v>40.879325999999999</v>
      </c>
      <c r="P1839" s="13">
        <f>IF(D1839="ZZ",Brick_Kilns_EF!$E$4*(0.75),Brick_Kilns_EF!$E$4)</f>
        <v>4.7000000000000002E-3</v>
      </c>
      <c r="Q1839" s="13">
        <f t="shared" si="115"/>
        <v>41.768006999999997</v>
      </c>
    </row>
    <row r="1840" spans="1:17">
      <c r="A1840" s="13" t="s">
        <v>1850</v>
      </c>
      <c r="B1840" s="13">
        <v>24.827773149999999</v>
      </c>
      <c r="C1840" s="13">
        <v>88.886052109999994</v>
      </c>
      <c r="D1840" s="13" t="s">
        <v>6</v>
      </c>
      <c r="E1840" s="13" t="s">
        <v>4927</v>
      </c>
      <c r="F1840" s="13" t="s">
        <v>42</v>
      </c>
      <c r="G1840" s="13" t="s">
        <v>4802</v>
      </c>
      <c r="H1840" s="13" t="s">
        <v>4816</v>
      </c>
      <c r="I1840" s="13">
        <f>(Brick_Kilns_EF!$B$13*Brick_Kilns_EF!$B$11*Brick_Kilns_EF!$B$12)</f>
        <v>8886.81</v>
      </c>
      <c r="J1840" s="13">
        <f>IF(D1840="ZZ",Brick_Kilns_EF!$E$5*(0.75),Brick_Kilns_EF!$E$5)</f>
        <v>9.6999999999999986E-3</v>
      </c>
      <c r="K1840" s="13">
        <f t="shared" si="113"/>
        <v>86.202056999999982</v>
      </c>
      <c r="L1840" s="13">
        <f>IF(D1840="ZZ",Brick_Kilns_EF!$E$2*(0.75),Brick_Kilns_EF!$E$2)</f>
        <v>6.7999999999999996E-3</v>
      </c>
      <c r="M1840" s="13">
        <f t="shared" si="112"/>
        <v>60.430307999999997</v>
      </c>
      <c r="N1840" s="13">
        <f>IF(D1840="ZZ",Brick_Kilns_EF!$E$3*(0.75),Brick_Kilns_EF!$E$3)</f>
        <v>4.5999999999999999E-3</v>
      </c>
      <c r="O1840" s="13">
        <f t="shared" si="114"/>
        <v>40.879325999999999</v>
      </c>
      <c r="P1840" s="13">
        <f>IF(D1840="ZZ",Brick_Kilns_EF!$E$4*(0.75),Brick_Kilns_EF!$E$4)</f>
        <v>4.7000000000000002E-3</v>
      </c>
      <c r="Q1840" s="13">
        <f t="shared" si="115"/>
        <v>41.768006999999997</v>
      </c>
    </row>
    <row r="1841" spans="1:17">
      <c r="A1841" s="13" t="s">
        <v>1851</v>
      </c>
      <c r="B1841" s="13">
        <v>24.827064159999999</v>
      </c>
      <c r="C1841" s="13">
        <v>88.882810989999996</v>
      </c>
      <c r="D1841" s="13" t="s">
        <v>6</v>
      </c>
      <c r="E1841" s="13" t="s">
        <v>4927</v>
      </c>
      <c r="F1841" s="13" t="s">
        <v>42</v>
      </c>
      <c r="G1841" s="13" t="s">
        <v>4802</v>
      </c>
      <c r="H1841" s="13" t="s">
        <v>4816</v>
      </c>
      <c r="I1841" s="13">
        <f>(Brick_Kilns_EF!$B$13*Brick_Kilns_EF!$B$11*Brick_Kilns_EF!$B$12)</f>
        <v>8886.81</v>
      </c>
      <c r="J1841" s="13">
        <f>IF(D1841="ZZ",Brick_Kilns_EF!$E$5*(0.75),Brick_Kilns_EF!$E$5)</f>
        <v>9.6999999999999986E-3</v>
      </c>
      <c r="K1841" s="13">
        <f t="shared" si="113"/>
        <v>86.202056999999982</v>
      </c>
      <c r="L1841" s="13">
        <f>IF(D1841="ZZ",Brick_Kilns_EF!$E$2*(0.75),Brick_Kilns_EF!$E$2)</f>
        <v>6.7999999999999996E-3</v>
      </c>
      <c r="M1841" s="13">
        <f t="shared" si="112"/>
        <v>60.430307999999997</v>
      </c>
      <c r="N1841" s="13">
        <f>IF(D1841="ZZ",Brick_Kilns_EF!$E$3*(0.75),Brick_Kilns_EF!$E$3)</f>
        <v>4.5999999999999999E-3</v>
      </c>
      <c r="O1841" s="13">
        <f t="shared" si="114"/>
        <v>40.879325999999999</v>
      </c>
      <c r="P1841" s="13">
        <f>IF(D1841="ZZ",Brick_Kilns_EF!$E$4*(0.75),Brick_Kilns_EF!$E$4)</f>
        <v>4.7000000000000002E-3</v>
      </c>
      <c r="Q1841" s="13">
        <f t="shared" si="115"/>
        <v>41.768006999999997</v>
      </c>
    </row>
    <row r="1842" spans="1:17">
      <c r="A1842" s="13" t="s">
        <v>1852</v>
      </c>
      <c r="B1842" s="13">
        <v>25.179566600000001</v>
      </c>
      <c r="C1842" s="13">
        <v>88.966927699999999</v>
      </c>
      <c r="D1842" s="13" t="s">
        <v>6</v>
      </c>
      <c r="E1842" s="13" t="s">
        <v>4927</v>
      </c>
      <c r="F1842" s="13" t="s">
        <v>42</v>
      </c>
      <c r="G1842" s="13" t="s">
        <v>4802</v>
      </c>
      <c r="H1842" s="13" t="s">
        <v>4816</v>
      </c>
      <c r="I1842" s="13">
        <f>(Brick_Kilns_EF!$B$13*Brick_Kilns_EF!$B$11*Brick_Kilns_EF!$B$12)</f>
        <v>8886.81</v>
      </c>
      <c r="J1842" s="13">
        <f>IF(D1842="ZZ",Brick_Kilns_EF!$E$5*(0.75),Brick_Kilns_EF!$E$5)</f>
        <v>9.6999999999999986E-3</v>
      </c>
      <c r="K1842" s="13">
        <f t="shared" si="113"/>
        <v>86.202056999999982</v>
      </c>
      <c r="L1842" s="13">
        <f>IF(D1842="ZZ",Brick_Kilns_EF!$E$2*(0.75),Brick_Kilns_EF!$E$2)</f>
        <v>6.7999999999999996E-3</v>
      </c>
      <c r="M1842" s="13">
        <f t="shared" si="112"/>
        <v>60.430307999999997</v>
      </c>
      <c r="N1842" s="13">
        <f>IF(D1842="ZZ",Brick_Kilns_EF!$E$3*(0.75),Brick_Kilns_EF!$E$3)</f>
        <v>4.5999999999999999E-3</v>
      </c>
      <c r="O1842" s="13">
        <f t="shared" si="114"/>
        <v>40.879325999999999</v>
      </c>
      <c r="P1842" s="13">
        <f>IF(D1842="ZZ",Brick_Kilns_EF!$E$4*(0.75),Brick_Kilns_EF!$E$4)</f>
        <v>4.7000000000000002E-3</v>
      </c>
      <c r="Q1842" s="13">
        <f t="shared" si="115"/>
        <v>41.768006999999997</v>
      </c>
    </row>
    <row r="1843" spans="1:17">
      <c r="A1843" s="13" t="s">
        <v>1853</v>
      </c>
      <c r="B1843" s="13">
        <v>25.62511044</v>
      </c>
      <c r="C1843" s="13">
        <v>88.603142570000003</v>
      </c>
      <c r="D1843" s="13" t="s">
        <v>6</v>
      </c>
      <c r="E1843" s="13" t="s">
        <v>4927</v>
      </c>
      <c r="F1843" s="13" t="s">
        <v>171</v>
      </c>
      <c r="G1843" s="13" t="s">
        <v>4802</v>
      </c>
      <c r="H1843" s="13" t="s">
        <v>4816</v>
      </c>
      <c r="I1843" s="13">
        <f>(Brick_Kilns_EF!$B$13*Brick_Kilns_EF!$B$11*Brick_Kilns_EF!$B$12)</f>
        <v>8886.81</v>
      </c>
      <c r="J1843" s="13">
        <f>IF(D1843="ZZ",Brick_Kilns_EF!$E$5*(0.75),Brick_Kilns_EF!$E$5)</f>
        <v>9.6999999999999986E-3</v>
      </c>
      <c r="K1843" s="13">
        <f t="shared" si="113"/>
        <v>86.202056999999982</v>
      </c>
      <c r="L1843" s="13">
        <f>IF(D1843="ZZ",Brick_Kilns_EF!$E$2*(0.75),Brick_Kilns_EF!$E$2)</f>
        <v>6.7999999999999996E-3</v>
      </c>
      <c r="M1843" s="13">
        <f t="shared" si="112"/>
        <v>60.430307999999997</v>
      </c>
      <c r="N1843" s="13">
        <f>IF(D1843="ZZ",Brick_Kilns_EF!$E$3*(0.75),Brick_Kilns_EF!$E$3)</f>
        <v>4.5999999999999999E-3</v>
      </c>
      <c r="O1843" s="13">
        <f t="shared" si="114"/>
        <v>40.879325999999999</v>
      </c>
      <c r="P1843" s="13">
        <f>IF(D1843="ZZ",Brick_Kilns_EF!$E$4*(0.75),Brick_Kilns_EF!$E$4)</f>
        <v>4.7000000000000002E-3</v>
      </c>
      <c r="Q1843" s="13">
        <f t="shared" si="115"/>
        <v>41.768006999999997</v>
      </c>
    </row>
    <row r="1844" spans="1:17">
      <c r="A1844" s="13" t="s">
        <v>1854</v>
      </c>
      <c r="B1844" s="13">
        <v>24.97731186</v>
      </c>
      <c r="C1844" s="13">
        <v>89.584519670000006</v>
      </c>
      <c r="D1844" s="13" t="s">
        <v>6</v>
      </c>
      <c r="E1844" s="13" t="s">
        <v>4927</v>
      </c>
      <c r="F1844" s="13" t="s">
        <v>42</v>
      </c>
      <c r="G1844" s="13" t="s">
        <v>4802</v>
      </c>
      <c r="H1844" s="13" t="s">
        <v>4816</v>
      </c>
      <c r="I1844" s="13">
        <f>(Brick_Kilns_EF!$B$13*Brick_Kilns_EF!$B$11*Brick_Kilns_EF!$B$12)</f>
        <v>8886.81</v>
      </c>
      <c r="J1844" s="13">
        <f>IF(D1844="ZZ",Brick_Kilns_EF!$E$5*(0.75),Brick_Kilns_EF!$E$5)</f>
        <v>9.6999999999999986E-3</v>
      </c>
      <c r="K1844" s="13">
        <f t="shared" si="113"/>
        <v>86.202056999999982</v>
      </c>
      <c r="L1844" s="13">
        <f>IF(D1844="ZZ",Brick_Kilns_EF!$E$2*(0.75),Brick_Kilns_EF!$E$2)</f>
        <v>6.7999999999999996E-3</v>
      </c>
      <c r="M1844" s="13">
        <f t="shared" si="112"/>
        <v>60.430307999999997</v>
      </c>
      <c r="N1844" s="13">
        <f>IF(D1844="ZZ",Brick_Kilns_EF!$E$3*(0.75),Brick_Kilns_EF!$E$3)</f>
        <v>4.5999999999999999E-3</v>
      </c>
      <c r="O1844" s="13">
        <f t="shared" si="114"/>
        <v>40.879325999999999</v>
      </c>
      <c r="P1844" s="13">
        <f>IF(D1844="ZZ",Brick_Kilns_EF!$E$4*(0.75),Brick_Kilns_EF!$E$4)</f>
        <v>4.7000000000000002E-3</v>
      </c>
      <c r="Q1844" s="13">
        <f t="shared" si="115"/>
        <v>41.768006999999997</v>
      </c>
    </row>
    <row r="1845" spans="1:17">
      <c r="A1845" s="13" t="s">
        <v>1855</v>
      </c>
      <c r="B1845" s="13">
        <v>25.585150939999998</v>
      </c>
      <c r="C1845" s="13">
        <v>89.839767249999994</v>
      </c>
      <c r="D1845" s="13" t="s">
        <v>6</v>
      </c>
      <c r="E1845" s="13" t="s">
        <v>4927</v>
      </c>
      <c r="F1845" s="13" t="s">
        <v>171</v>
      </c>
      <c r="G1845" s="13" t="s">
        <v>4802</v>
      </c>
      <c r="H1845" s="13" t="s">
        <v>4816</v>
      </c>
      <c r="I1845" s="13">
        <f>(Brick_Kilns_EF!$B$13*Brick_Kilns_EF!$B$11*Brick_Kilns_EF!$B$12)</f>
        <v>8886.81</v>
      </c>
      <c r="J1845" s="13">
        <f>IF(D1845="ZZ",Brick_Kilns_EF!$E$5*(0.75),Brick_Kilns_EF!$E$5)</f>
        <v>9.6999999999999986E-3</v>
      </c>
      <c r="K1845" s="13">
        <f t="shared" si="113"/>
        <v>86.202056999999982</v>
      </c>
      <c r="L1845" s="13">
        <f>IF(D1845="ZZ",Brick_Kilns_EF!$E$2*(0.75),Brick_Kilns_EF!$E$2)</f>
        <v>6.7999999999999996E-3</v>
      </c>
      <c r="M1845" s="13">
        <f t="shared" si="112"/>
        <v>60.430307999999997</v>
      </c>
      <c r="N1845" s="13">
        <f>IF(D1845="ZZ",Brick_Kilns_EF!$E$3*(0.75),Brick_Kilns_EF!$E$3)</f>
        <v>4.5999999999999999E-3</v>
      </c>
      <c r="O1845" s="13">
        <f t="shared" si="114"/>
        <v>40.879325999999999</v>
      </c>
      <c r="P1845" s="13">
        <f>IF(D1845="ZZ",Brick_Kilns_EF!$E$4*(0.75),Brick_Kilns_EF!$E$4)</f>
        <v>4.7000000000000002E-3</v>
      </c>
      <c r="Q1845" s="13">
        <f t="shared" si="115"/>
        <v>41.768006999999997</v>
      </c>
    </row>
    <row r="1846" spans="1:17">
      <c r="A1846" s="13" t="s">
        <v>1856</v>
      </c>
      <c r="B1846" s="13">
        <v>24.962800349999998</v>
      </c>
      <c r="C1846" s="13">
        <v>88.525965439999993</v>
      </c>
      <c r="D1846" s="13" t="s">
        <v>6</v>
      </c>
      <c r="E1846" s="13" t="s">
        <v>4927</v>
      </c>
      <c r="F1846" s="13" t="s">
        <v>42</v>
      </c>
      <c r="G1846" s="13" t="s">
        <v>4802</v>
      </c>
      <c r="H1846" s="13" t="s">
        <v>4816</v>
      </c>
      <c r="I1846" s="13">
        <f>(Brick_Kilns_EF!$B$13*Brick_Kilns_EF!$B$11*Brick_Kilns_EF!$B$12)</f>
        <v>8886.81</v>
      </c>
      <c r="J1846" s="13">
        <f>IF(D1846="ZZ",Brick_Kilns_EF!$E$5*(0.75),Brick_Kilns_EF!$E$5)</f>
        <v>9.6999999999999986E-3</v>
      </c>
      <c r="K1846" s="13">
        <f t="shared" si="113"/>
        <v>86.202056999999982</v>
      </c>
      <c r="L1846" s="13">
        <f>IF(D1846="ZZ",Brick_Kilns_EF!$E$2*(0.75),Brick_Kilns_EF!$E$2)</f>
        <v>6.7999999999999996E-3</v>
      </c>
      <c r="M1846" s="13">
        <f t="shared" si="112"/>
        <v>60.430307999999997</v>
      </c>
      <c r="N1846" s="13">
        <f>IF(D1846="ZZ",Brick_Kilns_EF!$E$3*(0.75),Brick_Kilns_EF!$E$3)</f>
        <v>4.5999999999999999E-3</v>
      </c>
      <c r="O1846" s="13">
        <f t="shared" si="114"/>
        <v>40.879325999999999</v>
      </c>
      <c r="P1846" s="13">
        <f>IF(D1846="ZZ",Brick_Kilns_EF!$E$4*(0.75),Brick_Kilns_EF!$E$4)</f>
        <v>4.7000000000000002E-3</v>
      </c>
      <c r="Q1846" s="13">
        <f t="shared" si="115"/>
        <v>41.768006999999997</v>
      </c>
    </row>
    <row r="1847" spans="1:17">
      <c r="A1847" s="13" t="s">
        <v>1857</v>
      </c>
      <c r="B1847" s="13">
        <v>24.689883510000001</v>
      </c>
      <c r="C1847" s="13">
        <v>88.304564400000004</v>
      </c>
      <c r="D1847" s="13" t="s">
        <v>6</v>
      </c>
      <c r="E1847" s="13" t="s">
        <v>4927</v>
      </c>
      <c r="F1847" s="13" t="s">
        <v>42</v>
      </c>
      <c r="G1847" s="13" t="s">
        <v>4802</v>
      </c>
      <c r="H1847" s="13" t="s">
        <v>4816</v>
      </c>
      <c r="I1847" s="13">
        <f>(Brick_Kilns_EF!$B$13*Brick_Kilns_EF!$B$11*Brick_Kilns_EF!$B$12)</f>
        <v>8886.81</v>
      </c>
      <c r="J1847" s="13">
        <f>IF(D1847="ZZ",Brick_Kilns_EF!$E$5*(0.75),Brick_Kilns_EF!$E$5)</f>
        <v>9.6999999999999986E-3</v>
      </c>
      <c r="K1847" s="13">
        <f t="shared" si="113"/>
        <v>86.202056999999982</v>
      </c>
      <c r="L1847" s="13">
        <f>IF(D1847="ZZ",Brick_Kilns_EF!$E$2*(0.75),Brick_Kilns_EF!$E$2)</f>
        <v>6.7999999999999996E-3</v>
      </c>
      <c r="M1847" s="13">
        <f t="shared" si="112"/>
        <v>60.430307999999997</v>
      </c>
      <c r="N1847" s="13">
        <f>IF(D1847="ZZ",Brick_Kilns_EF!$E$3*(0.75),Brick_Kilns_EF!$E$3)</f>
        <v>4.5999999999999999E-3</v>
      </c>
      <c r="O1847" s="13">
        <f t="shared" si="114"/>
        <v>40.879325999999999</v>
      </c>
      <c r="P1847" s="13">
        <f>IF(D1847="ZZ",Brick_Kilns_EF!$E$4*(0.75),Brick_Kilns_EF!$E$4)</f>
        <v>4.7000000000000002E-3</v>
      </c>
      <c r="Q1847" s="13">
        <f t="shared" si="115"/>
        <v>41.768006999999997</v>
      </c>
    </row>
    <row r="1848" spans="1:17">
      <c r="A1848" s="13" t="s">
        <v>1858</v>
      </c>
      <c r="B1848" s="13">
        <v>24.687610979999999</v>
      </c>
      <c r="C1848" s="13">
        <v>88.299571020000002</v>
      </c>
      <c r="D1848" s="13" t="s">
        <v>6</v>
      </c>
      <c r="E1848" s="13" t="s">
        <v>4927</v>
      </c>
      <c r="F1848" s="13" t="s">
        <v>42</v>
      </c>
      <c r="G1848" s="13" t="s">
        <v>4802</v>
      </c>
      <c r="H1848" s="13" t="s">
        <v>4816</v>
      </c>
      <c r="I1848" s="13">
        <f>(Brick_Kilns_EF!$B$13*Brick_Kilns_EF!$B$11*Brick_Kilns_EF!$B$12)</f>
        <v>8886.81</v>
      </c>
      <c r="J1848" s="13">
        <f>IF(D1848="ZZ",Brick_Kilns_EF!$E$5*(0.75),Brick_Kilns_EF!$E$5)</f>
        <v>9.6999999999999986E-3</v>
      </c>
      <c r="K1848" s="13">
        <f t="shared" si="113"/>
        <v>86.202056999999982</v>
      </c>
      <c r="L1848" s="13">
        <f>IF(D1848="ZZ",Brick_Kilns_EF!$E$2*(0.75),Brick_Kilns_EF!$E$2)</f>
        <v>6.7999999999999996E-3</v>
      </c>
      <c r="M1848" s="13">
        <f t="shared" si="112"/>
        <v>60.430307999999997</v>
      </c>
      <c r="N1848" s="13">
        <f>IF(D1848="ZZ",Brick_Kilns_EF!$E$3*(0.75),Brick_Kilns_EF!$E$3)</f>
        <v>4.5999999999999999E-3</v>
      </c>
      <c r="O1848" s="13">
        <f t="shared" si="114"/>
        <v>40.879325999999999</v>
      </c>
      <c r="P1848" s="13">
        <f>IF(D1848="ZZ",Brick_Kilns_EF!$E$4*(0.75),Brick_Kilns_EF!$E$4)</f>
        <v>4.7000000000000002E-3</v>
      </c>
      <c r="Q1848" s="13">
        <f t="shared" si="115"/>
        <v>41.768006999999997</v>
      </c>
    </row>
    <row r="1849" spans="1:17">
      <c r="A1849" s="13" t="s">
        <v>1859</v>
      </c>
      <c r="B1849" s="13">
        <v>24.690310790000002</v>
      </c>
      <c r="C1849" s="13">
        <v>88.300758900000005</v>
      </c>
      <c r="D1849" s="13" t="s">
        <v>6</v>
      </c>
      <c r="E1849" s="13" t="s">
        <v>4927</v>
      </c>
      <c r="F1849" s="13" t="s">
        <v>42</v>
      </c>
      <c r="G1849" s="13" t="s">
        <v>4802</v>
      </c>
      <c r="H1849" s="13" t="s">
        <v>4816</v>
      </c>
      <c r="I1849" s="13">
        <f>(Brick_Kilns_EF!$B$13*Brick_Kilns_EF!$B$11*Brick_Kilns_EF!$B$12)</f>
        <v>8886.81</v>
      </c>
      <c r="J1849" s="13">
        <f>IF(D1849="ZZ",Brick_Kilns_EF!$E$5*(0.75),Brick_Kilns_EF!$E$5)</f>
        <v>9.6999999999999986E-3</v>
      </c>
      <c r="K1849" s="13">
        <f t="shared" si="113"/>
        <v>86.202056999999982</v>
      </c>
      <c r="L1849" s="13">
        <f>IF(D1849="ZZ",Brick_Kilns_EF!$E$2*(0.75),Brick_Kilns_EF!$E$2)</f>
        <v>6.7999999999999996E-3</v>
      </c>
      <c r="M1849" s="13">
        <f t="shared" si="112"/>
        <v>60.430307999999997</v>
      </c>
      <c r="N1849" s="13">
        <f>IF(D1849="ZZ",Brick_Kilns_EF!$E$3*(0.75),Brick_Kilns_EF!$E$3)</f>
        <v>4.5999999999999999E-3</v>
      </c>
      <c r="O1849" s="13">
        <f t="shared" si="114"/>
        <v>40.879325999999999</v>
      </c>
      <c r="P1849" s="13">
        <f>IF(D1849="ZZ",Brick_Kilns_EF!$E$4*(0.75),Brick_Kilns_EF!$E$4)</f>
        <v>4.7000000000000002E-3</v>
      </c>
      <c r="Q1849" s="13">
        <f t="shared" si="115"/>
        <v>41.768006999999997</v>
      </c>
    </row>
    <row r="1850" spans="1:17">
      <c r="A1850" s="13" t="s">
        <v>1860</v>
      </c>
      <c r="B1850" s="13">
        <v>26.175036939999998</v>
      </c>
      <c r="C1850" s="13">
        <v>89.022973989999997</v>
      </c>
      <c r="D1850" s="13" t="s">
        <v>6</v>
      </c>
      <c r="E1850" s="13" t="s">
        <v>4927</v>
      </c>
      <c r="F1850" s="13" t="s">
        <v>171</v>
      </c>
      <c r="G1850" s="13" t="s">
        <v>4802</v>
      </c>
      <c r="H1850" s="13" t="s">
        <v>4816</v>
      </c>
      <c r="I1850" s="13">
        <f>(Brick_Kilns_EF!$B$13*Brick_Kilns_EF!$B$11*Brick_Kilns_EF!$B$12)</f>
        <v>8886.81</v>
      </c>
      <c r="J1850" s="13">
        <f>IF(D1850="ZZ",Brick_Kilns_EF!$E$5*(0.75),Brick_Kilns_EF!$E$5)</f>
        <v>9.6999999999999986E-3</v>
      </c>
      <c r="K1850" s="13">
        <f t="shared" si="113"/>
        <v>86.202056999999982</v>
      </c>
      <c r="L1850" s="13">
        <f>IF(D1850="ZZ",Brick_Kilns_EF!$E$2*(0.75),Brick_Kilns_EF!$E$2)</f>
        <v>6.7999999999999996E-3</v>
      </c>
      <c r="M1850" s="13">
        <f t="shared" si="112"/>
        <v>60.430307999999997</v>
      </c>
      <c r="N1850" s="13">
        <f>IF(D1850="ZZ",Brick_Kilns_EF!$E$3*(0.75),Brick_Kilns_EF!$E$3)</f>
        <v>4.5999999999999999E-3</v>
      </c>
      <c r="O1850" s="13">
        <f t="shared" si="114"/>
        <v>40.879325999999999</v>
      </c>
      <c r="P1850" s="13">
        <f>IF(D1850="ZZ",Brick_Kilns_EF!$E$4*(0.75),Brick_Kilns_EF!$E$4)</f>
        <v>4.7000000000000002E-3</v>
      </c>
      <c r="Q1850" s="13">
        <f t="shared" si="115"/>
        <v>41.768006999999997</v>
      </c>
    </row>
    <row r="1851" spans="1:17">
      <c r="A1851" s="13" t="s">
        <v>1861</v>
      </c>
      <c r="B1851" s="13">
        <v>24.92770355</v>
      </c>
      <c r="C1851" s="13">
        <v>88.817617440000006</v>
      </c>
      <c r="D1851" s="13" t="s">
        <v>6</v>
      </c>
      <c r="E1851" s="13" t="s">
        <v>4927</v>
      </c>
      <c r="F1851" s="13" t="s">
        <v>42</v>
      </c>
      <c r="G1851" s="13" t="s">
        <v>4802</v>
      </c>
      <c r="H1851" s="13" t="s">
        <v>4816</v>
      </c>
      <c r="I1851" s="13">
        <f>(Brick_Kilns_EF!$B$13*Brick_Kilns_EF!$B$11*Brick_Kilns_EF!$B$12)</f>
        <v>8886.81</v>
      </c>
      <c r="J1851" s="13">
        <f>IF(D1851="ZZ",Brick_Kilns_EF!$E$5*(0.75),Brick_Kilns_EF!$E$5)</f>
        <v>9.6999999999999986E-3</v>
      </c>
      <c r="K1851" s="13">
        <f t="shared" si="113"/>
        <v>86.202056999999982</v>
      </c>
      <c r="L1851" s="13">
        <f>IF(D1851="ZZ",Brick_Kilns_EF!$E$2*(0.75),Brick_Kilns_EF!$E$2)</f>
        <v>6.7999999999999996E-3</v>
      </c>
      <c r="M1851" s="13">
        <f t="shared" si="112"/>
        <v>60.430307999999997</v>
      </c>
      <c r="N1851" s="13">
        <f>IF(D1851="ZZ",Brick_Kilns_EF!$E$3*(0.75),Brick_Kilns_EF!$E$3)</f>
        <v>4.5999999999999999E-3</v>
      </c>
      <c r="O1851" s="13">
        <f t="shared" si="114"/>
        <v>40.879325999999999</v>
      </c>
      <c r="P1851" s="13">
        <f>IF(D1851="ZZ",Brick_Kilns_EF!$E$4*(0.75),Brick_Kilns_EF!$E$4)</f>
        <v>4.7000000000000002E-3</v>
      </c>
      <c r="Q1851" s="13">
        <f t="shared" si="115"/>
        <v>41.768006999999997</v>
      </c>
    </row>
    <row r="1852" spans="1:17">
      <c r="A1852" s="13" t="s">
        <v>1862</v>
      </c>
      <c r="B1852" s="13">
        <v>24.7603723</v>
      </c>
      <c r="C1852" s="13">
        <v>88.153956719999996</v>
      </c>
      <c r="D1852" s="13" t="s">
        <v>6</v>
      </c>
      <c r="E1852" s="13" t="s">
        <v>4927</v>
      </c>
      <c r="F1852" s="13" t="s">
        <v>42</v>
      </c>
      <c r="G1852" s="13" t="s">
        <v>4802</v>
      </c>
      <c r="H1852" s="13" t="s">
        <v>4816</v>
      </c>
      <c r="I1852" s="13">
        <f>(Brick_Kilns_EF!$B$13*Brick_Kilns_EF!$B$11*Brick_Kilns_EF!$B$12)</f>
        <v>8886.81</v>
      </c>
      <c r="J1852" s="13">
        <f>IF(D1852="ZZ",Brick_Kilns_EF!$E$5*(0.75),Brick_Kilns_EF!$E$5)</f>
        <v>9.6999999999999986E-3</v>
      </c>
      <c r="K1852" s="13">
        <f t="shared" si="113"/>
        <v>86.202056999999982</v>
      </c>
      <c r="L1852" s="13">
        <f>IF(D1852="ZZ",Brick_Kilns_EF!$E$2*(0.75),Brick_Kilns_EF!$E$2)</f>
        <v>6.7999999999999996E-3</v>
      </c>
      <c r="M1852" s="13">
        <f t="shared" si="112"/>
        <v>60.430307999999997</v>
      </c>
      <c r="N1852" s="13">
        <f>IF(D1852="ZZ",Brick_Kilns_EF!$E$3*(0.75),Brick_Kilns_EF!$E$3)</f>
        <v>4.5999999999999999E-3</v>
      </c>
      <c r="O1852" s="13">
        <f t="shared" si="114"/>
        <v>40.879325999999999</v>
      </c>
      <c r="P1852" s="13">
        <f>IF(D1852="ZZ",Brick_Kilns_EF!$E$4*(0.75),Brick_Kilns_EF!$E$4)</f>
        <v>4.7000000000000002E-3</v>
      </c>
      <c r="Q1852" s="13">
        <f t="shared" si="115"/>
        <v>41.768006999999997</v>
      </c>
    </row>
    <row r="1853" spans="1:17">
      <c r="A1853" s="13" t="s">
        <v>1863</v>
      </c>
      <c r="B1853" s="13">
        <v>24.756878990000001</v>
      </c>
      <c r="C1853" s="13">
        <v>88.157364470000005</v>
      </c>
      <c r="D1853" s="13" t="s">
        <v>6</v>
      </c>
      <c r="E1853" s="13" t="s">
        <v>4927</v>
      </c>
      <c r="F1853" s="13" t="s">
        <v>42</v>
      </c>
      <c r="G1853" s="13" t="s">
        <v>4802</v>
      </c>
      <c r="H1853" s="13" t="s">
        <v>4816</v>
      </c>
      <c r="I1853" s="13">
        <f>(Brick_Kilns_EF!$B$13*Brick_Kilns_EF!$B$11*Brick_Kilns_EF!$B$12)</f>
        <v>8886.81</v>
      </c>
      <c r="J1853" s="13">
        <f>IF(D1853="ZZ",Brick_Kilns_EF!$E$5*(0.75),Brick_Kilns_EF!$E$5)</f>
        <v>9.6999999999999986E-3</v>
      </c>
      <c r="K1853" s="13">
        <f t="shared" si="113"/>
        <v>86.202056999999982</v>
      </c>
      <c r="L1853" s="13">
        <f>IF(D1853="ZZ",Brick_Kilns_EF!$E$2*(0.75),Brick_Kilns_EF!$E$2)</f>
        <v>6.7999999999999996E-3</v>
      </c>
      <c r="M1853" s="13">
        <f t="shared" si="112"/>
        <v>60.430307999999997</v>
      </c>
      <c r="N1853" s="13">
        <f>IF(D1853="ZZ",Brick_Kilns_EF!$E$3*(0.75),Brick_Kilns_EF!$E$3)</f>
        <v>4.5999999999999999E-3</v>
      </c>
      <c r="O1853" s="13">
        <f t="shared" si="114"/>
        <v>40.879325999999999</v>
      </c>
      <c r="P1853" s="13">
        <f>IF(D1853="ZZ",Brick_Kilns_EF!$E$4*(0.75),Brick_Kilns_EF!$E$4)</f>
        <v>4.7000000000000002E-3</v>
      </c>
      <c r="Q1853" s="13">
        <f t="shared" si="115"/>
        <v>41.768006999999997</v>
      </c>
    </row>
    <row r="1854" spans="1:17">
      <c r="A1854" s="13" t="s">
        <v>1864</v>
      </c>
      <c r="B1854" s="13">
        <v>25.18349405</v>
      </c>
      <c r="C1854" s="13">
        <v>89.379519459999997</v>
      </c>
      <c r="D1854" s="13" t="s">
        <v>6</v>
      </c>
      <c r="E1854" s="13" t="s">
        <v>4927</v>
      </c>
      <c r="F1854" s="13" t="s">
        <v>171</v>
      </c>
      <c r="G1854" s="13" t="s">
        <v>4802</v>
      </c>
      <c r="H1854" s="13" t="s">
        <v>4816</v>
      </c>
      <c r="I1854" s="13">
        <f>(Brick_Kilns_EF!$B$13*Brick_Kilns_EF!$B$11*Brick_Kilns_EF!$B$12)</f>
        <v>8886.81</v>
      </c>
      <c r="J1854" s="13">
        <f>IF(D1854="ZZ",Brick_Kilns_EF!$E$5*(0.75),Brick_Kilns_EF!$E$5)</f>
        <v>9.6999999999999986E-3</v>
      </c>
      <c r="K1854" s="13">
        <f t="shared" si="113"/>
        <v>86.202056999999982</v>
      </c>
      <c r="L1854" s="13">
        <f>IF(D1854="ZZ",Brick_Kilns_EF!$E$2*(0.75),Brick_Kilns_EF!$E$2)</f>
        <v>6.7999999999999996E-3</v>
      </c>
      <c r="M1854" s="13">
        <f t="shared" si="112"/>
        <v>60.430307999999997</v>
      </c>
      <c r="N1854" s="13">
        <f>IF(D1854="ZZ",Brick_Kilns_EF!$E$3*(0.75),Brick_Kilns_EF!$E$3)</f>
        <v>4.5999999999999999E-3</v>
      </c>
      <c r="O1854" s="13">
        <f t="shared" si="114"/>
        <v>40.879325999999999</v>
      </c>
      <c r="P1854" s="13">
        <f>IF(D1854="ZZ",Brick_Kilns_EF!$E$4*(0.75),Brick_Kilns_EF!$E$4)</f>
        <v>4.7000000000000002E-3</v>
      </c>
      <c r="Q1854" s="13">
        <f t="shared" si="115"/>
        <v>41.768006999999997</v>
      </c>
    </row>
    <row r="1855" spans="1:17">
      <c r="A1855" s="13" t="s">
        <v>1865</v>
      </c>
      <c r="B1855" s="13">
        <v>25.129516890000001</v>
      </c>
      <c r="C1855" s="13">
        <v>88.615536930000005</v>
      </c>
      <c r="D1855" s="13" t="s">
        <v>6</v>
      </c>
      <c r="E1855" s="13" t="s">
        <v>4927</v>
      </c>
      <c r="F1855" s="13" t="s">
        <v>42</v>
      </c>
      <c r="G1855" s="13" t="s">
        <v>4802</v>
      </c>
      <c r="H1855" s="13" t="s">
        <v>4816</v>
      </c>
      <c r="I1855" s="13">
        <f>(Brick_Kilns_EF!$B$13*Brick_Kilns_EF!$B$11*Brick_Kilns_EF!$B$12)</f>
        <v>8886.81</v>
      </c>
      <c r="J1855" s="13">
        <f>IF(D1855="ZZ",Brick_Kilns_EF!$E$5*(0.75),Brick_Kilns_EF!$E$5)</f>
        <v>9.6999999999999986E-3</v>
      </c>
      <c r="K1855" s="13">
        <f t="shared" si="113"/>
        <v>86.202056999999982</v>
      </c>
      <c r="L1855" s="13">
        <f>IF(D1855="ZZ",Brick_Kilns_EF!$E$2*(0.75),Brick_Kilns_EF!$E$2)</f>
        <v>6.7999999999999996E-3</v>
      </c>
      <c r="M1855" s="13">
        <f t="shared" si="112"/>
        <v>60.430307999999997</v>
      </c>
      <c r="N1855" s="13">
        <f>IF(D1855="ZZ",Brick_Kilns_EF!$E$3*(0.75),Brick_Kilns_EF!$E$3)</f>
        <v>4.5999999999999999E-3</v>
      </c>
      <c r="O1855" s="13">
        <f t="shared" si="114"/>
        <v>40.879325999999999</v>
      </c>
      <c r="P1855" s="13">
        <f>IF(D1855="ZZ",Brick_Kilns_EF!$E$4*(0.75),Brick_Kilns_EF!$E$4)</f>
        <v>4.7000000000000002E-3</v>
      </c>
      <c r="Q1855" s="13">
        <f t="shared" si="115"/>
        <v>41.768006999999997</v>
      </c>
    </row>
    <row r="1856" spans="1:17">
      <c r="A1856" s="13" t="s">
        <v>1866</v>
      </c>
      <c r="B1856" s="13">
        <v>24.811670410000001</v>
      </c>
      <c r="C1856" s="13">
        <v>88.684570390000005</v>
      </c>
      <c r="D1856" s="13" t="s">
        <v>6</v>
      </c>
      <c r="E1856" s="13" t="s">
        <v>4927</v>
      </c>
      <c r="F1856" s="13" t="s">
        <v>42</v>
      </c>
      <c r="G1856" s="13" t="s">
        <v>4802</v>
      </c>
      <c r="H1856" s="13" t="s">
        <v>4816</v>
      </c>
      <c r="I1856" s="13">
        <f>(Brick_Kilns_EF!$B$13*Brick_Kilns_EF!$B$11*Brick_Kilns_EF!$B$12)</f>
        <v>8886.81</v>
      </c>
      <c r="J1856" s="13">
        <f>IF(D1856="ZZ",Brick_Kilns_EF!$E$5*(0.75),Brick_Kilns_EF!$E$5)</f>
        <v>9.6999999999999986E-3</v>
      </c>
      <c r="K1856" s="13">
        <f t="shared" si="113"/>
        <v>86.202056999999982</v>
      </c>
      <c r="L1856" s="13">
        <f>IF(D1856="ZZ",Brick_Kilns_EF!$E$2*(0.75),Brick_Kilns_EF!$E$2)</f>
        <v>6.7999999999999996E-3</v>
      </c>
      <c r="M1856" s="13">
        <f t="shared" si="112"/>
        <v>60.430307999999997</v>
      </c>
      <c r="N1856" s="13">
        <f>IF(D1856="ZZ",Brick_Kilns_EF!$E$3*(0.75),Brick_Kilns_EF!$E$3)</f>
        <v>4.5999999999999999E-3</v>
      </c>
      <c r="O1856" s="13">
        <f t="shared" si="114"/>
        <v>40.879325999999999</v>
      </c>
      <c r="P1856" s="13">
        <f>IF(D1856="ZZ",Brick_Kilns_EF!$E$4*(0.75),Brick_Kilns_EF!$E$4)</f>
        <v>4.7000000000000002E-3</v>
      </c>
      <c r="Q1856" s="13">
        <f t="shared" si="115"/>
        <v>41.768006999999997</v>
      </c>
    </row>
    <row r="1857" spans="1:17">
      <c r="A1857" s="13" t="s">
        <v>1867</v>
      </c>
      <c r="B1857" s="13">
        <v>25.01210773</v>
      </c>
      <c r="C1857" s="13">
        <v>88.992317889999995</v>
      </c>
      <c r="D1857" s="13" t="s">
        <v>6</v>
      </c>
      <c r="E1857" s="13" t="s">
        <v>4927</v>
      </c>
      <c r="F1857" s="13" t="s">
        <v>42</v>
      </c>
      <c r="G1857" s="13" t="s">
        <v>4802</v>
      </c>
      <c r="H1857" s="13" t="s">
        <v>4816</v>
      </c>
      <c r="I1857" s="13">
        <f>(Brick_Kilns_EF!$B$13*Brick_Kilns_EF!$B$11*Brick_Kilns_EF!$B$12)</f>
        <v>8886.81</v>
      </c>
      <c r="J1857" s="13">
        <f>IF(D1857="ZZ",Brick_Kilns_EF!$E$5*(0.75),Brick_Kilns_EF!$E$5)</f>
        <v>9.6999999999999986E-3</v>
      </c>
      <c r="K1857" s="13">
        <f t="shared" si="113"/>
        <v>86.202056999999982</v>
      </c>
      <c r="L1857" s="13">
        <f>IF(D1857="ZZ",Brick_Kilns_EF!$E$2*(0.75),Brick_Kilns_EF!$E$2)</f>
        <v>6.7999999999999996E-3</v>
      </c>
      <c r="M1857" s="13">
        <f t="shared" si="112"/>
        <v>60.430307999999997</v>
      </c>
      <c r="N1857" s="13">
        <f>IF(D1857="ZZ",Brick_Kilns_EF!$E$3*(0.75),Brick_Kilns_EF!$E$3)</f>
        <v>4.5999999999999999E-3</v>
      </c>
      <c r="O1857" s="13">
        <f t="shared" si="114"/>
        <v>40.879325999999999</v>
      </c>
      <c r="P1857" s="13">
        <f>IF(D1857="ZZ",Brick_Kilns_EF!$E$4*(0.75),Brick_Kilns_EF!$E$4)</f>
        <v>4.7000000000000002E-3</v>
      </c>
      <c r="Q1857" s="13">
        <f t="shared" si="115"/>
        <v>41.768006999999997</v>
      </c>
    </row>
    <row r="1858" spans="1:17">
      <c r="A1858" s="13" t="s">
        <v>1868</v>
      </c>
      <c r="B1858" s="13">
        <v>25.175967190000001</v>
      </c>
      <c r="C1858" s="13">
        <v>90.240046789999994</v>
      </c>
      <c r="D1858" s="13" t="s">
        <v>6</v>
      </c>
      <c r="E1858" s="13" t="s">
        <v>4927</v>
      </c>
      <c r="F1858" s="13" t="s">
        <v>248</v>
      </c>
      <c r="G1858" s="13" t="s">
        <v>4802</v>
      </c>
      <c r="H1858" s="13" t="s">
        <v>4816</v>
      </c>
      <c r="I1858" s="13">
        <f>(Brick_Kilns_EF!$B$13*Brick_Kilns_EF!$B$11*Brick_Kilns_EF!$B$12)</f>
        <v>8886.81</v>
      </c>
      <c r="J1858" s="13">
        <f>IF(D1858="ZZ",Brick_Kilns_EF!$E$5*(0.75),Brick_Kilns_EF!$E$5)</f>
        <v>9.6999999999999986E-3</v>
      </c>
      <c r="K1858" s="13">
        <f t="shared" si="113"/>
        <v>86.202056999999982</v>
      </c>
      <c r="L1858" s="13">
        <f>IF(D1858="ZZ",Brick_Kilns_EF!$E$2*(0.75),Brick_Kilns_EF!$E$2)</f>
        <v>6.7999999999999996E-3</v>
      </c>
      <c r="M1858" s="13">
        <f t="shared" ref="M1858:M1921" si="116">(I1858*L1858)</f>
        <v>60.430307999999997</v>
      </c>
      <c r="N1858" s="13">
        <f>IF(D1858="ZZ",Brick_Kilns_EF!$E$3*(0.75),Brick_Kilns_EF!$E$3)</f>
        <v>4.5999999999999999E-3</v>
      </c>
      <c r="O1858" s="13">
        <f t="shared" si="114"/>
        <v>40.879325999999999</v>
      </c>
      <c r="P1858" s="13">
        <f>IF(D1858="ZZ",Brick_Kilns_EF!$E$4*(0.75),Brick_Kilns_EF!$E$4)</f>
        <v>4.7000000000000002E-3</v>
      </c>
      <c r="Q1858" s="13">
        <f t="shared" si="115"/>
        <v>41.768006999999997</v>
      </c>
    </row>
    <row r="1859" spans="1:17">
      <c r="A1859" s="13" t="s">
        <v>1869</v>
      </c>
      <c r="B1859" s="13">
        <v>25.355275509999998</v>
      </c>
      <c r="C1859" s="13">
        <v>89.488187350000004</v>
      </c>
      <c r="D1859" s="13" t="s">
        <v>6</v>
      </c>
      <c r="E1859" s="13" t="s">
        <v>4927</v>
      </c>
      <c r="F1859" s="13" t="s">
        <v>171</v>
      </c>
      <c r="G1859" s="13" t="s">
        <v>4802</v>
      </c>
      <c r="H1859" s="13" t="s">
        <v>4816</v>
      </c>
      <c r="I1859" s="13">
        <f>(Brick_Kilns_EF!$B$13*Brick_Kilns_EF!$B$11*Brick_Kilns_EF!$B$12)</f>
        <v>8886.81</v>
      </c>
      <c r="J1859" s="13">
        <f>IF(D1859="ZZ",Brick_Kilns_EF!$E$5*(0.75),Brick_Kilns_EF!$E$5)</f>
        <v>9.6999999999999986E-3</v>
      </c>
      <c r="K1859" s="13">
        <f t="shared" ref="K1859:K1922" si="117">J1859*I1859</f>
        <v>86.202056999999982</v>
      </c>
      <c r="L1859" s="13">
        <f>IF(D1859="ZZ",Brick_Kilns_EF!$E$2*(0.75),Brick_Kilns_EF!$E$2)</f>
        <v>6.7999999999999996E-3</v>
      </c>
      <c r="M1859" s="13">
        <f t="shared" si="116"/>
        <v>60.430307999999997</v>
      </c>
      <c r="N1859" s="13">
        <f>IF(D1859="ZZ",Brick_Kilns_EF!$E$3*(0.75),Brick_Kilns_EF!$E$3)</f>
        <v>4.5999999999999999E-3</v>
      </c>
      <c r="O1859" s="13">
        <f t="shared" ref="O1859:O1922" si="118">I1859*N1859</f>
        <v>40.879325999999999</v>
      </c>
      <c r="P1859" s="13">
        <f>IF(D1859="ZZ",Brick_Kilns_EF!$E$4*(0.75),Brick_Kilns_EF!$E$4)</f>
        <v>4.7000000000000002E-3</v>
      </c>
      <c r="Q1859" s="13">
        <f t="shared" ref="Q1859:Q1922" si="119">I1859*P1859</f>
        <v>41.768006999999997</v>
      </c>
    </row>
    <row r="1860" spans="1:17">
      <c r="A1860" s="13" t="s">
        <v>1870</v>
      </c>
      <c r="B1860" s="13">
        <v>26.077924039999999</v>
      </c>
      <c r="C1860" s="13">
        <v>88.263407220000005</v>
      </c>
      <c r="D1860" s="13" t="s">
        <v>6</v>
      </c>
      <c r="E1860" s="13" t="s">
        <v>4927</v>
      </c>
      <c r="F1860" s="13" t="s">
        <v>171</v>
      </c>
      <c r="G1860" s="13" t="s">
        <v>4802</v>
      </c>
      <c r="H1860" s="13" t="s">
        <v>4816</v>
      </c>
      <c r="I1860" s="13">
        <f>(Brick_Kilns_EF!$B$13*Brick_Kilns_EF!$B$11*Brick_Kilns_EF!$B$12)</f>
        <v>8886.81</v>
      </c>
      <c r="J1860" s="13">
        <f>IF(D1860="ZZ",Brick_Kilns_EF!$E$5*(0.75),Brick_Kilns_EF!$E$5)</f>
        <v>9.6999999999999986E-3</v>
      </c>
      <c r="K1860" s="13">
        <f t="shared" si="117"/>
        <v>86.202056999999982</v>
      </c>
      <c r="L1860" s="13">
        <f>IF(D1860="ZZ",Brick_Kilns_EF!$E$2*(0.75),Brick_Kilns_EF!$E$2)</f>
        <v>6.7999999999999996E-3</v>
      </c>
      <c r="M1860" s="13">
        <f t="shared" si="116"/>
        <v>60.430307999999997</v>
      </c>
      <c r="N1860" s="13">
        <f>IF(D1860="ZZ",Brick_Kilns_EF!$E$3*(0.75),Brick_Kilns_EF!$E$3)</f>
        <v>4.5999999999999999E-3</v>
      </c>
      <c r="O1860" s="13">
        <f t="shared" si="118"/>
        <v>40.879325999999999</v>
      </c>
      <c r="P1860" s="13">
        <f>IF(D1860="ZZ",Brick_Kilns_EF!$E$4*(0.75),Brick_Kilns_EF!$E$4)</f>
        <v>4.7000000000000002E-3</v>
      </c>
      <c r="Q1860" s="13">
        <f t="shared" si="119"/>
        <v>41.768006999999997</v>
      </c>
    </row>
    <row r="1861" spans="1:17">
      <c r="A1861" s="13" t="s">
        <v>1871</v>
      </c>
      <c r="B1861" s="13">
        <v>25.92726609</v>
      </c>
      <c r="C1861" s="13">
        <v>89.483262929999995</v>
      </c>
      <c r="D1861" s="13" t="s">
        <v>6</v>
      </c>
      <c r="E1861" s="13" t="s">
        <v>4927</v>
      </c>
      <c r="F1861" s="13" t="s">
        <v>171</v>
      </c>
      <c r="G1861" s="13" t="s">
        <v>4802</v>
      </c>
      <c r="H1861" s="13" t="s">
        <v>4816</v>
      </c>
      <c r="I1861" s="13">
        <f>(Brick_Kilns_EF!$B$13*Brick_Kilns_EF!$B$11*Brick_Kilns_EF!$B$12)</f>
        <v>8886.81</v>
      </c>
      <c r="J1861" s="13">
        <f>IF(D1861="ZZ",Brick_Kilns_EF!$E$5*(0.75),Brick_Kilns_EF!$E$5)</f>
        <v>9.6999999999999986E-3</v>
      </c>
      <c r="K1861" s="13">
        <f t="shared" si="117"/>
        <v>86.202056999999982</v>
      </c>
      <c r="L1861" s="13">
        <f>IF(D1861="ZZ",Brick_Kilns_EF!$E$2*(0.75),Brick_Kilns_EF!$E$2)</f>
        <v>6.7999999999999996E-3</v>
      </c>
      <c r="M1861" s="13">
        <f t="shared" si="116"/>
        <v>60.430307999999997</v>
      </c>
      <c r="N1861" s="13">
        <f>IF(D1861="ZZ",Brick_Kilns_EF!$E$3*(0.75),Brick_Kilns_EF!$E$3)</f>
        <v>4.5999999999999999E-3</v>
      </c>
      <c r="O1861" s="13">
        <f t="shared" si="118"/>
        <v>40.879325999999999</v>
      </c>
      <c r="P1861" s="13">
        <f>IF(D1861="ZZ",Brick_Kilns_EF!$E$4*(0.75),Brick_Kilns_EF!$E$4)</f>
        <v>4.7000000000000002E-3</v>
      </c>
      <c r="Q1861" s="13">
        <f t="shared" si="119"/>
        <v>41.768006999999997</v>
      </c>
    </row>
    <row r="1862" spans="1:17">
      <c r="A1862" s="13" t="s">
        <v>1872</v>
      </c>
      <c r="B1862" s="13">
        <v>25.40252868</v>
      </c>
      <c r="C1862" s="13">
        <v>89.214279719999993</v>
      </c>
      <c r="D1862" s="13" t="s">
        <v>6</v>
      </c>
      <c r="E1862" s="13" t="s">
        <v>4927</v>
      </c>
      <c r="F1862" s="13" t="s">
        <v>171</v>
      </c>
      <c r="G1862" s="13" t="s">
        <v>4802</v>
      </c>
      <c r="H1862" s="13" t="s">
        <v>4816</v>
      </c>
      <c r="I1862" s="13">
        <f>(Brick_Kilns_EF!$B$13*Brick_Kilns_EF!$B$11*Brick_Kilns_EF!$B$12)</f>
        <v>8886.81</v>
      </c>
      <c r="J1862" s="13">
        <f>IF(D1862="ZZ",Brick_Kilns_EF!$E$5*(0.75),Brick_Kilns_EF!$E$5)</f>
        <v>9.6999999999999986E-3</v>
      </c>
      <c r="K1862" s="13">
        <f t="shared" si="117"/>
        <v>86.202056999999982</v>
      </c>
      <c r="L1862" s="13">
        <f>IF(D1862="ZZ",Brick_Kilns_EF!$E$2*(0.75),Brick_Kilns_EF!$E$2)</f>
        <v>6.7999999999999996E-3</v>
      </c>
      <c r="M1862" s="13">
        <f t="shared" si="116"/>
        <v>60.430307999999997</v>
      </c>
      <c r="N1862" s="13">
        <f>IF(D1862="ZZ",Brick_Kilns_EF!$E$3*(0.75),Brick_Kilns_EF!$E$3)</f>
        <v>4.5999999999999999E-3</v>
      </c>
      <c r="O1862" s="13">
        <f t="shared" si="118"/>
        <v>40.879325999999999</v>
      </c>
      <c r="P1862" s="13">
        <f>IF(D1862="ZZ",Brick_Kilns_EF!$E$4*(0.75),Brick_Kilns_EF!$E$4)</f>
        <v>4.7000000000000002E-3</v>
      </c>
      <c r="Q1862" s="13">
        <f t="shared" si="119"/>
        <v>41.768006999999997</v>
      </c>
    </row>
    <row r="1863" spans="1:17">
      <c r="A1863" s="13" t="s">
        <v>1873</v>
      </c>
      <c r="B1863" s="13">
        <v>24.89598608</v>
      </c>
      <c r="C1863" s="13">
        <v>88.653309809999996</v>
      </c>
      <c r="D1863" s="13" t="s">
        <v>6</v>
      </c>
      <c r="E1863" s="13" t="s">
        <v>4927</v>
      </c>
      <c r="F1863" s="13" t="s">
        <v>42</v>
      </c>
      <c r="G1863" s="13" t="s">
        <v>4802</v>
      </c>
      <c r="H1863" s="13" t="s">
        <v>4816</v>
      </c>
      <c r="I1863" s="13">
        <f>(Brick_Kilns_EF!$B$13*Brick_Kilns_EF!$B$11*Brick_Kilns_EF!$B$12)</f>
        <v>8886.81</v>
      </c>
      <c r="J1863" s="13">
        <f>IF(D1863="ZZ",Brick_Kilns_EF!$E$5*(0.75),Brick_Kilns_EF!$E$5)</f>
        <v>9.6999999999999986E-3</v>
      </c>
      <c r="K1863" s="13">
        <f t="shared" si="117"/>
        <v>86.202056999999982</v>
      </c>
      <c r="L1863" s="13">
        <f>IF(D1863="ZZ",Brick_Kilns_EF!$E$2*(0.75),Brick_Kilns_EF!$E$2)</f>
        <v>6.7999999999999996E-3</v>
      </c>
      <c r="M1863" s="13">
        <f t="shared" si="116"/>
        <v>60.430307999999997</v>
      </c>
      <c r="N1863" s="13">
        <f>IF(D1863="ZZ",Brick_Kilns_EF!$E$3*(0.75),Brick_Kilns_EF!$E$3)</f>
        <v>4.5999999999999999E-3</v>
      </c>
      <c r="O1863" s="13">
        <f t="shared" si="118"/>
        <v>40.879325999999999</v>
      </c>
      <c r="P1863" s="13">
        <f>IF(D1863="ZZ",Brick_Kilns_EF!$E$4*(0.75),Brick_Kilns_EF!$E$4)</f>
        <v>4.7000000000000002E-3</v>
      </c>
      <c r="Q1863" s="13">
        <f t="shared" si="119"/>
        <v>41.768006999999997</v>
      </c>
    </row>
    <row r="1864" spans="1:17">
      <c r="A1864" s="13" t="s">
        <v>1874</v>
      </c>
      <c r="B1864" s="13">
        <v>26.306506760000001</v>
      </c>
      <c r="C1864" s="13">
        <v>88.684979279999993</v>
      </c>
      <c r="D1864" s="13" t="s">
        <v>6</v>
      </c>
      <c r="E1864" s="13" t="s">
        <v>4927</v>
      </c>
      <c r="F1864" s="13" t="s">
        <v>171</v>
      </c>
      <c r="G1864" s="13" t="s">
        <v>4802</v>
      </c>
      <c r="H1864" s="13" t="s">
        <v>4816</v>
      </c>
      <c r="I1864" s="13">
        <f>(Brick_Kilns_EF!$B$13*Brick_Kilns_EF!$B$11*Brick_Kilns_EF!$B$12)</f>
        <v>8886.81</v>
      </c>
      <c r="J1864" s="13">
        <f>IF(D1864="ZZ",Brick_Kilns_EF!$E$5*(0.75),Brick_Kilns_EF!$E$5)</f>
        <v>9.6999999999999986E-3</v>
      </c>
      <c r="K1864" s="13">
        <f t="shared" si="117"/>
        <v>86.202056999999982</v>
      </c>
      <c r="L1864" s="13">
        <f>IF(D1864="ZZ",Brick_Kilns_EF!$E$2*(0.75),Brick_Kilns_EF!$E$2)</f>
        <v>6.7999999999999996E-3</v>
      </c>
      <c r="M1864" s="13">
        <f t="shared" si="116"/>
        <v>60.430307999999997</v>
      </c>
      <c r="N1864" s="13">
        <f>IF(D1864="ZZ",Brick_Kilns_EF!$E$3*(0.75),Brick_Kilns_EF!$E$3)</f>
        <v>4.5999999999999999E-3</v>
      </c>
      <c r="O1864" s="13">
        <f t="shared" si="118"/>
        <v>40.879325999999999</v>
      </c>
      <c r="P1864" s="13">
        <f>IF(D1864="ZZ",Brick_Kilns_EF!$E$4*(0.75),Brick_Kilns_EF!$E$4)</f>
        <v>4.7000000000000002E-3</v>
      </c>
      <c r="Q1864" s="13">
        <f t="shared" si="119"/>
        <v>41.768006999999997</v>
      </c>
    </row>
    <row r="1865" spans="1:17">
      <c r="A1865" s="13" t="s">
        <v>1875</v>
      </c>
      <c r="B1865" s="13">
        <v>24.996120850000001</v>
      </c>
      <c r="C1865" s="13">
        <v>89.378010059999994</v>
      </c>
      <c r="D1865" s="13" t="s">
        <v>6</v>
      </c>
      <c r="E1865" s="13" t="s">
        <v>4927</v>
      </c>
      <c r="F1865" s="13" t="s">
        <v>42</v>
      </c>
      <c r="G1865" s="13" t="s">
        <v>4802</v>
      </c>
      <c r="H1865" s="13" t="s">
        <v>4816</v>
      </c>
      <c r="I1865" s="13">
        <f>(Brick_Kilns_EF!$B$13*Brick_Kilns_EF!$B$11*Brick_Kilns_EF!$B$12)</f>
        <v>8886.81</v>
      </c>
      <c r="J1865" s="13">
        <f>IF(D1865="ZZ",Brick_Kilns_EF!$E$5*(0.75),Brick_Kilns_EF!$E$5)</f>
        <v>9.6999999999999986E-3</v>
      </c>
      <c r="K1865" s="13">
        <f t="shared" si="117"/>
        <v>86.202056999999982</v>
      </c>
      <c r="L1865" s="13">
        <f>IF(D1865="ZZ",Brick_Kilns_EF!$E$2*(0.75),Brick_Kilns_EF!$E$2)</f>
        <v>6.7999999999999996E-3</v>
      </c>
      <c r="M1865" s="13">
        <f t="shared" si="116"/>
        <v>60.430307999999997</v>
      </c>
      <c r="N1865" s="13">
        <f>IF(D1865="ZZ",Brick_Kilns_EF!$E$3*(0.75),Brick_Kilns_EF!$E$3)</f>
        <v>4.5999999999999999E-3</v>
      </c>
      <c r="O1865" s="13">
        <f t="shared" si="118"/>
        <v>40.879325999999999</v>
      </c>
      <c r="P1865" s="13">
        <f>IF(D1865="ZZ",Brick_Kilns_EF!$E$4*(0.75),Brick_Kilns_EF!$E$4)</f>
        <v>4.7000000000000002E-3</v>
      </c>
      <c r="Q1865" s="13">
        <f t="shared" si="119"/>
        <v>41.768006999999997</v>
      </c>
    </row>
    <row r="1866" spans="1:17">
      <c r="A1866" s="13" t="s">
        <v>1876</v>
      </c>
      <c r="B1866" s="13">
        <v>25.974512059999999</v>
      </c>
      <c r="C1866" s="13">
        <v>88.31229974</v>
      </c>
      <c r="D1866" s="13" t="s">
        <v>6</v>
      </c>
      <c r="E1866" s="13" t="s">
        <v>4927</v>
      </c>
      <c r="F1866" s="13" t="s">
        <v>171</v>
      </c>
      <c r="G1866" s="13" t="s">
        <v>4802</v>
      </c>
      <c r="H1866" s="13" t="s">
        <v>4816</v>
      </c>
      <c r="I1866" s="13">
        <f>(Brick_Kilns_EF!$B$13*Brick_Kilns_EF!$B$11*Brick_Kilns_EF!$B$12)</f>
        <v>8886.81</v>
      </c>
      <c r="J1866" s="13">
        <f>IF(D1866="ZZ",Brick_Kilns_EF!$E$5*(0.75),Brick_Kilns_EF!$E$5)</f>
        <v>9.6999999999999986E-3</v>
      </c>
      <c r="K1866" s="13">
        <f t="shared" si="117"/>
        <v>86.202056999999982</v>
      </c>
      <c r="L1866" s="13">
        <f>IF(D1866="ZZ",Brick_Kilns_EF!$E$2*(0.75),Brick_Kilns_EF!$E$2)</f>
        <v>6.7999999999999996E-3</v>
      </c>
      <c r="M1866" s="13">
        <f t="shared" si="116"/>
        <v>60.430307999999997</v>
      </c>
      <c r="N1866" s="13">
        <f>IF(D1866="ZZ",Brick_Kilns_EF!$E$3*(0.75),Brick_Kilns_EF!$E$3)</f>
        <v>4.5999999999999999E-3</v>
      </c>
      <c r="O1866" s="13">
        <f t="shared" si="118"/>
        <v>40.879325999999999</v>
      </c>
      <c r="P1866" s="13">
        <f>IF(D1866="ZZ",Brick_Kilns_EF!$E$4*(0.75),Brick_Kilns_EF!$E$4)</f>
        <v>4.7000000000000002E-3</v>
      </c>
      <c r="Q1866" s="13">
        <f t="shared" si="119"/>
        <v>41.768006999999997</v>
      </c>
    </row>
    <row r="1867" spans="1:17">
      <c r="A1867" s="13" t="s">
        <v>1877</v>
      </c>
      <c r="B1867" s="13">
        <v>24.805299640000001</v>
      </c>
      <c r="C1867" s="13">
        <v>88.158657160000004</v>
      </c>
      <c r="D1867" s="13" t="s">
        <v>6</v>
      </c>
      <c r="E1867" s="13" t="s">
        <v>4927</v>
      </c>
      <c r="F1867" s="13" t="s">
        <v>42</v>
      </c>
      <c r="G1867" s="13" t="s">
        <v>4802</v>
      </c>
      <c r="H1867" s="13" t="s">
        <v>4816</v>
      </c>
      <c r="I1867" s="13">
        <f>(Brick_Kilns_EF!$B$13*Brick_Kilns_EF!$B$11*Brick_Kilns_EF!$B$12)</f>
        <v>8886.81</v>
      </c>
      <c r="J1867" s="13">
        <f>IF(D1867="ZZ",Brick_Kilns_EF!$E$5*(0.75),Brick_Kilns_EF!$E$5)</f>
        <v>9.6999999999999986E-3</v>
      </c>
      <c r="K1867" s="13">
        <f t="shared" si="117"/>
        <v>86.202056999999982</v>
      </c>
      <c r="L1867" s="13">
        <f>IF(D1867="ZZ",Brick_Kilns_EF!$E$2*(0.75),Brick_Kilns_EF!$E$2)</f>
        <v>6.7999999999999996E-3</v>
      </c>
      <c r="M1867" s="13">
        <f t="shared" si="116"/>
        <v>60.430307999999997</v>
      </c>
      <c r="N1867" s="13">
        <f>IF(D1867="ZZ",Brick_Kilns_EF!$E$3*(0.75),Brick_Kilns_EF!$E$3)</f>
        <v>4.5999999999999999E-3</v>
      </c>
      <c r="O1867" s="13">
        <f t="shared" si="118"/>
        <v>40.879325999999999</v>
      </c>
      <c r="P1867" s="13">
        <f>IF(D1867="ZZ",Brick_Kilns_EF!$E$4*(0.75),Brick_Kilns_EF!$E$4)</f>
        <v>4.7000000000000002E-3</v>
      </c>
      <c r="Q1867" s="13">
        <f t="shared" si="119"/>
        <v>41.768006999999997</v>
      </c>
    </row>
    <row r="1868" spans="1:17">
      <c r="A1868" s="13" t="s">
        <v>1878</v>
      </c>
      <c r="B1868" s="13">
        <v>25.99504224</v>
      </c>
      <c r="C1868" s="13">
        <v>88.419647549999993</v>
      </c>
      <c r="D1868" s="13" t="s">
        <v>6</v>
      </c>
      <c r="E1868" s="13" t="s">
        <v>4927</v>
      </c>
      <c r="F1868" s="13" t="s">
        <v>171</v>
      </c>
      <c r="G1868" s="13" t="s">
        <v>4802</v>
      </c>
      <c r="H1868" s="13" t="s">
        <v>4816</v>
      </c>
      <c r="I1868" s="13">
        <f>(Brick_Kilns_EF!$B$13*Brick_Kilns_EF!$B$11*Brick_Kilns_EF!$B$12)</f>
        <v>8886.81</v>
      </c>
      <c r="J1868" s="13">
        <f>IF(D1868="ZZ",Brick_Kilns_EF!$E$5*(0.75),Brick_Kilns_EF!$E$5)</f>
        <v>9.6999999999999986E-3</v>
      </c>
      <c r="K1868" s="13">
        <f t="shared" si="117"/>
        <v>86.202056999999982</v>
      </c>
      <c r="L1868" s="13">
        <f>IF(D1868="ZZ",Brick_Kilns_EF!$E$2*(0.75),Brick_Kilns_EF!$E$2)</f>
        <v>6.7999999999999996E-3</v>
      </c>
      <c r="M1868" s="13">
        <f t="shared" si="116"/>
        <v>60.430307999999997</v>
      </c>
      <c r="N1868" s="13">
        <f>IF(D1868="ZZ",Brick_Kilns_EF!$E$3*(0.75),Brick_Kilns_EF!$E$3)</f>
        <v>4.5999999999999999E-3</v>
      </c>
      <c r="O1868" s="13">
        <f t="shared" si="118"/>
        <v>40.879325999999999</v>
      </c>
      <c r="P1868" s="13">
        <f>IF(D1868="ZZ",Brick_Kilns_EF!$E$4*(0.75),Brick_Kilns_EF!$E$4)</f>
        <v>4.7000000000000002E-3</v>
      </c>
      <c r="Q1868" s="13">
        <f t="shared" si="119"/>
        <v>41.768006999999997</v>
      </c>
    </row>
    <row r="1869" spans="1:17">
      <c r="A1869" s="13" t="s">
        <v>1879</v>
      </c>
      <c r="B1869" s="13">
        <v>25.79658405</v>
      </c>
      <c r="C1869" s="13">
        <v>88.902435639999993</v>
      </c>
      <c r="D1869" s="13" t="s">
        <v>6</v>
      </c>
      <c r="E1869" s="13" t="s">
        <v>4927</v>
      </c>
      <c r="F1869" s="13" t="s">
        <v>171</v>
      </c>
      <c r="G1869" s="13" t="s">
        <v>4802</v>
      </c>
      <c r="H1869" s="13" t="s">
        <v>4816</v>
      </c>
      <c r="I1869" s="13">
        <f>(Brick_Kilns_EF!$B$13*Brick_Kilns_EF!$B$11*Brick_Kilns_EF!$B$12)</f>
        <v>8886.81</v>
      </c>
      <c r="J1869" s="13">
        <f>IF(D1869="ZZ",Brick_Kilns_EF!$E$5*(0.75),Brick_Kilns_EF!$E$5)</f>
        <v>9.6999999999999986E-3</v>
      </c>
      <c r="K1869" s="13">
        <f t="shared" si="117"/>
        <v>86.202056999999982</v>
      </c>
      <c r="L1869" s="13">
        <f>IF(D1869="ZZ",Brick_Kilns_EF!$E$2*(0.75),Brick_Kilns_EF!$E$2)</f>
        <v>6.7999999999999996E-3</v>
      </c>
      <c r="M1869" s="13">
        <f t="shared" si="116"/>
        <v>60.430307999999997</v>
      </c>
      <c r="N1869" s="13">
        <f>IF(D1869="ZZ",Brick_Kilns_EF!$E$3*(0.75),Brick_Kilns_EF!$E$3)</f>
        <v>4.5999999999999999E-3</v>
      </c>
      <c r="O1869" s="13">
        <f t="shared" si="118"/>
        <v>40.879325999999999</v>
      </c>
      <c r="P1869" s="13">
        <f>IF(D1869="ZZ",Brick_Kilns_EF!$E$4*(0.75),Brick_Kilns_EF!$E$4)</f>
        <v>4.7000000000000002E-3</v>
      </c>
      <c r="Q1869" s="13">
        <f t="shared" si="119"/>
        <v>41.768006999999997</v>
      </c>
    </row>
    <row r="1870" spans="1:17">
      <c r="A1870" s="13" t="s">
        <v>1880</v>
      </c>
      <c r="B1870" s="13">
        <v>25.645691549999999</v>
      </c>
      <c r="C1870" s="13">
        <v>88.785223560000006</v>
      </c>
      <c r="D1870" s="13" t="s">
        <v>6</v>
      </c>
      <c r="E1870" s="13" t="s">
        <v>4927</v>
      </c>
      <c r="F1870" s="13" t="s">
        <v>171</v>
      </c>
      <c r="G1870" s="13" t="s">
        <v>4802</v>
      </c>
      <c r="H1870" s="13" t="s">
        <v>4816</v>
      </c>
      <c r="I1870" s="13">
        <f>(Brick_Kilns_EF!$B$13*Brick_Kilns_EF!$B$11*Brick_Kilns_EF!$B$12)</f>
        <v>8886.81</v>
      </c>
      <c r="J1870" s="13">
        <f>IF(D1870="ZZ",Brick_Kilns_EF!$E$5*(0.75),Brick_Kilns_EF!$E$5)</f>
        <v>9.6999999999999986E-3</v>
      </c>
      <c r="K1870" s="13">
        <f t="shared" si="117"/>
        <v>86.202056999999982</v>
      </c>
      <c r="L1870" s="13">
        <f>IF(D1870="ZZ",Brick_Kilns_EF!$E$2*(0.75),Brick_Kilns_EF!$E$2)</f>
        <v>6.7999999999999996E-3</v>
      </c>
      <c r="M1870" s="13">
        <f t="shared" si="116"/>
        <v>60.430307999999997</v>
      </c>
      <c r="N1870" s="13">
        <f>IF(D1870="ZZ",Brick_Kilns_EF!$E$3*(0.75),Brick_Kilns_EF!$E$3)</f>
        <v>4.5999999999999999E-3</v>
      </c>
      <c r="O1870" s="13">
        <f t="shared" si="118"/>
        <v>40.879325999999999</v>
      </c>
      <c r="P1870" s="13">
        <f>IF(D1870="ZZ",Brick_Kilns_EF!$E$4*(0.75),Brick_Kilns_EF!$E$4)</f>
        <v>4.7000000000000002E-3</v>
      </c>
      <c r="Q1870" s="13">
        <f t="shared" si="119"/>
        <v>41.768006999999997</v>
      </c>
    </row>
    <row r="1871" spans="1:17">
      <c r="A1871" s="13" t="s">
        <v>1881</v>
      </c>
      <c r="B1871" s="13">
        <v>25.068376789999999</v>
      </c>
      <c r="C1871" s="13">
        <v>89.120585449999993</v>
      </c>
      <c r="D1871" s="13" t="s">
        <v>6</v>
      </c>
      <c r="E1871" s="13" t="s">
        <v>4927</v>
      </c>
      <c r="F1871" s="13" t="s">
        <v>42</v>
      </c>
      <c r="G1871" s="13" t="s">
        <v>4802</v>
      </c>
      <c r="H1871" s="13" t="s">
        <v>4816</v>
      </c>
      <c r="I1871" s="13">
        <f>(Brick_Kilns_EF!$B$13*Brick_Kilns_EF!$B$11*Brick_Kilns_EF!$B$12)</f>
        <v>8886.81</v>
      </c>
      <c r="J1871" s="13">
        <f>IF(D1871="ZZ",Brick_Kilns_EF!$E$5*(0.75),Brick_Kilns_EF!$E$5)</f>
        <v>9.6999999999999986E-3</v>
      </c>
      <c r="K1871" s="13">
        <f t="shared" si="117"/>
        <v>86.202056999999982</v>
      </c>
      <c r="L1871" s="13">
        <f>IF(D1871="ZZ",Brick_Kilns_EF!$E$2*(0.75),Brick_Kilns_EF!$E$2)</f>
        <v>6.7999999999999996E-3</v>
      </c>
      <c r="M1871" s="13">
        <f t="shared" si="116"/>
        <v>60.430307999999997</v>
      </c>
      <c r="N1871" s="13">
        <f>IF(D1871="ZZ",Brick_Kilns_EF!$E$3*(0.75),Brick_Kilns_EF!$E$3)</f>
        <v>4.5999999999999999E-3</v>
      </c>
      <c r="O1871" s="13">
        <f t="shared" si="118"/>
        <v>40.879325999999999</v>
      </c>
      <c r="P1871" s="13">
        <f>IF(D1871="ZZ",Brick_Kilns_EF!$E$4*(0.75),Brick_Kilns_EF!$E$4)</f>
        <v>4.7000000000000002E-3</v>
      </c>
      <c r="Q1871" s="13">
        <f t="shared" si="119"/>
        <v>41.768006999999997</v>
      </c>
    </row>
    <row r="1872" spans="1:17">
      <c r="A1872" s="13" t="s">
        <v>1882</v>
      </c>
      <c r="B1872" s="13">
        <v>22.148921569999999</v>
      </c>
      <c r="C1872" s="13">
        <v>90.806202279999994</v>
      </c>
      <c r="D1872" s="13" t="s">
        <v>6</v>
      </c>
      <c r="E1872" s="13" t="s">
        <v>4927</v>
      </c>
      <c r="F1872" s="13" t="s">
        <v>11</v>
      </c>
      <c r="G1872" s="13" t="s">
        <v>4802</v>
      </c>
      <c r="H1872" s="13" t="s">
        <v>4816</v>
      </c>
      <c r="I1872" s="13">
        <f>(Brick_Kilns_EF!$B$13*Brick_Kilns_EF!$B$11*Brick_Kilns_EF!$B$12)</f>
        <v>8886.81</v>
      </c>
      <c r="J1872" s="13">
        <f>IF(D1872="ZZ",Brick_Kilns_EF!$E$5*(0.75),Brick_Kilns_EF!$E$5)</f>
        <v>9.6999999999999986E-3</v>
      </c>
      <c r="K1872" s="13">
        <f t="shared" si="117"/>
        <v>86.202056999999982</v>
      </c>
      <c r="L1872" s="13">
        <f>IF(D1872="ZZ",Brick_Kilns_EF!$E$2*(0.75),Brick_Kilns_EF!$E$2)</f>
        <v>6.7999999999999996E-3</v>
      </c>
      <c r="M1872" s="13">
        <f t="shared" si="116"/>
        <v>60.430307999999997</v>
      </c>
      <c r="N1872" s="13">
        <f>IF(D1872="ZZ",Brick_Kilns_EF!$E$3*(0.75),Brick_Kilns_EF!$E$3)</f>
        <v>4.5999999999999999E-3</v>
      </c>
      <c r="O1872" s="13">
        <f t="shared" si="118"/>
        <v>40.879325999999999</v>
      </c>
      <c r="P1872" s="13">
        <f>IF(D1872="ZZ",Brick_Kilns_EF!$E$4*(0.75),Brick_Kilns_EF!$E$4)</f>
        <v>4.7000000000000002E-3</v>
      </c>
      <c r="Q1872" s="13">
        <f t="shared" si="119"/>
        <v>41.768006999999997</v>
      </c>
    </row>
    <row r="1873" spans="1:17">
      <c r="A1873" s="13" t="s">
        <v>1883</v>
      </c>
      <c r="B1873" s="13">
        <v>25.164899399999999</v>
      </c>
      <c r="C1873" s="13">
        <v>88.958011670000005</v>
      </c>
      <c r="D1873" s="13" t="s">
        <v>6</v>
      </c>
      <c r="E1873" s="13" t="s">
        <v>4927</v>
      </c>
      <c r="F1873" s="13" t="s">
        <v>42</v>
      </c>
      <c r="G1873" s="13" t="s">
        <v>4802</v>
      </c>
      <c r="H1873" s="13" t="s">
        <v>4816</v>
      </c>
      <c r="I1873" s="13">
        <f>(Brick_Kilns_EF!$B$13*Brick_Kilns_EF!$B$11*Brick_Kilns_EF!$B$12)</f>
        <v>8886.81</v>
      </c>
      <c r="J1873" s="13">
        <f>IF(D1873="ZZ",Brick_Kilns_EF!$E$5*(0.75),Brick_Kilns_EF!$E$5)</f>
        <v>9.6999999999999986E-3</v>
      </c>
      <c r="K1873" s="13">
        <f t="shared" si="117"/>
        <v>86.202056999999982</v>
      </c>
      <c r="L1873" s="13">
        <f>IF(D1873="ZZ",Brick_Kilns_EF!$E$2*(0.75),Brick_Kilns_EF!$E$2)</f>
        <v>6.7999999999999996E-3</v>
      </c>
      <c r="M1873" s="13">
        <f t="shared" si="116"/>
        <v>60.430307999999997</v>
      </c>
      <c r="N1873" s="13">
        <f>IF(D1873="ZZ",Brick_Kilns_EF!$E$3*(0.75),Brick_Kilns_EF!$E$3)</f>
        <v>4.5999999999999999E-3</v>
      </c>
      <c r="O1873" s="13">
        <f t="shared" si="118"/>
        <v>40.879325999999999</v>
      </c>
      <c r="P1873" s="13">
        <f>IF(D1873="ZZ",Brick_Kilns_EF!$E$4*(0.75),Brick_Kilns_EF!$E$4)</f>
        <v>4.7000000000000002E-3</v>
      </c>
      <c r="Q1873" s="13">
        <f t="shared" si="119"/>
        <v>41.768006999999997</v>
      </c>
    </row>
    <row r="1874" spans="1:17">
      <c r="A1874" s="13" t="s">
        <v>1884</v>
      </c>
      <c r="B1874" s="13">
        <v>25.817488539999999</v>
      </c>
      <c r="C1874" s="13">
        <v>88.973746860000006</v>
      </c>
      <c r="D1874" s="13" t="s">
        <v>6</v>
      </c>
      <c r="E1874" s="13" t="s">
        <v>4927</v>
      </c>
      <c r="F1874" s="13" t="s">
        <v>171</v>
      </c>
      <c r="G1874" s="13" t="s">
        <v>4802</v>
      </c>
      <c r="H1874" s="13" t="s">
        <v>4816</v>
      </c>
      <c r="I1874" s="13">
        <f>(Brick_Kilns_EF!$B$13*Brick_Kilns_EF!$B$11*Brick_Kilns_EF!$B$12)</f>
        <v>8886.81</v>
      </c>
      <c r="J1874" s="13">
        <f>IF(D1874="ZZ",Brick_Kilns_EF!$E$5*(0.75),Brick_Kilns_EF!$E$5)</f>
        <v>9.6999999999999986E-3</v>
      </c>
      <c r="K1874" s="13">
        <f t="shared" si="117"/>
        <v>86.202056999999982</v>
      </c>
      <c r="L1874" s="13">
        <f>IF(D1874="ZZ",Brick_Kilns_EF!$E$2*(0.75),Brick_Kilns_EF!$E$2)</f>
        <v>6.7999999999999996E-3</v>
      </c>
      <c r="M1874" s="13">
        <f t="shared" si="116"/>
        <v>60.430307999999997</v>
      </c>
      <c r="N1874" s="13">
        <f>IF(D1874="ZZ",Brick_Kilns_EF!$E$3*(0.75),Brick_Kilns_EF!$E$3)</f>
        <v>4.5999999999999999E-3</v>
      </c>
      <c r="O1874" s="13">
        <f t="shared" si="118"/>
        <v>40.879325999999999</v>
      </c>
      <c r="P1874" s="13">
        <f>IF(D1874="ZZ",Brick_Kilns_EF!$E$4*(0.75),Brick_Kilns_EF!$E$4)</f>
        <v>4.7000000000000002E-3</v>
      </c>
      <c r="Q1874" s="13">
        <f t="shared" si="119"/>
        <v>41.768006999999997</v>
      </c>
    </row>
    <row r="1875" spans="1:17">
      <c r="A1875" s="13" t="s">
        <v>1885</v>
      </c>
      <c r="B1875" s="13">
        <v>25.814535190000001</v>
      </c>
      <c r="C1875" s="13">
        <v>88.974123109999994</v>
      </c>
      <c r="D1875" s="13" t="s">
        <v>6</v>
      </c>
      <c r="E1875" s="13" t="s">
        <v>4927</v>
      </c>
      <c r="F1875" s="13" t="s">
        <v>171</v>
      </c>
      <c r="G1875" s="13" t="s">
        <v>4802</v>
      </c>
      <c r="H1875" s="13" t="s">
        <v>4816</v>
      </c>
      <c r="I1875" s="13">
        <f>(Brick_Kilns_EF!$B$13*Brick_Kilns_EF!$B$11*Brick_Kilns_EF!$B$12)</f>
        <v>8886.81</v>
      </c>
      <c r="J1875" s="13">
        <f>IF(D1875="ZZ",Brick_Kilns_EF!$E$5*(0.75),Brick_Kilns_EF!$E$5)</f>
        <v>9.6999999999999986E-3</v>
      </c>
      <c r="K1875" s="13">
        <f t="shared" si="117"/>
        <v>86.202056999999982</v>
      </c>
      <c r="L1875" s="13">
        <f>IF(D1875="ZZ",Brick_Kilns_EF!$E$2*(0.75),Brick_Kilns_EF!$E$2)</f>
        <v>6.7999999999999996E-3</v>
      </c>
      <c r="M1875" s="13">
        <f t="shared" si="116"/>
        <v>60.430307999999997</v>
      </c>
      <c r="N1875" s="13">
        <f>IF(D1875="ZZ",Brick_Kilns_EF!$E$3*(0.75),Brick_Kilns_EF!$E$3)</f>
        <v>4.5999999999999999E-3</v>
      </c>
      <c r="O1875" s="13">
        <f t="shared" si="118"/>
        <v>40.879325999999999</v>
      </c>
      <c r="P1875" s="13">
        <f>IF(D1875="ZZ",Brick_Kilns_EF!$E$4*(0.75),Brick_Kilns_EF!$E$4)</f>
        <v>4.7000000000000002E-3</v>
      </c>
      <c r="Q1875" s="13">
        <f t="shared" si="119"/>
        <v>41.768006999999997</v>
      </c>
    </row>
    <row r="1876" spans="1:17">
      <c r="A1876" s="13" t="s">
        <v>1886</v>
      </c>
      <c r="B1876" s="13">
        <v>25.304433629999998</v>
      </c>
      <c r="C1876" s="13">
        <v>89.435359719999994</v>
      </c>
      <c r="D1876" s="13" t="s">
        <v>6</v>
      </c>
      <c r="E1876" s="13" t="s">
        <v>4927</v>
      </c>
      <c r="F1876" s="13" t="s">
        <v>171</v>
      </c>
      <c r="G1876" s="13" t="s">
        <v>4802</v>
      </c>
      <c r="H1876" s="13" t="s">
        <v>4816</v>
      </c>
      <c r="I1876" s="13">
        <f>(Brick_Kilns_EF!$B$13*Brick_Kilns_EF!$B$11*Brick_Kilns_EF!$B$12)</f>
        <v>8886.81</v>
      </c>
      <c r="J1876" s="13">
        <f>IF(D1876="ZZ",Brick_Kilns_EF!$E$5*(0.75),Brick_Kilns_EF!$E$5)</f>
        <v>9.6999999999999986E-3</v>
      </c>
      <c r="K1876" s="13">
        <f t="shared" si="117"/>
        <v>86.202056999999982</v>
      </c>
      <c r="L1876" s="13">
        <f>IF(D1876="ZZ",Brick_Kilns_EF!$E$2*(0.75),Brick_Kilns_EF!$E$2)</f>
        <v>6.7999999999999996E-3</v>
      </c>
      <c r="M1876" s="13">
        <f t="shared" si="116"/>
        <v>60.430307999999997</v>
      </c>
      <c r="N1876" s="13">
        <f>IF(D1876="ZZ",Brick_Kilns_EF!$E$3*(0.75),Brick_Kilns_EF!$E$3)</f>
        <v>4.5999999999999999E-3</v>
      </c>
      <c r="O1876" s="13">
        <f t="shared" si="118"/>
        <v>40.879325999999999</v>
      </c>
      <c r="P1876" s="13">
        <f>IF(D1876="ZZ",Brick_Kilns_EF!$E$4*(0.75),Brick_Kilns_EF!$E$4)</f>
        <v>4.7000000000000002E-3</v>
      </c>
      <c r="Q1876" s="13">
        <f t="shared" si="119"/>
        <v>41.768006999999997</v>
      </c>
    </row>
    <row r="1877" spans="1:17">
      <c r="A1877" s="13" t="s">
        <v>1887</v>
      </c>
      <c r="B1877" s="13">
        <v>25.314809319999998</v>
      </c>
      <c r="C1877" s="13">
        <v>89.106122389999996</v>
      </c>
      <c r="D1877" s="13" t="s">
        <v>6</v>
      </c>
      <c r="E1877" s="13" t="s">
        <v>4927</v>
      </c>
      <c r="F1877" s="13" t="s">
        <v>171</v>
      </c>
      <c r="G1877" s="13" t="s">
        <v>4802</v>
      </c>
      <c r="H1877" s="13" t="s">
        <v>4816</v>
      </c>
      <c r="I1877" s="13">
        <f>(Brick_Kilns_EF!$B$13*Brick_Kilns_EF!$B$11*Brick_Kilns_EF!$B$12)</f>
        <v>8886.81</v>
      </c>
      <c r="J1877" s="13">
        <f>IF(D1877="ZZ",Brick_Kilns_EF!$E$5*(0.75),Brick_Kilns_EF!$E$5)</f>
        <v>9.6999999999999986E-3</v>
      </c>
      <c r="K1877" s="13">
        <f t="shared" si="117"/>
        <v>86.202056999999982</v>
      </c>
      <c r="L1877" s="13">
        <f>IF(D1877="ZZ",Brick_Kilns_EF!$E$2*(0.75),Brick_Kilns_EF!$E$2)</f>
        <v>6.7999999999999996E-3</v>
      </c>
      <c r="M1877" s="13">
        <f t="shared" si="116"/>
        <v>60.430307999999997</v>
      </c>
      <c r="N1877" s="13">
        <f>IF(D1877="ZZ",Brick_Kilns_EF!$E$3*(0.75),Brick_Kilns_EF!$E$3)</f>
        <v>4.5999999999999999E-3</v>
      </c>
      <c r="O1877" s="13">
        <f t="shared" si="118"/>
        <v>40.879325999999999</v>
      </c>
      <c r="P1877" s="13">
        <f>IF(D1877="ZZ",Brick_Kilns_EF!$E$4*(0.75),Brick_Kilns_EF!$E$4)</f>
        <v>4.7000000000000002E-3</v>
      </c>
      <c r="Q1877" s="13">
        <f t="shared" si="119"/>
        <v>41.768006999999997</v>
      </c>
    </row>
    <row r="1878" spans="1:17">
      <c r="A1878" s="13" t="s">
        <v>1888</v>
      </c>
      <c r="B1878" s="13">
        <v>26.049249509999999</v>
      </c>
      <c r="C1878" s="13">
        <v>88.299074000000005</v>
      </c>
      <c r="D1878" s="13" t="s">
        <v>6</v>
      </c>
      <c r="E1878" s="13" t="s">
        <v>4927</v>
      </c>
      <c r="F1878" s="13" t="s">
        <v>171</v>
      </c>
      <c r="G1878" s="13" t="s">
        <v>4802</v>
      </c>
      <c r="H1878" s="13" t="s">
        <v>4816</v>
      </c>
      <c r="I1878" s="13">
        <f>(Brick_Kilns_EF!$B$13*Brick_Kilns_EF!$B$11*Brick_Kilns_EF!$B$12)</f>
        <v>8886.81</v>
      </c>
      <c r="J1878" s="13">
        <f>IF(D1878="ZZ",Brick_Kilns_EF!$E$5*(0.75),Brick_Kilns_EF!$E$5)</f>
        <v>9.6999999999999986E-3</v>
      </c>
      <c r="K1878" s="13">
        <f t="shared" si="117"/>
        <v>86.202056999999982</v>
      </c>
      <c r="L1878" s="13">
        <f>IF(D1878="ZZ",Brick_Kilns_EF!$E$2*(0.75),Brick_Kilns_EF!$E$2)</f>
        <v>6.7999999999999996E-3</v>
      </c>
      <c r="M1878" s="13">
        <f t="shared" si="116"/>
        <v>60.430307999999997</v>
      </c>
      <c r="N1878" s="13">
        <f>IF(D1878="ZZ",Brick_Kilns_EF!$E$3*(0.75),Brick_Kilns_EF!$E$3)</f>
        <v>4.5999999999999999E-3</v>
      </c>
      <c r="O1878" s="13">
        <f t="shared" si="118"/>
        <v>40.879325999999999</v>
      </c>
      <c r="P1878" s="13">
        <f>IF(D1878="ZZ",Brick_Kilns_EF!$E$4*(0.75),Brick_Kilns_EF!$E$4)</f>
        <v>4.7000000000000002E-3</v>
      </c>
      <c r="Q1878" s="13">
        <f t="shared" si="119"/>
        <v>41.768006999999997</v>
      </c>
    </row>
    <row r="1879" spans="1:17">
      <c r="A1879" s="13" t="s">
        <v>1889</v>
      </c>
      <c r="B1879" s="13">
        <v>25.819201490000001</v>
      </c>
      <c r="C1879" s="13">
        <v>88.137821900000006</v>
      </c>
      <c r="D1879" s="13" t="s">
        <v>6</v>
      </c>
      <c r="E1879" s="13" t="s">
        <v>4927</v>
      </c>
      <c r="F1879" s="13" t="s">
        <v>171</v>
      </c>
      <c r="G1879" s="13" t="s">
        <v>4802</v>
      </c>
      <c r="H1879" s="13" t="s">
        <v>4816</v>
      </c>
      <c r="I1879" s="13">
        <f>(Brick_Kilns_EF!$B$13*Brick_Kilns_EF!$B$11*Brick_Kilns_EF!$B$12)</f>
        <v>8886.81</v>
      </c>
      <c r="J1879" s="13">
        <f>IF(D1879="ZZ",Brick_Kilns_EF!$E$5*(0.75),Brick_Kilns_EF!$E$5)</f>
        <v>9.6999999999999986E-3</v>
      </c>
      <c r="K1879" s="13">
        <f t="shared" si="117"/>
        <v>86.202056999999982</v>
      </c>
      <c r="L1879" s="13">
        <f>IF(D1879="ZZ",Brick_Kilns_EF!$E$2*(0.75),Brick_Kilns_EF!$E$2)</f>
        <v>6.7999999999999996E-3</v>
      </c>
      <c r="M1879" s="13">
        <f t="shared" si="116"/>
        <v>60.430307999999997</v>
      </c>
      <c r="N1879" s="13">
        <f>IF(D1879="ZZ",Brick_Kilns_EF!$E$3*(0.75),Brick_Kilns_EF!$E$3)</f>
        <v>4.5999999999999999E-3</v>
      </c>
      <c r="O1879" s="13">
        <f t="shared" si="118"/>
        <v>40.879325999999999</v>
      </c>
      <c r="P1879" s="13">
        <f>IF(D1879="ZZ",Brick_Kilns_EF!$E$4*(0.75),Brick_Kilns_EF!$E$4)</f>
        <v>4.7000000000000002E-3</v>
      </c>
      <c r="Q1879" s="13">
        <f t="shared" si="119"/>
        <v>41.768006999999997</v>
      </c>
    </row>
    <row r="1880" spans="1:17">
      <c r="A1880" s="13" t="s">
        <v>1890</v>
      </c>
      <c r="B1880" s="13">
        <v>25.854725989999999</v>
      </c>
      <c r="C1880" s="13">
        <v>88.517720990000001</v>
      </c>
      <c r="D1880" s="13" t="s">
        <v>6</v>
      </c>
      <c r="E1880" s="13" t="s">
        <v>4927</v>
      </c>
      <c r="F1880" s="13" t="s">
        <v>171</v>
      </c>
      <c r="G1880" s="13" t="s">
        <v>4802</v>
      </c>
      <c r="H1880" s="13" t="s">
        <v>4816</v>
      </c>
      <c r="I1880" s="13">
        <f>(Brick_Kilns_EF!$B$13*Brick_Kilns_EF!$B$11*Brick_Kilns_EF!$B$12)</f>
        <v>8886.81</v>
      </c>
      <c r="J1880" s="13">
        <f>IF(D1880="ZZ",Brick_Kilns_EF!$E$5*(0.75),Brick_Kilns_EF!$E$5)</f>
        <v>9.6999999999999986E-3</v>
      </c>
      <c r="K1880" s="13">
        <f t="shared" si="117"/>
        <v>86.202056999999982</v>
      </c>
      <c r="L1880" s="13">
        <f>IF(D1880="ZZ",Brick_Kilns_EF!$E$2*(0.75),Brick_Kilns_EF!$E$2)</f>
        <v>6.7999999999999996E-3</v>
      </c>
      <c r="M1880" s="13">
        <f t="shared" si="116"/>
        <v>60.430307999999997</v>
      </c>
      <c r="N1880" s="13">
        <f>IF(D1880="ZZ",Brick_Kilns_EF!$E$3*(0.75),Brick_Kilns_EF!$E$3)</f>
        <v>4.5999999999999999E-3</v>
      </c>
      <c r="O1880" s="13">
        <f t="shared" si="118"/>
        <v>40.879325999999999</v>
      </c>
      <c r="P1880" s="13">
        <f>IF(D1880="ZZ",Brick_Kilns_EF!$E$4*(0.75),Brick_Kilns_EF!$E$4)</f>
        <v>4.7000000000000002E-3</v>
      </c>
      <c r="Q1880" s="13">
        <f t="shared" si="119"/>
        <v>41.768006999999997</v>
      </c>
    </row>
    <row r="1881" spans="1:17">
      <c r="A1881" s="13" t="s">
        <v>1891</v>
      </c>
      <c r="B1881" s="13">
        <v>25.323507920000001</v>
      </c>
      <c r="C1881" s="13">
        <v>89.339878150000004</v>
      </c>
      <c r="D1881" s="13" t="s">
        <v>6</v>
      </c>
      <c r="E1881" s="13" t="s">
        <v>4927</v>
      </c>
      <c r="F1881" s="13" t="s">
        <v>171</v>
      </c>
      <c r="G1881" s="13" t="s">
        <v>4802</v>
      </c>
      <c r="H1881" s="13" t="s">
        <v>4816</v>
      </c>
      <c r="I1881" s="13">
        <f>(Brick_Kilns_EF!$B$13*Brick_Kilns_EF!$B$11*Brick_Kilns_EF!$B$12)</f>
        <v>8886.81</v>
      </c>
      <c r="J1881" s="13">
        <f>IF(D1881="ZZ",Brick_Kilns_EF!$E$5*(0.75),Brick_Kilns_EF!$E$5)</f>
        <v>9.6999999999999986E-3</v>
      </c>
      <c r="K1881" s="13">
        <f t="shared" si="117"/>
        <v>86.202056999999982</v>
      </c>
      <c r="L1881" s="13">
        <f>IF(D1881="ZZ",Brick_Kilns_EF!$E$2*(0.75),Brick_Kilns_EF!$E$2)</f>
        <v>6.7999999999999996E-3</v>
      </c>
      <c r="M1881" s="13">
        <f t="shared" si="116"/>
        <v>60.430307999999997</v>
      </c>
      <c r="N1881" s="13">
        <f>IF(D1881="ZZ",Brick_Kilns_EF!$E$3*(0.75),Brick_Kilns_EF!$E$3)</f>
        <v>4.5999999999999999E-3</v>
      </c>
      <c r="O1881" s="13">
        <f t="shared" si="118"/>
        <v>40.879325999999999</v>
      </c>
      <c r="P1881" s="13">
        <f>IF(D1881="ZZ",Brick_Kilns_EF!$E$4*(0.75),Brick_Kilns_EF!$E$4)</f>
        <v>4.7000000000000002E-3</v>
      </c>
      <c r="Q1881" s="13">
        <f t="shared" si="119"/>
        <v>41.768006999999997</v>
      </c>
    </row>
    <row r="1882" spans="1:17">
      <c r="A1882" s="13" t="s">
        <v>1892</v>
      </c>
      <c r="B1882" s="13">
        <v>25.33817531</v>
      </c>
      <c r="C1882" s="13">
        <v>89.318473909999994</v>
      </c>
      <c r="D1882" s="13" t="s">
        <v>6</v>
      </c>
      <c r="E1882" s="13" t="s">
        <v>4927</v>
      </c>
      <c r="F1882" s="13" t="s">
        <v>171</v>
      </c>
      <c r="G1882" s="13" t="s">
        <v>4802</v>
      </c>
      <c r="H1882" s="13" t="s">
        <v>4816</v>
      </c>
      <c r="I1882" s="13">
        <f>(Brick_Kilns_EF!$B$13*Brick_Kilns_EF!$B$11*Brick_Kilns_EF!$B$12)</f>
        <v>8886.81</v>
      </c>
      <c r="J1882" s="13">
        <f>IF(D1882="ZZ",Brick_Kilns_EF!$E$5*(0.75),Brick_Kilns_EF!$E$5)</f>
        <v>9.6999999999999986E-3</v>
      </c>
      <c r="K1882" s="13">
        <f t="shared" si="117"/>
        <v>86.202056999999982</v>
      </c>
      <c r="L1882" s="13">
        <f>IF(D1882="ZZ",Brick_Kilns_EF!$E$2*(0.75),Brick_Kilns_EF!$E$2)</f>
        <v>6.7999999999999996E-3</v>
      </c>
      <c r="M1882" s="13">
        <f t="shared" si="116"/>
        <v>60.430307999999997</v>
      </c>
      <c r="N1882" s="13">
        <f>IF(D1882="ZZ",Brick_Kilns_EF!$E$3*(0.75),Brick_Kilns_EF!$E$3)</f>
        <v>4.5999999999999999E-3</v>
      </c>
      <c r="O1882" s="13">
        <f t="shared" si="118"/>
        <v>40.879325999999999</v>
      </c>
      <c r="P1882" s="13">
        <f>IF(D1882="ZZ",Brick_Kilns_EF!$E$4*(0.75),Brick_Kilns_EF!$E$4)</f>
        <v>4.7000000000000002E-3</v>
      </c>
      <c r="Q1882" s="13">
        <f t="shared" si="119"/>
        <v>41.768006999999997</v>
      </c>
    </row>
    <row r="1883" spans="1:17">
      <c r="A1883" s="13" t="s">
        <v>1893</v>
      </c>
      <c r="B1883" s="13">
        <v>24.896110239999999</v>
      </c>
      <c r="C1883" s="13">
        <v>88.402238109999999</v>
      </c>
      <c r="D1883" s="13" t="s">
        <v>6</v>
      </c>
      <c r="E1883" s="13" t="s">
        <v>4927</v>
      </c>
      <c r="F1883" s="13" t="s">
        <v>42</v>
      </c>
      <c r="G1883" s="13" t="s">
        <v>4802</v>
      </c>
      <c r="H1883" s="13" t="s">
        <v>4816</v>
      </c>
      <c r="I1883" s="13">
        <f>(Brick_Kilns_EF!$B$13*Brick_Kilns_EF!$B$11*Brick_Kilns_EF!$B$12)</f>
        <v>8886.81</v>
      </c>
      <c r="J1883" s="13">
        <f>IF(D1883="ZZ",Brick_Kilns_EF!$E$5*(0.75),Brick_Kilns_EF!$E$5)</f>
        <v>9.6999999999999986E-3</v>
      </c>
      <c r="K1883" s="13">
        <f t="shared" si="117"/>
        <v>86.202056999999982</v>
      </c>
      <c r="L1883" s="13">
        <f>IF(D1883="ZZ",Brick_Kilns_EF!$E$2*(0.75),Brick_Kilns_EF!$E$2)</f>
        <v>6.7999999999999996E-3</v>
      </c>
      <c r="M1883" s="13">
        <f t="shared" si="116"/>
        <v>60.430307999999997</v>
      </c>
      <c r="N1883" s="13">
        <f>IF(D1883="ZZ",Brick_Kilns_EF!$E$3*(0.75),Brick_Kilns_EF!$E$3)</f>
        <v>4.5999999999999999E-3</v>
      </c>
      <c r="O1883" s="13">
        <f t="shared" si="118"/>
        <v>40.879325999999999</v>
      </c>
      <c r="P1883" s="13">
        <f>IF(D1883="ZZ",Brick_Kilns_EF!$E$4*(0.75),Brick_Kilns_EF!$E$4)</f>
        <v>4.7000000000000002E-3</v>
      </c>
      <c r="Q1883" s="13">
        <f t="shared" si="119"/>
        <v>41.768006999999997</v>
      </c>
    </row>
    <row r="1884" spans="1:17">
      <c r="A1884" s="13" t="s">
        <v>1894</v>
      </c>
      <c r="B1884" s="13">
        <v>25.290955230000002</v>
      </c>
      <c r="C1884" s="13">
        <v>89.178632820000004</v>
      </c>
      <c r="D1884" s="13" t="s">
        <v>6</v>
      </c>
      <c r="E1884" s="13" t="s">
        <v>4927</v>
      </c>
      <c r="F1884" s="13" t="s">
        <v>171</v>
      </c>
      <c r="G1884" s="13" t="s">
        <v>4802</v>
      </c>
      <c r="H1884" s="13" t="s">
        <v>4816</v>
      </c>
      <c r="I1884" s="13">
        <f>(Brick_Kilns_EF!$B$13*Brick_Kilns_EF!$B$11*Brick_Kilns_EF!$B$12)</f>
        <v>8886.81</v>
      </c>
      <c r="J1884" s="13">
        <f>IF(D1884="ZZ",Brick_Kilns_EF!$E$5*(0.75),Brick_Kilns_EF!$E$5)</f>
        <v>9.6999999999999986E-3</v>
      </c>
      <c r="K1884" s="13">
        <f t="shared" si="117"/>
        <v>86.202056999999982</v>
      </c>
      <c r="L1884" s="13">
        <f>IF(D1884="ZZ",Brick_Kilns_EF!$E$2*(0.75),Brick_Kilns_EF!$E$2)</f>
        <v>6.7999999999999996E-3</v>
      </c>
      <c r="M1884" s="13">
        <f t="shared" si="116"/>
        <v>60.430307999999997</v>
      </c>
      <c r="N1884" s="13">
        <f>IF(D1884="ZZ",Brick_Kilns_EF!$E$3*(0.75),Brick_Kilns_EF!$E$3)</f>
        <v>4.5999999999999999E-3</v>
      </c>
      <c r="O1884" s="13">
        <f t="shared" si="118"/>
        <v>40.879325999999999</v>
      </c>
      <c r="P1884" s="13">
        <f>IF(D1884="ZZ",Brick_Kilns_EF!$E$4*(0.75),Brick_Kilns_EF!$E$4)</f>
        <v>4.7000000000000002E-3</v>
      </c>
      <c r="Q1884" s="13">
        <f t="shared" si="119"/>
        <v>41.768006999999997</v>
      </c>
    </row>
    <row r="1885" spans="1:17">
      <c r="A1885" s="13" t="s">
        <v>1895</v>
      </c>
      <c r="B1885" s="13">
        <v>25.201403540000001</v>
      </c>
      <c r="C1885" s="13">
        <v>89.885020800000007</v>
      </c>
      <c r="D1885" s="13" t="s">
        <v>6</v>
      </c>
      <c r="E1885" s="13" t="s">
        <v>4927</v>
      </c>
      <c r="F1885" s="13" t="s">
        <v>248</v>
      </c>
      <c r="G1885" s="13" t="s">
        <v>4802</v>
      </c>
      <c r="H1885" s="13" t="s">
        <v>4816</v>
      </c>
      <c r="I1885" s="13">
        <f>(Brick_Kilns_EF!$B$13*Brick_Kilns_EF!$B$11*Brick_Kilns_EF!$B$12)</f>
        <v>8886.81</v>
      </c>
      <c r="J1885" s="13">
        <f>IF(D1885="ZZ",Brick_Kilns_EF!$E$5*(0.75),Brick_Kilns_EF!$E$5)</f>
        <v>9.6999999999999986E-3</v>
      </c>
      <c r="K1885" s="13">
        <f t="shared" si="117"/>
        <v>86.202056999999982</v>
      </c>
      <c r="L1885" s="13">
        <f>IF(D1885="ZZ",Brick_Kilns_EF!$E$2*(0.75),Brick_Kilns_EF!$E$2)</f>
        <v>6.7999999999999996E-3</v>
      </c>
      <c r="M1885" s="13">
        <f t="shared" si="116"/>
        <v>60.430307999999997</v>
      </c>
      <c r="N1885" s="13">
        <f>IF(D1885="ZZ",Brick_Kilns_EF!$E$3*(0.75),Brick_Kilns_EF!$E$3)</f>
        <v>4.5999999999999999E-3</v>
      </c>
      <c r="O1885" s="13">
        <f t="shared" si="118"/>
        <v>40.879325999999999</v>
      </c>
      <c r="P1885" s="13">
        <f>IF(D1885="ZZ",Brick_Kilns_EF!$E$4*(0.75),Brick_Kilns_EF!$E$4)</f>
        <v>4.7000000000000002E-3</v>
      </c>
      <c r="Q1885" s="13">
        <f t="shared" si="119"/>
        <v>41.768006999999997</v>
      </c>
    </row>
    <row r="1886" spans="1:17">
      <c r="A1886" s="13" t="s">
        <v>1896</v>
      </c>
      <c r="B1886" s="13">
        <v>25.613044179999999</v>
      </c>
      <c r="C1886" s="13">
        <v>88.495005879999994</v>
      </c>
      <c r="D1886" s="13" t="s">
        <v>6</v>
      </c>
      <c r="E1886" s="13" t="s">
        <v>4927</v>
      </c>
      <c r="F1886" s="13" t="s">
        <v>171</v>
      </c>
      <c r="G1886" s="13" t="s">
        <v>4802</v>
      </c>
      <c r="H1886" s="13" t="s">
        <v>4816</v>
      </c>
      <c r="I1886" s="13">
        <f>(Brick_Kilns_EF!$B$13*Brick_Kilns_EF!$B$11*Brick_Kilns_EF!$B$12)</f>
        <v>8886.81</v>
      </c>
      <c r="J1886" s="13">
        <f>IF(D1886="ZZ",Brick_Kilns_EF!$E$5*(0.75),Brick_Kilns_EF!$E$5)</f>
        <v>9.6999999999999986E-3</v>
      </c>
      <c r="K1886" s="13">
        <f t="shared" si="117"/>
        <v>86.202056999999982</v>
      </c>
      <c r="L1886" s="13">
        <f>IF(D1886="ZZ",Brick_Kilns_EF!$E$2*(0.75),Brick_Kilns_EF!$E$2)</f>
        <v>6.7999999999999996E-3</v>
      </c>
      <c r="M1886" s="13">
        <f t="shared" si="116"/>
        <v>60.430307999999997</v>
      </c>
      <c r="N1886" s="13">
        <f>IF(D1886="ZZ",Brick_Kilns_EF!$E$3*(0.75),Brick_Kilns_EF!$E$3)</f>
        <v>4.5999999999999999E-3</v>
      </c>
      <c r="O1886" s="13">
        <f t="shared" si="118"/>
        <v>40.879325999999999</v>
      </c>
      <c r="P1886" s="13">
        <f>IF(D1886="ZZ",Brick_Kilns_EF!$E$4*(0.75),Brick_Kilns_EF!$E$4)</f>
        <v>4.7000000000000002E-3</v>
      </c>
      <c r="Q1886" s="13">
        <f t="shared" si="119"/>
        <v>41.768006999999997</v>
      </c>
    </row>
    <row r="1887" spans="1:17">
      <c r="A1887" s="13" t="s">
        <v>1897</v>
      </c>
      <c r="B1887" s="13">
        <v>25.568333580000001</v>
      </c>
      <c r="C1887" s="13">
        <v>89.053624830000004</v>
      </c>
      <c r="D1887" s="13" t="s">
        <v>6</v>
      </c>
      <c r="E1887" s="13" t="s">
        <v>4927</v>
      </c>
      <c r="F1887" s="13" t="s">
        <v>171</v>
      </c>
      <c r="G1887" s="13" t="s">
        <v>4802</v>
      </c>
      <c r="H1887" s="13" t="s">
        <v>4816</v>
      </c>
      <c r="I1887" s="13">
        <f>(Brick_Kilns_EF!$B$13*Brick_Kilns_EF!$B$11*Brick_Kilns_EF!$B$12)</f>
        <v>8886.81</v>
      </c>
      <c r="J1887" s="13">
        <f>IF(D1887="ZZ",Brick_Kilns_EF!$E$5*(0.75),Brick_Kilns_EF!$E$5)</f>
        <v>9.6999999999999986E-3</v>
      </c>
      <c r="K1887" s="13">
        <f t="shared" si="117"/>
        <v>86.202056999999982</v>
      </c>
      <c r="L1887" s="13">
        <f>IF(D1887="ZZ",Brick_Kilns_EF!$E$2*(0.75),Brick_Kilns_EF!$E$2)</f>
        <v>6.7999999999999996E-3</v>
      </c>
      <c r="M1887" s="13">
        <f t="shared" si="116"/>
        <v>60.430307999999997</v>
      </c>
      <c r="N1887" s="13">
        <f>IF(D1887="ZZ",Brick_Kilns_EF!$E$3*(0.75),Brick_Kilns_EF!$E$3)</f>
        <v>4.5999999999999999E-3</v>
      </c>
      <c r="O1887" s="13">
        <f t="shared" si="118"/>
        <v>40.879325999999999</v>
      </c>
      <c r="P1887" s="13">
        <f>IF(D1887="ZZ",Brick_Kilns_EF!$E$4*(0.75),Brick_Kilns_EF!$E$4)</f>
        <v>4.7000000000000002E-3</v>
      </c>
      <c r="Q1887" s="13">
        <f t="shared" si="119"/>
        <v>41.768006999999997</v>
      </c>
    </row>
    <row r="1888" spans="1:17">
      <c r="A1888" s="13" t="s">
        <v>1898</v>
      </c>
      <c r="B1888" s="13">
        <v>26.11671376</v>
      </c>
      <c r="C1888" s="13">
        <v>88.309333690000003</v>
      </c>
      <c r="D1888" s="13" t="s">
        <v>6</v>
      </c>
      <c r="E1888" s="13" t="s">
        <v>4927</v>
      </c>
      <c r="F1888" s="13" t="s">
        <v>171</v>
      </c>
      <c r="G1888" s="13" t="s">
        <v>4802</v>
      </c>
      <c r="H1888" s="13" t="s">
        <v>4816</v>
      </c>
      <c r="I1888" s="13">
        <f>(Brick_Kilns_EF!$B$13*Brick_Kilns_EF!$B$11*Brick_Kilns_EF!$B$12)</f>
        <v>8886.81</v>
      </c>
      <c r="J1888" s="13">
        <f>IF(D1888="ZZ",Brick_Kilns_EF!$E$5*(0.75),Brick_Kilns_EF!$E$5)</f>
        <v>9.6999999999999986E-3</v>
      </c>
      <c r="K1888" s="13">
        <f t="shared" si="117"/>
        <v>86.202056999999982</v>
      </c>
      <c r="L1888" s="13">
        <f>IF(D1888="ZZ",Brick_Kilns_EF!$E$2*(0.75),Brick_Kilns_EF!$E$2)</f>
        <v>6.7999999999999996E-3</v>
      </c>
      <c r="M1888" s="13">
        <f t="shared" si="116"/>
        <v>60.430307999999997</v>
      </c>
      <c r="N1888" s="13">
        <f>IF(D1888="ZZ",Brick_Kilns_EF!$E$3*(0.75),Brick_Kilns_EF!$E$3)</f>
        <v>4.5999999999999999E-3</v>
      </c>
      <c r="O1888" s="13">
        <f t="shared" si="118"/>
        <v>40.879325999999999</v>
      </c>
      <c r="P1888" s="13">
        <f>IF(D1888="ZZ",Brick_Kilns_EF!$E$4*(0.75),Brick_Kilns_EF!$E$4)</f>
        <v>4.7000000000000002E-3</v>
      </c>
      <c r="Q1888" s="13">
        <f t="shared" si="119"/>
        <v>41.768006999999997</v>
      </c>
    </row>
    <row r="1889" spans="1:17">
      <c r="A1889" s="13" t="s">
        <v>1899</v>
      </c>
      <c r="B1889" s="13">
        <v>25.415973000000001</v>
      </c>
      <c r="C1889" s="13">
        <v>89.355900079999998</v>
      </c>
      <c r="D1889" s="13" t="s">
        <v>6</v>
      </c>
      <c r="E1889" s="13" t="s">
        <v>4927</v>
      </c>
      <c r="F1889" s="13" t="s">
        <v>171</v>
      </c>
      <c r="G1889" s="13" t="s">
        <v>4802</v>
      </c>
      <c r="H1889" s="13" t="s">
        <v>4816</v>
      </c>
      <c r="I1889" s="13">
        <f>(Brick_Kilns_EF!$B$13*Brick_Kilns_EF!$B$11*Brick_Kilns_EF!$B$12)</f>
        <v>8886.81</v>
      </c>
      <c r="J1889" s="13">
        <f>IF(D1889="ZZ",Brick_Kilns_EF!$E$5*(0.75),Brick_Kilns_EF!$E$5)</f>
        <v>9.6999999999999986E-3</v>
      </c>
      <c r="K1889" s="13">
        <f t="shared" si="117"/>
        <v>86.202056999999982</v>
      </c>
      <c r="L1889" s="13">
        <f>IF(D1889="ZZ",Brick_Kilns_EF!$E$2*(0.75),Brick_Kilns_EF!$E$2)</f>
        <v>6.7999999999999996E-3</v>
      </c>
      <c r="M1889" s="13">
        <f t="shared" si="116"/>
        <v>60.430307999999997</v>
      </c>
      <c r="N1889" s="13">
        <f>IF(D1889="ZZ",Brick_Kilns_EF!$E$3*(0.75),Brick_Kilns_EF!$E$3)</f>
        <v>4.5999999999999999E-3</v>
      </c>
      <c r="O1889" s="13">
        <f t="shared" si="118"/>
        <v>40.879325999999999</v>
      </c>
      <c r="P1889" s="13">
        <f>IF(D1889="ZZ",Brick_Kilns_EF!$E$4*(0.75),Brick_Kilns_EF!$E$4)</f>
        <v>4.7000000000000002E-3</v>
      </c>
      <c r="Q1889" s="13">
        <f t="shared" si="119"/>
        <v>41.768006999999997</v>
      </c>
    </row>
    <row r="1890" spans="1:17">
      <c r="A1890" s="13" t="s">
        <v>1900</v>
      </c>
      <c r="B1890" s="13">
        <v>25.418094830000001</v>
      </c>
      <c r="C1890" s="13">
        <v>89.335091520000006</v>
      </c>
      <c r="D1890" s="13" t="s">
        <v>6</v>
      </c>
      <c r="E1890" s="13" t="s">
        <v>4927</v>
      </c>
      <c r="F1890" s="13" t="s">
        <v>171</v>
      </c>
      <c r="G1890" s="13" t="s">
        <v>4802</v>
      </c>
      <c r="H1890" s="13" t="s">
        <v>4816</v>
      </c>
      <c r="I1890" s="13">
        <f>(Brick_Kilns_EF!$B$13*Brick_Kilns_EF!$B$11*Brick_Kilns_EF!$B$12)</f>
        <v>8886.81</v>
      </c>
      <c r="J1890" s="13">
        <f>IF(D1890="ZZ",Brick_Kilns_EF!$E$5*(0.75),Brick_Kilns_EF!$E$5)</f>
        <v>9.6999999999999986E-3</v>
      </c>
      <c r="K1890" s="13">
        <f t="shared" si="117"/>
        <v>86.202056999999982</v>
      </c>
      <c r="L1890" s="13">
        <f>IF(D1890="ZZ",Brick_Kilns_EF!$E$2*(0.75),Brick_Kilns_EF!$E$2)</f>
        <v>6.7999999999999996E-3</v>
      </c>
      <c r="M1890" s="13">
        <f t="shared" si="116"/>
        <v>60.430307999999997</v>
      </c>
      <c r="N1890" s="13">
        <f>IF(D1890="ZZ",Brick_Kilns_EF!$E$3*(0.75),Brick_Kilns_EF!$E$3)</f>
        <v>4.5999999999999999E-3</v>
      </c>
      <c r="O1890" s="13">
        <f t="shared" si="118"/>
        <v>40.879325999999999</v>
      </c>
      <c r="P1890" s="13">
        <f>IF(D1890="ZZ",Brick_Kilns_EF!$E$4*(0.75),Brick_Kilns_EF!$E$4)</f>
        <v>4.7000000000000002E-3</v>
      </c>
      <c r="Q1890" s="13">
        <f t="shared" si="119"/>
        <v>41.768006999999997</v>
      </c>
    </row>
    <row r="1891" spans="1:17">
      <c r="A1891" s="13" t="s">
        <v>1901</v>
      </c>
      <c r="B1891" s="13">
        <v>25.040774219999999</v>
      </c>
      <c r="C1891" s="13">
        <v>88.453865210000004</v>
      </c>
      <c r="D1891" s="13" t="s">
        <v>6</v>
      </c>
      <c r="E1891" s="13" t="s">
        <v>4927</v>
      </c>
      <c r="F1891" s="13" t="s">
        <v>42</v>
      </c>
      <c r="G1891" s="13" t="s">
        <v>4802</v>
      </c>
      <c r="H1891" s="13" t="s">
        <v>4816</v>
      </c>
      <c r="I1891" s="13">
        <f>(Brick_Kilns_EF!$B$13*Brick_Kilns_EF!$B$11*Brick_Kilns_EF!$B$12)</f>
        <v>8886.81</v>
      </c>
      <c r="J1891" s="13">
        <f>IF(D1891="ZZ",Brick_Kilns_EF!$E$5*(0.75),Brick_Kilns_EF!$E$5)</f>
        <v>9.6999999999999986E-3</v>
      </c>
      <c r="K1891" s="13">
        <f t="shared" si="117"/>
        <v>86.202056999999982</v>
      </c>
      <c r="L1891" s="13">
        <f>IF(D1891="ZZ",Brick_Kilns_EF!$E$2*(0.75),Brick_Kilns_EF!$E$2)</f>
        <v>6.7999999999999996E-3</v>
      </c>
      <c r="M1891" s="13">
        <f t="shared" si="116"/>
        <v>60.430307999999997</v>
      </c>
      <c r="N1891" s="13">
        <f>IF(D1891="ZZ",Brick_Kilns_EF!$E$3*(0.75),Brick_Kilns_EF!$E$3)</f>
        <v>4.5999999999999999E-3</v>
      </c>
      <c r="O1891" s="13">
        <f t="shared" si="118"/>
        <v>40.879325999999999</v>
      </c>
      <c r="P1891" s="13">
        <f>IF(D1891="ZZ",Brick_Kilns_EF!$E$4*(0.75),Brick_Kilns_EF!$E$4)</f>
        <v>4.7000000000000002E-3</v>
      </c>
      <c r="Q1891" s="13">
        <f t="shared" si="119"/>
        <v>41.768006999999997</v>
      </c>
    </row>
    <row r="1892" spans="1:17">
      <c r="A1892" s="13" t="s">
        <v>1902</v>
      </c>
      <c r="B1892" s="13">
        <v>25.612329330000001</v>
      </c>
      <c r="C1892" s="13">
        <v>89.417991540000003</v>
      </c>
      <c r="D1892" s="13" t="s">
        <v>6</v>
      </c>
      <c r="E1892" s="13" t="s">
        <v>4927</v>
      </c>
      <c r="F1892" s="13" t="s">
        <v>171</v>
      </c>
      <c r="G1892" s="13" t="s">
        <v>4802</v>
      </c>
      <c r="H1892" s="13" t="s">
        <v>4816</v>
      </c>
      <c r="I1892" s="13">
        <f>(Brick_Kilns_EF!$B$13*Brick_Kilns_EF!$B$11*Brick_Kilns_EF!$B$12)</f>
        <v>8886.81</v>
      </c>
      <c r="J1892" s="13">
        <f>IF(D1892="ZZ",Brick_Kilns_EF!$E$5*(0.75),Brick_Kilns_EF!$E$5)</f>
        <v>9.6999999999999986E-3</v>
      </c>
      <c r="K1892" s="13">
        <f t="shared" si="117"/>
        <v>86.202056999999982</v>
      </c>
      <c r="L1892" s="13">
        <f>IF(D1892="ZZ",Brick_Kilns_EF!$E$2*(0.75),Brick_Kilns_EF!$E$2)</f>
        <v>6.7999999999999996E-3</v>
      </c>
      <c r="M1892" s="13">
        <f t="shared" si="116"/>
        <v>60.430307999999997</v>
      </c>
      <c r="N1892" s="13">
        <f>IF(D1892="ZZ",Brick_Kilns_EF!$E$3*(0.75),Brick_Kilns_EF!$E$3)</f>
        <v>4.5999999999999999E-3</v>
      </c>
      <c r="O1892" s="13">
        <f t="shared" si="118"/>
        <v>40.879325999999999</v>
      </c>
      <c r="P1892" s="13">
        <f>IF(D1892="ZZ",Brick_Kilns_EF!$E$4*(0.75),Brick_Kilns_EF!$E$4)</f>
        <v>4.7000000000000002E-3</v>
      </c>
      <c r="Q1892" s="13">
        <f t="shared" si="119"/>
        <v>41.768006999999997</v>
      </c>
    </row>
    <row r="1893" spans="1:17">
      <c r="A1893" s="13" t="s">
        <v>1903</v>
      </c>
      <c r="B1893" s="13">
        <v>25.33038883</v>
      </c>
      <c r="C1893" s="13">
        <v>89.341763040000004</v>
      </c>
      <c r="D1893" s="13" t="s">
        <v>6</v>
      </c>
      <c r="E1893" s="13" t="s">
        <v>4927</v>
      </c>
      <c r="F1893" s="13" t="s">
        <v>171</v>
      </c>
      <c r="G1893" s="13" t="s">
        <v>4802</v>
      </c>
      <c r="H1893" s="13" t="s">
        <v>4816</v>
      </c>
      <c r="I1893" s="13">
        <f>(Brick_Kilns_EF!$B$13*Brick_Kilns_EF!$B$11*Brick_Kilns_EF!$B$12)</f>
        <v>8886.81</v>
      </c>
      <c r="J1893" s="13">
        <f>IF(D1893="ZZ",Brick_Kilns_EF!$E$5*(0.75),Brick_Kilns_EF!$E$5)</f>
        <v>9.6999999999999986E-3</v>
      </c>
      <c r="K1893" s="13">
        <f t="shared" si="117"/>
        <v>86.202056999999982</v>
      </c>
      <c r="L1893" s="13">
        <f>IF(D1893="ZZ",Brick_Kilns_EF!$E$2*(0.75),Brick_Kilns_EF!$E$2)</f>
        <v>6.7999999999999996E-3</v>
      </c>
      <c r="M1893" s="13">
        <f t="shared" si="116"/>
        <v>60.430307999999997</v>
      </c>
      <c r="N1893" s="13">
        <f>IF(D1893="ZZ",Brick_Kilns_EF!$E$3*(0.75),Brick_Kilns_EF!$E$3)</f>
        <v>4.5999999999999999E-3</v>
      </c>
      <c r="O1893" s="13">
        <f t="shared" si="118"/>
        <v>40.879325999999999</v>
      </c>
      <c r="P1893" s="13">
        <f>IF(D1893="ZZ",Brick_Kilns_EF!$E$4*(0.75),Brick_Kilns_EF!$E$4)</f>
        <v>4.7000000000000002E-3</v>
      </c>
      <c r="Q1893" s="13">
        <f t="shared" si="119"/>
        <v>41.768006999999997</v>
      </c>
    </row>
    <row r="1894" spans="1:17">
      <c r="A1894" s="13" t="s">
        <v>1904</v>
      </c>
      <c r="B1894" s="13">
        <v>25.616591700000001</v>
      </c>
      <c r="C1894" s="13">
        <v>88.705218380000005</v>
      </c>
      <c r="D1894" s="13" t="s">
        <v>6</v>
      </c>
      <c r="E1894" s="13" t="s">
        <v>4927</v>
      </c>
      <c r="F1894" s="13" t="s">
        <v>171</v>
      </c>
      <c r="G1894" s="13" t="s">
        <v>4802</v>
      </c>
      <c r="H1894" s="13" t="s">
        <v>4816</v>
      </c>
      <c r="I1894" s="13">
        <f>(Brick_Kilns_EF!$B$13*Brick_Kilns_EF!$B$11*Brick_Kilns_EF!$B$12)</f>
        <v>8886.81</v>
      </c>
      <c r="J1894" s="13">
        <f>IF(D1894="ZZ",Brick_Kilns_EF!$E$5*(0.75),Brick_Kilns_EF!$E$5)</f>
        <v>9.6999999999999986E-3</v>
      </c>
      <c r="K1894" s="13">
        <f t="shared" si="117"/>
        <v>86.202056999999982</v>
      </c>
      <c r="L1894" s="13">
        <f>IF(D1894="ZZ",Brick_Kilns_EF!$E$2*(0.75),Brick_Kilns_EF!$E$2)</f>
        <v>6.7999999999999996E-3</v>
      </c>
      <c r="M1894" s="13">
        <f t="shared" si="116"/>
        <v>60.430307999999997</v>
      </c>
      <c r="N1894" s="13">
        <f>IF(D1894="ZZ",Brick_Kilns_EF!$E$3*(0.75),Brick_Kilns_EF!$E$3)</f>
        <v>4.5999999999999999E-3</v>
      </c>
      <c r="O1894" s="13">
        <f t="shared" si="118"/>
        <v>40.879325999999999</v>
      </c>
      <c r="P1894" s="13">
        <f>IF(D1894="ZZ",Brick_Kilns_EF!$E$4*(0.75),Brick_Kilns_EF!$E$4)</f>
        <v>4.7000000000000002E-3</v>
      </c>
      <c r="Q1894" s="13">
        <f t="shared" si="119"/>
        <v>41.768006999999997</v>
      </c>
    </row>
    <row r="1895" spans="1:17">
      <c r="A1895" s="13" t="s">
        <v>1905</v>
      </c>
      <c r="B1895" s="13">
        <v>21.843871629999999</v>
      </c>
      <c r="C1895" s="13">
        <v>90.164394830000006</v>
      </c>
      <c r="D1895" s="13" t="s">
        <v>6</v>
      </c>
      <c r="E1895" s="13" t="s">
        <v>4927</v>
      </c>
      <c r="F1895" s="13" t="s">
        <v>11</v>
      </c>
      <c r="G1895" s="13" t="s">
        <v>4802</v>
      </c>
      <c r="H1895" s="13" t="s">
        <v>4816</v>
      </c>
      <c r="I1895" s="13">
        <f>(Brick_Kilns_EF!$B$13*Brick_Kilns_EF!$B$11*Brick_Kilns_EF!$B$12)</f>
        <v>8886.81</v>
      </c>
      <c r="J1895" s="13">
        <f>IF(D1895="ZZ",Brick_Kilns_EF!$E$5*(0.75),Brick_Kilns_EF!$E$5)</f>
        <v>9.6999999999999986E-3</v>
      </c>
      <c r="K1895" s="13">
        <f t="shared" si="117"/>
        <v>86.202056999999982</v>
      </c>
      <c r="L1895" s="13">
        <f>IF(D1895="ZZ",Brick_Kilns_EF!$E$2*(0.75),Brick_Kilns_EF!$E$2)</f>
        <v>6.7999999999999996E-3</v>
      </c>
      <c r="M1895" s="13">
        <f t="shared" si="116"/>
        <v>60.430307999999997</v>
      </c>
      <c r="N1895" s="13">
        <f>IF(D1895="ZZ",Brick_Kilns_EF!$E$3*(0.75),Brick_Kilns_EF!$E$3)</f>
        <v>4.5999999999999999E-3</v>
      </c>
      <c r="O1895" s="13">
        <f t="shared" si="118"/>
        <v>40.879325999999999</v>
      </c>
      <c r="P1895" s="13">
        <f>IF(D1895="ZZ",Brick_Kilns_EF!$E$4*(0.75),Brick_Kilns_EF!$E$4)</f>
        <v>4.7000000000000002E-3</v>
      </c>
      <c r="Q1895" s="13">
        <f t="shared" si="119"/>
        <v>41.768006999999997</v>
      </c>
    </row>
    <row r="1896" spans="1:17">
      <c r="A1896" s="13" t="s">
        <v>1906</v>
      </c>
      <c r="B1896" s="13">
        <v>25.201996149999999</v>
      </c>
      <c r="C1896" s="13">
        <v>88.500505520000004</v>
      </c>
      <c r="D1896" s="13" t="s">
        <v>6</v>
      </c>
      <c r="E1896" s="13" t="s">
        <v>4927</v>
      </c>
      <c r="F1896" s="13" t="s">
        <v>42</v>
      </c>
      <c r="G1896" s="13" t="s">
        <v>4802</v>
      </c>
      <c r="H1896" s="13" t="s">
        <v>4816</v>
      </c>
      <c r="I1896" s="13">
        <f>(Brick_Kilns_EF!$B$13*Brick_Kilns_EF!$B$11*Brick_Kilns_EF!$B$12)</f>
        <v>8886.81</v>
      </c>
      <c r="J1896" s="13">
        <f>IF(D1896="ZZ",Brick_Kilns_EF!$E$5*(0.75),Brick_Kilns_EF!$E$5)</f>
        <v>9.6999999999999986E-3</v>
      </c>
      <c r="K1896" s="13">
        <f t="shared" si="117"/>
        <v>86.202056999999982</v>
      </c>
      <c r="L1896" s="13">
        <f>IF(D1896="ZZ",Brick_Kilns_EF!$E$2*(0.75),Brick_Kilns_EF!$E$2)</f>
        <v>6.7999999999999996E-3</v>
      </c>
      <c r="M1896" s="13">
        <f t="shared" si="116"/>
        <v>60.430307999999997</v>
      </c>
      <c r="N1896" s="13">
        <f>IF(D1896="ZZ",Brick_Kilns_EF!$E$3*(0.75),Brick_Kilns_EF!$E$3)</f>
        <v>4.5999999999999999E-3</v>
      </c>
      <c r="O1896" s="13">
        <f t="shared" si="118"/>
        <v>40.879325999999999</v>
      </c>
      <c r="P1896" s="13">
        <f>IF(D1896="ZZ",Brick_Kilns_EF!$E$4*(0.75),Brick_Kilns_EF!$E$4)</f>
        <v>4.7000000000000002E-3</v>
      </c>
      <c r="Q1896" s="13">
        <f t="shared" si="119"/>
        <v>41.768006999999997</v>
      </c>
    </row>
    <row r="1897" spans="1:17">
      <c r="A1897" s="13" t="s">
        <v>1907</v>
      </c>
      <c r="B1897" s="13">
        <v>25.085324100000001</v>
      </c>
      <c r="C1897" s="13">
        <v>88.763000320000003</v>
      </c>
      <c r="D1897" s="13" t="s">
        <v>6</v>
      </c>
      <c r="E1897" s="13" t="s">
        <v>4927</v>
      </c>
      <c r="F1897" s="13" t="s">
        <v>42</v>
      </c>
      <c r="G1897" s="13" t="s">
        <v>4802</v>
      </c>
      <c r="H1897" s="13" t="s">
        <v>4816</v>
      </c>
      <c r="I1897" s="13">
        <f>(Brick_Kilns_EF!$B$13*Brick_Kilns_EF!$B$11*Brick_Kilns_EF!$B$12)</f>
        <v>8886.81</v>
      </c>
      <c r="J1897" s="13">
        <f>IF(D1897="ZZ",Brick_Kilns_EF!$E$5*(0.75),Brick_Kilns_EF!$E$5)</f>
        <v>9.6999999999999986E-3</v>
      </c>
      <c r="K1897" s="13">
        <f t="shared" si="117"/>
        <v>86.202056999999982</v>
      </c>
      <c r="L1897" s="13">
        <f>IF(D1897="ZZ",Brick_Kilns_EF!$E$2*(0.75),Brick_Kilns_EF!$E$2)</f>
        <v>6.7999999999999996E-3</v>
      </c>
      <c r="M1897" s="13">
        <f t="shared" si="116"/>
        <v>60.430307999999997</v>
      </c>
      <c r="N1897" s="13">
        <f>IF(D1897="ZZ",Brick_Kilns_EF!$E$3*(0.75),Brick_Kilns_EF!$E$3)</f>
        <v>4.5999999999999999E-3</v>
      </c>
      <c r="O1897" s="13">
        <f t="shared" si="118"/>
        <v>40.879325999999999</v>
      </c>
      <c r="P1897" s="13">
        <f>IF(D1897="ZZ",Brick_Kilns_EF!$E$4*(0.75),Brick_Kilns_EF!$E$4)</f>
        <v>4.7000000000000002E-3</v>
      </c>
      <c r="Q1897" s="13">
        <f t="shared" si="119"/>
        <v>41.768006999999997</v>
      </c>
    </row>
    <row r="1898" spans="1:17">
      <c r="A1898" s="13" t="s">
        <v>1908</v>
      </c>
      <c r="B1898" s="13">
        <v>25.08454467</v>
      </c>
      <c r="C1898" s="13">
        <v>88.764731080000004</v>
      </c>
      <c r="D1898" s="13" t="s">
        <v>6</v>
      </c>
      <c r="E1898" s="13" t="s">
        <v>4927</v>
      </c>
      <c r="F1898" s="13" t="s">
        <v>42</v>
      </c>
      <c r="G1898" s="13" t="s">
        <v>4802</v>
      </c>
      <c r="H1898" s="13" t="s">
        <v>4816</v>
      </c>
      <c r="I1898" s="13">
        <f>(Brick_Kilns_EF!$B$13*Brick_Kilns_EF!$B$11*Brick_Kilns_EF!$B$12)</f>
        <v>8886.81</v>
      </c>
      <c r="J1898" s="13">
        <f>IF(D1898="ZZ",Brick_Kilns_EF!$E$5*(0.75),Brick_Kilns_EF!$E$5)</f>
        <v>9.6999999999999986E-3</v>
      </c>
      <c r="K1898" s="13">
        <f t="shared" si="117"/>
        <v>86.202056999999982</v>
      </c>
      <c r="L1898" s="13">
        <f>IF(D1898="ZZ",Brick_Kilns_EF!$E$2*(0.75),Brick_Kilns_EF!$E$2)</f>
        <v>6.7999999999999996E-3</v>
      </c>
      <c r="M1898" s="13">
        <f t="shared" si="116"/>
        <v>60.430307999999997</v>
      </c>
      <c r="N1898" s="13">
        <f>IF(D1898="ZZ",Brick_Kilns_EF!$E$3*(0.75),Brick_Kilns_EF!$E$3)</f>
        <v>4.5999999999999999E-3</v>
      </c>
      <c r="O1898" s="13">
        <f t="shared" si="118"/>
        <v>40.879325999999999</v>
      </c>
      <c r="P1898" s="13">
        <f>IF(D1898="ZZ",Brick_Kilns_EF!$E$4*(0.75),Brick_Kilns_EF!$E$4)</f>
        <v>4.7000000000000002E-3</v>
      </c>
      <c r="Q1898" s="13">
        <f t="shared" si="119"/>
        <v>41.768006999999997</v>
      </c>
    </row>
    <row r="1899" spans="1:17">
      <c r="A1899" s="13" t="s">
        <v>1909</v>
      </c>
      <c r="B1899" s="13">
        <v>25.30638763</v>
      </c>
      <c r="C1899" s="13">
        <v>89.367071679999995</v>
      </c>
      <c r="D1899" s="13" t="s">
        <v>6</v>
      </c>
      <c r="E1899" s="13" t="s">
        <v>4927</v>
      </c>
      <c r="F1899" s="13" t="s">
        <v>171</v>
      </c>
      <c r="G1899" s="13" t="s">
        <v>4802</v>
      </c>
      <c r="H1899" s="13" t="s">
        <v>4816</v>
      </c>
      <c r="I1899" s="13">
        <f>(Brick_Kilns_EF!$B$13*Brick_Kilns_EF!$B$11*Brick_Kilns_EF!$B$12)</f>
        <v>8886.81</v>
      </c>
      <c r="J1899" s="13">
        <f>IF(D1899="ZZ",Brick_Kilns_EF!$E$5*(0.75),Brick_Kilns_EF!$E$5)</f>
        <v>9.6999999999999986E-3</v>
      </c>
      <c r="K1899" s="13">
        <f t="shared" si="117"/>
        <v>86.202056999999982</v>
      </c>
      <c r="L1899" s="13">
        <f>IF(D1899="ZZ",Brick_Kilns_EF!$E$2*(0.75),Brick_Kilns_EF!$E$2)</f>
        <v>6.7999999999999996E-3</v>
      </c>
      <c r="M1899" s="13">
        <f t="shared" si="116"/>
        <v>60.430307999999997</v>
      </c>
      <c r="N1899" s="13">
        <f>IF(D1899="ZZ",Brick_Kilns_EF!$E$3*(0.75),Brick_Kilns_EF!$E$3)</f>
        <v>4.5999999999999999E-3</v>
      </c>
      <c r="O1899" s="13">
        <f t="shared" si="118"/>
        <v>40.879325999999999</v>
      </c>
      <c r="P1899" s="13">
        <f>IF(D1899="ZZ",Brick_Kilns_EF!$E$4*(0.75),Brick_Kilns_EF!$E$4)</f>
        <v>4.7000000000000002E-3</v>
      </c>
      <c r="Q1899" s="13">
        <f t="shared" si="119"/>
        <v>41.768006999999997</v>
      </c>
    </row>
    <row r="1900" spans="1:17">
      <c r="A1900" s="13" t="s">
        <v>1910</v>
      </c>
      <c r="B1900" s="13">
        <v>25.347463699999999</v>
      </c>
      <c r="C1900" s="13">
        <v>88.993758139999997</v>
      </c>
      <c r="D1900" s="13" t="s">
        <v>6</v>
      </c>
      <c r="E1900" s="13" t="s">
        <v>4927</v>
      </c>
      <c r="F1900" s="13" t="s">
        <v>171</v>
      </c>
      <c r="G1900" s="13" t="s">
        <v>4802</v>
      </c>
      <c r="H1900" s="13" t="s">
        <v>4816</v>
      </c>
      <c r="I1900" s="13">
        <f>(Brick_Kilns_EF!$B$13*Brick_Kilns_EF!$B$11*Brick_Kilns_EF!$B$12)</f>
        <v>8886.81</v>
      </c>
      <c r="J1900" s="13">
        <f>IF(D1900="ZZ",Brick_Kilns_EF!$E$5*(0.75),Brick_Kilns_EF!$E$5)</f>
        <v>9.6999999999999986E-3</v>
      </c>
      <c r="K1900" s="13">
        <f t="shared" si="117"/>
        <v>86.202056999999982</v>
      </c>
      <c r="L1900" s="13">
        <f>IF(D1900="ZZ",Brick_Kilns_EF!$E$2*(0.75),Brick_Kilns_EF!$E$2)</f>
        <v>6.7999999999999996E-3</v>
      </c>
      <c r="M1900" s="13">
        <f t="shared" si="116"/>
        <v>60.430307999999997</v>
      </c>
      <c r="N1900" s="13">
        <f>IF(D1900="ZZ",Brick_Kilns_EF!$E$3*(0.75),Brick_Kilns_EF!$E$3)</f>
        <v>4.5999999999999999E-3</v>
      </c>
      <c r="O1900" s="13">
        <f t="shared" si="118"/>
        <v>40.879325999999999</v>
      </c>
      <c r="P1900" s="13">
        <f>IF(D1900="ZZ",Brick_Kilns_EF!$E$4*(0.75),Brick_Kilns_EF!$E$4)</f>
        <v>4.7000000000000002E-3</v>
      </c>
      <c r="Q1900" s="13">
        <f t="shared" si="119"/>
        <v>41.768006999999997</v>
      </c>
    </row>
    <row r="1901" spans="1:17">
      <c r="A1901" s="13" t="s">
        <v>1911</v>
      </c>
      <c r="B1901" s="13">
        <v>25.457545809999999</v>
      </c>
      <c r="C1901" s="13">
        <v>89.046588479999997</v>
      </c>
      <c r="D1901" s="13" t="s">
        <v>6</v>
      </c>
      <c r="E1901" s="13" t="s">
        <v>4927</v>
      </c>
      <c r="F1901" s="13" t="s">
        <v>171</v>
      </c>
      <c r="G1901" s="13" t="s">
        <v>4802</v>
      </c>
      <c r="H1901" s="13" t="s">
        <v>4816</v>
      </c>
      <c r="I1901" s="13">
        <f>(Brick_Kilns_EF!$B$13*Brick_Kilns_EF!$B$11*Brick_Kilns_EF!$B$12)</f>
        <v>8886.81</v>
      </c>
      <c r="J1901" s="13">
        <f>IF(D1901="ZZ",Brick_Kilns_EF!$E$5*(0.75),Brick_Kilns_EF!$E$5)</f>
        <v>9.6999999999999986E-3</v>
      </c>
      <c r="K1901" s="13">
        <f t="shared" si="117"/>
        <v>86.202056999999982</v>
      </c>
      <c r="L1901" s="13">
        <f>IF(D1901="ZZ",Brick_Kilns_EF!$E$2*(0.75),Brick_Kilns_EF!$E$2)</f>
        <v>6.7999999999999996E-3</v>
      </c>
      <c r="M1901" s="13">
        <f t="shared" si="116"/>
        <v>60.430307999999997</v>
      </c>
      <c r="N1901" s="13">
        <f>IF(D1901="ZZ",Brick_Kilns_EF!$E$3*(0.75),Brick_Kilns_EF!$E$3)</f>
        <v>4.5999999999999999E-3</v>
      </c>
      <c r="O1901" s="13">
        <f t="shared" si="118"/>
        <v>40.879325999999999</v>
      </c>
      <c r="P1901" s="13">
        <f>IF(D1901="ZZ",Brick_Kilns_EF!$E$4*(0.75),Brick_Kilns_EF!$E$4)</f>
        <v>4.7000000000000002E-3</v>
      </c>
      <c r="Q1901" s="13">
        <f t="shared" si="119"/>
        <v>41.768006999999997</v>
      </c>
    </row>
    <row r="1902" spans="1:17">
      <c r="A1902" s="13" t="s">
        <v>1912</v>
      </c>
      <c r="B1902" s="13">
        <v>25.66413215</v>
      </c>
      <c r="C1902" s="13">
        <v>88.574048079999997</v>
      </c>
      <c r="D1902" s="13" t="s">
        <v>6</v>
      </c>
      <c r="E1902" s="13" t="s">
        <v>4927</v>
      </c>
      <c r="F1902" s="13" t="s">
        <v>171</v>
      </c>
      <c r="G1902" s="13" t="s">
        <v>4802</v>
      </c>
      <c r="H1902" s="13" t="s">
        <v>4816</v>
      </c>
      <c r="I1902" s="13">
        <f>(Brick_Kilns_EF!$B$13*Brick_Kilns_EF!$B$11*Brick_Kilns_EF!$B$12)</f>
        <v>8886.81</v>
      </c>
      <c r="J1902" s="13">
        <f>IF(D1902="ZZ",Brick_Kilns_EF!$E$5*(0.75),Brick_Kilns_EF!$E$5)</f>
        <v>9.6999999999999986E-3</v>
      </c>
      <c r="K1902" s="13">
        <f t="shared" si="117"/>
        <v>86.202056999999982</v>
      </c>
      <c r="L1902" s="13">
        <f>IF(D1902="ZZ",Brick_Kilns_EF!$E$2*(0.75),Brick_Kilns_EF!$E$2)</f>
        <v>6.7999999999999996E-3</v>
      </c>
      <c r="M1902" s="13">
        <f t="shared" si="116"/>
        <v>60.430307999999997</v>
      </c>
      <c r="N1902" s="13">
        <f>IF(D1902="ZZ",Brick_Kilns_EF!$E$3*(0.75),Brick_Kilns_EF!$E$3)</f>
        <v>4.5999999999999999E-3</v>
      </c>
      <c r="O1902" s="13">
        <f t="shared" si="118"/>
        <v>40.879325999999999</v>
      </c>
      <c r="P1902" s="13">
        <f>IF(D1902="ZZ",Brick_Kilns_EF!$E$4*(0.75),Brick_Kilns_EF!$E$4)</f>
        <v>4.7000000000000002E-3</v>
      </c>
      <c r="Q1902" s="13">
        <f t="shared" si="119"/>
        <v>41.768006999999997</v>
      </c>
    </row>
    <row r="1903" spans="1:17">
      <c r="A1903" s="13" t="s">
        <v>1913</v>
      </c>
      <c r="B1903" s="13">
        <v>24.945956150000001</v>
      </c>
      <c r="C1903" s="13">
        <v>88.438836820000006</v>
      </c>
      <c r="D1903" s="13" t="s">
        <v>6</v>
      </c>
      <c r="E1903" s="13" t="s">
        <v>4927</v>
      </c>
      <c r="F1903" s="13" t="s">
        <v>42</v>
      </c>
      <c r="G1903" s="13" t="s">
        <v>4802</v>
      </c>
      <c r="H1903" s="13" t="s">
        <v>4816</v>
      </c>
      <c r="I1903" s="13">
        <f>(Brick_Kilns_EF!$B$13*Brick_Kilns_EF!$B$11*Brick_Kilns_EF!$B$12)</f>
        <v>8886.81</v>
      </c>
      <c r="J1903" s="13">
        <f>IF(D1903="ZZ",Brick_Kilns_EF!$E$5*(0.75),Brick_Kilns_EF!$E$5)</f>
        <v>9.6999999999999986E-3</v>
      </c>
      <c r="K1903" s="13">
        <f t="shared" si="117"/>
        <v>86.202056999999982</v>
      </c>
      <c r="L1903" s="13">
        <f>IF(D1903="ZZ",Brick_Kilns_EF!$E$2*(0.75),Brick_Kilns_EF!$E$2)</f>
        <v>6.7999999999999996E-3</v>
      </c>
      <c r="M1903" s="13">
        <f t="shared" si="116"/>
        <v>60.430307999999997</v>
      </c>
      <c r="N1903" s="13">
        <f>IF(D1903="ZZ",Brick_Kilns_EF!$E$3*(0.75),Brick_Kilns_EF!$E$3)</f>
        <v>4.5999999999999999E-3</v>
      </c>
      <c r="O1903" s="13">
        <f t="shared" si="118"/>
        <v>40.879325999999999</v>
      </c>
      <c r="P1903" s="13">
        <f>IF(D1903="ZZ",Brick_Kilns_EF!$E$4*(0.75),Brick_Kilns_EF!$E$4)</f>
        <v>4.7000000000000002E-3</v>
      </c>
      <c r="Q1903" s="13">
        <f t="shared" si="119"/>
        <v>41.768006999999997</v>
      </c>
    </row>
    <row r="1904" spans="1:17">
      <c r="A1904" s="13" t="s">
        <v>1914</v>
      </c>
      <c r="B1904" s="13">
        <v>25.185997279999999</v>
      </c>
      <c r="C1904" s="13">
        <v>88.586443950000003</v>
      </c>
      <c r="D1904" s="13" t="s">
        <v>6</v>
      </c>
      <c r="E1904" s="13" t="s">
        <v>4927</v>
      </c>
      <c r="F1904" s="13" t="s">
        <v>42</v>
      </c>
      <c r="G1904" s="13" t="s">
        <v>4802</v>
      </c>
      <c r="H1904" s="13" t="s">
        <v>4816</v>
      </c>
      <c r="I1904" s="13">
        <f>(Brick_Kilns_EF!$B$13*Brick_Kilns_EF!$B$11*Brick_Kilns_EF!$B$12)</f>
        <v>8886.81</v>
      </c>
      <c r="J1904" s="13">
        <f>IF(D1904="ZZ",Brick_Kilns_EF!$E$5*(0.75),Brick_Kilns_EF!$E$5)</f>
        <v>9.6999999999999986E-3</v>
      </c>
      <c r="K1904" s="13">
        <f t="shared" si="117"/>
        <v>86.202056999999982</v>
      </c>
      <c r="L1904" s="13">
        <f>IF(D1904="ZZ",Brick_Kilns_EF!$E$2*(0.75),Brick_Kilns_EF!$E$2)</f>
        <v>6.7999999999999996E-3</v>
      </c>
      <c r="M1904" s="13">
        <f t="shared" si="116"/>
        <v>60.430307999999997</v>
      </c>
      <c r="N1904" s="13">
        <f>IF(D1904="ZZ",Brick_Kilns_EF!$E$3*(0.75),Brick_Kilns_EF!$E$3)</f>
        <v>4.5999999999999999E-3</v>
      </c>
      <c r="O1904" s="13">
        <f t="shared" si="118"/>
        <v>40.879325999999999</v>
      </c>
      <c r="P1904" s="13">
        <f>IF(D1904="ZZ",Brick_Kilns_EF!$E$4*(0.75),Brick_Kilns_EF!$E$4)</f>
        <v>4.7000000000000002E-3</v>
      </c>
      <c r="Q1904" s="13">
        <f t="shared" si="119"/>
        <v>41.768006999999997</v>
      </c>
    </row>
    <row r="1905" spans="1:17">
      <c r="A1905" s="13" t="s">
        <v>1915</v>
      </c>
      <c r="B1905" s="13">
        <v>25.271066919999999</v>
      </c>
      <c r="C1905" s="13">
        <v>89.241103699999996</v>
      </c>
      <c r="D1905" s="13" t="s">
        <v>6</v>
      </c>
      <c r="E1905" s="13" t="s">
        <v>4927</v>
      </c>
      <c r="F1905" s="13" t="s">
        <v>171</v>
      </c>
      <c r="G1905" s="13" t="s">
        <v>4802</v>
      </c>
      <c r="H1905" s="13" t="s">
        <v>4816</v>
      </c>
      <c r="I1905" s="13">
        <f>(Brick_Kilns_EF!$B$13*Brick_Kilns_EF!$B$11*Brick_Kilns_EF!$B$12)</f>
        <v>8886.81</v>
      </c>
      <c r="J1905" s="13">
        <f>IF(D1905="ZZ",Brick_Kilns_EF!$E$5*(0.75),Brick_Kilns_EF!$E$5)</f>
        <v>9.6999999999999986E-3</v>
      </c>
      <c r="K1905" s="13">
        <f t="shared" si="117"/>
        <v>86.202056999999982</v>
      </c>
      <c r="L1905" s="13">
        <f>IF(D1905="ZZ",Brick_Kilns_EF!$E$2*(0.75),Brick_Kilns_EF!$E$2)</f>
        <v>6.7999999999999996E-3</v>
      </c>
      <c r="M1905" s="13">
        <f t="shared" si="116"/>
        <v>60.430307999999997</v>
      </c>
      <c r="N1905" s="13">
        <f>IF(D1905="ZZ",Brick_Kilns_EF!$E$3*(0.75),Brick_Kilns_EF!$E$3)</f>
        <v>4.5999999999999999E-3</v>
      </c>
      <c r="O1905" s="13">
        <f t="shared" si="118"/>
        <v>40.879325999999999</v>
      </c>
      <c r="P1905" s="13">
        <f>IF(D1905="ZZ",Brick_Kilns_EF!$E$4*(0.75),Brick_Kilns_EF!$E$4)</f>
        <v>4.7000000000000002E-3</v>
      </c>
      <c r="Q1905" s="13">
        <f t="shared" si="119"/>
        <v>41.768006999999997</v>
      </c>
    </row>
    <row r="1906" spans="1:17">
      <c r="A1906" s="13" t="s">
        <v>1916</v>
      </c>
      <c r="B1906" s="13">
        <v>25.44559829</v>
      </c>
      <c r="C1906" s="13">
        <v>89.190221050000005</v>
      </c>
      <c r="D1906" s="13" t="s">
        <v>6</v>
      </c>
      <c r="E1906" s="13" t="s">
        <v>4927</v>
      </c>
      <c r="F1906" s="13" t="s">
        <v>171</v>
      </c>
      <c r="G1906" s="13" t="s">
        <v>4802</v>
      </c>
      <c r="H1906" s="13" t="s">
        <v>4816</v>
      </c>
      <c r="I1906" s="13">
        <f>(Brick_Kilns_EF!$B$13*Brick_Kilns_EF!$B$11*Brick_Kilns_EF!$B$12)</f>
        <v>8886.81</v>
      </c>
      <c r="J1906" s="13">
        <f>IF(D1906="ZZ",Brick_Kilns_EF!$E$5*(0.75),Brick_Kilns_EF!$E$5)</f>
        <v>9.6999999999999986E-3</v>
      </c>
      <c r="K1906" s="13">
        <f t="shared" si="117"/>
        <v>86.202056999999982</v>
      </c>
      <c r="L1906" s="13">
        <f>IF(D1906="ZZ",Brick_Kilns_EF!$E$2*(0.75),Brick_Kilns_EF!$E$2)</f>
        <v>6.7999999999999996E-3</v>
      </c>
      <c r="M1906" s="13">
        <f t="shared" si="116"/>
        <v>60.430307999999997</v>
      </c>
      <c r="N1906" s="13">
        <f>IF(D1906="ZZ",Brick_Kilns_EF!$E$3*(0.75),Brick_Kilns_EF!$E$3)</f>
        <v>4.5999999999999999E-3</v>
      </c>
      <c r="O1906" s="13">
        <f t="shared" si="118"/>
        <v>40.879325999999999</v>
      </c>
      <c r="P1906" s="13">
        <f>IF(D1906="ZZ",Brick_Kilns_EF!$E$4*(0.75),Brick_Kilns_EF!$E$4)</f>
        <v>4.7000000000000002E-3</v>
      </c>
      <c r="Q1906" s="13">
        <f t="shared" si="119"/>
        <v>41.768006999999997</v>
      </c>
    </row>
    <row r="1907" spans="1:17">
      <c r="A1907" s="13" t="s">
        <v>1917</v>
      </c>
      <c r="B1907" s="13">
        <v>25.268729130000001</v>
      </c>
      <c r="C1907" s="13">
        <v>89.364737779999999</v>
      </c>
      <c r="D1907" s="13" t="s">
        <v>6</v>
      </c>
      <c r="E1907" s="13" t="s">
        <v>4927</v>
      </c>
      <c r="F1907" s="13" t="s">
        <v>171</v>
      </c>
      <c r="G1907" s="13" t="s">
        <v>4802</v>
      </c>
      <c r="H1907" s="13" t="s">
        <v>4816</v>
      </c>
      <c r="I1907" s="13">
        <f>(Brick_Kilns_EF!$B$13*Brick_Kilns_EF!$B$11*Brick_Kilns_EF!$B$12)</f>
        <v>8886.81</v>
      </c>
      <c r="J1907" s="13">
        <f>IF(D1907="ZZ",Brick_Kilns_EF!$E$5*(0.75),Brick_Kilns_EF!$E$5)</f>
        <v>9.6999999999999986E-3</v>
      </c>
      <c r="K1907" s="13">
        <f t="shared" si="117"/>
        <v>86.202056999999982</v>
      </c>
      <c r="L1907" s="13">
        <f>IF(D1907="ZZ",Brick_Kilns_EF!$E$2*(0.75),Brick_Kilns_EF!$E$2)</f>
        <v>6.7999999999999996E-3</v>
      </c>
      <c r="M1907" s="13">
        <f t="shared" si="116"/>
        <v>60.430307999999997</v>
      </c>
      <c r="N1907" s="13">
        <f>IF(D1907="ZZ",Brick_Kilns_EF!$E$3*(0.75),Brick_Kilns_EF!$E$3)</f>
        <v>4.5999999999999999E-3</v>
      </c>
      <c r="O1907" s="13">
        <f t="shared" si="118"/>
        <v>40.879325999999999</v>
      </c>
      <c r="P1907" s="13">
        <f>IF(D1907="ZZ",Brick_Kilns_EF!$E$4*(0.75),Brick_Kilns_EF!$E$4)</f>
        <v>4.7000000000000002E-3</v>
      </c>
      <c r="Q1907" s="13">
        <f t="shared" si="119"/>
        <v>41.768006999999997</v>
      </c>
    </row>
    <row r="1908" spans="1:17">
      <c r="A1908" s="13" t="s">
        <v>1918</v>
      </c>
      <c r="B1908" s="13">
        <v>25.265343810000001</v>
      </c>
      <c r="C1908" s="13">
        <v>89.361668660000007</v>
      </c>
      <c r="D1908" s="13" t="s">
        <v>6</v>
      </c>
      <c r="E1908" s="13" t="s">
        <v>4927</v>
      </c>
      <c r="F1908" s="13" t="s">
        <v>171</v>
      </c>
      <c r="G1908" s="13" t="s">
        <v>4802</v>
      </c>
      <c r="H1908" s="13" t="s">
        <v>4816</v>
      </c>
      <c r="I1908" s="13">
        <f>(Brick_Kilns_EF!$B$13*Brick_Kilns_EF!$B$11*Brick_Kilns_EF!$B$12)</f>
        <v>8886.81</v>
      </c>
      <c r="J1908" s="13">
        <f>IF(D1908="ZZ",Brick_Kilns_EF!$E$5*(0.75),Brick_Kilns_EF!$E$5)</f>
        <v>9.6999999999999986E-3</v>
      </c>
      <c r="K1908" s="13">
        <f t="shared" si="117"/>
        <v>86.202056999999982</v>
      </c>
      <c r="L1908" s="13">
        <f>IF(D1908="ZZ",Brick_Kilns_EF!$E$2*(0.75),Brick_Kilns_EF!$E$2)</f>
        <v>6.7999999999999996E-3</v>
      </c>
      <c r="M1908" s="13">
        <f t="shared" si="116"/>
        <v>60.430307999999997</v>
      </c>
      <c r="N1908" s="13">
        <f>IF(D1908="ZZ",Brick_Kilns_EF!$E$3*(0.75),Brick_Kilns_EF!$E$3)</f>
        <v>4.5999999999999999E-3</v>
      </c>
      <c r="O1908" s="13">
        <f t="shared" si="118"/>
        <v>40.879325999999999</v>
      </c>
      <c r="P1908" s="13">
        <f>IF(D1908="ZZ",Brick_Kilns_EF!$E$4*(0.75),Brick_Kilns_EF!$E$4)</f>
        <v>4.7000000000000002E-3</v>
      </c>
      <c r="Q1908" s="13">
        <f t="shared" si="119"/>
        <v>41.768006999999997</v>
      </c>
    </row>
    <row r="1909" spans="1:17">
      <c r="A1909" s="13" t="s">
        <v>1919</v>
      </c>
      <c r="B1909" s="13">
        <v>24.964425550000001</v>
      </c>
      <c r="C1909" s="13">
        <v>88.56113809</v>
      </c>
      <c r="D1909" s="13" t="s">
        <v>6</v>
      </c>
      <c r="E1909" s="13" t="s">
        <v>4927</v>
      </c>
      <c r="F1909" s="13" t="s">
        <v>42</v>
      </c>
      <c r="G1909" s="13" t="s">
        <v>4802</v>
      </c>
      <c r="H1909" s="13" t="s">
        <v>4816</v>
      </c>
      <c r="I1909" s="13">
        <f>(Brick_Kilns_EF!$B$13*Brick_Kilns_EF!$B$11*Brick_Kilns_EF!$B$12)</f>
        <v>8886.81</v>
      </c>
      <c r="J1909" s="13">
        <f>IF(D1909="ZZ",Brick_Kilns_EF!$E$5*(0.75),Brick_Kilns_EF!$E$5)</f>
        <v>9.6999999999999986E-3</v>
      </c>
      <c r="K1909" s="13">
        <f t="shared" si="117"/>
        <v>86.202056999999982</v>
      </c>
      <c r="L1909" s="13">
        <f>IF(D1909="ZZ",Brick_Kilns_EF!$E$2*(0.75),Brick_Kilns_EF!$E$2)</f>
        <v>6.7999999999999996E-3</v>
      </c>
      <c r="M1909" s="13">
        <f t="shared" si="116"/>
        <v>60.430307999999997</v>
      </c>
      <c r="N1909" s="13">
        <f>IF(D1909="ZZ",Brick_Kilns_EF!$E$3*(0.75),Brick_Kilns_EF!$E$3)</f>
        <v>4.5999999999999999E-3</v>
      </c>
      <c r="O1909" s="13">
        <f t="shared" si="118"/>
        <v>40.879325999999999</v>
      </c>
      <c r="P1909" s="13">
        <f>IF(D1909="ZZ",Brick_Kilns_EF!$E$4*(0.75),Brick_Kilns_EF!$E$4)</f>
        <v>4.7000000000000002E-3</v>
      </c>
      <c r="Q1909" s="13">
        <f t="shared" si="119"/>
        <v>41.768006999999997</v>
      </c>
    </row>
    <row r="1910" spans="1:17">
      <c r="A1910" s="13" t="s">
        <v>1920</v>
      </c>
      <c r="B1910" s="13">
        <v>25.522892939999998</v>
      </c>
      <c r="C1910" s="13">
        <v>89.287483480000006</v>
      </c>
      <c r="D1910" s="13" t="s">
        <v>6</v>
      </c>
      <c r="E1910" s="13" t="s">
        <v>4927</v>
      </c>
      <c r="F1910" s="13" t="s">
        <v>171</v>
      </c>
      <c r="G1910" s="13" t="s">
        <v>4802</v>
      </c>
      <c r="H1910" s="13" t="s">
        <v>4816</v>
      </c>
      <c r="I1910" s="13">
        <f>(Brick_Kilns_EF!$B$13*Brick_Kilns_EF!$B$11*Brick_Kilns_EF!$B$12)</f>
        <v>8886.81</v>
      </c>
      <c r="J1910" s="13">
        <f>IF(D1910="ZZ",Brick_Kilns_EF!$E$5*(0.75),Brick_Kilns_EF!$E$5)</f>
        <v>9.6999999999999986E-3</v>
      </c>
      <c r="K1910" s="13">
        <f t="shared" si="117"/>
        <v>86.202056999999982</v>
      </c>
      <c r="L1910" s="13">
        <f>IF(D1910="ZZ",Brick_Kilns_EF!$E$2*(0.75),Brick_Kilns_EF!$E$2)</f>
        <v>6.7999999999999996E-3</v>
      </c>
      <c r="M1910" s="13">
        <f t="shared" si="116"/>
        <v>60.430307999999997</v>
      </c>
      <c r="N1910" s="13">
        <f>IF(D1910="ZZ",Brick_Kilns_EF!$E$3*(0.75),Brick_Kilns_EF!$E$3)</f>
        <v>4.5999999999999999E-3</v>
      </c>
      <c r="O1910" s="13">
        <f t="shared" si="118"/>
        <v>40.879325999999999</v>
      </c>
      <c r="P1910" s="13">
        <f>IF(D1910="ZZ",Brick_Kilns_EF!$E$4*(0.75),Brick_Kilns_EF!$E$4)</f>
        <v>4.7000000000000002E-3</v>
      </c>
      <c r="Q1910" s="13">
        <f t="shared" si="119"/>
        <v>41.768006999999997</v>
      </c>
    </row>
    <row r="1911" spans="1:17">
      <c r="A1911" s="13" t="s">
        <v>1921</v>
      </c>
      <c r="B1911" s="13">
        <v>22.318186019999999</v>
      </c>
      <c r="C1911" s="13">
        <v>90.339893070000002</v>
      </c>
      <c r="D1911" s="13" t="s">
        <v>6</v>
      </c>
      <c r="E1911" s="13" t="s">
        <v>4927</v>
      </c>
      <c r="F1911" s="13" t="s">
        <v>11</v>
      </c>
      <c r="G1911" s="13" t="s">
        <v>4802</v>
      </c>
      <c r="H1911" s="13" t="s">
        <v>4816</v>
      </c>
      <c r="I1911" s="13">
        <f>(Brick_Kilns_EF!$B$13*Brick_Kilns_EF!$B$11*Brick_Kilns_EF!$B$12)</f>
        <v>8886.81</v>
      </c>
      <c r="J1911" s="13">
        <f>IF(D1911="ZZ",Brick_Kilns_EF!$E$5*(0.75),Brick_Kilns_EF!$E$5)</f>
        <v>9.6999999999999986E-3</v>
      </c>
      <c r="K1911" s="13">
        <f t="shared" si="117"/>
        <v>86.202056999999982</v>
      </c>
      <c r="L1911" s="13">
        <f>IF(D1911="ZZ",Brick_Kilns_EF!$E$2*(0.75),Brick_Kilns_EF!$E$2)</f>
        <v>6.7999999999999996E-3</v>
      </c>
      <c r="M1911" s="13">
        <f t="shared" si="116"/>
        <v>60.430307999999997</v>
      </c>
      <c r="N1911" s="13">
        <f>IF(D1911="ZZ",Brick_Kilns_EF!$E$3*(0.75),Brick_Kilns_EF!$E$3)</f>
        <v>4.5999999999999999E-3</v>
      </c>
      <c r="O1911" s="13">
        <f t="shared" si="118"/>
        <v>40.879325999999999</v>
      </c>
      <c r="P1911" s="13">
        <f>IF(D1911="ZZ",Brick_Kilns_EF!$E$4*(0.75),Brick_Kilns_EF!$E$4)</f>
        <v>4.7000000000000002E-3</v>
      </c>
      <c r="Q1911" s="13">
        <f t="shared" si="119"/>
        <v>41.768006999999997</v>
      </c>
    </row>
    <row r="1912" spans="1:17">
      <c r="A1912" s="13" t="s">
        <v>1922</v>
      </c>
      <c r="B1912" s="13">
        <v>26.185103789999999</v>
      </c>
      <c r="C1912" s="13">
        <v>89.015453359999995</v>
      </c>
      <c r="D1912" s="13" t="s">
        <v>6</v>
      </c>
      <c r="E1912" s="13" t="s">
        <v>4927</v>
      </c>
      <c r="F1912" s="13" t="s">
        <v>171</v>
      </c>
      <c r="G1912" s="13" t="s">
        <v>4802</v>
      </c>
      <c r="H1912" s="13" t="s">
        <v>4816</v>
      </c>
      <c r="I1912" s="13">
        <f>(Brick_Kilns_EF!$B$13*Brick_Kilns_EF!$B$11*Brick_Kilns_EF!$B$12)</f>
        <v>8886.81</v>
      </c>
      <c r="J1912" s="13">
        <f>IF(D1912="ZZ",Brick_Kilns_EF!$E$5*(0.75),Brick_Kilns_EF!$E$5)</f>
        <v>9.6999999999999986E-3</v>
      </c>
      <c r="K1912" s="13">
        <f t="shared" si="117"/>
        <v>86.202056999999982</v>
      </c>
      <c r="L1912" s="13">
        <f>IF(D1912="ZZ",Brick_Kilns_EF!$E$2*(0.75),Brick_Kilns_EF!$E$2)</f>
        <v>6.7999999999999996E-3</v>
      </c>
      <c r="M1912" s="13">
        <f t="shared" si="116"/>
        <v>60.430307999999997</v>
      </c>
      <c r="N1912" s="13">
        <f>IF(D1912="ZZ",Brick_Kilns_EF!$E$3*(0.75),Brick_Kilns_EF!$E$3)</f>
        <v>4.5999999999999999E-3</v>
      </c>
      <c r="O1912" s="13">
        <f t="shared" si="118"/>
        <v>40.879325999999999</v>
      </c>
      <c r="P1912" s="13">
        <f>IF(D1912="ZZ",Brick_Kilns_EF!$E$4*(0.75),Brick_Kilns_EF!$E$4)</f>
        <v>4.7000000000000002E-3</v>
      </c>
      <c r="Q1912" s="13">
        <f t="shared" si="119"/>
        <v>41.768006999999997</v>
      </c>
    </row>
    <row r="1913" spans="1:17">
      <c r="A1913" s="13" t="s">
        <v>1923</v>
      </c>
      <c r="B1913" s="13">
        <v>25.672227169999999</v>
      </c>
      <c r="C1913" s="13">
        <v>88.578518529999997</v>
      </c>
      <c r="D1913" s="13" t="s">
        <v>6</v>
      </c>
      <c r="E1913" s="13" t="s">
        <v>4927</v>
      </c>
      <c r="F1913" s="13" t="s">
        <v>171</v>
      </c>
      <c r="G1913" s="13" t="s">
        <v>4802</v>
      </c>
      <c r="H1913" s="13" t="s">
        <v>4816</v>
      </c>
      <c r="I1913" s="13">
        <f>(Brick_Kilns_EF!$B$13*Brick_Kilns_EF!$B$11*Brick_Kilns_EF!$B$12)</f>
        <v>8886.81</v>
      </c>
      <c r="J1913" s="13">
        <f>IF(D1913="ZZ",Brick_Kilns_EF!$E$5*(0.75),Brick_Kilns_EF!$E$5)</f>
        <v>9.6999999999999986E-3</v>
      </c>
      <c r="K1913" s="13">
        <f t="shared" si="117"/>
        <v>86.202056999999982</v>
      </c>
      <c r="L1913" s="13">
        <f>IF(D1913="ZZ",Brick_Kilns_EF!$E$2*(0.75),Brick_Kilns_EF!$E$2)</f>
        <v>6.7999999999999996E-3</v>
      </c>
      <c r="M1913" s="13">
        <f t="shared" si="116"/>
        <v>60.430307999999997</v>
      </c>
      <c r="N1913" s="13">
        <f>IF(D1913="ZZ",Brick_Kilns_EF!$E$3*(0.75),Brick_Kilns_EF!$E$3)</f>
        <v>4.5999999999999999E-3</v>
      </c>
      <c r="O1913" s="13">
        <f t="shared" si="118"/>
        <v>40.879325999999999</v>
      </c>
      <c r="P1913" s="13">
        <f>IF(D1913="ZZ",Brick_Kilns_EF!$E$4*(0.75),Brick_Kilns_EF!$E$4)</f>
        <v>4.7000000000000002E-3</v>
      </c>
      <c r="Q1913" s="13">
        <f t="shared" si="119"/>
        <v>41.768006999999997</v>
      </c>
    </row>
    <row r="1914" spans="1:17">
      <c r="A1914" s="13" t="s">
        <v>1924</v>
      </c>
      <c r="B1914" s="13">
        <v>25.640729480000001</v>
      </c>
      <c r="C1914" s="13">
        <v>89.237982639999998</v>
      </c>
      <c r="D1914" s="13" t="s">
        <v>6</v>
      </c>
      <c r="E1914" s="13" t="s">
        <v>4927</v>
      </c>
      <c r="F1914" s="13" t="s">
        <v>171</v>
      </c>
      <c r="G1914" s="13" t="s">
        <v>4802</v>
      </c>
      <c r="H1914" s="13" t="s">
        <v>4816</v>
      </c>
      <c r="I1914" s="13">
        <f>(Brick_Kilns_EF!$B$13*Brick_Kilns_EF!$B$11*Brick_Kilns_EF!$B$12)</f>
        <v>8886.81</v>
      </c>
      <c r="J1914" s="13">
        <f>IF(D1914="ZZ",Brick_Kilns_EF!$E$5*(0.75),Brick_Kilns_EF!$E$5)</f>
        <v>9.6999999999999986E-3</v>
      </c>
      <c r="K1914" s="13">
        <f t="shared" si="117"/>
        <v>86.202056999999982</v>
      </c>
      <c r="L1914" s="13">
        <f>IF(D1914="ZZ",Brick_Kilns_EF!$E$2*(0.75),Brick_Kilns_EF!$E$2)</f>
        <v>6.7999999999999996E-3</v>
      </c>
      <c r="M1914" s="13">
        <f t="shared" si="116"/>
        <v>60.430307999999997</v>
      </c>
      <c r="N1914" s="13">
        <f>IF(D1914="ZZ",Brick_Kilns_EF!$E$3*(0.75),Brick_Kilns_EF!$E$3)</f>
        <v>4.5999999999999999E-3</v>
      </c>
      <c r="O1914" s="13">
        <f t="shared" si="118"/>
        <v>40.879325999999999</v>
      </c>
      <c r="P1914" s="13">
        <f>IF(D1914="ZZ",Brick_Kilns_EF!$E$4*(0.75),Brick_Kilns_EF!$E$4)</f>
        <v>4.7000000000000002E-3</v>
      </c>
      <c r="Q1914" s="13">
        <f t="shared" si="119"/>
        <v>41.768006999999997</v>
      </c>
    </row>
    <row r="1915" spans="1:17">
      <c r="A1915" s="13" t="s">
        <v>1925</v>
      </c>
      <c r="B1915" s="13">
        <v>25.794962219999999</v>
      </c>
      <c r="C1915" s="13">
        <v>89.371737069999995</v>
      </c>
      <c r="D1915" s="13" t="s">
        <v>6</v>
      </c>
      <c r="E1915" s="13" t="s">
        <v>4927</v>
      </c>
      <c r="F1915" s="13" t="s">
        <v>171</v>
      </c>
      <c r="G1915" s="13" t="s">
        <v>4802</v>
      </c>
      <c r="H1915" s="13" t="s">
        <v>4816</v>
      </c>
      <c r="I1915" s="13">
        <f>(Brick_Kilns_EF!$B$13*Brick_Kilns_EF!$B$11*Brick_Kilns_EF!$B$12)</f>
        <v>8886.81</v>
      </c>
      <c r="J1915" s="13">
        <f>IF(D1915="ZZ",Brick_Kilns_EF!$E$5*(0.75),Brick_Kilns_EF!$E$5)</f>
        <v>9.6999999999999986E-3</v>
      </c>
      <c r="K1915" s="13">
        <f t="shared" si="117"/>
        <v>86.202056999999982</v>
      </c>
      <c r="L1915" s="13">
        <f>IF(D1915="ZZ",Brick_Kilns_EF!$E$2*(0.75),Brick_Kilns_EF!$E$2)</f>
        <v>6.7999999999999996E-3</v>
      </c>
      <c r="M1915" s="13">
        <f t="shared" si="116"/>
        <v>60.430307999999997</v>
      </c>
      <c r="N1915" s="13">
        <f>IF(D1915="ZZ",Brick_Kilns_EF!$E$3*(0.75),Brick_Kilns_EF!$E$3)</f>
        <v>4.5999999999999999E-3</v>
      </c>
      <c r="O1915" s="13">
        <f t="shared" si="118"/>
        <v>40.879325999999999</v>
      </c>
      <c r="P1915" s="13">
        <f>IF(D1915="ZZ",Brick_Kilns_EF!$E$4*(0.75),Brick_Kilns_EF!$E$4)</f>
        <v>4.7000000000000002E-3</v>
      </c>
      <c r="Q1915" s="13">
        <f t="shared" si="119"/>
        <v>41.768006999999997</v>
      </c>
    </row>
    <row r="1916" spans="1:17">
      <c r="A1916" s="13" t="s">
        <v>1926</v>
      </c>
      <c r="B1916" s="13">
        <v>22.365247350000001</v>
      </c>
      <c r="C1916" s="13">
        <v>90.359003470000005</v>
      </c>
      <c r="D1916" s="13" t="s">
        <v>6</v>
      </c>
      <c r="E1916" s="13" t="s">
        <v>4927</v>
      </c>
      <c r="F1916" s="13" t="s">
        <v>11</v>
      </c>
      <c r="G1916" s="13" t="s">
        <v>4802</v>
      </c>
      <c r="H1916" s="13" t="s">
        <v>4816</v>
      </c>
      <c r="I1916" s="13">
        <f>(Brick_Kilns_EF!$B$13*Brick_Kilns_EF!$B$11*Brick_Kilns_EF!$B$12)</f>
        <v>8886.81</v>
      </c>
      <c r="J1916" s="13">
        <f>IF(D1916="ZZ",Brick_Kilns_EF!$E$5*(0.75),Brick_Kilns_EF!$E$5)</f>
        <v>9.6999999999999986E-3</v>
      </c>
      <c r="K1916" s="13">
        <f t="shared" si="117"/>
        <v>86.202056999999982</v>
      </c>
      <c r="L1916" s="13">
        <f>IF(D1916="ZZ",Brick_Kilns_EF!$E$2*(0.75),Brick_Kilns_EF!$E$2)</f>
        <v>6.7999999999999996E-3</v>
      </c>
      <c r="M1916" s="13">
        <f t="shared" si="116"/>
        <v>60.430307999999997</v>
      </c>
      <c r="N1916" s="13">
        <f>IF(D1916="ZZ",Brick_Kilns_EF!$E$3*(0.75),Brick_Kilns_EF!$E$3)</f>
        <v>4.5999999999999999E-3</v>
      </c>
      <c r="O1916" s="13">
        <f t="shared" si="118"/>
        <v>40.879325999999999</v>
      </c>
      <c r="P1916" s="13">
        <f>IF(D1916="ZZ",Brick_Kilns_EF!$E$4*(0.75),Brick_Kilns_EF!$E$4)</f>
        <v>4.7000000000000002E-3</v>
      </c>
      <c r="Q1916" s="13">
        <f t="shared" si="119"/>
        <v>41.768006999999997</v>
      </c>
    </row>
    <row r="1917" spans="1:17">
      <c r="A1917" s="13" t="s">
        <v>1927</v>
      </c>
      <c r="B1917" s="13">
        <v>25.34913701</v>
      </c>
      <c r="C1917" s="13">
        <v>89.377282980000004</v>
      </c>
      <c r="D1917" s="13" t="s">
        <v>6</v>
      </c>
      <c r="E1917" s="13" t="s">
        <v>4927</v>
      </c>
      <c r="F1917" s="13" t="s">
        <v>171</v>
      </c>
      <c r="G1917" s="13" t="s">
        <v>4802</v>
      </c>
      <c r="H1917" s="13" t="s">
        <v>4816</v>
      </c>
      <c r="I1917" s="13">
        <f>(Brick_Kilns_EF!$B$13*Brick_Kilns_EF!$B$11*Brick_Kilns_EF!$B$12)</f>
        <v>8886.81</v>
      </c>
      <c r="J1917" s="13">
        <f>IF(D1917="ZZ",Brick_Kilns_EF!$E$5*(0.75),Brick_Kilns_EF!$E$5)</f>
        <v>9.6999999999999986E-3</v>
      </c>
      <c r="K1917" s="13">
        <f t="shared" si="117"/>
        <v>86.202056999999982</v>
      </c>
      <c r="L1917" s="13">
        <f>IF(D1917="ZZ",Brick_Kilns_EF!$E$2*(0.75),Brick_Kilns_EF!$E$2)</f>
        <v>6.7999999999999996E-3</v>
      </c>
      <c r="M1917" s="13">
        <f t="shared" si="116"/>
        <v>60.430307999999997</v>
      </c>
      <c r="N1917" s="13">
        <f>IF(D1917="ZZ",Brick_Kilns_EF!$E$3*(0.75),Brick_Kilns_EF!$E$3)</f>
        <v>4.5999999999999999E-3</v>
      </c>
      <c r="O1917" s="13">
        <f t="shared" si="118"/>
        <v>40.879325999999999</v>
      </c>
      <c r="P1917" s="13">
        <f>IF(D1917="ZZ",Brick_Kilns_EF!$E$4*(0.75),Brick_Kilns_EF!$E$4)</f>
        <v>4.7000000000000002E-3</v>
      </c>
      <c r="Q1917" s="13">
        <f t="shared" si="119"/>
        <v>41.768006999999997</v>
      </c>
    </row>
    <row r="1918" spans="1:17">
      <c r="A1918" s="13" t="s">
        <v>1928</v>
      </c>
      <c r="B1918" s="13">
        <v>25.319614269999999</v>
      </c>
      <c r="C1918" s="13">
        <v>88.991207970000005</v>
      </c>
      <c r="D1918" s="13" t="s">
        <v>6</v>
      </c>
      <c r="E1918" s="13" t="s">
        <v>4927</v>
      </c>
      <c r="F1918" s="13" t="s">
        <v>171</v>
      </c>
      <c r="G1918" s="13" t="s">
        <v>4802</v>
      </c>
      <c r="H1918" s="13" t="s">
        <v>4816</v>
      </c>
      <c r="I1918" s="13">
        <f>(Brick_Kilns_EF!$B$13*Brick_Kilns_EF!$B$11*Brick_Kilns_EF!$B$12)</f>
        <v>8886.81</v>
      </c>
      <c r="J1918" s="13">
        <f>IF(D1918="ZZ",Brick_Kilns_EF!$E$5*(0.75),Brick_Kilns_EF!$E$5)</f>
        <v>9.6999999999999986E-3</v>
      </c>
      <c r="K1918" s="13">
        <f t="shared" si="117"/>
        <v>86.202056999999982</v>
      </c>
      <c r="L1918" s="13">
        <f>IF(D1918="ZZ",Brick_Kilns_EF!$E$2*(0.75),Brick_Kilns_EF!$E$2)</f>
        <v>6.7999999999999996E-3</v>
      </c>
      <c r="M1918" s="13">
        <f t="shared" si="116"/>
        <v>60.430307999999997</v>
      </c>
      <c r="N1918" s="13">
        <f>IF(D1918="ZZ",Brick_Kilns_EF!$E$3*(0.75),Brick_Kilns_EF!$E$3)</f>
        <v>4.5999999999999999E-3</v>
      </c>
      <c r="O1918" s="13">
        <f t="shared" si="118"/>
        <v>40.879325999999999</v>
      </c>
      <c r="P1918" s="13">
        <f>IF(D1918="ZZ",Brick_Kilns_EF!$E$4*(0.75),Brick_Kilns_EF!$E$4)</f>
        <v>4.7000000000000002E-3</v>
      </c>
      <c r="Q1918" s="13">
        <f t="shared" si="119"/>
        <v>41.768006999999997</v>
      </c>
    </row>
    <row r="1919" spans="1:17">
      <c r="A1919" s="13" t="s">
        <v>1929</v>
      </c>
      <c r="B1919" s="13">
        <v>25.445949949999999</v>
      </c>
      <c r="C1919" s="13">
        <v>89.068946850000003</v>
      </c>
      <c r="D1919" s="13" t="s">
        <v>6</v>
      </c>
      <c r="E1919" s="13" t="s">
        <v>4927</v>
      </c>
      <c r="F1919" s="13" t="s">
        <v>171</v>
      </c>
      <c r="G1919" s="13" t="s">
        <v>4802</v>
      </c>
      <c r="H1919" s="13" t="s">
        <v>4816</v>
      </c>
      <c r="I1919" s="13">
        <f>(Brick_Kilns_EF!$B$13*Brick_Kilns_EF!$B$11*Brick_Kilns_EF!$B$12)</f>
        <v>8886.81</v>
      </c>
      <c r="J1919" s="13">
        <f>IF(D1919="ZZ",Brick_Kilns_EF!$E$5*(0.75),Brick_Kilns_EF!$E$5)</f>
        <v>9.6999999999999986E-3</v>
      </c>
      <c r="K1919" s="13">
        <f t="shared" si="117"/>
        <v>86.202056999999982</v>
      </c>
      <c r="L1919" s="13">
        <f>IF(D1919="ZZ",Brick_Kilns_EF!$E$2*(0.75),Brick_Kilns_EF!$E$2)</f>
        <v>6.7999999999999996E-3</v>
      </c>
      <c r="M1919" s="13">
        <f t="shared" si="116"/>
        <v>60.430307999999997</v>
      </c>
      <c r="N1919" s="13">
        <f>IF(D1919="ZZ",Brick_Kilns_EF!$E$3*(0.75),Brick_Kilns_EF!$E$3)</f>
        <v>4.5999999999999999E-3</v>
      </c>
      <c r="O1919" s="13">
        <f t="shared" si="118"/>
        <v>40.879325999999999</v>
      </c>
      <c r="P1919" s="13">
        <f>IF(D1919="ZZ",Brick_Kilns_EF!$E$4*(0.75),Brick_Kilns_EF!$E$4)</f>
        <v>4.7000000000000002E-3</v>
      </c>
      <c r="Q1919" s="13">
        <f t="shared" si="119"/>
        <v>41.768006999999997</v>
      </c>
    </row>
    <row r="1920" spans="1:17">
      <c r="A1920" s="13" t="s">
        <v>1930</v>
      </c>
      <c r="B1920" s="13">
        <v>25.6407691</v>
      </c>
      <c r="C1920" s="13">
        <v>89.717535609999999</v>
      </c>
      <c r="D1920" s="13" t="s">
        <v>6</v>
      </c>
      <c r="E1920" s="13" t="s">
        <v>4927</v>
      </c>
      <c r="F1920" s="13" t="s">
        <v>171</v>
      </c>
      <c r="G1920" s="13" t="s">
        <v>4802</v>
      </c>
      <c r="H1920" s="13" t="s">
        <v>4816</v>
      </c>
      <c r="I1920" s="13">
        <f>(Brick_Kilns_EF!$B$13*Brick_Kilns_EF!$B$11*Brick_Kilns_EF!$B$12)</f>
        <v>8886.81</v>
      </c>
      <c r="J1920" s="13">
        <f>IF(D1920="ZZ",Brick_Kilns_EF!$E$5*(0.75),Brick_Kilns_EF!$E$5)</f>
        <v>9.6999999999999986E-3</v>
      </c>
      <c r="K1920" s="13">
        <f t="shared" si="117"/>
        <v>86.202056999999982</v>
      </c>
      <c r="L1920" s="13">
        <f>IF(D1920="ZZ",Brick_Kilns_EF!$E$2*(0.75),Brick_Kilns_EF!$E$2)</f>
        <v>6.7999999999999996E-3</v>
      </c>
      <c r="M1920" s="13">
        <f t="shared" si="116"/>
        <v>60.430307999999997</v>
      </c>
      <c r="N1920" s="13">
        <f>IF(D1920="ZZ",Brick_Kilns_EF!$E$3*(0.75),Brick_Kilns_EF!$E$3)</f>
        <v>4.5999999999999999E-3</v>
      </c>
      <c r="O1920" s="13">
        <f t="shared" si="118"/>
        <v>40.879325999999999</v>
      </c>
      <c r="P1920" s="13">
        <f>IF(D1920="ZZ",Brick_Kilns_EF!$E$4*(0.75),Brick_Kilns_EF!$E$4)</f>
        <v>4.7000000000000002E-3</v>
      </c>
      <c r="Q1920" s="13">
        <f t="shared" si="119"/>
        <v>41.768006999999997</v>
      </c>
    </row>
    <row r="1921" spans="1:17">
      <c r="A1921" s="13" t="s">
        <v>1931</v>
      </c>
      <c r="B1921" s="13">
        <v>25.427969860000001</v>
      </c>
      <c r="C1921" s="13">
        <v>89.307540950000003</v>
      </c>
      <c r="D1921" s="13" t="s">
        <v>6</v>
      </c>
      <c r="E1921" s="13" t="s">
        <v>4927</v>
      </c>
      <c r="F1921" s="13" t="s">
        <v>171</v>
      </c>
      <c r="G1921" s="13" t="s">
        <v>4802</v>
      </c>
      <c r="H1921" s="13" t="s">
        <v>4816</v>
      </c>
      <c r="I1921" s="13">
        <f>(Brick_Kilns_EF!$B$13*Brick_Kilns_EF!$B$11*Brick_Kilns_EF!$B$12)</f>
        <v>8886.81</v>
      </c>
      <c r="J1921" s="13">
        <f>IF(D1921="ZZ",Brick_Kilns_EF!$E$5*(0.75),Brick_Kilns_EF!$E$5)</f>
        <v>9.6999999999999986E-3</v>
      </c>
      <c r="K1921" s="13">
        <f t="shared" si="117"/>
        <v>86.202056999999982</v>
      </c>
      <c r="L1921" s="13">
        <f>IF(D1921="ZZ",Brick_Kilns_EF!$E$2*(0.75),Brick_Kilns_EF!$E$2)</f>
        <v>6.7999999999999996E-3</v>
      </c>
      <c r="M1921" s="13">
        <f t="shared" si="116"/>
        <v>60.430307999999997</v>
      </c>
      <c r="N1921" s="13">
        <f>IF(D1921="ZZ",Brick_Kilns_EF!$E$3*(0.75),Brick_Kilns_EF!$E$3)</f>
        <v>4.5999999999999999E-3</v>
      </c>
      <c r="O1921" s="13">
        <f t="shared" si="118"/>
        <v>40.879325999999999</v>
      </c>
      <c r="P1921" s="13">
        <f>IF(D1921="ZZ",Brick_Kilns_EF!$E$4*(0.75),Brick_Kilns_EF!$E$4)</f>
        <v>4.7000000000000002E-3</v>
      </c>
      <c r="Q1921" s="13">
        <f t="shared" si="119"/>
        <v>41.768006999999997</v>
      </c>
    </row>
    <row r="1922" spans="1:17">
      <c r="A1922" s="13" t="s">
        <v>1932</v>
      </c>
      <c r="B1922" s="13">
        <v>25.932766390000001</v>
      </c>
      <c r="C1922" s="13">
        <v>88.453759199999993</v>
      </c>
      <c r="D1922" s="13" t="s">
        <v>6</v>
      </c>
      <c r="E1922" s="13" t="s">
        <v>4927</v>
      </c>
      <c r="F1922" s="13" t="s">
        <v>171</v>
      </c>
      <c r="G1922" s="13" t="s">
        <v>4802</v>
      </c>
      <c r="H1922" s="13" t="s">
        <v>4816</v>
      </c>
      <c r="I1922" s="13">
        <f>(Brick_Kilns_EF!$B$13*Brick_Kilns_EF!$B$11*Brick_Kilns_EF!$B$12)</f>
        <v>8886.81</v>
      </c>
      <c r="J1922" s="13">
        <f>IF(D1922="ZZ",Brick_Kilns_EF!$E$5*(0.75),Brick_Kilns_EF!$E$5)</f>
        <v>9.6999999999999986E-3</v>
      </c>
      <c r="K1922" s="13">
        <f t="shared" si="117"/>
        <v>86.202056999999982</v>
      </c>
      <c r="L1922" s="13">
        <f>IF(D1922="ZZ",Brick_Kilns_EF!$E$2*(0.75),Brick_Kilns_EF!$E$2)</f>
        <v>6.7999999999999996E-3</v>
      </c>
      <c r="M1922" s="13">
        <f t="shared" ref="M1922:M1985" si="120">(I1922*L1922)</f>
        <v>60.430307999999997</v>
      </c>
      <c r="N1922" s="13">
        <f>IF(D1922="ZZ",Brick_Kilns_EF!$E$3*(0.75),Brick_Kilns_EF!$E$3)</f>
        <v>4.5999999999999999E-3</v>
      </c>
      <c r="O1922" s="13">
        <f t="shared" si="118"/>
        <v>40.879325999999999</v>
      </c>
      <c r="P1922" s="13">
        <f>IF(D1922="ZZ",Brick_Kilns_EF!$E$4*(0.75),Brick_Kilns_EF!$E$4)</f>
        <v>4.7000000000000002E-3</v>
      </c>
      <c r="Q1922" s="13">
        <f t="shared" si="119"/>
        <v>41.768006999999997</v>
      </c>
    </row>
    <row r="1923" spans="1:17">
      <c r="A1923" s="13" t="s">
        <v>1933</v>
      </c>
      <c r="B1923" s="13">
        <v>25.6659431</v>
      </c>
      <c r="C1923" s="13">
        <v>88.699550790000004</v>
      </c>
      <c r="D1923" s="13" t="s">
        <v>6</v>
      </c>
      <c r="E1923" s="13" t="s">
        <v>4927</v>
      </c>
      <c r="F1923" s="13" t="s">
        <v>171</v>
      </c>
      <c r="G1923" s="13" t="s">
        <v>4802</v>
      </c>
      <c r="H1923" s="13" t="s">
        <v>4816</v>
      </c>
      <c r="I1923" s="13">
        <f>(Brick_Kilns_EF!$B$13*Brick_Kilns_EF!$B$11*Brick_Kilns_EF!$B$12)</f>
        <v>8886.81</v>
      </c>
      <c r="J1923" s="13">
        <f>IF(D1923="ZZ",Brick_Kilns_EF!$E$5*(0.75),Brick_Kilns_EF!$E$5)</f>
        <v>9.6999999999999986E-3</v>
      </c>
      <c r="K1923" s="13">
        <f t="shared" ref="K1923:K1986" si="121">J1923*I1923</f>
        <v>86.202056999999982</v>
      </c>
      <c r="L1923" s="13">
        <f>IF(D1923="ZZ",Brick_Kilns_EF!$E$2*(0.75),Brick_Kilns_EF!$E$2)</f>
        <v>6.7999999999999996E-3</v>
      </c>
      <c r="M1923" s="13">
        <f t="shared" si="120"/>
        <v>60.430307999999997</v>
      </c>
      <c r="N1923" s="13">
        <f>IF(D1923="ZZ",Brick_Kilns_EF!$E$3*(0.75),Brick_Kilns_EF!$E$3)</f>
        <v>4.5999999999999999E-3</v>
      </c>
      <c r="O1923" s="13">
        <f t="shared" ref="O1923:O1986" si="122">I1923*N1923</f>
        <v>40.879325999999999</v>
      </c>
      <c r="P1923" s="13">
        <f>IF(D1923="ZZ",Brick_Kilns_EF!$E$4*(0.75),Brick_Kilns_EF!$E$4)</f>
        <v>4.7000000000000002E-3</v>
      </c>
      <c r="Q1923" s="13">
        <f t="shared" ref="Q1923:Q1986" si="123">I1923*P1923</f>
        <v>41.768006999999997</v>
      </c>
    </row>
    <row r="1924" spans="1:17">
      <c r="A1924" s="13" t="s">
        <v>1934</v>
      </c>
      <c r="B1924" s="13">
        <v>26.08922304</v>
      </c>
      <c r="C1924" s="13">
        <v>88.629927679999994</v>
      </c>
      <c r="D1924" s="13" t="s">
        <v>6</v>
      </c>
      <c r="E1924" s="13" t="s">
        <v>4927</v>
      </c>
      <c r="F1924" s="13" t="s">
        <v>171</v>
      </c>
      <c r="G1924" s="13" t="s">
        <v>4802</v>
      </c>
      <c r="H1924" s="13" t="s">
        <v>4816</v>
      </c>
      <c r="I1924" s="13">
        <f>(Brick_Kilns_EF!$B$13*Brick_Kilns_EF!$B$11*Brick_Kilns_EF!$B$12)</f>
        <v>8886.81</v>
      </c>
      <c r="J1924" s="13">
        <f>IF(D1924="ZZ",Brick_Kilns_EF!$E$5*(0.75),Brick_Kilns_EF!$E$5)</f>
        <v>9.6999999999999986E-3</v>
      </c>
      <c r="K1924" s="13">
        <f t="shared" si="121"/>
        <v>86.202056999999982</v>
      </c>
      <c r="L1924" s="13">
        <f>IF(D1924="ZZ",Brick_Kilns_EF!$E$2*(0.75),Brick_Kilns_EF!$E$2)</f>
        <v>6.7999999999999996E-3</v>
      </c>
      <c r="M1924" s="13">
        <f t="shared" si="120"/>
        <v>60.430307999999997</v>
      </c>
      <c r="N1924" s="13">
        <f>IF(D1924="ZZ",Brick_Kilns_EF!$E$3*(0.75),Brick_Kilns_EF!$E$3)</f>
        <v>4.5999999999999999E-3</v>
      </c>
      <c r="O1924" s="13">
        <f t="shared" si="122"/>
        <v>40.879325999999999</v>
      </c>
      <c r="P1924" s="13">
        <f>IF(D1924="ZZ",Brick_Kilns_EF!$E$4*(0.75),Brick_Kilns_EF!$E$4)</f>
        <v>4.7000000000000002E-3</v>
      </c>
      <c r="Q1924" s="13">
        <f t="shared" si="123"/>
        <v>41.768006999999997</v>
      </c>
    </row>
    <row r="1925" spans="1:17">
      <c r="A1925" s="13" t="s">
        <v>1935</v>
      </c>
      <c r="B1925" s="13">
        <v>25.52134783</v>
      </c>
      <c r="C1925" s="13">
        <v>89.296185089999994</v>
      </c>
      <c r="D1925" s="13" t="s">
        <v>6</v>
      </c>
      <c r="E1925" s="13" t="s">
        <v>4927</v>
      </c>
      <c r="F1925" s="13" t="s">
        <v>171</v>
      </c>
      <c r="G1925" s="13" t="s">
        <v>4802</v>
      </c>
      <c r="H1925" s="13" t="s">
        <v>4816</v>
      </c>
      <c r="I1925" s="13">
        <f>(Brick_Kilns_EF!$B$13*Brick_Kilns_EF!$B$11*Brick_Kilns_EF!$B$12)</f>
        <v>8886.81</v>
      </c>
      <c r="J1925" s="13">
        <f>IF(D1925="ZZ",Brick_Kilns_EF!$E$5*(0.75),Brick_Kilns_EF!$E$5)</f>
        <v>9.6999999999999986E-3</v>
      </c>
      <c r="K1925" s="13">
        <f t="shared" si="121"/>
        <v>86.202056999999982</v>
      </c>
      <c r="L1925" s="13">
        <f>IF(D1925="ZZ",Brick_Kilns_EF!$E$2*(0.75),Brick_Kilns_EF!$E$2)</f>
        <v>6.7999999999999996E-3</v>
      </c>
      <c r="M1925" s="13">
        <f t="shared" si="120"/>
        <v>60.430307999999997</v>
      </c>
      <c r="N1925" s="13">
        <f>IF(D1925="ZZ",Brick_Kilns_EF!$E$3*(0.75),Brick_Kilns_EF!$E$3)</f>
        <v>4.5999999999999999E-3</v>
      </c>
      <c r="O1925" s="13">
        <f t="shared" si="122"/>
        <v>40.879325999999999</v>
      </c>
      <c r="P1925" s="13">
        <f>IF(D1925="ZZ",Brick_Kilns_EF!$E$4*(0.75),Brick_Kilns_EF!$E$4)</f>
        <v>4.7000000000000002E-3</v>
      </c>
      <c r="Q1925" s="13">
        <f t="shared" si="123"/>
        <v>41.768006999999997</v>
      </c>
    </row>
    <row r="1926" spans="1:17">
      <c r="A1926" s="13" t="s">
        <v>1936</v>
      </c>
      <c r="B1926" s="13">
        <v>25.998005169999999</v>
      </c>
      <c r="C1926" s="13">
        <v>89.039054809999996</v>
      </c>
      <c r="D1926" s="13" t="s">
        <v>6</v>
      </c>
      <c r="E1926" s="13" t="s">
        <v>4927</v>
      </c>
      <c r="F1926" s="13" t="s">
        <v>171</v>
      </c>
      <c r="G1926" s="13" t="s">
        <v>4802</v>
      </c>
      <c r="H1926" s="13" t="s">
        <v>4816</v>
      </c>
      <c r="I1926" s="13">
        <f>(Brick_Kilns_EF!$B$13*Brick_Kilns_EF!$B$11*Brick_Kilns_EF!$B$12)</f>
        <v>8886.81</v>
      </c>
      <c r="J1926" s="13">
        <f>IF(D1926="ZZ",Brick_Kilns_EF!$E$5*(0.75),Brick_Kilns_EF!$E$5)</f>
        <v>9.6999999999999986E-3</v>
      </c>
      <c r="K1926" s="13">
        <f t="shared" si="121"/>
        <v>86.202056999999982</v>
      </c>
      <c r="L1926" s="13">
        <f>IF(D1926="ZZ",Brick_Kilns_EF!$E$2*(0.75),Brick_Kilns_EF!$E$2)</f>
        <v>6.7999999999999996E-3</v>
      </c>
      <c r="M1926" s="13">
        <f t="shared" si="120"/>
        <v>60.430307999999997</v>
      </c>
      <c r="N1926" s="13">
        <f>IF(D1926="ZZ",Brick_Kilns_EF!$E$3*(0.75),Brick_Kilns_EF!$E$3)</f>
        <v>4.5999999999999999E-3</v>
      </c>
      <c r="O1926" s="13">
        <f t="shared" si="122"/>
        <v>40.879325999999999</v>
      </c>
      <c r="P1926" s="13">
        <f>IF(D1926="ZZ",Brick_Kilns_EF!$E$4*(0.75),Brick_Kilns_EF!$E$4)</f>
        <v>4.7000000000000002E-3</v>
      </c>
      <c r="Q1926" s="13">
        <f t="shared" si="123"/>
        <v>41.768006999999997</v>
      </c>
    </row>
    <row r="1927" spans="1:17">
      <c r="A1927" s="13" t="s">
        <v>1937</v>
      </c>
      <c r="B1927" s="13">
        <v>25.639829689999999</v>
      </c>
      <c r="C1927" s="13">
        <v>88.556758799999997</v>
      </c>
      <c r="D1927" s="13" t="s">
        <v>6</v>
      </c>
      <c r="E1927" s="13" t="s">
        <v>4927</v>
      </c>
      <c r="F1927" s="13" t="s">
        <v>171</v>
      </c>
      <c r="G1927" s="13" t="s">
        <v>4802</v>
      </c>
      <c r="H1927" s="13" t="s">
        <v>4816</v>
      </c>
      <c r="I1927" s="13">
        <f>(Brick_Kilns_EF!$B$13*Brick_Kilns_EF!$B$11*Brick_Kilns_EF!$B$12)</f>
        <v>8886.81</v>
      </c>
      <c r="J1927" s="13">
        <f>IF(D1927="ZZ",Brick_Kilns_EF!$E$5*(0.75),Brick_Kilns_EF!$E$5)</f>
        <v>9.6999999999999986E-3</v>
      </c>
      <c r="K1927" s="13">
        <f t="shared" si="121"/>
        <v>86.202056999999982</v>
      </c>
      <c r="L1927" s="13">
        <f>IF(D1927="ZZ",Brick_Kilns_EF!$E$2*(0.75),Brick_Kilns_EF!$E$2)</f>
        <v>6.7999999999999996E-3</v>
      </c>
      <c r="M1927" s="13">
        <f t="shared" si="120"/>
        <v>60.430307999999997</v>
      </c>
      <c r="N1927" s="13">
        <f>IF(D1927="ZZ",Brick_Kilns_EF!$E$3*(0.75),Brick_Kilns_EF!$E$3)</f>
        <v>4.5999999999999999E-3</v>
      </c>
      <c r="O1927" s="13">
        <f t="shared" si="122"/>
        <v>40.879325999999999</v>
      </c>
      <c r="P1927" s="13">
        <f>IF(D1927="ZZ",Brick_Kilns_EF!$E$4*(0.75),Brick_Kilns_EF!$E$4)</f>
        <v>4.7000000000000002E-3</v>
      </c>
      <c r="Q1927" s="13">
        <f t="shared" si="123"/>
        <v>41.768006999999997</v>
      </c>
    </row>
    <row r="1928" spans="1:17">
      <c r="A1928" s="13" t="s">
        <v>1938</v>
      </c>
      <c r="B1928" s="13">
        <v>25.488329839999999</v>
      </c>
      <c r="C1928" s="13">
        <v>88.872195590000004</v>
      </c>
      <c r="D1928" s="13" t="s">
        <v>6</v>
      </c>
      <c r="E1928" s="13" t="s">
        <v>4927</v>
      </c>
      <c r="F1928" s="13" t="s">
        <v>171</v>
      </c>
      <c r="G1928" s="13" t="s">
        <v>4802</v>
      </c>
      <c r="H1928" s="13" t="s">
        <v>4816</v>
      </c>
      <c r="I1928" s="13">
        <f>(Brick_Kilns_EF!$B$13*Brick_Kilns_EF!$B$11*Brick_Kilns_EF!$B$12)</f>
        <v>8886.81</v>
      </c>
      <c r="J1928" s="13">
        <f>IF(D1928="ZZ",Brick_Kilns_EF!$E$5*(0.75),Brick_Kilns_EF!$E$5)</f>
        <v>9.6999999999999986E-3</v>
      </c>
      <c r="K1928" s="13">
        <f t="shared" si="121"/>
        <v>86.202056999999982</v>
      </c>
      <c r="L1928" s="13">
        <f>IF(D1928="ZZ",Brick_Kilns_EF!$E$2*(0.75),Brick_Kilns_EF!$E$2)</f>
        <v>6.7999999999999996E-3</v>
      </c>
      <c r="M1928" s="13">
        <f t="shared" si="120"/>
        <v>60.430307999999997</v>
      </c>
      <c r="N1928" s="13">
        <f>IF(D1928="ZZ",Brick_Kilns_EF!$E$3*(0.75),Brick_Kilns_EF!$E$3)</f>
        <v>4.5999999999999999E-3</v>
      </c>
      <c r="O1928" s="13">
        <f t="shared" si="122"/>
        <v>40.879325999999999</v>
      </c>
      <c r="P1928" s="13">
        <f>IF(D1928="ZZ",Brick_Kilns_EF!$E$4*(0.75),Brick_Kilns_EF!$E$4)</f>
        <v>4.7000000000000002E-3</v>
      </c>
      <c r="Q1928" s="13">
        <f t="shared" si="123"/>
        <v>41.768006999999997</v>
      </c>
    </row>
    <row r="1929" spans="1:17">
      <c r="A1929" s="13" t="s">
        <v>1939</v>
      </c>
      <c r="B1929" s="13">
        <v>25.467532510000002</v>
      </c>
      <c r="C1929" s="13">
        <v>89.257776120000003</v>
      </c>
      <c r="D1929" s="13" t="s">
        <v>6</v>
      </c>
      <c r="E1929" s="13" t="s">
        <v>4927</v>
      </c>
      <c r="F1929" s="13" t="s">
        <v>171</v>
      </c>
      <c r="G1929" s="13" t="s">
        <v>4802</v>
      </c>
      <c r="H1929" s="13" t="s">
        <v>4816</v>
      </c>
      <c r="I1929" s="13">
        <f>(Brick_Kilns_EF!$B$13*Brick_Kilns_EF!$B$11*Brick_Kilns_EF!$B$12)</f>
        <v>8886.81</v>
      </c>
      <c r="J1929" s="13">
        <f>IF(D1929="ZZ",Brick_Kilns_EF!$E$5*(0.75),Brick_Kilns_EF!$E$5)</f>
        <v>9.6999999999999986E-3</v>
      </c>
      <c r="K1929" s="13">
        <f t="shared" si="121"/>
        <v>86.202056999999982</v>
      </c>
      <c r="L1929" s="13">
        <f>IF(D1929="ZZ",Brick_Kilns_EF!$E$2*(0.75),Brick_Kilns_EF!$E$2)</f>
        <v>6.7999999999999996E-3</v>
      </c>
      <c r="M1929" s="13">
        <f t="shared" si="120"/>
        <v>60.430307999999997</v>
      </c>
      <c r="N1929" s="13">
        <f>IF(D1929="ZZ",Brick_Kilns_EF!$E$3*(0.75),Brick_Kilns_EF!$E$3)</f>
        <v>4.5999999999999999E-3</v>
      </c>
      <c r="O1929" s="13">
        <f t="shared" si="122"/>
        <v>40.879325999999999</v>
      </c>
      <c r="P1929" s="13">
        <f>IF(D1929="ZZ",Brick_Kilns_EF!$E$4*(0.75),Brick_Kilns_EF!$E$4)</f>
        <v>4.7000000000000002E-3</v>
      </c>
      <c r="Q1929" s="13">
        <f t="shared" si="123"/>
        <v>41.768006999999997</v>
      </c>
    </row>
    <row r="1930" spans="1:17">
      <c r="A1930" s="13" t="s">
        <v>1940</v>
      </c>
      <c r="B1930" s="13">
        <v>26.43744328</v>
      </c>
      <c r="C1930" s="13">
        <v>88.536738690000007</v>
      </c>
      <c r="D1930" s="13" t="s">
        <v>6</v>
      </c>
      <c r="E1930" s="13" t="s">
        <v>4927</v>
      </c>
      <c r="F1930" s="13" t="s">
        <v>171</v>
      </c>
      <c r="G1930" s="13" t="s">
        <v>4802</v>
      </c>
      <c r="H1930" s="13" t="s">
        <v>4816</v>
      </c>
      <c r="I1930" s="13">
        <f>(Brick_Kilns_EF!$B$13*Brick_Kilns_EF!$B$11*Brick_Kilns_EF!$B$12)</f>
        <v>8886.81</v>
      </c>
      <c r="J1930" s="13">
        <f>IF(D1930="ZZ",Brick_Kilns_EF!$E$5*(0.75),Brick_Kilns_EF!$E$5)</f>
        <v>9.6999999999999986E-3</v>
      </c>
      <c r="K1930" s="13">
        <f t="shared" si="121"/>
        <v>86.202056999999982</v>
      </c>
      <c r="L1930" s="13">
        <f>IF(D1930="ZZ",Brick_Kilns_EF!$E$2*(0.75),Brick_Kilns_EF!$E$2)</f>
        <v>6.7999999999999996E-3</v>
      </c>
      <c r="M1930" s="13">
        <f t="shared" si="120"/>
        <v>60.430307999999997</v>
      </c>
      <c r="N1930" s="13">
        <f>IF(D1930="ZZ",Brick_Kilns_EF!$E$3*(0.75),Brick_Kilns_EF!$E$3)</f>
        <v>4.5999999999999999E-3</v>
      </c>
      <c r="O1930" s="13">
        <f t="shared" si="122"/>
        <v>40.879325999999999</v>
      </c>
      <c r="P1930" s="13">
        <f>IF(D1930="ZZ",Brick_Kilns_EF!$E$4*(0.75),Brick_Kilns_EF!$E$4)</f>
        <v>4.7000000000000002E-3</v>
      </c>
      <c r="Q1930" s="13">
        <f t="shared" si="123"/>
        <v>41.768006999999997</v>
      </c>
    </row>
    <row r="1931" spans="1:17">
      <c r="A1931" s="13" t="s">
        <v>1941</v>
      </c>
      <c r="B1931" s="13">
        <v>26.07533591</v>
      </c>
      <c r="C1931" s="13">
        <v>88.311027080000002</v>
      </c>
      <c r="D1931" s="13" t="s">
        <v>6</v>
      </c>
      <c r="E1931" s="13" t="s">
        <v>4927</v>
      </c>
      <c r="F1931" s="13" t="s">
        <v>171</v>
      </c>
      <c r="G1931" s="13" t="s">
        <v>4802</v>
      </c>
      <c r="H1931" s="13" t="s">
        <v>4816</v>
      </c>
      <c r="I1931" s="13">
        <f>(Brick_Kilns_EF!$B$13*Brick_Kilns_EF!$B$11*Brick_Kilns_EF!$B$12)</f>
        <v>8886.81</v>
      </c>
      <c r="J1931" s="13">
        <f>IF(D1931="ZZ",Brick_Kilns_EF!$E$5*(0.75),Brick_Kilns_EF!$E$5)</f>
        <v>9.6999999999999986E-3</v>
      </c>
      <c r="K1931" s="13">
        <f t="shared" si="121"/>
        <v>86.202056999999982</v>
      </c>
      <c r="L1931" s="13">
        <f>IF(D1931="ZZ",Brick_Kilns_EF!$E$2*(0.75),Brick_Kilns_EF!$E$2)</f>
        <v>6.7999999999999996E-3</v>
      </c>
      <c r="M1931" s="13">
        <f t="shared" si="120"/>
        <v>60.430307999999997</v>
      </c>
      <c r="N1931" s="13">
        <f>IF(D1931="ZZ",Brick_Kilns_EF!$E$3*(0.75),Brick_Kilns_EF!$E$3)</f>
        <v>4.5999999999999999E-3</v>
      </c>
      <c r="O1931" s="13">
        <f t="shared" si="122"/>
        <v>40.879325999999999</v>
      </c>
      <c r="P1931" s="13">
        <f>IF(D1931="ZZ",Brick_Kilns_EF!$E$4*(0.75),Brick_Kilns_EF!$E$4)</f>
        <v>4.7000000000000002E-3</v>
      </c>
      <c r="Q1931" s="13">
        <f t="shared" si="123"/>
        <v>41.768006999999997</v>
      </c>
    </row>
    <row r="1932" spans="1:17">
      <c r="A1932" s="13" t="s">
        <v>1942</v>
      </c>
      <c r="B1932" s="13">
        <v>25.978402110000001</v>
      </c>
      <c r="C1932" s="13">
        <v>88.747633359999995</v>
      </c>
      <c r="D1932" s="13" t="s">
        <v>6</v>
      </c>
      <c r="E1932" s="13" t="s">
        <v>4927</v>
      </c>
      <c r="F1932" s="13" t="s">
        <v>171</v>
      </c>
      <c r="G1932" s="13" t="s">
        <v>4802</v>
      </c>
      <c r="H1932" s="13" t="s">
        <v>4816</v>
      </c>
      <c r="I1932" s="13">
        <f>(Brick_Kilns_EF!$B$13*Brick_Kilns_EF!$B$11*Brick_Kilns_EF!$B$12)</f>
        <v>8886.81</v>
      </c>
      <c r="J1932" s="13">
        <f>IF(D1932="ZZ",Brick_Kilns_EF!$E$5*(0.75),Brick_Kilns_EF!$E$5)</f>
        <v>9.6999999999999986E-3</v>
      </c>
      <c r="K1932" s="13">
        <f t="shared" si="121"/>
        <v>86.202056999999982</v>
      </c>
      <c r="L1932" s="13">
        <f>IF(D1932="ZZ",Brick_Kilns_EF!$E$2*(0.75),Brick_Kilns_EF!$E$2)</f>
        <v>6.7999999999999996E-3</v>
      </c>
      <c r="M1932" s="13">
        <f t="shared" si="120"/>
        <v>60.430307999999997</v>
      </c>
      <c r="N1932" s="13">
        <f>IF(D1932="ZZ",Brick_Kilns_EF!$E$3*(0.75),Brick_Kilns_EF!$E$3)</f>
        <v>4.5999999999999999E-3</v>
      </c>
      <c r="O1932" s="13">
        <f t="shared" si="122"/>
        <v>40.879325999999999</v>
      </c>
      <c r="P1932" s="13">
        <f>IF(D1932="ZZ",Brick_Kilns_EF!$E$4*(0.75),Brick_Kilns_EF!$E$4)</f>
        <v>4.7000000000000002E-3</v>
      </c>
      <c r="Q1932" s="13">
        <f t="shared" si="123"/>
        <v>41.768006999999997</v>
      </c>
    </row>
    <row r="1933" spans="1:17">
      <c r="A1933" s="13" t="s">
        <v>1943</v>
      </c>
      <c r="B1933" s="13">
        <v>25.070041020000001</v>
      </c>
      <c r="C1933" s="13">
        <v>88.735741430000004</v>
      </c>
      <c r="D1933" s="13" t="s">
        <v>6</v>
      </c>
      <c r="E1933" s="13" t="s">
        <v>4927</v>
      </c>
      <c r="F1933" s="13" t="s">
        <v>42</v>
      </c>
      <c r="G1933" s="13" t="s">
        <v>4802</v>
      </c>
      <c r="H1933" s="13" t="s">
        <v>4816</v>
      </c>
      <c r="I1933" s="13">
        <f>(Brick_Kilns_EF!$B$13*Brick_Kilns_EF!$B$11*Brick_Kilns_EF!$B$12)</f>
        <v>8886.81</v>
      </c>
      <c r="J1933" s="13">
        <f>IF(D1933="ZZ",Brick_Kilns_EF!$E$5*(0.75),Brick_Kilns_EF!$E$5)</f>
        <v>9.6999999999999986E-3</v>
      </c>
      <c r="K1933" s="13">
        <f t="shared" si="121"/>
        <v>86.202056999999982</v>
      </c>
      <c r="L1933" s="13">
        <f>IF(D1933="ZZ",Brick_Kilns_EF!$E$2*(0.75),Brick_Kilns_EF!$E$2)</f>
        <v>6.7999999999999996E-3</v>
      </c>
      <c r="M1933" s="13">
        <f t="shared" si="120"/>
        <v>60.430307999999997</v>
      </c>
      <c r="N1933" s="13">
        <f>IF(D1933="ZZ",Brick_Kilns_EF!$E$3*(0.75),Brick_Kilns_EF!$E$3)</f>
        <v>4.5999999999999999E-3</v>
      </c>
      <c r="O1933" s="13">
        <f t="shared" si="122"/>
        <v>40.879325999999999</v>
      </c>
      <c r="P1933" s="13">
        <f>IF(D1933="ZZ",Brick_Kilns_EF!$E$4*(0.75),Brick_Kilns_EF!$E$4)</f>
        <v>4.7000000000000002E-3</v>
      </c>
      <c r="Q1933" s="13">
        <f t="shared" si="123"/>
        <v>41.768006999999997</v>
      </c>
    </row>
    <row r="1934" spans="1:17">
      <c r="A1934" s="13" t="s">
        <v>1944</v>
      </c>
      <c r="B1934" s="13">
        <v>25.61135487</v>
      </c>
      <c r="C1934" s="13">
        <v>89.521720450000004</v>
      </c>
      <c r="D1934" s="13" t="s">
        <v>6</v>
      </c>
      <c r="E1934" s="13" t="s">
        <v>4927</v>
      </c>
      <c r="F1934" s="13" t="s">
        <v>171</v>
      </c>
      <c r="G1934" s="13" t="s">
        <v>4802</v>
      </c>
      <c r="H1934" s="13" t="s">
        <v>4816</v>
      </c>
      <c r="I1934" s="13">
        <f>(Brick_Kilns_EF!$B$13*Brick_Kilns_EF!$B$11*Brick_Kilns_EF!$B$12)</f>
        <v>8886.81</v>
      </c>
      <c r="J1934" s="13">
        <f>IF(D1934="ZZ",Brick_Kilns_EF!$E$5*(0.75),Brick_Kilns_EF!$E$5)</f>
        <v>9.6999999999999986E-3</v>
      </c>
      <c r="K1934" s="13">
        <f t="shared" si="121"/>
        <v>86.202056999999982</v>
      </c>
      <c r="L1934" s="13">
        <f>IF(D1934="ZZ",Brick_Kilns_EF!$E$2*(0.75),Brick_Kilns_EF!$E$2)</f>
        <v>6.7999999999999996E-3</v>
      </c>
      <c r="M1934" s="13">
        <f t="shared" si="120"/>
        <v>60.430307999999997</v>
      </c>
      <c r="N1934" s="13">
        <f>IF(D1934="ZZ",Brick_Kilns_EF!$E$3*(0.75),Brick_Kilns_EF!$E$3)</f>
        <v>4.5999999999999999E-3</v>
      </c>
      <c r="O1934" s="13">
        <f t="shared" si="122"/>
        <v>40.879325999999999</v>
      </c>
      <c r="P1934" s="13">
        <f>IF(D1934="ZZ",Brick_Kilns_EF!$E$4*(0.75),Brick_Kilns_EF!$E$4)</f>
        <v>4.7000000000000002E-3</v>
      </c>
      <c r="Q1934" s="13">
        <f t="shared" si="123"/>
        <v>41.768006999999997</v>
      </c>
    </row>
    <row r="1935" spans="1:17">
      <c r="A1935" s="13" t="s">
        <v>1945</v>
      </c>
      <c r="B1935" s="13">
        <v>25.42171274</v>
      </c>
      <c r="C1935" s="13">
        <v>89.079269530000005</v>
      </c>
      <c r="D1935" s="13" t="s">
        <v>6</v>
      </c>
      <c r="E1935" s="13" t="s">
        <v>4927</v>
      </c>
      <c r="F1935" s="13" t="s">
        <v>171</v>
      </c>
      <c r="G1935" s="13" t="s">
        <v>4802</v>
      </c>
      <c r="H1935" s="13" t="s">
        <v>4816</v>
      </c>
      <c r="I1935" s="13">
        <f>(Brick_Kilns_EF!$B$13*Brick_Kilns_EF!$B$11*Brick_Kilns_EF!$B$12)</f>
        <v>8886.81</v>
      </c>
      <c r="J1935" s="13">
        <f>IF(D1935="ZZ",Brick_Kilns_EF!$E$5*(0.75),Brick_Kilns_EF!$E$5)</f>
        <v>9.6999999999999986E-3</v>
      </c>
      <c r="K1935" s="13">
        <f t="shared" si="121"/>
        <v>86.202056999999982</v>
      </c>
      <c r="L1935" s="13">
        <f>IF(D1935="ZZ",Brick_Kilns_EF!$E$2*(0.75),Brick_Kilns_EF!$E$2)</f>
        <v>6.7999999999999996E-3</v>
      </c>
      <c r="M1935" s="13">
        <f t="shared" si="120"/>
        <v>60.430307999999997</v>
      </c>
      <c r="N1935" s="13">
        <f>IF(D1935="ZZ",Brick_Kilns_EF!$E$3*(0.75),Brick_Kilns_EF!$E$3)</f>
        <v>4.5999999999999999E-3</v>
      </c>
      <c r="O1935" s="13">
        <f t="shared" si="122"/>
        <v>40.879325999999999</v>
      </c>
      <c r="P1935" s="13">
        <f>IF(D1935="ZZ",Brick_Kilns_EF!$E$4*(0.75),Brick_Kilns_EF!$E$4)</f>
        <v>4.7000000000000002E-3</v>
      </c>
      <c r="Q1935" s="13">
        <f t="shared" si="123"/>
        <v>41.768006999999997</v>
      </c>
    </row>
    <row r="1936" spans="1:17">
      <c r="A1936" s="13" t="s">
        <v>1946</v>
      </c>
      <c r="B1936" s="13">
        <v>25.898392250000001</v>
      </c>
      <c r="C1936" s="13">
        <v>88.189142059999995</v>
      </c>
      <c r="D1936" s="13" t="s">
        <v>6</v>
      </c>
      <c r="E1936" s="13" t="s">
        <v>4927</v>
      </c>
      <c r="F1936" s="13" t="s">
        <v>171</v>
      </c>
      <c r="G1936" s="13" t="s">
        <v>4802</v>
      </c>
      <c r="H1936" s="13" t="s">
        <v>4816</v>
      </c>
      <c r="I1936" s="13">
        <f>(Brick_Kilns_EF!$B$13*Brick_Kilns_EF!$B$11*Brick_Kilns_EF!$B$12)</f>
        <v>8886.81</v>
      </c>
      <c r="J1936" s="13">
        <f>IF(D1936="ZZ",Brick_Kilns_EF!$E$5*(0.75),Brick_Kilns_EF!$E$5)</f>
        <v>9.6999999999999986E-3</v>
      </c>
      <c r="K1936" s="13">
        <f t="shared" si="121"/>
        <v>86.202056999999982</v>
      </c>
      <c r="L1936" s="13">
        <f>IF(D1936="ZZ",Brick_Kilns_EF!$E$2*(0.75),Brick_Kilns_EF!$E$2)</f>
        <v>6.7999999999999996E-3</v>
      </c>
      <c r="M1936" s="13">
        <f t="shared" si="120"/>
        <v>60.430307999999997</v>
      </c>
      <c r="N1936" s="13">
        <f>IF(D1936="ZZ",Brick_Kilns_EF!$E$3*(0.75),Brick_Kilns_EF!$E$3)</f>
        <v>4.5999999999999999E-3</v>
      </c>
      <c r="O1936" s="13">
        <f t="shared" si="122"/>
        <v>40.879325999999999</v>
      </c>
      <c r="P1936" s="13">
        <f>IF(D1936="ZZ",Brick_Kilns_EF!$E$4*(0.75),Brick_Kilns_EF!$E$4)</f>
        <v>4.7000000000000002E-3</v>
      </c>
      <c r="Q1936" s="13">
        <f t="shared" si="123"/>
        <v>41.768006999999997</v>
      </c>
    </row>
    <row r="1937" spans="1:17">
      <c r="A1937" s="13" t="s">
        <v>1947</v>
      </c>
      <c r="B1937" s="13">
        <v>25.931961250000001</v>
      </c>
      <c r="C1937" s="13">
        <v>89.475659710000002</v>
      </c>
      <c r="D1937" s="13" t="s">
        <v>6</v>
      </c>
      <c r="E1937" s="13" t="s">
        <v>4927</v>
      </c>
      <c r="F1937" s="13" t="s">
        <v>171</v>
      </c>
      <c r="G1937" s="13" t="s">
        <v>4802</v>
      </c>
      <c r="H1937" s="13" t="s">
        <v>4816</v>
      </c>
      <c r="I1937" s="13">
        <f>(Brick_Kilns_EF!$B$13*Brick_Kilns_EF!$B$11*Brick_Kilns_EF!$B$12)</f>
        <v>8886.81</v>
      </c>
      <c r="J1937" s="13">
        <f>IF(D1937="ZZ",Brick_Kilns_EF!$E$5*(0.75),Brick_Kilns_EF!$E$5)</f>
        <v>9.6999999999999986E-3</v>
      </c>
      <c r="K1937" s="13">
        <f t="shared" si="121"/>
        <v>86.202056999999982</v>
      </c>
      <c r="L1937" s="13">
        <f>IF(D1937="ZZ",Brick_Kilns_EF!$E$2*(0.75),Brick_Kilns_EF!$E$2)</f>
        <v>6.7999999999999996E-3</v>
      </c>
      <c r="M1937" s="13">
        <f t="shared" si="120"/>
        <v>60.430307999999997</v>
      </c>
      <c r="N1937" s="13">
        <f>IF(D1937="ZZ",Brick_Kilns_EF!$E$3*(0.75),Brick_Kilns_EF!$E$3)</f>
        <v>4.5999999999999999E-3</v>
      </c>
      <c r="O1937" s="13">
        <f t="shared" si="122"/>
        <v>40.879325999999999</v>
      </c>
      <c r="P1937" s="13">
        <f>IF(D1937="ZZ",Brick_Kilns_EF!$E$4*(0.75),Brick_Kilns_EF!$E$4)</f>
        <v>4.7000000000000002E-3</v>
      </c>
      <c r="Q1937" s="13">
        <f t="shared" si="123"/>
        <v>41.768006999999997</v>
      </c>
    </row>
    <row r="1938" spans="1:17">
      <c r="A1938" s="13" t="s">
        <v>1948</v>
      </c>
      <c r="B1938" s="13">
        <v>22.30605048</v>
      </c>
      <c r="C1938" s="13">
        <v>90.785045010000005</v>
      </c>
      <c r="D1938" s="13" t="s">
        <v>6</v>
      </c>
      <c r="E1938" s="13" t="s">
        <v>4927</v>
      </c>
      <c r="F1938" s="13" t="s">
        <v>11</v>
      </c>
      <c r="G1938" s="13" t="s">
        <v>4802</v>
      </c>
      <c r="H1938" s="13" t="s">
        <v>4816</v>
      </c>
      <c r="I1938" s="13">
        <f>(Brick_Kilns_EF!$B$13*Brick_Kilns_EF!$B$11*Brick_Kilns_EF!$B$12)</f>
        <v>8886.81</v>
      </c>
      <c r="J1938" s="13">
        <f>IF(D1938="ZZ",Brick_Kilns_EF!$E$5*(0.75),Brick_Kilns_EF!$E$5)</f>
        <v>9.6999999999999986E-3</v>
      </c>
      <c r="K1938" s="13">
        <f t="shared" si="121"/>
        <v>86.202056999999982</v>
      </c>
      <c r="L1938" s="13">
        <f>IF(D1938="ZZ",Brick_Kilns_EF!$E$2*(0.75),Brick_Kilns_EF!$E$2)</f>
        <v>6.7999999999999996E-3</v>
      </c>
      <c r="M1938" s="13">
        <f t="shared" si="120"/>
        <v>60.430307999999997</v>
      </c>
      <c r="N1938" s="13">
        <f>IF(D1938="ZZ",Brick_Kilns_EF!$E$3*(0.75),Brick_Kilns_EF!$E$3)</f>
        <v>4.5999999999999999E-3</v>
      </c>
      <c r="O1938" s="13">
        <f t="shared" si="122"/>
        <v>40.879325999999999</v>
      </c>
      <c r="P1938" s="13">
        <f>IF(D1938="ZZ",Brick_Kilns_EF!$E$4*(0.75),Brick_Kilns_EF!$E$4)</f>
        <v>4.7000000000000002E-3</v>
      </c>
      <c r="Q1938" s="13">
        <f t="shared" si="123"/>
        <v>41.768006999999997</v>
      </c>
    </row>
    <row r="1939" spans="1:17">
      <c r="A1939" s="13" t="s">
        <v>1949</v>
      </c>
      <c r="B1939" s="13">
        <v>25.745926730000001</v>
      </c>
      <c r="C1939" s="13">
        <v>89.056562650000004</v>
      </c>
      <c r="D1939" s="13" t="s">
        <v>6</v>
      </c>
      <c r="E1939" s="13" t="s">
        <v>4927</v>
      </c>
      <c r="F1939" s="13" t="s">
        <v>171</v>
      </c>
      <c r="G1939" s="13" t="s">
        <v>4802</v>
      </c>
      <c r="H1939" s="13" t="s">
        <v>4816</v>
      </c>
      <c r="I1939" s="13">
        <f>(Brick_Kilns_EF!$B$13*Brick_Kilns_EF!$B$11*Brick_Kilns_EF!$B$12)</f>
        <v>8886.81</v>
      </c>
      <c r="J1939" s="13">
        <f>IF(D1939="ZZ",Brick_Kilns_EF!$E$5*(0.75),Brick_Kilns_EF!$E$5)</f>
        <v>9.6999999999999986E-3</v>
      </c>
      <c r="K1939" s="13">
        <f t="shared" si="121"/>
        <v>86.202056999999982</v>
      </c>
      <c r="L1939" s="13">
        <f>IF(D1939="ZZ",Brick_Kilns_EF!$E$2*(0.75),Brick_Kilns_EF!$E$2)</f>
        <v>6.7999999999999996E-3</v>
      </c>
      <c r="M1939" s="13">
        <f t="shared" si="120"/>
        <v>60.430307999999997</v>
      </c>
      <c r="N1939" s="13">
        <f>IF(D1939="ZZ",Brick_Kilns_EF!$E$3*(0.75),Brick_Kilns_EF!$E$3)</f>
        <v>4.5999999999999999E-3</v>
      </c>
      <c r="O1939" s="13">
        <f t="shared" si="122"/>
        <v>40.879325999999999</v>
      </c>
      <c r="P1939" s="13">
        <f>IF(D1939="ZZ",Brick_Kilns_EF!$E$4*(0.75),Brick_Kilns_EF!$E$4)</f>
        <v>4.7000000000000002E-3</v>
      </c>
      <c r="Q1939" s="13">
        <f t="shared" si="123"/>
        <v>41.768006999999997</v>
      </c>
    </row>
    <row r="1940" spans="1:17">
      <c r="A1940" s="13" t="s">
        <v>1950</v>
      </c>
      <c r="B1940" s="13">
        <v>25.91321018</v>
      </c>
      <c r="C1940" s="13">
        <v>89.50534931</v>
      </c>
      <c r="D1940" s="13" t="s">
        <v>6</v>
      </c>
      <c r="E1940" s="13" t="s">
        <v>4927</v>
      </c>
      <c r="F1940" s="13" t="s">
        <v>171</v>
      </c>
      <c r="G1940" s="13" t="s">
        <v>4802</v>
      </c>
      <c r="H1940" s="13" t="s">
        <v>4816</v>
      </c>
      <c r="I1940" s="13">
        <f>(Brick_Kilns_EF!$B$13*Brick_Kilns_EF!$B$11*Brick_Kilns_EF!$B$12)</f>
        <v>8886.81</v>
      </c>
      <c r="J1940" s="13">
        <f>IF(D1940="ZZ",Brick_Kilns_EF!$E$5*(0.75),Brick_Kilns_EF!$E$5)</f>
        <v>9.6999999999999986E-3</v>
      </c>
      <c r="K1940" s="13">
        <f t="shared" si="121"/>
        <v>86.202056999999982</v>
      </c>
      <c r="L1940" s="13">
        <f>IF(D1940="ZZ",Brick_Kilns_EF!$E$2*(0.75),Brick_Kilns_EF!$E$2)</f>
        <v>6.7999999999999996E-3</v>
      </c>
      <c r="M1940" s="13">
        <f t="shared" si="120"/>
        <v>60.430307999999997</v>
      </c>
      <c r="N1940" s="13">
        <f>IF(D1940="ZZ",Brick_Kilns_EF!$E$3*(0.75),Brick_Kilns_EF!$E$3)</f>
        <v>4.5999999999999999E-3</v>
      </c>
      <c r="O1940" s="13">
        <f t="shared" si="122"/>
        <v>40.879325999999999</v>
      </c>
      <c r="P1940" s="13">
        <f>IF(D1940="ZZ",Brick_Kilns_EF!$E$4*(0.75),Brick_Kilns_EF!$E$4)</f>
        <v>4.7000000000000002E-3</v>
      </c>
      <c r="Q1940" s="13">
        <f t="shared" si="123"/>
        <v>41.768006999999997</v>
      </c>
    </row>
    <row r="1941" spans="1:17">
      <c r="A1941" s="13" t="s">
        <v>1951</v>
      </c>
      <c r="B1941" s="13">
        <v>25.16759897</v>
      </c>
      <c r="C1941" s="13">
        <v>88.742869830000004</v>
      </c>
      <c r="D1941" s="13" t="s">
        <v>6</v>
      </c>
      <c r="E1941" s="13" t="s">
        <v>4927</v>
      </c>
      <c r="F1941" s="13" t="s">
        <v>42</v>
      </c>
      <c r="G1941" s="13" t="s">
        <v>4802</v>
      </c>
      <c r="H1941" s="13" t="s">
        <v>4816</v>
      </c>
      <c r="I1941" s="13">
        <f>(Brick_Kilns_EF!$B$13*Brick_Kilns_EF!$B$11*Brick_Kilns_EF!$B$12)</f>
        <v>8886.81</v>
      </c>
      <c r="J1941" s="13">
        <f>IF(D1941="ZZ",Brick_Kilns_EF!$E$5*(0.75),Brick_Kilns_EF!$E$5)</f>
        <v>9.6999999999999986E-3</v>
      </c>
      <c r="K1941" s="13">
        <f t="shared" si="121"/>
        <v>86.202056999999982</v>
      </c>
      <c r="L1941" s="13">
        <f>IF(D1941="ZZ",Brick_Kilns_EF!$E$2*(0.75),Brick_Kilns_EF!$E$2)</f>
        <v>6.7999999999999996E-3</v>
      </c>
      <c r="M1941" s="13">
        <f t="shared" si="120"/>
        <v>60.430307999999997</v>
      </c>
      <c r="N1941" s="13">
        <f>IF(D1941="ZZ",Brick_Kilns_EF!$E$3*(0.75),Brick_Kilns_EF!$E$3)</f>
        <v>4.5999999999999999E-3</v>
      </c>
      <c r="O1941" s="13">
        <f t="shared" si="122"/>
        <v>40.879325999999999</v>
      </c>
      <c r="P1941" s="13">
        <f>IF(D1941="ZZ",Brick_Kilns_EF!$E$4*(0.75),Brick_Kilns_EF!$E$4)</f>
        <v>4.7000000000000002E-3</v>
      </c>
      <c r="Q1941" s="13">
        <f t="shared" si="123"/>
        <v>41.768006999999997</v>
      </c>
    </row>
    <row r="1942" spans="1:17">
      <c r="A1942" s="13" t="s">
        <v>1952</v>
      </c>
      <c r="B1942" s="13">
        <v>25.425669710000001</v>
      </c>
      <c r="C1942" s="13">
        <v>89.206456239999994</v>
      </c>
      <c r="D1942" s="13" t="s">
        <v>6</v>
      </c>
      <c r="E1942" s="13" t="s">
        <v>4927</v>
      </c>
      <c r="F1942" s="13" t="s">
        <v>171</v>
      </c>
      <c r="G1942" s="13" t="s">
        <v>4802</v>
      </c>
      <c r="H1942" s="13" t="s">
        <v>4816</v>
      </c>
      <c r="I1942" s="13">
        <f>(Brick_Kilns_EF!$B$13*Brick_Kilns_EF!$B$11*Brick_Kilns_EF!$B$12)</f>
        <v>8886.81</v>
      </c>
      <c r="J1942" s="13">
        <f>IF(D1942="ZZ",Brick_Kilns_EF!$E$5*(0.75),Brick_Kilns_EF!$E$5)</f>
        <v>9.6999999999999986E-3</v>
      </c>
      <c r="K1942" s="13">
        <f t="shared" si="121"/>
        <v>86.202056999999982</v>
      </c>
      <c r="L1942" s="13">
        <f>IF(D1942="ZZ",Brick_Kilns_EF!$E$2*(0.75),Brick_Kilns_EF!$E$2)</f>
        <v>6.7999999999999996E-3</v>
      </c>
      <c r="M1942" s="13">
        <f t="shared" si="120"/>
        <v>60.430307999999997</v>
      </c>
      <c r="N1942" s="13">
        <f>IF(D1942="ZZ",Brick_Kilns_EF!$E$3*(0.75),Brick_Kilns_EF!$E$3)</f>
        <v>4.5999999999999999E-3</v>
      </c>
      <c r="O1942" s="13">
        <f t="shared" si="122"/>
        <v>40.879325999999999</v>
      </c>
      <c r="P1942" s="13">
        <f>IF(D1942="ZZ",Brick_Kilns_EF!$E$4*(0.75),Brick_Kilns_EF!$E$4)</f>
        <v>4.7000000000000002E-3</v>
      </c>
      <c r="Q1942" s="13">
        <f t="shared" si="123"/>
        <v>41.768006999999997</v>
      </c>
    </row>
    <row r="1943" spans="1:17">
      <c r="A1943" s="13" t="s">
        <v>1953</v>
      </c>
      <c r="B1943" s="13">
        <v>25.433352240000001</v>
      </c>
      <c r="C1943" s="13">
        <v>89.301596939999996</v>
      </c>
      <c r="D1943" s="13" t="s">
        <v>6</v>
      </c>
      <c r="E1943" s="13" t="s">
        <v>4927</v>
      </c>
      <c r="F1943" s="13" t="s">
        <v>171</v>
      </c>
      <c r="G1943" s="13" t="s">
        <v>4802</v>
      </c>
      <c r="H1943" s="13" t="s">
        <v>4816</v>
      </c>
      <c r="I1943" s="13">
        <f>(Brick_Kilns_EF!$B$13*Brick_Kilns_EF!$B$11*Brick_Kilns_EF!$B$12)</f>
        <v>8886.81</v>
      </c>
      <c r="J1943" s="13">
        <f>IF(D1943="ZZ",Brick_Kilns_EF!$E$5*(0.75),Brick_Kilns_EF!$E$5)</f>
        <v>9.6999999999999986E-3</v>
      </c>
      <c r="K1943" s="13">
        <f t="shared" si="121"/>
        <v>86.202056999999982</v>
      </c>
      <c r="L1943" s="13">
        <f>IF(D1943="ZZ",Brick_Kilns_EF!$E$2*(0.75),Brick_Kilns_EF!$E$2)</f>
        <v>6.7999999999999996E-3</v>
      </c>
      <c r="M1943" s="13">
        <f t="shared" si="120"/>
        <v>60.430307999999997</v>
      </c>
      <c r="N1943" s="13">
        <f>IF(D1943="ZZ",Brick_Kilns_EF!$E$3*(0.75),Brick_Kilns_EF!$E$3)</f>
        <v>4.5999999999999999E-3</v>
      </c>
      <c r="O1943" s="13">
        <f t="shared" si="122"/>
        <v>40.879325999999999</v>
      </c>
      <c r="P1943" s="13">
        <f>IF(D1943="ZZ",Brick_Kilns_EF!$E$4*(0.75),Brick_Kilns_EF!$E$4)</f>
        <v>4.7000000000000002E-3</v>
      </c>
      <c r="Q1943" s="13">
        <f t="shared" si="123"/>
        <v>41.768006999999997</v>
      </c>
    </row>
    <row r="1944" spans="1:17">
      <c r="A1944" s="13" t="s">
        <v>1954</v>
      </c>
      <c r="B1944" s="13">
        <v>25.792651410000001</v>
      </c>
      <c r="C1944" s="13">
        <v>89.353292190000005</v>
      </c>
      <c r="D1944" s="13" t="s">
        <v>6</v>
      </c>
      <c r="E1944" s="13" t="s">
        <v>4927</v>
      </c>
      <c r="F1944" s="13" t="s">
        <v>171</v>
      </c>
      <c r="G1944" s="13" t="s">
        <v>4802</v>
      </c>
      <c r="H1944" s="13" t="s">
        <v>4816</v>
      </c>
      <c r="I1944" s="13">
        <f>(Brick_Kilns_EF!$B$13*Brick_Kilns_EF!$B$11*Brick_Kilns_EF!$B$12)</f>
        <v>8886.81</v>
      </c>
      <c r="J1944" s="13">
        <f>IF(D1944="ZZ",Brick_Kilns_EF!$E$5*(0.75),Brick_Kilns_EF!$E$5)</f>
        <v>9.6999999999999986E-3</v>
      </c>
      <c r="K1944" s="13">
        <f t="shared" si="121"/>
        <v>86.202056999999982</v>
      </c>
      <c r="L1944" s="13">
        <f>IF(D1944="ZZ",Brick_Kilns_EF!$E$2*(0.75),Brick_Kilns_EF!$E$2)</f>
        <v>6.7999999999999996E-3</v>
      </c>
      <c r="M1944" s="13">
        <f t="shared" si="120"/>
        <v>60.430307999999997</v>
      </c>
      <c r="N1944" s="13">
        <f>IF(D1944="ZZ",Brick_Kilns_EF!$E$3*(0.75),Brick_Kilns_EF!$E$3)</f>
        <v>4.5999999999999999E-3</v>
      </c>
      <c r="O1944" s="13">
        <f t="shared" si="122"/>
        <v>40.879325999999999</v>
      </c>
      <c r="P1944" s="13">
        <f>IF(D1944="ZZ",Brick_Kilns_EF!$E$4*(0.75),Brick_Kilns_EF!$E$4)</f>
        <v>4.7000000000000002E-3</v>
      </c>
      <c r="Q1944" s="13">
        <f t="shared" si="123"/>
        <v>41.768006999999997</v>
      </c>
    </row>
    <row r="1945" spans="1:17">
      <c r="A1945" s="13" t="s">
        <v>1955</v>
      </c>
      <c r="B1945" s="13">
        <v>25.240785710000001</v>
      </c>
      <c r="C1945" s="13">
        <v>89.016812130000005</v>
      </c>
      <c r="D1945" s="13" t="s">
        <v>6</v>
      </c>
      <c r="E1945" s="13" t="s">
        <v>4927</v>
      </c>
      <c r="F1945" s="13" t="s">
        <v>42</v>
      </c>
      <c r="G1945" s="13" t="s">
        <v>4802</v>
      </c>
      <c r="H1945" s="13" t="s">
        <v>4816</v>
      </c>
      <c r="I1945" s="13">
        <f>(Brick_Kilns_EF!$B$13*Brick_Kilns_EF!$B$11*Brick_Kilns_EF!$B$12)</f>
        <v>8886.81</v>
      </c>
      <c r="J1945" s="13">
        <f>IF(D1945="ZZ",Brick_Kilns_EF!$E$5*(0.75),Brick_Kilns_EF!$E$5)</f>
        <v>9.6999999999999986E-3</v>
      </c>
      <c r="K1945" s="13">
        <f t="shared" si="121"/>
        <v>86.202056999999982</v>
      </c>
      <c r="L1945" s="13">
        <f>IF(D1945="ZZ",Brick_Kilns_EF!$E$2*(0.75),Brick_Kilns_EF!$E$2)</f>
        <v>6.7999999999999996E-3</v>
      </c>
      <c r="M1945" s="13">
        <f t="shared" si="120"/>
        <v>60.430307999999997</v>
      </c>
      <c r="N1945" s="13">
        <f>IF(D1945="ZZ",Brick_Kilns_EF!$E$3*(0.75),Brick_Kilns_EF!$E$3)</f>
        <v>4.5999999999999999E-3</v>
      </c>
      <c r="O1945" s="13">
        <f t="shared" si="122"/>
        <v>40.879325999999999</v>
      </c>
      <c r="P1945" s="13">
        <f>IF(D1945="ZZ",Brick_Kilns_EF!$E$4*(0.75),Brick_Kilns_EF!$E$4)</f>
        <v>4.7000000000000002E-3</v>
      </c>
      <c r="Q1945" s="13">
        <f t="shared" si="123"/>
        <v>41.768006999999997</v>
      </c>
    </row>
    <row r="1946" spans="1:17">
      <c r="A1946" s="13" t="s">
        <v>1956</v>
      </c>
      <c r="B1946" s="13">
        <v>25.325415020000001</v>
      </c>
      <c r="C1946" s="13">
        <v>89.489621839999998</v>
      </c>
      <c r="D1946" s="13" t="s">
        <v>6</v>
      </c>
      <c r="E1946" s="13" t="s">
        <v>4927</v>
      </c>
      <c r="F1946" s="13" t="s">
        <v>171</v>
      </c>
      <c r="G1946" s="13" t="s">
        <v>4802</v>
      </c>
      <c r="H1946" s="13" t="s">
        <v>4816</v>
      </c>
      <c r="I1946" s="13">
        <f>(Brick_Kilns_EF!$B$13*Brick_Kilns_EF!$B$11*Brick_Kilns_EF!$B$12)</f>
        <v>8886.81</v>
      </c>
      <c r="J1946" s="13">
        <f>IF(D1946="ZZ",Brick_Kilns_EF!$E$5*(0.75),Brick_Kilns_EF!$E$5)</f>
        <v>9.6999999999999986E-3</v>
      </c>
      <c r="K1946" s="13">
        <f t="shared" si="121"/>
        <v>86.202056999999982</v>
      </c>
      <c r="L1946" s="13">
        <f>IF(D1946="ZZ",Brick_Kilns_EF!$E$2*(0.75),Brick_Kilns_EF!$E$2)</f>
        <v>6.7999999999999996E-3</v>
      </c>
      <c r="M1946" s="13">
        <f t="shared" si="120"/>
        <v>60.430307999999997</v>
      </c>
      <c r="N1946" s="13">
        <f>IF(D1946="ZZ",Brick_Kilns_EF!$E$3*(0.75),Brick_Kilns_EF!$E$3)</f>
        <v>4.5999999999999999E-3</v>
      </c>
      <c r="O1946" s="13">
        <f t="shared" si="122"/>
        <v>40.879325999999999</v>
      </c>
      <c r="P1946" s="13">
        <f>IF(D1946="ZZ",Brick_Kilns_EF!$E$4*(0.75),Brick_Kilns_EF!$E$4)</f>
        <v>4.7000000000000002E-3</v>
      </c>
      <c r="Q1946" s="13">
        <f t="shared" si="123"/>
        <v>41.768006999999997</v>
      </c>
    </row>
    <row r="1947" spans="1:17">
      <c r="A1947" s="13" t="s">
        <v>1957</v>
      </c>
      <c r="B1947" s="13">
        <v>25.41639305</v>
      </c>
      <c r="C1947" s="13">
        <v>89.355951809999993</v>
      </c>
      <c r="D1947" s="13" t="s">
        <v>6</v>
      </c>
      <c r="E1947" s="13" t="s">
        <v>4927</v>
      </c>
      <c r="F1947" s="13" t="s">
        <v>171</v>
      </c>
      <c r="G1947" s="13" t="s">
        <v>4802</v>
      </c>
      <c r="H1947" s="13" t="s">
        <v>4816</v>
      </c>
      <c r="I1947" s="13">
        <f>(Brick_Kilns_EF!$B$13*Brick_Kilns_EF!$B$11*Brick_Kilns_EF!$B$12)</f>
        <v>8886.81</v>
      </c>
      <c r="J1947" s="13">
        <f>IF(D1947="ZZ",Brick_Kilns_EF!$E$5*(0.75),Brick_Kilns_EF!$E$5)</f>
        <v>9.6999999999999986E-3</v>
      </c>
      <c r="K1947" s="13">
        <f t="shared" si="121"/>
        <v>86.202056999999982</v>
      </c>
      <c r="L1947" s="13">
        <f>IF(D1947="ZZ",Brick_Kilns_EF!$E$2*(0.75),Brick_Kilns_EF!$E$2)</f>
        <v>6.7999999999999996E-3</v>
      </c>
      <c r="M1947" s="13">
        <f t="shared" si="120"/>
        <v>60.430307999999997</v>
      </c>
      <c r="N1947" s="13">
        <f>IF(D1947="ZZ",Brick_Kilns_EF!$E$3*(0.75),Brick_Kilns_EF!$E$3)</f>
        <v>4.5999999999999999E-3</v>
      </c>
      <c r="O1947" s="13">
        <f t="shared" si="122"/>
        <v>40.879325999999999</v>
      </c>
      <c r="P1947" s="13">
        <f>IF(D1947="ZZ",Brick_Kilns_EF!$E$4*(0.75),Brick_Kilns_EF!$E$4)</f>
        <v>4.7000000000000002E-3</v>
      </c>
      <c r="Q1947" s="13">
        <f t="shared" si="123"/>
        <v>41.768006999999997</v>
      </c>
    </row>
    <row r="1948" spans="1:17">
      <c r="A1948" s="13" t="s">
        <v>1958</v>
      </c>
      <c r="B1948" s="13">
        <v>25.421345330000001</v>
      </c>
      <c r="C1948" s="13">
        <v>89.186517280000004</v>
      </c>
      <c r="D1948" s="13" t="s">
        <v>6</v>
      </c>
      <c r="E1948" s="13" t="s">
        <v>4927</v>
      </c>
      <c r="F1948" s="13" t="s">
        <v>171</v>
      </c>
      <c r="G1948" s="13" t="s">
        <v>4802</v>
      </c>
      <c r="H1948" s="13" t="s">
        <v>4816</v>
      </c>
      <c r="I1948" s="13">
        <f>(Brick_Kilns_EF!$B$13*Brick_Kilns_EF!$B$11*Brick_Kilns_EF!$B$12)</f>
        <v>8886.81</v>
      </c>
      <c r="J1948" s="13">
        <f>IF(D1948="ZZ",Brick_Kilns_EF!$E$5*(0.75),Brick_Kilns_EF!$E$5)</f>
        <v>9.6999999999999986E-3</v>
      </c>
      <c r="K1948" s="13">
        <f t="shared" si="121"/>
        <v>86.202056999999982</v>
      </c>
      <c r="L1948" s="13">
        <f>IF(D1948="ZZ",Brick_Kilns_EF!$E$2*(0.75),Brick_Kilns_EF!$E$2)</f>
        <v>6.7999999999999996E-3</v>
      </c>
      <c r="M1948" s="13">
        <f t="shared" si="120"/>
        <v>60.430307999999997</v>
      </c>
      <c r="N1948" s="13">
        <f>IF(D1948="ZZ",Brick_Kilns_EF!$E$3*(0.75),Brick_Kilns_EF!$E$3)</f>
        <v>4.5999999999999999E-3</v>
      </c>
      <c r="O1948" s="13">
        <f t="shared" si="122"/>
        <v>40.879325999999999</v>
      </c>
      <c r="P1948" s="13">
        <f>IF(D1948="ZZ",Brick_Kilns_EF!$E$4*(0.75),Brick_Kilns_EF!$E$4)</f>
        <v>4.7000000000000002E-3</v>
      </c>
      <c r="Q1948" s="13">
        <f t="shared" si="123"/>
        <v>41.768006999999997</v>
      </c>
    </row>
    <row r="1949" spans="1:17">
      <c r="A1949" s="13" t="s">
        <v>1959</v>
      </c>
      <c r="B1949" s="13">
        <v>25.625281959999999</v>
      </c>
      <c r="C1949" s="13">
        <v>89.30815647</v>
      </c>
      <c r="D1949" s="13" t="s">
        <v>6</v>
      </c>
      <c r="E1949" s="13" t="s">
        <v>4927</v>
      </c>
      <c r="F1949" s="13" t="s">
        <v>171</v>
      </c>
      <c r="G1949" s="13" t="s">
        <v>4802</v>
      </c>
      <c r="H1949" s="13" t="s">
        <v>4816</v>
      </c>
      <c r="I1949" s="13">
        <f>(Brick_Kilns_EF!$B$13*Brick_Kilns_EF!$B$11*Brick_Kilns_EF!$B$12)</f>
        <v>8886.81</v>
      </c>
      <c r="J1949" s="13">
        <f>IF(D1949="ZZ",Brick_Kilns_EF!$E$5*(0.75),Brick_Kilns_EF!$E$5)</f>
        <v>9.6999999999999986E-3</v>
      </c>
      <c r="K1949" s="13">
        <f t="shared" si="121"/>
        <v>86.202056999999982</v>
      </c>
      <c r="L1949" s="13">
        <f>IF(D1949="ZZ",Brick_Kilns_EF!$E$2*(0.75),Brick_Kilns_EF!$E$2)</f>
        <v>6.7999999999999996E-3</v>
      </c>
      <c r="M1949" s="13">
        <f t="shared" si="120"/>
        <v>60.430307999999997</v>
      </c>
      <c r="N1949" s="13">
        <f>IF(D1949="ZZ",Brick_Kilns_EF!$E$3*(0.75),Brick_Kilns_EF!$E$3)</f>
        <v>4.5999999999999999E-3</v>
      </c>
      <c r="O1949" s="13">
        <f t="shared" si="122"/>
        <v>40.879325999999999</v>
      </c>
      <c r="P1949" s="13">
        <f>IF(D1949="ZZ",Brick_Kilns_EF!$E$4*(0.75),Brick_Kilns_EF!$E$4)</f>
        <v>4.7000000000000002E-3</v>
      </c>
      <c r="Q1949" s="13">
        <f t="shared" si="123"/>
        <v>41.768006999999997</v>
      </c>
    </row>
    <row r="1950" spans="1:17">
      <c r="A1950" s="13" t="s">
        <v>1960</v>
      </c>
      <c r="B1950" s="13">
        <v>25.551562560000001</v>
      </c>
      <c r="C1950" s="13">
        <v>89.522131389999998</v>
      </c>
      <c r="D1950" s="13" t="s">
        <v>6</v>
      </c>
      <c r="E1950" s="13" t="s">
        <v>4927</v>
      </c>
      <c r="F1950" s="13" t="s">
        <v>171</v>
      </c>
      <c r="G1950" s="13" t="s">
        <v>4802</v>
      </c>
      <c r="H1950" s="13" t="s">
        <v>4816</v>
      </c>
      <c r="I1950" s="13">
        <f>(Brick_Kilns_EF!$B$13*Brick_Kilns_EF!$B$11*Brick_Kilns_EF!$B$12)</f>
        <v>8886.81</v>
      </c>
      <c r="J1950" s="13">
        <f>IF(D1950="ZZ",Brick_Kilns_EF!$E$5*(0.75),Brick_Kilns_EF!$E$5)</f>
        <v>9.6999999999999986E-3</v>
      </c>
      <c r="K1950" s="13">
        <f t="shared" si="121"/>
        <v>86.202056999999982</v>
      </c>
      <c r="L1950" s="13">
        <f>IF(D1950="ZZ",Brick_Kilns_EF!$E$2*(0.75),Brick_Kilns_EF!$E$2)</f>
        <v>6.7999999999999996E-3</v>
      </c>
      <c r="M1950" s="13">
        <f t="shared" si="120"/>
        <v>60.430307999999997</v>
      </c>
      <c r="N1950" s="13">
        <f>IF(D1950="ZZ",Brick_Kilns_EF!$E$3*(0.75),Brick_Kilns_EF!$E$3)</f>
        <v>4.5999999999999999E-3</v>
      </c>
      <c r="O1950" s="13">
        <f t="shared" si="122"/>
        <v>40.879325999999999</v>
      </c>
      <c r="P1950" s="13">
        <f>IF(D1950="ZZ",Brick_Kilns_EF!$E$4*(0.75),Brick_Kilns_EF!$E$4)</f>
        <v>4.7000000000000002E-3</v>
      </c>
      <c r="Q1950" s="13">
        <f t="shared" si="123"/>
        <v>41.768006999999997</v>
      </c>
    </row>
    <row r="1951" spans="1:17">
      <c r="A1951" s="13" t="s">
        <v>1961</v>
      </c>
      <c r="B1951" s="13">
        <v>25.79460001</v>
      </c>
      <c r="C1951" s="13">
        <v>88.953427930000004</v>
      </c>
      <c r="D1951" s="13" t="s">
        <v>6</v>
      </c>
      <c r="E1951" s="13" t="s">
        <v>4927</v>
      </c>
      <c r="F1951" s="13" t="s">
        <v>171</v>
      </c>
      <c r="G1951" s="13" t="s">
        <v>4802</v>
      </c>
      <c r="H1951" s="13" t="s">
        <v>4816</v>
      </c>
      <c r="I1951" s="13">
        <f>(Brick_Kilns_EF!$B$13*Brick_Kilns_EF!$B$11*Brick_Kilns_EF!$B$12)</f>
        <v>8886.81</v>
      </c>
      <c r="J1951" s="13">
        <f>IF(D1951="ZZ",Brick_Kilns_EF!$E$5*(0.75),Brick_Kilns_EF!$E$5)</f>
        <v>9.6999999999999986E-3</v>
      </c>
      <c r="K1951" s="13">
        <f t="shared" si="121"/>
        <v>86.202056999999982</v>
      </c>
      <c r="L1951" s="13">
        <f>IF(D1951="ZZ",Brick_Kilns_EF!$E$2*(0.75),Brick_Kilns_EF!$E$2)</f>
        <v>6.7999999999999996E-3</v>
      </c>
      <c r="M1951" s="13">
        <f t="shared" si="120"/>
        <v>60.430307999999997</v>
      </c>
      <c r="N1951" s="13">
        <f>IF(D1951="ZZ",Brick_Kilns_EF!$E$3*(0.75),Brick_Kilns_EF!$E$3)</f>
        <v>4.5999999999999999E-3</v>
      </c>
      <c r="O1951" s="13">
        <f t="shared" si="122"/>
        <v>40.879325999999999</v>
      </c>
      <c r="P1951" s="13">
        <f>IF(D1951="ZZ",Brick_Kilns_EF!$E$4*(0.75),Brick_Kilns_EF!$E$4)</f>
        <v>4.7000000000000002E-3</v>
      </c>
      <c r="Q1951" s="13">
        <f t="shared" si="123"/>
        <v>41.768006999999997</v>
      </c>
    </row>
    <row r="1952" spans="1:17">
      <c r="A1952" s="13" t="s">
        <v>1962</v>
      </c>
      <c r="B1952" s="13">
        <v>25.721405229999998</v>
      </c>
      <c r="C1952" s="13">
        <v>88.724764660000005</v>
      </c>
      <c r="D1952" s="13" t="s">
        <v>6</v>
      </c>
      <c r="E1952" s="13" t="s">
        <v>4927</v>
      </c>
      <c r="F1952" s="13" t="s">
        <v>171</v>
      </c>
      <c r="G1952" s="13" t="s">
        <v>4802</v>
      </c>
      <c r="H1952" s="13" t="s">
        <v>4816</v>
      </c>
      <c r="I1952" s="13">
        <f>(Brick_Kilns_EF!$B$13*Brick_Kilns_EF!$B$11*Brick_Kilns_EF!$B$12)</f>
        <v>8886.81</v>
      </c>
      <c r="J1952" s="13">
        <f>IF(D1952="ZZ",Brick_Kilns_EF!$E$5*(0.75),Brick_Kilns_EF!$E$5)</f>
        <v>9.6999999999999986E-3</v>
      </c>
      <c r="K1952" s="13">
        <f t="shared" si="121"/>
        <v>86.202056999999982</v>
      </c>
      <c r="L1952" s="13">
        <f>IF(D1952="ZZ",Brick_Kilns_EF!$E$2*(0.75),Brick_Kilns_EF!$E$2)</f>
        <v>6.7999999999999996E-3</v>
      </c>
      <c r="M1952" s="13">
        <f t="shared" si="120"/>
        <v>60.430307999999997</v>
      </c>
      <c r="N1952" s="13">
        <f>IF(D1952="ZZ",Brick_Kilns_EF!$E$3*(0.75),Brick_Kilns_EF!$E$3)</f>
        <v>4.5999999999999999E-3</v>
      </c>
      <c r="O1952" s="13">
        <f t="shared" si="122"/>
        <v>40.879325999999999</v>
      </c>
      <c r="P1952" s="13">
        <f>IF(D1952="ZZ",Brick_Kilns_EF!$E$4*(0.75),Brick_Kilns_EF!$E$4)</f>
        <v>4.7000000000000002E-3</v>
      </c>
      <c r="Q1952" s="13">
        <f t="shared" si="123"/>
        <v>41.768006999999997</v>
      </c>
    </row>
    <row r="1953" spans="1:17">
      <c r="A1953" s="13" t="s">
        <v>1963</v>
      </c>
      <c r="B1953" s="13">
        <v>25.559023830000001</v>
      </c>
      <c r="C1953" s="13">
        <v>88.989485130000006</v>
      </c>
      <c r="D1953" s="13" t="s">
        <v>6</v>
      </c>
      <c r="E1953" s="13" t="s">
        <v>4927</v>
      </c>
      <c r="F1953" s="13" t="s">
        <v>171</v>
      </c>
      <c r="G1953" s="13" t="s">
        <v>4802</v>
      </c>
      <c r="H1953" s="13" t="s">
        <v>4816</v>
      </c>
      <c r="I1953" s="13">
        <f>(Brick_Kilns_EF!$B$13*Brick_Kilns_EF!$B$11*Brick_Kilns_EF!$B$12)</f>
        <v>8886.81</v>
      </c>
      <c r="J1953" s="13">
        <f>IF(D1953="ZZ",Brick_Kilns_EF!$E$5*(0.75),Brick_Kilns_EF!$E$5)</f>
        <v>9.6999999999999986E-3</v>
      </c>
      <c r="K1953" s="13">
        <f t="shared" si="121"/>
        <v>86.202056999999982</v>
      </c>
      <c r="L1953" s="13">
        <f>IF(D1953="ZZ",Brick_Kilns_EF!$E$2*(0.75),Brick_Kilns_EF!$E$2)</f>
        <v>6.7999999999999996E-3</v>
      </c>
      <c r="M1953" s="13">
        <f t="shared" si="120"/>
        <v>60.430307999999997</v>
      </c>
      <c r="N1953" s="13">
        <f>IF(D1953="ZZ",Brick_Kilns_EF!$E$3*(0.75),Brick_Kilns_EF!$E$3)</f>
        <v>4.5999999999999999E-3</v>
      </c>
      <c r="O1953" s="13">
        <f t="shared" si="122"/>
        <v>40.879325999999999</v>
      </c>
      <c r="P1953" s="13">
        <f>IF(D1953="ZZ",Brick_Kilns_EF!$E$4*(0.75),Brick_Kilns_EF!$E$4)</f>
        <v>4.7000000000000002E-3</v>
      </c>
      <c r="Q1953" s="13">
        <f t="shared" si="123"/>
        <v>41.768006999999997</v>
      </c>
    </row>
    <row r="1954" spans="1:17">
      <c r="A1954" s="13" t="s">
        <v>1964</v>
      </c>
      <c r="B1954" s="13">
        <v>22.19173863</v>
      </c>
      <c r="C1954" s="13">
        <v>90.940161840000002</v>
      </c>
      <c r="D1954" s="13" t="s">
        <v>6</v>
      </c>
      <c r="E1954" s="13" t="s">
        <v>4927</v>
      </c>
      <c r="F1954" s="13" t="s">
        <v>11</v>
      </c>
      <c r="G1954" s="13" t="s">
        <v>4802</v>
      </c>
      <c r="H1954" s="13" t="s">
        <v>4816</v>
      </c>
      <c r="I1954" s="13">
        <f>(Brick_Kilns_EF!$B$13*Brick_Kilns_EF!$B$11*Brick_Kilns_EF!$B$12)</f>
        <v>8886.81</v>
      </c>
      <c r="J1954" s="13">
        <f>IF(D1954="ZZ",Brick_Kilns_EF!$E$5*(0.75),Brick_Kilns_EF!$E$5)</f>
        <v>9.6999999999999986E-3</v>
      </c>
      <c r="K1954" s="13">
        <f t="shared" si="121"/>
        <v>86.202056999999982</v>
      </c>
      <c r="L1954" s="13">
        <f>IF(D1954="ZZ",Brick_Kilns_EF!$E$2*(0.75),Brick_Kilns_EF!$E$2)</f>
        <v>6.7999999999999996E-3</v>
      </c>
      <c r="M1954" s="13">
        <f t="shared" si="120"/>
        <v>60.430307999999997</v>
      </c>
      <c r="N1954" s="13">
        <f>IF(D1954="ZZ",Brick_Kilns_EF!$E$3*(0.75),Brick_Kilns_EF!$E$3)</f>
        <v>4.5999999999999999E-3</v>
      </c>
      <c r="O1954" s="13">
        <f t="shared" si="122"/>
        <v>40.879325999999999</v>
      </c>
      <c r="P1954" s="13">
        <f>IF(D1954="ZZ",Brick_Kilns_EF!$E$4*(0.75),Brick_Kilns_EF!$E$4)</f>
        <v>4.7000000000000002E-3</v>
      </c>
      <c r="Q1954" s="13">
        <f t="shared" si="123"/>
        <v>41.768006999999997</v>
      </c>
    </row>
    <row r="1955" spans="1:17">
      <c r="A1955" s="13" t="s">
        <v>1965</v>
      </c>
      <c r="B1955" s="13">
        <v>25.730039690000002</v>
      </c>
      <c r="C1955" s="13">
        <v>89.284318940000006</v>
      </c>
      <c r="D1955" s="13" t="s">
        <v>6</v>
      </c>
      <c r="E1955" s="13" t="s">
        <v>4927</v>
      </c>
      <c r="F1955" s="13" t="s">
        <v>171</v>
      </c>
      <c r="G1955" s="13" t="s">
        <v>4802</v>
      </c>
      <c r="H1955" s="13" t="s">
        <v>4816</v>
      </c>
      <c r="I1955" s="13">
        <f>(Brick_Kilns_EF!$B$13*Brick_Kilns_EF!$B$11*Brick_Kilns_EF!$B$12)</f>
        <v>8886.81</v>
      </c>
      <c r="J1955" s="13">
        <f>IF(D1955="ZZ",Brick_Kilns_EF!$E$5*(0.75),Brick_Kilns_EF!$E$5)</f>
        <v>9.6999999999999986E-3</v>
      </c>
      <c r="K1955" s="13">
        <f t="shared" si="121"/>
        <v>86.202056999999982</v>
      </c>
      <c r="L1955" s="13">
        <f>IF(D1955="ZZ",Brick_Kilns_EF!$E$2*(0.75),Brick_Kilns_EF!$E$2)</f>
        <v>6.7999999999999996E-3</v>
      </c>
      <c r="M1955" s="13">
        <f t="shared" si="120"/>
        <v>60.430307999999997</v>
      </c>
      <c r="N1955" s="13">
        <f>IF(D1955="ZZ",Brick_Kilns_EF!$E$3*(0.75),Brick_Kilns_EF!$E$3)</f>
        <v>4.5999999999999999E-3</v>
      </c>
      <c r="O1955" s="13">
        <f t="shared" si="122"/>
        <v>40.879325999999999</v>
      </c>
      <c r="P1955" s="13">
        <f>IF(D1955="ZZ",Brick_Kilns_EF!$E$4*(0.75),Brick_Kilns_EF!$E$4)</f>
        <v>4.7000000000000002E-3</v>
      </c>
      <c r="Q1955" s="13">
        <f t="shared" si="123"/>
        <v>41.768006999999997</v>
      </c>
    </row>
    <row r="1956" spans="1:17">
      <c r="A1956" s="13" t="s">
        <v>1966</v>
      </c>
      <c r="B1956" s="13">
        <v>25.43127196</v>
      </c>
      <c r="C1956" s="13">
        <v>89.234924930000005</v>
      </c>
      <c r="D1956" s="13" t="s">
        <v>6</v>
      </c>
      <c r="E1956" s="13" t="s">
        <v>4927</v>
      </c>
      <c r="F1956" s="13" t="s">
        <v>171</v>
      </c>
      <c r="G1956" s="13" t="s">
        <v>4802</v>
      </c>
      <c r="H1956" s="13" t="s">
        <v>4816</v>
      </c>
      <c r="I1956" s="13">
        <f>(Brick_Kilns_EF!$B$13*Brick_Kilns_EF!$B$11*Brick_Kilns_EF!$B$12)</f>
        <v>8886.81</v>
      </c>
      <c r="J1956" s="13">
        <f>IF(D1956="ZZ",Brick_Kilns_EF!$E$5*(0.75),Brick_Kilns_EF!$E$5)</f>
        <v>9.6999999999999986E-3</v>
      </c>
      <c r="K1956" s="13">
        <f t="shared" si="121"/>
        <v>86.202056999999982</v>
      </c>
      <c r="L1956" s="13">
        <f>IF(D1956="ZZ",Brick_Kilns_EF!$E$2*(0.75),Brick_Kilns_EF!$E$2)</f>
        <v>6.7999999999999996E-3</v>
      </c>
      <c r="M1956" s="13">
        <f t="shared" si="120"/>
        <v>60.430307999999997</v>
      </c>
      <c r="N1956" s="13">
        <f>IF(D1956="ZZ",Brick_Kilns_EF!$E$3*(0.75),Brick_Kilns_EF!$E$3)</f>
        <v>4.5999999999999999E-3</v>
      </c>
      <c r="O1956" s="13">
        <f t="shared" si="122"/>
        <v>40.879325999999999</v>
      </c>
      <c r="P1956" s="13">
        <f>IF(D1956="ZZ",Brick_Kilns_EF!$E$4*(0.75),Brick_Kilns_EF!$E$4)</f>
        <v>4.7000000000000002E-3</v>
      </c>
      <c r="Q1956" s="13">
        <f t="shared" si="123"/>
        <v>41.768006999999997</v>
      </c>
    </row>
    <row r="1957" spans="1:17">
      <c r="A1957" s="13" t="s">
        <v>1967</v>
      </c>
      <c r="B1957" s="13">
        <v>25.748012079999999</v>
      </c>
      <c r="C1957" s="13">
        <v>88.592179479999999</v>
      </c>
      <c r="D1957" s="13" t="s">
        <v>6</v>
      </c>
      <c r="E1957" s="13" t="s">
        <v>4927</v>
      </c>
      <c r="F1957" s="13" t="s">
        <v>171</v>
      </c>
      <c r="G1957" s="13" t="s">
        <v>4802</v>
      </c>
      <c r="H1957" s="13" t="s">
        <v>4816</v>
      </c>
      <c r="I1957" s="13">
        <f>(Brick_Kilns_EF!$B$13*Brick_Kilns_EF!$B$11*Brick_Kilns_EF!$B$12)</f>
        <v>8886.81</v>
      </c>
      <c r="J1957" s="13">
        <f>IF(D1957="ZZ",Brick_Kilns_EF!$E$5*(0.75),Brick_Kilns_EF!$E$5)</f>
        <v>9.6999999999999986E-3</v>
      </c>
      <c r="K1957" s="13">
        <f t="shared" si="121"/>
        <v>86.202056999999982</v>
      </c>
      <c r="L1957" s="13">
        <f>IF(D1957="ZZ",Brick_Kilns_EF!$E$2*(0.75),Brick_Kilns_EF!$E$2)</f>
        <v>6.7999999999999996E-3</v>
      </c>
      <c r="M1957" s="13">
        <f t="shared" si="120"/>
        <v>60.430307999999997</v>
      </c>
      <c r="N1957" s="13">
        <f>IF(D1957="ZZ",Brick_Kilns_EF!$E$3*(0.75),Brick_Kilns_EF!$E$3)</f>
        <v>4.5999999999999999E-3</v>
      </c>
      <c r="O1957" s="13">
        <f t="shared" si="122"/>
        <v>40.879325999999999</v>
      </c>
      <c r="P1957" s="13">
        <f>IF(D1957="ZZ",Brick_Kilns_EF!$E$4*(0.75),Brick_Kilns_EF!$E$4)</f>
        <v>4.7000000000000002E-3</v>
      </c>
      <c r="Q1957" s="13">
        <f t="shared" si="123"/>
        <v>41.768006999999997</v>
      </c>
    </row>
    <row r="1958" spans="1:17">
      <c r="A1958" s="13" t="s">
        <v>1968</v>
      </c>
      <c r="B1958" s="13">
        <v>25.924503640000001</v>
      </c>
      <c r="C1958" s="13">
        <v>89.478979129999999</v>
      </c>
      <c r="D1958" s="13" t="s">
        <v>6</v>
      </c>
      <c r="E1958" s="13" t="s">
        <v>4927</v>
      </c>
      <c r="F1958" s="13" t="s">
        <v>171</v>
      </c>
      <c r="G1958" s="13" t="s">
        <v>4802</v>
      </c>
      <c r="H1958" s="13" t="s">
        <v>4816</v>
      </c>
      <c r="I1958" s="13">
        <f>(Brick_Kilns_EF!$B$13*Brick_Kilns_EF!$B$11*Brick_Kilns_EF!$B$12)</f>
        <v>8886.81</v>
      </c>
      <c r="J1958" s="13">
        <f>IF(D1958="ZZ",Brick_Kilns_EF!$E$5*(0.75),Brick_Kilns_EF!$E$5)</f>
        <v>9.6999999999999986E-3</v>
      </c>
      <c r="K1958" s="13">
        <f t="shared" si="121"/>
        <v>86.202056999999982</v>
      </c>
      <c r="L1958" s="13">
        <f>IF(D1958="ZZ",Brick_Kilns_EF!$E$2*(0.75),Brick_Kilns_EF!$E$2)</f>
        <v>6.7999999999999996E-3</v>
      </c>
      <c r="M1958" s="13">
        <f t="shared" si="120"/>
        <v>60.430307999999997</v>
      </c>
      <c r="N1958" s="13">
        <f>IF(D1958="ZZ",Brick_Kilns_EF!$E$3*(0.75),Brick_Kilns_EF!$E$3)</f>
        <v>4.5999999999999999E-3</v>
      </c>
      <c r="O1958" s="13">
        <f t="shared" si="122"/>
        <v>40.879325999999999</v>
      </c>
      <c r="P1958" s="13">
        <f>IF(D1958="ZZ",Brick_Kilns_EF!$E$4*(0.75),Brick_Kilns_EF!$E$4)</f>
        <v>4.7000000000000002E-3</v>
      </c>
      <c r="Q1958" s="13">
        <f t="shared" si="123"/>
        <v>41.768006999999997</v>
      </c>
    </row>
    <row r="1959" spans="1:17">
      <c r="A1959" s="13" t="s">
        <v>1969</v>
      </c>
      <c r="B1959" s="13">
        <v>25.858700049999999</v>
      </c>
      <c r="C1959" s="13">
        <v>88.602327700000004</v>
      </c>
      <c r="D1959" s="13" t="s">
        <v>6</v>
      </c>
      <c r="E1959" s="13" t="s">
        <v>4927</v>
      </c>
      <c r="F1959" s="13" t="s">
        <v>171</v>
      </c>
      <c r="G1959" s="13" t="s">
        <v>4802</v>
      </c>
      <c r="H1959" s="13" t="s">
        <v>4816</v>
      </c>
      <c r="I1959" s="13">
        <f>(Brick_Kilns_EF!$B$13*Brick_Kilns_EF!$B$11*Brick_Kilns_EF!$B$12)</f>
        <v>8886.81</v>
      </c>
      <c r="J1959" s="13">
        <f>IF(D1959="ZZ",Brick_Kilns_EF!$E$5*(0.75),Brick_Kilns_EF!$E$5)</f>
        <v>9.6999999999999986E-3</v>
      </c>
      <c r="K1959" s="13">
        <f t="shared" si="121"/>
        <v>86.202056999999982</v>
      </c>
      <c r="L1959" s="13">
        <f>IF(D1959="ZZ",Brick_Kilns_EF!$E$2*(0.75),Brick_Kilns_EF!$E$2)</f>
        <v>6.7999999999999996E-3</v>
      </c>
      <c r="M1959" s="13">
        <f t="shared" si="120"/>
        <v>60.430307999999997</v>
      </c>
      <c r="N1959" s="13">
        <f>IF(D1959="ZZ",Brick_Kilns_EF!$E$3*(0.75),Brick_Kilns_EF!$E$3)</f>
        <v>4.5999999999999999E-3</v>
      </c>
      <c r="O1959" s="13">
        <f t="shared" si="122"/>
        <v>40.879325999999999</v>
      </c>
      <c r="P1959" s="13">
        <f>IF(D1959="ZZ",Brick_Kilns_EF!$E$4*(0.75),Brick_Kilns_EF!$E$4)</f>
        <v>4.7000000000000002E-3</v>
      </c>
      <c r="Q1959" s="13">
        <f t="shared" si="123"/>
        <v>41.768006999999997</v>
      </c>
    </row>
    <row r="1960" spans="1:17">
      <c r="A1960" s="13" t="s">
        <v>1970</v>
      </c>
      <c r="B1960" s="13">
        <v>25.740331430000001</v>
      </c>
      <c r="C1960" s="13">
        <v>89.469828609999993</v>
      </c>
      <c r="D1960" s="13" t="s">
        <v>6</v>
      </c>
      <c r="E1960" s="13" t="s">
        <v>4927</v>
      </c>
      <c r="F1960" s="13" t="s">
        <v>171</v>
      </c>
      <c r="G1960" s="13" t="s">
        <v>4802</v>
      </c>
      <c r="H1960" s="13" t="s">
        <v>4816</v>
      </c>
      <c r="I1960" s="13">
        <f>(Brick_Kilns_EF!$B$13*Brick_Kilns_EF!$B$11*Brick_Kilns_EF!$B$12)</f>
        <v>8886.81</v>
      </c>
      <c r="J1960" s="13">
        <f>IF(D1960="ZZ",Brick_Kilns_EF!$E$5*(0.75),Brick_Kilns_EF!$E$5)</f>
        <v>9.6999999999999986E-3</v>
      </c>
      <c r="K1960" s="13">
        <f t="shared" si="121"/>
        <v>86.202056999999982</v>
      </c>
      <c r="L1960" s="13">
        <f>IF(D1960="ZZ",Brick_Kilns_EF!$E$2*(0.75),Brick_Kilns_EF!$E$2)</f>
        <v>6.7999999999999996E-3</v>
      </c>
      <c r="M1960" s="13">
        <f t="shared" si="120"/>
        <v>60.430307999999997</v>
      </c>
      <c r="N1960" s="13">
        <f>IF(D1960="ZZ",Brick_Kilns_EF!$E$3*(0.75),Brick_Kilns_EF!$E$3)</f>
        <v>4.5999999999999999E-3</v>
      </c>
      <c r="O1960" s="13">
        <f t="shared" si="122"/>
        <v>40.879325999999999</v>
      </c>
      <c r="P1960" s="13">
        <f>IF(D1960="ZZ",Brick_Kilns_EF!$E$4*(0.75),Brick_Kilns_EF!$E$4)</f>
        <v>4.7000000000000002E-3</v>
      </c>
      <c r="Q1960" s="13">
        <f t="shared" si="123"/>
        <v>41.768006999999997</v>
      </c>
    </row>
    <row r="1961" spans="1:17">
      <c r="A1961" s="13" t="s">
        <v>1971</v>
      </c>
      <c r="B1961" s="13">
        <v>25.346689869999999</v>
      </c>
      <c r="C1961" s="13">
        <v>89.315466220000005</v>
      </c>
      <c r="D1961" s="13" t="s">
        <v>6</v>
      </c>
      <c r="E1961" s="13" t="s">
        <v>4927</v>
      </c>
      <c r="F1961" s="13" t="s">
        <v>171</v>
      </c>
      <c r="G1961" s="13" t="s">
        <v>4802</v>
      </c>
      <c r="H1961" s="13" t="s">
        <v>4816</v>
      </c>
      <c r="I1961" s="13">
        <f>(Brick_Kilns_EF!$B$13*Brick_Kilns_EF!$B$11*Brick_Kilns_EF!$B$12)</f>
        <v>8886.81</v>
      </c>
      <c r="J1961" s="13">
        <f>IF(D1961="ZZ",Brick_Kilns_EF!$E$5*(0.75),Brick_Kilns_EF!$E$5)</f>
        <v>9.6999999999999986E-3</v>
      </c>
      <c r="K1961" s="13">
        <f t="shared" si="121"/>
        <v>86.202056999999982</v>
      </c>
      <c r="L1961" s="13">
        <f>IF(D1961="ZZ",Brick_Kilns_EF!$E$2*(0.75),Brick_Kilns_EF!$E$2)</f>
        <v>6.7999999999999996E-3</v>
      </c>
      <c r="M1961" s="13">
        <f t="shared" si="120"/>
        <v>60.430307999999997</v>
      </c>
      <c r="N1961" s="13">
        <f>IF(D1961="ZZ",Brick_Kilns_EF!$E$3*(0.75),Brick_Kilns_EF!$E$3)</f>
        <v>4.5999999999999999E-3</v>
      </c>
      <c r="O1961" s="13">
        <f t="shared" si="122"/>
        <v>40.879325999999999</v>
      </c>
      <c r="P1961" s="13">
        <f>IF(D1961="ZZ",Brick_Kilns_EF!$E$4*(0.75),Brick_Kilns_EF!$E$4)</f>
        <v>4.7000000000000002E-3</v>
      </c>
      <c r="Q1961" s="13">
        <f t="shared" si="123"/>
        <v>41.768006999999997</v>
      </c>
    </row>
    <row r="1962" spans="1:17">
      <c r="A1962" s="13" t="s">
        <v>1972</v>
      </c>
      <c r="B1962" s="13">
        <v>25.738128119999999</v>
      </c>
      <c r="C1962" s="13">
        <v>88.359071020000002</v>
      </c>
      <c r="D1962" s="13" t="s">
        <v>6</v>
      </c>
      <c r="E1962" s="13" t="s">
        <v>4927</v>
      </c>
      <c r="F1962" s="13" t="s">
        <v>171</v>
      </c>
      <c r="G1962" s="13" t="s">
        <v>4802</v>
      </c>
      <c r="H1962" s="13" t="s">
        <v>4816</v>
      </c>
      <c r="I1962" s="13">
        <f>(Brick_Kilns_EF!$B$13*Brick_Kilns_EF!$B$11*Brick_Kilns_EF!$B$12)</f>
        <v>8886.81</v>
      </c>
      <c r="J1962" s="13">
        <f>IF(D1962="ZZ",Brick_Kilns_EF!$E$5*(0.75),Brick_Kilns_EF!$E$5)</f>
        <v>9.6999999999999986E-3</v>
      </c>
      <c r="K1962" s="13">
        <f t="shared" si="121"/>
        <v>86.202056999999982</v>
      </c>
      <c r="L1962" s="13">
        <f>IF(D1962="ZZ",Brick_Kilns_EF!$E$2*(0.75),Brick_Kilns_EF!$E$2)</f>
        <v>6.7999999999999996E-3</v>
      </c>
      <c r="M1962" s="13">
        <f t="shared" si="120"/>
        <v>60.430307999999997</v>
      </c>
      <c r="N1962" s="13">
        <f>IF(D1962="ZZ",Brick_Kilns_EF!$E$3*(0.75),Brick_Kilns_EF!$E$3)</f>
        <v>4.5999999999999999E-3</v>
      </c>
      <c r="O1962" s="13">
        <f t="shared" si="122"/>
        <v>40.879325999999999</v>
      </c>
      <c r="P1962" s="13">
        <f>IF(D1962="ZZ",Brick_Kilns_EF!$E$4*(0.75),Brick_Kilns_EF!$E$4)</f>
        <v>4.7000000000000002E-3</v>
      </c>
      <c r="Q1962" s="13">
        <f t="shared" si="123"/>
        <v>41.768006999999997</v>
      </c>
    </row>
    <row r="1963" spans="1:17">
      <c r="A1963" s="13" t="s">
        <v>1973</v>
      </c>
      <c r="B1963" s="13">
        <v>25.408009870000001</v>
      </c>
      <c r="C1963" s="13">
        <v>89.202660839999993</v>
      </c>
      <c r="D1963" s="13" t="s">
        <v>6</v>
      </c>
      <c r="E1963" s="13" t="s">
        <v>4927</v>
      </c>
      <c r="F1963" s="13" t="s">
        <v>171</v>
      </c>
      <c r="G1963" s="13" t="s">
        <v>4802</v>
      </c>
      <c r="H1963" s="13" t="s">
        <v>4816</v>
      </c>
      <c r="I1963" s="13">
        <f>(Brick_Kilns_EF!$B$13*Brick_Kilns_EF!$B$11*Brick_Kilns_EF!$B$12)</f>
        <v>8886.81</v>
      </c>
      <c r="J1963" s="13">
        <f>IF(D1963="ZZ",Brick_Kilns_EF!$E$5*(0.75),Brick_Kilns_EF!$E$5)</f>
        <v>9.6999999999999986E-3</v>
      </c>
      <c r="K1963" s="13">
        <f t="shared" si="121"/>
        <v>86.202056999999982</v>
      </c>
      <c r="L1963" s="13">
        <f>IF(D1963="ZZ",Brick_Kilns_EF!$E$2*(0.75),Brick_Kilns_EF!$E$2)</f>
        <v>6.7999999999999996E-3</v>
      </c>
      <c r="M1963" s="13">
        <f t="shared" si="120"/>
        <v>60.430307999999997</v>
      </c>
      <c r="N1963" s="13">
        <f>IF(D1963="ZZ",Brick_Kilns_EF!$E$3*(0.75),Brick_Kilns_EF!$E$3)</f>
        <v>4.5999999999999999E-3</v>
      </c>
      <c r="O1963" s="13">
        <f t="shared" si="122"/>
        <v>40.879325999999999</v>
      </c>
      <c r="P1963" s="13">
        <f>IF(D1963="ZZ",Brick_Kilns_EF!$E$4*(0.75),Brick_Kilns_EF!$E$4)</f>
        <v>4.7000000000000002E-3</v>
      </c>
      <c r="Q1963" s="13">
        <f t="shared" si="123"/>
        <v>41.768006999999997</v>
      </c>
    </row>
    <row r="1964" spans="1:17">
      <c r="A1964" s="13" t="s">
        <v>1974</v>
      </c>
      <c r="B1964" s="13">
        <v>26.140145780000001</v>
      </c>
      <c r="C1964" s="13">
        <v>89.712552819999999</v>
      </c>
      <c r="D1964" s="13" t="s">
        <v>6</v>
      </c>
      <c r="E1964" s="13" t="s">
        <v>4927</v>
      </c>
      <c r="F1964" s="13" t="s">
        <v>171</v>
      </c>
      <c r="G1964" s="13" t="s">
        <v>4802</v>
      </c>
      <c r="H1964" s="13" t="s">
        <v>4816</v>
      </c>
      <c r="I1964" s="13">
        <f>(Brick_Kilns_EF!$B$13*Brick_Kilns_EF!$B$11*Brick_Kilns_EF!$B$12)</f>
        <v>8886.81</v>
      </c>
      <c r="J1964" s="13">
        <f>IF(D1964="ZZ",Brick_Kilns_EF!$E$5*(0.75),Brick_Kilns_EF!$E$5)</f>
        <v>9.6999999999999986E-3</v>
      </c>
      <c r="K1964" s="13">
        <f t="shared" si="121"/>
        <v>86.202056999999982</v>
      </c>
      <c r="L1964" s="13">
        <f>IF(D1964="ZZ",Brick_Kilns_EF!$E$2*(0.75),Brick_Kilns_EF!$E$2)</f>
        <v>6.7999999999999996E-3</v>
      </c>
      <c r="M1964" s="13">
        <f t="shared" si="120"/>
        <v>60.430307999999997</v>
      </c>
      <c r="N1964" s="13">
        <f>IF(D1964="ZZ",Brick_Kilns_EF!$E$3*(0.75),Brick_Kilns_EF!$E$3)</f>
        <v>4.5999999999999999E-3</v>
      </c>
      <c r="O1964" s="13">
        <f t="shared" si="122"/>
        <v>40.879325999999999</v>
      </c>
      <c r="P1964" s="13">
        <f>IF(D1964="ZZ",Brick_Kilns_EF!$E$4*(0.75),Brick_Kilns_EF!$E$4)</f>
        <v>4.7000000000000002E-3</v>
      </c>
      <c r="Q1964" s="13">
        <f t="shared" si="123"/>
        <v>41.768006999999997</v>
      </c>
    </row>
    <row r="1965" spans="1:17">
      <c r="A1965" s="13" t="s">
        <v>1975</v>
      </c>
      <c r="B1965" s="13">
        <v>25.348382040000001</v>
      </c>
      <c r="C1965" s="13">
        <v>89.121866639999993</v>
      </c>
      <c r="D1965" s="13" t="s">
        <v>6</v>
      </c>
      <c r="E1965" s="13" t="s">
        <v>4927</v>
      </c>
      <c r="F1965" s="13" t="s">
        <v>171</v>
      </c>
      <c r="G1965" s="13" t="s">
        <v>4802</v>
      </c>
      <c r="H1965" s="13" t="s">
        <v>4816</v>
      </c>
      <c r="I1965" s="13">
        <f>(Brick_Kilns_EF!$B$13*Brick_Kilns_EF!$B$11*Brick_Kilns_EF!$B$12)</f>
        <v>8886.81</v>
      </c>
      <c r="J1965" s="13">
        <f>IF(D1965="ZZ",Brick_Kilns_EF!$E$5*(0.75),Brick_Kilns_EF!$E$5)</f>
        <v>9.6999999999999986E-3</v>
      </c>
      <c r="K1965" s="13">
        <f t="shared" si="121"/>
        <v>86.202056999999982</v>
      </c>
      <c r="L1965" s="13">
        <f>IF(D1965="ZZ",Brick_Kilns_EF!$E$2*(0.75),Brick_Kilns_EF!$E$2)</f>
        <v>6.7999999999999996E-3</v>
      </c>
      <c r="M1965" s="13">
        <f t="shared" si="120"/>
        <v>60.430307999999997</v>
      </c>
      <c r="N1965" s="13">
        <f>IF(D1965="ZZ",Brick_Kilns_EF!$E$3*(0.75),Brick_Kilns_EF!$E$3)</f>
        <v>4.5999999999999999E-3</v>
      </c>
      <c r="O1965" s="13">
        <f t="shared" si="122"/>
        <v>40.879325999999999</v>
      </c>
      <c r="P1965" s="13">
        <f>IF(D1965="ZZ",Brick_Kilns_EF!$E$4*(0.75),Brick_Kilns_EF!$E$4)</f>
        <v>4.7000000000000002E-3</v>
      </c>
      <c r="Q1965" s="13">
        <f t="shared" si="123"/>
        <v>41.768006999999997</v>
      </c>
    </row>
    <row r="1966" spans="1:17">
      <c r="A1966" s="13" t="s">
        <v>1976</v>
      </c>
      <c r="B1966" s="13">
        <v>25.447223999999999</v>
      </c>
      <c r="C1966" s="13">
        <v>89.075646359999993</v>
      </c>
      <c r="D1966" s="13" t="s">
        <v>6</v>
      </c>
      <c r="E1966" s="13" t="s">
        <v>4927</v>
      </c>
      <c r="F1966" s="13" t="s">
        <v>171</v>
      </c>
      <c r="G1966" s="13" t="s">
        <v>4802</v>
      </c>
      <c r="H1966" s="13" t="s">
        <v>4816</v>
      </c>
      <c r="I1966" s="13">
        <f>(Brick_Kilns_EF!$B$13*Brick_Kilns_EF!$B$11*Brick_Kilns_EF!$B$12)</f>
        <v>8886.81</v>
      </c>
      <c r="J1966" s="13">
        <f>IF(D1966="ZZ",Brick_Kilns_EF!$E$5*(0.75),Brick_Kilns_EF!$E$5)</f>
        <v>9.6999999999999986E-3</v>
      </c>
      <c r="K1966" s="13">
        <f t="shared" si="121"/>
        <v>86.202056999999982</v>
      </c>
      <c r="L1966" s="13">
        <f>IF(D1966="ZZ",Brick_Kilns_EF!$E$2*(0.75),Brick_Kilns_EF!$E$2)</f>
        <v>6.7999999999999996E-3</v>
      </c>
      <c r="M1966" s="13">
        <f t="shared" si="120"/>
        <v>60.430307999999997</v>
      </c>
      <c r="N1966" s="13">
        <f>IF(D1966="ZZ",Brick_Kilns_EF!$E$3*(0.75),Brick_Kilns_EF!$E$3)</f>
        <v>4.5999999999999999E-3</v>
      </c>
      <c r="O1966" s="13">
        <f t="shared" si="122"/>
        <v>40.879325999999999</v>
      </c>
      <c r="P1966" s="13">
        <f>IF(D1966="ZZ",Brick_Kilns_EF!$E$4*(0.75),Brick_Kilns_EF!$E$4)</f>
        <v>4.7000000000000002E-3</v>
      </c>
      <c r="Q1966" s="13">
        <f t="shared" si="123"/>
        <v>41.768006999999997</v>
      </c>
    </row>
    <row r="1967" spans="1:17">
      <c r="A1967" s="13" t="s">
        <v>1977</v>
      </c>
      <c r="B1967" s="13">
        <v>25.402773530000001</v>
      </c>
      <c r="C1967" s="13">
        <v>89.214185189999995</v>
      </c>
      <c r="D1967" s="13" t="s">
        <v>6</v>
      </c>
      <c r="E1967" s="13" t="s">
        <v>4927</v>
      </c>
      <c r="F1967" s="13" t="s">
        <v>171</v>
      </c>
      <c r="G1967" s="13" t="s">
        <v>4802</v>
      </c>
      <c r="H1967" s="13" t="s">
        <v>4816</v>
      </c>
      <c r="I1967" s="13">
        <f>(Brick_Kilns_EF!$B$13*Brick_Kilns_EF!$B$11*Brick_Kilns_EF!$B$12)</f>
        <v>8886.81</v>
      </c>
      <c r="J1967" s="13">
        <f>IF(D1967="ZZ",Brick_Kilns_EF!$E$5*(0.75),Brick_Kilns_EF!$E$5)</f>
        <v>9.6999999999999986E-3</v>
      </c>
      <c r="K1967" s="13">
        <f t="shared" si="121"/>
        <v>86.202056999999982</v>
      </c>
      <c r="L1967" s="13">
        <f>IF(D1967="ZZ",Brick_Kilns_EF!$E$2*(0.75),Brick_Kilns_EF!$E$2)</f>
        <v>6.7999999999999996E-3</v>
      </c>
      <c r="M1967" s="13">
        <f t="shared" si="120"/>
        <v>60.430307999999997</v>
      </c>
      <c r="N1967" s="13">
        <f>IF(D1967="ZZ",Brick_Kilns_EF!$E$3*(0.75),Brick_Kilns_EF!$E$3)</f>
        <v>4.5999999999999999E-3</v>
      </c>
      <c r="O1967" s="13">
        <f t="shared" si="122"/>
        <v>40.879325999999999</v>
      </c>
      <c r="P1967" s="13">
        <f>IF(D1967="ZZ",Brick_Kilns_EF!$E$4*(0.75),Brick_Kilns_EF!$E$4)</f>
        <v>4.7000000000000002E-3</v>
      </c>
      <c r="Q1967" s="13">
        <f t="shared" si="123"/>
        <v>41.768006999999997</v>
      </c>
    </row>
    <row r="1968" spans="1:17">
      <c r="A1968" s="13" t="s">
        <v>1978</v>
      </c>
      <c r="B1968" s="13">
        <v>25.54247445</v>
      </c>
      <c r="C1968" s="13">
        <v>88.683255380000006</v>
      </c>
      <c r="D1968" s="13" t="s">
        <v>6</v>
      </c>
      <c r="E1968" s="13" t="s">
        <v>4927</v>
      </c>
      <c r="F1968" s="13" t="s">
        <v>171</v>
      </c>
      <c r="G1968" s="13" t="s">
        <v>4802</v>
      </c>
      <c r="H1968" s="13" t="s">
        <v>4816</v>
      </c>
      <c r="I1968" s="13">
        <f>(Brick_Kilns_EF!$B$13*Brick_Kilns_EF!$B$11*Brick_Kilns_EF!$B$12)</f>
        <v>8886.81</v>
      </c>
      <c r="J1968" s="13">
        <f>IF(D1968="ZZ",Brick_Kilns_EF!$E$5*(0.75),Brick_Kilns_EF!$E$5)</f>
        <v>9.6999999999999986E-3</v>
      </c>
      <c r="K1968" s="13">
        <f t="shared" si="121"/>
        <v>86.202056999999982</v>
      </c>
      <c r="L1968" s="13">
        <f>IF(D1968="ZZ",Brick_Kilns_EF!$E$2*(0.75),Brick_Kilns_EF!$E$2)</f>
        <v>6.7999999999999996E-3</v>
      </c>
      <c r="M1968" s="13">
        <f t="shared" si="120"/>
        <v>60.430307999999997</v>
      </c>
      <c r="N1968" s="13">
        <f>IF(D1968="ZZ",Brick_Kilns_EF!$E$3*(0.75),Brick_Kilns_EF!$E$3)</f>
        <v>4.5999999999999999E-3</v>
      </c>
      <c r="O1968" s="13">
        <f t="shared" si="122"/>
        <v>40.879325999999999</v>
      </c>
      <c r="P1968" s="13">
        <f>IF(D1968="ZZ",Brick_Kilns_EF!$E$4*(0.75),Brick_Kilns_EF!$E$4)</f>
        <v>4.7000000000000002E-3</v>
      </c>
      <c r="Q1968" s="13">
        <f t="shared" si="123"/>
        <v>41.768006999999997</v>
      </c>
    </row>
    <row r="1969" spans="1:17">
      <c r="A1969" s="13" t="s">
        <v>1979</v>
      </c>
      <c r="B1969" s="13">
        <v>25.483088120000001</v>
      </c>
      <c r="C1969" s="13">
        <v>89.4810892</v>
      </c>
      <c r="D1969" s="13" t="s">
        <v>6</v>
      </c>
      <c r="E1969" s="13" t="s">
        <v>4927</v>
      </c>
      <c r="F1969" s="13" t="s">
        <v>171</v>
      </c>
      <c r="G1969" s="13" t="s">
        <v>4802</v>
      </c>
      <c r="H1969" s="13" t="s">
        <v>4816</v>
      </c>
      <c r="I1969" s="13">
        <f>(Brick_Kilns_EF!$B$13*Brick_Kilns_EF!$B$11*Brick_Kilns_EF!$B$12)</f>
        <v>8886.81</v>
      </c>
      <c r="J1969" s="13">
        <f>IF(D1969="ZZ",Brick_Kilns_EF!$E$5*(0.75),Brick_Kilns_EF!$E$5)</f>
        <v>9.6999999999999986E-3</v>
      </c>
      <c r="K1969" s="13">
        <f t="shared" si="121"/>
        <v>86.202056999999982</v>
      </c>
      <c r="L1969" s="13">
        <f>IF(D1969="ZZ",Brick_Kilns_EF!$E$2*(0.75),Brick_Kilns_EF!$E$2)</f>
        <v>6.7999999999999996E-3</v>
      </c>
      <c r="M1969" s="13">
        <f t="shared" si="120"/>
        <v>60.430307999999997</v>
      </c>
      <c r="N1969" s="13">
        <f>IF(D1969="ZZ",Brick_Kilns_EF!$E$3*(0.75),Brick_Kilns_EF!$E$3)</f>
        <v>4.5999999999999999E-3</v>
      </c>
      <c r="O1969" s="13">
        <f t="shared" si="122"/>
        <v>40.879325999999999</v>
      </c>
      <c r="P1969" s="13">
        <f>IF(D1969="ZZ",Brick_Kilns_EF!$E$4*(0.75),Brick_Kilns_EF!$E$4)</f>
        <v>4.7000000000000002E-3</v>
      </c>
      <c r="Q1969" s="13">
        <f t="shared" si="123"/>
        <v>41.768006999999997</v>
      </c>
    </row>
    <row r="1970" spans="1:17">
      <c r="A1970" s="13" t="s">
        <v>1980</v>
      </c>
      <c r="B1970" s="13">
        <v>25.447549819999999</v>
      </c>
      <c r="C1970" s="13">
        <v>89.435962630000006</v>
      </c>
      <c r="D1970" s="13" t="s">
        <v>6</v>
      </c>
      <c r="E1970" s="13" t="s">
        <v>4927</v>
      </c>
      <c r="F1970" s="13" t="s">
        <v>171</v>
      </c>
      <c r="G1970" s="13" t="s">
        <v>4802</v>
      </c>
      <c r="H1970" s="13" t="s">
        <v>4816</v>
      </c>
      <c r="I1970" s="13">
        <f>(Brick_Kilns_EF!$B$13*Brick_Kilns_EF!$B$11*Brick_Kilns_EF!$B$12)</f>
        <v>8886.81</v>
      </c>
      <c r="J1970" s="13">
        <f>IF(D1970="ZZ",Brick_Kilns_EF!$E$5*(0.75),Brick_Kilns_EF!$E$5)</f>
        <v>9.6999999999999986E-3</v>
      </c>
      <c r="K1970" s="13">
        <f t="shared" si="121"/>
        <v>86.202056999999982</v>
      </c>
      <c r="L1970" s="13">
        <f>IF(D1970="ZZ",Brick_Kilns_EF!$E$2*(0.75),Brick_Kilns_EF!$E$2)</f>
        <v>6.7999999999999996E-3</v>
      </c>
      <c r="M1970" s="13">
        <f t="shared" si="120"/>
        <v>60.430307999999997</v>
      </c>
      <c r="N1970" s="13">
        <f>IF(D1970="ZZ",Brick_Kilns_EF!$E$3*(0.75),Brick_Kilns_EF!$E$3)</f>
        <v>4.5999999999999999E-3</v>
      </c>
      <c r="O1970" s="13">
        <f t="shared" si="122"/>
        <v>40.879325999999999</v>
      </c>
      <c r="P1970" s="13">
        <f>IF(D1970="ZZ",Brick_Kilns_EF!$E$4*(0.75),Brick_Kilns_EF!$E$4)</f>
        <v>4.7000000000000002E-3</v>
      </c>
      <c r="Q1970" s="13">
        <f t="shared" si="123"/>
        <v>41.768006999999997</v>
      </c>
    </row>
    <row r="1971" spans="1:17">
      <c r="A1971" s="13" t="s">
        <v>1981</v>
      </c>
      <c r="B1971" s="13">
        <v>25.321499370000002</v>
      </c>
      <c r="C1971" s="13">
        <v>89.112031310000006</v>
      </c>
      <c r="D1971" s="13" t="s">
        <v>6</v>
      </c>
      <c r="E1971" s="13" t="s">
        <v>4927</v>
      </c>
      <c r="F1971" s="13" t="s">
        <v>171</v>
      </c>
      <c r="G1971" s="13" t="s">
        <v>4802</v>
      </c>
      <c r="H1971" s="13" t="s">
        <v>4816</v>
      </c>
      <c r="I1971" s="13">
        <f>(Brick_Kilns_EF!$B$13*Brick_Kilns_EF!$B$11*Brick_Kilns_EF!$B$12)</f>
        <v>8886.81</v>
      </c>
      <c r="J1971" s="13">
        <f>IF(D1971="ZZ",Brick_Kilns_EF!$E$5*(0.75),Brick_Kilns_EF!$E$5)</f>
        <v>9.6999999999999986E-3</v>
      </c>
      <c r="K1971" s="13">
        <f t="shared" si="121"/>
        <v>86.202056999999982</v>
      </c>
      <c r="L1971" s="13">
        <f>IF(D1971="ZZ",Brick_Kilns_EF!$E$2*(0.75),Brick_Kilns_EF!$E$2)</f>
        <v>6.7999999999999996E-3</v>
      </c>
      <c r="M1971" s="13">
        <f t="shared" si="120"/>
        <v>60.430307999999997</v>
      </c>
      <c r="N1971" s="13">
        <f>IF(D1971="ZZ",Brick_Kilns_EF!$E$3*(0.75),Brick_Kilns_EF!$E$3)</f>
        <v>4.5999999999999999E-3</v>
      </c>
      <c r="O1971" s="13">
        <f t="shared" si="122"/>
        <v>40.879325999999999</v>
      </c>
      <c r="P1971" s="13">
        <f>IF(D1971="ZZ",Brick_Kilns_EF!$E$4*(0.75),Brick_Kilns_EF!$E$4)</f>
        <v>4.7000000000000002E-3</v>
      </c>
      <c r="Q1971" s="13">
        <f t="shared" si="123"/>
        <v>41.768006999999997</v>
      </c>
    </row>
    <row r="1972" spans="1:17">
      <c r="A1972" s="13" t="s">
        <v>1982</v>
      </c>
      <c r="B1972" s="13">
        <v>21.806154469999999</v>
      </c>
      <c r="C1972" s="13">
        <v>89.470596740000005</v>
      </c>
      <c r="D1972" s="13" t="s">
        <v>6</v>
      </c>
      <c r="E1972" s="13" t="s">
        <v>4927</v>
      </c>
      <c r="F1972" s="13" t="s">
        <v>9</v>
      </c>
      <c r="G1972" s="13" t="s">
        <v>4802</v>
      </c>
      <c r="H1972" s="13" t="s">
        <v>4816</v>
      </c>
      <c r="I1972" s="13">
        <f>(Brick_Kilns_EF!$B$13*Brick_Kilns_EF!$B$11*Brick_Kilns_EF!$B$12)</f>
        <v>8886.81</v>
      </c>
      <c r="J1972" s="13">
        <f>IF(D1972="ZZ",Brick_Kilns_EF!$E$5*(0.75),Brick_Kilns_EF!$E$5)</f>
        <v>9.6999999999999986E-3</v>
      </c>
      <c r="K1972" s="13">
        <f t="shared" si="121"/>
        <v>86.202056999999982</v>
      </c>
      <c r="L1972" s="13">
        <f>IF(D1972="ZZ",Brick_Kilns_EF!$E$2*(0.75),Brick_Kilns_EF!$E$2)</f>
        <v>6.7999999999999996E-3</v>
      </c>
      <c r="M1972" s="13">
        <f t="shared" si="120"/>
        <v>60.430307999999997</v>
      </c>
      <c r="N1972" s="13">
        <f>IF(D1972="ZZ",Brick_Kilns_EF!$E$3*(0.75),Brick_Kilns_EF!$E$3)</f>
        <v>4.5999999999999999E-3</v>
      </c>
      <c r="O1972" s="13">
        <f t="shared" si="122"/>
        <v>40.879325999999999</v>
      </c>
      <c r="P1972" s="13">
        <f>IF(D1972="ZZ",Brick_Kilns_EF!$E$4*(0.75),Brick_Kilns_EF!$E$4)</f>
        <v>4.7000000000000002E-3</v>
      </c>
      <c r="Q1972" s="13">
        <f t="shared" si="123"/>
        <v>41.768006999999997</v>
      </c>
    </row>
    <row r="1973" spans="1:17">
      <c r="A1973" s="13" t="s">
        <v>1983</v>
      </c>
      <c r="B1973" s="13">
        <v>26.10370614</v>
      </c>
      <c r="C1973" s="13">
        <v>88.271973130000006</v>
      </c>
      <c r="D1973" s="13" t="s">
        <v>6</v>
      </c>
      <c r="E1973" s="13" t="s">
        <v>4927</v>
      </c>
      <c r="F1973" s="13" t="s">
        <v>171</v>
      </c>
      <c r="G1973" s="13" t="s">
        <v>4802</v>
      </c>
      <c r="H1973" s="13" t="s">
        <v>4816</v>
      </c>
      <c r="I1973" s="13">
        <f>(Brick_Kilns_EF!$B$13*Brick_Kilns_EF!$B$11*Brick_Kilns_EF!$B$12)</f>
        <v>8886.81</v>
      </c>
      <c r="J1973" s="13">
        <f>IF(D1973="ZZ",Brick_Kilns_EF!$E$5*(0.75),Brick_Kilns_EF!$E$5)</f>
        <v>9.6999999999999986E-3</v>
      </c>
      <c r="K1973" s="13">
        <f t="shared" si="121"/>
        <v>86.202056999999982</v>
      </c>
      <c r="L1973" s="13">
        <f>IF(D1973="ZZ",Brick_Kilns_EF!$E$2*(0.75),Brick_Kilns_EF!$E$2)</f>
        <v>6.7999999999999996E-3</v>
      </c>
      <c r="M1973" s="13">
        <f t="shared" si="120"/>
        <v>60.430307999999997</v>
      </c>
      <c r="N1973" s="13">
        <f>IF(D1973="ZZ",Brick_Kilns_EF!$E$3*(0.75),Brick_Kilns_EF!$E$3)</f>
        <v>4.5999999999999999E-3</v>
      </c>
      <c r="O1973" s="13">
        <f t="shared" si="122"/>
        <v>40.879325999999999</v>
      </c>
      <c r="P1973" s="13">
        <f>IF(D1973="ZZ",Brick_Kilns_EF!$E$4*(0.75),Brick_Kilns_EF!$E$4)</f>
        <v>4.7000000000000002E-3</v>
      </c>
      <c r="Q1973" s="13">
        <f t="shared" si="123"/>
        <v>41.768006999999997</v>
      </c>
    </row>
    <row r="1974" spans="1:17">
      <c r="A1974" s="13" t="s">
        <v>1984</v>
      </c>
      <c r="B1974" s="13">
        <v>22.32435371</v>
      </c>
      <c r="C1974" s="13">
        <v>90.690632379999997</v>
      </c>
      <c r="D1974" s="13" t="s">
        <v>6</v>
      </c>
      <c r="E1974" s="13" t="s">
        <v>4927</v>
      </c>
      <c r="F1974" s="13" t="s">
        <v>11</v>
      </c>
      <c r="G1974" s="13" t="s">
        <v>4802</v>
      </c>
      <c r="H1974" s="13" t="s">
        <v>4816</v>
      </c>
      <c r="I1974" s="13">
        <f>(Brick_Kilns_EF!$B$13*Brick_Kilns_EF!$B$11*Brick_Kilns_EF!$B$12)</f>
        <v>8886.81</v>
      </c>
      <c r="J1974" s="13">
        <f>IF(D1974="ZZ",Brick_Kilns_EF!$E$5*(0.75),Brick_Kilns_EF!$E$5)</f>
        <v>9.6999999999999986E-3</v>
      </c>
      <c r="K1974" s="13">
        <f t="shared" si="121"/>
        <v>86.202056999999982</v>
      </c>
      <c r="L1974" s="13">
        <f>IF(D1974="ZZ",Brick_Kilns_EF!$E$2*(0.75),Brick_Kilns_EF!$E$2)</f>
        <v>6.7999999999999996E-3</v>
      </c>
      <c r="M1974" s="13">
        <f t="shared" si="120"/>
        <v>60.430307999999997</v>
      </c>
      <c r="N1974" s="13">
        <f>IF(D1974="ZZ",Brick_Kilns_EF!$E$3*(0.75),Brick_Kilns_EF!$E$3)</f>
        <v>4.5999999999999999E-3</v>
      </c>
      <c r="O1974" s="13">
        <f t="shared" si="122"/>
        <v>40.879325999999999</v>
      </c>
      <c r="P1974" s="13">
        <f>IF(D1974="ZZ",Brick_Kilns_EF!$E$4*(0.75),Brick_Kilns_EF!$E$4)</f>
        <v>4.7000000000000002E-3</v>
      </c>
      <c r="Q1974" s="13">
        <f t="shared" si="123"/>
        <v>41.768006999999997</v>
      </c>
    </row>
    <row r="1975" spans="1:17">
      <c r="A1975" s="13" t="s">
        <v>1985</v>
      </c>
      <c r="B1975" s="13">
        <v>25.415314039999998</v>
      </c>
      <c r="C1975" s="13">
        <v>89.170632479999995</v>
      </c>
      <c r="D1975" s="13" t="s">
        <v>6</v>
      </c>
      <c r="E1975" s="13" t="s">
        <v>4927</v>
      </c>
      <c r="F1975" s="13" t="s">
        <v>171</v>
      </c>
      <c r="G1975" s="13" t="s">
        <v>4802</v>
      </c>
      <c r="H1975" s="13" t="s">
        <v>4816</v>
      </c>
      <c r="I1975" s="13">
        <f>(Brick_Kilns_EF!$B$13*Brick_Kilns_EF!$B$11*Brick_Kilns_EF!$B$12)</f>
        <v>8886.81</v>
      </c>
      <c r="J1975" s="13">
        <f>IF(D1975="ZZ",Brick_Kilns_EF!$E$5*(0.75),Brick_Kilns_EF!$E$5)</f>
        <v>9.6999999999999986E-3</v>
      </c>
      <c r="K1975" s="13">
        <f t="shared" si="121"/>
        <v>86.202056999999982</v>
      </c>
      <c r="L1975" s="13">
        <f>IF(D1975="ZZ",Brick_Kilns_EF!$E$2*(0.75),Brick_Kilns_EF!$E$2)</f>
        <v>6.7999999999999996E-3</v>
      </c>
      <c r="M1975" s="13">
        <f t="shared" si="120"/>
        <v>60.430307999999997</v>
      </c>
      <c r="N1975" s="13">
        <f>IF(D1975="ZZ",Brick_Kilns_EF!$E$3*(0.75),Brick_Kilns_EF!$E$3)</f>
        <v>4.5999999999999999E-3</v>
      </c>
      <c r="O1975" s="13">
        <f t="shared" si="122"/>
        <v>40.879325999999999</v>
      </c>
      <c r="P1975" s="13">
        <f>IF(D1975="ZZ",Brick_Kilns_EF!$E$4*(0.75),Brick_Kilns_EF!$E$4)</f>
        <v>4.7000000000000002E-3</v>
      </c>
      <c r="Q1975" s="13">
        <f t="shared" si="123"/>
        <v>41.768006999999997</v>
      </c>
    </row>
    <row r="1976" spans="1:17">
      <c r="A1976" s="13" t="s">
        <v>1986</v>
      </c>
      <c r="B1976" s="13">
        <v>25.83345246</v>
      </c>
      <c r="C1976" s="13">
        <v>88.621862160000006</v>
      </c>
      <c r="D1976" s="13" t="s">
        <v>6</v>
      </c>
      <c r="E1976" s="13" t="s">
        <v>4927</v>
      </c>
      <c r="F1976" s="13" t="s">
        <v>171</v>
      </c>
      <c r="G1976" s="13" t="s">
        <v>4802</v>
      </c>
      <c r="H1976" s="13" t="s">
        <v>4816</v>
      </c>
      <c r="I1976" s="13">
        <f>(Brick_Kilns_EF!$B$13*Brick_Kilns_EF!$B$11*Brick_Kilns_EF!$B$12)</f>
        <v>8886.81</v>
      </c>
      <c r="J1976" s="13">
        <f>IF(D1976="ZZ",Brick_Kilns_EF!$E$5*(0.75),Brick_Kilns_EF!$E$5)</f>
        <v>9.6999999999999986E-3</v>
      </c>
      <c r="K1976" s="13">
        <f t="shared" si="121"/>
        <v>86.202056999999982</v>
      </c>
      <c r="L1976" s="13">
        <f>IF(D1976="ZZ",Brick_Kilns_EF!$E$2*(0.75),Brick_Kilns_EF!$E$2)</f>
        <v>6.7999999999999996E-3</v>
      </c>
      <c r="M1976" s="13">
        <f t="shared" si="120"/>
        <v>60.430307999999997</v>
      </c>
      <c r="N1976" s="13">
        <f>IF(D1976="ZZ",Brick_Kilns_EF!$E$3*(0.75),Brick_Kilns_EF!$E$3)</f>
        <v>4.5999999999999999E-3</v>
      </c>
      <c r="O1976" s="13">
        <f t="shared" si="122"/>
        <v>40.879325999999999</v>
      </c>
      <c r="P1976" s="13">
        <f>IF(D1976="ZZ",Brick_Kilns_EF!$E$4*(0.75),Brick_Kilns_EF!$E$4)</f>
        <v>4.7000000000000002E-3</v>
      </c>
      <c r="Q1976" s="13">
        <f t="shared" si="123"/>
        <v>41.768006999999997</v>
      </c>
    </row>
    <row r="1977" spans="1:17">
      <c r="A1977" s="13" t="s">
        <v>1987</v>
      </c>
      <c r="B1977" s="13">
        <v>25.550384269999999</v>
      </c>
      <c r="C1977" s="13">
        <v>89.543457700000005</v>
      </c>
      <c r="D1977" s="13" t="s">
        <v>6</v>
      </c>
      <c r="E1977" s="13" t="s">
        <v>4927</v>
      </c>
      <c r="F1977" s="13" t="s">
        <v>171</v>
      </c>
      <c r="G1977" s="13" t="s">
        <v>4802</v>
      </c>
      <c r="H1977" s="13" t="s">
        <v>4816</v>
      </c>
      <c r="I1977" s="13">
        <f>(Brick_Kilns_EF!$B$13*Brick_Kilns_EF!$B$11*Brick_Kilns_EF!$B$12)</f>
        <v>8886.81</v>
      </c>
      <c r="J1977" s="13">
        <f>IF(D1977="ZZ",Brick_Kilns_EF!$E$5*(0.75),Brick_Kilns_EF!$E$5)</f>
        <v>9.6999999999999986E-3</v>
      </c>
      <c r="K1977" s="13">
        <f t="shared" si="121"/>
        <v>86.202056999999982</v>
      </c>
      <c r="L1977" s="13">
        <f>IF(D1977="ZZ",Brick_Kilns_EF!$E$2*(0.75),Brick_Kilns_EF!$E$2)</f>
        <v>6.7999999999999996E-3</v>
      </c>
      <c r="M1977" s="13">
        <f t="shared" si="120"/>
        <v>60.430307999999997</v>
      </c>
      <c r="N1977" s="13">
        <f>IF(D1977="ZZ",Brick_Kilns_EF!$E$3*(0.75),Brick_Kilns_EF!$E$3)</f>
        <v>4.5999999999999999E-3</v>
      </c>
      <c r="O1977" s="13">
        <f t="shared" si="122"/>
        <v>40.879325999999999</v>
      </c>
      <c r="P1977" s="13">
        <f>IF(D1977="ZZ",Brick_Kilns_EF!$E$4*(0.75),Brick_Kilns_EF!$E$4)</f>
        <v>4.7000000000000002E-3</v>
      </c>
      <c r="Q1977" s="13">
        <f t="shared" si="123"/>
        <v>41.768006999999997</v>
      </c>
    </row>
    <row r="1978" spans="1:17">
      <c r="A1978" s="13" t="s">
        <v>1988</v>
      </c>
      <c r="B1978" s="13">
        <v>25.55604452</v>
      </c>
      <c r="C1978" s="13">
        <v>89.730162429999993</v>
      </c>
      <c r="D1978" s="13" t="s">
        <v>6</v>
      </c>
      <c r="E1978" s="13" t="s">
        <v>4927</v>
      </c>
      <c r="F1978" s="13" t="s">
        <v>171</v>
      </c>
      <c r="G1978" s="13" t="s">
        <v>4802</v>
      </c>
      <c r="H1978" s="13" t="s">
        <v>4816</v>
      </c>
      <c r="I1978" s="13">
        <f>(Brick_Kilns_EF!$B$13*Brick_Kilns_EF!$B$11*Brick_Kilns_EF!$B$12)</f>
        <v>8886.81</v>
      </c>
      <c r="J1978" s="13">
        <f>IF(D1978="ZZ",Brick_Kilns_EF!$E$5*(0.75),Brick_Kilns_EF!$E$5)</f>
        <v>9.6999999999999986E-3</v>
      </c>
      <c r="K1978" s="13">
        <f t="shared" si="121"/>
        <v>86.202056999999982</v>
      </c>
      <c r="L1978" s="13">
        <f>IF(D1978="ZZ",Brick_Kilns_EF!$E$2*(0.75),Brick_Kilns_EF!$E$2)</f>
        <v>6.7999999999999996E-3</v>
      </c>
      <c r="M1978" s="13">
        <f t="shared" si="120"/>
        <v>60.430307999999997</v>
      </c>
      <c r="N1978" s="13">
        <f>IF(D1978="ZZ",Brick_Kilns_EF!$E$3*(0.75),Brick_Kilns_EF!$E$3)</f>
        <v>4.5999999999999999E-3</v>
      </c>
      <c r="O1978" s="13">
        <f t="shared" si="122"/>
        <v>40.879325999999999</v>
      </c>
      <c r="P1978" s="13">
        <f>IF(D1978="ZZ",Brick_Kilns_EF!$E$4*(0.75),Brick_Kilns_EF!$E$4)</f>
        <v>4.7000000000000002E-3</v>
      </c>
      <c r="Q1978" s="13">
        <f t="shared" si="123"/>
        <v>41.768006999999997</v>
      </c>
    </row>
    <row r="1979" spans="1:17">
      <c r="A1979" s="13" t="s">
        <v>1989</v>
      </c>
      <c r="B1979" s="13">
        <v>25.614537210000002</v>
      </c>
      <c r="C1979" s="13">
        <v>88.744778519999997</v>
      </c>
      <c r="D1979" s="13" t="s">
        <v>6</v>
      </c>
      <c r="E1979" s="13" t="s">
        <v>4927</v>
      </c>
      <c r="F1979" s="13" t="s">
        <v>171</v>
      </c>
      <c r="G1979" s="13" t="s">
        <v>4802</v>
      </c>
      <c r="H1979" s="13" t="s">
        <v>4816</v>
      </c>
      <c r="I1979" s="13">
        <f>(Brick_Kilns_EF!$B$13*Brick_Kilns_EF!$B$11*Brick_Kilns_EF!$B$12)</f>
        <v>8886.81</v>
      </c>
      <c r="J1979" s="13">
        <f>IF(D1979="ZZ",Brick_Kilns_EF!$E$5*(0.75),Brick_Kilns_EF!$E$5)</f>
        <v>9.6999999999999986E-3</v>
      </c>
      <c r="K1979" s="13">
        <f t="shared" si="121"/>
        <v>86.202056999999982</v>
      </c>
      <c r="L1979" s="13">
        <f>IF(D1979="ZZ",Brick_Kilns_EF!$E$2*(0.75),Brick_Kilns_EF!$E$2)</f>
        <v>6.7999999999999996E-3</v>
      </c>
      <c r="M1979" s="13">
        <f t="shared" si="120"/>
        <v>60.430307999999997</v>
      </c>
      <c r="N1979" s="13">
        <f>IF(D1979="ZZ",Brick_Kilns_EF!$E$3*(0.75),Brick_Kilns_EF!$E$3)</f>
        <v>4.5999999999999999E-3</v>
      </c>
      <c r="O1979" s="13">
        <f t="shared" si="122"/>
        <v>40.879325999999999</v>
      </c>
      <c r="P1979" s="13">
        <f>IF(D1979="ZZ",Brick_Kilns_EF!$E$4*(0.75),Brick_Kilns_EF!$E$4)</f>
        <v>4.7000000000000002E-3</v>
      </c>
      <c r="Q1979" s="13">
        <f t="shared" si="123"/>
        <v>41.768006999999997</v>
      </c>
    </row>
    <row r="1980" spans="1:17">
      <c r="A1980" s="13" t="s">
        <v>1990</v>
      </c>
      <c r="B1980" s="13">
        <v>25.966345100000002</v>
      </c>
      <c r="C1980" s="13">
        <v>89.350488150000004</v>
      </c>
      <c r="D1980" s="13" t="s">
        <v>6</v>
      </c>
      <c r="E1980" s="13" t="s">
        <v>4927</v>
      </c>
      <c r="F1980" s="13" t="s">
        <v>171</v>
      </c>
      <c r="G1980" s="13" t="s">
        <v>4802</v>
      </c>
      <c r="H1980" s="13" t="s">
        <v>4816</v>
      </c>
      <c r="I1980" s="13">
        <f>(Brick_Kilns_EF!$B$13*Brick_Kilns_EF!$B$11*Brick_Kilns_EF!$B$12)</f>
        <v>8886.81</v>
      </c>
      <c r="J1980" s="13">
        <f>IF(D1980="ZZ",Brick_Kilns_EF!$E$5*(0.75),Brick_Kilns_EF!$E$5)</f>
        <v>9.6999999999999986E-3</v>
      </c>
      <c r="K1980" s="13">
        <f t="shared" si="121"/>
        <v>86.202056999999982</v>
      </c>
      <c r="L1980" s="13">
        <f>IF(D1980="ZZ",Brick_Kilns_EF!$E$2*(0.75),Brick_Kilns_EF!$E$2)</f>
        <v>6.7999999999999996E-3</v>
      </c>
      <c r="M1980" s="13">
        <f t="shared" si="120"/>
        <v>60.430307999999997</v>
      </c>
      <c r="N1980" s="13">
        <f>IF(D1980="ZZ",Brick_Kilns_EF!$E$3*(0.75),Brick_Kilns_EF!$E$3)</f>
        <v>4.5999999999999999E-3</v>
      </c>
      <c r="O1980" s="13">
        <f t="shared" si="122"/>
        <v>40.879325999999999</v>
      </c>
      <c r="P1980" s="13">
        <f>IF(D1980="ZZ",Brick_Kilns_EF!$E$4*(0.75),Brick_Kilns_EF!$E$4)</f>
        <v>4.7000000000000002E-3</v>
      </c>
      <c r="Q1980" s="13">
        <f t="shared" si="123"/>
        <v>41.768006999999997</v>
      </c>
    </row>
    <row r="1981" spans="1:17">
      <c r="A1981" s="13" t="s">
        <v>1991</v>
      </c>
      <c r="B1981" s="13">
        <v>26.179003000000002</v>
      </c>
      <c r="C1981" s="13">
        <v>88.990144529999995</v>
      </c>
      <c r="D1981" s="13" t="s">
        <v>6</v>
      </c>
      <c r="E1981" s="13" t="s">
        <v>4927</v>
      </c>
      <c r="F1981" s="13" t="s">
        <v>171</v>
      </c>
      <c r="G1981" s="13" t="s">
        <v>4802</v>
      </c>
      <c r="H1981" s="13" t="s">
        <v>4816</v>
      </c>
      <c r="I1981" s="13">
        <f>(Brick_Kilns_EF!$B$13*Brick_Kilns_EF!$B$11*Brick_Kilns_EF!$B$12)</f>
        <v>8886.81</v>
      </c>
      <c r="J1981" s="13">
        <f>IF(D1981="ZZ",Brick_Kilns_EF!$E$5*(0.75),Brick_Kilns_EF!$E$5)</f>
        <v>9.6999999999999986E-3</v>
      </c>
      <c r="K1981" s="13">
        <f t="shared" si="121"/>
        <v>86.202056999999982</v>
      </c>
      <c r="L1981" s="13">
        <f>IF(D1981="ZZ",Brick_Kilns_EF!$E$2*(0.75),Brick_Kilns_EF!$E$2)</f>
        <v>6.7999999999999996E-3</v>
      </c>
      <c r="M1981" s="13">
        <f t="shared" si="120"/>
        <v>60.430307999999997</v>
      </c>
      <c r="N1981" s="13">
        <f>IF(D1981="ZZ",Brick_Kilns_EF!$E$3*(0.75),Brick_Kilns_EF!$E$3)</f>
        <v>4.5999999999999999E-3</v>
      </c>
      <c r="O1981" s="13">
        <f t="shared" si="122"/>
        <v>40.879325999999999</v>
      </c>
      <c r="P1981" s="13">
        <f>IF(D1981="ZZ",Brick_Kilns_EF!$E$4*(0.75),Brick_Kilns_EF!$E$4)</f>
        <v>4.7000000000000002E-3</v>
      </c>
      <c r="Q1981" s="13">
        <f t="shared" si="123"/>
        <v>41.768006999999997</v>
      </c>
    </row>
    <row r="1982" spans="1:17">
      <c r="A1982" s="13" t="s">
        <v>1992</v>
      </c>
      <c r="B1982" s="13">
        <v>26.170904830000001</v>
      </c>
      <c r="C1982" s="13">
        <v>88.305535070000005</v>
      </c>
      <c r="D1982" s="13" t="s">
        <v>6</v>
      </c>
      <c r="E1982" s="13" t="s">
        <v>4927</v>
      </c>
      <c r="F1982" s="13" t="s">
        <v>171</v>
      </c>
      <c r="G1982" s="13" t="s">
        <v>4802</v>
      </c>
      <c r="H1982" s="13" t="s">
        <v>4816</v>
      </c>
      <c r="I1982" s="13">
        <f>(Brick_Kilns_EF!$B$13*Brick_Kilns_EF!$B$11*Brick_Kilns_EF!$B$12)</f>
        <v>8886.81</v>
      </c>
      <c r="J1982" s="13">
        <f>IF(D1982="ZZ",Brick_Kilns_EF!$E$5*(0.75),Brick_Kilns_EF!$E$5)</f>
        <v>9.6999999999999986E-3</v>
      </c>
      <c r="K1982" s="13">
        <f t="shared" si="121"/>
        <v>86.202056999999982</v>
      </c>
      <c r="L1982" s="13">
        <f>IF(D1982="ZZ",Brick_Kilns_EF!$E$2*(0.75),Brick_Kilns_EF!$E$2)</f>
        <v>6.7999999999999996E-3</v>
      </c>
      <c r="M1982" s="13">
        <f t="shared" si="120"/>
        <v>60.430307999999997</v>
      </c>
      <c r="N1982" s="13">
        <f>IF(D1982="ZZ",Brick_Kilns_EF!$E$3*(0.75),Brick_Kilns_EF!$E$3)</f>
        <v>4.5999999999999999E-3</v>
      </c>
      <c r="O1982" s="13">
        <f t="shared" si="122"/>
        <v>40.879325999999999</v>
      </c>
      <c r="P1982" s="13">
        <f>IF(D1982="ZZ",Brick_Kilns_EF!$E$4*(0.75),Brick_Kilns_EF!$E$4)</f>
        <v>4.7000000000000002E-3</v>
      </c>
      <c r="Q1982" s="13">
        <f t="shared" si="123"/>
        <v>41.768006999999997</v>
      </c>
    </row>
    <row r="1983" spans="1:17">
      <c r="A1983" s="13" t="s">
        <v>1993</v>
      </c>
      <c r="B1983" s="13">
        <v>25.61749202</v>
      </c>
      <c r="C1983" s="13">
        <v>89.643520469999999</v>
      </c>
      <c r="D1983" s="13" t="s">
        <v>6</v>
      </c>
      <c r="E1983" s="13" t="s">
        <v>4927</v>
      </c>
      <c r="F1983" s="13" t="s">
        <v>171</v>
      </c>
      <c r="G1983" s="13" t="s">
        <v>4802</v>
      </c>
      <c r="H1983" s="13" t="s">
        <v>4816</v>
      </c>
      <c r="I1983" s="13">
        <f>(Brick_Kilns_EF!$B$13*Brick_Kilns_EF!$B$11*Brick_Kilns_EF!$B$12)</f>
        <v>8886.81</v>
      </c>
      <c r="J1983" s="13">
        <f>IF(D1983="ZZ",Brick_Kilns_EF!$E$5*(0.75),Brick_Kilns_EF!$E$5)</f>
        <v>9.6999999999999986E-3</v>
      </c>
      <c r="K1983" s="13">
        <f t="shared" si="121"/>
        <v>86.202056999999982</v>
      </c>
      <c r="L1983" s="13">
        <f>IF(D1983="ZZ",Brick_Kilns_EF!$E$2*(0.75),Brick_Kilns_EF!$E$2)</f>
        <v>6.7999999999999996E-3</v>
      </c>
      <c r="M1983" s="13">
        <f t="shared" si="120"/>
        <v>60.430307999999997</v>
      </c>
      <c r="N1983" s="13">
        <f>IF(D1983="ZZ",Brick_Kilns_EF!$E$3*(0.75),Brick_Kilns_EF!$E$3)</f>
        <v>4.5999999999999999E-3</v>
      </c>
      <c r="O1983" s="13">
        <f t="shared" si="122"/>
        <v>40.879325999999999</v>
      </c>
      <c r="P1983" s="13">
        <f>IF(D1983="ZZ",Brick_Kilns_EF!$E$4*(0.75),Brick_Kilns_EF!$E$4)</f>
        <v>4.7000000000000002E-3</v>
      </c>
      <c r="Q1983" s="13">
        <f t="shared" si="123"/>
        <v>41.768006999999997</v>
      </c>
    </row>
    <row r="1984" spans="1:17">
      <c r="A1984" s="13" t="s">
        <v>1994</v>
      </c>
      <c r="B1984" s="13">
        <v>22.391852329999999</v>
      </c>
      <c r="C1984" s="13">
        <v>90.585800570000004</v>
      </c>
      <c r="D1984" s="13" t="s">
        <v>6</v>
      </c>
      <c r="E1984" s="13" t="s">
        <v>4927</v>
      </c>
      <c r="F1984" s="13" t="s">
        <v>11</v>
      </c>
      <c r="G1984" s="13" t="s">
        <v>4802</v>
      </c>
      <c r="H1984" s="13" t="s">
        <v>4816</v>
      </c>
      <c r="I1984" s="13">
        <f>(Brick_Kilns_EF!$B$13*Brick_Kilns_EF!$B$11*Brick_Kilns_EF!$B$12)</f>
        <v>8886.81</v>
      </c>
      <c r="J1984" s="13">
        <f>IF(D1984="ZZ",Brick_Kilns_EF!$E$5*(0.75),Brick_Kilns_EF!$E$5)</f>
        <v>9.6999999999999986E-3</v>
      </c>
      <c r="K1984" s="13">
        <f t="shared" si="121"/>
        <v>86.202056999999982</v>
      </c>
      <c r="L1984" s="13">
        <f>IF(D1984="ZZ",Brick_Kilns_EF!$E$2*(0.75),Brick_Kilns_EF!$E$2)</f>
        <v>6.7999999999999996E-3</v>
      </c>
      <c r="M1984" s="13">
        <f t="shared" si="120"/>
        <v>60.430307999999997</v>
      </c>
      <c r="N1984" s="13">
        <f>IF(D1984="ZZ",Brick_Kilns_EF!$E$3*(0.75),Brick_Kilns_EF!$E$3)</f>
        <v>4.5999999999999999E-3</v>
      </c>
      <c r="O1984" s="13">
        <f t="shared" si="122"/>
        <v>40.879325999999999</v>
      </c>
      <c r="P1984" s="13">
        <f>IF(D1984="ZZ",Brick_Kilns_EF!$E$4*(0.75),Brick_Kilns_EF!$E$4)</f>
        <v>4.7000000000000002E-3</v>
      </c>
      <c r="Q1984" s="13">
        <f t="shared" si="123"/>
        <v>41.768006999999997</v>
      </c>
    </row>
    <row r="1985" spans="1:17">
      <c r="A1985" s="13" t="s">
        <v>1995</v>
      </c>
      <c r="B1985" s="13">
        <v>25.880225970000001</v>
      </c>
      <c r="C1985" s="13">
        <v>88.863792849999996</v>
      </c>
      <c r="D1985" s="13" t="s">
        <v>6</v>
      </c>
      <c r="E1985" s="13" t="s">
        <v>4927</v>
      </c>
      <c r="F1985" s="13" t="s">
        <v>171</v>
      </c>
      <c r="G1985" s="13" t="s">
        <v>4802</v>
      </c>
      <c r="H1985" s="13" t="s">
        <v>4816</v>
      </c>
      <c r="I1985" s="13">
        <f>(Brick_Kilns_EF!$B$13*Brick_Kilns_EF!$B$11*Brick_Kilns_EF!$B$12)</f>
        <v>8886.81</v>
      </c>
      <c r="J1985" s="13">
        <f>IF(D1985="ZZ",Brick_Kilns_EF!$E$5*(0.75),Brick_Kilns_EF!$E$5)</f>
        <v>9.6999999999999986E-3</v>
      </c>
      <c r="K1985" s="13">
        <f t="shared" si="121"/>
        <v>86.202056999999982</v>
      </c>
      <c r="L1985" s="13">
        <f>IF(D1985="ZZ",Brick_Kilns_EF!$E$2*(0.75),Brick_Kilns_EF!$E$2)</f>
        <v>6.7999999999999996E-3</v>
      </c>
      <c r="M1985" s="13">
        <f t="shared" si="120"/>
        <v>60.430307999999997</v>
      </c>
      <c r="N1985" s="13">
        <f>IF(D1985="ZZ",Brick_Kilns_EF!$E$3*(0.75),Brick_Kilns_EF!$E$3)</f>
        <v>4.5999999999999999E-3</v>
      </c>
      <c r="O1985" s="13">
        <f t="shared" si="122"/>
        <v>40.879325999999999</v>
      </c>
      <c r="P1985" s="13">
        <f>IF(D1985="ZZ",Brick_Kilns_EF!$E$4*(0.75),Brick_Kilns_EF!$E$4)</f>
        <v>4.7000000000000002E-3</v>
      </c>
      <c r="Q1985" s="13">
        <f t="shared" si="123"/>
        <v>41.768006999999997</v>
      </c>
    </row>
    <row r="1986" spans="1:17">
      <c r="A1986" s="13" t="s">
        <v>1996</v>
      </c>
      <c r="B1986" s="13">
        <v>25.44172429</v>
      </c>
      <c r="C1986" s="13">
        <v>89.066923299999999</v>
      </c>
      <c r="D1986" s="13" t="s">
        <v>6</v>
      </c>
      <c r="E1986" s="13" t="s">
        <v>4927</v>
      </c>
      <c r="F1986" s="13" t="s">
        <v>171</v>
      </c>
      <c r="G1986" s="13" t="s">
        <v>4802</v>
      </c>
      <c r="H1986" s="13" t="s">
        <v>4816</v>
      </c>
      <c r="I1986" s="13">
        <f>(Brick_Kilns_EF!$B$13*Brick_Kilns_EF!$B$11*Brick_Kilns_EF!$B$12)</f>
        <v>8886.81</v>
      </c>
      <c r="J1986" s="13">
        <f>IF(D1986="ZZ",Brick_Kilns_EF!$E$5*(0.75),Brick_Kilns_EF!$E$5)</f>
        <v>9.6999999999999986E-3</v>
      </c>
      <c r="K1986" s="13">
        <f t="shared" si="121"/>
        <v>86.202056999999982</v>
      </c>
      <c r="L1986" s="13">
        <f>IF(D1986="ZZ",Brick_Kilns_EF!$E$2*(0.75),Brick_Kilns_EF!$E$2)</f>
        <v>6.7999999999999996E-3</v>
      </c>
      <c r="M1986" s="13">
        <f t="shared" ref="M1986:M2049" si="124">(I1986*L1986)</f>
        <v>60.430307999999997</v>
      </c>
      <c r="N1986" s="13">
        <f>IF(D1986="ZZ",Brick_Kilns_EF!$E$3*(0.75),Brick_Kilns_EF!$E$3)</f>
        <v>4.5999999999999999E-3</v>
      </c>
      <c r="O1986" s="13">
        <f t="shared" si="122"/>
        <v>40.879325999999999</v>
      </c>
      <c r="P1986" s="13">
        <f>IF(D1986="ZZ",Brick_Kilns_EF!$E$4*(0.75),Brick_Kilns_EF!$E$4)</f>
        <v>4.7000000000000002E-3</v>
      </c>
      <c r="Q1986" s="13">
        <f t="shared" si="123"/>
        <v>41.768006999999997</v>
      </c>
    </row>
    <row r="1987" spans="1:17">
      <c r="A1987" s="13" t="s">
        <v>1997</v>
      </c>
      <c r="B1987" s="13">
        <v>25.758430709999999</v>
      </c>
      <c r="C1987" s="13">
        <v>89.185108920000005</v>
      </c>
      <c r="D1987" s="13" t="s">
        <v>6</v>
      </c>
      <c r="E1987" s="13" t="s">
        <v>4927</v>
      </c>
      <c r="F1987" s="13" t="s">
        <v>171</v>
      </c>
      <c r="G1987" s="13" t="s">
        <v>4802</v>
      </c>
      <c r="H1987" s="13" t="s">
        <v>4816</v>
      </c>
      <c r="I1987" s="13">
        <f>(Brick_Kilns_EF!$B$13*Brick_Kilns_EF!$B$11*Brick_Kilns_EF!$B$12)</f>
        <v>8886.81</v>
      </c>
      <c r="J1987" s="13">
        <f>IF(D1987="ZZ",Brick_Kilns_EF!$E$5*(0.75),Brick_Kilns_EF!$E$5)</f>
        <v>9.6999999999999986E-3</v>
      </c>
      <c r="K1987" s="13">
        <f t="shared" ref="K1987:K2050" si="125">J1987*I1987</f>
        <v>86.202056999999982</v>
      </c>
      <c r="L1987" s="13">
        <f>IF(D1987="ZZ",Brick_Kilns_EF!$E$2*(0.75),Brick_Kilns_EF!$E$2)</f>
        <v>6.7999999999999996E-3</v>
      </c>
      <c r="M1987" s="13">
        <f t="shared" si="124"/>
        <v>60.430307999999997</v>
      </c>
      <c r="N1987" s="13">
        <f>IF(D1987="ZZ",Brick_Kilns_EF!$E$3*(0.75),Brick_Kilns_EF!$E$3)</f>
        <v>4.5999999999999999E-3</v>
      </c>
      <c r="O1987" s="13">
        <f t="shared" ref="O1987:O2050" si="126">I1987*N1987</f>
        <v>40.879325999999999</v>
      </c>
      <c r="P1987" s="13">
        <f>IF(D1987="ZZ",Brick_Kilns_EF!$E$4*(0.75),Brick_Kilns_EF!$E$4)</f>
        <v>4.7000000000000002E-3</v>
      </c>
      <c r="Q1987" s="13">
        <f t="shared" ref="Q1987:Q2050" si="127">I1987*P1987</f>
        <v>41.768006999999997</v>
      </c>
    </row>
    <row r="1988" spans="1:17">
      <c r="A1988" s="13" t="s">
        <v>1998</v>
      </c>
      <c r="B1988" s="13">
        <v>25.444643450000001</v>
      </c>
      <c r="C1988" s="13">
        <v>89.268666800000005</v>
      </c>
      <c r="D1988" s="13" t="s">
        <v>6</v>
      </c>
      <c r="E1988" s="13" t="s">
        <v>4927</v>
      </c>
      <c r="F1988" s="13" t="s">
        <v>171</v>
      </c>
      <c r="G1988" s="13" t="s">
        <v>4802</v>
      </c>
      <c r="H1988" s="13" t="s">
        <v>4816</v>
      </c>
      <c r="I1988" s="13">
        <f>(Brick_Kilns_EF!$B$13*Brick_Kilns_EF!$B$11*Brick_Kilns_EF!$B$12)</f>
        <v>8886.81</v>
      </c>
      <c r="J1988" s="13">
        <f>IF(D1988="ZZ",Brick_Kilns_EF!$E$5*(0.75),Brick_Kilns_EF!$E$5)</f>
        <v>9.6999999999999986E-3</v>
      </c>
      <c r="K1988" s="13">
        <f t="shared" si="125"/>
        <v>86.202056999999982</v>
      </c>
      <c r="L1988" s="13">
        <f>IF(D1988="ZZ",Brick_Kilns_EF!$E$2*(0.75),Brick_Kilns_EF!$E$2)</f>
        <v>6.7999999999999996E-3</v>
      </c>
      <c r="M1988" s="13">
        <f t="shared" si="124"/>
        <v>60.430307999999997</v>
      </c>
      <c r="N1988" s="13">
        <f>IF(D1988="ZZ",Brick_Kilns_EF!$E$3*(0.75),Brick_Kilns_EF!$E$3)</f>
        <v>4.5999999999999999E-3</v>
      </c>
      <c r="O1988" s="13">
        <f t="shared" si="126"/>
        <v>40.879325999999999</v>
      </c>
      <c r="P1988" s="13">
        <f>IF(D1988="ZZ",Brick_Kilns_EF!$E$4*(0.75),Brick_Kilns_EF!$E$4)</f>
        <v>4.7000000000000002E-3</v>
      </c>
      <c r="Q1988" s="13">
        <f t="shared" si="127"/>
        <v>41.768006999999997</v>
      </c>
    </row>
    <row r="1989" spans="1:17">
      <c r="A1989" s="13" t="s">
        <v>1999</v>
      </c>
      <c r="B1989" s="13">
        <v>26.335151549999999</v>
      </c>
      <c r="C1989" s="13">
        <v>88.456762029999993</v>
      </c>
      <c r="D1989" s="13" t="s">
        <v>6</v>
      </c>
      <c r="E1989" s="13" t="s">
        <v>4927</v>
      </c>
      <c r="F1989" s="13" t="s">
        <v>171</v>
      </c>
      <c r="G1989" s="13" t="s">
        <v>4802</v>
      </c>
      <c r="H1989" s="13" t="s">
        <v>4816</v>
      </c>
      <c r="I1989" s="13">
        <f>(Brick_Kilns_EF!$B$13*Brick_Kilns_EF!$B$11*Brick_Kilns_EF!$B$12)</f>
        <v>8886.81</v>
      </c>
      <c r="J1989" s="13">
        <f>IF(D1989="ZZ",Brick_Kilns_EF!$E$5*(0.75),Brick_Kilns_EF!$E$5)</f>
        <v>9.6999999999999986E-3</v>
      </c>
      <c r="K1989" s="13">
        <f t="shared" si="125"/>
        <v>86.202056999999982</v>
      </c>
      <c r="L1989" s="13">
        <f>IF(D1989="ZZ",Brick_Kilns_EF!$E$2*(0.75),Brick_Kilns_EF!$E$2)</f>
        <v>6.7999999999999996E-3</v>
      </c>
      <c r="M1989" s="13">
        <f t="shared" si="124"/>
        <v>60.430307999999997</v>
      </c>
      <c r="N1989" s="13">
        <f>IF(D1989="ZZ",Brick_Kilns_EF!$E$3*(0.75),Brick_Kilns_EF!$E$3)</f>
        <v>4.5999999999999999E-3</v>
      </c>
      <c r="O1989" s="13">
        <f t="shared" si="126"/>
        <v>40.879325999999999</v>
      </c>
      <c r="P1989" s="13">
        <f>IF(D1989="ZZ",Brick_Kilns_EF!$E$4*(0.75),Brick_Kilns_EF!$E$4)</f>
        <v>4.7000000000000002E-3</v>
      </c>
      <c r="Q1989" s="13">
        <f t="shared" si="127"/>
        <v>41.768006999999997</v>
      </c>
    </row>
    <row r="1990" spans="1:17">
      <c r="A1990" s="13" t="s">
        <v>2000</v>
      </c>
      <c r="B1990" s="13">
        <v>25.786391219999999</v>
      </c>
      <c r="C1990" s="13">
        <v>88.315601939999993</v>
      </c>
      <c r="D1990" s="13" t="s">
        <v>6</v>
      </c>
      <c r="E1990" s="13" t="s">
        <v>4927</v>
      </c>
      <c r="F1990" s="13" t="s">
        <v>171</v>
      </c>
      <c r="G1990" s="13" t="s">
        <v>4802</v>
      </c>
      <c r="H1990" s="13" t="s">
        <v>4816</v>
      </c>
      <c r="I1990" s="13">
        <f>(Brick_Kilns_EF!$B$13*Brick_Kilns_EF!$B$11*Brick_Kilns_EF!$B$12)</f>
        <v>8886.81</v>
      </c>
      <c r="J1990" s="13">
        <f>IF(D1990="ZZ",Brick_Kilns_EF!$E$5*(0.75),Brick_Kilns_EF!$E$5)</f>
        <v>9.6999999999999986E-3</v>
      </c>
      <c r="K1990" s="13">
        <f t="shared" si="125"/>
        <v>86.202056999999982</v>
      </c>
      <c r="L1990" s="13">
        <f>IF(D1990="ZZ",Brick_Kilns_EF!$E$2*(0.75),Brick_Kilns_EF!$E$2)</f>
        <v>6.7999999999999996E-3</v>
      </c>
      <c r="M1990" s="13">
        <f t="shared" si="124"/>
        <v>60.430307999999997</v>
      </c>
      <c r="N1990" s="13">
        <f>IF(D1990="ZZ",Brick_Kilns_EF!$E$3*(0.75),Brick_Kilns_EF!$E$3)</f>
        <v>4.5999999999999999E-3</v>
      </c>
      <c r="O1990" s="13">
        <f t="shared" si="126"/>
        <v>40.879325999999999</v>
      </c>
      <c r="P1990" s="13">
        <f>IF(D1990="ZZ",Brick_Kilns_EF!$E$4*(0.75),Brick_Kilns_EF!$E$4)</f>
        <v>4.7000000000000002E-3</v>
      </c>
      <c r="Q1990" s="13">
        <f t="shared" si="127"/>
        <v>41.768006999999997</v>
      </c>
    </row>
    <row r="1991" spans="1:17">
      <c r="A1991" s="13" t="s">
        <v>2001</v>
      </c>
      <c r="B1991" s="13">
        <v>25.588431780000001</v>
      </c>
      <c r="C1991" s="13">
        <v>88.809553050000005</v>
      </c>
      <c r="D1991" s="13" t="s">
        <v>6</v>
      </c>
      <c r="E1991" s="13" t="s">
        <v>4927</v>
      </c>
      <c r="F1991" s="13" t="s">
        <v>171</v>
      </c>
      <c r="G1991" s="13" t="s">
        <v>4802</v>
      </c>
      <c r="H1991" s="13" t="s">
        <v>4816</v>
      </c>
      <c r="I1991" s="13">
        <f>(Brick_Kilns_EF!$B$13*Brick_Kilns_EF!$B$11*Brick_Kilns_EF!$B$12)</f>
        <v>8886.81</v>
      </c>
      <c r="J1991" s="13">
        <f>IF(D1991="ZZ",Brick_Kilns_EF!$E$5*(0.75),Brick_Kilns_EF!$E$5)</f>
        <v>9.6999999999999986E-3</v>
      </c>
      <c r="K1991" s="13">
        <f t="shared" si="125"/>
        <v>86.202056999999982</v>
      </c>
      <c r="L1991" s="13">
        <f>IF(D1991="ZZ",Brick_Kilns_EF!$E$2*(0.75),Brick_Kilns_EF!$E$2)</f>
        <v>6.7999999999999996E-3</v>
      </c>
      <c r="M1991" s="13">
        <f t="shared" si="124"/>
        <v>60.430307999999997</v>
      </c>
      <c r="N1991" s="13">
        <f>IF(D1991="ZZ",Brick_Kilns_EF!$E$3*(0.75),Brick_Kilns_EF!$E$3)</f>
        <v>4.5999999999999999E-3</v>
      </c>
      <c r="O1991" s="13">
        <f t="shared" si="126"/>
        <v>40.879325999999999</v>
      </c>
      <c r="P1991" s="13">
        <f>IF(D1991="ZZ",Brick_Kilns_EF!$E$4*(0.75),Brick_Kilns_EF!$E$4)</f>
        <v>4.7000000000000002E-3</v>
      </c>
      <c r="Q1991" s="13">
        <f t="shared" si="127"/>
        <v>41.768006999999997</v>
      </c>
    </row>
    <row r="1992" spans="1:17">
      <c r="A1992" s="13" t="s">
        <v>2002</v>
      </c>
      <c r="B1992" s="13">
        <v>25.678752159999998</v>
      </c>
      <c r="C1992" s="13">
        <v>89.370333020000004</v>
      </c>
      <c r="D1992" s="13" t="s">
        <v>6</v>
      </c>
      <c r="E1992" s="13" t="s">
        <v>4927</v>
      </c>
      <c r="F1992" s="13" t="s">
        <v>171</v>
      </c>
      <c r="G1992" s="13" t="s">
        <v>4802</v>
      </c>
      <c r="H1992" s="13" t="s">
        <v>4816</v>
      </c>
      <c r="I1992" s="13">
        <f>(Brick_Kilns_EF!$B$13*Brick_Kilns_EF!$B$11*Brick_Kilns_EF!$B$12)</f>
        <v>8886.81</v>
      </c>
      <c r="J1992" s="13">
        <f>IF(D1992="ZZ",Brick_Kilns_EF!$E$5*(0.75),Brick_Kilns_EF!$E$5)</f>
        <v>9.6999999999999986E-3</v>
      </c>
      <c r="K1992" s="13">
        <f t="shared" si="125"/>
        <v>86.202056999999982</v>
      </c>
      <c r="L1992" s="13">
        <f>IF(D1992="ZZ",Brick_Kilns_EF!$E$2*(0.75),Brick_Kilns_EF!$E$2)</f>
        <v>6.7999999999999996E-3</v>
      </c>
      <c r="M1992" s="13">
        <f t="shared" si="124"/>
        <v>60.430307999999997</v>
      </c>
      <c r="N1992" s="13">
        <f>IF(D1992="ZZ",Brick_Kilns_EF!$E$3*(0.75),Brick_Kilns_EF!$E$3)</f>
        <v>4.5999999999999999E-3</v>
      </c>
      <c r="O1992" s="13">
        <f t="shared" si="126"/>
        <v>40.879325999999999</v>
      </c>
      <c r="P1992" s="13">
        <f>IF(D1992="ZZ",Brick_Kilns_EF!$E$4*(0.75),Brick_Kilns_EF!$E$4)</f>
        <v>4.7000000000000002E-3</v>
      </c>
      <c r="Q1992" s="13">
        <f t="shared" si="127"/>
        <v>41.768006999999997</v>
      </c>
    </row>
    <row r="1993" spans="1:17">
      <c r="A1993" s="13" t="s">
        <v>2003</v>
      </c>
      <c r="B1993" s="13">
        <v>25.739538240000002</v>
      </c>
      <c r="C1993" s="13">
        <v>88.771311639999993</v>
      </c>
      <c r="D1993" s="13" t="s">
        <v>6</v>
      </c>
      <c r="E1993" s="13" t="s">
        <v>4927</v>
      </c>
      <c r="F1993" s="13" t="s">
        <v>171</v>
      </c>
      <c r="G1993" s="13" t="s">
        <v>4802</v>
      </c>
      <c r="H1993" s="13" t="s">
        <v>4816</v>
      </c>
      <c r="I1993" s="13">
        <f>(Brick_Kilns_EF!$B$13*Brick_Kilns_EF!$B$11*Brick_Kilns_EF!$B$12)</f>
        <v>8886.81</v>
      </c>
      <c r="J1993" s="13">
        <f>IF(D1993="ZZ",Brick_Kilns_EF!$E$5*(0.75),Brick_Kilns_EF!$E$5)</f>
        <v>9.6999999999999986E-3</v>
      </c>
      <c r="K1993" s="13">
        <f t="shared" si="125"/>
        <v>86.202056999999982</v>
      </c>
      <c r="L1993" s="13">
        <f>IF(D1993="ZZ",Brick_Kilns_EF!$E$2*(0.75),Brick_Kilns_EF!$E$2)</f>
        <v>6.7999999999999996E-3</v>
      </c>
      <c r="M1993" s="13">
        <f t="shared" si="124"/>
        <v>60.430307999999997</v>
      </c>
      <c r="N1993" s="13">
        <f>IF(D1993="ZZ",Brick_Kilns_EF!$E$3*(0.75),Brick_Kilns_EF!$E$3)</f>
        <v>4.5999999999999999E-3</v>
      </c>
      <c r="O1993" s="13">
        <f t="shared" si="126"/>
        <v>40.879325999999999</v>
      </c>
      <c r="P1993" s="13">
        <f>IF(D1993="ZZ",Brick_Kilns_EF!$E$4*(0.75),Brick_Kilns_EF!$E$4)</f>
        <v>4.7000000000000002E-3</v>
      </c>
      <c r="Q1993" s="13">
        <f t="shared" si="127"/>
        <v>41.768006999999997</v>
      </c>
    </row>
    <row r="1994" spans="1:17">
      <c r="A1994" s="13" t="s">
        <v>2004</v>
      </c>
      <c r="B1994" s="13">
        <v>25.745584260000001</v>
      </c>
      <c r="C1994" s="13">
        <v>89.436872460000004</v>
      </c>
      <c r="D1994" s="13" t="s">
        <v>6</v>
      </c>
      <c r="E1994" s="13" t="s">
        <v>4927</v>
      </c>
      <c r="F1994" s="13" t="s">
        <v>171</v>
      </c>
      <c r="G1994" s="13" t="s">
        <v>4802</v>
      </c>
      <c r="H1994" s="13" t="s">
        <v>4816</v>
      </c>
      <c r="I1994" s="13">
        <f>(Brick_Kilns_EF!$B$13*Brick_Kilns_EF!$B$11*Brick_Kilns_EF!$B$12)</f>
        <v>8886.81</v>
      </c>
      <c r="J1994" s="13">
        <f>IF(D1994="ZZ",Brick_Kilns_EF!$E$5*(0.75),Brick_Kilns_EF!$E$5)</f>
        <v>9.6999999999999986E-3</v>
      </c>
      <c r="K1994" s="13">
        <f t="shared" si="125"/>
        <v>86.202056999999982</v>
      </c>
      <c r="L1994" s="13">
        <f>IF(D1994="ZZ",Brick_Kilns_EF!$E$2*(0.75),Brick_Kilns_EF!$E$2)</f>
        <v>6.7999999999999996E-3</v>
      </c>
      <c r="M1994" s="13">
        <f t="shared" si="124"/>
        <v>60.430307999999997</v>
      </c>
      <c r="N1994" s="13">
        <f>IF(D1994="ZZ",Brick_Kilns_EF!$E$3*(0.75),Brick_Kilns_EF!$E$3)</f>
        <v>4.5999999999999999E-3</v>
      </c>
      <c r="O1994" s="13">
        <f t="shared" si="126"/>
        <v>40.879325999999999</v>
      </c>
      <c r="P1994" s="13">
        <f>IF(D1994="ZZ",Brick_Kilns_EF!$E$4*(0.75),Brick_Kilns_EF!$E$4)</f>
        <v>4.7000000000000002E-3</v>
      </c>
      <c r="Q1994" s="13">
        <f t="shared" si="127"/>
        <v>41.768006999999997</v>
      </c>
    </row>
    <row r="1995" spans="1:17">
      <c r="A1995" s="13" t="s">
        <v>2005</v>
      </c>
      <c r="B1995" s="13">
        <v>25.808124400000001</v>
      </c>
      <c r="C1995" s="13">
        <v>88.216996640000005</v>
      </c>
      <c r="D1995" s="13" t="s">
        <v>6</v>
      </c>
      <c r="E1995" s="13" t="s">
        <v>4927</v>
      </c>
      <c r="F1995" s="13" t="s">
        <v>171</v>
      </c>
      <c r="G1995" s="13" t="s">
        <v>4802</v>
      </c>
      <c r="H1995" s="13" t="s">
        <v>4816</v>
      </c>
      <c r="I1995" s="13">
        <f>(Brick_Kilns_EF!$B$13*Brick_Kilns_EF!$B$11*Brick_Kilns_EF!$B$12)</f>
        <v>8886.81</v>
      </c>
      <c r="J1995" s="13">
        <f>IF(D1995="ZZ",Brick_Kilns_EF!$E$5*(0.75),Brick_Kilns_EF!$E$5)</f>
        <v>9.6999999999999986E-3</v>
      </c>
      <c r="K1995" s="13">
        <f t="shared" si="125"/>
        <v>86.202056999999982</v>
      </c>
      <c r="L1995" s="13">
        <f>IF(D1995="ZZ",Brick_Kilns_EF!$E$2*(0.75),Brick_Kilns_EF!$E$2)</f>
        <v>6.7999999999999996E-3</v>
      </c>
      <c r="M1995" s="13">
        <f t="shared" si="124"/>
        <v>60.430307999999997</v>
      </c>
      <c r="N1995" s="13">
        <f>IF(D1995="ZZ",Brick_Kilns_EF!$E$3*(0.75),Brick_Kilns_EF!$E$3)</f>
        <v>4.5999999999999999E-3</v>
      </c>
      <c r="O1995" s="13">
        <f t="shared" si="126"/>
        <v>40.879325999999999</v>
      </c>
      <c r="P1995" s="13">
        <f>IF(D1995="ZZ",Brick_Kilns_EF!$E$4*(0.75),Brick_Kilns_EF!$E$4)</f>
        <v>4.7000000000000002E-3</v>
      </c>
      <c r="Q1995" s="13">
        <f t="shared" si="127"/>
        <v>41.768006999999997</v>
      </c>
    </row>
    <row r="1996" spans="1:17">
      <c r="A1996" s="13" t="s">
        <v>2006</v>
      </c>
      <c r="B1996" s="13">
        <v>22.12026389</v>
      </c>
      <c r="C1996" s="13">
        <v>90.790197950000007</v>
      </c>
      <c r="D1996" s="13" t="s">
        <v>6</v>
      </c>
      <c r="E1996" s="13" t="s">
        <v>4927</v>
      </c>
      <c r="F1996" s="13" t="s">
        <v>11</v>
      </c>
      <c r="G1996" s="13" t="s">
        <v>4802</v>
      </c>
      <c r="H1996" s="13" t="s">
        <v>4816</v>
      </c>
      <c r="I1996" s="13">
        <f>(Brick_Kilns_EF!$B$13*Brick_Kilns_EF!$B$11*Brick_Kilns_EF!$B$12)</f>
        <v>8886.81</v>
      </c>
      <c r="J1996" s="13">
        <f>IF(D1996="ZZ",Brick_Kilns_EF!$E$5*(0.75),Brick_Kilns_EF!$E$5)</f>
        <v>9.6999999999999986E-3</v>
      </c>
      <c r="K1996" s="13">
        <f t="shared" si="125"/>
        <v>86.202056999999982</v>
      </c>
      <c r="L1996" s="13">
        <f>IF(D1996="ZZ",Brick_Kilns_EF!$E$2*(0.75),Brick_Kilns_EF!$E$2)</f>
        <v>6.7999999999999996E-3</v>
      </c>
      <c r="M1996" s="13">
        <f t="shared" si="124"/>
        <v>60.430307999999997</v>
      </c>
      <c r="N1996" s="13">
        <f>IF(D1996="ZZ",Brick_Kilns_EF!$E$3*(0.75),Brick_Kilns_EF!$E$3)</f>
        <v>4.5999999999999999E-3</v>
      </c>
      <c r="O1996" s="13">
        <f t="shared" si="126"/>
        <v>40.879325999999999</v>
      </c>
      <c r="P1996" s="13">
        <f>IF(D1996="ZZ",Brick_Kilns_EF!$E$4*(0.75),Brick_Kilns_EF!$E$4)</f>
        <v>4.7000000000000002E-3</v>
      </c>
      <c r="Q1996" s="13">
        <f t="shared" si="127"/>
        <v>41.768006999999997</v>
      </c>
    </row>
    <row r="1997" spans="1:17">
      <c r="A1997" s="13" t="s">
        <v>2007</v>
      </c>
      <c r="B1997" s="13">
        <v>25.61532188</v>
      </c>
      <c r="C1997" s="13">
        <v>89.477235780000001</v>
      </c>
      <c r="D1997" s="13" t="s">
        <v>6</v>
      </c>
      <c r="E1997" s="13" t="s">
        <v>4927</v>
      </c>
      <c r="F1997" s="13" t="s">
        <v>171</v>
      </c>
      <c r="G1997" s="13" t="s">
        <v>4802</v>
      </c>
      <c r="H1997" s="13" t="s">
        <v>4816</v>
      </c>
      <c r="I1997" s="13">
        <f>(Brick_Kilns_EF!$B$13*Brick_Kilns_EF!$B$11*Brick_Kilns_EF!$B$12)</f>
        <v>8886.81</v>
      </c>
      <c r="J1997" s="13">
        <f>IF(D1997="ZZ",Brick_Kilns_EF!$E$5*(0.75),Brick_Kilns_EF!$E$5)</f>
        <v>9.6999999999999986E-3</v>
      </c>
      <c r="K1997" s="13">
        <f t="shared" si="125"/>
        <v>86.202056999999982</v>
      </c>
      <c r="L1997" s="13">
        <f>IF(D1997="ZZ",Brick_Kilns_EF!$E$2*(0.75),Brick_Kilns_EF!$E$2)</f>
        <v>6.7999999999999996E-3</v>
      </c>
      <c r="M1997" s="13">
        <f t="shared" si="124"/>
        <v>60.430307999999997</v>
      </c>
      <c r="N1997" s="13">
        <f>IF(D1997="ZZ",Brick_Kilns_EF!$E$3*(0.75),Brick_Kilns_EF!$E$3)</f>
        <v>4.5999999999999999E-3</v>
      </c>
      <c r="O1997" s="13">
        <f t="shared" si="126"/>
        <v>40.879325999999999</v>
      </c>
      <c r="P1997" s="13">
        <f>IF(D1997="ZZ",Brick_Kilns_EF!$E$4*(0.75),Brick_Kilns_EF!$E$4)</f>
        <v>4.7000000000000002E-3</v>
      </c>
      <c r="Q1997" s="13">
        <f t="shared" si="127"/>
        <v>41.768006999999997</v>
      </c>
    </row>
    <row r="1998" spans="1:17">
      <c r="A1998" s="13" t="s">
        <v>2008</v>
      </c>
      <c r="B1998" s="13">
        <v>25.580440419999999</v>
      </c>
      <c r="C1998" s="13">
        <v>89.077701279999999</v>
      </c>
      <c r="D1998" s="13" t="s">
        <v>6</v>
      </c>
      <c r="E1998" s="13" t="s">
        <v>4927</v>
      </c>
      <c r="F1998" s="13" t="s">
        <v>171</v>
      </c>
      <c r="G1998" s="13" t="s">
        <v>4802</v>
      </c>
      <c r="H1998" s="13" t="s">
        <v>4816</v>
      </c>
      <c r="I1998" s="13">
        <f>(Brick_Kilns_EF!$B$13*Brick_Kilns_EF!$B$11*Brick_Kilns_EF!$B$12)</f>
        <v>8886.81</v>
      </c>
      <c r="J1998" s="13">
        <f>IF(D1998="ZZ",Brick_Kilns_EF!$E$5*(0.75),Brick_Kilns_EF!$E$5)</f>
        <v>9.6999999999999986E-3</v>
      </c>
      <c r="K1998" s="13">
        <f t="shared" si="125"/>
        <v>86.202056999999982</v>
      </c>
      <c r="L1998" s="13">
        <f>IF(D1998="ZZ",Brick_Kilns_EF!$E$2*(0.75),Brick_Kilns_EF!$E$2)</f>
        <v>6.7999999999999996E-3</v>
      </c>
      <c r="M1998" s="13">
        <f t="shared" si="124"/>
        <v>60.430307999999997</v>
      </c>
      <c r="N1998" s="13">
        <f>IF(D1998="ZZ",Brick_Kilns_EF!$E$3*(0.75),Brick_Kilns_EF!$E$3)</f>
        <v>4.5999999999999999E-3</v>
      </c>
      <c r="O1998" s="13">
        <f t="shared" si="126"/>
        <v>40.879325999999999</v>
      </c>
      <c r="P1998" s="13">
        <f>IF(D1998="ZZ",Brick_Kilns_EF!$E$4*(0.75),Brick_Kilns_EF!$E$4)</f>
        <v>4.7000000000000002E-3</v>
      </c>
      <c r="Q1998" s="13">
        <f t="shared" si="127"/>
        <v>41.768006999999997</v>
      </c>
    </row>
    <row r="1999" spans="1:17">
      <c r="A1999" s="13" t="s">
        <v>2009</v>
      </c>
      <c r="B1999" s="13">
        <v>25.65369381</v>
      </c>
      <c r="C1999" s="13">
        <v>89.473248299999995</v>
      </c>
      <c r="D1999" s="13" t="s">
        <v>6</v>
      </c>
      <c r="E1999" s="13" t="s">
        <v>4927</v>
      </c>
      <c r="F1999" s="13" t="s">
        <v>171</v>
      </c>
      <c r="G1999" s="13" t="s">
        <v>4802</v>
      </c>
      <c r="H1999" s="13" t="s">
        <v>4816</v>
      </c>
      <c r="I1999" s="13">
        <f>(Brick_Kilns_EF!$B$13*Brick_Kilns_EF!$B$11*Brick_Kilns_EF!$B$12)</f>
        <v>8886.81</v>
      </c>
      <c r="J1999" s="13">
        <f>IF(D1999="ZZ",Brick_Kilns_EF!$E$5*(0.75),Brick_Kilns_EF!$E$5)</f>
        <v>9.6999999999999986E-3</v>
      </c>
      <c r="K1999" s="13">
        <f t="shared" si="125"/>
        <v>86.202056999999982</v>
      </c>
      <c r="L1999" s="13">
        <f>IF(D1999="ZZ",Brick_Kilns_EF!$E$2*(0.75),Brick_Kilns_EF!$E$2)</f>
        <v>6.7999999999999996E-3</v>
      </c>
      <c r="M1999" s="13">
        <f t="shared" si="124"/>
        <v>60.430307999999997</v>
      </c>
      <c r="N1999" s="13">
        <f>IF(D1999="ZZ",Brick_Kilns_EF!$E$3*(0.75),Brick_Kilns_EF!$E$3)</f>
        <v>4.5999999999999999E-3</v>
      </c>
      <c r="O1999" s="13">
        <f t="shared" si="126"/>
        <v>40.879325999999999</v>
      </c>
      <c r="P1999" s="13">
        <f>IF(D1999="ZZ",Brick_Kilns_EF!$E$4*(0.75),Brick_Kilns_EF!$E$4)</f>
        <v>4.7000000000000002E-3</v>
      </c>
      <c r="Q1999" s="13">
        <f t="shared" si="127"/>
        <v>41.768006999999997</v>
      </c>
    </row>
    <row r="2000" spans="1:17">
      <c r="A2000" s="13" t="s">
        <v>2010</v>
      </c>
      <c r="B2000" s="13">
        <v>25.747274900000001</v>
      </c>
      <c r="C2000" s="13">
        <v>89.742743160000003</v>
      </c>
      <c r="D2000" s="13" t="s">
        <v>6</v>
      </c>
      <c r="E2000" s="13" t="s">
        <v>4927</v>
      </c>
      <c r="F2000" s="13" t="s">
        <v>171</v>
      </c>
      <c r="G2000" s="13" t="s">
        <v>4802</v>
      </c>
      <c r="H2000" s="13" t="s">
        <v>4816</v>
      </c>
      <c r="I2000" s="13">
        <f>(Brick_Kilns_EF!$B$13*Brick_Kilns_EF!$B$11*Brick_Kilns_EF!$B$12)</f>
        <v>8886.81</v>
      </c>
      <c r="J2000" s="13">
        <f>IF(D2000="ZZ",Brick_Kilns_EF!$E$5*(0.75),Brick_Kilns_EF!$E$5)</f>
        <v>9.6999999999999986E-3</v>
      </c>
      <c r="K2000" s="13">
        <f t="shared" si="125"/>
        <v>86.202056999999982</v>
      </c>
      <c r="L2000" s="13">
        <f>IF(D2000="ZZ",Brick_Kilns_EF!$E$2*(0.75),Brick_Kilns_EF!$E$2)</f>
        <v>6.7999999999999996E-3</v>
      </c>
      <c r="M2000" s="13">
        <f t="shared" si="124"/>
        <v>60.430307999999997</v>
      </c>
      <c r="N2000" s="13">
        <f>IF(D2000="ZZ",Brick_Kilns_EF!$E$3*(0.75),Brick_Kilns_EF!$E$3)</f>
        <v>4.5999999999999999E-3</v>
      </c>
      <c r="O2000" s="13">
        <f t="shared" si="126"/>
        <v>40.879325999999999</v>
      </c>
      <c r="P2000" s="13">
        <f>IF(D2000="ZZ",Brick_Kilns_EF!$E$4*(0.75),Brick_Kilns_EF!$E$4)</f>
        <v>4.7000000000000002E-3</v>
      </c>
      <c r="Q2000" s="13">
        <f t="shared" si="127"/>
        <v>41.768006999999997</v>
      </c>
    </row>
    <row r="2001" spans="1:17">
      <c r="A2001" s="13" t="s">
        <v>2011</v>
      </c>
      <c r="B2001" s="13">
        <v>25.95152169</v>
      </c>
      <c r="C2001" s="13">
        <v>89.026039870000005</v>
      </c>
      <c r="D2001" s="13" t="s">
        <v>6</v>
      </c>
      <c r="E2001" s="13" t="s">
        <v>4927</v>
      </c>
      <c r="F2001" s="13" t="s">
        <v>171</v>
      </c>
      <c r="G2001" s="13" t="s">
        <v>4802</v>
      </c>
      <c r="H2001" s="13" t="s">
        <v>4816</v>
      </c>
      <c r="I2001" s="13">
        <f>(Brick_Kilns_EF!$B$13*Brick_Kilns_EF!$B$11*Brick_Kilns_EF!$B$12)</f>
        <v>8886.81</v>
      </c>
      <c r="J2001" s="13">
        <f>IF(D2001="ZZ",Brick_Kilns_EF!$E$5*(0.75),Brick_Kilns_EF!$E$5)</f>
        <v>9.6999999999999986E-3</v>
      </c>
      <c r="K2001" s="13">
        <f t="shared" si="125"/>
        <v>86.202056999999982</v>
      </c>
      <c r="L2001" s="13">
        <f>IF(D2001="ZZ",Brick_Kilns_EF!$E$2*(0.75),Brick_Kilns_EF!$E$2)</f>
        <v>6.7999999999999996E-3</v>
      </c>
      <c r="M2001" s="13">
        <f t="shared" si="124"/>
        <v>60.430307999999997</v>
      </c>
      <c r="N2001" s="13">
        <f>IF(D2001="ZZ",Brick_Kilns_EF!$E$3*(0.75),Brick_Kilns_EF!$E$3)</f>
        <v>4.5999999999999999E-3</v>
      </c>
      <c r="O2001" s="13">
        <f t="shared" si="126"/>
        <v>40.879325999999999</v>
      </c>
      <c r="P2001" s="13">
        <f>IF(D2001="ZZ",Brick_Kilns_EF!$E$4*(0.75),Brick_Kilns_EF!$E$4)</f>
        <v>4.7000000000000002E-3</v>
      </c>
      <c r="Q2001" s="13">
        <f t="shared" si="127"/>
        <v>41.768006999999997</v>
      </c>
    </row>
    <row r="2002" spans="1:17">
      <c r="A2002" s="13" t="s">
        <v>2012</v>
      </c>
      <c r="B2002" s="13">
        <v>25.779373339999999</v>
      </c>
      <c r="C2002" s="13">
        <v>88.917741140000004</v>
      </c>
      <c r="D2002" s="13" t="s">
        <v>6</v>
      </c>
      <c r="E2002" s="13" t="s">
        <v>4927</v>
      </c>
      <c r="F2002" s="13" t="s">
        <v>171</v>
      </c>
      <c r="G2002" s="13" t="s">
        <v>4802</v>
      </c>
      <c r="H2002" s="13" t="s">
        <v>4816</v>
      </c>
      <c r="I2002" s="13">
        <f>(Brick_Kilns_EF!$B$13*Brick_Kilns_EF!$B$11*Brick_Kilns_EF!$B$12)</f>
        <v>8886.81</v>
      </c>
      <c r="J2002" s="13">
        <f>IF(D2002="ZZ",Brick_Kilns_EF!$E$5*(0.75),Brick_Kilns_EF!$E$5)</f>
        <v>9.6999999999999986E-3</v>
      </c>
      <c r="K2002" s="13">
        <f t="shared" si="125"/>
        <v>86.202056999999982</v>
      </c>
      <c r="L2002" s="13">
        <f>IF(D2002="ZZ",Brick_Kilns_EF!$E$2*(0.75),Brick_Kilns_EF!$E$2)</f>
        <v>6.7999999999999996E-3</v>
      </c>
      <c r="M2002" s="13">
        <f t="shared" si="124"/>
        <v>60.430307999999997</v>
      </c>
      <c r="N2002" s="13">
        <f>IF(D2002="ZZ",Brick_Kilns_EF!$E$3*(0.75),Brick_Kilns_EF!$E$3)</f>
        <v>4.5999999999999999E-3</v>
      </c>
      <c r="O2002" s="13">
        <f t="shared" si="126"/>
        <v>40.879325999999999</v>
      </c>
      <c r="P2002" s="13">
        <f>IF(D2002="ZZ",Brick_Kilns_EF!$E$4*(0.75),Brick_Kilns_EF!$E$4)</f>
        <v>4.7000000000000002E-3</v>
      </c>
      <c r="Q2002" s="13">
        <f t="shared" si="127"/>
        <v>41.768006999999997</v>
      </c>
    </row>
    <row r="2003" spans="1:17">
      <c r="A2003" s="13" t="s">
        <v>2013</v>
      </c>
      <c r="B2003" s="13">
        <v>25.535419600000001</v>
      </c>
      <c r="C2003" s="13">
        <v>89.044230150000004</v>
      </c>
      <c r="D2003" s="13" t="s">
        <v>6</v>
      </c>
      <c r="E2003" s="13" t="s">
        <v>4927</v>
      </c>
      <c r="F2003" s="13" t="s">
        <v>171</v>
      </c>
      <c r="G2003" s="13" t="s">
        <v>4802</v>
      </c>
      <c r="H2003" s="13" t="s">
        <v>4816</v>
      </c>
      <c r="I2003" s="13">
        <f>(Brick_Kilns_EF!$B$13*Brick_Kilns_EF!$B$11*Brick_Kilns_EF!$B$12)</f>
        <v>8886.81</v>
      </c>
      <c r="J2003" s="13">
        <f>IF(D2003="ZZ",Brick_Kilns_EF!$E$5*(0.75),Brick_Kilns_EF!$E$5)</f>
        <v>9.6999999999999986E-3</v>
      </c>
      <c r="K2003" s="13">
        <f t="shared" si="125"/>
        <v>86.202056999999982</v>
      </c>
      <c r="L2003" s="13">
        <f>IF(D2003="ZZ",Brick_Kilns_EF!$E$2*(0.75),Brick_Kilns_EF!$E$2)</f>
        <v>6.7999999999999996E-3</v>
      </c>
      <c r="M2003" s="13">
        <f t="shared" si="124"/>
        <v>60.430307999999997</v>
      </c>
      <c r="N2003" s="13">
        <f>IF(D2003="ZZ",Brick_Kilns_EF!$E$3*(0.75),Brick_Kilns_EF!$E$3)</f>
        <v>4.5999999999999999E-3</v>
      </c>
      <c r="O2003" s="13">
        <f t="shared" si="126"/>
        <v>40.879325999999999</v>
      </c>
      <c r="P2003" s="13">
        <f>IF(D2003="ZZ",Brick_Kilns_EF!$E$4*(0.75),Brick_Kilns_EF!$E$4)</f>
        <v>4.7000000000000002E-3</v>
      </c>
      <c r="Q2003" s="13">
        <f t="shared" si="127"/>
        <v>41.768006999999997</v>
      </c>
    </row>
    <row r="2004" spans="1:17">
      <c r="A2004" s="13" t="s">
        <v>2014</v>
      </c>
      <c r="B2004" s="13">
        <v>25.768797500000002</v>
      </c>
      <c r="C2004" s="13">
        <v>89.307884229999999</v>
      </c>
      <c r="D2004" s="13" t="s">
        <v>6</v>
      </c>
      <c r="E2004" s="13" t="s">
        <v>4927</v>
      </c>
      <c r="F2004" s="13" t="s">
        <v>171</v>
      </c>
      <c r="G2004" s="13" t="s">
        <v>4802</v>
      </c>
      <c r="H2004" s="13" t="s">
        <v>4816</v>
      </c>
      <c r="I2004" s="13">
        <f>(Brick_Kilns_EF!$B$13*Brick_Kilns_EF!$B$11*Brick_Kilns_EF!$B$12)</f>
        <v>8886.81</v>
      </c>
      <c r="J2004" s="13">
        <f>IF(D2004="ZZ",Brick_Kilns_EF!$E$5*(0.75),Brick_Kilns_EF!$E$5)</f>
        <v>9.6999999999999986E-3</v>
      </c>
      <c r="K2004" s="13">
        <f t="shared" si="125"/>
        <v>86.202056999999982</v>
      </c>
      <c r="L2004" s="13">
        <f>IF(D2004="ZZ",Brick_Kilns_EF!$E$2*(0.75),Brick_Kilns_EF!$E$2)</f>
        <v>6.7999999999999996E-3</v>
      </c>
      <c r="M2004" s="13">
        <f t="shared" si="124"/>
        <v>60.430307999999997</v>
      </c>
      <c r="N2004" s="13">
        <f>IF(D2004="ZZ",Brick_Kilns_EF!$E$3*(0.75),Brick_Kilns_EF!$E$3)</f>
        <v>4.5999999999999999E-3</v>
      </c>
      <c r="O2004" s="13">
        <f t="shared" si="126"/>
        <v>40.879325999999999</v>
      </c>
      <c r="P2004" s="13">
        <f>IF(D2004="ZZ",Brick_Kilns_EF!$E$4*(0.75),Brick_Kilns_EF!$E$4)</f>
        <v>4.7000000000000002E-3</v>
      </c>
      <c r="Q2004" s="13">
        <f t="shared" si="127"/>
        <v>41.768006999999997</v>
      </c>
    </row>
    <row r="2005" spans="1:17">
      <c r="A2005" s="13" t="s">
        <v>2015</v>
      </c>
      <c r="B2005" s="13">
        <v>26.120806550000001</v>
      </c>
      <c r="C2005" s="13">
        <v>89.098793409999999</v>
      </c>
      <c r="D2005" s="13" t="s">
        <v>6</v>
      </c>
      <c r="E2005" s="13" t="s">
        <v>4927</v>
      </c>
      <c r="F2005" s="13" t="s">
        <v>171</v>
      </c>
      <c r="G2005" s="13" t="s">
        <v>4802</v>
      </c>
      <c r="H2005" s="13" t="s">
        <v>4816</v>
      </c>
      <c r="I2005" s="13">
        <f>(Brick_Kilns_EF!$B$13*Brick_Kilns_EF!$B$11*Brick_Kilns_EF!$B$12)</f>
        <v>8886.81</v>
      </c>
      <c r="J2005" s="13">
        <f>IF(D2005="ZZ",Brick_Kilns_EF!$E$5*(0.75),Brick_Kilns_EF!$E$5)</f>
        <v>9.6999999999999986E-3</v>
      </c>
      <c r="K2005" s="13">
        <f t="shared" si="125"/>
        <v>86.202056999999982</v>
      </c>
      <c r="L2005" s="13">
        <f>IF(D2005="ZZ",Brick_Kilns_EF!$E$2*(0.75),Brick_Kilns_EF!$E$2)</f>
        <v>6.7999999999999996E-3</v>
      </c>
      <c r="M2005" s="13">
        <f t="shared" si="124"/>
        <v>60.430307999999997</v>
      </c>
      <c r="N2005" s="13">
        <f>IF(D2005="ZZ",Brick_Kilns_EF!$E$3*(0.75),Brick_Kilns_EF!$E$3)</f>
        <v>4.5999999999999999E-3</v>
      </c>
      <c r="O2005" s="13">
        <f t="shared" si="126"/>
        <v>40.879325999999999</v>
      </c>
      <c r="P2005" s="13">
        <f>IF(D2005="ZZ",Brick_Kilns_EF!$E$4*(0.75),Brick_Kilns_EF!$E$4)</f>
        <v>4.7000000000000002E-3</v>
      </c>
      <c r="Q2005" s="13">
        <f t="shared" si="127"/>
        <v>41.768006999999997</v>
      </c>
    </row>
    <row r="2006" spans="1:17">
      <c r="A2006" s="13" t="s">
        <v>2016</v>
      </c>
      <c r="B2006" s="13">
        <v>25.47247638</v>
      </c>
      <c r="C2006" s="13">
        <v>89.161439090000002</v>
      </c>
      <c r="D2006" s="13" t="s">
        <v>6</v>
      </c>
      <c r="E2006" s="13" t="s">
        <v>4927</v>
      </c>
      <c r="F2006" s="13" t="s">
        <v>171</v>
      </c>
      <c r="G2006" s="13" t="s">
        <v>4802</v>
      </c>
      <c r="H2006" s="13" t="s">
        <v>4816</v>
      </c>
      <c r="I2006" s="13">
        <f>(Brick_Kilns_EF!$B$13*Brick_Kilns_EF!$B$11*Brick_Kilns_EF!$B$12)</f>
        <v>8886.81</v>
      </c>
      <c r="J2006" s="13">
        <f>IF(D2006="ZZ",Brick_Kilns_EF!$E$5*(0.75),Brick_Kilns_EF!$E$5)</f>
        <v>9.6999999999999986E-3</v>
      </c>
      <c r="K2006" s="13">
        <f t="shared" si="125"/>
        <v>86.202056999999982</v>
      </c>
      <c r="L2006" s="13">
        <f>IF(D2006="ZZ",Brick_Kilns_EF!$E$2*(0.75),Brick_Kilns_EF!$E$2)</f>
        <v>6.7999999999999996E-3</v>
      </c>
      <c r="M2006" s="13">
        <f t="shared" si="124"/>
        <v>60.430307999999997</v>
      </c>
      <c r="N2006" s="13">
        <f>IF(D2006="ZZ",Brick_Kilns_EF!$E$3*(0.75),Brick_Kilns_EF!$E$3)</f>
        <v>4.5999999999999999E-3</v>
      </c>
      <c r="O2006" s="13">
        <f t="shared" si="126"/>
        <v>40.879325999999999</v>
      </c>
      <c r="P2006" s="13">
        <f>IF(D2006="ZZ",Brick_Kilns_EF!$E$4*(0.75),Brick_Kilns_EF!$E$4)</f>
        <v>4.7000000000000002E-3</v>
      </c>
      <c r="Q2006" s="13">
        <f t="shared" si="127"/>
        <v>41.768006999999997</v>
      </c>
    </row>
    <row r="2007" spans="1:17">
      <c r="A2007" s="13" t="s">
        <v>2017</v>
      </c>
      <c r="B2007" s="13">
        <v>25.945690519999999</v>
      </c>
      <c r="C2007" s="13">
        <v>88.399232569999995</v>
      </c>
      <c r="D2007" s="13" t="s">
        <v>6</v>
      </c>
      <c r="E2007" s="13" t="s">
        <v>4927</v>
      </c>
      <c r="F2007" s="13" t="s">
        <v>171</v>
      </c>
      <c r="G2007" s="13" t="s">
        <v>4802</v>
      </c>
      <c r="H2007" s="13" t="s">
        <v>4816</v>
      </c>
      <c r="I2007" s="13">
        <f>(Brick_Kilns_EF!$B$13*Brick_Kilns_EF!$B$11*Brick_Kilns_EF!$B$12)</f>
        <v>8886.81</v>
      </c>
      <c r="J2007" s="13">
        <f>IF(D2007="ZZ",Brick_Kilns_EF!$E$5*(0.75),Brick_Kilns_EF!$E$5)</f>
        <v>9.6999999999999986E-3</v>
      </c>
      <c r="K2007" s="13">
        <f t="shared" si="125"/>
        <v>86.202056999999982</v>
      </c>
      <c r="L2007" s="13">
        <f>IF(D2007="ZZ",Brick_Kilns_EF!$E$2*(0.75),Brick_Kilns_EF!$E$2)</f>
        <v>6.7999999999999996E-3</v>
      </c>
      <c r="M2007" s="13">
        <f t="shared" si="124"/>
        <v>60.430307999999997</v>
      </c>
      <c r="N2007" s="13">
        <f>IF(D2007="ZZ",Brick_Kilns_EF!$E$3*(0.75),Brick_Kilns_EF!$E$3)</f>
        <v>4.5999999999999999E-3</v>
      </c>
      <c r="O2007" s="13">
        <f t="shared" si="126"/>
        <v>40.879325999999999</v>
      </c>
      <c r="P2007" s="13">
        <f>IF(D2007="ZZ",Brick_Kilns_EF!$E$4*(0.75),Brick_Kilns_EF!$E$4)</f>
        <v>4.7000000000000002E-3</v>
      </c>
      <c r="Q2007" s="13">
        <f t="shared" si="127"/>
        <v>41.768006999999997</v>
      </c>
    </row>
    <row r="2008" spans="1:17">
      <c r="A2008" s="13" t="s">
        <v>2018</v>
      </c>
      <c r="B2008" s="13">
        <v>25.77714692</v>
      </c>
      <c r="C2008" s="13">
        <v>89.703640640000003</v>
      </c>
      <c r="D2008" s="13" t="s">
        <v>6</v>
      </c>
      <c r="E2008" s="13" t="s">
        <v>4927</v>
      </c>
      <c r="F2008" s="13" t="s">
        <v>171</v>
      </c>
      <c r="G2008" s="13" t="s">
        <v>4802</v>
      </c>
      <c r="H2008" s="13" t="s">
        <v>4816</v>
      </c>
      <c r="I2008" s="13">
        <f>(Brick_Kilns_EF!$B$13*Brick_Kilns_EF!$B$11*Brick_Kilns_EF!$B$12)</f>
        <v>8886.81</v>
      </c>
      <c r="J2008" s="13">
        <f>IF(D2008="ZZ",Brick_Kilns_EF!$E$5*(0.75),Brick_Kilns_EF!$E$5)</f>
        <v>9.6999999999999986E-3</v>
      </c>
      <c r="K2008" s="13">
        <f t="shared" si="125"/>
        <v>86.202056999999982</v>
      </c>
      <c r="L2008" s="13">
        <f>IF(D2008="ZZ",Brick_Kilns_EF!$E$2*(0.75),Brick_Kilns_EF!$E$2)</f>
        <v>6.7999999999999996E-3</v>
      </c>
      <c r="M2008" s="13">
        <f t="shared" si="124"/>
        <v>60.430307999999997</v>
      </c>
      <c r="N2008" s="13">
        <f>IF(D2008="ZZ",Brick_Kilns_EF!$E$3*(0.75),Brick_Kilns_EF!$E$3)</f>
        <v>4.5999999999999999E-3</v>
      </c>
      <c r="O2008" s="13">
        <f t="shared" si="126"/>
        <v>40.879325999999999</v>
      </c>
      <c r="P2008" s="13">
        <f>IF(D2008="ZZ",Brick_Kilns_EF!$E$4*(0.75),Brick_Kilns_EF!$E$4)</f>
        <v>4.7000000000000002E-3</v>
      </c>
      <c r="Q2008" s="13">
        <f t="shared" si="127"/>
        <v>41.768006999999997</v>
      </c>
    </row>
    <row r="2009" spans="1:17">
      <c r="A2009" s="13" t="s">
        <v>2019</v>
      </c>
      <c r="B2009" s="13">
        <v>25.501112719999998</v>
      </c>
      <c r="C2009" s="13">
        <v>88.900698610000006</v>
      </c>
      <c r="D2009" s="13" t="s">
        <v>6</v>
      </c>
      <c r="E2009" s="13" t="s">
        <v>4927</v>
      </c>
      <c r="F2009" s="13" t="s">
        <v>171</v>
      </c>
      <c r="G2009" s="13" t="s">
        <v>4802</v>
      </c>
      <c r="H2009" s="13" t="s">
        <v>4816</v>
      </c>
      <c r="I2009" s="13">
        <f>(Brick_Kilns_EF!$B$13*Brick_Kilns_EF!$B$11*Brick_Kilns_EF!$B$12)</f>
        <v>8886.81</v>
      </c>
      <c r="J2009" s="13">
        <f>IF(D2009="ZZ",Brick_Kilns_EF!$E$5*(0.75),Brick_Kilns_EF!$E$5)</f>
        <v>9.6999999999999986E-3</v>
      </c>
      <c r="K2009" s="13">
        <f t="shared" si="125"/>
        <v>86.202056999999982</v>
      </c>
      <c r="L2009" s="13">
        <f>IF(D2009="ZZ",Brick_Kilns_EF!$E$2*(0.75),Brick_Kilns_EF!$E$2)</f>
        <v>6.7999999999999996E-3</v>
      </c>
      <c r="M2009" s="13">
        <f t="shared" si="124"/>
        <v>60.430307999999997</v>
      </c>
      <c r="N2009" s="13">
        <f>IF(D2009="ZZ",Brick_Kilns_EF!$E$3*(0.75),Brick_Kilns_EF!$E$3)</f>
        <v>4.5999999999999999E-3</v>
      </c>
      <c r="O2009" s="13">
        <f t="shared" si="126"/>
        <v>40.879325999999999</v>
      </c>
      <c r="P2009" s="13">
        <f>IF(D2009="ZZ",Brick_Kilns_EF!$E$4*(0.75),Brick_Kilns_EF!$E$4)</f>
        <v>4.7000000000000002E-3</v>
      </c>
      <c r="Q2009" s="13">
        <f t="shared" si="127"/>
        <v>41.768006999999997</v>
      </c>
    </row>
    <row r="2010" spans="1:17">
      <c r="A2010" s="13" t="s">
        <v>2020</v>
      </c>
      <c r="B2010" s="13">
        <v>25.982787210000001</v>
      </c>
      <c r="C2010" s="13">
        <v>89.010047369999995</v>
      </c>
      <c r="D2010" s="13" t="s">
        <v>6</v>
      </c>
      <c r="E2010" s="13" t="s">
        <v>4927</v>
      </c>
      <c r="F2010" s="13" t="s">
        <v>171</v>
      </c>
      <c r="G2010" s="13" t="s">
        <v>4802</v>
      </c>
      <c r="H2010" s="13" t="s">
        <v>4816</v>
      </c>
      <c r="I2010" s="13">
        <f>(Brick_Kilns_EF!$B$13*Brick_Kilns_EF!$B$11*Brick_Kilns_EF!$B$12)</f>
        <v>8886.81</v>
      </c>
      <c r="J2010" s="13">
        <f>IF(D2010="ZZ",Brick_Kilns_EF!$E$5*(0.75),Brick_Kilns_EF!$E$5)</f>
        <v>9.6999999999999986E-3</v>
      </c>
      <c r="K2010" s="13">
        <f t="shared" si="125"/>
        <v>86.202056999999982</v>
      </c>
      <c r="L2010" s="13">
        <f>IF(D2010="ZZ",Brick_Kilns_EF!$E$2*(0.75),Brick_Kilns_EF!$E$2)</f>
        <v>6.7999999999999996E-3</v>
      </c>
      <c r="M2010" s="13">
        <f t="shared" si="124"/>
        <v>60.430307999999997</v>
      </c>
      <c r="N2010" s="13">
        <f>IF(D2010="ZZ",Brick_Kilns_EF!$E$3*(0.75),Brick_Kilns_EF!$E$3)</f>
        <v>4.5999999999999999E-3</v>
      </c>
      <c r="O2010" s="13">
        <f t="shared" si="126"/>
        <v>40.879325999999999</v>
      </c>
      <c r="P2010" s="13">
        <f>IF(D2010="ZZ",Brick_Kilns_EF!$E$4*(0.75),Brick_Kilns_EF!$E$4)</f>
        <v>4.7000000000000002E-3</v>
      </c>
      <c r="Q2010" s="13">
        <f t="shared" si="127"/>
        <v>41.768006999999997</v>
      </c>
    </row>
    <row r="2011" spans="1:17">
      <c r="A2011" s="13" t="s">
        <v>2021</v>
      </c>
      <c r="B2011" s="13">
        <v>25.912763590000001</v>
      </c>
      <c r="C2011" s="13">
        <v>89.293712979999995</v>
      </c>
      <c r="D2011" s="13" t="s">
        <v>6</v>
      </c>
      <c r="E2011" s="13" t="s">
        <v>4927</v>
      </c>
      <c r="F2011" s="13" t="s">
        <v>171</v>
      </c>
      <c r="G2011" s="13" t="s">
        <v>4802</v>
      </c>
      <c r="H2011" s="13" t="s">
        <v>4816</v>
      </c>
      <c r="I2011" s="13">
        <f>(Brick_Kilns_EF!$B$13*Brick_Kilns_EF!$B$11*Brick_Kilns_EF!$B$12)</f>
        <v>8886.81</v>
      </c>
      <c r="J2011" s="13">
        <f>IF(D2011="ZZ",Brick_Kilns_EF!$E$5*(0.75),Brick_Kilns_EF!$E$5)</f>
        <v>9.6999999999999986E-3</v>
      </c>
      <c r="K2011" s="13">
        <f t="shared" si="125"/>
        <v>86.202056999999982</v>
      </c>
      <c r="L2011" s="13">
        <f>IF(D2011="ZZ",Brick_Kilns_EF!$E$2*(0.75),Brick_Kilns_EF!$E$2)</f>
        <v>6.7999999999999996E-3</v>
      </c>
      <c r="M2011" s="13">
        <f t="shared" si="124"/>
        <v>60.430307999999997</v>
      </c>
      <c r="N2011" s="13">
        <f>IF(D2011="ZZ",Brick_Kilns_EF!$E$3*(0.75),Brick_Kilns_EF!$E$3)</f>
        <v>4.5999999999999999E-3</v>
      </c>
      <c r="O2011" s="13">
        <f t="shared" si="126"/>
        <v>40.879325999999999</v>
      </c>
      <c r="P2011" s="13">
        <f>IF(D2011="ZZ",Brick_Kilns_EF!$E$4*(0.75),Brick_Kilns_EF!$E$4)</f>
        <v>4.7000000000000002E-3</v>
      </c>
      <c r="Q2011" s="13">
        <f t="shared" si="127"/>
        <v>41.768006999999997</v>
      </c>
    </row>
    <row r="2012" spans="1:17">
      <c r="A2012" s="13" t="s">
        <v>2022</v>
      </c>
      <c r="B2012" s="13">
        <v>25.542022500000002</v>
      </c>
      <c r="C2012" s="13">
        <v>89.125794999999997</v>
      </c>
      <c r="D2012" s="13" t="s">
        <v>6</v>
      </c>
      <c r="E2012" s="13" t="s">
        <v>4927</v>
      </c>
      <c r="F2012" s="13" t="s">
        <v>171</v>
      </c>
      <c r="G2012" s="13" t="s">
        <v>4802</v>
      </c>
      <c r="H2012" s="13" t="s">
        <v>4816</v>
      </c>
      <c r="I2012" s="13">
        <f>(Brick_Kilns_EF!$B$13*Brick_Kilns_EF!$B$11*Brick_Kilns_EF!$B$12)</f>
        <v>8886.81</v>
      </c>
      <c r="J2012" s="13">
        <f>IF(D2012="ZZ",Brick_Kilns_EF!$E$5*(0.75),Brick_Kilns_EF!$E$5)</f>
        <v>9.6999999999999986E-3</v>
      </c>
      <c r="K2012" s="13">
        <f t="shared" si="125"/>
        <v>86.202056999999982</v>
      </c>
      <c r="L2012" s="13">
        <f>IF(D2012="ZZ",Brick_Kilns_EF!$E$2*(0.75),Brick_Kilns_EF!$E$2)</f>
        <v>6.7999999999999996E-3</v>
      </c>
      <c r="M2012" s="13">
        <f t="shared" si="124"/>
        <v>60.430307999999997</v>
      </c>
      <c r="N2012" s="13">
        <f>IF(D2012="ZZ",Brick_Kilns_EF!$E$3*(0.75),Brick_Kilns_EF!$E$3)</f>
        <v>4.5999999999999999E-3</v>
      </c>
      <c r="O2012" s="13">
        <f t="shared" si="126"/>
        <v>40.879325999999999</v>
      </c>
      <c r="P2012" s="13">
        <f>IF(D2012="ZZ",Brick_Kilns_EF!$E$4*(0.75),Brick_Kilns_EF!$E$4)</f>
        <v>4.7000000000000002E-3</v>
      </c>
      <c r="Q2012" s="13">
        <f t="shared" si="127"/>
        <v>41.768006999999997</v>
      </c>
    </row>
    <row r="2013" spans="1:17">
      <c r="A2013" s="13" t="s">
        <v>2023</v>
      </c>
      <c r="B2013" s="13">
        <v>25.506611249999999</v>
      </c>
      <c r="C2013" s="13">
        <v>88.693203479999994</v>
      </c>
      <c r="D2013" s="13" t="s">
        <v>6</v>
      </c>
      <c r="E2013" s="13" t="s">
        <v>4927</v>
      </c>
      <c r="F2013" s="13" t="s">
        <v>171</v>
      </c>
      <c r="G2013" s="13" t="s">
        <v>4802</v>
      </c>
      <c r="H2013" s="13" t="s">
        <v>4816</v>
      </c>
      <c r="I2013" s="13">
        <f>(Brick_Kilns_EF!$B$13*Brick_Kilns_EF!$B$11*Brick_Kilns_EF!$B$12)</f>
        <v>8886.81</v>
      </c>
      <c r="J2013" s="13">
        <f>IF(D2013="ZZ",Brick_Kilns_EF!$E$5*(0.75),Brick_Kilns_EF!$E$5)</f>
        <v>9.6999999999999986E-3</v>
      </c>
      <c r="K2013" s="13">
        <f t="shared" si="125"/>
        <v>86.202056999999982</v>
      </c>
      <c r="L2013" s="13">
        <f>IF(D2013="ZZ",Brick_Kilns_EF!$E$2*(0.75),Brick_Kilns_EF!$E$2)</f>
        <v>6.7999999999999996E-3</v>
      </c>
      <c r="M2013" s="13">
        <f t="shared" si="124"/>
        <v>60.430307999999997</v>
      </c>
      <c r="N2013" s="13">
        <f>IF(D2013="ZZ",Brick_Kilns_EF!$E$3*(0.75),Brick_Kilns_EF!$E$3)</f>
        <v>4.5999999999999999E-3</v>
      </c>
      <c r="O2013" s="13">
        <f t="shared" si="126"/>
        <v>40.879325999999999</v>
      </c>
      <c r="P2013" s="13">
        <f>IF(D2013="ZZ",Brick_Kilns_EF!$E$4*(0.75),Brick_Kilns_EF!$E$4)</f>
        <v>4.7000000000000002E-3</v>
      </c>
      <c r="Q2013" s="13">
        <f t="shared" si="127"/>
        <v>41.768006999999997</v>
      </c>
    </row>
    <row r="2014" spans="1:17">
      <c r="A2014" s="13" t="s">
        <v>2024</v>
      </c>
      <c r="B2014" s="13">
        <v>25.623028340000001</v>
      </c>
      <c r="C2014" s="13">
        <v>88.846581420000007</v>
      </c>
      <c r="D2014" s="13" t="s">
        <v>6</v>
      </c>
      <c r="E2014" s="13" t="s">
        <v>4927</v>
      </c>
      <c r="F2014" s="13" t="s">
        <v>171</v>
      </c>
      <c r="G2014" s="13" t="s">
        <v>4802</v>
      </c>
      <c r="H2014" s="13" t="s">
        <v>4816</v>
      </c>
      <c r="I2014" s="13">
        <f>(Brick_Kilns_EF!$B$13*Brick_Kilns_EF!$B$11*Brick_Kilns_EF!$B$12)</f>
        <v>8886.81</v>
      </c>
      <c r="J2014" s="13">
        <f>IF(D2014="ZZ",Brick_Kilns_EF!$E$5*(0.75),Brick_Kilns_EF!$E$5)</f>
        <v>9.6999999999999986E-3</v>
      </c>
      <c r="K2014" s="13">
        <f t="shared" si="125"/>
        <v>86.202056999999982</v>
      </c>
      <c r="L2014" s="13">
        <f>IF(D2014="ZZ",Brick_Kilns_EF!$E$2*(0.75),Brick_Kilns_EF!$E$2)</f>
        <v>6.7999999999999996E-3</v>
      </c>
      <c r="M2014" s="13">
        <f t="shared" si="124"/>
        <v>60.430307999999997</v>
      </c>
      <c r="N2014" s="13">
        <f>IF(D2014="ZZ",Brick_Kilns_EF!$E$3*(0.75),Brick_Kilns_EF!$E$3)</f>
        <v>4.5999999999999999E-3</v>
      </c>
      <c r="O2014" s="13">
        <f t="shared" si="126"/>
        <v>40.879325999999999</v>
      </c>
      <c r="P2014" s="13">
        <f>IF(D2014="ZZ",Brick_Kilns_EF!$E$4*(0.75),Brick_Kilns_EF!$E$4)</f>
        <v>4.7000000000000002E-3</v>
      </c>
      <c r="Q2014" s="13">
        <f t="shared" si="127"/>
        <v>41.768006999999997</v>
      </c>
    </row>
    <row r="2015" spans="1:17">
      <c r="A2015" s="13" t="s">
        <v>2025</v>
      </c>
      <c r="B2015" s="13">
        <v>25.783931119999998</v>
      </c>
      <c r="C2015" s="13">
        <v>88.432467939999995</v>
      </c>
      <c r="D2015" s="13" t="s">
        <v>6</v>
      </c>
      <c r="E2015" s="13" t="s">
        <v>4927</v>
      </c>
      <c r="F2015" s="13" t="s">
        <v>171</v>
      </c>
      <c r="G2015" s="13" t="s">
        <v>4802</v>
      </c>
      <c r="H2015" s="13" t="s">
        <v>4816</v>
      </c>
      <c r="I2015" s="13">
        <f>(Brick_Kilns_EF!$B$13*Brick_Kilns_EF!$B$11*Brick_Kilns_EF!$B$12)</f>
        <v>8886.81</v>
      </c>
      <c r="J2015" s="13">
        <f>IF(D2015="ZZ",Brick_Kilns_EF!$E$5*(0.75),Brick_Kilns_EF!$E$5)</f>
        <v>9.6999999999999986E-3</v>
      </c>
      <c r="K2015" s="13">
        <f t="shared" si="125"/>
        <v>86.202056999999982</v>
      </c>
      <c r="L2015" s="13">
        <f>IF(D2015="ZZ",Brick_Kilns_EF!$E$2*(0.75),Brick_Kilns_EF!$E$2)</f>
        <v>6.7999999999999996E-3</v>
      </c>
      <c r="M2015" s="13">
        <f t="shared" si="124"/>
        <v>60.430307999999997</v>
      </c>
      <c r="N2015" s="13">
        <f>IF(D2015="ZZ",Brick_Kilns_EF!$E$3*(0.75),Brick_Kilns_EF!$E$3)</f>
        <v>4.5999999999999999E-3</v>
      </c>
      <c r="O2015" s="13">
        <f t="shared" si="126"/>
        <v>40.879325999999999</v>
      </c>
      <c r="P2015" s="13">
        <f>IF(D2015="ZZ",Brick_Kilns_EF!$E$4*(0.75),Brick_Kilns_EF!$E$4)</f>
        <v>4.7000000000000002E-3</v>
      </c>
      <c r="Q2015" s="13">
        <f t="shared" si="127"/>
        <v>41.768006999999997</v>
      </c>
    </row>
    <row r="2016" spans="1:17">
      <c r="A2016" s="13" t="s">
        <v>2026</v>
      </c>
      <c r="B2016" s="13">
        <v>25.887974790000001</v>
      </c>
      <c r="C2016" s="13">
        <v>89.012443450000006</v>
      </c>
      <c r="D2016" s="13" t="s">
        <v>6</v>
      </c>
      <c r="E2016" s="13" t="s">
        <v>4927</v>
      </c>
      <c r="F2016" s="13" t="s">
        <v>171</v>
      </c>
      <c r="G2016" s="13" t="s">
        <v>4802</v>
      </c>
      <c r="H2016" s="13" t="s">
        <v>4816</v>
      </c>
      <c r="I2016" s="13">
        <f>(Brick_Kilns_EF!$B$13*Brick_Kilns_EF!$B$11*Brick_Kilns_EF!$B$12)</f>
        <v>8886.81</v>
      </c>
      <c r="J2016" s="13">
        <f>IF(D2016="ZZ",Brick_Kilns_EF!$E$5*(0.75),Brick_Kilns_EF!$E$5)</f>
        <v>9.6999999999999986E-3</v>
      </c>
      <c r="K2016" s="13">
        <f t="shared" si="125"/>
        <v>86.202056999999982</v>
      </c>
      <c r="L2016" s="13">
        <f>IF(D2016="ZZ",Brick_Kilns_EF!$E$2*(0.75),Brick_Kilns_EF!$E$2)</f>
        <v>6.7999999999999996E-3</v>
      </c>
      <c r="M2016" s="13">
        <f t="shared" si="124"/>
        <v>60.430307999999997</v>
      </c>
      <c r="N2016" s="13">
        <f>IF(D2016="ZZ",Brick_Kilns_EF!$E$3*(0.75),Brick_Kilns_EF!$E$3)</f>
        <v>4.5999999999999999E-3</v>
      </c>
      <c r="O2016" s="13">
        <f t="shared" si="126"/>
        <v>40.879325999999999</v>
      </c>
      <c r="P2016" s="13">
        <f>IF(D2016="ZZ",Brick_Kilns_EF!$E$4*(0.75),Brick_Kilns_EF!$E$4)</f>
        <v>4.7000000000000002E-3</v>
      </c>
      <c r="Q2016" s="13">
        <f t="shared" si="127"/>
        <v>41.768006999999997</v>
      </c>
    </row>
    <row r="2017" spans="1:17">
      <c r="A2017" s="13" t="s">
        <v>2027</v>
      </c>
      <c r="B2017" s="13">
        <v>25.774549279999999</v>
      </c>
      <c r="C2017" s="13">
        <v>89.633821659999995</v>
      </c>
      <c r="D2017" s="13" t="s">
        <v>6</v>
      </c>
      <c r="E2017" s="13" t="s">
        <v>4927</v>
      </c>
      <c r="F2017" s="13" t="s">
        <v>171</v>
      </c>
      <c r="G2017" s="13" t="s">
        <v>4802</v>
      </c>
      <c r="H2017" s="13" t="s">
        <v>4816</v>
      </c>
      <c r="I2017" s="13">
        <f>(Brick_Kilns_EF!$B$13*Brick_Kilns_EF!$B$11*Brick_Kilns_EF!$B$12)</f>
        <v>8886.81</v>
      </c>
      <c r="J2017" s="13">
        <f>IF(D2017="ZZ",Brick_Kilns_EF!$E$5*(0.75),Brick_Kilns_EF!$E$5)</f>
        <v>9.6999999999999986E-3</v>
      </c>
      <c r="K2017" s="13">
        <f t="shared" si="125"/>
        <v>86.202056999999982</v>
      </c>
      <c r="L2017" s="13">
        <f>IF(D2017="ZZ",Brick_Kilns_EF!$E$2*(0.75),Brick_Kilns_EF!$E$2)</f>
        <v>6.7999999999999996E-3</v>
      </c>
      <c r="M2017" s="13">
        <f t="shared" si="124"/>
        <v>60.430307999999997</v>
      </c>
      <c r="N2017" s="13">
        <f>IF(D2017="ZZ",Brick_Kilns_EF!$E$3*(0.75),Brick_Kilns_EF!$E$3)</f>
        <v>4.5999999999999999E-3</v>
      </c>
      <c r="O2017" s="13">
        <f t="shared" si="126"/>
        <v>40.879325999999999</v>
      </c>
      <c r="P2017" s="13">
        <f>IF(D2017="ZZ",Brick_Kilns_EF!$E$4*(0.75),Brick_Kilns_EF!$E$4)</f>
        <v>4.7000000000000002E-3</v>
      </c>
      <c r="Q2017" s="13">
        <f t="shared" si="127"/>
        <v>41.768006999999997</v>
      </c>
    </row>
    <row r="2018" spans="1:17">
      <c r="A2018" s="13" t="s">
        <v>2028</v>
      </c>
      <c r="B2018" s="13">
        <v>25.502430180000001</v>
      </c>
      <c r="C2018" s="13">
        <v>89.017303830000003</v>
      </c>
      <c r="D2018" s="13" t="s">
        <v>6</v>
      </c>
      <c r="E2018" s="13" t="s">
        <v>4927</v>
      </c>
      <c r="F2018" s="13" t="s">
        <v>171</v>
      </c>
      <c r="G2018" s="13" t="s">
        <v>4802</v>
      </c>
      <c r="H2018" s="13" t="s">
        <v>4816</v>
      </c>
      <c r="I2018" s="13">
        <f>(Brick_Kilns_EF!$B$13*Brick_Kilns_EF!$B$11*Brick_Kilns_EF!$B$12)</f>
        <v>8886.81</v>
      </c>
      <c r="J2018" s="13">
        <f>IF(D2018="ZZ",Brick_Kilns_EF!$E$5*(0.75),Brick_Kilns_EF!$E$5)</f>
        <v>9.6999999999999986E-3</v>
      </c>
      <c r="K2018" s="13">
        <f t="shared" si="125"/>
        <v>86.202056999999982</v>
      </c>
      <c r="L2018" s="13">
        <f>IF(D2018="ZZ",Brick_Kilns_EF!$E$2*(0.75),Brick_Kilns_EF!$E$2)</f>
        <v>6.7999999999999996E-3</v>
      </c>
      <c r="M2018" s="13">
        <f t="shared" si="124"/>
        <v>60.430307999999997</v>
      </c>
      <c r="N2018" s="13">
        <f>IF(D2018="ZZ",Brick_Kilns_EF!$E$3*(0.75),Brick_Kilns_EF!$E$3)</f>
        <v>4.5999999999999999E-3</v>
      </c>
      <c r="O2018" s="13">
        <f t="shared" si="126"/>
        <v>40.879325999999999</v>
      </c>
      <c r="P2018" s="13">
        <f>IF(D2018="ZZ",Brick_Kilns_EF!$E$4*(0.75),Brick_Kilns_EF!$E$4)</f>
        <v>4.7000000000000002E-3</v>
      </c>
      <c r="Q2018" s="13">
        <f t="shared" si="127"/>
        <v>41.768006999999997</v>
      </c>
    </row>
    <row r="2019" spans="1:17">
      <c r="A2019" s="13" t="s">
        <v>2029</v>
      </c>
      <c r="B2019" s="13">
        <v>21.73120338</v>
      </c>
      <c r="C2019" s="13">
        <v>89.448795509999997</v>
      </c>
      <c r="D2019" s="13" t="s">
        <v>6</v>
      </c>
      <c r="E2019" s="13" t="s">
        <v>4927</v>
      </c>
      <c r="F2019" s="13" t="s">
        <v>9</v>
      </c>
      <c r="G2019" s="13" t="s">
        <v>4802</v>
      </c>
      <c r="H2019" s="13" t="s">
        <v>4816</v>
      </c>
      <c r="I2019" s="13">
        <f>(Brick_Kilns_EF!$B$13*Brick_Kilns_EF!$B$11*Brick_Kilns_EF!$B$12)</f>
        <v>8886.81</v>
      </c>
      <c r="J2019" s="13">
        <f>IF(D2019="ZZ",Brick_Kilns_EF!$E$5*(0.75),Brick_Kilns_EF!$E$5)</f>
        <v>9.6999999999999986E-3</v>
      </c>
      <c r="K2019" s="13">
        <f t="shared" si="125"/>
        <v>86.202056999999982</v>
      </c>
      <c r="L2019" s="13">
        <f>IF(D2019="ZZ",Brick_Kilns_EF!$E$2*(0.75),Brick_Kilns_EF!$E$2)</f>
        <v>6.7999999999999996E-3</v>
      </c>
      <c r="M2019" s="13">
        <f t="shared" si="124"/>
        <v>60.430307999999997</v>
      </c>
      <c r="N2019" s="13">
        <f>IF(D2019="ZZ",Brick_Kilns_EF!$E$3*(0.75),Brick_Kilns_EF!$E$3)</f>
        <v>4.5999999999999999E-3</v>
      </c>
      <c r="O2019" s="13">
        <f t="shared" si="126"/>
        <v>40.879325999999999</v>
      </c>
      <c r="P2019" s="13">
        <f>IF(D2019="ZZ",Brick_Kilns_EF!$E$4*(0.75),Brick_Kilns_EF!$E$4)</f>
        <v>4.7000000000000002E-3</v>
      </c>
      <c r="Q2019" s="13">
        <f t="shared" si="127"/>
        <v>41.768006999999997</v>
      </c>
    </row>
    <row r="2020" spans="1:17">
      <c r="A2020" s="13" t="s">
        <v>2030</v>
      </c>
      <c r="B2020" s="13">
        <v>25.675657600000001</v>
      </c>
      <c r="C2020" s="13">
        <v>88.702503759999999</v>
      </c>
      <c r="D2020" s="13" t="s">
        <v>6</v>
      </c>
      <c r="E2020" s="13" t="s">
        <v>4927</v>
      </c>
      <c r="F2020" s="13" t="s">
        <v>171</v>
      </c>
      <c r="G2020" s="13" t="s">
        <v>4802</v>
      </c>
      <c r="H2020" s="13" t="s">
        <v>4816</v>
      </c>
      <c r="I2020" s="13">
        <f>(Brick_Kilns_EF!$B$13*Brick_Kilns_EF!$B$11*Brick_Kilns_EF!$B$12)</f>
        <v>8886.81</v>
      </c>
      <c r="J2020" s="13">
        <f>IF(D2020="ZZ",Brick_Kilns_EF!$E$5*(0.75),Brick_Kilns_EF!$E$5)</f>
        <v>9.6999999999999986E-3</v>
      </c>
      <c r="K2020" s="13">
        <f t="shared" si="125"/>
        <v>86.202056999999982</v>
      </c>
      <c r="L2020" s="13">
        <f>IF(D2020="ZZ",Brick_Kilns_EF!$E$2*(0.75),Brick_Kilns_EF!$E$2)</f>
        <v>6.7999999999999996E-3</v>
      </c>
      <c r="M2020" s="13">
        <f t="shared" si="124"/>
        <v>60.430307999999997</v>
      </c>
      <c r="N2020" s="13">
        <f>IF(D2020="ZZ",Brick_Kilns_EF!$E$3*(0.75),Brick_Kilns_EF!$E$3)</f>
        <v>4.5999999999999999E-3</v>
      </c>
      <c r="O2020" s="13">
        <f t="shared" si="126"/>
        <v>40.879325999999999</v>
      </c>
      <c r="P2020" s="13">
        <f>IF(D2020="ZZ",Brick_Kilns_EF!$E$4*(0.75),Brick_Kilns_EF!$E$4)</f>
        <v>4.7000000000000002E-3</v>
      </c>
      <c r="Q2020" s="13">
        <f t="shared" si="127"/>
        <v>41.768006999999997</v>
      </c>
    </row>
    <row r="2021" spans="1:17">
      <c r="A2021" s="13" t="s">
        <v>2031</v>
      </c>
      <c r="B2021" s="13">
        <v>25.909138980000002</v>
      </c>
      <c r="C2021" s="13">
        <v>88.258256729999999</v>
      </c>
      <c r="D2021" s="13" t="s">
        <v>6</v>
      </c>
      <c r="E2021" s="13" t="s">
        <v>4927</v>
      </c>
      <c r="F2021" s="13" t="s">
        <v>171</v>
      </c>
      <c r="G2021" s="13" t="s">
        <v>4802</v>
      </c>
      <c r="H2021" s="13" t="s">
        <v>4816</v>
      </c>
      <c r="I2021" s="13">
        <f>(Brick_Kilns_EF!$B$13*Brick_Kilns_EF!$B$11*Brick_Kilns_EF!$B$12)</f>
        <v>8886.81</v>
      </c>
      <c r="J2021" s="13">
        <f>IF(D2021="ZZ",Brick_Kilns_EF!$E$5*(0.75),Brick_Kilns_EF!$E$5)</f>
        <v>9.6999999999999986E-3</v>
      </c>
      <c r="K2021" s="13">
        <f t="shared" si="125"/>
        <v>86.202056999999982</v>
      </c>
      <c r="L2021" s="13">
        <f>IF(D2021="ZZ",Brick_Kilns_EF!$E$2*(0.75),Brick_Kilns_EF!$E$2)</f>
        <v>6.7999999999999996E-3</v>
      </c>
      <c r="M2021" s="13">
        <f t="shared" si="124"/>
        <v>60.430307999999997</v>
      </c>
      <c r="N2021" s="13">
        <f>IF(D2021="ZZ",Brick_Kilns_EF!$E$3*(0.75),Brick_Kilns_EF!$E$3)</f>
        <v>4.5999999999999999E-3</v>
      </c>
      <c r="O2021" s="13">
        <f t="shared" si="126"/>
        <v>40.879325999999999</v>
      </c>
      <c r="P2021" s="13">
        <f>IF(D2021="ZZ",Brick_Kilns_EF!$E$4*(0.75),Brick_Kilns_EF!$E$4)</f>
        <v>4.7000000000000002E-3</v>
      </c>
      <c r="Q2021" s="13">
        <f t="shared" si="127"/>
        <v>41.768006999999997</v>
      </c>
    </row>
    <row r="2022" spans="1:17">
      <c r="A2022" s="13" t="s">
        <v>2032</v>
      </c>
      <c r="B2022" s="13">
        <v>25.553040419999999</v>
      </c>
      <c r="C2022" s="13">
        <v>88.797865619999996</v>
      </c>
      <c r="D2022" s="13" t="s">
        <v>6</v>
      </c>
      <c r="E2022" s="13" t="s">
        <v>4927</v>
      </c>
      <c r="F2022" s="13" t="s">
        <v>171</v>
      </c>
      <c r="G2022" s="13" t="s">
        <v>4802</v>
      </c>
      <c r="H2022" s="13" t="s">
        <v>4816</v>
      </c>
      <c r="I2022" s="13">
        <f>(Brick_Kilns_EF!$B$13*Brick_Kilns_EF!$B$11*Brick_Kilns_EF!$B$12)</f>
        <v>8886.81</v>
      </c>
      <c r="J2022" s="13">
        <f>IF(D2022="ZZ",Brick_Kilns_EF!$E$5*(0.75),Brick_Kilns_EF!$E$5)</f>
        <v>9.6999999999999986E-3</v>
      </c>
      <c r="K2022" s="13">
        <f t="shared" si="125"/>
        <v>86.202056999999982</v>
      </c>
      <c r="L2022" s="13">
        <f>IF(D2022="ZZ",Brick_Kilns_EF!$E$2*(0.75),Brick_Kilns_EF!$E$2)</f>
        <v>6.7999999999999996E-3</v>
      </c>
      <c r="M2022" s="13">
        <f t="shared" si="124"/>
        <v>60.430307999999997</v>
      </c>
      <c r="N2022" s="13">
        <f>IF(D2022="ZZ",Brick_Kilns_EF!$E$3*(0.75),Brick_Kilns_EF!$E$3)</f>
        <v>4.5999999999999999E-3</v>
      </c>
      <c r="O2022" s="13">
        <f t="shared" si="126"/>
        <v>40.879325999999999</v>
      </c>
      <c r="P2022" s="13">
        <f>IF(D2022="ZZ",Brick_Kilns_EF!$E$4*(0.75),Brick_Kilns_EF!$E$4)</f>
        <v>4.7000000000000002E-3</v>
      </c>
      <c r="Q2022" s="13">
        <f t="shared" si="127"/>
        <v>41.768006999999997</v>
      </c>
    </row>
    <row r="2023" spans="1:17">
      <c r="A2023" s="13" t="s">
        <v>2033</v>
      </c>
      <c r="B2023" s="13">
        <v>25.484358029999999</v>
      </c>
      <c r="C2023" s="13">
        <v>88.678690329999995</v>
      </c>
      <c r="D2023" s="13" t="s">
        <v>6</v>
      </c>
      <c r="E2023" s="13" t="s">
        <v>4927</v>
      </c>
      <c r="F2023" s="13" t="s">
        <v>171</v>
      </c>
      <c r="G2023" s="13" t="s">
        <v>4802</v>
      </c>
      <c r="H2023" s="13" t="s">
        <v>4816</v>
      </c>
      <c r="I2023" s="13">
        <f>(Brick_Kilns_EF!$B$13*Brick_Kilns_EF!$B$11*Brick_Kilns_EF!$B$12)</f>
        <v>8886.81</v>
      </c>
      <c r="J2023" s="13">
        <f>IF(D2023="ZZ",Brick_Kilns_EF!$E$5*(0.75),Brick_Kilns_EF!$E$5)</f>
        <v>9.6999999999999986E-3</v>
      </c>
      <c r="K2023" s="13">
        <f t="shared" si="125"/>
        <v>86.202056999999982</v>
      </c>
      <c r="L2023" s="13">
        <f>IF(D2023="ZZ",Brick_Kilns_EF!$E$2*(0.75),Brick_Kilns_EF!$E$2)</f>
        <v>6.7999999999999996E-3</v>
      </c>
      <c r="M2023" s="13">
        <f t="shared" si="124"/>
        <v>60.430307999999997</v>
      </c>
      <c r="N2023" s="13">
        <f>IF(D2023="ZZ",Brick_Kilns_EF!$E$3*(0.75),Brick_Kilns_EF!$E$3)</f>
        <v>4.5999999999999999E-3</v>
      </c>
      <c r="O2023" s="13">
        <f t="shared" si="126"/>
        <v>40.879325999999999</v>
      </c>
      <c r="P2023" s="13">
        <f>IF(D2023="ZZ",Brick_Kilns_EF!$E$4*(0.75),Brick_Kilns_EF!$E$4)</f>
        <v>4.7000000000000002E-3</v>
      </c>
      <c r="Q2023" s="13">
        <f t="shared" si="127"/>
        <v>41.768006999999997</v>
      </c>
    </row>
    <row r="2024" spans="1:17">
      <c r="A2024" s="13" t="s">
        <v>2034</v>
      </c>
      <c r="B2024" s="13">
        <v>22.01480857</v>
      </c>
      <c r="C2024" s="13">
        <v>90.293229909999994</v>
      </c>
      <c r="D2024" s="13" t="s">
        <v>6</v>
      </c>
      <c r="E2024" s="13" t="s">
        <v>4927</v>
      </c>
      <c r="F2024" s="13" t="s">
        <v>11</v>
      </c>
      <c r="G2024" s="13" t="s">
        <v>4802</v>
      </c>
      <c r="H2024" s="13" t="s">
        <v>4816</v>
      </c>
      <c r="I2024" s="13">
        <f>(Brick_Kilns_EF!$B$13*Brick_Kilns_EF!$B$11*Brick_Kilns_EF!$B$12)</f>
        <v>8886.81</v>
      </c>
      <c r="J2024" s="13">
        <f>IF(D2024="ZZ",Brick_Kilns_EF!$E$5*(0.75),Brick_Kilns_EF!$E$5)</f>
        <v>9.6999999999999986E-3</v>
      </c>
      <c r="K2024" s="13">
        <f t="shared" si="125"/>
        <v>86.202056999999982</v>
      </c>
      <c r="L2024" s="13">
        <f>IF(D2024="ZZ",Brick_Kilns_EF!$E$2*(0.75),Brick_Kilns_EF!$E$2)</f>
        <v>6.7999999999999996E-3</v>
      </c>
      <c r="M2024" s="13">
        <f t="shared" si="124"/>
        <v>60.430307999999997</v>
      </c>
      <c r="N2024" s="13">
        <f>IF(D2024="ZZ",Brick_Kilns_EF!$E$3*(0.75),Brick_Kilns_EF!$E$3)</f>
        <v>4.5999999999999999E-3</v>
      </c>
      <c r="O2024" s="13">
        <f t="shared" si="126"/>
        <v>40.879325999999999</v>
      </c>
      <c r="P2024" s="13">
        <f>IF(D2024="ZZ",Brick_Kilns_EF!$E$4*(0.75),Brick_Kilns_EF!$E$4)</f>
        <v>4.7000000000000002E-3</v>
      </c>
      <c r="Q2024" s="13">
        <f t="shared" si="127"/>
        <v>41.768006999999997</v>
      </c>
    </row>
    <row r="2025" spans="1:17">
      <c r="A2025" s="13" t="s">
        <v>2035</v>
      </c>
      <c r="B2025" s="13">
        <v>26.18352689</v>
      </c>
      <c r="C2025" s="13">
        <v>88.959074459999997</v>
      </c>
      <c r="D2025" s="13" t="s">
        <v>6</v>
      </c>
      <c r="E2025" s="13" t="s">
        <v>4927</v>
      </c>
      <c r="F2025" s="13" t="s">
        <v>171</v>
      </c>
      <c r="G2025" s="13" t="s">
        <v>4802</v>
      </c>
      <c r="H2025" s="13" t="s">
        <v>4816</v>
      </c>
      <c r="I2025" s="13">
        <f>(Brick_Kilns_EF!$B$13*Brick_Kilns_EF!$B$11*Brick_Kilns_EF!$B$12)</f>
        <v>8886.81</v>
      </c>
      <c r="J2025" s="13">
        <f>IF(D2025="ZZ",Brick_Kilns_EF!$E$5*(0.75),Brick_Kilns_EF!$E$5)</f>
        <v>9.6999999999999986E-3</v>
      </c>
      <c r="K2025" s="13">
        <f t="shared" si="125"/>
        <v>86.202056999999982</v>
      </c>
      <c r="L2025" s="13">
        <f>IF(D2025="ZZ",Brick_Kilns_EF!$E$2*(0.75),Brick_Kilns_EF!$E$2)</f>
        <v>6.7999999999999996E-3</v>
      </c>
      <c r="M2025" s="13">
        <f t="shared" si="124"/>
        <v>60.430307999999997</v>
      </c>
      <c r="N2025" s="13">
        <f>IF(D2025="ZZ",Brick_Kilns_EF!$E$3*(0.75),Brick_Kilns_EF!$E$3)</f>
        <v>4.5999999999999999E-3</v>
      </c>
      <c r="O2025" s="13">
        <f t="shared" si="126"/>
        <v>40.879325999999999</v>
      </c>
      <c r="P2025" s="13">
        <f>IF(D2025="ZZ",Brick_Kilns_EF!$E$4*(0.75),Brick_Kilns_EF!$E$4)</f>
        <v>4.7000000000000002E-3</v>
      </c>
      <c r="Q2025" s="13">
        <f t="shared" si="127"/>
        <v>41.768006999999997</v>
      </c>
    </row>
    <row r="2026" spans="1:17">
      <c r="A2026" s="13" t="s">
        <v>2036</v>
      </c>
      <c r="B2026" s="13">
        <v>25.729640979999999</v>
      </c>
      <c r="C2026" s="13">
        <v>88.561735709999994</v>
      </c>
      <c r="D2026" s="13" t="s">
        <v>6</v>
      </c>
      <c r="E2026" s="13" t="s">
        <v>4927</v>
      </c>
      <c r="F2026" s="13" t="s">
        <v>171</v>
      </c>
      <c r="G2026" s="13" t="s">
        <v>4802</v>
      </c>
      <c r="H2026" s="13" t="s">
        <v>4816</v>
      </c>
      <c r="I2026" s="13">
        <f>(Brick_Kilns_EF!$B$13*Brick_Kilns_EF!$B$11*Brick_Kilns_EF!$B$12)</f>
        <v>8886.81</v>
      </c>
      <c r="J2026" s="13">
        <f>IF(D2026="ZZ",Brick_Kilns_EF!$E$5*(0.75),Brick_Kilns_EF!$E$5)</f>
        <v>9.6999999999999986E-3</v>
      </c>
      <c r="K2026" s="13">
        <f t="shared" si="125"/>
        <v>86.202056999999982</v>
      </c>
      <c r="L2026" s="13">
        <f>IF(D2026="ZZ",Brick_Kilns_EF!$E$2*(0.75),Brick_Kilns_EF!$E$2)</f>
        <v>6.7999999999999996E-3</v>
      </c>
      <c r="M2026" s="13">
        <f t="shared" si="124"/>
        <v>60.430307999999997</v>
      </c>
      <c r="N2026" s="13">
        <f>IF(D2026="ZZ",Brick_Kilns_EF!$E$3*(0.75),Brick_Kilns_EF!$E$3)</f>
        <v>4.5999999999999999E-3</v>
      </c>
      <c r="O2026" s="13">
        <f t="shared" si="126"/>
        <v>40.879325999999999</v>
      </c>
      <c r="P2026" s="13">
        <f>IF(D2026="ZZ",Brick_Kilns_EF!$E$4*(0.75),Brick_Kilns_EF!$E$4)</f>
        <v>4.7000000000000002E-3</v>
      </c>
      <c r="Q2026" s="13">
        <f t="shared" si="127"/>
        <v>41.768006999999997</v>
      </c>
    </row>
    <row r="2027" spans="1:17">
      <c r="A2027" s="13" t="s">
        <v>2037</v>
      </c>
      <c r="B2027" s="13">
        <v>26.07385734</v>
      </c>
      <c r="C2027" s="13">
        <v>88.455812300000005</v>
      </c>
      <c r="D2027" s="13" t="s">
        <v>6</v>
      </c>
      <c r="E2027" s="13" t="s">
        <v>4927</v>
      </c>
      <c r="F2027" s="13" t="s">
        <v>171</v>
      </c>
      <c r="G2027" s="13" t="s">
        <v>4802</v>
      </c>
      <c r="H2027" s="13" t="s">
        <v>4816</v>
      </c>
      <c r="I2027" s="13">
        <f>(Brick_Kilns_EF!$B$13*Brick_Kilns_EF!$B$11*Brick_Kilns_EF!$B$12)</f>
        <v>8886.81</v>
      </c>
      <c r="J2027" s="13">
        <f>IF(D2027="ZZ",Brick_Kilns_EF!$E$5*(0.75),Brick_Kilns_EF!$E$5)</f>
        <v>9.6999999999999986E-3</v>
      </c>
      <c r="K2027" s="13">
        <f t="shared" si="125"/>
        <v>86.202056999999982</v>
      </c>
      <c r="L2027" s="13">
        <f>IF(D2027="ZZ",Brick_Kilns_EF!$E$2*(0.75),Brick_Kilns_EF!$E$2)</f>
        <v>6.7999999999999996E-3</v>
      </c>
      <c r="M2027" s="13">
        <f t="shared" si="124"/>
        <v>60.430307999999997</v>
      </c>
      <c r="N2027" s="13">
        <f>IF(D2027="ZZ",Brick_Kilns_EF!$E$3*(0.75),Brick_Kilns_EF!$E$3)</f>
        <v>4.5999999999999999E-3</v>
      </c>
      <c r="O2027" s="13">
        <f t="shared" si="126"/>
        <v>40.879325999999999</v>
      </c>
      <c r="P2027" s="13">
        <f>IF(D2027="ZZ",Brick_Kilns_EF!$E$4*(0.75),Brick_Kilns_EF!$E$4)</f>
        <v>4.7000000000000002E-3</v>
      </c>
      <c r="Q2027" s="13">
        <f t="shared" si="127"/>
        <v>41.768006999999997</v>
      </c>
    </row>
    <row r="2028" spans="1:17">
      <c r="A2028" s="13" t="s">
        <v>2038</v>
      </c>
      <c r="B2028" s="13">
        <v>22.101422700000001</v>
      </c>
      <c r="C2028" s="13">
        <v>90.681051339999996</v>
      </c>
      <c r="D2028" s="13" t="s">
        <v>6</v>
      </c>
      <c r="E2028" s="13" t="s">
        <v>4927</v>
      </c>
      <c r="F2028" s="13" t="s">
        <v>11</v>
      </c>
      <c r="G2028" s="13" t="s">
        <v>4802</v>
      </c>
      <c r="H2028" s="13" t="s">
        <v>4816</v>
      </c>
      <c r="I2028" s="13">
        <f>(Brick_Kilns_EF!$B$13*Brick_Kilns_EF!$B$11*Brick_Kilns_EF!$B$12)</f>
        <v>8886.81</v>
      </c>
      <c r="J2028" s="13">
        <f>IF(D2028="ZZ",Brick_Kilns_EF!$E$5*(0.75),Brick_Kilns_EF!$E$5)</f>
        <v>9.6999999999999986E-3</v>
      </c>
      <c r="K2028" s="13">
        <f t="shared" si="125"/>
        <v>86.202056999999982</v>
      </c>
      <c r="L2028" s="13">
        <f>IF(D2028="ZZ",Brick_Kilns_EF!$E$2*(0.75),Brick_Kilns_EF!$E$2)</f>
        <v>6.7999999999999996E-3</v>
      </c>
      <c r="M2028" s="13">
        <f t="shared" si="124"/>
        <v>60.430307999999997</v>
      </c>
      <c r="N2028" s="13">
        <f>IF(D2028="ZZ",Brick_Kilns_EF!$E$3*(0.75),Brick_Kilns_EF!$E$3)</f>
        <v>4.5999999999999999E-3</v>
      </c>
      <c r="O2028" s="13">
        <f t="shared" si="126"/>
        <v>40.879325999999999</v>
      </c>
      <c r="P2028" s="13">
        <f>IF(D2028="ZZ",Brick_Kilns_EF!$E$4*(0.75),Brick_Kilns_EF!$E$4)</f>
        <v>4.7000000000000002E-3</v>
      </c>
      <c r="Q2028" s="13">
        <f t="shared" si="127"/>
        <v>41.768006999999997</v>
      </c>
    </row>
    <row r="2029" spans="1:17">
      <c r="A2029" s="13" t="s">
        <v>2039</v>
      </c>
      <c r="B2029" s="13">
        <v>22.101305320000002</v>
      </c>
      <c r="C2029" s="13">
        <v>90.681486719999995</v>
      </c>
      <c r="D2029" s="13" t="s">
        <v>6</v>
      </c>
      <c r="E2029" s="13" t="s">
        <v>4927</v>
      </c>
      <c r="F2029" s="13" t="s">
        <v>11</v>
      </c>
      <c r="G2029" s="13" t="s">
        <v>4802</v>
      </c>
      <c r="H2029" s="13" t="s">
        <v>4816</v>
      </c>
      <c r="I2029" s="13">
        <f>(Brick_Kilns_EF!$B$13*Brick_Kilns_EF!$B$11*Brick_Kilns_EF!$B$12)</f>
        <v>8886.81</v>
      </c>
      <c r="J2029" s="13">
        <f>IF(D2029="ZZ",Brick_Kilns_EF!$E$5*(0.75),Brick_Kilns_EF!$E$5)</f>
        <v>9.6999999999999986E-3</v>
      </c>
      <c r="K2029" s="13">
        <f t="shared" si="125"/>
        <v>86.202056999999982</v>
      </c>
      <c r="L2029" s="13">
        <f>IF(D2029="ZZ",Brick_Kilns_EF!$E$2*(0.75),Brick_Kilns_EF!$E$2)</f>
        <v>6.7999999999999996E-3</v>
      </c>
      <c r="M2029" s="13">
        <f t="shared" si="124"/>
        <v>60.430307999999997</v>
      </c>
      <c r="N2029" s="13">
        <f>IF(D2029="ZZ",Brick_Kilns_EF!$E$3*(0.75),Brick_Kilns_EF!$E$3)</f>
        <v>4.5999999999999999E-3</v>
      </c>
      <c r="O2029" s="13">
        <f t="shared" si="126"/>
        <v>40.879325999999999</v>
      </c>
      <c r="P2029" s="13">
        <f>IF(D2029="ZZ",Brick_Kilns_EF!$E$4*(0.75),Brick_Kilns_EF!$E$4)</f>
        <v>4.7000000000000002E-3</v>
      </c>
      <c r="Q2029" s="13">
        <f t="shared" si="127"/>
        <v>41.768006999999997</v>
      </c>
    </row>
    <row r="2030" spans="1:17">
      <c r="A2030" s="13" t="s">
        <v>2040</v>
      </c>
      <c r="B2030" s="13">
        <v>22.101380450000001</v>
      </c>
      <c r="C2030" s="13">
        <v>90.681325470000004</v>
      </c>
      <c r="D2030" s="13" t="s">
        <v>6</v>
      </c>
      <c r="E2030" s="13" t="s">
        <v>4927</v>
      </c>
      <c r="F2030" s="13" t="s">
        <v>11</v>
      </c>
      <c r="G2030" s="13" t="s">
        <v>4802</v>
      </c>
      <c r="H2030" s="13" t="s">
        <v>4816</v>
      </c>
      <c r="I2030" s="13">
        <f>(Brick_Kilns_EF!$B$13*Brick_Kilns_EF!$B$11*Brick_Kilns_EF!$B$12)</f>
        <v>8886.81</v>
      </c>
      <c r="J2030" s="13">
        <f>IF(D2030="ZZ",Brick_Kilns_EF!$E$5*(0.75),Brick_Kilns_EF!$E$5)</f>
        <v>9.6999999999999986E-3</v>
      </c>
      <c r="K2030" s="13">
        <f t="shared" si="125"/>
        <v>86.202056999999982</v>
      </c>
      <c r="L2030" s="13">
        <f>IF(D2030="ZZ",Brick_Kilns_EF!$E$2*(0.75),Brick_Kilns_EF!$E$2)</f>
        <v>6.7999999999999996E-3</v>
      </c>
      <c r="M2030" s="13">
        <f t="shared" si="124"/>
        <v>60.430307999999997</v>
      </c>
      <c r="N2030" s="13">
        <f>IF(D2030="ZZ",Brick_Kilns_EF!$E$3*(0.75),Brick_Kilns_EF!$E$3)</f>
        <v>4.5999999999999999E-3</v>
      </c>
      <c r="O2030" s="13">
        <f t="shared" si="126"/>
        <v>40.879325999999999</v>
      </c>
      <c r="P2030" s="13">
        <f>IF(D2030="ZZ",Brick_Kilns_EF!$E$4*(0.75),Brick_Kilns_EF!$E$4)</f>
        <v>4.7000000000000002E-3</v>
      </c>
      <c r="Q2030" s="13">
        <f t="shared" si="127"/>
        <v>41.768006999999997</v>
      </c>
    </row>
    <row r="2031" spans="1:17">
      <c r="A2031" s="13" t="s">
        <v>2041</v>
      </c>
      <c r="B2031" s="13">
        <v>25.821824289999999</v>
      </c>
      <c r="C2031" s="13">
        <v>89.736805689999997</v>
      </c>
      <c r="D2031" s="13" t="s">
        <v>6</v>
      </c>
      <c r="E2031" s="13" t="s">
        <v>4927</v>
      </c>
      <c r="F2031" s="13" t="s">
        <v>171</v>
      </c>
      <c r="G2031" s="13" t="s">
        <v>4802</v>
      </c>
      <c r="H2031" s="13" t="s">
        <v>4816</v>
      </c>
      <c r="I2031" s="13">
        <f>(Brick_Kilns_EF!$B$13*Brick_Kilns_EF!$B$11*Brick_Kilns_EF!$B$12)</f>
        <v>8886.81</v>
      </c>
      <c r="J2031" s="13">
        <f>IF(D2031="ZZ",Brick_Kilns_EF!$E$5*(0.75),Brick_Kilns_EF!$E$5)</f>
        <v>9.6999999999999986E-3</v>
      </c>
      <c r="K2031" s="13">
        <f t="shared" si="125"/>
        <v>86.202056999999982</v>
      </c>
      <c r="L2031" s="13">
        <f>IF(D2031="ZZ",Brick_Kilns_EF!$E$2*(0.75),Brick_Kilns_EF!$E$2)</f>
        <v>6.7999999999999996E-3</v>
      </c>
      <c r="M2031" s="13">
        <f t="shared" si="124"/>
        <v>60.430307999999997</v>
      </c>
      <c r="N2031" s="13">
        <f>IF(D2031="ZZ",Brick_Kilns_EF!$E$3*(0.75),Brick_Kilns_EF!$E$3)</f>
        <v>4.5999999999999999E-3</v>
      </c>
      <c r="O2031" s="13">
        <f t="shared" si="126"/>
        <v>40.879325999999999</v>
      </c>
      <c r="P2031" s="13">
        <f>IF(D2031="ZZ",Brick_Kilns_EF!$E$4*(0.75),Brick_Kilns_EF!$E$4)</f>
        <v>4.7000000000000002E-3</v>
      </c>
      <c r="Q2031" s="13">
        <f t="shared" si="127"/>
        <v>41.768006999999997</v>
      </c>
    </row>
    <row r="2032" spans="1:17">
      <c r="A2032" s="13" t="s">
        <v>2042</v>
      </c>
      <c r="B2032" s="13">
        <v>25.95664451</v>
      </c>
      <c r="C2032" s="13">
        <v>89.413240439999996</v>
      </c>
      <c r="D2032" s="13" t="s">
        <v>6</v>
      </c>
      <c r="E2032" s="13" t="s">
        <v>4927</v>
      </c>
      <c r="F2032" s="13" t="s">
        <v>171</v>
      </c>
      <c r="G2032" s="13" t="s">
        <v>4802</v>
      </c>
      <c r="H2032" s="13" t="s">
        <v>4816</v>
      </c>
      <c r="I2032" s="13">
        <f>(Brick_Kilns_EF!$B$13*Brick_Kilns_EF!$B$11*Brick_Kilns_EF!$B$12)</f>
        <v>8886.81</v>
      </c>
      <c r="J2032" s="13">
        <f>IF(D2032="ZZ",Brick_Kilns_EF!$E$5*(0.75),Brick_Kilns_EF!$E$5)</f>
        <v>9.6999999999999986E-3</v>
      </c>
      <c r="K2032" s="13">
        <f t="shared" si="125"/>
        <v>86.202056999999982</v>
      </c>
      <c r="L2032" s="13">
        <f>IF(D2032="ZZ",Brick_Kilns_EF!$E$2*(0.75),Brick_Kilns_EF!$E$2)</f>
        <v>6.7999999999999996E-3</v>
      </c>
      <c r="M2032" s="13">
        <f t="shared" si="124"/>
        <v>60.430307999999997</v>
      </c>
      <c r="N2032" s="13">
        <f>IF(D2032="ZZ",Brick_Kilns_EF!$E$3*(0.75),Brick_Kilns_EF!$E$3)</f>
        <v>4.5999999999999999E-3</v>
      </c>
      <c r="O2032" s="13">
        <f t="shared" si="126"/>
        <v>40.879325999999999</v>
      </c>
      <c r="P2032" s="13">
        <f>IF(D2032="ZZ",Brick_Kilns_EF!$E$4*(0.75),Brick_Kilns_EF!$E$4)</f>
        <v>4.7000000000000002E-3</v>
      </c>
      <c r="Q2032" s="13">
        <f t="shared" si="127"/>
        <v>41.768006999999997</v>
      </c>
    </row>
    <row r="2033" spans="1:17">
      <c r="A2033" s="13" t="s">
        <v>2043</v>
      </c>
      <c r="B2033" s="13">
        <v>25.57134602</v>
      </c>
      <c r="C2033" s="13">
        <v>88.735286380000005</v>
      </c>
      <c r="D2033" s="13" t="s">
        <v>6</v>
      </c>
      <c r="E2033" s="13" t="s">
        <v>4927</v>
      </c>
      <c r="F2033" s="13" t="s">
        <v>171</v>
      </c>
      <c r="G2033" s="13" t="s">
        <v>4802</v>
      </c>
      <c r="H2033" s="13" t="s">
        <v>4816</v>
      </c>
      <c r="I2033" s="13">
        <f>(Brick_Kilns_EF!$B$13*Brick_Kilns_EF!$B$11*Brick_Kilns_EF!$B$12)</f>
        <v>8886.81</v>
      </c>
      <c r="J2033" s="13">
        <f>IF(D2033="ZZ",Brick_Kilns_EF!$E$5*(0.75),Brick_Kilns_EF!$E$5)</f>
        <v>9.6999999999999986E-3</v>
      </c>
      <c r="K2033" s="13">
        <f t="shared" si="125"/>
        <v>86.202056999999982</v>
      </c>
      <c r="L2033" s="13">
        <f>IF(D2033="ZZ",Brick_Kilns_EF!$E$2*(0.75),Brick_Kilns_EF!$E$2)</f>
        <v>6.7999999999999996E-3</v>
      </c>
      <c r="M2033" s="13">
        <f t="shared" si="124"/>
        <v>60.430307999999997</v>
      </c>
      <c r="N2033" s="13">
        <f>IF(D2033="ZZ",Brick_Kilns_EF!$E$3*(0.75),Brick_Kilns_EF!$E$3)</f>
        <v>4.5999999999999999E-3</v>
      </c>
      <c r="O2033" s="13">
        <f t="shared" si="126"/>
        <v>40.879325999999999</v>
      </c>
      <c r="P2033" s="13">
        <f>IF(D2033="ZZ",Brick_Kilns_EF!$E$4*(0.75),Brick_Kilns_EF!$E$4)</f>
        <v>4.7000000000000002E-3</v>
      </c>
      <c r="Q2033" s="13">
        <f t="shared" si="127"/>
        <v>41.768006999999997</v>
      </c>
    </row>
    <row r="2034" spans="1:17">
      <c r="A2034" s="13" t="s">
        <v>2044</v>
      </c>
      <c r="B2034" s="13">
        <v>21.9792782</v>
      </c>
      <c r="C2034" s="13">
        <v>90.135052540000004</v>
      </c>
      <c r="D2034" s="13" t="s">
        <v>6</v>
      </c>
      <c r="E2034" s="13" t="s">
        <v>4927</v>
      </c>
      <c r="F2034" s="13" t="s">
        <v>11</v>
      </c>
      <c r="G2034" s="13" t="s">
        <v>4802</v>
      </c>
      <c r="H2034" s="13" t="s">
        <v>4816</v>
      </c>
      <c r="I2034" s="13">
        <f>(Brick_Kilns_EF!$B$13*Brick_Kilns_EF!$B$11*Brick_Kilns_EF!$B$12)</f>
        <v>8886.81</v>
      </c>
      <c r="J2034" s="13">
        <f>IF(D2034="ZZ",Brick_Kilns_EF!$E$5*(0.75),Brick_Kilns_EF!$E$5)</f>
        <v>9.6999999999999986E-3</v>
      </c>
      <c r="K2034" s="13">
        <f t="shared" si="125"/>
        <v>86.202056999999982</v>
      </c>
      <c r="L2034" s="13">
        <f>IF(D2034="ZZ",Brick_Kilns_EF!$E$2*(0.75),Brick_Kilns_EF!$E$2)</f>
        <v>6.7999999999999996E-3</v>
      </c>
      <c r="M2034" s="13">
        <f t="shared" si="124"/>
        <v>60.430307999999997</v>
      </c>
      <c r="N2034" s="13">
        <f>IF(D2034="ZZ",Brick_Kilns_EF!$E$3*(0.75),Brick_Kilns_EF!$E$3)</f>
        <v>4.5999999999999999E-3</v>
      </c>
      <c r="O2034" s="13">
        <f t="shared" si="126"/>
        <v>40.879325999999999</v>
      </c>
      <c r="P2034" s="13">
        <f>IF(D2034="ZZ",Brick_Kilns_EF!$E$4*(0.75),Brick_Kilns_EF!$E$4)</f>
        <v>4.7000000000000002E-3</v>
      </c>
      <c r="Q2034" s="13">
        <f t="shared" si="127"/>
        <v>41.768006999999997</v>
      </c>
    </row>
    <row r="2035" spans="1:17">
      <c r="A2035" s="13" t="s">
        <v>2045</v>
      </c>
      <c r="B2035" s="13">
        <v>25.715854740000001</v>
      </c>
      <c r="C2035" s="13">
        <v>89.260456919999996</v>
      </c>
      <c r="D2035" s="13" t="s">
        <v>6</v>
      </c>
      <c r="E2035" s="13" t="s">
        <v>4927</v>
      </c>
      <c r="F2035" s="13" t="s">
        <v>171</v>
      </c>
      <c r="G2035" s="13" t="s">
        <v>4802</v>
      </c>
      <c r="H2035" s="13" t="s">
        <v>4816</v>
      </c>
      <c r="I2035" s="13">
        <f>(Brick_Kilns_EF!$B$13*Brick_Kilns_EF!$B$11*Brick_Kilns_EF!$B$12)</f>
        <v>8886.81</v>
      </c>
      <c r="J2035" s="13">
        <f>IF(D2035="ZZ",Brick_Kilns_EF!$E$5*(0.75),Brick_Kilns_EF!$E$5)</f>
        <v>9.6999999999999986E-3</v>
      </c>
      <c r="K2035" s="13">
        <f t="shared" si="125"/>
        <v>86.202056999999982</v>
      </c>
      <c r="L2035" s="13">
        <f>IF(D2035="ZZ",Brick_Kilns_EF!$E$2*(0.75),Brick_Kilns_EF!$E$2)</f>
        <v>6.7999999999999996E-3</v>
      </c>
      <c r="M2035" s="13">
        <f t="shared" si="124"/>
        <v>60.430307999999997</v>
      </c>
      <c r="N2035" s="13">
        <f>IF(D2035="ZZ",Brick_Kilns_EF!$E$3*(0.75),Brick_Kilns_EF!$E$3)</f>
        <v>4.5999999999999999E-3</v>
      </c>
      <c r="O2035" s="13">
        <f t="shared" si="126"/>
        <v>40.879325999999999</v>
      </c>
      <c r="P2035" s="13">
        <f>IF(D2035="ZZ",Brick_Kilns_EF!$E$4*(0.75),Brick_Kilns_EF!$E$4)</f>
        <v>4.7000000000000002E-3</v>
      </c>
      <c r="Q2035" s="13">
        <f t="shared" si="127"/>
        <v>41.768006999999997</v>
      </c>
    </row>
    <row r="2036" spans="1:17">
      <c r="A2036" s="13" t="s">
        <v>2046</v>
      </c>
      <c r="B2036" s="13">
        <v>25.962170390000001</v>
      </c>
      <c r="C2036" s="13">
        <v>88.289164240000005</v>
      </c>
      <c r="D2036" s="13" t="s">
        <v>6</v>
      </c>
      <c r="E2036" s="13" t="s">
        <v>4927</v>
      </c>
      <c r="F2036" s="13" t="s">
        <v>171</v>
      </c>
      <c r="G2036" s="13" t="s">
        <v>4802</v>
      </c>
      <c r="H2036" s="13" t="s">
        <v>4816</v>
      </c>
      <c r="I2036" s="13">
        <f>(Brick_Kilns_EF!$B$13*Brick_Kilns_EF!$B$11*Brick_Kilns_EF!$B$12)</f>
        <v>8886.81</v>
      </c>
      <c r="J2036" s="13">
        <f>IF(D2036="ZZ",Brick_Kilns_EF!$E$5*(0.75),Brick_Kilns_EF!$E$5)</f>
        <v>9.6999999999999986E-3</v>
      </c>
      <c r="K2036" s="13">
        <f t="shared" si="125"/>
        <v>86.202056999999982</v>
      </c>
      <c r="L2036" s="13">
        <f>IF(D2036="ZZ",Brick_Kilns_EF!$E$2*(0.75),Brick_Kilns_EF!$E$2)</f>
        <v>6.7999999999999996E-3</v>
      </c>
      <c r="M2036" s="13">
        <f t="shared" si="124"/>
        <v>60.430307999999997</v>
      </c>
      <c r="N2036" s="13">
        <f>IF(D2036="ZZ",Brick_Kilns_EF!$E$3*(0.75),Brick_Kilns_EF!$E$3)</f>
        <v>4.5999999999999999E-3</v>
      </c>
      <c r="O2036" s="13">
        <f t="shared" si="126"/>
        <v>40.879325999999999</v>
      </c>
      <c r="P2036" s="13">
        <f>IF(D2036="ZZ",Brick_Kilns_EF!$E$4*(0.75),Brick_Kilns_EF!$E$4)</f>
        <v>4.7000000000000002E-3</v>
      </c>
      <c r="Q2036" s="13">
        <f t="shared" si="127"/>
        <v>41.768006999999997</v>
      </c>
    </row>
    <row r="2037" spans="1:17">
      <c r="A2037" s="13" t="s">
        <v>2047</v>
      </c>
      <c r="B2037" s="13">
        <v>25.746409629999999</v>
      </c>
      <c r="C2037" s="13">
        <v>89.081162539999994</v>
      </c>
      <c r="D2037" s="13" t="s">
        <v>6</v>
      </c>
      <c r="E2037" s="13" t="s">
        <v>4927</v>
      </c>
      <c r="F2037" s="13" t="s">
        <v>171</v>
      </c>
      <c r="G2037" s="13" t="s">
        <v>4802</v>
      </c>
      <c r="H2037" s="13" t="s">
        <v>4816</v>
      </c>
      <c r="I2037" s="13">
        <f>(Brick_Kilns_EF!$B$13*Brick_Kilns_EF!$B$11*Brick_Kilns_EF!$B$12)</f>
        <v>8886.81</v>
      </c>
      <c r="J2037" s="13">
        <f>IF(D2037="ZZ",Brick_Kilns_EF!$E$5*(0.75),Brick_Kilns_EF!$E$5)</f>
        <v>9.6999999999999986E-3</v>
      </c>
      <c r="K2037" s="13">
        <f t="shared" si="125"/>
        <v>86.202056999999982</v>
      </c>
      <c r="L2037" s="13">
        <f>IF(D2037="ZZ",Brick_Kilns_EF!$E$2*(0.75),Brick_Kilns_EF!$E$2)</f>
        <v>6.7999999999999996E-3</v>
      </c>
      <c r="M2037" s="13">
        <f t="shared" si="124"/>
        <v>60.430307999999997</v>
      </c>
      <c r="N2037" s="13">
        <f>IF(D2037="ZZ",Brick_Kilns_EF!$E$3*(0.75),Brick_Kilns_EF!$E$3)</f>
        <v>4.5999999999999999E-3</v>
      </c>
      <c r="O2037" s="13">
        <f t="shared" si="126"/>
        <v>40.879325999999999</v>
      </c>
      <c r="P2037" s="13">
        <f>IF(D2037="ZZ",Brick_Kilns_EF!$E$4*(0.75),Brick_Kilns_EF!$E$4)</f>
        <v>4.7000000000000002E-3</v>
      </c>
      <c r="Q2037" s="13">
        <f t="shared" si="127"/>
        <v>41.768006999999997</v>
      </c>
    </row>
    <row r="2038" spans="1:17">
      <c r="A2038" s="13" t="s">
        <v>2048</v>
      </c>
      <c r="B2038" s="13">
        <v>25.995940730000001</v>
      </c>
      <c r="C2038" s="13">
        <v>88.531053029999995</v>
      </c>
      <c r="D2038" s="13" t="s">
        <v>6</v>
      </c>
      <c r="E2038" s="13" t="s">
        <v>4927</v>
      </c>
      <c r="F2038" s="13" t="s">
        <v>171</v>
      </c>
      <c r="G2038" s="13" t="s">
        <v>4802</v>
      </c>
      <c r="H2038" s="13" t="s">
        <v>4816</v>
      </c>
      <c r="I2038" s="13">
        <f>(Brick_Kilns_EF!$B$13*Brick_Kilns_EF!$B$11*Brick_Kilns_EF!$B$12)</f>
        <v>8886.81</v>
      </c>
      <c r="J2038" s="13">
        <f>IF(D2038="ZZ",Brick_Kilns_EF!$E$5*(0.75),Brick_Kilns_EF!$E$5)</f>
        <v>9.6999999999999986E-3</v>
      </c>
      <c r="K2038" s="13">
        <f t="shared" si="125"/>
        <v>86.202056999999982</v>
      </c>
      <c r="L2038" s="13">
        <f>IF(D2038="ZZ",Brick_Kilns_EF!$E$2*(0.75),Brick_Kilns_EF!$E$2)</f>
        <v>6.7999999999999996E-3</v>
      </c>
      <c r="M2038" s="13">
        <f t="shared" si="124"/>
        <v>60.430307999999997</v>
      </c>
      <c r="N2038" s="13">
        <f>IF(D2038="ZZ",Brick_Kilns_EF!$E$3*(0.75),Brick_Kilns_EF!$E$3)</f>
        <v>4.5999999999999999E-3</v>
      </c>
      <c r="O2038" s="13">
        <f t="shared" si="126"/>
        <v>40.879325999999999</v>
      </c>
      <c r="P2038" s="13">
        <f>IF(D2038="ZZ",Brick_Kilns_EF!$E$4*(0.75),Brick_Kilns_EF!$E$4)</f>
        <v>4.7000000000000002E-3</v>
      </c>
      <c r="Q2038" s="13">
        <f t="shared" si="127"/>
        <v>41.768006999999997</v>
      </c>
    </row>
    <row r="2039" spans="1:17">
      <c r="A2039" s="13" t="s">
        <v>2049</v>
      </c>
      <c r="B2039" s="13">
        <v>25.945715239999998</v>
      </c>
      <c r="C2039" s="13">
        <v>88.323516269999999</v>
      </c>
      <c r="D2039" s="13" t="s">
        <v>6</v>
      </c>
      <c r="E2039" s="13" t="s">
        <v>4927</v>
      </c>
      <c r="F2039" s="13" t="s">
        <v>171</v>
      </c>
      <c r="G2039" s="13" t="s">
        <v>4802</v>
      </c>
      <c r="H2039" s="13" t="s">
        <v>4816</v>
      </c>
      <c r="I2039" s="13">
        <f>(Brick_Kilns_EF!$B$13*Brick_Kilns_EF!$B$11*Brick_Kilns_EF!$B$12)</f>
        <v>8886.81</v>
      </c>
      <c r="J2039" s="13">
        <f>IF(D2039="ZZ",Brick_Kilns_EF!$E$5*(0.75),Brick_Kilns_EF!$E$5)</f>
        <v>9.6999999999999986E-3</v>
      </c>
      <c r="K2039" s="13">
        <f t="shared" si="125"/>
        <v>86.202056999999982</v>
      </c>
      <c r="L2039" s="13">
        <f>IF(D2039="ZZ",Brick_Kilns_EF!$E$2*(0.75),Brick_Kilns_EF!$E$2)</f>
        <v>6.7999999999999996E-3</v>
      </c>
      <c r="M2039" s="13">
        <f t="shared" si="124"/>
        <v>60.430307999999997</v>
      </c>
      <c r="N2039" s="13">
        <f>IF(D2039="ZZ",Brick_Kilns_EF!$E$3*(0.75),Brick_Kilns_EF!$E$3)</f>
        <v>4.5999999999999999E-3</v>
      </c>
      <c r="O2039" s="13">
        <f t="shared" si="126"/>
        <v>40.879325999999999</v>
      </c>
      <c r="P2039" s="13">
        <f>IF(D2039="ZZ",Brick_Kilns_EF!$E$4*(0.75),Brick_Kilns_EF!$E$4)</f>
        <v>4.7000000000000002E-3</v>
      </c>
      <c r="Q2039" s="13">
        <f t="shared" si="127"/>
        <v>41.768006999999997</v>
      </c>
    </row>
    <row r="2040" spans="1:17">
      <c r="A2040" s="13" t="s">
        <v>2050</v>
      </c>
      <c r="B2040" s="13">
        <v>25.66041572</v>
      </c>
      <c r="C2040" s="13">
        <v>88.659813580000005</v>
      </c>
      <c r="D2040" s="13" t="s">
        <v>6</v>
      </c>
      <c r="E2040" s="13" t="s">
        <v>4927</v>
      </c>
      <c r="F2040" s="13" t="s">
        <v>171</v>
      </c>
      <c r="G2040" s="13" t="s">
        <v>4802</v>
      </c>
      <c r="H2040" s="13" t="s">
        <v>4816</v>
      </c>
      <c r="I2040" s="13">
        <f>(Brick_Kilns_EF!$B$13*Brick_Kilns_EF!$B$11*Brick_Kilns_EF!$B$12)</f>
        <v>8886.81</v>
      </c>
      <c r="J2040" s="13">
        <f>IF(D2040="ZZ",Brick_Kilns_EF!$E$5*(0.75),Brick_Kilns_EF!$E$5)</f>
        <v>9.6999999999999986E-3</v>
      </c>
      <c r="K2040" s="13">
        <f t="shared" si="125"/>
        <v>86.202056999999982</v>
      </c>
      <c r="L2040" s="13">
        <f>IF(D2040="ZZ",Brick_Kilns_EF!$E$2*(0.75),Brick_Kilns_EF!$E$2)</f>
        <v>6.7999999999999996E-3</v>
      </c>
      <c r="M2040" s="13">
        <f t="shared" si="124"/>
        <v>60.430307999999997</v>
      </c>
      <c r="N2040" s="13">
        <f>IF(D2040="ZZ",Brick_Kilns_EF!$E$3*(0.75),Brick_Kilns_EF!$E$3)</f>
        <v>4.5999999999999999E-3</v>
      </c>
      <c r="O2040" s="13">
        <f t="shared" si="126"/>
        <v>40.879325999999999</v>
      </c>
      <c r="P2040" s="13">
        <f>IF(D2040="ZZ",Brick_Kilns_EF!$E$4*(0.75),Brick_Kilns_EF!$E$4)</f>
        <v>4.7000000000000002E-3</v>
      </c>
      <c r="Q2040" s="13">
        <f t="shared" si="127"/>
        <v>41.768006999999997</v>
      </c>
    </row>
    <row r="2041" spans="1:17">
      <c r="A2041" s="13" t="s">
        <v>2051</v>
      </c>
      <c r="B2041" s="13">
        <v>25.565794619999998</v>
      </c>
      <c r="C2041" s="13">
        <v>88.634893020000007</v>
      </c>
      <c r="D2041" s="13" t="s">
        <v>6</v>
      </c>
      <c r="E2041" s="13" t="s">
        <v>4927</v>
      </c>
      <c r="F2041" s="13" t="s">
        <v>171</v>
      </c>
      <c r="G2041" s="13" t="s">
        <v>4802</v>
      </c>
      <c r="H2041" s="13" t="s">
        <v>4816</v>
      </c>
      <c r="I2041" s="13">
        <f>(Brick_Kilns_EF!$B$13*Brick_Kilns_EF!$B$11*Brick_Kilns_EF!$B$12)</f>
        <v>8886.81</v>
      </c>
      <c r="J2041" s="13">
        <f>IF(D2041="ZZ",Brick_Kilns_EF!$E$5*(0.75),Brick_Kilns_EF!$E$5)</f>
        <v>9.6999999999999986E-3</v>
      </c>
      <c r="K2041" s="13">
        <f t="shared" si="125"/>
        <v>86.202056999999982</v>
      </c>
      <c r="L2041" s="13">
        <f>IF(D2041="ZZ",Brick_Kilns_EF!$E$2*(0.75),Brick_Kilns_EF!$E$2)</f>
        <v>6.7999999999999996E-3</v>
      </c>
      <c r="M2041" s="13">
        <f t="shared" si="124"/>
        <v>60.430307999999997</v>
      </c>
      <c r="N2041" s="13">
        <f>IF(D2041="ZZ",Brick_Kilns_EF!$E$3*(0.75),Brick_Kilns_EF!$E$3)</f>
        <v>4.5999999999999999E-3</v>
      </c>
      <c r="O2041" s="13">
        <f t="shared" si="126"/>
        <v>40.879325999999999</v>
      </c>
      <c r="P2041" s="13">
        <f>IF(D2041="ZZ",Brick_Kilns_EF!$E$4*(0.75),Brick_Kilns_EF!$E$4)</f>
        <v>4.7000000000000002E-3</v>
      </c>
      <c r="Q2041" s="13">
        <f t="shared" si="127"/>
        <v>41.768006999999997</v>
      </c>
    </row>
    <row r="2042" spans="1:17">
      <c r="A2042" s="13" t="s">
        <v>2052</v>
      </c>
      <c r="B2042" s="13">
        <v>26.12280681</v>
      </c>
      <c r="C2042" s="13">
        <v>89.724250799999993</v>
      </c>
      <c r="D2042" s="13" t="s">
        <v>6</v>
      </c>
      <c r="E2042" s="13" t="s">
        <v>4927</v>
      </c>
      <c r="F2042" s="13" t="s">
        <v>171</v>
      </c>
      <c r="G2042" s="13" t="s">
        <v>4802</v>
      </c>
      <c r="H2042" s="13" t="s">
        <v>4816</v>
      </c>
      <c r="I2042" s="13">
        <f>(Brick_Kilns_EF!$B$13*Brick_Kilns_EF!$B$11*Brick_Kilns_EF!$B$12)</f>
        <v>8886.81</v>
      </c>
      <c r="J2042" s="13">
        <f>IF(D2042="ZZ",Brick_Kilns_EF!$E$5*(0.75),Brick_Kilns_EF!$E$5)</f>
        <v>9.6999999999999986E-3</v>
      </c>
      <c r="K2042" s="13">
        <f t="shared" si="125"/>
        <v>86.202056999999982</v>
      </c>
      <c r="L2042" s="13">
        <f>IF(D2042="ZZ",Brick_Kilns_EF!$E$2*(0.75),Brick_Kilns_EF!$E$2)</f>
        <v>6.7999999999999996E-3</v>
      </c>
      <c r="M2042" s="13">
        <f t="shared" si="124"/>
        <v>60.430307999999997</v>
      </c>
      <c r="N2042" s="13">
        <f>IF(D2042="ZZ",Brick_Kilns_EF!$E$3*(0.75),Brick_Kilns_EF!$E$3)</f>
        <v>4.5999999999999999E-3</v>
      </c>
      <c r="O2042" s="13">
        <f t="shared" si="126"/>
        <v>40.879325999999999</v>
      </c>
      <c r="P2042" s="13">
        <f>IF(D2042="ZZ",Brick_Kilns_EF!$E$4*(0.75),Brick_Kilns_EF!$E$4)</f>
        <v>4.7000000000000002E-3</v>
      </c>
      <c r="Q2042" s="13">
        <f t="shared" si="127"/>
        <v>41.768006999999997</v>
      </c>
    </row>
    <row r="2043" spans="1:17">
      <c r="A2043" s="13" t="s">
        <v>2053</v>
      </c>
      <c r="B2043" s="13">
        <v>25.692447479999998</v>
      </c>
      <c r="C2043" s="13">
        <v>89.076239869999995</v>
      </c>
      <c r="D2043" s="13" t="s">
        <v>6</v>
      </c>
      <c r="E2043" s="13" t="s">
        <v>4927</v>
      </c>
      <c r="F2043" s="13" t="s">
        <v>171</v>
      </c>
      <c r="G2043" s="13" t="s">
        <v>4802</v>
      </c>
      <c r="H2043" s="13" t="s">
        <v>4816</v>
      </c>
      <c r="I2043" s="13">
        <f>(Brick_Kilns_EF!$B$13*Brick_Kilns_EF!$B$11*Brick_Kilns_EF!$B$12)</f>
        <v>8886.81</v>
      </c>
      <c r="J2043" s="13">
        <f>IF(D2043="ZZ",Brick_Kilns_EF!$E$5*(0.75),Brick_Kilns_EF!$E$5)</f>
        <v>9.6999999999999986E-3</v>
      </c>
      <c r="K2043" s="13">
        <f t="shared" si="125"/>
        <v>86.202056999999982</v>
      </c>
      <c r="L2043" s="13">
        <f>IF(D2043="ZZ",Brick_Kilns_EF!$E$2*(0.75),Brick_Kilns_EF!$E$2)</f>
        <v>6.7999999999999996E-3</v>
      </c>
      <c r="M2043" s="13">
        <f t="shared" si="124"/>
        <v>60.430307999999997</v>
      </c>
      <c r="N2043" s="13">
        <f>IF(D2043="ZZ",Brick_Kilns_EF!$E$3*(0.75),Brick_Kilns_EF!$E$3)</f>
        <v>4.5999999999999999E-3</v>
      </c>
      <c r="O2043" s="13">
        <f t="shared" si="126"/>
        <v>40.879325999999999</v>
      </c>
      <c r="P2043" s="13">
        <f>IF(D2043="ZZ",Brick_Kilns_EF!$E$4*(0.75),Brick_Kilns_EF!$E$4)</f>
        <v>4.7000000000000002E-3</v>
      </c>
      <c r="Q2043" s="13">
        <f t="shared" si="127"/>
        <v>41.768006999999997</v>
      </c>
    </row>
    <row r="2044" spans="1:17">
      <c r="A2044" s="13" t="s">
        <v>2054</v>
      </c>
      <c r="B2044" s="13">
        <v>25.949394269999999</v>
      </c>
      <c r="C2044" s="13">
        <v>89.416767379999996</v>
      </c>
      <c r="D2044" s="13" t="s">
        <v>6</v>
      </c>
      <c r="E2044" s="13" t="s">
        <v>4927</v>
      </c>
      <c r="F2044" s="13" t="s">
        <v>171</v>
      </c>
      <c r="G2044" s="13" t="s">
        <v>4802</v>
      </c>
      <c r="H2044" s="13" t="s">
        <v>4816</v>
      </c>
      <c r="I2044" s="13">
        <f>(Brick_Kilns_EF!$B$13*Brick_Kilns_EF!$B$11*Brick_Kilns_EF!$B$12)</f>
        <v>8886.81</v>
      </c>
      <c r="J2044" s="13">
        <f>IF(D2044="ZZ",Brick_Kilns_EF!$E$5*(0.75),Brick_Kilns_EF!$E$5)</f>
        <v>9.6999999999999986E-3</v>
      </c>
      <c r="K2044" s="13">
        <f t="shared" si="125"/>
        <v>86.202056999999982</v>
      </c>
      <c r="L2044" s="13">
        <f>IF(D2044="ZZ",Brick_Kilns_EF!$E$2*(0.75),Brick_Kilns_EF!$E$2)</f>
        <v>6.7999999999999996E-3</v>
      </c>
      <c r="M2044" s="13">
        <f t="shared" si="124"/>
        <v>60.430307999999997</v>
      </c>
      <c r="N2044" s="13">
        <f>IF(D2044="ZZ",Brick_Kilns_EF!$E$3*(0.75),Brick_Kilns_EF!$E$3)</f>
        <v>4.5999999999999999E-3</v>
      </c>
      <c r="O2044" s="13">
        <f t="shared" si="126"/>
        <v>40.879325999999999</v>
      </c>
      <c r="P2044" s="13">
        <f>IF(D2044="ZZ",Brick_Kilns_EF!$E$4*(0.75),Brick_Kilns_EF!$E$4)</f>
        <v>4.7000000000000002E-3</v>
      </c>
      <c r="Q2044" s="13">
        <f t="shared" si="127"/>
        <v>41.768006999999997</v>
      </c>
    </row>
    <row r="2045" spans="1:17">
      <c r="A2045" s="13" t="s">
        <v>2055</v>
      </c>
      <c r="B2045" s="13">
        <v>26.045095419999999</v>
      </c>
      <c r="C2045" s="13">
        <v>88.697241579999996</v>
      </c>
      <c r="D2045" s="13" t="s">
        <v>6</v>
      </c>
      <c r="E2045" s="13" t="s">
        <v>4927</v>
      </c>
      <c r="F2045" s="13" t="s">
        <v>171</v>
      </c>
      <c r="G2045" s="13" t="s">
        <v>4802</v>
      </c>
      <c r="H2045" s="13" t="s">
        <v>4816</v>
      </c>
      <c r="I2045" s="13">
        <f>(Brick_Kilns_EF!$B$13*Brick_Kilns_EF!$B$11*Brick_Kilns_EF!$B$12)</f>
        <v>8886.81</v>
      </c>
      <c r="J2045" s="13">
        <f>IF(D2045="ZZ",Brick_Kilns_EF!$E$5*(0.75),Brick_Kilns_EF!$E$5)</f>
        <v>9.6999999999999986E-3</v>
      </c>
      <c r="K2045" s="13">
        <f t="shared" si="125"/>
        <v>86.202056999999982</v>
      </c>
      <c r="L2045" s="13">
        <f>IF(D2045="ZZ",Brick_Kilns_EF!$E$2*(0.75),Brick_Kilns_EF!$E$2)</f>
        <v>6.7999999999999996E-3</v>
      </c>
      <c r="M2045" s="13">
        <f t="shared" si="124"/>
        <v>60.430307999999997</v>
      </c>
      <c r="N2045" s="13">
        <f>IF(D2045="ZZ",Brick_Kilns_EF!$E$3*(0.75),Brick_Kilns_EF!$E$3)</f>
        <v>4.5999999999999999E-3</v>
      </c>
      <c r="O2045" s="13">
        <f t="shared" si="126"/>
        <v>40.879325999999999</v>
      </c>
      <c r="P2045" s="13">
        <f>IF(D2045="ZZ",Brick_Kilns_EF!$E$4*(0.75),Brick_Kilns_EF!$E$4)</f>
        <v>4.7000000000000002E-3</v>
      </c>
      <c r="Q2045" s="13">
        <f t="shared" si="127"/>
        <v>41.768006999999997</v>
      </c>
    </row>
    <row r="2046" spans="1:17">
      <c r="A2046" s="13" t="s">
        <v>2056</v>
      </c>
      <c r="B2046" s="13">
        <v>22.201893519999999</v>
      </c>
      <c r="C2046" s="13">
        <v>90.644630919999997</v>
      </c>
      <c r="D2046" s="13" t="s">
        <v>6</v>
      </c>
      <c r="E2046" s="13" t="s">
        <v>4927</v>
      </c>
      <c r="F2046" s="13" t="s">
        <v>11</v>
      </c>
      <c r="G2046" s="13" t="s">
        <v>4802</v>
      </c>
      <c r="H2046" s="13" t="s">
        <v>4816</v>
      </c>
      <c r="I2046" s="13">
        <f>(Brick_Kilns_EF!$B$13*Brick_Kilns_EF!$B$11*Brick_Kilns_EF!$B$12)</f>
        <v>8886.81</v>
      </c>
      <c r="J2046" s="13">
        <f>IF(D2046="ZZ",Brick_Kilns_EF!$E$5*(0.75),Brick_Kilns_EF!$E$5)</f>
        <v>9.6999999999999986E-3</v>
      </c>
      <c r="K2046" s="13">
        <f t="shared" si="125"/>
        <v>86.202056999999982</v>
      </c>
      <c r="L2046" s="13">
        <f>IF(D2046="ZZ",Brick_Kilns_EF!$E$2*(0.75),Brick_Kilns_EF!$E$2)</f>
        <v>6.7999999999999996E-3</v>
      </c>
      <c r="M2046" s="13">
        <f t="shared" si="124"/>
        <v>60.430307999999997</v>
      </c>
      <c r="N2046" s="13">
        <f>IF(D2046="ZZ",Brick_Kilns_EF!$E$3*(0.75),Brick_Kilns_EF!$E$3)</f>
        <v>4.5999999999999999E-3</v>
      </c>
      <c r="O2046" s="13">
        <f t="shared" si="126"/>
        <v>40.879325999999999</v>
      </c>
      <c r="P2046" s="13">
        <f>IF(D2046="ZZ",Brick_Kilns_EF!$E$4*(0.75),Brick_Kilns_EF!$E$4)</f>
        <v>4.7000000000000002E-3</v>
      </c>
      <c r="Q2046" s="13">
        <f t="shared" si="127"/>
        <v>41.768006999999997</v>
      </c>
    </row>
    <row r="2047" spans="1:17">
      <c r="A2047" s="13" t="s">
        <v>2057</v>
      </c>
      <c r="B2047" s="13">
        <v>25.651512159999999</v>
      </c>
      <c r="C2047" s="13">
        <v>89.029938900000005</v>
      </c>
      <c r="D2047" s="13" t="s">
        <v>6</v>
      </c>
      <c r="E2047" s="13" t="s">
        <v>4927</v>
      </c>
      <c r="F2047" s="13" t="s">
        <v>171</v>
      </c>
      <c r="G2047" s="13" t="s">
        <v>4802</v>
      </c>
      <c r="H2047" s="13" t="s">
        <v>4816</v>
      </c>
      <c r="I2047" s="13">
        <f>(Brick_Kilns_EF!$B$13*Brick_Kilns_EF!$B$11*Brick_Kilns_EF!$B$12)</f>
        <v>8886.81</v>
      </c>
      <c r="J2047" s="13">
        <f>IF(D2047="ZZ",Brick_Kilns_EF!$E$5*(0.75),Brick_Kilns_EF!$E$5)</f>
        <v>9.6999999999999986E-3</v>
      </c>
      <c r="K2047" s="13">
        <f t="shared" si="125"/>
        <v>86.202056999999982</v>
      </c>
      <c r="L2047" s="13">
        <f>IF(D2047="ZZ",Brick_Kilns_EF!$E$2*(0.75),Brick_Kilns_EF!$E$2)</f>
        <v>6.7999999999999996E-3</v>
      </c>
      <c r="M2047" s="13">
        <f t="shared" si="124"/>
        <v>60.430307999999997</v>
      </c>
      <c r="N2047" s="13">
        <f>IF(D2047="ZZ",Brick_Kilns_EF!$E$3*(0.75),Brick_Kilns_EF!$E$3)</f>
        <v>4.5999999999999999E-3</v>
      </c>
      <c r="O2047" s="13">
        <f t="shared" si="126"/>
        <v>40.879325999999999</v>
      </c>
      <c r="P2047" s="13">
        <f>IF(D2047="ZZ",Brick_Kilns_EF!$E$4*(0.75),Brick_Kilns_EF!$E$4)</f>
        <v>4.7000000000000002E-3</v>
      </c>
      <c r="Q2047" s="13">
        <f t="shared" si="127"/>
        <v>41.768006999999997</v>
      </c>
    </row>
    <row r="2048" spans="1:17">
      <c r="A2048" s="13" t="s">
        <v>2058</v>
      </c>
      <c r="B2048" s="13">
        <v>25.6589901</v>
      </c>
      <c r="C2048" s="13">
        <v>88.758119930000007</v>
      </c>
      <c r="D2048" s="13" t="s">
        <v>6</v>
      </c>
      <c r="E2048" s="13" t="s">
        <v>4927</v>
      </c>
      <c r="F2048" s="13" t="s">
        <v>171</v>
      </c>
      <c r="G2048" s="13" t="s">
        <v>4802</v>
      </c>
      <c r="H2048" s="13" t="s">
        <v>4816</v>
      </c>
      <c r="I2048" s="13">
        <f>(Brick_Kilns_EF!$B$13*Brick_Kilns_EF!$B$11*Brick_Kilns_EF!$B$12)</f>
        <v>8886.81</v>
      </c>
      <c r="J2048" s="13">
        <f>IF(D2048="ZZ",Brick_Kilns_EF!$E$5*(0.75),Brick_Kilns_EF!$E$5)</f>
        <v>9.6999999999999986E-3</v>
      </c>
      <c r="K2048" s="13">
        <f t="shared" si="125"/>
        <v>86.202056999999982</v>
      </c>
      <c r="L2048" s="13">
        <f>IF(D2048="ZZ",Brick_Kilns_EF!$E$2*(0.75),Brick_Kilns_EF!$E$2)</f>
        <v>6.7999999999999996E-3</v>
      </c>
      <c r="M2048" s="13">
        <f t="shared" si="124"/>
        <v>60.430307999999997</v>
      </c>
      <c r="N2048" s="13">
        <f>IF(D2048="ZZ",Brick_Kilns_EF!$E$3*(0.75),Brick_Kilns_EF!$E$3)</f>
        <v>4.5999999999999999E-3</v>
      </c>
      <c r="O2048" s="13">
        <f t="shared" si="126"/>
        <v>40.879325999999999</v>
      </c>
      <c r="P2048" s="13">
        <f>IF(D2048="ZZ",Brick_Kilns_EF!$E$4*(0.75),Brick_Kilns_EF!$E$4)</f>
        <v>4.7000000000000002E-3</v>
      </c>
      <c r="Q2048" s="13">
        <f t="shared" si="127"/>
        <v>41.768006999999997</v>
      </c>
    </row>
    <row r="2049" spans="1:17">
      <c r="A2049" s="13" t="s">
        <v>2059</v>
      </c>
      <c r="B2049" s="13">
        <v>26.024657690000002</v>
      </c>
      <c r="C2049" s="13">
        <v>88.801513459999995</v>
      </c>
      <c r="D2049" s="13" t="s">
        <v>6</v>
      </c>
      <c r="E2049" s="13" t="s">
        <v>4927</v>
      </c>
      <c r="F2049" s="13" t="s">
        <v>171</v>
      </c>
      <c r="G2049" s="13" t="s">
        <v>4802</v>
      </c>
      <c r="H2049" s="13" t="s">
        <v>4816</v>
      </c>
      <c r="I2049" s="13">
        <f>(Brick_Kilns_EF!$B$13*Brick_Kilns_EF!$B$11*Brick_Kilns_EF!$B$12)</f>
        <v>8886.81</v>
      </c>
      <c r="J2049" s="13">
        <f>IF(D2049="ZZ",Brick_Kilns_EF!$E$5*(0.75),Brick_Kilns_EF!$E$5)</f>
        <v>9.6999999999999986E-3</v>
      </c>
      <c r="K2049" s="13">
        <f t="shared" si="125"/>
        <v>86.202056999999982</v>
      </c>
      <c r="L2049" s="13">
        <f>IF(D2049="ZZ",Brick_Kilns_EF!$E$2*(0.75),Brick_Kilns_EF!$E$2)</f>
        <v>6.7999999999999996E-3</v>
      </c>
      <c r="M2049" s="13">
        <f t="shared" si="124"/>
        <v>60.430307999999997</v>
      </c>
      <c r="N2049" s="13">
        <f>IF(D2049="ZZ",Brick_Kilns_EF!$E$3*(0.75),Brick_Kilns_EF!$E$3)</f>
        <v>4.5999999999999999E-3</v>
      </c>
      <c r="O2049" s="13">
        <f t="shared" si="126"/>
        <v>40.879325999999999</v>
      </c>
      <c r="P2049" s="13">
        <f>IF(D2049="ZZ",Brick_Kilns_EF!$E$4*(0.75),Brick_Kilns_EF!$E$4)</f>
        <v>4.7000000000000002E-3</v>
      </c>
      <c r="Q2049" s="13">
        <f t="shared" si="127"/>
        <v>41.768006999999997</v>
      </c>
    </row>
    <row r="2050" spans="1:17">
      <c r="A2050" s="13" t="s">
        <v>2060</v>
      </c>
      <c r="B2050" s="13">
        <v>22.345535250000001</v>
      </c>
      <c r="C2050" s="13">
        <v>90.361287880000006</v>
      </c>
      <c r="D2050" s="13" t="s">
        <v>6</v>
      </c>
      <c r="E2050" s="13" t="s">
        <v>4927</v>
      </c>
      <c r="F2050" s="13" t="s">
        <v>11</v>
      </c>
      <c r="G2050" s="13" t="s">
        <v>4802</v>
      </c>
      <c r="H2050" s="13" t="s">
        <v>4816</v>
      </c>
      <c r="I2050" s="13">
        <f>(Brick_Kilns_EF!$B$13*Brick_Kilns_EF!$B$11*Brick_Kilns_EF!$B$12)</f>
        <v>8886.81</v>
      </c>
      <c r="J2050" s="13">
        <f>IF(D2050="ZZ",Brick_Kilns_EF!$E$5*(0.75),Brick_Kilns_EF!$E$5)</f>
        <v>9.6999999999999986E-3</v>
      </c>
      <c r="K2050" s="13">
        <f t="shared" si="125"/>
        <v>86.202056999999982</v>
      </c>
      <c r="L2050" s="13">
        <f>IF(D2050="ZZ",Brick_Kilns_EF!$E$2*(0.75),Brick_Kilns_EF!$E$2)</f>
        <v>6.7999999999999996E-3</v>
      </c>
      <c r="M2050" s="13">
        <f t="shared" ref="M2050:M2113" si="128">(I2050*L2050)</f>
        <v>60.430307999999997</v>
      </c>
      <c r="N2050" s="13">
        <f>IF(D2050="ZZ",Brick_Kilns_EF!$E$3*(0.75),Brick_Kilns_EF!$E$3)</f>
        <v>4.5999999999999999E-3</v>
      </c>
      <c r="O2050" s="13">
        <f t="shared" si="126"/>
        <v>40.879325999999999</v>
      </c>
      <c r="P2050" s="13">
        <f>IF(D2050="ZZ",Brick_Kilns_EF!$E$4*(0.75),Brick_Kilns_EF!$E$4)</f>
        <v>4.7000000000000002E-3</v>
      </c>
      <c r="Q2050" s="13">
        <f t="shared" si="127"/>
        <v>41.768006999999997</v>
      </c>
    </row>
    <row r="2051" spans="1:17">
      <c r="A2051" s="13" t="s">
        <v>2061</v>
      </c>
      <c r="B2051" s="13">
        <v>22.384483660000001</v>
      </c>
      <c r="C2051" s="13">
        <v>90.372115160000007</v>
      </c>
      <c r="D2051" s="13" t="s">
        <v>6</v>
      </c>
      <c r="E2051" s="13" t="s">
        <v>4927</v>
      </c>
      <c r="F2051" s="13" t="s">
        <v>11</v>
      </c>
      <c r="G2051" s="13" t="s">
        <v>4802</v>
      </c>
      <c r="H2051" s="13" t="s">
        <v>4816</v>
      </c>
      <c r="I2051" s="13">
        <f>(Brick_Kilns_EF!$B$13*Brick_Kilns_EF!$B$11*Brick_Kilns_EF!$B$12)</f>
        <v>8886.81</v>
      </c>
      <c r="J2051" s="13">
        <f>IF(D2051="ZZ",Brick_Kilns_EF!$E$5*(0.75),Brick_Kilns_EF!$E$5)</f>
        <v>9.6999999999999986E-3</v>
      </c>
      <c r="K2051" s="13">
        <f t="shared" ref="K2051:K2114" si="129">J2051*I2051</f>
        <v>86.202056999999982</v>
      </c>
      <c r="L2051" s="13">
        <f>IF(D2051="ZZ",Brick_Kilns_EF!$E$2*(0.75),Brick_Kilns_EF!$E$2)</f>
        <v>6.7999999999999996E-3</v>
      </c>
      <c r="M2051" s="13">
        <f t="shared" si="128"/>
        <v>60.430307999999997</v>
      </c>
      <c r="N2051" s="13">
        <f>IF(D2051="ZZ",Brick_Kilns_EF!$E$3*(0.75),Brick_Kilns_EF!$E$3)</f>
        <v>4.5999999999999999E-3</v>
      </c>
      <c r="O2051" s="13">
        <f t="shared" ref="O2051:O2114" si="130">I2051*N2051</f>
        <v>40.879325999999999</v>
      </c>
      <c r="P2051" s="13">
        <f>IF(D2051="ZZ",Brick_Kilns_EF!$E$4*(0.75),Brick_Kilns_EF!$E$4)</f>
        <v>4.7000000000000002E-3</v>
      </c>
      <c r="Q2051" s="13">
        <f t="shared" ref="Q2051:Q2114" si="131">I2051*P2051</f>
        <v>41.768006999999997</v>
      </c>
    </row>
    <row r="2052" spans="1:17">
      <c r="A2052" s="13" t="s">
        <v>2062</v>
      </c>
      <c r="B2052" s="13">
        <v>22.383967169999998</v>
      </c>
      <c r="C2052" s="13">
        <v>90.370690780000004</v>
      </c>
      <c r="D2052" s="13" t="s">
        <v>6</v>
      </c>
      <c r="E2052" s="13" t="s">
        <v>4927</v>
      </c>
      <c r="F2052" s="13" t="s">
        <v>11</v>
      </c>
      <c r="G2052" s="13" t="s">
        <v>4802</v>
      </c>
      <c r="H2052" s="13" t="s">
        <v>4816</v>
      </c>
      <c r="I2052" s="13">
        <f>(Brick_Kilns_EF!$B$13*Brick_Kilns_EF!$B$11*Brick_Kilns_EF!$B$12)</f>
        <v>8886.81</v>
      </c>
      <c r="J2052" s="13">
        <f>IF(D2052="ZZ",Brick_Kilns_EF!$E$5*(0.75),Brick_Kilns_EF!$E$5)</f>
        <v>9.6999999999999986E-3</v>
      </c>
      <c r="K2052" s="13">
        <f t="shared" si="129"/>
        <v>86.202056999999982</v>
      </c>
      <c r="L2052" s="13">
        <f>IF(D2052="ZZ",Brick_Kilns_EF!$E$2*(0.75),Brick_Kilns_EF!$E$2)</f>
        <v>6.7999999999999996E-3</v>
      </c>
      <c r="M2052" s="13">
        <f t="shared" si="128"/>
        <v>60.430307999999997</v>
      </c>
      <c r="N2052" s="13">
        <f>IF(D2052="ZZ",Brick_Kilns_EF!$E$3*(0.75),Brick_Kilns_EF!$E$3)</f>
        <v>4.5999999999999999E-3</v>
      </c>
      <c r="O2052" s="13">
        <f t="shared" si="130"/>
        <v>40.879325999999999</v>
      </c>
      <c r="P2052" s="13">
        <f>IF(D2052="ZZ",Brick_Kilns_EF!$E$4*(0.75),Brick_Kilns_EF!$E$4)</f>
        <v>4.7000000000000002E-3</v>
      </c>
      <c r="Q2052" s="13">
        <f t="shared" si="131"/>
        <v>41.768006999999997</v>
      </c>
    </row>
    <row r="2053" spans="1:17">
      <c r="A2053" s="13" t="s">
        <v>2063</v>
      </c>
      <c r="B2053" s="13">
        <v>25.835978539999999</v>
      </c>
      <c r="C2053" s="13">
        <v>89.181784469999997</v>
      </c>
      <c r="D2053" s="13" t="s">
        <v>6</v>
      </c>
      <c r="E2053" s="13" t="s">
        <v>4927</v>
      </c>
      <c r="F2053" s="13" t="s">
        <v>171</v>
      </c>
      <c r="G2053" s="13" t="s">
        <v>4802</v>
      </c>
      <c r="H2053" s="13" t="s">
        <v>4816</v>
      </c>
      <c r="I2053" s="13">
        <f>(Brick_Kilns_EF!$B$13*Brick_Kilns_EF!$B$11*Brick_Kilns_EF!$B$12)</f>
        <v>8886.81</v>
      </c>
      <c r="J2053" s="13">
        <f>IF(D2053="ZZ",Brick_Kilns_EF!$E$5*(0.75),Brick_Kilns_EF!$E$5)</f>
        <v>9.6999999999999986E-3</v>
      </c>
      <c r="K2053" s="13">
        <f t="shared" si="129"/>
        <v>86.202056999999982</v>
      </c>
      <c r="L2053" s="13">
        <f>IF(D2053="ZZ",Brick_Kilns_EF!$E$2*(0.75),Brick_Kilns_EF!$E$2)</f>
        <v>6.7999999999999996E-3</v>
      </c>
      <c r="M2053" s="13">
        <f t="shared" si="128"/>
        <v>60.430307999999997</v>
      </c>
      <c r="N2053" s="13">
        <f>IF(D2053="ZZ",Brick_Kilns_EF!$E$3*(0.75),Brick_Kilns_EF!$E$3)</f>
        <v>4.5999999999999999E-3</v>
      </c>
      <c r="O2053" s="13">
        <f t="shared" si="130"/>
        <v>40.879325999999999</v>
      </c>
      <c r="P2053" s="13">
        <f>IF(D2053="ZZ",Brick_Kilns_EF!$E$4*(0.75),Brick_Kilns_EF!$E$4)</f>
        <v>4.7000000000000002E-3</v>
      </c>
      <c r="Q2053" s="13">
        <f t="shared" si="131"/>
        <v>41.768006999999997</v>
      </c>
    </row>
    <row r="2054" spans="1:17">
      <c r="A2054" s="13" t="s">
        <v>2064</v>
      </c>
      <c r="B2054" s="13">
        <v>26.163359509999999</v>
      </c>
      <c r="C2054" s="13">
        <v>89.010819710000007</v>
      </c>
      <c r="D2054" s="13" t="s">
        <v>6</v>
      </c>
      <c r="E2054" s="13" t="s">
        <v>4927</v>
      </c>
      <c r="F2054" s="13" t="s">
        <v>171</v>
      </c>
      <c r="G2054" s="13" t="s">
        <v>4802</v>
      </c>
      <c r="H2054" s="13" t="s">
        <v>4816</v>
      </c>
      <c r="I2054" s="13">
        <f>(Brick_Kilns_EF!$B$13*Brick_Kilns_EF!$B$11*Brick_Kilns_EF!$B$12)</f>
        <v>8886.81</v>
      </c>
      <c r="J2054" s="13">
        <f>IF(D2054="ZZ",Brick_Kilns_EF!$E$5*(0.75),Brick_Kilns_EF!$E$5)</f>
        <v>9.6999999999999986E-3</v>
      </c>
      <c r="K2054" s="13">
        <f t="shared" si="129"/>
        <v>86.202056999999982</v>
      </c>
      <c r="L2054" s="13">
        <f>IF(D2054="ZZ",Brick_Kilns_EF!$E$2*(0.75),Brick_Kilns_EF!$E$2)</f>
        <v>6.7999999999999996E-3</v>
      </c>
      <c r="M2054" s="13">
        <f t="shared" si="128"/>
        <v>60.430307999999997</v>
      </c>
      <c r="N2054" s="13">
        <f>IF(D2054="ZZ",Brick_Kilns_EF!$E$3*(0.75),Brick_Kilns_EF!$E$3)</f>
        <v>4.5999999999999999E-3</v>
      </c>
      <c r="O2054" s="13">
        <f t="shared" si="130"/>
        <v>40.879325999999999</v>
      </c>
      <c r="P2054" s="13">
        <f>IF(D2054="ZZ",Brick_Kilns_EF!$E$4*(0.75),Brick_Kilns_EF!$E$4)</f>
        <v>4.7000000000000002E-3</v>
      </c>
      <c r="Q2054" s="13">
        <f t="shared" si="131"/>
        <v>41.768006999999997</v>
      </c>
    </row>
    <row r="2055" spans="1:17">
      <c r="A2055" s="13" t="s">
        <v>2065</v>
      </c>
      <c r="B2055" s="13">
        <v>25.725237499999999</v>
      </c>
      <c r="C2055" s="13">
        <v>88.773905009999993</v>
      </c>
      <c r="D2055" s="13" t="s">
        <v>6</v>
      </c>
      <c r="E2055" s="13" t="s">
        <v>4927</v>
      </c>
      <c r="F2055" s="13" t="s">
        <v>171</v>
      </c>
      <c r="G2055" s="13" t="s">
        <v>4802</v>
      </c>
      <c r="H2055" s="13" t="s">
        <v>4816</v>
      </c>
      <c r="I2055" s="13">
        <f>(Brick_Kilns_EF!$B$13*Brick_Kilns_EF!$B$11*Brick_Kilns_EF!$B$12)</f>
        <v>8886.81</v>
      </c>
      <c r="J2055" s="13">
        <f>IF(D2055="ZZ",Brick_Kilns_EF!$E$5*(0.75),Brick_Kilns_EF!$E$5)</f>
        <v>9.6999999999999986E-3</v>
      </c>
      <c r="K2055" s="13">
        <f t="shared" si="129"/>
        <v>86.202056999999982</v>
      </c>
      <c r="L2055" s="13">
        <f>IF(D2055="ZZ",Brick_Kilns_EF!$E$2*(0.75),Brick_Kilns_EF!$E$2)</f>
        <v>6.7999999999999996E-3</v>
      </c>
      <c r="M2055" s="13">
        <f t="shared" si="128"/>
        <v>60.430307999999997</v>
      </c>
      <c r="N2055" s="13">
        <f>IF(D2055="ZZ",Brick_Kilns_EF!$E$3*(0.75),Brick_Kilns_EF!$E$3)</f>
        <v>4.5999999999999999E-3</v>
      </c>
      <c r="O2055" s="13">
        <f t="shared" si="130"/>
        <v>40.879325999999999</v>
      </c>
      <c r="P2055" s="13">
        <f>IF(D2055="ZZ",Brick_Kilns_EF!$E$4*(0.75),Brick_Kilns_EF!$E$4)</f>
        <v>4.7000000000000002E-3</v>
      </c>
      <c r="Q2055" s="13">
        <f t="shared" si="131"/>
        <v>41.768006999999997</v>
      </c>
    </row>
    <row r="2056" spans="1:17">
      <c r="A2056" s="13" t="s">
        <v>2066</v>
      </c>
      <c r="B2056" s="13">
        <v>25.72480083</v>
      </c>
      <c r="C2056" s="13">
        <v>88.77381364</v>
      </c>
      <c r="D2056" s="13" t="s">
        <v>6</v>
      </c>
      <c r="E2056" s="13" t="s">
        <v>4927</v>
      </c>
      <c r="F2056" s="13" t="s">
        <v>171</v>
      </c>
      <c r="G2056" s="13" t="s">
        <v>4802</v>
      </c>
      <c r="H2056" s="13" t="s">
        <v>4816</v>
      </c>
      <c r="I2056" s="13">
        <f>(Brick_Kilns_EF!$B$13*Brick_Kilns_EF!$B$11*Brick_Kilns_EF!$B$12)</f>
        <v>8886.81</v>
      </c>
      <c r="J2056" s="13">
        <f>IF(D2056="ZZ",Brick_Kilns_EF!$E$5*(0.75),Brick_Kilns_EF!$E$5)</f>
        <v>9.6999999999999986E-3</v>
      </c>
      <c r="K2056" s="13">
        <f t="shared" si="129"/>
        <v>86.202056999999982</v>
      </c>
      <c r="L2056" s="13">
        <f>IF(D2056="ZZ",Brick_Kilns_EF!$E$2*(0.75),Brick_Kilns_EF!$E$2)</f>
        <v>6.7999999999999996E-3</v>
      </c>
      <c r="M2056" s="13">
        <f t="shared" si="128"/>
        <v>60.430307999999997</v>
      </c>
      <c r="N2056" s="13">
        <f>IF(D2056="ZZ",Brick_Kilns_EF!$E$3*(0.75),Brick_Kilns_EF!$E$3)</f>
        <v>4.5999999999999999E-3</v>
      </c>
      <c r="O2056" s="13">
        <f t="shared" si="130"/>
        <v>40.879325999999999</v>
      </c>
      <c r="P2056" s="13">
        <f>IF(D2056="ZZ",Brick_Kilns_EF!$E$4*(0.75),Brick_Kilns_EF!$E$4)</f>
        <v>4.7000000000000002E-3</v>
      </c>
      <c r="Q2056" s="13">
        <f t="shared" si="131"/>
        <v>41.768006999999997</v>
      </c>
    </row>
    <row r="2057" spans="1:17">
      <c r="A2057" s="13" t="s">
        <v>2067</v>
      </c>
      <c r="B2057" s="13">
        <v>22.159520489999998</v>
      </c>
      <c r="C2057" s="13">
        <v>90.119355729999995</v>
      </c>
      <c r="D2057" s="13" t="s">
        <v>6</v>
      </c>
      <c r="E2057" s="13" t="s">
        <v>4927</v>
      </c>
      <c r="F2057" s="13" t="s">
        <v>11</v>
      </c>
      <c r="G2057" s="13" t="s">
        <v>4802</v>
      </c>
      <c r="H2057" s="13" t="s">
        <v>4816</v>
      </c>
      <c r="I2057" s="13">
        <f>(Brick_Kilns_EF!$B$13*Brick_Kilns_EF!$B$11*Brick_Kilns_EF!$B$12)</f>
        <v>8886.81</v>
      </c>
      <c r="J2057" s="13">
        <f>IF(D2057="ZZ",Brick_Kilns_EF!$E$5*(0.75),Brick_Kilns_EF!$E$5)</f>
        <v>9.6999999999999986E-3</v>
      </c>
      <c r="K2057" s="13">
        <f t="shared" si="129"/>
        <v>86.202056999999982</v>
      </c>
      <c r="L2057" s="13">
        <f>IF(D2057="ZZ",Brick_Kilns_EF!$E$2*(0.75),Brick_Kilns_EF!$E$2)</f>
        <v>6.7999999999999996E-3</v>
      </c>
      <c r="M2057" s="13">
        <f t="shared" si="128"/>
        <v>60.430307999999997</v>
      </c>
      <c r="N2057" s="13">
        <f>IF(D2057="ZZ",Brick_Kilns_EF!$E$3*(0.75),Brick_Kilns_EF!$E$3)</f>
        <v>4.5999999999999999E-3</v>
      </c>
      <c r="O2057" s="13">
        <f t="shared" si="130"/>
        <v>40.879325999999999</v>
      </c>
      <c r="P2057" s="13">
        <f>IF(D2057="ZZ",Brick_Kilns_EF!$E$4*(0.75),Brick_Kilns_EF!$E$4)</f>
        <v>4.7000000000000002E-3</v>
      </c>
      <c r="Q2057" s="13">
        <f t="shared" si="131"/>
        <v>41.768006999999997</v>
      </c>
    </row>
    <row r="2058" spans="1:17">
      <c r="A2058" s="13" t="s">
        <v>2068</v>
      </c>
      <c r="B2058" s="13">
        <v>25.776224320000001</v>
      </c>
      <c r="C2058" s="13">
        <v>89.028472179999994</v>
      </c>
      <c r="D2058" s="13" t="s">
        <v>6</v>
      </c>
      <c r="E2058" s="13" t="s">
        <v>4927</v>
      </c>
      <c r="F2058" s="13" t="s">
        <v>171</v>
      </c>
      <c r="G2058" s="13" t="s">
        <v>4802</v>
      </c>
      <c r="H2058" s="13" t="s">
        <v>4816</v>
      </c>
      <c r="I2058" s="13">
        <f>(Brick_Kilns_EF!$B$13*Brick_Kilns_EF!$B$11*Brick_Kilns_EF!$B$12)</f>
        <v>8886.81</v>
      </c>
      <c r="J2058" s="13">
        <f>IF(D2058="ZZ",Brick_Kilns_EF!$E$5*(0.75),Brick_Kilns_EF!$E$5)</f>
        <v>9.6999999999999986E-3</v>
      </c>
      <c r="K2058" s="13">
        <f t="shared" si="129"/>
        <v>86.202056999999982</v>
      </c>
      <c r="L2058" s="13">
        <f>IF(D2058="ZZ",Brick_Kilns_EF!$E$2*(0.75),Brick_Kilns_EF!$E$2)</f>
        <v>6.7999999999999996E-3</v>
      </c>
      <c r="M2058" s="13">
        <f t="shared" si="128"/>
        <v>60.430307999999997</v>
      </c>
      <c r="N2058" s="13">
        <f>IF(D2058="ZZ",Brick_Kilns_EF!$E$3*(0.75),Brick_Kilns_EF!$E$3)</f>
        <v>4.5999999999999999E-3</v>
      </c>
      <c r="O2058" s="13">
        <f t="shared" si="130"/>
        <v>40.879325999999999</v>
      </c>
      <c r="P2058" s="13">
        <f>IF(D2058="ZZ",Brick_Kilns_EF!$E$4*(0.75),Brick_Kilns_EF!$E$4)</f>
        <v>4.7000000000000002E-3</v>
      </c>
      <c r="Q2058" s="13">
        <f t="shared" si="131"/>
        <v>41.768006999999997</v>
      </c>
    </row>
    <row r="2059" spans="1:17">
      <c r="A2059" s="13" t="s">
        <v>2069</v>
      </c>
      <c r="B2059" s="13">
        <v>26.105755049999999</v>
      </c>
      <c r="C2059" s="13">
        <v>88.402399959999997</v>
      </c>
      <c r="D2059" s="13" t="s">
        <v>6</v>
      </c>
      <c r="E2059" s="13" t="s">
        <v>4927</v>
      </c>
      <c r="F2059" s="13" t="s">
        <v>171</v>
      </c>
      <c r="G2059" s="13" t="s">
        <v>4802</v>
      </c>
      <c r="H2059" s="13" t="s">
        <v>4816</v>
      </c>
      <c r="I2059" s="13">
        <f>(Brick_Kilns_EF!$B$13*Brick_Kilns_EF!$B$11*Brick_Kilns_EF!$B$12)</f>
        <v>8886.81</v>
      </c>
      <c r="J2059" s="13">
        <f>IF(D2059="ZZ",Brick_Kilns_EF!$E$5*(0.75),Brick_Kilns_EF!$E$5)</f>
        <v>9.6999999999999986E-3</v>
      </c>
      <c r="K2059" s="13">
        <f t="shared" si="129"/>
        <v>86.202056999999982</v>
      </c>
      <c r="L2059" s="13">
        <f>IF(D2059="ZZ",Brick_Kilns_EF!$E$2*(0.75),Brick_Kilns_EF!$E$2)</f>
        <v>6.7999999999999996E-3</v>
      </c>
      <c r="M2059" s="13">
        <f t="shared" si="128"/>
        <v>60.430307999999997</v>
      </c>
      <c r="N2059" s="13">
        <f>IF(D2059="ZZ",Brick_Kilns_EF!$E$3*(0.75),Brick_Kilns_EF!$E$3)</f>
        <v>4.5999999999999999E-3</v>
      </c>
      <c r="O2059" s="13">
        <f t="shared" si="130"/>
        <v>40.879325999999999</v>
      </c>
      <c r="P2059" s="13">
        <f>IF(D2059="ZZ",Brick_Kilns_EF!$E$4*(0.75),Brick_Kilns_EF!$E$4)</f>
        <v>4.7000000000000002E-3</v>
      </c>
      <c r="Q2059" s="13">
        <f t="shared" si="131"/>
        <v>41.768006999999997</v>
      </c>
    </row>
    <row r="2060" spans="1:17">
      <c r="A2060" s="13" t="s">
        <v>2070</v>
      </c>
      <c r="B2060" s="13">
        <v>25.865366819999998</v>
      </c>
      <c r="C2060" s="13">
        <v>88.464351250000007</v>
      </c>
      <c r="D2060" s="13" t="s">
        <v>6</v>
      </c>
      <c r="E2060" s="13" t="s">
        <v>4927</v>
      </c>
      <c r="F2060" s="13" t="s">
        <v>171</v>
      </c>
      <c r="G2060" s="13" t="s">
        <v>4802</v>
      </c>
      <c r="H2060" s="13" t="s">
        <v>4816</v>
      </c>
      <c r="I2060" s="13">
        <f>(Brick_Kilns_EF!$B$13*Brick_Kilns_EF!$B$11*Brick_Kilns_EF!$B$12)</f>
        <v>8886.81</v>
      </c>
      <c r="J2060" s="13">
        <f>IF(D2060="ZZ",Brick_Kilns_EF!$E$5*(0.75),Brick_Kilns_EF!$E$5)</f>
        <v>9.6999999999999986E-3</v>
      </c>
      <c r="K2060" s="13">
        <f t="shared" si="129"/>
        <v>86.202056999999982</v>
      </c>
      <c r="L2060" s="13">
        <f>IF(D2060="ZZ",Brick_Kilns_EF!$E$2*(0.75),Brick_Kilns_EF!$E$2)</f>
        <v>6.7999999999999996E-3</v>
      </c>
      <c r="M2060" s="13">
        <f t="shared" si="128"/>
        <v>60.430307999999997</v>
      </c>
      <c r="N2060" s="13">
        <f>IF(D2060="ZZ",Brick_Kilns_EF!$E$3*(0.75),Brick_Kilns_EF!$E$3)</f>
        <v>4.5999999999999999E-3</v>
      </c>
      <c r="O2060" s="13">
        <f t="shared" si="130"/>
        <v>40.879325999999999</v>
      </c>
      <c r="P2060" s="13">
        <f>IF(D2060="ZZ",Brick_Kilns_EF!$E$4*(0.75),Brick_Kilns_EF!$E$4)</f>
        <v>4.7000000000000002E-3</v>
      </c>
      <c r="Q2060" s="13">
        <f t="shared" si="131"/>
        <v>41.768006999999997</v>
      </c>
    </row>
    <row r="2061" spans="1:17">
      <c r="A2061" s="13" t="s">
        <v>2071</v>
      </c>
      <c r="B2061" s="13">
        <v>25.730401839999999</v>
      </c>
      <c r="C2061" s="13">
        <v>88.500831529999999</v>
      </c>
      <c r="D2061" s="13" t="s">
        <v>6</v>
      </c>
      <c r="E2061" s="13" t="s">
        <v>4927</v>
      </c>
      <c r="F2061" s="13" t="s">
        <v>171</v>
      </c>
      <c r="G2061" s="13" t="s">
        <v>4802</v>
      </c>
      <c r="H2061" s="13" t="s">
        <v>4816</v>
      </c>
      <c r="I2061" s="13">
        <f>(Brick_Kilns_EF!$B$13*Brick_Kilns_EF!$B$11*Brick_Kilns_EF!$B$12)</f>
        <v>8886.81</v>
      </c>
      <c r="J2061" s="13">
        <f>IF(D2061="ZZ",Brick_Kilns_EF!$E$5*(0.75),Brick_Kilns_EF!$E$5)</f>
        <v>9.6999999999999986E-3</v>
      </c>
      <c r="K2061" s="13">
        <f t="shared" si="129"/>
        <v>86.202056999999982</v>
      </c>
      <c r="L2061" s="13">
        <f>IF(D2061="ZZ",Brick_Kilns_EF!$E$2*(0.75),Brick_Kilns_EF!$E$2)</f>
        <v>6.7999999999999996E-3</v>
      </c>
      <c r="M2061" s="13">
        <f t="shared" si="128"/>
        <v>60.430307999999997</v>
      </c>
      <c r="N2061" s="13">
        <f>IF(D2061="ZZ",Brick_Kilns_EF!$E$3*(0.75),Brick_Kilns_EF!$E$3)</f>
        <v>4.5999999999999999E-3</v>
      </c>
      <c r="O2061" s="13">
        <f t="shared" si="130"/>
        <v>40.879325999999999</v>
      </c>
      <c r="P2061" s="13">
        <f>IF(D2061="ZZ",Brick_Kilns_EF!$E$4*(0.75),Brick_Kilns_EF!$E$4)</f>
        <v>4.7000000000000002E-3</v>
      </c>
      <c r="Q2061" s="13">
        <f t="shared" si="131"/>
        <v>41.768006999999997</v>
      </c>
    </row>
    <row r="2062" spans="1:17">
      <c r="A2062" s="13" t="s">
        <v>2072</v>
      </c>
      <c r="B2062" s="13">
        <v>26.07893434</v>
      </c>
      <c r="C2062" s="13">
        <v>88.798312109999998</v>
      </c>
      <c r="D2062" s="13" t="s">
        <v>6</v>
      </c>
      <c r="E2062" s="13" t="s">
        <v>4927</v>
      </c>
      <c r="F2062" s="13" t="s">
        <v>171</v>
      </c>
      <c r="G2062" s="13" t="s">
        <v>4802</v>
      </c>
      <c r="H2062" s="13" t="s">
        <v>4816</v>
      </c>
      <c r="I2062" s="13">
        <f>(Brick_Kilns_EF!$B$13*Brick_Kilns_EF!$B$11*Brick_Kilns_EF!$B$12)</f>
        <v>8886.81</v>
      </c>
      <c r="J2062" s="13">
        <f>IF(D2062="ZZ",Brick_Kilns_EF!$E$5*(0.75),Brick_Kilns_EF!$E$5)</f>
        <v>9.6999999999999986E-3</v>
      </c>
      <c r="K2062" s="13">
        <f t="shared" si="129"/>
        <v>86.202056999999982</v>
      </c>
      <c r="L2062" s="13">
        <f>IF(D2062="ZZ",Brick_Kilns_EF!$E$2*(0.75),Brick_Kilns_EF!$E$2)</f>
        <v>6.7999999999999996E-3</v>
      </c>
      <c r="M2062" s="13">
        <f t="shared" si="128"/>
        <v>60.430307999999997</v>
      </c>
      <c r="N2062" s="13">
        <f>IF(D2062="ZZ",Brick_Kilns_EF!$E$3*(0.75),Brick_Kilns_EF!$E$3)</f>
        <v>4.5999999999999999E-3</v>
      </c>
      <c r="O2062" s="13">
        <f t="shared" si="130"/>
        <v>40.879325999999999</v>
      </c>
      <c r="P2062" s="13">
        <f>IF(D2062="ZZ",Brick_Kilns_EF!$E$4*(0.75),Brick_Kilns_EF!$E$4)</f>
        <v>4.7000000000000002E-3</v>
      </c>
      <c r="Q2062" s="13">
        <f t="shared" si="131"/>
        <v>41.768006999999997</v>
      </c>
    </row>
    <row r="2063" spans="1:17">
      <c r="A2063" s="13" t="s">
        <v>2073</v>
      </c>
      <c r="B2063" s="13">
        <v>26.029071380000001</v>
      </c>
      <c r="C2063" s="13">
        <v>88.270244129999995</v>
      </c>
      <c r="D2063" s="13" t="s">
        <v>6</v>
      </c>
      <c r="E2063" s="13" t="s">
        <v>4927</v>
      </c>
      <c r="F2063" s="13" t="s">
        <v>171</v>
      </c>
      <c r="G2063" s="13" t="s">
        <v>4802</v>
      </c>
      <c r="H2063" s="13" t="s">
        <v>4816</v>
      </c>
      <c r="I2063" s="13">
        <f>(Brick_Kilns_EF!$B$13*Brick_Kilns_EF!$B$11*Brick_Kilns_EF!$B$12)</f>
        <v>8886.81</v>
      </c>
      <c r="J2063" s="13">
        <f>IF(D2063="ZZ",Brick_Kilns_EF!$E$5*(0.75),Brick_Kilns_EF!$E$5)</f>
        <v>9.6999999999999986E-3</v>
      </c>
      <c r="K2063" s="13">
        <f t="shared" si="129"/>
        <v>86.202056999999982</v>
      </c>
      <c r="L2063" s="13">
        <f>IF(D2063="ZZ",Brick_Kilns_EF!$E$2*(0.75),Brick_Kilns_EF!$E$2)</f>
        <v>6.7999999999999996E-3</v>
      </c>
      <c r="M2063" s="13">
        <f t="shared" si="128"/>
        <v>60.430307999999997</v>
      </c>
      <c r="N2063" s="13">
        <f>IF(D2063="ZZ",Brick_Kilns_EF!$E$3*(0.75),Brick_Kilns_EF!$E$3)</f>
        <v>4.5999999999999999E-3</v>
      </c>
      <c r="O2063" s="13">
        <f t="shared" si="130"/>
        <v>40.879325999999999</v>
      </c>
      <c r="P2063" s="13">
        <f>IF(D2063="ZZ",Brick_Kilns_EF!$E$4*(0.75),Brick_Kilns_EF!$E$4)</f>
        <v>4.7000000000000002E-3</v>
      </c>
      <c r="Q2063" s="13">
        <f t="shared" si="131"/>
        <v>41.768006999999997</v>
      </c>
    </row>
    <row r="2064" spans="1:17">
      <c r="A2064" s="13" t="s">
        <v>2074</v>
      </c>
      <c r="B2064" s="13">
        <v>26.029249799999999</v>
      </c>
      <c r="C2064" s="13">
        <v>88.270271010000002</v>
      </c>
      <c r="D2064" s="13" t="s">
        <v>6</v>
      </c>
      <c r="E2064" s="13" t="s">
        <v>4927</v>
      </c>
      <c r="F2064" s="13" t="s">
        <v>171</v>
      </c>
      <c r="G2064" s="13" t="s">
        <v>4802</v>
      </c>
      <c r="H2064" s="13" t="s">
        <v>4816</v>
      </c>
      <c r="I2064" s="13">
        <f>(Brick_Kilns_EF!$B$13*Brick_Kilns_EF!$B$11*Brick_Kilns_EF!$B$12)</f>
        <v>8886.81</v>
      </c>
      <c r="J2064" s="13">
        <f>IF(D2064="ZZ",Brick_Kilns_EF!$E$5*(0.75),Brick_Kilns_EF!$E$5)</f>
        <v>9.6999999999999986E-3</v>
      </c>
      <c r="K2064" s="13">
        <f t="shared" si="129"/>
        <v>86.202056999999982</v>
      </c>
      <c r="L2064" s="13">
        <f>IF(D2064="ZZ",Brick_Kilns_EF!$E$2*(0.75),Brick_Kilns_EF!$E$2)</f>
        <v>6.7999999999999996E-3</v>
      </c>
      <c r="M2064" s="13">
        <f t="shared" si="128"/>
        <v>60.430307999999997</v>
      </c>
      <c r="N2064" s="13">
        <f>IF(D2064="ZZ",Brick_Kilns_EF!$E$3*(0.75),Brick_Kilns_EF!$E$3)</f>
        <v>4.5999999999999999E-3</v>
      </c>
      <c r="O2064" s="13">
        <f t="shared" si="130"/>
        <v>40.879325999999999</v>
      </c>
      <c r="P2064" s="13">
        <f>IF(D2064="ZZ",Brick_Kilns_EF!$E$4*(0.75),Brick_Kilns_EF!$E$4)</f>
        <v>4.7000000000000002E-3</v>
      </c>
      <c r="Q2064" s="13">
        <f t="shared" si="131"/>
        <v>41.768006999999997</v>
      </c>
    </row>
    <row r="2065" spans="1:17">
      <c r="A2065" s="13" t="s">
        <v>2075</v>
      </c>
      <c r="B2065" s="13">
        <v>25.925131629999999</v>
      </c>
      <c r="C2065" s="13">
        <v>88.270100069999998</v>
      </c>
      <c r="D2065" s="13" t="s">
        <v>6</v>
      </c>
      <c r="E2065" s="13" t="s">
        <v>4927</v>
      </c>
      <c r="F2065" s="13" t="s">
        <v>171</v>
      </c>
      <c r="G2065" s="13" t="s">
        <v>4802</v>
      </c>
      <c r="H2065" s="13" t="s">
        <v>4816</v>
      </c>
      <c r="I2065" s="13">
        <f>(Brick_Kilns_EF!$B$13*Brick_Kilns_EF!$B$11*Brick_Kilns_EF!$B$12)</f>
        <v>8886.81</v>
      </c>
      <c r="J2065" s="13">
        <f>IF(D2065="ZZ",Brick_Kilns_EF!$E$5*(0.75),Brick_Kilns_EF!$E$5)</f>
        <v>9.6999999999999986E-3</v>
      </c>
      <c r="K2065" s="13">
        <f t="shared" si="129"/>
        <v>86.202056999999982</v>
      </c>
      <c r="L2065" s="13">
        <f>IF(D2065="ZZ",Brick_Kilns_EF!$E$2*(0.75),Brick_Kilns_EF!$E$2)</f>
        <v>6.7999999999999996E-3</v>
      </c>
      <c r="M2065" s="13">
        <f t="shared" si="128"/>
        <v>60.430307999999997</v>
      </c>
      <c r="N2065" s="13">
        <f>IF(D2065="ZZ",Brick_Kilns_EF!$E$3*(0.75),Brick_Kilns_EF!$E$3)</f>
        <v>4.5999999999999999E-3</v>
      </c>
      <c r="O2065" s="13">
        <f t="shared" si="130"/>
        <v>40.879325999999999</v>
      </c>
      <c r="P2065" s="13">
        <f>IF(D2065="ZZ",Brick_Kilns_EF!$E$4*(0.75),Brick_Kilns_EF!$E$4)</f>
        <v>4.7000000000000002E-3</v>
      </c>
      <c r="Q2065" s="13">
        <f t="shared" si="131"/>
        <v>41.768006999999997</v>
      </c>
    </row>
    <row r="2066" spans="1:17">
      <c r="A2066" s="13" t="s">
        <v>2076</v>
      </c>
      <c r="B2066" s="13">
        <v>25.918684169999999</v>
      </c>
      <c r="C2066" s="13">
        <v>89.405168070000002</v>
      </c>
      <c r="D2066" s="13" t="s">
        <v>6</v>
      </c>
      <c r="E2066" s="13" t="s">
        <v>4927</v>
      </c>
      <c r="F2066" s="13" t="s">
        <v>171</v>
      </c>
      <c r="G2066" s="13" t="s">
        <v>4802</v>
      </c>
      <c r="H2066" s="13" t="s">
        <v>4816</v>
      </c>
      <c r="I2066" s="13">
        <f>(Brick_Kilns_EF!$B$13*Brick_Kilns_EF!$B$11*Brick_Kilns_EF!$B$12)</f>
        <v>8886.81</v>
      </c>
      <c r="J2066" s="13">
        <f>IF(D2066="ZZ",Brick_Kilns_EF!$E$5*(0.75),Brick_Kilns_EF!$E$5)</f>
        <v>9.6999999999999986E-3</v>
      </c>
      <c r="K2066" s="13">
        <f t="shared" si="129"/>
        <v>86.202056999999982</v>
      </c>
      <c r="L2066" s="13">
        <f>IF(D2066="ZZ",Brick_Kilns_EF!$E$2*(0.75),Brick_Kilns_EF!$E$2)</f>
        <v>6.7999999999999996E-3</v>
      </c>
      <c r="M2066" s="13">
        <f t="shared" si="128"/>
        <v>60.430307999999997</v>
      </c>
      <c r="N2066" s="13">
        <f>IF(D2066="ZZ",Brick_Kilns_EF!$E$3*(0.75),Brick_Kilns_EF!$E$3)</f>
        <v>4.5999999999999999E-3</v>
      </c>
      <c r="O2066" s="13">
        <f t="shared" si="130"/>
        <v>40.879325999999999</v>
      </c>
      <c r="P2066" s="13">
        <f>IF(D2066="ZZ",Brick_Kilns_EF!$E$4*(0.75),Brick_Kilns_EF!$E$4)</f>
        <v>4.7000000000000002E-3</v>
      </c>
      <c r="Q2066" s="13">
        <f t="shared" si="131"/>
        <v>41.768006999999997</v>
      </c>
    </row>
    <row r="2067" spans="1:17">
      <c r="A2067" s="13" t="s">
        <v>2077</v>
      </c>
      <c r="B2067" s="13">
        <v>25.925408919999999</v>
      </c>
      <c r="C2067" s="13">
        <v>88.609875040000006</v>
      </c>
      <c r="D2067" s="13" t="s">
        <v>6</v>
      </c>
      <c r="E2067" s="13" t="s">
        <v>4927</v>
      </c>
      <c r="F2067" s="13" t="s">
        <v>171</v>
      </c>
      <c r="G2067" s="13" t="s">
        <v>4802</v>
      </c>
      <c r="H2067" s="13" t="s">
        <v>4816</v>
      </c>
      <c r="I2067" s="13">
        <f>(Brick_Kilns_EF!$B$13*Brick_Kilns_EF!$B$11*Brick_Kilns_EF!$B$12)</f>
        <v>8886.81</v>
      </c>
      <c r="J2067" s="13">
        <f>IF(D2067="ZZ",Brick_Kilns_EF!$E$5*(0.75),Brick_Kilns_EF!$E$5)</f>
        <v>9.6999999999999986E-3</v>
      </c>
      <c r="K2067" s="13">
        <f t="shared" si="129"/>
        <v>86.202056999999982</v>
      </c>
      <c r="L2067" s="13">
        <f>IF(D2067="ZZ",Brick_Kilns_EF!$E$2*(0.75),Brick_Kilns_EF!$E$2)</f>
        <v>6.7999999999999996E-3</v>
      </c>
      <c r="M2067" s="13">
        <f t="shared" si="128"/>
        <v>60.430307999999997</v>
      </c>
      <c r="N2067" s="13">
        <f>IF(D2067="ZZ",Brick_Kilns_EF!$E$3*(0.75),Brick_Kilns_EF!$E$3)</f>
        <v>4.5999999999999999E-3</v>
      </c>
      <c r="O2067" s="13">
        <f t="shared" si="130"/>
        <v>40.879325999999999</v>
      </c>
      <c r="P2067" s="13">
        <f>IF(D2067="ZZ",Brick_Kilns_EF!$E$4*(0.75),Brick_Kilns_EF!$E$4)</f>
        <v>4.7000000000000002E-3</v>
      </c>
      <c r="Q2067" s="13">
        <f t="shared" si="131"/>
        <v>41.768006999999997</v>
      </c>
    </row>
    <row r="2068" spans="1:17">
      <c r="A2068" s="13" t="s">
        <v>2078</v>
      </c>
      <c r="B2068" s="13">
        <v>22.41650477</v>
      </c>
      <c r="C2068" s="13">
        <v>90.454695900000004</v>
      </c>
      <c r="D2068" s="13" t="s">
        <v>6</v>
      </c>
      <c r="E2068" s="13" t="s">
        <v>4927</v>
      </c>
      <c r="F2068" s="13" t="s">
        <v>11</v>
      </c>
      <c r="G2068" s="13" t="s">
        <v>4802</v>
      </c>
      <c r="H2068" s="13" t="s">
        <v>4816</v>
      </c>
      <c r="I2068" s="13">
        <f>(Brick_Kilns_EF!$B$13*Brick_Kilns_EF!$B$11*Brick_Kilns_EF!$B$12)</f>
        <v>8886.81</v>
      </c>
      <c r="J2068" s="13">
        <f>IF(D2068="ZZ",Brick_Kilns_EF!$E$5*(0.75),Brick_Kilns_EF!$E$5)</f>
        <v>9.6999999999999986E-3</v>
      </c>
      <c r="K2068" s="13">
        <f t="shared" si="129"/>
        <v>86.202056999999982</v>
      </c>
      <c r="L2068" s="13">
        <f>IF(D2068="ZZ",Brick_Kilns_EF!$E$2*(0.75),Brick_Kilns_EF!$E$2)</f>
        <v>6.7999999999999996E-3</v>
      </c>
      <c r="M2068" s="13">
        <f t="shared" si="128"/>
        <v>60.430307999999997</v>
      </c>
      <c r="N2068" s="13">
        <f>IF(D2068="ZZ",Brick_Kilns_EF!$E$3*(0.75),Brick_Kilns_EF!$E$3)</f>
        <v>4.5999999999999999E-3</v>
      </c>
      <c r="O2068" s="13">
        <f t="shared" si="130"/>
        <v>40.879325999999999</v>
      </c>
      <c r="P2068" s="13">
        <f>IF(D2068="ZZ",Brick_Kilns_EF!$E$4*(0.75),Brick_Kilns_EF!$E$4)</f>
        <v>4.7000000000000002E-3</v>
      </c>
      <c r="Q2068" s="13">
        <f t="shared" si="131"/>
        <v>41.768006999999997</v>
      </c>
    </row>
    <row r="2069" spans="1:17">
      <c r="A2069" s="13" t="s">
        <v>2079</v>
      </c>
      <c r="B2069" s="13">
        <v>25.851273840000001</v>
      </c>
      <c r="C2069" s="13">
        <v>88.199062369999993</v>
      </c>
      <c r="D2069" s="13" t="s">
        <v>6</v>
      </c>
      <c r="E2069" s="13" t="s">
        <v>4927</v>
      </c>
      <c r="F2069" s="13" t="s">
        <v>171</v>
      </c>
      <c r="G2069" s="13" t="s">
        <v>4802</v>
      </c>
      <c r="H2069" s="13" t="s">
        <v>4816</v>
      </c>
      <c r="I2069" s="13">
        <f>(Brick_Kilns_EF!$B$13*Brick_Kilns_EF!$B$11*Brick_Kilns_EF!$B$12)</f>
        <v>8886.81</v>
      </c>
      <c r="J2069" s="13">
        <f>IF(D2069="ZZ",Brick_Kilns_EF!$E$5*(0.75),Brick_Kilns_EF!$E$5)</f>
        <v>9.6999999999999986E-3</v>
      </c>
      <c r="K2069" s="13">
        <f t="shared" si="129"/>
        <v>86.202056999999982</v>
      </c>
      <c r="L2069" s="13">
        <f>IF(D2069="ZZ",Brick_Kilns_EF!$E$2*(0.75),Brick_Kilns_EF!$E$2)</f>
        <v>6.7999999999999996E-3</v>
      </c>
      <c r="M2069" s="13">
        <f t="shared" si="128"/>
        <v>60.430307999999997</v>
      </c>
      <c r="N2069" s="13">
        <f>IF(D2069="ZZ",Brick_Kilns_EF!$E$3*(0.75),Brick_Kilns_EF!$E$3)</f>
        <v>4.5999999999999999E-3</v>
      </c>
      <c r="O2069" s="13">
        <f t="shared" si="130"/>
        <v>40.879325999999999</v>
      </c>
      <c r="P2069" s="13">
        <f>IF(D2069="ZZ",Brick_Kilns_EF!$E$4*(0.75),Brick_Kilns_EF!$E$4)</f>
        <v>4.7000000000000002E-3</v>
      </c>
      <c r="Q2069" s="13">
        <f t="shared" si="131"/>
        <v>41.768006999999997</v>
      </c>
    </row>
    <row r="2070" spans="1:17">
      <c r="A2070" s="13" t="s">
        <v>2080</v>
      </c>
      <c r="B2070" s="13">
        <v>22.143536080000001</v>
      </c>
      <c r="C2070" s="13">
        <v>90.374809709999994</v>
      </c>
      <c r="D2070" s="13" t="s">
        <v>6</v>
      </c>
      <c r="E2070" s="13" t="s">
        <v>4927</v>
      </c>
      <c r="F2070" s="13" t="s">
        <v>11</v>
      </c>
      <c r="G2070" s="13" t="s">
        <v>4802</v>
      </c>
      <c r="H2070" s="13" t="s">
        <v>4816</v>
      </c>
      <c r="I2070" s="13">
        <f>(Brick_Kilns_EF!$B$13*Brick_Kilns_EF!$B$11*Brick_Kilns_EF!$B$12)</f>
        <v>8886.81</v>
      </c>
      <c r="J2070" s="13">
        <f>IF(D2070="ZZ",Brick_Kilns_EF!$E$5*(0.75),Brick_Kilns_EF!$E$5)</f>
        <v>9.6999999999999986E-3</v>
      </c>
      <c r="K2070" s="13">
        <f t="shared" si="129"/>
        <v>86.202056999999982</v>
      </c>
      <c r="L2070" s="13">
        <f>IF(D2070="ZZ",Brick_Kilns_EF!$E$2*(0.75),Brick_Kilns_EF!$E$2)</f>
        <v>6.7999999999999996E-3</v>
      </c>
      <c r="M2070" s="13">
        <f t="shared" si="128"/>
        <v>60.430307999999997</v>
      </c>
      <c r="N2070" s="13">
        <f>IF(D2070="ZZ",Brick_Kilns_EF!$E$3*(0.75),Brick_Kilns_EF!$E$3)</f>
        <v>4.5999999999999999E-3</v>
      </c>
      <c r="O2070" s="13">
        <f t="shared" si="130"/>
        <v>40.879325999999999</v>
      </c>
      <c r="P2070" s="13">
        <f>IF(D2070="ZZ",Brick_Kilns_EF!$E$4*(0.75),Brick_Kilns_EF!$E$4)</f>
        <v>4.7000000000000002E-3</v>
      </c>
      <c r="Q2070" s="13">
        <f t="shared" si="131"/>
        <v>41.768006999999997</v>
      </c>
    </row>
    <row r="2071" spans="1:17">
      <c r="A2071" s="13" t="s">
        <v>2081</v>
      </c>
      <c r="B2071" s="13">
        <v>25.856303780000001</v>
      </c>
      <c r="C2071" s="13">
        <v>88.258956780000005</v>
      </c>
      <c r="D2071" s="13" t="s">
        <v>6</v>
      </c>
      <c r="E2071" s="13" t="s">
        <v>4927</v>
      </c>
      <c r="F2071" s="13" t="s">
        <v>171</v>
      </c>
      <c r="G2071" s="13" t="s">
        <v>4802</v>
      </c>
      <c r="H2071" s="13" t="s">
        <v>4816</v>
      </c>
      <c r="I2071" s="13">
        <f>(Brick_Kilns_EF!$B$13*Brick_Kilns_EF!$B$11*Brick_Kilns_EF!$B$12)</f>
        <v>8886.81</v>
      </c>
      <c r="J2071" s="13">
        <f>IF(D2071="ZZ",Brick_Kilns_EF!$E$5*(0.75),Brick_Kilns_EF!$E$5)</f>
        <v>9.6999999999999986E-3</v>
      </c>
      <c r="K2071" s="13">
        <f t="shared" si="129"/>
        <v>86.202056999999982</v>
      </c>
      <c r="L2071" s="13">
        <f>IF(D2071="ZZ",Brick_Kilns_EF!$E$2*(0.75),Brick_Kilns_EF!$E$2)</f>
        <v>6.7999999999999996E-3</v>
      </c>
      <c r="M2071" s="13">
        <f t="shared" si="128"/>
        <v>60.430307999999997</v>
      </c>
      <c r="N2071" s="13">
        <f>IF(D2071="ZZ",Brick_Kilns_EF!$E$3*(0.75),Brick_Kilns_EF!$E$3)</f>
        <v>4.5999999999999999E-3</v>
      </c>
      <c r="O2071" s="13">
        <f t="shared" si="130"/>
        <v>40.879325999999999</v>
      </c>
      <c r="P2071" s="13">
        <f>IF(D2071="ZZ",Brick_Kilns_EF!$E$4*(0.75),Brick_Kilns_EF!$E$4)</f>
        <v>4.7000000000000002E-3</v>
      </c>
      <c r="Q2071" s="13">
        <f t="shared" si="131"/>
        <v>41.768006999999997</v>
      </c>
    </row>
    <row r="2072" spans="1:17">
      <c r="A2072" s="13" t="s">
        <v>2082</v>
      </c>
      <c r="B2072" s="13">
        <v>25.989228650000001</v>
      </c>
      <c r="C2072" s="13">
        <v>88.72125226</v>
      </c>
      <c r="D2072" s="13" t="s">
        <v>6</v>
      </c>
      <c r="E2072" s="13" t="s">
        <v>4927</v>
      </c>
      <c r="F2072" s="13" t="s">
        <v>171</v>
      </c>
      <c r="G2072" s="13" t="s">
        <v>4802</v>
      </c>
      <c r="H2072" s="13" t="s">
        <v>4816</v>
      </c>
      <c r="I2072" s="13">
        <f>(Brick_Kilns_EF!$B$13*Brick_Kilns_EF!$B$11*Brick_Kilns_EF!$B$12)</f>
        <v>8886.81</v>
      </c>
      <c r="J2072" s="13">
        <f>IF(D2072="ZZ",Brick_Kilns_EF!$E$5*(0.75),Brick_Kilns_EF!$E$5)</f>
        <v>9.6999999999999986E-3</v>
      </c>
      <c r="K2072" s="13">
        <f t="shared" si="129"/>
        <v>86.202056999999982</v>
      </c>
      <c r="L2072" s="13">
        <f>IF(D2072="ZZ",Brick_Kilns_EF!$E$2*(0.75),Brick_Kilns_EF!$E$2)</f>
        <v>6.7999999999999996E-3</v>
      </c>
      <c r="M2072" s="13">
        <f t="shared" si="128"/>
        <v>60.430307999999997</v>
      </c>
      <c r="N2072" s="13">
        <f>IF(D2072="ZZ",Brick_Kilns_EF!$E$3*(0.75),Brick_Kilns_EF!$E$3)</f>
        <v>4.5999999999999999E-3</v>
      </c>
      <c r="O2072" s="13">
        <f t="shared" si="130"/>
        <v>40.879325999999999</v>
      </c>
      <c r="P2072" s="13">
        <f>IF(D2072="ZZ",Brick_Kilns_EF!$E$4*(0.75),Brick_Kilns_EF!$E$4)</f>
        <v>4.7000000000000002E-3</v>
      </c>
      <c r="Q2072" s="13">
        <f t="shared" si="131"/>
        <v>41.768006999999997</v>
      </c>
    </row>
    <row r="2073" spans="1:17">
      <c r="A2073" s="13" t="s">
        <v>2083</v>
      </c>
      <c r="B2073" s="13">
        <v>25.970513969999999</v>
      </c>
      <c r="C2073" s="13">
        <v>88.844241819999993</v>
      </c>
      <c r="D2073" s="13" t="s">
        <v>6</v>
      </c>
      <c r="E2073" s="13" t="s">
        <v>4927</v>
      </c>
      <c r="F2073" s="13" t="s">
        <v>171</v>
      </c>
      <c r="G2073" s="13" t="s">
        <v>4802</v>
      </c>
      <c r="H2073" s="13" t="s">
        <v>4816</v>
      </c>
      <c r="I2073" s="13">
        <f>(Brick_Kilns_EF!$B$13*Brick_Kilns_EF!$B$11*Brick_Kilns_EF!$B$12)</f>
        <v>8886.81</v>
      </c>
      <c r="J2073" s="13">
        <f>IF(D2073="ZZ",Brick_Kilns_EF!$E$5*(0.75),Brick_Kilns_EF!$E$5)</f>
        <v>9.6999999999999986E-3</v>
      </c>
      <c r="K2073" s="13">
        <f t="shared" si="129"/>
        <v>86.202056999999982</v>
      </c>
      <c r="L2073" s="13">
        <f>IF(D2073="ZZ",Brick_Kilns_EF!$E$2*(0.75),Brick_Kilns_EF!$E$2)</f>
        <v>6.7999999999999996E-3</v>
      </c>
      <c r="M2073" s="13">
        <f t="shared" si="128"/>
        <v>60.430307999999997</v>
      </c>
      <c r="N2073" s="13">
        <f>IF(D2073="ZZ",Brick_Kilns_EF!$E$3*(0.75),Brick_Kilns_EF!$E$3)</f>
        <v>4.5999999999999999E-3</v>
      </c>
      <c r="O2073" s="13">
        <f t="shared" si="130"/>
        <v>40.879325999999999</v>
      </c>
      <c r="P2073" s="13">
        <f>IF(D2073="ZZ",Brick_Kilns_EF!$E$4*(0.75),Brick_Kilns_EF!$E$4)</f>
        <v>4.7000000000000002E-3</v>
      </c>
      <c r="Q2073" s="13">
        <f t="shared" si="131"/>
        <v>41.768006999999997</v>
      </c>
    </row>
    <row r="2074" spans="1:17">
      <c r="A2074" s="13" t="s">
        <v>2084</v>
      </c>
      <c r="B2074" s="13">
        <v>25.971897729999998</v>
      </c>
      <c r="C2074" s="13">
        <v>88.274572809999995</v>
      </c>
      <c r="D2074" s="13" t="s">
        <v>6</v>
      </c>
      <c r="E2074" s="13" t="s">
        <v>4927</v>
      </c>
      <c r="F2074" s="13" t="s">
        <v>171</v>
      </c>
      <c r="G2074" s="13" t="s">
        <v>4802</v>
      </c>
      <c r="H2074" s="13" t="s">
        <v>4816</v>
      </c>
      <c r="I2074" s="13">
        <f>(Brick_Kilns_EF!$B$13*Brick_Kilns_EF!$B$11*Brick_Kilns_EF!$B$12)</f>
        <v>8886.81</v>
      </c>
      <c r="J2074" s="13">
        <f>IF(D2074="ZZ",Brick_Kilns_EF!$E$5*(0.75),Brick_Kilns_EF!$E$5)</f>
        <v>9.6999999999999986E-3</v>
      </c>
      <c r="K2074" s="13">
        <f t="shared" si="129"/>
        <v>86.202056999999982</v>
      </c>
      <c r="L2074" s="13">
        <f>IF(D2074="ZZ",Brick_Kilns_EF!$E$2*(0.75),Brick_Kilns_EF!$E$2)</f>
        <v>6.7999999999999996E-3</v>
      </c>
      <c r="M2074" s="13">
        <f t="shared" si="128"/>
        <v>60.430307999999997</v>
      </c>
      <c r="N2074" s="13">
        <f>IF(D2074="ZZ",Brick_Kilns_EF!$E$3*(0.75),Brick_Kilns_EF!$E$3)</f>
        <v>4.5999999999999999E-3</v>
      </c>
      <c r="O2074" s="13">
        <f t="shared" si="130"/>
        <v>40.879325999999999</v>
      </c>
      <c r="P2074" s="13">
        <f>IF(D2074="ZZ",Brick_Kilns_EF!$E$4*(0.75),Brick_Kilns_EF!$E$4)</f>
        <v>4.7000000000000002E-3</v>
      </c>
      <c r="Q2074" s="13">
        <f t="shared" si="131"/>
        <v>41.768006999999997</v>
      </c>
    </row>
    <row r="2075" spans="1:17">
      <c r="A2075" s="13" t="s">
        <v>2085</v>
      </c>
      <c r="B2075" s="13">
        <v>26.13402237</v>
      </c>
      <c r="C2075" s="13">
        <v>89.721461770000005</v>
      </c>
      <c r="D2075" s="13" t="s">
        <v>6</v>
      </c>
      <c r="E2075" s="13" t="s">
        <v>4927</v>
      </c>
      <c r="F2075" s="13" t="s">
        <v>171</v>
      </c>
      <c r="G2075" s="13" t="s">
        <v>4802</v>
      </c>
      <c r="H2075" s="13" t="s">
        <v>4816</v>
      </c>
      <c r="I2075" s="13">
        <f>(Brick_Kilns_EF!$B$13*Brick_Kilns_EF!$B$11*Brick_Kilns_EF!$B$12)</f>
        <v>8886.81</v>
      </c>
      <c r="J2075" s="13">
        <f>IF(D2075="ZZ",Brick_Kilns_EF!$E$5*(0.75),Brick_Kilns_EF!$E$5)</f>
        <v>9.6999999999999986E-3</v>
      </c>
      <c r="K2075" s="13">
        <f t="shared" si="129"/>
        <v>86.202056999999982</v>
      </c>
      <c r="L2075" s="13">
        <f>IF(D2075="ZZ",Brick_Kilns_EF!$E$2*(0.75),Brick_Kilns_EF!$E$2)</f>
        <v>6.7999999999999996E-3</v>
      </c>
      <c r="M2075" s="13">
        <f t="shared" si="128"/>
        <v>60.430307999999997</v>
      </c>
      <c r="N2075" s="13">
        <f>IF(D2075="ZZ",Brick_Kilns_EF!$E$3*(0.75),Brick_Kilns_EF!$E$3)</f>
        <v>4.5999999999999999E-3</v>
      </c>
      <c r="O2075" s="13">
        <f t="shared" si="130"/>
        <v>40.879325999999999</v>
      </c>
      <c r="P2075" s="13">
        <f>IF(D2075="ZZ",Brick_Kilns_EF!$E$4*(0.75),Brick_Kilns_EF!$E$4)</f>
        <v>4.7000000000000002E-3</v>
      </c>
      <c r="Q2075" s="13">
        <f t="shared" si="131"/>
        <v>41.768006999999997</v>
      </c>
    </row>
    <row r="2076" spans="1:17">
      <c r="A2076" s="13" t="s">
        <v>2086</v>
      </c>
      <c r="B2076" s="13">
        <v>25.68238479</v>
      </c>
      <c r="C2076" s="13">
        <v>88.615906570000007</v>
      </c>
      <c r="D2076" s="13" t="s">
        <v>6</v>
      </c>
      <c r="E2076" s="13" t="s">
        <v>4927</v>
      </c>
      <c r="F2076" s="13" t="s">
        <v>171</v>
      </c>
      <c r="G2076" s="13" t="s">
        <v>4802</v>
      </c>
      <c r="H2076" s="13" t="s">
        <v>4816</v>
      </c>
      <c r="I2076" s="13">
        <f>(Brick_Kilns_EF!$B$13*Brick_Kilns_EF!$B$11*Brick_Kilns_EF!$B$12)</f>
        <v>8886.81</v>
      </c>
      <c r="J2076" s="13">
        <f>IF(D2076="ZZ",Brick_Kilns_EF!$E$5*(0.75),Brick_Kilns_EF!$E$5)</f>
        <v>9.6999999999999986E-3</v>
      </c>
      <c r="K2076" s="13">
        <f t="shared" si="129"/>
        <v>86.202056999999982</v>
      </c>
      <c r="L2076" s="13">
        <f>IF(D2076="ZZ",Brick_Kilns_EF!$E$2*(0.75),Brick_Kilns_EF!$E$2)</f>
        <v>6.7999999999999996E-3</v>
      </c>
      <c r="M2076" s="13">
        <f t="shared" si="128"/>
        <v>60.430307999999997</v>
      </c>
      <c r="N2076" s="13">
        <f>IF(D2076="ZZ",Brick_Kilns_EF!$E$3*(0.75),Brick_Kilns_EF!$E$3)</f>
        <v>4.5999999999999999E-3</v>
      </c>
      <c r="O2076" s="13">
        <f t="shared" si="130"/>
        <v>40.879325999999999</v>
      </c>
      <c r="P2076" s="13">
        <f>IF(D2076="ZZ",Brick_Kilns_EF!$E$4*(0.75),Brick_Kilns_EF!$E$4)</f>
        <v>4.7000000000000002E-3</v>
      </c>
      <c r="Q2076" s="13">
        <f t="shared" si="131"/>
        <v>41.768006999999997</v>
      </c>
    </row>
    <row r="2077" spans="1:17">
      <c r="A2077" s="13" t="s">
        <v>2087</v>
      </c>
      <c r="B2077" s="13">
        <v>25.96417172</v>
      </c>
      <c r="C2077" s="13">
        <v>88.254385260000006</v>
      </c>
      <c r="D2077" s="13" t="s">
        <v>6</v>
      </c>
      <c r="E2077" s="13" t="s">
        <v>4927</v>
      </c>
      <c r="F2077" s="13" t="s">
        <v>171</v>
      </c>
      <c r="G2077" s="13" t="s">
        <v>4802</v>
      </c>
      <c r="H2077" s="13" t="s">
        <v>4816</v>
      </c>
      <c r="I2077" s="13">
        <f>(Brick_Kilns_EF!$B$13*Brick_Kilns_EF!$B$11*Brick_Kilns_EF!$B$12)</f>
        <v>8886.81</v>
      </c>
      <c r="J2077" s="13">
        <f>IF(D2077="ZZ",Brick_Kilns_EF!$E$5*(0.75),Brick_Kilns_EF!$E$5)</f>
        <v>9.6999999999999986E-3</v>
      </c>
      <c r="K2077" s="13">
        <f t="shared" si="129"/>
        <v>86.202056999999982</v>
      </c>
      <c r="L2077" s="13">
        <f>IF(D2077="ZZ",Brick_Kilns_EF!$E$2*(0.75),Brick_Kilns_EF!$E$2)</f>
        <v>6.7999999999999996E-3</v>
      </c>
      <c r="M2077" s="13">
        <f t="shared" si="128"/>
        <v>60.430307999999997</v>
      </c>
      <c r="N2077" s="13">
        <f>IF(D2077="ZZ",Brick_Kilns_EF!$E$3*(0.75),Brick_Kilns_EF!$E$3)</f>
        <v>4.5999999999999999E-3</v>
      </c>
      <c r="O2077" s="13">
        <f t="shared" si="130"/>
        <v>40.879325999999999</v>
      </c>
      <c r="P2077" s="13">
        <f>IF(D2077="ZZ",Brick_Kilns_EF!$E$4*(0.75),Brick_Kilns_EF!$E$4)</f>
        <v>4.7000000000000002E-3</v>
      </c>
      <c r="Q2077" s="13">
        <f t="shared" si="131"/>
        <v>41.768006999999997</v>
      </c>
    </row>
    <row r="2078" spans="1:17">
      <c r="A2078" s="13" t="s">
        <v>2088</v>
      </c>
      <c r="B2078" s="13">
        <v>25.9117465</v>
      </c>
      <c r="C2078" s="13">
        <v>89.561140530000003</v>
      </c>
      <c r="D2078" s="13" t="s">
        <v>6</v>
      </c>
      <c r="E2078" s="13" t="s">
        <v>4927</v>
      </c>
      <c r="F2078" s="13" t="s">
        <v>171</v>
      </c>
      <c r="G2078" s="13" t="s">
        <v>4802</v>
      </c>
      <c r="H2078" s="13" t="s">
        <v>4816</v>
      </c>
      <c r="I2078" s="13">
        <f>(Brick_Kilns_EF!$B$13*Brick_Kilns_EF!$B$11*Brick_Kilns_EF!$B$12)</f>
        <v>8886.81</v>
      </c>
      <c r="J2078" s="13">
        <f>IF(D2078="ZZ",Brick_Kilns_EF!$E$5*(0.75),Brick_Kilns_EF!$E$5)</f>
        <v>9.6999999999999986E-3</v>
      </c>
      <c r="K2078" s="13">
        <f t="shared" si="129"/>
        <v>86.202056999999982</v>
      </c>
      <c r="L2078" s="13">
        <f>IF(D2078="ZZ",Brick_Kilns_EF!$E$2*(0.75),Brick_Kilns_EF!$E$2)</f>
        <v>6.7999999999999996E-3</v>
      </c>
      <c r="M2078" s="13">
        <f t="shared" si="128"/>
        <v>60.430307999999997</v>
      </c>
      <c r="N2078" s="13">
        <f>IF(D2078="ZZ",Brick_Kilns_EF!$E$3*(0.75),Brick_Kilns_EF!$E$3)</f>
        <v>4.5999999999999999E-3</v>
      </c>
      <c r="O2078" s="13">
        <f t="shared" si="130"/>
        <v>40.879325999999999</v>
      </c>
      <c r="P2078" s="13">
        <f>IF(D2078="ZZ",Brick_Kilns_EF!$E$4*(0.75),Brick_Kilns_EF!$E$4)</f>
        <v>4.7000000000000002E-3</v>
      </c>
      <c r="Q2078" s="13">
        <f t="shared" si="131"/>
        <v>41.768006999999997</v>
      </c>
    </row>
    <row r="2079" spans="1:17">
      <c r="A2079" s="13" t="s">
        <v>2089</v>
      </c>
      <c r="B2079" s="13">
        <v>26.129472119999999</v>
      </c>
      <c r="C2079" s="13">
        <v>88.939404390000007</v>
      </c>
      <c r="D2079" s="13" t="s">
        <v>6</v>
      </c>
      <c r="E2079" s="13" t="s">
        <v>4927</v>
      </c>
      <c r="F2079" s="13" t="s">
        <v>171</v>
      </c>
      <c r="G2079" s="13" t="s">
        <v>4802</v>
      </c>
      <c r="H2079" s="13" t="s">
        <v>4816</v>
      </c>
      <c r="I2079" s="13">
        <f>(Brick_Kilns_EF!$B$13*Brick_Kilns_EF!$B$11*Brick_Kilns_EF!$B$12)</f>
        <v>8886.81</v>
      </c>
      <c r="J2079" s="13">
        <f>IF(D2079="ZZ",Brick_Kilns_EF!$E$5*(0.75),Brick_Kilns_EF!$E$5)</f>
        <v>9.6999999999999986E-3</v>
      </c>
      <c r="K2079" s="13">
        <f t="shared" si="129"/>
        <v>86.202056999999982</v>
      </c>
      <c r="L2079" s="13">
        <f>IF(D2079="ZZ",Brick_Kilns_EF!$E$2*(0.75),Brick_Kilns_EF!$E$2)</f>
        <v>6.7999999999999996E-3</v>
      </c>
      <c r="M2079" s="13">
        <f t="shared" si="128"/>
        <v>60.430307999999997</v>
      </c>
      <c r="N2079" s="13">
        <f>IF(D2079="ZZ",Brick_Kilns_EF!$E$3*(0.75),Brick_Kilns_EF!$E$3)</f>
        <v>4.5999999999999999E-3</v>
      </c>
      <c r="O2079" s="13">
        <f t="shared" si="130"/>
        <v>40.879325999999999</v>
      </c>
      <c r="P2079" s="13">
        <f>IF(D2079="ZZ",Brick_Kilns_EF!$E$4*(0.75),Brick_Kilns_EF!$E$4)</f>
        <v>4.7000000000000002E-3</v>
      </c>
      <c r="Q2079" s="13">
        <f t="shared" si="131"/>
        <v>41.768006999999997</v>
      </c>
    </row>
    <row r="2080" spans="1:17">
      <c r="A2080" s="13" t="s">
        <v>2090</v>
      </c>
      <c r="B2080" s="13">
        <v>25.971594570000001</v>
      </c>
      <c r="C2080" s="13">
        <v>89.507125189999996</v>
      </c>
      <c r="D2080" s="13" t="s">
        <v>6</v>
      </c>
      <c r="E2080" s="13" t="s">
        <v>4927</v>
      </c>
      <c r="F2080" s="13" t="s">
        <v>171</v>
      </c>
      <c r="G2080" s="13" t="s">
        <v>4802</v>
      </c>
      <c r="H2080" s="13" t="s">
        <v>4816</v>
      </c>
      <c r="I2080" s="13">
        <f>(Brick_Kilns_EF!$B$13*Brick_Kilns_EF!$B$11*Brick_Kilns_EF!$B$12)</f>
        <v>8886.81</v>
      </c>
      <c r="J2080" s="13">
        <f>IF(D2080="ZZ",Brick_Kilns_EF!$E$5*(0.75),Brick_Kilns_EF!$E$5)</f>
        <v>9.6999999999999986E-3</v>
      </c>
      <c r="K2080" s="13">
        <f t="shared" si="129"/>
        <v>86.202056999999982</v>
      </c>
      <c r="L2080" s="13">
        <f>IF(D2080="ZZ",Brick_Kilns_EF!$E$2*(0.75),Brick_Kilns_EF!$E$2)</f>
        <v>6.7999999999999996E-3</v>
      </c>
      <c r="M2080" s="13">
        <f t="shared" si="128"/>
        <v>60.430307999999997</v>
      </c>
      <c r="N2080" s="13">
        <f>IF(D2080="ZZ",Brick_Kilns_EF!$E$3*(0.75),Brick_Kilns_EF!$E$3)</f>
        <v>4.5999999999999999E-3</v>
      </c>
      <c r="O2080" s="13">
        <f t="shared" si="130"/>
        <v>40.879325999999999</v>
      </c>
      <c r="P2080" s="13">
        <f>IF(D2080="ZZ",Brick_Kilns_EF!$E$4*(0.75),Brick_Kilns_EF!$E$4)</f>
        <v>4.7000000000000002E-3</v>
      </c>
      <c r="Q2080" s="13">
        <f t="shared" si="131"/>
        <v>41.768006999999997</v>
      </c>
    </row>
    <row r="2081" spans="1:17">
      <c r="A2081" s="13" t="s">
        <v>2091</v>
      </c>
      <c r="B2081" s="13">
        <v>25.9340036</v>
      </c>
      <c r="C2081" s="13">
        <v>88.269126650000004</v>
      </c>
      <c r="D2081" s="13" t="s">
        <v>6</v>
      </c>
      <c r="E2081" s="13" t="s">
        <v>4927</v>
      </c>
      <c r="F2081" s="13" t="s">
        <v>171</v>
      </c>
      <c r="G2081" s="13" t="s">
        <v>4802</v>
      </c>
      <c r="H2081" s="13" t="s">
        <v>4816</v>
      </c>
      <c r="I2081" s="13">
        <f>(Brick_Kilns_EF!$B$13*Brick_Kilns_EF!$B$11*Brick_Kilns_EF!$B$12)</f>
        <v>8886.81</v>
      </c>
      <c r="J2081" s="13">
        <f>IF(D2081="ZZ",Brick_Kilns_EF!$E$5*(0.75),Brick_Kilns_EF!$E$5)</f>
        <v>9.6999999999999986E-3</v>
      </c>
      <c r="K2081" s="13">
        <f t="shared" si="129"/>
        <v>86.202056999999982</v>
      </c>
      <c r="L2081" s="13">
        <f>IF(D2081="ZZ",Brick_Kilns_EF!$E$2*(0.75),Brick_Kilns_EF!$E$2)</f>
        <v>6.7999999999999996E-3</v>
      </c>
      <c r="M2081" s="13">
        <f t="shared" si="128"/>
        <v>60.430307999999997</v>
      </c>
      <c r="N2081" s="13">
        <f>IF(D2081="ZZ",Brick_Kilns_EF!$E$3*(0.75),Brick_Kilns_EF!$E$3)</f>
        <v>4.5999999999999999E-3</v>
      </c>
      <c r="O2081" s="13">
        <f t="shared" si="130"/>
        <v>40.879325999999999</v>
      </c>
      <c r="P2081" s="13">
        <f>IF(D2081="ZZ",Brick_Kilns_EF!$E$4*(0.75),Brick_Kilns_EF!$E$4)</f>
        <v>4.7000000000000002E-3</v>
      </c>
      <c r="Q2081" s="13">
        <f t="shared" si="131"/>
        <v>41.768006999999997</v>
      </c>
    </row>
    <row r="2082" spans="1:17">
      <c r="A2082" s="13" t="s">
        <v>2092</v>
      </c>
      <c r="B2082" s="13">
        <v>22.293182210000001</v>
      </c>
      <c r="C2082" s="13">
        <v>90.391753809999997</v>
      </c>
      <c r="D2082" s="13" t="s">
        <v>6</v>
      </c>
      <c r="E2082" s="13" t="s">
        <v>4927</v>
      </c>
      <c r="F2082" s="13" t="s">
        <v>11</v>
      </c>
      <c r="G2082" s="13" t="s">
        <v>4802</v>
      </c>
      <c r="H2082" s="13" t="s">
        <v>4816</v>
      </c>
      <c r="I2082" s="13">
        <f>(Brick_Kilns_EF!$B$13*Brick_Kilns_EF!$B$11*Brick_Kilns_EF!$B$12)</f>
        <v>8886.81</v>
      </c>
      <c r="J2082" s="13">
        <f>IF(D2082="ZZ",Brick_Kilns_EF!$E$5*(0.75),Brick_Kilns_EF!$E$5)</f>
        <v>9.6999999999999986E-3</v>
      </c>
      <c r="K2082" s="13">
        <f t="shared" si="129"/>
        <v>86.202056999999982</v>
      </c>
      <c r="L2082" s="13">
        <f>IF(D2082="ZZ",Brick_Kilns_EF!$E$2*(0.75),Brick_Kilns_EF!$E$2)</f>
        <v>6.7999999999999996E-3</v>
      </c>
      <c r="M2082" s="13">
        <f t="shared" si="128"/>
        <v>60.430307999999997</v>
      </c>
      <c r="N2082" s="13">
        <f>IF(D2082="ZZ",Brick_Kilns_EF!$E$3*(0.75),Brick_Kilns_EF!$E$3)</f>
        <v>4.5999999999999999E-3</v>
      </c>
      <c r="O2082" s="13">
        <f t="shared" si="130"/>
        <v>40.879325999999999</v>
      </c>
      <c r="P2082" s="13">
        <f>IF(D2082="ZZ",Brick_Kilns_EF!$E$4*(0.75),Brick_Kilns_EF!$E$4)</f>
        <v>4.7000000000000002E-3</v>
      </c>
      <c r="Q2082" s="13">
        <f t="shared" si="131"/>
        <v>41.768006999999997</v>
      </c>
    </row>
    <row r="2083" spans="1:17">
      <c r="A2083" s="13" t="s">
        <v>2093</v>
      </c>
      <c r="B2083" s="13">
        <v>25.902102589999998</v>
      </c>
      <c r="C2083" s="13">
        <v>88.649873459999995</v>
      </c>
      <c r="D2083" s="13" t="s">
        <v>6</v>
      </c>
      <c r="E2083" s="13" t="s">
        <v>4927</v>
      </c>
      <c r="F2083" s="13" t="s">
        <v>171</v>
      </c>
      <c r="G2083" s="13" t="s">
        <v>4802</v>
      </c>
      <c r="H2083" s="13" t="s">
        <v>4816</v>
      </c>
      <c r="I2083" s="13">
        <f>(Brick_Kilns_EF!$B$13*Brick_Kilns_EF!$B$11*Brick_Kilns_EF!$B$12)</f>
        <v>8886.81</v>
      </c>
      <c r="J2083" s="13">
        <f>IF(D2083="ZZ",Brick_Kilns_EF!$E$5*(0.75),Brick_Kilns_EF!$E$5)</f>
        <v>9.6999999999999986E-3</v>
      </c>
      <c r="K2083" s="13">
        <f t="shared" si="129"/>
        <v>86.202056999999982</v>
      </c>
      <c r="L2083" s="13">
        <f>IF(D2083="ZZ",Brick_Kilns_EF!$E$2*(0.75),Brick_Kilns_EF!$E$2)</f>
        <v>6.7999999999999996E-3</v>
      </c>
      <c r="M2083" s="13">
        <f t="shared" si="128"/>
        <v>60.430307999999997</v>
      </c>
      <c r="N2083" s="13">
        <f>IF(D2083="ZZ",Brick_Kilns_EF!$E$3*(0.75),Brick_Kilns_EF!$E$3)</f>
        <v>4.5999999999999999E-3</v>
      </c>
      <c r="O2083" s="13">
        <f t="shared" si="130"/>
        <v>40.879325999999999</v>
      </c>
      <c r="P2083" s="13">
        <f>IF(D2083="ZZ",Brick_Kilns_EF!$E$4*(0.75),Brick_Kilns_EF!$E$4)</f>
        <v>4.7000000000000002E-3</v>
      </c>
      <c r="Q2083" s="13">
        <f t="shared" si="131"/>
        <v>41.768006999999997</v>
      </c>
    </row>
    <row r="2084" spans="1:17">
      <c r="A2084" s="13" t="s">
        <v>2094</v>
      </c>
      <c r="B2084" s="13">
        <v>22.04336434</v>
      </c>
      <c r="C2084" s="13">
        <v>89.973816619999994</v>
      </c>
      <c r="D2084" s="13" t="s">
        <v>6</v>
      </c>
      <c r="E2084" s="13" t="s">
        <v>4927</v>
      </c>
      <c r="F2084" s="13" t="s">
        <v>11</v>
      </c>
      <c r="G2084" s="13" t="s">
        <v>4802</v>
      </c>
      <c r="H2084" s="13" t="s">
        <v>4816</v>
      </c>
      <c r="I2084" s="13">
        <f>(Brick_Kilns_EF!$B$13*Brick_Kilns_EF!$B$11*Brick_Kilns_EF!$B$12)</f>
        <v>8886.81</v>
      </c>
      <c r="J2084" s="13">
        <f>IF(D2084="ZZ",Brick_Kilns_EF!$E$5*(0.75),Brick_Kilns_EF!$E$5)</f>
        <v>9.6999999999999986E-3</v>
      </c>
      <c r="K2084" s="13">
        <f t="shared" si="129"/>
        <v>86.202056999999982</v>
      </c>
      <c r="L2084" s="13">
        <f>IF(D2084="ZZ",Brick_Kilns_EF!$E$2*(0.75),Brick_Kilns_EF!$E$2)</f>
        <v>6.7999999999999996E-3</v>
      </c>
      <c r="M2084" s="13">
        <f t="shared" si="128"/>
        <v>60.430307999999997</v>
      </c>
      <c r="N2084" s="13">
        <f>IF(D2084="ZZ",Brick_Kilns_EF!$E$3*(0.75),Brick_Kilns_EF!$E$3)</f>
        <v>4.5999999999999999E-3</v>
      </c>
      <c r="O2084" s="13">
        <f t="shared" si="130"/>
        <v>40.879325999999999</v>
      </c>
      <c r="P2084" s="13">
        <f>IF(D2084="ZZ",Brick_Kilns_EF!$E$4*(0.75),Brick_Kilns_EF!$E$4)</f>
        <v>4.7000000000000002E-3</v>
      </c>
      <c r="Q2084" s="13">
        <f t="shared" si="131"/>
        <v>41.768006999999997</v>
      </c>
    </row>
    <row r="2085" spans="1:17">
      <c r="A2085" s="13" t="s">
        <v>2095</v>
      </c>
      <c r="B2085" s="13">
        <v>22.043369030000001</v>
      </c>
      <c r="C2085" s="13">
        <v>89.973886500000006</v>
      </c>
      <c r="D2085" s="13" t="s">
        <v>6</v>
      </c>
      <c r="E2085" s="13" t="s">
        <v>4927</v>
      </c>
      <c r="F2085" s="13" t="s">
        <v>11</v>
      </c>
      <c r="G2085" s="13" t="s">
        <v>4802</v>
      </c>
      <c r="H2085" s="13" t="s">
        <v>4816</v>
      </c>
      <c r="I2085" s="13">
        <f>(Brick_Kilns_EF!$B$13*Brick_Kilns_EF!$B$11*Brick_Kilns_EF!$B$12)</f>
        <v>8886.81</v>
      </c>
      <c r="J2085" s="13">
        <f>IF(D2085="ZZ",Brick_Kilns_EF!$E$5*(0.75),Brick_Kilns_EF!$E$5)</f>
        <v>9.6999999999999986E-3</v>
      </c>
      <c r="K2085" s="13">
        <f t="shared" si="129"/>
        <v>86.202056999999982</v>
      </c>
      <c r="L2085" s="13">
        <f>IF(D2085="ZZ",Brick_Kilns_EF!$E$2*(0.75),Brick_Kilns_EF!$E$2)</f>
        <v>6.7999999999999996E-3</v>
      </c>
      <c r="M2085" s="13">
        <f t="shared" si="128"/>
        <v>60.430307999999997</v>
      </c>
      <c r="N2085" s="13">
        <f>IF(D2085="ZZ",Brick_Kilns_EF!$E$3*(0.75),Brick_Kilns_EF!$E$3)</f>
        <v>4.5999999999999999E-3</v>
      </c>
      <c r="O2085" s="13">
        <f t="shared" si="130"/>
        <v>40.879325999999999</v>
      </c>
      <c r="P2085" s="13">
        <f>IF(D2085="ZZ",Brick_Kilns_EF!$E$4*(0.75),Brick_Kilns_EF!$E$4)</f>
        <v>4.7000000000000002E-3</v>
      </c>
      <c r="Q2085" s="13">
        <f t="shared" si="131"/>
        <v>41.768006999999997</v>
      </c>
    </row>
    <row r="2086" spans="1:17">
      <c r="A2086" s="13" t="s">
        <v>2096</v>
      </c>
      <c r="B2086" s="13">
        <v>26.134157389999999</v>
      </c>
      <c r="C2086" s="13">
        <v>88.647618460000004</v>
      </c>
      <c r="D2086" s="13" t="s">
        <v>6</v>
      </c>
      <c r="E2086" s="13" t="s">
        <v>4927</v>
      </c>
      <c r="F2086" s="13" t="s">
        <v>171</v>
      </c>
      <c r="G2086" s="13" t="s">
        <v>4802</v>
      </c>
      <c r="H2086" s="13" t="s">
        <v>4816</v>
      </c>
      <c r="I2086" s="13">
        <f>(Brick_Kilns_EF!$B$13*Brick_Kilns_EF!$B$11*Brick_Kilns_EF!$B$12)</f>
        <v>8886.81</v>
      </c>
      <c r="J2086" s="13">
        <f>IF(D2086="ZZ",Brick_Kilns_EF!$E$5*(0.75),Brick_Kilns_EF!$E$5)</f>
        <v>9.6999999999999986E-3</v>
      </c>
      <c r="K2086" s="13">
        <f t="shared" si="129"/>
        <v>86.202056999999982</v>
      </c>
      <c r="L2086" s="13">
        <f>IF(D2086="ZZ",Brick_Kilns_EF!$E$2*(0.75),Brick_Kilns_EF!$E$2)</f>
        <v>6.7999999999999996E-3</v>
      </c>
      <c r="M2086" s="13">
        <f t="shared" si="128"/>
        <v>60.430307999999997</v>
      </c>
      <c r="N2086" s="13">
        <f>IF(D2086="ZZ",Brick_Kilns_EF!$E$3*(0.75),Brick_Kilns_EF!$E$3)</f>
        <v>4.5999999999999999E-3</v>
      </c>
      <c r="O2086" s="13">
        <f t="shared" si="130"/>
        <v>40.879325999999999</v>
      </c>
      <c r="P2086" s="13">
        <f>IF(D2086="ZZ",Brick_Kilns_EF!$E$4*(0.75),Brick_Kilns_EF!$E$4)</f>
        <v>4.7000000000000002E-3</v>
      </c>
      <c r="Q2086" s="13">
        <f t="shared" si="131"/>
        <v>41.768006999999997</v>
      </c>
    </row>
    <row r="2087" spans="1:17">
      <c r="A2087" s="13" t="s">
        <v>2097</v>
      </c>
      <c r="B2087" s="13">
        <v>25.981914060000001</v>
      </c>
      <c r="C2087" s="13">
        <v>88.443793920000005</v>
      </c>
      <c r="D2087" s="13" t="s">
        <v>6</v>
      </c>
      <c r="E2087" s="13" t="s">
        <v>4927</v>
      </c>
      <c r="F2087" s="13" t="s">
        <v>171</v>
      </c>
      <c r="G2087" s="13" t="s">
        <v>4802</v>
      </c>
      <c r="H2087" s="13" t="s">
        <v>4816</v>
      </c>
      <c r="I2087" s="13">
        <f>(Brick_Kilns_EF!$B$13*Brick_Kilns_EF!$B$11*Brick_Kilns_EF!$B$12)</f>
        <v>8886.81</v>
      </c>
      <c r="J2087" s="13">
        <f>IF(D2087="ZZ",Brick_Kilns_EF!$E$5*(0.75),Brick_Kilns_EF!$E$5)</f>
        <v>9.6999999999999986E-3</v>
      </c>
      <c r="K2087" s="13">
        <f t="shared" si="129"/>
        <v>86.202056999999982</v>
      </c>
      <c r="L2087" s="13">
        <f>IF(D2087="ZZ",Brick_Kilns_EF!$E$2*(0.75),Brick_Kilns_EF!$E$2)</f>
        <v>6.7999999999999996E-3</v>
      </c>
      <c r="M2087" s="13">
        <f t="shared" si="128"/>
        <v>60.430307999999997</v>
      </c>
      <c r="N2087" s="13">
        <f>IF(D2087="ZZ",Brick_Kilns_EF!$E$3*(0.75),Brick_Kilns_EF!$E$3)</f>
        <v>4.5999999999999999E-3</v>
      </c>
      <c r="O2087" s="13">
        <f t="shared" si="130"/>
        <v>40.879325999999999</v>
      </c>
      <c r="P2087" s="13">
        <f>IF(D2087="ZZ",Brick_Kilns_EF!$E$4*(0.75),Brick_Kilns_EF!$E$4)</f>
        <v>4.7000000000000002E-3</v>
      </c>
      <c r="Q2087" s="13">
        <f t="shared" si="131"/>
        <v>41.768006999999997</v>
      </c>
    </row>
    <row r="2088" spans="1:17">
      <c r="A2088" s="13" t="s">
        <v>2098</v>
      </c>
      <c r="B2088" s="13">
        <v>25.905837479999999</v>
      </c>
      <c r="C2088" s="13">
        <v>88.266949510000003</v>
      </c>
      <c r="D2088" s="13" t="s">
        <v>6</v>
      </c>
      <c r="E2088" s="13" t="s">
        <v>4927</v>
      </c>
      <c r="F2088" s="13" t="s">
        <v>171</v>
      </c>
      <c r="G2088" s="13" t="s">
        <v>4802</v>
      </c>
      <c r="H2088" s="13" t="s">
        <v>4816</v>
      </c>
      <c r="I2088" s="13">
        <f>(Brick_Kilns_EF!$B$13*Brick_Kilns_EF!$B$11*Brick_Kilns_EF!$B$12)</f>
        <v>8886.81</v>
      </c>
      <c r="J2088" s="13">
        <f>IF(D2088="ZZ",Brick_Kilns_EF!$E$5*(0.75),Brick_Kilns_EF!$E$5)</f>
        <v>9.6999999999999986E-3</v>
      </c>
      <c r="K2088" s="13">
        <f t="shared" si="129"/>
        <v>86.202056999999982</v>
      </c>
      <c r="L2088" s="13">
        <f>IF(D2088="ZZ",Brick_Kilns_EF!$E$2*(0.75),Brick_Kilns_EF!$E$2)</f>
        <v>6.7999999999999996E-3</v>
      </c>
      <c r="M2088" s="13">
        <f t="shared" si="128"/>
        <v>60.430307999999997</v>
      </c>
      <c r="N2088" s="13">
        <f>IF(D2088="ZZ",Brick_Kilns_EF!$E$3*(0.75),Brick_Kilns_EF!$E$3)</f>
        <v>4.5999999999999999E-3</v>
      </c>
      <c r="O2088" s="13">
        <f t="shared" si="130"/>
        <v>40.879325999999999</v>
      </c>
      <c r="P2088" s="13">
        <f>IF(D2088="ZZ",Brick_Kilns_EF!$E$4*(0.75),Brick_Kilns_EF!$E$4)</f>
        <v>4.7000000000000002E-3</v>
      </c>
      <c r="Q2088" s="13">
        <f t="shared" si="131"/>
        <v>41.768006999999997</v>
      </c>
    </row>
    <row r="2089" spans="1:17">
      <c r="A2089" s="13" t="s">
        <v>2099</v>
      </c>
      <c r="B2089" s="13">
        <v>26.095768369999998</v>
      </c>
      <c r="C2089" s="13">
        <v>88.284324780000006</v>
      </c>
      <c r="D2089" s="13" t="s">
        <v>6</v>
      </c>
      <c r="E2089" s="13" t="s">
        <v>4927</v>
      </c>
      <c r="F2089" s="13" t="s">
        <v>171</v>
      </c>
      <c r="G2089" s="13" t="s">
        <v>4802</v>
      </c>
      <c r="H2089" s="13" t="s">
        <v>4816</v>
      </c>
      <c r="I2089" s="13">
        <f>(Brick_Kilns_EF!$B$13*Brick_Kilns_EF!$B$11*Brick_Kilns_EF!$B$12)</f>
        <v>8886.81</v>
      </c>
      <c r="J2089" s="13">
        <f>IF(D2089="ZZ",Brick_Kilns_EF!$E$5*(0.75),Brick_Kilns_EF!$E$5)</f>
        <v>9.6999999999999986E-3</v>
      </c>
      <c r="K2089" s="13">
        <f t="shared" si="129"/>
        <v>86.202056999999982</v>
      </c>
      <c r="L2089" s="13">
        <f>IF(D2089="ZZ",Brick_Kilns_EF!$E$2*(0.75),Brick_Kilns_EF!$E$2)</f>
        <v>6.7999999999999996E-3</v>
      </c>
      <c r="M2089" s="13">
        <f t="shared" si="128"/>
        <v>60.430307999999997</v>
      </c>
      <c r="N2089" s="13">
        <f>IF(D2089="ZZ",Brick_Kilns_EF!$E$3*(0.75),Brick_Kilns_EF!$E$3)</f>
        <v>4.5999999999999999E-3</v>
      </c>
      <c r="O2089" s="13">
        <f t="shared" si="130"/>
        <v>40.879325999999999</v>
      </c>
      <c r="P2089" s="13">
        <f>IF(D2089="ZZ",Brick_Kilns_EF!$E$4*(0.75),Brick_Kilns_EF!$E$4)</f>
        <v>4.7000000000000002E-3</v>
      </c>
      <c r="Q2089" s="13">
        <f t="shared" si="131"/>
        <v>41.768006999999997</v>
      </c>
    </row>
    <row r="2090" spans="1:17">
      <c r="A2090" s="13" t="s">
        <v>2100</v>
      </c>
      <c r="B2090" s="13">
        <v>21.85410044</v>
      </c>
      <c r="C2090" s="13">
        <v>90.117016789999994</v>
      </c>
      <c r="D2090" s="13" t="s">
        <v>6</v>
      </c>
      <c r="E2090" s="13" t="s">
        <v>4927</v>
      </c>
      <c r="F2090" s="13" t="s">
        <v>11</v>
      </c>
      <c r="G2090" s="13" t="s">
        <v>4802</v>
      </c>
      <c r="H2090" s="13" t="s">
        <v>4816</v>
      </c>
      <c r="I2090" s="13">
        <f>(Brick_Kilns_EF!$B$13*Brick_Kilns_EF!$B$11*Brick_Kilns_EF!$B$12)</f>
        <v>8886.81</v>
      </c>
      <c r="J2090" s="13">
        <f>IF(D2090="ZZ",Brick_Kilns_EF!$E$5*(0.75),Brick_Kilns_EF!$E$5)</f>
        <v>9.6999999999999986E-3</v>
      </c>
      <c r="K2090" s="13">
        <f t="shared" si="129"/>
        <v>86.202056999999982</v>
      </c>
      <c r="L2090" s="13">
        <f>IF(D2090="ZZ",Brick_Kilns_EF!$E$2*(0.75),Brick_Kilns_EF!$E$2)</f>
        <v>6.7999999999999996E-3</v>
      </c>
      <c r="M2090" s="13">
        <f t="shared" si="128"/>
        <v>60.430307999999997</v>
      </c>
      <c r="N2090" s="13">
        <f>IF(D2090="ZZ",Brick_Kilns_EF!$E$3*(0.75),Brick_Kilns_EF!$E$3)</f>
        <v>4.5999999999999999E-3</v>
      </c>
      <c r="O2090" s="13">
        <f t="shared" si="130"/>
        <v>40.879325999999999</v>
      </c>
      <c r="P2090" s="13">
        <f>IF(D2090="ZZ",Brick_Kilns_EF!$E$4*(0.75),Brick_Kilns_EF!$E$4)</f>
        <v>4.7000000000000002E-3</v>
      </c>
      <c r="Q2090" s="13">
        <f t="shared" si="131"/>
        <v>41.768006999999997</v>
      </c>
    </row>
    <row r="2091" spans="1:17">
      <c r="A2091" s="13" t="s">
        <v>2101</v>
      </c>
      <c r="B2091" s="13">
        <v>25.995315789999999</v>
      </c>
      <c r="C2091" s="13">
        <v>88.480947810000004</v>
      </c>
      <c r="D2091" s="13" t="s">
        <v>6</v>
      </c>
      <c r="E2091" s="13" t="s">
        <v>4927</v>
      </c>
      <c r="F2091" s="13" t="s">
        <v>171</v>
      </c>
      <c r="G2091" s="13" t="s">
        <v>4802</v>
      </c>
      <c r="H2091" s="13" t="s">
        <v>4816</v>
      </c>
      <c r="I2091" s="13">
        <f>(Brick_Kilns_EF!$B$13*Brick_Kilns_EF!$B$11*Brick_Kilns_EF!$B$12)</f>
        <v>8886.81</v>
      </c>
      <c r="J2091" s="13">
        <f>IF(D2091="ZZ",Brick_Kilns_EF!$E$5*(0.75),Brick_Kilns_EF!$E$5)</f>
        <v>9.6999999999999986E-3</v>
      </c>
      <c r="K2091" s="13">
        <f t="shared" si="129"/>
        <v>86.202056999999982</v>
      </c>
      <c r="L2091" s="13">
        <f>IF(D2091="ZZ",Brick_Kilns_EF!$E$2*(0.75),Brick_Kilns_EF!$E$2)</f>
        <v>6.7999999999999996E-3</v>
      </c>
      <c r="M2091" s="13">
        <f t="shared" si="128"/>
        <v>60.430307999999997</v>
      </c>
      <c r="N2091" s="13">
        <f>IF(D2091="ZZ",Brick_Kilns_EF!$E$3*(0.75),Brick_Kilns_EF!$E$3)</f>
        <v>4.5999999999999999E-3</v>
      </c>
      <c r="O2091" s="13">
        <f t="shared" si="130"/>
        <v>40.879325999999999</v>
      </c>
      <c r="P2091" s="13">
        <f>IF(D2091="ZZ",Brick_Kilns_EF!$E$4*(0.75),Brick_Kilns_EF!$E$4)</f>
        <v>4.7000000000000002E-3</v>
      </c>
      <c r="Q2091" s="13">
        <f t="shared" si="131"/>
        <v>41.768006999999997</v>
      </c>
    </row>
    <row r="2092" spans="1:17">
      <c r="A2092" s="13" t="s">
        <v>2102</v>
      </c>
      <c r="B2092" s="13">
        <v>25.996541270000002</v>
      </c>
      <c r="C2092" s="13">
        <v>88.480464049999995</v>
      </c>
      <c r="D2092" s="13" t="s">
        <v>6</v>
      </c>
      <c r="E2092" s="13" t="s">
        <v>4927</v>
      </c>
      <c r="F2092" s="13" t="s">
        <v>171</v>
      </c>
      <c r="G2092" s="13" t="s">
        <v>4802</v>
      </c>
      <c r="H2092" s="13" t="s">
        <v>4816</v>
      </c>
      <c r="I2092" s="13">
        <f>(Brick_Kilns_EF!$B$13*Brick_Kilns_EF!$B$11*Brick_Kilns_EF!$B$12)</f>
        <v>8886.81</v>
      </c>
      <c r="J2092" s="13">
        <f>IF(D2092="ZZ",Brick_Kilns_EF!$E$5*(0.75),Brick_Kilns_EF!$E$5)</f>
        <v>9.6999999999999986E-3</v>
      </c>
      <c r="K2092" s="13">
        <f t="shared" si="129"/>
        <v>86.202056999999982</v>
      </c>
      <c r="L2092" s="13">
        <f>IF(D2092="ZZ",Brick_Kilns_EF!$E$2*(0.75),Brick_Kilns_EF!$E$2)</f>
        <v>6.7999999999999996E-3</v>
      </c>
      <c r="M2092" s="13">
        <f t="shared" si="128"/>
        <v>60.430307999999997</v>
      </c>
      <c r="N2092" s="13">
        <f>IF(D2092="ZZ",Brick_Kilns_EF!$E$3*(0.75),Brick_Kilns_EF!$E$3)</f>
        <v>4.5999999999999999E-3</v>
      </c>
      <c r="O2092" s="13">
        <f t="shared" si="130"/>
        <v>40.879325999999999</v>
      </c>
      <c r="P2092" s="13">
        <f>IF(D2092="ZZ",Brick_Kilns_EF!$E$4*(0.75),Brick_Kilns_EF!$E$4)</f>
        <v>4.7000000000000002E-3</v>
      </c>
      <c r="Q2092" s="13">
        <f t="shared" si="131"/>
        <v>41.768006999999997</v>
      </c>
    </row>
    <row r="2093" spans="1:17">
      <c r="A2093" s="13" t="s">
        <v>2103</v>
      </c>
      <c r="B2093" s="13">
        <v>22.167062009999999</v>
      </c>
      <c r="C2093" s="13">
        <v>90.125659119999995</v>
      </c>
      <c r="D2093" s="13" t="s">
        <v>6</v>
      </c>
      <c r="E2093" s="13" t="s">
        <v>4927</v>
      </c>
      <c r="F2093" s="13" t="s">
        <v>11</v>
      </c>
      <c r="G2093" s="13" t="s">
        <v>4802</v>
      </c>
      <c r="H2093" s="13" t="s">
        <v>4816</v>
      </c>
      <c r="I2093" s="13">
        <f>(Brick_Kilns_EF!$B$13*Brick_Kilns_EF!$B$11*Brick_Kilns_EF!$B$12)</f>
        <v>8886.81</v>
      </c>
      <c r="J2093" s="13">
        <f>IF(D2093="ZZ",Brick_Kilns_EF!$E$5*(0.75),Brick_Kilns_EF!$E$5)</f>
        <v>9.6999999999999986E-3</v>
      </c>
      <c r="K2093" s="13">
        <f t="shared" si="129"/>
        <v>86.202056999999982</v>
      </c>
      <c r="L2093" s="13">
        <f>IF(D2093="ZZ",Brick_Kilns_EF!$E$2*(0.75),Brick_Kilns_EF!$E$2)</f>
        <v>6.7999999999999996E-3</v>
      </c>
      <c r="M2093" s="13">
        <f t="shared" si="128"/>
        <v>60.430307999999997</v>
      </c>
      <c r="N2093" s="13">
        <f>IF(D2093="ZZ",Brick_Kilns_EF!$E$3*(0.75),Brick_Kilns_EF!$E$3)</f>
        <v>4.5999999999999999E-3</v>
      </c>
      <c r="O2093" s="13">
        <f t="shared" si="130"/>
        <v>40.879325999999999</v>
      </c>
      <c r="P2093" s="13">
        <f>IF(D2093="ZZ",Brick_Kilns_EF!$E$4*(0.75),Brick_Kilns_EF!$E$4)</f>
        <v>4.7000000000000002E-3</v>
      </c>
      <c r="Q2093" s="13">
        <f t="shared" si="131"/>
        <v>41.768006999999997</v>
      </c>
    </row>
    <row r="2094" spans="1:17">
      <c r="A2094" s="13" t="s">
        <v>2104</v>
      </c>
      <c r="B2094" s="13">
        <v>25.957391170000001</v>
      </c>
      <c r="C2094" s="13">
        <v>88.366533739999994</v>
      </c>
      <c r="D2094" s="13" t="s">
        <v>6</v>
      </c>
      <c r="E2094" s="13" t="s">
        <v>4927</v>
      </c>
      <c r="F2094" s="13" t="s">
        <v>171</v>
      </c>
      <c r="G2094" s="13" t="s">
        <v>4802</v>
      </c>
      <c r="H2094" s="13" t="s">
        <v>4816</v>
      </c>
      <c r="I2094" s="13">
        <f>(Brick_Kilns_EF!$B$13*Brick_Kilns_EF!$B$11*Brick_Kilns_EF!$B$12)</f>
        <v>8886.81</v>
      </c>
      <c r="J2094" s="13">
        <f>IF(D2094="ZZ",Brick_Kilns_EF!$E$5*(0.75),Brick_Kilns_EF!$E$5)</f>
        <v>9.6999999999999986E-3</v>
      </c>
      <c r="K2094" s="13">
        <f t="shared" si="129"/>
        <v>86.202056999999982</v>
      </c>
      <c r="L2094" s="13">
        <f>IF(D2094="ZZ",Brick_Kilns_EF!$E$2*(0.75),Brick_Kilns_EF!$E$2)</f>
        <v>6.7999999999999996E-3</v>
      </c>
      <c r="M2094" s="13">
        <f t="shared" si="128"/>
        <v>60.430307999999997</v>
      </c>
      <c r="N2094" s="13">
        <f>IF(D2094="ZZ",Brick_Kilns_EF!$E$3*(0.75),Brick_Kilns_EF!$E$3)</f>
        <v>4.5999999999999999E-3</v>
      </c>
      <c r="O2094" s="13">
        <f t="shared" si="130"/>
        <v>40.879325999999999</v>
      </c>
      <c r="P2094" s="13">
        <f>IF(D2094="ZZ",Brick_Kilns_EF!$E$4*(0.75),Brick_Kilns_EF!$E$4)</f>
        <v>4.7000000000000002E-3</v>
      </c>
      <c r="Q2094" s="13">
        <f t="shared" si="131"/>
        <v>41.768006999999997</v>
      </c>
    </row>
    <row r="2095" spans="1:17">
      <c r="A2095" s="13" t="s">
        <v>2105</v>
      </c>
      <c r="B2095" s="13">
        <v>26.171756769999998</v>
      </c>
      <c r="C2095" s="13">
        <v>88.369867729999996</v>
      </c>
      <c r="D2095" s="13" t="s">
        <v>6</v>
      </c>
      <c r="E2095" s="13" t="s">
        <v>4927</v>
      </c>
      <c r="F2095" s="13" t="s">
        <v>171</v>
      </c>
      <c r="G2095" s="13" t="s">
        <v>4802</v>
      </c>
      <c r="H2095" s="13" t="s">
        <v>4816</v>
      </c>
      <c r="I2095" s="13">
        <f>(Brick_Kilns_EF!$B$13*Brick_Kilns_EF!$B$11*Brick_Kilns_EF!$B$12)</f>
        <v>8886.81</v>
      </c>
      <c r="J2095" s="13">
        <f>IF(D2095="ZZ",Brick_Kilns_EF!$E$5*(0.75),Brick_Kilns_EF!$E$5)</f>
        <v>9.6999999999999986E-3</v>
      </c>
      <c r="K2095" s="13">
        <f t="shared" si="129"/>
        <v>86.202056999999982</v>
      </c>
      <c r="L2095" s="13">
        <f>IF(D2095="ZZ",Brick_Kilns_EF!$E$2*(0.75),Brick_Kilns_EF!$E$2)</f>
        <v>6.7999999999999996E-3</v>
      </c>
      <c r="M2095" s="13">
        <f t="shared" si="128"/>
        <v>60.430307999999997</v>
      </c>
      <c r="N2095" s="13">
        <f>IF(D2095="ZZ",Brick_Kilns_EF!$E$3*(0.75),Brick_Kilns_EF!$E$3)</f>
        <v>4.5999999999999999E-3</v>
      </c>
      <c r="O2095" s="13">
        <f t="shared" si="130"/>
        <v>40.879325999999999</v>
      </c>
      <c r="P2095" s="13">
        <f>IF(D2095="ZZ",Brick_Kilns_EF!$E$4*(0.75),Brick_Kilns_EF!$E$4)</f>
        <v>4.7000000000000002E-3</v>
      </c>
      <c r="Q2095" s="13">
        <f t="shared" si="131"/>
        <v>41.768006999999997</v>
      </c>
    </row>
    <row r="2096" spans="1:17">
      <c r="A2096" s="13" t="s">
        <v>2106</v>
      </c>
      <c r="B2096" s="13">
        <v>25.951530930000001</v>
      </c>
      <c r="C2096" s="13">
        <v>88.999124890000004</v>
      </c>
      <c r="D2096" s="13" t="s">
        <v>6</v>
      </c>
      <c r="E2096" s="13" t="s">
        <v>4927</v>
      </c>
      <c r="F2096" s="13" t="s">
        <v>171</v>
      </c>
      <c r="G2096" s="13" t="s">
        <v>4802</v>
      </c>
      <c r="H2096" s="13" t="s">
        <v>4816</v>
      </c>
      <c r="I2096" s="13">
        <f>(Brick_Kilns_EF!$B$13*Brick_Kilns_EF!$B$11*Brick_Kilns_EF!$B$12)</f>
        <v>8886.81</v>
      </c>
      <c r="J2096" s="13">
        <f>IF(D2096="ZZ",Brick_Kilns_EF!$E$5*(0.75),Brick_Kilns_EF!$E$5)</f>
        <v>9.6999999999999986E-3</v>
      </c>
      <c r="K2096" s="13">
        <f t="shared" si="129"/>
        <v>86.202056999999982</v>
      </c>
      <c r="L2096" s="13">
        <f>IF(D2096="ZZ",Brick_Kilns_EF!$E$2*(0.75),Brick_Kilns_EF!$E$2)</f>
        <v>6.7999999999999996E-3</v>
      </c>
      <c r="M2096" s="13">
        <f t="shared" si="128"/>
        <v>60.430307999999997</v>
      </c>
      <c r="N2096" s="13">
        <f>IF(D2096="ZZ",Brick_Kilns_EF!$E$3*(0.75),Brick_Kilns_EF!$E$3)</f>
        <v>4.5999999999999999E-3</v>
      </c>
      <c r="O2096" s="13">
        <f t="shared" si="130"/>
        <v>40.879325999999999</v>
      </c>
      <c r="P2096" s="13">
        <f>IF(D2096="ZZ",Brick_Kilns_EF!$E$4*(0.75),Brick_Kilns_EF!$E$4)</f>
        <v>4.7000000000000002E-3</v>
      </c>
      <c r="Q2096" s="13">
        <f t="shared" si="131"/>
        <v>41.768006999999997</v>
      </c>
    </row>
    <row r="2097" spans="1:17">
      <c r="A2097" s="13" t="s">
        <v>2107</v>
      </c>
      <c r="B2097" s="13">
        <v>26.048977140000002</v>
      </c>
      <c r="C2097" s="13">
        <v>88.297125300000005</v>
      </c>
      <c r="D2097" s="13" t="s">
        <v>6</v>
      </c>
      <c r="E2097" s="13" t="s">
        <v>4927</v>
      </c>
      <c r="F2097" s="13" t="s">
        <v>171</v>
      </c>
      <c r="G2097" s="13" t="s">
        <v>4802</v>
      </c>
      <c r="H2097" s="13" t="s">
        <v>4816</v>
      </c>
      <c r="I2097" s="13">
        <f>(Brick_Kilns_EF!$B$13*Brick_Kilns_EF!$B$11*Brick_Kilns_EF!$B$12)</f>
        <v>8886.81</v>
      </c>
      <c r="J2097" s="13">
        <f>IF(D2097="ZZ",Brick_Kilns_EF!$E$5*(0.75),Brick_Kilns_EF!$E$5)</f>
        <v>9.6999999999999986E-3</v>
      </c>
      <c r="K2097" s="13">
        <f t="shared" si="129"/>
        <v>86.202056999999982</v>
      </c>
      <c r="L2097" s="13">
        <f>IF(D2097="ZZ",Brick_Kilns_EF!$E$2*(0.75),Brick_Kilns_EF!$E$2)</f>
        <v>6.7999999999999996E-3</v>
      </c>
      <c r="M2097" s="13">
        <f t="shared" si="128"/>
        <v>60.430307999999997</v>
      </c>
      <c r="N2097" s="13">
        <f>IF(D2097="ZZ",Brick_Kilns_EF!$E$3*(0.75),Brick_Kilns_EF!$E$3)</f>
        <v>4.5999999999999999E-3</v>
      </c>
      <c r="O2097" s="13">
        <f t="shared" si="130"/>
        <v>40.879325999999999</v>
      </c>
      <c r="P2097" s="13">
        <f>IF(D2097="ZZ",Brick_Kilns_EF!$E$4*(0.75),Brick_Kilns_EF!$E$4)</f>
        <v>4.7000000000000002E-3</v>
      </c>
      <c r="Q2097" s="13">
        <f t="shared" si="131"/>
        <v>41.768006999999997</v>
      </c>
    </row>
    <row r="2098" spans="1:17">
      <c r="A2098" s="13" t="s">
        <v>2108</v>
      </c>
      <c r="B2098" s="13">
        <v>25.877891250000001</v>
      </c>
      <c r="C2098" s="13">
        <v>88.2558042</v>
      </c>
      <c r="D2098" s="13" t="s">
        <v>6</v>
      </c>
      <c r="E2098" s="13" t="s">
        <v>4927</v>
      </c>
      <c r="F2098" s="13" t="s">
        <v>171</v>
      </c>
      <c r="G2098" s="13" t="s">
        <v>4802</v>
      </c>
      <c r="H2098" s="13" t="s">
        <v>4816</v>
      </c>
      <c r="I2098" s="13">
        <f>(Brick_Kilns_EF!$B$13*Brick_Kilns_EF!$B$11*Brick_Kilns_EF!$B$12)</f>
        <v>8886.81</v>
      </c>
      <c r="J2098" s="13">
        <f>IF(D2098="ZZ",Brick_Kilns_EF!$E$5*(0.75),Brick_Kilns_EF!$E$5)</f>
        <v>9.6999999999999986E-3</v>
      </c>
      <c r="K2098" s="13">
        <f t="shared" si="129"/>
        <v>86.202056999999982</v>
      </c>
      <c r="L2098" s="13">
        <f>IF(D2098="ZZ",Brick_Kilns_EF!$E$2*(0.75),Brick_Kilns_EF!$E$2)</f>
        <v>6.7999999999999996E-3</v>
      </c>
      <c r="M2098" s="13">
        <f t="shared" si="128"/>
        <v>60.430307999999997</v>
      </c>
      <c r="N2098" s="13">
        <f>IF(D2098="ZZ",Brick_Kilns_EF!$E$3*(0.75),Brick_Kilns_EF!$E$3)</f>
        <v>4.5999999999999999E-3</v>
      </c>
      <c r="O2098" s="13">
        <f t="shared" si="130"/>
        <v>40.879325999999999</v>
      </c>
      <c r="P2098" s="13">
        <f>IF(D2098="ZZ",Brick_Kilns_EF!$E$4*(0.75),Brick_Kilns_EF!$E$4)</f>
        <v>4.7000000000000002E-3</v>
      </c>
      <c r="Q2098" s="13">
        <f t="shared" si="131"/>
        <v>41.768006999999997</v>
      </c>
    </row>
    <row r="2099" spans="1:17">
      <c r="A2099" s="13" t="s">
        <v>2109</v>
      </c>
      <c r="B2099" s="13">
        <v>25.965315019999998</v>
      </c>
      <c r="C2099" s="13">
        <v>88.407804679999998</v>
      </c>
      <c r="D2099" s="13" t="s">
        <v>6</v>
      </c>
      <c r="E2099" s="13" t="s">
        <v>4927</v>
      </c>
      <c r="F2099" s="13" t="s">
        <v>171</v>
      </c>
      <c r="G2099" s="13" t="s">
        <v>4802</v>
      </c>
      <c r="H2099" s="13" t="s">
        <v>4816</v>
      </c>
      <c r="I2099" s="13">
        <f>(Brick_Kilns_EF!$B$13*Brick_Kilns_EF!$B$11*Brick_Kilns_EF!$B$12)</f>
        <v>8886.81</v>
      </c>
      <c r="J2099" s="13">
        <f>IF(D2099="ZZ",Brick_Kilns_EF!$E$5*(0.75),Brick_Kilns_EF!$E$5)</f>
        <v>9.6999999999999986E-3</v>
      </c>
      <c r="K2099" s="13">
        <f t="shared" si="129"/>
        <v>86.202056999999982</v>
      </c>
      <c r="L2099" s="13">
        <f>IF(D2099="ZZ",Brick_Kilns_EF!$E$2*(0.75),Brick_Kilns_EF!$E$2)</f>
        <v>6.7999999999999996E-3</v>
      </c>
      <c r="M2099" s="13">
        <f t="shared" si="128"/>
        <v>60.430307999999997</v>
      </c>
      <c r="N2099" s="13">
        <f>IF(D2099="ZZ",Brick_Kilns_EF!$E$3*(0.75),Brick_Kilns_EF!$E$3)</f>
        <v>4.5999999999999999E-3</v>
      </c>
      <c r="O2099" s="13">
        <f t="shared" si="130"/>
        <v>40.879325999999999</v>
      </c>
      <c r="P2099" s="13">
        <f>IF(D2099="ZZ",Brick_Kilns_EF!$E$4*(0.75),Brick_Kilns_EF!$E$4)</f>
        <v>4.7000000000000002E-3</v>
      </c>
      <c r="Q2099" s="13">
        <f t="shared" si="131"/>
        <v>41.768006999999997</v>
      </c>
    </row>
    <row r="2100" spans="1:17">
      <c r="A2100" s="13" t="s">
        <v>2110</v>
      </c>
      <c r="B2100" s="13">
        <v>25.96537137</v>
      </c>
      <c r="C2100" s="13">
        <v>88.407869180000006</v>
      </c>
      <c r="D2100" s="13" t="s">
        <v>6</v>
      </c>
      <c r="E2100" s="13" t="s">
        <v>4927</v>
      </c>
      <c r="F2100" s="13" t="s">
        <v>171</v>
      </c>
      <c r="G2100" s="13" t="s">
        <v>4802</v>
      </c>
      <c r="H2100" s="13" t="s">
        <v>4816</v>
      </c>
      <c r="I2100" s="13">
        <f>(Brick_Kilns_EF!$B$13*Brick_Kilns_EF!$B$11*Brick_Kilns_EF!$B$12)</f>
        <v>8886.81</v>
      </c>
      <c r="J2100" s="13">
        <f>IF(D2100="ZZ",Brick_Kilns_EF!$E$5*(0.75),Brick_Kilns_EF!$E$5)</f>
        <v>9.6999999999999986E-3</v>
      </c>
      <c r="K2100" s="13">
        <f t="shared" si="129"/>
        <v>86.202056999999982</v>
      </c>
      <c r="L2100" s="13">
        <f>IF(D2100="ZZ",Brick_Kilns_EF!$E$2*(0.75),Brick_Kilns_EF!$E$2)</f>
        <v>6.7999999999999996E-3</v>
      </c>
      <c r="M2100" s="13">
        <f t="shared" si="128"/>
        <v>60.430307999999997</v>
      </c>
      <c r="N2100" s="13">
        <f>IF(D2100="ZZ",Brick_Kilns_EF!$E$3*(0.75),Brick_Kilns_EF!$E$3)</f>
        <v>4.5999999999999999E-3</v>
      </c>
      <c r="O2100" s="13">
        <f t="shared" si="130"/>
        <v>40.879325999999999</v>
      </c>
      <c r="P2100" s="13">
        <f>IF(D2100="ZZ",Brick_Kilns_EF!$E$4*(0.75),Brick_Kilns_EF!$E$4)</f>
        <v>4.7000000000000002E-3</v>
      </c>
      <c r="Q2100" s="13">
        <f t="shared" si="131"/>
        <v>41.768006999999997</v>
      </c>
    </row>
    <row r="2101" spans="1:17">
      <c r="A2101" s="13" t="s">
        <v>2111</v>
      </c>
      <c r="B2101" s="13">
        <v>26.069649089999999</v>
      </c>
      <c r="C2101" s="13">
        <v>89.64720604</v>
      </c>
      <c r="D2101" s="13" t="s">
        <v>6</v>
      </c>
      <c r="E2101" s="13" t="s">
        <v>4927</v>
      </c>
      <c r="F2101" s="13" t="s">
        <v>171</v>
      </c>
      <c r="G2101" s="13" t="s">
        <v>4802</v>
      </c>
      <c r="H2101" s="13" t="s">
        <v>4816</v>
      </c>
      <c r="I2101" s="13">
        <f>(Brick_Kilns_EF!$B$13*Brick_Kilns_EF!$B$11*Brick_Kilns_EF!$B$12)</f>
        <v>8886.81</v>
      </c>
      <c r="J2101" s="13">
        <f>IF(D2101="ZZ",Brick_Kilns_EF!$E$5*(0.75),Brick_Kilns_EF!$E$5)</f>
        <v>9.6999999999999986E-3</v>
      </c>
      <c r="K2101" s="13">
        <f t="shared" si="129"/>
        <v>86.202056999999982</v>
      </c>
      <c r="L2101" s="13">
        <f>IF(D2101="ZZ",Brick_Kilns_EF!$E$2*(0.75),Brick_Kilns_EF!$E$2)</f>
        <v>6.7999999999999996E-3</v>
      </c>
      <c r="M2101" s="13">
        <f t="shared" si="128"/>
        <v>60.430307999999997</v>
      </c>
      <c r="N2101" s="13">
        <f>IF(D2101="ZZ",Brick_Kilns_EF!$E$3*(0.75),Brick_Kilns_EF!$E$3)</f>
        <v>4.5999999999999999E-3</v>
      </c>
      <c r="O2101" s="13">
        <f t="shared" si="130"/>
        <v>40.879325999999999</v>
      </c>
      <c r="P2101" s="13">
        <f>IF(D2101="ZZ",Brick_Kilns_EF!$E$4*(0.75),Brick_Kilns_EF!$E$4)</f>
        <v>4.7000000000000002E-3</v>
      </c>
      <c r="Q2101" s="13">
        <f t="shared" si="131"/>
        <v>41.768006999999997</v>
      </c>
    </row>
    <row r="2102" spans="1:17">
      <c r="A2102" s="13" t="s">
        <v>2112</v>
      </c>
      <c r="B2102" s="13">
        <v>25.890507509999999</v>
      </c>
      <c r="C2102" s="13">
        <v>88.151034550000006</v>
      </c>
      <c r="D2102" s="13" t="s">
        <v>6</v>
      </c>
      <c r="E2102" s="13" t="s">
        <v>4927</v>
      </c>
      <c r="F2102" s="13" t="s">
        <v>171</v>
      </c>
      <c r="G2102" s="13" t="s">
        <v>4802</v>
      </c>
      <c r="H2102" s="13" t="s">
        <v>4816</v>
      </c>
      <c r="I2102" s="13">
        <f>(Brick_Kilns_EF!$B$13*Brick_Kilns_EF!$B$11*Brick_Kilns_EF!$B$12)</f>
        <v>8886.81</v>
      </c>
      <c r="J2102" s="13">
        <f>IF(D2102="ZZ",Brick_Kilns_EF!$E$5*(0.75),Brick_Kilns_EF!$E$5)</f>
        <v>9.6999999999999986E-3</v>
      </c>
      <c r="K2102" s="13">
        <f t="shared" si="129"/>
        <v>86.202056999999982</v>
      </c>
      <c r="L2102" s="13">
        <f>IF(D2102="ZZ",Brick_Kilns_EF!$E$2*(0.75),Brick_Kilns_EF!$E$2)</f>
        <v>6.7999999999999996E-3</v>
      </c>
      <c r="M2102" s="13">
        <f t="shared" si="128"/>
        <v>60.430307999999997</v>
      </c>
      <c r="N2102" s="13">
        <f>IF(D2102="ZZ",Brick_Kilns_EF!$E$3*(0.75),Brick_Kilns_EF!$E$3)</f>
        <v>4.5999999999999999E-3</v>
      </c>
      <c r="O2102" s="13">
        <f t="shared" si="130"/>
        <v>40.879325999999999</v>
      </c>
      <c r="P2102" s="13">
        <f>IF(D2102="ZZ",Brick_Kilns_EF!$E$4*(0.75),Brick_Kilns_EF!$E$4)</f>
        <v>4.7000000000000002E-3</v>
      </c>
      <c r="Q2102" s="13">
        <f t="shared" si="131"/>
        <v>41.768006999999997</v>
      </c>
    </row>
    <row r="2103" spans="1:17">
      <c r="A2103" s="13" t="s">
        <v>2113</v>
      </c>
      <c r="B2103" s="13">
        <v>22.106237790000002</v>
      </c>
      <c r="C2103" s="13">
        <v>90.623155010000005</v>
      </c>
      <c r="D2103" s="13" t="s">
        <v>6</v>
      </c>
      <c r="E2103" s="13" t="s">
        <v>4927</v>
      </c>
      <c r="F2103" s="13" t="s">
        <v>11</v>
      </c>
      <c r="G2103" s="13" t="s">
        <v>4802</v>
      </c>
      <c r="H2103" s="13" t="s">
        <v>4816</v>
      </c>
      <c r="I2103" s="13">
        <f>(Brick_Kilns_EF!$B$13*Brick_Kilns_EF!$B$11*Brick_Kilns_EF!$B$12)</f>
        <v>8886.81</v>
      </c>
      <c r="J2103" s="13">
        <f>IF(D2103="ZZ",Brick_Kilns_EF!$E$5*(0.75),Brick_Kilns_EF!$E$5)</f>
        <v>9.6999999999999986E-3</v>
      </c>
      <c r="K2103" s="13">
        <f t="shared" si="129"/>
        <v>86.202056999999982</v>
      </c>
      <c r="L2103" s="13">
        <f>IF(D2103="ZZ",Brick_Kilns_EF!$E$2*(0.75),Brick_Kilns_EF!$E$2)</f>
        <v>6.7999999999999996E-3</v>
      </c>
      <c r="M2103" s="13">
        <f t="shared" si="128"/>
        <v>60.430307999999997</v>
      </c>
      <c r="N2103" s="13">
        <f>IF(D2103="ZZ",Brick_Kilns_EF!$E$3*(0.75),Brick_Kilns_EF!$E$3)</f>
        <v>4.5999999999999999E-3</v>
      </c>
      <c r="O2103" s="13">
        <f t="shared" si="130"/>
        <v>40.879325999999999</v>
      </c>
      <c r="P2103" s="13">
        <f>IF(D2103="ZZ",Brick_Kilns_EF!$E$4*(0.75),Brick_Kilns_EF!$E$4)</f>
        <v>4.7000000000000002E-3</v>
      </c>
      <c r="Q2103" s="13">
        <f t="shared" si="131"/>
        <v>41.768006999999997</v>
      </c>
    </row>
    <row r="2104" spans="1:17">
      <c r="A2104" s="13" t="s">
        <v>2114</v>
      </c>
      <c r="B2104" s="13">
        <v>26.09041903</v>
      </c>
      <c r="C2104" s="13">
        <v>88.424686840000007</v>
      </c>
      <c r="D2104" s="13" t="s">
        <v>6</v>
      </c>
      <c r="E2104" s="13" t="s">
        <v>4927</v>
      </c>
      <c r="F2104" s="13" t="s">
        <v>171</v>
      </c>
      <c r="G2104" s="13" t="s">
        <v>4802</v>
      </c>
      <c r="H2104" s="13" t="s">
        <v>4816</v>
      </c>
      <c r="I2104" s="13">
        <f>(Brick_Kilns_EF!$B$13*Brick_Kilns_EF!$B$11*Brick_Kilns_EF!$B$12)</f>
        <v>8886.81</v>
      </c>
      <c r="J2104" s="13">
        <f>IF(D2104="ZZ",Brick_Kilns_EF!$E$5*(0.75),Brick_Kilns_EF!$E$5)</f>
        <v>9.6999999999999986E-3</v>
      </c>
      <c r="K2104" s="13">
        <f t="shared" si="129"/>
        <v>86.202056999999982</v>
      </c>
      <c r="L2104" s="13">
        <f>IF(D2104="ZZ",Brick_Kilns_EF!$E$2*(0.75),Brick_Kilns_EF!$E$2)</f>
        <v>6.7999999999999996E-3</v>
      </c>
      <c r="M2104" s="13">
        <f t="shared" si="128"/>
        <v>60.430307999999997</v>
      </c>
      <c r="N2104" s="13">
        <f>IF(D2104="ZZ",Brick_Kilns_EF!$E$3*(0.75),Brick_Kilns_EF!$E$3)</f>
        <v>4.5999999999999999E-3</v>
      </c>
      <c r="O2104" s="13">
        <f t="shared" si="130"/>
        <v>40.879325999999999</v>
      </c>
      <c r="P2104" s="13">
        <f>IF(D2104="ZZ",Brick_Kilns_EF!$E$4*(0.75),Brick_Kilns_EF!$E$4)</f>
        <v>4.7000000000000002E-3</v>
      </c>
      <c r="Q2104" s="13">
        <f t="shared" si="131"/>
        <v>41.768006999999997</v>
      </c>
    </row>
    <row r="2105" spans="1:17">
      <c r="A2105" s="13" t="s">
        <v>2115</v>
      </c>
      <c r="B2105" s="13">
        <v>25.895180480000001</v>
      </c>
      <c r="C2105" s="13">
        <v>88.726790179999995</v>
      </c>
      <c r="D2105" s="13" t="s">
        <v>6</v>
      </c>
      <c r="E2105" s="13" t="s">
        <v>4927</v>
      </c>
      <c r="F2105" s="13" t="s">
        <v>171</v>
      </c>
      <c r="G2105" s="13" t="s">
        <v>4802</v>
      </c>
      <c r="H2105" s="13" t="s">
        <v>4816</v>
      </c>
      <c r="I2105" s="13">
        <f>(Brick_Kilns_EF!$B$13*Brick_Kilns_EF!$B$11*Brick_Kilns_EF!$B$12)</f>
        <v>8886.81</v>
      </c>
      <c r="J2105" s="13">
        <f>IF(D2105="ZZ",Brick_Kilns_EF!$E$5*(0.75),Brick_Kilns_EF!$E$5)</f>
        <v>9.6999999999999986E-3</v>
      </c>
      <c r="K2105" s="13">
        <f t="shared" si="129"/>
        <v>86.202056999999982</v>
      </c>
      <c r="L2105" s="13">
        <f>IF(D2105="ZZ",Brick_Kilns_EF!$E$2*(0.75),Brick_Kilns_EF!$E$2)</f>
        <v>6.7999999999999996E-3</v>
      </c>
      <c r="M2105" s="13">
        <f t="shared" si="128"/>
        <v>60.430307999999997</v>
      </c>
      <c r="N2105" s="13">
        <f>IF(D2105="ZZ",Brick_Kilns_EF!$E$3*(0.75),Brick_Kilns_EF!$E$3)</f>
        <v>4.5999999999999999E-3</v>
      </c>
      <c r="O2105" s="13">
        <f t="shared" si="130"/>
        <v>40.879325999999999</v>
      </c>
      <c r="P2105" s="13">
        <f>IF(D2105="ZZ",Brick_Kilns_EF!$E$4*(0.75),Brick_Kilns_EF!$E$4)</f>
        <v>4.7000000000000002E-3</v>
      </c>
      <c r="Q2105" s="13">
        <f t="shared" si="131"/>
        <v>41.768006999999997</v>
      </c>
    </row>
    <row r="2106" spans="1:17">
      <c r="A2106" s="13" t="s">
        <v>2116</v>
      </c>
      <c r="B2106" s="13">
        <v>25.852747310000002</v>
      </c>
      <c r="C2106" s="13">
        <v>88.655697829999994</v>
      </c>
      <c r="D2106" s="13" t="s">
        <v>6</v>
      </c>
      <c r="E2106" s="13" t="s">
        <v>4927</v>
      </c>
      <c r="F2106" s="13" t="s">
        <v>171</v>
      </c>
      <c r="G2106" s="13" t="s">
        <v>4802</v>
      </c>
      <c r="H2106" s="13" t="s">
        <v>4816</v>
      </c>
      <c r="I2106" s="13">
        <f>(Brick_Kilns_EF!$B$13*Brick_Kilns_EF!$B$11*Brick_Kilns_EF!$B$12)</f>
        <v>8886.81</v>
      </c>
      <c r="J2106" s="13">
        <f>IF(D2106="ZZ",Brick_Kilns_EF!$E$5*(0.75),Brick_Kilns_EF!$E$5)</f>
        <v>9.6999999999999986E-3</v>
      </c>
      <c r="K2106" s="13">
        <f t="shared" si="129"/>
        <v>86.202056999999982</v>
      </c>
      <c r="L2106" s="13">
        <f>IF(D2106="ZZ",Brick_Kilns_EF!$E$2*(0.75),Brick_Kilns_EF!$E$2)</f>
        <v>6.7999999999999996E-3</v>
      </c>
      <c r="M2106" s="13">
        <f t="shared" si="128"/>
        <v>60.430307999999997</v>
      </c>
      <c r="N2106" s="13">
        <f>IF(D2106="ZZ",Brick_Kilns_EF!$E$3*(0.75),Brick_Kilns_EF!$E$3)</f>
        <v>4.5999999999999999E-3</v>
      </c>
      <c r="O2106" s="13">
        <f t="shared" si="130"/>
        <v>40.879325999999999</v>
      </c>
      <c r="P2106" s="13">
        <f>IF(D2106="ZZ",Brick_Kilns_EF!$E$4*(0.75),Brick_Kilns_EF!$E$4)</f>
        <v>4.7000000000000002E-3</v>
      </c>
      <c r="Q2106" s="13">
        <f t="shared" si="131"/>
        <v>41.768006999999997</v>
      </c>
    </row>
    <row r="2107" spans="1:17">
      <c r="A2107" s="13" t="s">
        <v>2117</v>
      </c>
      <c r="B2107" s="13">
        <v>22.0999102</v>
      </c>
      <c r="C2107" s="13">
        <v>90.206521330000001</v>
      </c>
      <c r="D2107" s="13" t="s">
        <v>6</v>
      </c>
      <c r="E2107" s="13" t="s">
        <v>4927</v>
      </c>
      <c r="F2107" s="13" t="s">
        <v>11</v>
      </c>
      <c r="G2107" s="13" t="s">
        <v>4802</v>
      </c>
      <c r="H2107" s="13" t="s">
        <v>4816</v>
      </c>
      <c r="I2107" s="13">
        <f>(Brick_Kilns_EF!$B$13*Brick_Kilns_EF!$B$11*Brick_Kilns_EF!$B$12)</f>
        <v>8886.81</v>
      </c>
      <c r="J2107" s="13">
        <f>IF(D2107="ZZ",Brick_Kilns_EF!$E$5*(0.75),Brick_Kilns_EF!$E$5)</f>
        <v>9.6999999999999986E-3</v>
      </c>
      <c r="K2107" s="13">
        <f t="shared" si="129"/>
        <v>86.202056999999982</v>
      </c>
      <c r="L2107" s="13">
        <f>IF(D2107="ZZ",Brick_Kilns_EF!$E$2*(0.75),Brick_Kilns_EF!$E$2)</f>
        <v>6.7999999999999996E-3</v>
      </c>
      <c r="M2107" s="13">
        <f t="shared" si="128"/>
        <v>60.430307999999997</v>
      </c>
      <c r="N2107" s="13">
        <f>IF(D2107="ZZ",Brick_Kilns_EF!$E$3*(0.75),Brick_Kilns_EF!$E$3)</f>
        <v>4.5999999999999999E-3</v>
      </c>
      <c r="O2107" s="13">
        <f t="shared" si="130"/>
        <v>40.879325999999999</v>
      </c>
      <c r="P2107" s="13">
        <f>IF(D2107="ZZ",Brick_Kilns_EF!$E$4*(0.75),Brick_Kilns_EF!$E$4)</f>
        <v>4.7000000000000002E-3</v>
      </c>
      <c r="Q2107" s="13">
        <f t="shared" si="131"/>
        <v>41.768006999999997</v>
      </c>
    </row>
    <row r="2108" spans="1:17">
      <c r="A2108" s="13" t="s">
        <v>2118</v>
      </c>
      <c r="B2108" s="13">
        <v>26.023835600000002</v>
      </c>
      <c r="C2108" s="13">
        <v>88.474363960000005</v>
      </c>
      <c r="D2108" s="13" t="s">
        <v>6</v>
      </c>
      <c r="E2108" s="13" t="s">
        <v>4927</v>
      </c>
      <c r="F2108" s="13" t="s">
        <v>171</v>
      </c>
      <c r="G2108" s="13" t="s">
        <v>4802</v>
      </c>
      <c r="H2108" s="13" t="s">
        <v>4816</v>
      </c>
      <c r="I2108" s="13">
        <f>(Brick_Kilns_EF!$B$13*Brick_Kilns_EF!$B$11*Brick_Kilns_EF!$B$12)</f>
        <v>8886.81</v>
      </c>
      <c r="J2108" s="13">
        <f>IF(D2108="ZZ",Brick_Kilns_EF!$E$5*(0.75),Brick_Kilns_EF!$E$5)</f>
        <v>9.6999999999999986E-3</v>
      </c>
      <c r="K2108" s="13">
        <f t="shared" si="129"/>
        <v>86.202056999999982</v>
      </c>
      <c r="L2108" s="13">
        <f>IF(D2108="ZZ",Brick_Kilns_EF!$E$2*(0.75),Brick_Kilns_EF!$E$2)</f>
        <v>6.7999999999999996E-3</v>
      </c>
      <c r="M2108" s="13">
        <f t="shared" si="128"/>
        <v>60.430307999999997</v>
      </c>
      <c r="N2108" s="13">
        <f>IF(D2108="ZZ",Brick_Kilns_EF!$E$3*(0.75),Brick_Kilns_EF!$E$3)</f>
        <v>4.5999999999999999E-3</v>
      </c>
      <c r="O2108" s="13">
        <f t="shared" si="130"/>
        <v>40.879325999999999</v>
      </c>
      <c r="P2108" s="13">
        <f>IF(D2108="ZZ",Brick_Kilns_EF!$E$4*(0.75),Brick_Kilns_EF!$E$4)</f>
        <v>4.7000000000000002E-3</v>
      </c>
      <c r="Q2108" s="13">
        <f t="shared" si="131"/>
        <v>41.768006999999997</v>
      </c>
    </row>
    <row r="2109" spans="1:17">
      <c r="A2109" s="13" t="s">
        <v>2119</v>
      </c>
      <c r="B2109" s="13">
        <v>25.911392880000001</v>
      </c>
      <c r="C2109" s="13">
        <v>88.321669470000003</v>
      </c>
      <c r="D2109" s="13" t="s">
        <v>6</v>
      </c>
      <c r="E2109" s="13" t="s">
        <v>4927</v>
      </c>
      <c r="F2109" s="13" t="s">
        <v>171</v>
      </c>
      <c r="G2109" s="13" t="s">
        <v>4802</v>
      </c>
      <c r="H2109" s="13" t="s">
        <v>4816</v>
      </c>
      <c r="I2109" s="13">
        <f>(Brick_Kilns_EF!$B$13*Brick_Kilns_EF!$B$11*Brick_Kilns_EF!$B$12)</f>
        <v>8886.81</v>
      </c>
      <c r="J2109" s="13">
        <f>IF(D2109="ZZ",Brick_Kilns_EF!$E$5*(0.75),Brick_Kilns_EF!$E$5)</f>
        <v>9.6999999999999986E-3</v>
      </c>
      <c r="K2109" s="13">
        <f t="shared" si="129"/>
        <v>86.202056999999982</v>
      </c>
      <c r="L2109" s="13">
        <f>IF(D2109="ZZ",Brick_Kilns_EF!$E$2*(0.75),Brick_Kilns_EF!$E$2)</f>
        <v>6.7999999999999996E-3</v>
      </c>
      <c r="M2109" s="13">
        <f t="shared" si="128"/>
        <v>60.430307999999997</v>
      </c>
      <c r="N2109" s="13">
        <f>IF(D2109="ZZ",Brick_Kilns_EF!$E$3*(0.75),Brick_Kilns_EF!$E$3)</f>
        <v>4.5999999999999999E-3</v>
      </c>
      <c r="O2109" s="13">
        <f t="shared" si="130"/>
        <v>40.879325999999999</v>
      </c>
      <c r="P2109" s="13">
        <f>IF(D2109="ZZ",Brick_Kilns_EF!$E$4*(0.75),Brick_Kilns_EF!$E$4)</f>
        <v>4.7000000000000002E-3</v>
      </c>
      <c r="Q2109" s="13">
        <f t="shared" si="131"/>
        <v>41.768006999999997</v>
      </c>
    </row>
    <row r="2110" spans="1:17">
      <c r="A2110" s="13" t="s">
        <v>2120</v>
      </c>
      <c r="B2110" s="13">
        <v>22.489999180000002</v>
      </c>
      <c r="C2110" s="13">
        <v>90.779471079999993</v>
      </c>
      <c r="D2110" s="13" t="s">
        <v>6</v>
      </c>
      <c r="E2110" s="13" t="s">
        <v>4927</v>
      </c>
      <c r="F2110" s="13" t="s">
        <v>11</v>
      </c>
      <c r="G2110" s="13" t="s">
        <v>4802</v>
      </c>
      <c r="H2110" s="13" t="s">
        <v>4816</v>
      </c>
      <c r="I2110" s="13">
        <f>(Brick_Kilns_EF!$B$13*Brick_Kilns_EF!$B$11*Brick_Kilns_EF!$B$12)</f>
        <v>8886.81</v>
      </c>
      <c r="J2110" s="13">
        <f>IF(D2110="ZZ",Brick_Kilns_EF!$E$5*(0.75),Brick_Kilns_EF!$E$5)</f>
        <v>9.6999999999999986E-3</v>
      </c>
      <c r="K2110" s="13">
        <f t="shared" si="129"/>
        <v>86.202056999999982</v>
      </c>
      <c r="L2110" s="13">
        <f>IF(D2110="ZZ",Brick_Kilns_EF!$E$2*(0.75),Brick_Kilns_EF!$E$2)</f>
        <v>6.7999999999999996E-3</v>
      </c>
      <c r="M2110" s="13">
        <f t="shared" si="128"/>
        <v>60.430307999999997</v>
      </c>
      <c r="N2110" s="13">
        <f>IF(D2110="ZZ",Brick_Kilns_EF!$E$3*(0.75),Brick_Kilns_EF!$E$3)</f>
        <v>4.5999999999999999E-3</v>
      </c>
      <c r="O2110" s="13">
        <f t="shared" si="130"/>
        <v>40.879325999999999</v>
      </c>
      <c r="P2110" s="13">
        <f>IF(D2110="ZZ",Brick_Kilns_EF!$E$4*(0.75),Brick_Kilns_EF!$E$4)</f>
        <v>4.7000000000000002E-3</v>
      </c>
      <c r="Q2110" s="13">
        <f t="shared" si="131"/>
        <v>41.768006999999997</v>
      </c>
    </row>
    <row r="2111" spans="1:17">
      <c r="A2111" s="13" t="s">
        <v>2121</v>
      </c>
      <c r="B2111" s="13">
        <v>25.887303559999999</v>
      </c>
      <c r="C2111" s="13">
        <v>88.245606929999994</v>
      </c>
      <c r="D2111" s="13" t="s">
        <v>6</v>
      </c>
      <c r="E2111" s="13" t="s">
        <v>4927</v>
      </c>
      <c r="F2111" s="13" t="s">
        <v>171</v>
      </c>
      <c r="G2111" s="13" t="s">
        <v>4802</v>
      </c>
      <c r="H2111" s="13" t="s">
        <v>4816</v>
      </c>
      <c r="I2111" s="13">
        <f>(Brick_Kilns_EF!$B$13*Brick_Kilns_EF!$B$11*Brick_Kilns_EF!$B$12)</f>
        <v>8886.81</v>
      </c>
      <c r="J2111" s="13">
        <f>IF(D2111="ZZ",Brick_Kilns_EF!$E$5*(0.75),Brick_Kilns_EF!$E$5)</f>
        <v>9.6999999999999986E-3</v>
      </c>
      <c r="K2111" s="13">
        <f t="shared" si="129"/>
        <v>86.202056999999982</v>
      </c>
      <c r="L2111" s="13">
        <f>IF(D2111="ZZ",Brick_Kilns_EF!$E$2*(0.75),Brick_Kilns_EF!$E$2)</f>
        <v>6.7999999999999996E-3</v>
      </c>
      <c r="M2111" s="13">
        <f t="shared" si="128"/>
        <v>60.430307999999997</v>
      </c>
      <c r="N2111" s="13">
        <f>IF(D2111="ZZ",Brick_Kilns_EF!$E$3*(0.75),Brick_Kilns_EF!$E$3)</f>
        <v>4.5999999999999999E-3</v>
      </c>
      <c r="O2111" s="13">
        <f t="shared" si="130"/>
        <v>40.879325999999999</v>
      </c>
      <c r="P2111" s="13">
        <f>IF(D2111="ZZ",Brick_Kilns_EF!$E$4*(0.75),Brick_Kilns_EF!$E$4)</f>
        <v>4.7000000000000002E-3</v>
      </c>
      <c r="Q2111" s="13">
        <f t="shared" si="131"/>
        <v>41.768006999999997</v>
      </c>
    </row>
    <row r="2112" spans="1:17">
      <c r="A2112" s="13" t="s">
        <v>2122</v>
      </c>
      <c r="B2112" s="13">
        <v>26.142933150000001</v>
      </c>
      <c r="C2112" s="13">
        <v>89.065081660000004</v>
      </c>
      <c r="D2112" s="13" t="s">
        <v>6</v>
      </c>
      <c r="E2112" s="13" t="s">
        <v>4927</v>
      </c>
      <c r="F2112" s="13" t="s">
        <v>171</v>
      </c>
      <c r="G2112" s="13" t="s">
        <v>4802</v>
      </c>
      <c r="H2112" s="13" t="s">
        <v>4816</v>
      </c>
      <c r="I2112" s="13">
        <f>(Brick_Kilns_EF!$B$13*Brick_Kilns_EF!$B$11*Brick_Kilns_EF!$B$12)</f>
        <v>8886.81</v>
      </c>
      <c r="J2112" s="13">
        <f>IF(D2112="ZZ",Brick_Kilns_EF!$E$5*(0.75),Brick_Kilns_EF!$E$5)</f>
        <v>9.6999999999999986E-3</v>
      </c>
      <c r="K2112" s="13">
        <f t="shared" si="129"/>
        <v>86.202056999999982</v>
      </c>
      <c r="L2112" s="13">
        <f>IF(D2112="ZZ",Brick_Kilns_EF!$E$2*(0.75),Brick_Kilns_EF!$E$2)</f>
        <v>6.7999999999999996E-3</v>
      </c>
      <c r="M2112" s="13">
        <f t="shared" si="128"/>
        <v>60.430307999999997</v>
      </c>
      <c r="N2112" s="13">
        <f>IF(D2112="ZZ",Brick_Kilns_EF!$E$3*(0.75),Brick_Kilns_EF!$E$3)</f>
        <v>4.5999999999999999E-3</v>
      </c>
      <c r="O2112" s="13">
        <f t="shared" si="130"/>
        <v>40.879325999999999</v>
      </c>
      <c r="P2112" s="13">
        <f>IF(D2112="ZZ",Brick_Kilns_EF!$E$4*(0.75),Brick_Kilns_EF!$E$4)</f>
        <v>4.7000000000000002E-3</v>
      </c>
      <c r="Q2112" s="13">
        <f t="shared" si="131"/>
        <v>41.768006999999997</v>
      </c>
    </row>
    <row r="2113" spans="1:17">
      <c r="A2113" s="13" t="s">
        <v>2123</v>
      </c>
      <c r="B2113" s="13">
        <v>26.332298869999999</v>
      </c>
      <c r="C2113" s="13">
        <v>88.551587530000006</v>
      </c>
      <c r="D2113" s="13" t="s">
        <v>6</v>
      </c>
      <c r="E2113" s="13" t="s">
        <v>4927</v>
      </c>
      <c r="F2113" s="13" t="s">
        <v>171</v>
      </c>
      <c r="G2113" s="13" t="s">
        <v>4802</v>
      </c>
      <c r="H2113" s="13" t="s">
        <v>4816</v>
      </c>
      <c r="I2113" s="13">
        <f>(Brick_Kilns_EF!$B$13*Brick_Kilns_EF!$B$11*Brick_Kilns_EF!$B$12)</f>
        <v>8886.81</v>
      </c>
      <c r="J2113" s="13">
        <f>IF(D2113="ZZ",Brick_Kilns_EF!$E$5*(0.75),Brick_Kilns_EF!$E$5)</f>
        <v>9.6999999999999986E-3</v>
      </c>
      <c r="K2113" s="13">
        <f t="shared" si="129"/>
        <v>86.202056999999982</v>
      </c>
      <c r="L2113" s="13">
        <f>IF(D2113="ZZ",Brick_Kilns_EF!$E$2*(0.75),Brick_Kilns_EF!$E$2)</f>
        <v>6.7999999999999996E-3</v>
      </c>
      <c r="M2113" s="13">
        <f t="shared" si="128"/>
        <v>60.430307999999997</v>
      </c>
      <c r="N2113" s="13">
        <f>IF(D2113="ZZ",Brick_Kilns_EF!$E$3*(0.75),Brick_Kilns_EF!$E$3)</f>
        <v>4.5999999999999999E-3</v>
      </c>
      <c r="O2113" s="13">
        <f t="shared" si="130"/>
        <v>40.879325999999999</v>
      </c>
      <c r="P2113" s="13">
        <f>IF(D2113="ZZ",Brick_Kilns_EF!$E$4*(0.75),Brick_Kilns_EF!$E$4)</f>
        <v>4.7000000000000002E-3</v>
      </c>
      <c r="Q2113" s="13">
        <f t="shared" si="131"/>
        <v>41.768006999999997</v>
      </c>
    </row>
    <row r="2114" spans="1:17">
      <c r="A2114" s="13" t="s">
        <v>2124</v>
      </c>
      <c r="B2114" s="13">
        <v>25.97921187</v>
      </c>
      <c r="C2114" s="13">
        <v>88.967882090000003</v>
      </c>
      <c r="D2114" s="13" t="s">
        <v>6</v>
      </c>
      <c r="E2114" s="13" t="s">
        <v>4927</v>
      </c>
      <c r="F2114" s="13" t="s">
        <v>171</v>
      </c>
      <c r="G2114" s="13" t="s">
        <v>4802</v>
      </c>
      <c r="H2114" s="13" t="s">
        <v>4816</v>
      </c>
      <c r="I2114" s="13">
        <f>(Brick_Kilns_EF!$B$13*Brick_Kilns_EF!$B$11*Brick_Kilns_EF!$B$12)</f>
        <v>8886.81</v>
      </c>
      <c r="J2114" s="13">
        <f>IF(D2114="ZZ",Brick_Kilns_EF!$E$5*(0.75),Brick_Kilns_EF!$E$5)</f>
        <v>9.6999999999999986E-3</v>
      </c>
      <c r="K2114" s="13">
        <f t="shared" si="129"/>
        <v>86.202056999999982</v>
      </c>
      <c r="L2114" s="13">
        <f>IF(D2114="ZZ",Brick_Kilns_EF!$E$2*(0.75),Brick_Kilns_EF!$E$2)</f>
        <v>6.7999999999999996E-3</v>
      </c>
      <c r="M2114" s="13">
        <f t="shared" ref="M2114:M2177" si="132">(I2114*L2114)</f>
        <v>60.430307999999997</v>
      </c>
      <c r="N2114" s="13">
        <f>IF(D2114="ZZ",Brick_Kilns_EF!$E$3*(0.75),Brick_Kilns_EF!$E$3)</f>
        <v>4.5999999999999999E-3</v>
      </c>
      <c r="O2114" s="13">
        <f t="shared" si="130"/>
        <v>40.879325999999999</v>
      </c>
      <c r="P2114" s="13">
        <f>IF(D2114="ZZ",Brick_Kilns_EF!$E$4*(0.75),Brick_Kilns_EF!$E$4)</f>
        <v>4.7000000000000002E-3</v>
      </c>
      <c r="Q2114" s="13">
        <f t="shared" si="131"/>
        <v>41.768006999999997</v>
      </c>
    </row>
    <row r="2115" spans="1:17">
      <c r="A2115" s="13" t="s">
        <v>2125</v>
      </c>
      <c r="B2115" s="13">
        <v>25.888284800000001</v>
      </c>
      <c r="C2115" s="13">
        <v>88.647596840000006</v>
      </c>
      <c r="D2115" s="13" t="s">
        <v>6</v>
      </c>
      <c r="E2115" s="13" t="s">
        <v>4927</v>
      </c>
      <c r="F2115" s="13" t="s">
        <v>171</v>
      </c>
      <c r="G2115" s="13" t="s">
        <v>4802</v>
      </c>
      <c r="H2115" s="13" t="s">
        <v>4816</v>
      </c>
      <c r="I2115" s="13">
        <f>(Brick_Kilns_EF!$B$13*Brick_Kilns_EF!$B$11*Brick_Kilns_EF!$B$12)</f>
        <v>8886.81</v>
      </c>
      <c r="J2115" s="13">
        <f>IF(D2115="ZZ",Brick_Kilns_EF!$E$5*(0.75),Brick_Kilns_EF!$E$5)</f>
        <v>9.6999999999999986E-3</v>
      </c>
      <c r="K2115" s="13">
        <f t="shared" ref="K2115:K2178" si="133">J2115*I2115</f>
        <v>86.202056999999982</v>
      </c>
      <c r="L2115" s="13">
        <f>IF(D2115="ZZ",Brick_Kilns_EF!$E$2*(0.75),Brick_Kilns_EF!$E$2)</f>
        <v>6.7999999999999996E-3</v>
      </c>
      <c r="M2115" s="13">
        <f t="shared" si="132"/>
        <v>60.430307999999997</v>
      </c>
      <c r="N2115" s="13">
        <f>IF(D2115="ZZ",Brick_Kilns_EF!$E$3*(0.75),Brick_Kilns_EF!$E$3)</f>
        <v>4.5999999999999999E-3</v>
      </c>
      <c r="O2115" s="13">
        <f t="shared" ref="O2115:O2178" si="134">I2115*N2115</f>
        <v>40.879325999999999</v>
      </c>
      <c r="P2115" s="13">
        <f>IF(D2115="ZZ",Brick_Kilns_EF!$E$4*(0.75),Brick_Kilns_EF!$E$4)</f>
        <v>4.7000000000000002E-3</v>
      </c>
      <c r="Q2115" s="13">
        <f t="shared" ref="Q2115:Q2178" si="135">I2115*P2115</f>
        <v>41.768006999999997</v>
      </c>
    </row>
    <row r="2116" spans="1:17">
      <c r="A2116" s="13" t="s">
        <v>2126</v>
      </c>
      <c r="B2116" s="13">
        <v>25.87494942</v>
      </c>
      <c r="C2116" s="13">
        <v>88.366614499999997</v>
      </c>
      <c r="D2116" s="13" t="s">
        <v>6</v>
      </c>
      <c r="E2116" s="13" t="s">
        <v>4927</v>
      </c>
      <c r="F2116" s="13" t="s">
        <v>171</v>
      </c>
      <c r="G2116" s="13" t="s">
        <v>4802</v>
      </c>
      <c r="H2116" s="13" t="s">
        <v>4816</v>
      </c>
      <c r="I2116" s="13">
        <f>(Brick_Kilns_EF!$B$13*Brick_Kilns_EF!$B$11*Brick_Kilns_EF!$B$12)</f>
        <v>8886.81</v>
      </c>
      <c r="J2116" s="13">
        <f>IF(D2116="ZZ",Brick_Kilns_EF!$E$5*(0.75),Brick_Kilns_EF!$E$5)</f>
        <v>9.6999999999999986E-3</v>
      </c>
      <c r="K2116" s="13">
        <f t="shared" si="133"/>
        <v>86.202056999999982</v>
      </c>
      <c r="L2116" s="13">
        <f>IF(D2116="ZZ",Brick_Kilns_EF!$E$2*(0.75),Brick_Kilns_EF!$E$2)</f>
        <v>6.7999999999999996E-3</v>
      </c>
      <c r="M2116" s="13">
        <f t="shared" si="132"/>
        <v>60.430307999999997</v>
      </c>
      <c r="N2116" s="13">
        <f>IF(D2116="ZZ",Brick_Kilns_EF!$E$3*(0.75),Brick_Kilns_EF!$E$3)</f>
        <v>4.5999999999999999E-3</v>
      </c>
      <c r="O2116" s="13">
        <f t="shared" si="134"/>
        <v>40.879325999999999</v>
      </c>
      <c r="P2116" s="13">
        <f>IF(D2116="ZZ",Brick_Kilns_EF!$E$4*(0.75),Brick_Kilns_EF!$E$4)</f>
        <v>4.7000000000000002E-3</v>
      </c>
      <c r="Q2116" s="13">
        <f t="shared" si="135"/>
        <v>41.768006999999997</v>
      </c>
    </row>
    <row r="2117" spans="1:17">
      <c r="A2117" s="13" t="s">
        <v>2127</v>
      </c>
      <c r="B2117" s="13">
        <v>25.873085379999999</v>
      </c>
      <c r="C2117" s="13">
        <v>88.368135620000004</v>
      </c>
      <c r="D2117" s="13" t="s">
        <v>6</v>
      </c>
      <c r="E2117" s="13" t="s">
        <v>4927</v>
      </c>
      <c r="F2117" s="13" t="s">
        <v>171</v>
      </c>
      <c r="G2117" s="13" t="s">
        <v>4802</v>
      </c>
      <c r="H2117" s="13" t="s">
        <v>4816</v>
      </c>
      <c r="I2117" s="13">
        <f>(Brick_Kilns_EF!$B$13*Brick_Kilns_EF!$B$11*Brick_Kilns_EF!$B$12)</f>
        <v>8886.81</v>
      </c>
      <c r="J2117" s="13">
        <f>IF(D2117="ZZ",Brick_Kilns_EF!$E$5*(0.75),Brick_Kilns_EF!$E$5)</f>
        <v>9.6999999999999986E-3</v>
      </c>
      <c r="K2117" s="13">
        <f t="shared" si="133"/>
        <v>86.202056999999982</v>
      </c>
      <c r="L2117" s="13">
        <f>IF(D2117="ZZ",Brick_Kilns_EF!$E$2*(0.75),Brick_Kilns_EF!$E$2)</f>
        <v>6.7999999999999996E-3</v>
      </c>
      <c r="M2117" s="13">
        <f t="shared" si="132"/>
        <v>60.430307999999997</v>
      </c>
      <c r="N2117" s="13">
        <f>IF(D2117="ZZ",Brick_Kilns_EF!$E$3*(0.75),Brick_Kilns_EF!$E$3)</f>
        <v>4.5999999999999999E-3</v>
      </c>
      <c r="O2117" s="13">
        <f t="shared" si="134"/>
        <v>40.879325999999999</v>
      </c>
      <c r="P2117" s="13">
        <f>IF(D2117="ZZ",Brick_Kilns_EF!$E$4*(0.75),Brick_Kilns_EF!$E$4)</f>
        <v>4.7000000000000002E-3</v>
      </c>
      <c r="Q2117" s="13">
        <f t="shared" si="135"/>
        <v>41.768006999999997</v>
      </c>
    </row>
    <row r="2118" spans="1:17">
      <c r="A2118" s="13" t="s">
        <v>2128</v>
      </c>
      <c r="B2118" s="13">
        <v>25.938702750000001</v>
      </c>
      <c r="C2118" s="13">
        <v>88.256312980000004</v>
      </c>
      <c r="D2118" s="13" t="s">
        <v>6</v>
      </c>
      <c r="E2118" s="13" t="s">
        <v>4927</v>
      </c>
      <c r="F2118" s="13" t="s">
        <v>171</v>
      </c>
      <c r="G2118" s="13" t="s">
        <v>4802</v>
      </c>
      <c r="H2118" s="13" t="s">
        <v>4816</v>
      </c>
      <c r="I2118" s="13">
        <f>(Brick_Kilns_EF!$B$13*Brick_Kilns_EF!$B$11*Brick_Kilns_EF!$B$12)</f>
        <v>8886.81</v>
      </c>
      <c r="J2118" s="13">
        <f>IF(D2118="ZZ",Brick_Kilns_EF!$E$5*(0.75),Brick_Kilns_EF!$E$5)</f>
        <v>9.6999999999999986E-3</v>
      </c>
      <c r="K2118" s="13">
        <f t="shared" si="133"/>
        <v>86.202056999999982</v>
      </c>
      <c r="L2118" s="13">
        <f>IF(D2118="ZZ",Brick_Kilns_EF!$E$2*(0.75),Brick_Kilns_EF!$E$2)</f>
        <v>6.7999999999999996E-3</v>
      </c>
      <c r="M2118" s="13">
        <f t="shared" si="132"/>
        <v>60.430307999999997</v>
      </c>
      <c r="N2118" s="13">
        <f>IF(D2118="ZZ",Brick_Kilns_EF!$E$3*(0.75),Brick_Kilns_EF!$E$3)</f>
        <v>4.5999999999999999E-3</v>
      </c>
      <c r="O2118" s="13">
        <f t="shared" si="134"/>
        <v>40.879325999999999</v>
      </c>
      <c r="P2118" s="13">
        <f>IF(D2118="ZZ",Brick_Kilns_EF!$E$4*(0.75),Brick_Kilns_EF!$E$4)</f>
        <v>4.7000000000000002E-3</v>
      </c>
      <c r="Q2118" s="13">
        <f t="shared" si="135"/>
        <v>41.768006999999997</v>
      </c>
    </row>
    <row r="2119" spans="1:17">
      <c r="A2119" s="13" t="s">
        <v>2129</v>
      </c>
      <c r="B2119" s="13">
        <v>25.831814300000001</v>
      </c>
      <c r="C2119" s="13">
        <v>88.239120249999999</v>
      </c>
      <c r="D2119" s="13" t="s">
        <v>6</v>
      </c>
      <c r="E2119" s="13" t="s">
        <v>4927</v>
      </c>
      <c r="F2119" s="13" t="s">
        <v>171</v>
      </c>
      <c r="G2119" s="13" t="s">
        <v>4802</v>
      </c>
      <c r="H2119" s="13" t="s">
        <v>4816</v>
      </c>
      <c r="I2119" s="13">
        <f>(Brick_Kilns_EF!$B$13*Brick_Kilns_EF!$B$11*Brick_Kilns_EF!$B$12)</f>
        <v>8886.81</v>
      </c>
      <c r="J2119" s="13">
        <f>IF(D2119="ZZ",Brick_Kilns_EF!$E$5*(0.75),Brick_Kilns_EF!$E$5)</f>
        <v>9.6999999999999986E-3</v>
      </c>
      <c r="K2119" s="13">
        <f t="shared" si="133"/>
        <v>86.202056999999982</v>
      </c>
      <c r="L2119" s="13">
        <f>IF(D2119="ZZ",Brick_Kilns_EF!$E$2*(0.75),Brick_Kilns_EF!$E$2)</f>
        <v>6.7999999999999996E-3</v>
      </c>
      <c r="M2119" s="13">
        <f t="shared" si="132"/>
        <v>60.430307999999997</v>
      </c>
      <c r="N2119" s="13">
        <f>IF(D2119="ZZ",Brick_Kilns_EF!$E$3*(0.75),Brick_Kilns_EF!$E$3)</f>
        <v>4.5999999999999999E-3</v>
      </c>
      <c r="O2119" s="13">
        <f t="shared" si="134"/>
        <v>40.879325999999999</v>
      </c>
      <c r="P2119" s="13">
        <f>IF(D2119="ZZ",Brick_Kilns_EF!$E$4*(0.75),Brick_Kilns_EF!$E$4)</f>
        <v>4.7000000000000002E-3</v>
      </c>
      <c r="Q2119" s="13">
        <f t="shared" si="135"/>
        <v>41.768006999999997</v>
      </c>
    </row>
    <row r="2120" spans="1:17">
      <c r="A2120" s="13" t="s">
        <v>2130</v>
      </c>
      <c r="B2120" s="13">
        <v>25.924140550000001</v>
      </c>
      <c r="C2120" s="13">
        <v>88.150423129999993</v>
      </c>
      <c r="D2120" s="13" t="s">
        <v>6</v>
      </c>
      <c r="E2120" s="13" t="s">
        <v>4927</v>
      </c>
      <c r="F2120" s="13" t="s">
        <v>171</v>
      </c>
      <c r="G2120" s="13" t="s">
        <v>4802</v>
      </c>
      <c r="H2120" s="13" t="s">
        <v>4816</v>
      </c>
      <c r="I2120" s="13">
        <f>(Brick_Kilns_EF!$B$13*Brick_Kilns_EF!$B$11*Brick_Kilns_EF!$B$12)</f>
        <v>8886.81</v>
      </c>
      <c r="J2120" s="13">
        <f>IF(D2120="ZZ",Brick_Kilns_EF!$E$5*(0.75),Brick_Kilns_EF!$E$5)</f>
        <v>9.6999999999999986E-3</v>
      </c>
      <c r="K2120" s="13">
        <f t="shared" si="133"/>
        <v>86.202056999999982</v>
      </c>
      <c r="L2120" s="13">
        <f>IF(D2120="ZZ",Brick_Kilns_EF!$E$2*(0.75),Brick_Kilns_EF!$E$2)</f>
        <v>6.7999999999999996E-3</v>
      </c>
      <c r="M2120" s="13">
        <f t="shared" si="132"/>
        <v>60.430307999999997</v>
      </c>
      <c r="N2120" s="13">
        <f>IF(D2120="ZZ",Brick_Kilns_EF!$E$3*(0.75),Brick_Kilns_EF!$E$3)</f>
        <v>4.5999999999999999E-3</v>
      </c>
      <c r="O2120" s="13">
        <f t="shared" si="134"/>
        <v>40.879325999999999</v>
      </c>
      <c r="P2120" s="13">
        <f>IF(D2120="ZZ",Brick_Kilns_EF!$E$4*(0.75),Brick_Kilns_EF!$E$4)</f>
        <v>4.7000000000000002E-3</v>
      </c>
      <c r="Q2120" s="13">
        <f t="shared" si="135"/>
        <v>41.768006999999997</v>
      </c>
    </row>
    <row r="2121" spans="1:17">
      <c r="A2121" s="13" t="s">
        <v>2131</v>
      </c>
      <c r="B2121" s="13">
        <v>26.160324920000001</v>
      </c>
      <c r="C2121" s="13">
        <v>88.531821350000001</v>
      </c>
      <c r="D2121" s="13" t="s">
        <v>6</v>
      </c>
      <c r="E2121" s="13" t="s">
        <v>4927</v>
      </c>
      <c r="F2121" s="13" t="s">
        <v>171</v>
      </c>
      <c r="G2121" s="13" t="s">
        <v>4802</v>
      </c>
      <c r="H2121" s="13" t="s">
        <v>4816</v>
      </c>
      <c r="I2121" s="13">
        <f>(Brick_Kilns_EF!$B$13*Brick_Kilns_EF!$B$11*Brick_Kilns_EF!$B$12)</f>
        <v>8886.81</v>
      </c>
      <c r="J2121" s="13">
        <f>IF(D2121="ZZ",Brick_Kilns_EF!$E$5*(0.75),Brick_Kilns_EF!$E$5)</f>
        <v>9.6999999999999986E-3</v>
      </c>
      <c r="K2121" s="13">
        <f t="shared" si="133"/>
        <v>86.202056999999982</v>
      </c>
      <c r="L2121" s="13">
        <f>IF(D2121="ZZ",Brick_Kilns_EF!$E$2*(0.75),Brick_Kilns_EF!$E$2)</f>
        <v>6.7999999999999996E-3</v>
      </c>
      <c r="M2121" s="13">
        <f t="shared" si="132"/>
        <v>60.430307999999997</v>
      </c>
      <c r="N2121" s="13">
        <f>IF(D2121="ZZ",Brick_Kilns_EF!$E$3*(0.75),Brick_Kilns_EF!$E$3)</f>
        <v>4.5999999999999999E-3</v>
      </c>
      <c r="O2121" s="13">
        <f t="shared" si="134"/>
        <v>40.879325999999999</v>
      </c>
      <c r="P2121" s="13">
        <f>IF(D2121="ZZ",Brick_Kilns_EF!$E$4*(0.75),Brick_Kilns_EF!$E$4)</f>
        <v>4.7000000000000002E-3</v>
      </c>
      <c r="Q2121" s="13">
        <f t="shared" si="135"/>
        <v>41.768006999999997</v>
      </c>
    </row>
    <row r="2122" spans="1:17">
      <c r="A2122" s="13" t="s">
        <v>2132</v>
      </c>
      <c r="B2122" s="13">
        <v>26.0378024</v>
      </c>
      <c r="C2122" s="13">
        <v>88.301642040000004</v>
      </c>
      <c r="D2122" s="13" t="s">
        <v>6</v>
      </c>
      <c r="E2122" s="13" t="s">
        <v>4927</v>
      </c>
      <c r="F2122" s="13" t="s">
        <v>171</v>
      </c>
      <c r="G2122" s="13" t="s">
        <v>4802</v>
      </c>
      <c r="H2122" s="13" t="s">
        <v>4816</v>
      </c>
      <c r="I2122" s="13">
        <f>(Brick_Kilns_EF!$B$13*Brick_Kilns_EF!$B$11*Brick_Kilns_EF!$B$12)</f>
        <v>8886.81</v>
      </c>
      <c r="J2122" s="13">
        <f>IF(D2122="ZZ",Brick_Kilns_EF!$E$5*(0.75),Brick_Kilns_EF!$E$5)</f>
        <v>9.6999999999999986E-3</v>
      </c>
      <c r="K2122" s="13">
        <f t="shared" si="133"/>
        <v>86.202056999999982</v>
      </c>
      <c r="L2122" s="13">
        <f>IF(D2122="ZZ",Brick_Kilns_EF!$E$2*(0.75),Brick_Kilns_EF!$E$2)</f>
        <v>6.7999999999999996E-3</v>
      </c>
      <c r="M2122" s="13">
        <f t="shared" si="132"/>
        <v>60.430307999999997</v>
      </c>
      <c r="N2122" s="13">
        <f>IF(D2122="ZZ",Brick_Kilns_EF!$E$3*(0.75),Brick_Kilns_EF!$E$3)</f>
        <v>4.5999999999999999E-3</v>
      </c>
      <c r="O2122" s="13">
        <f t="shared" si="134"/>
        <v>40.879325999999999</v>
      </c>
      <c r="P2122" s="13">
        <f>IF(D2122="ZZ",Brick_Kilns_EF!$E$4*(0.75),Brick_Kilns_EF!$E$4)</f>
        <v>4.7000000000000002E-3</v>
      </c>
      <c r="Q2122" s="13">
        <f t="shared" si="135"/>
        <v>41.768006999999997</v>
      </c>
    </row>
    <row r="2123" spans="1:17">
      <c r="A2123" s="13" t="s">
        <v>2133</v>
      </c>
      <c r="B2123" s="13">
        <v>22.397282929999999</v>
      </c>
      <c r="C2123" s="13">
        <v>90.774464690000002</v>
      </c>
      <c r="D2123" s="13" t="s">
        <v>6</v>
      </c>
      <c r="E2123" s="13" t="s">
        <v>4927</v>
      </c>
      <c r="F2123" s="13" t="s">
        <v>11</v>
      </c>
      <c r="G2123" s="13" t="s">
        <v>4802</v>
      </c>
      <c r="H2123" s="13" t="s">
        <v>4816</v>
      </c>
      <c r="I2123" s="13">
        <f>(Brick_Kilns_EF!$B$13*Brick_Kilns_EF!$B$11*Brick_Kilns_EF!$B$12)</f>
        <v>8886.81</v>
      </c>
      <c r="J2123" s="13">
        <f>IF(D2123="ZZ",Brick_Kilns_EF!$E$5*(0.75),Brick_Kilns_EF!$E$5)</f>
        <v>9.6999999999999986E-3</v>
      </c>
      <c r="K2123" s="13">
        <f t="shared" si="133"/>
        <v>86.202056999999982</v>
      </c>
      <c r="L2123" s="13">
        <f>IF(D2123="ZZ",Brick_Kilns_EF!$E$2*(0.75),Brick_Kilns_EF!$E$2)</f>
        <v>6.7999999999999996E-3</v>
      </c>
      <c r="M2123" s="13">
        <f t="shared" si="132"/>
        <v>60.430307999999997</v>
      </c>
      <c r="N2123" s="13">
        <f>IF(D2123="ZZ",Brick_Kilns_EF!$E$3*(0.75),Brick_Kilns_EF!$E$3)</f>
        <v>4.5999999999999999E-3</v>
      </c>
      <c r="O2123" s="13">
        <f t="shared" si="134"/>
        <v>40.879325999999999</v>
      </c>
      <c r="P2123" s="13">
        <f>IF(D2123="ZZ",Brick_Kilns_EF!$E$4*(0.75),Brick_Kilns_EF!$E$4)</f>
        <v>4.7000000000000002E-3</v>
      </c>
      <c r="Q2123" s="13">
        <f t="shared" si="135"/>
        <v>41.768006999999997</v>
      </c>
    </row>
    <row r="2124" spans="1:17">
      <c r="A2124" s="13" t="s">
        <v>2134</v>
      </c>
      <c r="B2124" s="13">
        <v>25.891743600000002</v>
      </c>
      <c r="C2124" s="13">
        <v>88.316717389999994</v>
      </c>
      <c r="D2124" s="13" t="s">
        <v>6</v>
      </c>
      <c r="E2124" s="13" t="s">
        <v>4927</v>
      </c>
      <c r="F2124" s="13" t="s">
        <v>171</v>
      </c>
      <c r="G2124" s="13" t="s">
        <v>4802</v>
      </c>
      <c r="H2124" s="13" t="s">
        <v>4816</v>
      </c>
      <c r="I2124" s="13">
        <f>(Brick_Kilns_EF!$B$13*Brick_Kilns_EF!$B$11*Brick_Kilns_EF!$B$12)</f>
        <v>8886.81</v>
      </c>
      <c r="J2124" s="13">
        <f>IF(D2124="ZZ",Brick_Kilns_EF!$E$5*(0.75),Brick_Kilns_EF!$E$5)</f>
        <v>9.6999999999999986E-3</v>
      </c>
      <c r="K2124" s="13">
        <f t="shared" si="133"/>
        <v>86.202056999999982</v>
      </c>
      <c r="L2124" s="13">
        <f>IF(D2124="ZZ",Brick_Kilns_EF!$E$2*(0.75),Brick_Kilns_EF!$E$2)</f>
        <v>6.7999999999999996E-3</v>
      </c>
      <c r="M2124" s="13">
        <f t="shared" si="132"/>
        <v>60.430307999999997</v>
      </c>
      <c r="N2124" s="13">
        <f>IF(D2124="ZZ",Brick_Kilns_EF!$E$3*(0.75),Brick_Kilns_EF!$E$3)</f>
        <v>4.5999999999999999E-3</v>
      </c>
      <c r="O2124" s="13">
        <f t="shared" si="134"/>
        <v>40.879325999999999</v>
      </c>
      <c r="P2124" s="13">
        <f>IF(D2124="ZZ",Brick_Kilns_EF!$E$4*(0.75),Brick_Kilns_EF!$E$4)</f>
        <v>4.7000000000000002E-3</v>
      </c>
      <c r="Q2124" s="13">
        <f t="shared" si="135"/>
        <v>41.768006999999997</v>
      </c>
    </row>
    <row r="2125" spans="1:17">
      <c r="A2125" s="13" t="s">
        <v>2135</v>
      </c>
      <c r="B2125" s="13">
        <v>26.170928719999999</v>
      </c>
      <c r="C2125" s="13">
        <v>88.305219260000001</v>
      </c>
      <c r="D2125" s="13" t="s">
        <v>6</v>
      </c>
      <c r="E2125" s="13" t="s">
        <v>4927</v>
      </c>
      <c r="F2125" s="13" t="s">
        <v>171</v>
      </c>
      <c r="G2125" s="13" t="s">
        <v>4802</v>
      </c>
      <c r="H2125" s="13" t="s">
        <v>4816</v>
      </c>
      <c r="I2125" s="13">
        <f>(Brick_Kilns_EF!$B$13*Brick_Kilns_EF!$B$11*Brick_Kilns_EF!$B$12)</f>
        <v>8886.81</v>
      </c>
      <c r="J2125" s="13">
        <f>IF(D2125="ZZ",Brick_Kilns_EF!$E$5*(0.75),Brick_Kilns_EF!$E$5)</f>
        <v>9.6999999999999986E-3</v>
      </c>
      <c r="K2125" s="13">
        <f t="shared" si="133"/>
        <v>86.202056999999982</v>
      </c>
      <c r="L2125" s="13">
        <f>IF(D2125="ZZ",Brick_Kilns_EF!$E$2*(0.75),Brick_Kilns_EF!$E$2)</f>
        <v>6.7999999999999996E-3</v>
      </c>
      <c r="M2125" s="13">
        <f t="shared" si="132"/>
        <v>60.430307999999997</v>
      </c>
      <c r="N2125" s="13">
        <f>IF(D2125="ZZ",Brick_Kilns_EF!$E$3*(0.75),Brick_Kilns_EF!$E$3)</f>
        <v>4.5999999999999999E-3</v>
      </c>
      <c r="O2125" s="13">
        <f t="shared" si="134"/>
        <v>40.879325999999999</v>
      </c>
      <c r="P2125" s="13">
        <f>IF(D2125="ZZ",Brick_Kilns_EF!$E$4*(0.75),Brick_Kilns_EF!$E$4)</f>
        <v>4.7000000000000002E-3</v>
      </c>
      <c r="Q2125" s="13">
        <f t="shared" si="135"/>
        <v>41.768006999999997</v>
      </c>
    </row>
    <row r="2126" spans="1:17">
      <c r="A2126" s="13" t="s">
        <v>2136</v>
      </c>
      <c r="B2126" s="13">
        <v>25.906610449999999</v>
      </c>
      <c r="C2126" s="13">
        <v>88.259757269999994</v>
      </c>
      <c r="D2126" s="13" t="s">
        <v>6</v>
      </c>
      <c r="E2126" s="13" t="s">
        <v>4927</v>
      </c>
      <c r="F2126" s="13" t="s">
        <v>171</v>
      </c>
      <c r="G2126" s="13" t="s">
        <v>4802</v>
      </c>
      <c r="H2126" s="13" t="s">
        <v>4816</v>
      </c>
      <c r="I2126" s="13">
        <f>(Brick_Kilns_EF!$B$13*Brick_Kilns_EF!$B$11*Brick_Kilns_EF!$B$12)</f>
        <v>8886.81</v>
      </c>
      <c r="J2126" s="13">
        <f>IF(D2126="ZZ",Brick_Kilns_EF!$E$5*(0.75),Brick_Kilns_EF!$E$5)</f>
        <v>9.6999999999999986E-3</v>
      </c>
      <c r="K2126" s="13">
        <f t="shared" si="133"/>
        <v>86.202056999999982</v>
      </c>
      <c r="L2126" s="13">
        <f>IF(D2126="ZZ",Brick_Kilns_EF!$E$2*(0.75),Brick_Kilns_EF!$E$2)</f>
        <v>6.7999999999999996E-3</v>
      </c>
      <c r="M2126" s="13">
        <f t="shared" si="132"/>
        <v>60.430307999999997</v>
      </c>
      <c r="N2126" s="13">
        <f>IF(D2126="ZZ",Brick_Kilns_EF!$E$3*(0.75),Brick_Kilns_EF!$E$3)</f>
        <v>4.5999999999999999E-3</v>
      </c>
      <c r="O2126" s="13">
        <f t="shared" si="134"/>
        <v>40.879325999999999</v>
      </c>
      <c r="P2126" s="13">
        <f>IF(D2126="ZZ",Brick_Kilns_EF!$E$4*(0.75),Brick_Kilns_EF!$E$4)</f>
        <v>4.7000000000000002E-3</v>
      </c>
      <c r="Q2126" s="13">
        <f t="shared" si="135"/>
        <v>41.768006999999997</v>
      </c>
    </row>
    <row r="2127" spans="1:17">
      <c r="A2127" s="13" t="s">
        <v>2137</v>
      </c>
      <c r="B2127" s="13">
        <v>22.13499916</v>
      </c>
      <c r="C2127" s="13">
        <v>90.644098369999995</v>
      </c>
      <c r="D2127" s="13" t="s">
        <v>6</v>
      </c>
      <c r="E2127" s="13" t="s">
        <v>4927</v>
      </c>
      <c r="F2127" s="13" t="s">
        <v>11</v>
      </c>
      <c r="G2127" s="13" t="s">
        <v>4802</v>
      </c>
      <c r="H2127" s="13" t="s">
        <v>4816</v>
      </c>
      <c r="I2127" s="13">
        <f>(Brick_Kilns_EF!$B$13*Brick_Kilns_EF!$B$11*Brick_Kilns_EF!$B$12)</f>
        <v>8886.81</v>
      </c>
      <c r="J2127" s="13">
        <f>IF(D2127="ZZ",Brick_Kilns_EF!$E$5*(0.75),Brick_Kilns_EF!$E$5)</f>
        <v>9.6999999999999986E-3</v>
      </c>
      <c r="K2127" s="13">
        <f t="shared" si="133"/>
        <v>86.202056999999982</v>
      </c>
      <c r="L2127" s="13">
        <f>IF(D2127="ZZ",Brick_Kilns_EF!$E$2*(0.75),Brick_Kilns_EF!$E$2)</f>
        <v>6.7999999999999996E-3</v>
      </c>
      <c r="M2127" s="13">
        <f t="shared" si="132"/>
        <v>60.430307999999997</v>
      </c>
      <c r="N2127" s="13">
        <f>IF(D2127="ZZ",Brick_Kilns_EF!$E$3*(0.75),Brick_Kilns_EF!$E$3)</f>
        <v>4.5999999999999999E-3</v>
      </c>
      <c r="O2127" s="13">
        <f t="shared" si="134"/>
        <v>40.879325999999999</v>
      </c>
      <c r="P2127" s="13">
        <f>IF(D2127="ZZ",Brick_Kilns_EF!$E$4*(0.75),Brick_Kilns_EF!$E$4)</f>
        <v>4.7000000000000002E-3</v>
      </c>
      <c r="Q2127" s="13">
        <f t="shared" si="135"/>
        <v>41.768006999999997</v>
      </c>
    </row>
    <row r="2128" spans="1:17">
      <c r="A2128" s="13" t="s">
        <v>2138</v>
      </c>
      <c r="B2128" s="13">
        <v>22.134994460000001</v>
      </c>
      <c r="C2128" s="13">
        <v>90.643539369999999</v>
      </c>
      <c r="D2128" s="13" t="s">
        <v>6</v>
      </c>
      <c r="E2128" s="13" t="s">
        <v>4927</v>
      </c>
      <c r="F2128" s="13" t="s">
        <v>11</v>
      </c>
      <c r="G2128" s="13" t="s">
        <v>4802</v>
      </c>
      <c r="H2128" s="13" t="s">
        <v>4816</v>
      </c>
      <c r="I2128" s="13">
        <f>(Brick_Kilns_EF!$B$13*Brick_Kilns_EF!$B$11*Brick_Kilns_EF!$B$12)</f>
        <v>8886.81</v>
      </c>
      <c r="J2128" s="13">
        <f>IF(D2128="ZZ",Brick_Kilns_EF!$E$5*(0.75),Brick_Kilns_EF!$E$5)</f>
        <v>9.6999999999999986E-3</v>
      </c>
      <c r="K2128" s="13">
        <f t="shared" si="133"/>
        <v>86.202056999999982</v>
      </c>
      <c r="L2128" s="13">
        <f>IF(D2128="ZZ",Brick_Kilns_EF!$E$2*(0.75),Brick_Kilns_EF!$E$2)</f>
        <v>6.7999999999999996E-3</v>
      </c>
      <c r="M2128" s="13">
        <f t="shared" si="132"/>
        <v>60.430307999999997</v>
      </c>
      <c r="N2128" s="13">
        <f>IF(D2128="ZZ",Brick_Kilns_EF!$E$3*(0.75),Brick_Kilns_EF!$E$3)</f>
        <v>4.5999999999999999E-3</v>
      </c>
      <c r="O2128" s="13">
        <f t="shared" si="134"/>
        <v>40.879325999999999</v>
      </c>
      <c r="P2128" s="13">
        <f>IF(D2128="ZZ",Brick_Kilns_EF!$E$4*(0.75),Brick_Kilns_EF!$E$4)</f>
        <v>4.7000000000000002E-3</v>
      </c>
      <c r="Q2128" s="13">
        <f t="shared" si="135"/>
        <v>41.768006999999997</v>
      </c>
    </row>
    <row r="2129" spans="1:17">
      <c r="A2129" s="13" t="s">
        <v>2139</v>
      </c>
      <c r="B2129" s="13">
        <v>22.133614040000001</v>
      </c>
      <c r="C2129" s="13">
        <v>90.641813999999997</v>
      </c>
      <c r="D2129" s="13" t="s">
        <v>6</v>
      </c>
      <c r="E2129" s="13" t="s">
        <v>4927</v>
      </c>
      <c r="F2129" s="13" t="s">
        <v>11</v>
      </c>
      <c r="G2129" s="13" t="s">
        <v>4802</v>
      </c>
      <c r="H2129" s="13" t="s">
        <v>4816</v>
      </c>
      <c r="I2129" s="13">
        <f>(Brick_Kilns_EF!$B$13*Brick_Kilns_EF!$B$11*Brick_Kilns_EF!$B$12)</f>
        <v>8886.81</v>
      </c>
      <c r="J2129" s="13">
        <f>IF(D2129="ZZ",Brick_Kilns_EF!$E$5*(0.75),Brick_Kilns_EF!$E$5)</f>
        <v>9.6999999999999986E-3</v>
      </c>
      <c r="K2129" s="13">
        <f t="shared" si="133"/>
        <v>86.202056999999982</v>
      </c>
      <c r="L2129" s="13">
        <f>IF(D2129="ZZ",Brick_Kilns_EF!$E$2*(0.75),Brick_Kilns_EF!$E$2)</f>
        <v>6.7999999999999996E-3</v>
      </c>
      <c r="M2129" s="13">
        <f t="shared" si="132"/>
        <v>60.430307999999997</v>
      </c>
      <c r="N2129" s="13">
        <f>IF(D2129="ZZ",Brick_Kilns_EF!$E$3*(0.75),Brick_Kilns_EF!$E$3)</f>
        <v>4.5999999999999999E-3</v>
      </c>
      <c r="O2129" s="13">
        <f t="shared" si="134"/>
        <v>40.879325999999999</v>
      </c>
      <c r="P2129" s="13">
        <f>IF(D2129="ZZ",Brick_Kilns_EF!$E$4*(0.75),Brick_Kilns_EF!$E$4)</f>
        <v>4.7000000000000002E-3</v>
      </c>
      <c r="Q2129" s="13">
        <f t="shared" si="135"/>
        <v>41.768006999999997</v>
      </c>
    </row>
    <row r="2130" spans="1:17">
      <c r="A2130" s="13" t="s">
        <v>2140</v>
      </c>
      <c r="B2130" s="13">
        <v>26.057470479999999</v>
      </c>
      <c r="C2130" s="13">
        <v>88.472165050000001</v>
      </c>
      <c r="D2130" s="13" t="s">
        <v>6</v>
      </c>
      <c r="E2130" s="13" t="s">
        <v>4927</v>
      </c>
      <c r="F2130" s="13" t="s">
        <v>171</v>
      </c>
      <c r="G2130" s="13" t="s">
        <v>4802</v>
      </c>
      <c r="H2130" s="13" t="s">
        <v>4816</v>
      </c>
      <c r="I2130" s="13">
        <f>(Brick_Kilns_EF!$B$13*Brick_Kilns_EF!$B$11*Brick_Kilns_EF!$B$12)</f>
        <v>8886.81</v>
      </c>
      <c r="J2130" s="13">
        <f>IF(D2130="ZZ",Brick_Kilns_EF!$E$5*(0.75),Brick_Kilns_EF!$E$5)</f>
        <v>9.6999999999999986E-3</v>
      </c>
      <c r="K2130" s="13">
        <f t="shared" si="133"/>
        <v>86.202056999999982</v>
      </c>
      <c r="L2130" s="13">
        <f>IF(D2130="ZZ",Brick_Kilns_EF!$E$2*(0.75),Brick_Kilns_EF!$E$2)</f>
        <v>6.7999999999999996E-3</v>
      </c>
      <c r="M2130" s="13">
        <f t="shared" si="132"/>
        <v>60.430307999999997</v>
      </c>
      <c r="N2130" s="13">
        <f>IF(D2130="ZZ",Brick_Kilns_EF!$E$3*(0.75),Brick_Kilns_EF!$E$3)</f>
        <v>4.5999999999999999E-3</v>
      </c>
      <c r="O2130" s="13">
        <f t="shared" si="134"/>
        <v>40.879325999999999</v>
      </c>
      <c r="P2130" s="13">
        <f>IF(D2130="ZZ",Brick_Kilns_EF!$E$4*(0.75),Brick_Kilns_EF!$E$4)</f>
        <v>4.7000000000000002E-3</v>
      </c>
      <c r="Q2130" s="13">
        <f t="shared" si="135"/>
        <v>41.768006999999997</v>
      </c>
    </row>
    <row r="2131" spans="1:17">
      <c r="A2131" s="13" t="s">
        <v>2141</v>
      </c>
      <c r="B2131" s="13">
        <v>26.077912489999999</v>
      </c>
      <c r="C2131" s="13">
        <v>88.511166630000005</v>
      </c>
      <c r="D2131" s="13" t="s">
        <v>6</v>
      </c>
      <c r="E2131" s="13" t="s">
        <v>4927</v>
      </c>
      <c r="F2131" s="13" t="s">
        <v>171</v>
      </c>
      <c r="G2131" s="13" t="s">
        <v>4802</v>
      </c>
      <c r="H2131" s="13" t="s">
        <v>4816</v>
      </c>
      <c r="I2131" s="13">
        <f>(Brick_Kilns_EF!$B$13*Brick_Kilns_EF!$B$11*Brick_Kilns_EF!$B$12)</f>
        <v>8886.81</v>
      </c>
      <c r="J2131" s="13">
        <f>IF(D2131="ZZ",Brick_Kilns_EF!$E$5*(0.75),Brick_Kilns_EF!$E$5)</f>
        <v>9.6999999999999986E-3</v>
      </c>
      <c r="K2131" s="13">
        <f t="shared" si="133"/>
        <v>86.202056999999982</v>
      </c>
      <c r="L2131" s="13">
        <f>IF(D2131="ZZ",Brick_Kilns_EF!$E$2*(0.75),Brick_Kilns_EF!$E$2)</f>
        <v>6.7999999999999996E-3</v>
      </c>
      <c r="M2131" s="13">
        <f t="shared" si="132"/>
        <v>60.430307999999997</v>
      </c>
      <c r="N2131" s="13">
        <f>IF(D2131="ZZ",Brick_Kilns_EF!$E$3*(0.75),Brick_Kilns_EF!$E$3)</f>
        <v>4.5999999999999999E-3</v>
      </c>
      <c r="O2131" s="13">
        <f t="shared" si="134"/>
        <v>40.879325999999999</v>
      </c>
      <c r="P2131" s="13">
        <f>IF(D2131="ZZ",Brick_Kilns_EF!$E$4*(0.75),Brick_Kilns_EF!$E$4)</f>
        <v>4.7000000000000002E-3</v>
      </c>
      <c r="Q2131" s="13">
        <f t="shared" si="135"/>
        <v>41.768006999999997</v>
      </c>
    </row>
    <row r="2132" spans="1:17">
      <c r="A2132" s="13" t="s">
        <v>2142</v>
      </c>
      <c r="B2132" s="13">
        <v>22.121947710000001</v>
      </c>
      <c r="C2132" s="13">
        <v>90.795202090000004</v>
      </c>
      <c r="D2132" s="13" t="s">
        <v>6</v>
      </c>
      <c r="E2132" s="13" t="s">
        <v>4927</v>
      </c>
      <c r="F2132" s="13" t="s">
        <v>11</v>
      </c>
      <c r="G2132" s="13" t="s">
        <v>4802</v>
      </c>
      <c r="H2132" s="13" t="s">
        <v>4816</v>
      </c>
      <c r="I2132" s="13">
        <f>(Brick_Kilns_EF!$B$13*Brick_Kilns_EF!$B$11*Brick_Kilns_EF!$B$12)</f>
        <v>8886.81</v>
      </c>
      <c r="J2132" s="13">
        <f>IF(D2132="ZZ",Brick_Kilns_EF!$E$5*(0.75),Brick_Kilns_EF!$E$5)</f>
        <v>9.6999999999999986E-3</v>
      </c>
      <c r="K2132" s="13">
        <f t="shared" si="133"/>
        <v>86.202056999999982</v>
      </c>
      <c r="L2132" s="13">
        <f>IF(D2132="ZZ",Brick_Kilns_EF!$E$2*(0.75),Brick_Kilns_EF!$E$2)</f>
        <v>6.7999999999999996E-3</v>
      </c>
      <c r="M2132" s="13">
        <f t="shared" si="132"/>
        <v>60.430307999999997</v>
      </c>
      <c r="N2132" s="13">
        <f>IF(D2132="ZZ",Brick_Kilns_EF!$E$3*(0.75),Brick_Kilns_EF!$E$3)</f>
        <v>4.5999999999999999E-3</v>
      </c>
      <c r="O2132" s="13">
        <f t="shared" si="134"/>
        <v>40.879325999999999</v>
      </c>
      <c r="P2132" s="13">
        <f>IF(D2132="ZZ",Brick_Kilns_EF!$E$4*(0.75),Brick_Kilns_EF!$E$4)</f>
        <v>4.7000000000000002E-3</v>
      </c>
      <c r="Q2132" s="13">
        <f t="shared" si="135"/>
        <v>41.768006999999997</v>
      </c>
    </row>
    <row r="2133" spans="1:17">
      <c r="A2133" s="13" t="s">
        <v>2143</v>
      </c>
      <c r="B2133" s="13">
        <v>25.981227570000001</v>
      </c>
      <c r="C2133" s="13">
        <v>88.639145029999995</v>
      </c>
      <c r="D2133" s="13" t="s">
        <v>6</v>
      </c>
      <c r="E2133" s="13" t="s">
        <v>4927</v>
      </c>
      <c r="F2133" s="13" t="s">
        <v>171</v>
      </c>
      <c r="G2133" s="13" t="s">
        <v>4802</v>
      </c>
      <c r="H2133" s="13" t="s">
        <v>4816</v>
      </c>
      <c r="I2133" s="13">
        <f>(Brick_Kilns_EF!$B$13*Brick_Kilns_EF!$B$11*Brick_Kilns_EF!$B$12)</f>
        <v>8886.81</v>
      </c>
      <c r="J2133" s="13">
        <f>IF(D2133="ZZ",Brick_Kilns_EF!$E$5*(0.75),Brick_Kilns_EF!$E$5)</f>
        <v>9.6999999999999986E-3</v>
      </c>
      <c r="K2133" s="13">
        <f t="shared" si="133"/>
        <v>86.202056999999982</v>
      </c>
      <c r="L2133" s="13">
        <f>IF(D2133="ZZ",Brick_Kilns_EF!$E$2*(0.75),Brick_Kilns_EF!$E$2)</f>
        <v>6.7999999999999996E-3</v>
      </c>
      <c r="M2133" s="13">
        <f t="shared" si="132"/>
        <v>60.430307999999997</v>
      </c>
      <c r="N2133" s="13">
        <f>IF(D2133="ZZ",Brick_Kilns_EF!$E$3*(0.75),Brick_Kilns_EF!$E$3)</f>
        <v>4.5999999999999999E-3</v>
      </c>
      <c r="O2133" s="13">
        <f t="shared" si="134"/>
        <v>40.879325999999999</v>
      </c>
      <c r="P2133" s="13">
        <f>IF(D2133="ZZ",Brick_Kilns_EF!$E$4*(0.75),Brick_Kilns_EF!$E$4)</f>
        <v>4.7000000000000002E-3</v>
      </c>
      <c r="Q2133" s="13">
        <f t="shared" si="135"/>
        <v>41.768006999999997</v>
      </c>
    </row>
    <row r="2134" spans="1:17">
      <c r="A2134" s="13" t="s">
        <v>2144</v>
      </c>
      <c r="B2134" s="13">
        <v>22.212787729999999</v>
      </c>
      <c r="C2134" s="13">
        <v>90.651332069999995</v>
      </c>
      <c r="D2134" s="13" t="s">
        <v>6</v>
      </c>
      <c r="E2134" s="13" t="s">
        <v>4927</v>
      </c>
      <c r="F2134" s="13" t="s">
        <v>11</v>
      </c>
      <c r="G2134" s="13" t="s">
        <v>4802</v>
      </c>
      <c r="H2134" s="13" t="s">
        <v>4816</v>
      </c>
      <c r="I2134" s="13">
        <f>(Brick_Kilns_EF!$B$13*Brick_Kilns_EF!$B$11*Brick_Kilns_EF!$B$12)</f>
        <v>8886.81</v>
      </c>
      <c r="J2134" s="13">
        <f>IF(D2134="ZZ",Brick_Kilns_EF!$E$5*(0.75),Brick_Kilns_EF!$E$5)</f>
        <v>9.6999999999999986E-3</v>
      </c>
      <c r="K2134" s="13">
        <f t="shared" si="133"/>
        <v>86.202056999999982</v>
      </c>
      <c r="L2134" s="13">
        <f>IF(D2134="ZZ",Brick_Kilns_EF!$E$2*(0.75),Brick_Kilns_EF!$E$2)</f>
        <v>6.7999999999999996E-3</v>
      </c>
      <c r="M2134" s="13">
        <f t="shared" si="132"/>
        <v>60.430307999999997</v>
      </c>
      <c r="N2134" s="13">
        <f>IF(D2134="ZZ",Brick_Kilns_EF!$E$3*(0.75),Brick_Kilns_EF!$E$3)</f>
        <v>4.5999999999999999E-3</v>
      </c>
      <c r="O2134" s="13">
        <f t="shared" si="134"/>
        <v>40.879325999999999</v>
      </c>
      <c r="P2134" s="13">
        <f>IF(D2134="ZZ",Brick_Kilns_EF!$E$4*(0.75),Brick_Kilns_EF!$E$4)</f>
        <v>4.7000000000000002E-3</v>
      </c>
      <c r="Q2134" s="13">
        <f t="shared" si="135"/>
        <v>41.768006999999997</v>
      </c>
    </row>
    <row r="2135" spans="1:17">
      <c r="A2135" s="13" t="s">
        <v>2145</v>
      </c>
      <c r="B2135" s="13">
        <v>22.212825299999999</v>
      </c>
      <c r="C2135" s="13">
        <v>90.651267579999995</v>
      </c>
      <c r="D2135" s="13" t="s">
        <v>6</v>
      </c>
      <c r="E2135" s="13" t="s">
        <v>4927</v>
      </c>
      <c r="F2135" s="13" t="s">
        <v>11</v>
      </c>
      <c r="G2135" s="13" t="s">
        <v>4802</v>
      </c>
      <c r="H2135" s="13" t="s">
        <v>4816</v>
      </c>
      <c r="I2135" s="13">
        <f>(Brick_Kilns_EF!$B$13*Brick_Kilns_EF!$B$11*Brick_Kilns_EF!$B$12)</f>
        <v>8886.81</v>
      </c>
      <c r="J2135" s="13">
        <f>IF(D2135="ZZ",Brick_Kilns_EF!$E$5*(0.75),Brick_Kilns_EF!$E$5)</f>
        <v>9.6999999999999986E-3</v>
      </c>
      <c r="K2135" s="13">
        <f t="shared" si="133"/>
        <v>86.202056999999982</v>
      </c>
      <c r="L2135" s="13">
        <f>IF(D2135="ZZ",Brick_Kilns_EF!$E$2*(0.75),Brick_Kilns_EF!$E$2)</f>
        <v>6.7999999999999996E-3</v>
      </c>
      <c r="M2135" s="13">
        <f t="shared" si="132"/>
        <v>60.430307999999997</v>
      </c>
      <c r="N2135" s="13">
        <f>IF(D2135="ZZ",Brick_Kilns_EF!$E$3*(0.75),Brick_Kilns_EF!$E$3)</f>
        <v>4.5999999999999999E-3</v>
      </c>
      <c r="O2135" s="13">
        <f t="shared" si="134"/>
        <v>40.879325999999999</v>
      </c>
      <c r="P2135" s="13">
        <f>IF(D2135="ZZ",Brick_Kilns_EF!$E$4*(0.75),Brick_Kilns_EF!$E$4)</f>
        <v>4.7000000000000002E-3</v>
      </c>
      <c r="Q2135" s="13">
        <f t="shared" si="135"/>
        <v>41.768006999999997</v>
      </c>
    </row>
    <row r="2136" spans="1:17">
      <c r="A2136" s="13" t="s">
        <v>2146</v>
      </c>
      <c r="B2136" s="13">
        <v>26.054148420000001</v>
      </c>
      <c r="C2136" s="13">
        <v>88.441518259999995</v>
      </c>
      <c r="D2136" s="13" t="s">
        <v>6</v>
      </c>
      <c r="E2136" s="13" t="s">
        <v>4927</v>
      </c>
      <c r="F2136" s="13" t="s">
        <v>171</v>
      </c>
      <c r="G2136" s="13" t="s">
        <v>4802</v>
      </c>
      <c r="H2136" s="13" t="s">
        <v>4816</v>
      </c>
      <c r="I2136" s="13">
        <f>(Brick_Kilns_EF!$B$13*Brick_Kilns_EF!$B$11*Brick_Kilns_EF!$B$12)</f>
        <v>8886.81</v>
      </c>
      <c r="J2136" s="13">
        <f>IF(D2136="ZZ",Brick_Kilns_EF!$E$5*(0.75),Brick_Kilns_EF!$E$5)</f>
        <v>9.6999999999999986E-3</v>
      </c>
      <c r="K2136" s="13">
        <f t="shared" si="133"/>
        <v>86.202056999999982</v>
      </c>
      <c r="L2136" s="13">
        <f>IF(D2136="ZZ",Brick_Kilns_EF!$E$2*(0.75),Brick_Kilns_EF!$E$2)</f>
        <v>6.7999999999999996E-3</v>
      </c>
      <c r="M2136" s="13">
        <f t="shared" si="132"/>
        <v>60.430307999999997</v>
      </c>
      <c r="N2136" s="13">
        <f>IF(D2136="ZZ",Brick_Kilns_EF!$E$3*(0.75),Brick_Kilns_EF!$E$3)</f>
        <v>4.5999999999999999E-3</v>
      </c>
      <c r="O2136" s="13">
        <f t="shared" si="134"/>
        <v>40.879325999999999</v>
      </c>
      <c r="P2136" s="13">
        <f>IF(D2136="ZZ",Brick_Kilns_EF!$E$4*(0.75),Brick_Kilns_EF!$E$4)</f>
        <v>4.7000000000000002E-3</v>
      </c>
      <c r="Q2136" s="13">
        <f t="shared" si="135"/>
        <v>41.768006999999997</v>
      </c>
    </row>
    <row r="2137" spans="1:17">
      <c r="A2137" s="13" t="s">
        <v>2147</v>
      </c>
      <c r="B2137" s="13">
        <v>26.01162184</v>
      </c>
      <c r="C2137" s="13">
        <v>88.475392819999996</v>
      </c>
      <c r="D2137" s="13" t="s">
        <v>6</v>
      </c>
      <c r="E2137" s="13" t="s">
        <v>4927</v>
      </c>
      <c r="F2137" s="13" t="s">
        <v>171</v>
      </c>
      <c r="G2137" s="13" t="s">
        <v>4802</v>
      </c>
      <c r="H2137" s="13" t="s">
        <v>4816</v>
      </c>
      <c r="I2137" s="13">
        <f>(Brick_Kilns_EF!$B$13*Brick_Kilns_EF!$B$11*Brick_Kilns_EF!$B$12)</f>
        <v>8886.81</v>
      </c>
      <c r="J2137" s="13">
        <f>IF(D2137="ZZ",Brick_Kilns_EF!$E$5*(0.75),Brick_Kilns_EF!$E$5)</f>
        <v>9.6999999999999986E-3</v>
      </c>
      <c r="K2137" s="13">
        <f t="shared" si="133"/>
        <v>86.202056999999982</v>
      </c>
      <c r="L2137" s="13">
        <f>IF(D2137="ZZ",Brick_Kilns_EF!$E$2*(0.75),Brick_Kilns_EF!$E$2)</f>
        <v>6.7999999999999996E-3</v>
      </c>
      <c r="M2137" s="13">
        <f t="shared" si="132"/>
        <v>60.430307999999997</v>
      </c>
      <c r="N2137" s="13">
        <f>IF(D2137="ZZ",Brick_Kilns_EF!$E$3*(0.75),Brick_Kilns_EF!$E$3)</f>
        <v>4.5999999999999999E-3</v>
      </c>
      <c r="O2137" s="13">
        <f t="shared" si="134"/>
        <v>40.879325999999999</v>
      </c>
      <c r="P2137" s="13">
        <f>IF(D2137="ZZ",Brick_Kilns_EF!$E$4*(0.75),Brick_Kilns_EF!$E$4)</f>
        <v>4.7000000000000002E-3</v>
      </c>
      <c r="Q2137" s="13">
        <f t="shared" si="135"/>
        <v>41.768006999999997</v>
      </c>
    </row>
    <row r="2138" spans="1:17">
      <c r="A2138" s="13" t="s">
        <v>2148</v>
      </c>
      <c r="B2138" s="13">
        <v>26.04293573</v>
      </c>
      <c r="C2138" s="13">
        <v>89.038825540000005</v>
      </c>
      <c r="D2138" s="13" t="s">
        <v>6</v>
      </c>
      <c r="E2138" s="13" t="s">
        <v>4927</v>
      </c>
      <c r="F2138" s="13" t="s">
        <v>171</v>
      </c>
      <c r="G2138" s="13" t="s">
        <v>4802</v>
      </c>
      <c r="H2138" s="13" t="s">
        <v>4816</v>
      </c>
      <c r="I2138" s="13">
        <f>(Brick_Kilns_EF!$B$13*Brick_Kilns_EF!$B$11*Brick_Kilns_EF!$B$12)</f>
        <v>8886.81</v>
      </c>
      <c r="J2138" s="13">
        <f>IF(D2138="ZZ",Brick_Kilns_EF!$E$5*(0.75),Brick_Kilns_EF!$E$5)</f>
        <v>9.6999999999999986E-3</v>
      </c>
      <c r="K2138" s="13">
        <f t="shared" si="133"/>
        <v>86.202056999999982</v>
      </c>
      <c r="L2138" s="13">
        <f>IF(D2138="ZZ",Brick_Kilns_EF!$E$2*(0.75),Brick_Kilns_EF!$E$2)</f>
        <v>6.7999999999999996E-3</v>
      </c>
      <c r="M2138" s="13">
        <f t="shared" si="132"/>
        <v>60.430307999999997</v>
      </c>
      <c r="N2138" s="13">
        <f>IF(D2138="ZZ",Brick_Kilns_EF!$E$3*(0.75),Brick_Kilns_EF!$E$3)</f>
        <v>4.5999999999999999E-3</v>
      </c>
      <c r="O2138" s="13">
        <f t="shared" si="134"/>
        <v>40.879325999999999</v>
      </c>
      <c r="P2138" s="13">
        <f>IF(D2138="ZZ",Brick_Kilns_EF!$E$4*(0.75),Brick_Kilns_EF!$E$4)</f>
        <v>4.7000000000000002E-3</v>
      </c>
      <c r="Q2138" s="13">
        <f t="shared" si="135"/>
        <v>41.768006999999997</v>
      </c>
    </row>
    <row r="2139" spans="1:17">
      <c r="A2139" s="13" t="s">
        <v>2149</v>
      </c>
      <c r="B2139" s="13">
        <v>26.051778169999999</v>
      </c>
      <c r="C2139" s="13">
        <v>88.5026747</v>
      </c>
      <c r="D2139" s="13" t="s">
        <v>6</v>
      </c>
      <c r="E2139" s="13" t="s">
        <v>4927</v>
      </c>
      <c r="F2139" s="13" t="s">
        <v>171</v>
      </c>
      <c r="G2139" s="13" t="s">
        <v>4802</v>
      </c>
      <c r="H2139" s="13" t="s">
        <v>4816</v>
      </c>
      <c r="I2139" s="13">
        <f>(Brick_Kilns_EF!$B$13*Brick_Kilns_EF!$B$11*Brick_Kilns_EF!$B$12)</f>
        <v>8886.81</v>
      </c>
      <c r="J2139" s="13">
        <f>IF(D2139="ZZ",Brick_Kilns_EF!$E$5*(0.75),Brick_Kilns_EF!$E$5)</f>
        <v>9.6999999999999986E-3</v>
      </c>
      <c r="K2139" s="13">
        <f t="shared" si="133"/>
        <v>86.202056999999982</v>
      </c>
      <c r="L2139" s="13">
        <f>IF(D2139="ZZ",Brick_Kilns_EF!$E$2*(0.75),Brick_Kilns_EF!$E$2)</f>
        <v>6.7999999999999996E-3</v>
      </c>
      <c r="M2139" s="13">
        <f t="shared" si="132"/>
        <v>60.430307999999997</v>
      </c>
      <c r="N2139" s="13">
        <f>IF(D2139="ZZ",Brick_Kilns_EF!$E$3*(0.75),Brick_Kilns_EF!$E$3)</f>
        <v>4.5999999999999999E-3</v>
      </c>
      <c r="O2139" s="13">
        <f t="shared" si="134"/>
        <v>40.879325999999999</v>
      </c>
      <c r="P2139" s="13">
        <f>IF(D2139="ZZ",Brick_Kilns_EF!$E$4*(0.75),Brick_Kilns_EF!$E$4)</f>
        <v>4.7000000000000002E-3</v>
      </c>
      <c r="Q2139" s="13">
        <f t="shared" si="135"/>
        <v>41.768006999999997</v>
      </c>
    </row>
    <row r="2140" spans="1:17">
      <c r="A2140" s="13" t="s">
        <v>2150</v>
      </c>
      <c r="B2140" s="13">
        <v>25.97447966</v>
      </c>
      <c r="C2140" s="13">
        <v>88.312192920000001</v>
      </c>
      <c r="D2140" s="13" t="s">
        <v>6</v>
      </c>
      <c r="E2140" s="13" t="s">
        <v>4927</v>
      </c>
      <c r="F2140" s="13" t="s">
        <v>171</v>
      </c>
      <c r="G2140" s="13" t="s">
        <v>4802</v>
      </c>
      <c r="H2140" s="13" t="s">
        <v>4816</v>
      </c>
      <c r="I2140" s="13">
        <f>(Brick_Kilns_EF!$B$13*Brick_Kilns_EF!$B$11*Brick_Kilns_EF!$B$12)</f>
        <v>8886.81</v>
      </c>
      <c r="J2140" s="13">
        <f>IF(D2140="ZZ",Brick_Kilns_EF!$E$5*(0.75),Brick_Kilns_EF!$E$5)</f>
        <v>9.6999999999999986E-3</v>
      </c>
      <c r="K2140" s="13">
        <f t="shared" si="133"/>
        <v>86.202056999999982</v>
      </c>
      <c r="L2140" s="13">
        <f>IF(D2140="ZZ",Brick_Kilns_EF!$E$2*(0.75),Brick_Kilns_EF!$E$2)</f>
        <v>6.7999999999999996E-3</v>
      </c>
      <c r="M2140" s="13">
        <f t="shared" si="132"/>
        <v>60.430307999999997</v>
      </c>
      <c r="N2140" s="13">
        <f>IF(D2140="ZZ",Brick_Kilns_EF!$E$3*(0.75),Brick_Kilns_EF!$E$3)</f>
        <v>4.5999999999999999E-3</v>
      </c>
      <c r="O2140" s="13">
        <f t="shared" si="134"/>
        <v>40.879325999999999</v>
      </c>
      <c r="P2140" s="13">
        <f>IF(D2140="ZZ",Brick_Kilns_EF!$E$4*(0.75),Brick_Kilns_EF!$E$4)</f>
        <v>4.7000000000000002E-3</v>
      </c>
      <c r="Q2140" s="13">
        <f t="shared" si="135"/>
        <v>41.768006999999997</v>
      </c>
    </row>
    <row r="2141" spans="1:17">
      <c r="A2141" s="13" t="s">
        <v>2151</v>
      </c>
      <c r="B2141" s="13">
        <v>25.989121919999999</v>
      </c>
      <c r="C2141" s="13">
        <v>88.664492899999999</v>
      </c>
      <c r="D2141" s="13" t="s">
        <v>6</v>
      </c>
      <c r="E2141" s="13" t="s">
        <v>4927</v>
      </c>
      <c r="F2141" s="13" t="s">
        <v>171</v>
      </c>
      <c r="G2141" s="13" t="s">
        <v>4802</v>
      </c>
      <c r="H2141" s="13" t="s">
        <v>4816</v>
      </c>
      <c r="I2141" s="13">
        <f>(Brick_Kilns_EF!$B$13*Brick_Kilns_EF!$B$11*Brick_Kilns_EF!$B$12)</f>
        <v>8886.81</v>
      </c>
      <c r="J2141" s="13">
        <f>IF(D2141="ZZ",Brick_Kilns_EF!$E$5*(0.75),Brick_Kilns_EF!$E$5)</f>
        <v>9.6999999999999986E-3</v>
      </c>
      <c r="K2141" s="13">
        <f t="shared" si="133"/>
        <v>86.202056999999982</v>
      </c>
      <c r="L2141" s="13">
        <f>IF(D2141="ZZ",Brick_Kilns_EF!$E$2*(0.75),Brick_Kilns_EF!$E$2)</f>
        <v>6.7999999999999996E-3</v>
      </c>
      <c r="M2141" s="13">
        <f t="shared" si="132"/>
        <v>60.430307999999997</v>
      </c>
      <c r="N2141" s="13">
        <f>IF(D2141="ZZ",Brick_Kilns_EF!$E$3*(0.75),Brick_Kilns_EF!$E$3)</f>
        <v>4.5999999999999999E-3</v>
      </c>
      <c r="O2141" s="13">
        <f t="shared" si="134"/>
        <v>40.879325999999999</v>
      </c>
      <c r="P2141" s="13">
        <f>IF(D2141="ZZ",Brick_Kilns_EF!$E$4*(0.75),Brick_Kilns_EF!$E$4)</f>
        <v>4.7000000000000002E-3</v>
      </c>
      <c r="Q2141" s="13">
        <f t="shared" si="135"/>
        <v>41.768006999999997</v>
      </c>
    </row>
    <row r="2142" spans="1:17">
      <c r="A2142" s="13" t="s">
        <v>2152</v>
      </c>
      <c r="B2142" s="13">
        <v>25.976827310000001</v>
      </c>
      <c r="C2142" s="13">
        <v>88.253616160000007</v>
      </c>
      <c r="D2142" s="13" t="s">
        <v>6</v>
      </c>
      <c r="E2142" s="13" t="s">
        <v>4927</v>
      </c>
      <c r="F2142" s="13" t="s">
        <v>171</v>
      </c>
      <c r="G2142" s="13" t="s">
        <v>4802</v>
      </c>
      <c r="H2142" s="13" t="s">
        <v>4816</v>
      </c>
      <c r="I2142" s="13">
        <f>(Brick_Kilns_EF!$B$13*Brick_Kilns_EF!$B$11*Brick_Kilns_EF!$B$12)</f>
        <v>8886.81</v>
      </c>
      <c r="J2142" s="13">
        <f>IF(D2142="ZZ",Brick_Kilns_EF!$E$5*(0.75),Brick_Kilns_EF!$E$5)</f>
        <v>9.6999999999999986E-3</v>
      </c>
      <c r="K2142" s="13">
        <f t="shared" si="133"/>
        <v>86.202056999999982</v>
      </c>
      <c r="L2142" s="13">
        <f>IF(D2142="ZZ",Brick_Kilns_EF!$E$2*(0.75),Brick_Kilns_EF!$E$2)</f>
        <v>6.7999999999999996E-3</v>
      </c>
      <c r="M2142" s="13">
        <f t="shared" si="132"/>
        <v>60.430307999999997</v>
      </c>
      <c r="N2142" s="13">
        <f>IF(D2142="ZZ",Brick_Kilns_EF!$E$3*(0.75),Brick_Kilns_EF!$E$3)</f>
        <v>4.5999999999999999E-3</v>
      </c>
      <c r="O2142" s="13">
        <f t="shared" si="134"/>
        <v>40.879325999999999</v>
      </c>
      <c r="P2142" s="13">
        <f>IF(D2142="ZZ",Brick_Kilns_EF!$E$4*(0.75),Brick_Kilns_EF!$E$4)</f>
        <v>4.7000000000000002E-3</v>
      </c>
      <c r="Q2142" s="13">
        <f t="shared" si="135"/>
        <v>41.768006999999997</v>
      </c>
    </row>
    <row r="2143" spans="1:17">
      <c r="A2143" s="13" t="s">
        <v>2153</v>
      </c>
      <c r="B2143" s="13">
        <v>26.061952040000001</v>
      </c>
      <c r="C2143" s="13">
        <v>88.364344189999997</v>
      </c>
      <c r="D2143" s="13" t="s">
        <v>6</v>
      </c>
      <c r="E2143" s="13" t="s">
        <v>4927</v>
      </c>
      <c r="F2143" s="13" t="s">
        <v>171</v>
      </c>
      <c r="G2143" s="13" t="s">
        <v>4802</v>
      </c>
      <c r="H2143" s="13" t="s">
        <v>4816</v>
      </c>
      <c r="I2143" s="13">
        <f>(Brick_Kilns_EF!$B$13*Brick_Kilns_EF!$B$11*Brick_Kilns_EF!$B$12)</f>
        <v>8886.81</v>
      </c>
      <c r="J2143" s="13">
        <f>IF(D2143="ZZ",Brick_Kilns_EF!$E$5*(0.75),Brick_Kilns_EF!$E$5)</f>
        <v>9.6999999999999986E-3</v>
      </c>
      <c r="K2143" s="13">
        <f t="shared" si="133"/>
        <v>86.202056999999982</v>
      </c>
      <c r="L2143" s="13">
        <f>IF(D2143="ZZ",Brick_Kilns_EF!$E$2*(0.75),Brick_Kilns_EF!$E$2)</f>
        <v>6.7999999999999996E-3</v>
      </c>
      <c r="M2143" s="13">
        <f t="shared" si="132"/>
        <v>60.430307999999997</v>
      </c>
      <c r="N2143" s="13">
        <f>IF(D2143="ZZ",Brick_Kilns_EF!$E$3*(0.75),Brick_Kilns_EF!$E$3)</f>
        <v>4.5999999999999999E-3</v>
      </c>
      <c r="O2143" s="13">
        <f t="shared" si="134"/>
        <v>40.879325999999999</v>
      </c>
      <c r="P2143" s="13">
        <f>IF(D2143="ZZ",Brick_Kilns_EF!$E$4*(0.75),Brick_Kilns_EF!$E$4)</f>
        <v>4.7000000000000002E-3</v>
      </c>
      <c r="Q2143" s="13">
        <f t="shared" si="135"/>
        <v>41.768006999999997</v>
      </c>
    </row>
    <row r="2144" spans="1:17">
      <c r="A2144" s="13" t="s">
        <v>2154</v>
      </c>
      <c r="B2144" s="13">
        <v>26.063363349999999</v>
      </c>
      <c r="C2144" s="13">
        <v>88.305826890000006</v>
      </c>
      <c r="D2144" s="13" t="s">
        <v>6</v>
      </c>
      <c r="E2144" s="13" t="s">
        <v>4927</v>
      </c>
      <c r="F2144" s="13" t="s">
        <v>171</v>
      </c>
      <c r="G2144" s="13" t="s">
        <v>4802</v>
      </c>
      <c r="H2144" s="13" t="s">
        <v>4816</v>
      </c>
      <c r="I2144" s="13">
        <f>(Brick_Kilns_EF!$B$13*Brick_Kilns_EF!$B$11*Brick_Kilns_EF!$B$12)</f>
        <v>8886.81</v>
      </c>
      <c r="J2144" s="13">
        <f>IF(D2144="ZZ",Brick_Kilns_EF!$E$5*(0.75),Brick_Kilns_EF!$E$5)</f>
        <v>9.6999999999999986E-3</v>
      </c>
      <c r="K2144" s="13">
        <f t="shared" si="133"/>
        <v>86.202056999999982</v>
      </c>
      <c r="L2144" s="13">
        <f>IF(D2144="ZZ",Brick_Kilns_EF!$E$2*(0.75),Brick_Kilns_EF!$E$2)</f>
        <v>6.7999999999999996E-3</v>
      </c>
      <c r="M2144" s="13">
        <f t="shared" si="132"/>
        <v>60.430307999999997</v>
      </c>
      <c r="N2144" s="13">
        <f>IF(D2144="ZZ",Brick_Kilns_EF!$E$3*(0.75),Brick_Kilns_EF!$E$3)</f>
        <v>4.5999999999999999E-3</v>
      </c>
      <c r="O2144" s="13">
        <f t="shared" si="134"/>
        <v>40.879325999999999</v>
      </c>
      <c r="P2144" s="13">
        <f>IF(D2144="ZZ",Brick_Kilns_EF!$E$4*(0.75),Brick_Kilns_EF!$E$4)</f>
        <v>4.7000000000000002E-3</v>
      </c>
      <c r="Q2144" s="13">
        <f t="shared" si="135"/>
        <v>41.768006999999997</v>
      </c>
    </row>
    <row r="2145" spans="1:17">
      <c r="A2145" s="13" t="s">
        <v>2155</v>
      </c>
      <c r="B2145" s="13">
        <v>26.11913719</v>
      </c>
      <c r="C2145" s="13">
        <v>89.006241029999998</v>
      </c>
      <c r="D2145" s="13" t="s">
        <v>6</v>
      </c>
      <c r="E2145" s="13" t="s">
        <v>4927</v>
      </c>
      <c r="F2145" s="13" t="s">
        <v>171</v>
      </c>
      <c r="G2145" s="13" t="s">
        <v>4802</v>
      </c>
      <c r="H2145" s="13" t="s">
        <v>4816</v>
      </c>
      <c r="I2145" s="13">
        <f>(Brick_Kilns_EF!$B$13*Brick_Kilns_EF!$B$11*Brick_Kilns_EF!$B$12)</f>
        <v>8886.81</v>
      </c>
      <c r="J2145" s="13">
        <f>IF(D2145="ZZ",Brick_Kilns_EF!$E$5*(0.75),Brick_Kilns_EF!$E$5)</f>
        <v>9.6999999999999986E-3</v>
      </c>
      <c r="K2145" s="13">
        <f t="shared" si="133"/>
        <v>86.202056999999982</v>
      </c>
      <c r="L2145" s="13">
        <f>IF(D2145="ZZ",Brick_Kilns_EF!$E$2*(0.75),Brick_Kilns_EF!$E$2)</f>
        <v>6.7999999999999996E-3</v>
      </c>
      <c r="M2145" s="13">
        <f t="shared" si="132"/>
        <v>60.430307999999997</v>
      </c>
      <c r="N2145" s="13">
        <f>IF(D2145="ZZ",Brick_Kilns_EF!$E$3*(0.75),Brick_Kilns_EF!$E$3)</f>
        <v>4.5999999999999999E-3</v>
      </c>
      <c r="O2145" s="13">
        <f t="shared" si="134"/>
        <v>40.879325999999999</v>
      </c>
      <c r="P2145" s="13">
        <f>IF(D2145="ZZ",Brick_Kilns_EF!$E$4*(0.75),Brick_Kilns_EF!$E$4)</f>
        <v>4.7000000000000002E-3</v>
      </c>
      <c r="Q2145" s="13">
        <f t="shared" si="135"/>
        <v>41.768006999999997</v>
      </c>
    </row>
    <row r="2146" spans="1:17">
      <c r="A2146" s="13" t="s">
        <v>2156</v>
      </c>
      <c r="B2146" s="13">
        <v>25.961906859999999</v>
      </c>
      <c r="C2146" s="13">
        <v>88.284258469999997</v>
      </c>
      <c r="D2146" s="13" t="s">
        <v>6</v>
      </c>
      <c r="E2146" s="13" t="s">
        <v>4927</v>
      </c>
      <c r="F2146" s="13" t="s">
        <v>171</v>
      </c>
      <c r="G2146" s="13" t="s">
        <v>4802</v>
      </c>
      <c r="H2146" s="13" t="s">
        <v>4816</v>
      </c>
      <c r="I2146" s="13">
        <f>(Brick_Kilns_EF!$B$13*Brick_Kilns_EF!$B$11*Brick_Kilns_EF!$B$12)</f>
        <v>8886.81</v>
      </c>
      <c r="J2146" s="13">
        <f>IF(D2146="ZZ",Brick_Kilns_EF!$E$5*(0.75),Brick_Kilns_EF!$E$5)</f>
        <v>9.6999999999999986E-3</v>
      </c>
      <c r="K2146" s="13">
        <f t="shared" si="133"/>
        <v>86.202056999999982</v>
      </c>
      <c r="L2146" s="13">
        <f>IF(D2146="ZZ",Brick_Kilns_EF!$E$2*(0.75),Brick_Kilns_EF!$E$2)</f>
        <v>6.7999999999999996E-3</v>
      </c>
      <c r="M2146" s="13">
        <f t="shared" si="132"/>
        <v>60.430307999999997</v>
      </c>
      <c r="N2146" s="13">
        <f>IF(D2146="ZZ",Brick_Kilns_EF!$E$3*(0.75),Brick_Kilns_EF!$E$3)</f>
        <v>4.5999999999999999E-3</v>
      </c>
      <c r="O2146" s="13">
        <f t="shared" si="134"/>
        <v>40.879325999999999</v>
      </c>
      <c r="P2146" s="13">
        <f>IF(D2146="ZZ",Brick_Kilns_EF!$E$4*(0.75),Brick_Kilns_EF!$E$4)</f>
        <v>4.7000000000000002E-3</v>
      </c>
      <c r="Q2146" s="13">
        <f t="shared" si="135"/>
        <v>41.768006999999997</v>
      </c>
    </row>
    <row r="2147" spans="1:17">
      <c r="A2147" s="13" t="s">
        <v>2157</v>
      </c>
      <c r="B2147" s="13">
        <v>25.964315559999999</v>
      </c>
      <c r="C2147" s="13">
        <v>88.287295349999994</v>
      </c>
      <c r="D2147" s="13" t="s">
        <v>6</v>
      </c>
      <c r="E2147" s="13" t="s">
        <v>4927</v>
      </c>
      <c r="F2147" s="13" t="s">
        <v>171</v>
      </c>
      <c r="G2147" s="13" t="s">
        <v>4802</v>
      </c>
      <c r="H2147" s="13" t="s">
        <v>4816</v>
      </c>
      <c r="I2147" s="13">
        <f>(Brick_Kilns_EF!$B$13*Brick_Kilns_EF!$B$11*Brick_Kilns_EF!$B$12)</f>
        <v>8886.81</v>
      </c>
      <c r="J2147" s="13">
        <f>IF(D2147="ZZ",Brick_Kilns_EF!$E$5*(0.75),Brick_Kilns_EF!$E$5)</f>
        <v>9.6999999999999986E-3</v>
      </c>
      <c r="K2147" s="13">
        <f t="shared" si="133"/>
        <v>86.202056999999982</v>
      </c>
      <c r="L2147" s="13">
        <f>IF(D2147="ZZ",Brick_Kilns_EF!$E$2*(0.75),Brick_Kilns_EF!$E$2)</f>
        <v>6.7999999999999996E-3</v>
      </c>
      <c r="M2147" s="13">
        <f t="shared" si="132"/>
        <v>60.430307999999997</v>
      </c>
      <c r="N2147" s="13">
        <f>IF(D2147="ZZ",Brick_Kilns_EF!$E$3*(0.75),Brick_Kilns_EF!$E$3)</f>
        <v>4.5999999999999999E-3</v>
      </c>
      <c r="O2147" s="13">
        <f t="shared" si="134"/>
        <v>40.879325999999999</v>
      </c>
      <c r="P2147" s="13">
        <f>IF(D2147="ZZ",Brick_Kilns_EF!$E$4*(0.75),Brick_Kilns_EF!$E$4)</f>
        <v>4.7000000000000002E-3</v>
      </c>
      <c r="Q2147" s="13">
        <f t="shared" si="135"/>
        <v>41.768006999999997</v>
      </c>
    </row>
    <row r="2148" spans="1:17">
      <c r="A2148" s="13" t="s">
        <v>2158</v>
      </c>
      <c r="B2148" s="13">
        <v>21.860488780000001</v>
      </c>
      <c r="C2148" s="13">
        <v>90.370105620000004</v>
      </c>
      <c r="D2148" s="13" t="s">
        <v>6</v>
      </c>
      <c r="E2148" s="13" t="s">
        <v>4927</v>
      </c>
      <c r="F2148" s="13" t="s">
        <v>11</v>
      </c>
      <c r="G2148" s="13" t="s">
        <v>4802</v>
      </c>
      <c r="H2148" s="13" t="s">
        <v>4816</v>
      </c>
      <c r="I2148" s="13">
        <f>(Brick_Kilns_EF!$B$13*Brick_Kilns_EF!$B$11*Brick_Kilns_EF!$B$12)</f>
        <v>8886.81</v>
      </c>
      <c r="J2148" s="13">
        <f>IF(D2148="ZZ",Brick_Kilns_EF!$E$5*(0.75),Brick_Kilns_EF!$E$5)</f>
        <v>9.6999999999999986E-3</v>
      </c>
      <c r="K2148" s="13">
        <f t="shared" si="133"/>
        <v>86.202056999999982</v>
      </c>
      <c r="L2148" s="13">
        <f>IF(D2148="ZZ",Brick_Kilns_EF!$E$2*(0.75),Brick_Kilns_EF!$E$2)</f>
        <v>6.7999999999999996E-3</v>
      </c>
      <c r="M2148" s="13">
        <f t="shared" si="132"/>
        <v>60.430307999999997</v>
      </c>
      <c r="N2148" s="13">
        <f>IF(D2148="ZZ",Brick_Kilns_EF!$E$3*(0.75),Brick_Kilns_EF!$E$3)</f>
        <v>4.5999999999999999E-3</v>
      </c>
      <c r="O2148" s="13">
        <f t="shared" si="134"/>
        <v>40.879325999999999</v>
      </c>
      <c r="P2148" s="13">
        <f>IF(D2148="ZZ",Brick_Kilns_EF!$E$4*(0.75),Brick_Kilns_EF!$E$4)</f>
        <v>4.7000000000000002E-3</v>
      </c>
      <c r="Q2148" s="13">
        <f t="shared" si="135"/>
        <v>41.768006999999997</v>
      </c>
    </row>
    <row r="2149" spans="1:17">
      <c r="A2149" s="13" t="s">
        <v>2159</v>
      </c>
      <c r="B2149" s="13">
        <v>26.05749599</v>
      </c>
      <c r="C2149" s="13">
        <v>88.472423180000007</v>
      </c>
      <c r="D2149" s="13" t="s">
        <v>6</v>
      </c>
      <c r="E2149" s="13" t="s">
        <v>4927</v>
      </c>
      <c r="F2149" s="13" t="s">
        <v>171</v>
      </c>
      <c r="G2149" s="13" t="s">
        <v>4802</v>
      </c>
      <c r="H2149" s="13" t="s">
        <v>4816</v>
      </c>
      <c r="I2149" s="13">
        <f>(Brick_Kilns_EF!$B$13*Brick_Kilns_EF!$B$11*Brick_Kilns_EF!$B$12)</f>
        <v>8886.81</v>
      </c>
      <c r="J2149" s="13">
        <f>IF(D2149="ZZ",Brick_Kilns_EF!$E$5*(0.75),Brick_Kilns_EF!$E$5)</f>
        <v>9.6999999999999986E-3</v>
      </c>
      <c r="K2149" s="13">
        <f t="shared" si="133"/>
        <v>86.202056999999982</v>
      </c>
      <c r="L2149" s="13">
        <f>IF(D2149="ZZ",Brick_Kilns_EF!$E$2*(0.75),Brick_Kilns_EF!$E$2)</f>
        <v>6.7999999999999996E-3</v>
      </c>
      <c r="M2149" s="13">
        <f t="shared" si="132"/>
        <v>60.430307999999997</v>
      </c>
      <c r="N2149" s="13">
        <f>IF(D2149="ZZ",Brick_Kilns_EF!$E$3*(0.75),Brick_Kilns_EF!$E$3)</f>
        <v>4.5999999999999999E-3</v>
      </c>
      <c r="O2149" s="13">
        <f t="shared" si="134"/>
        <v>40.879325999999999</v>
      </c>
      <c r="P2149" s="13">
        <f>IF(D2149="ZZ",Brick_Kilns_EF!$E$4*(0.75),Brick_Kilns_EF!$E$4)</f>
        <v>4.7000000000000002E-3</v>
      </c>
      <c r="Q2149" s="13">
        <f t="shared" si="135"/>
        <v>41.768006999999997</v>
      </c>
    </row>
    <row r="2150" spans="1:17">
      <c r="A2150" s="13" t="s">
        <v>2160</v>
      </c>
      <c r="B2150" s="13">
        <v>26.057153240000002</v>
      </c>
      <c r="C2150" s="13">
        <v>88.473508929999994</v>
      </c>
      <c r="D2150" s="13" t="s">
        <v>6</v>
      </c>
      <c r="E2150" s="13" t="s">
        <v>4927</v>
      </c>
      <c r="F2150" s="13" t="s">
        <v>171</v>
      </c>
      <c r="G2150" s="13" t="s">
        <v>4802</v>
      </c>
      <c r="H2150" s="13" t="s">
        <v>4816</v>
      </c>
      <c r="I2150" s="13">
        <f>(Brick_Kilns_EF!$B$13*Brick_Kilns_EF!$B$11*Brick_Kilns_EF!$B$12)</f>
        <v>8886.81</v>
      </c>
      <c r="J2150" s="13">
        <f>IF(D2150="ZZ",Brick_Kilns_EF!$E$5*(0.75),Brick_Kilns_EF!$E$5)</f>
        <v>9.6999999999999986E-3</v>
      </c>
      <c r="K2150" s="13">
        <f t="shared" si="133"/>
        <v>86.202056999999982</v>
      </c>
      <c r="L2150" s="13">
        <f>IF(D2150="ZZ",Brick_Kilns_EF!$E$2*(0.75),Brick_Kilns_EF!$E$2)</f>
        <v>6.7999999999999996E-3</v>
      </c>
      <c r="M2150" s="13">
        <f t="shared" si="132"/>
        <v>60.430307999999997</v>
      </c>
      <c r="N2150" s="13">
        <f>IF(D2150="ZZ",Brick_Kilns_EF!$E$3*(0.75),Brick_Kilns_EF!$E$3)</f>
        <v>4.5999999999999999E-3</v>
      </c>
      <c r="O2150" s="13">
        <f t="shared" si="134"/>
        <v>40.879325999999999</v>
      </c>
      <c r="P2150" s="13">
        <f>IF(D2150="ZZ",Brick_Kilns_EF!$E$4*(0.75),Brick_Kilns_EF!$E$4)</f>
        <v>4.7000000000000002E-3</v>
      </c>
      <c r="Q2150" s="13">
        <f t="shared" si="135"/>
        <v>41.768006999999997</v>
      </c>
    </row>
    <row r="2151" spans="1:17">
      <c r="A2151" s="13" t="s">
        <v>2161</v>
      </c>
      <c r="B2151" s="13">
        <v>22.24897107</v>
      </c>
      <c r="C2151" s="13">
        <v>90.207113770000007</v>
      </c>
      <c r="D2151" s="13" t="s">
        <v>6</v>
      </c>
      <c r="E2151" s="13" t="s">
        <v>4927</v>
      </c>
      <c r="F2151" s="13" t="s">
        <v>11</v>
      </c>
      <c r="G2151" s="13" t="s">
        <v>4802</v>
      </c>
      <c r="H2151" s="13" t="s">
        <v>4816</v>
      </c>
      <c r="I2151" s="13">
        <f>(Brick_Kilns_EF!$B$13*Brick_Kilns_EF!$B$11*Brick_Kilns_EF!$B$12)</f>
        <v>8886.81</v>
      </c>
      <c r="J2151" s="13">
        <f>IF(D2151="ZZ",Brick_Kilns_EF!$E$5*(0.75),Brick_Kilns_EF!$E$5)</f>
        <v>9.6999999999999986E-3</v>
      </c>
      <c r="K2151" s="13">
        <f t="shared" si="133"/>
        <v>86.202056999999982</v>
      </c>
      <c r="L2151" s="13">
        <f>IF(D2151="ZZ",Brick_Kilns_EF!$E$2*(0.75),Brick_Kilns_EF!$E$2)</f>
        <v>6.7999999999999996E-3</v>
      </c>
      <c r="M2151" s="13">
        <f t="shared" si="132"/>
        <v>60.430307999999997</v>
      </c>
      <c r="N2151" s="13">
        <f>IF(D2151="ZZ",Brick_Kilns_EF!$E$3*(0.75),Brick_Kilns_EF!$E$3)</f>
        <v>4.5999999999999999E-3</v>
      </c>
      <c r="O2151" s="13">
        <f t="shared" si="134"/>
        <v>40.879325999999999</v>
      </c>
      <c r="P2151" s="13">
        <f>IF(D2151="ZZ",Brick_Kilns_EF!$E$4*(0.75),Brick_Kilns_EF!$E$4)</f>
        <v>4.7000000000000002E-3</v>
      </c>
      <c r="Q2151" s="13">
        <f t="shared" si="135"/>
        <v>41.768006999999997</v>
      </c>
    </row>
    <row r="2152" spans="1:17">
      <c r="A2152" s="13" t="s">
        <v>2162</v>
      </c>
      <c r="B2152" s="13">
        <v>22.194275869999998</v>
      </c>
      <c r="C2152" s="13">
        <v>90.747367890000007</v>
      </c>
      <c r="D2152" s="13" t="s">
        <v>6</v>
      </c>
      <c r="E2152" s="13" t="s">
        <v>4927</v>
      </c>
      <c r="F2152" s="13" t="s">
        <v>11</v>
      </c>
      <c r="G2152" s="13" t="s">
        <v>4802</v>
      </c>
      <c r="H2152" s="13" t="s">
        <v>4816</v>
      </c>
      <c r="I2152" s="13">
        <f>(Brick_Kilns_EF!$B$13*Brick_Kilns_EF!$B$11*Brick_Kilns_EF!$B$12)</f>
        <v>8886.81</v>
      </c>
      <c r="J2152" s="13">
        <f>IF(D2152="ZZ",Brick_Kilns_EF!$E$5*(0.75),Brick_Kilns_EF!$E$5)</f>
        <v>9.6999999999999986E-3</v>
      </c>
      <c r="K2152" s="13">
        <f t="shared" si="133"/>
        <v>86.202056999999982</v>
      </c>
      <c r="L2152" s="13">
        <f>IF(D2152="ZZ",Brick_Kilns_EF!$E$2*(0.75),Brick_Kilns_EF!$E$2)</f>
        <v>6.7999999999999996E-3</v>
      </c>
      <c r="M2152" s="13">
        <f t="shared" si="132"/>
        <v>60.430307999999997</v>
      </c>
      <c r="N2152" s="13">
        <f>IF(D2152="ZZ",Brick_Kilns_EF!$E$3*(0.75),Brick_Kilns_EF!$E$3)</f>
        <v>4.5999999999999999E-3</v>
      </c>
      <c r="O2152" s="13">
        <f t="shared" si="134"/>
        <v>40.879325999999999</v>
      </c>
      <c r="P2152" s="13">
        <f>IF(D2152="ZZ",Brick_Kilns_EF!$E$4*(0.75),Brick_Kilns_EF!$E$4)</f>
        <v>4.7000000000000002E-3</v>
      </c>
      <c r="Q2152" s="13">
        <f t="shared" si="135"/>
        <v>41.768006999999997</v>
      </c>
    </row>
    <row r="2153" spans="1:17">
      <c r="A2153" s="13" t="s">
        <v>2163</v>
      </c>
      <c r="B2153" s="13">
        <v>26.05849576</v>
      </c>
      <c r="C2153" s="13">
        <v>88.463302979999995</v>
      </c>
      <c r="D2153" s="13" t="s">
        <v>6</v>
      </c>
      <c r="E2153" s="13" t="s">
        <v>4927</v>
      </c>
      <c r="F2153" s="13" t="s">
        <v>171</v>
      </c>
      <c r="G2153" s="13" t="s">
        <v>4802</v>
      </c>
      <c r="H2153" s="13" t="s">
        <v>4816</v>
      </c>
      <c r="I2153" s="13">
        <f>(Brick_Kilns_EF!$B$13*Brick_Kilns_EF!$B$11*Brick_Kilns_EF!$B$12)</f>
        <v>8886.81</v>
      </c>
      <c r="J2153" s="13">
        <f>IF(D2153="ZZ",Brick_Kilns_EF!$E$5*(0.75),Brick_Kilns_EF!$E$5)</f>
        <v>9.6999999999999986E-3</v>
      </c>
      <c r="K2153" s="13">
        <f t="shared" si="133"/>
        <v>86.202056999999982</v>
      </c>
      <c r="L2153" s="13">
        <f>IF(D2153="ZZ",Brick_Kilns_EF!$E$2*(0.75),Brick_Kilns_EF!$E$2)</f>
        <v>6.7999999999999996E-3</v>
      </c>
      <c r="M2153" s="13">
        <f t="shared" si="132"/>
        <v>60.430307999999997</v>
      </c>
      <c r="N2153" s="13">
        <f>IF(D2153="ZZ",Brick_Kilns_EF!$E$3*(0.75),Brick_Kilns_EF!$E$3)</f>
        <v>4.5999999999999999E-3</v>
      </c>
      <c r="O2153" s="13">
        <f t="shared" si="134"/>
        <v>40.879325999999999</v>
      </c>
      <c r="P2153" s="13">
        <f>IF(D2153="ZZ",Brick_Kilns_EF!$E$4*(0.75),Brick_Kilns_EF!$E$4)</f>
        <v>4.7000000000000002E-3</v>
      </c>
      <c r="Q2153" s="13">
        <f t="shared" si="135"/>
        <v>41.768006999999997</v>
      </c>
    </row>
    <row r="2154" spans="1:17">
      <c r="A2154" s="13" t="s">
        <v>2164</v>
      </c>
      <c r="B2154" s="13">
        <v>26.21979932</v>
      </c>
      <c r="C2154" s="13">
        <v>88.554931159999995</v>
      </c>
      <c r="D2154" s="13" t="s">
        <v>6</v>
      </c>
      <c r="E2154" s="13" t="s">
        <v>4927</v>
      </c>
      <c r="F2154" s="13" t="s">
        <v>171</v>
      </c>
      <c r="G2154" s="13" t="s">
        <v>4802</v>
      </c>
      <c r="H2154" s="13" t="s">
        <v>4816</v>
      </c>
      <c r="I2154" s="13">
        <f>(Brick_Kilns_EF!$B$13*Brick_Kilns_EF!$B$11*Brick_Kilns_EF!$B$12)</f>
        <v>8886.81</v>
      </c>
      <c r="J2154" s="13">
        <f>IF(D2154="ZZ",Brick_Kilns_EF!$E$5*(0.75),Brick_Kilns_EF!$E$5)</f>
        <v>9.6999999999999986E-3</v>
      </c>
      <c r="K2154" s="13">
        <f t="shared" si="133"/>
        <v>86.202056999999982</v>
      </c>
      <c r="L2154" s="13">
        <f>IF(D2154="ZZ",Brick_Kilns_EF!$E$2*(0.75),Brick_Kilns_EF!$E$2)</f>
        <v>6.7999999999999996E-3</v>
      </c>
      <c r="M2154" s="13">
        <f t="shared" si="132"/>
        <v>60.430307999999997</v>
      </c>
      <c r="N2154" s="13">
        <f>IF(D2154="ZZ",Brick_Kilns_EF!$E$3*(0.75),Brick_Kilns_EF!$E$3)</f>
        <v>4.5999999999999999E-3</v>
      </c>
      <c r="O2154" s="13">
        <f t="shared" si="134"/>
        <v>40.879325999999999</v>
      </c>
      <c r="P2154" s="13">
        <f>IF(D2154="ZZ",Brick_Kilns_EF!$E$4*(0.75),Brick_Kilns_EF!$E$4)</f>
        <v>4.7000000000000002E-3</v>
      </c>
      <c r="Q2154" s="13">
        <f t="shared" si="135"/>
        <v>41.768006999999997</v>
      </c>
    </row>
    <row r="2155" spans="1:17">
      <c r="A2155" s="13" t="s">
        <v>2165</v>
      </c>
      <c r="B2155" s="13">
        <v>22.373805350000001</v>
      </c>
      <c r="C2155" s="13">
        <v>90.364097319999999</v>
      </c>
      <c r="D2155" s="13" t="s">
        <v>6</v>
      </c>
      <c r="E2155" s="13" t="s">
        <v>4927</v>
      </c>
      <c r="F2155" s="13" t="s">
        <v>11</v>
      </c>
      <c r="G2155" s="13" t="s">
        <v>4802</v>
      </c>
      <c r="H2155" s="13" t="s">
        <v>4816</v>
      </c>
      <c r="I2155" s="13">
        <f>(Brick_Kilns_EF!$B$13*Brick_Kilns_EF!$B$11*Brick_Kilns_EF!$B$12)</f>
        <v>8886.81</v>
      </c>
      <c r="J2155" s="13">
        <f>IF(D2155="ZZ",Brick_Kilns_EF!$E$5*(0.75),Brick_Kilns_EF!$E$5)</f>
        <v>9.6999999999999986E-3</v>
      </c>
      <c r="K2155" s="13">
        <f t="shared" si="133"/>
        <v>86.202056999999982</v>
      </c>
      <c r="L2155" s="13">
        <f>IF(D2155="ZZ",Brick_Kilns_EF!$E$2*(0.75),Brick_Kilns_EF!$E$2)</f>
        <v>6.7999999999999996E-3</v>
      </c>
      <c r="M2155" s="13">
        <f t="shared" si="132"/>
        <v>60.430307999999997</v>
      </c>
      <c r="N2155" s="13">
        <f>IF(D2155="ZZ",Brick_Kilns_EF!$E$3*(0.75),Brick_Kilns_EF!$E$3)</f>
        <v>4.5999999999999999E-3</v>
      </c>
      <c r="O2155" s="13">
        <f t="shared" si="134"/>
        <v>40.879325999999999</v>
      </c>
      <c r="P2155" s="13">
        <f>IF(D2155="ZZ",Brick_Kilns_EF!$E$4*(0.75),Brick_Kilns_EF!$E$4)</f>
        <v>4.7000000000000002E-3</v>
      </c>
      <c r="Q2155" s="13">
        <f t="shared" si="135"/>
        <v>41.768006999999997</v>
      </c>
    </row>
    <row r="2156" spans="1:17">
      <c r="A2156" s="13" t="s">
        <v>2166</v>
      </c>
      <c r="B2156" s="13">
        <v>26.067332820000001</v>
      </c>
      <c r="C2156" s="13">
        <v>88.309834550000005</v>
      </c>
      <c r="D2156" s="13" t="s">
        <v>6</v>
      </c>
      <c r="E2156" s="13" t="s">
        <v>4927</v>
      </c>
      <c r="F2156" s="13" t="s">
        <v>171</v>
      </c>
      <c r="G2156" s="13" t="s">
        <v>4802</v>
      </c>
      <c r="H2156" s="13" t="s">
        <v>4816</v>
      </c>
      <c r="I2156" s="13">
        <f>(Brick_Kilns_EF!$B$13*Brick_Kilns_EF!$B$11*Brick_Kilns_EF!$B$12)</f>
        <v>8886.81</v>
      </c>
      <c r="J2156" s="13">
        <f>IF(D2156="ZZ",Brick_Kilns_EF!$E$5*(0.75),Brick_Kilns_EF!$E$5)</f>
        <v>9.6999999999999986E-3</v>
      </c>
      <c r="K2156" s="13">
        <f t="shared" si="133"/>
        <v>86.202056999999982</v>
      </c>
      <c r="L2156" s="13">
        <f>IF(D2156="ZZ",Brick_Kilns_EF!$E$2*(0.75),Brick_Kilns_EF!$E$2)</f>
        <v>6.7999999999999996E-3</v>
      </c>
      <c r="M2156" s="13">
        <f t="shared" si="132"/>
        <v>60.430307999999997</v>
      </c>
      <c r="N2156" s="13">
        <f>IF(D2156="ZZ",Brick_Kilns_EF!$E$3*(0.75),Brick_Kilns_EF!$E$3)</f>
        <v>4.5999999999999999E-3</v>
      </c>
      <c r="O2156" s="13">
        <f t="shared" si="134"/>
        <v>40.879325999999999</v>
      </c>
      <c r="P2156" s="13">
        <f>IF(D2156="ZZ",Brick_Kilns_EF!$E$4*(0.75),Brick_Kilns_EF!$E$4)</f>
        <v>4.7000000000000002E-3</v>
      </c>
      <c r="Q2156" s="13">
        <f t="shared" si="135"/>
        <v>41.768006999999997</v>
      </c>
    </row>
    <row r="2157" spans="1:17">
      <c r="A2157" s="13" t="s">
        <v>2167</v>
      </c>
      <c r="B2157" s="13">
        <v>22.352849249999998</v>
      </c>
      <c r="C2157" s="13">
        <v>90.447602919999994</v>
      </c>
      <c r="D2157" s="13" t="s">
        <v>6</v>
      </c>
      <c r="E2157" s="13" t="s">
        <v>4927</v>
      </c>
      <c r="F2157" s="13" t="s">
        <v>11</v>
      </c>
      <c r="G2157" s="13" t="s">
        <v>4802</v>
      </c>
      <c r="H2157" s="13" t="s">
        <v>4816</v>
      </c>
      <c r="I2157" s="13">
        <f>(Brick_Kilns_EF!$B$13*Brick_Kilns_EF!$B$11*Brick_Kilns_EF!$B$12)</f>
        <v>8886.81</v>
      </c>
      <c r="J2157" s="13">
        <f>IF(D2157="ZZ",Brick_Kilns_EF!$E$5*(0.75),Brick_Kilns_EF!$E$5)</f>
        <v>9.6999999999999986E-3</v>
      </c>
      <c r="K2157" s="13">
        <f t="shared" si="133"/>
        <v>86.202056999999982</v>
      </c>
      <c r="L2157" s="13">
        <f>IF(D2157="ZZ",Brick_Kilns_EF!$E$2*(0.75),Brick_Kilns_EF!$E$2)</f>
        <v>6.7999999999999996E-3</v>
      </c>
      <c r="M2157" s="13">
        <f t="shared" si="132"/>
        <v>60.430307999999997</v>
      </c>
      <c r="N2157" s="13">
        <f>IF(D2157="ZZ",Brick_Kilns_EF!$E$3*(0.75),Brick_Kilns_EF!$E$3)</f>
        <v>4.5999999999999999E-3</v>
      </c>
      <c r="O2157" s="13">
        <f t="shared" si="134"/>
        <v>40.879325999999999</v>
      </c>
      <c r="P2157" s="13">
        <f>IF(D2157="ZZ",Brick_Kilns_EF!$E$4*(0.75),Brick_Kilns_EF!$E$4)</f>
        <v>4.7000000000000002E-3</v>
      </c>
      <c r="Q2157" s="13">
        <f t="shared" si="135"/>
        <v>41.768006999999997</v>
      </c>
    </row>
    <row r="2158" spans="1:17">
      <c r="A2158" s="13" t="s">
        <v>2168</v>
      </c>
      <c r="B2158" s="13">
        <v>22.356274729999999</v>
      </c>
      <c r="C2158" s="13">
        <v>90.399448410000005</v>
      </c>
      <c r="D2158" s="13" t="s">
        <v>6</v>
      </c>
      <c r="E2158" s="13" t="s">
        <v>4927</v>
      </c>
      <c r="F2158" s="13" t="s">
        <v>11</v>
      </c>
      <c r="G2158" s="13" t="s">
        <v>4802</v>
      </c>
      <c r="H2158" s="13" t="s">
        <v>4816</v>
      </c>
      <c r="I2158" s="13">
        <f>(Brick_Kilns_EF!$B$13*Brick_Kilns_EF!$B$11*Brick_Kilns_EF!$B$12)</f>
        <v>8886.81</v>
      </c>
      <c r="J2158" s="13">
        <f>IF(D2158="ZZ",Brick_Kilns_EF!$E$5*(0.75),Brick_Kilns_EF!$E$5)</f>
        <v>9.6999999999999986E-3</v>
      </c>
      <c r="K2158" s="13">
        <f t="shared" si="133"/>
        <v>86.202056999999982</v>
      </c>
      <c r="L2158" s="13">
        <f>IF(D2158="ZZ",Brick_Kilns_EF!$E$2*(0.75),Brick_Kilns_EF!$E$2)</f>
        <v>6.7999999999999996E-3</v>
      </c>
      <c r="M2158" s="13">
        <f t="shared" si="132"/>
        <v>60.430307999999997</v>
      </c>
      <c r="N2158" s="13">
        <f>IF(D2158="ZZ",Brick_Kilns_EF!$E$3*(0.75),Brick_Kilns_EF!$E$3)</f>
        <v>4.5999999999999999E-3</v>
      </c>
      <c r="O2158" s="13">
        <f t="shared" si="134"/>
        <v>40.879325999999999</v>
      </c>
      <c r="P2158" s="13">
        <f>IF(D2158="ZZ",Brick_Kilns_EF!$E$4*(0.75),Brick_Kilns_EF!$E$4)</f>
        <v>4.7000000000000002E-3</v>
      </c>
      <c r="Q2158" s="13">
        <f t="shared" si="135"/>
        <v>41.768006999999997</v>
      </c>
    </row>
    <row r="2159" spans="1:17">
      <c r="A2159" s="13" t="s">
        <v>2169</v>
      </c>
      <c r="B2159" s="13">
        <v>22.355866240000001</v>
      </c>
      <c r="C2159" s="13">
        <v>90.399405419999994</v>
      </c>
      <c r="D2159" s="13" t="s">
        <v>6</v>
      </c>
      <c r="E2159" s="13" t="s">
        <v>4927</v>
      </c>
      <c r="F2159" s="13" t="s">
        <v>11</v>
      </c>
      <c r="G2159" s="13" t="s">
        <v>4802</v>
      </c>
      <c r="H2159" s="13" t="s">
        <v>4816</v>
      </c>
      <c r="I2159" s="13">
        <f>(Brick_Kilns_EF!$B$13*Brick_Kilns_EF!$B$11*Brick_Kilns_EF!$B$12)</f>
        <v>8886.81</v>
      </c>
      <c r="J2159" s="13">
        <f>IF(D2159="ZZ",Brick_Kilns_EF!$E$5*(0.75),Brick_Kilns_EF!$E$5)</f>
        <v>9.6999999999999986E-3</v>
      </c>
      <c r="K2159" s="13">
        <f t="shared" si="133"/>
        <v>86.202056999999982</v>
      </c>
      <c r="L2159" s="13">
        <f>IF(D2159="ZZ",Brick_Kilns_EF!$E$2*(0.75),Brick_Kilns_EF!$E$2)</f>
        <v>6.7999999999999996E-3</v>
      </c>
      <c r="M2159" s="13">
        <f t="shared" si="132"/>
        <v>60.430307999999997</v>
      </c>
      <c r="N2159" s="13">
        <f>IF(D2159="ZZ",Brick_Kilns_EF!$E$3*(0.75),Brick_Kilns_EF!$E$3)</f>
        <v>4.5999999999999999E-3</v>
      </c>
      <c r="O2159" s="13">
        <f t="shared" si="134"/>
        <v>40.879325999999999</v>
      </c>
      <c r="P2159" s="13">
        <f>IF(D2159="ZZ",Brick_Kilns_EF!$E$4*(0.75),Brick_Kilns_EF!$E$4)</f>
        <v>4.7000000000000002E-3</v>
      </c>
      <c r="Q2159" s="13">
        <f t="shared" si="135"/>
        <v>41.768006999999997</v>
      </c>
    </row>
    <row r="2160" spans="1:17">
      <c r="A2160" s="13" t="s">
        <v>2170</v>
      </c>
      <c r="B2160" s="13">
        <v>26.36988607</v>
      </c>
      <c r="C2160" s="13">
        <v>88.539395880000001</v>
      </c>
      <c r="D2160" s="13" t="s">
        <v>6</v>
      </c>
      <c r="E2160" s="13" t="s">
        <v>4927</v>
      </c>
      <c r="F2160" s="13" t="s">
        <v>171</v>
      </c>
      <c r="G2160" s="13" t="s">
        <v>4802</v>
      </c>
      <c r="H2160" s="13" t="s">
        <v>4816</v>
      </c>
      <c r="I2160" s="13">
        <f>(Brick_Kilns_EF!$B$13*Brick_Kilns_EF!$B$11*Brick_Kilns_EF!$B$12)</f>
        <v>8886.81</v>
      </c>
      <c r="J2160" s="13">
        <f>IF(D2160="ZZ",Brick_Kilns_EF!$E$5*(0.75),Brick_Kilns_EF!$E$5)</f>
        <v>9.6999999999999986E-3</v>
      </c>
      <c r="K2160" s="13">
        <f t="shared" si="133"/>
        <v>86.202056999999982</v>
      </c>
      <c r="L2160" s="13">
        <f>IF(D2160="ZZ",Brick_Kilns_EF!$E$2*(0.75),Brick_Kilns_EF!$E$2)</f>
        <v>6.7999999999999996E-3</v>
      </c>
      <c r="M2160" s="13">
        <f t="shared" si="132"/>
        <v>60.430307999999997</v>
      </c>
      <c r="N2160" s="13">
        <f>IF(D2160="ZZ",Brick_Kilns_EF!$E$3*(0.75),Brick_Kilns_EF!$E$3)</f>
        <v>4.5999999999999999E-3</v>
      </c>
      <c r="O2160" s="13">
        <f t="shared" si="134"/>
        <v>40.879325999999999</v>
      </c>
      <c r="P2160" s="13">
        <f>IF(D2160="ZZ",Brick_Kilns_EF!$E$4*(0.75),Brick_Kilns_EF!$E$4)</f>
        <v>4.7000000000000002E-3</v>
      </c>
      <c r="Q2160" s="13">
        <f t="shared" si="135"/>
        <v>41.768006999999997</v>
      </c>
    </row>
    <row r="2161" spans="1:17">
      <c r="A2161" s="13" t="s">
        <v>2171</v>
      </c>
      <c r="B2161" s="13">
        <v>22.13936245</v>
      </c>
      <c r="C2161" s="13">
        <v>90.253282659999996</v>
      </c>
      <c r="D2161" s="13" t="s">
        <v>6</v>
      </c>
      <c r="E2161" s="13" t="s">
        <v>4927</v>
      </c>
      <c r="F2161" s="13" t="s">
        <v>11</v>
      </c>
      <c r="G2161" s="13" t="s">
        <v>4802</v>
      </c>
      <c r="H2161" s="13" t="s">
        <v>4816</v>
      </c>
      <c r="I2161" s="13">
        <f>(Brick_Kilns_EF!$B$13*Brick_Kilns_EF!$B$11*Brick_Kilns_EF!$B$12)</f>
        <v>8886.81</v>
      </c>
      <c r="J2161" s="13">
        <f>IF(D2161="ZZ",Brick_Kilns_EF!$E$5*(0.75),Brick_Kilns_EF!$E$5)</f>
        <v>9.6999999999999986E-3</v>
      </c>
      <c r="K2161" s="13">
        <f t="shared" si="133"/>
        <v>86.202056999999982</v>
      </c>
      <c r="L2161" s="13">
        <f>IF(D2161="ZZ",Brick_Kilns_EF!$E$2*(0.75),Brick_Kilns_EF!$E$2)</f>
        <v>6.7999999999999996E-3</v>
      </c>
      <c r="M2161" s="13">
        <f t="shared" si="132"/>
        <v>60.430307999999997</v>
      </c>
      <c r="N2161" s="13">
        <f>IF(D2161="ZZ",Brick_Kilns_EF!$E$3*(0.75),Brick_Kilns_EF!$E$3)</f>
        <v>4.5999999999999999E-3</v>
      </c>
      <c r="O2161" s="13">
        <f t="shared" si="134"/>
        <v>40.879325999999999</v>
      </c>
      <c r="P2161" s="13">
        <f>IF(D2161="ZZ",Brick_Kilns_EF!$E$4*(0.75),Brick_Kilns_EF!$E$4)</f>
        <v>4.7000000000000002E-3</v>
      </c>
      <c r="Q2161" s="13">
        <f t="shared" si="135"/>
        <v>41.768006999999997</v>
      </c>
    </row>
    <row r="2162" spans="1:17">
      <c r="A2162" s="13" t="s">
        <v>2172</v>
      </c>
      <c r="B2162" s="13">
        <v>22.199014479999999</v>
      </c>
      <c r="C2162" s="13">
        <v>90.818858449999993</v>
      </c>
      <c r="D2162" s="13" t="s">
        <v>6</v>
      </c>
      <c r="E2162" s="13" t="s">
        <v>4927</v>
      </c>
      <c r="F2162" s="13" t="s">
        <v>11</v>
      </c>
      <c r="G2162" s="13" t="s">
        <v>4802</v>
      </c>
      <c r="H2162" s="13" t="s">
        <v>4816</v>
      </c>
      <c r="I2162" s="13">
        <f>(Brick_Kilns_EF!$B$13*Brick_Kilns_EF!$B$11*Brick_Kilns_EF!$B$12)</f>
        <v>8886.81</v>
      </c>
      <c r="J2162" s="13">
        <f>IF(D2162="ZZ",Brick_Kilns_EF!$E$5*(0.75),Brick_Kilns_EF!$E$5)</f>
        <v>9.6999999999999986E-3</v>
      </c>
      <c r="K2162" s="13">
        <f t="shared" si="133"/>
        <v>86.202056999999982</v>
      </c>
      <c r="L2162" s="13">
        <f>IF(D2162="ZZ",Brick_Kilns_EF!$E$2*(0.75),Brick_Kilns_EF!$E$2)</f>
        <v>6.7999999999999996E-3</v>
      </c>
      <c r="M2162" s="13">
        <f t="shared" si="132"/>
        <v>60.430307999999997</v>
      </c>
      <c r="N2162" s="13">
        <f>IF(D2162="ZZ",Brick_Kilns_EF!$E$3*(0.75),Brick_Kilns_EF!$E$3)</f>
        <v>4.5999999999999999E-3</v>
      </c>
      <c r="O2162" s="13">
        <f t="shared" si="134"/>
        <v>40.879325999999999</v>
      </c>
      <c r="P2162" s="13">
        <f>IF(D2162="ZZ",Brick_Kilns_EF!$E$4*(0.75),Brick_Kilns_EF!$E$4)</f>
        <v>4.7000000000000002E-3</v>
      </c>
      <c r="Q2162" s="13">
        <f t="shared" si="135"/>
        <v>41.768006999999997</v>
      </c>
    </row>
    <row r="2163" spans="1:17">
      <c r="A2163" s="13" t="s">
        <v>2173</v>
      </c>
      <c r="B2163" s="13">
        <v>26.1266946</v>
      </c>
      <c r="C2163" s="13">
        <v>88.349672889999994</v>
      </c>
      <c r="D2163" s="13" t="s">
        <v>6</v>
      </c>
      <c r="E2163" s="13" t="s">
        <v>4927</v>
      </c>
      <c r="F2163" s="13" t="s">
        <v>171</v>
      </c>
      <c r="G2163" s="13" t="s">
        <v>4802</v>
      </c>
      <c r="H2163" s="13" t="s">
        <v>4816</v>
      </c>
      <c r="I2163" s="13">
        <f>(Brick_Kilns_EF!$B$13*Brick_Kilns_EF!$B$11*Brick_Kilns_EF!$B$12)</f>
        <v>8886.81</v>
      </c>
      <c r="J2163" s="13">
        <f>IF(D2163="ZZ",Brick_Kilns_EF!$E$5*(0.75),Brick_Kilns_EF!$E$5)</f>
        <v>9.6999999999999986E-3</v>
      </c>
      <c r="K2163" s="13">
        <f t="shared" si="133"/>
        <v>86.202056999999982</v>
      </c>
      <c r="L2163" s="13">
        <f>IF(D2163="ZZ",Brick_Kilns_EF!$E$2*(0.75),Brick_Kilns_EF!$E$2)</f>
        <v>6.7999999999999996E-3</v>
      </c>
      <c r="M2163" s="13">
        <f t="shared" si="132"/>
        <v>60.430307999999997</v>
      </c>
      <c r="N2163" s="13">
        <f>IF(D2163="ZZ",Brick_Kilns_EF!$E$3*(0.75),Brick_Kilns_EF!$E$3)</f>
        <v>4.5999999999999999E-3</v>
      </c>
      <c r="O2163" s="13">
        <f t="shared" si="134"/>
        <v>40.879325999999999</v>
      </c>
      <c r="P2163" s="13">
        <f>IF(D2163="ZZ",Brick_Kilns_EF!$E$4*(0.75),Brick_Kilns_EF!$E$4)</f>
        <v>4.7000000000000002E-3</v>
      </c>
      <c r="Q2163" s="13">
        <f t="shared" si="135"/>
        <v>41.768006999999997</v>
      </c>
    </row>
    <row r="2164" spans="1:17">
      <c r="A2164" s="13" t="s">
        <v>2174</v>
      </c>
      <c r="B2164" s="13">
        <v>26.131046250000001</v>
      </c>
      <c r="C2164" s="13">
        <v>88.280654620000007</v>
      </c>
      <c r="D2164" s="13" t="s">
        <v>6</v>
      </c>
      <c r="E2164" s="13" t="s">
        <v>4927</v>
      </c>
      <c r="F2164" s="13" t="s">
        <v>171</v>
      </c>
      <c r="G2164" s="13" t="s">
        <v>4802</v>
      </c>
      <c r="H2164" s="13" t="s">
        <v>4816</v>
      </c>
      <c r="I2164" s="13">
        <f>(Brick_Kilns_EF!$B$13*Brick_Kilns_EF!$B$11*Brick_Kilns_EF!$B$12)</f>
        <v>8886.81</v>
      </c>
      <c r="J2164" s="13">
        <f>IF(D2164="ZZ",Brick_Kilns_EF!$E$5*(0.75),Brick_Kilns_EF!$E$5)</f>
        <v>9.6999999999999986E-3</v>
      </c>
      <c r="K2164" s="13">
        <f t="shared" si="133"/>
        <v>86.202056999999982</v>
      </c>
      <c r="L2164" s="13">
        <f>IF(D2164="ZZ",Brick_Kilns_EF!$E$2*(0.75),Brick_Kilns_EF!$E$2)</f>
        <v>6.7999999999999996E-3</v>
      </c>
      <c r="M2164" s="13">
        <f t="shared" si="132"/>
        <v>60.430307999999997</v>
      </c>
      <c r="N2164" s="13">
        <f>IF(D2164="ZZ",Brick_Kilns_EF!$E$3*(0.75),Brick_Kilns_EF!$E$3)</f>
        <v>4.5999999999999999E-3</v>
      </c>
      <c r="O2164" s="13">
        <f t="shared" si="134"/>
        <v>40.879325999999999</v>
      </c>
      <c r="P2164" s="13">
        <f>IF(D2164="ZZ",Brick_Kilns_EF!$E$4*(0.75),Brick_Kilns_EF!$E$4)</f>
        <v>4.7000000000000002E-3</v>
      </c>
      <c r="Q2164" s="13">
        <f t="shared" si="135"/>
        <v>41.768006999999997</v>
      </c>
    </row>
    <row r="2165" spans="1:17">
      <c r="A2165" s="13" t="s">
        <v>2175</v>
      </c>
      <c r="B2165" s="13">
        <v>22.37286486</v>
      </c>
      <c r="C2165" s="13">
        <v>90.705290520000005</v>
      </c>
      <c r="D2165" s="13" t="s">
        <v>6</v>
      </c>
      <c r="E2165" s="13" t="s">
        <v>4927</v>
      </c>
      <c r="F2165" s="13" t="s">
        <v>11</v>
      </c>
      <c r="G2165" s="13" t="s">
        <v>4802</v>
      </c>
      <c r="H2165" s="13" t="s">
        <v>4816</v>
      </c>
      <c r="I2165" s="13">
        <f>(Brick_Kilns_EF!$B$13*Brick_Kilns_EF!$B$11*Brick_Kilns_EF!$B$12)</f>
        <v>8886.81</v>
      </c>
      <c r="J2165" s="13">
        <f>IF(D2165="ZZ",Brick_Kilns_EF!$E$5*(0.75),Brick_Kilns_EF!$E$5)</f>
        <v>9.6999999999999986E-3</v>
      </c>
      <c r="K2165" s="13">
        <f t="shared" si="133"/>
        <v>86.202056999999982</v>
      </c>
      <c r="L2165" s="13">
        <f>IF(D2165="ZZ",Brick_Kilns_EF!$E$2*(0.75),Brick_Kilns_EF!$E$2)</f>
        <v>6.7999999999999996E-3</v>
      </c>
      <c r="M2165" s="13">
        <f t="shared" si="132"/>
        <v>60.430307999999997</v>
      </c>
      <c r="N2165" s="13">
        <f>IF(D2165="ZZ",Brick_Kilns_EF!$E$3*(0.75),Brick_Kilns_EF!$E$3)</f>
        <v>4.5999999999999999E-3</v>
      </c>
      <c r="O2165" s="13">
        <f t="shared" si="134"/>
        <v>40.879325999999999</v>
      </c>
      <c r="P2165" s="13">
        <f>IF(D2165="ZZ",Brick_Kilns_EF!$E$4*(0.75),Brick_Kilns_EF!$E$4)</f>
        <v>4.7000000000000002E-3</v>
      </c>
      <c r="Q2165" s="13">
        <f t="shared" si="135"/>
        <v>41.768006999999997</v>
      </c>
    </row>
    <row r="2166" spans="1:17">
      <c r="A2166" s="13" t="s">
        <v>2176</v>
      </c>
      <c r="B2166" s="13">
        <v>26.045492809999999</v>
      </c>
      <c r="C2166" s="13">
        <v>88.231130960000002</v>
      </c>
      <c r="D2166" s="13" t="s">
        <v>6</v>
      </c>
      <c r="E2166" s="13" t="s">
        <v>4927</v>
      </c>
      <c r="F2166" s="13" t="s">
        <v>171</v>
      </c>
      <c r="G2166" s="13" t="s">
        <v>4802</v>
      </c>
      <c r="H2166" s="13" t="s">
        <v>4816</v>
      </c>
      <c r="I2166" s="13">
        <f>(Brick_Kilns_EF!$B$13*Brick_Kilns_EF!$B$11*Brick_Kilns_EF!$B$12)</f>
        <v>8886.81</v>
      </c>
      <c r="J2166" s="13">
        <f>IF(D2166="ZZ",Brick_Kilns_EF!$E$5*(0.75),Brick_Kilns_EF!$E$5)</f>
        <v>9.6999999999999986E-3</v>
      </c>
      <c r="K2166" s="13">
        <f t="shared" si="133"/>
        <v>86.202056999999982</v>
      </c>
      <c r="L2166" s="13">
        <f>IF(D2166="ZZ",Brick_Kilns_EF!$E$2*(0.75),Brick_Kilns_EF!$E$2)</f>
        <v>6.7999999999999996E-3</v>
      </c>
      <c r="M2166" s="13">
        <f t="shared" si="132"/>
        <v>60.430307999999997</v>
      </c>
      <c r="N2166" s="13">
        <f>IF(D2166="ZZ",Brick_Kilns_EF!$E$3*(0.75),Brick_Kilns_EF!$E$3)</f>
        <v>4.5999999999999999E-3</v>
      </c>
      <c r="O2166" s="13">
        <f t="shared" si="134"/>
        <v>40.879325999999999</v>
      </c>
      <c r="P2166" s="13">
        <f>IF(D2166="ZZ",Brick_Kilns_EF!$E$4*(0.75),Brick_Kilns_EF!$E$4)</f>
        <v>4.7000000000000002E-3</v>
      </c>
      <c r="Q2166" s="13">
        <f t="shared" si="135"/>
        <v>41.768006999999997</v>
      </c>
    </row>
    <row r="2167" spans="1:17">
      <c r="A2167" s="13" t="s">
        <v>2177</v>
      </c>
      <c r="B2167" s="13">
        <v>22.376469289999999</v>
      </c>
      <c r="C2167" s="13">
        <v>90.290047849999993</v>
      </c>
      <c r="D2167" s="13" t="s">
        <v>6</v>
      </c>
      <c r="E2167" s="13" t="s">
        <v>4927</v>
      </c>
      <c r="F2167" s="13" t="s">
        <v>11</v>
      </c>
      <c r="G2167" s="13" t="s">
        <v>4802</v>
      </c>
      <c r="H2167" s="13" t="s">
        <v>4816</v>
      </c>
      <c r="I2167" s="13">
        <f>(Brick_Kilns_EF!$B$13*Brick_Kilns_EF!$B$11*Brick_Kilns_EF!$B$12)</f>
        <v>8886.81</v>
      </c>
      <c r="J2167" s="13">
        <f>IF(D2167="ZZ",Brick_Kilns_EF!$E$5*(0.75),Brick_Kilns_EF!$E$5)</f>
        <v>9.6999999999999986E-3</v>
      </c>
      <c r="K2167" s="13">
        <f t="shared" si="133"/>
        <v>86.202056999999982</v>
      </c>
      <c r="L2167" s="13">
        <f>IF(D2167="ZZ",Brick_Kilns_EF!$E$2*(0.75),Brick_Kilns_EF!$E$2)</f>
        <v>6.7999999999999996E-3</v>
      </c>
      <c r="M2167" s="13">
        <f t="shared" si="132"/>
        <v>60.430307999999997</v>
      </c>
      <c r="N2167" s="13">
        <f>IF(D2167="ZZ",Brick_Kilns_EF!$E$3*(0.75),Brick_Kilns_EF!$E$3)</f>
        <v>4.5999999999999999E-3</v>
      </c>
      <c r="O2167" s="13">
        <f t="shared" si="134"/>
        <v>40.879325999999999</v>
      </c>
      <c r="P2167" s="13">
        <f>IF(D2167="ZZ",Brick_Kilns_EF!$E$4*(0.75),Brick_Kilns_EF!$E$4)</f>
        <v>4.7000000000000002E-3</v>
      </c>
      <c r="Q2167" s="13">
        <f t="shared" si="135"/>
        <v>41.768006999999997</v>
      </c>
    </row>
    <row r="2168" spans="1:17">
      <c r="A2168" s="13" t="s">
        <v>2178</v>
      </c>
      <c r="B2168" s="13">
        <v>26.06506108</v>
      </c>
      <c r="C2168" s="13">
        <v>88.27499401</v>
      </c>
      <c r="D2168" s="13" t="s">
        <v>6</v>
      </c>
      <c r="E2168" s="13" t="s">
        <v>4927</v>
      </c>
      <c r="F2168" s="13" t="s">
        <v>171</v>
      </c>
      <c r="G2168" s="13" t="s">
        <v>4802</v>
      </c>
      <c r="H2168" s="13" t="s">
        <v>4816</v>
      </c>
      <c r="I2168" s="13">
        <f>(Brick_Kilns_EF!$B$13*Brick_Kilns_EF!$B$11*Brick_Kilns_EF!$B$12)</f>
        <v>8886.81</v>
      </c>
      <c r="J2168" s="13">
        <f>IF(D2168="ZZ",Brick_Kilns_EF!$E$5*(0.75),Brick_Kilns_EF!$E$5)</f>
        <v>9.6999999999999986E-3</v>
      </c>
      <c r="K2168" s="13">
        <f t="shared" si="133"/>
        <v>86.202056999999982</v>
      </c>
      <c r="L2168" s="13">
        <f>IF(D2168="ZZ",Brick_Kilns_EF!$E$2*(0.75),Brick_Kilns_EF!$E$2)</f>
        <v>6.7999999999999996E-3</v>
      </c>
      <c r="M2168" s="13">
        <f t="shared" si="132"/>
        <v>60.430307999999997</v>
      </c>
      <c r="N2168" s="13">
        <f>IF(D2168="ZZ",Brick_Kilns_EF!$E$3*(0.75),Brick_Kilns_EF!$E$3)</f>
        <v>4.5999999999999999E-3</v>
      </c>
      <c r="O2168" s="13">
        <f t="shared" si="134"/>
        <v>40.879325999999999</v>
      </c>
      <c r="P2168" s="13">
        <f>IF(D2168="ZZ",Brick_Kilns_EF!$E$4*(0.75),Brick_Kilns_EF!$E$4)</f>
        <v>4.7000000000000002E-3</v>
      </c>
      <c r="Q2168" s="13">
        <f t="shared" si="135"/>
        <v>41.768006999999997</v>
      </c>
    </row>
    <row r="2169" spans="1:17">
      <c r="A2169" s="13" t="s">
        <v>2179</v>
      </c>
      <c r="B2169" s="13">
        <v>26.126974260000001</v>
      </c>
      <c r="C2169" s="13">
        <v>88.448448010000007</v>
      </c>
      <c r="D2169" s="13" t="s">
        <v>6</v>
      </c>
      <c r="E2169" s="13" t="s">
        <v>4927</v>
      </c>
      <c r="F2169" s="13" t="s">
        <v>171</v>
      </c>
      <c r="G2169" s="13" t="s">
        <v>4802</v>
      </c>
      <c r="H2169" s="13" t="s">
        <v>4816</v>
      </c>
      <c r="I2169" s="13">
        <f>(Brick_Kilns_EF!$B$13*Brick_Kilns_EF!$B$11*Brick_Kilns_EF!$B$12)</f>
        <v>8886.81</v>
      </c>
      <c r="J2169" s="13">
        <f>IF(D2169="ZZ",Brick_Kilns_EF!$E$5*(0.75),Brick_Kilns_EF!$E$5)</f>
        <v>9.6999999999999986E-3</v>
      </c>
      <c r="K2169" s="13">
        <f t="shared" si="133"/>
        <v>86.202056999999982</v>
      </c>
      <c r="L2169" s="13">
        <f>IF(D2169="ZZ",Brick_Kilns_EF!$E$2*(0.75),Brick_Kilns_EF!$E$2)</f>
        <v>6.7999999999999996E-3</v>
      </c>
      <c r="M2169" s="13">
        <f t="shared" si="132"/>
        <v>60.430307999999997</v>
      </c>
      <c r="N2169" s="13">
        <f>IF(D2169="ZZ",Brick_Kilns_EF!$E$3*(0.75),Brick_Kilns_EF!$E$3)</f>
        <v>4.5999999999999999E-3</v>
      </c>
      <c r="O2169" s="13">
        <f t="shared" si="134"/>
        <v>40.879325999999999</v>
      </c>
      <c r="P2169" s="13">
        <f>IF(D2169="ZZ",Brick_Kilns_EF!$E$4*(0.75),Brick_Kilns_EF!$E$4)</f>
        <v>4.7000000000000002E-3</v>
      </c>
      <c r="Q2169" s="13">
        <f t="shared" si="135"/>
        <v>41.768006999999997</v>
      </c>
    </row>
    <row r="2170" spans="1:17">
      <c r="A2170" s="13" t="s">
        <v>2180</v>
      </c>
      <c r="B2170" s="13">
        <v>22.37704811</v>
      </c>
      <c r="C2170" s="13">
        <v>90.365601209999994</v>
      </c>
      <c r="D2170" s="13" t="s">
        <v>6</v>
      </c>
      <c r="E2170" s="13" t="s">
        <v>4927</v>
      </c>
      <c r="F2170" s="13" t="s">
        <v>11</v>
      </c>
      <c r="G2170" s="13" t="s">
        <v>4802</v>
      </c>
      <c r="H2170" s="13" t="s">
        <v>4816</v>
      </c>
      <c r="I2170" s="13">
        <f>(Brick_Kilns_EF!$B$13*Brick_Kilns_EF!$B$11*Brick_Kilns_EF!$B$12)</f>
        <v>8886.81</v>
      </c>
      <c r="J2170" s="13">
        <f>IF(D2170="ZZ",Brick_Kilns_EF!$E$5*(0.75),Brick_Kilns_EF!$E$5)</f>
        <v>9.6999999999999986E-3</v>
      </c>
      <c r="K2170" s="13">
        <f t="shared" si="133"/>
        <v>86.202056999999982</v>
      </c>
      <c r="L2170" s="13">
        <f>IF(D2170="ZZ",Brick_Kilns_EF!$E$2*(0.75),Brick_Kilns_EF!$E$2)</f>
        <v>6.7999999999999996E-3</v>
      </c>
      <c r="M2170" s="13">
        <f t="shared" si="132"/>
        <v>60.430307999999997</v>
      </c>
      <c r="N2170" s="13">
        <f>IF(D2170="ZZ",Brick_Kilns_EF!$E$3*(0.75),Brick_Kilns_EF!$E$3)</f>
        <v>4.5999999999999999E-3</v>
      </c>
      <c r="O2170" s="13">
        <f t="shared" si="134"/>
        <v>40.879325999999999</v>
      </c>
      <c r="P2170" s="13">
        <f>IF(D2170="ZZ",Brick_Kilns_EF!$E$4*(0.75),Brick_Kilns_EF!$E$4)</f>
        <v>4.7000000000000002E-3</v>
      </c>
      <c r="Q2170" s="13">
        <f t="shared" si="135"/>
        <v>41.768006999999997</v>
      </c>
    </row>
    <row r="2171" spans="1:17">
      <c r="A2171" s="13" t="s">
        <v>2181</v>
      </c>
      <c r="B2171" s="13">
        <v>22.375677079999999</v>
      </c>
      <c r="C2171" s="13">
        <v>90.365031470000005</v>
      </c>
      <c r="D2171" s="13" t="s">
        <v>6</v>
      </c>
      <c r="E2171" s="13" t="s">
        <v>4927</v>
      </c>
      <c r="F2171" s="13" t="s">
        <v>11</v>
      </c>
      <c r="G2171" s="13" t="s">
        <v>4802</v>
      </c>
      <c r="H2171" s="13" t="s">
        <v>4816</v>
      </c>
      <c r="I2171" s="13">
        <f>(Brick_Kilns_EF!$B$13*Brick_Kilns_EF!$B$11*Brick_Kilns_EF!$B$12)</f>
        <v>8886.81</v>
      </c>
      <c r="J2171" s="13">
        <f>IF(D2171="ZZ",Brick_Kilns_EF!$E$5*(0.75),Brick_Kilns_EF!$E$5)</f>
        <v>9.6999999999999986E-3</v>
      </c>
      <c r="K2171" s="13">
        <f t="shared" si="133"/>
        <v>86.202056999999982</v>
      </c>
      <c r="L2171" s="13">
        <f>IF(D2171="ZZ",Brick_Kilns_EF!$E$2*(0.75),Brick_Kilns_EF!$E$2)</f>
        <v>6.7999999999999996E-3</v>
      </c>
      <c r="M2171" s="13">
        <f t="shared" si="132"/>
        <v>60.430307999999997</v>
      </c>
      <c r="N2171" s="13">
        <f>IF(D2171="ZZ",Brick_Kilns_EF!$E$3*(0.75),Brick_Kilns_EF!$E$3)</f>
        <v>4.5999999999999999E-3</v>
      </c>
      <c r="O2171" s="13">
        <f t="shared" si="134"/>
        <v>40.879325999999999</v>
      </c>
      <c r="P2171" s="13">
        <f>IF(D2171="ZZ",Brick_Kilns_EF!$E$4*(0.75),Brick_Kilns_EF!$E$4)</f>
        <v>4.7000000000000002E-3</v>
      </c>
      <c r="Q2171" s="13">
        <f t="shared" si="135"/>
        <v>41.768006999999997</v>
      </c>
    </row>
    <row r="2172" spans="1:17">
      <c r="A2172" s="13" t="s">
        <v>2182</v>
      </c>
      <c r="B2172" s="13">
        <v>22.376714740000001</v>
      </c>
      <c r="C2172" s="13">
        <v>90.366230090000002</v>
      </c>
      <c r="D2172" s="13" t="s">
        <v>6</v>
      </c>
      <c r="E2172" s="13" t="s">
        <v>4927</v>
      </c>
      <c r="F2172" s="13" t="s">
        <v>11</v>
      </c>
      <c r="G2172" s="13" t="s">
        <v>4802</v>
      </c>
      <c r="H2172" s="13" t="s">
        <v>4816</v>
      </c>
      <c r="I2172" s="13">
        <f>(Brick_Kilns_EF!$B$13*Brick_Kilns_EF!$B$11*Brick_Kilns_EF!$B$12)</f>
        <v>8886.81</v>
      </c>
      <c r="J2172" s="13">
        <f>IF(D2172="ZZ",Brick_Kilns_EF!$E$5*(0.75),Brick_Kilns_EF!$E$5)</f>
        <v>9.6999999999999986E-3</v>
      </c>
      <c r="K2172" s="13">
        <f t="shared" si="133"/>
        <v>86.202056999999982</v>
      </c>
      <c r="L2172" s="13">
        <f>IF(D2172="ZZ",Brick_Kilns_EF!$E$2*(0.75),Brick_Kilns_EF!$E$2)</f>
        <v>6.7999999999999996E-3</v>
      </c>
      <c r="M2172" s="13">
        <f t="shared" si="132"/>
        <v>60.430307999999997</v>
      </c>
      <c r="N2172" s="13">
        <f>IF(D2172="ZZ",Brick_Kilns_EF!$E$3*(0.75),Brick_Kilns_EF!$E$3)</f>
        <v>4.5999999999999999E-3</v>
      </c>
      <c r="O2172" s="13">
        <f t="shared" si="134"/>
        <v>40.879325999999999</v>
      </c>
      <c r="P2172" s="13">
        <f>IF(D2172="ZZ",Brick_Kilns_EF!$E$4*(0.75),Brick_Kilns_EF!$E$4)</f>
        <v>4.7000000000000002E-3</v>
      </c>
      <c r="Q2172" s="13">
        <f t="shared" si="135"/>
        <v>41.768006999999997</v>
      </c>
    </row>
    <row r="2173" spans="1:17">
      <c r="A2173" s="13" t="s">
        <v>2183</v>
      </c>
      <c r="B2173" s="13">
        <v>26.075340059999998</v>
      </c>
      <c r="C2173" s="13">
        <v>88.311424059999993</v>
      </c>
      <c r="D2173" s="13" t="s">
        <v>6</v>
      </c>
      <c r="E2173" s="13" t="s">
        <v>4927</v>
      </c>
      <c r="F2173" s="13" t="s">
        <v>171</v>
      </c>
      <c r="G2173" s="13" t="s">
        <v>4802</v>
      </c>
      <c r="H2173" s="13" t="s">
        <v>4816</v>
      </c>
      <c r="I2173" s="13">
        <f>(Brick_Kilns_EF!$B$13*Brick_Kilns_EF!$B$11*Brick_Kilns_EF!$B$12)</f>
        <v>8886.81</v>
      </c>
      <c r="J2173" s="13">
        <f>IF(D2173="ZZ",Brick_Kilns_EF!$E$5*(0.75),Brick_Kilns_EF!$E$5)</f>
        <v>9.6999999999999986E-3</v>
      </c>
      <c r="K2173" s="13">
        <f t="shared" si="133"/>
        <v>86.202056999999982</v>
      </c>
      <c r="L2173" s="13">
        <f>IF(D2173="ZZ",Brick_Kilns_EF!$E$2*(0.75),Brick_Kilns_EF!$E$2)</f>
        <v>6.7999999999999996E-3</v>
      </c>
      <c r="M2173" s="13">
        <f t="shared" si="132"/>
        <v>60.430307999999997</v>
      </c>
      <c r="N2173" s="13">
        <f>IF(D2173="ZZ",Brick_Kilns_EF!$E$3*(0.75),Brick_Kilns_EF!$E$3)</f>
        <v>4.5999999999999999E-3</v>
      </c>
      <c r="O2173" s="13">
        <f t="shared" si="134"/>
        <v>40.879325999999999</v>
      </c>
      <c r="P2173" s="13">
        <f>IF(D2173="ZZ",Brick_Kilns_EF!$E$4*(0.75),Brick_Kilns_EF!$E$4)</f>
        <v>4.7000000000000002E-3</v>
      </c>
      <c r="Q2173" s="13">
        <f t="shared" si="135"/>
        <v>41.768006999999997</v>
      </c>
    </row>
    <row r="2174" spans="1:17">
      <c r="A2174" s="13" t="s">
        <v>2184</v>
      </c>
      <c r="B2174" s="13">
        <v>26.07956115</v>
      </c>
      <c r="C2174" s="13">
        <v>88.313837430000007</v>
      </c>
      <c r="D2174" s="13" t="s">
        <v>6</v>
      </c>
      <c r="E2174" s="13" t="s">
        <v>4927</v>
      </c>
      <c r="F2174" s="13" t="s">
        <v>171</v>
      </c>
      <c r="G2174" s="13" t="s">
        <v>4802</v>
      </c>
      <c r="H2174" s="13" t="s">
        <v>4816</v>
      </c>
      <c r="I2174" s="13">
        <f>(Brick_Kilns_EF!$B$13*Brick_Kilns_EF!$B$11*Brick_Kilns_EF!$B$12)</f>
        <v>8886.81</v>
      </c>
      <c r="J2174" s="13">
        <f>IF(D2174="ZZ",Brick_Kilns_EF!$E$5*(0.75),Brick_Kilns_EF!$E$5)</f>
        <v>9.6999999999999986E-3</v>
      </c>
      <c r="K2174" s="13">
        <f t="shared" si="133"/>
        <v>86.202056999999982</v>
      </c>
      <c r="L2174" s="13">
        <f>IF(D2174="ZZ",Brick_Kilns_EF!$E$2*(0.75),Brick_Kilns_EF!$E$2)</f>
        <v>6.7999999999999996E-3</v>
      </c>
      <c r="M2174" s="13">
        <f t="shared" si="132"/>
        <v>60.430307999999997</v>
      </c>
      <c r="N2174" s="13">
        <f>IF(D2174="ZZ",Brick_Kilns_EF!$E$3*(0.75),Brick_Kilns_EF!$E$3)</f>
        <v>4.5999999999999999E-3</v>
      </c>
      <c r="O2174" s="13">
        <f t="shared" si="134"/>
        <v>40.879325999999999</v>
      </c>
      <c r="P2174" s="13">
        <f>IF(D2174="ZZ",Brick_Kilns_EF!$E$4*(0.75),Brick_Kilns_EF!$E$4)</f>
        <v>4.7000000000000002E-3</v>
      </c>
      <c r="Q2174" s="13">
        <f t="shared" si="135"/>
        <v>41.768006999999997</v>
      </c>
    </row>
    <row r="2175" spans="1:17">
      <c r="A2175" s="13" t="s">
        <v>2185</v>
      </c>
      <c r="B2175" s="13">
        <v>22.396218000000001</v>
      </c>
      <c r="C2175" s="13">
        <v>90.758909419999995</v>
      </c>
      <c r="D2175" s="13" t="s">
        <v>6</v>
      </c>
      <c r="E2175" s="13" t="s">
        <v>4927</v>
      </c>
      <c r="F2175" s="13" t="s">
        <v>11</v>
      </c>
      <c r="G2175" s="13" t="s">
        <v>4802</v>
      </c>
      <c r="H2175" s="13" t="s">
        <v>4816</v>
      </c>
      <c r="I2175" s="13">
        <f>(Brick_Kilns_EF!$B$13*Brick_Kilns_EF!$B$11*Brick_Kilns_EF!$B$12)</f>
        <v>8886.81</v>
      </c>
      <c r="J2175" s="13">
        <f>IF(D2175="ZZ",Brick_Kilns_EF!$E$5*(0.75),Brick_Kilns_EF!$E$5)</f>
        <v>9.6999999999999986E-3</v>
      </c>
      <c r="K2175" s="13">
        <f t="shared" si="133"/>
        <v>86.202056999999982</v>
      </c>
      <c r="L2175" s="13">
        <f>IF(D2175="ZZ",Brick_Kilns_EF!$E$2*(0.75),Brick_Kilns_EF!$E$2)</f>
        <v>6.7999999999999996E-3</v>
      </c>
      <c r="M2175" s="13">
        <f t="shared" si="132"/>
        <v>60.430307999999997</v>
      </c>
      <c r="N2175" s="13">
        <f>IF(D2175="ZZ",Brick_Kilns_EF!$E$3*(0.75),Brick_Kilns_EF!$E$3)</f>
        <v>4.5999999999999999E-3</v>
      </c>
      <c r="O2175" s="13">
        <f t="shared" si="134"/>
        <v>40.879325999999999</v>
      </c>
      <c r="P2175" s="13">
        <f>IF(D2175="ZZ",Brick_Kilns_EF!$E$4*(0.75),Brick_Kilns_EF!$E$4)</f>
        <v>4.7000000000000002E-3</v>
      </c>
      <c r="Q2175" s="13">
        <f t="shared" si="135"/>
        <v>41.768006999999997</v>
      </c>
    </row>
    <row r="2176" spans="1:17">
      <c r="A2176" s="13" t="s">
        <v>2186</v>
      </c>
      <c r="B2176" s="13">
        <v>22.17288649</v>
      </c>
      <c r="C2176" s="13">
        <v>90.166342040000004</v>
      </c>
      <c r="D2176" s="13" t="s">
        <v>6</v>
      </c>
      <c r="E2176" s="13" t="s">
        <v>4927</v>
      </c>
      <c r="F2176" s="13" t="s">
        <v>11</v>
      </c>
      <c r="G2176" s="13" t="s">
        <v>4802</v>
      </c>
      <c r="H2176" s="13" t="s">
        <v>4816</v>
      </c>
      <c r="I2176" s="13">
        <f>(Brick_Kilns_EF!$B$13*Brick_Kilns_EF!$B$11*Brick_Kilns_EF!$B$12)</f>
        <v>8886.81</v>
      </c>
      <c r="J2176" s="13">
        <f>IF(D2176="ZZ",Brick_Kilns_EF!$E$5*(0.75),Brick_Kilns_EF!$E$5)</f>
        <v>9.6999999999999986E-3</v>
      </c>
      <c r="K2176" s="13">
        <f t="shared" si="133"/>
        <v>86.202056999999982</v>
      </c>
      <c r="L2176" s="13">
        <f>IF(D2176="ZZ",Brick_Kilns_EF!$E$2*(0.75),Brick_Kilns_EF!$E$2)</f>
        <v>6.7999999999999996E-3</v>
      </c>
      <c r="M2176" s="13">
        <f t="shared" si="132"/>
        <v>60.430307999999997</v>
      </c>
      <c r="N2176" s="13">
        <f>IF(D2176="ZZ",Brick_Kilns_EF!$E$3*(0.75),Brick_Kilns_EF!$E$3)</f>
        <v>4.5999999999999999E-3</v>
      </c>
      <c r="O2176" s="13">
        <f t="shared" si="134"/>
        <v>40.879325999999999</v>
      </c>
      <c r="P2176" s="13">
        <f>IF(D2176="ZZ",Brick_Kilns_EF!$E$4*(0.75),Brick_Kilns_EF!$E$4)</f>
        <v>4.7000000000000002E-3</v>
      </c>
      <c r="Q2176" s="13">
        <f t="shared" si="135"/>
        <v>41.768006999999997</v>
      </c>
    </row>
    <row r="2177" spans="1:17">
      <c r="A2177" s="13" t="s">
        <v>2187</v>
      </c>
      <c r="B2177" s="13">
        <v>22.187523039999999</v>
      </c>
      <c r="C2177" s="13">
        <v>90.810904249999993</v>
      </c>
      <c r="D2177" s="13" t="s">
        <v>6</v>
      </c>
      <c r="E2177" s="13" t="s">
        <v>4927</v>
      </c>
      <c r="F2177" s="13" t="s">
        <v>11</v>
      </c>
      <c r="G2177" s="13" t="s">
        <v>4802</v>
      </c>
      <c r="H2177" s="13" t="s">
        <v>4816</v>
      </c>
      <c r="I2177" s="13">
        <f>(Brick_Kilns_EF!$B$13*Brick_Kilns_EF!$B$11*Brick_Kilns_EF!$B$12)</f>
        <v>8886.81</v>
      </c>
      <c r="J2177" s="13">
        <f>IF(D2177="ZZ",Brick_Kilns_EF!$E$5*(0.75),Brick_Kilns_EF!$E$5)</f>
        <v>9.6999999999999986E-3</v>
      </c>
      <c r="K2177" s="13">
        <f t="shared" si="133"/>
        <v>86.202056999999982</v>
      </c>
      <c r="L2177" s="13">
        <f>IF(D2177="ZZ",Brick_Kilns_EF!$E$2*(0.75),Brick_Kilns_EF!$E$2)</f>
        <v>6.7999999999999996E-3</v>
      </c>
      <c r="M2177" s="13">
        <f t="shared" si="132"/>
        <v>60.430307999999997</v>
      </c>
      <c r="N2177" s="13">
        <f>IF(D2177="ZZ",Brick_Kilns_EF!$E$3*(0.75),Brick_Kilns_EF!$E$3)</f>
        <v>4.5999999999999999E-3</v>
      </c>
      <c r="O2177" s="13">
        <f t="shared" si="134"/>
        <v>40.879325999999999</v>
      </c>
      <c r="P2177" s="13">
        <f>IF(D2177="ZZ",Brick_Kilns_EF!$E$4*(0.75),Brick_Kilns_EF!$E$4)</f>
        <v>4.7000000000000002E-3</v>
      </c>
      <c r="Q2177" s="13">
        <f t="shared" si="135"/>
        <v>41.768006999999997</v>
      </c>
    </row>
    <row r="2178" spans="1:17">
      <c r="A2178" s="13" t="s">
        <v>2188</v>
      </c>
      <c r="B2178" s="13">
        <v>22.273370629999999</v>
      </c>
      <c r="C2178" s="13">
        <v>90.113450150000006</v>
      </c>
      <c r="D2178" s="13" t="s">
        <v>6</v>
      </c>
      <c r="E2178" s="13" t="s">
        <v>4927</v>
      </c>
      <c r="F2178" s="13" t="s">
        <v>11</v>
      </c>
      <c r="G2178" s="13" t="s">
        <v>4802</v>
      </c>
      <c r="H2178" s="13" t="s">
        <v>4816</v>
      </c>
      <c r="I2178" s="13">
        <f>(Brick_Kilns_EF!$B$13*Brick_Kilns_EF!$B$11*Brick_Kilns_EF!$B$12)</f>
        <v>8886.81</v>
      </c>
      <c r="J2178" s="13">
        <f>IF(D2178="ZZ",Brick_Kilns_EF!$E$5*(0.75),Brick_Kilns_EF!$E$5)</f>
        <v>9.6999999999999986E-3</v>
      </c>
      <c r="K2178" s="13">
        <f t="shared" si="133"/>
        <v>86.202056999999982</v>
      </c>
      <c r="L2178" s="13">
        <f>IF(D2178="ZZ",Brick_Kilns_EF!$E$2*(0.75),Brick_Kilns_EF!$E$2)</f>
        <v>6.7999999999999996E-3</v>
      </c>
      <c r="M2178" s="13">
        <f t="shared" ref="M2178:M2241" si="136">(I2178*L2178)</f>
        <v>60.430307999999997</v>
      </c>
      <c r="N2178" s="13">
        <f>IF(D2178="ZZ",Brick_Kilns_EF!$E$3*(0.75),Brick_Kilns_EF!$E$3)</f>
        <v>4.5999999999999999E-3</v>
      </c>
      <c r="O2178" s="13">
        <f t="shared" si="134"/>
        <v>40.879325999999999</v>
      </c>
      <c r="P2178" s="13">
        <f>IF(D2178="ZZ",Brick_Kilns_EF!$E$4*(0.75),Brick_Kilns_EF!$E$4)</f>
        <v>4.7000000000000002E-3</v>
      </c>
      <c r="Q2178" s="13">
        <f t="shared" si="135"/>
        <v>41.768006999999997</v>
      </c>
    </row>
    <row r="2179" spans="1:17">
      <c r="A2179" s="13" t="s">
        <v>2189</v>
      </c>
      <c r="B2179" s="13">
        <v>26.401302080000001</v>
      </c>
      <c r="C2179" s="13">
        <v>88.607460669999995</v>
      </c>
      <c r="D2179" s="13" t="s">
        <v>6</v>
      </c>
      <c r="E2179" s="13" t="s">
        <v>4927</v>
      </c>
      <c r="F2179" s="13" t="s">
        <v>171</v>
      </c>
      <c r="G2179" s="13" t="s">
        <v>4802</v>
      </c>
      <c r="H2179" s="13" t="s">
        <v>4816</v>
      </c>
      <c r="I2179" s="13">
        <f>(Brick_Kilns_EF!$B$13*Brick_Kilns_EF!$B$11*Brick_Kilns_EF!$B$12)</f>
        <v>8886.81</v>
      </c>
      <c r="J2179" s="13">
        <f>IF(D2179="ZZ",Brick_Kilns_EF!$E$5*(0.75),Brick_Kilns_EF!$E$5)</f>
        <v>9.6999999999999986E-3</v>
      </c>
      <c r="K2179" s="13">
        <f t="shared" ref="K2179:K2242" si="137">J2179*I2179</f>
        <v>86.202056999999982</v>
      </c>
      <c r="L2179" s="13">
        <f>IF(D2179="ZZ",Brick_Kilns_EF!$E$2*(0.75),Brick_Kilns_EF!$E$2)</f>
        <v>6.7999999999999996E-3</v>
      </c>
      <c r="M2179" s="13">
        <f t="shared" si="136"/>
        <v>60.430307999999997</v>
      </c>
      <c r="N2179" s="13">
        <f>IF(D2179="ZZ",Brick_Kilns_EF!$E$3*(0.75),Brick_Kilns_EF!$E$3)</f>
        <v>4.5999999999999999E-3</v>
      </c>
      <c r="O2179" s="13">
        <f t="shared" ref="O2179:O2242" si="138">I2179*N2179</f>
        <v>40.879325999999999</v>
      </c>
      <c r="P2179" s="13">
        <f>IF(D2179="ZZ",Brick_Kilns_EF!$E$4*(0.75),Brick_Kilns_EF!$E$4)</f>
        <v>4.7000000000000002E-3</v>
      </c>
      <c r="Q2179" s="13">
        <f t="shared" ref="Q2179:Q2242" si="139">I2179*P2179</f>
        <v>41.768006999999997</v>
      </c>
    </row>
    <row r="2180" spans="1:17">
      <c r="A2180" s="13" t="s">
        <v>2190</v>
      </c>
      <c r="B2180" s="13">
        <v>22.065927609999999</v>
      </c>
      <c r="C2180" s="13">
        <v>90.208631499999996</v>
      </c>
      <c r="D2180" s="13" t="s">
        <v>6</v>
      </c>
      <c r="E2180" s="13" t="s">
        <v>4927</v>
      </c>
      <c r="F2180" s="13" t="s">
        <v>11</v>
      </c>
      <c r="G2180" s="13" t="s">
        <v>4802</v>
      </c>
      <c r="H2180" s="13" t="s">
        <v>4816</v>
      </c>
      <c r="I2180" s="13">
        <f>(Brick_Kilns_EF!$B$13*Brick_Kilns_EF!$B$11*Brick_Kilns_EF!$B$12)</f>
        <v>8886.81</v>
      </c>
      <c r="J2180" s="13">
        <f>IF(D2180="ZZ",Brick_Kilns_EF!$E$5*(0.75),Brick_Kilns_EF!$E$5)</f>
        <v>9.6999999999999986E-3</v>
      </c>
      <c r="K2180" s="13">
        <f t="shared" si="137"/>
        <v>86.202056999999982</v>
      </c>
      <c r="L2180" s="13">
        <f>IF(D2180="ZZ",Brick_Kilns_EF!$E$2*(0.75),Brick_Kilns_EF!$E$2)</f>
        <v>6.7999999999999996E-3</v>
      </c>
      <c r="M2180" s="13">
        <f t="shared" si="136"/>
        <v>60.430307999999997</v>
      </c>
      <c r="N2180" s="13">
        <f>IF(D2180="ZZ",Brick_Kilns_EF!$E$3*(0.75),Brick_Kilns_EF!$E$3)</f>
        <v>4.5999999999999999E-3</v>
      </c>
      <c r="O2180" s="13">
        <f t="shared" si="138"/>
        <v>40.879325999999999</v>
      </c>
      <c r="P2180" s="13">
        <f>IF(D2180="ZZ",Brick_Kilns_EF!$E$4*(0.75),Brick_Kilns_EF!$E$4)</f>
        <v>4.7000000000000002E-3</v>
      </c>
      <c r="Q2180" s="13">
        <f t="shared" si="139"/>
        <v>41.768006999999997</v>
      </c>
    </row>
    <row r="2181" spans="1:17">
      <c r="A2181" s="13" t="s">
        <v>2191</v>
      </c>
      <c r="B2181" s="13">
        <v>22.211818610000002</v>
      </c>
      <c r="C2181" s="13">
        <v>90.798531980000007</v>
      </c>
      <c r="D2181" s="13" t="s">
        <v>6</v>
      </c>
      <c r="E2181" s="13" t="s">
        <v>4927</v>
      </c>
      <c r="F2181" s="13" t="s">
        <v>11</v>
      </c>
      <c r="G2181" s="13" t="s">
        <v>4802</v>
      </c>
      <c r="H2181" s="13" t="s">
        <v>4816</v>
      </c>
      <c r="I2181" s="13">
        <f>(Brick_Kilns_EF!$B$13*Brick_Kilns_EF!$B$11*Brick_Kilns_EF!$B$12)</f>
        <v>8886.81</v>
      </c>
      <c r="J2181" s="13">
        <f>IF(D2181="ZZ",Brick_Kilns_EF!$E$5*(0.75),Brick_Kilns_EF!$E$5)</f>
        <v>9.6999999999999986E-3</v>
      </c>
      <c r="K2181" s="13">
        <f t="shared" si="137"/>
        <v>86.202056999999982</v>
      </c>
      <c r="L2181" s="13">
        <f>IF(D2181="ZZ",Brick_Kilns_EF!$E$2*(0.75),Brick_Kilns_EF!$E$2)</f>
        <v>6.7999999999999996E-3</v>
      </c>
      <c r="M2181" s="13">
        <f t="shared" si="136"/>
        <v>60.430307999999997</v>
      </c>
      <c r="N2181" s="13">
        <f>IF(D2181="ZZ",Brick_Kilns_EF!$E$3*(0.75),Brick_Kilns_EF!$E$3)</f>
        <v>4.5999999999999999E-3</v>
      </c>
      <c r="O2181" s="13">
        <f t="shared" si="138"/>
        <v>40.879325999999999</v>
      </c>
      <c r="P2181" s="13">
        <f>IF(D2181="ZZ",Brick_Kilns_EF!$E$4*(0.75),Brick_Kilns_EF!$E$4)</f>
        <v>4.7000000000000002E-3</v>
      </c>
      <c r="Q2181" s="13">
        <f t="shared" si="139"/>
        <v>41.768006999999997</v>
      </c>
    </row>
    <row r="2182" spans="1:17">
      <c r="A2182" s="13" t="s">
        <v>2192</v>
      </c>
      <c r="B2182" s="13">
        <v>22.26536059</v>
      </c>
      <c r="C2182" s="13">
        <v>90.838047239999995</v>
      </c>
      <c r="D2182" s="13" t="s">
        <v>6</v>
      </c>
      <c r="E2182" s="13" t="s">
        <v>4927</v>
      </c>
      <c r="F2182" s="13" t="s">
        <v>11</v>
      </c>
      <c r="G2182" s="13" t="s">
        <v>4802</v>
      </c>
      <c r="H2182" s="13" t="s">
        <v>4816</v>
      </c>
      <c r="I2182" s="13">
        <f>(Brick_Kilns_EF!$B$13*Brick_Kilns_EF!$B$11*Brick_Kilns_EF!$B$12)</f>
        <v>8886.81</v>
      </c>
      <c r="J2182" s="13">
        <f>IF(D2182="ZZ",Brick_Kilns_EF!$E$5*(0.75),Brick_Kilns_EF!$E$5)</f>
        <v>9.6999999999999986E-3</v>
      </c>
      <c r="K2182" s="13">
        <f t="shared" si="137"/>
        <v>86.202056999999982</v>
      </c>
      <c r="L2182" s="13">
        <f>IF(D2182="ZZ",Brick_Kilns_EF!$E$2*(0.75),Brick_Kilns_EF!$E$2)</f>
        <v>6.7999999999999996E-3</v>
      </c>
      <c r="M2182" s="13">
        <f t="shared" si="136"/>
        <v>60.430307999999997</v>
      </c>
      <c r="N2182" s="13">
        <f>IF(D2182="ZZ",Brick_Kilns_EF!$E$3*(0.75),Brick_Kilns_EF!$E$3)</f>
        <v>4.5999999999999999E-3</v>
      </c>
      <c r="O2182" s="13">
        <f t="shared" si="138"/>
        <v>40.879325999999999</v>
      </c>
      <c r="P2182" s="13">
        <f>IF(D2182="ZZ",Brick_Kilns_EF!$E$4*(0.75),Brick_Kilns_EF!$E$4)</f>
        <v>4.7000000000000002E-3</v>
      </c>
      <c r="Q2182" s="13">
        <f t="shared" si="139"/>
        <v>41.768006999999997</v>
      </c>
    </row>
    <row r="2183" spans="1:17">
      <c r="A2183" s="13" t="s">
        <v>2193</v>
      </c>
      <c r="B2183" s="13">
        <v>22.078021360000001</v>
      </c>
      <c r="C2183" s="13">
        <v>90.224781750000005</v>
      </c>
      <c r="D2183" s="13" t="s">
        <v>6</v>
      </c>
      <c r="E2183" s="13" t="s">
        <v>4927</v>
      </c>
      <c r="F2183" s="13" t="s">
        <v>11</v>
      </c>
      <c r="G2183" s="13" t="s">
        <v>4802</v>
      </c>
      <c r="H2183" s="13" t="s">
        <v>4816</v>
      </c>
      <c r="I2183" s="13">
        <f>(Brick_Kilns_EF!$B$13*Brick_Kilns_EF!$B$11*Brick_Kilns_EF!$B$12)</f>
        <v>8886.81</v>
      </c>
      <c r="J2183" s="13">
        <f>IF(D2183="ZZ",Brick_Kilns_EF!$E$5*(0.75),Brick_Kilns_EF!$E$5)</f>
        <v>9.6999999999999986E-3</v>
      </c>
      <c r="K2183" s="13">
        <f t="shared" si="137"/>
        <v>86.202056999999982</v>
      </c>
      <c r="L2183" s="13">
        <f>IF(D2183="ZZ",Brick_Kilns_EF!$E$2*(0.75),Brick_Kilns_EF!$E$2)</f>
        <v>6.7999999999999996E-3</v>
      </c>
      <c r="M2183" s="13">
        <f t="shared" si="136"/>
        <v>60.430307999999997</v>
      </c>
      <c r="N2183" s="13">
        <f>IF(D2183="ZZ",Brick_Kilns_EF!$E$3*(0.75),Brick_Kilns_EF!$E$3)</f>
        <v>4.5999999999999999E-3</v>
      </c>
      <c r="O2183" s="13">
        <f t="shared" si="138"/>
        <v>40.879325999999999</v>
      </c>
      <c r="P2183" s="13">
        <f>IF(D2183="ZZ",Brick_Kilns_EF!$E$4*(0.75),Brick_Kilns_EF!$E$4)</f>
        <v>4.7000000000000002E-3</v>
      </c>
      <c r="Q2183" s="13">
        <f t="shared" si="139"/>
        <v>41.768006999999997</v>
      </c>
    </row>
    <row r="2184" spans="1:17">
      <c r="A2184" s="13" t="s">
        <v>2194</v>
      </c>
      <c r="B2184" s="13">
        <v>22.078119959999999</v>
      </c>
      <c r="C2184" s="13">
        <v>90.224787129999996</v>
      </c>
      <c r="D2184" s="13" t="s">
        <v>6</v>
      </c>
      <c r="E2184" s="13" t="s">
        <v>4927</v>
      </c>
      <c r="F2184" s="13" t="s">
        <v>11</v>
      </c>
      <c r="G2184" s="13" t="s">
        <v>4802</v>
      </c>
      <c r="H2184" s="13" t="s">
        <v>4816</v>
      </c>
      <c r="I2184" s="13">
        <f>(Brick_Kilns_EF!$B$13*Brick_Kilns_EF!$B$11*Brick_Kilns_EF!$B$12)</f>
        <v>8886.81</v>
      </c>
      <c r="J2184" s="13">
        <f>IF(D2184="ZZ",Brick_Kilns_EF!$E$5*(0.75),Brick_Kilns_EF!$E$5)</f>
        <v>9.6999999999999986E-3</v>
      </c>
      <c r="K2184" s="13">
        <f t="shared" si="137"/>
        <v>86.202056999999982</v>
      </c>
      <c r="L2184" s="13">
        <f>IF(D2184="ZZ",Brick_Kilns_EF!$E$2*(0.75),Brick_Kilns_EF!$E$2)</f>
        <v>6.7999999999999996E-3</v>
      </c>
      <c r="M2184" s="13">
        <f t="shared" si="136"/>
        <v>60.430307999999997</v>
      </c>
      <c r="N2184" s="13">
        <f>IF(D2184="ZZ",Brick_Kilns_EF!$E$3*(0.75),Brick_Kilns_EF!$E$3)</f>
        <v>4.5999999999999999E-3</v>
      </c>
      <c r="O2184" s="13">
        <f t="shared" si="138"/>
        <v>40.879325999999999</v>
      </c>
      <c r="P2184" s="13">
        <f>IF(D2184="ZZ",Brick_Kilns_EF!$E$4*(0.75),Brick_Kilns_EF!$E$4)</f>
        <v>4.7000000000000002E-3</v>
      </c>
      <c r="Q2184" s="13">
        <f t="shared" si="139"/>
        <v>41.768006999999997</v>
      </c>
    </row>
    <row r="2185" spans="1:17">
      <c r="A2185" s="13" t="s">
        <v>2195</v>
      </c>
      <c r="B2185" s="13">
        <v>22.215667740000001</v>
      </c>
      <c r="C2185" s="13">
        <v>90.823265480000003</v>
      </c>
      <c r="D2185" s="13" t="s">
        <v>6</v>
      </c>
      <c r="E2185" s="13" t="s">
        <v>4927</v>
      </c>
      <c r="F2185" s="13" t="s">
        <v>11</v>
      </c>
      <c r="G2185" s="13" t="s">
        <v>4802</v>
      </c>
      <c r="H2185" s="13" t="s">
        <v>4816</v>
      </c>
      <c r="I2185" s="13">
        <f>(Brick_Kilns_EF!$B$13*Brick_Kilns_EF!$B$11*Brick_Kilns_EF!$B$12)</f>
        <v>8886.81</v>
      </c>
      <c r="J2185" s="13">
        <f>IF(D2185="ZZ",Brick_Kilns_EF!$E$5*(0.75),Brick_Kilns_EF!$E$5)</f>
        <v>9.6999999999999986E-3</v>
      </c>
      <c r="K2185" s="13">
        <f t="shared" si="137"/>
        <v>86.202056999999982</v>
      </c>
      <c r="L2185" s="13">
        <f>IF(D2185="ZZ",Brick_Kilns_EF!$E$2*(0.75),Brick_Kilns_EF!$E$2)</f>
        <v>6.7999999999999996E-3</v>
      </c>
      <c r="M2185" s="13">
        <f t="shared" si="136"/>
        <v>60.430307999999997</v>
      </c>
      <c r="N2185" s="13">
        <f>IF(D2185="ZZ",Brick_Kilns_EF!$E$3*(0.75),Brick_Kilns_EF!$E$3)</f>
        <v>4.5999999999999999E-3</v>
      </c>
      <c r="O2185" s="13">
        <f t="shared" si="138"/>
        <v>40.879325999999999</v>
      </c>
      <c r="P2185" s="13">
        <f>IF(D2185="ZZ",Brick_Kilns_EF!$E$4*(0.75),Brick_Kilns_EF!$E$4)</f>
        <v>4.7000000000000002E-3</v>
      </c>
      <c r="Q2185" s="13">
        <f t="shared" si="139"/>
        <v>41.768006999999997</v>
      </c>
    </row>
    <row r="2186" spans="1:17">
      <c r="A2186" s="13" t="s">
        <v>2196</v>
      </c>
      <c r="B2186" s="13">
        <v>26.393782689999998</v>
      </c>
      <c r="C2186" s="13">
        <v>88.675154969999994</v>
      </c>
      <c r="D2186" s="13" t="s">
        <v>6</v>
      </c>
      <c r="E2186" s="13" t="s">
        <v>4927</v>
      </c>
      <c r="F2186" s="13" t="s">
        <v>171</v>
      </c>
      <c r="G2186" s="13" t="s">
        <v>4802</v>
      </c>
      <c r="H2186" s="13" t="s">
        <v>4816</v>
      </c>
      <c r="I2186" s="13">
        <f>(Brick_Kilns_EF!$B$13*Brick_Kilns_EF!$B$11*Brick_Kilns_EF!$B$12)</f>
        <v>8886.81</v>
      </c>
      <c r="J2186" s="13">
        <f>IF(D2186="ZZ",Brick_Kilns_EF!$E$5*(0.75),Brick_Kilns_EF!$E$5)</f>
        <v>9.6999999999999986E-3</v>
      </c>
      <c r="K2186" s="13">
        <f t="shared" si="137"/>
        <v>86.202056999999982</v>
      </c>
      <c r="L2186" s="13">
        <f>IF(D2186="ZZ",Brick_Kilns_EF!$E$2*(0.75),Brick_Kilns_EF!$E$2)</f>
        <v>6.7999999999999996E-3</v>
      </c>
      <c r="M2186" s="13">
        <f t="shared" si="136"/>
        <v>60.430307999999997</v>
      </c>
      <c r="N2186" s="13">
        <f>IF(D2186="ZZ",Brick_Kilns_EF!$E$3*(0.75),Brick_Kilns_EF!$E$3)</f>
        <v>4.5999999999999999E-3</v>
      </c>
      <c r="O2186" s="13">
        <f t="shared" si="138"/>
        <v>40.879325999999999</v>
      </c>
      <c r="P2186" s="13">
        <f>IF(D2186="ZZ",Brick_Kilns_EF!$E$4*(0.75),Brick_Kilns_EF!$E$4)</f>
        <v>4.7000000000000002E-3</v>
      </c>
      <c r="Q2186" s="13">
        <f t="shared" si="139"/>
        <v>41.768006999999997</v>
      </c>
    </row>
    <row r="2187" spans="1:17">
      <c r="A2187" s="13" t="s">
        <v>2197</v>
      </c>
      <c r="B2187" s="13">
        <v>22.22569566</v>
      </c>
      <c r="C2187" s="13">
        <v>90.656769260000004</v>
      </c>
      <c r="D2187" s="13" t="s">
        <v>6</v>
      </c>
      <c r="E2187" s="13" t="s">
        <v>4927</v>
      </c>
      <c r="F2187" s="13" t="s">
        <v>11</v>
      </c>
      <c r="G2187" s="13" t="s">
        <v>4802</v>
      </c>
      <c r="H2187" s="13" t="s">
        <v>4816</v>
      </c>
      <c r="I2187" s="13">
        <f>(Brick_Kilns_EF!$B$13*Brick_Kilns_EF!$B$11*Brick_Kilns_EF!$B$12)</f>
        <v>8886.81</v>
      </c>
      <c r="J2187" s="13">
        <f>IF(D2187="ZZ",Brick_Kilns_EF!$E$5*(0.75),Brick_Kilns_EF!$E$5)</f>
        <v>9.6999999999999986E-3</v>
      </c>
      <c r="K2187" s="13">
        <f t="shared" si="137"/>
        <v>86.202056999999982</v>
      </c>
      <c r="L2187" s="13">
        <f>IF(D2187="ZZ",Brick_Kilns_EF!$E$2*(0.75),Brick_Kilns_EF!$E$2)</f>
        <v>6.7999999999999996E-3</v>
      </c>
      <c r="M2187" s="13">
        <f t="shared" si="136"/>
        <v>60.430307999999997</v>
      </c>
      <c r="N2187" s="13">
        <f>IF(D2187="ZZ",Brick_Kilns_EF!$E$3*(0.75),Brick_Kilns_EF!$E$3)</f>
        <v>4.5999999999999999E-3</v>
      </c>
      <c r="O2187" s="13">
        <f t="shared" si="138"/>
        <v>40.879325999999999</v>
      </c>
      <c r="P2187" s="13">
        <f>IF(D2187="ZZ",Brick_Kilns_EF!$E$4*(0.75),Brick_Kilns_EF!$E$4)</f>
        <v>4.7000000000000002E-3</v>
      </c>
      <c r="Q2187" s="13">
        <f t="shared" si="139"/>
        <v>41.768006999999997</v>
      </c>
    </row>
    <row r="2188" spans="1:17">
      <c r="A2188" s="13" t="s">
        <v>2198</v>
      </c>
      <c r="B2188" s="13">
        <v>22.105599689999998</v>
      </c>
      <c r="C2188" s="13">
        <v>90.781658179999994</v>
      </c>
      <c r="D2188" s="13" t="s">
        <v>6</v>
      </c>
      <c r="E2188" s="13" t="s">
        <v>4927</v>
      </c>
      <c r="F2188" s="13" t="s">
        <v>11</v>
      </c>
      <c r="G2188" s="13" t="s">
        <v>4802</v>
      </c>
      <c r="H2188" s="13" t="s">
        <v>4816</v>
      </c>
      <c r="I2188" s="13">
        <f>(Brick_Kilns_EF!$B$13*Brick_Kilns_EF!$B$11*Brick_Kilns_EF!$B$12)</f>
        <v>8886.81</v>
      </c>
      <c r="J2188" s="13">
        <f>IF(D2188="ZZ",Brick_Kilns_EF!$E$5*(0.75),Brick_Kilns_EF!$E$5)</f>
        <v>9.6999999999999986E-3</v>
      </c>
      <c r="K2188" s="13">
        <f t="shared" si="137"/>
        <v>86.202056999999982</v>
      </c>
      <c r="L2188" s="13">
        <f>IF(D2188="ZZ",Brick_Kilns_EF!$E$2*(0.75),Brick_Kilns_EF!$E$2)</f>
        <v>6.7999999999999996E-3</v>
      </c>
      <c r="M2188" s="13">
        <f t="shared" si="136"/>
        <v>60.430307999999997</v>
      </c>
      <c r="N2188" s="13">
        <f>IF(D2188="ZZ",Brick_Kilns_EF!$E$3*(0.75),Brick_Kilns_EF!$E$3)</f>
        <v>4.5999999999999999E-3</v>
      </c>
      <c r="O2188" s="13">
        <f t="shared" si="138"/>
        <v>40.879325999999999</v>
      </c>
      <c r="P2188" s="13">
        <f>IF(D2188="ZZ",Brick_Kilns_EF!$E$4*(0.75),Brick_Kilns_EF!$E$4)</f>
        <v>4.7000000000000002E-3</v>
      </c>
      <c r="Q2188" s="13">
        <f t="shared" si="139"/>
        <v>41.768006999999997</v>
      </c>
    </row>
    <row r="2189" spans="1:17">
      <c r="A2189" s="13" t="s">
        <v>2199</v>
      </c>
      <c r="B2189" s="13">
        <v>22.287909209999999</v>
      </c>
      <c r="C2189" s="13">
        <v>90.83307714</v>
      </c>
      <c r="D2189" s="13" t="s">
        <v>6</v>
      </c>
      <c r="E2189" s="13" t="s">
        <v>4927</v>
      </c>
      <c r="F2189" s="13" t="s">
        <v>11</v>
      </c>
      <c r="G2189" s="13" t="s">
        <v>4802</v>
      </c>
      <c r="H2189" s="13" t="s">
        <v>4816</v>
      </c>
      <c r="I2189" s="13">
        <f>(Brick_Kilns_EF!$B$13*Brick_Kilns_EF!$B$11*Brick_Kilns_EF!$B$12)</f>
        <v>8886.81</v>
      </c>
      <c r="J2189" s="13">
        <f>IF(D2189="ZZ",Brick_Kilns_EF!$E$5*(0.75),Brick_Kilns_EF!$E$5)</f>
        <v>9.6999999999999986E-3</v>
      </c>
      <c r="K2189" s="13">
        <f t="shared" si="137"/>
        <v>86.202056999999982</v>
      </c>
      <c r="L2189" s="13">
        <f>IF(D2189="ZZ",Brick_Kilns_EF!$E$2*(0.75),Brick_Kilns_EF!$E$2)</f>
        <v>6.7999999999999996E-3</v>
      </c>
      <c r="M2189" s="13">
        <f t="shared" si="136"/>
        <v>60.430307999999997</v>
      </c>
      <c r="N2189" s="13">
        <f>IF(D2189="ZZ",Brick_Kilns_EF!$E$3*(0.75),Brick_Kilns_EF!$E$3)</f>
        <v>4.5999999999999999E-3</v>
      </c>
      <c r="O2189" s="13">
        <f t="shared" si="138"/>
        <v>40.879325999999999</v>
      </c>
      <c r="P2189" s="13">
        <f>IF(D2189="ZZ",Brick_Kilns_EF!$E$4*(0.75),Brick_Kilns_EF!$E$4)</f>
        <v>4.7000000000000002E-3</v>
      </c>
      <c r="Q2189" s="13">
        <f t="shared" si="139"/>
        <v>41.768006999999997</v>
      </c>
    </row>
    <row r="2190" spans="1:17">
      <c r="A2190" s="13" t="s">
        <v>2200</v>
      </c>
      <c r="B2190" s="13">
        <v>22.352063449999999</v>
      </c>
      <c r="C2190" s="13">
        <v>90.417680200000007</v>
      </c>
      <c r="D2190" s="13" t="s">
        <v>6</v>
      </c>
      <c r="E2190" s="13" t="s">
        <v>4927</v>
      </c>
      <c r="F2190" s="13" t="s">
        <v>11</v>
      </c>
      <c r="G2190" s="13" t="s">
        <v>4802</v>
      </c>
      <c r="H2190" s="13" t="s">
        <v>4816</v>
      </c>
      <c r="I2190" s="13">
        <f>(Brick_Kilns_EF!$B$13*Brick_Kilns_EF!$B$11*Brick_Kilns_EF!$B$12)</f>
        <v>8886.81</v>
      </c>
      <c r="J2190" s="13">
        <f>IF(D2190="ZZ",Brick_Kilns_EF!$E$5*(0.75),Brick_Kilns_EF!$E$5)</f>
        <v>9.6999999999999986E-3</v>
      </c>
      <c r="K2190" s="13">
        <f t="shared" si="137"/>
        <v>86.202056999999982</v>
      </c>
      <c r="L2190" s="13">
        <f>IF(D2190="ZZ",Brick_Kilns_EF!$E$2*(0.75),Brick_Kilns_EF!$E$2)</f>
        <v>6.7999999999999996E-3</v>
      </c>
      <c r="M2190" s="13">
        <f t="shared" si="136"/>
        <v>60.430307999999997</v>
      </c>
      <c r="N2190" s="13">
        <f>IF(D2190="ZZ",Brick_Kilns_EF!$E$3*(0.75),Brick_Kilns_EF!$E$3)</f>
        <v>4.5999999999999999E-3</v>
      </c>
      <c r="O2190" s="13">
        <f t="shared" si="138"/>
        <v>40.879325999999999</v>
      </c>
      <c r="P2190" s="13">
        <f>IF(D2190="ZZ",Brick_Kilns_EF!$E$4*(0.75),Brick_Kilns_EF!$E$4)</f>
        <v>4.7000000000000002E-3</v>
      </c>
      <c r="Q2190" s="13">
        <f t="shared" si="139"/>
        <v>41.768006999999997</v>
      </c>
    </row>
    <row r="2191" spans="1:17">
      <c r="A2191" s="13" t="s">
        <v>2201</v>
      </c>
      <c r="B2191" s="13">
        <v>22.31580349</v>
      </c>
      <c r="C2191" s="13">
        <v>90.511019289999993</v>
      </c>
      <c r="D2191" s="13" t="s">
        <v>6</v>
      </c>
      <c r="E2191" s="13" t="s">
        <v>4927</v>
      </c>
      <c r="F2191" s="13" t="s">
        <v>11</v>
      </c>
      <c r="G2191" s="13" t="s">
        <v>4802</v>
      </c>
      <c r="H2191" s="13" t="s">
        <v>4816</v>
      </c>
      <c r="I2191" s="13">
        <f>(Brick_Kilns_EF!$B$13*Brick_Kilns_EF!$B$11*Brick_Kilns_EF!$B$12)</f>
        <v>8886.81</v>
      </c>
      <c r="J2191" s="13">
        <f>IF(D2191="ZZ",Brick_Kilns_EF!$E$5*(0.75),Brick_Kilns_EF!$E$5)</f>
        <v>9.6999999999999986E-3</v>
      </c>
      <c r="K2191" s="13">
        <f t="shared" si="137"/>
        <v>86.202056999999982</v>
      </c>
      <c r="L2191" s="13">
        <f>IF(D2191="ZZ",Brick_Kilns_EF!$E$2*(0.75),Brick_Kilns_EF!$E$2)</f>
        <v>6.7999999999999996E-3</v>
      </c>
      <c r="M2191" s="13">
        <f t="shared" si="136"/>
        <v>60.430307999999997</v>
      </c>
      <c r="N2191" s="13">
        <f>IF(D2191="ZZ",Brick_Kilns_EF!$E$3*(0.75),Brick_Kilns_EF!$E$3)</f>
        <v>4.5999999999999999E-3</v>
      </c>
      <c r="O2191" s="13">
        <f t="shared" si="138"/>
        <v>40.879325999999999</v>
      </c>
      <c r="P2191" s="13">
        <f>IF(D2191="ZZ",Brick_Kilns_EF!$E$4*(0.75),Brick_Kilns_EF!$E$4)</f>
        <v>4.7000000000000002E-3</v>
      </c>
      <c r="Q2191" s="13">
        <f t="shared" si="139"/>
        <v>41.768006999999997</v>
      </c>
    </row>
    <row r="2192" spans="1:17">
      <c r="A2192" s="13" t="s">
        <v>2202</v>
      </c>
      <c r="B2192" s="13">
        <v>22.198705700000001</v>
      </c>
      <c r="C2192" s="13">
        <v>89.892788620000005</v>
      </c>
      <c r="D2192" s="13" t="s">
        <v>6</v>
      </c>
      <c r="E2192" s="13" t="s">
        <v>4927</v>
      </c>
      <c r="F2192" s="13" t="s">
        <v>11</v>
      </c>
      <c r="G2192" s="13" t="s">
        <v>4802</v>
      </c>
      <c r="H2192" s="13" t="s">
        <v>4816</v>
      </c>
      <c r="I2192" s="13">
        <f>(Brick_Kilns_EF!$B$13*Brick_Kilns_EF!$B$11*Brick_Kilns_EF!$B$12)</f>
        <v>8886.81</v>
      </c>
      <c r="J2192" s="13">
        <f>IF(D2192="ZZ",Brick_Kilns_EF!$E$5*(0.75),Brick_Kilns_EF!$E$5)</f>
        <v>9.6999999999999986E-3</v>
      </c>
      <c r="K2192" s="13">
        <f t="shared" si="137"/>
        <v>86.202056999999982</v>
      </c>
      <c r="L2192" s="13">
        <f>IF(D2192="ZZ",Brick_Kilns_EF!$E$2*(0.75),Brick_Kilns_EF!$E$2)</f>
        <v>6.7999999999999996E-3</v>
      </c>
      <c r="M2192" s="13">
        <f t="shared" si="136"/>
        <v>60.430307999999997</v>
      </c>
      <c r="N2192" s="13">
        <f>IF(D2192="ZZ",Brick_Kilns_EF!$E$3*(0.75),Brick_Kilns_EF!$E$3)</f>
        <v>4.5999999999999999E-3</v>
      </c>
      <c r="O2192" s="13">
        <f t="shared" si="138"/>
        <v>40.879325999999999</v>
      </c>
      <c r="P2192" s="13">
        <f>IF(D2192="ZZ",Brick_Kilns_EF!$E$4*(0.75),Brick_Kilns_EF!$E$4)</f>
        <v>4.7000000000000002E-3</v>
      </c>
      <c r="Q2192" s="13">
        <f t="shared" si="139"/>
        <v>41.768006999999997</v>
      </c>
    </row>
    <row r="2193" spans="1:17">
      <c r="A2193" s="13" t="s">
        <v>2203</v>
      </c>
      <c r="B2193" s="13">
        <v>22.20380552</v>
      </c>
      <c r="C2193" s="13">
        <v>90.820539769999996</v>
      </c>
      <c r="D2193" s="13" t="s">
        <v>6</v>
      </c>
      <c r="E2193" s="13" t="s">
        <v>4927</v>
      </c>
      <c r="F2193" s="13" t="s">
        <v>11</v>
      </c>
      <c r="G2193" s="13" t="s">
        <v>4802</v>
      </c>
      <c r="H2193" s="13" t="s">
        <v>4816</v>
      </c>
      <c r="I2193" s="13">
        <f>(Brick_Kilns_EF!$B$13*Brick_Kilns_EF!$B$11*Brick_Kilns_EF!$B$12)</f>
        <v>8886.81</v>
      </c>
      <c r="J2193" s="13">
        <f>IF(D2193="ZZ",Brick_Kilns_EF!$E$5*(0.75),Brick_Kilns_EF!$E$5)</f>
        <v>9.6999999999999986E-3</v>
      </c>
      <c r="K2193" s="13">
        <f t="shared" si="137"/>
        <v>86.202056999999982</v>
      </c>
      <c r="L2193" s="13">
        <f>IF(D2193="ZZ",Brick_Kilns_EF!$E$2*(0.75),Brick_Kilns_EF!$E$2)</f>
        <v>6.7999999999999996E-3</v>
      </c>
      <c r="M2193" s="13">
        <f t="shared" si="136"/>
        <v>60.430307999999997</v>
      </c>
      <c r="N2193" s="13">
        <f>IF(D2193="ZZ",Brick_Kilns_EF!$E$3*(0.75),Brick_Kilns_EF!$E$3)</f>
        <v>4.5999999999999999E-3</v>
      </c>
      <c r="O2193" s="13">
        <f t="shared" si="138"/>
        <v>40.879325999999999</v>
      </c>
      <c r="P2193" s="13">
        <f>IF(D2193="ZZ",Brick_Kilns_EF!$E$4*(0.75),Brick_Kilns_EF!$E$4)</f>
        <v>4.7000000000000002E-3</v>
      </c>
      <c r="Q2193" s="13">
        <f t="shared" si="139"/>
        <v>41.768006999999997</v>
      </c>
    </row>
    <row r="2194" spans="1:17">
      <c r="A2194" s="13" t="s">
        <v>2204</v>
      </c>
      <c r="B2194" s="13">
        <v>22.203814909999998</v>
      </c>
      <c r="C2194" s="13">
        <v>90.820362399999993</v>
      </c>
      <c r="D2194" s="13" t="s">
        <v>6</v>
      </c>
      <c r="E2194" s="13" t="s">
        <v>4927</v>
      </c>
      <c r="F2194" s="13" t="s">
        <v>11</v>
      </c>
      <c r="G2194" s="13" t="s">
        <v>4802</v>
      </c>
      <c r="H2194" s="13" t="s">
        <v>4816</v>
      </c>
      <c r="I2194" s="13">
        <f>(Brick_Kilns_EF!$B$13*Brick_Kilns_EF!$B$11*Brick_Kilns_EF!$B$12)</f>
        <v>8886.81</v>
      </c>
      <c r="J2194" s="13">
        <f>IF(D2194="ZZ",Brick_Kilns_EF!$E$5*(0.75),Brick_Kilns_EF!$E$5)</f>
        <v>9.6999999999999986E-3</v>
      </c>
      <c r="K2194" s="13">
        <f t="shared" si="137"/>
        <v>86.202056999999982</v>
      </c>
      <c r="L2194" s="13">
        <f>IF(D2194="ZZ",Brick_Kilns_EF!$E$2*(0.75),Brick_Kilns_EF!$E$2)</f>
        <v>6.7999999999999996E-3</v>
      </c>
      <c r="M2194" s="13">
        <f t="shared" si="136"/>
        <v>60.430307999999997</v>
      </c>
      <c r="N2194" s="13">
        <f>IF(D2194="ZZ",Brick_Kilns_EF!$E$3*(0.75),Brick_Kilns_EF!$E$3)</f>
        <v>4.5999999999999999E-3</v>
      </c>
      <c r="O2194" s="13">
        <f t="shared" si="138"/>
        <v>40.879325999999999</v>
      </c>
      <c r="P2194" s="13">
        <f>IF(D2194="ZZ",Brick_Kilns_EF!$E$4*(0.75),Brick_Kilns_EF!$E$4)</f>
        <v>4.7000000000000002E-3</v>
      </c>
      <c r="Q2194" s="13">
        <f t="shared" si="139"/>
        <v>41.768006999999997</v>
      </c>
    </row>
    <row r="2195" spans="1:17">
      <c r="A2195" s="13" t="s">
        <v>2205</v>
      </c>
      <c r="B2195" s="13">
        <v>22.204185840000001</v>
      </c>
      <c r="C2195" s="13">
        <v>90.820932150000004</v>
      </c>
      <c r="D2195" s="13" t="s">
        <v>6</v>
      </c>
      <c r="E2195" s="13" t="s">
        <v>4927</v>
      </c>
      <c r="F2195" s="13" t="s">
        <v>11</v>
      </c>
      <c r="G2195" s="13" t="s">
        <v>4802</v>
      </c>
      <c r="H2195" s="13" t="s">
        <v>4816</v>
      </c>
      <c r="I2195" s="13">
        <f>(Brick_Kilns_EF!$B$13*Brick_Kilns_EF!$B$11*Brick_Kilns_EF!$B$12)</f>
        <v>8886.81</v>
      </c>
      <c r="J2195" s="13">
        <f>IF(D2195="ZZ",Brick_Kilns_EF!$E$5*(0.75),Brick_Kilns_EF!$E$5)</f>
        <v>9.6999999999999986E-3</v>
      </c>
      <c r="K2195" s="13">
        <f t="shared" si="137"/>
        <v>86.202056999999982</v>
      </c>
      <c r="L2195" s="13">
        <f>IF(D2195="ZZ",Brick_Kilns_EF!$E$2*(0.75),Brick_Kilns_EF!$E$2)</f>
        <v>6.7999999999999996E-3</v>
      </c>
      <c r="M2195" s="13">
        <f t="shared" si="136"/>
        <v>60.430307999999997</v>
      </c>
      <c r="N2195" s="13">
        <f>IF(D2195="ZZ",Brick_Kilns_EF!$E$3*(0.75),Brick_Kilns_EF!$E$3)</f>
        <v>4.5999999999999999E-3</v>
      </c>
      <c r="O2195" s="13">
        <f t="shared" si="138"/>
        <v>40.879325999999999</v>
      </c>
      <c r="P2195" s="13">
        <f>IF(D2195="ZZ",Brick_Kilns_EF!$E$4*(0.75),Brick_Kilns_EF!$E$4)</f>
        <v>4.7000000000000002E-3</v>
      </c>
      <c r="Q2195" s="13">
        <f t="shared" si="139"/>
        <v>41.768006999999997</v>
      </c>
    </row>
    <row r="2196" spans="1:17">
      <c r="A2196" s="13" t="s">
        <v>2206</v>
      </c>
      <c r="B2196" s="13">
        <v>22.248574510000001</v>
      </c>
      <c r="C2196" s="13">
        <v>90.669336979999997</v>
      </c>
      <c r="D2196" s="13" t="s">
        <v>6</v>
      </c>
      <c r="E2196" s="13" t="s">
        <v>4927</v>
      </c>
      <c r="F2196" s="13" t="s">
        <v>11</v>
      </c>
      <c r="G2196" s="13" t="s">
        <v>4802</v>
      </c>
      <c r="H2196" s="13" t="s">
        <v>4816</v>
      </c>
      <c r="I2196" s="13">
        <f>(Brick_Kilns_EF!$B$13*Brick_Kilns_EF!$B$11*Brick_Kilns_EF!$B$12)</f>
        <v>8886.81</v>
      </c>
      <c r="J2196" s="13">
        <f>IF(D2196="ZZ",Brick_Kilns_EF!$E$5*(0.75),Brick_Kilns_EF!$E$5)</f>
        <v>9.6999999999999986E-3</v>
      </c>
      <c r="K2196" s="13">
        <f t="shared" si="137"/>
        <v>86.202056999999982</v>
      </c>
      <c r="L2196" s="13">
        <f>IF(D2196="ZZ",Brick_Kilns_EF!$E$2*(0.75),Brick_Kilns_EF!$E$2)</f>
        <v>6.7999999999999996E-3</v>
      </c>
      <c r="M2196" s="13">
        <f t="shared" si="136"/>
        <v>60.430307999999997</v>
      </c>
      <c r="N2196" s="13">
        <f>IF(D2196="ZZ",Brick_Kilns_EF!$E$3*(0.75),Brick_Kilns_EF!$E$3)</f>
        <v>4.5999999999999999E-3</v>
      </c>
      <c r="O2196" s="13">
        <f t="shared" si="138"/>
        <v>40.879325999999999</v>
      </c>
      <c r="P2196" s="13">
        <f>IF(D2196="ZZ",Brick_Kilns_EF!$E$4*(0.75),Brick_Kilns_EF!$E$4)</f>
        <v>4.7000000000000002E-3</v>
      </c>
      <c r="Q2196" s="13">
        <f t="shared" si="139"/>
        <v>41.768006999999997</v>
      </c>
    </row>
    <row r="2197" spans="1:17">
      <c r="A2197" s="13" t="s">
        <v>2207</v>
      </c>
      <c r="B2197" s="13">
        <v>22.480742320000001</v>
      </c>
      <c r="C2197" s="13">
        <v>90.757961519999995</v>
      </c>
      <c r="D2197" s="13" t="s">
        <v>6</v>
      </c>
      <c r="E2197" s="13" t="s">
        <v>4927</v>
      </c>
      <c r="F2197" s="13" t="s">
        <v>11</v>
      </c>
      <c r="G2197" s="13" t="s">
        <v>4802</v>
      </c>
      <c r="H2197" s="13" t="s">
        <v>4816</v>
      </c>
      <c r="I2197" s="13">
        <f>(Brick_Kilns_EF!$B$13*Brick_Kilns_EF!$B$11*Brick_Kilns_EF!$B$12)</f>
        <v>8886.81</v>
      </c>
      <c r="J2197" s="13">
        <f>IF(D2197="ZZ",Brick_Kilns_EF!$E$5*(0.75),Brick_Kilns_EF!$E$5)</f>
        <v>9.6999999999999986E-3</v>
      </c>
      <c r="K2197" s="13">
        <f t="shared" si="137"/>
        <v>86.202056999999982</v>
      </c>
      <c r="L2197" s="13">
        <f>IF(D2197="ZZ",Brick_Kilns_EF!$E$2*(0.75),Brick_Kilns_EF!$E$2)</f>
        <v>6.7999999999999996E-3</v>
      </c>
      <c r="M2197" s="13">
        <f t="shared" si="136"/>
        <v>60.430307999999997</v>
      </c>
      <c r="N2197" s="13">
        <f>IF(D2197="ZZ",Brick_Kilns_EF!$E$3*(0.75),Brick_Kilns_EF!$E$3)</f>
        <v>4.5999999999999999E-3</v>
      </c>
      <c r="O2197" s="13">
        <f t="shared" si="138"/>
        <v>40.879325999999999</v>
      </c>
      <c r="P2197" s="13">
        <f>IF(D2197="ZZ",Brick_Kilns_EF!$E$4*(0.75),Brick_Kilns_EF!$E$4)</f>
        <v>4.7000000000000002E-3</v>
      </c>
      <c r="Q2197" s="13">
        <f t="shared" si="139"/>
        <v>41.768006999999997</v>
      </c>
    </row>
    <row r="2198" spans="1:17">
      <c r="A2198" s="13" t="s">
        <v>2208</v>
      </c>
      <c r="B2198" s="13">
        <v>22.394832690000001</v>
      </c>
      <c r="C2198" s="13">
        <v>90.749256459999998</v>
      </c>
      <c r="D2198" s="13" t="s">
        <v>6</v>
      </c>
      <c r="E2198" s="13" t="s">
        <v>4927</v>
      </c>
      <c r="F2198" s="13" t="s">
        <v>11</v>
      </c>
      <c r="G2198" s="13" t="s">
        <v>4802</v>
      </c>
      <c r="H2198" s="13" t="s">
        <v>4816</v>
      </c>
      <c r="I2198" s="13">
        <f>(Brick_Kilns_EF!$B$13*Brick_Kilns_EF!$B$11*Brick_Kilns_EF!$B$12)</f>
        <v>8886.81</v>
      </c>
      <c r="J2198" s="13">
        <f>IF(D2198="ZZ",Brick_Kilns_EF!$E$5*(0.75),Brick_Kilns_EF!$E$5)</f>
        <v>9.6999999999999986E-3</v>
      </c>
      <c r="K2198" s="13">
        <f t="shared" si="137"/>
        <v>86.202056999999982</v>
      </c>
      <c r="L2198" s="13">
        <f>IF(D2198="ZZ",Brick_Kilns_EF!$E$2*(0.75),Brick_Kilns_EF!$E$2)</f>
        <v>6.7999999999999996E-3</v>
      </c>
      <c r="M2198" s="13">
        <f t="shared" si="136"/>
        <v>60.430307999999997</v>
      </c>
      <c r="N2198" s="13">
        <f>IF(D2198="ZZ",Brick_Kilns_EF!$E$3*(0.75),Brick_Kilns_EF!$E$3)</f>
        <v>4.5999999999999999E-3</v>
      </c>
      <c r="O2198" s="13">
        <f t="shared" si="138"/>
        <v>40.879325999999999</v>
      </c>
      <c r="P2198" s="13">
        <f>IF(D2198="ZZ",Brick_Kilns_EF!$E$4*(0.75),Brick_Kilns_EF!$E$4)</f>
        <v>4.7000000000000002E-3</v>
      </c>
      <c r="Q2198" s="13">
        <f t="shared" si="139"/>
        <v>41.768006999999997</v>
      </c>
    </row>
    <row r="2199" spans="1:17">
      <c r="A2199" s="13" t="s">
        <v>2209</v>
      </c>
      <c r="B2199" s="13">
        <v>22.395128499999998</v>
      </c>
      <c r="C2199" s="13">
        <v>90.747762210000005</v>
      </c>
      <c r="D2199" s="13" t="s">
        <v>6</v>
      </c>
      <c r="E2199" s="13" t="s">
        <v>4927</v>
      </c>
      <c r="F2199" s="13" t="s">
        <v>11</v>
      </c>
      <c r="G2199" s="13" t="s">
        <v>4802</v>
      </c>
      <c r="H2199" s="13" t="s">
        <v>4816</v>
      </c>
      <c r="I2199" s="13">
        <f>(Brick_Kilns_EF!$B$13*Brick_Kilns_EF!$B$11*Brick_Kilns_EF!$B$12)</f>
        <v>8886.81</v>
      </c>
      <c r="J2199" s="13">
        <f>IF(D2199="ZZ",Brick_Kilns_EF!$E$5*(0.75),Brick_Kilns_EF!$E$5)</f>
        <v>9.6999999999999986E-3</v>
      </c>
      <c r="K2199" s="13">
        <f t="shared" si="137"/>
        <v>86.202056999999982</v>
      </c>
      <c r="L2199" s="13">
        <f>IF(D2199="ZZ",Brick_Kilns_EF!$E$2*(0.75),Brick_Kilns_EF!$E$2)</f>
        <v>6.7999999999999996E-3</v>
      </c>
      <c r="M2199" s="13">
        <f t="shared" si="136"/>
        <v>60.430307999999997</v>
      </c>
      <c r="N2199" s="13">
        <f>IF(D2199="ZZ",Brick_Kilns_EF!$E$3*(0.75),Brick_Kilns_EF!$E$3)</f>
        <v>4.5999999999999999E-3</v>
      </c>
      <c r="O2199" s="13">
        <f t="shared" si="138"/>
        <v>40.879325999999999</v>
      </c>
      <c r="P2199" s="13">
        <f>IF(D2199="ZZ",Brick_Kilns_EF!$E$4*(0.75),Brick_Kilns_EF!$E$4)</f>
        <v>4.7000000000000002E-3</v>
      </c>
      <c r="Q2199" s="13">
        <f t="shared" si="139"/>
        <v>41.768006999999997</v>
      </c>
    </row>
    <row r="2200" spans="1:17">
      <c r="A2200" s="13" t="s">
        <v>2210</v>
      </c>
      <c r="B2200" s="13">
        <v>22.394846780000002</v>
      </c>
      <c r="C2200" s="13">
        <v>90.749186589999994</v>
      </c>
      <c r="D2200" s="13" t="s">
        <v>6</v>
      </c>
      <c r="E2200" s="13" t="s">
        <v>4927</v>
      </c>
      <c r="F2200" s="13" t="s">
        <v>11</v>
      </c>
      <c r="G2200" s="13" t="s">
        <v>4802</v>
      </c>
      <c r="H2200" s="13" t="s">
        <v>4816</v>
      </c>
      <c r="I2200" s="13">
        <f>(Brick_Kilns_EF!$B$13*Brick_Kilns_EF!$B$11*Brick_Kilns_EF!$B$12)</f>
        <v>8886.81</v>
      </c>
      <c r="J2200" s="13">
        <f>IF(D2200="ZZ",Brick_Kilns_EF!$E$5*(0.75),Brick_Kilns_EF!$E$5)</f>
        <v>9.6999999999999986E-3</v>
      </c>
      <c r="K2200" s="13">
        <f t="shared" si="137"/>
        <v>86.202056999999982</v>
      </c>
      <c r="L2200" s="13">
        <f>IF(D2200="ZZ",Brick_Kilns_EF!$E$2*(0.75),Brick_Kilns_EF!$E$2)</f>
        <v>6.7999999999999996E-3</v>
      </c>
      <c r="M2200" s="13">
        <f t="shared" si="136"/>
        <v>60.430307999999997</v>
      </c>
      <c r="N2200" s="13">
        <f>IF(D2200="ZZ",Brick_Kilns_EF!$E$3*(0.75),Brick_Kilns_EF!$E$3)</f>
        <v>4.5999999999999999E-3</v>
      </c>
      <c r="O2200" s="13">
        <f t="shared" si="138"/>
        <v>40.879325999999999</v>
      </c>
      <c r="P2200" s="13">
        <f>IF(D2200="ZZ",Brick_Kilns_EF!$E$4*(0.75),Brick_Kilns_EF!$E$4)</f>
        <v>4.7000000000000002E-3</v>
      </c>
      <c r="Q2200" s="13">
        <f t="shared" si="139"/>
        <v>41.768006999999997</v>
      </c>
    </row>
    <row r="2201" spans="1:17">
      <c r="A2201" s="13" t="s">
        <v>2211</v>
      </c>
      <c r="B2201" s="13">
        <v>22.263497569999998</v>
      </c>
      <c r="C2201" s="13">
        <v>90.078682099999995</v>
      </c>
      <c r="D2201" s="13" t="s">
        <v>6</v>
      </c>
      <c r="E2201" s="13" t="s">
        <v>4927</v>
      </c>
      <c r="F2201" s="13" t="s">
        <v>11</v>
      </c>
      <c r="G2201" s="13" t="s">
        <v>4802</v>
      </c>
      <c r="H2201" s="13" t="s">
        <v>4816</v>
      </c>
      <c r="I2201" s="13">
        <f>(Brick_Kilns_EF!$B$13*Brick_Kilns_EF!$B$11*Brick_Kilns_EF!$B$12)</f>
        <v>8886.81</v>
      </c>
      <c r="J2201" s="13">
        <f>IF(D2201="ZZ",Brick_Kilns_EF!$E$5*(0.75),Brick_Kilns_EF!$E$5)</f>
        <v>9.6999999999999986E-3</v>
      </c>
      <c r="K2201" s="13">
        <f t="shared" si="137"/>
        <v>86.202056999999982</v>
      </c>
      <c r="L2201" s="13">
        <f>IF(D2201="ZZ",Brick_Kilns_EF!$E$2*(0.75),Brick_Kilns_EF!$E$2)</f>
        <v>6.7999999999999996E-3</v>
      </c>
      <c r="M2201" s="13">
        <f t="shared" si="136"/>
        <v>60.430307999999997</v>
      </c>
      <c r="N2201" s="13">
        <f>IF(D2201="ZZ",Brick_Kilns_EF!$E$3*(0.75),Brick_Kilns_EF!$E$3)</f>
        <v>4.5999999999999999E-3</v>
      </c>
      <c r="O2201" s="13">
        <f t="shared" si="138"/>
        <v>40.879325999999999</v>
      </c>
      <c r="P2201" s="13">
        <f>IF(D2201="ZZ",Brick_Kilns_EF!$E$4*(0.75),Brick_Kilns_EF!$E$4)</f>
        <v>4.7000000000000002E-3</v>
      </c>
      <c r="Q2201" s="13">
        <f t="shared" si="139"/>
        <v>41.768006999999997</v>
      </c>
    </row>
    <row r="2202" spans="1:17">
      <c r="A2202" s="13" t="s">
        <v>2212</v>
      </c>
      <c r="B2202" s="13">
        <v>22.23744937</v>
      </c>
      <c r="C2202" s="13">
        <v>90.670135599999995</v>
      </c>
      <c r="D2202" s="13" t="s">
        <v>6</v>
      </c>
      <c r="E2202" s="13" t="s">
        <v>4927</v>
      </c>
      <c r="F2202" s="13" t="s">
        <v>11</v>
      </c>
      <c r="G2202" s="13" t="s">
        <v>4802</v>
      </c>
      <c r="H2202" s="13" t="s">
        <v>4816</v>
      </c>
      <c r="I2202" s="13">
        <f>(Brick_Kilns_EF!$B$13*Brick_Kilns_EF!$B$11*Brick_Kilns_EF!$B$12)</f>
        <v>8886.81</v>
      </c>
      <c r="J2202" s="13">
        <f>IF(D2202="ZZ",Brick_Kilns_EF!$E$5*(0.75),Brick_Kilns_EF!$E$5)</f>
        <v>9.6999999999999986E-3</v>
      </c>
      <c r="K2202" s="13">
        <f t="shared" si="137"/>
        <v>86.202056999999982</v>
      </c>
      <c r="L2202" s="13">
        <f>IF(D2202="ZZ",Brick_Kilns_EF!$E$2*(0.75),Brick_Kilns_EF!$E$2)</f>
        <v>6.7999999999999996E-3</v>
      </c>
      <c r="M2202" s="13">
        <f t="shared" si="136"/>
        <v>60.430307999999997</v>
      </c>
      <c r="N2202" s="13">
        <f>IF(D2202="ZZ",Brick_Kilns_EF!$E$3*(0.75),Brick_Kilns_EF!$E$3)</f>
        <v>4.5999999999999999E-3</v>
      </c>
      <c r="O2202" s="13">
        <f t="shared" si="138"/>
        <v>40.879325999999999</v>
      </c>
      <c r="P2202" s="13">
        <f>IF(D2202="ZZ",Brick_Kilns_EF!$E$4*(0.75),Brick_Kilns_EF!$E$4)</f>
        <v>4.7000000000000002E-3</v>
      </c>
      <c r="Q2202" s="13">
        <f t="shared" si="139"/>
        <v>41.768006999999997</v>
      </c>
    </row>
    <row r="2203" spans="1:17">
      <c r="A2203" s="13" t="s">
        <v>2213</v>
      </c>
      <c r="B2203" s="13">
        <v>22.360104809999999</v>
      </c>
      <c r="C2203" s="13">
        <v>90.834073239999995</v>
      </c>
      <c r="D2203" s="13" t="s">
        <v>6</v>
      </c>
      <c r="E2203" s="13" t="s">
        <v>4927</v>
      </c>
      <c r="F2203" s="13" t="s">
        <v>11</v>
      </c>
      <c r="G2203" s="13" t="s">
        <v>4802</v>
      </c>
      <c r="H2203" s="13" t="s">
        <v>4816</v>
      </c>
      <c r="I2203" s="13">
        <f>(Brick_Kilns_EF!$B$13*Brick_Kilns_EF!$B$11*Brick_Kilns_EF!$B$12)</f>
        <v>8886.81</v>
      </c>
      <c r="J2203" s="13">
        <f>IF(D2203="ZZ",Brick_Kilns_EF!$E$5*(0.75),Brick_Kilns_EF!$E$5)</f>
        <v>9.6999999999999986E-3</v>
      </c>
      <c r="K2203" s="13">
        <f t="shared" si="137"/>
        <v>86.202056999999982</v>
      </c>
      <c r="L2203" s="13">
        <f>IF(D2203="ZZ",Brick_Kilns_EF!$E$2*(0.75),Brick_Kilns_EF!$E$2)</f>
        <v>6.7999999999999996E-3</v>
      </c>
      <c r="M2203" s="13">
        <f t="shared" si="136"/>
        <v>60.430307999999997</v>
      </c>
      <c r="N2203" s="13">
        <f>IF(D2203="ZZ",Brick_Kilns_EF!$E$3*(0.75),Brick_Kilns_EF!$E$3)</f>
        <v>4.5999999999999999E-3</v>
      </c>
      <c r="O2203" s="13">
        <f t="shared" si="138"/>
        <v>40.879325999999999</v>
      </c>
      <c r="P2203" s="13">
        <f>IF(D2203="ZZ",Brick_Kilns_EF!$E$4*(0.75),Brick_Kilns_EF!$E$4)</f>
        <v>4.7000000000000002E-3</v>
      </c>
      <c r="Q2203" s="13">
        <f t="shared" si="139"/>
        <v>41.768006999999997</v>
      </c>
    </row>
    <row r="2204" spans="1:17">
      <c r="A2204" s="13" t="s">
        <v>2214</v>
      </c>
      <c r="B2204" s="13">
        <v>22.234911310000001</v>
      </c>
      <c r="C2204" s="13">
        <v>90.004565560000003</v>
      </c>
      <c r="D2204" s="13" t="s">
        <v>6</v>
      </c>
      <c r="E2204" s="13" t="s">
        <v>4927</v>
      </c>
      <c r="F2204" s="13" t="s">
        <v>11</v>
      </c>
      <c r="G2204" s="13" t="s">
        <v>4802</v>
      </c>
      <c r="H2204" s="13" t="s">
        <v>4816</v>
      </c>
      <c r="I2204" s="13">
        <f>(Brick_Kilns_EF!$B$13*Brick_Kilns_EF!$B$11*Brick_Kilns_EF!$B$12)</f>
        <v>8886.81</v>
      </c>
      <c r="J2204" s="13">
        <f>IF(D2204="ZZ",Brick_Kilns_EF!$E$5*(0.75),Brick_Kilns_EF!$E$5)</f>
        <v>9.6999999999999986E-3</v>
      </c>
      <c r="K2204" s="13">
        <f t="shared" si="137"/>
        <v>86.202056999999982</v>
      </c>
      <c r="L2204" s="13">
        <f>IF(D2204="ZZ",Brick_Kilns_EF!$E$2*(0.75),Brick_Kilns_EF!$E$2)</f>
        <v>6.7999999999999996E-3</v>
      </c>
      <c r="M2204" s="13">
        <f t="shared" si="136"/>
        <v>60.430307999999997</v>
      </c>
      <c r="N2204" s="13">
        <f>IF(D2204="ZZ",Brick_Kilns_EF!$E$3*(0.75),Brick_Kilns_EF!$E$3)</f>
        <v>4.5999999999999999E-3</v>
      </c>
      <c r="O2204" s="13">
        <f t="shared" si="138"/>
        <v>40.879325999999999</v>
      </c>
      <c r="P2204" s="13">
        <f>IF(D2204="ZZ",Brick_Kilns_EF!$E$4*(0.75),Brick_Kilns_EF!$E$4)</f>
        <v>4.7000000000000002E-3</v>
      </c>
      <c r="Q2204" s="13">
        <f t="shared" si="139"/>
        <v>41.768006999999997</v>
      </c>
    </row>
    <row r="2205" spans="1:17">
      <c r="A2205" s="13" t="s">
        <v>2215</v>
      </c>
      <c r="B2205" s="13">
        <v>22.09793702</v>
      </c>
      <c r="C2205" s="13">
        <v>90.684956830000004</v>
      </c>
      <c r="D2205" s="13" t="s">
        <v>6</v>
      </c>
      <c r="E2205" s="13" t="s">
        <v>4927</v>
      </c>
      <c r="F2205" s="13" t="s">
        <v>11</v>
      </c>
      <c r="G2205" s="13" t="s">
        <v>4802</v>
      </c>
      <c r="H2205" s="13" t="s">
        <v>4816</v>
      </c>
      <c r="I2205" s="13">
        <f>(Brick_Kilns_EF!$B$13*Brick_Kilns_EF!$B$11*Brick_Kilns_EF!$B$12)</f>
        <v>8886.81</v>
      </c>
      <c r="J2205" s="13">
        <f>IF(D2205="ZZ",Brick_Kilns_EF!$E$5*(0.75),Brick_Kilns_EF!$E$5)</f>
        <v>9.6999999999999986E-3</v>
      </c>
      <c r="K2205" s="13">
        <f t="shared" si="137"/>
        <v>86.202056999999982</v>
      </c>
      <c r="L2205" s="13">
        <f>IF(D2205="ZZ",Brick_Kilns_EF!$E$2*(0.75),Brick_Kilns_EF!$E$2)</f>
        <v>6.7999999999999996E-3</v>
      </c>
      <c r="M2205" s="13">
        <f t="shared" si="136"/>
        <v>60.430307999999997</v>
      </c>
      <c r="N2205" s="13">
        <f>IF(D2205="ZZ",Brick_Kilns_EF!$E$3*(0.75),Brick_Kilns_EF!$E$3)</f>
        <v>4.5999999999999999E-3</v>
      </c>
      <c r="O2205" s="13">
        <f t="shared" si="138"/>
        <v>40.879325999999999</v>
      </c>
      <c r="P2205" s="13">
        <f>IF(D2205="ZZ",Brick_Kilns_EF!$E$4*(0.75),Brick_Kilns_EF!$E$4)</f>
        <v>4.7000000000000002E-3</v>
      </c>
      <c r="Q2205" s="13">
        <f t="shared" si="139"/>
        <v>41.768006999999997</v>
      </c>
    </row>
    <row r="2206" spans="1:17">
      <c r="A2206" s="13" t="s">
        <v>2216</v>
      </c>
      <c r="B2206" s="13">
        <v>22.425064299999999</v>
      </c>
      <c r="C2206" s="13">
        <v>90.835019869999996</v>
      </c>
      <c r="D2206" s="13" t="s">
        <v>6</v>
      </c>
      <c r="E2206" s="13" t="s">
        <v>4927</v>
      </c>
      <c r="F2206" s="13" t="s">
        <v>11</v>
      </c>
      <c r="G2206" s="13" t="s">
        <v>4802</v>
      </c>
      <c r="H2206" s="13" t="s">
        <v>4816</v>
      </c>
      <c r="I2206" s="13">
        <f>(Brick_Kilns_EF!$B$13*Brick_Kilns_EF!$B$11*Brick_Kilns_EF!$B$12)</f>
        <v>8886.81</v>
      </c>
      <c r="J2206" s="13">
        <f>IF(D2206="ZZ",Brick_Kilns_EF!$E$5*(0.75),Brick_Kilns_EF!$E$5)</f>
        <v>9.6999999999999986E-3</v>
      </c>
      <c r="K2206" s="13">
        <f t="shared" si="137"/>
        <v>86.202056999999982</v>
      </c>
      <c r="L2206" s="13">
        <f>IF(D2206="ZZ",Brick_Kilns_EF!$E$2*(0.75),Brick_Kilns_EF!$E$2)</f>
        <v>6.7999999999999996E-3</v>
      </c>
      <c r="M2206" s="13">
        <f t="shared" si="136"/>
        <v>60.430307999999997</v>
      </c>
      <c r="N2206" s="13">
        <f>IF(D2206="ZZ",Brick_Kilns_EF!$E$3*(0.75),Brick_Kilns_EF!$E$3)</f>
        <v>4.5999999999999999E-3</v>
      </c>
      <c r="O2206" s="13">
        <f t="shared" si="138"/>
        <v>40.879325999999999</v>
      </c>
      <c r="P2206" s="13">
        <f>IF(D2206="ZZ",Brick_Kilns_EF!$E$4*(0.75),Brick_Kilns_EF!$E$4)</f>
        <v>4.7000000000000002E-3</v>
      </c>
      <c r="Q2206" s="13">
        <f t="shared" si="139"/>
        <v>41.768006999999997</v>
      </c>
    </row>
    <row r="2207" spans="1:17">
      <c r="A2207" s="13" t="s">
        <v>2217</v>
      </c>
      <c r="B2207" s="13">
        <v>21.967251050000002</v>
      </c>
      <c r="C2207" s="13">
        <v>90.239949980000006</v>
      </c>
      <c r="D2207" s="13" t="s">
        <v>6</v>
      </c>
      <c r="E2207" s="13" t="s">
        <v>4927</v>
      </c>
      <c r="F2207" s="13" t="s">
        <v>11</v>
      </c>
      <c r="G2207" s="13" t="s">
        <v>4802</v>
      </c>
      <c r="H2207" s="13" t="s">
        <v>4816</v>
      </c>
      <c r="I2207" s="13">
        <f>(Brick_Kilns_EF!$B$13*Brick_Kilns_EF!$B$11*Brick_Kilns_EF!$B$12)</f>
        <v>8886.81</v>
      </c>
      <c r="J2207" s="13">
        <f>IF(D2207="ZZ",Brick_Kilns_EF!$E$5*(0.75),Brick_Kilns_EF!$E$5)</f>
        <v>9.6999999999999986E-3</v>
      </c>
      <c r="K2207" s="13">
        <f t="shared" si="137"/>
        <v>86.202056999999982</v>
      </c>
      <c r="L2207" s="13">
        <f>IF(D2207="ZZ",Brick_Kilns_EF!$E$2*(0.75),Brick_Kilns_EF!$E$2)</f>
        <v>6.7999999999999996E-3</v>
      </c>
      <c r="M2207" s="13">
        <f t="shared" si="136"/>
        <v>60.430307999999997</v>
      </c>
      <c r="N2207" s="13">
        <f>IF(D2207="ZZ",Brick_Kilns_EF!$E$3*(0.75),Brick_Kilns_EF!$E$3)</f>
        <v>4.5999999999999999E-3</v>
      </c>
      <c r="O2207" s="13">
        <f t="shared" si="138"/>
        <v>40.879325999999999</v>
      </c>
      <c r="P2207" s="13">
        <f>IF(D2207="ZZ",Brick_Kilns_EF!$E$4*(0.75),Brick_Kilns_EF!$E$4)</f>
        <v>4.7000000000000002E-3</v>
      </c>
      <c r="Q2207" s="13">
        <f t="shared" si="139"/>
        <v>41.768006999999997</v>
      </c>
    </row>
    <row r="2208" spans="1:17">
      <c r="A2208" s="13" t="s">
        <v>2218</v>
      </c>
      <c r="B2208" s="13">
        <v>22.29617927</v>
      </c>
      <c r="C2208" s="13">
        <v>89.101961680000002</v>
      </c>
      <c r="D2208" s="13" t="s">
        <v>2219</v>
      </c>
      <c r="E2208" s="13" t="s">
        <v>4927</v>
      </c>
      <c r="F2208" s="13" t="s">
        <v>9</v>
      </c>
      <c r="G2208" s="13" t="s">
        <v>4802</v>
      </c>
      <c r="H2208" s="13" t="s">
        <v>4816</v>
      </c>
      <c r="I2208" s="13">
        <f>(Brick_Kilns_EF!$B$13*Brick_Kilns_EF!$B$11*Brick_Kilns_EF!$B$12)</f>
        <v>8886.81</v>
      </c>
      <c r="J2208" s="13">
        <f>IF(D2208="ZZ",Brick_Kilns_EF!$E$5*(0.75),Brick_Kilns_EF!$E$5)</f>
        <v>7.2749999999999985E-3</v>
      </c>
      <c r="K2208" s="13">
        <f t="shared" si="137"/>
        <v>64.651542749999976</v>
      </c>
      <c r="L2208" s="13">
        <f>IF(D2208="ZZ",Brick_Kilns_EF!$E$2*(0.75),Brick_Kilns_EF!$E$2)</f>
        <v>5.0999999999999995E-3</v>
      </c>
      <c r="M2208" s="13">
        <f t="shared" si="136"/>
        <v>45.32273099999999</v>
      </c>
      <c r="N2208" s="13">
        <f>IF(D2208="ZZ",Brick_Kilns_EF!$E$3*(0.75),Brick_Kilns_EF!$E$3)</f>
        <v>3.4499999999999999E-3</v>
      </c>
      <c r="O2208" s="13">
        <f t="shared" si="138"/>
        <v>30.659494499999997</v>
      </c>
      <c r="P2208" s="13">
        <f>IF(D2208="ZZ",Brick_Kilns_EF!$E$4*(0.75),Brick_Kilns_EF!$E$4)</f>
        <v>3.5250000000000004E-3</v>
      </c>
      <c r="Q2208" s="13">
        <f t="shared" si="139"/>
        <v>31.326005250000001</v>
      </c>
    </row>
    <row r="2209" spans="1:17">
      <c r="A2209" s="13" t="s">
        <v>2220</v>
      </c>
      <c r="B2209" s="13">
        <v>23.42542139</v>
      </c>
      <c r="C2209" s="13">
        <v>89.010212659999993</v>
      </c>
      <c r="D2209" s="13" t="s">
        <v>2219</v>
      </c>
      <c r="E2209" s="13" t="s">
        <v>4927</v>
      </c>
      <c r="F2209" s="13" t="s">
        <v>9</v>
      </c>
      <c r="G2209" s="13" t="s">
        <v>4802</v>
      </c>
      <c r="H2209" s="13" t="s">
        <v>4816</v>
      </c>
      <c r="I2209" s="13">
        <f>(Brick_Kilns_EF!$B$13*Brick_Kilns_EF!$B$11*Brick_Kilns_EF!$B$12)</f>
        <v>8886.81</v>
      </c>
      <c r="J2209" s="13">
        <f>IF(D2209="ZZ",Brick_Kilns_EF!$E$5*(0.75),Brick_Kilns_EF!$E$5)</f>
        <v>7.2749999999999985E-3</v>
      </c>
      <c r="K2209" s="13">
        <f t="shared" si="137"/>
        <v>64.651542749999976</v>
      </c>
      <c r="L2209" s="13">
        <f>IF(D2209="ZZ",Brick_Kilns_EF!$E$2*(0.75),Brick_Kilns_EF!$E$2)</f>
        <v>5.0999999999999995E-3</v>
      </c>
      <c r="M2209" s="13">
        <f t="shared" si="136"/>
        <v>45.32273099999999</v>
      </c>
      <c r="N2209" s="13">
        <f>IF(D2209="ZZ",Brick_Kilns_EF!$E$3*(0.75),Brick_Kilns_EF!$E$3)</f>
        <v>3.4499999999999999E-3</v>
      </c>
      <c r="O2209" s="13">
        <f t="shared" si="138"/>
        <v>30.659494499999997</v>
      </c>
      <c r="P2209" s="13">
        <f>IF(D2209="ZZ",Brick_Kilns_EF!$E$4*(0.75),Brick_Kilns_EF!$E$4)</f>
        <v>3.5250000000000004E-3</v>
      </c>
      <c r="Q2209" s="13">
        <f t="shared" si="139"/>
        <v>31.326005250000001</v>
      </c>
    </row>
    <row r="2210" spans="1:17">
      <c r="A2210" s="13" t="s">
        <v>2221</v>
      </c>
      <c r="B2210" s="13">
        <v>22.470425339999998</v>
      </c>
      <c r="C2210" s="13">
        <v>90.053581390000005</v>
      </c>
      <c r="D2210" s="13" t="s">
        <v>2219</v>
      </c>
      <c r="E2210" s="13" t="s">
        <v>4927</v>
      </c>
      <c r="F2210" s="13" t="s">
        <v>11</v>
      </c>
      <c r="G2210" s="13" t="s">
        <v>4802</v>
      </c>
      <c r="H2210" s="13" t="s">
        <v>4816</v>
      </c>
      <c r="I2210" s="13">
        <f>(Brick_Kilns_EF!$B$13*Brick_Kilns_EF!$B$11*Brick_Kilns_EF!$B$12)</f>
        <v>8886.81</v>
      </c>
      <c r="J2210" s="13">
        <f>IF(D2210="ZZ",Brick_Kilns_EF!$E$5*(0.75),Brick_Kilns_EF!$E$5)</f>
        <v>7.2749999999999985E-3</v>
      </c>
      <c r="K2210" s="13">
        <f t="shared" si="137"/>
        <v>64.651542749999976</v>
      </c>
      <c r="L2210" s="13">
        <f>IF(D2210="ZZ",Brick_Kilns_EF!$E$2*(0.75),Brick_Kilns_EF!$E$2)</f>
        <v>5.0999999999999995E-3</v>
      </c>
      <c r="M2210" s="13">
        <f t="shared" si="136"/>
        <v>45.32273099999999</v>
      </c>
      <c r="N2210" s="13">
        <f>IF(D2210="ZZ",Brick_Kilns_EF!$E$3*(0.75),Brick_Kilns_EF!$E$3)</f>
        <v>3.4499999999999999E-3</v>
      </c>
      <c r="O2210" s="13">
        <f t="shared" si="138"/>
        <v>30.659494499999997</v>
      </c>
      <c r="P2210" s="13">
        <f>IF(D2210="ZZ",Brick_Kilns_EF!$E$4*(0.75),Brick_Kilns_EF!$E$4)</f>
        <v>3.5250000000000004E-3</v>
      </c>
      <c r="Q2210" s="13">
        <f t="shared" si="139"/>
        <v>31.326005250000001</v>
      </c>
    </row>
    <row r="2211" spans="1:17">
      <c r="A2211" s="13" t="s">
        <v>2222</v>
      </c>
      <c r="B2211" s="13">
        <v>22.345493699999999</v>
      </c>
      <c r="C2211" s="13">
        <v>89.90440993</v>
      </c>
      <c r="D2211" s="13" t="s">
        <v>2219</v>
      </c>
      <c r="E2211" s="13" t="s">
        <v>4927</v>
      </c>
      <c r="F2211" s="13" t="s">
        <v>11</v>
      </c>
      <c r="G2211" s="13" t="s">
        <v>4802</v>
      </c>
      <c r="H2211" s="13" t="s">
        <v>4816</v>
      </c>
      <c r="I2211" s="13">
        <f>(Brick_Kilns_EF!$B$13*Brick_Kilns_EF!$B$11*Brick_Kilns_EF!$B$12)</f>
        <v>8886.81</v>
      </c>
      <c r="J2211" s="13">
        <f>IF(D2211="ZZ",Brick_Kilns_EF!$E$5*(0.75),Brick_Kilns_EF!$E$5)</f>
        <v>7.2749999999999985E-3</v>
      </c>
      <c r="K2211" s="13">
        <f t="shared" si="137"/>
        <v>64.651542749999976</v>
      </c>
      <c r="L2211" s="13">
        <f>IF(D2211="ZZ",Brick_Kilns_EF!$E$2*(0.75),Brick_Kilns_EF!$E$2)</f>
        <v>5.0999999999999995E-3</v>
      </c>
      <c r="M2211" s="13">
        <f t="shared" si="136"/>
        <v>45.32273099999999</v>
      </c>
      <c r="N2211" s="13">
        <f>IF(D2211="ZZ",Brick_Kilns_EF!$E$3*(0.75),Brick_Kilns_EF!$E$3)</f>
        <v>3.4499999999999999E-3</v>
      </c>
      <c r="O2211" s="13">
        <f t="shared" si="138"/>
        <v>30.659494499999997</v>
      </c>
      <c r="P2211" s="13">
        <f>IF(D2211="ZZ",Brick_Kilns_EF!$E$4*(0.75),Brick_Kilns_EF!$E$4)</f>
        <v>3.5250000000000004E-3</v>
      </c>
      <c r="Q2211" s="13">
        <f t="shared" si="139"/>
        <v>31.326005250000001</v>
      </c>
    </row>
    <row r="2212" spans="1:17">
      <c r="A2212" s="13" t="s">
        <v>2223</v>
      </c>
      <c r="B2212" s="13">
        <v>23.1318533</v>
      </c>
      <c r="C2212" s="13">
        <v>89.249665320000005</v>
      </c>
      <c r="D2212" s="13" t="s">
        <v>2219</v>
      </c>
      <c r="E2212" s="13" t="s">
        <v>4927</v>
      </c>
      <c r="F2212" s="13" t="s">
        <v>9</v>
      </c>
      <c r="G2212" s="13" t="s">
        <v>4802</v>
      </c>
      <c r="H2212" s="13" t="s">
        <v>4816</v>
      </c>
      <c r="I2212" s="13">
        <f>(Brick_Kilns_EF!$B$13*Brick_Kilns_EF!$B$11*Brick_Kilns_EF!$B$12)</f>
        <v>8886.81</v>
      </c>
      <c r="J2212" s="13">
        <f>IF(D2212="ZZ",Brick_Kilns_EF!$E$5*(0.75),Brick_Kilns_EF!$E$5)</f>
        <v>7.2749999999999985E-3</v>
      </c>
      <c r="K2212" s="13">
        <f t="shared" si="137"/>
        <v>64.651542749999976</v>
      </c>
      <c r="L2212" s="13">
        <f>IF(D2212="ZZ",Brick_Kilns_EF!$E$2*(0.75),Brick_Kilns_EF!$E$2)</f>
        <v>5.0999999999999995E-3</v>
      </c>
      <c r="M2212" s="13">
        <f t="shared" si="136"/>
        <v>45.32273099999999</v>
      </c>
      <c r="N2212" s="13">
        <f>IF(D2212="ZZ",Brick_Kilns_EF!$E$3*(0.75),Brick_Kilns_EF!$E$3)</f>
        <v>3.4499999999999999E-3</v>
      </c>
      <c r="O2212" s="13">
        <f t="shared" si="138"/>
        <v>30.659494499999997</v>
      </c>
      <c r="P2212" s="13">
        <f>IF(D2212="ZZ",Brick_Kilns_EF!$E$4*(0.75),Brick_Kilns_EF!$E$4)</f>
        <v>3.5250000000000004E-3</v>
      </c>
      <c r="Q2212" s="13">
        <f t="shared" si="139"/>
        <v>31.326005250000001</v>
      </c>
    </row>
    <row r="2213" spans="1:17">
      <c r="A2213" s="13" t="s">
        <v>2224</v>
      </c>
      <c r="B2213" s="13">
        <v>23.16984716</v>
      </c>
      <c r="C2213" s="13">
        <v>89.782948219999994</v>
      </c>
      <c r="D2213" s="13" t="s">
        <v>2219</v>
      </c>
      <c r="E2213" s="13" t="s">
        <v>4927</v>
      </c>
      <c r="F2213" s="13" t="s">
        <v>7</v>
      </c>
      <c r="G2213" s="13" t="s">
        <v>4802</v>
      </c>
      <c r="H2213" s="13" t="s">
        <v>4816</v>
      </c>
      <c r="I2213" s="13">
        <f>(Brick_Kilns_EF!$B$13*Brick_Kilns_EF!$B$11*Brick_Kilns_EF!$B$12)</f>
        <v>8886.81</v>
      </c>
      <c r="J2213" s="13">
        <f>IF(D2213="ZZ",Brick_Kilns_EF!$E$5*(0.75),Brick_Kilns_EF!$E$5)</f>
        <v>7.2749999999999985E-3</v>
      </c>
      <c r="K2213" s="13">
        <f t="shared" si="137"/>
        <v>64.651542749999976</v>
      </c>
      <c r="L2213" s="13">
        <f>IF(D2213="ZZ",Brick_Kilns_EF!$E$2*(0.75),Brick_Kilns_EF!$E$2)</f>
        <v>5.0999999999999995E-3</v>
      </c>
      <c r="M2213" s="13">
        <f t="shared" si="136"/>
        <v>45.32273099999999</v>
      </c>
      <c r="N2213" s="13">
        <f>IF(D2213="ZZ",Brick_Kilns_EF!$E$3*(0.75),Brick_Kilns_EF!$E$3)</f>
        <v>3.4499999999999999E-3</v>
      </c>
      <c r="O2213" s="13">
        <f t="shared" si="138"/>
        <v>30.659494499999997</v>
      </c>
      <c r="P2213" s="13">
        <f>IF(D2213="ZZ",Brick_Kilns_EF!$E$4*(0.75),Brick_Kilns_EF!$E$4)</f>
        <v>3.5250000000000004E-3</v>
      </c>
      <c r="Q2213" s="13">
        <f t="shared" si="139"/>
        <v>31.326005250000001</v>
      </c>
    </row>
    <row r="2214" spans="1:17">
      <c r="A2214" s="13" t="s">
        <v>2225</v>
      </c>
      <c r="B2214" s="13">
        <v>24.11635382</v>
      </c>
      <c r="C2214" s="13">
        <v>90.165696659999995</v>
      </c>
      <c r="D2214" s="13" t="s">
        <v>2219</v>
      </c>
      <c r="E2214" s="13" t="s">
        <v>4927</v>
      </c>
      <c r="F2214" s="13" t="s">
        <v>7</v>
      </c>
      <c r="G2214" s="13" t="s">
        <v>4802</v>
      </c>
      <c r="H2214" s="13" t="s">
        <v>4816</v>
      </c>
      <c r="I2214" s="13">
        <f>(Brick_Kilns_EF!$B$13*Brick_Kilns_EF!$B$11*Brick_Kilns_EF!$B$12)</f>
        <v>8886.81</v>
      </c>
      <c r="J2214" s="13">
        <f>IF(D2214="ZZ",Brick_Kilns_EF!$E$5*(0.75),Brick_Kilns_EF!$E$5)</f>
        <v>7.2749999999999985E-3</v>
      </c>
      <c r="K2214" s="13">
        <f t="shared" si="137"/>
        <v>64.651542749999976</v>
      </c>
      <c r="L2214" s="13">
        <f>IF(D2214="ZZ",Brick_Kilns_EF!$E$2*(0.75),Brick_Kilns_EF!$E$2)</f>
        <v>5.0999999999999995E-3</v>
      </c>
      <c r="M2214" s="13">
        <f t="shared" si="136"/>
        <v>45.32273099999999</v>
      </c>
      <c r="N2214" s="13">
        <f>IF(D2214="ZZ",Brick_Kilns_EF!$E$3*(0.75),Brick_Kilns_EF!$E$3)</f>
        <v>3.4499999999999999E-3</v>
      </c>
      <c r="O2214" s="13">
        <f t="shared" si="138"/>
        <v>30.659494499999997</v>
      </c>
      <c r="P2214" s="13">
        <f>IF(D2214="ZZ",Brick_Kilns_EF!$E$4*(0.75),Brick_Kilns_EF!$E$4)</f>
        <v>3.5250000000000004E-3</v>
      </c>
      <c r="Q2214" s="13">
        <f t="shared" si="139"/>
        <v>31.326005250000001</v>
      </c>
    </row>
    <row r="2215" spans="1:17">
      <c r="A2215" s="13" t="s">
        <v>2226</v>
      </c>
      <c r="B2215" s="13">
        <v>22.53394158</v>
      </c>
      <c r="C2215" s="13">
        <v>90.386323489999995</v>
      </c>
      <c r="D2215" s="13" t="s">
        <v>2219</v>
      </c>
      <c r="E2215" s="13" t="s">
        <v>4927</v>
      </c>
      <c r="F2215" s="13" t="s">
        <v>11</v>
      </c>
      <c r="G2215" s="13" t="s">
        <v>4802</v>
      </c>
      <c r="H2215" s="13" t="s">
        <v>4816</v>
      </c>
      <c r="I2215" s="13">
        <f>(Brick_Kilns_EF!$B$13*Brick_Kilns_EF!$B$11*Brick_Kilns_EF!$B$12)</f>
        <v>8886.81</v>
      </c>
      <c r="J2215" s="13">
        <f>IF(D2215="ZZ",Brick_Kilns_EF!$E$5*(0.75),Brick_Kilns_EF!$E$5)</f>
        <v>7.2749999999999985E-3</v>
      </c>
      <c r="K2215" s="13">
        <f t="shared" si="137"/>
        <v>64.651542749999976</v>
      </c>
      <c r="L2215" s="13">
        <f>IF(D2215="ZZ",Brick_Kilns_EF!$E$2*(0.75),Brick_Kilns_EF!$E$2)</f>
        <v>5.0999999999999995E-3</v>
      </c>
      <c r="M2215" s="13">
        <f t="shared" si="136"/>
        <v>45.32273099999999</v>
      </c>
      <c r="N2215" s="13">
        <f>IF(D2215="ZZ",Brick_Kilns_EF!$E$3*(0.75),Brick_Kilns_EF!$E$3)</f>
        <v>3.4499999999999999E-3</v>
      </c>
      <c r="O2215" s="13">
        <f t="shared" si="138"/>
        <v>30.659494499999997</v>
      </c>
      <c r="P2215" s="13">
        <f>IF(D2215="ZZ",Brick_Kilns_EF!$E$4*(0.75),Brick_Kilns_EF!$E$4)</f>
        <v>3.5250000000000004E-3</v>
      </c>
      <c r="Q2215" s="13">
        <f t="shared" si="139"/>
        <v>31.326005250000001</v>
      </c>
    </row>
    <row r="2216" spans="1:17">
      <c r="A2216" s="13" t="s">
        <v>2227</v>
      </c>
      <c r="B2216" s="13">
        <v>22.463124990000001</v>
      </c>
      <c r="C2216" s="13">
        <v>89.049997379999994</v>
      </c>
      <c r="D2216" s="13" t="s">
        <v>2219</v>
      </c>
      <c r="E2216" s="13" t="s">
        <v>4927</v>
      </c>
      <c r="F2216" s="13" t="s">
        <v>9</v>
      </c>
      <c r="G2216" s="13" t="s">
        <v>4802</v>
      </c>
      <c r="H2216" s="13" t="s">
        <v>4816</v>
      </c>
      <c r="I2216" s="13">
        <f>(Brick_Kilns_EF!$B$13*Brick_Kilns_EF!$B$11*Brick_Kilns_EF!$B$12)</f>
        <v>8886.81</v>
      </c>
      <c r="J2216" s="13">
        <f>IF(D2216="ZZ",Brick_Kilns_EF!$E$5*(0.75),Brick_Kilns_EF!$E$5)</f>
        <v>7.2749999999999985E-3</v>
      </c>
      <c r="K2216" s="13">
        <f t="shared" si="137"/>
        <v>64.651542749999976</v>
      </c>
      <c r="L2216" s="13">
        <f>IF(D2216="ZZ",Brick_Kilns_EF!$E$2*(0.75),Brick_Kilns_EF!$E$2)</f>
        <v>5.0999999999999995E-3</v>
      </c>
      <c r="M2216" s="13">
        <f t="shared" si="136"/>
        <v>45.32273099999999</v>
      </c>
      <c r="N2216" s="13">
        <f>IF(D2216="ZZ",Brick_Kilns_EF!$E$3*(0.75),Brick_Kilns_EF!$E$3)</f>
        <v>3.4499999999999999E-3</v>
      </c>
      <c r="O2216" s="13">
        <f t="shared" si="138"/>
        <v>30.659494499999997</v>
      </c>
      <c r="P2216" s="13">
        <f>IF(D2216="ZZ",Brick_Kilns_EF!$E$4*(0.75),Brick_Kilns_EF!$E$4)</f>
        <v>3.5250000000000004E-3</v>
      </c>
      <c r="Q2216" s="13">
        <f t="shared" si="139"/>
        <v>31.326005250000001</v>
      </c>
    </row>
    <row r="2217" spans="1:17">
      <c r="A2217" s="13" t="s">
        <v>2228</v>
      </c>
      <c r="B2217" s="13">
        <v>22.974655819999999</v>
      </c>
      <c r="C2217" s="13">
        <v>89.465396159999997</v>
      </c>
      <c r="D2217" s="13" t="s">
        <v>2219</v>
      </c>
      <c r="E2217" s="13" t="s">
        <v>4927</v>
      </c>
      <c r="F2217" s="13" t="s">
        <v>9</v>
      </c>
      <c r="G2217" s="13" t="s">
        <v>4802</v>
      </c>
      <c r="H2217" s="13" t="s">
        <v>4816</v>
      </c>
      <c r="I2217" s="13">
        <f>(Brick_Kilns_EF!$B$13*Brick_Kilns_EF!$B$11*Brick_Kilns_EF!$B$12)</f>
        <v>8886.81</v>
      </c>
      <c r="J2217" s="13">
        <f>IF(D2217="ZZ",Brick_Kilns_EF!$E$5*(0.75),Brick_Kilns_EF!$E$5)</f>
        <v>7.2749999999999985E-3</v>
      </c>
      <c r="K2217" s="13">
        <f t="shared" si="137"/>
        <v>64.651542749999976</v>
      </c>
      <c r="L2217" s="13">
        <f>IF(D2217="ZZ",Brick_Kilns_EF!$E$2*(0.75),Brick_Kilns_EF!$E$2)</f>
        <v>5.0999999999999995E-3</v>
      </c>
      <c r="M2217" s="13">
        <f t="shared" si="136"/>
        <v>45.32273099999999</v>
      </c>
      <c r="N2217" s="13">
        <f>IF(D2217="ZZ",Brick_Kilns_EF!$E$3*(0.75),Brick_Kilns_EF!$E$3)</f>
        <v>3.4499999999999999E-3</v>
      </c>
      <c r="O2217" s="13">
        <f t="shared" si="138"/>
        <v>30.659494499999997</v>
      </c>
      <c r="P2217" s="13">
        <f>IF(D2217="ZZ",Brick_Kilns_EF!$E$4*(0.75),Brick_Kilns_EF!$E$4)</f>
        <v>3.5250000000000004E-3</v>
      </c>
      <c r="Q2217" s="13">
        <f t="shared" si="139"/>
        <v>31.326005250000001</v>
      </c>
    </row>
    <row r="2218" spans="1:17">
      <c r="A2218" s="13" t="s">
        <v>2229</v>
      </c>
      <c r="B2218" s="13">
        <v>22.524667959999999</v>
      </c>
      <c r="C2218" s="13">
        <v>89.771841539999997</v>
      </c>
      <c r="D2218" s="13" t="s">
        <v>2219</v>
      </c>
      <c r="E2218" s="13" t="s">
        <v>4927</v>
      </c>
      <c r="F2218" s="13" t="s">
        <v>9</v>
      </c>
      <c r="G2218" s="13" t="s">
        <v>4802</v>
      </c>
      <c r="H2218" s="13" t="s">
        <v>4816</v>
      </c>
      <c r="I2218" s="13">
        <f>(Brick_Kilns_EF!$B$13*Brick_Kilns_EF!$B$11*Brick_Kilns_EF!$B$12)</f>
        <v>8886.81</v>
      </c>
      <c r="J2218" s="13">
        <f>IF(D2218="ZZ",Brick_Kilns_EF!$E$5*(0.75),Brick_Kilns_EF!$E$5)</f>
        <v>7.2749999999999985E-3</v>
      </c>
      <c r="K2218" s="13">
        <f t="shared" si="137"/>
        <v>64.651542749999976</v>
      </c>
      <c r="L2218" s="13">
        <f>IF(D2218="ZZ",Brick_Kilns_EF!$E$2*(0.75),Brick_Kilns_EF!$E$2)</f>
        <v>5.0999999999999995E-3</v>
      </c>
      <c r="M2218" s="13">
        <f t="shared" si="136"/>
        <v>45.32273099999999</v>
      </c>
      <c r="N2218" s="13">
        <f>IF(D2218="ZZ",Brick_Kilns_EF!$E$3*(0.75),Brick_Kilns_EF!$E$3)</f>
        <v>3.4499999999999999E-3</v>
      </c>
      <c r="O2218" s="13">
        <f t="shared" si="138"/>
        <v>30.659494499999997</v>
      </c>
      <c r="P2218" s="13">
        <f>IF(D2218="ZZ",Brick_Kilns_EF!$E$4*(0.75),Brick_Kilns_EF!$E$4)</f>
        <v>3.5250000000000004E-3</v>
      </c>
      <c r="Q2218" s="13">
        <f t="shared" si="139"/>
        <v>31.326005250000001</v>
      </c>
    </row>
    <row r="2219" spans="1:17">
      <c r="A2219" s="13" t="s">
        <v>2230</v>
      </c>
      <c r="B2219" s="13">
        <v>23.311676009999999</v>
      </c>
      <c r="C2219" s="13">
        <v>89.720490159999997</v>
      </c>
      <c r="D2219" s="13" t="s">
        <v>2219</v>
      </c>
      <c r="E2219" s="13" t="s">
        <v>4927</v>
      </c>
      <c r="F2219" s="13" t="s">
        <v>7</v>
      </c>
      <c r="G2219" s="13" t="s">
        <v>4802</v>
      </c>
      <c r="H2219" s="13" t="s">
        <v>4816</v>
      </c>
      <c r="I2219" s="13">
        <f>(Brick_Kilns_EF!$B$13*Brick_Kilns_EF!$B$11*Brick_Kilns_EF!$B$12)</f>
        <v>8886.81</v>
      </c>
      <c r="J2219" s="13">
        <f>IF(D2219="ZZ",Brick_Kilns_EF!$E$5*(0.75),Brick_Kilns_EF!$E$5)</f>
        <v>7.2749999999999985E-3</v>
      </c>
      <c r="K2219" s="13">
        <f t="shared" si="137"/>
        <v>64.651542749999976</v>
      </c>
      <c r="L2219" s="13">
        <f>IF(D2219="ZZ",Brick_Kilns_EF!$E$2*(0.75),Brick_Kilns_EF!$E$2)</f>
        <v>5.0999999999999995E-3</v>
      </c>
      <c r="M2219" s="13">
        <f t="shared" si="136"/>
        <v>45.32273099999999</v>
      </c>
      <c r="N2219" s="13">
        <f>IF(D2219="ZZ",Brick_Kilns_EF!$E$3*(0.75),Brick_Kilns_EF!$E$3)</f>
        <v>3.4499999999999999E-3</v>
      </c>
      <c r="O2219" s="13">
        <f t="shared" si="138"/>
        <v>30.659494499999997</v>
      </c>
      <c r="P2219" s="13">
        <f>IF(D2219="ZZ",Brick_Kilns_EF!$E$4*(0.75),Brick_Kilns_EF!$E$4)</f>
        <v>3.5250000000000004E-3</v>
      </c>
      <c r="Q2219" s="13">
        <f t="shared" si="139"/>
        <v>31.326005250000001</v>
      </c>
    </row>
    <row r="2220" spans="1:17">
      <c r="A2220" s="13" t="s">
        <v>2231</v>
      </c>
      <c r="B2220" s="13">
        <v>22.386526509999999</v>
      </c>
      <c r="C2220" s="13">
        <v>89.92087214</v>
      </c>
      <c r="D2220" s="13" t="s">
        <v>2219</v>
      </c>
      <c r="E2220" s="13" t="s">
        <v>4927</v>
      </c>
      <c r="F2220" s="13" t="s">
        <v>11</v>
      </c>
      <c r="G2220" s="13" t="s">
        <v>4802</v>
      </c>
      <c r="H2220" s="13" t="s">
        <v>4816</v>
      </c>
      <c r="I2220" s="13">
        <f>(Brick_Kilns_EF!$B$13*Brick_Kilns_EF!$B$11*Brick_Kilns_EF!$B$12)</f>
        <v>8886.81</v>
      </c>
      <c r="J2220" s="13">
        <f>IF(D2220="ZZ",Brick_Kilns_EF!$E$5*(0.75),Brick_Kilns_EF!$E$5)</f>
        <v>7.2749999999999985E-3</v>
      </c>
      <c r="K2220" s="13">
        <f t="shared" si="137"/>
        <v>64.651542749999976</v>
      </c>
      <c r="L2220" s="13">
        <f>IF(D2220="ZZ",Brick_Kilns_EF!$E$2*(0.75),Brick_Kilns_EF!$E$2)</f>
        <v>5.0999999999999995E-3</v>
      </c>
      <c r="M2220" s="13">
        <f t="shared" si="136"/>
        <v>45.32273099999999</v>
      </c>
      <c r="N2220" s="13">
        <f>IF(D2220="ZZ",Brick_Kilns_EF!$E$3*(0.75),Brick_Kilns_EF!$E$3)</f>
        <v>3.4499999999999999E-3</v>
      </c>
      <c r="O2220" s="13">
        <f t="shared" si="138"/>
        <v>30.659494499999997</v>
      </c>
      <c r="P2220" s="13">
        <f>IF(D2220="ZZ",Brick_Kilns_EF!$E$4*(0.75),Brick_Kilns_EF!$E$4)</f>
        <v>3.5250000000000004E-3</v>
      </c>
      <c r="Q2220" s="13">
        <f t="shared" si="139"/>
        <v>31.326005250000001</v>
      </c>
    </row>
    <row r="2221" spans="1:17">
      <c r="A2221" s="13" t="s">
        <v>2232</v>
      </c>
      <c r="B2221" s="13">
        <v>22.755178090000001</v>
      </c>
      <c r="C2221" s="13">
        <v>89.103754050000006</v>
      </c>
      <c r="D2221" s="13" t="s">
        <v>2219</v>
      </c>
      <c r="E2221" s="13" t="s">
        <v>4927</v>
      </c>
      <c r="F2221" s="13" t="s">
        <v>9</v>
      </c>
      <c r="G2221" s="13" t="s">
        <v>4802</v>
      </c>
      <c r="H2221" s="13" t="s">
        <v>4816</v>
      </c>
      <c r="I2221" s="13">
        <f>(Brick_Kilns_EF!$B$13*Brick_Kilns_EF!$B$11*Brick_Kilns_EF!$B$12)</f>
        <v>8886.81</v>
      </c>
      <c r="J2221" s="13">
        <f>IF(D2221="ZZ",Brick_Kilns_EF!$E$5*(0.75),Brick_Kilns_EF!$E$5)</f>
        <v>7.2749999999999985E-3</v>
      </c>
      <c r="K2221" s="13">
        <f t="shared" si="137"/>
        <v>64.651542749999976</v>
      </c>
      <c r="L2221" s="13">
        <f>IF(D2221="ZZ",Brick_Kilns_EF!$E$2*(0.75),Brick_Kilns_EF!$E$2)</f>
        <v>5.0999999999999995E-3</v>
      </c>
      <c r="M2221" s="13">
        <f t="shared" si="136"/>
        <v>45.32273099999999</v>
      </c>
      <c r="N2221" s="13">
        <f>IF(D2221="ZZ",Brick_Kilns_EF!$E$3*(0.75),Brick_Kilns_EF!$E$3)</f>
        <v>3.4499999999999999E-3</v>
      </c>
      <c r="O2221" s="13">
        <f t="shared" si="138"/>
        <v>30.659494499999997</v>
      </c>
      <c r="P2221" s="13">
        <f>IF(D2221="ZZ",Brick_Kilns_EF!$E$4*(0.75),Brick_Kilns_EF!$E$4)</f>
        <v>3.5250000000000004E-3</v>
      </c>
      <c r="Q2221" s="13">
        <f t="shared" si="139"/>
        <v>31.326005250000001</v>
      </c>
    </row>
    <row r="2222" spans="1:17">
      <c r="A2222" s="13" t="s">
        <v>2233</v>
      </c>
      <c r="B2222" s="13">
        <v>22.810913530000001</v>
      </c>
      <c r="C2222" s="13">
        <v>89.621691260000006</v>
      </c>
      <c r="D2222" s="13" t="s">
        <v>2219</v>
      </c>
      <c r="E2222" s="13" t="s">
        <v>4927</v>
      </c>
      <c r="F2222" s="13" t="s">
        <v>9</v>
      </c>
      <c r="G2222" s="13" t="s">
        <v>4802</v>
      </c>
      <c r="H2222" s="13" t="s">
        <v>4816</v>
      </c>
      <c r="I2222" s="13">
        <f>(Brick_Kilns_EF!$B$13*Brick_Kilns_EF!$B$11*Brick_Kilns_EF!$B$12)</f>
        <v>8886.81</v>
      </c>
      <c r="J2222" s="13">
        <f>IF(D2222="ZZ",Brick_Kilns_EF!$E$5*(0.75),Brick_Kilns_EF!$E$5)</f>
        <v>7.2749999999999985E-3</v>
      </c>
      <c r="K2222" s="13">
        <f t="shared" si="137"/>
        <v>64.651542749999976</v>
      </c>
      <c r="L2222" s="13">
        <f>IF(D2222="ZZ",Brick_Kilns_EF!$E$2*(0.75),Brick_Kilns_EF!$E$2)</f>
        <v>5.0999999999999995E-3</v>
      </c>
      <c r="M2222" s="13">
        <f t="shared" si="136"/>
        <v>45.32273099999999</v>
      </c>
      <c r="N2222" s="13">
        <f>IF(D2222="ZZ",Brick_Kilns_EF!$E$3*(0.75),Brick_Kilns_EF!$E$3)</f>
        <v>3.4499999999999999E-3</v>
      </c>
      <c r="O2222" s="13">
        <f t="shared" si="138"/>
        <v>30.659494499999997</v>
      </c>
      <c r="P2222" s="13">
        <f>IF(D2222="ZZ",Brick_Kilns_EF!$E$4*(0.75),Brick_Kilns_EF!$E$4)</f>
        <v>3.5250000000000004E-3</v>
      </c>
      <c r="Q2222" s="13">
        <f t="shared" si="139"/>
        <v>31.326005250000001</v>
      </c>
    </row>
    <row r="2223" spans="1:17">
      <c r="A2223" s="13" t="s">
        <v>2234</v>
      </c>
      <c r="B2223" s="13">
        <v>22.81329874</v>
      </c>
      <c r="C2223" s="13">
        <v>89.621540769999996</v>
      </c>
      <c r="D2223" s="13" t="s">
        <v>2219</v>
      </c>
      <c r="E2223" s="13" t="s">
        <v>4927</v>
      </c>
      <c r="F2223" s="13" t="s">
        <v>9</v>
      </c>
      <c r="G2223" s="13" t="s">
        <v>4802</v>
      </c>
      <c r="H2223" s="13" t="s">
        <v>4816</v>
      </c>
      <c r="I2223" s="13">
        <f>(Brick_Kilns_EF!$B$13*Brick_Kilns_EF!$B$11*Brick_Kilns_EF!$B$12)</f>
        <v>8886.81</v>
      </c>
      <c r="J2223" s="13">
        <f>IF(D2223="ZZ",Brick_Kilns_EF!$E$5*(0.75),Brick_Kilns_EF!$E$5)</f>
        <v>7.2749999999999985E-3</v>
      </c>
      <c r="K2223" s="13">
        <f t="shared" si="137"/>
        <v>64.651542749999976</v>
      </c>
      <c r="L2223" s="13">
        <f>IF(D2223="ZZ",Brick_Kilns_EF!$E$2*(0.75),Brick_Kilns_EF!$E$2)</f>
        <v>5.0999999999999995E-3</v>
      </c>
      <c r="M2223" s="13">
        <f t="shared" si="136"/>
        <v>45.32273099999999</v>
      </c>
      <c r="N2223" s="13">
        <f>IF(D2223="ZZ",Brick_Kilns_EF!$E$3*(0.75),Brick_Kilns_EF!$E$3)</f>
        <v>3.4499999999999999E-3</v>
      </c>
      <c r="O2223" s="13">
        <f t="shared" si="138"/>
        <v>30.659494499999997</v>
      </c>
      <c r="P2223" s="13">
        <f>IF(D2223="ZZ",Brick_Kilns_EF!$E$4*(0.75),Brick_Kilns_EF!$E$4)</f>
        <v>3.5250000000000004E-3</v>
      </c>
      <c r="Q2223" s="13">
        <f t="shared" si="139"/>
        <v>31.326005250000001</v>
      </c>
    </row>
    <row r="2224" spans="1:17">
      <c r="A2224" s="13" t="s">
        <v>2235</v>
      </c>
      <c r="B2224" s="13">
        <v>22.81144879</v>
      </c>
      <c r="C2224" s="13">
        <v>89.619208009999994</v>
      </c>
      <c r="D2224" s="13" t="s">
        <v>2219</v>
      </c>
      <c r="E2224" s="13" t="s">
        <v>4927</v>
      </c>
      <c r="F2224" s="13" t="s">
        <v>9</v>
      </c>
      <c r="G2224" s="13" t="s">
        <v>4802</v>
      </c>
      <c r="H2224" s="13" t="s">
        <v>4816</v>
      </c>
      <c r="I2224" s="13">
        <f>(Brick_Kilns_EF!$B$13*Brick_Kilns_EF!$B$11*Brick_Kilns_EF!$B$12)</f>
        <v>8886.81</v>
      </c>
      <c r="J2224" s="13">
        <f>IF(D2224="ZZ",Brick_Kilns_EF!$E$5*(0.75),Brick_Kilns_EF!$E$5)</f>
        <v>7.2749999999999985E-3</v>
      </c>
      <c r="K2224" s="13">
        <f t="shared" si="137"/>
        <v>64.651542749999976</v>
      </c>
      <c r="L2224" s="13">
        <f>IF(D2224="ZZ",Brick_Kilns_EF!$E$2*(0.75),Brick_Kilns_EF!$E$2)</f>
        <v>5.0999999999999995E-3</v>
      </c>
      <c r="M2224" s="13">
        <f t="shared" si="136"/>
        <v>45.32273099999999</v>
      </c>
      <c r="N2224" s="13">
        <f>IF(D2224="ZZ",Brick_Kilns_EF!$E$3*(0.75),Brick_Kilns_EF!$E$3)</f>
        <v>3.4499999999999999E-3</v>
      </c>
      <c r="O2224" s="13">
        <f t="shared" si="138"/>
        <v>30.659494499999997</v>
      </c>
      <c r="P2224" s="13">
        <f>IF(D2224="ZZ",Brick_Kilns_EF!$E$4*(0.75),Brick_Kilns_EF!$E$4)</f>
        <v>3.5250000000000004E-3</v>
      </c>
      <c r="Q2224" s="13">
        <f t="shared" si="139"/>
        <v>31.326005250000001</v>
      </c>
    </row>
    <row r="2225" spans="1:17">
      <c r="A2225" s="13" t="s">
        <v>2236</v>
      </c>
      <c r="B2225" s="13">
        <v>23.21958686</v>
      </c>
      <c r="C2225" s="13">
        <v>89.559818000000007</v>
      </c>
      <c r="D2225" s="13" t="s">
        <v>2219</v>
      </c>
      <c r="E2225" s="13" t="s">
        <v>4927</v>
      </c>
      <c r="F2225" s="13" t="s">
        <v>9</v>
      </c>
      <c r="G2225" s="13" t="s">
        <v>4802</v>
      </c>
      <c r="H2225" s="13" t="s">
        <v>4816</v>
      </c>
      <c r="I2225" s="13">
        <f>(Brick_Kilns_EF!$B$13*Brick_Kilns_EF!$B$11*Brick_Kilns_EF!$B$12)</f>
        <v>8886.81</v>
      </c>
      <c r="J2225" s="13">
        <f>IF(D2225="ZZ",Brick_Kilns_EF!$E$5*(0.75),Brick_Kilns_EF!$E$5)</f>
        <v>7.2749999999999985E-3</v>
      </c>
      <c r="K2225" s="13">
        <f t="shared" si="137"/>
        <v>64.651542749999976</v>
      </c>
      <c r="L2225" s="13">
        <f>IF(D2225="ZZ",Brick_Kilns_EF!$E$2*(0.75),Brick_Kilns_EF!$E$2)</f>
        <v>5.0999999999999995E-3</v>
      </c>
      <c r="M2225" s="13">
        <f t="shared" si="136"/>
        <v>45.32273099999999</v>
      </c>
      <c r="N2225" s="13">
        <f>IF(D2225="ZZ",Brick_Kilns_EF!$E$3*(0.75),Brick_Kilns_EF!$E$3)</f>
        <v>3.4499999999999999E-3</v>
      </c>
      <c r="O2225" s="13">
        <f t="shared" si="138"/>
        <v>30.659494499999997</v>
      </c>
      <c r="P2225" s="13">
        <f>IF(D2225="ZZ",Brick_Kilns_EF!$E$4*(0.75),Brick_Kilns_EF!$E$4)</f>
        <v>3.5250000000000004E-3</v>
      </c>
      <c r="Q2225" s="13">
        <f t="shared" si="139"/>
        <v>31.326005250000001</v>
      </c>
    </row>
    <row r="2226" spans="1:17">
      <c r="A2226" s="13" t="s">
        <v>2237</v>
      </c>
      <c r="B2226" s="13">
        <v>23.566803369999999</v>
      </c>
      <c r="C2226" s="13">
        <v>89.756416560000005</v>
      </c>
      <c r="D2226" s="13" t="s">
        <v>2219</v>
      </c>
      <c r="E2226" s="13" t="s">
        <v>4927</v>
      </c>
      <c r="F2226" s="13" t="s">
        <v>7</v>
      </c>
      <c r="G2226" s="13" t="s">
        <v>4802</v>
      </c>
      <c r="H2226" s="13" t="s">
        <v>4816</v>
      </c>
      <c r="I2226" s="13">
        <f>(Brick_Kilns_EF!$B$13*Brick_Kilns_EF!$B$11*Brick_Kilns_EF!$B$12)</f>
        <v>8886.81</v>
      </c>
      <c r="J2226" s="13">
        <f>IF(D2226="ZZ",Brick_Kilns_EF!$E$5*(0.75),Brick_Kilns_EF!$E$5)</f>
        <v>7.2749999999999985E-3</v>
      </c>
      <c r="K2226" s="13">
        <f t="shared" si="137"/>
        <v>64.651542749999976</v>
      </c>
      <c r="L2226" s="13">
        <f>IF(D2226="ZZ",Brick_Kilns_EF!$E$2*(0.75),Brick_Kilns_EF!$E$2)</f>
        <v>5.0999999999999995E-3</v>
      </c>
      <c r="M2226" s="13">
        <f t="shared" si="136"/>
        <v>45.32273099999999</v>
      </c>
      <c r="N2226" s="13">
        <f>IF(D2226="ZZ",Brick_Kilns_EF!$E$3*(0.75),Brick_Kilns_EF!$E$3)</f>
        <v>3.4499999999999999E-3</v>
      </c>
      <c r="O2226" s="13">
        <f t="shared" si="138"/>
        <v>30.659494499999997</v>
      </c>
      <c r="P2226" s="13">
        <f>IF(D2226="ZZ",Brick_Kilns_EF!$E$4*(0.75),Brick_Kilns_EF!$E$4)</f>
        <v>3.5250000000000004E-3</v>
      </c>
      <c r="Q2226" s="13">
        <f t="shared" si="139"/>
        <v>31.326005250000001</v>
      </c>
    </row>
    <row r="2227" spans="1:17">
      <c r="A2227" s="13" t="s">
        <v>2238</v>
      </c>
      <c r="B2227" s="13">
        <v>22.92625524</v>
      </c>
      <c r="C2227" s="13">
        <v>89.490348539999999</v>
      </c>
      <c r="D2227" s="13" t="s">
        <v>2219</v>
      </c>
      <c r="E2227" s="13" t="s">
        <v>4927</v>
      </c>
      <c r="F2227" s="13" t="s">
        <v>9</v>
      </c>
      <c r="G2227" s="13" t="s">
        <v>4802</v>
      </c>
      <c r="H2227" s="13" t="s">
        <v>4816</v>
      </c>
      <c r="I2227" s="13">
        <f>(Brick_Kilns_EF!$B$13*Brick_Kilns_EF!$B$11*Brick_Kilns_EF!$B$12)</f>
        <v>8886.81</v>
      </c>
      <c r="J2227" s="13">
        <f>IF(D2227="ZZ",Brick_Kilns_EF!$E$5*(0.75),Brick_Kilns_EF!$E$5)</f>
        <v>7.2749999999999985E-3</v>
      </c>
      <c r="K2227" s="13">
        <f t="shared" si="137"/>
        <v>64.651542749999976</v>
      </c>
      <c r="L2227" s="13">
        <f>IF(D2227="ZZ",Brick_Kilns_EF!$E$2*(0.75),Brick_Kilns_EF!$E$2)</f>
        <v>5.0999999999999995E-3</v>
      </c>
      <c r="M2227" s="13">
        <f t="shared" si="136"/>
        <v>45.32273099999999</v>
      </c>
      <c r="N2227" s="13">
        <f>IF(D2227="ZZ",Brick_Kilns_EF!$E$3*(0.75),Brick_Kilns_EF!$E$3)</f>
        <v>3.4499999999999999E-3</v>
      </c>
      <c r="O2227" s="13">
        <f t="shared" si="138"/>
        <v>30.659494499999997</v>
      </c>
      <c r="P2227" s="13">
        <f>IF(D2227="ZZ",Brick_Kilns_EF!$E$4*(0.75),Brick_Kilns_EF!$E$4)</f>
        <v>3.5250000000000004E-3</v>
      </c>
      <c r="Q2227" s="13">
        <f t="shared" si="139"/>
        <v>31.326005250000001</v>
      </c>
    </row>
    <row r="2228" spans="1:17">
      <c r="A2228" s="13" t="s">
        <v>2239</v>
      </c>
      <c r="B2228" s="13">
        <v>24.64139664</v>
      </c>
      <c r="C2228" s="13">
        <v>88.938512790000004</v>
      </c>
      <c r="D2228" s="13" t="s">
        <v>2219</v>
      </c>
      <c r="E2228" s="13" t="s">
        <v>4927</v>
      </c>
      <c r="F2228" s="13" t="s">
        <v>42</v>
      </c>
      <c r="G2228" s="13" t="s">
        <v>4802</v>
      </c>
      <c r="H2228" s="13" t="s">
        <v>4816</v>
      </c>
      <c r="I2228" s="13">
        <f>(Brick_Kilns_EF!$B$13*Brick_Kilns_EF!$B$11*Brick_Kilns_EF!$B$12)</f>
        <v>8886.81</v>
      </c>
      <c r="J2228" s="13">
        <f>IF(D2228="ZZ",Brick_Kilns_EF!$E$5*(0.75),Brick_Kilns_EF!$E$5)</f>
        <v>7.2749999999999985E-3</v>
      </c>
      <c r="K2228" s="13">
        <f t="shared" si="137"/>
        <v>64.651542749999976</v>
      </c>
      <c r="L2228" s="13">
        <f>IF(D2228="ZZ",Brick_Kilns_EF!$E$2*(0.75),Brick_Kilns_EF!$E$2)</f>
        <v>5.0999999999999995E-3</v>
      </c>
      <c r="M2228" s="13">
        <f t="shared" si="136"/>
        <v>45.32273099999999</v>
      </c>
      <c r="N2228" s="13">
        <f>IF(D2228="ZZ",Brick_Kilns_EF!$E$3*(0.75),Brick_Kilns_EF!$E$3)</f>
        <v>3.4499999999999999E-3</v>
      </c>
      <c r="O2228" s="13">
        <f t="shared" si="138"/>
        <v>30.659494499999997</v>
      </c>
      <c r="P2228" s="13">
        <f>IF(D2228="ZZ",Brick_Kilns_EF!$E$4*(0.75),Brick_Kilns_EF!$E$4)</f>
        <v>3.5250000000000004E-3</v>
      </c>
      <c r="Q2228" s="13">
        <f t="shared" si="139"/>
        <v>31.326005250000001</v>
      </c>
    </row>
    <row r="2229" spans="1:17">
      <c r="A2229" s="13" t="s">
        <v>2240</v>
      </c>
      <c r="B2229" s="13">
        <v>23.952898390000001</v>
      </c>
      <c r="C2229" s="13">
        <v>90.201314589999996</v>
      </c>
      <c r="D2229" s="13" t="s">
        <v>2219</v>
      </c>
      <c r="E2229" s="13" t="s">
        <v>4927</v>
      </c>
      <c r="F2229" s="13" t="s">
        <v>7</v>
      </c>
      <c r="G2229" s="13" t="s">
        <v>4802</v>
      </c>
      <c r="H2229" s="13" t="s">
        <v>4816</v>
      </c>
      <c r="I2229" s="13">
        <f>(Brick_Kilns_EF!$B$13*Brick_Kilns_EF!$B$11*Brick_Kilns_EF!$B$12)</f>
        <v>8886.81</v>
      </c>
      <c r="J2229" s="13">
        <f>IF(D2229="ZZ",Brick_Kilns_EF!$E$5*(0.75),Brick_Kilns_EF!$E$5)</f>
        <v>7.2749999999999985E-3</v>
      </c>
      <c r="K2229" s="13">
        <f t="shared" si="137"/>
        <v>64.651542749999976</v>
      </c>
      <c r="L2229" s="13">
        <f>IF(D2229="ZZ",Brick_Kilns_EF!$E$2*(0.75),Brick_Kilns_EF!$E$2)</f>
        <v>5.0999999999999995E-3</v>
      </c>
      <c r="M2229" s="13">
        <f t="shared" si="136"/>
        <v>45.32273099999999</v>
      </c>
      <c r="N2229" s="13">
        <f>IF(D2229="ZZ",Brick_Kilns_EF!$E$3*(0.75),Brick_Kilns_EF!$E$3)</f>
        <v>3.4499999999999999E-3</v>
      </c>
      <c r="O2229" s="13">
        <f t="shared" si="138"/>
        <v>30.659494499999997</v>
      </c>
      <c r="P2229" s="13">
        <f>IF(D2229="ZZ",Brick_Kilns_EF!$E$4*(0.75),Brick_Kilns_EF!$E$4)</f>
        <v>3.5250000000000004E-3</v>
      </c>
      <c r="Q2229" s="13">
        <f t="shared" si="139"/>
        <v>31.326005250000001</v>
      </c>
    </row>
    <row r="2230" spans="1:17">
      <c r="A2230" s="13" t="s">
        <v>2241</v>
      </c>
      <c r="B2230" s="13">
        <v>23.94016135</v>
      </c>
      <c r="C2230" s="13">
        <v>90.086647940000006</v>
      </c>
      <c r="D2230" s="13" t="s">
        <v>2219</v>
      </c>
      <c r="E2230" s="13" t="s">
        <v>4927</v>
      </c>
      <c r="F2230" s="13" t="s">
        <v>7</v>
      </c>
      <c r="G2230" s="13" t="s">
        <v>4802</v>
      </c>
      <c r="H2230" s="13" t="s">
        <v>4816</v>
      </c>
      <c r="I2230" s="13">
        <f>(Brick_Kilns_EF!$B$13*Brick_Kilns_EF!$B$11*Brick_Kilns_EF!$B$12)</f>
        <v>8886.81</v>
      </c>
      <c r="J2230" s="13">
        <f>IF(D2230="ZZ",Brick_Kilns_EF!$E$5*(0.75),Brick_Kilns_EF!$E$5)</f>
        <v>7.2749999999999985E-3</v>
      </c>
      <c r="K2230" s="13">
        <f t="shared" si="137"/>
        <v>64.651542749999976</v>
      </c>
      <c r="L2230" s="13">
        <f>IF(D2230="ZZ",Brick_Kilns_EF!$E$2*(0.75),Brick_Kilns_EF!$E$2)</f>
        <v>5.0999999999999995E-3</v>
      </c>
      <c r="M2230" s="13">
        <f t="shared" si="136"/>
        <v>45.32273099999999</v>
      </c>
      <c r="N2230" s="13">
        <f>IF(D2230="ZZ",Brick_Kilns_EF!$E$3*(0.75),Brick_Kilns_EF!$E$3)</f>
        <v>3.4499999999999999E-3</v>
      </c>
      <c r="O2230" s="13">
        <f t="shared" si="138"/>
        <v>30.659494499999997</v>
      </c>
      <c r="P2230" s="13">
        <f>IF(D2230="ZZ",Brick_Kilns_EF!$E$4*(0.75),Brick_Kilns_EF!$E$4)</f>
        <v>3.5250000000000004E-3</v>
      </c>
      <c r="Q2230" s="13">
        <f t="shared" si="139"/>
        <v>31.326005250000001</v>
      </c>
    </row>
    <row r="2231" spans="1:17">
      <c r="A2231" s="13" t="s">
        <v>2242</v>
      </c>
      <c r="B2231" s="13">
        <v>22.63048873</v>
      </c>
      <c r="C2231" s="13">
        <v>90.364770980000003</v>
      </c>
      <c r="D2231" s="13" t="s">
        <v>2219</v>
      </c>
      <c r="E2231" s="13" t="s">
        <v>4927</v>
      </c>
      <c r="F2231" s="13" t="s">
        <v>11</v>
      </c>
      <c r="G2231" s="13" t="s">
        <v>4802</v>
      </c>
      <c r="H2231" s="13" t="s">
        <v>4816</v>
      </c>
      <c r="I2231" s="13">
        <f>(Brick_Kilns_EF!$B$13*Brick_Kilns_EF!$B$11*Brick_Kilns_EF!$B$12)</f>
        <v>8886.81</v>
      </c>
      <c r="J2231" s="13">
        <f>IF(D2231="ZZ",Brick_Kilns_EF!$E$5*(0.75),Brick_Kilns_EF!$E$5)</f>
        <v>7.2749999999999985E-3</v>
      </c>
      <c r="K2231" s="13">
        <f t="shared" si="137"/>
        <v>64.651542749999976</v>
      </c>
      <c r="L2231" s="13">
        <f>IF(D2231="ZZ",Brick_Kilns_EF!$E$2*(0.75),Brick_Kilns_EF!$E$2)</f>
        <v>5.0999999999999995E-3</v>
      </c>
      <c r="M2231" s="13">
        <f t="shared" si="136"/>
        <v>45.32273099999999</v>
      </c>
      <c r="N2231" s="13">
        <f>IF(D2231="ZZ",Brick_Kilns_EF!$E$3*(0.75),Brick_Kilns_EF!$E$3)</f>
        <v>3.4499999999999999E-3</v>
      </c>
      <c r="O2231" s="13">
        <f t="shared" si="138"/>
        <v>30.659494499999997</v>
      </c>
      <c r="P2231" s="13">
        <f>IF(D2231="ZZ",Brick_Kilns_EF!$E$4*(0.75),Brick_Kilns_EF!$E$4)</f>
        <v>3.5250000000000004E-3</v>
      </c>
      <c r="Q2231" s="13">
        <f t="shared" si="139"/>
        <v>31.326005250000001</v>
      </c>
    </row>
    <row r="2232" spans="1:17">
      <c r="A2232" s="13" t="s">
        <v>2243</v>
      </c>
      <c r="B2232" s="13">
        <v>22.47409231</v>
      </c>
      <c r="C2232" s="13">
        <v>89.845529799999994</v>
      </c>
      <c r="D2232" s="13" t="s">
        <v>2219</v>
      </c>
      <c r="E2232" s="13" t="s">
        <v>4927</v>
      </c>
      <c r="F2232" s="13" t="s">
        <v>9</v>
      </c>
      <c r="G2232" s="13" t="s">
        <v>4802</v>
      </c>
      <c r="H2232" s="13" t="s">
        <v>4816</v>
      </c>
      <c r="I2232" s="13">
        <f>(Brick_Kilns_EF!$B$13*Brick_Kilns_EF!$B$11*Brick_Kilns_EF!$B$12)</f>
        <v>8886.81</v>
      </c>
      <c r="J2232" s="13">
        <f>IF(D2232="ZZ",Brick_Kilns_EF!$E$5*(0.75),Brick_Kilns_EF!$E$5)</f>
        <v>7.2749999999999985E-3</v>
      </c>
      <c r="K2232" s="13">
        <f t="shared" si="137"/>
        <v>64.651542749999976</v>
      </c>
      <c r="L2232" s="13">
        <f>IF(D2232="ZZ",Brick_Kilns_EF!$E$2*(0.75),Brick_Kilns_EF!$E$2)</f>
        <v>5.0999999999999995E-3</v>
      </c>
      <c r="M2232" s="13">
        <f t="shared" si="136"/>
        <v>45.32273099999999</v>
      </c>
      <c r="N2232" s="13">
        <f>IF(D2232="ZZ",Brick_Kilns_EF!$E$3*(0.75),Brick_Kilns_EF!$E$3)</f>
        <v>3.4499999999999999E-3</v>
      </c>
      <c r="O2232" s="13">
        <f t="shared" si="138"/>
        <v>30.659494499999997</v>
      </c>
      <c r="P2232" s="13">
        <f>IF(D2232="ZZ",Brick_Kilns_EF!$E$4*(0.75),Brick_Kilns_EF!$E$4)</f>
        <v>3.5250000000000004E-3</v>
      </c>
      <c r="Q2232" s="13">
        <f t="shared" si="139"/>
        <v>31.326005250000001</v>
      </c>
    </row>
    <row r="2233" spans="1:17">
      <c r="A2233" s="13" t="s">
        <v>2244</v>
      </c>
      <c r="B2233" s="13">
        <v>22.93262532</v>
      </c>
      <c r="C2233" s="13">
        <v>89.074025489999997</v>
      </c>
      <c r="D2233" s="13" t="s">
        <v>2219</v>
      </c>
      <c r="E2233" s="13" t="s">
        <v>4927</v>
      </c>
      <c r="F2233" s="13" t="s">
        <v>9</v>
      </c>
      <c r="G2233" s="13" t="s">
        <v>4802</v>
      </c>
      <c r="H2233" s="13" t="s">
        <v>4816</v>
      </c>
      <c r="I2233" s="13">
        <f>(Brick_Kilns_EF!$B$13*Brick_Kilns_EF!$B$11*Brick_Kilns_EF!$B$12)</f>
        <v>8886.81</v>
      </c>
      <c r="J2233" s="13">
        <f>IF(D2233="ZZ",Brick_Kilns_EF!$E$5*(0.75),Brick_Kilns_EF!$E$5)</f>
        <v>7.2749999999999985E-3</v>
      </c>
      <c r="K2233" s="13">
        <f t="shared" si="137"/>
        <v>64.651542749999976</v>
      </c>
      <c r="L2233" s="13">
        <f>IF(D2233="ZZ",Brick_Kilns_EF!$E$2*(0.75),Brick_Kilns_EF!$E$2)</f>
        <v>5.0999999999999995E-3</v>
      </c>
      <c r="M2233" s="13">
        <f t="shared" si="136"/>
        <v>45.32273099999999</v>
      </c>
      <c r="N2233" s="13">
        <f>IF(D2233="ZZ",Brick_Kilns_EF!$E$3*(0.75),Brick_Kilns_EF!$E$3)</f>
        <v>3.4499999999999999E-3</v>
      </c>
      <c r="O2233" s="13">
        <f t="shared" si="138"/>
        <v>30.659494499999997</v>
      </c>
      <c r="P2233" s="13">
        <f>IF(D2233="ZZ",Brick_Kilns_EF!$E$4*(0.75),Brick_Kilns_EF!$E$4)</f>
        <v>3.5250000000000004E-3</v>
      </c>
      <c r="Q2233" s="13">
        <f t="shared" si="139"/>
        <v>31.326005250000001</v>
      </c>
    </row>
    <row r="2234" spans="1:17">
      <c r="A2234" s="13" t="s">
        <v>2245</v>
      </c>
      <c r="B2234" s="13">
        <v>22.849222139999998</v>
      </c>
      <c r="C2234" s="13">
        <v>89.937471599999995</v>
      </c>
      <c r="D2234" s="13" t="s">
        <v>2219</v>
      </c>
      <c r="E2234" s="13" t="s">
        <v>4927</v>
      </c>
      <c r="F2234" s="13" t="s">
        <v>9</v>
      </c>
      <c r="G2234" s="13" t="s">
        <v>4802</v>
      </c>
      <c r="H2234" s="13" t="s">
        <v>4816</v>
      </c>
      <c r="I2234" s="13">
        <f>(Brick_Kilns_EF!$B$13*Brick_Kilns_EF!$B$11*Brick_Kilns_EF!$B$12)</f>
        <v>8886.81</v>
      </c>
      <c r="J2234" s="13">
        <f>IF(D2234="ZZ",Brick_Kilns_EF!$E$5*(0.75),Brick_Kilns_EF!$E$5)</f>
        <v>7.2749999999999985E-3</v>
      </c>
      <c r="K2234" s="13">
        <f t="shared" si="137"/>
        <v>64.651542749999976</v>
      </c>
      <c r="L2234" s="13">
        <f>IF(D2234="ZZ",Brick_Kilns_EF!$E$2*(0.75),Brick_Kilns_EF!$E$2)</f>
        <v>5.0999999999999995E-3</v>
      </c>
      <c r="M2234" s="13">
        <f t="shared" si="136"/>
        <v>45.32273099999999</v>
      </c>
      <c r="N2234" s="13">
        <f>IF(D2234="ZZ",Brick_Kilns_EF!$E$3*(0.75),Brick_Kilns_EF!$E$3)</f>
        <v>3.4499999999999999E-3</v>
      </c>
      <c r="O2234" s="13">
        <f t="shared" si="138"/>
        <v>30.659494499999997</v>
      </c>
      <c r="P2234" s="13">
        <f>IF(D2234="ZZ",Brick_Kilns_EF!$E$4*(0.75),Brick_Kilns_EF!$E$4)</f>
        <v>3.5250000000000004E-3</v>
      </c>
      <c r="Q2234" s="13">
        <f t="shared" si="139"/>
        <v>31.326005250000001</v>
      </c>
    </row>
    <row r="2235" spans="1:17">
      <c r="A2235" s="13" t="s">
        <v>2246</v>
      </c>
      <c r="B2235" s="13">
        <v>22.447414519999999</v>
      </c>
      <c r="C2235" s="13">
        <v>90.167251960000002</v>
      </c>
      <c r="D2235" s="13" t="s">
        <v>2219</v>
      </c>
      <c r="E2235" s="13" t="s">
        <v>4927</v>
      </c>
      <c r="F2235" s="13" t="s">
        <v>11</v>
      </c>
      <c r="G2235" s="13" t="s">
        <v>4802</v>
      </c>
      <c r="H2235" s="13" t="s">
        <v>4816</v>
      </c>
      <c r="I2235" s="13">
        <f>(Brick_Kilns_EF!$B$13*Brick_Kilns_EF!$B$11*Brick_Kilns_EF!$B$12)</f>
        <v>8886.81</v>
      </c>
      <c r="J2235" s="13">
        <f>IF(D2235="ZZ",Brick_Kilns_EF!$E$5*(0.75),Brick_Kilns_EF!$E$5)</f>
        <v>7.2749999999999985E-3</v>
      </c>
      <c r="K2235" s="13">
        <f t="shared" si="137"/>
        <v>64.651542749999976</v>
      </c>
      <c r="L2235" s="13">
        <f>IF(D2235="ZZ",Brick_Kilns_EF!$E$2*(0.75),Brick_Kilns_EF!$E$2)</f>
        <v>5.0999999999999995E-3</v>
      </c>
      <c r="M2235" s="13">
        <f t="shared" si="136"/>
        <v>45.32273099999999</v>
      </c>
      <c r="N2235" s="13">
        <f>IF(D2235="ZZ",Brick_Kilns_EF!$E$3*(0.75),Brick_Kilns_EF!$E$3)</f>
        <v>3.4499999999999999E-3</v>
      </c>
      <c r="O2235" s="13">
        <f t="shared" si="138"/>
        <v>30.659494499999997</v>
      </c>
      <c r="P2235" s="13">
        <f>IF(D2235="ZZ",Brick_Kilns_EF!$E$4*(0.75),Brick_Kilns_EF!$E$4)</f>
        <v>3.5250000000000004E-3</v>
      </c>
      <c r="Q2235" s="13">
        <f t="shared" si="139"/>
        <v>31.326005250000001</v>
      </c>
    </row>
    <row r="2236" spans="1:17">
      <c r="A2236" s="13" t="s">
        <v>2247</v>
      </c>
      <c r="B2236" s="13">
        <v>22.611749960000001</v>
      </c>
      <c r="C2236" s="13">
        <v>90.56207732</v>
      </c>
      <c r="D2236" s="13" t="s">
        <v>2219</v>
      </c>
      <c r="E2236" s="13" t="s">
        <v>4927</v>
      </c>
      <c r="F2236" s="13" t="s">
        <v>11</v>
      </c>
      <c r="G2236" s="13" t="s">
        <v>4802</v>
      </c>
      <c r="H2236" s="13" t="s">
        <v>4816</v>
      </c>
      <c r="I2236" s="13">
        <f>(Brick_Kilns_EF!$B$13*Brick_Kilns_EF!$B$11*Brick_Kilns_EF!$B$12)</f>
        <v>8886.81</v>
      </c>
      <c r="J2236" s="13">
        <f>IF(D2236="ZZ",Brick_Kilns_EF!$E$5*(0.75),Brick_Kilns_EF!$E$5)</f>
        <v>7.2749999999999985E-3</v>
      </c>
      <c r="K2236" s="13">
        <f t="shared" si="137"/>
        <v>64.651542749999976</v>
      </c>
      <c r="L2236" s="13">
        <f>IF(D2236="ZZ",Brick_Kilns_EF!$E$2*(0.75),Brick_Kilns_EF!$E$2)</f>
        <v>5.0999999999999995E-3</v>
      </c>
      <c r="M2236" s="13">
        <f t="shared" si="136"/>
        <v>45.32273099999999</v>
      </c>
      <c r="N2236" s="13">
        <f>IF(D2236="ZZ",Brick_Kilns_EF!$E$3*(0.75),Brick_Kilns_EF!$E$3)</f>
        <v>3.4499999999999999E-3</v>
      </c>
      <c r="O2236" s="13">
        <f t="shared" si="138"/>
        <v>30.659494499999997</v>
      </c>
      <c r="P2236" s="13">
        <f>IF(D2236="ZZ",Brick_Kilns_EF!$E$4*(0.75),Brick_Kilns_EF!$E$4)</f>
        <v>3.5250000000000004E-3</v>
      </c>
      <c r="Q2236" s="13">
        <f t="shared" si="139"/>
        <v>31.326005250000001</v>
      </c>
    </row>
    <row r="2237" spans="1:17">
      <c r="A2237" s="13" t="s">
        <v>2248</v>
      </c>
      <c r="B2237" s="13">
        <v>22.496902039999998</v>
      </c>
      <c r="C2237" s="13">
        <v>90.730013670000005</v>
      </c>
      <c r="D2237" s="13" t="s">
        <v>2219</v>
      </c>
      <c r="E2237" s="13" t="s">
        <v>4927</v>
      </c>
      <c r="F2237" s="13" t="s">
        <v>11</v>
      </c>
      <c r="G2237" s="13" t="s">
        <v>4802</v>
      </c>
      <c r="H2237" s="13" t="s">
        <v>4816</v>
      </c>
      <c r="I2237" s="13">
        <f>(Brick_Kilns_EF!$B$13*Brick_Kilns_EF!$B$11*Brick_Kilns_EF!$B$12)</f>
        <v>8886.81</v>
      </c>
      <c r="J2237" s="13">
        <f>IF(D2237="ZZ",Brick_Kilns_EF!$E$5*(0.75),Brick_Kilns_EF!$E$5)</f>
        <v>7.2749999999999985E-3</v>
      </c>
      <c r="K2237" s="13">
        <f t="shared" si="137"/>
        <v>64.651542749999976</v>
      </c>
      <c r="L2237" s="13">
        <f>IF(D2237="ZZ",Brick_Kilns_EF!$E$2*(0.75),Brick_Kilns_EF!$E$2)</f>
        <v>5.0999999999999995E-3</v>
      </c>
      <c r="M2237" s="13">
        <f t="shared" si="136"/>
        <v>45.32273099999999</v>
      </c>
      <c r="N2237" s="13">
        <f>IF(D2237="ZZ",Brick_Kilns_EF!$E$3*(0.75),Brick_Kilns_EF!$E$3)</f>
        <v>3.4499999999999999E-3</v>
      </c>
      <c r="O2237" s="13">
        <f t="shared" si="138"/>
        <v>30.659494499999997</v>
      </c>
      <c r="P2237" s="13">
        <f>IF(D2237="ZZ",Brick_Kilns_EF!$E$4*(0.75),Brick_Kilns_EF!$E$4)</f>
        <v>3.5250000000000004E-3</v>
      </c>
      <c r="Q2237" s="13">
        <f t="shared" si="139"/>
        <v>31.326005250000001</v>
      </c>
    </row>
    <row r="2238" spans="1:17">
      <c r="A2238" s="13" t="s">
        <v>2249</v>
      </c>
      <c r="B2238" s="13">
        <v>22.358616340000001</v>
      </c>
      <c r="C2238" s="13">
        <v>89.907566380000006</v>
      </c>
      <c r="D2238" s="13" t="s">
        <v>2219</v>
      </c>
      <c r="E2238" s="13" t="s">
        <v>4927</v>
      </c>
      <c r="F2238" s="13" t="s">
        <v>11</v>
      </c>
      <c r="G2238" s="13" t="s">
        <v>4802</v>
      </c>
      <c r="H2238" s="13" t="s">
        <v>4816</v>
      </c>
      <c r="I2238" s="13">
        <f>(Brick_Kilns_EF!$B$13*Brick_Kilns_EF!$B$11*Brick_Kilns_EF!$B$12)</f>
        <v>8886.81</v>
      </c>
      <c r="J2238" s="13">
        <f>IF(D2238="ZZ",Brick_Kilns_EF!$E$5*(0.75),Brick_Kilns_EF!$E$5)</f>
        <v>7.2749999999999985E-3</v>
      </c>
      <c r="K2238" s="13">
        <f t="shared" si="137"/>
        <v>64.651542749999976</v>
      </c>
      <c r="L2238" s="13">
        <f>IF(D2238="ZZ",Brick_Kilns_EF!$E$2*(0.75),Brick_Kilns_EF!$E$2)</f>
        <v>5.0999999999999995E-3</v>
      </c>
      <c r="M2238" s="13">
        <f t="shared" si="136"/>
        <v>45.32273099999999</v>
      </c>
      <c r="N2238" s="13">
        <f>IF(D2238="ZZ",Brick_Kilns_EF!$E$3*(0.75),Brick_Kilns_EF!$E$3)</f>
        <v>3.4499999999999999E-3</v>
      </c>
      <c r="O2238" s="13">
        <f t="shared" si="138"/>
        <v>30.659494499999997</v>
      </c>
      <c r="P2238" s="13">
        <f>IF(D2238="ZZ",Brick_Kilns_EF!$E$4*(0.75),Brick_Kilns_EF!$E$4)</f>
        <v>3.5250000000000004E-3</v>
      </c>
      <c r="Q2238" s="13">
        <f t="shared" si="139"/>
        <v>31.326005250000001</v>
      </c>
    </row>
    <row r="2239" spans="1:17">
      <c r="A2239" s="13" t="s">
        <v>2250</v>
      </c>
      <c r="B2239" s="13">
        <v>23.621754169999999</v>
      </c>
      <c r="C2239" s="13">
        <v>89.848942570000006</v>
      </c>
      <c r="D2239" s="13" t="s">
        <v>2219</v>
      </c>
      <c r="E2239" s="13" t="s">
        <v>4927</v>
      </c>
      <c r="F2239" s="13" t="s">
        <v>7</v>
      </c>
      <c r="G2239" s="13" t="s">
        <v>4802</v>
      </c>
      <c r="H2239" s="13" t="s">
        <v>4816</v>
      </c>
      <c r="I2239" s="13">
        <f>(Brick_Kilns_EF!$B$13*Brick_Kilns_EF!$B$11*Brick_Kilns_EF!$B$12)</f>
        <v>8886.81</v>
      </c>
      <c r="J2239" s="13">
        <f>IF(D2239="ZZ",Brick_Kilns_EF!$E$5*(0.75),Brick_Kilns_EF!$E$5)</f>
        <v>7.2749999999999985E-3</v>
      </c>
      <c r="K2239" s="13">
        <f t="shared" si="137"/>
        <v>64.651542749999976</v>
      </c>
      <c r="L2239" s="13">
        <f>IF(D2239="ZZ",Brick_Kilns_EF!$E$2*(0.75),Brick_Kilns_EF!$E$2)</f>
        <v>5.0999999999999995E-3</v>
      </c>
      <c r="M2239" s="13">
        <f t="shared" si="136"/>
        <v>45.32273099999999</v>
      </c>
      <c r="N2239" s="13">
        <f>IF(D2239="ZZ",Brick_Kilns_EF!$E$3*(0.75),Brick_Kilns_EF!$E$3)</f>
        <v>3.4499999999999999E-3</v>
      </c>
      <c r="O2239" s="13">
        <f t="shared" si="138"/>
        <v>30.659494499999997</v>
      </c>
      <c r="P2239" s="13">
        <f>IF(D2239="ZZ",Brick_Kilns_EF!$E$4*(0.75),Brick_Kilns_EF!$E$4)</f>
        <v>3.5250000000000004E-3</v>
      </c>
      <c r="Q2239" s="13">
        <f t="shared" si="139"/>
        <v>31.326005250000001</v>
      </c>
    </row>
    <row r="2240" spans="1:17">
      <c r="A2240" s="13" t="s">
        <v>2251</v>
      </c>
      <c r="B2240" s="13">
        <v>22.437481170000002</v>
      </c>
      <c r="C2240" s="13">
        <v>89.001787590000006</v>
      </c>
      <c r="D2240" s="13" t="s">
        <v>2219</v>
      </c>
      <c r="E2240" s="13" t="s">
        <v>4927</v>
      </c>
      <c r="F2240" s="13" t="s">
        <v>9</v>
      </c>
      <c r="G2240" s="13" t="s">
        <v>4802</v>
      </c>
      <c r="H2240" s="13" t="s">
        <v>4816</v>
      </c>
      <c r="I2240" s="13">
        <f>(Brick_Kilns_EF!$B$13*Brick_Kilns_EF!$B$11*Brick_Kilns_EF!$B$12)</f>
        <v>8886.81</v>
      </c>
      <c r="J2240" s="13">
        <f>IF(D2240="ZZ",Brick_Kilns_EF!$E$5*(0.75),Brick_Kilns_EF!$E$5)</f>
        <v>7.2749999999999985E-3</v>
      </c>
      <c r="K2240" s="13">
        <f t="shared" si="137"/>
        <v>64.651542749999976</v>
      </c>
      <c r="L2240" s="13">
        <f>IF(D2240="ZZ",Brick_Kilns_EF!$E$2*(0.75),Brick_Kilns_EF!$E$2)</f>
        <v>5.0999999999999995E-3</v>
      </c>
      <c r="M2240" s="13">
        <f t="shared" si="136"/>
        <v>45.32273099999999</v>
      </c>
      <c r="N2240" s="13">
        <f>IF(D2240="ZZ",Brick_Kilns_EF!$E$3*(0.75),Brick_Kilns_EF!$E$3)</f>
        <v>3.4499999999999999E-3</v>
      </c>
      <c r="O2240" s="13">
        <f t="shared" si="138"/>
        <v>30.659494499999997</v>
      </c>
      <c r="P2240" s="13">
        <f>IF(D2240="ZZ",Brick_Kilns_EF!$E$4*(0.75),Brick_Kilns_EF!$E$4)</f>
        <v>3.5250000000000004E-3</v>
      </c>
      <c r="Q2240" s="13">
        <f t="shared" si="139"/>
        <v>31.326005250000001</v>
      </c>
    </row>
    <row r="2241" spans="1:17">
      <c r="A2241" s="13" t="s">
        <v>2252</v>
      </c>
      <c r="B2241" s="13">
        <v>22.429307170000001</v>
      </c>
      <c r="C2241" s="13">
        <v>90.452679849999996</v>
      </c>
      <c r="D2241" s="13" t="s">
        <v>2219</v>
      </c>
      <c r="E2241" s="13" t="s">
        <v>4927</v>
      </c>
      <c r="F2241" s="13" t="s">
        <v>11</v>
      </c>
      <c r="G2241" s="13" t="s">
        <v>4802</v>
      </c>
      <c r="H2241" s="13" t="s">
        <v>4816</v>
      </c>
      <c r="I2241" s="13">
        <f>(Brick_Kilns_EF!$B$13*Brick_Kilns_EF!$B$11*Brick_Kilns_EF!$B$12)</f>
        <v>8886.81</v>
      </c>
      <c r="J2241" s="13">
        <f>IF(D2241="ZZ",Brick_Kilns_EF!$E$5*(0.75),Brick_Kilns_EF!$E$5)</f>
        <v>7.2749999999999985E-3</v>
      </c>
      <c r="K2241" s="13">
        <f t="shared" si="137"/>
        <v>64.651542749999976</v>
      </c>
      <c r="L2241" s="13">
        <f>IF(D2241="ZZ",Brick_Kilns_EF!$E$2*(0.75),Brick_Kilns_EF!$E$2)</f>
        <v>5.0999999999999995E-3</v>
      </c>
      <c r="M2241" s="13">
        <f t="shared" si="136"/>
        <v>45.32273099999999</v>
      </c>
      <c r="N2241" s="13">
        <f>IF(D2241="ZZ",Brick_Kilns_EF!$E$3*(0.75),Brick_Kilns_EF!$E$3)</f>
        <v>3.4499999999999999E-3</v>
      </c>
      <c r="O2241" s="13">
        <f t="shared" si="138"/>
        <v>30.659494499999997</v>
      </c>
      <c r="P2241" s="13">
        <f>IF(D2241="ZZ",Brick_Kilns_EF!$E$4*(0.75),Brick_Kilns_EF!$E$4)</f>
        <v>3.5250000000000004E-3</v>
      </c>
      <c r="Q2241" s="13">
        <f t="shared" si="139"/>
        <v>31.326005250000001</v>
      </c>
    </row>
    <row r="2242" spans="1:17">
      <c r="A2242" s="13" t="s">
        <v>2253</v>
      </c>
      <c r="B2242" s="13">
        <v>23.23410646</v>
      </c>
      <c r="C2242" s="13">
        <v>89.343238830000004</v>
      </c>
      <c r="D2242" s="13" t="s">
        <v>2219</v>
      </c>
      <c r="E2242" s="13" t="s">
        <v>4927</v>
      </c>
      <c r="F2242" s="13" t="s">
        <v>9</v>
      </c>
      <c r="G2242" s="13" t="s">
        <v>4802</v>
      </c>
      <c r="H2242" s="13" t="s">
        <v>4816</v>
      </c>
      <c r="I2242" s="13">
        <f>(Brick_Kilns_EF!$B$13*Brick_Kilns_EF!$B$11*Brick_Kilns_EF!$B$12)</f>
        <v>8886.81</v>
      </c>
      <c r="J2242" s="13">
        <f>IF(D2242="ZZ",Brick_Kilns_EF!$E$5*(0.75),Brick_Kilns_EF!$E$5)</f>
        <v>7.2749999999999985E-3</v>
      </c>
      <c r="K2242" s="13">
        <f t="shared" si="137"/>
        <v>64.651542749999976</v>
      </c>
      <c r="L2242" s="13">
        <f>IF(D2242="ZZ",Brick_Kilns_EF!$E$2*(0.75),Brick_Kilns_EF!$E$2)</f>
        <v>5.0999999999999995E-3</v>
      </c>
      <c r="M2242" s="13">
        <f t="shared" ref="M2242:M2305" si="140">(I2242*L2242)</f>
        <v>45.32273099999999</v>
      </c>
      <c r="N2242" s="13">
        <f>IF(D2242="ZZ",Brick_Kilns_EF!$E$3*(0.75),Brick_Kilns_EF!$E$3)</f>
        <v>3.4499999999999999E-3</v>
      </c>
      <c r="O2242" s="13">
        <f t="shared" si="138"/>
        <v>30.659494499999997</v>
      </c>
      <c r="P2242" s="13">
        <f>IF(D2242="ZZ",Brick_Kilns_EF!$E$4*(0.75),Brick_Kilns_EF!$E$4)</f>
        <v>3.5250000000000004E-3</v>
      </c>
      <c r="Q2242" s="13">
        <f t="shared" si="139"/>
        <v>31.326005250000001</v>
      </c>
    </row>
    <row r="2243" spans="1:17">
      <c r="A2243" s="13" t="s">
        <v>2254</v>
      </c>
      <c r="B2243" s="13">
        <v>23.11082863</v>
      </c>
      <c r="C2243" s="13">
        <v>90.433853249999999</v>
      </c>
      <c r="D2243" s="13" t="s">
        <v>2219</v>
      </c>
      <c r="E2243" s="13" t="s">
        <v>4927</v>
      </c>
      <c r="F2243" s="13" t="s">
        <v>7</v>
      </c>
      <c r="G2243" s="13" t="s">
        <v>4802</v>
      </c>
      <c r="H2243" s="13" t="s">
        <v>4816</v>
      </c>
      <c r="I2243" s="13">
        <f>(Brick_Kilns_EF!$B$13*Brick_Kilns_EF!$B$11*Brick_Kilns_EF!$B$12)</f>
        <v>8886.81</v>
      </c>
      <c r="J2243" s="13">
        <f>IF(D2243="ZZ",Brick_Kilns_EF!$E$5*(0.75),Brick_Kilns_EF!$E$5)</f>
        <v>7.2749999999999985E-3</v>
      </c>
      <c r="K2243" s="13">
        <f t="shared" ref="K2243:K2306" si="141">J2243*I2243</f>
        <v>64.651542749999976</v>
      </c>
      <c r="L2243" s="13">
        <f>IF(D2243="ZZ",Brick_Kilns_EF!$E$2*(0.75),Brick_Kilns_EF!$E$2)</f>
        <v>5.0999999999999995E-3</v>
      </c>
      <c r="M2243" s="13">
        <f t="shared" si="140"/>
        <v>45.32273099999999</v>
      </c>
      <c r="N2243" s="13">
        <f>IF(D2243="ZZ",Brick_Kilns_EF!$E$3*(0.75),Brick_Kilns_EF!$E$3)</f>
        <v>3.4499999999999999E-3</v>
      </c>
      <c r="O2243" s="13">
        <f t="shared" ref="O2243:O2306" si="142">I2243*N2243</f>
        <v>30.659494499999997</v>
      </c>
      <c r="P2243" s="13">
        <f>IF(D2243="ZZ",Brick_Kilns_EF!$E$4*(0.75),Brick_Kilns_EF!$E$4)</f>
        <v>3.5250000000000004E-3</v>
      </c>
      <c r="Q2243" s="13">
        <f t="shared" ref="Q2243:Q2306" si="143">I2243*P2243</f>
        <v>31.326005250000001</v>
      </c>
    </row>
    <row r="2244" spans="1:17">
      <c r="A2244" s="13" t="s">
        <v>2255</v>
      </c>
      <c r="B2244" s="13">
        <v>23.111434330000002</v>
      </c>
      <c r="C2244" s="13">
        <v>90.435782880000005</v>
      </c>
      <c r="D2244" s="13" t="s">
        <v>2219</v>
      </c>
      <c r="E2244" s="13" t="s">
        <v>4927</v>
      </c>
      <c r="F2244" s="13" t="s">
        <v>7</v>
      </c>
      <c r="G2244" s="13" t="s">
        <v>4802</v>
      </c>
      <c r="H2244" s="13" t="s">
        <v>4816</v>
      </c>
      <c r="I2244" s="13">
        <f>(Brick_Kilns_EF!$B$13*Brick_Kilns_EF!$B$11*Brick_Kilns_EF!$B$12)</f>
        <v>8886.81</v>
      </c>
      <c r="J2244" s="13">
        <f>IF(D2244="ZZ",Brick_Kilns_EF!$E$5*(0.75),Brick_Kilns_EF!$E$5)</f>
        <v>7.2749999999999985E-3</v>
      </c>
      <c r="K2244" s="13">
        <f t="shared" si="141"/>
        <v>64.651542749999976</v>
      </c>
      <c r="L2244" s="13">
        <f>IF(D2244="ZZ",Brick_Kilns_EF!$E$2*(0.75),Brick_Kilns_EF!$E$2)</f>
        <v>5.0999999999999995E-3</v>
      </c>
      <c r="M2244" s="13">
        <f t="shared" si="140"/>
        <v>45.32273099999999</v>
      </c>
      <c r="N2244" s="13">
        <f>IF(D2244="ZZ",Brick_Kilns_EF!$E$3*(0.75),Brick_Kilns_EF!$E$3)</f>
        <v>3.4499999999999999E-3</v>
      </c>
      <c r="O2244" s="13">
        <f t="shared" si="142"/>
        <v>30.659494499999997</v>
      </c>
      <c r="P2244" s="13">
        <f>IF(D2244="ZZ",Brick_Kilns_EF!$E$4*(0.75),Brick_Kilns_EF!$E$4)</f>
        <v>3.5250000000000004E-3</v>
      </c>
      <c r="Q2244" s="13">
        <f t="shared" si="143"/>
        <v>31.326005250000001</v>
      </c>
    </row>
    <row r="2245" spans="1:17">
      <c r="A2245" s="13" t="s">
        <v>2256</v>
      </c>
      <c r="B2245" s="13">
        <v>22.612530920000001</v>
      </c>
      <c r="C2245" s="13">
        <v>90.36644081</v>
      </c>
      <c r="D2245" s="13" t="s">
        <v>2219</v>
      </c>
      <c r="E2245" s="13" t="s">
        <v>4927</v>
      </c>
      <c r="F2245" s="13" t="s">
        <v>11</v>
      </c>
      <c r="G2245" s="13" t="s">
        <v>4802</v>
      </c>
      <c r="H2245" s="13" t="s">
        <v>4816</v>
      </c>
      <c r="I2245" s="13">
        <f>(Brick_Kilns_EF!$B$13*Brick_Kilns_EF!$B$11*Brick_Kilns_EF!$B$12)</f>
        <v>8886.81</v>
      </c>
      <c r="J2245" s="13">
        <f>IF(D2245="ZZ",Brick_Kilns_EF!$E$5*(0.75),Brick_Kilns_EF!$E$5)</f>
        <v>7.2749999999999985E-3</v>
      </c>
      <c r="K2245" s="13">
        <f t="shared" si="141"/>
        <v>64.651542749999976</v>
      </c>
      <c r="L2245" s="13">
        <f>IF(D2245="ZZ",Brick_Kilns_EF!$E$2*(0.75),Brick_Kilns_EF!$E$2)</f>
        <v>5.0999999999999995E-3</v>
      </c>
      <c r="M2245" s="13">
        <f t="shared" si="140"/>
        <v>45.32273099999999</v>
      </c>
      <c r="N2245" s="13">
        <f>IF(D2245="ZZ",Brick_Kilns_EF!$E$3*(0.75),Brick_Kilns_EF!$E$3)</f>
        <v>3.4499999999999999E-3</v>
      </c>
      <c r="O2245" s="13">
        <f t="shared" si="142"/>
        <v>30.659494499999997</v>
      </c>
      <c r="P2245" s="13">
        <f>IF(D2245="ZZ",Brick_Kilns_EF!$E$4*(0.75),Brick_Kilns_EF!$E$4)</f>
        <v>3.5250000000000004E-3</v>
      </c>
      <c r="Q2245" s="13">
        <f t="shared" si="143"/>
        <v>31.326005250000001</v>
      </c>
    </row>
    <row r="2246" spans="1:17">
      <c r="A2246" s="13" t="s">
        <v>2257</v>
      </c>
      <c r="B2246" s="13">
        <v>22.86897368</v>
      </c>
      <c r="C2246" s="13">
        <v>89.012391500000007</v>
      </c>
      <c r="D2246" s="13" t="s">
        <v>2219</v>
      </c>
      <c r="E2246" s="13" t="s">
        <v>4927</v>
      </c>
      <c r="F2246" s="13" t="s">
        <v>9</v>
      </c>
      <c r="G2246" s="13" t="s">
        <v>4802</v>
      </c>
      <c r="H2246" s="13" t="s">
        <v>4816</v>
      </c>
      <c r="I2246" s="13">
        <f>(Brick_Kilns_EF!$B$13*Brick_Kilns_EF!$B$11*Brick_Kilns_EF!$B$12)</f>
        <v>8886.81</v>
      </c>
      <c r="J2246" s="13">
        <f>IF(D2246="ZZ",Brick_Kilns_EF!$E$5*(0.75),Brick_Kilns_EF!$E$5)</f>
        <v>7.2749999999999985E-3</v>
      </c>
      <c r="K2246" s="13">
        <f t="shared" si="141"/>
        <v>64.651542749999976</v>
      </c>
      <c r="L2246" s="13">
        <f>IF(D2246="ZZ",Brick_Kilns_EF!$E$2*(0.75),Brick_Kilns_EF!$E$2)</f>
        <v>5.0999999999999995E-3</v>
      </c>
      <c r="M2246" s="13">
        <f t="shared" si="140"/>
        <v>45.32273099999999</v>
      </c>
      <c r="N2246" s="13">
        <f>IF(D2246="ZZ",Brick_Kilns_EF!$E$3*(0.75),Brick_Kilns_EF!$E$3)</f>
        <v>3.4499999999999999E-3</v>
      </c>
      <c r="O2246" s="13">
        <f t="shared" si="142"/>
        <v>30.659494499999997</v>
      </c>
      <c r="P2246" s="13">
        <f>IF(D2246="ZZ",Brick_Kilns_EF!$E$4*(0.75),Brick_Kilns_EF!$E$4)</f>
        <v>3.5250000000000004E-3</v>
      </c>
      <c r="Q2246" s="13">
        <f t="shared" si="143"/>
        <v>31.326005250000001</v>
      </c>
    </row>
    <row r="2247" spans="1:17">
      <c r="A2247" s="13" t="s">
        <v>2258</v>
      </c>
      <c r="B2247" s="13">
        <v>22.781096170000001</v>
      </c>
      <c r="C2247" s="13">
        <v>89.334633839999995</v>
      </c>
      <c r="D2247" s="13" t="s">
        <v>2219</v>
      </c>
      <c r="E2247" s="13" t="s">
        <v>4927</v>
      </c>
      <c r="F2247" s="13" t="s">
        <v>9</v>
      </c>
      <c r="G2247" s="13" t="s">
        <v>4802</v>
      </c>
      <c r="H2247" s="13" t="s">
        <v>4816</v>
      </c>
      <c r="I2247" s="13">
        <f>(Brick_Kilns_EF!$B$13*Brick_Kilns_EF!$B$11*Brick_Kilns_EF!$B$12)</f>
        <v>8886.81</v>
      </c>
      <c r="J2247" s="13">
        <f>IF(D2247="ZZ",Brick_Kilns_EF!$E$5*(0.75),Brick_Kilns_EF!$E$5)</f>
        <v>7.2749999999999985E-3</v>
      </c>
      <c r="K2247" s="13">
        <f t="shared" si="141"/>
        <v>64.651542749999976</v>
      </c>
      <c r="L2247" s="13">
        <f>IF(D2247="ZZ",Brick_Kilns_EF!$E$2*(0.75),Brick_Kilns_EF!$E$2)</f>
        <v>5.0999999999999995E-3</v>
      </c>
      <c r="M2247" s="13">
        <f t="shared" si="140"/>
        <v>45.32273099999999</v>
      </c>
      <c r="N2247" s="13">
        <f>IF(D2247="ZZ",Brick_Kilns_EF!$E$3*(0.75),Brick_Kilns_EF!$E$3)</f>
        <v>3.4499999999999999E-3</v>
      </c>
      <c r="O2247" s="13">
        <f t="shared" si="142"/>
        <v>30.659494499999997</v>
      </c>
      <c r="P2247" s="13">
        <f>IF(D2247="ZZ",Brick_Kilns_EF!$E$4*(0.75),Brick_Kilns_EF!$E$4)</f>
        <v>3.5250000000000004E-3</v>
      </c>
      <c r="Q2247" s="13">
        <f t="shared" si="143"/>
        <v>31.326005250000001</v>
      </c>
    </row>
    <row r="2248" spans="1:17">
      <c r="A2248" s="13" t="s">
        <v>2259</v>
      </c>
      <c r="B2248" s="13">
        <v>22.655176430000001</v>
      </c>
      <c r="C2248" s="13">
        <v>90.207868050000002</v>
      </c>
      <c r="D2248" s="13" t="s">
        <v>2219</v>
      </c>
      <c r="E2248" s="13" t="s">
        <v>4927</v>
      </c>
      <c r="F2248" s="13" t="s">
        <v>11</v>
      </c>
      <c r="G2248" s="13" t="s">
        <v>4802</v>
      </c>
      <c r="H2248" s="13" t="s">
        <v>4816</v>
      </c>
      <c r="I2248" s="13">
        <f>(Brick_Kilns_EF!$B$13*Brick_Kilns_EF!$B$11*Brick_Kilns_EF!$B$12)</f>
        <v>8886.81</v>
      </c>
      <c r="J2248" s="13">
        <f>IF(D2248="ZZ",Brick_Kilns_EF!$E$5*(0.75),Brick_Kilns_EF!$E$5)</f>
        <v>7.2749999999999985E-3</v>
      </c>
      <c r="K2248" s="13">
        <f t="shared" si="141"/>
        <v>64.651542749999976</v>
      </c>
      <c r="L2248" s="13">
        <f>IF(D2248="ZZ",Brick_Kilns_EF!$E$2*(0.75),Brick_Kilns_EF!$E$2)</f>
        <v>5.0999999999999995E-3</v>
      </c>
      <c r="M2248" s="13">
        <f t="shared" si="140"/>
        <v>45.32273099999999</v>
      </c>
      <c r="N2248" s="13">
        <f>IF(D2248="ZZ",Brick_Kilns_EF!$E$3*(0.75),Brick_Kilns_EF!$E$3)</f>
        <v>3.4499999999999999E-3</v>
      </c>
      <c r="O2248" s="13">
        <f t="shared" si="142"/>
        <v>30.659494499999997</v>
      </c>
      <c r="P2248" s="13">
        <f>IF(D2248="ZZ",Brick_Kilns_EF!$E$4*(0.75),Brick_Kilns_EF!$E$4)</f>
        <v>3.5250000000000004E-3</v>
      </c>
      <c r="Q2248" s="13">
        <f t="shared" si="143"/>
        <v>31.326005250000001</v>
      </c>
    </row>
    <row r="2249" spans="1:17">
      <c r="A2249" s="13" t="s">
        <v>2260</v>
      </c>
      <c r="B2249" s="13">
        <v>23.292409559999999</v>
      </c>
      <c r="C2249" s="13">
        <v>90.389726850000002</v>
      </c>
      <c r="D2249" s="13" t="s">
        <v>2219</v>
      </c>
      <c r="E2249" s="13" t="s">
        <v>4927</v>
      </c>
      <c r="F2249" s="13" t="s">
        <v>7</v>
      </c>
      <c r="G2249" s="13" t="s">
        <v>4802</v>
      </c>
      <c r="H2249" s="13" t="s">
        <v>4816</v>
      </c>
      <c r="I2249" s="13">
        <f>(Brick_Kilns_EF!$B$13*Brick_Kilns_EF!$B$11*Brick_Kilns_EF!$B$12)</f>
        <v>8886.81</v>
      </c>
      <c r="J2249" s="13">
        <f>IF(D2249="ZZ",Brick_Kilns_EF!$E$5*(0.75),Brick_Kilns_EF!$E$5)</f>
        <v>7.2749999999999985E-3</v>
      </c>
      <c r="K2249" s="13">
        <f t="shared" si="141"/>
        <v>64.651542749999976</v>
      </c>
      <c r="L2249" s="13">
        <f>IF(D2249="ZZ",Brick_Kilns_EF!$E$2*(0.75),Brick_Kilns_EF!$E$2)</f>
        <v>5.0999999999999995E-3</v>
      </c>
      <c r="M2249" s="13">
        <f t="shared" si="140"/>
        <v>45.32273099999999</v>
      </c>
      <c r="N2249" s="13">
        <f>IF(D2249="ZZ",Brick_Kilns_EF!$E$3*(0.75),Brick_Kilns_EF!$E$3)</f>
        <v>3.4499999999999999E-3</v>
      </c>
      <c r="O2249" s="13">
        <f t="shared" si="142"/>
        <v>30.659494499999997</v>
      </c>
      <c r="P2249" s="13">
        <f>IF(D2249="ZZ",Brick_Kilns_EF!$E$4*(0.75),Brick_Kilns_EF!$E$4)</f>
        <v>3.5250000000000004E-3</v>
      </c>
      <c r="Q2249" s="13">
        <f t="shared" si="143"/>
        <v>31.326005250000001</v>
      </c>
    </row>
    <row r="2250" spans="1:17">
      <c r="A2250" s="13" t="s">
        <v>2261</v>
      </c>
      <c r="B2250" s="13">
        <v>22.826810550000001</v>
      </c>
      <c r="C2250" s="13">
        <v>90.286692579999993</v>
      </c>
      <c r="D2250" s="13" t="s">
        <v>2219</v>
      </c>
      <c r="E2250" s="13" t="s">
        <v>4927</v>
      </c>
      <c r="F2250" s="13" t="s">
        <v>11</v>
      </c>
      <c r="G2250" s="13" t="s">
        <v>4802</v>
      </c>
      <c r="H2250" s="13" t="s">
        <v>4816</v>
      </c>
      <c r="I2250" s="13">
        <f>(Brick_Kilns_EF!$B$13*Brick_Kilns_EF!$B$11*Brick_Kilns_EF!$B$12)</f>
        <v>8886.81</v>
      </c>
      <c r="J2250" s="13">
        <f>IF(D2250="ZZ",Brick_Kilns_EF!$E$5*(0.75),Brick_Kilns_EF!$E$5)</f>
        <v>7.2749999999999985E-3</v>
      </c>
      <c r="K2250" s="13">
        <f t="shared" si="141"/>
        <v>64.651542749999976</v>
      </c>
      <c r="L2250" s="13">
        <f>IF(D2250="ZZ",Brick_Kilns_EF!$E$2*(0.75),Brick_Kilns_EF!$E$2)</f>
        <v>5.0999999999999995E-3</v>
      </c>
      <c r="M2250" s="13">
        <f t="shared" si="140"/>
        <v>45.32273099999999</v>
      </c>
      <c r="N2250" s="13">
        <f>IF(D2250="ZZ",Brick_Kilns_EF!$E$3*(0.75),Brick_Kilns_EF!$E$3)</f>
        <v>3.4499999999999999E-3</v>
      </c>
      <c r="O2250" s="13">
        <f t="shared" si="142"/>
        <v>30.659494499999997</v>
      </c>
      <c r="P2250" s="13">
        <f>IF(D2250="ZZ",Brick_Kilns_EF!$E$4*(0.75),Brick_Kilns_EF!$E$4)</f>
        <v>3.5250000000000004E-3</v>
      </c>
      <c r="Q2250" s="13">
        <f t="shared" si="143"/>
        <v>31.326005250000001</v>
      </c>
    </row>
    <row r="2251" spans="1:17">
      <c r="A2251" s="13" t="s">
        <v>2262</v>
      </c>
      <c r="B2251" s="13">
        <v>22.881196159999998</v>
      </c>
      <c r="C2251" s="13">
        <v>89.883073780000004</v>
      </c>
      <c r="D2251" s="13" t="s">
        <v>2219</v>
      </c>
      <c r="E2251" s="13" t="s">
        <v>4927</v>
      </c>
      <c r="F2251" s="13" t="s">
        <v>9</v>
      </c>
      <c r="G2251" s="13" t="s">
        <v>4802</v>
      </c>
      <c r="H2251" s="13" t="s">
        <v>4816</v>
      </c>
      <c r="I2251" s="13">
        <f>(Brick_Kilns_EF!$B$13*Brick_Kilns_EF!$B$11*Brick_Kilns_EF!$B$12)</f>
        <v>8886.81</v>
      </c>
      <c r="J2251" s="13">
        <f>IF(D2251="ZZ",Brick_Kilns_EF!$E$5*(0.75),Brick_Kilns_EF!$E$5)</f>
        <v>7.2749999999999985E-3</v>
      </c>
      <c r="K2251" s="13">
        <f t="shared" si="141"/>
        <v>64.651542749999976</v>
      </c>
      <c r="L2251" s="13">
        <f>IF(D2251="ZZ",Brick_Kilns_EF!$E$2*(0.75),Brick_Kilns_EF!$E$2)</f>
        <v>5.0999999999999995E-3</v>
      </c>
      <c r="M2251" s="13">
        <f t="shared" si="140"/>
        <v>45.32273099999999</v>
      </c>
      <c r="N2251" s="13">
        <f>IF(D2251="ZZ",Brick_Kilns_EF!$E$3*(0.75),Brick_Kilns_EF!$E$3)</f>
        <v>3.4499999999999999E-3</v>
      </c>
      <c r="O2251" s="13">
        <f t="shared" si="142"/>
        <v>30.659494499999997</v>
      </c>
      <c r="P2251" s="13">
        <f>IF(D2251="ZZ",Brick_Kilns_EF!$E$4*(0.75),Brick_Kilns_EF!$E$4)</f>
        <v>3.5250000000000004E-3</v>
      </c>
      <c r="Q2251" s="13">
        <f t="shared" si="143"/>
        <v>31.326005250000001</v>
      </c>
    </row>
    <row r="2252" spans="1:17">
      <c r="A2252" s="13" t="s">
        <v>2263</v>
      </c>
      <c r="B2252" s="13">
        <v>24.439263400000002</v>
      </c>
      <c r="C2252" s="13">
        <v>88.863001370000006</v>
      </c>
      <c r="D2252" s="13" t="s">
        <v>2219</v>
      </c>
      <c r="E2252" s="13" t="s">
        <v>4927</v>
      </c>
      <c r="F2252" s="13" t="s">
        <v>42</v>
      </c>
      <c r="G2252" s="13" t="s">
        <v>4802</v>
      </c>
      <c r="H2252" s="13" t="s">
        <v>4816</v>
      </c>
      <c r="I2252" s="13">
        <f>(Brick_Kilns_EF!$B$13*Brick_Kilns_EF!$B$11*Brick_Kilns_EF!$B$12)</f>
        <v>8886.81</v>
      </c>
      <c r="J2252" s="13">
        <f>IF(D2252="ZZ",Brick_Kilns_EF!$E$5*(0.75),Brick_Kilns_EF!$E$5)</f>
        <v>7.2749999999999985E-3</v>
      </c>
      <c r="K2252" s="13">
        <f t="shared" si="141"/>
        <v>64.651542749999976</v>
      </c>
      <c r="L2252" s="13">
        <f>IF(D2252="ZZ",Brick_Kilns_EF!$E$2*(0.75),Brick_Kilns_EF!$E$2)</f>
        <v>5.0999999999999995E-3</v>
      </c>
      <c r="M2252" s="13">
        <f t="shared" si="140"/>
        <v>45.32273099999999</v>
      </c>
      <c r="N2252" s="13">
        <f>IF(D2252="ZZ",Brick_Kilns_EF!$E$3*(0.75),Brick_Kilns_EF!$E$3)</f>
        <v>3.4499999999999999E-3</v>
      </c>
      <c r="O2252" s="13">
        <f t="shared" si="142"/>
        <v>30.659494499999997</v>
      </c>
      <c r="P2252" s="13">
        <f>IF(D2252="ZZ",Brick_Kilns_EF!$E$4*(0.75),Brick_Kilns_EF!$E$4)</f>
        <v>3.5250000000000004E-3</v>
      </c>
      <c r="Q2252" s="13">
        <f t="shared" si="143"/>
        <v>31.326005250000001</v>
      </c>
    </row>
    <row r="2253" spans="1:17">
      <c r="A2253" s="13" t="s">
        <v>2264</v>
      </c>
      <c r="B2253" s="13">
        <v>22.529074949999998</v>
      </c>
      <c r="C2253" s="13">
        <v>89.247159839999995</v>
      </c>
      <c r="D2253" s="13" t="s">
        <v>2219</v>
      </c>
      <c r="E2253" s="13" t="s">
        <v>4927</v>
      </c>
      <c r="F2253" s="13" t="s">
        <v>9</v>
      </c>
      <c r="G2253" s="13" t="s">
        <v>4802</v>
      </c>
      <c r="H2253" s="13" t="s">
        <v>4816</v>
      </c>
      <c r="I2253" s="13">
        <f>(Brick_Kilns_EF!$B$13*Brick_Kilns_EF!$B$11*Brick_Kilns_EF!$B$12)</f>
        <v>8886.81</v>
      </c>
      <c r="J2253" s="13">
        <f>IF(D2253="ZZ",Brick_Kilns_EF!$E$5*(0.75),Brick_Kilns_EF!$E$5)</f>
        <v>7.2749999999999985E-3</v>
      </c>
      <c r="K2253" s="13">
        <f t="shared" si="141"/>
        <v>64.651542749999976</v>
      </c>
      <c r="L2253" s="13">
        <f>IF(D2253="ZZ",Brick_Kilns_EF!$E$2*(0.75),Brick_Kilns_EF!$E$2)</f>
        <v>5.0999999999999995E-3</v>
      </c>
      <c r="M2253" s="13">
        <f t="shared" si="140"/>
        <v>45.32273099999999</v>
      </c>
      <c r="N2253" s="13">
        <f>IF(D2253="ZZ",Brick_Kilns_EF!$E$3*(0.75),Brick_Kilns_EF!$E$3)</f>
        <v>3.4499999999999999E-3</v>
      </c>
      <c r="O2253" s="13">
        <f t="shared" si="142"/>
        <v>30.659494499999997</v>
      </c>
      <c r="P2253" s="13">
        <f>IF(D2253="ZZ",Brick_Kilns_EF!$E$4*(0.75),Brick_Kilns_EF!$E$4)</f>
        <v>3.5250000000000004E-3</v>
      </c>
      <c r="Q2253" s="13">
        <f t="shared" si="143"/>
        <v>31.326005250000001</v>
      </c>
    </row>
    <row r="2254" spans="1:17">
      <c r="A2254" s="13" t="s">
        <v>2265</v>
      </c>
      <c r="B2254" s="13">
        <v>22.504113230000002</v>
      </c>
      <c r="C2254" s="13">
        <v>90.381945169999995</v>
      </c>
      <c r="D2254" s="13" t="s">
        <v>2219</v>
      </c>
      <c r="E2254" s="13" t="s">
        <v>4927</v>
      </c>
      <c r="F2254" s="13" t="s">
        <v>11</v>
      </c>
      <c r="G2254" s="13" t="s">
        <v>4802</v>
      </c>
      <c r="H2254" s="13" t="s">
        <v>4816</v>
      </c>
      <c r="I2254" s="13">
        <f>(Brick_Kilns_EF!$B$13*Brick_Kilns_EF!$B$11*Brick_Kilns_EF!$B$12)</f>
        <v>8886.81</v>
      </c>
      <c r="J2254" s="13">
        <f>IF(D2254="ZZ",Brick_Kilns_EF!$E$5*(0.75),Brick_Kilns_EF!$E$5)</f>
        <v>7.2749999999999985E-3</v>
      </c>
      <c r="K2254" s="13">
        <f t="shared" si="141"/>
        <v>64.651542749999976</v>
      </c>
      <c r="L2254" s="13">
        <f>IF(D2254="ZZ",Brick_Kilns_EF!$E$2*(0.75),Brick_Kilns_EF!$E$2)</f>
        <v>5.0999999999999995E-3</v>
      </c>
      <c r="M2254" s="13">
        <f t="shared" si="140"/>
        <v>45.32273099999999</v>
      </c>
      <c r="N2254" s="13">
        <f>IF(D2254="ZZ",Brick_Kilns_EF!$E$3*(0.75),Brick_Kilns_EF!$E$3)</f>
        <v>3.4499999999999999E-3</v>
      </c>
      <c r="O2254" s="13">
        <f t="shared" si="142"/>
        <v>30.659494499999997</v>
      </c>
      <c r="P2254" s="13">
        <f>IF(D2254="ZZ",Brick_Kilns_EF!$E$4*(0.75),Brick_Kilns_EF!$E$4)</f>
        <v>3.5250000000000004E-3</v>
      </c>
      <c r="Q2254" s="13">
        <f t="shared" si="143"/>
        <v>31.326005250000001</v>
      </c>
    </row>
    <row r="2255" spans="1:17">
      <c r="A2255" s="13" t="s">
        <v>2266</v>
      </c>
      <c r="B2255" s="13">
        <v>22.72003745</v>
      </c>
      <c r="C2255" s="13">
        <v>89.262151560000007</v>
      </c>
      <c r="D2255" s="13" t="s">
        <v>2219</v>
      </c>
      <c r="E2255" s="13" t="s">
        <v>4927</v>
      </c>
      <c r="F2255" s="13" t="s">
        <v>9</v>
      </c>
      <c r="G2255" s="13" t="s">
        <v>4802</v>
      </c>
      <c r="H2255" s="13" t="s">
        <v>4816</v>
      </c>
      <c r="I2255" s="13">
        <f>(Brick_Kilns_EF!$B$13*Brick_Kilns_EF!$B$11*Brick_Kilns_EF!$B$12)</f>
        <v>8886.81</v>
      </c>
      <c r="J2255" s="13">
        <f>IF(D2255="ZZ",Brick_Kilns_EF!$E$5*(0.75),Brick_Kilns_EF!$E$5)</f>
        <v>7.2749999999999985E-3</v>
      </c>
      <c r="K2255" s="13">
        <f t="shared" si="141"/>
        <v>64.651542749999976</v>
      </c>
      <c r="L2255" s="13">
        <f>IF(D2255="ZZ",Brick_Kilns_EF!$E$2*(0.75),Brick_Kilns_EF!$E$2)</f>
        <v>5.0999999999999995E-3</v>
      </c>
      <c r="M2255" s="13">
        <f t="shared" si="140"/>
        <v>45.32273099999999</v>
      </c>
      <c r="N2255" s="13">
        <f>IF(D2255="ZZ",Brick_Kilns_EF!$E$3*(0.75),Brick_Kilns_EF!$E$3)</f>
        <v>3.4499999999999999E-3</v>
      </c>
      <c r="O2255" s="13">
        <f t="shared" si="142"/>
        <v>30.659494499999997</v>
      </c>
      <c r="P2255" s="13">
        <f>IF(D2255="ZZ",Brick_Kilns_EF!$E$4*(0.75),Brick_Kilns_EF!$E$4)</f>
        <v>3.5250000000000004E-3</v>
      </c>
      <c r="Q2255" s="13">
        <f t="shared" si="143"/>
        <v>31.326005250000001</v>
      </c>
    </row>
    <row r="2256" spans="1:17">
      <c r="A2256" s="13" t="s">
        <v>2267</v>
      </c>
      <c r="B2256" s="13">
        <v>22.337493899999998</v>
      </c>
      <c r="C2256" s="13">
        <v>89.901073929999995</v>
      </c>
      <c r="D2256" s="13" t="s">
        <v>2219</v>
      </c>
      <c r="E2256" s="13" t="s">
        <v>4927</v>
      </c>
      <c r="F2256" s="13" t="s">
        <v>11</v>
      </c>
      <c r="G2256" s="13" t="s">
        <v>4802</v>
      </c>
      <c r="H2256" s="13" t="s">
        <v>4816</v>
      </c>
      <c r="I2256" s="13">
        <f>(Brick_Kilns_EF!$B$13*Brick_Kilns_EF!$B$11*Brick_Kilns_EF!$B$12)</f>
        <v>8886.81</v>
      </c>
      <c r="J2256" s="13">
        <f>IF(D2256="ZZ",Brick_Kilns_EF!$E$5*(0.75),Brick_Kilns_EF!$E$5)</f>
        <v>7.2749999999999985E-3</v>
      </c>
      <c r="K2256" s="13">
        <f t="shared" si="141"/>
        <v>64.651542749999976</v>
      </c>
      <c r="L2256" s="13">
        <f>IF(D2256="ZZ",Brick_Kilns_EF!$E$2*(0.75),Brick_Kilns_EF!$E$2)</f>
        <v>5.0999999999999995E-3</v>
      </c>
      <c r="M2256" s="13">
        <f t="shared" si="140"/>
        <v>45.32273099999999</v>
      </c>
      <c r="N2256" s="13">
        <f>IF(D2256="ZZ",Brick_Kilns_EF!$E$3*(0.75),Brick_Kilns_EF!$E$3)</f>
        <v>3.4499999999999999E-3</v>
      </c>
      <c r="O2256" s="13">
        <f t="shared" si="142"/>
        <v>30.659494499999997</v>
      </c>
      <c r="P2256" s="13">
        <f>IF(D2256="ZZ",Brick_Kilns_EF!$E$4*(0.75),Brick_Kilns_EF!$E$4)</f>
        <v>3.5250000000000004E-3</v>
      </c>
      <c r="Q2256" s="13">
        <f t="shared" si="143"/>
        <v>31.326005250000001</v>
      </c>
    </row>
    <row r="2257" spans="1:17">
      <c r="A2257" s="13" t="s">
        <v>2268</v>
      </c>
      <c r="B2257" s="13">
        <v>22.820826960000002</v>
      </c>
      <c r="C2257" s="13">
        <v>89.586016369999996</v>
      </c>
      <c r="D2257" s="13" t="s">
        <v>2219</v>
      </c>
      <c r="E2257" s="13" t="s">
        <v>4927</v>
      </c>
      <c r="F2257" s="13" t="s">
        <v>9</v>
      </c>
      <c r="G2257" s="13" t="s">
        <v>4802</v>
      </c>
      <c r="H2257" s="13" t="s">
        <v>4816</v>
      </c>
      <c r="I2257" s="13">
        <f>(Brick_Kilns_EF!$B$13*Brick_Kilns_EF!$B$11*Brick_Kilns_EF!$B$12)</f>
        <v>8886.81</v>
      </c>
      <c r="J2257" s="13">
        <f>IF(D2257="ZZ",Brick_Kilns_EF!$E$5*(0.75),Brick_Kilns_EF!$E$5)</f>
        <v>7.2749999999999985E-3</v>
      </c>
      <c r="K2257" s="13">
        <f t="shared" si="141"/>
        <v>64.651542749999976</v>
      </c>
      <c r="L2257" s="13">
        <f>IF(D2257="ZZ",Brick_Kilns_EF!$E$2*(0.75),Brick_Kilns_EF!$E$2)</f>
        <v>5.0999999999999995E-3</v>
      </c>
      <c r="M2257" s="13">
        <f t="shared" si="140"/>
        <v>45.32273099999999</v>
      </c>
      <c r="N2257" s="13">
        <f>IF(D2257="ZZ",Brick_Kilns_EF!$E$3*(0.75),Brick_Kilns_EF!$E$3)</f>
        <v>3.4499999999999999E-3</v>
      </c>
      <c r="O2257" s="13">
        <f t="shared" si="142"/>
        <v>30.659494499999997</v>
      </c>
      <c r="P2257" s="13">
        <f>IF(D2257="ZZ",Brick_Kilns_EF!$E$4*(0.75),Brick_Kilns_EF!$E$4)</f>
        <v>3.5250000000000004E-3</v>
      </c>
      <c r="Q2257" s="13">
        <f t="shared" si="143"/>
        <v>31.326005250000001</v>
      </c>
    </row>
    <row r="2258" spans="1:17">
      <c r="A2258" s="13" t="s">
        <v>2269</v>
      </c>
      <c r="B2258" s="13">
        <v>22.655744030000001</v>
      </c>
      <c r="C2258" s="13">
        <v>90.217556189999996</v>
      </c>
      <c r="D2258" s="13" t="s">
        <v>2219</v>
      </c>
      <c r="E2258" s="13" t="s">
        <v>4927</v>
      </c>
      <c r="F2258" s="13" t="s">
        <v>11</v>
      </c>
      <c r="G2258" s="13" t="s">
        <v>4802</v>
      </c>
      <c r="H2258" s="13" t="s">
        <v>4816</v>
      </c>
      <c r="I2258" s="13">
        <f>(Brick_Kilns_EF!$B$13*Brick_Kilns_EF!$B$11*Brick_Kilns_EF!$B$12)</f>
        <v>8886.81</v>
      </c>
      <c r="J2258" s="13">
        <f>IF(D2258="ZZ",Brick_Kilns_EF!$E$5*(0.75),Brick_Kilns_EF!$E$5)</f>
        <v>7.2749999999999985E-3</v>
      </c>
      <c r="K2258" s="13">
        <f t="shared" si="141"/>
        <v>64.651542749999976</v>
      </c>
      <c r="L2258" s="13">
        <f>IF(D2258="ZZ",Brick_Kilns_EF!$E$2*(0.75),Brick_Kilns_EF!$E$2)</f>
        <v>5.0999999999999995E-3</v>
      </c>
      <c r="M2258" s="13">
        <f t="shared" si="140"/>
        <v>45.32273099999999</v>
      </c>
      <c r="N2258" s="13">
        <f>IF(D2258="ZZ",Brick_Kilns_EF!$E$3*(0.75),Brick_Kilns_EF!$E$3)</f>
        <v>3.4499999999999999E-3</v>
      </c>
      <c r="O2258" s="13">
        <f t="shared" si="142"/>
        <v>30.659494499999997</v>
      </c>
      <c r="P2258" s="13">
        <f>IF(D2258="ZZ",Brick_Kilns_EF!$E$4*(0.75),Brick_Kilns_EF!$E$4)</f>
        <v>3.5250000000000004E-3</v>
      </c>
      <c r="Q2258" s="13">
        <f t="shared" si="143"/>
        <v>31.326005250000001</v>
      </c>
    </row>
    <row r="2259" spans="1:17">
      <c r="A2259" s="13" t="s">
        <v>2270</v>
      </c>
      <c r="B2259" s="13">
        <v>22.64619939</v>
      </c>
      <c r="C2259" s="13">
        <v>90.221248990000007</v>
      </c>
      <c r="D2259" s="13" t="s">
        <v>2219</v>
      </c>
      <c r="E2259" s="13" t="s">
        <v>4927</v>
      </c>
      <c r="F2259" s="13" t="s">
        <v>11</v>
      </c>
      <c r="G2259" s="13" t="s">
        <v>4802</v>
      </c>
      <c r="H2259" s="13" t="s">
        <v>4816</v>
      </c>
      <c r="I2259" s="13">
        <f>(Brick_Kilns_EF!$B$13*Brick_Kilns_EF!$B$11*Brick_Kilns_EF!$B$12)</f>
        <v>8886.81</v>
      </c>
      <c r="J2259" s="13">
        <f>IF(D2259="ZZ",Brick_Kilns_EF!$E$5*(0.75),Brick_Kilns_EF!$E$5)</f>
        <v>7.2749999999999985E-3</v>
      </c>
      <c r="K2259" s="13">
        <f t="shared" si="141"/>
        <v>64.651542749999976</v>
      </c>
      <c r="L2259" s="13">
        <f>IF(D2259="ZZ",Brick_Kilns_EF!$E$2*(0.75),Brick_Kilns_EF!$E$2)</f>
        <v>5.0999999999999995E-3</v>
      </c>
      <c r="M2259" s="13">
        <f t="shared" si="140"/>
        <v>45.32273099999999</v>
      </c>
      <c r="N2259" s="13">
        <f>IF(D2259="ZZ",Brick_Kilns_EF!$E$3*(0.75),Brick_Kilns_EF!$E$3)</f>
        <v>3.4499999999999999E-3</v>
      </c>
      <c r="O2259" s="13">
        <f t="shared" si="142"/>
        <v>30.659494499999997</v>
      </c>
      <c r="P2259" s="13">
        <f>IF(D2259="ZZ",Brick_Kilns_EF!$E$4*(0.75),Brick_Kilns_EF!$E$4)</f>
        <v>3.5250000000000004E-3</v>
      </c>
      <c r="Q2259" s="13">
        <f t="shared" si="143"/>
        <v>31.326005250000001</v>
      </c>
    </row>
    <row r="2260" spans="1:17">
      <c r="A2260" s="13" t="s">
        <v>2271</v>
      </c>
      <c r="B2260" s="13">
        <v>23.567953790000001</v>
      </c>
      <c r="C2260" s="13">
        <v>90.479887860000005</v>
      </c>
      <c r="D2260" s="13" t="s">
        <v>2219</v>
      </c>
      <c r="E2260" s="13" t="s">
        <v>4927</v>
      </c>
      <c r="F2260" s="13" t="s">
        <v>7</v>
      </c>
      <c r="G2260" s="13" t="s">
        <v>4802</v>
      </c>
      <c r="H2260" s="13" t="s">
        <v>4816</v>
      </c>
      <c r="I2260" s="13">
        <f>(Brick_Kilns_EF!$B$13*Brick_Kilns_EF!$B$11*Brick_Kilns_EF!$B$12)</f>
        <v>8886.81</v>
      </c>
      <c r="J2260" s="13">
        <f>IF(D2260="ZZ",Brick_Kilns_EF!$E$5*(0.75),Brick_Kilns_EF!$E$5)</f>
        <v>7.2749999999999985E-3</v>
      </c>
      <c r="K2260" s="13">
        <f t="shared" si="141"/>
        <v>64.651542749999976</v>
      </c>
      <c r="L2260" s="13">
        <f>IF(D2260="ZZ",Brick_Kilns_EF!$E$2*(0.75),Brick_Kilns_EF!$E$2)</f>
        <v>5.0999999999999995E-3</v>
      </c>
      <c r="M2260" s="13">
        <f t="shared" si="140"/>
        <v>45.32273099999999</v>
      </c>
      <c r="N2260" s="13">
        <f>IF(D2260="ZZ",Brick_Kilns_EF!$E$3*(0.75),Brick_Kilns_EF!$E$3)</f>
        <v>3.4499999999999999E-3</v>
      </c>
      <c r="O2260" s="13">
        <f t="shared" si="142"/>
        <v>30.659494499999997</v>
      </c>
      <c r="P2260" s="13">
        <f>IF(D2260="ZZ",Brick_Kilns_EF!$E$4*(0.75),Brick_Kilns_EF!$E$4)</f>
        <v>3.5250000000000004E-3</v>
      </c>
      <c r="Q2260" s="13">
        <f t="shared" si="143"/>
        <v>31.326005250000001</v>
      </c>
    </row>
    <row r="2261" spans="1:17">
      <c r="A2261" s="13" t="s">
        <v>2272</v>
      </c>
      <c r="B2261" s="13">
        <v>23.007160259999999</v>
      </c>
      <c r="C2261" s="13">
        <v>89.123117410000006</v>
      </c>
      <c r="D2261" s="13" t="s">
        <v>2219</v>
      </c>
      <c r="E2261" s="13" t="s">
        <v>4927</v>
      </c>
      <c r="F2261" s="13" t="s">
        <v>9</v>
      </c>
      <c r="G2261" s="13" t="s">
        <v>4802</v>
      </c>
      <c r="H2261" s="13" t="s">
        <v>4816</v>
      </c>
      <c r="I2261" s="13">
        <f>(Brick_Kilns_EF!$B$13*Brick_Kilns_EF!$B$11*Brick_Kilns_EF!$B$12)</f>
        <v>8886.81</v>
      </c>
      <c r="J2261" s="13">
        <f>IF(D2261="ZZ",Brick_Kilns_EF!$E$5*(0.75),Brick_Kilns_EF!$E$5)</f>
        <v>7.2749999999999985E-3</v>
      </c>
      <c r="K2261" s="13">
        <f t="shared" si="141"/>
        <v>64.651542749999976</v>
      </c>
      <c r="L2261" s="13">
        <f>IF(D2261="ZZ",Brick_Kilns_EF!$E$2*(0.75),Brick_Kilns_EF!$E$2)</f>
        <v>5.0999999999999995E-3</v>
      </c>
      <c r="M2261" s="13">
        <f t="shared" si="140"/>
        <v>45.32273099999999</v>
      </c>
      <c r="N2261" s="13">
        <f>IF(D2261="ZZ",Brick_Kilns_EF!$E$3*(0.75),Brick_Kilns_EF!$E$3)</f>
        <v>3.4499999999999999E-3</v>
      </c>
      <c r="O2261" s="13">
        <f t="shared" si="142"/>
        <v>30.659494499999997</v>
      </c>
      <c r="P2261" s="13">
        <f>IF(D2261="ZZ",Brick_Kilns_EF!$E$4*(0.75),Brick_Kilns_EF!$E$4)</f>
        <v>3.5250000000000004E-3</v>
      </c>
      <c r="Q2261" s="13">
        <f t="shared" si="143"/>
        <v>31.326005250000001</v>
      </c>
    </row>
    <row r="2262" spans="1:17">
      <c r="A2262" s="13" t="s">
        <v>2273</v>
      </c>
      <c r="B2262" s="13">
        <v>23.007164960000001</v>
      </c>
      <c r="C2262" s="13">
        <v>89.123009909999993</v>
      </c>
      <c r="D2262" s="13" t="s">
        <v>2219</v>
      </c>
      <c r="E2262" s="13" t="s">
        <v>4927</v>
      </c>
      <c r="F2262" s="13" t="s">
        <v>9</v>
      </c>
      <c r="G2262" s="13" t="s">
        <v>4802</v>
      </c>
      <c r="H2262" s="13" t="s">
        <v>4816</v>
      </c>
      <c r="I2262" s="13">
        <f>(Brick_Kilns_EF!$B$13*Brick_Kilns_EF!$B$11*Brick_Kilns_EF!$B$12)</f>
        <v>8886.81</v>
      </c>
      <c r="J2262" s="13">
        <f>IF(D2262="ZZ",Brick_Kilns_EF!$E$5*(0.75),Brick_Kilns_EF!$E$5)</f>
        <v>7.2749999999999985E-3</v>
      </c>
      <c r="K2262" s="13">
        <f t="shared" si="141"/>
        <v>64.651542749999976</v>
      </c>
      <c r="L2262" s="13">
        <f>IF(D2262="ZZ",Brick_Kilns_EF!$E$2*(0.75),Brick_Kilns_EF!$E$2)</f>
        <v>5.0999999999999995E-3</v>
      </c>
      <c r="M2262" s="13">
        <f t="shared" si="140"/>
        <v>45.32273099999999</v>
      </c>
      <c r="N2262" s="13">
        <f>IF(D2262="ZZ",Brick_Kilns_EF!$E$3*(0.75),Brick_Kilns_EF!$E$3)</f>
        <v>3.4499999999999999E-3</v>
      </c>
      <c r="O2262" s="13">
        <f t="shared" si="142"/>
        <v>30.659494499999997</v>
      </c>
      <c r="P2262" s="13">
        <f>IF(D2262="ZZ",Brick_Kilns_EF!$E$4*(0.75),Brick_Kilns_EF!$E$4)</f>
        <v>3.5250000000000004E-3</v>
      </c>
      <c r="Q2262" s="13">
        <f t="shared" si="143"/>
        <v>31.326005250000001</v>
      </c>
    </row>
    <row r="2263" spans="1:17">
      <c r="A2263" s="13" t="s">
        <v>2274</v>
      </c>
      <c r="B2263" s="13">
        <v>22.379813859999999</v>
      </c>
      <c r="C2263" s="13">
        <v>89.086970300000004</v>
      </c>
      <c r="D2263" s="13" t="s">
        <v>2219</v>
      </c>
      <c r="E2263" s="13" t="s">
        <v>4927</v>
      </c>
      <c r="F2263" s="13" t="s">
        <v>9</v>
      </c>
      <c r="G2263" s="13" t="s">
        <v>4802</v>
      </c>
      <c r="H2263" s="13" t="s">
        <v>4816</v>
      </c>
      <c r="I2263" s="13">
        <f>(Brick_Kilns_EF!$B$13*Brick_Kilns_EF!$B$11*Brick_Kilns_EF!$B$12)</f>
        <v>8886.81</v>
      </c>
      <c r="J2263" s="13">
        <f>IF(D2263="ZZ",Brick_Kilns_EF!$E$5*(0.75),Brick_Kilns_EF!$E$5)</f>
        <v>7.2749999999999985E-3</v>
      </c>
      <c r="K2263" s="13">
        <f t="shared" si="141"/>
        <v>64.651542749999976</v>
      </c>
      <c r="L2263" s="13">
        <f>IF(D2263="ZZ",Brick_Kilns_EF!$E$2*(0.75),Brick_Kilns_EF!$E$2)</f>
        <v>5.0999999999999995E-3</v>
      </c>
      <c r="M2263" s="13">
        <f t="shared" si="140"/>
        <v>45.32273099999999</v>
      </c>
      <c r="N2263" s="13">
        <f>IF(D2263="ZZ",Brick_Kilns_EF!$E$3*(0.75),Brick_Kilns_EF!$E$3)</f>
        <v>3.4499999999999999E-3</v>
      </c>
      <c r="O2263" s="13">
        <f t="shared" si="142"/>
        <v>30.659494499999997</v>
      </c>
      <c r="P2263" s="13">
        <f>IF(D2263="ZZ",Brick_Kilns_EF!$E$4*(0.75),Brick_Kilns_EF!$E$4)</f>
        <v>3.5250000000000004E-3</v>
      </c>
      <c r="Q2263" s="13">
        <f t="shared" si="143"/>
        <v>31.326005250000001</v>
      </c>
    </row>
    <row r="2264" spans="1:17">
      <c r="A2264" s="13" t="s">
        <v>2275</v>
      </c>
      <c r="B2264" s="13">
        <v>24.47404629</v>
      </c>
      <c r="C2264" s="13">
        <v>90.094986950000006</v>
      </c>
      <c r="D2264" s="13" t="s">
        <v>2219</v>
      </c>
      <c r="E2264" s="13" t="s">
        <v>4927</v>
      </c>
      <c r="F2264" s="13" t="s">
        <v>7</v>
      </c>
      <c r="G2264" s="13" t="s">
        <v>4802</v>
      </c>
      <c r="H2264" s="13" t="s">
        <v>4816</v>
      </c>
      <c r="I2264" s="13">
        <f>(Brick_Kilns_EF!$B$13*Brick_Kilns_EF!$B$11*Brick_Kilns_EF!$B$12)</f>
        <v>8886.81</v>
      </c>
      <c r="J2264" s="13">
        <f>IF(D2264="ZZ",Brick_Kilns_EF!$E$5*(0.75),Brick_Kilns_EF!$E$5)</f>
        <v>7.2749999999999985E-3</v>
      </c>
      <c r="K2264" s="13">
        <f t="shared" si="141"/>
        <v>64.651542749999976</v>
      </c>
      <c r="L2264" s="13">
        <f>IF(D2264="ZZ",Brick_Kilns_EF!$E$2*(0.75),Brick_Kilns_EF!$E$2)</f>
        <v>5.0999999999999995E-3</v>
      </c>
      <c r="M2264" s="13">
        <f t="shared" si="140"/>
        <v>45.32273099999999</v>
      </c>
      <c r="N2264" s="13">
        <f>IF(D2264="ZZ",Brick_Kilns_EF!$E$3*(0.75),Brick_Kilns_EF!$E$3)</f>
        <v>3.4499999999999999E-3</v>
      </c>
      <c r="O2264" s="13">
        <f t="shared" si="142"/>
        <v>30.659494499999997</v>
      </c>
      <c r="P2264" s="13">
        <f>IF(D2264="ZZ",Brick_Kilns_EF!$E$4*(0.75),Brick_Kilns_EF!$E$4)</f>
        <v>3.5250000000000004E-3</v>
      </c>
      <c r="Q2264" s="13">
        <f t="shared" si="143"/>
        <v>31.326005250000001</v>
      </c>
    </row>
    <row r="2265" spans="1:17">
      <c r="A2265" s="13" t="s">
        <v>2276</v>
      </c>
      <c r="B2265" s="13">
        <v>24.47349694</v>
      </c>
      <c r="C2265" s="13">
        <v>90.093390580000005</v>
      </c>
      <c r="D2265" s="13" t="s">
        <v>2219</v>
      </c>
      <c r="E2265" s="13" t="s">
        <v>4927</v>
      </c>
      <c r="F2265" s="13" t="s">
        <v>7</v>
      </c>
      <c r="G2265" s="13" t="s">
        <v>4802</v>
      </c>
      <c r="H2265" s="13" t="s">
        <v>4816</v>
      </c>
      <c r="I2265" s="13">
        <f>(Brick_Kilns_EF!$B$13*Brick_Kilns_EF!$B$11*Brick_Kilns_EF!$B$12)</f>
        <v>8886.81</v>
      </c>
      <c r="J2265" s="13">
        <f>IF(D2265="ZZ",Brick_Kilns_EF!$E$5*(0.75),Brick_Kilns_EF!$E$5)</f>
        <v>7.2749999999999985E-3</v>
      </c>
      <c r="K2265" s="13">
        <f t="shared" si="141"/>
        <v>64.651542749999976</v>
      </c>
      <c r="L2265" s="13">
        <f>IF(D2265="ZZ",Brick_Kilns_EF!$E$2*(0.75),Brick_Kilns_EF!$E$2)</f>
        <v>5.0999999999999995E-3</v>
      </c>
      <c r="M2265" s="13">
        <f t="shared" si="140"/>
        <v>45.32273099999999</v>
      </c>
      <c r="N2265" s="13">
        <f>IF(D2265="ZZ",Brick_Kilns_EF!$E$3*(0.75),Brick_Kilns_EF!$E$3)</f>
        <v>3.4499999999999999E-3</v>
      </c>
      <c r="O2265" s="13">
        <f t="shared" si="142"/>
        <v>30.659494499999997</v>
      </c>
      <c r="P2265" s="13">
        <f>IF(D2265="ZZ",Brick_Kilns_EF!$E$4*(0.75),Brick_Kilns_EF!$E$4)</f>
        <v>3.5250000000000004E-3</v>
      </c>
      <c r="Q2265" s="13">
        <f t="shared" si="143"/>
        <v>31.326005250000001</v>
      </c>
    </row>
    <row r="2266" spans="1:17">
      <c r="A2266" s="13" t="s">
        <v>2277</v>
      </c>
      <c r="B2266" s="13">
        <v>23.547439229999998</v>
      </c>
      <c r="C2266" s="13">
        <v>89.122634309999995</v>
      </c>
      <c r="D2266" s="13" t="s">
        <v>2219</v>
      </c>
      <c r="E2266" s="13" t="s">
        <v>4927</v>
      </c>
      <c r="F2266" s="13" t="s">
        <v>9</v>
      </c>
      <c r="G2266" s="13" t="s">
        <v>4802</v>
      </c>
      <c r="H2266" s="13" t="s">
        <v>4816</v>
      </c>
      <c r="I2266" s="13">
        <f>(Brick_Kilns_EF!$B$13*Brick_Kilns_EF!$B$11*Brick_Kilns_EF!$B$12)</f>
        <v>8886.81</v>
      </c>
      <c r="J2266" s="13">
        <f>IF(D2266="ZZ",Brick_Kilns_EF!$E$5*(0.75),Brick_Kilns_EF!$E$5)</f>
        <v>7.2749999999999985E-3</v>
      </c>
      <c r="K2266" s="13">
        <f t="shared" si="141"/>
        <v>64.651542749999976</v>
      </c>
      <c r="L2266" s="13">
        <f>IF(D2266="ZZ",Brick_Kilns_EF!$E$2*(0.75),Brick_Kilns_EF!$E$2)</f>
        <v>5.0999999999999995E-3</v>
      </c>
      <c r="M2266" s="13">
        <f t="shared" si="140"/>
        <v>45.32273099999999</v>
      </c>
      <c r="N2266" s="13">
        <f>IF(D2266="ZZ",Brick_Kilns_EF!$E$3*(0.75),Brick_Kilns_EF!$E$3)</f>
        <v>3.4499999999999999E-3</v>
      </c>
      <c r="O2266" s="13">
        <f t="shared" si="142"/>
        <v>30.659494499999997</v>
      </c>
      <c r="P2266" s="13">
        <f>IF(D2266="ZZ",Brick_Kilns_EF!$E$4*(0.75),Brick_Kilns_EF!$E$4)</f>
        <v>3.5250000000000004E-3</v>
      </c>
      <c r="Q2266" s="13">
        <f t="shared" si="143"/>
        <v>31.326005250000001</v>
      </c>
    </row>
    <row r="2267" spans="1:17">
      <c r="A2267" s="13" t="s">
        <v>2278</v>
      </c>
      <c r="B2267" s="13">
        <v>23.351700529999999</v>
      </c>
      <c r="C2267" s="13">
        <v>89.628864859999993</v>
      </c>
      <c r="D2267" s="13" t="s">
        <v>2219</v>
      </c>
      <c r="E2267" s="13" t="s">
        <v>4927</v>
      </c>
      <c r="F2267" s="13" t="s">
        <v>7</v>
      </c>
      <c r="G2267" s="13" t="s">
        <v>4802</v>
      </c>
      <c r="H2267" s="13" t="s">
        <v>4816</v>
      </c>
      <c r="I2267" s="13">
        <f>(Brick_Kilns_EF!$B$13*Brick_Kilns_EF!$B$11*Brick_Kilns_EF!$B$12)</f>
        <v>8886.81</v>
      </c>
      <c r="J2267" s="13">
        <f>IF(D2267="ZZ",Brick_Kilns_EF!$E$5*(0.75),Brick_Kilns_EF!$E$5)</f>
        <v>7.2749999999999985E-3</v>
      </c>
      <c r="K2267" s="13">
        <f t="shared" si="141"/>
        <v>64.651542749999976</v>
      </c>
      <c r="L2267" s="13">
        <f>IF(D2267="ZZ",Brick_Kilns_EF!$E$2*(0.75),Brick_Kilns_EF!$E$2)</f>
        <v>5.0999999999999995E-3</v>
      </c>
      <c r="M2267" s="13">
        <f t="shared" si="140"/>
        <v>45.32273099999999</v>
      </c>
      <c r="N2267" s="13">
        <f>IF(D2267="ZZ",Brick_Kilns_EF!$E$3*(0.75),Brick_Kilns_EF!$E$3)</f>
        <v>3.4499999999999999E-3</v>
      </c>
      <c r="O2267" s="13">
        <f t="shared" si="142"/>
        <v>30.659494499999997</v>
      </c>
      <c r="P2267" s="13">
        <f>IF(D2267="ZZ",Brick_Kilns_EF!$E$4*(0.75),Brick_Kilns_EF!$E$4)</f>
        <v>3.5250000000000004E-3</v>
      </c>
      <c r="Q2267" s="13">
        <f t="shared" si="143"/>
        <v>31.326005250000001</v>
      </c>
    </row>
    <row r="2268" spans="1:17">
      <c r="A2268" s="13" t="s">
        <v>2279</v>
      </c>
      <c r="B2268" s="13">
        <v>22.91805871</v>
      </c>
      <c r="C2268" s="13">
        <v>88.991026719999994</v>
      </c>
      <c r="D2268" s="13" t="s">
        <v>2219</v>
      </c>
      <c r="E2268" s="13" t="s">
        <v>4927</v>
      </c>
      <c r="F2268" s="13" t="s">
        <v>9</v>
      </c>
      <c r="G2268" s="13" t="s">
        <v>4802</v>
      </c>
      <c r="H2268" s="13" t="s">
        <v>4816</v>
      </c>
      <c r="I2268" s="13">
        <f>(Brick_Kilns_EF!$B$13*Brick_Kilns_EF!$B$11*Brick_Kilns_EF!$B$12)</f>
        <v>8886.81</v>
      </c>
      <c r="J2268" s="13">
        <f>IF(D2268="ZZ",Brick_Kilns_EF!$E$5*(0.75),Brick_Kilns_EF!$E$5)</f>
        <v>7.2749999999999985E-3</v>
      </c>
      <c r="K2268" s="13">
        <f t="shared" si="141"/>
        <v>64.651542749999976</v>
      </c>
      <c r="L2268" s="13">
        <f>IF(D2268="ZZ",Brick_Kilns_EF!$E$2*(0.75),Brick_Kilns_EF!$E$2)</f>
        <v>5.0999999999999995E-3</v>
      </c>
      <c r="M2268" s="13">
        <f t="shared" si="140"/>
        <v>45.32273099999999</v>
      </c>
      <c r="N2268" s="13">
        <f>IF(D2268="ZZ",Brick_Kilns_EF!$E$3*(0.75),Brick_Kilns_EF!$E$3)</f>
        <v>3.4499999999999999E-3</v>
      </c>
      <c r="O2268" s="13">
        <f t="shared" si="142"/>
        <v>30.659494499999997</v>
      </c>
      <c r="P2268" s="13">
        <f>IF(D2268="ZZ",Brick_Kilns_EF!$E$4*(0.75),Brick_Kilns_EF!$E$4)</f>
        <v>3.5250000000000004E-3</v>
      </c>
      <c r="Q2268" s="13">
        <f t="shared" si="143"/>
        <v>31.326005250000001</v>
      </c>
    </row>
    <row r="2269" spans="1:17">
      <c r="A2269" s="13" t="s">
        <v>2280</v>
      </c>
      <c r="B2269" s="13">
        <v>22.600775980000002</v>
      </c>
      <c r="C2269" s="13">
        <v>90.337004350000001</v>
      </c>
      <c r="D2269" s="13" t="s">
        <v>2219</v>
      </c>
      <c r="E2269" s="13" t="s">
        <v>4927</v>
      </c>
      <c r="F2269" s="13" t="s">
        <v>11</v>
      </c>
      <c r="G2269" s="13" t="s">
        <v>4802</v>
      </c>
      <c r="H2269" s="13" t="s">
        <v>4816</v>
      </c>
      <c r="I2269" s="13">
        <f>(Brick_Kilns_EF!$B$13*Brick_Kilns_EF!$B$11*Brick_Kilns_EF!$B$12)</f>
        <v>8886.81</v>
      </c>
      <c r="J2269" s="13">
        <f>IF(D2269="ZZ",Brick_Kilns_EF!$E$5*(0.75),Brick_Kilns_EF!$E$5)</f>
        <v>7.2749999999999985E-3</v>
      </c>
      <c r="K2269" s="13">
        <f t="shared" si="141"/>
        <v>64.651542749999976</v>
      </c>
      <c r="L2269" s="13">
        <f>IF(D2269="ZZ",Brick_Kilns_EF!$E$2*(0.75),Brick_Kilns_EF!$E$2)</f>
        <v>5.0999999999999995E-3</v>
      </c>
      <c r="M2269" s="13">
        <f t="shared" si="140"/>
        <v>45.32273099999999</v>
      </c>
      <c r="N2269" s="13">
        <f>IF(D2269="ZZ",Brick_Kilns_EF!$E$3*(0.75),Brick_Kilns_EF!$E$3)</f>
        <v>3.4499999999999999E-3</v>
      </c>
      <c r="O2269" s="13">
        <f t="shared" si="142"/>
        <v>30.659494499999997</v>
      </c>
      <c r="P2269" s="13">
        <f>IF(D2269="ZZ",Brick_Kilns_EF!$E$4*(0.75),Brick_Kilns_EF!$E$4)</f>
        <v>3.5250000000000004E-3</v>
      </c>
      <c r="Q2269" s="13">
        <f t="shared" si="143"/>
        <v>31.326005250000001</v>
      </c>
    </row>
    <row r="2270" spans="1:17">
      <c r="A2270" s="13" t="s">
        <v>2281</v>
      </c>
      <c r="B2270" s="13">
        <v>22.555867849999998</v>
      </c>
      <c r="C2270" s="13">
        <v>89.238322929999995</v>
      </c>
      <c r="D2270" s="13" t="s">
        <v>2219</v>
      </c>
      <c r="E2270" s="13" t="s">
        <v>4927</v>
      </c>
      <c r="F2270" s="13" t="s">
        <v>9</v>
      </c>
      <c r="G2270" s="13" t="s">
        <v>4802</v>
      </c>
      <c r="H2270" s="13" t="s">
        <v>4816</v>
      </c>
      <c r="I2270" s="13">
        <f>(Brick_Kilns_EF!$B$13*Brick_Kilns_EF!$B$11*Brick_Kilns_EF!$B$12)</f>
        <v>8886.81</v>
      </c>
      <c r="J2270" s="13">
        <f>IF(D2270="ZZ",Brick_Kilns_EF!$E$5*(0.75),Brick_Kilns_EF!$E$5)</f>
        <v>7.2749999999999985E-3</v>
      </c>
      <c r="K2270" s="13">
        <f t="shared" si="141"/>
        <v>64.651542749999976</v>
      </c>
      <c r="L2270" s="13">
        <f>IF(D2270="ZZ",Brick_Kilns_EF!$E$2*(0.75),Brick_Kilns_EF!$E$2)</f>
        <v>5.0999999999999995E-3</v>
      </c>
      <c r="M2270" s="13">
        <f t="shared" si="140"/>
        <v>45.32273099999999</v>
      </c>
      <c r="N2270" s="13">
        <f>IF(D2270="ZZ",Brick_Kilns_EF!$E$3*(0.75),Brick_Kilns_EF!$E$3)</f>
        <v>3.4499999999999999E-3</v>
      </c>
      <c r="O2270" s="13">
        <f t="shared" si="142"/>
        <v>30.659494499999997</v>
      </c>
      <c r="P2270" s="13">
        <f>IF(D2270="ZZ",Brick_Kilns_EF!$E$4*(0.75),Brick_Kilns_EF!$E$4)</f>
        <v>3.5250000000000004E-3</v>
      </c>
      <c r="Q2270" s="13">
        <f t="shared" si="143"/>
        <v>31.326005250000001</v>
      </c>
    </row>
    <row r="2271" spans="1:17">
      <c r="A2271" s="13" t="s">
        <v>2282</v>
      </c>
      <c r="B2271" s="13">
        <v>22.985582659999999</v>
      </c>
      <c r="C2271" s="13">
        <v>89.438059679999995</v>
      </c>
      <c r="D2271" s="13" t="s">
        <v>2219</v>
      </c>
      <c r="E2271" s="13" t="s">
        <v>4927</v>
      </c>
      <c r="F2271" s="13" t="s">
        <v>9</v>
      </c>
      <c r="G2271" s="13" t="s">
        <v>4802</v>
      </c>
      <c r="H2271" s="13" t="s">
        <v>4816</v>
      </c>
      <c r="I2271" s="13">
        <f>(Brick_Kilns_EF!$B$13*Brick_Kilns_EF!$B$11*Brick_Kilns_EF!$B$12)</f>
        <v>8886.81</v>
      </c>
      <c r="J2271" s="13">
        <f>IF(D2271="ZZ",Brick_Kilns_EF!$E$5*(0.75),Brick_Kilns_EF!$E$5)</f>
        <v>7.2749999999999985E-3</v>
      </c>
      <c r="K2271" s="13">
        <f t="shared" si="141"/>
        <v>64.651542749999976</v>
      </c>
      <c r="L2271" s="13">
        <f>IF(D2271="ZZ",Brick_Kilns_EF!$E$2*(0.75),Brick_Kilns_EF!$E$2)</f>
        <v>5.0999999999999995E-3</v>
      </c>
      <c r="M2271" s="13">
        <f t="shared" si="140"/>
        <v>45.32273099999999</v>
      </c>
      <c r="N2271" s="13">
        <f>IF(D2271="ZZ",Brick_Kilns_EF!$E$3*(0.75),Brick_Kilns_EF!$E$3)</f>
        <v>3.4499999999999999E-3</v>
      </c>
      <c r="O2271" s="13">
        <f t="shared" si="142"/>
        <v>30.659494499999997</v>
      </c>
      <c r="P2271" s="13">
        <f>IF(D2271="ZZ",Brick_Kilns_EF!$E$4*(0.75),Brick_Kilns_EF!$E$4)</f>
        <v>3.5250000000000004E-3</v>
      </c>
      <c r="Q2271" s="13">
        <f t="shared" si="143"/>
        <v>31.326005250000001</v>
      </c>
    </row>
    <row r="2272" spans="1:17">
      <c r="A2272" s="13" t="s">
        <v>2283</v>
      </c>
      <c r="B2272" s="13">
        <v>22.552536239999998</v>
      </c>
      <c r="C2272" s="13">
        <v>89.16761056</v>
      </c>
      <c r="D2272" s="13" t="s">
        <v>2219</v>
      </c>
      <c r="E2272" s="13" t="s">
        <v>4927</v>
      </c>
      <c r="F2272" s="13" t="s">
        <v>9</v>
      </c>
      <c r="G2272" s="13" t="s">
        <v>4802</v>
      </c>
      <c r="H2272" s="13" t="s">
        <v>4816</v>
      </c>
      <c r="I2272" s="13">
        <f>(Brick_Kilns_EF!$B$13*Brick_Kilns_EF!$B$11*Brick_Kilns_EF!$B$12)</f>
        <v>8886.81</v>
      </c>
      <c r="J2272" s="13">
        <f>IF(D2272="ZZ",Brick_Kilns_EF!$E$5*(0.75),Brick_Kilns_EF!$E$5)</f>
        <v>7.2749999999999985E-3</v>
      </c>
      <c r="K2272" s="13">
        <f t="shared" si="141"/>
        <v>64.651542749999976</v>
      </c>
      <c r="L2272" s="13">
        <f>IF(D2272="ZZ",Brick_Kilns_EF!$E$2*(0.75),Brick_Kilns_EF!$E$2)</f>
        <v>5.0999999999999995E-3</v>
      </c>
      <c r="M2272" s="13">
        <f t="shared" si="140"/>
        <v>45.32273099999999</v>
      </c>
      <c r="N2272" s="13">
        <f>IF(D2272="ZZ",Brick_Kilns_EF!$E$3*(0.75),Brick_Kilns_EF!$E$3)</f>
        <v>3.4499999999999999E-3</v>
      </c>
      <c r="O2272" s="13">
        <f t="shared" si="142"/>
        <v>30.659494499999997</v>
      </c>
      <c r="P2272" s="13">
        <f>IF(D2272="ZZ",Brick_Kilns_EF!$E$4*(0.75),Brick_Kilns_EF!$E$4)</f>
        <v>3.5250000000000004E-3</v>
      </c>
      <c r="Q2272" s="13">
        <f t="shared" si="143"/>
        <v>31.326005250000001</v>
      </c>
    </row>
    <row r="2273" spans="1:17">
      <c r="A2273" s="13" t="s">
        <v>2284</v>
      </c>
      <c r="B2273" s="13">
        <v>22.701584889999999</v>
      </c>
      <c r="C2273" s="13">
        <v>90.200590770000005</v>
      </c>
      <c r="D2273" s="13" t="s">
        <v>2219</v>
      </c>
      <c r="E2273" s="13" t="s">
        <v>4927</v>
      </c>
      <c r="F2273" s="13" t="s">
        <v>11</v>
      </c>
      <c r="G2273" s="13" t="s">
        <v>4802</v>
      </c>
      <c r="H2273" s="13" t="s">
        <v>4816</v>
      </c>
      <c r="I2273" s="13">
        <f>(Brick_Kilns_EF!$B$13*Brick_Kilns_EF!$B$11*Brick_Kilns_EF!$B$12)</f>
        <v>8886.81</v>
      </c>
      <c r="J2273" s="13">
        <f>IF(D2273="ZZ",Brick_Kilns_EF!$E$5*(0.75),Brick_Kilns_EF!$E$5)</f>
        <v>7.2749999999999985E-3</v>
      </c>
      <c r="K2273" s="13">
        <f t="shared" si="141"/>
        <v>64.651542749999976</v>
      </c>
      <c r="L2273" s="13">
        <f>IF(D2273="ZZ",Brick_Kilns_EF!$E$2*(0.75),Brick_Kilns_EF!$E$2)</f>
        <v>5.0999999999999995E-3</v>
      </c>
      <c r="M2273" s="13">
        <f t="shared" si="140"/>
        <v>45.32273099999999</v>
      </c>
      <c r="N2273" s="13">
        <f>IF(D2273="ZZ",Brick_Kilns_EF!$E$3*(0.75),Brick_Kilns_EF!$E$3)</f>
        <v>3.4499999999999999E-3</v>
      </c>
      <c r="O2273" s="13">
        <f t="shared" si="142"/>
        <v>30.659494499999997</v>
      </c>
      <c r="P2273" s="13">
        <f>IF(D2273="ZZ",Brick_Kilns_EF!$E$4*(0.75),Brick_Kilns_EF!$E$4)</f>
        <v>3.5250000000000004E-3</v>
      </c>
      <c r="Q2273" s="13">
        <f t="shared" si="143"/>
        <v>31.326005250000001</v>
      </c>
    </row>
    <row r="2274" spans="1:17">
      <c r="A2274" s="13" t="s">
        <v>2285</v>
      </c>
      <c r="B2274" s="13">
        <v>22.87085544</v>
      </c>
      <c r="C2274" s="13">
        <v>89.049227880000004</v>
      </c>
      <c r="D2274" s="13" t="s">
        <v>2219</v>
      </c>
      <c r="E2274" s="13" t="s">
        <v>4927</v>
      </c>
      <c r="F2274" s="13" t="s">
        <v>9</v>
      </c>
      <c r="G2274" s="13" t="s">
        <v>4802</v>
      </c>
      <c r="H2274" s="13" t="s">
        <v>4816</v>
      </c>
      <c r="I2274" s="13">
        <f>(Brick_Kilns_EF!$B$13*Brick_Kilns_EF!$B$11*Brick_Kilns_EF!$B$12)</f>
        <v>8886.81</v>
      </c>
      <c r="J2274" s="13">
        <f>IF(D2274="ZZ",Brick_Kilns_EF!$E$5*(0.75),Brick_Kilns_EF!$E$5)</f>
        <v>7.2749999999999985E-3</v>
      </c>
      <c r="K2274" s="13">
        <f t="shared" si="141"/>
        <v>64.651542749999976</v>
      </c>
      <c r="L2274" s="13">
        <f>IF(D2274="ZZ",Brick_Kilns_EF!$E$2*(0.75),Brick_Kilns_EF!$E$2)</f>
        <v>5.0999999999999995E-3</v>
      </c>
      <c r="M2274" s="13">
        <f t="shared" si="140"/>
        <v>45.32273099999999</v>
      </c>
      <c r="N2274" s="13">
        <f>IF(D2274="ZZ",Brick_Kilns_EF!$E$3*(0.75),Brick_Kilns_EF!$E$3)</f>
        <v>3.4499999999999999E-3</v>
      </c>
      <c r="O2274" s="13">
        <f t="shared" si="142"/>
        <v>30.659494499999997</v>
      </c>
      <c r="P2274" s="13">
        <f>IF(D2274="ZZ",Brick_Kilns_EF!$E$4*(0.75),Brick_Kilns_EF!$E$4)</f>
        <v>3.5250000000000004E-3</v>
      </c>
      <c r="Q2274" s="13">
        <f t="shared" si="143"/>
        <v>31.326005250000001</v>
      </c>
    </row>
    <row r="2275" spans="1:17">
      <c r="A2275" s="13" t="s">
        <v>2286</v>
      </c>
      <c r="B2275" s="13">
        <v>22.713287709999999</v>
      </c>
      <c r="C2275" s="13">
        <v>89.266734639999996</v>
      </c>
      <c r="D2275" s="13" t="s">
        <v>2219</v>
      </c>
      <c r="E2275" s="13" t="s">
        <v>4927</v>
      </c>
      <c r="F2275" s="13" t="s">
        <v>9</v>
      </c>
      <c r="G2275" s="13" t="s">
        <v>4802</v>
      </c>
      <c r="H2275" s="13" t="s">
        <v>4816</v>
      </c>
      <c r="I2275" s="13">
        <f>(Brick_Kilns_EF!$B$13*Brick_Kilns_EF!$B$11*Brick_Kilns_EF!$B$12)</f>
        <v>8886.81</v>
      </c>
      <c r="J2275" s="13">
        <f>IF(D2275="ZZ",Brick_Kilns_EF!$E$5*(0.75),Brick_Kilns_EF!$E$5)</f>
        <v>7.2749999999999985E-3</v>
      </c>
      <c r="K2275" s="13">
        <f t="shared" si="141"/>
        <v>64.651542749999976</v>
      </c>
      <c r="L2275" s="13">
        <f>IF(D2275="ZZ",Brick_Kilns_EF!$E$2*(0.75),Brick_Kilns_EF!$E$2)</f>
        <v>5.0999999999999995E-3</v>
      </c>
      <c r="M2275" s="13">
        <f t="shared" si="140"/>
        <v>45.32273099999999</v>
      </c>
      <c r="N2275" s="13">
        <f>IF(D2275="ZZ",Brick_Kilns_EF!$E$3*(0.75),Brick_Kilns_EF!$E$3)</f>
        <v>3.4499999999999999E-3</v>
      </c>
      <c r="O2275" s="13">
        <f t="shared" si="142"/>
        <v>30.659494499999997</v>
      </c>
      <c r="P2275" s="13">
        <f>IF(D2275="ZZ",Brick_Kilns_EF!$E$4*(0.75),Brick_Kilns_EF!$E$4)</f>
        <v>3.5250000000000004E-3</v>
      </c>
      <c r="Q2275" s="13">
        <f t="shared" si="143"/>
        <v>31.326005250000001</v>
      </c>
    </row>
    <row r="2276" spans="1:17">
      <c r="A2276" s="13" t="s">
        <v>2287</v>
      </c>
      <c r="B2276" s="13">
        <v>22.55764177</v>
      </c>
      <c r="C2276" s="13">
        <v>90.457403639999995</v>
      </c>
      <c r="D2276" s="13" t="s">
        <v>2219</v>
      </c>
      <c r="E2276" s="13" t="s">
        <v>4927</v>
      </c>
      <c r="F2276" s="13" t="s">
        <v>11</v>
      </c>
      <c r="G2276" s="13" t="s">
        <v>4802</v>
      </c>
      <c r="H2276" s="13" t="s">
        <v>4816</v>
      </c>
      <c r="I2276" s="13">
        <f>(Brick_Kilns_EF!$B$13*Brick_Kilns_EF!$B$11*Brick_Kilns_EF!$B$12)</f>
        <v>8886.81</v>
      </c>
      <c r="J2276" s="13">
        <f>IF(D2276="ZZ",Brick_Kilns_EF!$E$5*(0.75),Brick_Kilns_EF!$E$5)</f>
        <v>7.2749999999999985E-3</v>
      </c>
      <c r="K2276" s="13">
        <f t="shared" si="141"/>
        <v>64.651542749999976</v>
      </c>
      <c r="L2276" s="13">
        <f>IF(D2276="ZZ",Brick_Kilns_EF!$E$2*(0.75),Brick_Kilns_EF!$E$2)</f>
        <v>5.0999999999999995E-3</v>
      </c>
      <c r="M2276" s="13">
        <f t="shared" si="140"/>
        <v>45.32273099999999</v>
      </c>
      <c r="N2276" s="13">
        <f>IF(D2276="ZZ",Brick_Kilns_EF!$E$3*(0.75),Brick_Kilns_EF!$E$3)</f>
        <v>3.4499999999999999E-3</v>
      </c>
      <c r="O2276" s="13">
        <f t="shared" si="142"/>
        <v>30.659494499999997</v>
      </c>
      <c r="P2276" s="13">
        <f>IF(D2276="ZZ",Brick_Kilns_EF!$E$4*(0.75),Brick_Kilns_EF!$E$4)</f>
        <v>3.5250000000000004E-3</v>
      </c>
      <c r="Q2276" s="13">
        <f t="shared" si="143"/>
        <v>31.326005250000001</v>
      </c>
    </row>
    <row r="2277" spans="1:17">
      <c r="A2277" s="13" t="s">
        <v>2288</v>
      </c>
      <c r="B2277" s="13">
        <v>22.583810710000002</v>
      </c>
      <c r="C2277" s="13">
        <v>88.945804010000003</v>
      </c>
      <c r="D2277" s="13" t="s">
        <v>2219</v>
      </c>
      <c r="E2277" s="13" t="s">
        <v>4927</v>
      </c>
      <c r="F2277" s="13" t="s">
        <v>9</v>
      </c>
      <c r="G2277" s="13" t="s">
        <v>4802</v>
      </c>
      <c r="H2277" s="13" t="s">
        <v>4816</v>
      </c>
      <c r="I2277" s="13">
        <f>(Brick_Kilns_EF!$B$13*Brick_Kilns_EF!$B$11*Brick_Kilns_EF!$B$12)</f>
        <v>8886.81</v>
      </c>
      <c r="J2277" s="13">
        <f>IF(D2277="ZZ",Brick_Kilns_EF!$E$5*(0.75),Brick_Kilns_EF!$E$5)</f>
        <v>7.2749999999999985E-3</v>
      </c>
      <c r="K2277" s="13">
        <f t="shared" si="141"/>
        <v>64.651542749999976</v>
      </c>
      <c r="L2277" s="13">
        <f>IF(D2277="ZZ",Brick_Kilns_EF!$E$2*(0.75),Brick_Kilns_EF!$E$2)</f>
        <v>5.0999999999999995E-3</v>
      </c>
      <c r="M2277" s="13">
        <f t="shared" si="140"/>
        <v>45.32273099999999</v>
      </c>
      <c r="N2277" s="13">
        <f>IF(D2277="ZZ",Brick_Kilns_EF!$E$3*(0.75),Brick_Kilns_EF!$E$3)</f>
        <v>3.4499999999999999E-3</v>
      </c>
      <c r="O2277" s="13">
        <f t="shared" si="142"/>
        <v>30.659494499999997</v>
      </c>
      <c r="P2277" s="13">
        <f>IF(D2277="ZZ",Brick_Kilns_EF!$E$4*(0.75),Brick_Kilns_EF!$E$4)</f>
        <v>3.5250000000000004E-3</v>
      </c>
      <c r="Q2277" s="13">
        <f t="shared" si="143"/>
        <v>31.326005250000001</v>
      </c>
    </row>
    <row r="2278" spans="1:17">
      <c r="A2278" s="13" t="s">
        <v>2289</v>
      </c>
      <c r="B2278" s="13">
        <v>24.107069469999999</v>
      </c>
      <c r="C2278" s="13">
        <v>90.143218000000005</v>
      </c>
      <c r="D2278" s="13" t="s">
        <v>2219</v>
      </c>
      <c r="E2278" s="13" t="s">
        <v>4927</v>
      </c>
      <c r="F2278" s="13" t="s">
        <v>7</v>
      </c>
      <c r="G2278" s="13" t="s">
        <v>4802</v>
      </c>
      <c r="H2278" s="13" t="s">
        <v>4816</v>
      </c>
      <c r="I2278" s="13">
        <f>(Brick_Kilns_EF!$B$13*Brick_Kilns_EF!$B$11*Brick_Kilns_EF!$B$12)</f>
        <v>8886.81</v>
      </c>
      <c r="J2278" s="13">
        <f>IF(D2278="ZZ",Brick_Kilns_EF!$E$5*(0.75),Brick_Kilns_EF!$E$5)</f>
        <v>7.2749999999999985E-3</v>
      </c>
      <c r="K2278" s="13">
        <f t="shared" si="141"/>
        <v>64.651542749999976</v>
      </c>
      <c r="L2278" s="13">
        <f>IF(D2278="ZZ",Brick_Kilns_EF!$E$2*(0.75),Brick_Kilns_EF!$E$2)</f>
        <v>5.0999999999999995E-3</v>
      </c>
      <c r="M2278" s="13">
        <f t="shared" si="140"/>
        <v>45.32273099999999</v>
      </c>
      <c r="N2278" s="13">
        <f>IF(D2278="ZZ",Brick_Kilns_EF!$E$3*(0.75),Brick_Kilns_EF!$E$3)</f>
        <v>3.4499999999999999E-3</v>
      </c>
      <c r="O2278" s="13">
        <f t="shared" si="142"/>
        <v>30.659494499999997</v>
      </c>
      <c r="P2278" s="13">
        <f>IF(D2278="ZZ",Brick_Kilns_EF!$E$4*(0.75),Brick_Kilns_EF!$E$4)</f>
        <v>3.5250000000000004E-3</v>
      </c>
      <c r="Q2278" s="13">
        <f t="shared" si="143"/>
        <v>31.326005250000001</v>
      </c>
    </row>
    <row r="2279" spans="1:17">
      <c r="A2279" s="13" t="s">
        <v>2290</v>
      </c>
      <c r="B2279" s="13">
        <v>22.794220030000002</v>
      </c>
      <c r="C2279" s="13">
        <v>89.476167720000007</v>
      </c>
      <c r="D2279" s="13" t="s">
        <v>2219</v>
      </c>
      <c r="E2279" s="13" t="s">
        <v>4927</v>
      </c>
      <c r="F2279" s="13" t="s">
        <v>9</v>
      </c>
      <c r="G2279" s="13" t="s">
        <v>4802</v>
      </c>
      <c r="H2279" s="13" t="s">
        <v>4816</v>
      </c>
      <c r="I2279" s="13">
        <f>(Brick_Kilns_EF!$B$13*Brick_Kilns_EF!$B$11*Brick_Kilns_EF!$B$12)</f>
        <v>8886.81</v>
      </c>
      <c r="J2279" s="13">
        <f>IF(D2279="ZZ",Brick_Kilns_EF!$E$5*(0.75),Brick_Kilns_EF!$E$5)</f>
        <v>7.2749999999999985E-3</v>
      </c>
      <c r="K2279" s="13">
        <f t="shared" si="141"/>
        <v>64.651542749999976</v>
      </c>
      <c r="L2279" s="13">
        <f>IF(D2279="ZZ",Brick_Kilns_EF!$E$2*(0.75),Brick_Kilns_EF!$E$2)</f>
        <v>5.0999999999999995E-3</v>
      </c>
      <c r="M2279" s="13">
        <f t="shared" si="140"/>
        <v>45.32273099999999</v>
      </c>
      <c r="N2279" s="13">
        <f>IF(D2279="ZZ",Brick_Kilns_EF!$E$3*(0.75),Brick_Kilns_EF!$E$3)</f>
        <v>3.4499999999999999E-3</v>
      </c>
      <c r="O2279" s="13">
        <f t="shared" si="142"/>
        <v>30.659494499999997</v>
      </c>
      <c r="P2279" s="13">
        <f>IF(D2279="ZZ",Brick_Kilns_EF!$E$4*(0.75),Brick_Kilns_EF!$E$4)</f>
        <v>3.5250000000000004E-3</v>
      </c>
      <c r="Q2279" s="13">
        <f t="shared" si="143"/>
        <v>31.326005250000001</v>
      </c>
    </row>
    <row r="2280" spans="1:17">
      <c r="A2280" s="13" t="s">
        <v>2291</v>
      </c>
      <c r="B2280" s="13">
        <v>22.794060389999999</v>
      </c>
      <c r="C2280" s="13">
        <v>89.480064589999998</v>
      </c>
      <c r="D2280" s="13" t="s">
        <v>2219</v>
      </c>
      <c r="E2280" s="13" t="s">
        <v>4927</v>
      </c>
      <c r="F2280" s="13" t="s">
        <v>9</v>
      </c>
      <c r="G2280" s="13" t="s">
        <v>4802</v>
      </c>
      <c r="H2280" s="13" t="s">
        <v>4816</v>
      </c>
      <c r="I2280" s="13">
        <f>(Brick_Kilns_EF!$B$13*Brick_Kilns_EF!$B$11*Brick_Kilns_EF!$B$12)</f>
        <v>8886.81</v>
      </c>
      <c r="J2280" s="13">
        <f>IF(D2280="ZZ",Brick_Kilns_EF!$E$5*(0.75),Brick_Kilns_EF!$E$5)</f>
        <v>7.2749999999999985E-3</v>
      </c>
      <c r="K2280" s="13">
        <f t="shared" si="141"/>
        <v>64.651542749999976</v>
      </c>
      <c r="L2280" s="13">
        <f>IF(D2280="ZZ",Brick_Kilns_EF!$E$2*(0.75),Brick_Kilns_EF!$E$2)</f>
        <v>5.0999999999999995E-3</v>
      </c>
      <c r="M2280" s="13">
        <f t="shared" si="140"/>
        <v>45.32273099999999</v>
      </c>
      <c r="N2280" s="13">
        <f>IF(D2280="ZZ",Brick_Kilns_EF!$E$3*(0.75),Brick_Kilns_EF!$E$3)</f>
        <v>3.4499999999999999E-3</v>
      </c>
      <c r="O2280" s="13">
        <f t="shared" si="142"/>
        <v>30.659494499999997</v>
      </c>
      <c r="P2280" s="13">
        <f>IF(D2280="ZZ",Brick_Kilns_EF!$E$4*(0.75),Brick_Kilns_EF!$E$4)</f>
        <v>3.5250000000000004E-3</v>
      </c>
      <c r="Q2280" s="13">
        <f t="shared" si="143"/>
        <v>31.326005250000001</v>
      </c>
    </row>
    <row r="2281" spans="1:17">
      <c r="A2281" s="13" t="s">
        <v>2292</v>
      </c>
      <c r="B2281" s="13">
        <v>25.327852589999999</v>
      </c>
      <c r="C2281" s="13">
        <v>89.199359439999995</v>
      </c>
      <c r="D2281" s="13" t="s">
        <v>2219</v>
      </c>
      <c r="E2281" s="13" t="s">
        <v>4927</v>
      </c>
      <c r="F2281" s="13" t="s">
        <v>171</v>
      </c>
      <c r="G2281" s="13" t="s">
        <v>4802</v>
      </c>
      <c r="H2281" s="13" t="s">
        <v>4816</v>
      </c>
      <c r="I2281" s="13">
        <f>(Brick_Kilns_EF!$B$13*Brick_Kilns_EF!$B$11*Brick_Kilns_EF!$B$12)</f>
        <v>8886.81</v>
      </c>
      <c r="J2281" s="13">
        <f>IF(D2281="ZZ",Brick_Kilns_EF!$E$5*(0.75),Brick_Kilns_EF!$E$5)</f>
        <v>7.2749999999999985E-3</v>
      </c>
      <c r="K2281" s="13">
        <f t="shared" si="141"/>
        <v>64.651542749999976</v>
      </c>
      <c r="L2281" s="13">
        <f>IF(D2281="ZZ",Brick_Kilns_EF!$E$2*(0.75),Brick_Kilns_EF!$E$2)</f>
        <v>5.0999999999999995E-3</v>
      </c>
      <c r="M2281" s="13">
        <f t="shared" si="140"/>
        <v>45.32273099999999</v>
      </c>
      <c r="N2281" s="13">
        <f>IF(D2281="ZZ",Brick_Kilns_EF!$E$3*(0.75),Brick_Kilns_EF!$E$3)</f>
        <v>3.4499999999999999E-3</v>
      </c>
      <c r="O2281" s="13">
        <f t="shared" si="142"/>
        <v>30.659494499999997</v>
      </c>
      <c r="P2281" s="13">
        <f>IF(D2281="ZZ",Brick_Kilns_EF!$E$4*(0.75),Brick_Kilns_EF!$E$4)</f>
        <v>3.5250000000000004E-3</v>
      </c>
      <c r="Q2281" s="13">
        <f t="shared" si="143"/>
        <v>31.326005250000001</v>
      </c>
    </row>
    <row r="2282" spans="1:17">
      <c r="A2282" s="13" t="s">
        <v>2293</v>
      </c>
      <c r="B2282" s="13">
        <v>22.483817250000001</v>
      </c>
      <c r="C2282" s="13">
        <v>90.385908119999996</v>
      </c>
      <c r="D2282" s="13" t="s">
        <v>2219</v>
      </c>
      <c r="E2282" s="13" t="s">
        <v>4927</v>
      </c>
      <c r="F2282" s="13" t="s">
        <v>11</v>
      </c>
      <c r="G2282" s="13" t="s">
        <v>4802</v>
      </c>
      <c r="H2282" s="13" t="s">
        <v>4816</v>
      </c>
      <c r="I2282" s="13">
        <f>(Brick_Kilns_EF!$B$13*Brick_Kilns_EF!$B$11*Brick_Kilns_EF!$B$12)</f>
        <v>8886.81</v>
      </c>
      <c r="J2282" s="13">
        <f>IF(D2282="ZZ",Brick_Kilns_EF!$E$5*(0.75),Brick_Kilns_EF!$E$5)</f>
        <v>7.2749999999999985E-3</v>
      </c>
      <c r="K2282" s="13">
        <f t="shared" si="141"/>
        <v>64.651542749999976</v>
      </c>
      <c r="L2282" s="13">
        <f>IF(D2282="ZZ",Brick_Kilns_EF!$E$2*(0.75),Brick_Kilns_EF!$E$2)</f>
        <v>5.0999999999999995E-3</v>
      </c>
      <c r="M2282" s="13">
        <f t="shared" si="140"/>
        <v>45.32273099999999</v>
      </c>
      <c r="N2282" s="13">
        <f>IF(D2282="ZZ",Brick_Kilns_EF!$E$3*(0.75),Brick_Kilns_EF!$E$3)</f>
        <v>3.4499999999999999E-3</v>
      </c>
      <c r="O2282" s="13">
        <f t="shared" si="142"/>
        <v>30.659494499999997</v>
      </c>
      <c r="P2282" s="13">
        <f>IF(D2282="ZZ",Brick_Kilns_EF!$E$4*(0.75),Brick_Kilns_EF!$E$4)</f>
        <v>3.5250000000000004E-3</v>
      </c>
      <c r="Q2282" s="13">
        <f t="shared" si="143"/>
        <v>31.326005250000001</v>
      </c>
    </row>
    <row r="2283" spans="1:17">
      <c r="A2283" s="13" t="s">
        <v>2294</v>
      </c>
      <c r="B2283" s="13">
        <v>22.738517869999999</v>
      </c>
      <c r="C2283" s="13">
        <v>89.103876459999995</v>
      </c>
      <c r="D2283" s="13" t="s">
        <v>2219</v>
      </c>
      <c r="E2283" s="13" t="s">
        <v>4927</v>
      </c>
      <c r="F2283" s="13" t="s">
        <v>9</v>
      </c>
      <c r="G2283" s="13" t="s">
        <v>4802</v>
      </c>
      <c r="H2283" s="13" t="s">
        <v>4816</v>
      </c>
      <c r="I2283" s="13">
        <f>(Brick_Kilns_EF!$B$13*Brick_Kilns_EF!$B$11*Brick_Kilns_EF!$B$12)</f>
        <v>8886.81</v>
      </c>
      <c r="J2283" s="13">
        <f>IF(D2283="ZZ",Brick_Kilns_EF!$E$5*(0.75),Brick_Kilns_EF!$E$5)</f>
        <v>7.2749999999999985E-3</v>
      </c>
      <c r="K2283" s="13">
        <f t="shared" si="141"/>
        <v>64.651542749999976</v>
      </c>
      <c r="L2283" s="13">
        <f>IF(D2283="ZZ",Brick_Kilns_EF!$E$2*(0.75),Brick_Kilns_EF!$E$2)</f>
        <v>5.0999999999999995E-3</v>
      </c>
      <c r="M2283" s="13">
        <f t="shared" si="140"/>
        <v>45.32273099999999</v>
      </c>
      <c r="N2283" s="13">
        <f>IF(D2283="ZZ",Brick_Kilns_EF!$E$3*(0.75),Brick_Kilns_EF!$E$3)</f>
        <v>3.4499999999999999E-3</v>
      </c>
      <c r="O2283" s="13">
        <f t="shared" si="142"/>
        <v>30.659494499999997</v>
      </c>
      <c r="P2283" s="13">
        <f>IF(D2283="ZZ",Brick_Kilns_EF!$E$4*(0.75),Brick_Kilns_EF!$E$4)</f>
        <v>3.5250000000000004E-3</v>
      </c>
      <c r="Q2283" s="13">
        <f t="shared" si="143"/>
        <v>31.326005250000001</v>
      </c>
    </row>
    <row r="2284" spans="1:17">
      <c r="A2284" s="13" t="s">
        <v>2295</v>
      </c>
      <c r="B2284" s="13">
        <v>23.70538788</v>
      </c>
      <c r="C2284" s="13">
        <v>89.021292259999996</v>
      </c>
      <c r="D2284" s="13" t="s">
        <v>2219</v>
      </c>
      <c r="E2284" s="13" t="s">
        <v>4927</v>
      </c>
      <c r="F2284" s="13" t="s">
        <v>9</v>
      </c>
      <c r="G2284" s="13" t="s">
        <v>4802</v>
      </c>
      <c r="H2284" s="13" t="s">
        <v>4816</v>
      </c>
      <c r="I2284" s="13">
        <f>(Brick_Kilns_EF!$B$13*Brick_Kilns_EF!$B$11*Brick_Kilns_EF!$B$12)</f>
        <v>8886.81</v>
      </c>
      <c r="J2284" s="13">
        <f>IF(D2284="ZZ",Brick_Kilns_EF!$E$5*(0.75),Brick_Kilns_EF!$E$5)</f>
        <v>7.2749999999999985E-3</v>
      </c>
      <c r="K2284" s="13">
        <f t="shared" si="141"/>
        <v>64.651542749999976</v>
      </c>
      <c r="L2284" s="13">
        <f>IF(D2284="ZZ",Brick_Kilns_EF!$E$2*(0.75),Brick_Kilns_EF!$E$2)</f>
        <v>5.0999999999999995E-3</v>
      </c>
      <c r="M2284" s="13">
        <f t="shared" si="140"/>
        <v>45.32273099999999</v>
      </c>
      <c r="N2284" s="13">
        <f>IF(D2284="ZZ",Brick_Kilns_EF!$E$3*(0.75),Brick_Kilns_EF!$E$3)</f>
        <v>3.4499999999999999E-3</v>
      </c>
      <c r="O2284" s="13">
        <f t="shared" si="142"/>
        <v>30.659494499999997</v>
      </c>
      <c r="P2284" s="13">
        <f>IF(D2284="ZZ",Brick_Kilns_EF!$E$4*(0.75),Brick_Kilns_EF!$E$4)</f>
        <v>3.5250000000000004E-3</v>
      </c>
      <c r="Q2284" s="13">
        <f t="shared" si="143"/>
        <v>31.326005250000001</v>
      </c>
    </row>
    <row r="2285" spans="1:17">
      <c r="A2285" s="13" t="s">
        <v>2296</v>
      </c>
      <c r="B2285" s="13">
        <v>22.738452150000001</v>
      </c>
      <c r="C2285" s="13">
        <v>89.103687660000006</v>
      </c>
      <c r="D2285" s="13" t="s">
        <v>2219</v>
      </c>
      <c r="E2285" s="13" t="s">
        <v>4927</v>
      </c>
      <c r="F2285" s="13" t="s">
        <v>9</v>
      </c>
      <c r="G2285" s="13" t="s">
        <v>4802</v>
      </c>
      <c r="H2285" s="13" t="s">
        <v>4816</v>
      </c>
      <c r="I2285" s="13">
        <f>(Brick_Kilns_EF!$B$13*Brick_Kilns_EF!$B$11*Brick_Kilns_EF!$B$12)</f>
        <v>8886.81</v>
      </c>
      <c r="J2285" s="13">
        <f>IF(D2285="ZZ",Brick_Kilns_EF!$E$5*(0.75),Brick_Kilns_EF!$E$5)</f>
        <v>7.2749999999999985E-3</v>
      </c>
      <c r="K2285" s="13">
        <f t="shared" si="141"/>
        <v>64.651542749999976</v>
      </c>
      <c r="L2285" s="13">
        <f>IF(D2285="ZZ",Brick_Kilns_EF!$E$2*(0.75),Brick_Kilns_EF!$E$2)</f>
        <v>5.0999999999999995E-3</v>
      </c>
      <c r="M2285" s="13">
        <f t="shared" si="140"/>
        <v>45.32273099999999</v>
      </c>
      <c r="N2285" s="13">
        <f>IF(D2285="ZZ",Brick_Kilns_EF!$E$3*(0.75),Brick_Kilns_EF!$E$3)</f>
        <v>3.4499999999999999E-3</v>
      </c>
      <c r="O2285" s="13">
        <f t="shared" si="142"/>
        <v>30.659494499999997</v>
      </c>
      <c r="P2285" s="13">
        <f>IF(D2285="ZZ",Brick_Kilns_EF!$E$4*(0.75),Brick_Kilns_EF!$E$4)</f>
        <v>3.5250000000000004E-3</v>
      </c>
      <c r="Q2285" s="13">
        <f t="shared" si="143"/>
        <v>31.326005250000001</v>
      </c>
    </row>
    <row r="2286" spans="1:17">
      <c r="A2286" s="13" t="s">
        <v>2297</v>
      </c>
      <c r="B2286" s="13">
        <v>23.051154360000002</v>
      </c>
      <c r="C2286" s="13">
        <v>89.193005569999997</v>
      </c>
      <c r="D2286" s="13" t="s">
        <v>2219</v>
      </c>
      <c r="E2286" s="13" t="s">
        <v>4927</v>
      </c>
      <c r="F2286" s="13" t="s">
        <v>9</v>
      </c>
      <c r="G2286" s="13" t="s">
        <v>4802</v>
      </c>
      <c r="H2286" s="13" t="s">
        <v>4816</v>
      </c>
      <c r="I2286" s="13">
        <f>(Brick_Kilns_EF!$B$13*Brick_Kilns_EF!$B$11*Brick_Kilns_EF!$B$12)</f>
        <v>8886.81</v>
      </c>
      <c r="J2286" s="13">
        <f>IF(D2286="ZZ",Brick_Kilns_EF!$E$5*(0.75),Brick_Kilns_EF!$E$5)</f>
        <v>7.2749999999999985E-3</v>
      </c>
      <c r="K2286" s="13">
        <f t="shared" si="141"/>
        <v>64.651542749999976</v>
      </c>
      <c r="L2286" s="13">
        <f>IF(D2286="ZZ",Brick_Kilns_EF!$E$2*(0.75),Brick_Kilns_EF!$E$2)</f>
        <v>5.0999999999999995E-3</v>
      </c>
      <c r="M2286" s="13">
        <f t="shared" si="140"/>
        <v>45.32273099999999</v>
      </c>
      <c r="N2286" s="13">
        <f>IF(D2286="ZZ",Brick_Kilns_EF!$E$3*(0.75),Brick_Kilns_EF!$E$3)</f>
        <v>3.4499999999999999E-3</v>
      </c>
      <c r="O2286" s="13">
        <f t="shared" si="142"/>
        <v>30.659494499999997</v>
      </c>
      <c r="P2286" s="13">
        <f>IF(D2286="ZZ",Brick_Kilns_EF!$E$4*(0.75),Brick_Kilns_EF!$E$4)</f>
        <v>3.5250000000000004E-3</v>
      </c>
      <c r="Q2286" s="13">
        <f t="shared" si="143"/>
        <v>31.326005250000001</v>
      </c>
    </row>
    <row r="2287" spans="1:17">
      <c r="A2287" s="13" t="s">
        <v>2298</v>
      </c>
      <c r="B2287" s="13">
        <v>23.051267039999999</v>
      </c>
      <c r="C2287" s="13">
        <v>89.191785440000004</v>
      </c>
      <c r="D2287" s="13" t="s">
        <v>2219</v>
      </c>
      <c r="E2287" s="13" t="s">
        <v>4927</v>
      </c>
      <c r="F2287" s="13" t="s">
        <v>9</v>
      </c>
      <c r="G2287" s="13" t="s">
        <v>4802</v>
      </c>
      <c r="H2287" s="13" t="s">
        <v>4816</v>
      </c>
      <c r="I2287" s="13">
        <f>(Brick_Kilns_EF!$B$13*Brick_Kilns_EF!$B$11*Brick_Kilns_EF!$B$12)</f>
        <v>8886.81</v>
      </c>
      <c r="J2287" s="13">
        <f>IF(D2287="ZZ",Brick_Kilns_EF!$E$5*(0.75),Brick_Kilns_EF!$E$5)</f>
        <v>7.2749999999999985E-3</v>
      </c>
      <c r="K2287" s="13">
        <f t="shared" si="141"/>
        <v>64.651542749999976</v>
      </c>
      <c r="L2287" s="13">
        <f>IF(D2287="ZZ",Brick_Kilns_EF!$E$2*(0.75),Brick_Kilns_EF!$E$2)</f>
        <v>5.0999999999999995E-3</v>
      </c>
      <c r="M2287" s="13">
        <f t="shared" si="140"/>
        <v>45.32273099999999</v>
      </c>
      <c r="N2287" s="13">
        <f>IF(D2287="ZZ",Brick_Kilns_EF!$E$3*(0.75),Brick_Kilns_EF!$E$3)</f>
        <v>3.4499999999999999E-3</v>
      </c>
      <c r="O2287" s="13">
        <f t="shared" si="142"/>
        <v>30.659494499999997</v>
      </c>
      <c r="P2287" s="13">
        <f>IF(D2287="ZZ",Brick_Kilns_EF!$E$4*(0.75),Brick_Kilns_EF!$E$4)</f>
        <v>3.5250000000000004E-3</v>
      </c>
      <c r="Q2287" s="13">
        <f t="shared" si="143"/>
        <v>31.326005250000001</v>
      </c>
    </row>
    <row r="2288" spans="1:17">
      <c r="A2288" s="13" t="s">
        <v>2299</v>
      </c>
      <c r="B2288" s="13">
        <v>23.64869401</v>
      </c>
      <c r="C2288" s="13">
        <v>89.378224130000007</v>
      </c>
      <c r="D2288" s="13" t="s">
        <v>2219</v>
      </c>
      <c r="E2288" s="13" t="s">
        <v>4927</v>
      </c>
      <c r="F2288" s="13" t="s">
        <v>9</v>
      </c>
      <c r="G2288" s="13" t="s">
        <v>4802</v>
      </c>
      <c r="H2288" s="13" t="s">
        <v>4816</v>
      </c>
      <c r="I2288" s="13">
        <f>(Brick_Kilns_EF!$B$13*Brick_Kilns_EF!$B$11*Brick_Kilns_EF!$B$12)</f>
        <v>8886.81</v>
      </c>
      <c r="J2288" s="13">
        <f>IF(D2288="ZZ",Brick_Kilns_EF!$E$5*(0.75),Brick_Kilns_EF!$E$5)</f>
        <v>7.2749999999999985E-3</v>
      </c>
      <c r="K2288" s="13">
        <f t="shared" si="141"/>
        <v>64.651542749999976</v>
      </c>
      <c r="L2288" s="13">
        <f>IF(D2288="ZZ",Brick_Kilns_EF!$E$2*(0.75),Brick_Kilns_EF!$E$2)</f>
        <v>5.0999999999999995E-3</v>
      </c>
      <c r="M2288" s="13">
        <f t="shared" si="140"/>
        <v>45.32273099999999</v>
      </c>
      <c r="N2288" s="13">
        <f>IF(D2288="ZZ",Brick_Kilns_EF!$E$3*(0.75),Brick_Kilns_EF!$E$3)</f>
        <v>3.4499999999999999E-3</v>
      </c>
      <c r="O2288" s="13">
        <f t="shared" si="142"/>
        <v>30.659494499999997</v>
      </c>
      <c r="P2288" s="13">
        <f>IF(D2288="ZZ",Brick_Kilns_EF!$E$4*(0.75),Brick_Kilns_EF!$E$4)</f>
        <v>3.5250000000000004E-3</v>
      </c>
      <c r="Q2288" s="13">
        <f t="shared" si="143"/>
        <v>31.326005250000001</v>
      </c>
    </row>
    <row r="2289" spans="1:17">
      <c r="A2289" s="13" t="s">
        <v>2300</v>
      </c>
      <c r="B2289" s="13">
        <v>23.495905109999999</v>
      </c>
      <c r="C2289" s="13">
        <v>88.911227429999997</v>
      </c>
      <c r="D2289" s="13" t="s">
        <v>2219</v>
      </c>
      <c r="E2289" s="13" t="s">
        <v>4927</v>
      </c>
      <c r="F2289" s="13" t="s">
        <v>9</v>
      </c>
      <c r="G2289" s="13" t="s">
        <v>4802</v>
      </c>
      <c r="H2289" s="13" t="s">
        <v>4816</v>
      </c>
      <c r="I2289" s="13">
        <f>(Brick_Kilns_EF!$B$13*Brick_Kilns_EF!$B$11*Brick_Kilns_EF!$B$12)</f>
        <v>8886.81</v>
      </c>
      <c r="J2289" s="13">
        <f>IF(D2289="ZZ",Brick_Kilns_EF!$E$5*(0.75),Brick_Kilns_EF!$E$5)</f>
        <v>7.2749999999999985E-3</v>
      </c>
      <c r="K2289" s="13">
        <f t="shared" si="141"/>
        <v>64.651542749999976</v>
      </c>
      <c r="L2289" s="13">
        <f>IF(D2289="ZZ",Brick_Kilns_EF!$E$2*(0.75),Brick_Kilns_EF!$E$2)</f>
        <v>5.0999999999999995E-3</v>
      </c>
      <c r="M2289" s="13">
        <f t="shared" si="140"/>
        <v>45.32273099999999</v>
      </c>
      <c r="N2289" s="13">
        <f>IF(D2289="ZZ",Brick_Kilns_EF!$E$3*(0.75),Brick_Kilns_EF!$E$3)</f>
        <v>3.4499999999999999E-3</v>
      </c>
      <c r="O2289" s="13">
        <f t="shared" si="142"/>
        <v>30.659494499999997</v>
      </c>
      <c r="P2289" s="13">
        <f>IF(D2289="ZZ",Brick_Kilns_EF!$E$4*(0.75),Brick_Kilns_EF!$E$4)</f>
        <v>3.5250000000000004E-3</v>
      </c>
      <c r="Q2289" s="13">
        <f t="shared" si="143"/>
        <v>31.326005250000001</v>
      </c>
    </row>
    <row r="2290" spans="1:17">
      <c r="A2290" s="13" t="s">
        <v>2301</v>
      </c>
      <c r="B2290" s="13">
        <v>22.661822820000001</v>
      </c>
      <c r="C2290" s="13">
        <v>90.229991510000005</v>
      </c>
      <c r="D2290" s="13" t="s">
        <v>2219</v>
      </c>
      <c r="E2290" s="13" t="s">
        <v>4927</v>
      </c>
      <c r="F2290" s="13" t="s">
        <v>11</v>
      </c>
      <c r="G2290" s="13" t="s">
        <v>4802</v>
      </c>
      <c r="H2290" s="13" t="s">
        <v>4816</v>
      </c>
      <c r="I2290" s="13">
        <f>(Brick_Kilns_EF!$B$13*Brick_Kilns_EF!$B$11*Brick_Kilns_EF!$B$12)</f>
        <v>8886.81</v>
      </c>
      <c r="J2290" s="13">
        <f>IF(D2290="ZZ",Brick_Kilns_EF!$E$5*(0.75),Brick_Kilns_EF!$E$5)</f>
        <v>7.2749999999999985E-3</v>
      </c>
      <c r="K2290" s="13">
        <f t="shared" si="141"/>
        <v>64.651542749999976</v>
      </c>
      <c r="L2290" s="13">
        <f>IF(D2290="ZZ",Brick_Kilns_EF!$E$2*(0.75),Brick_Kilns_EF!$E$2)</f>
        <v>5.0999999999999995E-3</v>
      </c>
      <c r="M2290" s="13">
        <f t="shared" si="140"/>
        <v>45.32273099999999</v>
      </c>
      <c r="N2290" s="13">
        <f>IF(D2290="ZZ",Brick_Kilns_EF!$E$3*(0.75),Brick_Kilns_EF!$E$3)</f>
        <v>3.4499999999999999E-3</v>
      </c>
      <c r="O2290" s="13">
        <f t="shared" si="142"/>
        <v>30.659494499999997</v>
      </c>
      <c r="P2290" s="13">
        <f>IF(D2290="ZZ",Brick_Kilns_EF!$E$4*(0.75),Brick_Kilns_EF!$E$4)</f>
        <v>3.5250000000000004E-3</v>
      </c>
      <c r="Q2290" s="13">
        <f t="shared" si="143"/>
        <v>31.326005250000001</v>
      </c>
    </row>
    <row r="2291" spans="1:17">
      <c r="A2291" s="13" t="s">
        <v>2302</v>
      </c>
      <c r="B2291" s="13">
        <v>22.498981189999999</v>
      </c>
      <c r="C2291" s="13">
        <v>90.359577180000002</v>
      </c>
      <c r="D2291" s="13" t="s">
        <v>2219</v>
      </c>
      <c r="E2291" s="13" t="s">
        <v>4927</v>
      </c>
      <c r="F2291" s="13" t="s">
        <v>11</v>
      </c>
      <c r="G2291" s="13" t="s">
        <v>4802</v>
      </c>
      <c r="H2291" s="13" t="s">
        <v>4816</v>
      </c>
      <c r="I2291" s="13">
        <f>(Brick_Kilns_EF!$B$13*Brick_Kilns_EF!$B$11*Brick_Kilns_EF!$B$12)</f>
        <v>8886.81</v>
      </c>
      <c r="J2291" s="13">
        <f>IF(D2291="ZZ",Brick_Kilns_EF!$E$5*(0.75),Brick_Kilns_EF!$E$5)</f>
        <v>7.2749999999999985E-3</v>
      </c>
      <c r="K2291" s="13">
        <f t="shared" si="141"/>
        <v>64.651542749999976</v>
      </c>
      <c r="L2291" s="13">
        <f>IF(D2291="ZZ",Brick_Kilns_EF!$E$2*(0.75),Brick_Kilns_EF!$E$2)</f>
        <v>5.0999999999999995E-3</v>
      </c>
      <c r="M2291" s="13">
        <f t="shared" si="140"/>
        <v>45.32273099999999</v>
      </c>
      <c r="N2291" s="13">
        <f>IF(D2291="ZZ",Brick_Kilns_EF!$E$3*(0.75),Brick_Kilns_EF!$E$3)</f>
        <v>3.4499999999999999E-3</v>
      </c>
      <c r="O2291" s="13">
        <f t="shared" si="142"/>
        <v>30.659494499999997</v>
      </c>
      <c r="P2291" s="13">
        <f>IF(D2291="ZZ",Brick_Kilns_EF!$E$4*(0.75),Brick_Kilns_EF!$E$4)</f>
        <v>3.5250000000000004E-3</v>
      </c>
      <c r="Q2291" s="13">
        <f t="shared" si="143"/>
        <v>31.326005250000001</v>
      </c>
    </row>
    <row r="2292" spans="1:17">
      <c r="A2292" s="13" t="s">
        <v>2303</v>
      </c>
      <c r="B2292" s="13">
        <v>23.522540790000001</v>
      </c>
      <c r="C2292" s="13">
        <v>89.494239429999993</v>
      </c>
      <c r="D2292" s="13" t="s">
        <v>2219</v>
      </c>
      <c r="E2292" s="13" t="s">
        <v>4927</v>
      </c>
      <c r="F2292" s="13" t="s">
        <v>9</v>
      </c>
      <c r="G2292" s="13" t="s">
        <v>4802</v>
      </c>
      <c r="H2292" s="13" t="s">
        <v>4816</v>
      </c>
      <c r="I2292" s="13">
        <f>(Brick_Kilns_EF!$B$13*Brick_Kilns_EF!$B$11*Brick_Kilns_EF!$B$12)</f>
        <v>8886.81</v>
      </c>
      <c r="J2292" s="13">
        <f>IF(D2292="ZZ",Brick_Kilns_EF!$E$5*(0.75),Brick_Kilns_EF!$E$5)</f>
        <v>7.2749999999999985E-3</v>
      </c>
      <c r="K2292" s="13">
        <f t="shared" si="141"/>
        <v>64.651542749999976</v>
      </c>
      <c r="L2292" s="13">
        <f>IF(D2292="ZZ",Brick_Kilns_EF!$E$2*(0.75),Brick_Kilns_EF!$E$2)</f>
        <v>5.0999999999999995E-3</v>
      </c>
      <c r="M2292" s="13">
        <f t="shared" si="140"/>
        <v>45.32273099999999</v>
      </c>
      <c r="N2292" s="13">
        <f>IF(D2292="ZZ",Brick_Kilns_EF!$E$3*(0.75),Brick_Kilns_EF!$E$3)</f>
        <v>3.4499999999999999E-3</v>
      </c>
      <c r="O2292" s="13">
        <f t="shared" si="142"/>
        <v>30.659494499999997</v>
      </c>
      <c r="P2292" s="13">
        <f>IF(D2292="ZZ",Brick_Kilns_EF!$E$4*(0.75),Brick_Kilns_EF!$E$4)</f>
        <v>3.5250000000000004E-3</v>
      </c>
      <c r="Q2292" s="13">
        <f t="shared" si="143"/>
        <v>31.326005250000001</v>
      </c>
    </row>
    <row r="2293" spans="1:17">
      <c r="A2293" s="13" t="s">
        <v>2304</v>
      </c>
      <c r="B2293" s="13">
        <v>23.011211759999998</v>
      </c>
      <c r="C2293" s="13">
        <v>89.215411250000002</v>
      </c>
      <c r="D2293" s="13" t="s">
        <v>2219</v>
      </c>
      <c r="E2293" s="13" t="s">
        <v>4927</v>
      </c>
      <c r="F2293" s="13" t="s">
        <v>9</v>
      </c>
      <c r="G2293" s="13" t="s">
        <v>4802</v>
      </c>
      <c r="H2293" s="13" t="s">
        <v>4816</v>
      </c>
      <c r="I2293" s="13">
        <f>(Brick_Kilns_EF!$B$13*Brick_Kilns_EF!$B$11*Brick_Kilns_EF!$B$12)</f>
        <v>8886.81</v>
      </c>
      <c r="J2293" s="13">
        <f>IF(D2293="ZZ",Brick_Kilns_EF!$E$5*(0.75),Brick_Kilns_EF!$E$5)</f>
        <v>7.2749999999999985E-3</v>
      </c>
      <c r="K2293" s="13">
        <f t="shared" si="141"/>
        <v>64.651542749999976</v>
      </c>
      <c r="L2293" s="13">
        <f>IF(D2293="ZZ",Brick_Kilns_EF!$E$2*(0.75),Brick_Kilns_EF!$E$2)</f>
        <v>5.0999999999999995E-3</v>
      </c>
      <c r="M2293" s="13">
        <f t="shared" si="140"/>
        <v>45.32273099999999</v>
      </c>
      <c r="N2293" s="13">
        <f>IF(D2293="ZZ",Brick_Kilns_EF!$E$3*(0.75),Brick_Kilns_EF!$E$3)</f>
        <v>3.4499999999999999E-3</v>
      </c>
      <c r="O2293" s="13">
        <f t="shared" si="142"/>
        <v>30.659494499999997</v>
      </c>
      <c r="P2293" s="13">
        <f>IF(D2293="ZZ",Brick_Kilns_EF!$E$4*(0.75),Brick_Kilns_EF!$E$4)</f>
        <v>3.5250000000000004E-3</v>
      </c>
      <c r="Q2293" s="13">
        <f t="shared" si="143"/>
        <v>31.326005250000001</v>
      </c>
    </row>
    <row r="2294" spans="1:17">
      <c r="A2294" s="13" t="s">
        <v>2305</v>
      </c>
      <c r="B2294" s="13">
        <v>22.707106190000001</v>
      </c>
      <c r="C2294" s="13">
        <v>90.484715429999994</v>
      </c>
      <c r="D2294" s="13" t="s">
        <v>2219</v>
      </c>
      <c r="E2294" s="13" t="s">
        <v>4927</v>
      </c>
      <c r="F2294" s="13" t="s">
        <v>11</v>
      </c>
      <c r="G2294" s="13" t="s">
        <v>4802</v>
      </c>
      <c r="H2294" s="13" t="s">
        <v>4816</v>
      </c>
      <c r="I2294" s="13">
        <f>(Brick_Kilns_EF!$B$13*Brick_Kilns_EF!$B$11*Brick_Kilns_EF!$B$12)</f>
        <v>8886.81</v>
      </c>
      <c r="J2294" s="13">
        <f>IF(D2294="ZZ",Brick_Kilns_EF!$E$5*(0.75),Brick_Kilns_EF!$E$5)</f>
        <v>7.2749999999999985E-3</v>
      </c>
      <c r="K2294" s="13">
        <f t="shared" si="141"/>
        <v>64.651542749999976</v>
      </c>
      <c r="L2294" s="13">
        <f>IF(D2294="ZZ",Brick_Kilns_EF!$E$2*(0.75),Brick_Kilns_EF!$E$2)</f>
        <v>5.0999999999999995E-3</v>
      </c>
      <c r="M2294" s="13">
        <f t="shared" si="140"/>
        <v>45.32273099999999</v>
      </c>
      <c r="N2294" s="13">
        <f>IF(D2294="ZZ",Brick_Kilns_EF!$E$3*(0.75),Brick_Kilns_EF!$E$3)</f>
        <v>3.4499999999999999E-3</v>
      </c>
      <c r="O2294" s="13">
        <f t="shared" si="142"/>
        <v>30.659494499999997</v>
      </c>
      <c r="P2294" s="13">
        <f>IF(D2294="ZZ",Brick_Kilns_EF!$E$4*(0.75),Brick_Kilns_EF!$E$4)</f>
        <v>3.5250000000000004E-3</v>
      </c>
      <c r="Q2294" s="13">
        <f t="shared" si="143"/>
        <v>31.326005250000001</v>
      </c>
    </row>
    <row r="2295" spans="1:17">
      <c r="A2295" s="13" t="s">
        <v>2306</v>
      </c>
      <c r="B2295" s="13">
        <v>23.207566</v>
      </c>
      <c r="C2295" s="13">
        <v>89.802888460000005</v>
      </c>
      <c r="D2295" s="13" t="s">
        <v>2219</v>
      </c>
      <c r="E2295" s="13" t="s">
        <v>4927</v>
      </c>
      <c r="F2295" s="13" t="s">
        <v>7</v>
      </c>
      <c r="G2295" s="13" t="s">
        <v>4802</v>
      </c>
      <c r="H2295" s="13" t="s">
        <v>4816</v>
      </c>
      <c r="I2295" s="13">
        <f>(Brick_Kilns_EF!$B$13*Brick_Kilns_EF!$B$11*Brick_Kilns_EF!$B$12)</f>
        <v>8886.81</v>
      </c>
      <c r="J2295" s="13">
        <f>IF(D2295="ZZ",Brick_Kilns_EF!$E$5*(0.75),Brick_Kilns_EF!$E$5)</f>
        <v>7.2749999999999985E-3</v>
      </c>
      <c r="K2295" s="13">
        <f t="shared" si="141"/>
        <v>64.651542749999976</v>
      </c>
      <c r="L2295" s="13">
        <f>IF(D2295="ZZ",Brick_Kilns_EF!$E$2*(0.75),Brick_Kilns_EF!$E$2)</f>
        <v>5.0999999999999995E-3</v>
      </c>
      <c r="M2295" s="13">
        <f t="shared" si="140"/>
        <v>45.32273099999999</v>
      </c>
      <c r="N2295" s="13">
        <f>IF(D2295="ZZ",Brick_Kilns_EF!$E$3*(0.75),Brick_Kilns_EF!$E$3)</f>
        <v>3.4499999999999999E-3</v>
      </c>
      <c r="O2295" s="13">
        <f t="shared" si="142"/>
        <v>30.659494499999997</v>
      </c>
      <c r="P2295" s="13">
        <f>IF(D2295="ZZ",Brick_Kilns_EF!$E$4*(0.75),Brick_Kilns_EF!$E$4)</f>
        <v>3.5250000000000004E-3</v>
      </c>
      <c r="Q2295" s="13">
        <f t="shared" si="143"/>
        <v>31.326005250000001</v>
      </c>
    </row>
    <row r="2296" spans="1:17">
      <c r="A2296" s="13" t="s">
        <v>2307</v>
      </c>
      <c r="B2296" s="13">
        <v>23.156167669999999</v>
      </c>
      <c r="C2296" s="13">
        <v>89.944175990000005</v>
      </c>
      <c r="D2296" s="13" t="s">
        <v>2219</v>
      </c>
      <c r="E2296" s="13" t="s">
        <v>4927</v>
      </c>
      <c r="F2296" s="13" t="s">
        <v>7</v>
      </c>
      <c r="G2296" s="13" t="s">
        <v>4802</v>
      </c>
      <c r="H2296" s="13" t="s">
        <v>4816</v>
      </c>
      <c r="I2296" s="13">
        <f>(Brick_Kilns_EF!$B$13*Brick_Kilns_EF!$B$11*Brick_Kilns_EF!$B$12)</f>
        <v>8886.81</v>
      </c>
      <c r="J2296" s="13">
        <f>IF(D2296="ZZ",Brick_Kilns_EF!$E$5*(0.75),Brick_Kilns_EF!$E$5)</f>
        <v>7.2749999999999985E-3</v>
      </c>
      <c r="K2296" s="13">
        <f t="shared" si="141"/>
        <v>64.651542749999976</v>
      </c>
      <c r="L2296" s="13">
        <f>IF(D2296="ZZ",Brick_Kilns_EF!$E$2*(0.75),Brick_Kilns_EF!$E$2)</f>
        <v>5.0999999999999995E-3</v>
      </c>
      <c r="M2296" s="13">
        <f t="shared" si="140"/>
        <v>45.32273099999999</v>
      </c>
      <c r="N2296" s="13">
        <f>IF(D2296="ZZ",Brick_Kilns_EF!$E$3*(0.75),Brick_Kilns_EF!$E$3)</f>
        <v>3.4499999999999999E-3</v>
      </c>
      <c r="O2296" s="13">
        <f t="shared" si="142"/>
        <v>30.659494499999997</v>
      </c>
      <c r="P2296" s="13">
        <f>IF(D2296="ZZ",Brick_Kilns_EF!$E$4*(0.75),Brick_Kilns_EF!$E$4)</f>
        <v>3.5250000000000004E-3</v>
      </c>
      <c r="Q2296" s="13">
        <f t="shared" si="143"/>
        <v>31.326005250000001</v>
      </c>
    </row>
    <row r="2297" spans="1:17">
      <c r="A2297" s="13" t="s">
        <v>2308</v>
      </c>
      <c r="B2297" s="13">
        <v>22.366309179999998</v>
      </c>
      <c r="C2297" s="13">
        <v>90.210773639999999</v>
      </c>
      <c r="D2297" s="13" t="s">
        <v>2219</v>
      </c>
      <c r="E2297" s="13" t="s">
        <v>4927</v>
      </c>
      <c r="F2297" s="13" t="s">
        <v>11</v>
      </c>
      <c r="G2297" s="13" t="s">
        <v>4802</v>
      </c>
      <c r="H2297" s="13" t="s">
        <v>4816</v>
      </c>
      <c r="I2297" s="13">
        <f>(Brick_Kilns_EF!$B$13*Brick_Kilns_EF!$B$11*Brick_Kilns_EF!$B$12)</f>
        <v>8886.81</v>
      </c>
      <c r="J2297" s="13">
        <f>IF(D2297="ZZ",Brick_Kilns_EF!$E$5*(0.75),Brick_Kilns_EF!$E$5)</f>
        <v>7.2749999999999985E-3</v>
      </c>
      <c r="K2297" s="13">
        <f t="shared" si="141"/>
        <v>64.651542749999976</v>
      </c>
      <c r="L2297" s="13">
        <f>IF(D2297="ZZ",Brick_Kilns_EF!$E$2*(0.75),Brick_Kilns_EF!$E$2)</f>
        <v>5.0999999999999995E-3</v>
      </c>
      <c r="M2297" s="13">
        <f t="shared" si="140"/>
        <v>45.32273099999999</v>
      </c>
      <c r="N2297" s="13">
        <f>IF(D2297="ZZ",Brick_Kilns_EF!$E$3*(0.75),Brick_Kilns_EF!$E$3)</f>
        <v>3.4499999999999999E-3</v>
      </c>
      <c r="O2297" s="13">
        <f t="shared" si="142"/>
        <v>30.659494499999997</v>
      </c>
      <c r="P2297" s="13">
        <f>IF(D2297="ZZ",Brick_Kilns_EF!$E$4*(0.75),Brick_Kilns_EF!$E$4)</f>
        <v>3.5250000000000004E-3</v>
      </c>
      <c r="Q2297" s="13">
        <f t="shared" si="143"/>
        <v>31.326005250000001</v>
      </c>
    </row>
    <row r="2298" spans="1:17">
      <c r="A2298" s="13" t="s">
        <v>2309</v>
      </c>
      <c r="B2298" s="13">
        <v>22.402291000000002</v>
      </c>
      <c r="C2298" s="13">
        <v>89.207419990000005</v>
      </c>
      <c r="D2298" s="13" t="s">
        <v>2219</v>
      </c>
      <c r="E2298" s="13" t="s">
        <v>4927</v>
      </c>
      <c r="F2298" s="13" t="s">
        <v>9</v>
      </c>
      <c r="G2298" s="13" t="s">
        <v>4802</v>
      </c>
      <c r="H2298" s="13" t="s">
        <v>4816</v>
      </c>
      <c r="I2298" s="13">
        <f>(Brick_Kilns_EF!$B$13*Brick_Kilns_EF!$B$11*Brick_Kilns_EF!$B$12)</f>
        <v>8886.81</v>
      </c>
      <c r="J2298" s="13">
        <f>IF(D2298="ZZ",Brick_Kilns_EF!$E$5*(0.75),Brick_Kilns_EF!$E$5)</f>
        <v>7.2749999999999985E-3</v>
      </c>
      <c r="K2298" s="13">
        <f t="shared" si="141"/>
        <v>64.651542749999976</v>
      </c>
      <c r="L2298" s="13">
        <f>IF(D2298="ZZ",Brick_Kilns_EF!$E$2*(0.75),Brick_Kilns_EF!$E$2)</f>
        <v>5.0999999999999995E-3</v>
      </c>
      <c r="M2298" s="13">
        <f t="shared" si="140"/>
        <v>45.32273099999999</v>
      </c>
      <c r="N2298" s="13">
        <f>IF(D2298="ZZ",Brick_Kilns_EF!$E$3*(0.75),Brick_Kilns_EF!$E$3)</f>
        <v>3.4499999999999999E-3</v>
      </c>
      <c r="O2298" s="13">
        <f t="shared" si="142"/>
        <v>30.659494499999997</v>
      </c>
      <c r="P2298" s="13">
        <f>IF(D2298="ZZ",Brick_Kilns_EF!$E$4*(0.75),Brick_Kilns_EF!$E$4)</f>
        <v>3.5250000000000004E-3</v>
      </c>
      <c r="Q2298" s="13">
        <f t="shared" si="143"/>
        <v>31.326005250000001</v>
      </c>
    </row>
    <row r="2299" spans="1:17">
      <c r="A2299" s="13" t="s">
        <v>2310</v>
      </c>
      <c r="B2299" s="13">
        <v>23.62723523</v>
      </c>
      <c r="C2299" s="13">
        <v>88.804965109999998</v>
      </c>
      <c r="D2299" s="13" t="s">
        <v>2219</v>
      </c>
      <c r="E2299" s="13" t="s">
        <v>4927</v>
      </c>
      <c r="F2299" s="13" t="s">
        <v>9</v>
      </c>
      <c r="G2299" s="13" t="s">
        <v>4802</v>
      </c>
      <c r="H2299" s="13" t="s">
        <v>4816</v>
      </c>
      <c r="I2299" s="13">
        <f>(Brick_Kilns_EF!$B$13*Brick_Kilns_EF!$B$11*Brick_Kilns_EF!$B$12)</f>
        <v>8886.81</v>
      </c>
      <c r="J2299" s="13">
        <f>IF(D2299="ZZ",Brick_Kilns_EF!$E$5*(0.75),Brick_Kilns_EF!$E$5)</f>
        <v>7.2749999999999985E-3</v>
      </c>
      <c r="K2299" s="13">
        <f t="shared" si="141"/>
        <v>64.651542749999976</v>
      </c>
      <c r="L2299" s="13">
        <f>IF(D2299="ZZ",Brick_Kilns_EF!$E$2*(0.75),Brick_Kilns_EF!$E$2)</f>
        <v>5.0999999999999995E-3</v>
      </c>
      <c r="M2299" s="13">
        <f t="shared" si="140"/>
        <v>45.32273099999999</v>
      </c>
      <c r="N2299" s="13">
        <f>IF(D2299="ZZ",Brick_Kilns_EF!$E$3*(0.75),Brick_Kilns_EF!$E$3)</f>
        <v>3.4499999999999999E-3</v>
      </c>
      <c r="O2299" s="13">
        <f t="shared" si="142"/>
        <v>30.659494499999997</v>
      </c>
      <c r="P2299" s="13">
        <f>IF(D2299="ZZ",Brick_Kilns_EF!$E$4*(0.75),Brick_Kilns_EF!$E$4)</f>
        <v>3.5250000000000004E-3</v>
      </c>
      <c r="Q2299" s="13">
        <f t="shared" si="143"/>
        <v>31.326005250000001</v>
      </c>
    </row>
    <row r="2300" spans="1:17">
      <c r="A2300" s="13" t="s">
        <v>2311</v>
      </c>
      <c r="B2300" s="13">
        <v>23.860305759999999</v>
      </c>
      <c r="C2300" s="13">
        <v>90.207076439999994</v>
      </c>
      <c r="D2300" s="13" t="s">
        <v>2219</v>
      </c>
      <c r="E2300" s="13" t="s">
        <v>4927</v>
      </c>
      <c r="F2300" s="13" t="s">
        <v>7</v>
      </c>
      <c r="G2300" s="13" t="s">
        <v>4802</v>
      </c>
      <c r="H2300" s="13" t="s">
        <v>4816</v>
      </c>
      <c r="I2300" s="13">
        <f>(Brick_Kilns_EF!$B$13*Brick_Kilns_EF!$B$11*Brick_Kilns_EF!$B$12)</f>
        <v>8886.81</v>
      </c>
      <c r="J2300" s="13">
        <f>IF(D2300="ZZ",Brick_Kilns_EF!$E$5*(0.75),Brick_Kilns_EF!$E$5)</f>
        <v>7.2749999999999985E-3</v>
      </c>
      <c r="K2300" s="13">
        <f t="shared" si="141"/>
        <v>64.651542749999976</v>
      </c>
      <c r="L2300" s="13">
        <f>IF(D2300="ZZ",Brick_Kilns_EF!$E$2*(0.75),Brick_Kilns_EF!$E$2)</f>
        <v>5.0999999999999995E-3</v>
      </c>
      <c r="M2300" s="13">
        <f t="shared" si="140"/>
        <v>45.32273099999999</v>
      </c>
      <c r="N2300" s="13">
        <f>IF(D2300="ZZ",Brick_Kilns_EF!$E$3*(0.75),Brick_Kilns_EF!$E$3)</f>
        <v>3.4499999999999999E-3</v>
      </c>
      <c r="O2300" s="13">
        <f t="shared" si="142"/>
        <v>30.659494499999997</v>
      </c>
      <c r="P2300" s="13">
        <f>IF(D2300="ZZ",Brick_Kilns_EF!$E$4*(0.75),Brick_Kilns_EF!$E$4)</f>
        <v>3.5250000000000004E-3</v>
      </c>
      <c r="Q2300" s="13">
        <f t="shared" si="143"/>
        <v>31.326005250000001</v>
      </c>
    </row>
    <row r="2301" spans="1:17">
      <c r="A2301" s="13" t="s">
        <v>2312</v>
      </c>
      <c r="B2301" s="13">
        <v>22.7665863</v>
      </c>
      <c r="C2301" s="13">
        <v>89.472696189999994</v>
      </c>
      <c r="D2301" s="13" t="s">
        <v>2219</v>
      </c>
      <c r="E2301" s="13" t="s">
        <v>4927</v>
      </c>
      <c r="F2301" s="13" t="s">
        <v>9</v>
      </c>
      <c r="G2301" s="13" t="s">
        <v>4802</v>
      </c>
      <c r="H2301" s="13" t="s">
        <v>4816</v>
      </c>
      <c r="I2301" s="13">
        <f>(Brick_Kilns_EF!$B$13*Brick_Kilns_EF!$B$11*Brick_Kilns_EF!$B$12)</f>
        <v>8886.81</v>
      </c>
      <c r="J2301" s="13">
        <f>IF(D2301="ZZ",Brick_Kilns_EF!$E$5*(0.75),Brick_Kilns_EF!$E$5)</f>
        <v>7.2749999999999985E-3</v>
      </c>
      <c r="K2301" s="13">
        <f t="shared" si="141"/>
        <v>64.651542749999976</v>
      </c>
      <c r="L2301" s="13">
        <f>IF(D2301="ZZ",Brick_Kilns_EF!$E$2*(0.75),Brick_Kilns_EF!$E$2)</f>
        <v>5.0999999999999995E-3</v>
      </c>
      <c r="M2301" s="13">
        <f t="shared" si="140"/>
        <v>45.32273099999999</v>
      </c>
      <c r="N2301" s="13">
        <f>IF(D2301="ZZ",Brick_Kilns_EF!$E$3*(0.75),Brick_Kilns_EF!$E$3)</f>
        <v>3.4499999999999999E-3</v>
      </c>
      <c r="O2301" s="13">
        <f t="shared" si="142"/>
        <v>30.659494499999997</v>
      </c>
      <c r="P2301" s="13">
        <f>IF(D2301="ZZ",Brick_Kilns_EF!$E$4*(0.75),Brick_Kilns_EF!$E$4)</f>
        <v>3.5250000000000004E-3</v>
      </c>
      <c r="Q2301" s="13">
        <f t="shared" si="143"/>
        <v>31.326005250000001</v>
      </c>
    </row>
    <row r="2302" spans="1:17">
      <c r="A2302" s="13" t="s">
        <v>2313</v>
      </c>
      <c r="B2302" s="13">
        <v>23.062098500000001</v>
      </c>
      <c r="C2302" s="13">
        <v>89.116170729999993</v>
      </c>
      <c r="D2302" s="13" t="s">
        <v>2219</v>
      </c>
      <c r="E2302" s="13" t="s">
        <v>4927</v>
      </c>
      <c r="F2302" s="13" t="s">
        <v>9</v>
      </c>
      <c r="G2302" s="13" t="s">
        <v>4802</v>
      </c>
      <c r="H2302" s="13" t="s">
        <v>4816</v>
      </c>
      <c r="I2302" s="13">
        <f>(Brick_Kilns_EF!$B$13*Brick_Kilns_EF!$B$11*Brick_Kilns_EF!$B$12)</f>
        <v>8886.81</v>
      </c>
      <c r="J2302" s="13">
        <f>IF(D2302="ZZ",Brick_Kilns_EF!$E$5*(0.75),Brick_Kilns_EF!$E$5)</f>
        <v>7.2749999999999985E-3</v>
      </c>
      <c r="K2302" s="13">
        <f t="shared" si="141"/>
        <v>64.651542749999976</v>
      </c>
      <c r="L2302" s="13">
        <f>IF(D2302="ZZ",Brick_Kilns_EF!$E$2*(0.75),Brick_Kilns_EF!$E$2)</f>
        <v>5.0999999999999995E-3</v>
      </c>
      <c r="M2302" s="13">
        <f t="shared" si="140"/>
        <v>45.32273099999999</v>
      </c>
      <c r="N2302" s="13">
        <f>IF(D2302="ZZ",Brick_Kilns_EF!$E$3*(0.75),Brick_Kilns_EF!$E$3)</f>
        <v>3.4499999999999999E-3</v>
      </c>
      <c r="O2302" s="13">
        <f t="shared" si="142"/>
        <v>30.659494499999997</v>
      </c>
      <c r="P2302" s="13">
        <f>IF(D2302="ZZ",Brick_Kilns_EF!$E$4*(0.75),Brick_Kilns_EF!$E$4)</f>
        <v>3.5250000000000004E-3</v>
      </c>
      <c r="Q2302" s="13">
        <f t="shared" si="143"/>
        <v>31.326005250000001</v>
      </c>
    </row>
    <row r="2303" spans="1:17">
      <c r="A2303" s="13" t="s">
        <v>2314</v>
      </c>
      <c r="B2303" s="13">
        <v>22.531886409999998</v>
      </c>
      <c r="C2303" s="13">
        <v>90.471981729999996</v>
      </c>
      <c r="D2303" s="13" t="s">
        <v>2219</v>
      </c>
      <c r="E2303" s="13" t="s">
        <v>4927</v>
      </c>
      <c r="F2303" s="13" t="s">
        <v>11</v>
      </c>
      <c r="G2303" s="13" t="s">
        <v>4802</v>
      </c>
      <c r="H2303" s="13" t="s">
        <v>4816</v>
      </c>
      <c r="I2303" s="13">
        <f>(Brick_Kilns_EF!$B$13*Brick_Kilns_EF!$B$11*Brick_Kilns_EF!$B$12)</f>
        <v>8886.81</v>
      </c>
      <c r="J2303" s="13">
        <f>IF(D2303="ZZ",Brick_Kilns_EF!$E$5*(0.75),Brick_Kilns_EF!$E$5)</f>
        <v>7.2749999999999985E-3</v>
      </c>
      <c r="K2303" s="13">
        <f t="shared" si="141"/>
        <v>64.651542749999976</v>
      </c>
      <c r="L2303" s="13">
        <f>IF(D2303="ZZ",Brick_Kilns_EF!$E$2*(0.75),Brick_Kilns_EF!$E$2)</f>
        <v>5.0999999999999995E-3</v>
      </c>
      <c r="M2303" s="13">
        <f t="shared" si="140"/>
        <v>45.32273099999999</v>
      </c>
      <c r="N2303" s="13">
        <f>IF(D2303="ZZ",Brick_Kilns_EF!$E$3*(0.75),Brick_Kilns_EF!$E$3)</f>
        <v>3.4499999999999999E-3</v>
      </c>
      <c r="O2303" s="13">
        <f t="shared" si="142"/>
        <v>30.659494499999997</v>
      </c>
      <c r="P2303" s="13">
        <f>IF(D2303="ZZ",Brick_Kilns_EF!$E$4*(0.75),Brick_Kilns_EF!$E$4)</f>
        <v>3.5250000000000004E-3</v>
      </c>
      <c r="Q2303" s="13">
        <f t="shared" si="143"/>
        <v>31.326005250000001</v>
      </c>
    </row>
    <row r="2304" spans="1:17">
      <c r="A2304" s="13" t="s">
        <v>2315</v>
      </c>
      <c r="B2304" s="13">
        <v>22.53135584</v>
      </c>
      <c r="C2304" s="13">
        <v>90.470670229999996</v>
      </c>
      <c r="D2304" s="13" t="s">
        <v>2219</v>
      </c>
      <c r="E2304" s="13" t="s">
        <v>4927</v>
      </c>
      <c r="F2304" s="13" t="s">
        <v>11</v>
      </c>
      <c r="G2304" s="13" t="s">
        <v>4802</v>
      </c>
      <c r="H2304" s="13" t="s">
        <v>4816</v>
      </c>
      <c r="I2304" s="13">
        <f>(Brick_Kilns_EF!$B$13*Brick_Kilns_EF!$B$11*Brick_Kilns_EF!$B$12)</f>
        <v>8886.81</v>
      </c>
      <c r="J2304" s="13">
        <f>IF(D2304="ZZ",Brick_Kilns_EF!$E$5*(0.75),Brick_Kilns_EF!$E$5)</f>
        <v>7.2749999999999985E-3</v>
      </c>
      <c r="K2304" s="13">
        <f t="shared" si="141"/>
        <v>64.651542749999976</v>
      </c>
      <c r="L2304" s="13">
        <f>IF(D2304="ZZ",Brick_Kilns_EF!$E$2*(0.75),Brick_Kilns_EF!$E$2)</f>
        <v>5.0999999999999995E-3</v>
      </c>
      <c r="M2304" s="13">
        <f t="shared" si="140"/>
        <v>45.32273099999999</v>
      </c>
      <c r="N2304" s="13">
        <f>IF(D2304="ZZ",Brick_Kilns_EF!$E$3*(0.75),Brick_Kilns_EF!$E$3)</f>
        <v>3.4499999999999999E-3</v>
      </c>
      <c r="O2304" s="13">
        <f t="shared" si="142"/>
        <v>30.659494499999997</v>
      </c>
      <c r="P2304" s="13">
        <f>IF(D2304="ZZ",Brick_Kilns_EF!$E$4*(0.75),Brick_Kilns_EF!$E$4)</f>
        <v>3.5250000000000004E-3</v>
      </c>
      <c r="Q2304" s="13">
        <f t="shared" si="143"/>
        <v>31.326005250000001</v>
      </c>
    </row>
    <row r="2305" spans="1:17">
      <c r="A2305" s="13" t="s">
        <v>2316</v>
      </c>
      <c r="B2305" s="13">
        <v>23.179569269999998</v>
      </c>
      <c r="C2305" s="13">
        <v>90.350773669999995</v>
      </c>
      <c r="D2305" s="13" t="s">
        <v>2219</v>
      </c>
      <c r="E2305" s="13" t="s">
        <v>4927</v>
      </c>
      <c r="F2305" s="13" t="s">
        <v>7</v>
      </c>
      <c r="G2305" s="13" t="s">
        <v>4802</v>
      </c>
      <c r="H2305" s="13" t="s">
        <v>4816</v>
      </c>
      <c r="I2305" s="13">
        <f>(Brick_Kilns_EF!$B$13*Brick_Kilns_EF!$B$11*Brick_Kilns_EF!$B$12)</f>
        <v>8886.81</v>
      </c>
      <c r="J2305" s="13">
        <f>IF(D2305="ZZ",Brick_Kilns_EF!$E$5*(0.75),Brick_Kilns_EF!$E$5)</f>
        <v>7.2749999999999985E-3</v>
      </c>
      <c r="K2305" s="13">
        <f t="shared" si="141"/>
        <v>64.651542749999976</v>
      </c>
      <c r="L2305" s="13">
        <f>IF(D2305="ZZ",Brick_Kilns_EF!$E$2*(0.75),Brick_Kilns_EF!$E$2)</f>
        <v>5.0999999999999995E-3</v>
      </c>
      <c r="M2305" s="13">
        <f t="shared" si="140"/>
        <v>45.32273099999999</v>
      </c>
      <c r="N2305" s="13">
        <f>IF(D2305="ZZ",Brick_Kilns_EF!$E$3*(0.75),Brick_Kilns_EF!$E$3)</f>
        <v>3.4499999999999999E-3</v>
      </c>
      <c r="O2305" s="13">
        <f t="shared" si="142"/>
        <v>30.659494499999997</v>
      </c>
      <c r="P2305" s="13">
        <f>IF(D2305="ZZ",Brick_Kilns_EF!$E$4*(0.75),Brick_Kilns_EF!$E$4)</f>
        <v>3.5250000000000004E-3</v>
      </c>
      <c r="Q2305" s="13">
        <f t="shared" si="143"/>
        <v>31.326005250000001</v>
      </c>
    </row>
    <row r="2306" spans="1:17">
      <c r="A2306" s="13" t="s">
        <v>2317</v>
      </c>
      <c r="B2306" s="13">
        <v>23.178911920000001</v>
      </c>
      <c r="C2306" s="13">
        <v>90.348978419999995</v>
      </c>
      <c r="D2306" s="13" t="s">
        <v>2219</v>
      </c>
      <c r="E2306" s="13" t="s">
        <v>4927</v>
      </c>
      <c r="F2306" s="13" t="s">
        <v>7</v>
      </c>
      <c r="G2306" s="13" t="s">
        <v>4802</v>
      </c>
      <c r="H2306" s="13" t="s">
        <v>4816</v>
      </c>
      <c r="I2306" s="13">
        <f>(Brick_Kilns_EF!$B$13*Brick_Kilns_EF!$B$11*Brick_Kilns_EF!$B$12)</f>
        <v>8886.81</v>
      </c>
      <c r="J2306" s="13">
        <f>IF(D2306="ZZ",Brick_Kilns_EF!$E$5*(0.75),Brick_Kilns_EF!$E$5)</f>
        <v>7.2749999999999985E-3</v>
      </c>
      <c r="K2306" s="13">
        <f t="shared" si="141"/>
        <v>64.651542749999976</v>
      </c>
      <c r="L2306" s="13">
        <f>IF(D2306="ZZ",Brick_Kilns_EF!$E$2*(0.75),Brick_Kilns_EF!$E$2)</f>
        <v>5.0999999999999995E-3</v>
      </c>
      <c r="M2306" s="13">
        <f t="shared" ref="M2306:M2369" si="144">(I2306*L2306)</f>
        <v>45.32273099999999</v>
      </c>
      <c r="N2306" s="13">
        <f>IF(D2306="ZZ",Brick_Kilns_EF!$E$3*(0.75),Brick_Kilns_EF!$E$3)</f>
        <v>3.4499999999999999E-3</v>
      </c>
      <c r="O2306" s="13">
        <f t="shared" si="142"/>
        <v>30.659494499999997</v>
      </c>
      <c r="P2306" s="13">
        <f>IF(D2306="ZZ",Brick_Kilns_EF!$E$4*(0.75),Brick_Kilns_EF!$E$4)</f>
        <v>3.5250000000000004E-3</v>
      </c>
      <c r="Q2306" s="13">
        <f t="shared" si="143"/>
        <v>31.326005250000001</v>
      </c>
    </row>
    <row r="2307" spans="1:17">
      <c r="A2307" s="13" t="s">
        <v>2318</v>
      </c>
      <c r="B2307" s="13">
        <v>24.148286809999998</v>
      </c>
      <c r="C2307" s="13">
        <v>89.496867859999995</v>
      </c>
      <c r="D2307" s="13" t="s">
        <v>2219</v>
      </c>
      <c r="E2307" s="13" t="s">
        <v>4927</v>
      </c>
      <c r="F2307" s="13" t="s">
        <v>42</v>
      </c>
      <c r="G2307" s="13" t="s">
        <v>4802</v>
      </c>
      <c r="H2307" s="13" t="s">
        <v>4816</v>
      </c>
      <c r="I2307" s="13">
        <f>(Brick_Kilns_EF!$B$13*Brick_Kilns_EF!$B$11*Brick_Kilns_EF!$B$12)</f>
        <v>8886.81</v>
      </c>
      <c r="J2307" s="13">
        <f>IF(D2307="ZZ",Brick_Kilns_EF!$E$5*(0.75),Brick_Kilns_EF!$E$5)</f>
        <v>7.2749999999999985E-3</v>
      </c>
      <c r="K2307" s="13">
        <f t="shared" ref="K2307:K2370" si="145">J2307*I2307</f>
        <v>64.651542749999976</v>
      </c>
      <c r="L2307" s="13">
        <f>IF(D2307="ZZ",Brick_Kilns_EF!$E$2*(0.75),Brick_Kilns_EF!$E$2)</f>
        <v>5.0999999999999995E-3</v>
      </c>
      <c r="M2307" s="13">
        <f t="shared" si="144"/>
        <v>45.32273099999999</v>
      </c>
      <c r="N2307" s="13">
        <f>IF(D2307="ZZ",Brick_Kilns_EF!$E$3*(0.75),Brick_Kilns_EF!$E$3)</f>
        <v>3.4499999999999999E-3</v>
      </c>
      <c r="O2307" s="13">
        <f t="shared" ref="O2307:O2370" si="146">I2307*N2307</f>
        <v>30.659494499999997</v>
      </c>
      <c r="P2307" s="13">
        <f>IF(D2307="ZZ",Brick_Kilns_EF!$E$4*(0.75),Brick_Kilns_EF!$E$4)</f>
        <v>3.5250000000000004E-3</v>
      </c>
      <c r="Q2307" s="13">
        <f t="shared" ref="Q2307:Q2370" si="147">I2307*P2307</f>
        <v>31.326005250000001</v>
      </c>
    </row>
    <row r="2308" spans="1:17">
      <c r="A2308" s="13" t="s">
        <v>2319</v>
      </c>
      <c r="B2308" s="13">
        <v>23.629496670000002</v>
      </c>
      <c r="C2308" s="13">
        <v>90.408393750000002</v>
      </c>
      <c r="D2308" s="13" t="s">
        <v>2219</v>
      </c>
      <c r="E2308" s="13" t="s">
        <v>4927</v>
      </c>
      <c r="F2308" s="13" t="s">
        <v>7</v>
      </c>
      <c r="G2308" s="13" t="s">
        <v>4802</v>
      </c>
      <c r="H2308" s="13" t="s">
        <v>4816</v>
      </c>
      <c r="I2308" s="13">
        <f>(Brick_Kilns_EF!$B$13*Brick_Kilns_EF!$B$11*Brick_Kilns_EF!$B$12)</f>
        <v>8886.81</v>
      </c>
      <c r="J2308" s="13">
        <f>IF(D2308="ZZ",Brick_Kilns_EF!$E$5*(0.75),Brick_Kilns_EF!$E$5)</f>
        <v>7.2749999999999985E-3</v>
      </c>
      <c r="K2308" s="13">
        <f t="shared" si="145"/>
        <v>64.651542749999976</v>
      </c>
      <c r="L2308" s="13">
        <f>IF(D2308="ZZ",Brick_Kilns_EF!$E$2*(0.75),Brick_Kilns_EF!$E$2)</f>
        <v>5.0999999999999995E-3</v>
      </c>
      <c r="M2308" s="13">
        <f t="shared" si="144"/>
        <v>45.32273099999999</v>
      </c>
      <c r="N2308" s="13">
        <f>IF(D2308="ZZ",Brick_Kilns_EF!$E$3*(0.75),Brick_Kilns_EF!$E$3)</f>
        <v>3.4499999999999999E-3</v>
      </c>
      <c r="O2308" s="13">
        <f t="shared" si="146"/>
        <v>30.659494499999997</v>
      </c>
      <c r="P2308" s="13">
        <f>IF(D2308="ZZ",Brick_Kilns_EF!$E$4*(0.75),Brick_Kilns_EF!$E$4)</f>
        <v>3.5250000000000004E-3</v>
      </c>
      <c r="Q2308" s="13">
        <f t="shared" si="147"/>
        <v>31.326005250000001</v>
      </c>
    </row>
    <row r="2309" spans="1:17">
      <c r="A2309" s="13" t="s">
        <v>2320</v>
      </c>
      <c r="B2309" s="13">
        <v>23.79794085</v>
      </c>
      <c r="C2309" s="13">
        <v>90.313255999999996</v>
      </c>
      <c r="D2309" s="13" t="s">
        <v>2219</v>
      </c>
      <c r="E2309" s="13" t="s">
        <v>4927</v>
      </c>
      <c r="F2309" s="13" t="s">
        <v>7</v>
      </c>
      <c r="G2309" s="13" t="s">
        <v>4802</v>
      </c>
      <c r="H2309" s="13" t="s">
        <v>4816</v>
      </c>
      <c r="I2309" s="13">
        <f>(Brick_Kilns_EF!$B$13*Brick_Kilns_EF!$B$11*Brick_Kilns_EF!$B$12)</f>
        <v>8886.81</v>
      </c>
      <c r="J2309" s="13">
        <f>IF(D2309="ZZ",Brick_Kilns_EF!$E$5*(0.75),Brick_Kilns_EF!$E$5)</f>
        <v>7.2749999999999985E-3</v>
      </c>
      <c r="K2309" s="13">
        <f t="shared" si="145"/>
        <v>64.651542749999976</v>
      </c>
      <c r="L2309" s="13">
        <f>IF(D2309="ZZ",Brick_Kilns_EF!$E$2*(0.75),Brick_Kilns_EF!$E$2)</f>
        <v>5.0999999999999995E-3</v>
      </c>
      <c r="M2309" s="13">
        <f t="shared" si="144"/>
        <v>45.32273099999999</v>
      </c>
      <c r="N2309" s="13">
        <f>IF(D2309="ZZ",Brick_Kilns_EF!$E$3*(0.75),Brick_Kilns_EF!$E$3)</f>
        <v>3.4499999999999999E-3</v>
      </c>
      <c r="O2309" s="13">
        <f t="shared" si="146"/>
        <v>30.659494499999997</v>
      </c>
      <c r="P2309" s="13">
        <f>IF(D2309="ZZ",Brick_Kilns_EF!$E$4*(0.75),Brick_Kilns_EF!$E$4)</f>
        <v>3.5250000000000004E-3</v>
      </c>
      <c r="Q2309" s="13">
        <f t="shared" si="147"/>
        <v>31.326005250000001</v>
      </c>
    </row>
    <row r="2310" spans="1:17">
      <c r="A2310" s="13" t="s">
        <v>2321</v>
      </c>
      <c r="B2310" s="13">
        <v>23.932598580000001</v>
      </c>
      <c r="C2310" s="13">
        <v>90.147574309999996</v>
      </c>
      <c r="D2310" s="13" t="s">
        <v>2219</v>
      </c>
      <c r="E2310" s="13" t="s">
        <v>4927</v>
      </c>
      <c r="F2310" s="13" t="s">
        <v>7</v>
      </c>
      <c r="G2310" s="13" t="s">
        <v>4802</v>
      </c>
      <c r="H2310" s="13" t="s">
        <v>4816</v>
      </c>
      <c r="I2310" s="13">
        <f>(Brick_Kilns_EF!$B$13*Brick_Kilns_EF!$B$11*Brick_Kilns_EF!$B$12)</f>
        <v>8886.81</v>
      </c>
      <c r="J2310" s="13">
        <f>IF(D2310="ZZ",Brick_Kilns_EF!$E$5*(0.75),Brick_Kilns_EF!$E$5)</f>
        <v>7.2749999999999985E-3</v>
      </c>
      <c r="K2310" s="13">
        <f t="shared" si="145"/>
        <v>64.651542749999976</v>
      </c>
      <c r="L2310" s="13">
        <f>IF(D2310="ZZ",Brick_Kilns_EF!$E$2*(0.75),Brick_Kilns_EF!$E$2)</f>
        <v>5.0999999999999995E-3</v>
      </c>
      <c r="M2310" s="13">
        <f t="shared" si="144"/>
        <v>45.32273099999999</v>
      </c>
      <c r="N2310" s="13">
        <f>IF(D2310="ZZ",Brick_Kilns_EF!$E$3*(0.75),Brick_Kilns_EF!$E$3)</f>
        <v>3.4499999999999999E-3</v>
      </c>
      <c r="O2310" s="13">
        <f t="shared" si="146"/>
        <v>30.659494499999997</v>
      </c>
      <c r="P2310" s="13">
        <f>IF(D2310="ZZ",Brick_Kilns_EF!$E$4*(0.75),Brick_Kilns_EF!$E$4)</f>
        <v>3.5250000000000004E-3</v>
      </c>
      <c r="Q2310" s="13">
        <f t="shared" si="147"/>
        <v>31.326005250000001</v>
      </c>
    </row>
    <row r="2311" spans="1:17">
      <c r="A2311" s="13" t="s">
        <v>2322</v>
      </c>
      <c r="B2311" s="13">
        <v>23.93453774</v>
      </c>
      <c r="C2311" s="13">
        <v>90.148144060000007</v>
      </c>
      <c r="D2311" s="13" t="s">
        <v>2219</v>
      </c>
      <c r="E2311" s="13" t="s">
        <v>4927</v>
      </c>
      <c r="F2311" s="13" t="s">
        <v>7</v>
      </c>
      <c r="G2311" s="13" t="s">
        <v>4802</v>
      </c>
      <c r="H2311" s="13" t="s">
        <v>4816</v>
      </c>
      <c r="I2311" s="13">
        <f>(Brick_Kilns_EF!$B$13*Brick_Kilns_EF!$B$11*Brick_Kilns_EF!$B$12)</f>
        <v>8886.81</v>
      </c>
      <c r="J2311" s="13">
        <f>IF(D2311="ZZ",Brick_Kilns_EF!$E$5*(0.75),Brick_Kilns_EF!$E$5)</f>
        <v>7.2749999999999985E-3</v>
      </c>
      <c r="K2311" s="13">
        <f t="shared" si="145"/>
        <v>64.651542749999976</v>
      </c>
      <c r="L2311" s="13">
        <f>IF(D2311="ZZ",Brick_Kilns_EF!$E$2*(0.75),Brick_Kilns_EF!$E$2)</f>
        <v>5.0999999999999995E-3</v>
      </c>
      <c r="M2311" s="13">
        <f t="shared" si="144"/>
        <v>45.32273099999999</v>
      </c>
      <c r="N2311" s="13">
        <f>IF(D2311="ZZ",Brick_Kilns_EF!$E$3*(0.75),Brick_Kilns_EF!$E$3)</f>
        <v>3.4499999999999999E-3</v>
      </c>
      <c r="O2311" s="13">
        <f t="shared" si="146"/>
        <v>30.659494499999997</v>
      </c>
      <c r="P2311" s="13">
        <f>IF(D2311="ZZ",Brick_Kilns_EF!$E$4*(0.75),Brick_Kilns_EF!$E$4)</f>
        <v>3.5250000000000004E-3</v>
      </c>
      <c r="Q2311" s="13">
        <f t="shared" si="147"/>
        <v>31.326005250000001</v>
      </c>
    </row>
    <row r="2312" spans="1:17">
      <c r="A2312" s="13" t="s">
        <v>2323</v>
      </c>
      <c r="B2312" s="13">
        <v>22.816042769999999</v>
      </c>
      <c r="C2312" s="13">
        <v>89.180289239999993</v>
      </c>
      <c r="D2312" s="13" t="s">
        <v>2219</v>
      </c>
      <c r="E2312" s="13" t="s">
        <v>4927</v>
      </c>
      <c r="F2312" s="13" t="s">
        <v>9</v>
      </c>
      <c r="G2312" s="13" t="s">
        <v>4802</v>
      </c>
      <c r="H2312" s="13" t="s">
        <v>4816</v>
      </c>
      <c r="I2312" s="13">
        <f>(Brick_Kilns_EF!$B$13*Brick_Kilns_EF!$B$11*Brick_Kilns_EF!$B$12)</f>
        <v>8886.81</v>
      </c>
      <c r="J2312" s="13">
        <f>IF(D2312="ZZ",Brick_Kilns_EF!$E$5*(0.75),Brick_Kilns_EF!$E$5)</f>
        <v>7.2749999999999985E-3</v>
      </c>
      <c r="K2312" s="13">
        <f t="shared" si="145"/>
        <v>64.651542749999976</v>
      </c>
      <c r="L2312" s="13">
        <f>IF(D2312="ZZ",Brick_Kilns_EF!$E$2*(0.75),Brick_Kilns_EF!$E$2)</f>
        <v>5.0999999999999995E-3</v>
      </c>
      <c r="M2312" s="13">
        <f t="shared" si="144"/>
        <v>45.32273099999999</v>
      </c>
      <c r="N2312" s="13">
        <f>IF(D2312="ZZ",Brick_Kilns_EF!$E$3*(0.75),Brick_Kilns_EF!$E$3)</f>
        <v>3.4499999999999999E-3</v>
      </c>
      <c r="O2312" s="13">
        <f t="shared" si="146"/>
        <v>30.659494499999997</v>
      </c>
      <c r="P2312" s="13">
        <f>IF(D2312="ZZ",Brick_Kilns_EF!$E$4*(0.75),Brick_Kilns_EF!$E$4)</f>
        <v>3.5250000000000004E-3</v>
      </c>
      <c r="Q2312" s="13">
        <f t="shared" si="147"/>
        <v>31.326005250000001</v>
      </c>
    </row>
    <row r="2313" spans="1:17">
      <c r="A2313" s="13" t="s">
        <v>2324</v>
      </c>
      <c r="B2313" s="13">
        <v>23.627391939999999</v>
      </c>
      <c r="C2313" s="13">
        <v>90.438029760000006</v>
      </c>
      <c r="D2313" s="13" t="s">
        <v>2219</v>
      </c>
      <c r="E2313" s="13" t="s">
        <v>4927</v>
      </c>
      <c r="F2313" s="13" t="s">
        <v>7</v>
      </c>
      <c r="G2313" s="13" t="s">
        <v>4802</v>
      </c>
      <c r="H2313" s="13" t="s">
        <v>4816</v>
      </c>
      <c r="I2313" s="13">
        <f>(Brick_Kilns_EF!$B$13*Brick_Kilns_EF!$B$11*Brick_Kilns_EF!$B$12)</f>
        <v>8886.81</v>
      </c>
      <c r="J2313" s="13">
        <f>IF(D2313="ZZ",Brick_Kilns_EF!$E$5*(0.75),Brick_Kilns_EF!$E$5)</f>
        <v>7.2749999999999985E-3</v>
      </c>
      <c r="K2313" s="13">
        <f t="shared" si="145"/>
        <v>64.651542749999976</v>
      </c>
      <c r="L2313" s="13">
        <f>IF(D2313="ZZ",Brick_Kilns_EF!$E$2*(0.75),Brick_Kilns_EF!$E$2)</f>
        <v>5.0999999999999995E-3</v>
      </c>
      <c r="M2313" s="13">
        <f t="shared" si="144"/>
        <v>45.32273099999999</v>
      </c>
      <c r="N2313" s="13">
        <f>IF(D2313="ZZ",Brick_Kilns_EF!$E$3*(0.75),Brick_Kilns_EF!$E$3)</f>
        <v>3.4499999999999999E-3</v>
      </c>
      <c r="O2313" s="13">
        <f t="shared" si="146"/>
        <v>30.659494499999997</v>
      </c>
      <c r="P2313" s="13">
        <f>IF(D2313="ZZ",Brick_Kilns_EF!$E$4*(0.75),Brick_Kilns_EF!$E$4)</f>
        <v>3.5250000000000004E-3</v>
      </c>
      <c r="Q2313" s="13">
        <f t="shared" si="147"/>
        <v>31.326005250000001</v>
      </c>
    </row>
    <row r="2314" spans="1:17">
      <c r="A2314" s="13" t="s">
        <v>2325</v>
      </c>
      <c r="B2314" s="13">
        <v>23.626945889999998</v>
      </c>
      <c r="C2314" s="13">
        <v>90.440749499999995</v>
      </c>
      <c r="D2314" s="13" t="s">
        <v>2219</v>
      </c>
      <c r="E2314" s="13" t="s">
        <v>4927</v>
      </c>
      <c r="F2314" s="13" t="s">
        <v>7</v>
      </c>
      <c r="G2314" s="13" t="s">
        <v>4802</v>
      </c>
      <c r="H2314" s="13" t="s">
        <v>4816</v>
      </c>
      <c r="I2314" s="13">
        <f>(Brick_Kilns_EF!$B$13*Brick_Kilns_EF!$B$11*Brick_Kilns_EF!$B$12)</f>
        <v>8886.81</v>
      </c>
      <c r="J2314" s="13">
        <f>IF(D2314="ZZ",Brick_Kilns_EF!$E$5*(0.75),Brick_Kilns_EF!$E$5)</f>
        <v>7.2749999999999985E-3</v>
      </c>
      <c r="K2314" s="13">
        <f t="shared" si="145"/>
        <v>64.651542749999976</v>
      </c>
      <c r="L2314" s="13">
        <f>IF(D2314="ZZ",Brick_Kilns_EF!$E$2*(0.75),Brick_Kilns_EF!$E$2)</f>
        <v>5.0999999999999995E-3</v>
      </c>
      <c r="M2314" s="13">
        <f t="shared" si="144"/>
        <v>45.32273099999999</v>
      </c>
      <c r="N2314" s="13">
        <f>IF(D2314="ZZ",Brick_Kilns_EF!$E$3*(0.75),Brick_Kilns_EF!$E$3)</f>
        <v>3.4499999999999999E-3</v>
      </c>
      <c r="O2314" s="13">
        <f t="shared" si="146"/>
        <v>30.659494499999997</v>
      </c>
      <c r="P2314" s="13">
        <f>IF(D2314="ZZ",Brick_Kilns_EF!$E$4*(0.75),Brick_Kilns_EF!$E$4)</f>
        <v>3.5250000000000004E-3</v>
      </c>
      <c r="Q2314" s="13">
        <f t="shared" si="147"/>
        <v>31.326005250000001</v>
      </c>
    </row>
    <row r="2315" spans="1:17">
      <c r="A2315" s="13" t="s">
        <v>2326</v>
      </c>
      <c r="B2315" s="13">
        <v>22.721436220000001</v>
      </c>
      <c r="C2315" s="13">
        <v>90.478254230000005</v>
      </c>
      <c r="D2315" s="13" t="s">
        <v>2219</v>
      </c>
      <c r="E2315" s="13" t="s">
        <v>4927</v>
      </c>
      <c r="F2315" s="13" t="s">
        <v>11</v>
      </c>
      <c r="G2315" s="13" t="s">
        <v>4802</v>
      </c>
      <c r="H2315" s="13" t="s">
        <v>4816</v>
      </c>
      <c r="I2315" s="13">
        <f>(Brick_Kilns_EF!$B$13*Brick_Kilns_EF!$B$11*Brick_Kilns_EF!$B$12)</f>
        <v>8886.81</v>
      </c>
      <c r="J2315" s="13">
        <f>IF(D2315="ZZ",Brick_Kilns_EF!$E$5*(0.75),Brick_Kilns_EF!$E$5)</f>
        <v>7.2749999999999985E-3</v>
      </c>
      <c r="K2315" s="13">
        <f t="shared" si="145"/>
        <v>64.651542749999976</v>
      </c>
      <c r="L2315" s="13">
        <f>IF(D2315="ZZ",Brick_Kilns_EF!$E$2*(0.75),Brick_Kilns_EF!$E$2)</f>
        <v>5.0999999999999995E-3</v>
      </c>
      <c r="M2315" s="13">
        <f t="shared" si="144"/>
        <v>45.32273099999999</v>
      </c>
      <c r="N2315" s="13">
        <f>IF(D2315="ZZ",Brick_Kilns_EF!$E$3*(0.75),Brick_Kilns_EF!$E$3)</f>
        <v>3.4499999999999999E-3</v>
      </c>
      <c r="O2315" s="13">
        <f t="shared" si="146"/>
        <v>30.659494499999997</v>
      </c>
      <c r="P2315" s="13">
        <f>IF(D2315="ZZ",Brick_Kilns_EF!$E$4*(0.75),Brick_Kilns_EF!$E$4)</f>
        <v>3.5250000000000004E-3</v>
      </c>
      <c r="Q2315" s="13">
        <f t="shared" si="147"/>
        <v>31.326005250000001</v>
      </c>
    </row>
    <row r="2316" spans="1:17">
      <c r="A2316" s="13" t="s">
        <v>2327</v>
      </c>
      <c r="B2316" s="13">
        <v>22.501790280000002</v>
      </c>
      <c r="C2316" s="13">
        <v>90.008563839999994</v>
      </c>
      <c r="D2316" s="13" t="s">
        <v>2219</v>
      </c>
      <c r="E2316" s="13" t="s">
        <v>4927</v>
      </c>
      <c r="F2316" s="13" t="s">
        <v>11</v>
      </c>
      <c r="G2316" s="13" t="s">
        <v>4802</v>
      </c>
      <c r="H2316" s="13" t="s">
        <v>4816</v>
      </c>
      <c r="I2316" s="13">
        <f>(Brick_Kilns_EF!$B$13*Brick_Kilns_EF!$B$11*Brick_Kilns_EF!$B$12)</f>
        <v>8886.81</v>
      </c>
      <c r="J2316" s="13">
        <f>IF(D2316="ZZ",Brick_Kilns_EF!$E$5*(0.75),Brick_Kilns_EF!$E$5)</f>
        <v>7.2749999999999985E-3</v>
      </c>
      <c r="K2316" s="13">
        <f t="shared" si="145"/>
        <v>64.651542749999976</v>
      </c>
      <c r="L2316" s="13">
        <f>IF(D2316="ZZ",Brick_Kilns_EF!$E$2*(0.75),Brick_Kilns_EF!$E$2)</f>
        <v>5.0999999999999995E-3</v>
      </c>
      <c r="M2316" s="13">
        <f t="shared" si="144"/>
        <v>45.32273099999999</v>
      </c>
      <c r="N2316" s="13">
        <f>IF(D2316="ZZ",Brick_Kilns_EF!$E$3*(0.75),Brick_Kilns_EF!$E$3)</f>
        <v>3.4499999999999999E-3</v>
      </c>
      <c r="O2316" s="13">
        <f t="shared" si="146"/>
        <v>30.659494499999997</v>
      </c>
      <c r="P2316" s="13">
        <f>IF(D2316="ZZ",Brick_Kilns_EF!$E$4*(0.75),Brick_Kilns_EF!$E$4)</f>
        <v>3.5250000000000004E-3</v>
      </c>
      <c r="Q2316" s="13">
        <f t="shared" si="147"/>
        <v>31.326005250000001</v>
      </c>
    </row>
    <row r="2317" spans="1:17">
      <c r="A2317" s="13" t="s">
        <v>2328</v>
      </c>
      <c r="B2317" s="13">
        <v>23.62066501</v>
      </c>
      <c r="C2317" s="13">
        <v>90.397025330000005</v>
      </c>
      <c r="D2317" s="13" t="s">
        <v>2219</v>
      </c>
      <c r="E2317" s="13" t="s">
        <v>4927</v>
      </c>
      <c r="F2317" s="13" t="s">
        <v>7</v>
      </c>
      <c r="G2317" s="13" t="s">
        <v>4802</v>
      </c>
      <c r="H2317" s="13" t="s">
        <v>4816</v>
      </c>
      <c r="I2317" s="13">
        <f>(Brick_Kilns_EF!$B$13*Brick_Kilns_EF!$B$11*Brick_Kilns_EF!$B$12)</f>
        <v>8886.81</v>
      </c>
      <c r="J2317" s="13">
        <f>IF(D2317="ZZ",Brick_Kilns_EF!$E$5*(0.75),Brick_Kilns_EF!$E$5)</f>
        <v>7.2749999999999985E-3</v>
      </c>
      <c r="K2317" s="13">
        <f t="shared" si="145"/>
        <v>64.651542749999976</v>
      </c>
      <c r="L2317" s="13">
        <f>IF(D2317="ZZ",Brick_Kilns_EF!$E$2*(0.75),Brick_Kilns_EF!$E$2)</f>
        <v>5.0999999999999995E-3</v>
      </c>
      <c r="M2317" s="13">
        <f t="shared" si="144"/>
        <v>45.32273099999999</v>
      </c>
      <c r="N2317" s="13">
        <f>IF(D2317="ZZ",Brick_Kilns_EF!$E$3*(0.75),Brick_Kilns_EF!$E$3)</f>
        <v>3.4499999999999999E-3</v>
      </c>
      <c r="O2317" s="13">
        <f t="shared" si="146"/>
        <v>30.659494499999997</v>
      </c>
      <c r="P2317" s="13">
        <f>IF(D2317="ZZ",Brick_Kilns_EF!$E$4*(0.75),Brick_Kilns_EF!$E$4)</f>
        <v>3.5250000000000004E-3</v>
      </c>
      <c r="Q2317" s="13">
        <f t="shared" si="147"/>
        <v>31.326005250000001</v>
      </c>
    </row>
    <row r="2318" spans="1:17">
      <c r="A2318" s="13" t="s">
        <v>2329</v>
      </c>
      <c r="B2318" s="13">
        <v>23.620956119999999</v>
      </c>
      <c r="C2318" s="13">
        <v>90.395944959999994</v>
      </c>
      <c r="D2318" s="13" t="s">
        <v>2219</v>
      </c>
      <c r="E2318" s="13" t="s">
        <v>4927</v>
      </c>
      <c r="F2318" s="13" t="s">
        <v>7</v>
      </c>
      <c r="G2318" s="13" t="s">
        <v>4802</v>
      </c>
      <c r="H2318" s="13" t="s">
        <v>4816</v>
      </c>
      <c r="I2318" s="13">
        <f>(Brick_Kilns_EF!$B$13*Brick_Kilns_EF!$B$11*Brick_Kilns_EF!$B$12)</f>
        <v>8886.81</v>
      </c>
      <c r="J2318" s="13">
        <f>IF(D2318="ZZ",Brick_Kilns_EF!$E$5*(0.75),Brick_Kilns_EF!$E$5)</f>
        <v>7.2749999999999985E-3</v>
      </c>
      <c r="K2318" s="13">
        <f t="shared" si="145"/>
        <v>64.651542749999976</v>
      </c>
      <c r="L2318" s="13">
        <f>IF(D2318="ZZ",Brick_Kilns_EF!$E$2*(0.75),Brick_Kilns_EF!$E$2)</f>
        <v>5.0999999999999995E-3</v>
      </c>
      <c r="M2318" s="13">
        <f t="shared" si="144"/>
        <v>45.32273099999999</v>
      </c>
      <c r="N2318" s="13">
        <f>IF(D2318="ZZ",Brick_Kilns_EF!$E$3*(0.75),Brick_Kilns_EF!$E$3)</f>
        <v>3.4499999999999999E-3</v>
      </c>
      <c r="O2318" s="13">
        <f t="shared" si="146"/>
        <v>30.659494499999997</v>
      </c>
      <c r="P2318" s="13">
        <f>IF(D2318="ZZ",Brick_Kilns_EF!$E$4*(0.75),Brick_Kilns_EF!$E$4)</f>
        <v>3.5250000000000004E-3</v>
      </c>
      <c r="Q2318" s="13">
        <f t="shared" si="147"/>
        <v>31.326005250000001</v>
      </c>
    </row>
    <row r="2319" spans="1:17">
      <c r="A2319" s="13" t="s">
        <v>2330</v>
      </c>
      <c r="B2319" s="13">
        <v>22.822793740000002</v>
      </c>
      <c r="C2319" s="13">
        <v>89.618552050000005</v>
      </c>
      <c r="D2319" s="13" t="s">
        <v>2219</v>
      </c>
      <c r="E2319" s="13" t="s">
        <v>4927</v>
      </c>
      <c r="F2319" s="13" t="s">
        <v>9</v>
      </c>
      <c r="G2319" s="13" t="s">
        <v>4802</v>
      </c>
      <c r="H2319" s="13" t="s">
        <v>4816</v>
      </c>
      <c r="I2319" s="13">
        <f>(Brick_Kilns_EF!$B$13*Brick_Kilns_EF!$B$11*Brick_Kilns_EF!$B$12)</f>
        <v>8886.81</v>
      </c>
      <c r="J2319" s="13">
        <f>IF(D2319="ZZ",Brick_Kilns_EF!$E$5*(0.75),Brick_Kilns_EF!$E$5)</f>
        <v>7.2749999999999985E-3</v>
      </c>
      <c r="K2319" s="13">
        <f t="shared" si="145"/>
        <v>64.651542749999976</v>
      </c>
      <c r="L2319" s="13">
        <f>IF(D2319="ZZ",Brick_Kilns_EF!$E$2*(0.75),Brick_Kilns_EF!$E$2)</f>
        <v>5.0999999999999995E-3</v>
      </c>
      <c r="M2319" s="13">
        <f t="shared" si="144"/>
        <v>45.32273099999999</v>
      </c>
      <c r="N2319" s="13">
        <f>IF(D2319="ZZ",Brick_Kilns_EF!$E$3*(0.75),Brick_Kilns_EF!$E$3)</f>
        <v>3.4499999999999999E-3</v>
      </c>
      <c r="O2319" s="13">
        <f t="shared" si="146"/>
        <v>30.659494499999997</v>
      </c>
      <c r="P2319" s="13">
        <f>IF(D2319="ZZ",Brick_Kilns_EF!$E$4*(0.75),Brick_Kilns_EF!$E$4)</f>
        <v>3.5250000000000004E-3</v>
      </c>
      <c r="Q2319" s="13">
        <f t="shared" si="147"/>
        <v>31.326005250000001</v>
      </c>
    </row>
    <row r="2320" spans="1:17">
      <c r="A2320" s="13" t="s">
        <v>2331</v>
      </c>
      <c r="B2320" s="13">
        <v>22.828413489999999</v>
      </c>
      <c r="C2320" s="13">
        <v>89.645084979999993</v>
      </c>
      <c r="D2320" s="13" t="s">
        <v>2219</v>
      </c>
      <c r="E2320" s="13" t="s">
        <v>4927</v>
      </c>
      <c r="F2320" s="13" t="s">
        <v>9</v>
      </c>
      <c r="G2320" s="13" t="s">
        <v>4802</v>
      </c>
      <c r="H2320" s="13" t="s">
        <v>4816</v>
      </c>
      <c r="I2320" s="13">
        <f>(Brick_Kilns_EF!$B$13*Brick_Kilns_EF!$B$11*Brick_Kilns_EF!$B$12)</f>
        <v>8886.81</v>
      </c>
      <c r="J2320" s="13">
        <f>IF(D2320="ZZ",Brick_Kilns_EF!$E$5*(0.75),Brick_Kilns_EF!$E$5)</f>
        <v>7.2749999999999985E-3</v>
      </c>
      <c r="K2320" s="13">
        <f t="shared" si="145"/>
        <v>64.651542749999976</v>
      </c>
      <c r="L2320" s="13">
        <f>IF(D2320="ZZ",Brick_Kilns_EF!$E$2*(0.75),Brick_Kilns_EF!$E$2)</f>
        <v>5.0999999999999995E-3</v>
      </c>
      <c r="M2320" s="13">
        <f t="shared" si="144"/>
        <v>45.32273099999999</v>
      </c>
      <c r="N2320" s="13">
        <f>IF(D2320="ZZ",Brick_Kilns_EF!$E$3*(0.75),Brick_Kilns_EF!$E$3)</f>
        <v>3.4499999999999999E-3</v>
      </c>
      <c r="O2320" s="13">
        <f t="shared" si="146"/>
        <v>30.659494499999997</v>
      </c>
      <c r="P2320" s="13">
        <f>IF(D2320="ZZ",Brick_Kilns_EF!$E$4*(0.75),Brick_Kilns_EF!$E$4)</f>
        <v>3.5250000000000004E-3</v>
      </c>
      <c r="Q2320" s="13">
        <f t="shared" si="147"/>
        <v>31.326005250000001</v>
      </c>
    </row>
    <row r="2321" spans="1:17">
      <c r="A2321" s="13" t="s">
        <v>2332</v>
      </c>
      <c r="B2321" s="13">
        <v>23.092876369999999</v>
      </c>
      <c r="C2321" s="13">
        <v>89.770954160000002</v>
      </c>
      <c r="D2321" s="13" t="s">
        <v>2219</v>
      </c>
      <c r="E2321" s="13" t="s">
        <v>4927</v>
      </c>
      <c r="F2321" s="13" t="s">
        <v>7</v>
      </c>
      <c r="G2321" s="13" t="s">
        <v>4802</v>
      </c>
      <c r="H2321" s="13" t="s">
        <v>4816</v>
      </c>
      <c r="I2321" s="13">
        <f>(Brick_Kilns_EF!$B$13*Brick_Kilns_EF!$B$11*Brick_Kilns_EF!$B$12)</f>
        <v>8886.81</v>
      </c>
      <c r="J2321" s="13">
        <f>IF(D2321="ZZ",Brick_Kilns_EF!$E$5*(0.75),Brick_Kilns_EF!$E$5)</f>
        <v>7.2749999999999985E-3</v>
      </c>
      <c r="K2321" s="13">
        <f t="shared" si="145"/>
        <v>64.651542749999976</v>
      </c>
      <c r="L2321" s="13">
        <f>IF(D2321="ZZ",Brick_Kilns_EF!$E$2*(0.75),Brick_Kilns_EF!$E$2)</f>
        <v>5.0999999999999995E-3</v>
      </c>
      <c r="M2321" s="13">
        <f t="shared" si="144"/>
        <v>45.32273099999999</v>
      </c>
      <c r="N2321" s="13">
        <f>IF(D2321="ZZ",Brick_Kilns_EF!$E$3*(0.75),Brick_Kilns_EF!$E$3)</f>
        <v>3.4499999999999999E-3</v>
      </c>
      <c r="O2321" s="13">
        <f t="shared" si="146"/>
        <v>30.659494499999997</v>
      </c>
      <c r="P2321" s="13">
        <f>IF(D2321="ZZ",Brick_Kilns_EF!$E$4*(0.75),Brick_Kilns_EF!$E$4)</f>
        <v>3.5250000000000004E-3</v>
      </c>
      <c r="Q2321" s="13">
        <f t="shared" si="147"/>
        <v>31.326005250000001</v>
      </c>
    </row>
    <row r="2322" spans="1:17">
      <c r="A2322" s="13" t="s">
        <v>2333</v>
      </c>
      <c r="B2322" s="13">
        <v>22.815490359999998</v>
      </c>
      <c r="C2322" s="13">
        <v>90.292411569999999</v>
      </c>
      <c r="D2322" s="13" t="s">
        <v>2219</v>
      </c>
      <c r="E2322" s="13" t="s">
        <v>4927</v>
      </c>
      <c r="F2322" s="13" t="s">
        <v>11</v>
      </c>
      <c r="G2322" s="13" t="s">
        <v>4802</v>
      </c>
      <c r="H2322" s="13" t="s">
        <v>4816</v>
      </c>
      <c r="I2322" s="13">
        <f>(Brick_Kilns_EF!$B$13*Brick_Kilns_EF!$B$11*Brick_Kilns_EF!$B$12)</f>
        <v>8886.81</v>
      </c>
      <c r="J2322" s="13">
        <f>IF(D2322="ZZ",Brick_Kilns_EF!$E$5*(0.75),Brick_Kilns_EF!$E$5)</f>
        <v>7.2749999999999985E-3</v>
      </c>
      <c r="K2322" s="13">
        <f t="shared" si="145"/>
        <v>64.651542749999976</v>
      </c>
      <c r="L2322" s="13">
        <f>IF(D2322="ZZ",Brick_Kilns_EF!$E$2*(0.75),Brick_Kilns_EF!$E$2)</f>
        <v>5.0999999999999995E-3</v>
      </c>
      <c r="M2322" s="13">
        <f t="shared" si="144"/>
        <v>45.32273099999999</v>
      </c>
      <c r="N2322" s="13">
        <f>IF(D2322="ZZ",Brick_Kilns_EF!$E$3*(0.75),Brick_Kilns_EF!$E$3)</f>
        <v>3.4499999999999999E-3</v>
      </c>
      <c r="O2322" s="13">
        <f t="shared" si="146"/>
        <v>30.659494499999997</v>
      </c>
      <c r="P2322" s="13">
        <f>IF(D2322="ZZ",Brick_Kilns_EF!$E$4*(0.75),Brick_Kilns_EF!$E$4)</f>
        <v>3.5250000000000004E-3</v>
      </c>
      <c r="Q2322" s="13">
        <f t="shared" si="147"/>
        <v>31.326005250000001</v>
      </c>
    </row>
    <row r="2323" spans="1:17">
      <c r="A2323" s="13" t="s">
        <v>2334</v>
      </c>
      <c r="B2323" s="13">
        <v>22.526584400000001</v>
      </c>
      <c r="C2323" s="13">
        <v>89.259428349999993</v>
      </c>
      <c r="D2323" s="13" t="s">
        <v>2219</v>
      </c>
      <c r="E2323" s="13" t="s">
        <v>4927</v>
      </c>
      <c r="F2323" s="13" t="s">
        <v>9</v>
      </c>
      <c r="G2323" s="13" t="s">
        <v>4802</v>
      </c>
      <c r="H2323" s="13" t="s">
        <v>4816</v>
      </c>
      <c r="I2323" s="13">
        <f>(Brick_Kilns_EF!$B$13*Brick_Kilns_EF!$B$11*Brick_Kilns_EF!$B$12)</f>
        <v>8886.81</v>
      </c>
      <c r="J2323" s="13">
        <f>IF(D2323="ZZ",Brick_Kilns_EF!$E$5*(0.75),Brick_Kilns_EF!$E$5)</f>
        <v>7.2749999999999985E-3</v>
      </c>
      <c r="K2323" s="13">
        <f t="shared" si="145"/>
        <v>64.651542749999976</v>
      </c>
      <c r="L2323" s="13">
        <f>IF(D2323="ZZ",Brick_Kilns_EF!$E$2*(0.75),Brick_Kilns_EF!$E$2)</f>
        <v>5.0999999999999995E-3</v>
      </c>
      <c r="M2323" s="13">
        <f t="shared" si="144"/>
        <v>45.32273099999999</v>
      </c>
      <c r="N2323" s="13">
        <f>IF(D2323="ZZ",Brick_Kilns_EF!$E$3*(0.75),Brick_Kilns_EF!$E$3)</f>
        <v>3.4499999999999999E-3</v>
      </c>
      <c r="O2323" s="13">
        <f t="shared" si="146"/>
        <v>30.659494499999997</v>
      </c>
      <c r="P2323" s="13">
        <f>IF(D2323="ZZ",Brick_Kilns_EF!$E$4*(0.75),Brick_Kilns_EF!$E$4)</f>
        <v>3.5250000000000004E-3</v>
      </c>
      <c r="Q2323" s="13">
        <f t="shared" si="147"/>
        <v>31.326005250000001</v>
      </c>
    </row>
    <row r="2324" spans="1:17">
      <c r="A2324" s="13" t="s">
        <v>2335</v>
      </c>
      <c r="B2324" s="13">
        <v>22.49383229</v>
      </c>
      <c r="C2324" s="13">
        <v>90.699325310000006</v>
      </c>
      <c r="D2324" s="13" t="s">
        <v>2219</v>
      </c>
      <c r="E2324" s="13" t="s">
        <v>4927</v>
      </c>
      <c r="F2324" s="13" t="s">
        <v>11</v>
      </c>
      <c r="G2324" s="13" t="s">
        <v>4802</v>
      </c>
      <c r="H2324" s="13" t="s">
        <v>4816</v>
      </c>
      <c r="I2324" s="13">
        <f>(Brick_Kilns_EF!$B$13*Brick_Kilns_EF!$B$11*Brick_Kilns_EF!$B$12)</f>
        <v>8886.81</v>
      </c>
      <c r="J2324" s="13">
        <f>IF(D2324="ZZ",Brick_Kilns_EF!$E$5*(0.75),Brick_Kilns_EF!$E$5)</f>
        <v>7.2749999999999985E-3</v>
      </c>
      <c r="K2324" s="13">
        <f t="shared" si="145"/>
        <v>64.651542749999976</v>
      </c>
      <c r="L2324" s="13">
        <f>IF(D2324="ZZ",Brick_Kilns_EF!$E$2*(0.75),Brick_Kilns_EF!$E$2)</f>
        <v>5.0999999999999995E-3</v>
      </c>
      <c r="M2324" s="13">
        <f t="shared" si="144"/>
        <v>45.32273099999999</v>
      </c>
      <c r="N2324" s="13">
        <f>IF(D2324="ZZ",Brick_Kilns_EF!$E$3*(0.75),Brick_Kilns_EF!$E$3)</f>
        <v>3.4499999999999999E-3</v>
      </c>
      <c r="O2324" s="13">
        <f t="shared" si="146"/>
        <v>30.659494499999997</v>
      </c>
      <c r="P2324" s="13">
        <f>IF(D2324="ZZ",Brick_Kilns_EF!$E$4*(0.75),Brick_Kilns_EF!$E$4)</f>
        <v>3.5250000000000004E-3</v>
      </c>
      <c r="Q2324" s="13">
        <f t="shared" si="147"/>
        <v>31.326005250000001</v>
      </c>
    </row>
    <row r="2325" spans="1:17">
      <c r="A2325" s="13" t="s">
        <v>2336</v>
      </c>
      <c r="B2325" s="13">
        <v>22.46006156</v>
      </c>
      <c r="C2325" s="13">
        <v>90.179694339999998</v>
      </c>
      <c r="D2325" s="13" t="s">
        <v>2219</v>
      </c>
      <c r="E2325" s="13" t="s">
        <v>4927</v>
      </c>
      <c r="F2325" s="13" t="s">
        <v>11</v>
      </c>
      <c r="G2325" s="13" t="s">
        <v>4802</v>
      </c>
      <c r="H2325" s="13" t="s">
        <v>4816</v>
      </c>
      <c r="I2325" s="13">
        <f>(Brick_Kilns_EF!$B$13*Brick_Kilns_EF!$B$11*Brick_Kilns_EF!$B$12)</f>
        <v>8886.81</v>
      </c>
      <c r="J2325" s="13">
        <f>IF(D2325="ZZ",Brick_Kilns_EF!$E$5*(0.75),Brick_Kilns_EF!$E$5)</f>
        <v>7.2749999999999985E-3</v>
      </c>
      <c r="K2325" s="13">
        <f t="shared" si="145"/>
        <v>64.651542749999976</v>
      </c>
      <c r="L2325" s="13">
        <f>IF(D2325="ZZ",Brick_Kilns_EF!$E$2*(0.75),Brick_Kilns_EF!$E$2)</f>
        <v>5.0999999999999995E-3</v>
      </c>
      <c r="M2325" s="13">
        <f t="shared" si="144"/>
        <v>45.32273099999999</v>
      </c>
      <c r="N2325" s="13">
        <f>IF(D2325="ZZ",Brick_Kilns_EF!$E$3*(0.75),Brick_Kilns_EF!$E$3)</f>
        <v>3.4499999999999999E-3</v>
      </c>
      <c r="O2325" s="13">
        <f t="shared" si="146"/>
        <v>30.659494499999997</v>
      </c>
      <c r="P2325" s="13">
        <f>IF(D2325="ZZ",Brick_Kilns_EF!$E$4*(0.75),Brick_Kilns_EF!$E$4)</f>
        <v>3.5250000000000004E-3</v>
      </c>
      <c r="Q2325" s="13">
        <f t="shared" si="147"/>
        <v>31.326005250000001</v>
      </c>
    </row>
    <row r="2326" spans="1:17">
      <c r="A2326" s="13" t="s">
        <v>2337</v>
      </c>
      <c r="B2326" s="13">
        <v>23.545261400000001</v>
      </c>
      <c r="C2326" s="13">
        <v>89.864905089999993</v>
      </c>
      <c r="D2326" s="13" t="s">
        <v>2219</v>
      </c>
      <c r="E2326" s="13" t="s">
        <v>4927</v>
      </c>
      <c r="F2326" s="13" t="s">
        <v>7</v>
      </c>
      <c r="G2326" s="13" t="s">
        <v>4802</v>
      </c>
      <c r="H2326" s="13" t="s">
        <v>4816</v>
      </c>
      <c r="I2326" s="13">
        <f>(Brick_Kilns_EF!$B$13*Brick_Kilns_EF!$B$11*Brick_Kilns_EF!$B$12)</f>
        <v>8886.81</v>
      </c>
      <c r="J2326" s="13">
        <f>IF(D2326="ZZ",Brick_Kilns_EF!$E$5*(0.75),Brick_Kilns_EF!$E$5)</f>
        <v>7.2749999999999985E-3</v>
      </c>
      <c r="K2326" s="13">
        <f t="shared" si="145"/>
        <v>64.651542749999976</v>
      </c>
      <c r="L2326" s="13">
        <f>IF(D2326="ZZ",Brick_Kilns_EF!$E$2*(0.75),Brick_Kilns_EF!$E$2)</f>
        <v>5.0999999999999995E-3</v>
      </c>
      <c r="M2326" s="13">
        <f t="shared" si="144"/>
        <v>45.32273099999999</v>
      </c>
      <c r="N2326" s="13">
        <f>IF(D2326="ZZ",Brick_Kilns_EF!$E$3*(0.75),Brick_Kilns_EF!$E$3)</f>
        <v>3.4499999999999999E-3</v>
      </c>
      <c r="O2326" s="13">
        <f t="shared" si="146"/>
        <v>30.659494499999997</v>
      </c>
      <c r="P2326" s="13">
        <f>IF(D2326="ZZ",Brick_Kilns_EF!$E$4*(0.75),Brick_Kilns_EF!$E$4)</f>
        <v>3.5250000000000004E-3</v>
      </c>
      <c r="Q2326" s="13">
        <f t="shared" si="147"/>
        <v>31.326005250000001</v>
      </c>
    </row>
    <row r="2327" spans="1:17">
      <c r="A2327" s="13" t="s">
        <v>2338</v>
      </c>
      <c r="B2327" s="13">
        <v>23.152948299999998</v>
      </c>
      <c r="C2327" s="13">
        <v>89.500068870000007</v>
      </c>
      <c r="D2327" s="13" t="s">
        <v>2219</v>
      </c>
      <c r="E2327" s="13" t="s">
        <v>4927</v>
      </c>
      <c r="F2327" s="13" t="s">
        <v>9</v>
      </c>
      <c r="G2327" s="13" t="s">
        <v>4802</v>
      </c>
      <c r="H2327" s="13" t="s">
        <v>4816</v>
      </c>
      <c r="I2327" s="13">
        <f>(Brick_Kilns_EF!$B$13*Brick_Kilns_EF!$B$11*Brick_Kilns_EF!$B$12)</f>
        <v>8886.81</v>
      </c>
      <c r="J2327" s="13">
        <f>IF(D2327="ZZ",Brick_Kilns_EF!$E$5*(0.75),Brick_Kilns_EF!$E$5)</f>
        <v>7.2749999999999985E-3</v>
      </c>
      <c r="K2327" s="13">
        <f t="shared" si="145"/>
        <v>64.651542749999976</v>
      </c>
      <c r="L2327" s="13">
        <f>IF(D2327="ZZ",Brick_Kilns_EF!$E$2*(0.75),Brick_Kilns_EF!$E$2)</f>
        <v>5.0999999999999995E-3</v>
      </c>
      <c r="M2327" s="13">
        <f t="shared" si="144"/>
        <v>45.32273099999999</v>
      </c>
      <c r="N2327" s="13">
        <f>IF(D2327="ZZ",Brick_Kilns_EF!$E$3*(0.75),Brick_Kilns_EF!$E$3)</f>
        <v>3.4499999999999999E-3</v>
      </c>
      <c r="O2327" s="13">
        <f t="shared" si="146"/>
        <v>30.659494499999997</v>
      </c>
      <c r="P2327" s="13">
        <f>IF(D2327="ZZ",Brick_Kilns_EF!$E$4*(0.75),Brick_Kilns_EF!$E$4)</f>
        <v>3.5250000000000004E-3</v>
      </c>
      <c r="Q2327" s="13">
        <f t="shared" si="147"/>
        <v>31.326005250000001</v>
      </c>
    </row>
    <row r="2328" spans="1:17">
      <c r="A2328" s="13" t="s">
        <v>2339</v>
      </c>
      <c r="B2328" s="13">
        <v>23.415661530000001</v>
      </c>
      <c r="C2328" s="13">
        <v>88.843270239999995</v>
      </c>
      <c r="D2328" s="13" t="s">
        <v>2219</v>
      </c>
      <c r="E2328" s="13" t="s">
        <v>4927</v>
      </c>
      <c r="F2328" s="13" t="s">
        <v>9</v>
      </c>
      <c r="G2328" s="13" t="s">
        <v>4802</v>
      </c>
      <c r="H2328" s="13" t="s">
        <v>4816</v>
      </c>
      <c r="I2328" s="13">
        <f>(Brick_Kilns_EF!$B$13*Brick_Kilns_EF!$B$11*Brick_Kilns_EF!$B$12)</f>
        <v>8886.81</v>
      </c>
      <c r="J2328" s="13">
        <f>IF(D2328="ZZ",Brick_Kilns_EF!$E$5*(0.75),Brick_Kilns_EF!$E$5)</f>
        <v>7.2749999999999985E-3</v>
      </c>
      <c r="K2328" s="13">
        <f t="shared" si="145"/>
        <v>64.651542749999976</v>
      </c>
      <c r="L2328" s="13">
        <f>IF(D2328="ZZ",Brick_Kilns_EF!$E$2*(0.75),Brick_Kilns_EF!$E$2)</f>
        <v>5.0999999999999995E-3</v>
      </c>
      <c r="M2328" s="13">
        <f t="shared" si="144"/>
        <v>45.32273099999999</v>
      </c>
      <c r="N2328" s="13">
        <f>IF(D2328="ZZ",Brick_Kilns_EF!$E$3*(0.75),Brick_Kilns_EF!$E$3)</f>
        <v>3.4499999999999999E-3</v>
      </c>
      <c r="O2328" s="13">
        <f t="shared" si="146"/>
        <v>30.659494499999997</v>
      </c>
      <c r="P2328" s="13">
        <f>IF(D2328="ZZ",Brick_Kilns_EF!$E$4*(0.75),Brick_Kilns_EF!$E$4)</f>
        <v>3.5250000000000004E-3</v>
      </c>
      <c r="Q2328" s="13">
        <f t="shared" si="147"/>
        <v>31.326005250000001</v>
      </c>
    </row>
    <row r="2329" spans="1:17">
      <c r="A2329" s="13" t="s">
        <v>2340</v>
      </c>
      <c r="B2329" s="13">
        <v>22.600017059999999</v>
      </c>
      <c r="C2329" s="13">
        <v>90.706930139999997</v>
      </c>
      <c r="D2329" s="13" t="s">
        <v>2219</v>
      </c>
      <c r="E2329" s="13" t="s">
        <v>4927</v>
      </c>
      <c r="F2329" s="13" t="s">
        <v>11</v>
      </c>
      <c r="G2329" s="13" t="s">
        <v>4802</v>
      </c>
      <c r="H2329" s="13" t="s">
        <v>4816</v>
      </c>
      <c r="I2329" s="13">
        <f>(Brick_Kilns_EF!$B$13*Brick_Kilns_EF!$B$11*Brick_Kilns_EF!$B$12)</f>
        <v>8886.81</v>
      </c>
      <c r="J2329" s="13">
        <f>IF(D2329="ZZ",Brick_Kilns_EF!$E$5*(0.75),Brick_Kilns_EF!$E$5)</f>
        <v>7.2749999999999985E-3</v>
      </c>
      <c r="K2329" s="13">
        <f t="shared" si="145"/>
        <v>64.651542749999976</v>
      </c>
      <c r="L2329" s="13">
        <f>IF(D2329="ZZ",Brick_Kilns_EF!$E$2*(0.75),Brick_Kilns_EF!$E$2)</f>
        <v>5.0999999999999995E-3</v>
      </c>
      <c r="M2329" s="13">
        <f t="shared" si="144"/>
        <v>45.32273099999999</v>
      </c>
      <c r="N2329" s="13">
        <f>IF(D2329="ZZ",Brick_Kilns_EF!$E$3*(0.75),Brick_Kilns_EF!$E$3)</f>
        <v>3.4499999999999999E-3</v>
      </c>
      <c r="O2329" s="13">
        <f t="shared" si="146"/>
        <v>30.659494499999997</v>
      </c>
      <c r="P2329" s="13">
        <f>IF(D2329="ZZ",Brick_Kilns_EF!$E$4*(0.75),Brick_Kilns_EF!$E$4)</f>
        <v>3.5250000000000004E-3</v>
      </c>
      <c r="Q2329" s="13">
        <f t="shared" si="147"/>
        <v>31.326005250000001</v>
      </c>
    </row>
    <row r="2330" spans="1:17">
      <c r="A2330" s="13" t="s">
        <v>2341</v>
      </c>
      <c r="B2330" s="13">
        <v>22.60015323</v>
      </c>
      <c r="C2330" s="13">
        <v>90.706118520000004</v>
      </c>
      <c r="D2330" s="13" t="s">
        <v>2219</v>
      </c>
      <c r="E2330" s="13" t="s">
        <v>4927</v>
      </c>
      <c r="F2330" s="13" t="s">
        <v>11</v>
      </c>
      <c r="G2330" s="13" t="s">
        <v>4802</v>
      </c>
      <c r="H2330" s="13" t="s">
        <v>4816</v>
      </c>
      <c r="I2330" s="13">
        <f>(Brick_Kilns_EF!$B$13*Brick_Kilns_EF!$B$11*Brick_Kilns_EF!$B$12)</f>
        <v>8886.81</v>
      </c>
      <c r="J2330" s="13">
        <f>IF(D2330="ZZ",Brick_Kilns_EF!$E$5*(0.75),Brick_Kilns_EF!$E$5)</f>
        <v>7.2749999999999985E-3</v>
      </c>
      <c r="K2330" s="13">
        <f t="shared" si="145"/>
        <v>64.651542749999976</v>
      </c>
      <c r="L2330" s="13">
        <f>IF(D2330="ZZ",Brick_Kilns_EF!$E$2*(0.75),Brick_Kilns_EF!$E$2)</f>
        <v>5.0999999999999995E-3</v>
      </c>
      <c r="M2330" s="13">
        <f t="shared" si="144"/>
        <v>45.32273099999999</v>
      </c>
      <c r="N2330" s="13">
        <f>IF(D2330="ZZ",Brick_Kilns_EF!$E$3*(0.75),Brick_Kilns_EF!$E$3)</f>
        <v>3.4499999999999999E-3</v>
      </c>
      <c r="O2330" s="13">
        <f t="shared" si="146"/>
        <v>30.659494499999997</v>
      </c>
      <c r="P2330" s="13">
        <f>IF(D2330="ZZ",Brick_Kilns_EF!$E$4*(0.75),Brick_Kilns_EF!$E$4)</f>
        <v>3.5250000000000004E-3</v>
      </c>
      <c r="Q2330" s="13">
        <f t="shared" si="147"/>
        <v>31.326005250000001</v>
      </c>
    </row>
    <row r="2331" spans="1:17">
      <c r="A2331" s="13" t="s">
        <v>2342</v>
      </c>
      <c r="B2331" s="13">
        <v>22.93958082</v>
      </c>
      <c r="C2331" s="13">
        <v>90.501084610000007</v>
      </c>
      <c r="D2331" s="13" t="s">
        <v>2219</v>
      </c>
      <c r="E2331" s="13" t="s">
        <v>4927</v>
      </c>
      <c r="F2331" s="13" t="s">
        <v>11</v>
      </c>
      <c r="G2331" s="13" t="s">
        <v>4802</v>
      </c>
      <c r="H2331" s="13" t="s">
        <v>4816</v>
      </c>
      <c r="I2331" s="13">
        <f>(Brick_Kilns_EF!$B$13*Brick_Kilns_EF!$B$11*Brick_Kilns_EF!$B$12)</f>
        <v>8886.81</v>
      </c>
      <c r="J2331" s="13">
        <f>IF(D2331="ZZ",Brick_Kilns_EF!$E$5*(0.75),Brick_Kilns_EF!$E$5)</f>
        <v>7.2749999999999985E-3</v>
      </c>
      <c r="K2331" s="13">
        <f t="shared" si="145"/>
        <v>64.651542749999976</v>
      </c>
      <c r="L2331" s="13">
        <f>IF(D2331="ZZ",Brick_Kilns_EF!$E$2*(0.75),Brick_Kilns_EF!$E$2)</f>
        <v>5.0999999999999995E-3</v>
      </c>
      <c r="M2331" s="13">
        <f t="shared" si="144"/>
        <v>45.32273099999999</v>
      </c>
      <c r="N2331" s="13">
        <f>IF(D2331="ZZ",Brick_Kilns_EF!$E$3*(0.75),Brick_Kilns_EF!$E$3)</f>
        <v>3.4499999999999999E-3</v>
      </c>
      <c r="O2331" s="13">
        <f t="shared" si="146"/>
        <v>30.659494499999997</v>
      </c>
      <c r="P2331" s="13">
        <f>IF(D2331="ZZ",Brick_Kilns_EF!$E$4*(0.75),Brick_Kilns_EF!$E$4)</f>
        <v>3.5250000000000004E-3</v>
      </c>
      <c r="Q2331" s="13">
        <f t="shared" si="147"/>
        <v>31.326005250000001</v>
      </c>
    </row>
    <row r="2332" spans="1:17">
      <c r="A2332" s="13" t="s">
        <v>2343</v>
      </c>
      <c r="B2332" s="13">
        <v>23.636671410000002</v>
      </c>
      <c r="C2332" s="13">
        <v>90.448885619999999</v>
      </c>
      <c r="D2332" s="13" t="s">
        <v>2219</v>
      </c>
      <c r="E2332" s="13" t="s">
        <v>4927</v>
      </c>
      <c r="F2332" s="13" t="s">
        <v>7</v>
      </c>
      <c r="G2332" s="13" t="s">
        <v>4802</v>
      </c>
      <c r="H2332" s="13" t="s">
        <v>4816</v>
      </c>
      <c r="I2332" s="13">
        <f>(Brick_Kilns_EF!$B$13*Brick_Kilns_EF!$B$11*Brick_Kilns_EF!$B$12)</f>
        <v>8886.81</v>
      </c>
      <c r="J2332" s="13">
        <f>IF(D2332="ZZ",Brick_Kilns_EF!$E$5*(0.75),Brick_Kilns_EF!$E$5)</f>
        <v>7.2749999999999985E-3</v>
      </c>
      <c r="K2332" s="13">
        <f t="shared" si="145"/>
        <v>64.651542749999976</v>
      </c>
      <c r="L2332" s="13">
        <f>IF(D2332="ZZ",Brick_Kilns_EF!$E$2*(0.75),Brick_Kilns_EF!$E$2)</f>
        <v>5.0999999999999995E-3</v>
      </c>
      <c r="M2332" s="13">
        <f t="shared" si="144"/>
        <v>45.32273099999999</v>
      </c>
      <c r="N2332" s="13">
        <f>IF(D2332="ZZ",Brick_Kilns_EF!$E$3*(0.75),Brick_Kilns_EF!$E$3)</f>
        <v>3.4499999999999999E-3</v>
      </c>
      <c r="O2332" s="13">
        <f t="shared" si="146"/>
        <v>30.659494499999997</v>
      </c>
      <c r="P2332" s="13">
        <f>IF(D2332="ZZ",Brick_Kilns_EF!$E$4*(0.75),Brick_Kilns_EF!$E$4)</f>
        <v>3.5250000000000004E-3</v>
      </c>
      <c r="Q2332" s="13">
        <f t="shared" si="147"/>
        <v>31.326005250000001</v>
      </c>
    </row>
    <row r="2333" spans="1:17">
      <c r="A2333" s="13" t="s">
        <v>2344</v>
      </c>
      <c r="B2333" s="13">
        <v>22.822458659999999</v>
      </c>
      <c r="C2333" s="13">
        <v>89.613526320000005</v>
      </c>
      <c r="D2333" s="13" t="s">
        <v>2219</v>
      </c>
      <c r="E2333" s="13" t="s">
        <v>4927</v>
      </c>
      <c r="F2333" s="13" t="s">
        <v>9</v>
      </c>
      <c r="G2333" s="13" t="s">
        <v>4802</v>
      </c>
      <c r="H2333" s="13" t="s">
        <v>4816</v>
      </c>
      <c r="I2333" s="13">
        <f>(Brick_Kilns_EF!$B$13*Brick_Kilns_EF!$B$11*Brick_Kilns_EF!$B$12)</f>
        <v>8886.81</v>
      </c>
      <c r="J2333" s="13">
        <f>IF(D2333="ZZ",Brick_Kilns_EF!$E$5*(0.75),Brick_Kilns_EF!$E$5)</f>
        <v>7.2749999999999985E-3</v>
      </c>
      <c r="K2333" s="13">
        <f t="shared" si="145"/>
        <v>64.651542749999976</v>
      </c>
      <c r="L2333" s="13">
        <f>IF(D2333="ZZ",Brick_Kilns_EF!$E$2*(0.75),Brick_Kilns_EF!$E$2)</f>
        <v>5.0999999999999995E-3</v>
      </c>
      <c r="M2333" s="13">
        <f t="shared" si="144"/>
        <v>45.32273099999999</v>
      </c>
      <c r="N2333" s="13">
        <f>IF(D2333="ZZ",Brick_Kilns_EF!$E$3*(0.75),Brick_Kilns_EF!$E$3)</f>
        <v>3.4499999999999999E-3</v>
      </c>
      <c r="O2333" s="13">
        <f t="shared" si="146"/>
        <v>30.659494499999997</v>
      </c>
      <c r="P2333" s="13">
        <f>IF(D2333="ZZ",Brick_Kilns_EF!$E$4*(0.75),Brick_Kilns_EF!$E$4)</f>
        <v>3.5250000000000004E-3</v>
      </c>
      <c r="Q2333" s="13">
        <f t="shared" si="147"/>
        <v>31.326005250000001</v>
      </c>
    </row>
    <row r="2334" spans="1:17">
      <c r="A2334" s="13" t="s">
        <v>2345</v>
      </c>
      <c r="B2334" s="13">
        <v>22.5219591</v>
      </c>
      <c r="C2334" s="13">
        <v>90.365405550000006</v>
      </c>
      <c r="D2334" s="13" t="s">
        <v>2219</v>
      </c>
      <c r="E2334" s="13" t="s">
        <v>4927</v>
      </c>
      <c r="F2334" s="13" t="s">
        <v>11</v>
      </c>
      <c r="G2334" s="13" t="s">
        <v>4802</v>
      </c>
      <c r="H2334" s="13" t="s">
        <v>4816</v>
      </c>
      <c r="I2334" s="13">
        <f>(Brick_Kilns_EF!$B$13*Brick_Kilns_EF!$B$11*Brick_Kilns_EF!$B$12)</f>
        <v>8886.81</v>
      </c>
      <c r="J2334" s="13">
        <f>IF(D2334="ZZ",Brick_Kilns_EF!$E$5*(0.75),Brick_Kilns_EF!$E$5)</f>
        <v>7.2749999999999985E-3</v>
      </c>
      <c r="K2334" s="13">
        <f t="shared" si="145"/>
        <v>64.651542749999976</v>
      </c>
      <c r="L2334" s="13">
        <f>IF(D2334="ZZ",Brick_Kilns_EF!$E$2*(0.75),Brick_Kilns_EF!$E$2)</f>
        <v>5.0999999999999995E-3</v>
      </c>
      <c r="M2334" s="13">
        <f t="shared" si="144"/>
        <v>45.32273099999999</v>
      </c>
      <c r="N2334" s="13">
        <f>IF(D2334="ZZ",Brick_Kilns_EF!$E$3*(0.75),Brick_Kilns_EF!$E$3)</f>
        <v>3.4499999999999999E-3</v>
      </c>
      <c r="O2334" s="13">
        <f t="shared" si="146"/>
        <v>30.659494499999997</v>
      </c>
      <c r="P2334" s="13">
        <f>IF(D2334="ZZ",Brick_Kilns_EF!$E$4*(0.75),Brick_Kilns_EF!$E$4)</f>
        <v>3.5250000000000004E-3</v>
      </c>
      <c r="Q2334" s="13">
        <f t="shared" si="147"/>
        <v>31.326005250000001</v>
      </c>
    </row>
    <row r="2335" spans="1:17">
      <c r="A2335" s="13" t="s">
        <v>2346</v>
      </c>
      <c r="B2335" s="13">
        <v>22.82679194</v>
      </c>
      <c r="C2335" s="13">
        <v>89.349133050000006</v>
      </c>
      <c r="D2335" s="13" t="s">
        <v>2219</v>
      </c>
      <c r="E2335" s="13" t="s">
        <v>4927</v>
      </c>
      <c r="F2335" s="13" t="s">
        <v>9</v>
      </c>
      <c r="G2335" s="13" t="s">
        <v>4802</v>
      </c>
      <c r="H2335" s="13" t="s">
        <v>4816</v>
      </c>
      <c r="I2335" s="13">
        <f>(Brick_Kilns_EF!$B$13*Brick_Kilns_EF!$B$11*Brick_Kilns_EF!$B$12)</f>
        <v>8886.81</v>
      </c>
      <c r="J2335" s="13">
        <f>IF(D2335="ZZ",Brick_Kilns_EF!$E$5*(0.75),Brick_Kilns_EF!$E$5)</f>
        <v>7.2749999999999985E-3</v>
      </c>
      <c r="K2335" s="13">
        <f t="shared" si="145"/>
        <v>64.651542749999976</v>
      </c>
      <c r="L2335" s="13">
        <f>IF(D2335="ZZ",Brick_Kilns_EF!$E$2*(0.75),Brick_Kilns_EF!$E$2)</f>
        <v>5.0999999999999995E-3</v>
      </c>
      <c r="M2335" s="13">
        <f t="shared" si="144"/>
        <v>45.32273099999999</v>
      </c>
      <c r="N2335" s="13">
        <f>IF(D2335="ZZ",Brick_Kilns_EF!$E$3*(0.75),Brick_Kilns_EF!$E$3)</f>
        <v>3.4499999999999999E-3</v>
      </c>
      <c r="O2335" s="13">
        <f t="shared" si="146"/>
        <v>30.659494499999997</v>
      </c>
      <c r="P2335" s="13">
        <f>IF(D2335="ZZ",Brick_Kilns_EF!$E$4*(0.75),Brick_Kilns_EF!$E$4)</f>
        <v>3.5250000000000004E-3</v>
      </c>
      <c r="Q2335" s="13">
        <f t="shared" si="147"/>
        <v>31.326005250000001</v>
      </c>
    </row>
    <row r="2336" spans="1:17">
      <c r="A2336" s="13" t="s">
        <v>2347</v>
      </c>
      <c r="B2336" s="13">
        <v>22.82423769</v>
      </c>
      <c r="C2336" s="13">
        <v>89.349245929999995</v>
      </c>
      <c r="D2336" s="13" t="s">
        <v>2219</v>
      </c>
      <c r="E2336" s="13" t="s">
        <v>4927</v>
      </c>
      <c r="F2336" s="13" t="s">
        <v>9</v>
      </c>
      <c r="G2336" s="13" t="s">
        <v>4802</v>
      </c>
      <c r="H2336" s="13" t="s">
        <v>4816</v>
      </c>
      <c r="I2336" s="13">
        <f>(Brick_Kilns_EF!$B$13*Brick_Kilns_EF!$B$11*Brick_Kilns_EF!$B$12)</f>
        <v>8886.81</v>
      </c>
      <c r="J2336" s="13">
        <f>IF(D2336="ZZ",Brick_Kilns_EF!$E$5*(0.75),Brick_Kilns_EF!$E$5)</f>
        <v>7.2749999999999985E-3</v>
      </c>
      <c r="K2336" s="13">
        <f t="shared" si="145"/>
        <v>64.651542749999976</v>
      </c>
      <c r="L2336" s="13">
        <f>IF(D2336="ZZ",Brick_Kilns_EF!$E$2*(0.75),Brick_Kilns_EF!$E$2)</f>
        <v>5.0999999999999995E-3</v>
      </c>
      <c r="M2336" s="13">
        <f t="shared" si="144"/>
        <v>45.32273099999999</v>
      </c>
      <c r="N2336" s="13">
        <f>IF(D2336="ZZ",Brick_Kilns_EF!$E$3*(0.75),Brick_Kilns_EF!$E$3)</f>
        <v>3.4499999999999999E-3</v>
      </c>
      <c r="O2336" s="13">
        <f t="shared" si="146"/>
        <v>30.659494499999997</v>
      </c>
      <c r="P2336" s="13">
        <f>IF(D2336="ZZ",Brick_Kilns_EF!$E$4*(0.75),Brick_Kilns_EF!$E$4)</f>
        <v>3.5250000000000004E-3</v>
      </c>
      <c r="Q2336" s="13">
        <f t="shared" si="147"/>
        <v>31.326005250000001</v>
      </c>
    </row>
    <row r="2337" spans="1:17">
      <c r="A2337" s="13" t="s">
        <v>2348</v>
      </c>
      <c r="B2337" s="13">
        <v>23.192656979999999</v>
      </c>
      <c r="C2337" s="13">
        <v>90.252381209999996</v>
      </c>
      <c r="D2337" s="13" t="s">
        <v>2219</v>
      </c>
      <c r="E2337" s="13" t="s">
        <v>4927</v>
      </c>
      <c r="F2337" s="13" t="s">
        <v>7</v>
      </c>
      <c r="G2337" s="13" t="s">
        <v>4802</v>
      </c>
      <c r="H2337" s="13" t="s">
        <v>4816</v>
      </c>
      <c r="I2337" s="13">
        <f>(Brick_Kilns_EF!$B$13*Brick_Kilns_EF!$B$11*Brick_Kilns_EF!$B$12)</f>
        <v>8886.81</v>
      </c>
      <c r="J2337" s="13">
        <f>IF(D2337="ZZ",Brick_Kilns_EF!$E$5*(0.75),Brick_Kilns_EF!$E$5)</f>
        <v>7.2749999999999985E-3</v>
      </c>
      <c r="K2337" s="13">
        <f t="shared" si="145"/>
        <v>64.651542749999976</v>
      </c>
      <c r="L2337" s="13">
        <f>IF(D2337="ZZ",Brick_Kilns_EF!$E$2*(0.75),Brick_Kilns_EF!$E$2)</f>
        <v>5.0999999999999995E-3</v>
      </c>
      <c r="M2337" s="13">
        <f t="shared" si="144"/>
        <v>45.32273099999999</v>
      </c>
      <c r="N2337" s="13">
        <f>IF(D2337="ZZ",Brick_Kilns_EF!$E$3*(0.75),Brick_Kilns_EF!$E$3)</f>
        <v>3.4499999999999999E-3</v>
      </c>
      <c r="O2337" s="13">
        <f t="shared" si="146"/>
        <v>30.659494499999997</v>
      </c>
      <c r="P2337" s="13">
        <f>IF(D2337="ZZ",Brick_Kilns_EF!$E$4*(0.75),Brick_Kilns_EF!$E$4)</f>
        <v>3.5250000000000004E-3</v>
      </c>
      <c r="Q2337" s="13">
        <f t="shared" si="147"/>
        <v>31.326005250000001</v>
      </c>
    </row>
    <row r="2338" spans="1:17">
      <c r="A2338" s="13" t="s">
        <v>2349</v>
      </c>
      <c r="B2338" s="13">
        <v>23.155510020000001</v>
      </c>
      <c r="C2338" s="13">
        <v>90.238947659999994</v>
      </c>
      <c r="D2338" s="13" t="s">
        <v>2219</v>
      </c>
      <c r="E2338" s="13" t="s">
        <v>4927</v>
      </c>
      <c r="F2338" s="13" t="s">
        <v>7</v>
      </c>
      <c r="G2338" s="13" t="s">
        <v>4802</v>
      </c>
      <c r="H2338" s="13" t="s">
        <v>4816</v>
      </c>
      <c r="I2338" s="13">
        <f>(Brick_Kilns_EF!$B$13*Brick_Kilns_EF!$B$11*Brick_Kilns_EF!$B$12)</f>
        <v>8886.81</v>
      </c>
      <c r="J2338" s="13">
        <f>IF(D2338="ZZ",Brick_Kilns_EF!$E$5*(0.75),Brick_Kilns_EF!$E$5)</f>
        <v>7.2749999999999985E-3</v>
      </c>
      <c r="K2338" s="13">
        <f t="shared" si="145"/>
        <v>64.651542749999976</v>
      </c>
      <c r="L2338" s="13">
        <f>IF(D2338="ZZ",Brick_Kilns_EF!$E$2*(0.75),Brick_Kilns_EF!$E$2)</f>
        <v>5.0999999999999995E-3</v>
      </c>
      <c r="M2338" s="13">
        <f t="shared" si="144"/>
        <v>45.32273099999999</v>
      </c>
      <c r="N2338" s="13">
        <f>IF(D2338="ZZ",Brick_Kilns_EF!$E$3*(0.75),Brick_Kilns_EF!$E$3)</f>
        <v>3.4499999999999999E-3</v>
      </c>
      <c r="O2338" s="13">
        <f t="shared" si="146"/>
        <v>30.659494499999997</v>
      </c>
      <c r="P2338" s="13">
        <f>IF(D2338="ZZ",Brick_Kilns_EF!$E$4*(0.75),Brick_Kilns_EF!$E$4)</f>
        <v>3.5250000000000004E-3</v>
      </c>
      <c r="Q2338" s="13">
        <f t="shared" si="147"/>
        <v>31.326005250000001</v>
      </c>
    </row>
    <row r="2339" spans="1:17">
      <c r="A2339" s="13" t="s">
        <v>2350</v>
      </c>
      <c r="B2339" s="13">
        <v>22.857024809999999</v>
      </c>
      <c r="C2339" s="13">
        <v>90.38420678</v>
      </c>
      <c r="D2339" s="13" t="s">
        <v>2219</v>
      </c>
      <c r="E2339" s="13" t="s">
        <v>4927</v>
      </c>
      <c r="F2339" s="13" t="s">
        <v>11</v>
      </c>
      <c r="G2339" s="13" t="s">
        <v>4802</v>
      </c>
      <c r="H2339" s="13" t="s">
        <v>4816</v>
      </c>
      <c r="I2339" s="13">
        <f>(Brick_Kilns_EF!$B$13*Brick_Kilns_EF!$B$11*Brick_Kilns_EF!$B$12)</f>
        <v>8886.81</v>
      </c>
      <c r="J2339" s="13">
        <f>IF(D2339="ZZ",Brick_Kilns_EF!$E$5*(0.75),Brick_Kilns_EF!$E$5)</f>
        <v>7.2749999999999985E-3</v>
      </c>
      <c r="K2339" s="13">
        <f t="shared" si="145"/>
        <v>64.651542749999976</v>
      </c>
      <c r="L2339" s="13">
        <f>IF(D2339="ZZ",Brick_Kilns_EF!$E$2*(0.75),Brick_Kilns_EF!$E$2)</f>
        <v>5.0999999999999995E-3</v>
      </c>
      <c r="M2339" s="13">
        <f t="shared" si="144"/>
        <v>45.32273099999999</v>
      </c>
      <c r="N2339" s="13">
        <f>IF(D2339="ZZ",Brick_Kilns_EF!$E$3*(0.75),Brick_Kilns_EF!$E$3)</f>
        <v>3.4499999999999999E-3</v>
      </c>
      <c r="O2339" s="13">
        <f t="shared" si="146"/>
        <v>30.659494499999997</v>
      </c>
      <c r="P2339" s="13">
        <f>IF(D2339="ZZ",Brick_Kilns_EF!$E$4*(0.75),Brick_Kilns_EF!$E$4)</f>
        <v>3.5250000000000004E-3</v>
      </c>
      <c r="Q2339" s="13">
        <f t="shared" si="147"/>
        <v>31.326005250000001</v>
      </c>
    </row>
    <row r="2340" spans="1:17">
      <c r="A2340" s="13" t="s">
        <v>2351</v>
      </c>
      <c r="B2340" s="13">
        <v>22.74341707</v>
      </c>
      <c r="C2340" s="13">
        <v>89.103165720000007</v>
      </c>
      <c r="D2340" s="13" t="s">
        <v>2219</v>
      </c>
      <c r="E2340" s="13" t="s">
        <v>4927</v>
      </c>
      <c r="F2340" s="13" t="s">
        <v>9</v>
      </c>
      <c r="G2340" s="13" t="s">
        <v>4802</v>
      </c>
      <c r="H2340" s="13" t="s">
        <v>4816</v>
      </c>
      <c r="I2340" s="13">
        <f>(Brick_Kilns_EF!$B$13*Brick_Kilns_EF!$B$11*Brick_Kilns_EF!$B$12)</f>
        <v>8886.81</v>
      </c>
      <c r="J2340" s="13">
        <f>IF(D2340="ZZ",Brick_Kilns_EF!$E$5*(0.75),Brick_Kilns_EF!$E$5)</f>
        <v>7.2749999999999985E-3</v>
      </c>
      <c r="K2340" s="13">
        <f t="shared" si="145"/>
        <v>64.651542749999976</v>
      </c>
      <c r="L2340" s="13">
        <f>IF(D2340="ZZ",Brick_Kilns_EF!$E$2*(0.75),Brick_Kilns_EF!$E$2)</f>
        <v>5.0999999999999995E-3</v>
      </c>
      <c r="M2340" s="13">
        <f t="shared" si="144"/>
        <v>45.32273099999999</v>
      </c>
      <c r="N2340" s="13">
        <f>IF(D2340="ZZ",Brick_Kilns_EF!$E$3*(0.75),Brick_Kilns_EF!$E$3)</f>
        <v>3.4499999999999999E-3</v>
      </c>
      <c r="O2340" s="13">
        <f t="shared" si="146"/>
        <v>30.659494499999997</v>
      </c>
      <c r="P2340" s="13">
        <f>IF(D2340="ZZ",Brick_Kilns_EF!$E$4*(0.75),Brick_Kilns_EF!$E$4)</f>
        <v>3.5250000000000004E-3</v>
      </c>
      <c r="Q2340" s="13">
        <f t="shared" si="147"/>
        <v>31.326005250000001</v>
      </c>
    </row>
    <row r="2341" spans="1:17">
      <c r="A2341" s="13" t="s">
        <v>2352</v>
      </c>
      <c r="B2341" s="13">
        <v>22.537916259999999</v>
      </c>
      <c r="C2341" s="13">
        <v>90.824367210000005</v>
      </c>
      <c r="D2341" s="13" t="s">
        <v>2219</v>
      </c>
      <c r="E2341" s="13" t="s">
        <v>4927</v>
      </c>
      <c r="F2341" s="13" t="s">
        <v>11</v>
      </c>
      <c r="G2341" s="13" t="s">
        <v>4802</v>
      </c>
      <c r="H2341" s="13" t="s">
        <v>4816</v>
      </c>
      <c r="I2341" s="13">
        <f>(Brick_Kilns_EF!$B$13*Brick_Kilns_EF!$B$11*Brick_Kilns_EF!$B$12)</f>
        <v>8886.81</v>
      </c>
      <c r="J2341" s="13">
        <f>IF(D2341="ZZ",Brick_Kilns_EF!$E$5*(0.75),Brick_Kilns_EF!$E$5)</f>
        <v>7.2749999999999985E-3</v>
      </c>
      <c r="K2341" s="13">
        <f t="shared" si="145"/>
        <v>64.651542749999976</v>
      </c>
      <c r="L2341" s="13">
        <f>IF(D2341="ZZ",Brick_Kilns_EF!$E$2*(0.75),Brick_Kilns_EF!$E$2)</f>
        <v>5.0999999999999995E-3</v>
      </c>
      <c r="M2341" s="13">
        <f t="shared" si="144"/>
        <v>45.32273099999999</v>
      </c>
      <c r="N2341" s="13">
        <f>IF(D2341="ZZ",Brick_Kilns_EF!$E$3*(0.75),Brick_Kilns_EF!$E$3)</f>
        <v>3.4499999999999999E-3</v>
      </c>
      <c r="O2341" s="13">
        <f t="shared" si="146"/>
        <v>30.659494499999997</v>
      </c>
      <c r="P2341" s="13">
        <f>IF(D2341="ZZ",Brick_Kilns_EF!$E$4*(0.75),Brick_Kilns_EF!$E$4)</f>
        <v>3.5250000000000004E-3</v>
      </c>
      <c r="Q2341" s="13">
        <f t="shared" si="147"/>
        <v>31.326005250000001</v>
      </c>
    </row>
    <row r="2342" spans="1:17">
      <c r="A2342" s="13" t="s">
        <v>2353</v>
      </c>
      <c r="B2342" s="13">
        <v>23.54460284</v>
      </c>
      <c r="C2342" s="13">
        <v>90.173620310000004</v>
      </c>
      <c r="D2342" s="13" t="s">
        <v>2219</v>
      </c>
      <c r="E2342" s="13" t="s">
        <v>4927</v>
      </c>
      <c r="F2342" s="13" t="s">
        <v>7</v>
      </c>
      <c r="G2342" s="13" t="s">
        <v>4802</v>
      </c>
      <c r="H2342" s="13" t="s">
        <v>4816</v>
      </c>
      <c r="I2342" s="13">
        <f>(Brick_Kilns_EF!$B$13*Brick_Kilns_EF!$B$11*Brick_Kilns_EF!$B$12)</f>
        <v>8886.81</v>
      </c>
      <c r="J2342" s="13">
        <f>IF(D2342="ZZ",Brick_Kilns_EF!$E$5*(0.75),Brick_Kilns_EF!$E$5)</f>
        <v>7.2749999999999985E-3</v>
      </c>
      <c r="K2342" s="13">
        <f t="shared" si="145"/>
        <v>64.651542749999976</v>
      </c>
      <c r="L2342" s="13">
        <f>IF(D2342="ZZ",Brick_Kilns_EF!$E$2*(0.75),Brick_Kilns_EF!$E$2)</f>
        <v>5.0999999999999995E-3</v>
      </c>
      <c r="M2342" s="13">
        <f t="shared" si="144"/>
        <v>45.32273099999999</v>
      </c>
      <c r="N2342" s="13">
        <f>IF(D2342="ZZ",Brick_Kilns_EF!$E$3*(0.75),Brick_Kilns_EF!$E$3)</f>
        <v>3.4499999999999999E-3</v>
      </c>
      <c r="O2342" s="13">
        <f t="shared" si="146"/>
        <v>30.659494499999997</v>
      </c>
      <c r="P2342" s="13">
        <f>IF(D2342="ZZ",Brick_Kilns_EF!$E$4*(0.75),Brick_Kilns_EF!$E$4)</f>
        <v>3.5250000000000004E-3</v>
      </c>
      <c r="Q2342" s="13">
        <f t="shared" si="147"/>
        <v>31.326005250000001</v>
      </c>
    </row>
    <row r="2343" spans="1:17">
      <c r="A2343" s="13" t="s">
        <v>2354</v>
      </c>
      <c r="B2343" s="13">
        <v>22.6421299</v>
      </c>
      <c r="C2343" s="13">
        <v>90.340329639999993</v>
      </c>
      <c r="D2343" s="13" t="s">
        <v>2219</v>
      </c>
      <c r="E2343" s="13" t="s">
        <v>4927</v>
      </c>
      <c r="F2343" s="13" t="s">
        <v>11</v>
      </c>
      <c r="G2343" s="13" t="s">
        <v>4802</v>
      </c>
      <c r="H2343" s="13" t="s">
        <v>4816</v>
      </c>
      <c r="I2343" s="13">
        <f>(Brick_Kilns_EF!$B$13*Brick_Kilns_EF!$B$11*Brick_Kilns_EF!$B$12)</f>
        <v>8886.81</v>
      </c>
      <c r="J2343" s="13">
        <f>IF(D2343="ZZ",Brick_Kilns_EF!$E$5*(0.75),Brick_Kilns_EF!$E$5)</f>
        <v>7.2749999999999985E-3</v>
      </c>
      <c r="K2343" s="13">
        <f t="shared" si="145"/>
        <v>64.651542749999976</v>
      </c>
      <c r="L2343" s="13">
        <f>IF(D2343="ZZ",Brick_Kilns_EF!$E$2*(0.75),Brick_Kilns_EF!$E$2)</f>
        <v>5.0999999999999995E-3</v>
      </c>
      <c r="M2343" s="13">
        <f t="shared" si="144"/>
        <v>45.32273099999999</v>
      </c>
      <c r="N2343" s="13">
        <f>IF(D2343="ZZ",Brick_Kilns_EF!$E$3*(0.75),Brick_Kilns_EF!$E$3)</f>
        <v>3.4499999999999999E-3</v>
      </c>
      <c r="O2343" s="13">
        <f t="shared" si="146"/>
        <v>30.659494499999997</v>
      </c>
      <c r="P2343" s="13">
        <f>IF(D2343="ZZ",Brick_Kilns_EF!$E$4*(0.75),Brick_Kilns_EF!$E$4)</f>
        <v>3.5250000000000004E-3</v>
      </c>
      <c r="Q2343" s="13">
        <f t="shared" si="147"/>
        <v>31.326005250000001</v>
      </c>
    </row>
    <row r="2344" spans="1:17">
      <c r="A2344" s="13" t="s">
        <v>2355</v>
      </c>
      <c r="B2344" s="13">
        <v>22.572959350000001</v>
      </c>
      <c r="C2344" s="13">
        <v>90.357220940000005</v>
      </c>
      <c r="D2344" s="13" t="s">
        <v>2219</v>
      </c>
      <c r="E2344" s="13" t="s">
        <v>4927</v>
      </c>
      <c r="F2344" s="13" t="s">
        <v>11</v>
      </c>
      <c r="G2344" s="13" t="s">
        <v>4802</v>
      </c>
      <c r="H2344" s="13" t="s">
        <v>4816</v>
      </c>
      <c r="I2344" s="13">
        <f>(Brick_Kilns_EF!$B$13*Brick_Kilns_EF!$B$11*Brick_Kilns_EF!$B$12)</f>
        <v>8886.81</v>
      </c>
      <c r="J2344" s="13">
        <f>IF(D2344="ZZ",Brick_Kilns_EF!$E$5*(0.75),Brick_Kilns_EF!$E$5)</f>
        <v>7.2749999999999985E-3</v>
      </c>
      <c r="K2344" s="13">
        <f t="shared" si="145"/>
        <v>64.651542749999976</v>
      </c>
      <c r="L2344" s="13">
        <f>IF(D2344="ZZ",Brick_Kilns_EF!$E$2*(0.75),Brick_Kilns_EF!$E$2)</f>
        <v>5.0999999999999995E-3</v>
      </c>
      <c r="M2344" s="13">
        <f t="shared" si="144"/>
        <v>45.32273099999999</v>
      </c>
      <c r="N2344" s="13">
        <f>IF(D2344="ZZ",Brick_Kilns_EF!$E$3*(0.75),Brick_Kilns_EF!$E$3)</f>
        <v>3.4499999999999999E-3</v>
      </c>
      <c r="O2344" s="13">
        <f t="shared" si="146"/>
        <v>30.659494499999997</v>
      </c>
      <c r="P2344" s="13">
        <f>IF(D2344="ZZ",Brick_Kilns_EF!$E$4*(0.75),Brick_Kilns_EF!$E$4)</f>
        <v>3.5250000000000004E-3</v>
      </c>
      <c r="Q2344" s="13">
        <f t="shared" si="147"/>
        <v>31.326005250000001</v>
      </c>
    </row>
    <row r="2345" spans="1:17">
      <c r="A2345" s="13" t="s">
        <v>2356</v>
      </c>
      <c r="B2345" s="13">
        <v>23.292615519999998</v>
      </c>
      <c r="C2345" s="13">
        <v>89.018848410000004</v>
      </c>
      <c r="D2345" s="13" t="s">
        <v>2219</v>
      </c>
      <c r="E2345" s="13" t="s">
        <v>4927</v>
      </c>
      <c r="F2345" s="13" t="s">
        <v>9</v>
      </c>
      <c r="G2345" s="13" t="s">
        <v>4802</v>
      </c>
      <c r="H2345" s="13" t="s">
        <v>4816</v>
      </c>
      <c r="I2345" s="13">
        <f>(Brick_Kilns_EF!$B$13*Brick_Kilns_EF!$B$11*Brick_Kilns_EF!$B$12)</f>
        <v>8886.81</v>
      </c>
      <c r="J2345" s="13">
        <f>IF(D2345="ZZ",Brick_Kilns_EF!$E$5*(0.75),Brick_Kilns_EF!$E$5)</f>
        <v>7.2749999999999985E-3</v>
      </c>
      <c r="K2345" s="13">
        <f t="shared" si="145"/>
        <v>64.651542749999976</v>
      </c>
      <c r="L2345" s="13">
        <f>IF(D2345="ZZ",Brick_Kilns_EF!$E$2*(0.75),Brick_Kilns_EF!$E$2)</f>
        <v>5.0999999999999995E-3</v>
      </c>
      <c r="M2345" s="13">
        <f t="shared" si="144"/>
        <v>45.32273099999999</v>
      </c>
      <c r="N2345" s="13">
        <f>IF(D2345="ZZ",Brick_Kilns_EF!$E$3*(0.75),Brick_Kilns_EF!$E$3)</f>
        <v>3.4499999999999999E-3</v>
      </c>
      <c r="O2345" s="13">
        <f t="shared" si="146"/>
        <v>30.659494499999997</v>
      </c>
      <c r="P2345" s="13">
        <f>IF(D2345="ZZ",Brick_Kilns_EF!$E$4*(0.75),Brick_Kilns_EF!$E$4)</f>
        <v>3.5250000000000004E-3</v>
      </c>
      <c r="Q2345" s="13">
        <f t="shared" si="147"/>
        <v>31.326005250000001</v>
      </c>
    </row>
    <row r="2346" spans="1:17">
      <c r="A2346" s="13" t="s">
        <v>2357</v>
      </c>
      <c r="B2346" s="13">
        <v>22.88488306</v>
      </c>
      <c r="C2346" s="13">
        <v>89.869592389999994</v>
      </c>
      <c r="D2346" s="13" t="s">
        <v>2219</v>
      </c>
      <c r="E2346" s="13" t="s">
        <v>4927</v>
      </c>
      <c r="F2346" s="13" t="s">
        <v>9</v>
      </c>
      <c r="G2346" s="13" t="s">
        <v>4802</v>
      </c>
      <c r="H2346" s="13" t="s">
        <v>4816</v>
      </c>
      <c r="I2346" s="13">
        <f>(Brick_Kilns_EF!$B$13*Brick_Kilns_EF!$B$11*Brick_Kilns_EF!$B$12)</f>
        <v>8886.81</v>
      </c>
      <c r="J2346" s="13">
        <f>IF(D2346="ZZ",Brick_Kilns_EF!$E$5*(0.75),Brick_Kilns_EF!$E$5)</f>
        <v>7.2749999999999985E-3</v>
      </c>
      <c r="K2346" s="13">
        <f t="shared" si="145"/>
        <v>64.651542749999976</v>
      </c>
      <c r="L2346" s="13">
        <f>IF(D2346="ZZ",Brick_Kilns_EF!$E$2*(0.75),Brick_Kilns_EF!$E$2)</f>
        <v>5.0999999999999995E-3</v>
      </c>
      <c r="M2346" s="13">
        <f t="shared" si="144"/>
        <v>45.32273099999999</v>
      </c>
      <c r="N2346" s="13">
        <f>IF(D2346="ZZ",Brick_Kilns_EF!$E$3*(0.75),Brick_Kilns_EF!$E$3)</f>
        <v>3.4499999999999999E-3</v>
      </c>
      <c r="O2346" s="13">
        <f t="shared" si="146"/>
        <v>30.659494499999997</v>
      </c>
      <c r="P2346" s="13">
        <f>IF(D2346="ZZ",Brick_Kilns_EF!$E$4*(0.75),Brick_Kilns_EF!$E$4)</f>
        <v>3.5250000000000004E-3</v>
      </c>
      <c r="Q2346" s="13">
        <f t="shared" si="147"/>
        <v>31.326005250000001</v>
      </c>
    </row>
    <row r="2347" spans="1:17">
      <c r="A2347" s="13" t="s">
        <v>2358</v>
      </c>
      <c r="B2347" s="13">
        <v>23.388281469999999</v>
      </c>
      <c r="C2347" s="13">
        <v>89.694966930000007</v>
      </c>
      <c r="D2347" s="13" t="s">
        <v>2219</v>
      </c>
      <c r="E2347" s="13" t="s">
        <v>4927</v>
      </c>
      <c r="F2347" s="13" t="s">
        <v>7</v>
      </c>
      <c r="G2347" s="13" t="s">
        <v>4802</v>
      </c>
      <c r="H2347" s="13" t="s">
        <v>4816</v>
      </c>
      <c r="I2347" s="13">
        <f>(Brick_Kilns_EF!$B$13*Brick_Kilns_EF!$B$11*Brick_Kilns_EF!$B$12)</f>
        <v>8886.81</v>
      </c>
      <c r="J2347" s="13">
        <f>IF(D2347="ZZ",Brick_Kilns_EF!$E$5*(0.75),Brick_Kilns_EF!$E$5)</f>
        <v>7.2749999999999985E-3</v>
      </c>
      <c r="K2347" s="13">
        <f t="shared" si="145"/>
        <v>64.651542749999976</v>
      </c>
      <c r="L2347" s="13">
        <f>IF(D2347="ZZ",Brick_Kilns_EF!$E$2*(0.75),Brick_Kilns_EF!$E$2)</f>
        <v>5.0999999999999995E-3</v>
      </c>
      <c r="M2347" s="13">
        <f t="shared" si="144"/>
        <v>45.32273099999999</v>
      </c>
      <c r="N2347" s="13">
        <f>IF(D2347="ZZ",Brick_Kilns_EF!$E$3*(0.75),Brick_Kilns_EF!$E$3)</f>
        <v>3.4499999999999999E-3</v>
      </c>
      <c r="O2347" s="13">
        <f t="shared" si="146"/>
        <v>30.659494499999997</v>
      </c>
      <c r="P2347" s="13">
        <f>IF(D2347="ZZ",Brick_Kilns_EF!$E$4*(0.75),Brick_Kilns_EF!$E$4)</f>
        <v>3.5250000000000004E-3</v>
      </c>
      <c r="Q2347" s="13">
        <f t="shared" si="147"/>
        <v>31.326005250000001</v>
      </c>
    </row>
    <row r="2348" spans="1:17">
      <c r="A2348" s="13" t="s">
        <v>2359</v>
      </c>
      <c r="B2348" s="13">
        <v>23.624780269999999</v>
      </c>
      <c r="C2348" s="13">
        <v>89.858665169999995</v>
      </c>
      <c r="D2348" s="13" t="s">
        <v>2219</v>
      </c>
      <c r="E2348" s="13" t="s">
        <v>4927</v>
      </c>
      <c r="F2348" s="13" t="s">
        <v>7</v>
      </c>
      <c r="G2348" s="13" t="s">
        <v>4802</v>
      </c>
      <c r="H2348" s="13" t="s">
        <v>4816</v>
      </c>
      <c r="I2348" s="13">
        <f>(Brick_Kilns_EF!$B$13*Brick_Kilns_EF!$B$11*Brick_Kilns_EF!$B$12)</f>
        <v>8886.81</v>
      </c>
      <c r="J2348" s="13">
        <f>IF(D2348="ZZ",Brick_Kilns_EF!$E$5*(0.75),Brick_Kilns_EF!$E$5)</f>
        <v>7.2749999999999985E-3</v>
      </c>
      <c r="K2348" s="13">
        <f t="shared" si="145"/>
        <v>64.651542749999976</v>
      </c>
      <c r="L2348" s="13">
        <f>IF(D2348="ZZ",Brick_Kilns_EF!$E$2*(0.75),Brick_Kilns_EF!$E$2)</f>
        <v>5.0999999999999995E-3</v>
      </c>
      <c r="M2348" s="13">
        <f t="shared" si="144"/>
        <v>45.32273099999999</v>
      </c>
      <c r="N2348" s="13">
        <f>IF(D2348="ZZ",Brick_Kilns_EF!$E$3*(0.75),Brick_Kilns_EF!$E$3)</f>
        <v>3.4499999999999999E-3</v>
      </c>
      <c r="O2348" s="13">
        <f t="shared" si="146"/>
        <v>30.659494499999997</v>
      </c>
      <c r="P2348" s="13">
        <f>IF(D2348="ZZ",Brick_Kilns_EF!$E$4*(0.75),Brick_Kilns_EF!$E$4)</f>
        <v>3.5250000000000004E-3</v>
      </c>
      <c r="Q2348" s="13">
        <f t="shared" si="147"/>
        <v>31.326005250000001</v>
      </c>
    </row>
    <row r="2349" spans="1:17">
      <c r="A2349" s="13" t="s">
        <v>2360</v>
      </c>
      <c r="B2349" s="13">
        <v>23.62155928</v>
      </c>
      <c r="C2349" s="13">
        <v>89.856520540000005</v>
      </c>
      <c r="D2349" s="13" t="s">
        <v>2219</v>
      </c>
      <c r="E2349" s="13" t="s">
        <v>4927</v>
      </c>
      <c r="F2349" s="13" t="s">
        <v>7</v>
      </c>
      <c r="G2349" s="13" t="s">
        <v>4802</v>
      </c>
      <c r="H2349" s="13" t="s">
        <v>4816</v>
      </c>
      <c r="I2349" s="13">
        <f>(Brick_Kilns_EF!$B$13*Brick_Kilns_EF!$B$11*Brick_Kilns_EF!$B$12)</f>
        <v>8886.81</v>
      </c>
      <c r="J2349" s="13">
        <f>IF(D2349="ZZ",Brick_Kilns_EF!$E$5*(0.75),Brick_Kilns_EF!$E$5)</f>
        <v>7.2749999999999985E-3</v>
      </c>
      <c r="K2349" s="13">
        <f t="shared" si="145"/>
        <v>64.651542749999976</v>
      </c>
      <c r="L2349" s="13">
        <f>IF(D2349="ZZ",Brick_Kilns_EF!$E$2*(0.75),Brick_Kilns_EF!$E$2)</f>
        <v>5.0999999999999995E-3</v>
      </c>
      <c r="M2349" s="13">
        <f t="shared" si="144"/>
        <v>45.32273099999999</v>
      </c>
      <c r="N2349" s="13">
        <f>IF(D2349="ZZ",Brick_Kilns_EF!$E$3*(0.75),Brick_Kilns_EF!$E$3)</f>
        <v>3.4499999999999999E-3</v>
      </c>
      <c r="O2349" s="13">
        <f t="shared" si="146"/>
        <v>30.659494499999997</v>
      </c>
      <c r="P2349" s="13">
        <f>IF(D2349="ZZ",Brick_Kilns_EF!$E$4*(0.75),Brick_Kilns_EF!$E$4)</f>
        <v>3.5250000000000004E-3</v>
      </c>
      <c r="Q2349" s="13">
        <f t="shared" si="147"/>
        <v>31.326005250000001</v>
      </c>
    </row>
    <row r="2350" spans="1:17">
      <c r="A2350" s="13" t="s">
        <v>2361</v>
      </c>
      <c r="B2350" s="13">
        <v>23.624831919999998</v>
      </c>
      <c r="C2350" s="13">
        <v>89.856359299999994</v>
      </c>
      <c r="D2350" s="13" t="s">
        <v>2219</v>
      </c>
      <c r="E2350" s="13" t="s">
        <v>4927</v>
      </c>
      <c r="F2350" s="13" t="s">
        <v>7</v>
      </c>
      <c r="G2350" s="13" t="s">
        <v>4802</v>
      </c>
      <c r="H2350" s="13" t="s">
        <v>4816</v>
      </c>
      <c r="I2350" s="13">
        <f>(Brick_Kilns_EF!$B$13*Brick_Kilns_EF!$B$11*Brick_Kilns_EF!$B$12)</f>
        <v>8886.81</v>
      </c>
      <c r="J2350" s="13">
        <f>IF(D2350="ZZ",Brick_Kilns_EF!$E$5*(0.75),Brick_Kilns_EF!$E$5)</f>
        <v>7.2749999999999985E-3</v>
      </c>
      <c r="K2350" s="13">
        <f t="shared" si="145"/>
        <v>64.651542749999976</v>
      </c>
      <c r="L2350" s="13">
        <f>IF(D2350="ZZ",Brick_Kilns_EF!$E$2*(0.75),Brick_Kilns_EF!$E$2)</f>
        <v>5.0999999999999995E-3</v>
      </c>
      <c r="M2350" s="13">
        <f t="shared" si="144"/>
        <v>45.32273099999999</v>
      </c>
      <c r="N2350" s="13">
        <f>IF(D2350="ZZ",Brick_Kilns_EF!$E$3*(0.75),Brick_Kilns_EF!$E$3)</f>
        <v>3.4499999999999999E-3</v>
      </c>
      <c r="O2350" s="13">
        <f t="shared" si="146"/>
        <v>30.659494499999997</v>
      </c>
      <c r="P2350" s="13">
        <f>IF(D2350="ZZ",Brick_Kilns_EF!$E$4*(0.75),Brick_Kilns_EF!$E$4)</f>
        <v>3.5250000000000004E-3</v>
      </c>
      <c r="Q2350" s="13">
        <f t="shared" si="147"/>
        <v>31.326005250000001</v>
      </c>
    </row>
    <row r="2351" spans="1:17">
      <c r="A2351" s="13" t="s">
        <v>2362</v>
      </c>
      <c r="B2351" s="13">
        <v>23.621470070000001</v>
      </c>
      <c r="C2351" s="13">
        <v>89.858401799999996</v>
      </c>
      <c r="D2351" s="13" t="s">
        <v>2219</v>
      </c>
      <c r="E2351" s="13" t="s">
        <v>4927</v>
      </c>
      <c r="F2351" s="13" t="s">
        <v>7</v>
      </c>
      <c r="G2351" s="13" t="s">
        <v>4802</v>
      </c>
      <c r="H2351" s="13" t="s">
        <v>4816</v>
      </c>
      <c r="I2351" s="13">
        <f>(Brick_Kilns_EF!$B$13*Brick_Kilns_EF!$B$11*Brick_Kilns_EF!$B$12)</f>
        <v>8886.81</v>
      </c>
      <c r="J2351" s="13">
        <f>IF(D2351="ZZ",Brick_Kilns_EF!$E$5*(0.75),Brick_Kilns_EF!$E$5)</f>
        <v>7.2749999999999985E-3</v>
      </c>
      <c r="K2351" s="13">
        <f t="shared" si="145"/>
        <v>64.651542749999976</v>
      </c>
      <c r="L2351" s="13">
        <f>IF(D2351="ZZ",Brick_Kilns_EF!$E$2*(0.75),Brick_Kilns_EF!$E$2)</f>
        <v>5.0999999999999995E-3</v>
      </c>
      <c r="M2351" s="13">
        <f t="shared" si="144"/>
        <v>45.32273099999999</v>
      </c>
      <c r="N2351" s="13">
        <f>IF(D2351="ZZ",Brick_Kilns_EF!$E$3*(0.75),Brick_Kilns_EF!$E$3)</f>
        <v>3.4499999999999999E-3</v>
      </c>
      <c r="O2351" s="13">
        <f t="shared" si="146"/>
        <v>30.659494499999997</v>
      </c>
      <c r="P2351" s="13">
        <f>IF(D2351="ZZ",Brick_Kilns_EF!$E$4*(0.75),Brick_Kilns_EF!$E$4)</f>
        <v>3.5250000000000004E-3</v>
      </c>
      <c r="Q2351" s="13">
        <f t="shared" si="147"/>
        <v>31.326005250000001</v>
      </c>
    </row>
    <row r="2352" spans="1:17">
      <c r="A2352" s="13" t="s">
        <v>2363</v>
      </c>
      <c r="B2352" s="13">
        <v>23.623963280000002</v>
      </c>
      <c r="C2352" s="13">
        <v>89.856101300000006</v>
      </c>
      <c r="D2352" s="13" t="s">
        <v>2219</v>
      </c>
      <c r="E2352" s="13" t="s">
        <v>4927</v>
      </c>
      <c r="F2352" s="13" t="s">
        <v>7</v>
      </c>
      <c r="G2352" s="13" t="s">
        <v>4802</v>
      </c>
      <c r="H2352" s="13" t="s">
        <v>4816</v>
      </c>
      <c r="I2352" s="13">
        <f>(Brick_Kilns_EF!$B$13*Brick_Kilns_EF!$B$11*Brick_Kilns_EF!$B$12)</f>
        <v>8886.81</v>
      </c>
      <c r="J2352" s="13">
        <f>IF(D2352="ZZ",Brick_Kilns_EF!$E$5*(0.75),Brick_Kilns_EF!$E$5)</f>
        <v>7.2749999999999985E-3</v>
      </c>
      <c r="K2352" s="13">
        <f t="shared" si="145"/>
        <v>64.651542749999976</v>
      </c>
      <c r="L2352" s="13">
        <f>IF(D2352="ZZ",Brick_Kilns_EF!$E$2*(0.75),Brick_Kilns_EF!$E$2)</f>
        <v>5.0999999999999995E-3</v>
      </c>
      <c r="M2352" s="13">
        <f t="shared" si="144"/>
        <v>45.32273099999999</v>
      </c>
      <c r="N2352" s="13">
        <f>IF(D2352="ZZ",Brick_Kilns_EF!$E$3*(0.75),Brick_Kilns_EF!$E$3)</f>
        <v>3.4499999999999999E-3</v>
      </c>
      <c r="O2352" s="13">
        <f t="shared" si="146"/>
        <v>30.659494499999997</v>
      </c>
      <c r="P2352" s="13">
        <f>IF(D2352="ZZ",Brick_Kilns_EF!$E$4*(0.75),Brick_Kilns_EF!$E$4)</f>
        <v>3.5250000000000004E-3</v>
      </c>
      <c r="Q2352" s="13">
        <f t="shared" si="147"/>
        <v>31.326005250000001</v>
      </c>
    </row>
    <row r="2353" spans="1:17">
      <c r="A2353" s="13" t="s">
        <v>2364</v>
      </c>
      <c r="B2353" s="13">
        <v>23.811796309999998</v>
      </c>
      <c r="C2353" s="13">
        <v>90.073957269999994</v>
      </c>
      <c r="D2353" s="13" t="s">
        <v>2219</v>
      </c>
      <c r="E2353" s="13" t="s">
        <v>4927</v>
      </c>
      <c r="F2353" s="13" t="s">
        <v>7</v>
      </c>
      <c r="G2353" s="13" t="s">
        <v>4802</v>
      </c>
      <c r="H2353" s="13" t="s">
        <v>4816</v>
      </c>
      <c r="I2353" s="13">
        <f>(Brick_Kilns_EF!$B$13*Brick_Kilns_EF!$B$11*Brick_Kilns_EF!$B$12)</f>
        <v>8886.81</v>
      </c>
      <c r="J2353" s="13">
        <f>IF(D2353="ZZ",Brick_Kilns_EF!$E$5*(0.75),Brick_Kilns_EF!$E$5)</f>
        <v>7.2749999999999985E-3</v>
      </c>
      <c r="K2353" s="13">
        <f t="shared" si="145"/>
        <v>64.651542749999976</v>
      </c>
      <c r="L2353" s="13">
        <f>IF(D2353="ZZ",Brick_Kilns_EF!$E$2*(0.75),Brick_Kilns_EF!$E$2)</f>
        <v>5.0999999999999995E-3</v>
      </c>
      <c r="M2353" s="13">
        <f t="shared" si="144"/>
        <v>45.32273099999999</v>
      </c>
      <c r="N2353" s="13">
        <f>IF(D2353="ZZ",Brick_Kilns_EF!$E$3*(0.75),Brick_Kilns_EF!$E$3)</f>
        <v>3.4499999999999999E-3</v>
      </c>
      <c r="O2353" s="13">
        <f t="shared" si="146"/>
        <v>30.659494499999997</v>
      </c>
      <c r="P2353" s="13">
        <f>IF(D2353="ZZ",Brick_Kilns_EF!$E$4*(0.75),Brick_Kilns_EF!$E$4)</f>
        <v>3.5250000000000004E-3</v>
      </c>
      <c r="Q2353" s="13">
        <f t="shared" si="147"/>
        <v>31.326005250000001</v>
      </c>
    </row>
    <row r="2354" spans="1:17">
      <c r="A2354" s="13" t="s">
        <v>2365</v>
      </c>
      <c r="B2354" s="13">
        <v>23.814899910000001</v>
      </c>
      <c r="C2354" s="13">
        <v>90.074822650000002</v>
      </c>
      <c r="D2354" s="13" t="s">
        <v>2219</v>
      </c>
      <c r="E2354" s="13" t="s">
        <v>4927</v>
      </c>
      <c r="F2354" s="13" t="s">
        <v>7</v>
      </c>
      <c r="G2354" s="13" t="s">
        <v>4802</v>
      </c>
      <c r="H2354" s="13" t="s">
        <v>4816</v>
      </c>
      <c r="I2354" s="13">
        <f>(Brick_Kilns_EF!$B$13*Brick_Kilns_EF!$B$11*Brick_Kilns_EF!$B$12)</f>
        <v>8886.81</v>
      </c>
      <c r="J2354" s="13">
        <f>IF(D2354="ZZ",Brick_Kilns_EF!$E$5*(0.75),Brick_Kilns_EF!$E$5)</f>
        <v>7.2749999999999985E-3</v>
      </c>
      <c r="K2354" s="13">
        <f t="shared" si="145"/>
        <v>64.651542749999976</v>
      </c>
      <c r="L2354" s="13">
        <f>IF(D2354="ZZ",Brick_Kilns_EF!$E$2*(0.75),Brick_Kilns_EF!$E$2)</f>
        <v>5.0999999999999995E-3</v>
      </c>
      <c r="M2354" s="13">
        <f t="shared" si="144"/>
        <v>45.32273099999999</v>
      </c>
      <c r="N2354" s="13">
        <f>IF(D2354="ZZ",Brick_Kilns_EF!$E$3*(0.75),Brick_Kilns_EF!$E$3)</f>
        <v>3.4499999999999999E-3</v>
      </c>
      <c r="O2354" s="13">
        <f t="shared" si="146"/>
        <v>30.659494499999997</v>
      </c>
      <c r="P2354" s="13">
        <f>IF(D2354="ZZ",Brick_Kilns_EF!$E$4*(0.75),Brick_Kilns_EF!$E$4)</f>
        <v>3.5250000000000004E-3</v>
      </c>
      <c r="Q2354" s="13">
        <f t="shared" si="147"/>
        <v>31.326005250000001</v>
      </c>
    </row>
    <row r="2355" spans="1:17">
      <c r="A2355" s="13" t="s">
        <v>2366</v>
      </c>
      <c r="B2355" s="13">
        <v>22.85843367</v>
      </c>
      <c r="C2355" s="13">
        <v>89.568634970000005</v>
      </c>
      <c r="D2355" s="13" t="s">
        <v>2219</v>
      </c>
      <c r="E2355" s="13" t="s">
        <v>4927</v>
      </c>
      <c r="F2355" s="13" t="s">
        <v>9</v>
      </c>
      <c r="G2355" s="13" t="s">
        <v>4802</v>
      </c>
      <c r="H2355" s="13" t="s">
        <v>4816</v>
      </c>
      <c r="I2355" s="13">
        <f>(Brick_Kilns_EF!$B$13*Brick_Kilns_EF!$B$11*Brick_Kilns_EF!$B$12)</f>
        <v>8886.81</v>
      </c>
      <c r="J2355" s="13">
        <f>IF(D2355="ZZ",Brick_Kilns_EF!$E$5*(0.75),Brick_Kilns_EF!$E$5)</f>
        <v>7.2749999999999985E-3</v>
      </c>
      <c r="K2355" s="13">
        <f t="shared" si="145"/>
        <v>64.651542749999976</v>
      </c>
      <c r="L2355" s="13">
        <f>IF(D2355="ZZ",Brick_Kilns_EF!$E$2*(0.75),Brick_Kilns_EF!$E$2)</f>
        <v>5.0999999999999995E-3</v>
      </c>
      <c r="M2355" s="13">
        <f t="shared" si="144"/>
        <v>45.32273099999999</v>
      </c>
      <c r="N2355" s="13">
        <f>IF(D2355="ZZ",Brick_Kilns_EF!$E$3*(0.75),Brick_Kilns_EF!$E$3)</f>
        <v>3.4499999999999999E-3</v>
      </c>
      <c r="O2355" s="13">
        <f t="shared" si="146"/>
        <v>30.659494499999997</v>
      </c>
      <c r="P2355" s="13">
        <f>IF(D2355="ZZ",Brick_Kilns_EF!$E$4*(0.75),Brick_Kilns_EF!$E$4)</f>
        <v>3.5250000000000004E-3</v>
      </c>
      <c r="Q2355" s="13">
        <f t="shared" si="147"/>
        <v>31.326005250000001</v>
      </c>
    </row>
    <row r="2356" spans="1:17">
      <c r="A2356" s="13" t="s">
        <v>2367</v>
      </c>
      <c r="B2356" s="13">
        <v>22.887504589999999</v>
      </c>
      <c r="C2356" s="13">
        <v>90.437904630000006</v>
      </c>
      <c r="D2356" s="13" t="s">
        <v>2219</v>
      </c>
      <c r="E2356" s="13" t="s">
        <v>4927</v>
      </c>
      <c r="F2356" s="13" t="s">
        <v>11</v>
      </c>
      <c r="G2356" s="13" t="s">
        <v>4802</v>
      </c>
      <c r="H2356" s="13" t="s">
        <v>4816</v>
      </c>
      <c r="I2356" s="13">
        <f>(Brick_Kilns_EF!$B$13*Brick_Kilns_EF!$B$11*Brick_Kilns_EF!$B$12)</f>
        <v>8886.81</v>
      </c>
      <c r="J2356" s="13">
        <f>IF(D2356="ZZ",Brick_Kilns_EF!$E$5*(0.75),Brick_Kilns_EF!$E$5)</f>
        <v>7.2749999999999985E-3</v>
      </c>
      <c r="K2356" s="13">
        <f t="shared" si="145"/>
        <v>64.651542749999976</v>
      </c>
      <c r="L2356" s="13">
        <f>IF(D2356="ZZ",Brick_Kilns_EF!$E$2*(0.75),Brick_Kilns_EF!$E$2)</f>
        <v>5.0999999999999995E-3</v>
      </c>
      <c r="M2356" s="13">
        <f t="shared" si="144"/>
        <v>45.32273099999999</v>
      </c>
      <c r="N2356" s="13">
        <f>IF(D2356="ZZ",Brick_Kilns_EF!$E$3*(0.75),Brick_Kilns_EF!$E$3)</f>
        <v>3.4499999999999999E-3</v>
      </c>
      <c r="O2356" s="13">
        <f t="shared" si="146"/>
        <v>30.659494499999997</v>
      </c>
      <c r="P2356" s="13">
        <f>IF(D2356="ZZ",Brick_Kilns_EF!$E$4*(0.75),Brick_Kilns_EF!$E$4)</f>
        <v>3.5250000000000004E-3</v>
      </c>
      <c r="Q2356" s="13">
        <f t="shared" si="147"/>
        <v>31.326005250000001</v>
      </c>
    </row>
    <row r="2357" spans="1:17">
      <c r="A2357" s="13" t="s">
        <v>2368</v>
      </c>
      <c r="B2357" s="13">
        <v>23.948596680000001</v>
      </c>
      <c r="C2357" s="13">
        <v>89.407090289999999</v>
      </c>
      <c r="D2357" s="13" t="s">
        <v>2219</v>
      </c>
      <c r="E2357" s="13" t="s">
        <v>4927</v>
      </c>
      <c r="F2357" s="13" t="s">
        <v>42</v>
      </c>
      <c r="G2357" s="13" t="s">
        <v>4802</v>
      </c>
      <c r="H2357" s="13" t="s">
        <v>4816</v>
      </c>
      <c r="I2357" s="13">
        <f>(Brick_Kilns_EF!$B$13*Brick_Kilns_EF!$B$11*Brick_Kilns_EF!$B$12)</f>
        <v>8886.81</v>
      </c>
      <c r="J2357" s="13">
        <f>IF(D2357="ZZ",Brick_Kilns_EF!$E$5*(0.75),Brick_Kilns_EF!$E$5)</f>
        <v>7.2749999999999985E-3</v>
      </c>
      <c r="K2357" s="13">
        <f t="shared" si="145"/>
        <v>64.651542749999976</v>
      </c>
      <c r="L2357" s="13">
        <f>IF(D2357="ZZ",Brick_Kilns_EF!$E$2*(0.75),Brick_Kilns_EF!$E$2)</f>
        <v>5.0999999999999995E-3</v>
      </c>
      <c r="M2357" s="13">
        <f t="shared" si="144"/>
        <v>45.32273099999999</v>
      </c>
      <c r="N2357" s="13">
        <f>IF(D2357="ZZ",Brick_Kilns_EF!$E$3*(0.75),Brick_Kilns_EF!$E$3)</f>
        <v>3.4499999999999999E-3</v>
      </c>
      <c r="O2357" s="13">
        <f t="shared" si="146"/>
        <v>30.659494499999997</v>
      </c>
      <c r="P2357" s="13">
        <f>IF(D2357="ZZ",Brick_Kilns_EF!$E$4*(0.75),Brick_Kilns_EF!$E$4)</f>
        <v>3.5250000000000004E-3</v>
      </c>
      <c r="Q2357" s="13">
        <f t="shared" si="147"/>
        <v>31.326005250000001</v>
      </c>
    </row>
    <row r="2358" spans="1:17">
      <c r="A2358" s="13" t="s">
        <v>2369</v>
      </c>
      <c r="B2358" s="13">
        <v>22.939136619999999</v>
      </c>
      <c r="C2358" s="13">
        <v>90.501051090000004</v>
      </c>
      <c r="D2358" s="13" t="s">
        <v>2219</v>
      </c>
      <c r="E2358" s="13" t="s">
        <v>4927</v>
      </c>
      <c r="F2358" s="13" t="s">
        <v>11</v>
      </c>
      <c r="G2358" s="13" t="s">
        <v>4802</v>
      </c>
      <c r="H2358" s="13" t="s">
        <v>4816</v>
      </c>
      <c r="I2358" s="13">
        <f>(Brick_Kilns_EF!$B$13*Brick_Kilns_EF!$B$11*Brick_Kilns_EF!$B$12)</f>
        <v>8886.81</v>
      </c>
      <c r="J2358" s="13">
        <f>IF(D2358="ZZ",Brick_Kilns_EF!$E$5*(0.75),Brick_Kilns_EF!$E$5)</f>
        <v>7.2749999999999985E-3</v>
      </c>
      <c r="K2358" s="13">
        <f t="shared" si="145"/>
        <v>64.651542749999976</v>
      </c>
      <c r="L2358" s="13">
        <f>IF(D2358="ZZ",Brick_Kilns_EF!$E$2*(0.75),Brick_Kilns_EF!$E$2)</f>
        <v>5.0999999999999995E-3</v>
      </c>
      <c r="M2358" s="13">
        <f t="shared" si="144"/>
        <v>45.32273099999999</v>
      </c>
      <c r="N2358" s="13">
        <f>IF(D2358="ZZ",Brick_Kilns_EF!$E$3*(0.75),Brick_Kilns_EF!$E$3)</f>
        <v>3.4499999999999999E-3</v>
      </c>
      <c r="O2358" s="13">
        <f t="shared" si="146"/>
        <v>30.659494499999997</v>
      </c>
      <c r="P2358" s="13">
        <f>IF(D2358="ZZ",Brick_Kilns_EF!$E$4*(0.75),Brick_Kilns_EF!$E$4)</f>
        <v>3.5250000000000004E-3</v>
      </c>
      <c r="Q2358" s="13">
        <f t="shared" si="147"/>
        <v>31.326005250000001</v>
      </c>
    </row>
    <row r="2359" spans="1:17">
      <c r="A2359" s="13" t="s">
        <v>2370</v>
      </c>
      <c r="B2359" s="13">
        <v>22.935427319999999</v>
      </c>
      <c r="C2359" s="13">
        <v>90.504039590000005</v>
      </c>
      <c r="D2359" s="13" t="s">
        <v>2219</v>
      </c>
      <c r="E2359" s="13" t="s">
        <v>4927</v>
      </c>
      <c r="F2359" s="13" t="s">
        <v>11</v>
      </c>
      <c r="G2359" s="13" t="s">
        <v>4802</v>
      </c>
      <c r="H2359" s="13" t="s">
        <v>4816</v>
      </c>
      <c r="I2359" s="13">
        <f>(Brick_Kilns_EF!$B$13*Brick_Kilns_EF!$B$11*Brick_Kilns_EF!$B$12)</f>
        <v>8886.81</v>
      </c>
      <c r="J2359" s="13">
        <f>IF(D2359="ZZ",Brick_Kilns_EF!$E$5*(0.75),Brick_Kilns_EF!$E$5)</f>
        <v>7.2749999999999985E-3</v>
      </c>
      <c r="K2359" s="13">
        <f t="shared" si="145"/>
        <v>64.651542749999976</v>
      </c>
      <c r="L2359" s="13">
        <f>IF(D2359="ZZ",Brick_Kilns_EF!$E$2*(0.75),Brick_Kilns_EF!$E$2)</f>
        <v>5.0999999999999995E-3</v>
      </c>
      <c r="M2359" s="13">
        <f t="shared" si="144"/>
        <v>45.32273099999999</v>
      </c>
      <c r="N2359" s="13">
        <f>IF(D2359="ZZ",Brick_Kilns_EF!$E$3*(0.75),Brick_Kilns_EF!$E$3)</f>
        <v>3.4499999999999999E-3</v>
      </c>
      <c r="O2359" s="13">
        <f t="shared" si="146"/>
        <v>30.659494499999997</v>
      </c>
      <c r="P2359" s="13">
        <f>IF(D2359="ZZ",Brick_Kilns_EF!$E$4*(0.75),Brick_Kilns_EF!$E$4)</f>
        <v>3.5250000000000004E-3</v>
      </c>
      <c r="Q2359" s="13">
        <f t="shared" si="147"/>
        <v>31.326005250000001</v>
      </c>
    </row>
    <row r="2360" spans="1:17">
      <c r="A2360" s="13" t="s">
        <v>2371</v>
      </c>
      <c r="B2360" s="13">
        <v>22.336897350000001</v>
      </c>
      <c r="C2360" s="13">
        <v>89.061662510000005</v>
      </c>
      <c r="D2360" s="13" t="s">
        <v>2219</v>
      </c>
      <c r="E2360" s="13" t="s">
        <v>4927</v>
      </c>
      <c r="F2360" s="13" t="s">
        <v>9</v>
      </c>
      <c r="G2360" s="13" t="s">
        <v>4802</v>
      </c>
      <c r="H2360" s="13" t="s">
        <v>4816</v>
      </c>
      <c r="I2360" s="13">
        <f>(Brick_Kilns_EF!$B$13*Brick_Kilns_EF!$B$11*Brick_Kilns_EF!$B$12)</f>
        <v>8886.81</v>
      </c>
      <c r="J2360" s="13">
        <f>IF(D2360="ZZ",Brick_Kilns_EF!$E$5*(0.75),Brick_Kilns_EF!$E$5)</f>
        <v>7.2749999999999985E-3</v>
      </c>
      <c r="K2360" s="13">
        <f t="shared" si="145"/>
        <v>64.651542749999976</v>
      </c>
      <c r="L2360" s="13">
        <f>IF(D2360="ZZ",Brick_Kilns_EF!$E$2*(0.75),Brick_Kilns_EF!$E$2)</f>
        <v>5.0999999999999995E-3</v>
      </c>
      <c r="M2360" s="13">
        <f t="shared" si="144"/>
        <v>45.32273099999999</v>
      </c>
      <c r="N2360" s="13">
        <f>IF(D2360="ZZ",Brick_Kilns_EF!$E$3*(0.75),Brick_Kilns_EF!$E$3)</f>
        <v>3.4499999999999999E-3</v>
      </c>
      <c r="O2360" s="13">
        <f t="shared" si="146"/>
        <v>30.659494499999997</v>
      </c>
      <c r="P2360" s="13">
        <f>IF(D2360="ZZ",Brick_Kilns_EF!$E$4*(0.75),Brick_Kilns_EF!$E$4)</f>
        <v>3.5250000000000004E-3</v>
      </c>
      <c r="Q2360" s="13">
        <f t="shared" si="147"/>
        <v>31.326005250000001</v>
      </c>
    </row>
    <row r="2361" spans="1:17">
      <c r="A2361" s="13" t="s">
        <v>2372</v>
      </c>
      <c r="B2361" s="13">
        <v>22.822686090000001</v>
      </c>
      <c r="C2361" s="13">
        <v>90.310063400000004</v>
      </c>
      <c r="D2361" s="13" t="s">
        <v>2219</v>
      </c>
      <c r="E2361" s="13" t="s">
        <v>4927</v>
      </c>
      <c r="F2361" s="13" t="s">
        <v>11</v>
      </c>
      <c r="G2361" s="13" t="s">
        <v>4802</v>
      </c>
      <c r="H2361" s="13" t="s">
        <v>4816</v>
      </c>
      <c r="I2361" s="13">
        <f>(Brick_Kilns_EF!$B$13*Brick_Kilns_EF!$B$11*Brick_Kilns_EF!$B$12)</f>
        <v>8886.81</v>
      </c>
      <c r="J2361" s="13">
        <f>IF(D2361="ZZ",Brick_Kilns_EF!$E$5*(0.75),Brick_Kilns_EF!$E$5)</f>
        <v>7.2749999999999985E-3</v>
      </c>
      <c r="K2361" s="13">
        <f t="shared" si="145"/>
        <v>64.651542749999976</v>
      </c>
      <c r="L2361" s="13">
        <f>IF(D2361="ZZ",Brick_Kilns_EF!$E$2*(0.75),Brick_Kilns_EF!$E$2)</f>
        <v>5.0999999999999995E-3</v>
      </c>
      <c r="M2361" s="13">
        <f t="shared" si="144"/>
        <v>45.32273099999999</v>
      </c>
      <c r="N2361" s="13">
        <f>IF(D2361="ZZ",Brick_Kilns_EF!$E$3*(0.75),Brick_Kilns_EF!$E$3)</f>
        <v>3.4499999999999999E-3</v>
      </c>
      <c r="O2361" s="13">
        <f t="shared" si="146"/>
        <v>30.659494499999997</v>
      </c>
      <c r="P2361" s="13">
        <f>IF(D2361="ZZ",Brick_Kilns_EF!$E$4*(0.75),Brick_Kilns_EF!$E$4)</f>
        <v>3.5250000000000004E-3</v>
      </c>
      <c r="Q2361" s="13">
        <f t="shared" si="147"/>
        <v>31.326005250000001</v>
      </c>
    </row>
    <row r="2362" spans="1:17">
      <c r="A2362" s="13" t="s">
        <v>2373</v>
      </c>
      <c r="B2362" s="13">
        <v>22.678372750000001</v>
      </c>
      <c r="C2362" s="13">
        <v>90.22707054</v>
      </c>
      <c r="D2362" s="13" t="s">
        <v>2219</v>
      </c>
      <c r="E2362" s="13" t="s">
        <v>4927</v>
      </c>
      <c r="F2362" s="13" t="s">
        <v>11</v>
      </c>
      <c r="G2362" s="13" t="s">
        <v>4802</v>
      </c>
      <c r="H2362" s="13" t="s">
        <v>4816</v>
      </c>
      <c r="I2362" s="13">
        <f>(Brick_Kilns_EF!$B$13*Brick_Kilns_EF!$B$11*Brick_Kilns_EF!$B$12)</f>
        <v>8886.81</v>
      </c>
      <c r="J2362" s="13">
        <f>IF(D2362="ZZ",Brick_Kilns_EF!$E$5*(0.75),Brick_Kilns_EF!$E$5)</f>
        <v>7.2749999999999985E-3</v>
      </c>
      <c r="K2362" s="13">
        <f t="shared" si="145"/>
        <v>64.651542749999976</v>
      </c>
      <c r="L2362" s="13">
        <f>IF(D2362="ZZ",Brick_Kilns_EF!$E$2*(0.75),Brick_Kilns_EF!$E$2)</f>
        <v>5.0999999999999995E-3</v>
      </c>
      <c r="M2362" s="13">
        <f t="shared" si="144"/>
        <v>45.32273099999999</v>
      </c>
      <c r="N2362" s="13">
        <f>IF(D2362="ZZ",Brick_Kilns_EF!$E$3*(0.75),Brick_Kilns_EF!$E$3)</f>
        <v>3.4499999999999999E-3</v>
      </c>
      <c r="O2362" s="13">
        <f t="shared" si="146"/>
        <v>30.659494499999997</v>
      </c>
      <c r="P2362" s="13">
        <f>IF(D2362="ZZ",Brick_Kilns_EF!$E$4*(0.75),Brick_Kilns_EF!$E$4)</f>
        <v>3.5250000000000004E-3</v>
      </c>
      <c r="Q2362" s="13">
        <f t="shared" si="147"/>
        <v>31.326005250000001</v>
      </c>
    </row>
    <row r="2363" spans="1:17">
      <c r="A2363" s="13" t="s">
        <v>2374</v>
      </c>
      <c r="B2363" s="13">
        <v>23.72248626</v>
      </c>
      <c r="C2363" s="13">
        <v>90.407396539999993</v>
      </c>
      <c r="D2363" s="13" t="s">
        <v>2219</v>
      </c>
      <c r="E2363" s="13" t="s">
        <v>4927</v>
      </c>
      <c r="F2363" s="13" t="s">
        <v>7</v>
      </c>
      <c r="G2363" s="13" t="s">
        <v>4802</v>
      </c>
      <c r="H2363" s="13" t="s">
        <v>4816</v>
      </c>
      <c r="I2363" s="13">
        <f>(Brick_Kilns_EF!$B$13*Brick_Kilns_EF!$B$11*Brick_Kilns_EF!$B$12)</f>
        <v>8886.81</v>
      </c>
      <c r="J2363" s="13">
        <f>IF(D2363="ZZ",Brick_Kilns_EF!$E$5*(0.75),Brick_Kilns_EF!$E$5)</f>
        <v>7.2749999999999985E-3</v>
      </c>
      <c r="K2363" s="13">
        <f t="shared" si="145"/>
        <v>64.651542749999976</v>
      </c>
      <c r="L2363" s="13">
        <f>IF(D2363="ZZ",Brick_Kilns_EF!$E$2*(0.75),Brick_Kilns_EF!$E$2)</f>
        <v>5.0999999999999995E-3</v>
      </c>
      <c r="M2363" s="13">
        <f t="shared" si="144"/>
        <v>45.32273099999999</v>
      </c>
      <c r="N2363" s="13">
        <f>IF(D2363="ZZ",Brick_Kilns_EF!$E$3*(0.75),Brick_Kilns_EF!$E$3)</f>
        <v>3.4499999999999999E-3</v>
      </c>
      <c r="O2363" s="13">
        <f t="shared" si="146"/>
        <v>30.659494499999997</v>
      </c>
      <c r="P2363" s="13">
        <f>IF(D2363="ZZ",Brick_Kilns_EF!$E$4*(0.75),Brick_Kilns_EF!$E$4)</f>
        <v>3.5250000000000004E-3</v>
      </c>
      <c r="Q2363" s="13">
        <f t="shared" si="147"/>
        <v>31.326005250000001</v>
      </c>
    </row>
    <row r="2364" spans="1:17">
      <c r="A2364" s="13" t="s">
        <v>2375</v>
      </c>
      <c r="B2364" s="13">
        <v>23.42078665</v>
      </c>
      <c r="C2364" s="13">
        <v>88.839750039999998</v>
      </c>
      <c r="D2364" s="13" t="s">
        <v>2219</v>
      </c>
      <c r="E2364" s="13" t="s">
        <v>4927</v>
      </c>
      <c r="F2364" s="13" t="s">
        <v>9</v>
      </c>
      <c r="G2364" s="13" t="s">
        <v>4802</v>
      </c>
      <c r="H2364" s="13" t="s">
        <v>4816</v>
      </c>
      <c r="I2364" s="13">
        <f>(Brick_Kilns_EF!$B$13*Brick_Kilns_EF!$B$11*Brick_Kilns_EF!$B$12)</f>
        <v>8886.81</v>
      </c>
      <c r="J2364" s="13">
        <f>IF(D2364="ZZ",Brick_Kilns_EF!$E$5*(0.75),Brick_Kilns_EF!$E$5)</f>
        <v>7.2749999999999985E-3</v>
      </c>
      <c r="K2364" s="13">
        <f t="shared" si="145"/>
        <v>64.651542749999976</v>
      </c>
      <c r="L2364" s="13">
        <f>IF(D2364="ZZ",Brick_Kilns_EF!$E$2*(0.75),Brick_Kilns_EF!$E$2)</f>
        <v>5.0999999999999995E-3</v>
      </c>
      <c r="M2364" s="13">
        <f t="shared" si="144"/>
        <v>45.32273099999999</v>
      </c>
      <c r="N2364" s="13">
        <f>IF(D2364="ZZ",Brick_Kilns_EF!$E$3*(0.75),Brick_Kilns_EF!$E$3)</f>
        <v>3.4499999999999999E-3</v>
      </c>
      <c r="O2364" s="13">
        <f t="shared" si="146"/>
        <v>30.659494499999997</v>
      </c>
      <c r="P2364" s="13">
        <f>IF(D2364="ZZ",Brick_Kilns_EF!$E$4*(0.75),Brick_Kilns_EF!$E$4)</f>
        <v>3.5250000000000004E-3</v>
      </c>
      <c r="Q2364" s="13">
        <f t="shared" si="147"/>
        <v>31.326005250000001</v>
      </c>
    </row>
    <row r="2365" spans="1:17">
      <c r="A2365" s="13" t="s">
        <v>2376</v>
      </c>
      <c r="B2365" s="13">
        <v>22.988846720000002</v>
      </c>
      <c r="C2365" s="13">
        <v>89.067041489999994</v>
      </c>
      <c r="D2365" s="13" t="s">
        <v>2219</v>
      </c>
      <c r="E2365" s="13" t="s">
        <v>4927</v>
      </c>
      <c r="F2365" s="13" t="s">
        <v>9</v>
      </c>
      <c r="G2365" s="13" t="s">
        <v>4802</v>
      </c>
      <c r="H2365" s="13" t="s">
        <v>4816</v>
      </c>
      <c r="I2365" s="13">
        <f>(Brick_Kilns_EF!$B$13*Brick_Kilns_EF!$B$11*Brick_Kilns_EF!$B$12)</f>
        <v>8886.81</v>
      </c>
      <c r="J2365" s="13">
        <f>IF(D2365="ZZ",Brick_Kilns_EF!$E$5*(0.75),Brick_Kilns_EF!$E$5)</f>
        <v>7.2749999999999985E-3</v>
      </c>
      <c r="K2365" s="13">
        <f t="shared" si="145"/>
        <v>64.651542749999976</v>
      </c>
      <c r="L2365" s="13">
        <f>IF(D2365="ZZ",Brick_Kilns_EF!$E$2*(0.75),Brick_Kilns_EF!$E$2)</f>
        <v>5.0999999999999995E-3</v>
      </c>
      <c r="M2365" s="13">
        <f t="shared" si="144"/>
        <v>45.32273099999999</v>
      </c>
      <c r="N2365" s="13">
        <f>IF(D2365="ZZ",Brick_Kilns_EF!$E$3*(0.75),Brick_Kilns_EF!$E$3)</f>
        <v>3.4499999999999999E-3</v>
      </c>
      <c r="O2365" s="13">
        <f t="shared" si="146"/>
        <v>30.659494499999997</v>
      </c>
      <c r="P2365" s="13">
        <f>IF(D2365="ZZ",Brick_Kilns_EF!$E$4*(0.75),Brick_Kilns_EF!$E$4)</f>
        <v>3.5250000000000004E-3</v>
      </c>
      <c r="Q2365" s="13">
        <f t="shared" si="147"/>
        <v>31.326005250000001</v>
      </c>
    </row>
    <row r="2366" spans="1:17">
      <c r="A2366" s="13" t="s">
        <v>2377</v>
      </c>
      <c r="B2366" s="13">
        <v>23.305454749999999</v>
      </c>
      <c r="C2366" s="13">
        <v>90.299637099999998</v>
      </c>
      <c r="D2366" s="13" t="s">
        <v>2219</v>
      </c>
      <c r="E2366" s="13" t="s">
        <v>4927</v>
      </c>
      <c r="F2366" s="13" t="s">
        <v>7</v>
      </c>
      <c r="G2366" s="13" t="s">
        <v>4802</v>
      </c>
      <c r="H2366" s="13" t="s">
        <v>4816</v>
      </c>
      <c r="I2366" s="13">
        <f>(Brick_Kilns_EF!$B$13*Brick_Kilns_EF!$B$11*Brick_Kilns_EF!$B$12)</f>
        <v>8886.81</v>
      </c>
      <c r="J2366" s="13">
        <f>IF(D2366="ZZ",Brick_Kilns_EF!$E$5*(0.75),Brick_Kilns_EF!$E$5)</f>
        <v>7.2749999999999985E-3</v>
      </c>
      <c r="K2366" s="13">
        <f t="shared" si="145"/>
        <v>64.651542749999976</v>
      </c>
      <c r="L2366" s="13">
        <f>IF(D2366="ZZ",Brick_Kilns_EF!$E$2*(0.75),Brick_Kilns_EF!$E$2)</f>
        <v>5.0999999999999995E-3</v>
      </c>
      <c r="M2366" s="13">
        <f t="shared" si="144"/>
        <v>45.32273099999999</v>
      </c>
      <c r="N2366" s="13">
        <f>IF(D2366="ZZ",Brick_Kilns_EF!$E$3*(0.75),Brick_Kilns_EF!$E$3)</f>
        <v>3.4499999999999999E-3</v>
      </c>
      <c r="O2366" s="13">
        <f t="shared" si="146"/>
        <v>30.659494499999997</v>
      </c>
      <c r="P2366" s="13">
        <f>IF(D2366="ZZ",Brick_Kilns_EF!$E$4*(0.75),Brick_Kilns_EF!$E$4)</f>
        <v>3.5250000000000004E-3</v>
      </c>
      <c r="Q2366" s="13">
        <f t="shared" si="147"/>
        <v>31.326005250000001</v>
      </c>
    </row>
    <row r="2367" spans="1:17">
      <c r="A2367" s="13" t="s">
        <v>2378</v>
      </c>
      <c r="B2367" s="13">
        <v>23.828844449999998</v>
      </c>
      <c r="C2367" s="13">
        <v>90.024089720000006</v>
      </c>
      <c r="D2367" s="13" t="s">
        <v>2219</v>
      </c>
      <c r="E2367" s="13" t="s">
        <v>4927</v>
      </c>
      <c r="F2367" s="13" t="s">
        <v>7</v>
      </c>
      <c r="G2367" s="13" t="s">
        <v>4802</v>
      </c>
      <c r="H2367" s="13" t="s">
        <v>4816</v>
      </c>
      <c r="I2367" s="13">
        <f>(Brick_Kilns_EF!$B$13*Brick_Kilns_EF!$B$11*Brick_Kilns_EF!$B$12)</f>
        <v>8886.81</v>
      </c>
      <c r="J2367" s="13">
        <f>IF(D2367="ZZ",Brick_Kilns_EF!$E$5*(0.75),Brick_Kilns_EF!$E$5)</f>
        <v>7.2749999999999985E-3</v>
      </c>
      <c r="K2367" s="13">
        <f t="shared" si="145"/>
        <v>64.651542749999976</v>
      </c>
      <c r="L2367" s="13">
        <f>IF(D2367="ZZ",Brick_Kilns_EF!$E$2*(0.75),Brick_Kilns_EF!$E$2)</f>
        <v>5.0999999999999995E-3</v>
      </c>
      <c r="M2367" s="13">
        <f t="shared" si="144"/>
        <v>45.32273099999999</v>
      </c>
      <c r="N2367" s="13">
        <f>IF(D2367="ZZ",Brick_Kilns_EF!$E$3*(0.75),Brick_Kilns_EF!$E$3)</f>
        <v>3.4499999999999999E-3</v>
      </c>
      <c r="O2367" s="13">
        <f t="shared" si="146"/>
        <v>30.659494499999997</v>
      </c>
      <c r="P2367" s="13">
        <f>IF(D2367="ZZ",Brick_Kilns_EF!$E$4*(0.75),Brick_Kilns_EF!$E$4)</f>
        <v>3.5250000000000004E-3</v>
      </c>
      <c r="Q2367" s="13">
        <f t="shared" si="147"/>
        <v>31.326005250000001</v>
      </c>
    </row>
    <row r="2368" spans="1:17">
      <c r="A2368" s="13" t="s">
        <v>2379</v>
      </c>
      <c r="B2368" s="13">
        <v>23.3066198</v>
      </c>
      <c r="C2368" s="13">
        <v>89.260012189999998</v>
      </c>
      <c r="D2368" s="13" t="s">
        <v>2219</v>
      </c>
      <c r="E2368" s="13" t="s">
        <v>4927</v>
      </c>
      <c r="F2368" s="13" t="s">
        <v>9</v>
      </c>
      <c r="G2368" s="13" t="s">
        <v>4802</v>
      </c>
      <c r="H2368" s="13" t="s">
        <v>4816</v>
      </c>
      <c r="I2368" s="13">
        <f>(Brick_Kilns_EF!$B$13*Brick_Kilns_EF!$B$11*Brick_Kilns_EF!$B$12)</f>
        <v>8886.81</v>
      </c>
      <c r="J2368" s="13">
        <f>IF(D2368="ZZ",Brick_Kilns_EF!$E$5*(0.75),Brick_Kilns_EF!$E$5)</f>
        <v>7.2749999999999985E-3</v>
      </c>
      <c r="K2368" s="13">
        <f t="shared" si="145"/>
        <v>64.651542749999976</v>
      </c>
      <c r="L2368" s="13">
        <f>IF(D2368="ZZ",Brick_Kilns_EF!$E$2*(0.75),Brick_Kilns_EF!$E$2)</f>
        <v>5.0999999999999995E-3</v>
      </c>
      <c r="M2368" s="13">
        <f t="shared" si="144"/>
        <v>45.32273099999999</v>
      </c>
      <c r="N2368" s="13">
        <f>IF(D2368="ZZ",Brick_Kilns_EF!$E$3*(0.75),Brick_Kilns_EF!$E$3)</f>
        <v>3.4499999999999999E-3</v>
      </c>
      <c r="O2368" s="13">
        <f t="shared" si="146"/>
        <v>30.659494499999997</v>
      </c>
      <c r="P2368" s="13">
        <f>IF(D2368="ZZ",Brick_Kilns_EF!$E$4*(0.75),Brick_Kilns_EF!$E$4)</f>
        <v>3.5250000000000004E-3</v>
      </c>
      <c r="Q2368" s="13">
        <f t="shared" si="147"/>
        <v>31.326005250000001</v>
      </c>
    </row>
    <row r="2369" spans="1:17">
      <c r="A2369" s="13" t="s">
        <v>2380</v>
      </c>
      <c r="B2369" s="13">
        <v>22.758582579999999</v>
      </c>
      <c r="C2369" s="13">
        <v>89.402767389999994</v>
      </c>
      <c r="D2369" s="13" t="s">
        <v>2219</v>
      </c>
      <c r="E2369" s="13" t="s">
        <v>4927</v>
      </c>
      <c r="F2369" s="13" t="s">
        <v>9</v>
      </c>
      <c r="G2369" s="13" t="s">
        <v>4802</v>
      </c>
      <c r="H2369" s="13" t="s">
        <v>4816</v>
      </c>
      <c r="I2369" s="13">
        <f>(Brick_Kilns_EF!$B$13*Brick_Kilns_EF!$B$11*Brick_Kilns_EF!$B$12)</f>
        <v>8886.81</v>
      </c>
      <c r="J2369" s="13">
        <f>IF(D2369="ZZ",Brick_Kilns_EF!$E$5*(0.75),Brick_Kilns_EF!$E$5)</f>
        <v>7.2749999999999985E-3</v>
      </c>
      <c r="K2369" s="13">
        <f t="shared" si="145"/>
        <v>64.651542749999976</v>
      </c>
      <c r="L2369" s="13">
        <f>IF(D2369="ZZ",Brick_Kilns_EF!$E$2*(0.75),Brick_Kilns_EF!$E$2)</f>
        <v>5.0999999999999995E-3</v>
      </c>
      <c r="M2369" s="13">
        <f t="shared" si="144"/>
        <v>45.32273099999999</v>
      </c>
      <c r="N2369" s="13">
        <f>IF(D2369="ZZ",Brick_Kilns_EF!$E$3*(0.75),Brick_Kilns_EF!$E$3)</f>
        <v>3.4499999999999999E-3</v>
      </c>
      <c r="O2369" s="13">
        <f t="shared" si="146"/>
        <v>30.659494499999997</v>
      </c>
      <c r="P2369" s="13">
        <f>IF(D2369="ZZ",Brick_Kilns_EF!$E$4*(0.75),Brick_Kilns_EF!$E$4)</f>
        <v>3.5250000000000004E-3</v>
      </c>
      <c r="Q2369" s="13">
        <f t="shared" si="147"/>
        <v>31.326005250000001</v>
      </c>
    </row>
    <row r="2370" spans="1:17">
      <c r="A2370" s="13" t="s">
        <v>2381</v>
      </c>
      <c r="B2370" s="13">
        <v>22.533511430000001</v>
      </c>
      <c r="C2370" s="13">
        <v>90.458182109999996</v>
      </c>
      <c r="D2370" s="13" t="s">
        <v>2219</v>
      </c>
      <c r="E2370" s="13" t="s">
        <v>4927</v>
      </c>
      <c r="F2370" s="13" t="s">
        <v>11</v>
      </c>
      <c r="G2370" s="13" t="s">
        <v>4802</v>
      </c>
      <c r="H2370" s="13" t="s">
        <v>4816</v>
      </c>
      <c r="I2370" s="13">
        <f>(Brick_Kilns_EF!$B$13*Brick_Kilns_EF!$B$11*Brick_Kilns_EF!$B$12)</f>
        <v>8886.81</v>
      </c>
      <c r="J2370" s="13">
        <f>IF(D2370="ZZ",Brick_Kilns_EF!$E$5*(0.75),Brick_Kilns_EF!$E$5)</f>
        <v>7.2749999999999985E-3</v>
      </c>
      <c r="K2370" s="13">
        <f t="shared" si="145"/>
        <v>64.651542749999976</v>
      </c>
      <c r="L2370" s="13">
        <f>IF(D2370="ZZ",Brick_Kilns_EF!$E$2*(0.75),Brick_Kilns_EF!$E$2)</f>
        <v>5.0999999999999995E-3</v>
      </c>
      <c r="M2370" s="13">
        <f t="shared" ref="M2370:M2433" si="148">(I2370*L2370)</f>
        <v>45.32273099999999</v>
      </c>
      <c r="N2370" s="13">
        <f>IF(D2370="ZZ",Brick_Kilns_EF!$E$3*(0.75),Brick_Kilns_EF!$E$3)</f>
        <v>3.4499999999999999E-3</v>
      </c>
      <c r="O2370" s="13">
        <f t="shared" si="146"/>
        <v>30.659494499999997</v>
      </c>
      <c r="P2370" s="13">
        <f>IF(D2370="ZZ",Brick_Kilns_EF!$E$4*(0.75),Brick_Kilns_EF!$E$4)</f>
        <v>3.5250000000000004E-3</v>
      </c>
      <c r="Q2370" s="13">
        <f t="shared" si="147"/>
        <v>31.326005250000001</v>
      </c>
    </row>
    <row r="2371" spans="1:17">
      <c r="A2371" s="13" t="s">
        <v>2382</v>
      </c>
      <c r="B2371" s="13">
        <v>24.16447286</v>
      </c>
      <c r="C2371" s="13">
        <v>90.168458400000006</v>
      </c>
      <c r="D2371" s="13" t="s">
        <v>2219</v>
      </c>
      <c r="E2371" s="13" t="s">
        <v>4927</v>
      </c>
      <c r="F2371" s="13" t="s">
        <v>7</v>
      </c>
      <c r="G2371" s="13" t="s">
        <v>4802</v>
      </c>
      <c r="H2371" s="13" t="s">
        <v>4816</v>
      </c>
      <c r="I2371" s="13">
        <f>(Brick_Kilns_EF!$B$13*Brick_Kilns_EF!$B$11*Brick_Kilns_EF!$B$12)</f>
        <v>8886.81</v>
      </c>
      <c r="J2371" s="13">
        <f>IF(D2371="ZZ",Brick_Kilns_EF!$E$5*(0.75),Brick_Kilns_EF!$E$5)</f>
        <v>7.2749999999999985E-3</v>
      </c>
      <c r="K2371" s="13">
        <f t="shared" ref="K2371:K2434" si="149">J2371*I2371</f>
        <v>64.651542749999976</v>
      </c>
      <c r="L2371" s="13">
        <f>IF(D2371="ZZ",Brick_Kilns_EF!$E$2*(0.75),Brick_Kilns_EF!$E$2)</f>
        <v>5.0999999999999995E-3</v>
      </c>
      <c r="M2371" s="13">
        <f t="shared" si="148"/>
        <v>45.32273099999999</v>
      </c>
      <c r="N2371" s="13">
        <f>IF(D2371="ZZ",Brick_Kilns_EF!$E$3*(0.75),Brick_Kilns_EF!$E$3)</f>
        <v>3.4499999999999999E-3</v>
      </c>
      <c r="O2371" s="13">
        <f t="shared" ref="O2371:O2434" si="150">I2371*N2371</f>
        <v>30.659494499999997</v>
      </c>
      <c r="P2371" s="13">
        <f>IF(D2371="ZZ",Brick_Kilns_EF!$E$4*(0.75),Brick_Kilns_EF!$E$4)</f>
        <v>3.5250000000000004E-3</v>
      </c>
      <c r="Q2371" s="13">
        <f t="shared" ref="Q2371:Q2434" si="151">I2371*P2371</f>
        <v>31.326005250000001</v>
      </c>
    </row>
    <row r="2372" spans="1:17">
      <c r="A2372" s="13" t="s">
        <v>2383</v>
      </c>
      <c r="B2372" s="13">
        <v>24.163773259999999</v>
      </c>
      <c r="C2372" s="13">
        <v>90.172269279999995</v>
      </c>
      <c r="D2372" s="13" t="s">
        <v>2219</v>
      </c>
      <c r="E2372" s="13" t="s">
        <v>4927</v>
      </c>
      <c r="F2372" s="13" t="s">
        <v>7</v>
      </c>
      <c r="G2372" s="13" t="s">
        <v>4802</v>
      </c>
      <c r="H2372" s="13" t="s">
        <v>4816</v>
      </c>
      <c r="I2372" s="13">
        <f>(Brick_Kilns_EF!$B$13*Brick_Kilns_EF!$B$11*Brick_Kilns_EF!$B$12)</f>
        <v>8886.81</v>
      </c>
      <c r="J2372" s="13">
        <f>IF(D2372="ZZ",Brick_Kilns_EF!$E$5*(0.75),Brick_Kilns_EF!$E$5)</f>
        <v>7.2749999999999985E-3</v>
      </c>
      <c r="K2372" s="13">
        <f t="shared" si="149"/>
        <v>64.651542749999976</v>
      </c>
      <c r="L2372" s="13">
        <f>IF(D2372="ZZ",Brick_Kilns_EF!$E$2*(0.75),Brick_Kilns_EF!$E$2)</f>
        <v>5.0999999999999995E-3</v>
      </c>
      <c r="M2372" s="13">
        <f t="shared" si="148"/>
        <v>45.32273099999999</v>
      </c>
      <c r="N2372" s="13">
        <f>IF(D2372="ZZ",Brick_Kilns_EF!$E$3*(0.75),Brick_Kilns_EF!$E$3)</f>
        <v>3.4499999999999999E-3</v>
      </c>
      <c r="O2372" s="13">
        <f t="shared" si="150"/>
        <v>30.659494499999997</v>
      </c>
      <c r="P2372" s="13">
        <f>IF(D2372="ZZ",Brick_Kilns_EF!$E$4*(0.75),Brick_Kilns_EF!$E$4)</f>
        <v>3.5250000000000004E-3</v>
      </c>
      <c r="Q2372" s="13">
        <f t="shared" si="151"/>
        <v>31.326005250000001</v>
      </c>
    </row>
    <row r="2373" spans="1:17">
      <c r="A2373" s="13" t="s">
        <v>2384</v>
      </c>
      <c r="B2373" s="13">
        <v>22.525663739999999</v>
      </c>
      <c r="C2373" s="13">
        <v>90.377852489999995</v>
      </c>
      <c r="D2373" s="13" t="s">
        <v>2219</v>
      </c>
      <c r="E2373" s="13" t="s">
        <v>4927</v>
      </c>
      <c r="F2373" s="13" t="s">
        <v>11</v>
      </c>
      <c r="G2373" s="13" t="s">
        <v>4802</v>
      </c>
      <c r="H2373" s="13" t="s">
        <v>4816</v>
      </c>
      <c r="I2373" s="13">
        <f>(Brick_Kilns_EF!$B$13*Brick_Kilns_EF!$B$11*Brick_Kilns_EF!$B$12)</f>
        <v>8886.81</v>
      </c>
      <c r="J2373" s="13">
        <f>IF(D2373="ZZ",Brick_Kilns_EF!$E$5*(0.75),Brick_Kilns_EF!$E$5)</f>
        <v>7.2749999999999985E-3</v>
      </c>
      <c r="K2373" s="13">
        <f t="shared" si="149"/>
        <v>64.651542749999976</v>
      </c>
      <c r="L2373" s="13">
        <f>IF(D2373="ZZ",Brick_Kilns_EF!$E$2*(0.75),Brick_Kilns_EF!$E$2)</f>
        <v>5.0999999999999995E-3</v>
      </c>
      <c r="M2373" s="13">
        <f t="shared" si="148"/>
        <v>45.32273099999999</v>
      </c>
      <c r="N2373" s="13">
        <f>IF(D2373="ZZ",Brick_Kilns_EF!$E$3*(0.75),Brick_Kilns_EF!$E$3)</f>
        <v>3.4499999999999999E-3</v>
      </c>
      <c r="O2373" s="13">
        <f t="shared" si="150"/>
        <v>30.659494499999997</v>
      </c>
      <c r="P2373" s="13">
        <f>IF(D2373="ZZ",Brick_Kilns_EF!$E$4*(0.75),Brick_Kilns_EF!$E$4)</f>
        <v>3.5250000000000004E-3</v>
      </c>
      <c r="Q2373" s="13">
        <f t="shared" si="151"/>
        <v>31.326005250000001</v>
      </c>
    </row>
    <row r="2374" spans="1:17">
      <c r="A2374" s="13" t="s">
        <v>2385</v>
      </c>
      <c r="B2374" s="13">
        <v>22.525771729999999</v>
      </c>
      <c r="C2374" s="13">
        <v>90.379744489999993</v>
      </c>
      <c r="D2374" s="13" t="s">
        <v>2219</v>
      </c>
      <c r="E2374" s="13" t="s">
        <v>4927</v>
      </c>
      <c r="F2374" s="13" t="s">
        <v>11</v>
      </c>
      <c r="G2374" s="13" t="s">
        <v>4802</v>
      </c>
      <c r="H2374" s="13" t="s">
        <v>4816</v>
      </c>
      <c r="I2374" s="13">
        <f>(Brick_Kilns_EF!$B$13*Brick_Kilns_EF!$B$11*Brick_Kilns_EF!$B$12)</f>
        <v>8886.81</v>
      </c>
      <c r="J2374" s="13">
        <f>IF(D2374="ZZ",Brick_Kilns_EF!$E$5*(0.75),Brick_Kilns_EF!$E$5)</f>
        <v>7.2749999999999985E-3</v>
      </c>
      <c r="K2374" s="13">
        <f t="shared" si="149"/>
        <v>64.651542749999976</v>
      </c>
      <c r="L2374" s="13">
        <f>IF(D2374="ZZ",Brick_Kilns_EF!$E$2*(0.75),Brick_Kilns_EF!$E$2)</f>
        <v>5.0999999999999995E-3</v>
      </c>
      <c r="M2374" s="13">
        <f t="shared" si="148"/>
        <v>45.32273099999999</v>
      </c>
      <c r="N2374" s="13">
        <f>IF(D2374="ZZ",Brick_Kilns_EF!$E$3*(0.75),Brick_Kilns_EF!$E$3)</f>
        <v>3.4499999999999999E-3</v>
      </c>
      <c r="O2374" s="13">
        <f t="shared" si="150"/>
        <v>30.659494499999997</v>
      </c>
      <c r="P2374" s="13">
        <f>IF(D2374="ZZ",Brick_Kilns_EF!$E$4*(0.75),Brick_Kilns_EF!$E$4)</f>
        <v>3.5250000000000004E-3</v>
      </c>
      <c r="Q2374" s="13">
        <f t="shared" si="151"/>
        <v>31.326005250000001</v>
      </c>
    </row>
    <row r="2375" spans="1:17">
      <c r="A2375" s="13" t="s">
        <v>2386</v>
      </c>
      <c r="B2375" s="13">
        <v>23.615100959999999</v>
      </c>
      <c r="C2375" s="13">
        <v>90.410539080000007</v>
      </c>
      <c r="D2375" s="13" t="s">
        <v>2219</v>
      </c>
      <c r="E2375" s="13" t="s">
        <v>4927</v>
      </c>
      <c r="F2375" s="13" t="s">
        <v>7</v>
      </c>
      <c r="G2375" s="13" t="s">
        <v>4802</v>
      </c>
      <c r="H2375" s="13" t="s">
        <v>4816</v>
      </c>
      <c r="I2375" s="13">
        <f>(Brick_Kilns_EF!$B$13*Brick_Kilns_EF!$B$11*Brick_Kilns_EF!$B$12)</f>
        <v>8886.81</v>
      </c>
      <c r="J2375" s="13">
        <f>IF(D2375="ZZ",Brick_Kilns_EF!$E$5*(0.75),Brick_Kilns_EF!$E$5)</f>
        <v>7.2749999999999985E-3</v>
      </c>
      <c r="K2375" s="13">
        <f t="shared" si="149"/>
        <v>64.651542749999976</v>
      </c>
      <c r="L2375" s="13">
        <f>IF(D2375="ZZ",Brick_Kilns_EF!$E$2*(0.75),Brick_Kilns_EF!$E$2)</f>
        <v>5.0999999999999995E-3</v>
      </c>
      <c r="M2375" s="13">
        <f t="shared" si="148"/>
        <v>45.32273099999999</v>
      </c>
      <c r="N2375" s="13">
        <f>IF(D2375="ZZ",Brick_Kilns_EF!$E$3*(0.75),Brick_Kilns_EF!$E$3)</f>
        <v>3.4499999999999999E-3</v>
      </c>
      <c r="O2375" s="13">
        <f t="shared" si="150"/>
        <v>30.659494499999997</v>
      </c>
      <c r="P2375" s="13">
        <f>IF(D2375="ZZ",Brick_Kilns_EF!$E$4*(0.75),Brick_Kilns_EF!$E$4)</f>
        <v>3.5250000000000004E-3</v>
      </c>
      <c r="Q2375" s="13">
        <f t="shared" si="151"/>
        <v>31.326005250000001</v>
      </c>
    </row>
    <row r="2376" spans="1:17">
      <c r="A2376" s="13" t="s">
        <v>2387</v>
      </c>
      <c r="B2376" s="13">
        <v>23.615936730000001</v>
      </c>
      <c r="C2376" s="13">
        <v>90.415919459999998</v>
      </c>
      <c r="D2376" s="13" t="s">
        <v>2219</v>
      </c>
      <c r="E2376" s="13" t="s">
        <v>4927</v>
      </c>
      <c r="F2376" s="13" t="s">
        <v>7</v>
      </c>
      <c r="G2376" s="13" t="s">
        <v>4802</v>
      </c>
      <c r="H2376" s="13" t="s">
        <v>4816</v>
      </c>
      <c r="I2376" s="13">
        <f>(Brick_Kilns_EF!$B$13*Brick_Kilns_EF!$B$11*Brick_Kilns_EF!$B$12)</f>
        <v>8886.81</v>
      </c>
      <c r="J2376" s="13">
        <f>IF(D2376="ZZ",Brick_Kilns_EF!$E$5*(0.75),Brick_Kilns_EF!$E$5)</f>
        <v>7.2749999999999985E-3</v>
      </c>
      <c r="K2376" s="13">
        <f t="shared" si="149"/>
        <v>64.651542749999976</v>
      </c>
      <c r="L2376" s="13">
        <f>IF(D2376="ZZ",Brick_Kilns_EF!$E$2*(0.75),Brick_Kilns_EF!$E$2)</f>
        <v>5.0999999999999995E-3</v>
      </c>
      <c r="M2376" s="13">
        <f t="shared" si="148"/>
        <v>45.32273099999999</v>
      </c>
      <c r="N2376" s="13">
        <f>IF(D2376="ZZ",Brick_Kilns_EF!$E$3*(0.75),Brick_Kilns_EF!$E$3)</f>
        <v>3.4499999999999999E-3</v>
      </c>
      <c r="O2376" s="13">
        <f t="shared" si="150"/>
        <v>30.659494499999997</v>
      </c>
      <c r="P2376" s="13">
        <f>IF(D2376="ZZ",Brick_Kilns_EF!$E$4*(0.75),Brick_Kilns_EF!$E$4)</f>
        <v>3.5250000000000004E-3</v>
      </c>
      <c r="Q2376" s="13">
        <f t="shared" si="151"/>
        <v>31.326005250000001</v>
      </c>
    </row>
    <row r="2377" spans="1:17">
      <c r="A2377" s="13" t="s">
        <v>2388</v>
      </c>
      <c r="B2377" s="13">
        <v>23.301885160000001</v>
      </c>
      <c r="C2377" s="13">
        <v>89.602185640000002</v>
      </c>
      <c r="D2377" s="13" t="s">
        <v>2219</v>
      </c>
      <c r="E2377" s="13" t="s">
        <v>4927</v>
      </c>
      <c r="F2377" s="13" t="s">
        <v>9</v>
      </c>
      <c r="G2377" s="13" t="s">
        <v>4802</v>
      </c>
      <c r="H2377" s="13" t="s">
        <v>4816</v>
      </c>
      <c r="I2377" s="13">
        <f>(Brick_Kilns_EF!$B$13*Brick_Kilns_EF!$B$11*Brick_Kilns_EF!$B$12)</f>
        <v>8886.81</v>
      </c>
      <c r="J2377" s="13">
        <f>IF(D2377="ZZ",Brick_Kilns_EF!$E$5*(0.75),Brick_Kilns_EF!$E$5)</f>
        <v>7.2749999999999985E-3</v>
      </c>
      <c r="K2377" s="13">
        <f t="shared" si="149"/>
        <v>64.651542749999976</v>
      </c>
      <c r="L2377" s="13">
        <f>IF(D2377="ZZ",Brick_Kilns_EF!$E$2*(0.75),Brick_Kilns_EF!$E$2)</f>
        <v>5.0999999999999995E-3</v>
      </c>
      <c r="M2377" s="13">
        <f t="shared" si="148"/>
        <v>45.32273099999999</v>
      </c>
      <c r="N2377" s="13">
        <f>IF(D2377="ZZ",Brick_Kilns_EF!$E$3*(0.75),Brick_Kilns_EF!$E$3)</f>
        <v>3.4499999999999999E-3</v>
      </c>
      <c r="O2377" s="13">
        <f t="shared" si="150"/>
        <v>30.659494499999997</v>
      </c>
      <c r="P2377" s="13">
        <f>IF(D2377="ZZ",Brick_Kilns_EF!$E$4*(0.75),Brick_Kilns_EF!$E$4)</f>
        <v>3.5250000000000004E-3</v>
      </c>
      <c r="Q2377" s="13">
        <f t="shared" si="151"/>
        <v>31.326005250000001</v>
      </c>
    </row>
    <row r="2378" spans="1:17">
      <c r="A2378" s="13" t="s">
        <v>2389</v>
      </c>
      <c r="B2378" s="13">
        <v>23.058214249999999</v>
      </c>
      <c r="C2378" s="13">
        <v>89.667290449999996</v>
      </c>
      <c r="D2378" s="13" t="s">
        <v>2219</v>
      </c>
      <c r="E2378" s="13" t="s">
        <v>4927</v>
      </c>
      <c r="F2378" s="13" t="s">
        <v>9</v>
      </c>
      <c r="G2378" s="13" t="s">
        <v>4802</v>
      </c>
      <c r="H2378" s="13" t="s">
        <v>4816</v>
      </c>
      <c r="I2378" s="13">
        <f>(Brick_Kilns_EF!$B$13*Brick_Kilns_EF!$B$11*Brick_Kilns_EF!$B$12)</f>
        <v>8886.81</v>
      </c>
      <c r="J2378" s="13">
        <f>IF(D2378="ZZ",Brick_Kilns_EF!$E$5*(0.75),Brick_Kilns_EF!$E$5)</f>
        <v>7.2749999999999985E-3</v>
      </c>
      <c r="K2378" s="13">
        <f t="shared" si="149"/>
        <v>64.651542749999976</v>
      </c>
      <c r="L2378" s="13">
        <f>IF(D2378="ZZ",Brick_Kilns_EF!$E$2*(0.75),Brick_Kilns_EF!$E$2)</f>
        <v>5.0999999999999995E-3</v>
      </c>
      <c r="M2378" s="13">
        <f t="shared" si="148"/>
        <v>45.32273099999999</v>
      </c>
      <c r="N2378" s="13">
        <f>IF(D2378="ZZ",Brick_Kilns_EF!$E$3*(0.75),Brick_Kilns_EF!$E$3)</f>
        <v>3.4499999999999999E-3</v>
      </c>
      <c r="O2378" s="13">
        <f t="shared" si="150"/>
        <v>30.659494499999997</v>
      </c>
      <c r="P2378" s="13">
        <f>IF(D2378="ZZ",Brick_Kilns_EF!$E$4*(0.75),Brick_Kilns_EF!$E$4)</f>
        <v>3.5250000000000004E-3</v>
      </c>
      <c r="Q2378" s="13">
        <f t="shared" si="151"/>
        <v>31.326005250000001</v>
      </c>
    </row>
    <row r="2379" spans="1:17">
      <c r="A2379" s="13" t="s">
        <v>2390</v>
      </c>
      <c r="B2379" s="13">
        <v>24.102536520000001</v>
      </c>
      <c r="C2379" s="13">
        <v>90.185660819999995</v>
      </c>
      <c r="D2379" s="13" t="s">
        <v>2219</v>
      </c>
      <c r="E2379" s="13" t="s">
        <v>4927</v>
      </c>
      <c r="F2379" s="13" t="s">
        <v>7</v>
      </c>
      <c r="G2379" s="13" t="s">
        <v>4802</v>
      </c>
      <c r="H2379" s="13" t="s">
        <v>4816</v>
      </c>
      <c r="I2379" s="13">
        <f>(Brick_Kilns_EF!$B$13*Brick_Kilns_EF!$B$11*Brick_Kilns_EF!$B$12)</f>
        <v>8886.81</v>
      </c>
      <c r="J2379" s="13">
        <f>IF(D2379="ZZ",Brick_Kilns_EF!$E$5*(0.75),Brick_Kilns_EF!$E$5)</f>
        <v>7.2749999999999985E-3</v>
      </c>
      <c r="K2379" s="13">
        <f t="shared" si="149"/>
        <v>64.651542749999976</v>
      </c>
      <c r="L2379" s="13">
        <f>IF(D2379="ZZ",Brick_Kilns_EF!$E$2*(0.75),Brick_Kilns_EF!$E$2)</f>
        <v>5.0999999999999995E-3</v>
      </c>
      <c r="M2379" s="13">
        <f t="shared" si="148"/>
        <v>45.32273099999999</v>
      </c>
      <c r="N2379" s="13">
        <f>IF(D2379="ZZ",Brick_Kilns_EF!$E$3*(0.75),Brick_Kilns_EF!$E$3)</f>
        <v>3.4499999999999999E-3</v>
      </c>
      <c r="O2379" s="13">
        <f t="shared" si="150"/>
        <v>30.659494499999997</v>
      </c>
      <c r="P2379" s="13">
        <f>IF(D2379="ZZ",Brick_Kilns_EF!$E$4*(0.75),Brick_Kilns_EF!$E$4)</f>
        <v>3.5250000000000004E-3</v>
      </c>
      <c r="Q2379" s="13">
        <f t="shared" si="151"/>
        <v>31.326005250000001</v>
      </c>
    </row>
    <row r="2380" spans="1:17">
      <c r="A2380" s="13" t="s">
        <v>2391</v>
      </c>
      <c r="B2380" s="13">
        <v>24.10392633</v>
      </c>
      <c r="C2380" s="13">
        <v>90.19034782</v>
      </c>
      <c r="D2380" s="13" t="s">
        <v>2219</v>
      </c>
      <c r="E2380" s="13" t="s">
        <v>4927</v>
      </c>
      <c r="F2380" s="13" t="s">
        <v>7</v>
      </c>
      <c r="G2380" s="13" t="s">
        <v>4802</v>
      </c>
      <c r="H2380" s="13" t="s">
        <v>4816</v>
      </c>
      <c r="I2380" s="13">
        <f>(Brick_Kilns_EF!$B$13*Brick_Kilns_EF!$B$11*Brick_Kilns_EF!$B$12)</f>
        <v>8886.81</v>
      </c>
      <c r="J2380" s="13">
        <f>IF(D2380="ZZ",Brick_Kilns_EF!$E$5*(0.75),Brick_Kilns_EF!$E$5)</f>
        <v>7.2749999999999985E-3</v>
      </c>
      <c r="K2380" s="13">
        <f t="shared" si="149"/>
        <v>64.651542749999976</v>
      </c>
      <c r="L2380" s="13">
        <f>IF(D2380="ZZ",Brick_Kilns_EF!$E$2*(0.75),Brick_Kilns_EF!$E$2)</f>
        <v>5.0999999999999995E-3</v>
      </c>
      <c r="M2380" s="13">
        <f t="shared" si="148"/>
        <v>45.32273099999999</v>
      </c>
      <c r="N2380" s="13">
        <f>IF(D2380="ZZ",Brick_Kilns_EF!$E$3*(0.75),Brick_Kilns_EF!$E$3)</f>
        <v>3.4499999999999999E-3</v>
      </c>
      <c r="O2380" s="13">
        <f t="shared" si="150"/>
        <v>30.659494499999997</v>
      </c>
      <c r="P2380" s="13">
        <f>IF(D2380="ZZ",Brick_Kilns_EF!$E$4*(0.75),Brick_Kilns_EF!$E$4)</f>
        <v>3.5250000000000004E-3</v>
      </c>
      <c r="Q2380" s="13">
        <f t="shared" si="151"/>
        <v>31.326005250000001</v>
      </c>
    </row>
    <row r="2381" spans="1:17">
      <c r="A2381" s="13" t="s">
        <v>2392</v>
      </c>
      <c r="B2381" s="13">
        <v>22.805994640000002</v>
      </c>
      <c r="C2381" s="13">
        <v>89.623454159999994</v>
      </c>
      <c r="D2381" s="13" t="s">
        <v>2219</v>
      </c>
      <c r="E2381" s="13" t="s">
        <v>4927</v>
      </c>
      <c r="F2381" s="13" t="s">
        <v>9</v>
      </c>
      <c r="G2381" s="13" t="s">
        <v>4802</v>
      </c>
      <c r="H2381" s="13" t="s">
        <v>4816</v>
      </c>
      <c r="I2381" s="13">
        <f>(Brick_Kilns_EF!$B$13*Brick_Kilns_EF!$B$11*Brick_Kilns_EF!$B$12)</f>
        <v>8886.81</v>
      </c>
      <c r="J2381" s="13">
        <f>IF(D2381="ZZ",Brick_Kilns_EF!$E$5*(0.75),Brick_Kilns_EF!$E$5)</f>
        <v>7.2749999999999985E-3</v>
      </c>
      <c r="K2381" s="13">
        <f t="shared" si="149"/>
        <v>64.651542749999976</v>
      </c>
      <c r="L2381" s="13">
        <f>IF(D2381="ZZ",Brick_Kilns_EF!$E$2*(0.75),Brick_Kilns_EF!$E$2)</f>
        <v>5.0999999999999995E-3</v>
      </c>
      <c r="M2381" s="13">
        <f t="shared" si="148"/>
        <v>45.32273099999999</v>
      </c>
      <c r="N2381" s="13">
        <f>IF(D2381="ZZ",Brick_Kilns_EF!$E$3*(0.75),Brick_Kilns_EF!$E$3)</f>
        <v>3.4499999999999999E-3</v>
      </c>
      <c r="O2381" s="13">
        <f t="shared" si="150"/>
        <v>30.659494499999997</v>
      </c>
      <c r="P2381" s="13">
        <f>IF(D2381="ZZ",Brick_Kilns_EF!$E$4*(0.75),Brick_Kilns_EF!$E$4)</f>
        <v>3.5250000000000004E-3</v>
      </c>
      <c r="Q2381" s="13">
        <f t="shared" si="151"/>
        <v>31.326005250000001</v>
      </c>
    </row>
    <row r="2382" spans="1:17">
      <c r="A2382" s="13" t="s">
        <v>2393</v>
      </c>
      <c r="B2382" s="13">
        <v>22.806426609999999</v>
      </c>
      <c r="C2382" s="13">
        <v>89.623357409999997</v>
      </c>
      <c r="D2382" s="13" t="s">
        <v>2219</v>
      </c>
      <c r="E2382" s="13" t="s">
        <v>4927</v>
      </c>
      <c r="F2382" s="13" t="s">
        <v>9</v>
      </c>
      <c r="G2382" s="13" t="s">
        <v>4802</v>
      </c>
      <c r="H2382" s="13" t="s">
        <v>4816</v>
      </c>
      <c r="I2382" s="13">
        <f>(Brick_Kilns_EF!$B$13*Brick_Kilns_EF!$B$11*Brick_Kilns_EF!$B$12)</f>
        <v>8886.81</v>
      </c>
      <c r="J2382" s="13">
        <f>IF(D2382="ZZ",Brick_Kilns_EF!$E$5*(0.75),Brick_Kilns_EF!$E$5)</f>
        <v>7.2749999999999985E-3</v>
      </c>
      <c r="K2382" s="13">
        <f t="shared" si="149"/>
        <v>64.651542749999976</v>
      </c>
      <c r="L2382" s="13">
        <f>IF(D2382="ZZ",Brick_Kilns_EF!$E$2*(0.75),Brick_Kilns_EF!$E$2)</f>
        <v>5.0999999999999995E-3</v>
      </c>
      <c r="M2382" s="13">
        <f t="shared" si="148"/>
        <v>45.32273099999999</v>
      </c>
      <c r="N2382" s="13">
        <f>IF(D2382="ZZ",Brick_Kilns_EF!$E$3*(0.75),Brick_Kilns_EF!$E$3)</f>
        <v>3.4499999999999999E-3</v>
      </c>
      <c r="O2382" s="13">
        <f t="shared" si="150"/>
        <v>30.659494499999997</v>
      </c>
      <c r="P2382" s="13">
        <f>IF(D2382="ZZ",Brick_Kilns_EF!$E$4*(0.75),Brick_Kilns_EF!$E$4)</f>
        <v>3.5250000000000004E-3</v>
      </c>
      <c r="Q2382" s="13">
        <f t="shared" si="151"/>
        <v>31.326005250000001</v>
      </c>
    </row>
    <row r="2383" spans="1:17">
      <c r="A2383" s="13" t="s">
        <v>2394</v>
      </c>
      <c r="B2383" s="13">
        <v>22.80808875</v>
      </c>
      <c r="C2383" s="13">
        <v>89.623029540000005</v>
      </c>
      <c r="D2383" s="13" t="s">
        <v>2219</v>
      </c>
      <c r="E2383" s="13" t="s">
        <v>4927</v>
      </c>
      <c r="F2383" s="13" t="s">
        <v>9</v>
      </c>
      <c r="G2383" s="13" t="s">
        <v>4802</v>
      </c>
      <c r="H2383" s="13" t="s">
        <v>4816</v>
      </c>
      <c r="I2383" s="13">
        <f>(Brick_Kilns_EF!$B$13*Brick_Kilns_EF!$B$11*Brick_Kilns_EF!$B$12)</f>
        <v>8886.81</v>
      </c>
      <c r="J2383" s="13">
        <f>IF(D2383="ZZ",Brick_Kilns_EF!$E$5*(0.75),Brick_Kilns_EF!$E$5)</f>
        <v>7.2749999999999985E-3</v>
      </c>
      <c r="K2383" s="13">
        <f t="shared" si="149"/>
        <v>64.651542749999976</v>
      </c>
      <c r="L2383" s="13">
        <f>IF(D2383="ZZ",Brick_Kilns_EF!$E$2*(0.75),Brick_Kilns_EF!$E$2)</f>
        <v>5.0999999999999995E-3</v>
      </c>
      <c r="M2383" s="13">
        <f t="shared" si="148"/>
        <v>45.32273099999999</v>
      </c>
      <c r="N2383" s="13">
        <f>IF(D2383="ZZ",Brick_Kilns_EF!$E$3*(0.75),Brick_Kilns_EF!$E$3)</f>
        <v>3.4499999999999999E-3</v>
      </c>
      <c r="O2383" s="13">
        <f t="shared" si="150"/>
        <v>30.659494499999997</v>
      </c>
      <c r="P2383" s="13">
        <f>IF(D2383="ZZ",Brick_Kilns_EF!$E$4*(0.75),Brick_Kilns_EF!$E$4)</f>
        <v>3.5250000000000004E-3</v>
      </c>
      <c r="Q2383" s="13">
        <f t="shared" si="151"/>
        <v>31.326005250000001</v>
      </c>
    </row>
    <row r="2384" spans="1:17">
      <c r="A2384" s="13" t="s">
        <v>2395</v>
      </c>
      <c r="B2384" s="13">
        <v>22.456451730000001</v>
      </c>
      <c r="C2384" s="13">
        <v>89.27681595</v>
      </c>
      <c r="D2384" s="13" t="s">
        <v>2219</v>
      </c>
      <c r="E2384" s="13" t="s">
        <v>4927</v>
      </c>
      <c r="F2384" s="13" t="s">
        <v>9</v>
      </c>
      <c r="G2384" s="13" t="s">
        <v>4802</v>
      </c>
      <c r="H2384" s="13" t="s">
        <v>4816</v>
      </c>
      <c r="I2384" s="13">
        <f>(Brick_Kilns_EF!$B$13*Brick_Kilns_EF!$B$11*Brick_Kilns_EF!$B$12)</f>
        <v>8886.81</v>
      </c>
      <c r="J2384" s="13">
        <f>IF(D2384="ZZ",Brick_Kilns_EF!$E$5*(0.75),Brick_Kilns_EF!$E$5)</f>
        <v>7.2749999999999985E-3</v>
      </c>
      <c r="K2384" s="13">
        <f t="shared" si="149"/>
        <v>64.651542749999976</v>
      </c>
      <c r="L2384" s="13">
        <f>IF(D2384="ZZ",Brick_Kilns_EF!$E$2*(0.75),Brick_Kilns_EF!$E$2)</f>
        <v>5.0999999999999995E-3</v>
      </c>
      <c r="M2384" s="13">
        <f t="shared" si="148"/>
        <v>45.32273099999999</v>
      </c>
      <c r="N2384" s="13">
        <f>IF(D2384="ZZ",Brick_Kilns_EF!$E$3*(0.75),Brick_Kilns_EF!$E$3)</f>
        <v>3.4499999999999999E-3</v>
      </c>
      <c r="O2384" s="13">
        <f t="shared" si="150"/>
        <v>30.659494499999997</v>
      </c>
      <c r="P2384" s="13">
        <f>IF(D2384="ZZ",Brick_Kilns_EF!$E$4*(0.75),Brick_Kilns_EF!$E$4)</f>
        <v>3.5250000000000004E-3</v>
      </c>
      <c r="Q2384" s="13">
        <f t="shared" si="151"/>
        <v>31.326005250000001</v>
      </c>
    </row>
    <row r="2385" spans="1:17">
      <c r="A2385" s="13" t="s">
        <v>2396</v>
      </c>
      <c r="B2385" s="13">
        <v>24.43633298</v>
      </c>
      <c r="C2385" s="13">
        <v>89.548604440000005</v>
      </c>
      <c r="D2385" s="13" t="s">
        <v>2219</v>
      </c>
      <c r="E2385" s="13" t="s">
        <v>4927</v>
      </c>
      <c r="F2385" s="13" t="s">
        <v>42</v>
      </c>
      <c r="G2385" s="13" t="s">
        <v>4802</v>
      </c>
      <c r="H2385" s="13" t="s">
        <v>4816</v>
      </c>
      <c r="I2385" s="13">
        <f>(Brick_Kilns_EF!$B$13*Brick_Kilns_EF!$B$11*Brick_Kilns_EF!$B$12)</f>
        <v>8886.81</v>
      </c>
      <c r="J2385" s="13">
        <f>IF(D2385="ZZ",Brick_Kilns_EF!$E$5*(0.75),Brick_Kilns_EF!$E$5)</f>
        <v>7.2749999999999985E-3</v>
      </c>
      <c r="K2385" s="13">
        <f t="shared" si="149"/>
        <v>64.651542749999976</v>
      </c>
      <c r="L2385" s="13">
        <f>IF(D2385="ZZ",Brick_Kilns_EF!$E$2*(0.75),Brick_Kilns_EF!$E$2)</f>
        <v>5.0999999999999995E-3</v>
      </c>
      <c r="M2385" s="13">
        <f t="shared" si="148"/>
        <v>45.32273099999999</v>
      </c>
      <c r="N2385" s="13">
        <f>IF(D2385="ZZ",Brick_Kilns_EF!$E$3*(0.75),Brick_Kilns_EF!$E$3)</f>
        <v>3.4499999999999999E-3</v>
      </c>
      <c r="O2385" s="13">
        <f t="shared" si="150"/>
        <v>30.659494499999997</v>
      </c>
      <c r="P2385" s="13">
        <f>IF(D2385="ZZ",Brick_Kilns_EF!$E$4*(0.75),Brick_Kilns_EF!$E$4)</f>
        <v>3.5250000000000004E-3</v>
      </c>
      <c r="Q2385" s="13">
        <f t="shared" si="151"/>
        <v>31.326005250000001</v>
      </c>
    </row>
    <row r="2386" spans="1:17">
      <c r="A2386" s="13" t="s">
        <v>2397</v>
      </c>
      <c r="B2386" s="13">
        <v>22.8237208</v>
      </c>
      <c r="C2386" s="13">
        <v>89.580270839999997</v>
      </c>
      <c r="D2386" s="13" t="s">
        <v>2219</v>
      </c>
      <c r="E2386" s="13" t="s">
        <v>4927</v>
      </c>
      <c r="F2386" s="13" t="s">
        <v>9</v>
      </c>
      <c r="G2386" s="13" t="s">
        <v>4802</v>
      </c>
      <c r="H2386" s="13" t="s">
        <v>4816</v>
      </c>
      <c r="I2386" s="13">
        <f>(Brick_Kilns_EF!$B$13*Brick_Kilns_EF!$B$11*Brick_Kilns_EF!$B$12)</f>
        <v>8886.81</v>
      </c>
      <c r="J2386" s="13">
        <f>IF(D2386="ZZ",Brick_Kilns_EF!$E$5*(0.75),Brick_Kilns_EF!$E$5)</f>
        <v>7.2749999999999985E-3</v>
      </c>
      <c r="K2386" s="13">
        <f t="shared" si="149"/>
        <v>64.651542749999976</v>
      </c>
      <c r="L2386" s="13">
        <f>IF(D2386="ZZ",Brick_Kilns_EF!$E$2*(0.75),Brick_Kilns_EF!$E$2)</f>
        <v>5.0999999999999995E-3</v>
      </c>
      <c r="M2386" s="13">
        <f t="shared" si="148"/>
        <v>45.32273099999999</v>
      </c>
      <c r="N2386" s="13">
        <f>IF(D2386="ZZ",Brick_Kilns_EF!$E$3*(0.75),Brick_Kilns_EF!$E$3)</f>
        <v>3.4499999999999999E-3</v>
      </c>
      <c r="O2386" s="13">
        <f t="shared" si="150"/>
        <v>30.659494499999997</v>
      </c>
      <c r="P2386" s="13">
        <f>IF(D2386="ZZ",Brick_Kilns_EF!$E$4*(0.75),Brick_Kilns_EF!$E$4)</f>
        <v>3.5250000000000004E-3</v>
      </c>
      <c r="Q2386" s="13">
        <f t="shared" si="151"/>
        <v>31.326005250000001</v>
      </c>
    </row>
    <row r="2387" spans="1:17">
      <c r="A2387" s="13" t="s">
        <v>2398</v>
      </c>
      <c r="B2387" s="13">
        <v>22.51234402</v>
      </c>
      <c r="C2387" s="13">
        <v>89.130674690000006</v>
      </c>
      <c r="D2387" s="13" t="s">
        <v>2219</v>
      </c>
      <c r="E2387" s="13" t="s">
        <v>4927</v>
      </c>
      <c r="F2387" s="13" t="s">
        <v>9</v>
      </c>
      <c r="G2387" s="13" t="s">
        <v>4802</v>
      </c>
      <c r="H2387" s="13" t="s">
        <v>4816</v>
      </c>
      <c r="I2387" s="13">
        <f>(Brick_Kilns_EF!$B$13*Brick_Kilns_EF!$B$11*Brick_Kilns_EF!$B$12)</f>
        <v>8886.81</v>
      </c>
      <c r="J2387" s="13">
        <f>IF(D2387="ZZ",Brick_Kilns_EF!$E$5*(0.75),Brick_Kilns_EF!$E$5)</f>
        <v>7.2749999999999985E-3</v>
      </c>
      <c r="K2387" s="13">
        <f t="shared" si="149"/>
        <v>64.651542749999976</v>
      </c>
      <c r="L2387" s="13">
        <f>IF(D2387="ZZ",Brick_Kilns_EF!$E$2*(0.75),Brick_Kilns_EF!$E$2)</f>
        <v>5.0999999999999995E-3</v>
      </c>
      <c r="M2387" s="13">
        <f t="shared" si="148"/>
        <v>45.32273099999999</v>
      </c>
      <c r="N2387" s="13">
        <f>IF(D2387="ZZ",Brick_Kilns_EF!$E$3*(0.75),Brick_Kilns_EF!$E$3)</f>
        <v>3.4499999999999999E-3</v>
      </c>
      <c r="O2387" s="13">
        <f t="shared" si="150"/>
        <v>30.659494499999997</v>
      </c>
      <c r="P2387" s="13">
        <f>IF(D2387="ZZ",Brick_Kilns_EF!$E$4*(0.75),Brick_Kilns_EF!$E$4)</f>
        <v>3.5250000000000004E-3</v>
      </c>
      <c r="Q2387" s="13">
        <f t="shared" si="151"/>
        <v>31.326005250000001</v>
      </c>
    </row>
    <row r="2388" spans="1:17">
      <c r="A2388" s="13" t="s">
        <v>2399</v>
      </c>
      <c r="B2388" s="13">
        <v>23.483429000000001</v>
      </c>
      <c r="C2388" s="13">
        <v>89.049298660000005</v>
      </c>
      <c r="D2388" s="13" t="s">
        <v>2219</v>
      </c>
      <c r="E2388" s="13" t="s">
        <v>4927</v>
      </c>
      <c r="F2388" s="13" t="s">
        <v>9</v>
      </c>
      <c r="G2388" s="13" t="s">
        <v>4802</v>
      </c>
      <c r="H2388" s="13" t="s">
        <v>4816</v>
      </c>
      <c r="I2388" s="13">
        <f>(Brick_Kilns_EF!$B$13*Brick_Kilns_EF!$B$11*Brick_Kilns_EF!$B$12)</f>
        <v>8886.81</v>
      </c>
      <c r="J2388" s="13">
        <f>IF(D2388="ZZ",Brick_Kilns_EF!$E$5*(0.75),Brick_Kilns_EF!$E$5)</f>
        <v>7.2749999999999985E-3</v>
      </c>
      <c r="K2388" s="13">
        <f t="shared" si="149"/>
        <v>64.651542749999976</v>
      </c>
      <c r="L2388" s="13">
        <f>IF(D2388="ZZ",Brick_Kilns_EF!$E$2*(0.75),Brick_Kilns_EF!$E$2)</f>
        <v>5.0999999999999995E-3</v>
      </c>
      <c r="M2388" s="13">
        <f t="shared" si="148"/>
        <v>45.32273099999999</v>
      </c>
      <c r="N2388" s="13">
        <f>IF(D2388="ZZ",Brick_Kilns_EF!$E$3*(0.75),Brick_Kilns_EF!$E$3)</f>
        <v>3.4499999999999999E-3</v>
      </c>
      <c r="O2388" s="13">
        <f t="shared" si="150"/>
        <v>30.659494499999997</v>
      </c>
      <c r="P2388" s="13">
        <f>IF(D2388="ZZ",Brick_Kilns_EF!$E$4*(0.75),Brick_Kilns_EF!$E$4)</f>
        <v>3.5250000000000004E-3</v>
      </c>
      <c r="Q2388" s="13">
        <f t="shared" si="151"/>
        <v>31.326005250000001</v>
      </c>
    </row>
    <row r="2389" spans="1:17">
      <c r="A2389" s="13" t="s">
        <v>2400</v>
      </c>
      <c r="B2389" s="13">
        <v>22.611857530000002</v>
      </c>
      <c r="C2389" s="13">
        <v>89.292108330000005</v>
      </c>
      <c r="D2389" s="13" t="s">
        <v>2219</v>
      </c>
      <c r="E2389" s="13" t="s">
        <v>4927</v>
      </c>
      <c r="F2389" s="13" t="s">
        <v>9</v>
      </c>
      <c r="G2389" s="13" t="s">
        <v>4802</v>
      </c>
      <c r="H2389" s="13" t="s">
        <v>4816</v>
      </c>
      <c r="I2389" s="13">
        <f>(Brick_Kilns_EF!$B$13*Brick_Kilns_EF!$B$11*Brick_Kilns_EF!$B$12)</f>
        <v>8886.81</v>
      </c>
      <c r="J2389" s="13">
        <f>IF(D2389="ZZ",Brick_Kilns_EF!$E$5*(0.75),Brick_Kilns_EF!$E$5)</f>
        <v>7.2749999999999985E-3</v>
      </c>
      <c r="K2389" s="13">
        <f t="shared" si="149"/>
        <v>64.651542749999976</v>
      </c>
      <c r="L2389" s="13">
        <f>IF(D2389="ZZ",Brick_Kilns_EF!$E$2*(0.75),Brick_Kilns_EF!$E$2)</f>
        <v>5.0999999999999995E-3</v>
      </c>
      <c r="M2389" s="13">
        <f t="shared" si="148"/>
        <v>45.32273099999999</v>
      </c>
      <c r="N2389" s="13">
        <f>IF(D2389="ZZ",Brick_Kilns_EF!$E$3*(0.75),Brick_Kilns_EF!$E$3)</f>
        <v>3.4499999999999999E-3</v>
      </c>
      <c r="O2389" s="13">
        <f t="shared" si="150"/>
        <v>30.659494499999997</v>
      </c>
      <c r="P2389" s="13">
        <f>IF(D2389="ZZ",Brick_Kilns_EF!$E$4*(0.75),Brick_Kilns_EF!$E$4)</f>
        <v>3.5250000000000004E-3</v>
      </c>
      <c r="Q2389" s="13">
        <f t="shared" si="151"/>
        <v>31.326005250000001</v>
      </c>
    </row>
    <row r="2390" spans="1:17">
      <c r="A2390" s="13" t="s">
        <v>2401</v>
      </c>
      <c r="B2390" s="13">
        <v>22.335998929999999</v>
      </c>
      <c r="C2390" s="13">
        <v>89.0593492</v>
      </c>
      <c r="D2390" s="13" t="s">
        <v>2219</v>
      </c>
      <c r="E2390" s="13" t="s">
        <v>4927</v>
      </c>
      <c r="F2390" s="13" t="s">
        <v>9</v>
      </c>
      <c r="G2390" s="13" t="s">
        <v>4802</v>
      </c>
      <c r="H2390" s="13" t="s">
        <v>4816</v>
      </c>
      <c r="I2390" s="13">
        <f>(Brick_Kilns_EF!$B$13*Brick_Kilns_EF!$B$11*Brick_Kilns_EF!$B$12)</f>
        <v>8886.81</v>
      </c>
      <c r="J2390" s="13">
        <f>IF(D2390="ZZ",Brick_Kilns_EF!$E$5*(0.75),Brick_Kilns_EF!$E$5)</f>
        <v>7.2749999999999985E-3</v>
      </c>
      <c r="K2390" s="13">
        <f t="shared" si="149"/>
        <v>64.651542749999976</v>
      </c>
      <c r="L2390" s="13">
        <f>IF(D2390="ZZ",Brick_Kilns_EF!$E$2*(0.75),Brick_Kilns_EF!$E$2)</f>
        <v>5.0999999999999995E-3</v>
      </c>
      <c r="M2390" s="13">
        <f t="shared" si="148"/>
        <v>45.32273099999999</v>
      </c>
      <c r="N2390" s="13">
        <f>IF(D2390="ZZ",Brick_Kilns_EF!$E$3*(0.75),Brick_Kilns_EF!$E$3)</f>
        <v>3.4499999999999999E-3</v>
      </c>
      <c r="O2390" s="13">
        <f t="shared" si="150"/>
        <v>30.659494499999997</v>
      </c>
      <c r="P2390" s="13">
        <f>IF(D2390="ZZ",Brick_Kilns_EF!$E$4*(0.75),Brick_Kilns_EF!$E$4)</f>
        <v>3.5250000000000004E-3</v>
      </c>
      <c r="Q2390" s="13">
        <f t="shared" si="151"/>
        <v>31.326005250000001</v>
      </c>
    </row>
    <row r="2391" spans="1:17">
      <c r="A2391" s="13" t="s">
        <v>2402</v>
      </c>
      <c r="B2391" s="13">
        <v>23.9011472</v>
      </c>
      <c r="C2391" s="13">
        <v>90.055146890000003</v>
      </c>
      <c r="D2391" s="13" t="s">
        <v>2219</v>
      </c>
      <c r="E2391" s="13" t="s">
        <v>4927</v>
      </c>
      <c r="F2391" s="13" t="s">
        <v>7</v>
      </c>
      <c r="G2391" s="13" t="s">
        <v>4802</v>
      </c>
      <c r="H2391" s="13" t="s">
        <v>4816</v>
      </c>
      <c r="I2391" s="13">
        <f>(Brick_Kilns_EF!$B$13*Brick_Kilns_EF!$B$11*Brick_Kilns_EF!$B$12)</f>
        <v>8886.81</v>
      </c>
      <c r="J2391" s="13">
        <f>IF(D2391="ZZ",Brick_Kilns_EF!$E$5*(0.75),Brick_Kilns_EF!$E$5)</f>
        <v>7.2749999999999985E-3</v>
      </c>
      <c r="K2391" s="13">
        <f t="shared" si="149"/>
        <v>64.651542749999976</v>
      </c>
      <c r="L2391" s="13">
        <f>IF(D2391="ZZ",Brick_Kilns_EF!$E$2*(0.75),Brick_Kilns_EF!$E$2)</f>
        <v>5.0999999999999995E-3</v>
      </c>
      <c r="M2391" s="13">
        <f t="shared" si="148"/>
        <v>45.32273099999999</v>
      </c>
      <c r="N2391" s="13">
        <f>IF(D2391="ZZ",Brick_Kilns_EF!$E$3*(0.75),Brick_Kilns_EF!$E$3)</f>
        <v>3.4499999999999999E-3</v>
      </c>
      <c r="O2391" s="13">
        <f t="shared" si="150"/>
        <v>30.659494499999997</v>
      </c>
      <c r="P2391" s="13">
        <f>IF(D2391="ZZ",Brick_Kilns_EF!$E$4*(0.75),Brick_Kilns_EF!$E$4)</f>
        <v>3.5250000000000004E-3</v>
      </c>
      <c r="Q2391" s="13">
        <f t="shared" si="151"/>
        <v>31.326005250000001</v>
      </c>
    </row>
    <row r="2392" spans="1:17">
      <c r="A2392" s="13" t="s">
        <v>2403</v>
      </c>
      <c r="B2392" s="13">
        <v>22.48765697</v>
      </c>
      <c r="C2392" s="13">
        <v>89.265742900000006</v>
      </c>
      <c r="D2392" s="13" t="s">
        <v>2219</v>
      </c>
      <c r="E2392" s="13" t="s">
        <v>4927</v>
      </c>
      <c r="F2392" s="13" t="s">
        <v>9</v>
      </c>
      <c r="G2392" s="13" t="s">
        <v>4802</v>
      </c>
      <c r="H2392" s="13" t="s">
        <v>4816</v>
      </c>
      <c r="I2392" s="13">
        <f>(Brick_Kilns_EF!$B$13*Brick_Kilns_EF!$B$11*Brick_Kilns_EF!$B$12)</f>
        <v>8886.81</v>
      </c>
      <c r="J2392" s="13">
        <f>IF(D2392="ZZ",Brick_Kilns_EF!$E$5*(0.75),Brick_Kilns_EF!$E$5)</f>
        <v>7.2749999999999985E-3</v>
      </c>
      <c r="K2392" s="13">
        <f t="shared" si="149"/>
        <v>64.651542749999976</v>
      </c>
      <c r="L2392" s="13">
        <f>IF(D2392="ZZ",Brick_Kilns_EF!$E$2*(0.75),Brick_Kilns_EF!$E$2)</f>
        <v>5.0999999999999995E-3</v>
      </c>
      <c r="M2392" s="13">
        <f t="shared" si="148"/>
        <v>45.32273099999999</v>
      </c>
      <c r="N2392" s="13">
        <f>IF(D2392="ZZ",Brick_Kilns_EF!$E$3*(0.75),Brick_Kilns_EF!$E$3)</f>
        <v>3.4499999999999999E-3</v>
      </c>
      <c r="O2392" s="13">
        <f t="shared" si="150"/>
        <v>30.659494499999997</v>
      </c>
      <c r="P2392" s="13">
        <f>IF(D2392="ZZ",Brick_Kilns_EF!$E$4*(0.75),Brick_Kilns_EF!$E$4)</f>
        <v>3.5250000000000004E-3</v>
      </c>
      <c r="Q2392" s="13">
        <f t="shared" si="151"/>
        <v>31.326005250000001</v>
      </c>
    </row>
    <row r="2393" spans="1:17">
      <c r="A2393" s="13" t="s">
        <v>2404</v>
      </c>
      <c r="B2393" s="13">
        <v>22.81649191</v>
      </c>
      <c r="C2393" s="13">
        <v>90.309604870000001</v>
      </c>
      <c r="D2393" s="13" t="s">
        <v>2219</v>
      </c>
      <c r="E2393" s="13" t="s">
        <v>4927</v>
      </c>
      <c r="F2393" s="13" t="s">
        <v>11</v>
      </c>
      <c r="G2393" s="13" t="s">
        <v>4802</v>
      </c>
      <c r="H2393" s="13" t="s">
        <v>4816</v>
      </c>
      <c r="I2393" s="13">
        <f>(Brick_Kilns_EF!$B$13*Brick_Kilns_EF!$B$11*Brick_Kilns_EF!$B$12)</f>
        <v>8886.81</v>
      </c>
      <c r="J2393" s="13">
        <f>IF(D2393="ZZ",Brick_Kilns_EF!$E$5*(0.75),Brick_Kilns_EF!$E$5)</f>
        <v>7.2749999999999985E-3</v>
      </c>
      <c r="K2393" s="13">
        <f t="shared" si="149"/>
        <v>64.651542749999976</v>
      </c>
      <c r="L2393" s="13">
        <f>IF(D2393="ZZ",Brick_Kilns_EF!$E$2*(0.75),Brick_Kilns_EF!$E$2)</f>
        <v>5.0999999999999995E-3</v>
      </c>
      <c r="M2393" s="13">
        <f t="shared" si="148"/>
        <v>45.32273099999999</v>
      </c>
      <c r="N2393" s="13">
        <f>IF(D2393="ZZ",Brick_Kilns_EF!$E$3*(0.75),Brick_Kilns_EF!$E$3)</f>
        <v>3.4499999999999999E-3</v>
      </c>
      <c r="O2393" s="13">
        <f t="shared" si="150"/>
        <v>30.659494499999997</v>
      </c>
      <c r="P2393" s="13">
        <f>IF(D2393="ZZ",Brick_Kilns_EF!$E$4*(0.75),Brick_Kilns_EF!$E$4)</f>
        <v>3.5250000000000004E-3</v>
      </c>
      <c r="Q2393" s="13">
        <f t="shared" si="151"/>
        <v>31.326005250000001</v>
      </c>
    </row>
    <row r="2394" spans="1:17">
      <c r="A2394" s="13" t="s">
        <v>2405</v>
      </c>
      <c r="B2394" s="13">
        <v>23.263123589999999</v>
      </c>
      <c r="C2394" s="13">
        <v>88.910070680000004</v>
      </c>
      <c r="D2394" s="13" t="s">
        <v>2219</v>
      </c>
      <c r="E2394" s="13" t="s">
        <v>4927</v>
      </c>
      <c r="F2394" s="13" t="s">
        <v>9</v>
      </c>
      <c r="G2394" s="13" t="s">
        <v>4802</v>
      </c>
      <c r="H2394" s="13" t="s">
        <v>4816</v>
      </c>
      <c r="I2394" s="13">
        <f>(Brick_Kilns_EF!$B$13*Brick_Kilns_EF!$B$11*Brick_Kilns_EF!$B$12)</f>
        <v>8886.81</v>
      </c>
      <c r="J2394" s="13">
        <f>IF(D2394="ZZ",Brick_Kilns_EF!$E$5*(0.75),Brick_Kilns_EF!$E$5)</f>
        <v>7.2749999999999985E-3</v>
      </c>
      <c r="K2394" s="13">
        <f t="shared" si="149"/>
        <v>64.651542749999976</v>
      </c>
      <c r="L2394" s="13">
        <f>IF(D2394="ZZ",Brick_Kilns_EF!$E$2*(0.75),Brick_Kilns_EF!$E$2)</f>
        <v>5.0999999999999995E-3</v>
      </c>
      <c r="M2394" s="13">
        <f t="shared" si="148"/>
        <v>45.32273099999999</v>
      </c>
      <c r="N2394" s="13">
        <f>IF(D2394="ZZ",Brick_Kilns_EF!$E$3*(0.75),Brick_Kilns_EF!$E$3)</f>
        <v>3.4499999999999999E-3</v>
      </c>
      <c r="O2394" s="13">
        <f t="shared" si="150"/>
        <v>30.659494499999997</v>
      </c>
      <c r="P2394" s="13">
        <f>IF(D2394="ZZ",Brick_Kilns_EF!$E$4*(0.75),Brick_Kilns_EF!$E$4)</f>
        <v>3.5250000000000004E-3</v>
      </c>
      <c r="Q2394" s="13">
        <f t="shared" si="151"/>
        <v>31.326005250000001</v>
      </c>
    </row>
    <row r="2395" spans="1:17">
      <c r="A2395" s="13" t="s">
        <v>2406</v>
      </c>
      <c r="B2395" s="13">
        <v>22.445047479999999</v>
      </c>
      <c r="C2395" s="13">
        <v>90.181043669999994</v>
      </c>
      <c r="D2395" s="13" t="s">
        <v>2219</v>
      </c>
      <c r="E2395" s="13" t="s">
        <v>4927</v>
      </c>
      <c r="F2395" s="13" t="s">
        <v>11</v>
      </c>
      <c r="G2395" s="13" t="s">
        <v>4802</v>
      </c>
      <c r="H2395" s="13" t="s">
        <v>4816</v>
      </c>
      <c r="I2395" s="13">
        <f>(Brick_Kilns_EF!$B$13*Brick_Kilns_EF!$B$11*Brick_Kilns_EF!$B$12)</f>
        <v>8886.81</v>
      </c>
      <c r="J2395" s="13">
        <f>IF(D2395="ZZ",Brick_Kilns_EF!$E$5*(0.75),Brick_Kilns_EF!$E$5)</f>
        <v>7.2749999999999985E-3</v>
      </c>
      <c r="K2395" s="13">
        <f t="shared" si="149"/>
        <v>64.651542749999976</v>
      </c>
      <c r="L2395" s="13">
        <f>IF(D2395="ZZ",Brick_Kilns_EF!$E$2*(0.75),Brick_Kilns_EF!$E$2)</f>
        <v>5.0999999999999995E-3</v>
      </c>
      <c r="M2395" s="13">
        <f t="shared" si="148"/>
        <v>45.32273099999999</v>
      </c>
      <c r="N2395" s="13">
        <f>IF(D2395="ZZ",Brick_Kilns_EF!$E$3*(0.75),Brick_Kilns_EF!$E$3)</f>
        <v>3.4499999999999999E-3</v>
      </c>
      <c r="O2395" s="13">
        <f t="shared" si="150"/>
        <v>30.659494499999997</v>
      </c>
      <c r="P2395" s="13">
        <f>IF(D2395="ZZ",Brick_Kilns_EF!$E$4*(0.75),Brick_Kilns_EF!$E$4)</f>
        <v>3.5250000000000004E-3</v>
      </c>
      <c r="Q2395" s="13">
        <f t="shared" si="151"/>
        <v>31.326005250000001</v>
      </c>
    </row>
    <row r="2396" spans="1:17">
      <c r="A2396" s="13" t="s">
        <v>2407</v>
      </c>
      <c r="B2396" s="13">
        <v>22.442056569999998</v>
      </c>
      <c r="C2396" s="13">
        <v>90.179683789999999</v>
      </c>
      <c r="D2396" s="13" t="s">
        <v>2219</v>
      </c>
      <c r="E2396" s="13" t="s">
        <v>4927</v>
      </c>
      <c r="F2396" s="13" t="s">
        <v>11</v>
      </c>
      <c r="G2396" s="13" t="s">
        <v>4802</v>
      </c>
      <c r="H2396" s="13" t="s">
        <v>4816</v>
      </c>
      <c r="I2396" s="13">
        <f>(Brick_Kilns_EF!$B$13*Brick_Kilns_EF!$B$11*Brick_Kilns_EF!$B$12)</f>
        <v>8886.81</v>
      </c>
      <c r="J2396" s="13">
        <f>IF(D2396="ZZ",Brick_Kilns_EF!$E$5*(0.75),Brick_Kilns_EF!$E$5)</f>
        <v>7.2749999999999985E-3</v>
      </c>
      <c r="K2396" s="13">
        <f t="shared" si="149"/>
        <v>64.651542749999976</v>
      </c>
      <c r="L2396" s="13">
        <f>IF(D2396="ZZ",Brick_Kilns_EF!$E$2*(0.75),Brick_Kilns_EF!$E$2)</f>
        <v>5.0999999999999995E-3</v>
      </c>
      <c r="M2396" s="13">
        <f t="shared" si="148"/>
        <v>45.32273099999999</v>
      </c>
      <c r="N2396" s="13">
        <f>IF(D2396="ZZ",Brick_Kilns_EF!$E$3*(0.75),Brick_Kilns_EF!$E$3)</f>
        <v>3.4499999999999999E-3</v>
      </c>
      <c r="O2396" s="13">
        <f t="shared" si="150"/>
        <v>30.659494499999997</v>
      </c>
      <c r="P2396" s="13">
        <f>IF(D2396="ZZ",Brick_Kilns_EF!$E$4*(0.75),Brick_Kilns_EF!$E$4)</f>
        <v>3.5250000000000004E-3</v>
      </c>
      <c r="Q2396" s="13">
        <f t="shared" si="151"/>
        <v>31.326005250000001</v>
      </c>
    </row>
    <row r="2397" spans="1:17">
      <c r="A2397" s="13" t="s">
        <v>2408</v>
      </c>
      <c r="B2397" s="13">
        <v>22.830150620000001</v>
      </c>
      <c r="C2397" s="13">
        <v>89.597737670000001</v>
      </c>
      <c r="D2397" s="13" t="s">
        <v>2219</v>
      </c>
      <c r="E2397" s="13" t="s">
        <v>4927</v>
      </c>
      <c r="F2397" s="13" t="s">
        <v>9</v>
      </c>
      <c r="G2397" s="13" t="s">
        <v>4802</v>
      </c>
      <c r="H2397" s="13" t="s">
        <v>4816</v>
      </c>
      <c r="I2397" s="13">
        <f>(Brick_Kilns_EF!$B$13*Brick_Kilns_EF!$B$11*Brick_Kilns_EF!$B$12)</f>
        <v>8886.81</v>
      </c>
      <c r="J2397" s="13">
        <f>IF(D2397="ZZ",Brick_Kilns_EF!$E$5*(0.75),Brick_Kilns_EF!$E$5)</f>
        <v>7.2749999999999985E-3</v>
      </c>
      <c r="K2397" s="13">
        <f t="shared" si="149"/>
        <v>64.651542749999976</v>
      </c>
      <c r="L2397" s="13">
        <f>IF(D2397="ZZ",Brick_Kilns_EF!$E$2*(0.75),Brick_Kilns_EF!$E$2)</f>
        <v>5.0999999999999995E-3</v>
      </c>
      <c r="M2397" s="13">
        <f t="shared" si="148"/>
        <v>45.32273099999999</v>
      </c>
      <c r="N2397" s="13">
        <f>IF(D2397="ZZ",Brick_Kilns_EF!$E$3*(0.75),Brick_Kilns_EF!$E$3)</f>
        <v>3.4499999999999999E-3</v>
      </c>
      <c r="O2397" s="13">
        <f t="shared" si="150"/>
        <v>30.659494499999997</v>
      </c>
      <c r="P2397" s="13">
        <f>IF(D2397="ZZ",Brick_Kilns_EF!$E$4*(0.75),Brick_Kilns_EF!$E$4)</f>
        <v>3.5250000000000004E-3</v>
      </c>
      <c r="Q2397" s="13">
        <f t="shared" si="151"/>
        <v>31.326005250000001</v>
      </c>
    </row>
    <row r="2398" spans="1:17">
      <c r="A2398" s="13" t="s">
        <v>2409</v>
      </c>
      <c r="B2398" s="13">
        <v>22.462676699999999</v>
      </c>
      <c r="C2398" s="13">
        <v>89.044877749999998</v>
      </c>
      <c r="D2398" s="13" t="s">
        <v>2219</v>
      </c>
      <c r="E2398" s="13" t="s">
        <v>4927</v>
      </c>
      <c r="F2398" s="13" t="s">
        <v>9</v>
      </c>
      <c r="G2398" s="13" t="s">
        <v>4802</v>
      </c>
      <c r="H2398" s="13" t="s">
        <v>4816</v>
      </c>
      <c r="I2398" s="13">
        <f>(Brick_Kilns_EF!$B$13*Brick_Kilns_EF!$B$11*Brick_Kilns_EF!$B$12)</f>
        <v>8886.81</v>
      </c>
      <c r="J2398" s="13">
        <f>IF(D2398="ZZ",Brick_Kilns_EF!$E$5*(0.75),Brick_Kilns_EF!$E$5)</f>
        <v>7.2749999999999985E-3</v>
      </c>
      <c r="K2398" s="13">
        <f t="shared" si="149"/>
        <v>64.651542749999976</v>
      </c>
      <c r="L2398" s="13">
        <f>IF(D2398="ZZ",Brick_Kilns_EF!$E$2*(0.75),Brick_Kilns_EF!$E$2)</f>
        <v>5.0999999999999995E-3</v>
      </c>
      <c r="M2398" s="13">
        <f t="shared" si="148"/>
        <v>45.32273099999999</v>
      </c>
      <c r="N2398" s="13">
        <f>IF(D2398="ZZ",Brick_Kilns_EF!$E$3*(0.75),Brick_Kilns_EF!$E$3)</f>
        <v>3.4499999999999999E-3</v>
      </c>
      <c r="O2398" s="13">
        <f t="shared" si="150"/>
        <v>30.659494499999997</v>
      </c>
      <c r="P2398" s="13">
        <f>IF(D2398="ZZ",Brick_Kilns_EF!$E$4*(0.75),Brick_Kilns_EF!$E$4)</f>
        <v>3.5250000000000004E-3</v>
      </c>
      <c r="Q2398" s="13">
        <f t="shared" si="151"/>
        <v>31.326005250000001</v>
      </c>
    </row>
    <row r="2399" spans="1:17">
      <c r="A2399" s="13" t="s">
        <v>2410</v>
      </c>
      <c r="B2399" s="13">
        <v>22.314973089999999</v>
      </c>
      <c r="C2399" s="13">
        <v>89.102329609999998</v>
      </c>
      <c r="D2399" s="13" t="s">
        <v>2219</v>
      </c>
      <c r="E2399" s="13" t="s">
        <v>4927</v>
      </c>
      <c r="F2399" s="13" t="s">
        <v>9</v>
      </c>
      <c r="G2399" s="13" t="s">
        <v>4802</v>
      </c>
      <c r="H2399" s="13" t="s">
        <v>4816</v>
      </c>
      <c r="I2399" s="13">
        <f>(Brick_Kilns_EF!$B$13*Brick_Kilns_EF!$B$11*Brick_Kilns_EF!$B$12)</f>
        <v>8886.81</v>
      </c>
      <c r="J2399" s="13">
        <f>IF(D2399="ZZ",Brick_Kilns_EF!$E$5*(0.75),Brick_Kilns_EF!$E$5)</f>
        <v>7.2749999999999985E-3</v>
      </c>
      <c r="K2399" s="13">
        <f t="shared" si="149"/>
        <v>64.651542749999976</v>
      </c>
      <c r="L2399" s="13">
        <f>IF(D2399="ZZ",Brick_Kilns_EF!$E$2*(0.75),Brick_Kilns_EF!$E$2)</f>
        <v>5.0999999999999995E-3</v>
      </c>
      <c r="M2399" s="13">
        <f t="shared" si="148"/>
        <v>45.32273099999999</v>
      </c>
      <c r="N2399" s="13">
        <f>IF(D2399="ZZ",Brick_Kilns_EF!$E$3*(0.75),Brick_Kilns_EF!$E$3)</f>
        <v>3.4499999999999999E-3</v>
      </c>
      <c r="O2399" s="13">
        <f t="shared" si="150"/>
        <v>30.659494499999997</v>
      </c>
      <c r="P2399" s="13">
        <f>IF(D2399="ZZ",Brick_Kilns_EF!$E$4*(0.75),Brick_Kilns_EF!$E$4)</f>
        <v>3.5250000000000004E-3</v>
      </c>
      <c r="Q2399" s="13">
        <f t="shared" si="151"/>
        <v>31.326005250000001</v>
      </c>
    </row>
    <row r="2400" spans="1:17">
      <c r="A2400" s="13" t="s">
        <v>2411</v>
      </c>
      <c r="B2400" s="13">
        <v>22.860276939999999</v>
      </c>
      <c r="C2400" s="13">
        <v>89.358756839999998</v>
      </c>
      <c r="D2400" s="13" t="s">
        <v>2219</v>
      </c>
      <c r="E2400" s="13" t="s">
        <v>4927</v>
      </c>
      <c r="F2400" s="13" t="s">
        <v>9</v>
      </c>
      <c r="G2400" s="13" t="s">
        <v>4802</v>
      </c>
      <c r="H2400" s="13" t="s">
        <v>4816</v>
      </c>
      <c r="I2400" s="13">
        <f>(Brick_Kilns_EF!$B$13*Brick_Kilns_EF!$B$11*Brick_Kilns_EF!$B$12)</f>
        <v>8886.81</v>
      </c>
      <c r="J2400" s="13">
        <f>IF(D2400="ZZ",Brick_Kilns_EF!$E$5*(0.75),Brick_Kilns_EF!$E$5)</f>
        <v>7.2749999999999985E-3</v>
      </c>
      <c r="K2400" s="13">
        <f t="shared" si="149"/>
        <v>64.651542749999976</v>
      </c>
      <c r="L2400" s="13">
        <f>IF(D2400="ZZ",Brick_Kilns_EF!$E$2*(0.75),Brick_Kilns_EF!$E$2)</f>
        <v>5.0999999999999995E-3</v>
      </c>
      <c r="M2400" s="13">
        <f t="shared" si="148"/>
        <v>45.32273099999999</v>
      </c>
      <c r="N2400" s="13">
        <f>IF(D2400="ZZ",Brick_Kilns_EF!$E$3*(0.75),Brick_Kilns_EF!$E$3)</f>
        <v>3.4499999999999999E-3</v>
      </c>
      <c r="O2400" s="13">
        <f t="shared" si="150"/>
        <v>30.659494499999997</v>
      </c>
      <c r="P2400" s="13">
        <f>IF(D2400="ZZ",Brick_Kilns_EF!$E$4*(0.75),Brick_Kilns_EF!$E$4)</f>
        <v>3.5250000000000004E-3</v>
      </c>
      <c r="Q2400" s="13">
        <f t="shared" si="151"/>
        <v>31.326005250000001</v>
      </c>
    </row>
    <row r="2401" spans="1:17">
      <c r="A2401" s="13" t="s">
        <v>2412</v>
      </c>
      <c r="B2401" s="13">
        <v>22.86038963</v>
      </c>
      <c r="C2401" s="13">
        <v>89.356870220000005</v>
      </c>
      <c r="D2401" s="13" t="s">
        <v>2219</v>
      </c>
      <c r="E2401" s="13" t="s">
        <v>4927</v>
      </c>
      <c r="F2401" s="13" t="s">
        <v>9</v>
      </c>
      <c r="G2401" s="13" t="s">
        <v>4802</v>
      </c>
      <c r="H2401" s="13" t="s">
        <v>4816</v>
      </c>
      <c r="I2401" s="13">
        <f>(Brick_Kilns_EF!$B$13*Brick_Kilns_EF!$B$11*Brick_Kilns_EF!$B$12)</f>
        <v>8886.81</v>
      </c>
      <c r="J2401" s="13">
        <f>IF(D2401="ZZ",Brick_Kilns_EF!$E$5*(0.75),Brick_Kilns_EF!$E$5)</f>
        <v>7.2749999999999985E-3</v>
      </c>
      <c r="K2401" s="13">
        <f t="shared" si="149"/>
        <v>64.651542749999976</v>
      </c>
      <c r="L2401" s="13">
        <f>IF(D2401="ZZ",Brick_Kilns_EF!$E$2*(0.75),Brick_Kilns_EF!$E$2)</f>
        <v>5.0999999999999995E-3</v>
      </c>
      <c r="M2401" s="13">
        <f t="shared" si="148"/>
        <v>45.32273099999999</v>
      </c>
      <c r="N2401" s="13">
        <f>IF(D2401="ZZ",Brick_Kilns_EF!$E$3*(0.75),Brick_Kilns_EF!$E$3)</f>
        <v>3.4499999999999999E-3</v>
      </c>
      <c r="O2401" s="13">
        <f t="shared" si="150"/>
        <v>30.659494499999997</v>
      </c>
      <c r="P2401" s="13">
        <f>IF(D2401="ZZ",Brick_Kilns_EF!$E$4*(0.75),Brick_Kilns_EF!$E$4)</f>
        <v>3.5250000000000004E-3</v>
      </c>
      <c r="Q2401" s="13">
        <f t="shared" si="151"/>
        <v>31.326005250000001</v>
      </c>
    </row>
    <row r="2402" spans="1:17">
      <c r="A2402" s="13" t="s">
        <v>2413</v>
      </c>
      <c r="B2402" s="13">
        <v>25.073332600000001</v>
      </c>
      <c r="C2402" s="13">
        <v>90.034841060000005</v>
      </c>
      <c r="D2402" s="13" t="s">
        <v>2219</v>
      </c>
      <c r="E2402" s="13" t="s">
        <v>4927</v>
      </c>
      <c r="F2402" s="13" t="s">
        <v>248</v>
      </c>
      <c r="G2402" s="13" t="s">
        <v>4802</v>
      </c>
      <c r="H2402" s="13" t="s">
        <v>4816</v>
      </c>
      <c r="I2402" s="13">
        <f>(Brick_Kilns_EF!$B$13*Brick_Kilns_EF!$B$11*Brick_Kilns_EF!$B$12)</f>
        <v>8886.81</v>
      </c>
      <c r="J2402" s="13">
        <f>IF(D2402="ZZ",Brick_Kilns_EF!$E$5*(0.75),Brick_Kilns_EF!$E$5)</f>
        <v>7.2749999999999985E-3</v>
      </c>
      <c r="K2402" s="13">
        <f t="shared" si="149"/>
        <v>64.651542749999976</v>
      </c>
      <c r="L2402" s="13">
        <f>IF(D2402="ZZ",Brick_Kilns_EF!$E$2*(0.75),Brick_Kilns_EF!$E$2)</f>
        <v>5.0999999999999995E-3</v>
      </c>
      <c r="M2402" s="13">
        <f t="shared" si="148"/>
        <v>45.32273099999999</v>
      </c>
      <c r="N2402" s="13">
        <f>IF(D2402="ZZ",Brick_Kilns_EF!$E$3*(0.75),Brick_Kilns_EF!$E$3)</f>
        <v>3.4499999999999999E-3</v>
      </c>
      <c r="O2402" s="13">
        <f t="shared" si="150"/>
        <v>30.659494499999997</v>
      </c>
      <c r="P2402" s="13">
        <f>IF(D2402="ZZ",Brick_Kilns_EF!$E$4*(0.75),Brick_Kilns_EF!$E$4)</f>
        <v>3.5250000000000004E-3</v>
      </c>
      <c r="Q2402" s="13">
        <f t="shared" si="151"/>
        <v>31.326005250000001</v>
      </c>
    </row>
    <row r="2403" spans="1:17">
      <c r="A2403" s="13" t="s">
        <v>2414</v>
      </c>
      <c r="B2403" s="13">
        <v>24.48141214</v>
      </c>
      <c r="C2403" s="13">
        <v>89.470529690000006</v>
      </c>
      <c r="D2403" s="13" t="s">
        <v>2219</v>
      </c>
      <c r="E2403" s="13" t="s">
        <v>4927</v>
      </c>
      <c r="F2403" s="13" t="s">
        <v>42</v>
      </c>
      <c r="G2403" s="13" t="s">
        <v>4802</v>
      </c>
      <c r="H2403" s="13" t="s">
        <v>4816</v>
      </c>
      <c r="I2403" s="13">
        <f>(Brick_Kilns_EF!$B$13*Brick_Kilns_EF!$B$11*Brick_Kilns_EF!$B$12)</f>
        <v>8886.81</v>
      </c>
      <c r="J2403" s="13">
        <f>IF(D2403="ZZ",Brick_Kilns_EF!$E$5*(0.75),Brick_Kilns_EF!$E$5)</f>
        <v>7.2749999999999985E-3</v>
      </c>
      <c r="K2403" s="13">
        <f t="shared" si="149"/>
        <v>64.651542749999976</v>
      </c>
      <c r="L2403" s="13">
        <f>IF(D2403="ZZ",Brick_Kilns_EF!$E$2*(0.75),Brick_Kilns_EF!$E$2)</f>
        <v>5.0999999999999995E-3</v>
      </c>
      <c r="M2403" s="13">
        <f t="shared" si="148"/>
        <v>45.32273099999999</v>
      </c>
      <c r="N2403" s="13">
        <f>IF(D2403="ZZ",Brick_Kilns_EF!$E$3*(0.75),Brick_Kilns_EF!$E$3)</f>
        <v>3.4499999999999999E-3</v>
      </c>
      <c r="O2403" s="13">
        <f t="shared" si="150"/>
        <v>30.659494499999997</v>
      </c>
      <c r="P2403" s="13">
        <f>IF(D2403="ZZ",Brick_Kilns_EF!$E$4*(0.75),Brick_Kilns_EF!$E$4)</f>
        <v>3.5250000000000004E-3</v>
      </c>
      <c r="Q2403" s="13">
        <f t="shared" si="151"/>
        <v>31.326005250000001</v>
      </c>
    </row>
    <row r="2404" spans="1:17">
      <c r="A2404" s="13" t="s">
        <v>2415</v>
      </c>
      <c r="B2404" s="13">
        <v>22.990425510000001</v>
      </c>
      <c r="C2404" s="13">
        <v>89.805181360000006</v>
      </c>
      <c r="D2404" s="13" t="s">
        <v>2219</v>
      </c>
      <c r="E2404" s="13" t="s">
        <v>4927</v>
      </c>
      <c r="F2404" s="13" t="s">
        <v>7</v>
      </c>
      <c r="G2404" s="13" t="s">
        <v>4802</v>
      </c>
      <c r="H2404" s="13" t="s">
        <v>4816</v>
      </c>
      <c r="I2404" s="13">
        <f>(Brick_Kilns_EF!$B$13*Brick_Kilns_EF!$B$11*Brick_Kilns_EF!$B$12)</f>
        <v>8886.81</v>
      </c>
      <c r="J2404" s="13">
        <f>IF(D2404="ZZ",Brick_Kilns_EF!$E$5*(0.75),Brick_Kilns_EF!$E$5)</f>
        <v>7.2749999999999985E-3</v>
      </c>
      <c r="K2404" s="13">
        <f t="shared" si="149"/>
        <v>64.651542749999976</v>
      </c>
      <c r="L2404" s="13">
        <f>IF(D2404="ZZ",Brick_Kilns_EF!$E$2*(0.75),Brick_Kilns_EF!$E$2)</f>
        <v>5.0999999999999995E-3</v>
      </c>
      <c r="M2404" s="13">
        <f t="shared" si="148"/>
        <v>45.32273099999999</v>
      </c>
      <c r="N2404" s="13">
        <f>IF(D2404="ZZ",Brick_Kilns_EF!$E$3*(0.75),Brick_Kilns_EF!$E$3)</f>
        <v>3.4499999999999999E-3</v>
      </c>
      <c r="O2404" s="13">
        <f t="shared" si="150"/>
        <v>30.659494499999997</v>
      </c>
      <c r="P2404" s="13">
        <f>IF(D2404="ZZ",Brick_Kilns_EF!$E$4*(0.75),Brick_Kilns_EF!$E$4)</f>
        <v>3.5250000000000004E-3</v>
      </c>
      <c r="Q2404" s="13">
        <f t="shared" si="151"/>
        <v>31.326005250000001</v>
      </c>
    </row>
    <row r="2405" spans="1:17">
      <c r="A2405" s="13" t="s">
        <v>2416</v>
      </c>
      <c r="B2405" s="13">
        <v>22.655110090000001</v>
      </c>
      <c r="C2405" s="13">
        <v>90.354868800000006</v>
      </c>
      <c r="D2405" s="13" t="s">
        <v>2219</v>
      </c>
      <c r="E2405" s="13" t="s">
        <v>4927</v>
      </c>
      <c r="F2405" s="13" t="s">
        <v>11</v>
      </c>
      <c r="G2405" s="13" t="s">
        <v>4802</v>
      </c>
      <c r="H2405" s="13" t="s">
        <v>4816</v>
      </c>
      <c r="I2405" s="13">
        <f>(Brick_Kilns_EF!$B$13*Brick_Kilns_EF!$B$11*Brick_Kilns_EF!$B$12)</f>
        <v>8886.81</v>
      </c>
      <c r="J2405" s="13">
        <f>IF(D2405="ZZ",Brick_Kilns_EF!$E$5*(0.75),Brick_Kilns_EF!$E$5)</f>
        <v>7.2749999999999985E-3</v>
      </c>
      <c r="K2405" s="13">
        <f t="shared" si="149"/>
        <v>64.651542749999976</v>
      </c>
      <c r="L2405" s="13">
        <f>IF(D2405="ZZ",Brick_Kilns_EF!$E$2*(0.75),Brick_Kilns_EF!$E$2)</f>
        <v>5.0999999999999995E-3</v>
      </c>
      <c r="M2405" s="13">
        <f t="shared" si="148"/>
        <v>45.32273099999999</v>
      </c>
      <c r="N2405" s="13">
        <f>IF(D2405="ZZ",Brick_Kilns_EF!$E$3*(0.75),Brick_Kilns_EF!$E$3)</f>
        <v>3.4499999999999999E-3</v>
      </c>
      <c r="O2405" s="13">
        <f t="shared" si="150"/>
        <v>30.659494499999997</v>
      </c>
      <c r="P2405" s="13">
        <f>IF(D2405="ZZ",Brick_Kilns_EF!$E$4*(0.75),Brick_Kilns_EF!$E$4)</f>
        <v>3.5250000000000004E-3</v>
      </c>
      <c r="Q2405" s="13">
        <f t="shared" si="151"/>
        <v>31.326005250000001</v>
      </c>
    </row>
    <row r="2406" spans="1:17">
      <c r="A2406" s="13" t="s">
        <v>2417</v>
      </c>
      <c r="B2406" s="13">
        <v>22.668732689999999</v>
      </c>
      <c r="C2406" s="13">
        <v>90.608744970000004</v>
      </c>
      <c r="D2406" s="13" t="s">
        <v>2219</v>
      </c>
      <c r="E2406" s="13" t="s">
        <v>4927</v>
      </c>
      <c r="F2406" s="13" t="s">
        <v>11</v>
      </c>
      <c r="G2406" s="13" t="s">
        <v>4802</v>
      </c>
      <c r="H2406" s="13" t="s">
        <v>4816</v>
      </c>
      <c r="I2406" s="13">
        <f>(Brick_Kilns_EF!$B$13*Brick_Kilns_EF!$B$11*Brick_Kilns_EF!$B$12)</f>
        <v>8886.81</v>
      </c>
      <c r="J2406" s="13">
        <f>IF(D2406="ZZ",Brick_Kilns_EF!$E$5*(0.75),Brick_Kilns_EF!$E$5)</f>
        <v>7.2749999999999985E-3</v>
      </c>
      <c r="K2406" s="13">
        <f t="shared" si="149"/>
        <v>64.651542749999976</v>
      </c>
      <c r="L2406" s="13">
        <f>IF(D2406="ZZ",Brick_Kilns_EF!$E$2*(0.75),Brick_Kilns_EF!$E$2)</f>
        <v>5.0999999999999995E-3</v>
      </c>
      <c r="M2406" s="13">
        <f t="shared" si="148"/>
        <v>45.32273099999999</v>
      </c>
      <c r="N2406" s="13">
        <f>IF(D2406="ZZ",Brick_Kilns_EF!$E$3*(0.75),Brick_Kilns_EF!$E$3)</f>
        <v>3.4499999999999999E-3</v>
      </c>
      <c r="O2406" s="13">
        <f t="shared" si="150"/>
        <v>30.659494499999997</v>
      </c>
      <c r="P2406" s="13">
        <f>IF(D2406="ZZ",Brick_Kilns_EF!$E$4*(0.75),Brick_Kilns_EF!$E$4)</f>
        <v>3.5250000000000004E-3</v>
      </c>
      <c r="Q2406" s="13">
        <f t="shared" si="151"/>
        <v>31.326005250000001</v>
      </c>
    </row>
    <row r="2407" spans="1:17">
      <c r="A2407" s="13" t="s">
        <v>2418</v>
      </c>
      <c r="B2407" s="13">
        <v>24.96868993</v>
      </c>
      <c r="C2407" s="13">
        <v>89.570753600000003</v>
      </c>
      <c r="D2407" s="13" t="s">
        <v>2219</v>
      </c>
      <c r="E2407" s="13" t="s">
        <v>4927</v>
      </c>
      <c r="F2407" s="13" t="s">
        <v>42</v>
      </c>
      <c r="G2407" s="13" t="s">
        <v>4802</v>
      </c>
      <c r="H2407" s="13" t="s">
        <v>4816</v>
      </c>
      <c r="I2407" s="13">
        <f>(Brick_Kilns_EF!$B$13*Brick_Kilns_EF!$B$11*Brick_Kilns_EF!$B$12)</f>
        <v>8886.81</v>
      </c>
      <c r="J2407" s="13">
        <f>IF(D2407="ZZ",Brick_Kilns_EF!$E$5*(0.75),Brick_Kilns_EF!$E$5)</f>
        <v>7.2749999999999985E-3</v>
      </c>
      <c r="K2407" s="13">
        <f t="shared" si="149"/>
        <v>64.651542749999976</v>
      </c>
      <c r="L2407" s="13">
        <f>IF(D2407="ZZ",Brick_Kilns_EF!$E$2*(0.75),Brick_Kilns_EF!$E$2)</f>
        <v>5.0999999999999995E-3</v>
      </c>
      <c r="M2407" s="13">
        <f t="shared" si="148"/>
        <v>45.32273099999999</v>
      </c>
      <c r="N2407" s="13">
        <f>IF(D2407="ZZ",Brick_Kilns_EF!$E$3*(0.75),Brick_Kilns_EF!$E$3)</f>
        <v>3.4499999999999999E-3</v>
      </c>
      <c r="O2407" s="13">
        <f t="shared" si="150"/>
        <v>30.659494499999997</v>
      </c>
      <c r="P2407" s="13">
        <f>IF(D2407="ZZ",Brick_Kilns_EF!$E$4*(0.75),Brick_Kilns_EF!$E$4)</f>
        <v>3.5250000000000004E-3</v>
      </c>
      <c r="Q2407" s="13">
        <f t="shared" si="151"/>
        <v>31.326005250000001</v>
      </c>
    </row>
    <row r="2408" spans="1:17">
      <c r="A2408" s="13" t="s">
        <v>2419</v>
      </c>
      <c r="B2408" s="13">
        <v>22.669265020000001</v>
      </c>
      <c r="C2408" s="13">
        <v>90.224294959999995</v>
      </c>
      <c r="D2408" s="13" t="s">
        <v>2219</v>
      </c>
      <c r="E2408" s="13" t="s">
        <v>4927</v>
      </c>
      <c r="F2408" s="13" t="s">
        <v>11</v>
      </c>
      <c r="G2408" s="13" t="s">
        <v>4802</v>
      </c>
      <c r="H2408" s="13" t="s">
        <v>4816</v>
      </c>
      <c r="I2408" s="13">
        <f>(Brick_Kilns_EF!$B$13*Brick_Kilns_EF!$B$11*Brick_Kilns_EF!$B$12)</f>
        <v>8886.81</v>
      </c>
      <c r="J2408" s="13">
        <f>IF(D2408="ZZ",Brick_Kilns_EF!$E$5*(0.75),Brick_Kilns_EF!$E$5)</f>
        <v>7.2749999999999985E-3</v>
      </c>
      <c r="K2408" s="13">
        <f t="shared" si="149"/>
        <v>64.651542749999976</v>
      </c>
      <c r="L2408" s="13">
        <f>IF(D2408="ZZ",Brick_Kilns_EF!$E$2*(0.75),Brick_Kilns_EF!$E$2)</f>
        <v>5.0999999999999995E-3</v>
      </c>
      <c r="M2408" s="13">
        <f t="shared" si="148"/>
        <v>45.32273099999999</v>
      </c>
      <c r="N2408" s="13">
        <f>IF(D2408="ZZ",Brick_Kilns_EF!$E$3*(0.75),Brick_Kilns_EF!$E$3)</f>
        <v>3.4499999999999999E-3</v>
      </c>
      <c r="O2408" s="13">
        <f t="shared" si="150"/>
        <v>30.659494499999997</v>
      </c>
      <c r="P2408" s="13">
        <f>IF(D2408="ZZ",Brick_Kilns_EF!$E$4*(0.75),Brick_Kilns_EF!$E$4)</f>
        <v>3.5250000000000004E-3</v>
      </c>
      <c r="Q2408" s="13">
        <f t="shared" si="151"/>
        <v>31.326005250000001</v>
      </c>
    </row>
    <row r="2409" spans="1:17">
      <c r="A2409" s="13" t="s">
        <v>2420</v>
      </c>
      <c r="B2409" s="13">
        <v>22.82567998</v>
      </c>
      <c r="C2409" s="13">
        <v>90.002317180000006</v>
      </c>
      <c r="D2409" s="13" t="s">
        <v>2219</v>
      </c>
      <c r="E2409" s="13" t="s">
        <v>4927</v>
      </c>
      <c r="F2409" s="13" t="s">
        <v>11</v>
      </c>
      <c r="G2409" s="13" t="s">
        <v>4802</v>
      </c>
      <c r="H2409" s="13" t="s">
        <v>4816</v>
      </c>
      <c r="I2409" s="13">
        <f>(Brick_Kilns_EF!$B$13*Brick_Kilns_EF!$B$11*Brick_Kilns_EF!$B$12)</f>
        <v>8886.81</v>
      </c>
      <c r="J2409" s="13">
        <f>IF(D2409="ZZ",Brick_Kilns_EF!$E$5*(0.75),Brick_Kilns_EF!$E$5)</f>
        <v>7.2749999999999985E-3</v>
      </c>
      <c r="K2409" s="13">
        <f t="shared" si="149"/>
        <v>64.651542749999976</v>
      </c>
      <c r="L2409" s="13">
        <f>IF(D2409="ZZ",Brick_Kilns_EF!$E$2*(0.75),Brick_Kilns_EF!$E$2)</f>
        <v>5.0999999999999995E-3</v>
      </c>
      <c r="M2409" s="13">
        <f t="shared" si="148"/>
        <v>45.32273099999999</v>
      </c>
      <c r="N2409" s="13">
        <f>IF(D2409="ZZ",Brick_Kilns_EF!$E$3*(0.75),Brick_Kilns_EF!$E$3)</f>
        <v>3.4499999999999999E-3</v>
      </c>
      <c r="O2409" s="13">
        <f t="shared" si="150"/>
        <v>30.659494499999997</v>
      </c>
      <c r="P2409" s="13">
        <f>IF(D2409="ZZ",Brick_Kilns_EF!$E$4*(0.75),Brick_Kilns_EF!$E$4)</f>
        <v>3.5250000000000004E-3</v>
      </c>
      <c r="Q2409" s="13">
        <f t="shared" si="151"/>
        <v>31.326005250000001</v>
      </c>
    </row>
    <row r="2410" spans="1:17">
      <c r="A2410" s="13" t="s">
        <v>2421</v>
      </c>
      <c r="B2410" s="13">
        <v>23.649380229999998</v>
      </c>
      <c r="C2410" s="13">
        <v>90.123710329999994</v>
      </c>
      <c r="D2410" s="13" t="s">
        <v>2219</v>
      </c>
      <c r="E2410" s="13" t="s">
        <v>4927</v>
      </c>
      <c r="F2410" s="13" t="s">
        <v>7</v>
      </c>
      <c r="G2410" s="13" t="s">
        <v>4802</v>
      </c>
      <c r="H2410" s="13" t="s">
        <v>4816</v>
      </c>
      <c r="I2410" s="13">
        <f>(Brick_Kilns_EF!$B$13*Brick_Kilns_EF!$B$11*Brick_Kilns_EF!$B$12)</f>
        <v>8886.81</v>
      </c>
      <c r="J2410" s="13">
        <f>IF(D2410="ZZ",Brick_Kilns_EF!$E$5*(0.75),Brick_Kilns_EF!$E$5)</f>
        <v>7.2749999999999985E-3</v>
      </c>
      <c r="K2410" s="13">
        <f t="shared" si="149"/>
        <v>64.651542749999976</v>
      </c>
      <c r="L2410" s="13">
        <f>IF(D2410="ZZ",Brick_Kilns_EF!$E$2*(0.75),Brick_Kilns_EF!$E$2)</f>
        <v>5.0999999999999995E-3</v>
      </c>
      <c r="M2410" s="13">
        <f t="shared" si="148"/>
        <v>45.32273099999999</v>
      </c>
      <c r="N2410" s="13">
        <f>IF(D2410="ZZ",Brick_Kilns_EF!$E$3*(0.75),Brick_Kilns_EF!$E$3)</f>
        <v>3.4499999999999999E-3</v>
      </c>
      <c r="O2410" s="13">
        <f t="shared" si="150"/>
        <v>30.659494499999997</v>
      </c>
      <c r="P2410" s="13">
        <f>IF(D2410="ZZ",Brick_Kilns_EF!$E$4*(0.75),Brick_Kilns_EF!$E$4)</f>
        <v>3.5250000000000004E-3</v>
      </c>
      <c r="Q2410" s="13">
        <f t="shared" si="151"/>
        <v>31.326005250000001</v>
      </c>
    </row>
    <row r="2411" spans="1:17">
      <c r="A2411" s="13" t="s">
        <v>2422</v>
      </c>
      <c r="B2411" s="13">
        <v>22.724261039999998</v>
      </c>
      <c r="C2411" s="13">
        <v>90.579708080000003</v>
      </c>
      <c r="D2411" s="13" t="s">
        <v>2219</v>
      </c>
      <c r="E2411" s="13" t="s">
        <v>4927</v>
      </c>
      <c r="F2411" s="13" t="s">
        <v>11</v>
      </c>
      <c r="G2411" s="13" t="s">
        <v>4802</v>
      </c>
      <c r="H2411" s="13" t="s">
        <v>4816</v>
      </c>
      <c r="I2411" s="13">
        <f>(Brick_Kilns_EF!$B$13*Brick_Kilns_EF!$B$11*Brick_Kilns_EF!$B$12)</f>
        <v>8886.81</v>
      </c>
      <c r="J2411" s="13">
        <f>IF(D2411="ZZ",Brick_Kilns_EF!$E$5*(0.75),Brick_Kilns_EF!$E$5)</f>
        <v>7.2749999999999985E-3</v>
      </c>
      <c r="K2411" s="13">
        <f t="shared" si="149"/>
        <v>64.651542749999976</v>
      </c>
      <c r="L2411" s="13">
        <f>IF(D2411="ZZ",Brick_Kilns_EF!$E$2*(0.75),Brick_Kilns_EF!$E$2)</f>
        <v>5.0999999999999995E-3</v>
      </c>
      <c r="M2411" s="13">
        <f t="shared" si="148"/>
        <v>45.32273099999999</v>
      </c>
      <c r="N2411" s="13">
        <f>IF(D2411="ZZ",Brick_Kilns_EF!$E$3*(0.75),Brick_Kilns_EF!$E$3)</f>
        <v>3.4499999999999999E-3</v>
      </c>
      <c r="O2411" s="13">
        <f t="shared" si="150"/>
        <v>30.659494499999997</v>
      </c>
      <c r="P2411" s="13">
        <f>IF(D2411="ZZ",Brick_Kilns_EF!$E$4*(0.75),Brick_Kilns_EF!$E$4)</f>
        <v>3.5250000000000004E-3</v>
      </c>
      <c r="Q2411" s="13">
        <f t="shared" si="151"/>
        <v>31.326005250000001</v>
      </c>
    </row>
    <row r="2412" spans="1:17">
      <c r="A2412" s="13" t="s">
        <v>2423</v>
      </c>
      <c r="B2412" s="13">
        <v>23.019011540000001</v>
      </c>
      <c r="C2412" s="13">
        <v>89.252261540000006</v>
      </c>
      <c r="D2412" s="13" t="s">
        <v>2219</v>
      </c>
      <c r="E2412" s="13" t="s">
        <v>4927</v>
      </c>
      <c r="F2412" s="13" t="s">
        <v>9</v>
      </c>
      <c r="G2412" s="13" t="s">
        <v>4802</v>
      </c>
      <c r="H2412" s="13" t="s">
        <v>4816</v>
      </c>
      <c r="I2412" s="13">
        <f>(Brick_Kilns_EF!$B$13*Brick_Kilns_EF!$B$11*Brick_Kilns_EF!$B$12)</f>
        <v>8886.81</v>
      </c>
      <c r="J2412" s="13">
        <f>IF(D2412="ZZ",Brick_Kilns_EF!$E$5*(0.75),Brick_Kilns_EF!$E$5)</f>
        <v>7.2749999999999985E-3</v>
      </c>
      <c r="K2412" s="13">
        <f t="shared" si="149"/>
        <v>64.651542749999976</v>
      </c>
      <c r="L2412" s="13">
        <f>IF(D2412="ZZ",Brick_Kilns_EF!$E$2*(0.75),Brick_Kilns_EF!$E$2)</f>
        <v>5.0999999999999995E-3</v>
      </c>
      <c r="M2412" s="13">
        <f t="shared" si="148"/>
        <v>45.32273099999999</v>
      </c>
      <c r="N2412" s="13">
        <f>IF(D2412="ZZ",Brick_Kilns_EF!$E$3*(0.75),Brick_Kilns_EF!$E$3)</f>
        <v>3.4499999999999999E-3</v>
      </c>
      <c r="O2412" s="13">
        <f t="shared" si="150"/>
        <v>30.659494499999997</v>
      </c>
      <c r="P2412" s="13">
        <f>IF(D2412="ZZ",Brick_Kilns_EF!$E$4*(0.75),Brick_Kilns_EF!$E$4)</f>
        <v>3.5250000000000004E-3</v>
      </c>
      <c r="Q2412" s="13">
        <f t="shared" si="151"/>
        <v>31.326005250000001</v>
      </c>
    </row>
    <row r="2413" spans="1:17">
      <c r="A2413" s="13" t="s">
        <v>2424</v>
      </c>
      <c r="B2413" s="13">
        <v>23.9638241</v>
      </c>
      <c r="C2413" s="13">
        <v>89.425163370000007</v>
      </c>
      <c r="D2413" s="13" t="s">
        <v>2219</v>
      </c>
      <c r="E2413" s="13" t="s">
        <v>4927</v>
      </c>
      <c r="F2413" s="13" t="s">
        <v>42</v>
      </c>
      <c r="G2413" s="13" t="s">
        <v>4802</v>
      </c>
      <c r="H2413" s="13" t="s">
        <v>4816</v>
      </c>
      <c r="I2413" s="13">
        <f>(Brick_Kilns_EF!$B$13*Brick_Kilns_EF!$B$11*Brick_Kilns_EF!$B$12)</f>
        <v>8886.81</v>
      </c>
      <c r="J2413" s="13">
        <f>IF(D2413="ZZ",Brick_Kilns_EF!$E$5*(0.75),Brick_Kilns_EF!$E$5)</f>
        <v>7.2749999999999985E-3</v>
      </c>
      <c r="K2413" s="13">
        <f t="shared" si="149"/>
        <v>64.651542749999976</v>
      </c>
      <c r="L2413" s="13">
        <f>IF(D2413="ZZ",Brick_Kilns_EF!$E$2*(0.75),Brick_Kilns_EF!$E$2)</f>
        <v>5.0999999999999995E-3</v>
      </c>
      <c r="M2413" s="13">
        <f t="shared" si="148"/>
        <v>45.32273099999999</v>
      </c>
      <c r="N2413" s="13">
        <f>IF(D2413="ZZ",Brick_Kilns_EF!$E$3*(0.75),Brick_Kilns_EF!$E$3)</f>
        <v>3.4499999999999999E-3</v>
      </c>
      <c r="O2413" s="13">
        <f t="shared" si="150"/>
        <v>30.659494499999997</v>
      </c>
      <c r="P2413" s="13">
        <f>IF(D2413="ZZ",Brick_Kilns_EF!$E$4*(0.75),Brick_Kilns_EF!$E$4)</f>
        <v>3.5250000000000004E-3</v>
      </c>
      <c r="Q2413" s="13">
        <f t="shared" si="151"/>
        <v>31.326005250000001</v>
      </c>
    </row>
    <row r="2414" spans="1:17">
      <c r="A2414" s="13" t="s">
        <v>2425</v>
      </c>
      <c r="B2414" s="13">
        <v>22.637641739999999</v>
      </c>
      <c r="C2414" s="13">
        <v>90.246644059999994</v>
      </c>
      <c r="D2414" s="13" t="s">
        <v>2219</v>
      </c>
      <c r="E2414" s="13" t="s">
        <v>4927</v>
      </c>
      <c r="F2414" s="13" t="s">
        <v>11</v>
      </c>
      <c r="G2414" s="13" t="s">
        <v>4802</v>
      </c>
      <c r="H2414" s="13" t="s">
        <v>4816</v>
      </c>
      <c r="I2414" s="13">
        <f>(Brick_Kilns_EF!$B$13*Brick_Kilns_EF!$B$11*Brick_Kilns_EF!$B$12)</f>
        <v>8886.81</v>
      </c>
      <c r="J2414" s="13">
        <f>IF(D2414="ZZ",Brick_Kilns_EF!$E$5*(0.75),Brick_Kilns_EF!$E$5)</f>
        <v>7.2749999999999985E-3</v>
      </c>
      <c r="K2414" s="13">
        <f t="shared" si="149"/>
        <v>64.651542749999976</v>
      </c>
      <c r="L2414" s="13">
        <f>IF(D2414="ZZ",Brick_Kilns_EF!$E$2*(0.75),Brick_Kilns_EF!$E$2)</f>
        <v>5.0999999999999995E-3</v>
      </c>
      <c r="M2414" s="13">
        <f t="shared" si="148"/>
        <v>45.32273099999999</v>
      </c>
      <c r="N2414" s="13">
        <f>IF(D2414="ZZ",Brick_Kilns_EF!$E$3*(0.75),Brick_Kilns_EF!$E$3)</f>
        <v>3.4499999999999999E-3</v>
      </c>
      <c r="O2414" s="13">
        <f t="shared" si="150"/>
        <v>30.659494499999997</v>
      </c>
      <c r="P2414" s="13">
        <f>IF(D2414="ZZ",Brick_Kilns_EF!$E$4*(0.75),Brick_Kilns_EF!$E$4)</f>
        <v>3.5250000000000004E-3</v>
      </c>
      <c r="Q2414" s="13">
        <f t="shared" si="151"/>
        <v>31.326005250000001</v>
      </c>
    </row>
    <row r="2415" spans="1:17">
      <c r="A2415" s="13" t="s">
        <v>2426</v>
      </c>
      <c r="B2415" s="13">
        <v>24.57257392</v>
      </c>
      <c r="C2415" s="13">
        <v>88.188377419999995</v>
      </c>
      <c r="D2415" s="13" t="s">
        <v>2219</v>
      </c>
      <c r="E2415" s="13" t="s">
        <v>4927</v>
      </c>
      <c r="F2415" s="13" t="s">
        <v>42</v>
      </c>
      <c r="G2415" s="13" t="s">
        <v>4802</v>
      </c>
      <c r="H2415" s="13" t="s">
        <v>4816</v>
      </c>
      <c r="I2415" s="13">
        <f>(Brick_Kilns_EF!$B$13*Brick_Kilns_EF!$B$11*Brick_Kilns_EF!$B$12)</f>
        <v>8886.81</v>
      </c>
      <c r="J2415" s="13">
        <f>IF(D2415="ZZ",Brick_Kilns_EF!$E$5*(0.75),Brick_Kilns_EF!$E$5)</f>
        <v>7.2749999999999985E-3</v>
      </c>
      <c r="K2415" s="13">
        <f t="shared" si="149"/>
        <v>64.651542749999976</v>
      </c>
      <c r="L2415" s="13">
        <f>IF(D2415="ZZ",Brick_Kilns_EF!$E$2*(0.75),Brick_Kilns_EF!$E$2)</f>
        <v>5.0999999999999995E-3</v>
      </c>
      <c r="M2415" s="13">
        <f t="shared" si="148"/>
        <v>45.32273099999999</v>
      </c>
      <c r="N2415" s="13">
        <f>IF(D2415="ZZ",Brick_Kilns_EF!$E$3*(0.75),Brick_Kilns_EF!$E$3)</f>
        <v>3.4499999999999999E-3</v>
      </c>
      <c r="O2415" s="13">
        <f t="shared" si="150"/>
        <v>30.659494499999997</v>
      </c>
      <c r="P2415" s="13">
        <f>IF(D2415="ZZ",Brick_Kilns_EF!$E$4*(0.75),Brick_Kilns_EF!$E$4)</f>
        <v>3.5250000000000004E-3</v>
      </c>
      <c r="Q2415" s="13">
        <f t="shared" si="151"/>
        <v>31.326005250000001</v>
      </c>
    </row>
    <row r="2416" spans="1:17">
      <c r="A2416" s="13" t="s">
        <v>2427</v>
      </c>
      <c r="B2416" s="13">
        <v>24.57548031</v>
      </c>
      <c r="C2416" s="13">
        <v>88.187022920000004</v>
      </c>
      <c r="D2416" s="13" t="s">
        <v>2219</v>
      </c>
      <c r="E2416" s="13" t="s">
        <v>4927</v>
      </c>
      <c r="F2416" s="13" t="s">
        <v>42</v>
      </c>
      <c r="G2416" s="13" t="s">
        <v>4802</v>
      </c>
      <c r="H2416" s="13" t="s">
        <v>4816</v>
      </c>
      <c r="I2416" s="13">
        <f>(Brick_Kilns_EF!$B$13*Brick_Kilns_EF!$B$11*Brick_Kilns_EF!$B$12)</f>
        <v>8886.81</v>
      </c>
      <c r="J2416" s="13">
        <f>IF(D2416="ZZ",Brick_Kilns_EF!$E$5*(0.75),Brick_Kilns_EF!$E$5)</f>
        <v>7.2749999999999985E-3</v>
      </c>
      <c r="K2416" s="13">
        <f t="shared" si="149"/>
        <v>64.651542749999976</v>
      </c>
      <c r="L2416" s="13">
        <f>IF(D2416="ZZ",Brick_Kilns_EF!$E$2*(0.75),Brick_Kilns_EF!$E$2)</f>
        <v>5.0999999999999995E-3</v>
      </c>
      <c r="M2416" s="13">
        <f t="shared" si="148"/>
        <v>45.32273099999999</v>
      </c>
      <c r="N2416" s="13">
        <f>IF(D2416="ZZ",Brick_Kilns_EF!$E$3*(0.75),Brick_Kilns_EF!$E$3)</f>
        <v>3.4499999999999999E-3</v>
      </c>
      <c r="O2416" s="13">
        <f t="shared" si="150"/>
        <v>30.659494499999997</v>
      </c>
      <c r="P2416" s="13">
        <f>IF(D2416="ZZ",Brick_Kilns_EF!$E$4*(0.75),Brick_Kilns_EF!$E$4)</f>
        <v>3.5250000000000004E-3</v>
      </c>
      <c r="Q2416" s="13">
        <f t="shared" si="151"/>
        <v>31.326005250000001</v>
      </c>
    </row>
    <row r="2417" spans="1:17">
      <c r="A2417" s="13" t="s">
        <v>2428</v>
      </c>
      <c r="B2417" s="13">
        <v>22.827215469999999</v>
      </c>
      <c r="C2417" s="13">
        <v>89.593568039999994</v>
      </c>
      <c r="D2417" s="13" t="s">
        <v>2219</v>
      </c>
      <c r="E2417" s="13" t="s">
        <v>4927</v>
      </c>
      <c r="F2417" s="13" t="s">
        <v>9</v>
      </c>
      <c r="G2417" s="13" t="s">
        <v>4802</v>
      </c>
      <c r="H2417" s="13" t="s">
        <v>4816</v>
      </c>
      <c r="I2417" s="13">
        <f>(Brick_Kilns_EF!$B$13*Brick_Kilns_EF!$B$11*Brick_Kilns_EF!$B$12)</f>
        <v>8886.81</v>
      </c>
      <c r="J2417" s="13">
        <f>IF(D2417="ZZ",Brick_Kilns_EF!$E$5*(0.75),Brick_Kilns_EF!$E$5)</f>
        <v>7.2749999999999985E-3</v>
      </c>
      <c r="K2417" s="13">
        <f t="shared" si="149"/>
        <v>64.651542749999976</v>
      </c>
      <c r="L2417" s="13">
        <f>IF(D2417="ZZ",Brick_Kilns_EF!$E$2*(0.75),Brick_Kilns_EF!$E$2)</f>
        <v>5.0999999999999995E-3</v>
      </c>
      <c r="M2417" s="13">
        <f t="shared" si="148"/>
        <v>45.32273099999999</v>
      </c>
      <c r="N2417" s="13">
        <f>IF(D2417="ZZ",Brick_Kilns_EF!$E$3*(0.75),Brick_Kilns_EF!$E$3)</f>
        <v>3.4499999999999999E-3</v>
      </c>
      <c r="O2417" s="13">
        <f t="shared" si="150"/>
        <v>30.659494499999997</v>
      </c>
      <c r="P2417" s="13">
        <f>IF(D2417="ZZ",Brick_Kilns_EF!$E$4*(0.75),Brick_Kilns_EF!$E$4)</f>
        <v>3.5250000000000004E-3</v>
      </c>
      <c r="Q2417" s="13">
        <f t="shared" si="151"/>
        <v>31.326005250000001</v>
      </c>
    </row>
    <row r="2418" spans="1:17">
      <c r="A2418" s="13" t="s">
        <v>2429</v>
      </c>
      <c r="B2418" s="13">
        <v>23.44148144</v>
      </c>
      <c r="C2418" s="13">
        <v>89.397885970000004</v>
      </c>
      <c r="D2418" s="13" t="s">
        <v>2219</v>
      </c>
      <c r="E2418" s="13" t="s">
        <v>4927</v>
      </c>
      <c r="F2418" s="13" t="s">
        <v>9</v>
      </c>
      <c r="G2418" s="13" t="s">
        <v>4802</v>
      </c>
      <c r="H2418" s="13" t="s">
        <v>4816</v>
      </c>
      <c r="I2418" s="13">
        <f>(Brick_Kilns_EF!$B$13*Brick_Kilns_EF!$B$11*Brick_Kilns_EF!$B$12)</f>
        <v>8886.81</v>
      </c>
      <c r="J2418" s="13">
        <f>IF(D2418="ZZ",Brick_Kilns_EF!$E$5*(0.75),Brick_Kilns_EF!$E$5)</f>
        <v>7.2749999999999985E-3</v>
      </c>
      <c r="K2418" s="13">
        <f t="shared" si="149"/>
        <v>64.651542749999976</v>
      </c>
      <c r="L2418" s="13">
        <f>IF(D2418="ZZ",Brick_Kilns_EF!$E$2*(0.75),Brick_Kilns_EF!$E$2)</f>
        <v>5.0999999999999995E-3</v>
      </c>
      <c r="M2418" s="13">
        <f t="shared" si="148"/>
        <v>45.32273099999999</v>
      </c>
      <c r="N2418" s="13">
        <f>IF(D2418="ZZ",Brick_Kilns_EF!$E$3*(0.75),Brick_Kilns_EF!$E$3)</f>
        <v>3.4499999999999999E-3</v>
      </c>
      <c r="O2418" s="13">
        <f t="shared" si="150"/>
        <v>30.659494499999997</v>
      </c>
      <c r="P2418" s="13">
        <f>IF(D2418="ZZ",Brick_Kilns_EF!$E$4*(0.75),Brick_Kilns_EF!$E$4)</f>
        <v>3.5250000000000004E-3</v>
      </c>
      <c r="Q2418" s="13">
        <f t="shared" si="151"/>
        <v>31.326005250000001</v>
      </c>
    </row>
    <row r="2419" spans="1:17">
      <c r="A2419" s="13" t="s">
        <v>2430</v>
      </c>
      <c r="B2419" s="13">
        <v>23.906665180000001</v>
      </c>
      <c r="C2419" s="13">
        <v>90.047735700000004</v>
      </c>
      <c r="D2419" s="13" t="s">
        <v>2219</v>
      </c>
      <c r="E2419" s="13" t="s">
        <v>4927</v>
      </c>
      <c r="F2419" s="13" t="s">
        <v>7</v>
      </c>
      <c r="G2419" s="13" t="s">
        <v>4802</v>
      </c>
      <c r="H2419" s="13" t="s">
        <v>4816</v>
      </c>
      <c r="I2419" s="13">
        <f>(Brick_Kilns_EF!$B$13*Brick_Kilns_EF!$B$11*Brick_Kilns_EF!$B$12)</f>
        <v>8886.81</v>
      </c>
      <c r="J2419" s="13">
        <f>IF(D2419="ZZ",Brick_Kilns_EF!$E$5*(0.75),Brick_Kilns_EF!$E$5)</f>
        <v>7.2749999999999985E-3</v>
      </c>
      <c r="K2419" s="13">
        <f t="shared" si="149"/>
        <v>64.651542749999976</v>
      </c>
      <c r="L2419" s="13">
        <f>IF(D2419="ZZ",Brick_Kilns_EF!$E$2*(0.75),Brick_Kilns_EF!$E$2)</f>
        <v>5.0999999999999995E-3</v>
      </c>
      <c r="M2419" s="13">
        <f t="shared" si="148"/>
        <v>45.32273099999999</v>
      </c>
      <c r="N2419" s="13">
        <f>IF(D2419="ZZ",Brick_Kilns_EF!$E$3*(0.75),Brick_Kilns_EF!$E$3)</f>
        <v>3.4499999999999999E-3</v>
      </c>
      <c r="O2419" s="13">
        <f t="shared" si="150"/>
        <v>30.659494499999997</v>
      </c>
      <c r="P2419" s="13">
        <f>IF(D2419="ZZ",Brick_Kilns_EF!$E$4*(0.75),Brick_Kilns_EF!$E$4)</f>
        <v>3.5250000000000004E-3</v>
      </c>
      <c r="Q2419" s="13">
        <f t="shared" si="151"/>
        <v>31.326005250000001</v>
      </c>
    </row>
    <row r="2420" spans="1:17">
      <c r="A2420" s="13" t="s">
        <v>2431</v>
      </c>
      <c r="B2420" s="13">
        <v>23.37760604</v>
      </c>
      <c r="C2420" s="13">
        <v>90.066625459999997</v>
      </c>
      <c r="D2420" s="13" t="s">
        <v>2219</v>
      </c>
      <c r="E2420" s="13" t="s">
        <v>4927</v>
      </c>
      <c r="F2420" s="13" t="s">
        <v>7</v>
      </c>
      <c r="G2420" s="13" t="s">
        <v>4802</v>
      </c>
      <c r="H2420" s="13" t="s">
        <v>4816</v>
      </c>
      <c r="I2420" s="13">
        <f>(Brick_Kilns_EF!$B$13*Brick_Kilns_EF!$B$11*Brick_Kilns_EF!$B$12)</f>
        <v>8886.81</v>
      </c>
      <c r="J2420" s="13">
        <f>IF(D2420="ZZ",Brick_Kilns_EF!$E$5*(0.75),Brick_Kilns_EF!$E$5)</f>
        <v>7.2749999999999985E-3</v>
      </c>
      <c r="K2420" s="13">
        <f t="shared" si="149"/>
        <v>64.651542749999976</v>
      </c>
      <c r="L2420" s="13">
        <f>IF(D2420="ZZ",Brick_Kilns_EF!$E$2*(0.75),Brick_Kilns_EF!$E$2)</f>
        <v>5.0999999999999995E-3</v>
      </c>
      <c r="M2420" s="13">
        <f t="shared" si="148"/>
        <v>45.32273099999999</v>
      </c>
      <c r="N2420" s="13">
        <f>IF(D2420="ZZ",Brick_Kilns_EF!$E$3*(0.75),Brick_Kilns_EF!$E$3)</f>
        <v>3.4499999999999999E-3</v>
      </c>
      <c r="O2420" s="13">
        <f t="shared" si="150"/>
        <v>30.659494499999997</v>
      </c>
      <c r="P2420" s="13">
        <f>IF(D2420="ZZ",Brick_Kilns_EF!$E$4*(0.75),Brick_Kilns_EF!$E$4)</f>
        <v>3.5250000000000004E-3</v>
      </c>
      <c r="Q2420" s="13">
        <f t="shared" si="151"/>
        <v>31.326005250000001</v>
      </c>
    </row>
    <row r="2421" spans="1:17">
      <c r="A2421" s="13" t="s">
        <v>2432</v>
      </c>
      <c r="B2421" s="13">
        <v>22.67576287</v>
      </c>
      <c r="C2421" s="13">
        <v>90.197962989999994</v>
      </c>
      <c r="D2421" s="13" t="s">
        <v>2219</v>
      </c>
      <c r="E2421" s="13" t="s">
        <v>4927</v>
      </c>
      <c r="F2421" s="13" t="s">
        <v>11</v>
      </c>
      <c r="G2421" s="13" t="s">
        <v>4802</v>
      </c>
      <c r="H2421" s="13" t="s">
        <v>4816</v>
      </c>
      <c r="I2421" s="13">
        <f>(Brick_Kilns_EF!$B$13*Brick_Kilns_EF!$B$11*Brick_Kilns_EF!$B$12)</f>
        <v>8886.81</v>
      </c>
      <c r="J2421" s="13">
        <f>IF(D2421="ZZ",Brick_Kilns_EF!$E$5*(0.75),Brick_Kilns_EF!$E$5)</f>
        <v>7.2749999999999985E-3</v>
      </c>
      <c r="K2421" s="13">
        <f t="shared" si="149"/>
        <v>64.651542749999976</v>
      </c>
      <c r="L2421" s="13">
        <f>IF(D2421="ZZ",Brick_Kilns_EF!$E$2*(0.75),Brick_Kilns_EF!$E$2)</f>
        <v>5.0999999999999995E-3</v>
      </c>
      <c r="M2421" s="13">
        <f t="shared" si="148"/>
        <v>45.32273099999999</v>
      </c>
      <c r="N2421" s="13">
        <f>IF(D2421="ZZ",Brick_Kilns_EF!$E$3*(0.75),Brick_Kilns_EF!$E$3)</f>
        <v>3.4499999999999999E-3</v>
      </c>
      <c r="O2421" s="13">
        <f t="shared" si="150"/>
        <v>30.659494499999997</v>
      </c>
      <c r="P2421" s="13">
        <f>IF(D2421="ZZ",Brick_Kilns_EF!$E$4*(0.75),Brick_Kilns_EF!$E$4)</f>
        <v>3.5250000000000004E-3</v>
      </c>
      <c r="Q2421" s="13">
        <f t="shared" si="151"/>
        <v>31.326005250000001</v>
      </c>
    </row>
    <row r="2422" spans="1:17">
      <c r="A2422" s="13" t="s">
        <v>2433</v>
      </c>
      <c r="B2422" s="13">
        <v>22.770982700000001</v>
      </c>
      <c r="C2422" s="13">
        <v>90.522336440000004</v>
      </c>
      <c r="D2422" s="13" t="s">
        <v>2219</v>
      </c>
      <c r="E2422" s="13" t="s">
        <v>4927</v>
      </c>
      <c r="F2422" s="13" t="s">
        <v>11</v>
      </c>
      <c r="G2422" s="13" t="s">
        <v>4802</v>
      </c>
      <c r="H2422" s="13" t="s">
        <v>4816</v>
      </c>
      <c r="I2422" s="13">
        <f>(Brick_Kilns_EF!$B$13*Brick_Kilns_EF!$B$11*Brick_Kilns_EF!$B$12)</f>
        <v>8886.81</v>
      </c>
      <c r="J2422" s="13">
        <f>IF(D2422="ZZ",Brick_Kilns_EF!$E$5*(0.75),Brick_Kilns_EF!$E$5)</f>
        <v>7.2749999999999985E-3</v>
      </c>
      <c r="K2422" s="13">
        <f t="shared" si="149"/>
        <v>64.651542749999976</v>
      </c>
      <c r="L2422" s="13">
        <f>IF(D2422="ZZ",Brick_Kilns_EF!$E$2*(0.75),Brick_Kilns_EF!$E$2)</f>
        <v>5.0999999999999995E-3</v>
      </c>
      <c r="M2422" s="13">
        <f t="shared" si="148"/>
        <v>45.32273099999999</v>
      </c>
      <c r="N2422" s="13">
        <f>IF(D2422="ZZ",Brick_Kilns_EF!$E$3*(0.75),Brick_Kilns_EF!$E$3)</f>
        <v>3.4499999999999999E-3</v>
      </c>
      <c r="O2422" s="13">
        <f t="shared" si="150"/>
        <v>30.659494499999997</v>
      </c>
      <c r="P2422" s="13">
        <f>IF(D2422="ZZ",Brick_Kilns_EF!$E$4*(0.75),Brick_Kilns_EF!$E$4)</f>
        <v>3.5250000000000004E-3</v>
      </c>
      <c r="Q2422" s="13">
        <f t="shared" si="151"/>
        <v>31.326005250000001</v>
      </c>
    </row>
    <row r="2423" spans="1:17">
      <c r="A2423" s="13" t="s">
        <v>2434</v>
      </c>
      <c r="B2423" s="13">
        <v>22.551900740000001</v>
      </c>
      <c r="C2423" s="13">
        <v>90.463249340000004</v>
      </c>
      <c r="D2423" s="13" t="s">
        <v>2219</v>
      </c>
      <c r="E2423" s="13" t="s">
        <v>4927</v>
      </c>
      <c r="F2423" s="13" t="s">
        <v>11</v>
      </c>
      <c r="G2423" s="13" t="s">
        <v>4802</v>
      </c>
      <c r="H2423" s="13" t="s">
        <v>4816</v>
      </c>
      <c r="I2423" s="13">
        <f>(Brick_Kilns_EF!$B$13*Brick_Kilns_EF!$B$11*Brick_Kilns_EF!$B$12)</f>
        <v>8886.81</v>
      </c>
      <c r="J2423" s="13">
        <f>IF(D2423="ZZ",Brick_Kilns_EF!$E$5*(0.75),Brick_Kilns_EF!$E$5)</f>
        <v>7.2749999999999985E-3</v>
      </c>
      <c r="K2423" s="13">
        <f t="shared" si="149"/>
        <v>64.651542749999976</v>
      </c>
      <c r="L2423" s="13">
        <f>IF(D2423="ZZ",Brick_Kilns_EF!$E$2*(0.75),Brick_Kilns_EF!$E$2)</f>
        <v>5.0999999999999995E-3</v>
      </c>
      <c r="M2423" s="13">
        <f t="shared" si="148"/>
        <v>45.32273099999999</v>
      </c>
      <c r="N2423" s="13">
        <f>IF(D2423="ZZ",Brick_Kilns_EF!$E$3*(0.75),Brick_Kilns_EF!$E$3)</f>
        <v>3.4499999999999999E-3</v>
      </c>
      <c r="O2423" s="13">
        <f t="shared" si="150"/>
        <v>30.659494499999997</v>
      </c>
      <c r="P2423" s="13">
        <f>IF(D2423="ZZ",Brick_Kilns_EF!$E$4*(0.75),Brick_Kilns_EF!$E$4)</f>
        <v>3.5250000000000004E-3</v>
      </c>
      <c r="Q2423" s="13">
        <f t="shared" si="151"/>
        <v>31.326005250000001</v>
      </c>
    </row>
    <row r="2424" spans="1:17">
      <c r="A2424" s="13" t="s">
        <v>2435</v>
      </c>
      <c r="B2424" s="13">
        <v>23.612706240000001</v>
      </c>
      <c r="C2424" s="13">
        <v>90.087511449999994</v>
      </c>
      <c r="D2424" s="13" t="s">
        <v>2219</v>
      </c>
      <c r="E2424" s="13" t="s">
        <v>4927</v>
      </c>
      <c r="F2424" s="13" t="s">
        <v>7</v>
      </c>
      <c r="G2424" s="13" t="s">
        <v>4802</v>
      </c>
      <c r="H2424" s="13" t="s">
        <v>4816</v>
      </c>
      <c r="I2424" s="13">
        <f>(Brick_Kilns_EF!$B$13*Brick_Kilns_EF!$B$11*Brick_Kilns_EF!$B$12)</f>
        <v>8886.81</v>
      </c>
      <c r="J2424" s="13">
        <f>IF(D2424="ZZ",Brick_Kilns_EF!$E$5*(0.75),Brick_Kilns_EF!$E$5)</f>
        <v>7.2749999999999985E-3</v>
      </c>
      <c r="K2424" s="13">
        <f t="shared" si="149"/>
        <v>64.651542749999976</v>
      </c>
      <c r="L2424" s="13">
        <f>IF(D2424="ZZ",Brick_Kilns_EF!$E$2*(0.75),Brick_Kilns_EF!$E$2)</f>
        <v>5.0999999999999995E-3</v>
      </c>
      <c r="M2424" s="13">
        <f t="shared" si="148"/>
        <v>45.32273099999999</v>
      </c>
      <c r="N2424" s="13">
        <f>IF(D2424="ZZ",Brick_Kilns_EF!$E$3*(0.75),Brick_Kilns_EF!$E$3)</f>
        <v>3.4499999999999999E-3</v>
      </c>
      <c r="O2424" s="13">
        <f t="shared" si="150"/>
        <v>30.659494499999997</v>
      </c>
      <c r="P2424" s="13">
        <f>IF(D2424="ZZ",Brick_Kilns_EF!$E$4*(0.75),Brick_Kilns_EF!$E$4)</f>
        <v>3.5250000000000004E-3</v>
      </c>
      <c r="Q2424" s="13">
        <f t="shared" si="151"/>
        <v>31.326005250000001</v>
      </c>
    </row>
    <row r="2425" spans="1:17">
      <c r="A2425" s="13" t="s">
        <v>2436</v>
      </c>
      <c r="B2425" s="13">
        <v>23.043004629999999</v>
      </c>
      <c r="C2425" s="13">
        <v>89.249829109999993</v>
      </c>
      <c r="D2425" s="13" t="s">
        <v>2219</v>
      </c>
      <c r="E2425" s="13" t="s">
        <v>4927</v>
      </c>
      <c r="F2425" s="13" t="s">
        <v>9</v>
      </c>
      <c r="G2425" s="13" t="s">
        <v>4802</v>
      </c>
      <c r="H2425" s="13" t="s">
        <v>4816</v>
      </c>
      <c r="I2425" s="13">
        <f>(Brick_Kilns_EF!$B$13*Brick_Kilns_EF!$B$11*Brick_Kilns_EF!$B$12)</f>
        <v>8886.81</v>
      </c>
      <c r="J2425" s="13">
        <f>IF(D2425="ZZ",Brick_Kilns_EF!$E$5*(0.75),Brick_Kilns_EF!$E$5)</f>
        <v>7.2749999999999985E-3</v>
      </c>
      <c r="K2425" s="13">
        <f t="shared" si="149"/>
        <v>64.651542749999976</v>
      </c>
      <c r="L2425" s="13">
        <f>IF(D2425="ZZ",Brick_Kilns_EF!$E$2*(0.75),Brick_Kilns_EF!$E$2)</f>
        <v>5.0999999999999995E-3</v>
      </c>
      <c r="M2425" s="13">
        <f t="shared" si="148"/>
        <v>45.32273099999999</v>
      </c>
      <c r="N2425" s="13">
        <f>IF(D2425="ZZ",Brick_Kilns_EF!$E$3*(0.75),Brick_Kilns_EF!$E$3)</f>
        <v>3.4499999999999999E-3</v>
      </c>
      <c r="O2425" s="13">
        <f t="shared" si="150"/>
        <v>30.659494499999997</v>
      </c>
      <c r="P2425" s="13">
        <f>IF(D2425="ZZ",Brick_Kilns_EF!$E$4*(0.75),Brick_Kilns_EF!$E$4)</f>
        <v>3.5250000000000004E-3</v>
      </c>
      <c r="Q2425" s="13">
        <f t="shared" si="151"/>
        <v>31.326005250000001</v>
      </c>
    </row>
    <row r="2426" spans="1:17">
      <c r="A2426" s="13" t="s">
        <v>2437</v>
      </c>
      <c r="B2426" s="13">
        <v>23.607809339999999</v>
      </c>
      <c r="C2426" s="13">
        <v>90.172165230000004</v>
      </c>
      <c r="D2426" s="13" t="s">
        <v>2219</v>
      </c>
      <c r="E2426" s="13" t="s">
        <v>4927</v>
      </c>
      <c r="F2426" s="13" t="s">
        <v>7</v>
      </c>
      <c r="G2426" s="13" t="s">
        <v>4802</v>
      </c>
      <c r="H2426" s="13" t="s">
        <v>4816</v>
      </c>
      <c r="I2426" s="13">
        <f>(Brick_Kilns_EF!$B$13*Brick_Kilns_EF!$B$11*Brick_Kilns_EF!$B$12)</f>
        <v>8886.81</v>
      </c>
      <c r="J2426" s="13">
        <f>IF(D2426="ZZ",Brick_Kilns_EF!$E$5*(0.75),Brick_Kilns_EF!$E$5)</f>
        <v>7.2749999999999985E-3</v>
      </c>
      <c r="K2426" s="13">
        <f t="shared" si="149"/>
        <v>64.651542749999976</v>
      </c>
      <c r="L2426" s="13">
        <f>IF(D2426="ZZ",Brick_Kilns_EF!$E$2*(0.75),Brick_Kilns_EF!$E$2)</f>
        <v>5.0999999999999995E-3</v>
      </c>
      <c r="M2426" s="13">
        <f t="shared" si="148"/>
        <v>45.32273099999999</v>
      </c>
      <c r="N2426" s="13">
        <f>IF(D2426="ZZ",Brick_Kilns_EF!$E$3*(0.75),Brick_Kilns_EF!$E$3)</f>
        <v>3.4499999999999999E-3</v>
      </c>
      <c r="O2426" s="13">
        <f t="shared" si="150"/>
        <v>30.659494499999997</v>
      </c>
      <c r="P2426" s="13">
        <f>IF(D2426="ZZ",Brick_Kilns_EF!$E$4*(0.75),Brick_Kilns_EF!$E$4)</f>
        <v>3.5250000000000004E-3</v>
      </c>
      <c r="Q2426" s="13">
        <f t="shared" si="151"/>
        <v>31.326005250000001</v>
      </c>
    </row>
    <row r="2427" spans="1:17">
      <c r="A2427" s="13" t="s">
        <v>2438</v>
      </c>
      <c r="B2427" s="13">
        <v>23.60585609</v>
      </c>
      <c r="C2427" s="13">
        <v>90.171332109999994</v>
      </c>
      <c r="D2427" s="13" t="s">
        <v>2219</v>
      </c>
      <c r="E2427" s="13" t="s">
        <v>4927</v>
      </c>
      <c r="F2427" s="13" t="s">
        <v>7</v>
      </c>
      <c r="G2427" s="13" t="s">
        <v>4802</v>
      </c>
      <c r="H2427" s="13" t="s">
        <v>4816</v>
      </c>
      <c r="I2427" s="13">
        <f>(Brick_Kilns_EF!$B$13*Brick_Kilns_EF!$B$11*Brick_Kilns_EF!$B$12)</f>
        <v>8886.81</v>
      </c>
      <c r="J2427" s="13">
        <f>IF(D2427="ZZ",Brick_Kilns_EF!$E$5*(0.75),Brick_Kilns_EF!$E$5)</f>
        <v>7.2749999999999985E-3</v>
      </c>
      <c r="K2427" s="13">
        <f t="shared" si="149"/>
        <v>64.651542749999976</v>
      </c>
      <c r="L2427" s="13">
        <f>IF(D2427="ZZ",Brick_Kilns_EF!$E$2*(0.75),Brick_Kilns_EF!$E$2)</f>
        <v>5.0999999999999995E-3</v>
      </c>
      <c r="M2427" s="13">
        <f t="shared" si="148"/>
        <v>45.32273099999999</v>
      </c>
      <c r="N2427" s="13">
        <f>IF(D2427="ZZ",Brick_Kilns_EF!$E$3*(0.75),Brick_Kilns_EF!$E$3)</f>
        <v>3.4499999999999999E-3</v>
      </c>
      <c r="O2427" s="13">
        <f t="shared" si="150"/>
        <v>30.659494499999997</v>
      </c>
      <c r="P2427" s="13">
        <f>IF(D2427="ZZ",Brick_Kilns_EF!$E$4*(0.75),Brick_Kilns_EF!$E$4)</f>
        <v>3.5250000000000004E-3</v>
      </c>
      <c r="Q2427" s="13">
        <f t="shared" si="151"/>
        <v>31.326005250000001</v>
      </c>
    </row>
    <row r="2428" spans="1:17">
      <c r="A2428" s="13" t="s">
        <v>2439</v>
      </c>
      <c r="B2428" s="13">
        <v>22.624645900000001</v>
      </c>
      <c r="C2428" s="13">
        <v>89.277396429999996</v>
      </c>
      <c r="D2428" s="13" t="s">
        <v>2219</v>
      </c>
      <c r="E2428" s="13" t="s">
        <v>4927</v>
      </c>
      <c r="F2428" s="13" t="s">
        <v>9</v>
      </c>
      <c r="G2428" s="13" t="s">
        <v>4802</v>
      </c>
      <c r="H2428" s="13" t="s">
        <v>4816</v>
      </c>
      <c r="I2428" s="13">
        <f>(Brick_Kilns_EF!$B$13*Brick_Kilns_EF!$B$11*Brick_Kilns_EF!$B$12)</f>
        <v>8886.81</v>
      </c>
      <c r="J2428" s="13">
        <f>IF(D2428="ZZ",Brick_Kilns_EF!$E$5*(0.75),Brick_Kilns_EF!$E$5)</f>
        <v>7.2749999999999985E-3</v>
      </c>
      <c r="K2428" s="13">
        <f t="shared" si="149"/>
        <v>64.651542749999976</v>
      </c>
      <c r="L2428" s="13">
        <f>IF(D2428="ZZ",Brick_Kilns_EF!$E$2*(0.75),Brick_Kilns_EF!$E$2)</f>
        <v>5.0999999999999995E-3</v>
      </c>
      <c r="M2428" s="13">
        <f t="shared" si="148"/>
        <v>45.32273099999999</v>
      </c>
      <c r="N2428" s="13">
        <f>IF(D2428="ZZ",Brick_Kilns_EF!$E$3*(0.75),Brick_Kilns_EF!$E$3)</f>
        <v>3.4499999999999999E-3</v>
      </c>
      <c r="O2428" s="13">
        <f t="shared" si="150"/>
        <v>30.659494499999997</v>
      </c>
      <c r="P2428" s="13">
        <f>IF(D2428="ZZ",Brick_Kilns_EF!$E$4*(0.75),Brick_Kilns_EF!$E$4)</f>
        <v>3.5250000000000004E-3</v>
      </c>
      <c r="Q2428" s="13">
        <f t="shared" si="151"/>
        <v>31.326005250000001</v>
      </c>
    </row>
    <row r="2429" spans="1:17">
      <c r="A2429" s="13" t="s">
        <v>2440</v>
      </c>
      <c r="B2429" s="13">
        <v>22.624702249999999</v>
      </c>
      <c r="C2429" s="13">
        <v>89.277057799999994</v>
      </c>
      <c r="D2429" s="13" t="s">
        <v>2219</v>
      </c>
      <c r="E2429" s="13" t="s">
        <v>4927</v>
      </c>
      <c r="F2429" s="13" t="s">
        <v>9</v>
      </c>
      <c r="G2429" s="13" t="s">
        <v>4802</v>
      </c>
      <c r="H2429" s="13" t="s">
        <v>4816</v>
      </c>
      <c r="I2429" s="13">
        <f>(Brick_Kilns_EF!$B$13*Brick_Kilns_EF!$B$11*Brick_Kilns_EF!$B$12)</f>
        <v>8886.81</v>
      </c>
      <c r="J2429" s="13">
        <f>IF(D2429="ZZ",Brick_Kilns_EF!$E$5*(0.75),Brick_Kilns_EF!$E$5)</f>
        <v>7.2749999999999985E-3</v>
      </c>
      <c r="K2429" s="13">
        <f t="shared" si="149"/>
        <v>64.651542749999976</v>
      </c>
      <c r="L2429" s="13">
        <f>IF(D2429="ZZ",Brick_Kilns_EF!$E$2*(0.75),Brick_Kilns_EF!$E$2)</f>
        <v>5.0999999999999995E-3</v>
      </c>
      <c r="M2429" s="13">
        <f t="shared" si="148"/>
        <v>45.32273099999999</v>
      </c>
      <c r="N2429" s="13">
        <f>IF(D2429="ZZ",Brick_Kilns_EF!$E$3*(0.75),Brick_Kilns_EF!$E$3)</f>
        <v>3.4499999999999999E-3</v>
      </c>
      <c r="O2429" s="13">
        <f t="shared" si="150"/>
        <v>30.659494499999997</v>
      </c>
      <c r="P2429" s="13">
        <f>IF(D2429="ZZ",Brick_Kilns_EF!$E$4*(0.75),Brick_Kilns_EF!$E$4)</f>
        <v>3.5250000000000004E-3</v>
      </c>
      <c r="Q2429" s="13">
        <f t="shared" si="151"/>
        <v>31.326005250000001</v>
      </c>
    </row>
    <row r="2430" spans="1:17">
      <c r="A2430" s="13" t="s">
        <v>2441</v>
      </c>
      <c r="B2430" s="13">
        <v>22.818933789999999</v>
      </c>
      <c r="C2430" s="13">
        <v>90.316965479999993</v>
      </c>
      <c r="D2430" s="13" t="s">
        <v>2219</v>
      </c>
      <c r="E2430" s="13" t="s">
        <v>4927</v>
      </c>
      <c r="F2430" s="13" t="s">
        <v>11</v>
      </c>
      <c r="G2430" s="13" t="s">
        <v>4802</v>
      </c>
      <c r="H2430" s="13" t="s">
        <v>4816</v>
      </c>
      <c r="I2430" s="13">
        <f>(Brick_Kilns_EF!$B$13*Brick_Kilns_EF!$B$11*Brick_Kilns_EF!$B$12)</f>
        <v>8886.81</v>
      </c>
      <c r="J2430" s="13">
        <f>IF(D2430="ZZ",Brick_Kilns_EF!$E$5*(0.75),Brick_Kilns_EF!$E$5)</f>
        <v>7.2749999999999985E-3</v>
      </c>
      <c r="K2430" s="13">
        <f t="shared" si="149"/>
        <v>64.651542749999976</v>
      </c>
      <c r="L2430" s="13">
        <f>IF(D2430="ZZ",Brick_Kilns_EF!$E$2*(0.75),Brick_Kilns_EF!$E$2)</f>
        <v>5.0999999999999995E-3</v>
      </c>
      <c r="M2430" s="13">
        <f t="shared" si="148"/>
        <v>45.32273099999999</v>
      </c>
      <c r="N2430" s="13">
        <f>IF(D2430="ZZ",Brick_Kilns_EF!$E$3*(0.75),Brick_Kilns_EF!$E$3)</f>
        <v>3.4499999999999999E-3</v>
      </c>
      <c r="O2430" s="13">
        <f t="shared" si="150"/>
        <v>30.659494499999997</v>
      </c>
      <c r="P2430" s="13">
        <f>IF(D2430="ZZ",Brick_Kilns_EF!$E$4*(0.75),Brick_Kilns_EF!$E$4)</f>
        <v>3.5250000000000004E-3</v>
      </c>
      <c r="Q2430" s="13">
        <f t="shared" si="151"/>
        <v>31.326005250000001</v>
      </c>
    </row>
    <row r="2431" spans="1:17">
      <c r="A2431" s="13" t="s">
        <v>2442</v>
      </c>
      <c r="B2431" s="13">
        <v>23.007805980000001</v>
      </c>
      <c r="C2431" s="13">
        <v>89.757170549999998</v>
      </c>
      <c r="D2431" s="13" t="s">
        <v>2219</v>
      </c>
      <c r="E2431" s="13" t="s">
        <v>4927</v>
      </c>
      <c r="F2431" s="13" t="s">
        <v>9</v>
      </c>
      <c r="G2431" s="13" t="s">
        <v>4802</v>
      </c>
      <c r="H2431" s="13" t="s">
        <v>4816</v>
      </c>
      <c r="I2431" s="13">
        <f>(Brick_Kilns_EF!$B$13*Brick_Kilns_EF!$B$11*Brick_Kilns_EF!$B$12)</f>
        <v>8886.81</v>
      </c>
      <c r="J2431" s="13">
        <f>IF(D2431="ZZ",Brick_Kilns_EF!$E$5*(0.75),Brick_Kilns_EF!$E$5)</f>
        <v>7.2749999999999985E-3</v>
      </c>
      <c r="K2431" s="13">
        <f t="shared" si="149"/>
        <v>64.651542749999976</v>
      </c>
      <c r="L2431" s="13">
        <f>IF(D2431="ZZ",Brick_Kilns_EF!$E$2*(0.75),Brick_Kilns_EF!$E$2)</f>
        <v>5.0999999999999995E-3</v>
      </c>
      <c r="M2431" s="13">
        <f t="shared" si="148"/>
        <v>45.32273099999999</v>
      </c>
      <c r="N2431" s="13">
        <f>IF(D2431="ZZ",Brick_Kilns_EF!$E$3*(0.75),Brick_Kilns_EF!$E$3)</f>
        <v>3.4499999999999999E-3</v>
      </c>
      <c r="O2431" s="13">
        <f t="shared" si="150"/>
        <v>30.659494499999997</v>
      </c>
      <c r="P2431" s="13">
        <f>IF(D2431="ZZ",Brick_Kilns_EF!$E$4*(0.75),Brick_Kilns_EF!$E$4)</f>
        <v>3.5250000000000004E-3</v>
      </c>
      <c r="Q2431" s="13">
        <f t="shared" si="151"/>
        <v>31.326005250000001</v>
      </c>
    </row>
    <row r="2432" spans="1:17">
      <c r="A2432" s="13" t="s">
        <v>2443</v>
      </c>
      <c r="B2432" s="13">
        <v>23.666271519999999</v>
      </c>
      <c r="C2432" s="13">
        <v>90.217866330000007</v>
      </c>
      <c r="D2432" s="13" t="s">
        <v>2219</v>
      </c>
      <c r="E2432" s="13" t="s">
        <v>4927</v>
      </c>
      <c r="F2432" s="13" t="s">
        <v>7</v>
      </c>
      <c r="G2432" s="13" t="s">
        <v>4802</v>
      </c>
      <c r="H2432" s="13" t="s">
        <v>4816</v>
      </c>
      <c r="I2432" s="13">
        <f>(Brick_Kilns_EF!$B$13*Brick_Kilns_EF!$B$11*Brick_Kilns_EF!$B$12)</f>
        <v>8886.81</v>
      </c>
      <c r="J2432" s="13">
        <f>IF(D2432="ZZ",Brick_Kilns_EF!$E$5*(0.75),Brick_Kilns_EF!$E$5)</f>
        <v>7.2749999999999985E-3</v>
      </c>
      <c r="K2432" s="13">
        <f t="shared" si="149"/>
        <v>64.651542749999976</v>
      </c>
      <c r="L2432" s="13">
        <f>IF(D2432="ZZ",Brick_Kilns_EF!$E$2*(0.75),Brick_Kilns_EF!$E$2)</f>
        <v>5.0999999999999995E-3</v>
      </c>
      <c r="M2432" s="13">
        <f t="shared" si="148"/>
        <v>45.32273099999999</v>
      </c>
      <c r="N2432" s="13">
        <f>IF(D2432="ZZ",Brick_Kilns_EF!$E$3*(0.75),Brick_Kilns_EF!$E$3)</f>
        <v>3.4499999999999999E-3</v>
      </c>
      <c r="O2432" s="13">
        <f t="shared" si="150"/>
        <v>30.659494499999997</v>
      </c>
      <c r="P2432" s="13">
        <f>IF(D2432="ZZ",Brick_Kilns_EF!$E$4*(0.75),Brick_Kilns_EF!$E$4)</f>
        <v>3.5250000000000004E-3</v>
      </c>
      <c r="Q2432" s="13">
        <f t="shared" si="151"/>
        <v>31.326005250000001</v>
      </c>
    </row>
    <row r="2433" spans="1:17">
      <c r="A2433" s="13" t="s">
        <v>2444</v>
      </c>
      <c r="B2433" s="13">
        <v>22.379343209999998</v>
      </c>
      <c r="C2433" s="13">
        <v>89.087129149999996</v>
      </c>
      <c r="D2433" s="13" t="s">
        <v>2219</v>
      </c>
      <c r="E2433" s="13" t="s">
        <v>4927</v>
      </c>
      <c r="F2433" s="13" t="s">
        <v>9</v>
      </c>
      <c r="G2433" s="13" t="s">
        <v>4802</v>
      </c>
      <c r="H2433" s="13" t="s">
        <v>4816</v>
      </c>
      <c r="I2433" s="13">
        <f>(Brick_Kilns_EF!$B$13*Brick_Kilns_EF!$B$11*Brick_Kilns_EF!$B$12)</f>
        <v>8886.81</v>
      </c>
      <c r="J2433" s="13">
        <f>IF(D2433="ZZ",Brick_Kilns_EF!$E$5*(0.75),Brick_Kilns_EF!$E$5)</f>
        <v>7.2749999999999985E-3</v>
      </c>
      <c r="K2433" s="13">
        <f t="shared" si="149"/>
        <v>64.651542749999976</v>
      </c>
      <c r="L2433" s="13">
        <f>IF(D2433="ZZ",Brick_Kilns_EF!$E$2*(0.75),Brick_Kilns_EF!$E$2)</f>
        <v>5.0999999999999995E-3</v>
      </c>
      <c r="M2433" s="13">
        <f t="shared" si="148"/>
        <v>45.32273099999999</v>
      </c>
      <c r="N2433" s="13">
        <f>IF(D2433="ZZ",Brick_Kilns_EF!$E$3*(0.75),Brick_Kilns_EF!$E$3)</f>
        <v>3.4499999999999999E-3</v>
      </c>
      <c r="O2433" s="13">
        <f t="shared" si="150"/>
        <v>30.659494499999997</v>
      </c>
      <c r="P2433" s="13">
        <f>IF(D2433="ZZ",Brick_Kilns_EF!$E$4*(0.75),Brick_Kilns_EF!$E$4)</f>
        <v>3.5250000000000004E-3</v>
      </c>
      <c r="Q2433" s="13">
        <f t="shared" si="151"/>
        <v>31.326005250000001</v>
      </c>
    </row>
    <row r="2434" spans="1:17">
      <c r="A2434" s="13" t="s">
        <v>2445</v>
      </c>
      <c r="B2434" s="13">
        <v>23.638903030000002</v>
      </c>
      <c r="C2434" s="13">
        <v>89.809586019999998</v>
      </c>
      <c r="D2434" s="13" t="s">
        <v>2219</v>
      </c>
      <c r="E2434" s="13" t="s">
        <v>4927</v>
      </c>
      <c r="F2434" s="13" t="s">
        <v>7</v>
      </c>
      <c r="G2434" s="13" t="s">
        <v>4802</v>
      </c>
      <c r="H2434" s="13" t="s">
        <v>4816</v>
      </c>
      <c r="I2434" s="13">
        <f>(Brick_Kilns_EF!$B$13*Brick_Kilns_EF!$B$11*Brick_Kilns_EF!$B$12)</f>
        <v>8886.81</v>
      </c>
      <c r="J2434" s="13">
        <f>IF(D2434="ZZ",Brick_Kilns_EF!$E$5*(0.75),Brick_Kilns_EF!$E$5)</f>
        <v>7.2749999999999985E-3</v>
      </c>
      <c r="K2434" s="13">
        <f t="shared" si="149"/>
        <v>64.651542749999976</v>
      </c>
      <c r="L2434" s="13">
        <f>IF(D2434="ZZ",Brick_Kilns_EF!$E$2*(0.75),Brick_Kilns_EF!$E$2)</f>
        <v>5.0999999999999995E-3</v>
      </c>
      <c r="M2434" s="13">
        <f t="shared" ref="M2434:M2497" si="152">(I2434*L2434)</f>
        <v>45.32273099999999</v>
      </c>
      <c r="N2434" s="13">
        <f>IF(D2434="ZZ",Brick_Kilns_EF!$E$3*(0.75),Brick_Kilns_EF!$E$3)</f>
        <v>3.4499999999999999E-3</v>
      </c>
      <c r="O2434" s="13">
        <f t="shared" si="150"/>
        <v>30.659494499999997</v>
      </c>
      <c r="P2434" s="13">
        <f>IF(D2434="ZZ",Brick_Kilns_EF!$E$4*(0.75),Brick_Kilns_EF!$E$4)</f>
        <v>3.5250000000000004E-3</v>
      </c>
      <c r="Q2434" s="13">
        <f t="shared" si="151"/>
        <v>31.326005250000001</v>
      </c>
    </row>
    <row r="2435" spans="1:17">
      <c r="A2435" s="13" t="s">
        <v>2446</v>
      </c>
      <c r="B2435" s="13">
        <v>23.693710830000001</v>
      </c>
      <c r="C2435" s="13">
        <v>89.693401399999999</v>
      </c>
      <c r="D2435" s="13" t="s">
        <v>2219</v>
      </c>
      <c r="E2435" s="13" t="s">
        <v>4927</v>
      </c>
      <c r="F2435" s="13" t="s">
        <v>7</v>
      </c>
      <c r="G2435" s="13" t="s">
        <v>4802</v>
      </c>
      <c r="H2435" s="13" t="s">
        <v>4816</v>
      </c>
      <c r="I2435" s="13">
        <f>(Brick_Kilns_EF!$B$13*Brick_Kilns_EF!$B$11*Brick_Kilns_EF!$B$12)</f>
        <v>8886.81</v>
      </c>
      <c r="J2435" s="13">
        <f>IF(D2435="ZZ",Brick_Kilns_EF!$E$5*(0.75),Brick_Kilns_EF!$E$5)</f>
        <v>7.2749999999999985E-3</v>
      </c>
      <c r="K2435" s="13">
        <f t="shared" ref="K2435:K2498" si="153">J2435*I2435</f>
        <v>64.651542749999976</v>
      </c>
      <c r="L2435" s="13">
        <f>IF(D2435="ZZ",Brick_Kilns_EF!$E$2*(0.75),Brick_Kilns_EF!$E$2)</f>
        <v>5.0999999999999995E-3</v>
      </c>
      <c r="M2435" s="13">
        <f t="shared" si="152"/>
        <v>45.32273099999999</v>
      </c>
      <c r="N2435" s="13">
        <f>IF(D2435="ZZ",Brick_Kilns_EF!$E$3*(0.75),Brick_Kilns_EF!$E$3)</f>
        <v>3.4499999999999999E-3</v>
      </c>
      <c r="O2435" s="13">
        <f t="shared" ref="O2435:O2498" si="154">I2435*N2435</f>
        <v>30.659494499999997</v>
      </c>
      <c r="P2435" s="13">
        <f>IF(D2435="ZZ",Brick_Kilns_EF!$E$4*(0.75),Brick_Kilns_EF!$E$4)</f>
        <v>3.5250000000000004E-3</v>
      </c>
      <c r="Q2435" s="13">
        <f t="shared" ref="Q2435:Q2498" si="155">I2435*P2435</f>
        <v>31.326005250000001</v>
      </c>
    </row>
    <row r="2436" spans="1:17">
      <c r="A2436" s="13" t="s">
        <v>2447</v>
      </c>
      <c r="B2436" s="13">
        <v>23.019577559999998</v>
      </c>
      <c r="C2436" s="13">
        <v>89.774827549999998</v>
      </c>
      <c r="D2436" s="13" t="s">
        <v>2219</v>
      </c>
      <c r="E2436" s="13" t="s">
        <v>4927</v>
      </c>
      <c r="F2436" s="13" t="s">
        <v>7</v>
      </c>
      <c r="G2436" s="13" t="s">
        <v>4802</v>
      </c>
      <c r="H2436" s="13" t="s">
        <v>4816</v>
      </c>
      <c r="I2436" s="13">
        <f>(Brick_Kilns_EF!$B$13*Brick_Kilns_EF!$B$11*Brick_Kilns_EF!$B$12)</f>
        <v>8886.81</v>
      </c>
      <c r="J2436" s="13">
        <f>IF(D2436="ZZ",Brick_Kilns_EF!$E$5*(0.75),Brick_Kilns_EF!$E$5)</f>
        <v>7.2749999999999985E-3</v>
      </c>
      <c r="K2436" s="13">
        <f t="shared" si="153"/>
        <v>64.651542749999976</v>
      </c>
      <c r="L2436" s="13">
        <f>IF(D2436="ZZ",Brick_Kilns_EF!$E$2*(0.75),Brick_Kilns_EF!$E$2)</f>
        <v>5.0999999999999995E-3</v>
      </c>
      <c r="M2436" s="13">
        <f t="shared" si="152"/>
        <v>45.32273099999999</v>
      </c>
      <c r="N2436" s="13">
        <f>IF(D2436="ZZ",Brick_Kilns_EF!$E$3*(0.75),Brick_Kilns_EF!$E$3)</f>
        <v>3.4499999999999999E-3</v>
      </c>
      <c r="O2436" s="13">
        <f t="shared" si="154"/>
        <v>30.659494499999997</v>
      </c>
      <c r="P2436" s="13">
        <f>IF(D2436="ZZ",Brick_Kilns_EF!$E$4*(0.75),Brick_Kilns_EF!$E$4)</f>
        <v>3.5250000000000004E-3</v>
      </c>
      <c r="Q2436" s="13">
        <f t="shared" si="155"/>
        <v>31.326005250000001</v>
      </c>
    </row>
    <row r="2437" spans="1:17">
      <c r="A2437" s="13" t="s">
        <v>2448</v>
      </c>
      <c r="B2437" s="13">
        <v>22.611487489999998</v>
      </c>
      <c r="C2437" s="13">
        <v>89.533546479999998</v>
      </c>
      <c r="D2437" s="13" t="s">
        <v>2219</v>
      </c>
      <c r="E2437" s="13" t="s">
        <v>4927</v>
      </c>
      <c r="F2437" s="13" t="s">
        <v>9</v>
      </c>
      <c r="G2437" s="13" t="s">
        <v>4802</v>
      </c>
      <c r="H2437" s="13" t="s">
        <v>4816</v>
      </c>
      <c r="I2437" s="13">
        <f>(Brick_Kilns_EF!$B$13*Brick_Kilns_EF!$B$11*Brick_Kilns_EF!$B$12)</f>
        <v>8886.81</v>
      </c>
      <c r="J2437" s="13">
        <f>IF(D2437="ZZ",Brick_Kilns_EF!$E$5*(0.75),Brick_Kilns_EF!$E$5)</f>
        <v>7.2749999999999985E-3</v>
      </c>
      <c r="K2437" s="13">
        <f t="shared" si="153"/>
        <v>64.651542749999976</v>
      </c>
      <c r="L2437" s="13">
        <f>IF(D2437="ZZ",Brick_Kilns_EF!$E$2*(0.75),Brick_Kilns_EF!$E$2)</f>
        <v>5.0999999999999995E-3</v>
      </c>
      <c r="M2437" s="13">
        <f t="shared" si="152"/>
        <v>45.32273099999999</v>
      </c>
      <c r="N2437" s="13">
        <f>IF(D2437="ZZ",Brick_Kilns_EF!$E$3*(0.75),Brick_Kilns_EF!$E$3)</f>
        <v>3.4499999999999999E-3</v>
      </c>
      <c r="O2437" s="13">
        <f t="shared" si="154"/>
        <v>30.659494499999997</v>
      </c>
      <c r="P2437" s="13">
        <f>IF(D2437="ZZ",Brick_Kilns_EF!$E$4*(0.75),Brick_Kilns_EF!$E$4)</f>
        <v>3.5250000000000004E-3</v>
      </c>
      <c r="Q2437" s="13">
        <f t="shared" si="155"/>
        <v>31.326005250000001</v>
      </c>
    </row>
    <row r="2438" spans="1:17">
      <c r="A2438" s="13" t="s">
        <v>2449</v>
      </c>
      <c r="B2438" s="13">
        <v>22.6113748</v>
      </c>
      <c r="C2438" s="13">
        <v>89.533551849999995</v>
      </c>
      <c r="D2438" s="13" t="s">
        <v>2219</v>
      </c>
      <c r="E2438" s="13" t="s">
        <v>4927</v>
      </c>
      <c r="F2438" s="13" t="s">
        <v>9</v>
      </c>
      <c r="G2438" s="13" t="s">
        <v>4802</v>
      </c>
      <c r="H2438" s="13" t="s">
        <v>4816</v>
      </c>
      <c r="I2438" s="13">
        <f>(Brick_Kilns_EF!$B$13*Brick_Kilns_EF!$B$11*Brick_Kilns_EF!$B$12)</f>
        <v>8886.81</v>
      </c>
      <c r="J2438" s="13">
        <f>IF(D2438="ZZ",Brick_Kilns_EF!$E$5*(0.75),Brick_Kilns_EF!$E$5)</f>
        <v>7.2749999999999985E-3</v>
      </c>
      <c r="K2438" s="13">
        <f t="shared" si="153"/>
        <v>64.651542749999976</v>
      </c>
      <c r="L2438" s="13">
        <f>IF(D2438="ZZ",Brick_Kilns_EF!$E$2*(0.75),Brick_Kilns_EF!$E$2)</f>
        <v>5.0999999999999995E-3</v>
      </c>
      <c r="M2438" s="13">
        <f t="shared" si="152"/>
        <v>45.32273099999999</v>
      </c>
      <c r="N2438" s="13">
        <f>IF(D2438="ZZ",Brick_Kilns_EF!$E$3*(0.75),Brick_Kilns_EF!$E$3)</f>
        <v>3.4499999999999999E-3</v>
      </c>
      <c r="O2438" s="13">
        <f t="shared" si="154"/>
        <v>30.659494499999997</v>
      </c>
      <c r="P2438" s="13">
        <f>IF(D2438="ZZ",Brick_Kilns_EF!$E$4*(0.75),Brick_Kilns_EF!$E$4)</f>
        <v>3.5250000000000004E-3</v>
      </c>
      <c r="Q2438" s="13">
        <f t="shared" si="155"/>
        <v>31.326005250000001</v>
      </c>
    </row>
    <row r="2439" spans="1:17">
      <c r="A2439" s="13" t="s">
        <v>2450</v>
      </c>
      <c r="B2439" s="13">
        <v>22.611224549999999</v>
      </c>
      <c r="C2439" s="13">
        <v>89.53355723</v>
      </c>
      <c r="D2439" s="13" t="s">
        <v>2219</v>
      </c>
      <c r="E2439" s="13" t="s">
        <v>4927</v>
      </c>
      <c r="F2439" s="13" t="s">
        <v>9</v>
      </c>
      <c r="G2439" s="13" t="s">
        <v>4802</v>
      </c>
      <c r="H2439" s="13" t="s">
        <v>4816</v>
      </c>
      <c r="I2439" s="13">
        <f>(Brick_Kilns_EF!$B$13*Brick_Kilns_EF!$B$11*Brick_Kilns_EF!$B$12)</f>
        <v>8886.81</v>
      </c>
      <c r="J2439" s="13">
        <f>IF(D2439="ZZ",Brick_Kilns_EF!$E$5*(0.75),Brick_Kilns_EF!$E$5)</f>
        <v>7.2749999999999985E-3</v>
      </c>
      <c r="K2439" s="13">
        <f t="shared" si="153"/>
        <v>64.651542749999976</v>
      </c>
      <c r="L2439" s="13">
        <f>IF(D2439="ZZ",Brick_Kilns_EF!$E$2*(0.75),Brick_Kilns_EF!$E$2)</f>
        <v>5.0999999999999995E-3</v>
      </c>
      <c r="M2439" s="13">
        <f t="shared" si="152"/>
        <v>45.32273099999999</v>
      </c>
      <c r="N2439" s="13">
        <f>IF(D2439="ZZ",Brick_Kilns_EF!$E$3*(0.75),Brick_Kilns_EF!$E$3)</f>
        <v>3.4499999999999999E-3</v>
      </c>
      <c r="O2439" s="13">
        <f t="shared" si="154"/>
        <v>30.659494499999997</v>
      </c>
      <c r="P2439" s="13">
        <f>IF(D2439="ZZ",Brick_Kilns_EF!$E$4*(0.75),Brick_Kilns_EF!$E$4)</f>
        <v>3.5250000000000004E-3</v>
      </c>
      <c r="Q2439" s="13">
        <f t="shared" si="155"/>
        <v>31.326005250000001</v>
      </c>
    </row>
    <row r="2440" spans="1:17">
      <c r="A2440" s="13" t="s">
        <v>2451</v>
      </c>
      <c r="B2440" s="13">
        <v>23.105902050000001</v>
      </c>
      <c r="C2440" s="13">
        <v>89.267193539999994</v>
      </c>
      <c r="D2440" s="13" t="s">
        <v>2219</v>
      </c>
      <c r="E2440" s="13" t="s">
        <v>4927</v>
      </c>
      <c r="F2440" s="13" t="s">
        <v>9</v>
      </c>
      <c r="G2440" s="13" t="s">
        <v>4802</v>
      </c>
      <c r="H2440" s="13" t="s">
        <v>4816</v>
      </c>
      <c r="I2440" s="13">
        <f>(Brick_Kilns_EF!$B$13*Brick_Kilns_EF!$B$11*Brick_Kilns_EF!$B$12)</f>
        <v>8886.81</v>
      </c>
      <c r="J2440" s="13">
        <f>IF(D2440="ZZ",Brick_Kilns_EF!$E$5*(0.75),Brick_Kilns_EF!$E$5)</f>
        <v>7.2749999999999985E-3</v>
      </c>
      <c r="K2440" s="13">
        <f t="shared" si="153"/>
        <v>64.651542749999976</v>
      </c>
      <c r="L2440" s="13">
        <f>IF(D2440="ZZ",Brick_Kilns_EF!$E$2*(0.75),Brick_Kilns_EF!$E$2)</f>
        <v>5.0999999999999995E-3</v>
      </c>
      <c r="M2440" s="13">
        <f t="shared" si="152"/>
        <v>45.32273099999999</v>
      </c>
      <c r="N2440" s="13">
        <f>IF(D2440="ZZ",Brick_Kilns_EF!$E$3*(0.75),Brick_Kilns_EF!$E$3)</f>
        <v>3.4499999999999999E-3</v>
      </c>
      <c r="O2440" s="13">
        <f t="shared" si="154"/>
        <v>30.659494499999997</v>
      </c>
      <c r="P2440" s="13">
        <f>IF(D2440="ZZ",Brick_Kilns_EF!$E$4*(0.75),Brick_Kilns_EF!$E$4)</f>
        <v>3.5250000000000004E-3</v>
      </c>
      <c r="Q2440" s="13">
        <f t="shared" si="155"/>
        <v>31.326005250000001</v>
      </c>
    </row>
    <row r="2441" spans="1:17">
      <c r="A2441" s="13" t="s">
        <v>2452</v>
      </c>
      <c r="B2441" s="13">
        <v>23.17357269</v>
      </c>
      <c r="C2441" s="13">
        <v>90.240882350000007</v>
      </c>
      <c r="D2441" s="13" t="s">
        <v>2219</v>
      </c>
      <c r="E2441" s="13" t="s">
        <v>4927</v>
      </c>
      <c r="F2441" s="13" t="s">
        <v>7</v>
      </c>
      <c r="G2441" s="13" t="s">
        <v>4802</v>
      </c>
      <c r="H2441" s="13" t="s">
        <v>4816</v>
      </c>
      <c r="I2441" s="13">
        <f>(Brick_Kilns_EF!$B$13*Brick_Kilns_EF!$B$11*Brick_Kilns_EF!$B$12)</f>
        <v>8886.81</v>
      </c>
      <c r="J2441" s="13">
        <f>IF(D2441="ZZ",Brick_Kilns_EF!$E$5*(0.75),Brick_Kilns_EF!$E$5)</f>
        <v>7.2749999999999985E-3</v>
      </c>
      <c r="K2441" s="13">
        <f t="shared" si="153"/>
        <v>64.651542749999976</v>
      </c>
      <c r="L2441" s="13">
        <f>IF(D2441="ZZ",Brick_Kilns_EF!$E$2*(0.75),Brick_Kilns_EF!$E$2)</f>
        <v>5.0999999999999995E-3</v>
      </c>
      <c r="M2441" s="13">
        <f t="shared" si="152"/>
        <v>45.32273099999999</v>
      </c>
      <c r="N2441" s="13">
        <f>IF(D2441="ZZ",Brick_Kilns_EF!$E$3*(0.75),Brick_Kilns_EF!$E$3)</f>
        <v>3.4499999999999999E-3</v>
      </c>
      <c r="O2441" s="13">
        <f t="shared" si="154"/>
        <v>30.659494499999997</v>
      </c>
      <c r="P2441" s="13">
        <f>IF(D2441="ZZ",Brick_Kilns_EF!$E$4*(0.75),Brick_Kilns_EF!$E$4)</f>
        <v>3.5250000000000004E-3</v>
      </c>
      <c r="Q2441" s="13">
        <f t="shared" si="155"/>
        <v>31.326005250000001</v>
      </c>
    </row>
    <row r="2442" spans="1:17">
      <c r="A2442" s="13" t="s">
        <v>2453</v>
      </c>
      <c r="B2442" s="13">
        <v>23.178357210000001</v>
      </c>
      <c r="C2442" s="13">
        <v>90.237603590000006</v>
      </c>
      <c r="D2442" s="13" t="s">
        <v>2219</v>
      </c>
      <c r="E2442" s="13" t="s">
        <v>4927</v>
      </c>
      <c r="F2442" s="13" t="s">
        <v>7</v>
      </c>
      <c r="G2442" s="13" t="s">
        <v>4802</v>
      </c>
      <c r="H2442" s="13" t="s">
        <v>4816</v>
      </c>
      <c r="I2442" s="13">
        <f>(Brick_Kilns_EF!$B$13*Brick_Kilns_EF!$B$11*Brick_Kilns_EF!$B$12)</f>
        <v>8886.81</v>
      </c>
      <c r="J2442" s="13">
        <f>IF(D2442="ZZ",Brick_Kilns_EF!$E$5*(0.75),Brick_Kilns_EF!$E$5)</f>
        <v>7.2749999999999985E-3</v>
      </c>
      <c r="K2442" s="13">
        <f t="shared" si="153"/>
        <v>64.651542749999976</v>
      </c>
      <c r="L2442" s="13">
        <f>IF(D2442="ZZ",Brick_Kilns_EF!$E$2*(0.75),Brick_Kilns_EF!$E$2)</f>
        <v>5.0999999999999995E-3</v>
      </c>
      <c r="M2442" s="13">
        <f t="shared" si="152"/>
        <v>45.32273099999999</v>
      </c>
      <c r="N2442" s="13">
        <f>IF(D2442="ZZ",Brick_Kilns_EF!$E$3*(0.75),Brick_Kilns_EF!$E$3)</f>
        <v>3.4499999999999999E-3</v>
      </c>
      <c r="O2442" s="13">
        <f t="shared" si="154"/>
        <v>30.659494499999997</v>
      </c>
      <c r="P2442" s="13">
        <f>IF(D2442="ZZ",Brick_Kilns_EF!$E$4*(0.75),Brick_Kilns_EF!$E$4)</f>
        <v>3.5250000000000004E-3</v>
      </c>
      <c r="Q2442" s="13">
        <f t="shared" si="155"/>
        <v>31.326005250000001</v>
      </c>
    </row>
    <row r="2443" spans="1:17">
      <c r="A2443" s="13" t="s">
        <v>2454</v>
      </c>
      <c r="B2443" s="13">
        <v>22.77210054</v>
      </c>
      <c r="C2443" s="13">
        <v>90.129374999999996</v>
      </c>
      <c r="D2443" s="13" t="s">
        <v>2219</v>
      </c>
      <c r="E2443" s="13" t="s">
        <v>4927</v>
      </c>
      <c r="F2443" s="13" t="s">
        <v>11</v>
      </c>
      <c r="G2443" s="13" t="s">
        <v>4802</v>
      </c>
      <c r="H2443" s="13" t="s">
        <v>4816</v>
      </c>
      <c r="I2443" s="13">
        <f>(Brick_Kilns_EF!$B$13*Brick_Kilns_EF!$B$11*Brick_Kilns_EF!$B$12)</f>
        <v>8886.81</v>
      </c>
      <c r="J2443" s="13">
        <f>IF(D2443="ZZ",Brick_Kilns_EF!$E$5*(0.75),Brick_Kilns_EF!$E$5)</f>
        <v>7.2749999999999985E-3</v>
      </c>
      <c r="K2443" s="13">
        <f t="shared" si="153"/>
        <v>64.651542749999976</v>
      </c>
      <c r="L2443" s="13">
        <f>IF(D2443="ZZ",Brick_Kilns_EF!$E$2*(0.75),Brick_Kilns_EF!$E$2)</f>
        <v>5.0999999999999995E-3</v>
      </c>
      <c r="M2443" s="13">
        <f t="shared" si="152"/>
        <v>45.32273099999999</v>
      </c>
      <c r="N2443" s="13">
        <f>IF(D2443="ZZ",Brick_Kilns_EF!$E$3*(0.75),Brick_Kilns_EF!$E$3)</f>
        <v>3.4499999999999999E-3</v>
      </c>
      <c r="O2443" s="13">
        <f t="shared" si="154"/>
        <v>30.659494499999997</v>
      </c>
      <c r="P2443" s="13">
        <f>IF(D2443="ZZ",Brick_Kilns_EF!$E$4*(0.75),Brick_Kilns_EF!$E$4)</f>
        <v>3.5250000000000004E-3</v>
      </c>
      <c r="Q2443" s="13">
        <f t="shared" si="155"/>
        <v>31.326005250000001</v>
      </c>
    </row>
    <row r="2444" spans="1:17">
      <c r="A2444" s="13" t="s">
        <v>2455</v>
      </c>
      <c r="B2444" s="13">
        <v>23.629394300000001</v>
      </c>
      <c r="C2444" s="13">
        <v>90.382262170000004</v>
      </c>
      <c r="D2444" s="13" t="s">
        <v>2219</v>
      </c>
      <c r="E2444" s="13" t="s">
        <v>4927</v>
      </c>
      <c r="F2444" s="13" t="s">
        <v>7</v>
      </c>
      <c r="G2444" s="13" t="s">
        <v>4802</v>
      </c>
      <c r="H2444" s="13" t="s">
        <v>4816</v>
      </c>
      <c r="I2444" s="13">
        <f>(Brick_Kilns_EF!$B$13*Brick_Kilns_EF!$B$11*Brick_Kilns_EF!$B$12)</f>
        <v>8886.81</v>
      </c>
      <c r="J2444" s="13">
        <f>IF(D2444="ZZ",Brick_Kilns_EF!$E$5*(0.75),Brick_Kilns_EF!$E$5)</f>
        <v>7.2749999999999985E-3</v>
      </c>
      <c r="K2444" s="13">
        <f t="shared" si="153"/>
        <v>64.651542749999976</v>
      </c>
      <c r="L2444" s="13">
        <f>IF(D2444="ZZ",Brick_Kilns_EF!$E$2*(0.75),Brick_Kilns_EF!$E$2)</f>
        <v>5.0999999999999995E-3</v>
      </c>
      <c r="M2444" s="13">
        <f t="shared" si="152"/>
        <v>45.32273099999999</v>
      </c>
      <c r="N2444" s="13">
        <f>IF(D2444="ZZ",Brick_Kilns_EF!$E$3*(0.75),Brick_Kilns_EF!$E$3)</f>
        <v>3.4499999999999999E-3</v>
      </c>
      <c r="O2444" s="13">
        <f t="shared" si="154"/>
        <v>30.659494499999997</v>
      </c>
      <c r="P2444" s="13">
        <f>IF(D2444="ZZ",Brick_Kilns_EF!$E$4*(0.75),Brick_Kilns_EF!$E$4)</f>
        <v>3.5250000000000004E-3</v>
      </c>
      <c r="Q2444" s="13">
        <f t="shared" si="155"/>
        <v>31.326005250000001</v>
      </c>
    </row>
    <row r="2445" spans="1:17">
      <c r="A2445" s="13" t="s">
        <v>2456</v>
      </c>
      <c r="B2445" s="13">
        <v>23.630220680000001</v>
      </c>
      <c r="C2445" s="13">
        <v>90.380450789999998</v>
      </c>
      <c r="D2445" s="13" t="s">
        <v>2219</v>
      </c>
      <c r="E2445" s="13" t="s">
        <v>4927</v>
      </c>
      <c r="F2445" s="13" t="s">
        <v>7</v>
      </c>
      <c r="G2445" s="13" t="s">
        <v>4802</v>
      </c>
      <c r="H2445" s="13" t="s">
        <v>4816</v>
      </c>
      <c r="I2445" s="13">
        <f>(Brick_Kilns_EF!$B$13*Brick_Kilns_EF!$B$11*Brick_Kilns_EF!$B$12)</f>
        <v>8886.81</v>
      </c>
      <c r="J2445" s="13">
        <f>IF(D2445="ZZ",Brick_Kilns_EF!$E$5*(0.75),Brick_Kilns_EF!$E$5)</f>
        <v>7.2749999999999985E-3</v>
      </c>
      <c r="K2445" s="13">
        <f t="shared" si="153"/>
        <v>64.651542749999976</v>
      </c>
      <c r="L2445" s="13">
        <f>IF(D2445="ZZ",Brick_Kilns_EF!$E$2*(0.75),Brick_Kilns_EF!$E$2)</f>
        <v>5.0999999999999995E-3</v>
      </c>
      <c r="M2445" s="13">
        <f t="shared" si="152"/>
        <v>45.32273099999999</v>
      </c>
      <c r="N2445" s="13">
        <f>IF(D2445="ZZ",Brick_Kilns_EF!$E$3*(0.75),Brick_Kilns_EF!$E$3)</f>
        <v>3.4499999999999999E-3</v>
      </c>
      <c r="O2445" s="13">
        <f t="shared" si="154"/>
        <v>30.659494499999997</v>
      </c>
      <c r="P2445" s="13">
        <f>IF(D2445="ZZ",Brick_Kilns_EF!$E$4*(0.75),Brick_Kilns_EF!$E$4)</f>
        <v>3.5250000000000004E-3</v>
      </c>
      <c r="Q2445" s="13">
        <f t="shared" si="155"/>
        <v>31.326005250000001</v>
      </c>
    </row>
    <row r="2446" spans="1:17">
      <c r="A2446" s="13" t="s">
        <v>2457</v>
      </c>
      <c r="B2446" s="13">
        <v>23.62583995</v>
      </c>
      <c r="C2446" s="13">
        <v>90.385755919999994</v>
      </c>
      <c r="D2446" s="13" t="s">
        <v>2219</v>
      </c>
      <c r="E2446" s="13" t="s">
        <v>4927</v>
      </c>
      <c r="F2446" s="13" t="s">
        <v>7</v>
      </c>
      <c r="G2446" s="13" t="s">
        <v>4802</v>
      </c>
      <c r="H2446" s="13" t="s">
        <v>4816</v>
      </c>
      <c r="I2446" s="13">
        <f>(Brick_Kilns_EF!$B$13*Brick_Kilns_EF!$B$11*Brick_Kilns_EF!$B$12)</f>
        <v>8886.81</v>
      </c>
      <c r="J2446" s="13">
        <f>IF(D2446="ZZ",Brick_Kilns_EF!$E$5*(0.75),Brick_Kilns_EF!$E$5)</f>
        <v>7.2749999999999985E-3</v>
      </c>
      <c r="K2446" s="13">
        <f t="shared" si="153"/>
        <v>64.651542749999976</v>
      </c>
      <c r="L2446" s="13">
        <f>IF(D2446="ZZ",Brick_Kilns_EF!$E$2*(0.75),Brick_Kilns_EF!$E$2)</f>
        <v>5.0999999999999995E-3</v>
      </c>
      <c r="M2446" s="13">
        <f t="shared" si="152"/>
        <v>45.32273099999999</v>
      </c>
      <c r="N2446" s="13">
        <f>IF(D2446="ZZ",Brick_Kilns_EF!$E$3*(0.75),Brick_Kilns_EF!$E$3)</f>
        <v>3.4499999999999999E-3</v>
      </c>
      <c r="O2446" s="13">
        <f t="shared" si="154"/>
        <v>30.659494499999997</v>
      </c>
      <c r="P2446" s="13">
        <f>IF(D2446="ZZ",Brick_Kilns_EF!$E$4*(0.75),Brick_Kilns_EF!$E$4)</f>
        <v>3.5250000000000004E-3</v>
      </c>
      <c r="Q2446" s="13">
        <f t="shared" si="155"/>
        <v>31.326005250000001</v>
      </c>
    </row>
    <row r="2447" spans="1:17">
      <c r="A2447" s="13" t="s">
        <v>2458</v>
      </c>
      <c r="B2447" s="13">
        <v>22.549065679999998</v>
      </c>
      <c r="C2447" s="13">
        <v>90.474700600000006</v>
      </c>
      <c r="D2447" s="13" t="s">
        <v>2219</v>
      </c>
      <c r="E2447" s="13" t="s">
        <v>4927</v>
      </c>
      <c r="F2447" s="13" t="s">
        <v>11</v>
      </c>
      <c r="G2447" s="13" t="s">
        <v>4802</v>
      </c>
      <c r="H2447" s="13" t="s">
        <v>4816</v>
      </c>
      <c r="I2447" s="13">
        <f>(Brick_Kilns_EF!$B$13*Brick_Kilns_EF!$B$11*Brick_Kilns_EF!$B$12)</f>
        <v>8886.81</v>
      </c>
      <c r="J2447" s="13">
        <f>IF(D2447="ZZ",Brick_Kilns_EF!$E$5*(0.75),Brick_Kilns_EF!$E$5)</f>
        <v>7.2749999999999985E-3</v>
      </c>
      <c r="K2447" s="13">
        <f t="shared" si="153"/>
        <v>64.651542749999976</v>
      </c>
      <c r="L2447" s="13">
        <f>IF(D2447="ZZ",Brick_Kilns_EF!$E$2*(0.75),Brick_Kilns_EF!$E$2)</f>
        <v>5.0999999999999995E-3</v>
      </c>
      <c r="M2447" s="13">
        <f t="shared" si="152"/>
        <v>45.32273099999999</v>
      </c>
      <c r="N2447" s="13">
        <f>IF(D2447="ZZ",Brick_Kilns_EF!$E$3*(0.75),Brick_Kilns_EF!$E$3)</f>
        <v>3.4499999999999999E-3</v>
      </c>
      <c r="O2447" s="13">
        <f t="shared" si="154"/>
        <v>30.659494499999997</v>
      </c>
      <c r="P2447" s="13">
        <f>IF(D2447="ZZ",Brick_Kilns_EF!$E$4*(0.75),Brick_Kilns_EF!$E$4)</f>
        <v>3.5250000000000004E-3</v>
      </c>
      <c r="Q2447" s="13">
        <f t="shared" si="155"/>
        <v>31.326005250000001</v>
      </c>
    </row>
    <row r="2448" spans="1:17">
      <c r="A2448" s="13" t="s">
        <v>2459</v>
      </c>
      <c r="B2448" s="13">
        <v>23.0104261</v>
      </c>
      <c r="C2448" s="13">
        <v>88.991674410000002</v>
      </c>
      <c r="D2448" s="13" t="s">
        <v>2219</v>
      </c>
      <c r="E2448" s="13" t="s">
        <v>4927</v>
      </c>
      <c r="F2448" s="13" t="s">
        <v>9</v>
      </c>
      <c r="G2448" s="13" t="s">
        <v>4802</v>
      </c>
      <c r="H2448" s="13" t="s">
        <v>4816</v>
      </c>
      <c r="I2448" s="13">
        <f>(Brick_Kilns_EF!$B$13*Brick_Kilns_EF!$B$11*Brick_Kilns_EF!$B$12)</f>
        <v>8886.81</v>
      </c>
      <c r="J2448" s="13">
        <f>IF(D2448="ZZ",Brick_Kilns_EF!$E$5*(0.75),Brick_Kilns_EF!$E$5)</f>
        <v>7.2749999999999985E-3</v>
      </c>
      <c r="K2448" s="13">
        <f t="shared" si="153"/>
        <v>64.651542749999976</v>
      </c>
      <c r="L2448" s="13">
        <f>IF(D2448="ZZ",Brick_Kilns_EF!$E$2*(0.75),Brick_Kilns_EF!$E$2)</f>
        <v>5.0999999999999995E-3</v>
      </c>
      <c r="M2448" s="13">
        <f t="shared" si="152"/>
        <v>45.32273099999999</v>
      </c>
      <c r="N2448" s="13">
        <f>IF(D2448="ZZ",Brick_Kilns_EF!$E$3*(0.75),Brick_Kilns_EF!$E$3)</f>
        <v>3.4499999999999999E-3</v>
      </c>
      <c r="O2448" s="13">
        <f t="shared" si="154"/>
        <v>30.659494499999997</v>
      </c>
      <c r="P2448" s="13">
        <f>IF(D2448="ZZ",Brick_Kilns_EF!$E$4*(0.75),Brick_Kilns_EF!$E$4)</f>
        <v>3.5250000000000004E-3</v>
      </c>
      <c r="Q2448" s="13">
        <f t="shared" si="155"/>
        <v>31.326005250000001</v>
      </c>
    </row>
    <row r="2449" spans="1:17">
      <c r="A2449" s="13" t="s">
        <v>2460</v>
      </c>
      <c r="B2449" s="13">
        <v>23.009670150000002</v>
      </c>
      <c r="C2449" s="13">
        <v>88.993077279999994</v>
      </c>
      <c r="D2449" s="13" t="s">
        <v>2219</v>
      </c>
      <c r="E2449" s="13" t="s">
        <v>4927</v>
      </c>
      <c r="F2449" s="13" t="s">
        <v>9</v>
      </c>
      <c r="G2449" s="13" t="s">
        <v>4802</v>
      </c>
      <c r="H2449" s="13" t="s">
        <v>4816</v>
      </c>
      <c r="I2449" s="13">
        <f>(Brick_Kilns_EF!$B$13*Brick_Kilns_EF!$B$11*Brick_Kilns_EF!$B$12)</f>
        <v>8886.81</v>
      </c>
      <c r="J2449" s="13">
        <f>IF(D2449="ZZ",Brick_Kilns_EF!$E$5*(0.75),Brick_Kilns_EF!$E$5)</f>
        <v>7.2749999999999985E-3</v>
      </c>
      <c r="K2449" s="13">
        <f t="shared" si="153"/>
        <v>64.651542749999976</v>
      </c>
      <c r="L2449" s="13">
        <f>IF(D2449="ZZ",Brick_Kilns_EF!$E$2*(0.75),Brick_Kilns_EF!$E$2)</f>
        <v>5.0999999999999995E-3</v>
      </c>
      <c r="M2449" s="13">
        <f t="shared" si="152"/>
        <v>45.32273099999999</v>
      </c>
      <c r="N2449" s="13">
        <f>IF(D2449="ZZ",Brick_Kilns_EF!$E$3*(0.75),Brick_Kilns_EF!$E$3)</f>
        <v>3.4499999999999999E-3</v>
      </c>
      <c r="O2449" s="13">
        <f t="shared" si="154"/>
        <v>30.659494499999997</v>
      </c>
      <c r="P2449" s="13">
        <f>IF(D2449="ZZ",Brick_Kilns_EF!$E$4*(0.75),Brick_Kilns_EF!$E$4)</f>
        <v>3.5250000000000004E-3</v>
      </c>
      <c r="Q2449" s="13">
        <f t="shared" si="155"/>
        <v>31.326005250000001</v>
      </c>
    </row>
    <row r="2450" spans="1:17">
      <c r="A2450" s="13" t="s">
        <v>2461</v>
      </c>
      <c r="B2450" s="13">
        <v>22.625086119999999</v>
      </c>
      <c r="C2450" s="13">
        <v>89.289952260000007</v>
      </c>
      <c r="D2450" s="13" t="s">
        <v>2219</v>
      </c>
      <c r="E2450" s="13" t="s">
        <v>4927</v>
      </c>
      <c r="F2450" s="13" t="s">
        <v>9</v>
      </c>
      <c r="G2450" s="13" t="s">
        <v>4802</v>
      </c>
      <c r="H2450" s="13" t="s">
        <v>4816</v>
      </c>
      <c r="I2450" s="13">
        <f>(Brick_Kilns_EF!$B$13*Brick_Kilns_EF!$B$11*Brick_Kilns_EF!$B$12)</f>
        <v>8886.81</v>
      </c>
      <c r="J2450" s="13">
        <f>IF(D2450="ZZ",Brick_Kilns_EF!$E$5*(0.75),Brick_Kilns_EF!$E$5)</f>
        <v>7.2749999999999985E-3</v>
      </c>
      <c r="K2450" s="13">
        <f t="shared" si="153"/>
        <v>64.651542749999976</v>
      </c>
      <c r="L2450" s="13">
        <f>IF(D2450="ZZ",Brick_Kilns_EF!$E$2*(0.75),Brick_Kilns_EF!$E$2)</f>
        <v>5.0999999999999995E-3</v>
      </c>
      <c r="M2450" s="13">
        <f t="shared" si="152"/>
        <v>45.32273099999999</v>
      </c>
      <c r="N2450" s="13">
        <f>IF(D2450="ZZ",Brick_Kilns_EF!$E$3*(0.75),Brick_Kilns_EF!$E$3)</f>
        <v>3.4499999999999999E-3</v>
      </c>
      <c r="O2450" s="13">
        <f t="shared" si="154"/>
        <v>30.659494499999997</v>
      </c>
      <c r="P2450" s="13">
        <f>IF(D2450="ZZ",Brick_Kilns_EF!$E$4*(0.75),Brick_Kilns_EF!$E$4)</f>
        <v>3.5250000000000004E-3</v>
      </c>
      <c r="Q2450" s="13">
        <f t="shared" si="155"/>
        <v>31.326005250000001</v>
      </c>
    </row>
    <row r="2451" spans="1:17">
      <c r="A2451" s="13" t="s">
        <v>2462</v>
      </c>
      <c r="B2451" s="13">
        <v>23.252834830000001</v>
      </c>
      <c r="C2451" s="13">
        <v>89.100050890000006</v>
      </c>
      <c r="D2451" s="13" t="s">
        <v>2219</v>
      </c>
      <c r="E2451" s="13" t="s">
        <v>4927</v>
      </c>
      <c r="F2451" s="13" t="s">
        <v>9</v>
      </c>
      <c r="G2451" s="13" t="s">
        <v>4802</v>
      </c>
      <c r="H2451" s="13" t="s">
        <v>4816</v>
      </c>
      <c r="I2451" s="13">
        <f>(Brick_Kilns_EF!$B$13*Brick_Kilns_EF!$B$11*Brick_Kilns_EF!$B$12)</f>
        <v>8886.81</v>
      </c>
      <c r="J2451" s="13">
        <f>IF(D2451="ZZ",Brick_Kilns_EF!$E$5*(0.75),Brick_Kilns_EF!$E$5)</f>
        <v>7.2749999999999985E-3</v>
      </c>
      <c r="K2451" s="13">
        <f t="shared" si="153"/>
        <v>64.651542749999976</v>
      </c>
      <c r="L2451" s="13">
        <f>IF(D2451="ZZ",Brick_Kilns_EF!$E$2*(0.75),Brick_Kilns_EF!$E$2)</f>
        <v>5.0999999999999995E-3</v>
      </c>
      <c r="M2451" s="13">
        <f t="shared" si="152"/>
        <v>45.32273099999999</v>
      </c>
      <c r="N2451" s="13">
        <f>IF(D2451="ZZ",Brick_Kilns_EF!$E$3*(0.75),Brick_Kilns_EF!$E$3)</f>
        <v>3.4499999999999999E-3</v>
      </c>
      <c r="O2451" s="13">
        <f t="shared" si="154"/>
        <v>30.659494499999997</v>
      </c>
      <c r="P2451" s="13">
        <f>IF(D2451="ZZ",Brick_Kilns_EF!$E$4*(0.75),Brick_Kilns_EF!$E$4)</f>
        <v>3.5250000000000004E-3</v>
      </c>
      <c r="Q2451" s="13">
        <f t="shared" si="155"/>
        <v>31.326005250000001</v>
      </c>
    </row>
    <row r="2452" spans="1:17">
      <c r="A2452" s="13" t="s">
        <v>2463</v>
      </c>
      <c r="B2452" s="13">
        <v>23.609199879999998</v>
      </c>
      <c r="C2452" s="13">
        <v>90.156760210000002</v>
      </c>
      <c r="D2452" s="13" t="s">
        <v>2219</v>
      </c>
      <c r="E2452" s="13" t="s">
        <v>4927</v>
      </c>
      <c r="F2452" s="13" t="s">
        <v>7</v>
      </c>
      <c r="G2452" s="13" t="s">
        <v>4802</v>
      </c>
      <c r="H2452" s="13" t="s">
        <v>4816</v>
      </c>
      <c r="I2452" s="13">
        <f>(Brick_Kilns_EF!$B$13*Brick_Kilns_EF!$B$11*Brick_Kilns_EF!$B$12)</f>
        <v>8886.81</v>
      </c>
      <c r="J2452" s="13">
        <f>IF(D2452="ZZ",Brick_Kilns_EF!$E$5*(0.75),Brick_Kilns_EF!$E$5)</f>
        <v>7.2749999999999985E-3</v>
      </c>
      <c r="K2452" s="13">
        <f t="shared" si="153"/>
        <v>64.651542749999976</v>
      </c>
      <c r="L2452" s="13">
        <f>IF(D2452="ZZ",Brick_Kilns_EF!$E$2*(0.75),Brick_Kilns_EF!$E$2)</f>
        <v>5.0999999999999995E-3</v>
      </c>
      <c r="M2452" s="13">
        <f t="shared" si="152"/>
        <v>45.32273099999999</v>
      </c>
      <c r="N2452" s="13">
        <f>IF(D2452="ZZ",Brick_Kilns_EF!$E$3*(0.75),Brick_Kilns_EF!$E$3)</f>
        <v>3.4499999999999999E-3</v>
      </c>
      <c r="O2452" s="13">
        <f t="shared" si="154"/>
        <v>30.659494499999997</v>
      </c>
      <c r="P2452" s="13">
        <f>IF(D2452="ZZ",Brick_Kilns_EF!$E$4*(0.75),Brick_Kilns_EF!$E$4)</f>
        <v>3.5250000000000004E-3</v>
      </c>
      <c r="Q2452" s="13">
        <f t="shared" si="155"/>
        <v>31.326005250000001</v>
      </c>
    </row>
    <row r="2453" spans="1:17">
      <c r="A2453" s="13" t="s">
        <v>2464</v>
      </c>
      <c r="B2453" s="13">
        <v>23.018957010000001</v>
      </c>
      <c r="C2453" s="13">
        <v>89.754995480000005</v>
      </c>
      <c r="D2453" s="13" t="s">
        <v>2219</v>
      </c>
      <c r="E2453" s="13" t="s">
        <v>4927</v>
      </c>
      <c r="F2453" s="13" t="s">
        <v>9</v>
      </c>
      <c r="G2453" s="13" t="s">
        <v>4802</v>
      </c>
      <c r="H2453" s="13" t="s">
        <v>4816</v>
      </c>
      <c r="I2453" s="13">
        <f>(Brick_Kilns_EF!$B$13*Brick_Kilns_EF!$B$11*Brick_Kilns_EF!$B$12)</f>
        <v>8886.81</v>
      </c>
      <c r="J2453" s="13">
        <f>IF(D2453="ZZ",Brick_Kilns_EF!$E$5*(0.75),Brick_Kilns_EF!$E$5)</f>
        <v>7.2749999999999985E-3</v>
      </c>
      <c r="K2453" s="13">
        <f t="shared" si="153"/>
        <v>64.651542749999976</v>
      </c>
      <c r="L2453" s="13">
        <f>IF(D2453="ZZ",Brick_Kilns_EF!$E$2*(0.75),Brick_Kilns_EF!$E$2)</f>
        <v>5.0999999999999995E-3</v>
      </c>
      <c r="M2453" s="13">
        <f t="shared" si="152"/>
        <v>45.32273099999999</v>
      </c>
      <c r="N2453" s="13">
        <f>IF(D2453="ZZ",Brick_Kilns_EF!$E$3*(0.75),Brick_Kilns_EF!$E$3)</f>
        <v>3.4499999999999999E-3</v>
      </c>
      <c r="O2453" s="13">
        <f t="shared" si="154"/>
        <v>30.659494499999997</v>
      </c>
      <c r="P2453" s="13">
        <f>IF(D2453="ZZ",Brick_Kilns_EF!$E$4*(0.75),Brick_Kilns_EF!$E$4)</f>
        <v>3.5250000000000004E-3</v>
      </c>
      <c r="Q2453" s="13">
        <f t="shared" si="155"/>
        <v>31.326005250000001</v>
      </c>
    </row>
    <row r="2454" spans="1:17">
      <c r="A2454" s="13" t="s">
        <v>2465</v>
      </c>
      <c r="B2454" s="13">
        <v>23.022074700000001</v>
      </c>
      <c r="C2454" s="13">
        <v>89.753608729999996</v>
      </c>
      <c r="D2454" s="13" t="s">
        <v>2219</v>
      </c>
      <c r="E2454" s="13" t="s">
        <v>4927</v>
      </c>
      <c r="F2454" s="13" t="s">
        <v>9</v>
      </c>
      <c r="G2454" s="13" t="s">
        <v>4802</v>
      </c>
      <c r="H2454" s="13" t="s">
        <v>4816</v>
      </c>
      <c r="I2454" s="13">
        <f>(Brick_Kilns_EF!$B$13*Brick_Kilns_EF!$B$11*Brick_Kilns_EF!$B$12)</f>
        <v>8886.81</v>
      </c>
      <c r="J2454" s="13">
        <f>IF(D2454="ZZ",Brick_Kilns_EF!$E$5*(0.75),Brick_Kilns_EF!$E$5)</f>
        <v>7.2749999999999985E-3</v>
      </c>
      <c r="K2454" s="13">
        <f t="shared" si="153"/>
        <v>64.651542749999976</v>
      </c>
      <c r="L2454" s="13">
        <f>IF(D2454="ZZ",Brick_Kilns_EF!$E$2*(0.75),Brick_Kilns_EF!$E$2)</f>
        <v>5.0999999999999995E-3</v>
      </c>
      <c r="M2454" s="13">
        <f t="shared" si="152"/>
        <v>45.32273099999999</v>
      </c>
      <c r="N2454" s="13">
        <f>IF(D2454="ZZ",Brick_Kilns_EF!$E$3*(0.75),Brick_Kilns_EF!$E$3)</f>
        <v>3.4499999999999999E-3</v>
      </c>
      <c r="O2454" s="13">
        <f t="shared" si="154"/>
        <v>30.659494499999997</v>
      </c>
      <c r="P2454" s="13">
        <f>IF(D2454="ZZ",Brick_Kilns_EF!$E$4*(0.75),Brick_Kilns_EF!$E$4)</f>
        <v>3.5250000000000004E-3</v>
      </c>
      <c r="Q2454" s="13">
        <f t="shared" si="155"/>
        <v>31.326005250000001</v>
      </c>
    </row>
    <row r="2455" spans="1:17">
      <c r="A2455" s="13" t="s">
        <v>2466</v>
      </c>
      <c r="B2455" s="13">
        <v>23.911265740000001</v>
      </c>
      <c r="C2455" s="13">
        <v>90.138916339999994</v>
      </c>
      <c r="D2455" s="13" t="s">
        <v>2219</v>
      </c>
      <c r="E2455" s="13" t="s">
        <v>4927</v>
      </c>
      <c r="F2455" s="13" t="s">
        <v>7</v>
      </c>
      <c r="G2455" s="13" t="s">
        <v>4802</v>
      </c>
      <c r="H2455" s="13" t="s">
        <v>4816</v>
      </c>
      <c r="I2455" s="13">
        <f>(Brick_Kilns_EF!$B$13*Brick_Kilns_EF!$B$11*Brick_Kilns_EF!$B$12)</f>
        <v>8886.81</v>
      </c>
      <c r="J2455" s="13">
        <f>IF(D2455="ZZ",Brick_Kilns_EF!$E$5*(0.75),Brick_Kilns_EF!$E$5)</f>
        <v>7.2749999999999985E-3</v>
      </c>
      <c r="K2455" s="13">
        <f t="shared" si="153"/>
        <v>64.651542749999976</v>
      </c>
      <c r="L2455" s="13">
        <f>IF(D2455="ZZ",Brick_Kilns_EF!$E$2*(0.75),Brick_Kilns_EF!$E$2)</f>
        <v>5.0999999999999995E-3</v>
      </c>
      <c r="M2455" s="13">
        <f t="shared" si="152"/>
        <v>45.32273099999999</v>
      </c>
      <c r="N2455" s="13">
        <f>IF(D2455="ZZ",Brick_Kilns_EF!$E$3*(0.75),Brick_Kilns_EF!$E$3)</f>
        <v>3.4499999999999999E-3</v>
      </c>
      <c r="O2455" s="13">
        <f t="shared" si="154"/>
        <v>30.659494499999997</v>
      </c>
      <c r="P2455" s="13">
        <f>IF(D2455="ZZ",Brick_Kilns_EF!$E$4*(0.75),Brick_Kilns_EF!$E$4)</f>
        <v>3.5250000000000004E-3</v>
      </c>
      <c r="Q2455" s="13">
        <f t="shared" si="155"/>
        <v>31.326005250000001</v>
      </c>
    </row>
    <row r="2456" spans="1:17">
      <c r="A2456" s="13" t="s">
        <v>2467</v>
      </c>
      <c r="B2456" s="13">
        <v>22.551898099999999</v>
      </c>
      <c r="C2456" s="13">
        <v>89.129261709999994</v>
      </c>
      <c r="D2456" s="13" t="s">
        <v>2219</v>
      </c>
      <c r="E2456" s="13" t="s">
        <v>4927</v>
      </c>
      <c r="F2456" s="13" t="s">
        <v>9</v>
      </c>
      <c r="G2456" s="13" t="s">
        <v>4802</v>
      </c>
      <c r="H2456" s="13" t="s">
        <v>4816</v>
      </c>
      <c r="I2456" s="13">
        <f>(Brick_Kilns_EF!$B$13*Brick_Kilns_EF!$B$11*Brick_Kilns_EF!$B$12)</f>
        <v>8886.81</v>
      </c>
      <c r="J2456" s="13">
        <f>IF(D2456="ZZ",Brick_Kilns_EF!$E$5*(0.75),Brick_Kilns_EF!$E$5)</f>
        <v>7.2749999999999985E-3</v>
      </c>
      <c r="K2456" s="13">
        <f t="shared" si="153"/>
        <v>64.651542749999976</v>
      </c>
      <c r="L2456" s="13">
        <f>IF(D2456="ZZ",Brick_Kilns_EF!$E$2*(0.75),Brick_Kilns_EF!$E$2)</f>
        <v>5.0999999999999995E-3</v>
      </c>
      <c r="M2456" s="13">
        <f t="shared" si="152"/>
        <v>45.32273099999999</v>
      </c>
      <c r="N2456" s="13">
        <f>IF(D2456="ZZ",Brick_Kilns_EF!$E$3*(0.75),Brick_Kilns_EF!$E$3)</f>
        <v>3.4499999999999999E-3</v>
      </c>
      <c r="O2456" s="13">
        <f t="shared" si="154"/>
        <v>30.659494499999997</v>
      </c>
      <c r="P2456" s="13">
        <f>IF(D2456="ZZ",Brick_Kilns_EF!$E$4*(0.75),Brick_Kilns_EF!$E$4)</f>
        <v>3.5250000000000004E-3</v>
      </c>
      <c r="Q2456" s="13">
        <f t="shared" si="155"/>
        <v>31.326005250000001</v>
      </c>
    </row>
    <row r="2457" spans="1:17">
      <c r="A2457" s="13" t="s">
        <v>2468</v>
      </c>
      <c r="B2457" s="13">
        <v>23.645617699999999</v>
      </c>
      <c r="C2457" s="13">
        <v>90.402780079999999</v>
      </c>
      <c r="D2457" s="13" t="s">
        <v>2219</v>
      </c>
      <c r="E2457" s="13" t="s">
        <v>4927</v>
      </c>
      <c r="F2457" s="13" t="s">
        <v>7</v>
      </c>
      <c r="G2457" s="13" t="s">
        <v>4802</v>
      </c>
      <c r="H2457" s="13" t="s">
        <v>4816</v>
      </c>
      <c r="I2457" s="13">
        <f>(Brick_Kilns_EF!$B$13*Brick_Kilns_EF!$B$11*Brick_Kilns_EF!$B$12)</f>
        <v>8886.81</v>
      </c>
      <c r="J2457" s="13">
        <f>IF(D2457="ZZ",Brick_Kilns_EF!$E$5*(0.75),Brick_Kilns_EF!$E$5)</f>
        <v>7.2749999999999985E-3</v>
      </c>
      <c r="K2457" s="13">
        <f t="shared" si="153"/>
        <v>64.651542749999976</v>
      </c>
      <c r="L2457" s="13">
        <f>IF(D2457="ZZ",Brick_Kilns_EF!$E$2*(0.75),Brick_Kilns_EF!$E$2)</f>
        <v>5.0999999999999995E-3</v>
      </c>
      <c r="M2457" s="13">
        <f t="shared" si="152"/>
        <v>45.32273099999999</v>
      </c>
      <c r="N2457" s="13">
        <f>IF(D2457="ZZ",Brick_Kilns_EF!$E$3*(0.75),Brick_Kilns_EF!$E$3)</f>
        <v>3.4499999999999999E-3</v>
      </c>
      <c r="O2457" s="13">
        <f t="shared" si="154"/>
        <v>30.659494499999997</v>
      </c>
      <c r="P2457" s="13">
        <f>IF(D2457="ZZ",Brick_Kilns_EF!$E$4*(0.75),Brick_Kilns_EF!$E$4)</f>
        <v>3.5250000000000004E-3</v>
      </c>
      <c r="Q2457" s="13">
        <f t="shared" si="155"/>
        <v>31.326005250000001</v>
      </c>
    </row>
    <row r="2458" spans="1:17">
      <c r="A2458" s="13" t="s">
        <v>2469</v>
      </c>
      <c r="B2458" s="13">
        <v>23.00216193</v>
      </c>
      <c r="C2458" s="13">
        <v>89.781736679999995</v>
      </c>
      <c r="D2458" s="13" t="s">
        <v>2219</v>
      </c>
      <c r="E2458" s="13" t="s">
        <v>4927</v>
      </c>
      <c r="F2458" s="13" t="s">
        <v>9</v>
      </c>
      <c r="G2458" s="13" t="s">
        <v>4802</v>
      </c>
      <c r="H2458" s="13" t="s">
        <v>4816</v>
      </c>
      <c r="I2458" s="13">
        <f>(Brick_Kilns_EF!$B$13*Brick_Kilns_EF!$B$11*Brick_Kilns_EF!$B$12)</f>
        <v>8886.81</v>
      </c>
      <c r="J2458" s="13">
        <f>IF(D2458="ZZ",Brick_Kilns_EF!$E$5*(0.75),Brick_Kilns_EF!$E$5)</f>
        <v>7.2749999999999985E-3</v>
      </c>
      <c r="K2458" s="13">
        <f t="shared" si="153"/>
        <v>64.651542749999976</v>
      </c>
      <c r="L2458" s="13">
        <f>IF(D2458="ZZ",Brick_Kilns_EF!$E$2*(0.75),Brick_Kilns_EF!$E$2)</f>
        <v>5.0999999999999995E-3</v>
      </c>
      <c r="M2458" s="13">
        <f t="shared" si="152"/>
        <v>45.32273099999999</v>
      </c>
      <c r="N2458" s="13">
        <f>IF(D2458="ZZ",Brick_Kilns_EF!$E$3*(0.75),Brick_Kilns_EF!$E$3)</f>
        <v>3.4499999999999999E-3</v>
      </c>
      <c r="O2458" s="13">
        <f t="shared" si="154"/>
        <v>30.659494499999997</v>
      </c>
      <c r="P2458" s="13">
        <f>IF(D2458="ZZ",Brick_Kilns_EF!$E$4*(0.75),Brick_Kilns_EF!$E$4)</f>
        <v>3.5250000000000004E-3</v>
      </c>
      <c r="Q2458" s="13">
        <f t="shared" si="155"/>
        <v>31.326005250000001</v>
      </c>
    </row>
    <row r="2459" spans="1:17">
      <c r="A2459" s="13" t="s">
        <v>2470</v>
      </c>
      <c r="B2459" s="13">
        <v>22.890485309999999</v>
      </c>
      <c r="C2459" s="13">
        <v>89.712715919999994</v>
      </c>
      <c r="D2459" s="13" t="s">
        <v>2219</v>
      </c>
      <c r="E2459" s="13" t="s">
        <v>4927</v>
      </c>
      <c r="F2459" s="13" t="s">
        <v>9</v>
      </c>
      <c r="G2459" s="13" t="s">
        <v>4802</v>
      </c>
      <c r="H2459" s="13" t="s">
        <v>4816</v>
      </c>
      <c r="I2459" s="13">
        <f>(Brick_Kilns_EF!$B$13*Brick_Kilns_EF!$B$11*Brick_Kilns_EF!$B$12)</f>
        <v>8886.81</v>
      </c>
      <c r="J2459" s="13">
        <f>IF(D2459="ZZ",Brick_Kilns_EF!$E$5*(0.75),Brick_Kilns_EF!$E$5)</f>
        <v>7.2749999999999985E-3</v>
      </c>
      <c r="K2459" s="13">
        <f t="shared" si="153"/>
        <v>64.651542749999976</v>
      </c>
      <c r="L2459" s="13">
        <f>IF(D2459="ZZ",Brick_Kilns_EF!$E$2*(0.75),Brick_Kilns_EF!$E$2)</f>
        <v>5.0999999999999995E-3</v>
      </c>
      <c r="M2459" s="13">
        <f t="shared" si="152"/>
        <v>45.32273099999999</v>
      </c>
      <c r="N2459" s="13">
        <f>IF(D2459="ZZ",Brick_Kilns_EF!$E$3*(0.75),Brick_Kilns_EF!$E$3)</f>
        <v>3.4499999999999999E-3</v>
      </c>
      <c r="O2459" s="13">
        <f t="shared" si="154"/>
        <v>30.659494499999997</v>
      </c>
      <c r="P2459" s="13">
        <f>IF(D2459="ZZ",Brick_Kilns_EF!$E$4*(0.75),Brick_Kilns_EF!$E$4)</f>
        <v>3.5250000000000004E-3</v>
      </c>
      <c r="Q2459" s="13">
        <f t="shared" si="155"/>
        <v>31.326005250000001</v>
      </c>
    </row>
    <row r="2460" spans="1:17">
      <c r="A2460" s="13" t="s">
        <v>2471</v>
      </c>
      <c r="B2460" s="13">
        <v>24.423152009999999</v>
      </c>
      <c r="C2460" s="13">
        <v>89.465706729999994</v>
      </c>
      <c r="D2460" s="13" t="s">
        <v>2219</v>
      </c>
      <c r="E2460" s="13" t="s">
        <v>4927</v>
      </c>
      <c r="F2460" s="13" t="s">
        <v>42</v>
      </c>
      <c r="G2460" s="13" t="s">
        <v>4802</v>
      </c>
      <c r="H2460" s="13" t="s">
        <v>4816</v>
      </c>
      <c r="I2460" s="13">
        <f>(Brick_Kilns_EF!$B$13*Brick_Kilns_EF!$B$11*Brick_Kilns_EF!$B$12)</f>
        <v>8886.81</v>
      </c>
      <c r="J2460" s="13">
        <f>IF(D2460="ZZ",Brick_Kilns_EF!$E$5*(0.75),Brick_Kilns_EF!$E$5)</f>
        <v>7.2749999999999985E-3</v>
      </c>
      <c r="K2460" s="13">
        <f t="shared" si="153"/>
        <v>64.651542749999976</v>
      </c>
      <c r="L2460" s="13">
        <f>IF(D2460="ZZ",Brick_Kilns_EF!$E$2*(0.75),Brick_Kilns_EF!$E$2)</f>
        <v>5.0999999999999995E-3</v>
      </c>
      <c r="M2460" s="13">
        <f t="shared" si="152"/>
        <v>45.32273099999999</v>
      </c>
      <c r="N2460" s="13">
        <f>IF(D2460="ZZ",Brick_Kilns_EF!$E$3*(0.75),Brick_Kilns_EF!$E$3)</f>
        <v>3.4499999999999999E-3</v>
      </c>
      <c r="O2460" s="13">
        <f t="shared" si="154"/>
        <v>30.659494499999997</v>
      </c>
      <c r="P2460" s="13">
        <f>IF(D2460="ZZ",Brick_Kilns_EF!$E$4*(0.75),Brick_Kilns_EF!$E$4)</f>
        <v>3.5250000000000004E-3</v>
      </c>
      <c r="Q2460" s="13">
        <f t="shared" si="155"/>
        <v>31.326005250000001</v>
      </c>
    </row>
    <row r="2461" spans="1:17">
      <c r="A2461" s="13" t="s">
        <v>2472</v>
      </c>
      <c r="B2461" s="13">
        <v>22.612438820000001</v>
      </c>
      <c r="C2461" s="13">
        <v>89.292101079999995</v>
      </c>
      <c r="D2461" s="13" t="s">
        <v>2219</v>
      </c>
      <c r="E2461" s="13" t="s">
        <v>4927</v>
      </c>
      <c r="F2461" s="13" t="s">
        <v>9</v>
      </c>
      <c r="G2461" s="13" t="s">
        <v>4802</v>
      </c>
      <c r="H2461" s="13" t="s">
        <v>4816</v>
      </c>
      <c r="I2461" s="13">
        <f>(Brick_Kilns_EF!$B$13*Brick_Kilns_EF!$B$11*Brick_Kilns_EF!$B$12)</f>
        <v>8886.81</v>
      </c>
      <c r="J2461" s="13">
        <f>IF(D2461="ZZ",Brick_Kilns_EF!$E$5*(0.75),Brick_Kilns_EF!$E$5)</f>
        <v>7.2749999999999985E-3</v>
      </c>
      <c r="K2461" s="13">
        <f t="shared" si="153"/>
        <v>64.651542749999976</v>
      </c>
      <c r="L2461" s="13">
        <f>IF(D2461="ZZ",Brick_Kilns_EF!$E$2*(0.75),Brick_Kilns_EF!$E$2)</f>
        <v>5.0999999999999995E-3</v>
      </c>
      <c r="M2461" s="13">
        <f t="shared" si="152"/>
        <v>45.32273099999999</v>
      </c>
      <c r="N2461" s="13">
        <f>IF(D2461="ZZ",Brick_Kilns_EF!$E$3*(0.75),Brick_Kilns_EF!$E$3)</f>
        <v>3.4499999999999999E-3</v>
      </c>
      <c r="O2461" s="13">
        <f t="shared" si="154"/>
        <v>30.659494499999997</v>
      </c>
      <c r="P2461" s="13">
        <f>IF(D2461="ZZ",Brick_Kilns_EF!$E$4*(0.75),Brick_Kilns_EF!$E$4)</f>
        <v>3.5250000000000004E-3</v>
      </c>
      <c r="Q2461" s="13">
        <f t="shared" si="155"/>
        <v>31.326005250000001</v>
      </c>
    </row>
    <row r="2462" spans="1:17">
      <c r="A2462" s="13" t="s">
        <v>2473</v>
      </c>
      <c r="B2462" s="13">
        <v>24.06704852</v>
      </c>
      <c r="C2462" s="13">
        <v>90.125639050000004</v>
      </c>
      <c r="D2462" s="13" t="s">
        <v>2219</v>
      </c>
      <c r="E2462" s="13" t="s">
        <v>4927</v>
      </c>
      <c r="F2462" s="13" t="s">
        <v>7</v>
      </c>
      <c r="G2462" s="13" t="s">
        <v>4802</v>
      </c>
      <c r="H2462" s="13" t="s">
        <v>4816</v>
      </c>
      <c r="I2462" s="13">
        <f>(Brick_Kilns_EF!$B$13*Brick_Kilns_EF!$B$11*Brick_Kilns_EF!$B$12)</f>
        <v>8886.81</v>
      </c>
      <c r="J2462" s="13">
        <f>IF(D2462="ZZ",Brick_Kilns_EF!$E$5*(0.75),Brick_Kilns_EF!$E$5)</f>
        <v>7.2749999999999985E-3</v>
      </c>
      <c r="K2462" s="13">
        <f t="shared" si="153"/>
        <v>64.651542749999976</v>
      </c>
      <c r="L2462" s="13">
        <f>IF(D2462="ZZ",Brick_Kilns_EF!$E$2*(0.75),Brick_Kilns_EF!$E$2)</f>
        <v>5.0999999999999995E-3</v>
      </c>
      <c r="M2462" s="13">
        <f t="shared" si="152"/>
        <v>45.32273099999999</v>
      </c>
      <c r="N2462" s="13">
        <f>IF(D2462="ZZ",Brick_Kilns_EF!$E$3*(0.75),Brick_Kilns_EF!$E$3)</f>
        <v>3.4499999999999999E-3</v>
      </c>
      <c r="O2462" s="13">
        <f t="shared" si="154"/>
        <v>30.659494499999997</v>
      </c>
      <c r="P2462" s="13">
        <f>IF(D2462="ZZ",Brick_Kilns_EF!$E$4*(0.75),Brick_Kilns_EF!$E$4)</f>
        <v>3.5250000000000004E-3</v>
      </c>
      <c r="Q2462" s="13">
        <f t="shared" si="155"/>
        <v>31.326005250000001</v>
      </c>
    </row>
    <row r="2463" spans="1:17">
      <c r="A2463" s="13" t="s">
        <v>2474</v>
      </c>
      <c r="B2463" s="13">
        <v>23.460340129999999</v>
      </c>
      <c r="C2463" s="13">
        <v>89.142381490000005</v>
      </c>
      <c r="D2463" s="13" t="s">
        <v>2219</v>
      </c>
      <c r="E2463" s="13" t="s">
        <v>4927</v>
      </c>
      <c r="F2463" s="13" t="s">
        <v>9</v>
      </c>
      <c r="G2463" s="13" t="s">
        <v>4802</v>
      </c>
      <c r="H2463" s="13" t="s">
        <v>4816</v>
      </c>
      <c r="I2463" s="13">
        <f>(Brick_Kilns_EF!$B$13*Brick_Kilns_EF!$B$11*Brick_Kilns_EF!$B$12)</f>
        <v>8886.81</v>
      </c>
      <c r="J2463" s="13">
        <f>IF(D2463="ZZ",Brick_Kilns_EF!$E$5*(0.75),Brick_Kilns_EF!$E$5)</f>
        <v>7.2749999999999985E-3</v>
      </c>
      <c r="K2463" s="13">
        <f t="shared" si="153"/>
        <v>64.651542749999976</v>
      </c>
      <c r="L2463" s="13">
        <f>IF(D2463="ZZ",Brick_Kilns_EF!$E$2*(0.75),Brick_Kilns_EF!$E$2)</f>
        <v>5.0999999999999995E-3</v>
      </c>
      <c r="M2463" s="13">
        <f t="shared" si="152"/>
        <v>45.32273099999999</v>
      </c>
      <c r="N2463" s="13">
        <f>IF(D2463="ZZ",Brick_Kilns_EF!$E$3*(0.75),Brick_Kilns_EF!$E$3)</f>
        <v>3.4499999999999999E-3</v>
      </c>
      <c r="O2463" s="13">
        <f t="shared" si="154"/>
        <v>30.659494499999997</v>
      </c>
      <c r="P2463" s="13">
        <f>IF(D2463="ZZ",Brick_Kilns_EF!$E$4*(0.75),Brick_Kilns_EF!$E$4)</f>
        <v>3.5250000000000004E-3</v>
      </c>
      <c r="Q2463" s="13">
        <f t="shared" si="155"/>
        <v>31.326005250000001</v>
      </c>
    </row>
    <row r="2464" spans="1:17">
      <c r="A2464" s="13" t="s">
        <v>2475</v>
      </c>
      <c r="B2464" s="13">
        <v>22.816814000000001</v>
      </c>
      <c r="C2464" s="13">
        <v>89.451081419999994</v>
      </c>
      <c r="D2464" s="13" t="s">
        <v>2219</v>
      </c>
      <c r="E2464" s="13" t="s">
        <v>4927</v>
      </c>
      <c r="F2464" s="13" t="s">
        <v>9</v>
      </c>
      <c r="G2464" s="13" t="s">
        <v>4802</v>
      </c>
      <c r="H2464" s="13" t="s">
        <v>4816</v>
      </c>
      <c r="I2464" s="13">
        <f>(Brick_Kilns_EF!$B$13*Brick_Kilns_EF!$B$11*Brick_Kilns_EF!$B$12)</f>
        <v>8886.81</v>
      </c>
      <c r="J2464" s="13">
        <f>IF(D2464="ZZ",Brick_Kilns_EF!$E$5*(0.75),Brick_Kilns_EF!$E$5)</f>
        <v>7.2749999999999985E-3</v>
      </c>
      <c r="K2464" s="13">
        <f t="shared" si="153"/>
        <v>64.651542749999976</v>
      </c>
      <c r="L2464" s="13">
        <f>IF(D2464="ZZ",Brick_Kilns_EF!$E$2*(0.75),Brick_Kilns_EF!$E$2)</f>
        <v>5.0999999999999995E-3</v>
      </c>
      <c r="M2464" s="13">
        <f t="shared" si="152"/>
        <v>45.32273099999999</v>
      </c>
      <c r="N2464" s="13">
        <f>IF(D2464="ZZ",Brick_Kilns_EF!$E$3*(0.75),Brick_Kilns_EF!$E$3)</f>
        <v>3.4499999999999999E-3</v>
      </c>
      <c r="O2464" s="13">
        <f t="shared" si="154"/>
        <v>30.659494499999997</v>
      </c>
      <c r="P2464" s="13">
        <f>IF(D2464="ZZ",Brick_Kilns_EF!$E$4*(0.75),Brick_Kilns_EF!$E$4)</f>
        <v>3.5250000000000004E-3</v>
      </c>
      <c r="Q2464" s="13">
        <f t="shared" si="155"/>
        <v>31.326005250000001</v>
      </c>
    </row>
    <row r="2465" spans="1:17">
      <c r="A2465" s="13" t="s">
        <v>2476</v>
      </c>
      <c r="B2465" s="13">
        <v>22.66751447</v>
      </c>
      <c r="C2465" s="13">
        <v>90.211160050000004</v>
      </c>
      <c r="D2465" s="13" t="s">
        <v>2219</v>
      </c>
      <c r="E2465" s="13" t="s">
        <v>4927</v>
      </c>
      <c r="F2465" s="13" t="s">
        <v>11</v>
      </c>
      <c r="G2465" s="13" t="s">
        <v>4802</v>
      </c>
      <c r="H2465" s="13" t="s">
        <v>4816</v>
      </c>
      <c r="I2465" s="13">
        <f>(Brick_Kilns_EF!$B$13*Brick_Kilns_EF!$B$11*Brick_Kilns_EF!$B$12)</f>
        <v>8886.81</v>
      </c>
      <c r="J2465" s="13">
        <f>IF(D2465="ZZ",Brick_Kilns_EF!$E$5*(0.75),Brick_Kilns_EF!$E$5)</f>
        <v>7.2749999999999985E-3</v>
      </c>
      <c r="K2465" s="13">
        <f t="shared" si="153"/>
        <v>64.651542749999976</v>
      </c>
      <c r="L2465" s="13">
        <f>IF(D2465="ZZ",Brick_Kilns_EF!$E$2*(0.75),Brick_Kilns_EF!$E$2)</f>
        <v>5.0999999999999995E-3</v>
      </c>
      <c r="M2465" s="13">
        <f t="shared" si="152"/>
        <v>45.32273099999999</v>
      </c>
      <c r="N2465" s="13">
        <f>IF(D2465="ZZ",Brick_Kilns_EF!$E$3*(0.75),Brick_Kilns_EF!$E$3)</f>
        <v>3.4499999999999999E-3</v>
      </c>
      <c r="O2465" s="13">
        <f t="shared" si="154"/>
        <v>30.659494499999997</v>
      </c>
      <c r="P2465" s="13">
        <f>IF(D2465="ZZ",Brick_Kilns_EF!$E$4*(0.75),Brick_Kilns_EF!$E$4)</f>
        <v>3.5250000000000004E-3</v>
      </c>
      <c r="Q2465" s="13">
        <f t="shared" si="155"/>
        <v>31.326005250000001</v>
      </c>
    </row>
    <row r="2466" spans="1:17">
      <c r="A2466" s="13" t="s">
        <v>2477</v>
      </c>
      <c r="B2466" s="13">
        <v>24.420168990000001</v>
      </c>
      <c r="C2466" s="13">
        <v>89.890484439999994</v>
      </c>
      <c r="D2466" s="13" t="s">
        <v>2219</v>
      </c>
      <c r="E2466" s="13" t="s">
        <v>4927</v>
      </c>
      <c r="F2466" s="13" t="s">
        <v>7</v>
      </c>
      <c r="G2466" s="13" t="s">
        <v>4802</v>
      </c>
      <c r="H2466" s="13" t="s">
        <v>4816</v>
      </c>
      <c r="I2466" s="13">
        <f>(Brick_Kilns_EF!$B$13*Brick_Kilns_EF!$B$11*Brick_Kilns_EF!$B$12)</f>
        <v>8886.81</v>
      </c>
      <c r="J2466" s="13">
        <f>IF(D2466="ZZ",Brick_Kilns_EF!$E$5*(0.75),Brick_Kilns_EF!$E$5)</f>
        <v>7.2749999999999985E-3</v>
      </c>
      <c r="K2466" s="13">
        <f t="shared" si="153"/>
        <v>64.651542749999976</v>
      </c>
      <c r="L2466" s="13">
        <f>IF(D2466="ZZ",Brick_Kilns_EF!$E$2*(0.75),Brick_Kilns_EF!$E$2)</f>
        <v>5.0999999999999995E-3</v>
      </c>
      <c r="M2466" s="13">
        <f t="shared" si="152"/>
        <v>45.32273099999999</v>
      </c>
      <c r="N2466" s="13">
        <f>IF(D2466="ZZ",Brick_Kilns_EF!$E$3*(0.75),Brick_Kilns_EF!$E$3)</f>
        <v>3.4499999999999999E-3</v>
      </c>
      <c r="O2466" s="13">
        <f t="shared" si="154"/>
        <v>30.659494499999997</v>
      </c>
      <c r="P2466" s="13">
        <f>IF(D2466="ZZ",Brick_Kilns_EF!$E$4*(0.75),Brick_Kilns_EF!$E$4)</f>
        <v>3.5250000000000004E-3</v>
      </c>
      <c r="Q2466" s="13">
        <f t="shared" si="155"/>
        <v>31.326005250000001</v>
      </c>
    </row>
    <row r="2467" spans="1:17">
      <c r="A2467" s="13" t="s">
        <v>2478</v>
      </c>
      <c r="B2467" s="13">
        <v>22.750549960000001</v>
      </c>
      <c r="C2467" s="13">
        <v>89.913011240000003</v>
      </c>
      <c r="D2467" s="13" t="s">
        <v>2219</v>
      </c>
      <c r="E2467" s="13" t="s">
        <v>4927</v>
      </c>
      <c r="F2467" s="13" t="s">
        <v>9</v>
      </c>
      <c r="G2467" s="13" t="s">
        <v>4802</v>
      </c>
      <c r="H2467" s="13" t="s">
        <v>4816</v>
      </c>
      <c r="I2467" s="13">
        <f>(Brick_Kilns_EF!$B$13*Brick_Kilns_EF!$B$11*Brick_Kilns_EF!$B$12)</f>
        <v>8886.81</v>
      </c>
      <c r="J2467" s="13">
        <f>IF(D2467="ZZ",Brick_Kilns_EF!$E$5*(0.75),Brick_Kilns_EF!$E$5)</f>
        <v>7.2749999999999985E-3</v>
      </c>
      <c r="K2467" s="13">
        <f t="shared" si="153"/>
        <v>64.651542749999976</v>
      </c>
      <c r="L2467" s="13">
        <f>IF(D2467="ZZ",Brick_Kilns_EF!$E$2*(0.75),Brick_Kilns_EF!$E$2)</f>
        <v>5.0999999999999995E-3</v>
      </c>
      <c r="M2467" s="13">
        <f t="shared" si="152"/>
        <v>45.32273099999999</v>
      </c>
      <c r="N2467" s="13">
        <f>IF(D2467="ZZ",Brick_Kilns_EF!$E$3*(0.75),Brick_Kilns_EF!$E$3)</f>
        <v>3.4499999999999999E-3</v>
      </c>
      <c r="O2467" s="13">
        <f t="shared" si="154"/>
        <v>30.659494499999997</v>
      </c>
      <c r="P2467" s="13">
        <f>IF(D2467="ZZ",Brick_Kilns_EF!$E$4*(0.75),Brick_Kilns_EF!$E$4)</f>
        <v>3.5250000000000004E-3</v>
      </c>
      <c r="Q2467" s="13">
        <f t="shared" si="155"/>
        <v>31.326005250000001</v>
      </c>
    </row>
    <row r="2468" spans="1:17">
      <c r="A2468" s="13" t="s">
        <v>2479</v>
      </c>
      <c r="B2468" s="13">
        <v>22.803157819999999</v>
      </c>
      <c r="C2468" s="13">
        <v>89.636766210000005</v>
      </c>
      <c r="D2468" s="13" t="s">
        <v>2219</v>
      </c>
      <c r="E2468" s="13" t="s">
        <v>4927</v>
      </c>
      <c r="F2468" s="13" t="s">
        <v>9</v>
      </c>
      <c r="G2468" s="13" t="s">
        <v>4802</v>
      </c>
      <c r="H2468" s="13" t="s">
        <v>4816</v>
      </c>
      <c r="I2468" s="13">
        <f>(Brick_Kilns_EF!$B$13*Brick_Kilns_EF!$B$11*Brick_Kilns_EF!$B$12)</f>
        <v>8886.81</v>
      </c>
      <c r="J2468" s="13">
        <f>IF(D2468="ZZ",Brick_Kilns_EF!$E$5*(0.75),Brick_Kilns_EF!$E$5)</f>
        <v>7.2749999999999985E-3</v>
      </c>
      <c r="K2468" s="13">
        <f t="shared" si="153"/>
        <v>64.651542749999976</v>
      </c>
      <c r="L2468" s="13">
        <f>IF(D2468="ZZ",Brick_Kilns_EF!$E$2*(0.75),Brick_Kilns_EF!$E$2)</f>
        <v>5.0999999999999995E-3</v>
      </c>
      <c r="M2468" s="13">
        <f t="shared" si="152"/>
        <v>45.32273099999999</v>
      </c>
      <c r="N2468" s="13">
        <f>IF(D2468="ZZ",Brick_Kilns_EF!$E$3*(0.75),Brick_Kilns_EF!$E$3)</f>
        <v>3.4499999999999999E-3</v>
      </c>
      <c r="O2468" s="13">
        <f t="shared" si="154"/>
        <v>30.659494499999997</v>
      </c>
      <c r="P2468" s="13">
        <f>IF(D2468="ZZ",Brick_Kilns_EF!$E$4*(0.75),Brick_Kilns_EF!$E$4)</f>
        <v>3.5250000000000004E-3</v>
      </c>
      <c r="Q2468" s="13">
        <f t="shared" si="155"/>
        <v>31.326005250000001</v>
      </c>
    </row>
    <row r="2469" spans="1:17">
      <c r="A2469" s="13" t="s">
        <v>2480</v>
      </c>
      <c r="B2469" s="13">
        <v>23.73326805</v>
      </c>
      <c r="C2469" s="13">
        <v>89.379308609999995</v>
      </c>
      <c r="D2469" s="13" t="s">
        <v>2219</v>
      </c>
      <c r="E2469" s="13" t="s">
        <v>4927</v>
      </c>
      <c r="F2469" s="13" t="s">
        <v>7</v>
      </c>
      <c r="G2469" s="13" t="s">
        <v>4802</v>
      </c>
      <c r="H2469" s="13" t="s">
        <v>4816</v>
      </c>
      <c r="I2469" s="13">
        <f>(Brick_Kilns_EF!$B$13*Brick_Kilns_EF!$B$11*Brick_Kilns_EF!$B$12)</f>
        <v>8886.81</v>
      </c>
      <c r="J2469" s="13">
        <f>IF(D2469="ZZ",Brick_Kilns_EF!$E$5*(0.75),Brick_Kilns_EF!$E$5)</f>
        <v>7.2749999999999985E-3</v>
      </c>
      <c r="K2469" s="13">
        <f t="shared" si="153"/>
        <v>64.651542749999976</v>
      </c>
      <c r="L2469" s="13">
        <f>IF(D2469="ZZ",Brick_Kilns_EF!$E$2*(0.75),Brick_Kilns_EF!$E$2)</f>
        <v>5.0999999999999995E-3</v>
      </c>
      <c r="M2469" s="13">
        <f t="shared" si="152"/>
        <v>45.32273099999999</v>
      </c>
      <c r="N2469" s="13">
        <f>IF(D2469="ZZ",Brick_Kilns_EF!$E$3*(0.75),Brick_Kilns_EF!$E$3)</f>
        <v>3.4499999999999999E-3</v>
      </c>
      <c r="O2469" s="13">
        <f t="shared" si="154"/>
        <v>30.659494499999997</v>
      </c>
      <c r="P2469" s="13">
        <f>IF(D2469="ZZ",Brick_Kilns_EF!$E$4*(0.75),Brick_Kilns_EF!$E$4)</f>
        <v>3.5250000000000004E-3</v>
      </c>
      <c r="Q2469" s="13">
        <f t="shared" si="155"/>
        <v>31.326005250000001</v>
      </c>
    </row>
    <row r="2470" spans="1:17">
      <c r="A2470" s="13" t="s">
        <v>2481</v>
      </c>
      <c r="B2470" s="13">
        <v>23.233519770000001</v>
      </c>
      <c r="C2470" s="13">
        <v>90.342004410000001</v>
      </c>
      <c r="D2470" s="13" t="s">
        <v>2219</v>
      </c>
      <c r="E2470" s="13" t="s">
        <v>4927</v>
      </c>
      <c r="F2470" s="13" t="s">
        <v>7</v>
      </c>
      <c r="G2470" s="13" t="s">
        <v>4802</v>
      </c>
      <c r="H2470" s="13" t="s">
        <v>4816</v>
      </c>
      <c r="I2470" s="13">
        <f>(Brick_Kilns_EF!$B$13*Brick_Kilns_EF!$B$11*Brick_Kilns_EF!$B$12)</f>
        <v>8886.81</v>
      </c>
      <c r="J2470" s="13">
        <f>IF(D2470="ZZ",Brick_Kilns_EF!$E$5*(0.75),Brick_Kilns_EF!$E$5)</f>
        <v>7.2749999999999985E-3</v>
      </c>
      <c r="K2470" s="13">
        <f t="shared" si="153"/>
        <v>64.651542749999976</v>
      </c>
      <c r="L2470" s="13">
        <f>IF(D2470="ZZ",Brick_Kilns_EF!$E$2*(0.75),Brick_Kilns_EF!$E$2)</f>
        <v>5.0999999999999995E-3</v>
      </c>
      <c r="M2470" s="13">
        <f t="shared" si="152"/>
        <v>45.32273099999999</v>
      </c>
      <c r="N2470" s="13">
        <f>IF(D2470="ZZ",Brick_Kilns_EF!$E$3*(0.75),Brick_Kilns_EF!$E$3)</f>
        <v>3.4499999999999999E-3</v>
      </c>
      <c r="O2470" s="13">
        <f t="shared" si="154"/>
        <v>30.659494499999997</v>
      </c>
      <c r="P2470" s="13">
        <f>IF(D2470="ZZ",Brick_Kilns_EF!$E$4*(0.75),Brick_Kilns_EF!$E$4)</f>
        <v>3.5250000000000004E-3</v>
      </c>
      <c r="Q2470" s="13">
        <f t="shared" si="155"/>
        <v>31.326005250000001</v>
      </c>
    </row>
    <row r="2471" spans="1:17">
      <c r="A2471" s="13" t="s">
        <v>2482</v>
      </c>
      <c r="B2471" s="13">
        <v>23.231768420000002</v>
      </c>
      <c r="C2471" s="13">
        <v>90.340730539999996</v>
      </c>
      <c r="D2471" s="13" t="s">
        <v>2219</v>
      </c>
      <c r="E2471" s="13" t="s">
        <v>4927</v>
      </c>
      <c r="F2471" s="13" t="s">
        <v>7</v>
      </c>
      <c r="G2471" s="13" t="s">
        <v>4802</v>
      </c>
      <c r="H2471" s="13" t="s">
        <v>4816</v>
      </c>
      <c r="I2471" s="13">
        <f>(Brick_Kilns_EF!$B$13*Brick_Kilns_EF!$B$11*Brick_Kilns_EF!$B$12)</f>
        <v>8886.81</v>
      </c>
      <c r="J2471" s="13">
        <f>IF(D2471="ZZ",Brick_Kilns_EF!$E$5*(0.75),Brick_Kilns_EF!$E$5)</f>
        <v>7.2749999999999985E-3</v>
      </c>
      <c r="K2471" s="13">
        <f t="shared" si="153"/>
        <v>64.651542749999976</v>
      </c>
      <c r="L2471" s="13">
        <f>IF(D2471="ZZ",Brick_Kilns_EF!$E$2*(0.75),Brick_Kilns_EF!$E$2)</f>
        <v>5.0999999999999995E-3</v>
      </c>
      <c r="M2471" s="13">
        <f t="shared" si="152"/>
        <v>45.32273099999999</v>
      </c>
      <c r="N2471" s="13">
        <f>IF(D2471="ZZ",Brick_Kilns_EF!$E$3*(0.75),Brick_Kilns_EF!$E$3)</f>
        <v>3.4499999999999999E-3</v>
      </c>
      <c r="O2471" s="13">
        <f t="shared" si="154"/>
        <v>30.659494499999997</v>
      </c>
      <c r="P2471" s="13">
        <f>IF(D2471="ZZ",Brick_Kilns_EF!$E$4*(0.75),Brick_Kilns_EF!$E$4)</f>
        <v>3.5250000000000004E-3</v>
      </c>
      <c r="Q2471" s="13">
        <f t="shared" si="155"/>
        <v>31.326005250000001</v>
      </c>
    </row>
    <row r="2472" spans="1:17">
      <c r="A2472" s="13" t="s">
        <v>2483</v>
      </c>
      <c r="B2472" s="13">
        <v>23.52792625</v>
      </c>
      <c r="C2472" s="13">
        <v>89.708778100000004</v>
      </c>
      <c r="D2472" s="13" t="s">
        <v>2219</v>
      </c>
      <c r="E2472" s="13" t="s">
        <v>4927</v>
      </c>
      <c r="F2472" s="13" t="s">
        <v>7</v>
      </c>
      <c r="G2472" s="13" t="s">
        <v>4802</v>
      </c>
      <c r="H2472" s="13" t="s">
        <v>4816</v>
      </c>
      <c r="I2472" s="13">
        <f>(Brick_Kilns_EF!$B$13*Brick_Kilns_EF!$B$11*Brick_Kilns_EF!$B$12)</f>
        <v>8886.81</v>
      </c>
      <c r="J2472" s="13">
        <f>IF(D2472="ZZ",Brick_Kilns_EF!$E$5*(0.75),Brick_Kilns_EF!$E$5)</f>
        <v>7.2749999999999985E-3</v>
      </c>
      <c r="K2472" s="13">
        <f t="shared" si="153"/>
        <v>64.651542749999976</v>
      </c>
      <c r="L2472" s="13">
        <f>IF(D2472="ZZ",Brick_Kilns_EF!$E$2*(0.75),Brick_Kilns_EF!$E$2)</f>
        <v>5.0999999999999995E-3</v>
      </c>
      <c r="M2472" s="13">
        <f t="shared" si="152"/>
        <v>45.32273099999999</v>
      </c>
      <c r="N2472" s="13">
        <f>IF(D2472="ZZ",Brick_Kilns_EF!$E$3*(0.75),Brick_Kilns_EF!$E$3)</f>
        <v>3.4499999999999999E-3</v>
      </c>
      <c r="O2472" s="13">
        <f t="shared" si="154"/>
        <v>30.659494499999997</v>
      </c>
      <c r="P2472" s="13">
        <f>IF(D2472="ZZ",Brick_Kilns_EF!$E$4*(0.75),Brick_Kilns_EF!$E$4)</f>
        <v>3.5250000000000004E-3</v>
      </c>
      <c r="Q2472" s="13">
        <f t="shared" si="155"/>
        <v>31.326005250000001</v>
      </c>
    </row>
    <row r="2473" spans="1:17">
      <c r="A2473" s="13" t="s">
        <v>2484</v>
      </c>
      <c r="B2473" s="13">
        <v>22.813389229999999</v>
      </c>
      <c r="C2473" s="13">
        <v>89.587110800000005</v>
      </c>
      <c r="D2473" s="13" t="s">
        <v>2219</v>
      </c>
      <c r="E2473" s="13" t="s">
        <v>4927</v>
      </c>
      <c r="F2473" s="13" t="s">
        <v>9</v>
      </c>
      <c r="G2473" s="13" t="s">
        <v>4802</v>
      </c>
      <c r="H2473" s="13" t="s">
        <v>4816</v>
      </c>
      <c r="I2473" s="13">
        <f>(Brick_Kilns_EF!$B$13*Brick_Kilns_EF!$B$11*Brick_Kilns_EF!$B$12)</f>
        <v>8886.81</v>
      </c>
      <c r="J2473" s="13">
        <f>IF(D2473="ZZ",Brick_Kilns_EF!$E$5*(0.75),Brick_Kilns_EF!$E$5)</f>
        <v>7.2749999999999985E-3</v>
      </c>
      <c r="K2473" s="13">
        <f t="shared" si="153"/>
        <v>64.651542749999976</v>
      </c>
      <c r="L2473" s="13">
        <f>IF(D2473="ZZ",Brick_Kilns_EF!$E$2*(0.75),Brick_Kilns_EF!$E$2)</f>
        <v>5.0999999999999995E-3</v>
      </c>
      <c r="M2473" s="13">
        <f t="shared" si="152"/>
        <v>45.32273099999999</v>
      </c>
      <c r="N2473" s="13">
        <f>IF(D2473="ZZ",Brick_Kilns_EF!$E$3*(0.75),Brick_Kilns_EF!$E$3)</f>
        <v>3.4499999999999999E-3</v>
      </c>
      <c r="O2473" s="13">
        <f t="shared" si="154"/>
        <v>30.659494499999997</v>
      </c>
      <c r="P2473" s="13">
        <f>IF(D2473="ZZ",Brick_Kilns_EF!$E$4*(0.75),Brick_Kilns_EF!$E$4)</f>
        <v>3.5250000000000004E-3</v>
      </c>
      <c r="Q2473" s="13">
        <f t="shared" si="155"/>
        <v>31.326005250000001</v>
      </c>
    </row>
    <row r="2474" spans="1:17">
      <c r="A2474" s="13" t="s">
        <v>2485</v>
      </c>
      <c r="B2474" s="13">
        <v>22.812421990000001</v>
      </c>
      <c r="C2474" s="13">
        <v>89.591002290000006</v>
      </c>
      <c r="D2474" s="13" t="s">
        <v>2219</v>
      </c>
      <c r="E2474" s="13" t="s">
        <v>4927</v>
      </c>
      <c r="F2474" s="13" t="s">
        <v>9</v>
      </c>
      <c r="G2474" s="13" t="s">
        <v>4802</v>
      </c>
      <c r="H2474" s="13" t="s">
        <v>4816</v>
      </c>
      <c r="I2474" s="13">
        <f>(Brick_Kilns_EF!$B$13*Brick_Kilns_EF!$B$11*Brick_Kilns_EF!$B$12)</f>
        <v>8886.81</v>
      </c>
      <c r="J2474" s="13">
        <f>IF(D2474="ZZ",Brick_Kilns_EF!$E$5*(0.75),Brick_Kilns_EF!$E$5)</f>
        <v>7.2749999999999985E-3</v>
      </c>
      <c r="K2474" s="13">
        <f t="shared" si="153"/>
        <v>64.651542749999976</v>
      </c>
      <c r="L2474" s="13">
        <f>IF(D2474="ZZ",Brick_Kilns_EF!$E$2*(0.75),Brick_Kilns_EF!$E$2)</f>
        <v>5.0999999999999995E-3</v>
      </c>
      <c r="M2474" s="13">
        <f t="shared" si="152"/>
        <v>45.32273099999999</v>
      </c>
      <c r="N2474" s="13">
        <f>IF(D2474="ZZ",Brick_Kilns_EF!$E$3*(0.75),Brick_Kilns_EF!$E$3)</f>
        <v>3.4499999999999999E-3</v>
      </c>
      <c r="O2474" s="13">
        <f t="shared" si="154"/>
        <v>30.659494499999997</v>
      </c>
      <c r="P2474" s="13">
        <f>IF(D2474="ZZ",Brick_Kilns_EF!$E$4*(0.75),Brick_Kilns_EF!$E$4)</f>
        <v>3.5250000000000004E-3</v>
      </c>
      <c r="Q2474" s="13">
        <f t="shared" si="155"/>
        <v>31.326005250000001</v>
      </c>
    </row>
    <row r="2475" spans="1:17">
      <c r="A2475" s="13" t="s">
        <v>2486</v>
      </c>
      <c r="B2475" s="13">
        <v>22.811140170000002</v>
      </c>
      <c r="C2475" s="13">
        <v>89.588207299999993</v>
      </c>
      <c r="D2475" s="13" t="s">
        <v>2219</v>
      </c>
      <c r="E2475" s="13" t="s">
        <v>4927</v>
      </c>
      <c r="F2475" s="13" t="s">
        <v>9</v>
      </c>
      <c r="G2475" s="13" t="s">
        <v>4802</v>
      </c>
      <c r="H2475" s="13" t="s">
        <v>4816</v>
      </c>
      <c r="I2475" s="13">
        <f>(Brick_Kilns_EF!$B$13*Brick_Kilns_EF!$B$11*Brick_Kilns_EF!$B$12)</f>
        <v>8886.81</v>
      </c>
      <c r="J2475" s="13">
        <f>IF(D2475="ZZ",Brick_Kilns_EF!$E$5*(0.75),Brick_Kilns_EF!$E$5)</f>
        <v>7.2749999999999985E-3</v>
      </c>
      <c r="K2475" s="13">
        <f t="shared" si="153"/>
        <v>64.651542749999976</v>
      </c>
      <c r="L2475" s="13">
        <f>IF(D2475="ZZ",Brick_Kilns_EF!$E$2*(0.75),Brick_Kilns_EF!$E$2)</f>
        <v>5.0999999999999995E-3</v>
      </c>
      <c r="M2475" s="13">
        <f t="shared" si="152"/>
        <v>45.32273099999999</v>
      </c>
      <c r="N2475" s="13">
        <f>IF(D2475="ZZ",Brick_Kilns_EF!$E$3*(0.75),Brick_Kilns_EF!$E$3)</f>
        <v>3.4499999999999999E-3</v>
      </c>
      <c r="O2475" s="13">
        <f t="shared" si="154"/>
        <v>30.659494499999997</v>
      </c>
      <c r="P2475" s="13">
        <f>IF(D2475="ZZ",Brick_Kilns_EF!$E$4*(0.75),Brick_Kilns_EF!$E$4)</f>
        <v>3.5250000000000004E-3</v>
      </c>
      <c r="Q2475" s="13">
        <f t="shared" si="155"/>
        <v>31.326005250000001</v>
      </c>
    </row>
    <row r="2476" spans="1:17">
      <c r="A2476" s="13" t="s">
        <v>2487</v>
      </c>
      <c r="B2476" s="13">
        <v>22.415087020000001</v>
      </c>
      <c r="C2476" s="13">
        <v>89.242627400000003</v>
      </c>
      <c r="D2476" s="13" t="s">
        <v>2219</v>
      </c>
      <c r="E2476" s="13" t="s">
        <v>4927</v>
      </c>
      <c r="F2476" s="13" t="s">
        <v>9</v>
      </c>
      <c r="G2476" s="13" t="s">
        <v>4802</v>
      </c>
      <c r="H2476" s="13" t="s">
        <v>4816</v>
      </c>
      <c r="I2476" s="13">
        <f>(Brick_Kilns_EF!$B$13*Brick_Kilns_EF!$B$11*Brick_Kilns_EF!$B$12)</f>
        <v>8886.81</v>
      </c>
      <c r="J2476" s="13">
        <f>IF(D2476="ZZ",Brick_Kilns_EF!$E$5*(0.75),Brick_Kilns_EF!$E$5)</f>
        <v>7.2749999999999985E-3</v>
      </c>
      <c r="K2476" s="13">
        <f t="shared" si="153"/>
        <v>64.651542749999976</v>
      </c>
      <c r="L2476" s="13">
        <f>IF(D2476="ZZ",Brick_Kilns_EF!$E$2*(0.75),Brick_Kilns_EF!$E$2)</f>
        <v>5.0999999999999995E-3</v>
      </c>
      <c r="M2476" s="13">
        <f t="shared" si="152"/>
        <v>45.32273099999999</v>
      </c>
      <c r="N2476" s="13">
        <f>IF(D2476="ZZ",Brick_Kilns_EF!$E$3*(0.75),Brick_Kilns_EF!$E$3)</f>
        <v>3.4499999999999999E-3</v>
      </c>
      <c r="O2476" s="13">
        <f t="shared" si="154"/>
        <v>30.659494499999997</v>
      </c>
      <c r="P2476" s="13">
        <f>IF(D2476="ZZ",Brick_Kilns_EF!$E$4*(0.75),Brick_Kilns_EF!$E$4)</f>
        <v>3.5250000000000004E-3</v>
      </c>
      <c r="Q2476" s="13">
        <f t="shared" si="155"/>
        <v>31.326005250000001</v>
      </c>
    </row>
    <row r="2477" spans="1:17">
      <c r="A2477" s="13" t="s">
        <v>2488</v>
      </c>
      <c r="B2477" s="13">
        <v>25.1636022</v>
      </c>
      <c r="C2477" s="13">
        <v>88.760711349999994</v>
      </c>
      <c r="D2477" s="13" t="s">
        <v>2219</v>
      </c>
      <c r="E2477" s="13" t="s">
        <v>4927</v>
      </c>
      <c r="F2477" s="13" t="s">
        <v>42</v>
      </c>
      <c r="G2477" s="13" t="s">
        <v>4802</v>
      </c>
      <c r="H2477" s="13" t="s">
        <v>4816</v>
      </c>
      <c r="I2477" s="13">
        <f>(Brick_Kilns_EF!$B$13*Brick_Kilns_EF!$B$11*Brick_Kilns_EF!$B$12)</f>
        <v>8886.81</v>
      </c>
      <c r="J2477" s="13">
        <f>IF(D2477="ZZ",Brick_Kilns_EF!$E$5*(0.75),Brick_Kilns_EF!$E$5)</f>
        <v>7.2749999999999985E-3</v>
      </c>
      <c r="K2477" s="13">
        <f t="shared" si="153"/>
        <v>64.651542749999976</v>
      </c>
      <c r="L2477" s="13">
        <f>IF(D2477="ZZ",Brick_Kilns_EF!$E$2*(0.75),Brick_Kilns_EF!$E$2)</f>
        <v>5.0999999999999995E-3</v>
      </c>
      <c r="M2477" s="13">
        <f t="shared" si="152"/>
        <v>45.32273099999999</v>
      </c>
      <c r="N2477" s="13">
        <f>IF(D2477="ZZ",Brick_Kilns_EF!$E$3*(0.75),Brick_Kilns_EF!$E$3)</f>
        <v>3.4499999999999999E-3</v>
      </c>
      <c r="O2477" s="13">
        <f t="shared" si="154"/>
        <v>30.659494499999997</v>
      </c>
      <c r="P2477" s="13">
        <f>IF(D2477="ZZ",Brick_Kilns_EF!$E$4*(0.75),Brick_Kilns_EF!$E$4)</f>
        <v>3.5250000000000004E-3</v>
      </c>
      <c r="Q2477" s="13">
        <f t="shared" si="155"/>
        <v>31.326005250000001</v>
      </c>
    </row>
    <row r="2478" spans="1:17">
      <c r="A2478" s="13" t="s">
        <v>2489</v>
      </c>
      <c r="B2478" s="13">
        <v>25.162395499999999</v>
      </c>
      <c r="C2478" s="13">
        <v>88.762227100000004</v>
      </c>
      <c r="D2478" s="13" t="s">
        <v>2219</v>
      </c>
      <c r="E2478" s="13" t="s">
        <v>4927</v>
      </c>
      <c r="F2478" s="13" t="s">
        <v>42</v>
      </c>
      <c r="G2478" s="13" t="s">
        <v>4802</v>
      </c>
      <c r="H2478" s="13" t="s">
        <v>4816</v>
      </c>
      <c r="I2478" s="13">
        <f>(Brick_Kilns_EF!$B$13*Brick_Kilns_EF!$B$11*Brick_Kilns_EF!$B$12)</f>
        <v>8886.81</v>
      </c>
      <c r="J2478" s="13">
        <f>IF(D2478="ZZ",Brick_Kilns_EF!$E$5*(0.75),Brick_Kilns_EF!$E$5)</f>
        <v>7.2749999999999985E-3</v>
      </c>
      <c r="K2478" s="13">
        <f t="shared" si="153"/>
        <v>64.651542749999976</v>
      </c>
      <c r="L2478" s="13">
        <f>IF(D2478="ZZ",Brick_Kilns_EF!$E$2*(0.75),Brick_Kilns_EF!$E$2)</f>
        <v>5.0999999999999995E-3</v>
      </c>
      <c r="M2478" s="13">
        <f t="shared" si="152"/>
        <v>45.32273099999999</v>
      </c>
      <c r="N2478" s="13">
        <f>IF(D2478="ZZ",Brick_Kilns_EF!$E$3*(0.75),Brick_Kilns_EF!$E$3)</f>
        <v>3.4499999999999999E-3</v>
      </c>
      <c r="O2478" s="13">
        <f t="shared" si="154"/>
        <v>30.659494499999997</v>
      </c>
      <c r="P2478" s="13">
        <f>IF(D2478="ZZ",Brick_Kilns_EF!$E$4*(0.75),Brick_Kilns_EF!$E$4)</f>
        <v>3.5250000000000004E-3</v>
      </c>
      <c r="Q2478" s="13">
        <f t="shared" si="155"/>
        <v>31.326005250000001</v>
      </c>
    </row>
    <row r="2479" spans="1:17">
      <c r="A2479" s="13" t="s">
        <v>2490</v>
      </c>
      <c r="B2479" s="13">
        <v>25.16419381</v>
      </c>
      <c r="C2479" s="13">
        <v>88.762345350000004</v>
      </c>
      <c r="D2479" s="13" t="s">
        <v>2219</v>
      </c>
      <c r="E2479" s="13" t="s">
        <v>4927</v>
      </c>
      <c r="F2479" s="13" t="s">
        <v>42</v>
      </c>
      <c r="G2479" s="13" t="s">
        <v>4802</v>
      </c>
      <c r="H2479" s="13" t="s">
        <v>4816</v>
      </c>
      <c r="I2479" s="13">
        <f>(Brick_Kilns_EF!$B$13*Brick_Kilns_EF!$B$11*Brick_Kilns_EF!$B$12)</f>
        <v>8886.81</v>
      </c>
      <c r="J2479" s="13">
        <f>IF(D2479="ZZ",Brick_Kilns_EF!$E$5*(0.75),Brick_Kilns_EF!$E$5)</f>
        <v>7.2749999999999985E-3</v>
      </c>
      <c r="K2479" s="13">
        <f t="shared" si="153"/>
        <v>64.651542749999976</v>
      </c>
      <c r="L2479" s="13">
        <f>IF(D2479="ZZ",Brick_Kilns_EF!$E$2*(0.75),Brick_Kilns_EF!$E$2)</f>
        <v>5.0999999999999995E-3</v>
      </c>
      <c r="M2479" s="13">
        <f t="shared" si="152"/>
        <v>45.32273099999999</v>
      </c>
      <c r="N2479" s="13">
        <f>IF(D2479="ZZ",Brick_Kilns_EF!$E$3*(0.75),Brick_Kilns_EF!$E$3)</f>
        <v>3.4499999999999999E-3</v>
      </c>
      <c r="O2479" s="13">
        <f t="shared" si="154"/>
        <v>30.659494499999997</v>
      </c>
      <c r="P2479" s="13">
        <f>IF(D2479="ZZ",Brick_Kilns_EF!$E$4*(0.75),Brick_Kilns_EF!$E$4)</f>
        <v>3.5250000000000004E-3</v>
      </c>
      <c r="Q2479" s="13">
        <f t="shared" si="155"/>
        <v>31.326005250000001</v>
      </c>
    </row>
    <row r="2480" spans="1:17">
      <c r="A2480" s="13" t="s">
        <v>2491</v>
      </c>
      <c r="B2480" s="13">
        <v>24.235015870000002</v>
      </c>
      <c r="C2480" s="13">
        <v>89.579822719999996</v>
      </c>
      <c r="D2480" s="13" t="s">
        <v>2219</v>
      </c>
      <c r="E2480" s="13" t="s">
        <v>4927</v>
      </c>
      <c r="F2480" s="13" t="s">
        <v>42</v>
      </c>
      <c r="G2480" s="13" t="s">
        <v>4802</v>
      </c>
      <c r="H2480" s="13" t="s">
        <v>4816</v>
      </c>
      <c r="I2480" s="13">
        <f>(Brick_Kilns_EF!$B$13*Brick_Kilns_EF!$B$11*Brick_Kilns_EF!$B$12)</f>
        <v>8886.81</v>
      </c>
      <c r="J2480" s="13">
        <f>IF(D2480="ZZ",Brick_Kilns_EF!$E$5*(0.75),Brick_Kilns_EF!$E$5)</f>
        <v>7.2749999999999985E-3</v>
      </c>
      <c r="K2480" s="13">
        <f t="shared" si="153"/>
        <v>64.651542749999976</v>
      </c>
      <c r="L2480" s="13">
        <f>IF(D2480="ZZ",Brick_Kilns_EF!$E$2*(0.75),Brick_Kilns_EF!$E$2)</f>
        <v>5.0999999999999995E-3</v>
      </c>
      <c r="M2480" s="13">
        <f t="shared" si="152"/>
        <v>45.32273099999999</v>
      </c>
      <c r="N2480" s="13">
        <f>IF(D2480="ZZ",Brick_Kilns_EF!$E$3*(0.75),Brick_Kilns_EF!$E$3)</f>
        <v>3.4499999999999999E-3</v>
      </c>
      <c r="O2480" s="13">
        <f t="shared" si="154"/>
        <v>30.659494499999997</v>
      </c>
      <c r="P2480" s="13">
        <f>IF(D2480="ZZ",Brick_Kilns_EF!$E$4*(0.75),Brick_Kilns_EF!$E$4)</f>
        <v>3.5250000000000004E-3</v>
      </c>
      <c r="Q2480" s="13">
        <f t="shared" si="155"/>
        <v>31.326005250000001</v>
      </c>
    </row>
    <row r="2481" spans="1:17">
      <c r="A2481" s="13" t="s">
        <v>2492</v>
      </c>
      <c r="B2481" s="13">
        <v>23.032040689999999</v>
      </c>
      <c r="C2481" s="13">
        <v>89.124616020000005</v>
      </c>
      <c r="D2481" s="13" t="s">
        <v>2219</v>
      </c>
      <c r="E2481" s="13" t="s">
        <v>4927</v>
      </c>
      <c r="F2481" s="13" t="s">
        <v>9</v>
      </c>
      <c r="G2481" s="13" t="s">
        <v>4802</v>
      </c>
      <c r="H2481" s="13" t="s">
        <v>4816</v>
      </c>
      <c r="I2481" s="13">
        <f>(Brick_Kilns_EF!$B$13*Brick_Kilns_EF!$B$11*Brick_Kilns_EF!$B$12)</f>
        <v>8886.81</v>
      </c>
      <c r="J2481" s="13">
        <f>IF(D2481="ZZ",Brick_Kilns_EF!$E$5*(0.75),Brick_Kilns_EF!$E$5)</f>
        <v>7.2749999999999985E-3</v>
      </c>
      <c r="K2481" s="13">
        <f t="shared" si="153"/>
        <v>64.651542749999976</v>
      </c>
      <c r="L2481" s="13">
        <f>IF(D2481="ZZ",Brick_Kilns_EF!$E$2*(0.75),Brick_Kilns_EF!$E$2)</f>
        <v>5.0999999999999995E-3</v>
      </c>
      <c r="M2481" s="13">
        <f t="shared" si="152"/>
        <v>45.32273099999999</v>
      </c>
      <c r="N2481" s="13">
        <f>IF(D2481="ZZ",Brick_Kilns_EF!$E$3*(0.75),Brick_Kilns_EF!$E$3)</f>
        <v>3.4499999999999999E-3</v>
      </c>
      <c r="O2481" s="13">
        <f t="shared" si="154"/>
        <v>30.659494499999997</v>
      </c>
      <c r="P2481" s="13">
        <f>IF(D2481="ZZ",Brick_Kilns_EF!$E$4*(0.75),Brick_Kilns_EF!$E$4)</f>
        <v>3.5250000000000004E-3</v>
      </c>
      <c r="Q2481" s="13">
        <f t="shared" si="155"/>
        <v>31.326005250000001</v>
      </c>
    </row>
    <row r="2482" spans="1:17">
      <c r="A2482" s="13" t="s">
        <v>2493</v>
      </c>
      <c r="B2482" s="13">
        <v>22.824316</v>
      </c>
      <c r="C2482" s="13">
        <v>89.606936599999997</v>
      </c>
      <c r="D2482" s="13" t="s">
        <v>2219</v>
      </c>
      <c r="E2482" s="13" t="s">
        <v>4927</v>
      </c>
      <c r="F2482" s="13" t="s">
        <v>9</v>
      </c>
      <c r="G2482" s="13" t="s">
        <v>4802</v>
      </c>
      <c r="H2482" s="13" t="s">
        <v>4816</v>
      </c>
      <c r="I2482" s="13">
        <f>(Brick_Kilns_EF!$B$13*Brick_Kilns_EF!$B$11*Brick_Kilns_EF!$B$12)</f>
        <v>8886.81</v>
      </c>
      <c r="J2482" s="13">
        <f>IF(D2482="ZZ",Brick_Kilns_EF!$E$5*(0.75),Brick_Kilns_EF!$E$5)</f>
        <v>7.2749999999999985E-3</v>
      </c>
      <c r="K2482" s="13">
        <f t="shared" si="153"/>
        <v>64.651542749999976</v>
      </c>
      <c r="L2482" s="13">
        <f>IF(D2482="ZZ",Brick_Kilns_EF!$E$2*(0.75),Brick_Kilns_EF!$E$2)</f>
        <v>5.0999999999999995E-3</v>
      </c>
      <c r="M2482" s="13">
        <f t="shared" si="152"/>
        <v>45.32273099999999</v>
      </c>
      <c r="N2482" s="13">
        <f>IF(D2482="ZZ",Brick_Kilns_EF!$E$3*(0.75),Brick_Kilns_EF!$E$3)</f>
        <v>3.4499999999999999E-3</v>
      </c>
      <c r="O2482" s="13">
        <f t="shared" si="154"/>
        <v>30.659494499999997</v>
      </c>
      <c r="P2482" s="13">
        <f>IF(D2482="ZZ",Brick_Kilns_EF!$E$4*(0.75),Brick_Kilns_EF!$E$4)</f>
        <v>3.5250000000000004E-3</v>
      </c>
      <c r="Q2482" s="13">
        <f t="shared" si="155"/>
        <v>31.326005250000001</v>
      </c>
    </row>
    <row r="2483" spans="1:17">
      <c r="A2483" s="13" t="s">
        <v>2494</v>
      </c>
      <c r="B2483" s="13">
        <v>22.824006109999999</v>
      </c>
      <c r="C2483" s="13">
        <v>89.608205100000006</v>
      </c>
      <c r="D2483" s="13" t="s">
        <v>2219</v>
      </c>
      <c r="E2483" s="13" t="s">
        <v>4927</v>
      </c>
      <c r="F2483" s="13" t="s">
        <v>9</v>
      </c>
      <c r="G2483" s="13" t="s">
        <v>4802</v>
      </c>
      <c r="H2483" s="13" t="s">
        <v>4816</v>
      </c>
      <c r="I2483" s="13">
        <f>(Brick_Kilns_EF!$B$13*Brick_Kilns_EF!$B$11*Brick_Kilns_EF!$B$12)</f>
        <v>8886.81</v>
      </c>
      <c r="J2483" s="13">
        <f>IF(D2483="ZZ",Brick_Kilns_EF!$E$5*(0.75),Brick_Kilns_EF!$E$5)</f>
        <v>7.2749999999999985E-3</v>
      </c>
      <c r="K2483" s="13">
        <f t="shared" si="153"/>
        <v>64.651542749999976</v>
      </c>
      <c r="L2483" s="13">
        <f>IF(D2483="ZZ",Brick_Kilns_EF!$E$2*(0.75),Brick_Kilns_EF!$E$2)</f>
        <v>5.0999999999999995E-3</v>
      </c>
      <c r="M2483" s="13">
        <f t="shared" si="152"/>
        <v>45.32273099999999</v>
      </c>
      <c r="N2483" s="13">
        <f>IF(D2483="ZZ",Brick_Kilns_EF!$E$3*(0.75),Brick_Kilns_EF!$E$3)</f>
        <v>3.4499999999999999E-3</v>
      </c>
      <c r="O2483" s="13">
        <f t="shared" si="154"/>
        <v>30.659494499999997</v>
      </c>
      <c r="P2483" s="13">
        <f>IF(D2483="ZZ",Brick_Kilns_EF!$E$4*(0.75),Brick_Kilns_EF!$E$4)</f>
        <v>3.5250000000000004E-3</v>
      </c>
      <c r="Q2483" s="13">
        <f t="shared" si="155"/>
        <v>31.326005250000001</v>
      </c>
    </row>
    <row r="2484" spans="1:17">
      <c r="A2484" s="13" t="s">
        <v>2495</v>
      </c>
      <c r="B2484" s="13">
        <v>23.814560369999999</v>
      </c>
      <c r="C2484" s="13">
        <v>90.110311429999996</v>
      </c>
      <c r="D2484" s="13" t="s">
        <v>2219</v>
      </c>
      <c r="E2484" s="13" t="s">
        <v>4927</v>
      </c>
      <c r="F2484" s="13" t="s">
        <v>7</v>
      </c>
      <c r="G2484" s="13" t="s">
        <v>4802</v>
      </c>
      <c r="H2484" s="13" t="s">
        <v>4816</v>
      </c>
      <c r="I2484" s="13">
        <f>(Brick_Kilns_EF!$B$13*Brick_Kilns_EF!$B$11*Brick_Kilns_EF!$B$12)</f>
        <v>8886.81</v>
      </c>
      <c r="J2484" s="13">
        <f>IF(D2484="ZZ",Brick_Kilns_EF!$E$5*(0.75),Brick_Kilns_EF!$E$5)</f>
        <v>7.2749999999999985E-3</v>
      </c>
      <c r="K2484" s="13">
        <f t="shared" si="153"/>
        <v>64.651542749999976</v>
      </c>
      <c r="L2484" s="13">
        <f>IF(D2484="ZZ",Brick_Kilns_EF!$E$2*(0.75),Brick_Kilns_EF!$E$2)</f>
        <v>5.0999999999999995E-3</v>
      </c>
      <c r="M2484" s="13">
        <f t="shared" si="152"/>
        <v>45.32273099999999</v>
      </c>
      <c r="N2484" s="13">
        <f>IF(D2484="ZZ",Brick_Kilns_EF!$E$3*(0.75),Brick_Kilns_EF!$E$3)</f>
        <v>3.4499999999999999E-3</v>
      </c>
      <c r="O2484" s="13">
        <f t="shared" si="154"/>
        <v>30.659494499999997</v>
      </c>
      <c r="P2484" s="13">
        <f>IF(D2484="ZZ",Brick_Kilns_EF!$E$4*(0.75),Brick_Kilns_EF!$E$4)</f>
        <v>3.5250000000000004E-3</v>
      </c>
      <c r="Q2484" s="13">
        <f t="shared" si="155"/>
        <v>31.326005250000001</v>
      </c>
    </row>
    <row r="2485" spans="1:17">
      <c r="A2485" s="13" t="s">
        <v>2496</v>
      </c>
      <c r="B2485" s="13">
        <v>23.815818719999999</v>
      </c>
      <c r="C2485" s="13">
        <v>90.109859929999999</v>
      </c>
      <c r="D2485" s="13" t="s">
        <v>2219</v>
      </c>
      <c r="E2485" s="13" t="s">
        <v>4927</v>
      </c>
      <c r="F2485" s="13" t="s">
        <v>7</v>
      </c>
      <c r="G2485" s="13" t="s">
        <v>4802</v>
      </c>
      <c r="H2485" s="13" t="s">
        <v>4816</v>
      </c>
      <c r="I2485" s="13">
        <f>(Brick_Kilns_EF!$B$13*Brick_Kilns_EF!$B$11*Brick_Kilns_EF!$B$12)</f>
        <v>8886.81</v>
      </c>
      <c r="J2485" s="13">
        <f>IF(D2485="ZZ",Brick_Kilns_EF!$E$5*(0.75),Brick_Kilns_EF!$E$5)</f>
        <v>7.2749999999999985E-3</v>
      </c>
      <c r="K2485" s="13">
        <f t="shared" si="153"/>
        <v>64.651542749999976</v>
      </c>
      <c r="L2485" s="13">
        <f>IF(D2485="ZZ",Brick_Kilns_EF!$E$2*(0.75),Brick_Kilns_EF!$E$2)</f>
        <v>5.0999999999999995E-3</v>
      </c>
      <c r="M2485" s="13">
        <f t="shared" si="152"/>
        <v>45.32273099999999</v>
      </c>
      <c r="N2485" s="13">
        <f>IF(D2485="ZZ",Brick_Kilns_EF!$E$3*(0.75),Brick_Kilns_EF!$E$3)</f>
        <v>3.4499999999999999E-3</v>
      </c>
      <c r="O2485" s="13">
        <f t="shared" si="154"/>
        <v>30.659494499999997</v>
      </c>
      <c r="P2485" s="13">
        <f>IF(D2485="ZZ",Brick_Kilns_EF!$E$4*(0.75),Brick_Kilns_EF!$E$4)</f>
        <v>3.5250000000000004E-3</v>
      </c>
      <c r="Q2485" s="13">
        <f t="shared" si="155"/>
        <v>31.326005250000001</v>
      </c>
    </row>
    <row r="2486" spans="1:17">
      <c r="A2486" s="13" t="s">
        <v>2497</v>
      </c>
      <c r="B2486" s="13">
        <v>22.68565293</v>
      </c>
      <c r="C2486" s="13">
        <v>90.606089330000003</v>
      </c>
      <c r="D2486" s="13" t="s">
        <v>2219</v>
      </c>
      <c r="E2486" s="13" t="s">
        <v>4927</v>
      </c>
      <c r="F2486" s="13" t="s">
        <v>11</v>
      </c>
      <c r="G2486" s="13" t="s">
        <v>4802</v>
      </c>
      <c r="H2486" s="13" t="s">
        <v>4816</v>
      </c>
      <c r="I2486" s="13">
        <f>(Brick_Kilns_EF!$B$13*Brick_Kilns_EF!$B$11*Brick_Kilns_EF!$B$12)</f>
        <v>8886.81</v>
      </c>
      <c r="J2486" s="13">
        <f>IF(D2486="ZZ",Brick_Kilns_EF!$E$5*(0.75),Brick_Kilns_EF!$E$5)</f>
        <v>7.2749999999999985E-3</v>
      </c>
      <c r="K2486" s="13">
        <f t="shared" si="153"/>
        <v>64.651542749999976</v>
      </c>
      <c r="L2486" s="13">
        <f>IF(D2486="ZZ",Brick_Kilns_EF!$E$2*(0.75),Brick_Kilns_EF!$E$2)</f>
        <v>5.0999999999999995E-3</v>
      </c>
      <c r="M2486" s="13">
        <f t="shared" si="152"/>
        <v>45.32273099999999</v>
      </c>
      <c r="N2486" s="13">
        <f>IF(D2486="ZZ",Brick_Kilns_EF!$E$3*(0.75),Brick_Kilns_EF!$E$3)</f>
        <v>3.4499999999999999E-3</v>
      </c>
      <c r="O2486" s="13">
        <f t="shared" si="154"/>
        <v>30.659494499999997</v>
      </c>
      <c r="P2486" s="13">
        <f>IF(D2486="ZZ",Brick_Kilns_EF!$E$4*(0.75),Brick_Kilns_EF!$E$4)</f>
        <v>3.5250000000000004E-3</v>
      </c>
      <c r="Q2486" s="13">
        <f t="shared" si="155"/>
        <v>31.326005250000001</v>
      </c>
    </row>
    <row r="2487" spans="1:17">
      <c r="A2487" s="13" t="s">
        <v>2498</v>
      </c>
      <c r="B2487" s="13">
        <v>22.68800998</v>
      </c>
      <c r="C2487" s="13">
        <v>90.60582058</v>
      </c>
      <c r="D2487" s="13" t="s">
        <v>2219</v>
      </c>
      <c r="E2487" s="13" t="s">
        <v>4927</v>
      </c>
      <c r="F2487" s="13" t="s">
        <v>11</v>
      </c>
      <c r="G2487" s="13" t="s">
        <v>4802</v>
      </c>
      <c r="H2487" s="13" t="s">
        <v>4816</v>
      </c>
      <c r="I2487" s="13">
        <f>(Brick_Kilns_EF!$B$13*Brick_Kilns_EF!$B$11*Brick_Kilns_EF!$B$12)</f>
        <v>8886.81</v>
      </c>
      <c r="J2487" s="13">
        <f>IF(D2487="ZZ",Brick_Kilns_EF!$E$5*(0.75),Brick_Kilns_EF!$E$5)</f>
        <v>7.2749999999999985E-3</v>
      </c>
      <c r="K2487" s="13">
        <f t="shared" si="153"/>
        <v>64.651542749999976</v>
      </c>
      <c r="L2487" s="13">
        <f>IF(D2487="ZZ",Brick_Kilns_EF!$E$2*(0.75),Brick_Kilns_EF!$E$2)</f>
        <v>5.0999999999999995E-3</v>
      </c>
      <c r="M2487" s="13">
        <f t="shared" si="152"/>
        <v>45.32273099999999</v>
      </c>
      <c r="N2487" s="13">
        <f>IF(D2487="ZZ",Brick_Kilns_EF!$E$3*(0.75),Brick_Kilns_EF!$E$3)</f>
        <v>3.4499999999999999E-3</v>
      </c>
      <c r="O2487" s="13">
        <f t="shared" si="154"/>
        <v>30.659494499999997</v>
      </c>
      <c r="P2487" s="13">
        <f>IF(D2487="ZZ",Brick_Kilns_EF!$E$4*(0.75),Brick_Kilns_EF!$E$4)</f>
        <v>3.5250000000000004E-3</v>
      </c>
      <c r="Q2487" s="13">
        <f t="shared" si="155"/>
        <v>31.326005250000001</v>
      </c>
    </row>
    <row r="2488" spans="1:17">
      <c r="A2488" s="13" t="s">
        <v>2499</v>
      </c>
      <c r="B2488" s="13">
        <v>22.613463629999998</v>
      </c>
      <c r="C2488" s="13">
        <v>90.615388890000006</v>
      </c>
      <c r="D2488" s="13" t="s">
        <v>2219</v>
      </c>
      <c r="E2488" s="13" t="s">
        <v>4927</v>
      </c>
      <c r="F2488" s="13" t="s">
        <v>11</v>
      </c>
      <c r="G2488" s="13" t="s">
        <v>4802</v>
      </c>
      <c r="H2488" s="13" t="s">
        <v>4816</v>
      </c>
      <c r="I2488" s="13">
        <f>(Brick_Kilns_EF!$B$13*Brick_Kilns_EF!$B$11*Brick_Kilns_EF!$B$12)</f>
        <v>8886.81</v>
      </c>
      <c r="J2488" s="13">
        <f>IF(D2488="ZZ",Brick_Kilns_EF!$E$5*(0.75),Brick_Kilns_EF!$E$5)</f>
        <v>7.2749999999999985E-3</v>
      </c>
      <c r="K2488" s="13">
        <f t="shared" si="153"/>
        <v>64.651542749999976</v>
      </c>
      <c r="L2488" s="13">
        <f>IF(D2488="ZZ",Brick_Kilns_EF!$E$2*(0.75),Brick_Kilns_EF!$E$2)</f>
        <v>5.0999999999999995E-3</v>
      </c>
      <c r="M2488" s="13">
        <f t="shared" si="152"/>
        <v>45.32273099999999</v>
      </c>
      <c r="N2488" s="13">
        <f>IF(D2488="ZZ",Brick_Kilns_EF!$E$3*(0.75),Brick_Kilns_EF!$E$3)</f>
        <v>3.4499999999999999E-3</v>
      </c>
      <c r="O2488" s="13">
        <f t="shared" si="154"/>
        <v>30.659494499999997</v>
      </c>
      <c r="P2488" s="13">
        <f>IF(D2488="ZZ",Brick_Kilns_EF!$E$4*(0.75),Brick_Kilns_EF!$E$4)</f>
        <v>3.5250000000000004E-3</v>
      </c>
      <c r="Q2488" s="13">
        <f t="shared" si="155"/>
        <v>31.326005250000001</v>
      </c>
    </row>
    <row r="2489" spans="1:17">
      <c r="A2489" s="13" t="s">
        <v>2500</v>
      </c>
      <c r="B2489" s="13">
        <v>23.031932730000001</v>
      </c>
      <c r="C2489" s="13">
        <v>89.413309549999994</v>
      </c>
      <c r="D2489" s="13" t="s">
        <v>2219</v>
      </c>
      <c r="E2489" s="13" t="s">
        <v>4927</v>
      </c>
      <c r="F2489" s="13" t="s">
        <v>9</v>
      </c>
      <c r="G2489" s="13" t="s">
        <v>4802</v>
      </c>
      <c r="H2489" s="13" t="s">
        <v>4816</v>
      </c>
      <c r="I2489" s="13">
        <f>(Brick_Kilns_EF!$B$13*Brick_Kilns_EF!$B$11*Brick_Kilns_EF!$B$12)</f>
        <v>8886.81</v>
      </c>
      <c r="J2489" s="13">
        <f>IF(D2489="ZZ",Brick_Kilns_EF!$E$5*(0.75),Brick_Kilns_EF!$E$5)</f>
        <v>7.2749999999999985E-3</v>
      </c>
      <c r="K2489" s="13">
        <f t="shared" si="153"/>
        <v>64.651542749999976</v>
      </c>
      <c r="L2489" s="13">
        <f>IF(D2489="ZZ",Brick_Kilns_EF!$E$2*(0.75),Brick_Kilns_EF!$E$2)</f>
        <v>5.0999999999999995E-3</v>
      </c>
      <c r="M2489" s="13">
        <f t="shared" si="152"/>
        <v>45.32273099999999</v>
      </c>
      <c r="N2489" s="13">
        <f>IF(D2489="ZZ",Brick_Kilns_EF!$E$3*(0.75),Brick_Kilns_EF!$E$3)</f>
        <v>3.4499999999999999E-3</v>
      </c>
      <c r="O2489" s="13">
        <f t="shared" si="154"/>
        <v>30.659494499999997</v>
      </c>
      <c r="P2489" s="13">
        <f>IF(D2489="ZZ",Brick_Kilns_EF!$E$4*(0.75),Brick_Kilns_EF!$E$4)</f>
        <v>3.5250000000000004E-3</v>
      </c>
      <c r="Q2489" s="13">
        <f t="shared" si="155"/>
        <v>31.326005250000001</v>
      </c>
    </row>
    <row r="2490" spans="1:17">
      <c r="A2490" s="13" t="s">
        <v>2501</v>
      </c>
      <c r="B2490" s="13">
        <v>22.91556594</v>
      </c>
      <c r="C2490" s="13">
        <v>89.830404180000002</v>
      </c>
      <c r="D2490" s="13" t="s">
        <v>2219</v>
      </c>
      <c r="E2490" s="13" t="s">
        <v>4927</v>
      </c>
      <c r="F2490" s="13" t="s">
        <v>9</v>
      </c>
      <c r="G2490" s="13" t="s">
        <v>4802</v>
      </c>
      <c r="H2490" s="13" t="s">
        <v>4816</v>
      </c>
      <c r="I2490" s="13">
        <f>(Brick_Kilns_EF!$B$13*Brick_Kilns_EF!$B$11*Brick_Kilns_EF!$B$12)</f>
        <v>8886.81</v>
      </c>
      <c r="J2490" s="13">
        <f>IF(D2490="ZZ",Brick_Kilns_EF!$E$5*(0.75),Brick_Kilns_EF!$E$5)</f>
        <v>7.2749999999999985E-3</v>
      </c>
      <c r="K2490" s="13">
        <f t="shared" si="153"/>
        <v>64.651542749999976</v>
      </c>
      <c r="L2490" s="13">
        <f>IF(D2490="ZZ",Brick_Kilns_EF!$E$2*(0.75),Brick_Kilns_EF!$E$2)</f>
        <v>5.0999999999999995E-3</v>
      </c>
      <c r="M2490" s="13">
        <f t="shared" si="152"/>
        <v>45.32273099999999</v>
      </c>
      <c r="N2490" s="13">
        <f>IF(D2490="ZZ",Brick_Kilns_EF!$E$3*(0.75),Brick_Kilns_EF!$E$3)</f>
        <v>3.4499999999999999E-3</v>
      </c>
      <c r="O2490" s="13">
        <f t="shared" si="154"/>
        <v>30.659494499999997</v>
      </c>
      <c r="P2490" s="13">
        <f>IF(D2490="ZZ",Brick_Kilns_EF!$E$4*(0.75),Brick_Kilns_EF!$E$4)</f>
        <v>3.5250000000000004E-3</v>
      </c>
      <c r="Q2490" s="13">
        <f t="shared" si="155"/>
        <v>31.326005250000001</v>
      </c>
    </row>
    <row r="2491" spans="1:17">
      <c r="A2491" s="13" t="s">
        <v>2502</v>
      </c>
      <c r="B2491" s="13">
        <v>25.835992959999999</v>
      </c>
      <c r="C2491" s="13">
        <v>89.182050469999993</v>
      </c>
      <c r="D2491" s="13" t="s">
        <v>2219</v>
      </c>
      <c r="E2491" s="13" t="s">
        <v>4927</v>
      </c>
      <c r="F2491" s="13" t="s">
        <v>171</v>
      </c>
      <c r="G2491" s="13" t="s">
        <v>4802</v>
      </c>
      <c r="H2491" s="13" t="s">
        <v>4816</v>
      </c>
      <c r="I2491" s="13">
        <f>(Brick_Kilns_EF!$B$13*Brick_Kilns_EF!$B$11*Brick_Kilns_EF!$B$12)</f>
        <v>8886.81</v>
      </c>
      <c r="J2491" s="13">
        <f>IF(D2491="ZZ",Brick_Kilns_EF!$E$5*(0.75),Brick_Kilns_EF!$E$5)</f>
        <v>7.2749999999999985E-3</v>
      </c>
      <c r="K2491" s="13">
        <f t="shared" si="153"/>
        <v>64.651542749999976</v>
      </c>
      <c r="L2491" s="13">
        <f>IF(D2491="ZZ",Brick_Kilns_EF!$E$2*(0.75),Brick_Kilns_EF!$E$2)</f>
        <v>5.0999999999999995E-3</v>
      </c>
      <c r="M2491" s="13">
        <f t="shared" si="152"/>
        <v>45.32273099999999</v>
      </c>
      <c r="N2491" s="13">
        <f>IF(D2491="ZZ",Brick_Kilns_EF!$E$3*(0.75),Brick_Kilns_EF!$E$3)</f>
        <v>3.4499999999999999E-3</v>
      </c>
      <c r="O2491" s="13">
        <f t="shared" si="154"/>
        <v>30.659494499999997</v>
      </c>
      <c r="P2491" s="13">
        <f>IF(D2491="ZZ",Brick_Kilns_EF!$E$4*(0.75),Brick_Kilns_EF!$E$4)</f>
        <v>3.5250000000000004E-3</v>
      </c>
      <c r="Q2491" s="13">
        <f t="shared" si="155"/>
        <v>31.326005250000001</v>
      </c>
    </row>
    <row r="2492" spans="1:17">
      <c r="A2492" s="13" t="s">
        <v>2503</v>
      </c>
      <c r="B2492" s="13">
        <v>24.0096636</v>
      </c>
      <c r="C2492" s="13">
        <v>90.196779579999998</v>
      </c>
      <c r="D2492" s="13" t="s">
        <v>2219</v>
      </c>
      <c r="E2492" s="13" t="s">
        <v>4927</v>
      </c>
      <c r="F2492" s="13" t="s">
        <v>7</v>
      </c>
      <c r="G2492" s="13" t="s">
        <v>4802</v>
      </c>
      <c r="H2492" s="13" t="s">
        <v>4816</v>
      </c>
      <c r="I2492" s="13">
        <f>(Brick_Kilns_EF!$B$13*Brick_Kilns_EF!$B$11*Brick_Kilns_EF!$B$12)</f>
        <v>8886.81</v>
      </c>
      <c r="J2492" s="13">
        <f>IF(D2492="ZZ",Brick_Kilns_EF!$E$5*(0.75),Brick_Kilns_EF!$E$5)</f>
        <v>7.2749999999999985E-3</v>
      </c>
      <c r="K2492" s="13">
        <f t="shared" si="153"/>
        <v>64.651542749999976</v>
      </c>
      <c r="L2492" s="13">
        <f>IF(D2492="ZZ",Brick_Kilns_EF!$E$2*(0.75),Brick_Kilns_EF!$E$2)</f>
        <v>5.0999999999999995E-3</v>
      </c>
      <c r="M2492" s="13">
        <f t="shared" si="152"/>
        <v>45.32273099999999</v>
      </c>
      <c r="N2492" s="13">
        <f>IF(D2492="ZZ",Brick_Kilns_EF!$E$3*(0.75),Brick_Kilns_EF!$E$3)</f>
        <v>3.4499999999999999E-3</v>
      </c>
      <c r="O2492" s="13">
        <f t="shared" si="154"/>
        <v>30.659494499999997</v>
      </c>
      <c r="P2492" s="13">
        <f>IF(D2492="ZZ",Brick_Kilns_EF!$E$4*(0.75),Brick_Kilns_EF!$E$4)</f>
        <v>3.5250000000000004E-3</v>
      </c>
      <c r="Q2492" s="13">
        <f t="shared" si="155"/>
        <v>31.326005250000001</v>
      </c>
    </row>
    <row r="2493" spans="1:17">
      <c r="A2493" s="13" t="s">
        <v>2504</v>
      </c>
      <c r="B2493" s="13">
        <v>24.01143373</v>
      </c>
      <c r="C2493" s="13">
        <v>90.197795459999995</v>
      </c>
      <c r="D2493" s="13" t="s">
        <v>2219</v>
      </c>
      <c r="E2493" s="13" t="s">
        <v>4927</v>
      </c>
      <c r="F2493" s="13" t="s">
        <v>7</v>
      </c>
      <c r="G2493" s="13" t="s">
        <v>4802</v>
      </c>
      <c r="H2493" s="13" t="s">
        <v>4816</v>
      </c>
      <c r="I2493" s="13">
        <f>(Brick_Kilns_EF!$B$13*Brick_Kilns_EF!$B$11*Brick_Kilns_EF!$B$12)</f>
        <v>8886.81</v>
      </c>
      <c r="J2493" s="13">
        <f>IF(D2493="ZZ",Brick_Kilns_EF!$E$5*(0.75),Brick_Kilns_EF!$E$5)</f>
        <v>7.2749999999999985E-3</v>
      </c>
      <c r="K2493" s="13">
        <f t="shared" si="153"/>
        <v>64.651542749999976</v>
      </c>
      <c r="L2493" s="13">
        <f>IF(D2493="ZZ",Brick_Kilns_EF!$E$2*(0.75),Brick_Kilns_EF!$E$2)</f>
        <v>5.0999999999999995E-3</v>
      </c>
      <c r="M2493" s="13">
        <f t="shared" si="152"/>
        <v>45.32273099999999</v>
      </c>
      <c r="N2493" s="13">
        <f>IF(D2493="ZZ",Brick_Kilns_EF!$E$3*(0.75),Brick_Kilns_EF!$E$3)</f>
        <v>3.4499999999999999E-3</v>
      </c>
      <c r="O2493" s="13">
        <f t="shared" si="154"/>
        <v>30.659494499999997</v>
      </c>
      <c r="P2493" s="13">
        <f>IF(D2493="ZZ",Brick_Kilns_EF!$E$4*(0.75),Brick_Kilns_EF!$E$4)</f>
        <v>3.5250000000000004E-3</v>
      </c>
      <c r="Q2493" s="13">
        <f t="shared" si="155"/>
        <v>31.326005250000001</v>
      </c>
    </row>
    <row r="2494" spans="1:17">
      <c r="A2494" s="13" t="s">
        <v>2505</v>
      </c>
      <c r="B2494" s="13">
        <v>24.013100569999999</v>
      </c>
      <c r="C2494" s="13">
        <v>90.195742210000006</v>
      </c>
      <c r="D2494" s="13" t="s">
        <v>2219</v>
      </c>
      <c r="E2494" s="13" t="s">
        <v>4927</v>
      </c>
      <c r="F2494" s="13" t="s">
        <v>7</v>
      </c>
      <c r="G2494" s="13" t="s">
        <v>4802</v>
      </c>
      <c r="H2494" s="13" t="s">
        <v>4816</v>
      </c>
      <c r="I2494" s="13">
        <f>(Brick_Kilns_EF!$B$13*Brick_Kilns_EF!$B$11*Brick_Kilns_EF!$B$12)</f>
        <v>8886.81</v>
      </c>
      <c r="J2494" s="13">
        <f>IF(D2494="ZZ",Brick_Kilns_EF!$E$5*(0.75),Brick_Kilns_EF!$E$5)</f>
        <v>7.2749999999999985E-3</v>
      </c>
      <c r="K2494" s="13">
        <f t="shared" si="153"/>
        <v>64.651542749999976</v>
      </c>
      <c r="L2494" s="13">
        <f>IF(D2494="ZZ",Brick_Kilns_EF!$E$2*(0.75),Brick_Kilns_EF!$E$2)</f>
        <v>5.0999999999999995E-3</v>
      </c>
      <c r="M2494" s="13">
        <f t="shared" si="152"/>
        <v>45.32273099999999</v>
      </c>
      <c r="N2494" s="13">
        <f>IF(D2494="ZZ",Brick_Kilns_EF!$E$3*(0.75),Brick_Kilns_EF!$E$3)</f>
        <v>3.4499999999999999E-3</v>
      </c>
      <c r="O2494" s="13">
        <f t="shared" si="154"/>
        <v>30.659494499999997</v>
      </c>
      <c r="P2494" s="13">
        <f>IF(D2494="ZZ",Brick_Kilns_EF!$E$4*(0.75),Brick_Kilns_EF!$E$4)</f>
        <v>3.5250000000000004E-3</v>
      </c>
      <c r="Q2494" s="13">
        <f t="shared" si="155"/>
        <v>31.326005250000001</v>
      </c>
    </row>
    <row r="2495" spans="1:17">
      <c r="A2495" s="13" t="s">
        <v>2506</v>
      </c>
      <c r="B2495" s="13">
        <v>24.01168728</v>
      </c>
      <c r="C2495" s="13">
        <v>90.195661580000007</v>
      </c>
      <c r="D2495" s="13" t="s">
        <v>2219</v>
      </c>
      <c r="E2495" s="13" t="s">
        <v>4927</v>
      </c>
      <c r="F2495" s="13" t="s">
        <v>7</v>
      </c>
      <c r="G2495" s="13" t="s">
        <v>4802</v>
      </c>
      <c r="H2495" s="13" t="s">
        <v>4816</v>
      </c>
      <c r="I2495" s="13">
        <f>(Brick_Kilns_EF!$B$13*Brick_Kilns_EF!$B$11*Brick_Kilns_EF!$B$12)</f>
        <v>8886.81</v>
      </c>
      <c r="J2495" s="13">
        <f>IF(D2495="ZZ",Brick_Kilns_EF!$E$5*(0.75),Brick_Kilns_EF!$E$5)</f>
        <v>7.2749999999999985E-3</v>
      </c>
      <c r="K2495" s="13">
        <f t="shared" si="153"/>
        <v>64.651542749999976</v>
      </c>
      <c r="L2495" s="13">
        <f>IF(D2495="ZZ",Brick_Kilns_EF!$E$2*(0.75),Brick_Kilns_EF!$E$2)</f>
        <v>5.0999999999999995E-3</v>
      </c>
      <c r="M2495" s="13">
        <f t="shared" si="152"/>
        <v>45.32273099999999</v>
      </c>
      <c r="N2495" s="13">
        <f>IF(D2495="ZZ",Brick_Kilns_EF!$E$3*(0.75),Brick_Kilns_EF!$E$3)</f>
        <v>3.4499999999999999E-3</v>
      </c>
      <c r="O2495" s="13">
        <f t="shared" si="154"/>
        <v>30.659494499999997</v>
      </c>
      <c r="P2495" s="13">
        <f>IF(D2495="ZZ",Brick_Kilns_EF!$E$4*(0.75),Brick_Kilns_EF!$E$4)</f>
        <v>3.5250000000000004E-3</v>
      </c>
      <c r="Q2495" s="13">
        <f t="shared" si="155"/>
        <v>31.326005250000001</v>
      </c>
    </row>
    <row r="2496" spans="1:17">
      <c r="A2496" s="13" t="s">
        <v>2507</v>
      </c>
      <c r="B2496" s="13">
        <v>23.826480010000001</v>
      </c>
      <c r="C2496" s="13">
        <v>88.849260920000006</v>
      </c>
      <c r="D2496" s="13" t="s">
        <v>2219</v>
      </c>
      <c r="E2496" s="13" t="s">
        <v>4927</v>
      </c>
      <c r="F2496" s="13" t="s">
        <v>9</v>
      </c>
      <c r="G2496" s="13" t="s">
        <v>4802</v>
      </c>
      <c r="H2496" s="13" t="s">
        <v>4816</v>
      </c>
      <c r="I2496" s="13">
        <f>(Brick_Kilns_EF!$B$13*Brick_Kilns_EF!$B$11*Brick_Kilns_EF!$B$12)</f>
        <v>8886.81</v>
      </c>
      <c r="J2496" s="13">
        <f>IF(D2496="ZZ",Brick_Kilns_EF!$E$5*(0.75),Brick_Kilns_EF!$E$5)</f>
        <v>7.2749999999999985E-3</v>
      </c>
      <c r="K2496" s="13">
        <f t="shared" si="153"/>
        <v>64.651542749999976</v>
      </c>
      <c r="L2496" s="13">
        <f>IF(D2496="ZZ",Brick_Kilns_EF!$E$2*(0.75),Brick_Kilns_EF!$E$2)</f>
        <v>5.0999999999999995E-3</v>
      </c>
      <c r="M2496" s="13">
        <f t="shared" si="152"/>
        <v>45.32273099999999</v>
      </c>
      <c r="N2496" s="13">
        <f>IF(D2496="ZZ",Brick_Kilns_EF!$E$3*(0.75),Brick_Kilns_EF!$E$3)</f>
        <v>3.4499999999999999E-3</v>
      </c>
      <c r="O2496" s="13">
        <f t="shared" si="154"/>
        <v>30.659494499999997</v>
      </c>
      <c r="P2496" s="13">
        <f>IF(D2496="ZZ",Brick_Kilns_EF!$E$4*(0.75),Brick_Kilns_EF!$E$4)</f>
        <v>3.5250000000000004E-3</v>
      </c>
      <c r="Q2496" s="13">
        <f t="shared" si="155"/>
        <v>31.326005250000001</v>
      </c>
    </row>
    <row r="2497" spans="1:17">
      <c r="A2497" s="13" t="s">
        <v>2508</v>
      </c>
      <c r="B2497" s="13">
        <v>23.509862640000001</v>
      </c>
      <c r="C2497" s="13">
        <v>89.474025929999996</v>
      </c>
      <c r="D2497" s="13" t="s">
        <v>2219</v>
      </c>
      <c r="E2497" s="13" t="s">
        <v>4927</v>
      </c>
      <c r="F2497" s="13" t="s">
        <v>9</v>
      </c>
      <c r="G2497" s="13" t="s">
        <v>4802</v>
      </c>
      <c r="H2497" s="13" t="s">
        <v>4816</v>
      </c>
      <c r="I2497" s="13">
        <f>(Brick_Kilns_EF!$B$13*Brick_Kilns_EF!$B$11*Brick_Kilns_EF!$B$12)</f>
        <v>8886.81</v>
      </c>
      <c r="J2497" s="13">
        <f>IF(D2497="ZZ",Brick_Kilns_EF!$E$5*(0.75),Brick_Kilns_EF!$E$5)</f>
        <v>7.2749999999999985E-3</v>
      </c>
      <c r="K2497" s="13">
        <f t="shared" si="153"/>
        <v>64.651542749999976</v>
      </c>
      <c r="L2497" s="13">
        <f>IF(D2497="ZZ",Brick_Kilns_EF!$E$2*(0.75),Brick_Kilns_EF!$E$2)</f>
        <v>5.0999999999999995E-3</v>
      </c>
      <c r="M2497" s="13">
        <f t="shared" si="152"/>
        <v>45.32273099999999</v>
      </c>
      <c r="N2497" s="13">
        <f>IF(D2497="ZZ",Brick_Kilns_EF!$E$3*(0.75),Brick_Kilns_EF!$E$3)</f>
        <v>3.4499999999999999E-3</v>
      </c>
      <c r="O2497" s="13">
        <f t="shared" si="154"/>
        <v>30.659494499999997</v>
      </c>
      <c r="P2497" s="13">
        <f>IF(D2497="ZZ",Brick_Kilns_EF!$E$4*(0.75),Brick_Kilns_EF!$E$4)</f>
        <v>3.5250000000000004E-3</v>
      </c>
      <c r="Q2497" s="13">
        <f t="shared" si="155"/>
        <v>31.326005250000001</v>
      </c>
    </row>
    <row r="2498" spans="1:17">
      <c r="A2498" s="13" t="s">
        <v>2509</v>
      </c>
      <c r="B2498" s="13">
        <v>23.411147320000001</v>
      </c>
      <c r="C2498" s="13">
        <v>89.118224749999996</v>
      </c>
      <c r="D2498" s="13" t="s">
        <v>2219</v>
      </c>
      <c r="E2498" s="13" t="s">
        <v>4927</v>
      </c>
      <c r="F2498" s="13" t="s">
        <v>9</v>
      </c>
      <c r="G2498" s="13" t="s">
        <v>4802</v>
      </c>
      <c r="H2498" s="13" t="s">
        <v>4816</v>
      </c>
      <c r="I2498" s="13">
        <f>(Brick_Kilns_EF!$B$13*Brick_Kilns_EF!$B$11*Brick_Kilns_EF!$B$12)</f>
        <v>8886.81</v>
      </c>
      <c r="J2498" s="13">
        <f>IF(D2498="ZZ",Brick_Kilns_EF!$E$5*(0.75),Brick_Kilns_EF!$E$5)</f>
        <v>7.2749999999999985E-3</v>
      </c>
      <c r="K2498" s="13">
        <f t="shared" si="153"/>
        <v>64.651542749999976</v>
      </c>
      <c r="L2498" s="13">
        <f>IF(D2498="ZZ",Brick_Kilns_EF!$E$2*(0.75),Brick_Kilns_EF!$E$2)</f>
        <v>5.0999999999999995E-3</v>
      </c>
      <c r="M2498" s="13">
        <f t="shared" ref="M2498:M2561" si="156">(I2498*L2498)</f>
        <v>45.32273099999999</v>
      </c>
      <c r="N2498" s="13">
        <f>IF(D2498="ZZ",Brick_Kilns_EF!$E$3*(0.75),Brick_Kilns_EF!$E$3)</f>
        <v>3.4499999999999999E-3</v>
      </c>
      <c r="O2498" s="13">
        <f t="shared" si="154"/>
        <v>30.659494499999997</v>
      </c>
      <c r="P2498" s="13">
        <f>IF(D2498="ZZ",Brick_Kilns_EF!$E$4*(0.75),Brick_Kilns_EF!$E$4)</f>
        <v>3.5250000000000004E-3</v>
      </c>
      <c r="Q2498" s="13">
        <f t="shared" si="155"/>
        <v>31.326005250000001</v>
      </c>
    </row>
    <row r="2499" spans="1:17">
      <c r="A2499" s="13" t="s">
        <v>2510</v>
      </c>
      <c r="B2499" s="13">
        <v>23.410306859999999</v>
      </c>
      <c r="C2499" s="13">
        <v>89.119955500000003</v>
      </c>
      <c r="D2499" s="13" t="s">
        <v>2219</v>
      </c>
      <c r="E2499" s="13" t="s">
        <v>4927</v>
      </c>
      <c r="F2499" s="13" t="s">
        <v>9</v>
      </c>
      <c r="G2499" s="13" t="s">
        <v>4802</v>
      </c>
      <c r="H2499" s="13" t="s">
        <v>4816</v>
      </c>
      <c r="I2499" s="13">
        <f>(Brick_Kilns_EF!$B$13*Brick_Kilns_EF!$B$11*Brick_Kilns_EF!$B$12)</f>
        <v>8886.81</v>
      </c>
      <c r="J2499" s="13">
        <f>IF(D2499="ZZ",Brick_Kilns_EF!$E$5*(0.75),Brick_Kilns_EF!$E$5)</f>
        <v>7.2749999999999985E-3</v>
      </c>
      <c r="K2499" s="13">
        <f t="shared" ref="K2499:K2562" si="157">J2499*I2499</f>
        <v>64.651542749999976</v>
      </c>
      <c r="L2499" s="13">
        <f>IF(D2499="ZZ",Brick_Kilns_EF!$E$2*(0.75),Brick_Kilns_EF!$E$2)</f>
        <v>5.0999999999999995E-3</v>
      </c>
      <c r="M2499" s="13">
        <f t="shared" si="156"/>
        <v>45.32273099999999</v>
      </c>
      <c r="N2499" s="13">
        <f>IF(D2499="ZZ",Brick_Kilns_EF!$E$3*(0.75),Brick_Kilns_EF!$E$3)</f>
        <v>3.4499999999999999E-3</v>
      </c>
      <c r="O2499" s="13">
        <f t="shared" ref="O2499:O2562" si="158">I2499*N2499</f>
        <v>30.659494499999997</v>
      </c>
      <c r="P2499" s="13">
        <f>IF(D2499="ZZ",Brick_Kilns_EF!$E$4*(0.75),Brick_Kilns_EF!$E$4)</f>
        <v>3.5250000000000004E-3</v>
      </c>
      <c r="Q2499" s="13">
        <f t="shared" ref="Q2499:Q2562" si="159">I2499*P2499</f>
        <v>31.326005250000001</v>
      </c>
    </row>
    <row r="2500" spans="1:17">
      <c r="A2500" s="13" t="s">
        <v>2511</v>
      </c>
      <c r="B2500" s="13">
        <v>22.93324835</v>
      </c>
      <c r="C2500" s="13">
        <v>89.069462869999995</v>
      </c>
      <c r="D2500" s="13" t="s">
        <v>2219</v>
      </c>
      <c r="E2500" s="13" t="s">
        <v>4927</v>
      </c>
      <c r="F2500" s="13" t="s">
        <v>9</v>
      </c>
      <c r="G2500" s="13" t="s">
        <v>4802</v>
      </c>
      <c r="H2500" s="13" t="s">
        <v>4816</v>
      </c>
      <c r="I2500" s="13">
        <f>(Brick_Kilns_EF!$B$13*Brick_Kilns_EF!$B$11*Brick_Kilns_EF!$B$12)</f>
        <v>8886.81</v>
      </c>
      <c r="J2500" s="13">
        <f>IF(D2500="ZZ",Brick_Kilns_EF!$E$5*(0.75),Brick_Kilns_EF!$E$5)</f>
        <v>7.2749999999999985E-3</v>
      </c>
      <c r="K2500" s="13">
        <f t="shared" si="157"/>
        <v>64.651542749999976</v>
      </c>
      <c r="L2500" s="13">
        <f>IF(D2500="ZZ",Brick_Kilns_EF!$E$2*(0.75),Brick_Kilns_EF!$E$2)</f>
        <v>5.0999999999999995E-3</v>
      </c>
      <c r="M2500" s="13">
        <f t="shared" si="156"/>
        <v>45.32273099999999</v>
      </c>
      <c r="N2500" s="13">
        <f>IF(D2500="ZZ",Brick_Kilns_EF!$E$3*(0.75),Brick_Kilns_EF!$E$3)</f>
        <v>3.4499999999999999E-3</v>
      </c>
      <c r="O2500" s="13">
        <f t="shared" si="158"/>
        <v>30.659494499999997</v>
      </c>
      <c r="P2500" s="13">
        <f>IF(D2500="ZZ",Brick_Kilns_EF!$E$4*(0.75),Brick_Kilns_EF!$E$4)</f>
        <v>3.5250000000000004E-3</v>
      </c>
      <c r="Q2500" s="13">
        <f t="shared" si="159"/>
        <v>31.326005250000001</v>
      </c>
    </row>
    <row r="2501" spans="1:17">
      <c r="A2501" s="13" t="s">
        <v>2512</v>
      </c>
      <c r="B2501" s="13">
        <v>24.962915450000001</v>
      </c>
      <c r="C2501" s="13">
        <v>90.221691410000005</v>
      </c>
      <c r="D2501" s="13" t="s">
        <v>2219</v>
      </c>
      <c r="E2501" s="13" t="s">
        <v>4927</v>
      </c>
      <c r="F2501" s="13" t="s">
        <v>248</v>
      </c>
      <c r="G2501" s="13" t="s">
        <v>4802</v>
      </c>
      <c r="H2501" s="13" t="s">
        <v>4816</v>
      </c>
      <c r="I2501" s="13">
        <f>(Brick_Kilns_EF!$B$13*Brick_Kilns_EF!$B$11*Brick_Kilns_EF!$B$12)</f>
        <v>8886.81</v>
      </c>
      <c r="J2501" s="13">
        <f>IF(D2501="ZZ",Brick_Kilns_EF!$E$5*(0.75),Brick_Kilns_EF!$E$5)</f>
        <v>7.2749999999999985E-3</v>
      </c>
      <c r="K2501" s="13">
        <f t="shared" si="157"/>
        <v>64.651542749999976</v>
      </c>
      <c r="L2501" s="13">
        <f>IF(D2501="ZZ",Brick_Kilns_EF!$E$2*(0.75),Brick_Kilns_EF!$E$2)</f>
        <v>5.0999999999999995E-3</v>
      </c>
      <c r="M2501" s="13">
        <f t="shared" si="156"/>
        <v>45.32273099999999</v>
      </c>
      <c r="N2501" s="13">
        <f>IF(D2501="ZZ",Brick_Kilns_EF!$E$3*(0.75),Brick_Kilns_EF!$E$3)</f>
        <v>3.4499999999999999E-3</v>
      </c>
      <c r="O2501" s="13">
        <f t="shared" si="158"/>
        <v>30.659494499999997</v>
      </c>
      <c r="P2501" s="13">
        <f>IF(D2501="ZZ",Brick_Kilns_EF!$E$4*(0.75),Brick_Kilns_EF!$E$4)</f>
        <v>3.5250000000000004E-3</v>
      </c>
      <c r="Q2501" s="13">
        <f t="shared" si="159"/>
        <v>31.326005250000001</v>
      </c>
    </row>
    <row r="2502" spans="1:17">
      <c r="A2502" s="13" t="s">
        <v>2513</v>
      </c>
      <c r="B2502" s="13">
        <v>23.892541319999999</v>
      </c>
      <c r="C2502" s="13">
        <v>90.097505549999994</v>
      </c>
      <c r="D2502" s="13" t="s">
        <v>2219</v>
      </c>
      <c r="E2502" s="13" t="s">
        <v>4927</v>
      </c>
      <c r="F2502" s="13" t="s">
        <v>7</v>
      </c>
      <c r="G2502" s="13" t="s">
        <v>4802</v>
      </c>
      <c r="H2502" s="13" t="s">
        <v>4816</v>
      </c>
      <c r="I2502" s="13">
        <f>(Brick_Kilns_EF!$B$13*Brick_Kilns_EF!$B$11*Brick_Kilns_EF!$B$12)</f>
        <v>8886.81</v>
      </c>
      <c r="J2502" s="13">
        <f>IF(D2502="ZZ",Brick_Kilns_EF!$E$5*(0.75),Brick_Kilns_EF!$E$5)</f>
        <v>7.2749999999999985E-3</v>
      </c>
      <c r="K2502" s="13">
        <f t="shared" si="157"/>
        <v>64.651542749999976</v>
      </c>
      <c r="L2502" s="13">
        <f>IF(D2502="ZZ",Brick_Kilns_EF!$E$2*(0.75),Brick_Kilns_EF!$E$2)</f>
        <v>5.0999999999999995E-3</v>
      </c>
      <c r="M2502" s="13">
        <f t="shared" si="156"/>
        <v>45.32273099999999</v>
      </c>
      <c r="N2502" s="13">
        <f>IF(D2502="ZZ",Brick_Kilns_EF!$E$3*(0.75),Brick_Kilns_EF!$E$3)</f>
        <v>3.4499999999999999E-3</v>
      </c>
      <c r="O2502" s="13">
        <f t="shared" si="158"/>
        <v>30.659494499999997</v>
      </c>
      <c r="P2502" s="13">
        <f>IF(D2502="ZZ",Brick_Kilns_EF!$E$4*(0.75),Brick_Kilns_EF!$E$4)</f>
        <v>3.5250000000000004E-3</v>
      </c>
      <c r="Q2502" s="13">
        <f t="shared" si="159"/>
        <v>31.326005250000001</v>
      </c>
    </row>
    <row r="2503" spans="1:17">
      <c r="A2503" s="13" t="s">
        <v>2514</v>
      </c>
      <c r="B2503" s="13">
        <v>22.816996849999999</v>
      </c>
      <c r="C2503" s="13">
        <v>89.618643610000007</v>
      </c>
      <c r="D2503" s="13" t="s">
        <v>2219</v>
      </c>
      <c r="E2503" s="13" t="s">
        <v>4927</v>
      </c>
      <c r="F2503" s="13" t="s">
        <v>9</v>
      </c>
      <c r="G2503" s="13" t="s">
        <v>4802</v>
      </c>
      <c r="H2503" s="13" t="s">
        <v>4816</v>
      </c>
      <c r="I2503" s="13">
        <f>(Brick_Kilns_EF!$B$13*Brick_Kilns_EF!$B$11*Brick_Kilns_EF!$B$12)</f>
        <v>8886.81</v>
      </c>
      <c r="J2503" s="13">
        <f>IF(D2503="ZZ",Brick_Kilns_EF!$E$5*(0.75),Brick_Kilns_EF!$E$5)</f>
        <v>7.2749999999999985E-3</v>
      </c>
      <c r="K2503" s="13">
        <f t="shared" si="157"/>
        <v>64.651542749999976</v>
      </c>
      <c r="L2503" s="13">
        <f>IF(D2503="ZZ",Brick_Kilns_EF!$E$2*(0.75),Brick_Kilns_EF!$E$2)</f>
        <v>5.0999999999999995E-3</v>
      </c>
      <c r="M2503" s="13">
        <f t="shared" si="156"/>
        <v>45.32273099999999</v>
      </c>
      <c r="N2503" s="13">
        <f>IF(D2503="ZZ",Brick_Kilns_EF!$E$3*(0.75),Brick_Kilns_EF!$E$3)</f>
        <v>3.4499999999999999E-3</v>
      </c>
      <c r="O2503" s="13">
        <f t="shared" si="158"/>
        <v>30.659494499999997</v>
      </c>
      <c r="P2503" s="13">
        <f>IF(D2503="ZZ",Brick_Kilns_EF!$E$4*(0.75),Brick_Kilns_EF!$E$4)</f>
        <v>3.5250000000000004E-3</v>
      </c>
      <c r="Q2503" s="13">
        <f t="shared" si="159"/>
        <v>31.326005250000001</v>
      </c>
    </row>
    <row r="2504" spans="1:17">
      <c r="A2504" s="13" t="s">
        <v>2515</v>
      </c>
      <c r="B2504" s="13">
        <v>22.820180270000002</v>
      </c>
      <c r="C2504" s="13">
        <v>89.617853479999994</v>
      </c>
      <c r="D2504" s="13" t="s">
        <v>2219</v>
      </c>
      <c r="E2504" s="13" t="s">
        <v>4927</v>
      </c>
      <c r="F2504" s="13" t="s">
        <v>9</v>
      </c>
      <c r="G2504" s="13" t="s">
        <v>4802</v>
      </c>
      <c r="H2504" s="13" t="s">
        <v>4816</v>
      </c>
      <c r="I2504" s="13">
        <f>(Brick_Kilns_EF!$B$13*Brick_Kilns_EF!$B$11*Brick_Kilns_EF!$B$12)</f>
        <v>8886.81</v>
      </c>
      <c r="J2504" s="13">
        <f>IF(D2504="ZZ",Brick_Kilns_EF!$E$5*(0.75),Brick_Kilns_EF!$E$5)</f>
        <v>7.2749999999999985E-3</v>
      </c>
      <c r="K2504" s="13">
        <f t="shared" si="157"/>
        <v>64.651542749999976</v>
      </c>
      <c r="L2504" s="13">
        <f>IF(D2504="ZZ",Brick_Kilns_EF!$E$2*(0.75),Brick_Kilns_EF!$E$2)</f>
        <v>5.0999999999999995E-3</v>
      </c>
      <c r="M2504" s="13">
        <f t="shared" si="156"/>
        <v>45.32273099999999</v>
      </c>
      <c r="N2504" s="13">
        <f>IF(D2504="ZZ",Brick_Kilns_EF!$E$3*(0.75),Brick_Kilns_EF!$E$3)</f>
        <v>3.4499999999999999E-3</v>
      </c>
      <c r="O2504" s="13">
        <f t="shared" si="158"/>
        <v>30.659494499999997</v>
      </c>
      <c r="P2504" s="13">
        <f>IF(D2504="ZZ",Brick_Kilns_EF!$E$4*(0.75),Brick_Kilns_EF!$E$4)</f>
        <v>3.5250000000000004E-3</v>
      </c>
      <c r="Q2504" s="13">
        <f t="shared" si="159"/>
        <v>31.326005250000001</v>
      </c>
    </row>
    <row r="2505" spans="1:17">
      <c r="A2505" s="13" t="s">
        <v>2516</v>
      </c>
      <c r="B2505" s="13">
        <v>23.090530040000001</v>
      </c>
      <c r="C2505" s="13">
        <v>89.069564080000006</v>
      </c>
      <c r="D2505" s="13" t="s">
        <v>2219</v>
      </c>
      <c r="E2505" s="13" t="s">
        <v>4927</v>
      </c>
      <c r="F2505" s="13" t="s">
        <v>9</v>
      </c>
      <c r="G2505" s="13" t="s">
        <v>4802</v>
      </c>
      <c r="H2505" s="13" t="s">
        <v>4816</v>
      </c>
      <c r="I2505" s="13">
        <f>(Brick_Kilns_EF!$B$13*Brick_Kilns_EF!$B$11*Brick_Kilns_EF!$B$12)</f>
        <v>8886.81</v>
      </c>
      <c r="J2505" s="13">
        <f>IF(D2505="ZZ",Brick_Kilns_EF!$E$5*(0.75),Brick_Kilns_EF!$E$5)</f>
        <v>7.2749999999999985E-3</v>
      </c>
      <c r="K2505" s="13">
        <f t="shared" si="157"/>
        <v>64.651542749999976</v>
      </c>
      <c r="L2505" s="13">
        <f>IF(D2505="ZZ",Brick_Kilns_EF!$E$2*(0.75),Brick_Kilns_EF!$E$2)</f>
        <v>5.0999999999999995E-3</v>
      </c>
      <c r="M2505" s="13">
        <f t="shared" si="156"/>
        <v>45.32273099999999</v>
      </c>
      <c r="N2505" s="13">
        <f>IF(D2505="ZZ",Brick_Kilns_EF!$E$3*(0.75),Brick_Kilns_EF!$E$3)</f>
        <v>3.4499999999999999E-3</v>
      </c>
      <c r="O2505" s="13">
        <f t="shared" si="158"/>
        <v>30.659494499999997</v>
      </c>
      <c r="P2505" s="13">
        <f>IF(D2505="ZZ",Brick_Kilns_EF!$E$4*(0.75),Brick_Kilns_EF!$E$4)</f>
        <v>3.5250000000000004E-3</v>
      </c>
      <c r="Q2505" s="13">
        <f t="shared" si="159"/>
        <v>31.326005250000001</v>
      </c>
    </row>
    <row r="2506" spans="1:17">
      <c r="A2506" s="13" t="s">
        <v>2517</v>
      </c>
      <c r="B2506" s="13">
        <v>23.189049140000002</v>
      </c>
      <c r="C2506" s="13">
        <v>90.239672299999995</v>
      </c>
      <c r="D2506" s="13" t="s">
        <v>2219</v>
      </c>
      <c r="E2506" s="13" t="s">
        <v>4927</v>
      </c>
      <c r="F2506" s="13" t="s">
        <v>7</v>
      </c>
      <c r="G2506" s="13" t="s">
        <v>4802</v>
      </c>
      <c r="H2506" s="13" t="s">
        <v>4816</v>
      </c>
      <c r="I2506" s="13">
        <f>(Brick_Kilns_EF!$B$13*Brick_Kilns_EF!$B$11*Brick_Kilns_EF!$B$12)</f>
        <v>8886.81</v>
      </c>
      <c r="J2506" s="13">
        <f>IF(D2506="ZZ",Brick_Kilns_EF!$E$5*(0.75),Brick_Kilns_EF!$E$5)</f>
        <v>7.2749999999999985E-3</v>
      </c>
      <c r="K2506" s="13">
        <f t="shared" si="157"/>
        <v>64.651542749999976</v>
      </c>
      <c r="L2506" s="13">
        <f>IF(D2506="ZZ",Brick_Kilns_EF!$E$2*(0.75),Brick_Kilns_EF!$E$2)</f>
        <v>5.0999999999999995E-3</v>
      </c>
      <c r="M2506" s="13">
        <f t="shared" si="156"/>
        <v>45.32273099999999</v>
      </c>
      <c r="N2506" s="13">
        <f>IF(D2506="ZZ",Brick_Kilns_EF!$E$3*(0.75),Brick_Kilns_EF!$E$3)</f>
        <v>3.4499999999999999E-3</v>
      </c>
      <c r="O2506" s="13">
        <f t="shared" si="158"/>
        <v>30.659494499999997</v>
      </c>
      <c r="P2506" s="13">
        <f>IF(D2506="ZZ",Brick_Kilns_EF!$E$4*(0.75),Brick_Kilns_EF!$E$4)</f>
        <v>3.5250000000000004E-3</v>
      </c>
      <c r="Q2506" s="13">
        <f t="shared" si="159"/>
        <v>31.326005250000001</v>
      </c>
    </row>
    <row r="2507" spans="1:17">
      <c r="A2507" s="13" t="s">
        <v>2518</v>
      </c>
      <c r="B2507" s="13">
        <v>23.997099909999999</v>
      </c>
      <c r="C2507" s="13">
        <v>90.080683120000003</v>
      </c>
      <c r="D2507" s="13" t="s">
        <v>2219</v>
      </c>
      <c r="E2507" s="13" t="s">
        <v>4927</v>
      </c>
      <c r="F2507" s="13" t="s">
        <v>7</v>
      </c>
      <c r="G2507" s="13" t="s">
        <v>4802</v>
      </c>
      <c r="H2507" s="13" t="s">
        <v>4816</v>
      </c>
      <c r="I2507" s="13">
        <f>(Brick_Kilns_EF!$B$13*Brick_Kilns_EF!$B$11*Brick_Kilns_EF!$B$12)</f>
        <v>8886.81</v>
      </c>
      <c r="J2507" s="13">
        <f>IF(D2507="ZZ",Brick_Kilns_EF!$E$5*(0.75),Brick_Kilns_EF!$E$5)</f>
        <v>7.2749999999999985E-3</v>
      </c>
      <c r="K2507" s="13">
        <f t="shared" si="157"/>
        <v>64.651542749999976</v>
      </c>
      <c r="L2507" s="13">
        <f>IF(D2507="ZZ",Brick_Kilns_EF!$E$2*(0.75),Brick_Kilns_EF!$E$2)</f>
        <v>5.0999999999999995E-3</v>
      </c>
      <c r="M2507" s="13">
        <f t="shared" si="156"/>
        <v>45.32273099999999</v>
      </c>
      <c r="N2507" s="13">
        <f>IF(D2507="ZZ",Brick_Kilns_EF!$E$3*(0.75),Brick_Kilns_EF!$E$3)</f>
        <v>3.4499999999999999E-3</v>
      </c>
      <c r="O2507" s="13">
        <f t="shared" si="158"/>
        <v>30.659494499999997</v>
      </c>
      <c r="P2507" s="13">
        <f>IF(D2507="ZZ",Brick_Kilns_EF!$E$4*(0.75),Brick_Kilns_EF!$E$4)</f>
        <v>3.5250000000000004E-3</v>
      </c>
      <c r="Q2507" s="13">
        <f t="shared" si="159"/>
        <v>31.326005250000001</v>
      </c>
    </row>
    <row r="2508" spans="1:17">
      <c r="A2508" s="13" t="s">
        <v>2519</v>
      </c>
      <c r="B2508" s="13">
        <v>23.995329770000001</v>
      </c>
      <c r="C2508" s="13">
        <v>90.078092369999993</v>
      </c>
      <c r="D2508" s="13" t="s">
        <v>2219</v>
      </c>
      <c r="E2508" s="13" t="s">
        <v>4927</v>
      </c>
      <c r="F2508" s="13" t="s">
        <v>7</v>
      </c>
      <c r="G2508" s="13" t="s">
        <v>4802</v>
      </c>
      <c r="H2508" s="13" t="s">
        <v>4816</v>
      </c>
      <c r="I2508" s="13">
        <f>(Brick_Kilns_EF!$B$13*Brick_Kilns_EF!$B$11*Brick_Kilns_EF!$B$12)</f>
        <v>8886.81</v>
      </c>
      <c r="J2508" s="13">
        <f>IF(D2508="ZZ",Brick_Kilns_EF!$E$5*(0.75),Brick_Kilns_EF!$E$5)</f>
        <v>7.2749999999999985E-3</v>
      </c>
      <c r="K2508" s="13">
        <f t="shared" si="157"/>
        <v>64.651542749999976</v>
      </c>
      <c r="L2508" s="13">
        <f>IF(D2508="ZZ",Brick_Kilns_EF!$E$2*(0.75),Brick_Kilns_EF!$E$2)</f>
        <v>5.0999999999999995E-3</v>
      </c>
      <c r="M2508" s="13">
        <f t="shared" si="156"/>
        <v>45.32273099999999</v>
      </c>
      <c r="N2508" s="13">
        <f>IF(D2508="ZZ",Brick_Kilns_EF!$E$3*(0.75),Brick_Kilns_EF!$E$3)</f>
        <v>3.4499999999999999E-3</v>
      </c>
      <c r="O2508" s="13">
        <f t="shared" si="158"/>
        <v>30.659494499999997</v>
      </c>
      <c r="P2508" s="13">
        <f>IF(D2508="ZZ",Brick_Kilns_EF!$E$4*(0.75),Brick_Kilns_EF!$E$4)</f>
        <v>3.5250000000000004E-3</v>
      </c>
      <c r="Q2508" s="13">
        <f t="shared" si="159"/>
        <v>31.326005250000001</v>
      </c>
    </row>
    <row r="2509" spans="1:17">
      <c r="A2509" s="13" t="s">
        <v>2520</v>
      </c>
      <c r="B2509" s="13">
        <v>23.999316090000001</v>
      </c>
      <c r="C2509" s="13">
        <v>90.077581749999993</v>
      </c>
      <c r="D2509" s="13" t="s">
        <v>2219</v>
      </c>
      <c r="E2509" s="13" t="s">
        <v>4927</v>
      </c>
      <c r="F2509" s="13" t="s">
        <v>7</v>
      </c>
      <c r="G2509" s="13" t="s">
        <v>4802</v>
      </c>
      <c r="H2509" s="13" t="s">
        <v>4816</v>
      </c>
      <c r="I2509" s="13">
        <f>(Brick_Kilns_EF!$B$13*Brick_Kilns_EF!$B$11*Brick_Kilns_EF!$B$12)</f>
        <v>8886.81</v>
      </c>
      <c r="J2509" s="13">
        <f>IF(D2509="ZZ",Brick_Kilns_EF!$E$5*(0.75),Brick_Kilns_EF!$E$5)</f>
        <v>7.2749999999999985E-3</v>
      </c>
      <c r="K2509" s="13">
        <f t="shared" si="157"/>
        <v>64.651542749999976</v>
      </c>
      <c r="L2509" s="13">
        <f>IF(D2509="ZZ",Brick_Kilns_EF!$E$2*(0.75),Brick_Kilns_EF!$E$2)</f>
        <v>5.0999999999999995E-3</v>
      </c>
      <c r="M2509" s="13">
        <f t="shared" si="156"/>
        <v>45.32273099999999</v>
      </c>
      <c r="N2509" s="13">
        <f>IF(D2509="ZZ",Brick_Kilns_EF!$E$3*(0.75),Brick_Kilns_EF!$E$3)</f>
        <v>3.4499999999999999E-3</v>
      </c>
      <c r="O2509" s="13">
        <f t="shared" si="158"/>
        <v>30.659494499999997</v>
      </c>
      <c r="P2509" s="13">
        <f>IF(D2509="ZZ",Brick_Kilns_EF!$E$4*(0.75),Brick_Kilns_EF!$E$4)</f>
        <v>3.5250000000000004E-3</v>
      </c>
      <c r="Q2509" s="13">
        <f t="shared" si="159"/>
        <v>31.326005250000001</v>
      </c>
    </row>
    <row r="2510" spans="1:17">
      <c r="A2510" s="13" t="s">
        <v>2521</v>
      </c>
      <c r="B2510" s="13">
        <v>23.697679669999999</v>
      </c>
      <c r="C2510" s="13">
        <v>89.722987900000007</v>
      </c>
      <c r="D2510" s="13" t="s">
        <v>2219</v>
      </c>
      <c r="E2510" s="13" t="s">
        <v>4927</v>
      </c>
      <c r="F2510" s="13" t="s">
        <v>7</v>
      </c>
      <c r="G2510" s="13" t="s">
        <v>4802</v>
      </c>
      <c r="H2510" s="13" t="s">
        <v>4816</v>
      </c>
      <c r="I2510" s="13">
        <f>(Brick_Kilns_EF!$B$13*Brick_Kilns_EF!$B$11*Brick_Kilns_EF!$B$12)</f>
        <v>8886.81</v>
      </c>
      <c r="J2510" s="13">
        <f>IF(D2510="ZZ",Brick_Kilns_EF!$E$5*(0.75),Brick_Kilns_EF!$E$5)</f>
        <v>7.2749999999999985E-3</v>
      </c>
      <c r="K2510" s="13">
        <f t="shared" si="157"/>
        <v>64.651542749999976</v>
      </c>
      <c r="L2510" s="13">
        <f>IF(D2510="ZZ",Brick_Kilns_EF!$E$2*(0.75),Brick_Kilns_EF!$E$2)</f>
        <v>5.0999999999999995E-3</v>
      </c>
      <c r="M2510" s="13">
        <f t="shared" si="156"/>
        <v>45.32273099999999</v>
      </c>
      <c r="N2510" s="13">
        <f>IF(D2510="ZZ",Brick_Kilns_EF!$E$3*(0.75),Brick_Kilns_EF!$E$3)</f>
        <v>3.4499999999999999E-3</v>
      </c>
      <c r="O2510" s="13">
        <f t="shared" si="158"/>
        <v>30.659494499999997</v>
      </c>
      <c r="P2510" s="13">
        <f>IF(D2510="ZZ",Brick_Kilns_EF!$E$4*(0.75),Brick_Kilns_EF!$E$4)</f>
        <v>3.5250000000000004E-3</v>
      </c>
      <c r="Q2510" s="13">
        <f t="shared" si="159"/>
        <v>31.326005250000001</v>
      </c>
    </row>
    <row r="2511" spans="1:17">
      <c r="A2511" s="13" t="s">
        <v>2522</v>
      </c>
      <c r="B2511" s="13">
        <v>23.792210000000001</v>
      </c>
      <c r="C2511" s="13">
        <v>90.113918490000003</v>
      </c>
      <c r="D2511" s="13" t="s">
        <v>2219</v>
      </c>
      <c r="E2511" s="13" t="s">
        <v>4927</v>
      </c>
      <c r="F2511" s="13" t="s">
        <v>7</v>
      </c>
      <c r="G2511" s="13" t="s">
        <v>4802</v>
      </c>
      <c r="H2511" s="13" t="s">
        <v>4816</v>
      </c>
      <c r="I2511" s="13">
        <f>(Brick_Kilns_EF!$B$13*Brick_Kilns_EF!$B$11*Brick_Kilns_EF!$B$12)</f>
        <v>8886.81</v>
      </c>
      <c r="J2511" s="13">
        <f>IF(D2511="ZZ",Brick_Kilns_EF!$E$5*(0.75),Brick_Kilns_EF!$E$5)</f>
        <v>7.2749999999999985E-3</v>
      </c>
      <c r="K2511" s="13">
        <f t="shared" si="157"/>
        <v>64.651542749999976</v>
      </c>
      <c r="L2511" s="13">
        <f>IF(D2511="ZZ",Brick_Kilns_EF!$E$2*(0.75),Brick_Kilns_EF!$E$2)</f>
        <v>5.0999999999999995E-3</v>
      </c>
      <c r="M2511" s="13">
        <f t="shared" si="156"/>
        <v>45.32273099999999</v>
      </c>
      <c r="N2511" s="13">
        <f>IF(D2511="ZZ",Brick_Kilns_EF!$E$3*(0.75),Brick_Kilns_EF!$E$3)</f>
        <v>3.4499999999999999E-3</v>
      </c>
      <c r="O2511" s="13">
        <f t="shared" si="158"/>
        <v>30.659494499999997</v>
      </c>
      <c r="P2511" s="13">
        <f>IF(D2511="ZZ",Brick_Kilns_EF!$E$4*(0.75),Brick_Kilns_EF!$E$4)</f>
        <v>3.5250000000000004E-3</v>
      </c>
      <c r="Q2511" s="13">
        <f t="shared" si="159"/>
        <v>31.326005250000001</v>
      </c>
    </row>
    <row r="2512" spans="1:17">
      <c r="A2512" s="13" t="s">
        <v>2523</v>
      </c>
      <c r="B2512" s="13">
        <v>22.889229199999999</v>
      </c>
      <c r="C2512" s="13">
        <v>89.715397249999995</v>
      </c>
      <c r="D2512" s="13" t="s">
        <v>2219</v>
      </c>
      <c r="E2512" s="13" t="s">
        <v>4927</v>
      </c>
      <c r="F2512" s="13" t="s">
        <v>9</v>
      </c>
      <c r="G2512" s="13" t="s">
        <v>4802</v>
      </c>
      <c r="H2512" s="13" t="s">
        <v>4816</v>
      </c>
      <c r="I2512" s="13">
        <f>(Brick_Kilns_EF!$B$13*Brick_Kilns_EF!$B$11*Brick_Kilns_EF!$B$12)</f>
        <v>8886.81</v>
      </c>
      <c r="J2512" s="13">
        <f>IF(D2512="ZZ",Brick_Kilns_EF!$E$5*(0.75),Brick_Kilns_EF!$E$5)</f>
        <v>7.2749999999999985E-3</v>
      </c>
      <c r="K2512" s="13">
        <f t="shared" si="157"/>
        <v>64.651542749999976</v>
      </c>
      <c r="L2512" s="13">
        <f>IF(D2512="ZZ",Brick_Kilns_EF!$E$2*(0.75),Brick_Kilns_EF!$E$2)</f>
        <v>5.0999999999999995E-3</v>
      </c>
      <c r="M2512" s="13">
        <f t="shared" si="156"/>
        <v>45.32273099999999</v>
      </c>
      <c r="N2512" s="13">
        <f>IF(D2512="ZZ",Brick_Kilns_EF!$E$3*(0.75),Brick_Kilns_EF!$E$3)</f>
        <v>3.4499999999999999E-3</v>
      </c>
      <c r="O2512" s="13">
        <f t="shared" si="158"/>
        <v>30.659494499999997</v>
      </c>
      <c r="P2512" s="13">
        <f>IF(D2512="ZZ",Brick_Kilns_EF!$E$4*(0.75),Brick_Kilns_EF!$E$4)</f>
        <v>3.5250000000000004E-3</v>
      </c>
      <c r="Q2512" s="13">
        <f t="shared" si="159"/>
        <v>31.326005250000001</v>
      </c>
    </row>
    <row r="2513" spans="1:17">
      <c r="A2513" s="13" t="s">
        <v>2524</v>
      </c>
      <c r="B2513" s="13">
        <v>23.632003560000001</v>
      </c>
      <c r="C2513" s="13">
        <v>90.154964699999994</v>
      </c>
      <c r="D2513" s="13" t="s">
        <v>2219</v>
      </c>
      <c r="E2513" s="13" t="s">
        <v>4927</v>
      </c>
      <c r="F2513" s="13" t="s">
        <v>7</v>
      </c>
      <c r="G2513" s="13" t="s">
        <v>4802</v>
      </c>
      <c r="H2513" s="13" t="s">
        <v>4816</v>
      </c>
      <c r="I2513" s="13">
        <f>(Brick_Kilns_EF!$B$13*Brick_Kilns_EF!$B$11*Brick_Kilns_EF!$B$12)</f>
        <v>8886.81</v>
      </c>
      <c r="J2513" s="13">
        <f>IF(D2513="ZZ",Brick_Kilns_EF!$E$5*(0.75),Brick_Kilns_EF!$E$5)</f>
        <v>7.2749999999999985E-3</v>
      </c>
      <c r="K2513" s="13">
        <f t="shared" si="157"/>
        <v>64.651542749999976</v>
      </c>
      <c r="L2513" s="13">
        <f>IF(D2513="ZZ",Brick_Kilns_EF!$E$2*(0.75),Brick_Kilns_EF!$E$2)</f>
        <v>5.0999999999999995E-3</v>
      </c>
      <c r="M2513" s="13">
        <f t="shared" si="156"/>
        <v>45.32273099999999</v>
      </c>
      <c r="N2513" s="13">
        <f>IF(D2513="ZZ",Brick_Kilns_EF!$E$3*(0.75),Brick_Kilns_EF!$E$3)</f>
        <v>3.4499999999999999E-3</v>
      </c>
      <c r="O2513" s="13">
        <f t="shared" si="158"/>
        <v>30.659494499999997</v>
      </c>
      <c r="P2513" s="13">
        <f>IF(D2513="ZZ",Brick_Kilns_EF!$E$4*(0.75),Brick_Kilns_EF!$E$4)</f>
        <v>3.5250000000000004E-3</v>
      </c>
      <c r="Q2513" s="13">
        <f t="shared" si="159"/>
        <v>31.326005250000001</v>
      </c>
    </row>
    <row r="2514" spans="1:17">
      <c r="A2514" s="13" t="s">
        <v>2525</v>
      </c>
      <c r="B2514" s="13">
        <v>23.63209277</v>
      </c>
      <c r="C2514" s="13">
        <v>90.151148449999994</v>
      </c>
      <c r="D2514" s="13" t="s">
        <v>2219</v>
      </c>
      <c r="E2514" s="13" t="s">
        <v>4927</v>
      </c>
      <c r="F2514" s="13" t="s">
        <v>7</v>
      </c>
      <c r="G2514" s="13" t="s">
        <v>4802</v>
      </c>
      <c r="H2514" s="13" t="s">
        <v>4816</v>
      </c>
      <c r="I2514" s="13">
        <f>(Brick_Kilns_EF!$B$13*Brick_Kilns_EF!$B$11*Brick_Kilns_EF!$B$12)</f>
        <v>8886.81</v>
      </c>
      <c r="J2514" s="13">
        <f>IF(D2514="ZZ",Brick_Kilns_EF!$E$5*(0.75),Brick_Kilns_EF!$E$5)</f>
        <v>7.2749999999999985E-3</v>
      </c>
      <c r="K2514" s="13">
        <f t="shared" si="157"/>
        <v>64.651542749999976</v>
      </c>
      <c r="L2514" s="13">
        <f>IF(D2514="ZZ",Brick_Kilns_EF!$E$2*(0.75),Brick_Kilns_EF!$E$2)</f>
        <v>5.0999999999999995E-3</v>
      </c>
      <c r="M2514" s="13">
        <f t="shared" si="156"/>
        <v>45.32273099999999</v>
      </c>
      <c r="N2514" s="13">
        <f>IF(D2514="ZZ",Brick_Kilns_EF!$E$3*(0.75),Brick_Kilns_EF!$E$3)</f>
        <v>3.4499999999999999E-3</v>
      </c>
      <c r="O2514" s="13">
        <f t="shared" si="158"/>
        <v>30.659494499999997</v>
      </c>
      <c r="P2514" s="13">
        <f>IF(D2514="ZZ",Brick_Kilns_EF!$E$4*(0.75),Brick_Kilns_EF!$E$4)</f>
        <v>3.5250000000000004E-3</v>
      </c>
      <c r="Q2514" s="13">
        <f t="shared" si="159"/>
        <v>31.326005250000001</v>
      </c>
    </row>
    <row r="2515" spans="1:17">
      <c r="A2515" s="13" t="s">
        <v>2526</v>
      </c>
      <c r="B2515" s="13">
        <v>23.63575981</v>
      </c>
      <c r="C2515" s="13">
        <v>90.150659329999996</v>
      </c>
      <c r="D2515" s="13" t="s">
        <v>2219</v>
      </c>
      <c r="E2515" s="13" t="s">
        <v>4927</v>
      </c>
      <c r="F2515" s="13" t="s">
        <v>7</v>
      </c>
      <c r="G2515" s="13" t="s">
        <v>4802</v>
      </c>
      <c r="H2515" s="13" t="s">
        <v>4816</v>
      </c>
      <c r="I2515" s="13">
        <f>(Brick_Kilns_EF!$B$13*Brick_Kilns_EF!$B$11*Brick_Kilns_EF!$B$12)</f>
        <v>8886.81</v>
      </c>
      <c r="J2515" s="13">
        <f>IF(D2515="ZZ",Brick_Kilns_EF!$E$5*(0.75),Brick_Kilns_EF!$E$5)</f>
        <v>7.2749999999999985E-3</v>
      </c>
      <c r="K2515" s="13">
        <f t="shared" si="157"/>
        <v>64.651542749999976</v>
      </c>
      <c r="L2515" s="13">
        <f>IF(D2515="ZZ",Brick_Kilns_EF!$E$2*(0.75),Brick_Kilns_EF!$E$2)</f>
        <v>5.0999999999999995E-3</v>
      </c>
      <c r="M2515" s="13">
        <f t="shared" si="156"/>
        <v>45.32273099999999</v>
      </c>
      <c r="N2515" s="13">
        <f>IF(D2515="ZZ",Brick_Kilns_EF!$E$3*(0.75),Brick_Kilns_EF!$E$3)</f>
        <v>3.4499999999999999E-3</v>
      </c>
      <c r="O2515" s="13">
        <f t="shared" si="158"/>
        <v>30.659494499999997</v>
      </c>
      <c r="P2515" s="13">
        <f>IF(D2515="ZZ",Brick_Kilns_EF!$E$4*(0.75),Brick_Kilns_EF!$E$4)</f>
        <v>3.5250000000000004E-3</v>
      </c>
      <c r="Q2515" s="13">
        <f t="shared" si="159"/>
        <v>31.326005250000001</v>
      </c>
    </row>
    <row r="2516" spans="1:17">
      <c r="A2516" s="13" t="s">
        <v>2527</v>
      </c>
      <c r="B2516" s="13">
        <v>23.63388638</v>
      </c>
      <c r="C2516" s="13">
        <v>90.152363210000004</v>
      </c>
      <c r="D2516" s="13" t="s">
        <v>2219</v>
      </c>
      <c r="E2516" s="13" t="s">
        <v>4927</v>
      </c>
      <c r="F2516" s="13" t="s">
        <v>7</v>
      </c>
      <c r="G2516" s="13" t="s">
        <v>4802</v>
      </c>
      <c r="H2516" s="13" t="s">
        <v>4816</v>
      </c>
      <c r="I2516" s="13">
        <f>(Brick_Kilns_EF!$B$13*Brick_Kilns_EF!$B$11*Brick_Kilns_EF!$B$12)</f>
        <v>8886.81</v>
      </c>
      <c r="J2516" s="13">
        <f>IF(D2516="ZZ",Brick_Kilns_EF!$E$5*(0.75),Brick_Kilns_EF!$E$5)</f>
        <v>7.2749999999999985E-3</v>
      </c>
      <c r="K2516" s="13">
        <f t="shared" si="157"/>
        <v>64.651542749999976</v>
      </c>
      <c r="L2516" s="13">
        <f>IF(D2516="ZZ",Brick_Kilns_EF!$E$2*(0.75),Brick_Kilns_EF!$E$2)</f>
        <v>5.0999999999999995E-3</v>
      </c>
      <c r="M2516" s="13">
        <f t="shared" si="156"/>
        <v>45.32273099999999</v>
      </c>
      <c r="N2516" s="13">
        <f>IF(D2516="ZZ",Brick_Kilns_EF!$E$3*(0.75),Brick_Kilns_EF!$E$3)</f>
        <v>3.4499999999999999E-3</v>
      </c>
      <c r="O2516" s="13">
        <f t="shared" si="158"/>
        <v>30.659494499999997</v>
      </c>
      <c r="P2516" s="13">
        <f>IF(D2516="ZZ",Brick_Kilns_EF!$E$4*(0.75),Brick_Kilns_EF!$E$4)</f>
        <v>3.5250000000000004E-3</v>
      </c>
      <c r="Q2516" s="13">
        <f t="shared" si="159"/>
        <v>31.326005250000001</v>
      </c>
    </row>
    <row r="2517" spans="1:17">
      <c r="A2517" s="13" t="s">
        <v>2528</v>
      </c>
      <c r="B2517" s="13">
        <v>23.55373548</v>
      </c>
      <c r="C2517" s="13">
        <v>89.053111490000006</v>
      </c>
      <c r="D2517" s="13" t="s">
        <v>2219</v>
      </c>
      <c r="E2517" s="13" t="s">
        <v>4927</v>
      </c>
      <c r="F2517" s="13" t="s">
        <v>9</v>
      </c>
      <c r="G2517" s="13" t="s">
        <v>4802</v>
      </c>
      <c r="H2517" s="13" t="s">
        <v>4816</v>
      </c>
      <c r="I2517" s="13">
        <f>(Brick_Kilns_EF!$B$13*Brick_Kilns_EF!$B$11*Brick_Kilns_EF!$B$12)</f>
        <v>8886.81</v>
      </c>
      <c r="J2517" s="13">
        <f>IF(D2517="ZZ",Brick_Kilns_EF!$E$5*(0.75),Brick_Kilns_EF!$E$5)</f>
        <v>7.2749999999999985E-3</v>
      </c>
      <c r="K2517" s="13">
        <f t="shared" si="157"/>
        <v>64.651542749999976</v>
      </c>
      <c r="L2517" s="13">
        <f>IF(D2517="ZZ",Brick_Kilns_EF!$E$2*(0.75),Brick_Kilns_EF!$E$2)</f>
        <v>5.0999999999999995E-3</v>
      </c>
      <c r="M2517" s="13">
        <f t="shared" si="156"/>
        <v>45.32273099999999</v>
      </c>
      <c r="N2517" s="13">
        <f>IF(D2517="ZZ",Brick_Kilns_EF!$E$3*(0.75),Brick_Kilns_EF!$E$3)</f>
        <v>3.4499999999999999E-3</v>
      </c>
      <c r="O2517" s="13">
        <f t="shared" si="158"/>
        <v>30.659494499999997</v>
      </c>
      <c r="P2517" s="13">
        <f>IF(D2517="ZZ",Brick_Kilns_EF!$E$4*(0.75),Brick_Kilns_EF!$E$4)</f>
        <v>3.5250000000000004E-3</v>
      </c>
      <c r="Q2517" s="13">
        <f t="shared" si="159"/>
        <v>31.326005250000001</v>
      </c>
    </row>
    <row r="2518" spans="1:17">
      <c r="A2518" s="13" t="s">
        <v>2529</v>
      </c>
      <c r="B2518" s="13">
        <v>22.560229700000001</v>
      </c>
      <c r="C2518" s="13">
        <v>89.223244500000007</v>
      </c>
      <c r="D2518" s="13" t="s">
        <v>2219</v>
      </c>
      <c r="E2518" s="13" t="s">
        <v>4927</v>
      </c>
      <c r="F2518" s="13" t="s">
        <v>9</v>
      </c>
      <c r="G2518" s="13" t="s">
        <v>4802</v>
      </c>
      <c r="H2518" s="13" t="s">
        <v>4816</v>
      </c>
      <c r="I2518" s="13">
        <f>(Brick_Kilns_EF!$B$13*Brick_Kilns_EF!$B$11*Brick_Kilns_EF!$B$12)</f>
        <v>8886.81</v>
      </c>
      <c r="J2518" s="13">
        <f>IF(D2518="ZZ",Brick_Kilns_EF!$E$5*(0.75),Brick_Kilns_EF!$E$5)</f>
        <v>7.2749999999999985E-3</v>
      </c>
      <c r="K2518" s="13">
        <f t="shared" si="157"/>
        <v>64.651542749999976</v>
      </c>
      <c r="L2518" s="13">
        <f>IF(D2518="ZZ",Brick_Kilns_EF!$E$2*(0.75),Brick_Kilns_EF!$E$2)</f>
        <v>5.0999999999999995E-3</v>
      </c>
      <c r="M2518" s="13">
        <f t="shared" si="156"/>
        <v>45.32273099999999</v>
      </c>
      <c r="N2518" s="13">
        <f>IF(D2518="ZZ",Brick_Kilns_EF!$E$3*(0.75),Brick_Kilns_EF!$E$3)</f>
        <v>3.4499999999999999E-3</v>
      </c>
      <c r="O2518" s="13">
        <f t="shared" si="158"/>
        <v>30.659494499999997</v>
      </c>
      <c r="P2518" s="13">
        <f>IF(D2518="ZZ",Brick_Kilns_EF!$E$4*(0.75),Brick_Kilns_EF!$E$4)</f>
        <v>3.5250000000000004E-3</v>
      </c>
      <c r="Q2518" s="13">
        <f t="shared" si="159"/>
        <v>31.326005250000001</v>
      </c>
    </row>
    <row r="2519" spans="1:17">
      <c r="A2519" s="13" t="s">
        <v>2530</v>
      </c>
      <c r="B2519" s="13">
        <v>23.00299356</v>
      </c>
      <c r="C2519" s="13">
        <v>89.779462989999999</v>
      </c>
      <c r="D2519" s="13" t="s">
        <v>2219</v>
      </c>
      <c r="E2519" s="13" t="s">
        <v>4927</v>
      </c>
      <c r="F2519" s="13" t="s">
        <v>7</v>
      </c>
      <c r="G2519" s="13" t="s">
        <v>4802</v>
      </c>
      <c r="H2519" s="13" t="s">
        <v>4816</v>
      </c>
      <c r="I2519" s="13">
        <f>(Brick_Kilns_EF!$B$13*Brick_Kilns_EF!$B$11*Brick_Kilns_EF!$B$12)</f>
        <v>8886.81</v>
      </c>
      <c r="J2519" s="13">
        <f>IF(D2519="ZZ",Brick_Kilns_EF!$E$5*(0.75),Brick_Kilns_EF!$E$5)</f>
        <v>7.2749999999999985E-3</v>
      </c>
      <c r="K2519" s="13">
        <f t="shared" si="157"/>
        <v>64.651542749999976</v>
      </c>
      <c r="L2519" s="13">
        <f>IF(D2519="ZZ",Brick_Kilns_EF!$E$2*(0.75),Brick_Kilns_EF!$E$2)</f>
        <v>5.0999999999999995E-3</v>
      </c>
      <c r="M2519" s="13">
        <f t="shared" si="156"/>
        <v>45.32273099999999</v>
      </c>
      <c r="N2519" s="13">
        <f>IF(D2519="ZZ",Brick_Kilns_EF!$E$3*(0.75),Brick_Kilns_EF!$E$3)</f>
        <v>3.4499999999999999E-3</v>
      </c>
      <c r="O2519" s="13">
        <f t="shared" si="158"/>
        <v>30.659494499999997</v>
      </c>
      <c r="P2519" s="13">
        <f>IF(D2519="ZZ",Brick_Kilns_EF!$E$4*(0.75),Brick_Kilns_EF!$E$4)</f>
        <v>3.5250000000000004E-3</v>
      </c>
      <c r="Q2519" s="13">
        <f t="shared" si="159"/>
        <v>31.326005250000001</v>
      </c>
    </row>
    <row r="2520" spans="1:17">
      <c r="A2520" s="13" t="s">
        <v>2531</v>
      </c>
      <c r="B2520" s="13">
        <v>22.999500250000001</v>
      </c>
      <c r="C2520" s="13">
        <v>89.779027619999994</v>
      </c>
      <c r="D2520" s="13" t="s">
        <v>2219</v>
      </c>
      <c r="E2520" s="13" t="s">
        <v>4927</v>
      </c>
      <c r="F2520" s="13" t="s">
        <v>9</v>
      </c>
      <c r="G2520" s="13" t="s">
        <v>4802</v>
      </c>
      <c r="H2520" s="13" t="s">
        <v>4816</v>
      </c>
      <c r="I2520" s="13">
        <f>(Brick_Kilns_EF!$B$13*Brick_Kilns_EF!$B$11*Brick_Kilns_EF!$B$12)</f>
        <v>8886.81</v>
      </c>
      <c r="J2520" s="13">
        <f>IF(D2520="ZZ",Brick_Kilns_EF!$E$5*(0.75),Brick_Kilns_EF!$E$5)</f>
        <v>7.2749999999999985E-3</v>
      </c>
      <c r="K2520" s="13">
        <f t="shared" si="157"/>
        <v>64.651542749999976</v>
      </c>
      <c r="L2520" s="13">
        <f>IF(D2520="ZZ",Brick_Kilns_EF!$E$2*(0.75),Brick_Kilns_EF!$E$2)</f>
        <v>5.0999999999999995E-3</v>
      </c>
      <c r="M2520" s="13">
        <f t="shared" si="156"/>
        <v>45.32273099999999</v>
      </c>
      <c r="N2520" s="13">
        <f>IF(D2520="ZZ",Brick_Kilns_EF!$E$3*(0.75),Brick_Kilns_EF!$E$3)</f>
        <v>3.4499999999999999E-3</v>
      </c>
      <c r="O2520" s="13">
        <f t="shared" si="158"/>
        <v>30.659494499999997</v>
      </c>
      <c r="P2520" s="13">
        <f>IF(D2520="ZZ",Brick_Kilns_EF!$E$4*(0.75),Brick_Kilns_EF!$E$4)</f>
        <v>3.5250000000000004E-3</v>
      </c>
      <c r="Q2520" s="13">
        <f t="shared" si="159"/>
        <v>31.326005250000001</v>
      </c>
    </row>
    <row r="2521" spans="1:17">
      <c r="A2521" s="13" t="s">
        <v>2532</v>
      </c>
      <c r="B2521" s="13">
        <v>23.673470949999999</v>
      </c>
      <c r="C2521" s="13">
        <v>90.379029020000004</v>
      </c>
      <c r="D2521" s="13" t="s">
        <v>2219</v>
      </c>
      <c r="E2521" s="13" t="s">
        <v>4927</v>
      </c>
      <c r="F2521" s="13" t="s">
        <v>7</v>
      </c>
      <c r="G2521" s="13" t="s">
        <v>4802</v>
      </c>
      <c r="H2521" s="13" t="s">
        <v>4816</v>
      </c>
      <c r="I2521" s="13">
        <f>(Brick_Kilns_EF!$B$13*Brick_Kilns_EF!$B$11*Brick_Kilns_EF!$B$12)</f>
        <v>8886.81</v>
      </c>
      <c r="J2521" s="13">
        <f>IF(D2521="ZZ",Brick_Kilns_EF!$E$5*(0.75),Brick_Kilns_EF!$E$5)</f>
        <v>7.2749999999999985E-3</v>
      </c>
      <c r="K2521" s="13">
        <f t="shared" si="157"/>
        <v>64.651542749999976</v>
      </c>
      <c r="L2521" s="13">
        <f>IF(D2521="ZZ",Brick_Kilns_EF!$E$2*(0.75),Brick_Kilns_EF!$E$2)</f>
        <v>5.0999999999999995E-3</v>
      </c>
      <c r="M2521" s="13">
        <f t="shared" si="156"/>
        <v>45.32273099999999</v>
      </c>
      <c r="N2521" s="13">
        <f>IF(D2521="ZZ",Brick_Kilns_EF!$E$3*(0.75),Brick_Kilns_EF!$E$3)</f>
        <v>3.4499999999999999E-3</v>
      </c>
      <c r="O2521" s="13">
        <f t="shared" si="158"/>
        <v>30.659494499999997</v>
      </c>
      <c r="P2521" s="13">
        <f>IF(D2521="ZZ",Brick_Kilns_EF!$E$4*(0.75),Brick_Kilns_EF!$E$4)</f>
        <v>3.5250000000000004E-3</v>
      </c>
      <c r="Q2521" s="13">
        <f t="shared" si="159"/>
        <v>31.326005250000001</v>
      </c>
    </row>
    <row r="2522" spans="1:17">
      <c r="A2522" s="13" t="s">
        <v>2533</v>
      </c>
      <c r="B2522" s="13">
        <v>23.024822409999999</v>
      </c>
      <c r="C2522" s="13">
        <v>89.806067690000006</v>
      </c>
      <c r="D2522" s="13" t="s">
        <v>2219</v>
      </c>
      <c r="E2522" s="13" t="s">
        <v>4927</v>
      </c>
      <c r="F2522" s="13" t="s">
        <v>7</v>
      </c>
      <c r="G2522" s="13" t="s">
        <v>4802</v>
      </c>
      <c r="H2522" s="13" t="s">
        <v>4816</v>
      </c>
      <c r="I2522" s="13">
        <f>(Brick_Kilns_EF!$B$13*Brick_Kilns_EF!$B$11*Brick_Kilns_EF!$B$12)</f>
        <v>8886.81</v>
      </c>
      <c r="J2522" s="13">
        <f>IF(D2522="ZZ",Brick_Kilns_EF!$E$5*(0.75),Brick_Kilns_EF!$E$5)</f>
        <v>7.2749999999999985E-3</v>
      </c>
      <c r="K2522" s="13">
        <f t="shared" si="157"/>
        <v>64.651542749999976</v>
      </c>
      <c r="L2522" s="13">
        <f>IF(D2522="ZZ",Brick_Kilns_EF!$E$2*(0.75),Brick_Kilns_EF!$E$2)</f>
        <v>5.0999999999999995E-3</v>
      </c>
      <c r="M2522" s="13">
        <f t="shared" si="156"/>
        <v>45.32273099999999</v>
      </c>
      <c r="N2522" s="13">
        <f>IF(D2522="ZZ",Brick_Kilns_EF!$E$3*(0.75),Brick_Kilns_EF!$E$3)</f>
        <v>3.4499999999999999E-3</v>
      </c>
      <c r="O2522" s="13">
        <f t="shared" si="158"/>
        <v>30.659494499999997</v>
      </c>
      <c r="P2522" s="13">
        <f>IF(D2522="ZZ",Brick_Kilns_EF!$E$4*(0.75),Brick_Kilns_EF!$E$4)</f>
        <v>3.5250000000000004E-3</v>
      </c>
      <c r="Q2522" s="13">
        <f t="shared" si="159"/>
        <v>31.326005250000001</v>
      </c>
    </row>
    <row r="2523" spans="1:17">
      <c r="A2523" s="13" t="s">
        <v>2534</v>
      </c>
      <c r="B2523" s="13">
        <v>23.127352800000001</v>
      </c>
      <c r="C2523" s="13">
        <v>90.183699340000004</v>
      </c>
      <c r="D2523" s="13" t="s">
        <v>2219</v>
      </c>
      <c r="E2523" s="13" t="s">
        <v>4927</v>
      </c>
      <c r="F2523" s="13" t="s">
        <v>7</v>
      </c>
      <c r="G2523" s="13" t="s">
        <v>4802</v>
      </c>
      <c r="H2523" s="13" t="s">
        <v>4816</v>
      </c>
      <c r="I2523" s="13">
        <f>(Brick_Kilns_EF!$B$13*Brick_Kilns_EF!$B$11*Brick_Kilns_EF!$B$12)</f>
        <v>8886.81</v>
      </c>
      <c r="J2523" s="13">
        <f>IF(D2523="ZZ",Brick_Kilns_EF!$E$5*(0.75),Brick_Kilns_EF!$E$5)</f>
        <v>7.2749999999999985E-3</v>
      </c>
      <c r="K2523" s="13">
        <f t="shared" si="157"/>
        <v>64.651542749999976</v>
      </c>
      <c r="L2523" s="13">
        <f>IF(D2523="ZZ",Brick_Kilns_EF!$E$2*(0.75),Brick_Kilns_EF!$E$2)</f>
        <v>5.0999999999999995E-3</v>
      </c>
      <c r="M2523" s="13">
        <f t="shared" si="156"/>
        <v>45.32273099999999</v>
      </c>
      <c r="N2523" s="13">
        <f>IF(D2523="ZZ",Brick_Kilns_EF!$E$3*(0.75),Brick_Kilns_EF!$E$3)</f>
        <v>3.4499999999999999E-3</v>
      </c>
      <c r="O2523" s="13">
        <f t="shared" si="158"/>
        <v>30.659494499999997</v>
      </c>
      <c r="P2523" s="13">
        <f>IF(D2523="ZZ",Brick_Kilns_EF!$E$4*(0.75),Brick_Kilns_EF!$E$4)</f>
        <v>3.5250000000000004E-3</v>
      </c>
      <c r="Q2523" s="13">
        <f t="shared" si="159"/>
        <v>31.326005250000001</v>
      </c>
    </row>
    <row r="2524" spans="1:17">
      <c r="A2524" s="13" t="s">
        <v>2535</v>
      </c>
      <c r="B2524" s="13">
        <v>22.76864406</v>
      </c>
      <c r="C2524" s="13">
        <v>89.468594030000006</v>
      </c>
      <c r="D2524" s="13" t="s">
        <v>2219</v>
      </c>
      <c r="E2524" s="13" t="s">
        <v>4927</v>
      </c>
      <c r="F2524" s="13" t="s">
        <v>9</v>
      </c>
      <c r="G2524" s="13" t="s">
        <v>4802</v>
      </c>
      <c r="H2524" s="13" t="s">
        <v>4816</v>
      </c>
      <c r="I2524" s="13">
        <f>(Brick_Kilns_EF!$B$13*Brick_Kilns_EF!$B$11*Brick_Kilns_EF!$B$12)</f>
        <v>8886.81</v>
      </c>
      <c r="J2524" s="13">
        <f>IF(D2524="ZZ",Brick_Kilns_EF!$E$5*(0.75),Brick_Kilns_EF!$E$5)</f>
        <v>7.2749999999999985E-3</v>
      </c>
      <c r="K2524" s="13">
        <f t="shared" si="157"/>
        <v>64.651542749999976</v>
      </c>
      <c r="L2524" s="13">
        <f>IF(D2524="ZZ",Brick_Kilns_EF!$E$2*(0.75),Brick_Kilns_EF!$E$2)</f>
        <v>5.0999999999999995E-3</v>
      </c>
      <c r="M2524" s="13">
        <f t="shared" si="156"/>
        <v>45.32273099999999</v>
      </c>
      <c r="N2524" s="13">
        <f>IF(D2524="ZZ",Brick_Kilns_EF!$E$3*(0.75),Brick_Kilns_EF!$E$3)</f>
        <v>3.4499999999999999E-3</v>
      </c>
      <c r="O2524" s="13">
        <f t="shared" si="158"/>
        <v>30.659494499999997</v>
      </c>
      <c r="P2524" s="13">
        <f>IF(D2524="ZZ",Brick_Kilns_EF!$E$4*(0.75),Brick_Kilns_EF!$E$4)</f>
        <v>3.5250000000000004E-3</v>
      </c>
      <c r="Q2524" s="13">
        <f t="shared" si="159"/>
        <v>31.326005250000001</v>
      </c>
    </row>
    <row r="2525" spans="1:17">
      <c r="A2525" s="13" t="s">
        <v>2536</v>
      </c>
      <c r="B2525" s="13">
        <v>22.448616789999999</v>
      </c>
      <c r="C2525" s="13">
        <v>89.253250399999999</v>
      </c>
      <c r="D2525" s="13" t="s">
        <v>2219</v>
      </c>
      <c r="E2525" s="13" t="s">
        <v>4927</v>
      </c>
      <c r="F2525" s="13" t="s">
        <v>9</v>
      </c>
      <c r="G2525" s="13" t="s">
        <v>4802</v>
      </c>
      <c r="H2525" s="13" t="s">
        <v>4816</v>
      </c>
      <c r="I2525" s="13">
        <f>(Brick_Kilns_EF!$B$13*Brick_Kilns_EF!$B$11*Brick_Kilns_EF!$B$12)</f>
        <v>8886.81</v>
      </c>
      <c r="J2525" s="13">
        <f>IF(D2525="ZZ",Brick_Kilns_EF!$E$5*(0.75),Brick_Kilns_EF!$E$5)</f>
        <v>7.2749999999999985E-3</v>
      </c>
      <c r="K2525" s="13">
        <f t="shared" si="157"/>
        <v>64.651542749999976</v>
      </c>
      <c r="L2525" s="13">
        <f>IF(D2525="ZZ",Brick_Kilns_EF!$E$2*(0.75),Brick_Kilns_EF!$E$2)</f>
        <v>5.0999999999999995E-3</v>
      </c>
      <c r="M2525" s="13">
        <f t="shared" si="156"/>
        <v>45.32273099999999</v>
      </c>
      <c r="N2525" s="13">
        <f>IF(D2525="ZZ",Brick_Kilns_EF!$E$3*(0.75),Brick_Kilns_EF!$E$3)</f>
        <v>3.4499999999999999E-3</v>
      </c>
      <c r="O2525" s="13">
        <f t="shared" si="158"/>
        <v>30.659494499999997</v>
      </c>
      <c r="P2525" s="13">
        <f>IF(D2525="ZZ",Brick_Kilns_EF!$E$4*(0.75),Brick_Kilns_EF!$E$4)</f>
        <v>3.5250000000000004E-3</v>
      </c>
      <c r="Q2525" s="13">
        <f t="shared" si="159"/>
        <v>31.326005250000001</v>
      </c>
    </row>
    <row r="2526" spans="1:17">
      <c r="A2526" s="13" t="s">
        <v>2537</v>
      </c>
      <c r="B2526" s="13">
        <v>22.862754450000001</v>
      </c>
      <c r="C2526" s="13">
        <v>89.052786119999993</v>
      </c>
      <c r="D2526" s="13" t="s">
        <v>2219</v>
      </c>
      <c r="E2526" s="13" t="s">
        <v>4927</v>
      </c>
      <c r="F2526" s="13" t="s">
        <v>9</v>
      </c>
      <c r="G2526" s="13" t="s">
        <v>4802</v>
      </c>
      <c r="H2526" s="13" t="s">
        <v>4816</v>
      </c>
      <c r="I2526" s="13">
        <f>(Brick_Kilns_EF!$B$13*Brick_Kilns_EF!$B$11*Brick_Kilns_EF!$B$12)</f>
        <v>8886.81</v>
      </c>
      <c r="J2526" s="13">
        <f>IF(D2526="ZZ",Brick_Kilns_EF!$E$5*(0.75),Brick_Kilns_EF!$E$5)</f>
        <v>7.2749999999999985E-3</v>
      </c>
      <c r="K2526" s="13">
        <f t="shared" si="157"/>
        <v>64.651542749999976</v>
      </c>
      <c r="L2526" s="13">
        <f>IF(D2526="ZZ",Brick_Kilns_EF!$E$2*(0.75),Brick_Kilns_EF!$E$2)</f>
        <v>5.0999999999999995E-3</v>
      </c>
      <c r="M2526" s="13">
        <f t="shared" si="156"/>
        <v>45.32273099999999</v>
      </c>
      <c r="N2526" s="13">
        <f>IF(D2526="ZZ",Brick_Kilns_EF!$E$3*(0.75),Brick_Kilns_EF!$E$3)</f>
        <v>3.4499999999999999E-3</v>
      </c>
      <c r="O2526" s="13">
        <f t="shared" si="158"/>
        <v>30.659494499999997</v>
      </c>
      <c r="P2526" s="13">
        <f>IF(D2526="ZZ",Brick_Kilns_EF!$E$4*(0.75),Brick_Kilns_EF!$E$4)</f>
        <v>3.5250000000000004E-3</v>
      </c>
      <c r="Q2526" s="13">
        <f t="shared" si="159"/>
        <v>31.326005250000001</v>
      </c>
    </row>
    <row r="2527" spans="1:17">
      <c r="A2527" s="13" t="s">
        <v>2538</v>
      </c>
      <c r="B2527" s="13">
        <v>23.01837321</v>
      </c>
      <c r="C2527" s="13">
        <v>89.051853260000001</v>
      </c>
      <c r="D2527" s="13" t="s">
        <v>2219</v>
      </c>
      <c r="E2527" s="13" t="s">
        <v>4927</v>
      </c>
      <c r="F2527" s="13" t="s">
        <v>9</v>
      </c>
      <c r="G2527" s="13" t="s">
        <v>4802</v>
      </c>
      <c r="H2527" s="13" t="s">
        <v>4816</v>
      </c>
      <c r="I2527" s="13">
        <f>(Brick_Kilns_EF!$B$13*Brick_Kilns_EF!$B$11*Brick_Kilns_EF!$B$12)</f>
        <v>8886.81</v>
      </c>
      <c r="J2527" s="13">
        <f>IF(D2527="ZZ",Brick_Kilns_EF!$E$5*(0.75),Brick_Kilns_EF!$E$5)</f>
        <v>7.2749999999999985E-3</v>
      </c>
      <c r="K2527" s="13">
        <f t="shared" si="157"/>
        <v>64.651542749999976</v>
      </c>
      <c r="L2527" s="13">
        <f>IF(D2527="ZZ",Brick_Kilns_EF!$E$2*(0.75),Brick_Kilns_EF!$E$2)</f>
        <v>5.0999999999999995E-3</v>
      </c>
      <c r="M2527" s="13">
        <f t="shared" si="156"/>
        <v>45.32273099999999</v>
      </c>
      <c r="N2527" s="13">
        <f>IF(D2527="ZZ",Brick_Kilns_EF!$E$3*(0.75),Brick_Kilns_EF!$E$3)</f>
        <v>3.4499999999999999E-3</v>
      </c>
      <c r="O2527" s="13">
        <f t="shared" si="158"/>
        <v>30.659494499999997</v>
      </c>
      <c r="P2527" s="13">
        <f>IF(D2527="ZZ",Brick_Kilns_EF!$E$4*(0.75),Brick_Kilns_EF!$E$4)</f>
        <v>3.5250000000000004E-3</v>
      </c>
      <c r="Q2527" s="13">
        <f t="shared" si="159"/>
        <v>31.326005250000001</v>
      </c>
    </row>
    <row r="2528" spans="1:17">
      <c r="A2528" s="13" t="s">
        <v>2539</v>
      </c>
      <c r="B2528" s="13">
        <v>22.359375289999999</v>
      </c>
      <c r="C2528" s="13">
        <v>89.105897659999997</v>
      </c>
      <c r="D2528" s="13" t="s">
        <v>2219</v>
      </c>
      <c r="E2528" s="13" t="s">
        <v>4927</v>
      </c>
      <c r="F2528" s="13" t="s">
        <v>9</v>
      </c>
      <c r="G2528" s="13" t="s">
        <v>4802</v>
      </c>
      <c r="H2528" s="13" t="s">
        <v>4816</v>
      </c>
      <c r="I2528" s="13">
        <f>(Brick_Kilns_EF!$B$13*Brick_Kilns_EF!$B$11*Brick_Kilns_EF!$B$12)</f>
        <v>8886.81</v>
      </c>
      <c r="J2528" s="13">
        <f>IF(D2528="ZZ",Brick_Kilns_EF!$E$5*(0.75),Brick_Kilns_EF!$E$5)</f>
        <v>7.2749999999999985E-3</v>
      </c>
      <c r="K2528" s="13">
        <f t="shared" si="157"/>
        <v>64.651542749999976</v>
      </c>
      <c r="L2528" s="13">
        <f>IF(D2528="ZZ",Brick_Kilns_EF!$E$2*(0.75),Brick_Kilns_EF!$E$2)</f>
        <v>5.0999999999999995E-3</v>
      </c>
      <c r="M2528" s="13">
        <f t="shared" si="156"/>
        <v>45.32273099999999</v>
      </c>
      <c r="N2528" s="13">
        <f>IF(D2528="ZZ",Brick_Kilns_EF!$E$3*(0.75),Brick_Kilns_EF!$E$3)</f>
        <v>3.4499999999999999E-3</v>
      </c>
      <c r="O2528" s="13">
        <f t="shared" si="158"/>
        <v>30.659494499999997</v>
      </c>
      <c r="P2528" s="13">
        <f>IF(D2528="ZZ",Brick_Kilns_EF!$E$4*(0.75),Brick_Kilns_EF!$E$4)</f>
        <v>3.5250000000000004E-3</v>
      </c>
      <c r="Q2528" s="13">
        <f t="shared" si="159"/>
        <v>31.326005250000001</v>
      </c>
    </row>
    <row r="2529" spans="1:17">
      <c r="A2529" s="13" t="s">
        <v>2540</v>
      </c>
      <c r="B2529" s="13">
        <v>23.377203399999999</v>
      </c>
      <c r="C2529" s="13">
        <v>89.511818539999993</v>
      </c>
      <c r="D2529" s="13" t="s">
        <v>2219</v>
      </c>
      <c r="E2529" s="13" t="s">
        <v>4927</v>
      </c>
      <c r="F2529" s="13" t="s">
        <v>9</v>
      </c>
      <c r="G2529" s="13" t="s">
        <v>4802</v>
      </c>
      <c r="H2529" s="13" t="s">
        <v>4816</v>
      </c>
      <c r="I2529" s="13">
        <f>(Brick_Kilns_EF!$B$13*Brick_Kilns_EF!$B$11*Brick_Kilns_EF!$B$12)</f>
        <v>8886.81</v>
      </c>
      <c r="J2529" s="13">
        <f>IF(D2529="ZZ",Brick_Kilns_EF!$E$5*(0.75),Brick_Kilns_EF!$E$5)</f>
        <v>7.2749999999999985E-3</v>
      </c>
      <c r="K2529" s="13">
        <f t="shared" si="157"/>
        <v>64.651542749999976</v>
      </c>
      <c r="L2529" s="13">
        <f>IF(D2529="ZZ",Brick_Kilns_EF!$E$2*(0.75),Brick_Kilns_EF!$E$2)</f>
        <v>5.0999999999999995E-3</v>
      </c>
      <c r="M2529" s="13">
        <f t="shared" si="156"/>
        <v>45.32273099999999</v>
      </c>
      <c r="N2529" s="13">
        <f>IF(D2529="ZZ",Brick_Kilns_EF!$E$3*(0.75),Brick_Kilns_EF!$E$3)</f>
        <v>3.4499999999999999E-3</v>
      </c>
      <c r="O2529" s="13">
        <f t="shared" si="158"/>
        <v>30.659494499999997</v>
      </c>
      <c r="P2529" s="13">
        <f>IF(D2529="ZZ",Brick_Kilns_EF!$E$4*(0.75),Brick_Kilns_EF!$E$4)</f>
        <v>3.5250000000000004E-3</v>
      </c>
      <c r="Q2529" s="13">
        <f t="shared" si="159"/>
        <v>31.326005250000001</v>
      </c>
    </row>
    <row r="2530" spans="1:17">
      <c r="A2530" s="13" t="s">
        <v>2541</v>
      </c>
      <c r="B2530" s="13">
        <v>22.680136529999999</v>
      </c>
      <c r="C2530" s="13">
        <v>89.787240729999994</v>
      </c>
      <c r="D2530" s="13" t="s">
        <v>2219</v>
      </c>
      <c r="E2530" s="13" t="s">
        <v>4927</v>
      </c>
      <c r="F2530" s="13" t="s">
        <v>9</v>
      </c>
      <c r="G2530" s="13" t="s">
        <v>4802</v>
      </c>
      <c r="H2530" s="13" t="s">
        <v>4816</v>
      </c>
      <c r="I2530" s="13">
        <f>(Brick_Kilns_EF!$B$13*Brick_Kilns_EF!$B$11*Brick_Kilns_EF!$B$12)</f>
        <v>8886.81</v>
      </c>
      <c r="J2530" s="13">
        <f>IF(D2530="ZZ",Brick_Kilns_EF!$E$5*(0.75),Brick_Kilns_EF!$E$5)</f>
        <v>7.2749999999999985E-3</v>
      </c>
      <c r="K2530" s="13">
        <f t="shared" si="157"/>
        <v>64.651542749999976</v>
      </c>
      <c r="L2530" s="13">
        <f>IF(D2530="ZZ",Brick_Kilns_EF!$E$2*(0.75),Brick_Kilns_EF!$E$2)</f>
        <v>5.0999999999999995E-3</v>
      </c>
      <c r="M2530" s="13">
        <f t="shared" si="156"/>
        <v>45.32273099999999</v>
      </c>
      <c r="N2530" s="13">
        <f>IF(D2530="ZZ",Brick_Kilns_EF!$E$3*(0.75),Brick_Kilns_EF!$E$3)</f>
        <v>3.4499999999999999E-3</v>
      </c>
      <c r="O2530" s="13">
        <f t="shared" si="158"/>
        <v>30.659494499999997</v>
      </c>
      <c r="P2530" s="13">
        <f>IF(D2530="ZZ",Brick_Kilns_EF!$E$4*(0.75),Brick_Kilns_EF!$E$4)</f>
        <v>3.5250000000000004E-3</v>
      </c>
      <c r="Q2530" s="13">
        <f t="shared" si="159"/>
        <v>31.326005250000001</v>
      </c>
    </row>
    <row r="2531" spans="1:17">
      <c r="A2531" s="13" t="s">
        <v>2542</v>
      </c>
      <c r="B2531" s="13">
        <v>22.681502859999998</v>
      </c>
      <c r="C2531" s="13">
        <v>89.790632360000004</v>
      </c>
      <c r="D2531" s="13" t="s">
        <v>2219</v>
      </c>
      <c r="E2531" s="13" t="s">
        <v>4927</v>
      </c>
      <c r="F2531" s="13" t="s">
        <v>9</v>
      </c>
      <c r="G2531" s="13" t="s">
        <v>4802</v>
      </c>
      <c r="H2531" s="13" t="s">
        <v>4816</v>
      </c>
      <c r="I2531" s="13">
        <f>(Brick_Kilns_EF!$B$13*Brick_Kilns_EF!$B$11*Brick_Kilns_EF!$B$12)</f>
        <v>8886.81</v>
      </c>
      <c r="J2531" s="13">
        <f>IF(D2531="ZZ",Brick_Kilns_EF!$E$5*(0.75),Brick_Kilns_EF!$E$5)</f>
        <v>7.2749999999999985E-3</v>
      </c>
      <c r="K2531" s="13">
        <f t="shared" si="157"/>
        <v>64.651542749999976</v>
      </c>
      <c r="L2531" s="13">
        <f>IF(D2531="ZZ",Brick_Kilns_EF!$E$2*(0.75),Brick_Kilns_EF!$E$2)</f>
        <v>5.0999999999999995E-3</v>
      </c>
      <c r="M2531" s="13">
        <f t="shared" si="156"/>
        <v>45.32273099999999</v>
      </c>
      <c r="N2531" s="13">
        <f>IF(D2531="ZZ",Brick_Kilns_EF!$E$3*(0.75),Brick_Kilns_EF!$E$3)</f>
        <v>3.4499999999999999E-3</v>
      </c>
      <c r="O2531" s="13">
        <f t="shared" si="158"/>
        <v>30.659494499999997</v>
      </c>
      <c r="P2531" s="13">
        <f>IF(D2531="ZZ",Brick_Kilns_EF!$E$4*(0.75),Brick_Kilns_EF!$E$4)</f>
        <v>3.5250000000000004E-3</v>
      </c>
      <c r="Q2531" s="13">
        <f t="shared" si="159"/>
        <v>31.326005250000001</v>
      </c>
    </row>
    <row r="2532" spans="1:17">
      <c r="A2532" s="13" t="s">
        <v>2543</v>
      </c>
      <c r="B2532" s="13">
        <v>22.878118270000002</v>
      </c>
      <c r="C2532" s="13">
        <v>89.02564246</v>
      </c>
      <c r="D2532" s="13" t="s">
        <v>2219</v>
      </c>
      <c r="E2532" s="13" t="s">
        <v>4927</v>
      </c>
      <c r="F2532" s="13" t="s">
        <v>9</v>
      </c>
      <c r="G2532" s="13" t="s">
        <v>4802</v>
      </c>
      <c r="H2532" s="13" t="s">
        <v>4816</v>
      </c>
      <c r="I2532" s="13">
        <f>(Brick_Kilns_EF!$B$13*Brick_Kilns_EF!$B$11*Brick_Kilns_EF!$B$12)</f>
        <v>8886.81</v>
      </c>
      <c r="J2532" s="13">
        <f>IF(D2532="ZZ",Brick_Kilns_EF!$E$5*(0.75),Brick_Kilns_EF!$E$5)</f>
        <v>7.2749999999999985E-3</v>
      </c>
      <c r="K2532" s="13">
        <f t="shared" si="157"/>
        <v>64.651542749999976</v>
      </c>
      <c r="L2532" s="13">
        <f>IF(D2532="ZZ",Brick_Kilns_EF!$E$2*(0.75),Brick_Kilns_EF!$E$2)</f>
        <v>5.0999999999999995E-3</v>
      </c>
      <c r="M2532" s="13">
        <f t="shared" si="156"/>
        <v>45.32273099999999</v>
      </c>
      <c r="N2532" s="13">
        <f>IF(D2532="ZZ",Brick_Kilns_EF!$E$3*(0.75),Brick_Kilns_EF!$E$3)</f>
        <v>3.4499999999999999E-3</v>
      </c>
      <c r="O2532" s="13">
        <f t="shared" si="158"/>
        <v>30.659494499999997</v>
      </c>
      <c r="P2532" s="13">
        <f>IF(D2532="ZZ",Brick_Kilns_EF!$E$4*(0.75),Brick_Kilns_EF!$E$4)</f>
        <v>3.5250000000000004E-3</v>
      </c>
      <c r="Q2532" s="13">
        <f t="shared" si="159"/>
        <v>31.326005250000001</v>
      </c>
    </row>
    <row r="2533" spans="1:17">
      <c r="A2533" s="13" t="s">
        <v>2544</v>
      </c>
      <c r="B2533" s="13">
        <v>23.857415710000001</v>
      </c>
      <c r="C2533" s="13">
        <v>89.255116119999997</v>
      </c>
      <c r="D2533" s="13" t="s">
        <v>2219</v>
      </c>
      <c r="E2533" s="13" t="s">
        <v>4927</v>
      </c>
      <c r="F2533" s="13" t="s">
        <v>9</v>
      </c>
      <c r="G2533" s="13" t="s">
        <v>4802</v>
      </c>
      <c r="H2533" s="13" t="s">
        <v>4816</v>
      </c>
      <c r="I2533" s="13">
        <f>(Brick_Kilns_EF!$B$13*Brick_Kilns_EF!$B$11*Brick_Kilns_EF!$B$12)</f>
        <v>8886.81</v>
      </c>
      <c r="J2533" s="13">
        <f>IF(D2533="ZZ",Brick_Kilns_EF!$E$5*(0.75),Brick_Kilns_EF!$E$5)</f>
        <v>7.2749999999999985E-3</v>
      </c>
      <c r="K2533" s="13">
        <f t="shared" si="157"/>
        <v>64.651542749999976</v>
      </c>
      <c r="L2533" s="13">
        <f>IF(D2533="ZZ",Brick_Kilns_EF!$E$2*(0.75),Brick_Kilns_EF!$E$2)</f>
        <v>5.0999999999999995E-3</v>
      </c>
      <c r="M2533" s="13">
        <f t="shared" si="156"/>
        <v>45.32273099999999</v>
      </c>
      <c r="N2533" s="13">
        <f>IF(D2533="ZZ",Brick_Kilns_EF!$E$3*(0.75),Brick_Kilns_EF!$E$3)</f>
        <v>3.4499999999999999E-3</v>
      </c>
      <c r="O2533" s="13">
        <f t="shared" si="158"/>
        <v>30.659494499999997</v>
      </c>
      <c r="P2533" s="13">
        <f>IF(D2533="ZZ",Brick_Kilns_EF!$E$4*(0.75),Brick_Kilns_EF!$E$4)</f>
        <v>3.5250000000000004E-3</v>
      </c>
      <c r="Q2533" s="13">
        <f t="shared" si="159"/>
        <v>31.326005250000001</v>
      </c>
    </row>
    <row r="2534" spans="1:17">
      <c r="A2534" s="13" t="s">
        <v>2545</v>
      </c>
      <c r="B2534" s="13">
        <v>23.712367749999999</v>
      </c>
      <c r="C2534" s="13">
        <v>90.089056099999993</v>
      </c>
      <c r="D2534" s="13" t="s">
        <v>2219</v>
      </c>
      <c r="E2534" s="13" t="s">
        <v>4927</v>
      </c>
      <c r="F2534" s="13" t="s">
        <v>7</v>
      </c>
      <c r="G2534" s="13" t="s">
        <v>4802</v>
      </c>
      <c r="H2534" s="13" t="s">
        <v>4816</v>
      </c>
      <c r="I2534" s="13">
        <f>(Brick_Kilns_EF!$B$13*Brick_Kilns_EF!$B$11*Brick_Kilns_EF!$B$12)</f>
        <v>8886.81</v>
      </c>
      <c r="J2534" s="13">
        <f>IF(D2534="ZZ",Brick_Kilns_EF!$E$5*(0.75),Brick_Kilns_EF!$E$5)</f>
        <v>7.2749999999999985E-3</v>
      </c>
      <c r="K2534" s="13">
        <f t="shared" si="157"/>
        <v>64.651542749999976</v>
      </c>
      <c r="L2534" s="13">
        <f>IF(D2534="ZZ",Brick_Kilns_EF!$E$2*(0.75),Brick_Kilns_EF!$E$2)</f>
        <v>5.0999999999999995E-3</v>
      </c>
      <c r="M2534" s="13">
        <f t="shared" si="156"/>
        <v>45.32273099999999</v>
      </c>
      <c r="N2534" s="13">
        <f>IF(D2534="ZZ",Brick_Kilns_EF!$E$3*(0.75),Brick_Kilns_EF!$E$3)</f>
        <v>3.4499999999999999E-3</v>
      </c>
      <c r="O2534" s="13">
        <f t="shared" si="158"/>
        <v>30.659494499999997</v>
      </c>
      <c r="P2534" s="13">
        <f>IF(D2534="ZZ",Brick_Kilns_EF!$E$4*(0.75),Brick_Kilns_EF!$E$4)</f>
        <v>3.5250000000000004E-3</v>
      </c>
      <c r="Q2534" s="13">
        <f t="shared" si="159"/>
        <v>31.326005250000001</v>
      </c>
    </row>
    <row r="2535" spans="1:17">
      <c r="A2535" s="13" t="s">
        <v>2546</v>
      </c>
      <c r="B2535" s="13">
        <v>22.809023580000002</v>
      </c>
      <c r="C2535" s="13">
        <v>89.179406560000004</v>
      </c>
      <c r="D2535" s="13" t="s">
        <v>2219</v>
      </c>
      <c r="E2535" s="13" t="s">
        <v>4927</v>
      </c>
      <c r="F2535" s="13" t="s">
        <v>9</v>
      </c>
      <c r="G2535" s="13" t="s">
        <v>4802</v>
      </c>
      <c r="H2535" s="13" t="s">
        <v>4816</v>
      </c>
      <c r="I2535" s="13">
        <f>(Brick_Kilns_EF!$B$13*Brick_Kilns_EF!$B$11*Brick_Kilns_EF!$B$12)</f>
        <v>8886.81</v>
      </c>
      <c r="J2535" s="13">
        <f>IF(D2535="ZZ",Brick_Kilns_EF!$E$5*(0.75),Brick_Kilns_EF!$E$5)</f>
        <v>7.2749999999999985E-3</v>
      </c>
      <c r="K2535" s="13">
        <f t="shared" si="157"/>
        <v>64.651542749999976</v>
      </c>
      <c r="L2535" s="13">
        <f>IF(D2535="ZZ",Brick_Kilns_EF!$E$2*(0.75),Brick_Kilns_EF!$E$2)</f>
        <v>5.0999999999999995E-3</v>
      </c>
      <c r="M2535" s="13">
        <f t="shared" si="156"/>
        <v>45.32273099999999</v>
      </c>
      <c r="N2535" s="13">
        <f>IF(D2535="ZZ",Brick_Kilns_EF!$E$3*(0.75),Brick_Kilns_EF!$E$3)</f>
        <v>3.4499999999999999E-3</v>
      </c>
      <c r="O2535" s="13">
        <f t="shared" si="158"/>
        <v>30.659494499999997</v>
      </c>
      <c r="P2535" s="13">
        <f>IF(D2535="ZZ",Brick_Kilns_EF!$E$4*(0.75),Brick_Kilns_EF!$E$4)</f>
        <v>3.5250000000000004E-3</v>
      </c>
      <c r="Q2535" s="13">
        <f t="shared" si="159"/>
        <v>31.326005250000001</v>
      </c>
    </row>
    <row r="2536" spans="1:17">
      <c r="A2536" s="13" t="s">
        <v>2547</v>
      </c>
      <c r="B2536" s="13">
        <v>22.46912597</v>
      </c>
      <c r="C2536" s="13">
        <v>89.068936910000005</v>
      </c>
      <c r="D2536" s="13" t="s">
        <v>2219</v>
      </c>
      <c r="E2536" s="13" t="s">
        <v>4927</v>
      </c>
      <c r="F2536" s="13" t="s">
        <v>9</v>
      </c>
      <c r="G2536" s="13" t="s">
        <v>4802</v>
      </c>
      <c r="H2536" s="13" t="s">
        <v>4816</v>
      </c>
      <c r="I2536" s="13">
        <f>(Brick_Kilns_EF!$B$13*Brick_Kilns_EF!$B$11*Brick_Kilns_EF!$B$12)</f>
        <v>8886.81</v>
      </c>
      <c r="J2536" s="13">
        <f>IF(D2536="ZZ",Brick_Kilns_EF!$E$5*(0.75),Brick_Kilns_EF!$E$5)</f>
        <v>7.2749999999999985E-3</v>
      </c>
      <c r="K2536" s="13">
        <f t="shared" si="157"/>
        <v>64.651542749999976</v>
      </c>
      <c r="L2536" s="13">
        <f>IF(D2536="ZZ",Brick_Kilns_EF!$E$2*(0.75),Brick_Kilns_EF!$E$2)</f>
        <v>5.0999999999999995E-3</v>
      </c>
      <c r="M2536" s="13">
        <f t="shared" si="156"/>
        <v>45.32273099999999</v>
      </c>
      <c r="N2536" s="13">
        <f>IF(D2536="ZZ",Brick_Kilns_EF!$E$3*(0.75),Brick_Kilns_EF!$E$3)</f>
        <v>3.4499999999999999E-3</v>
      </c>
      <c r="O2536" s="13">
        <f t="shared" si="158"/>
        <v>30.659494499999997</v>
      </c>
      <c r="P2536" s="13">
        <f>IF(D2536="ZZ",Brick_Kilns_EF!$E$4*(0.75),Brick_Kilns_EF!$E$4)</f>
        <v>3.5250000000000004E-3</v>
      </c>
      <c r="Q2536" s="13">
        <f t="shared" si="159"/>
        <v>31.326005250000001</v>
      </c>
    </row>
    <row r="2537" spans="1:17">
      <c r="A2537" s="13" t="s">
        <v>2548</v>
      </c>
      <c r="B2537" s="13">
        <v>23.779915429999999</v>
      </c>
      <c r="C2537" s="13">
        <v>89.278387879999997</v>
      </c>
      <c r="D2537" s="13" t="s">
        <v>2219</v>
      </c>
      <c r="E2537" s="13" t="s">
        <v>4927</v>
      </c>
      <c r="F2537" s="13" t="s">
        <v>9</v>
      </c>
      <c r="G2537" s="13" t="s">
        <v>4802</v>
      </c>
      <c r="H2537" s="13" t="s">
        <v>4816</v>
      </c>
      <c r="I2537" s="13">
        <f>(Brick_Kilns_EF!$B$13*Brick_Kilns_EF!$B$11*Brick_Kilns_EF!$B$12)</f>
        <v>8886.81</v>
      </c>
      <c r="J2537" s="13">
        <f>IF(D2537="ZZ",Brick_Kilns_EF!$E$5*(0.75),Brick_Kilns_EF!$E$5)</f>
        <v>7.2749999999999985E-3</v>
      </c>
      <c r="K2537" s="13">
        <f t="shared" si="157"/>
        <v>64.651542749999976</v>
      </c>
      <c r="L2537" s="13">
        <f>IF(D2537="ZZ",Brick_Kilns_EF!$E$2*(0.75),Brick_Kilns_EF!$E$2)</f>
        <v>5.0999999999999995E-3</v>
      </c>
      <c r="M2537" s="13">
        <f t="shared" si="156"/>
        <v>45.32273099999999</v>
      </c>
      <c r="N2537" s="13">
        <f>IF(D2537="ZZ",Brick_Kilns_EF!$E$3*(0.75),Brick_Kilns_EF!$E$3)</f>
        <v>3.4499999999999999E-3</v>
      </c>
      <c r="O2537" s="13">
        <f t="shared" si="158"/>
        <v>30.659494499999997</v>
      </c>
      <c r="P2537" s="13">
        <f>IF(D2537="ZZ",Brick_Kilns_EF!$E$4*(0.75),Brick_Kilns_EF!$E$4)</f>
        <v>3.5250000000000004E-3</v>
      </c>
      <c r="Q2537" s="13">
        <f t="shared" si="159"/>
        <v>31.326005250000001</v>
      </c>
    </row>
    <row r="2538" spans="1:17">
      <c r="A2538" s="13" t="s">
        <v>2549</v>
      </c>
      <c r="B2538" s="13">
        <v>23.303515699999998</v>
      </c>
      <c r="C2538" s="13">
        <v>90.089746919999996</v>
      </c>
      <c r="D2538" s="13" t="s">
        <v>2219</v>
      </c>
      <c r="E2538" s="13" t="s">
        <v>4927</v>
      </c>
      <c r="F2538" s="13" t="s">
        <v>7</v>
      </c>
      <c r="G2538" s="13" t="s">
        <v>4802</v>
      </c>
      <c r="H2538" s="13" t="s">
        <v>4816</v>
      </c>
      <c r="I2538" s="13">
        <f>(Brick_Kilns_EF!$B$13*Brick_Kilns_EF!$B$11*Brick_Kilns_EF!$B$12)</f>
        <v>8886.81</v>
      </c>
      <c r="J2538" s="13">
        <f>IF(D2538="ZZ",Brick_Kilns_EF!$E$5*(0.75),Brick_Kilns_EF!$E$5)</f>
        <v>7.2749999999999985E-3</v>
      </c>
      <c r="K2538" s="13">
        <f t="shared" si="157"/>
        <v>64.651542749999976</v>
      </c>
      <c r="L2538" s="13">
        <f>IF(D2538="ZZ",Brick_Kilns_EF!$E$2*(0.75),Brick_Kilns_EF!$E$2)</f>
        <v>5.0999999999999995E-3</v>
      </c>
      <c r="M2538" s="13">
        <f t="shared" si="156"/>
        <v>45.32273099999999</v>
      </c>
      <c r="N2538" s="13">
        <f>IF(D2538="ZZ",Brick_Kilns_EF!$E$3*(0.75),Brick_Kilns_EF!$E$3)</f>
        <v>3.4499999999999999E-3</v>
      </c>
      <c r="O2538" s="13">
        <f t="shared" si="158"/>
        <v>30.659494499999997</v>
      </c>
      <c r="P2538" s="13">
        <f>IF(D2538="ZZ",Brick_Kilns_EF!$E$4*(0.75),Brick_Kilns_EF!$E$4)</f>
        <v>3.5250000000000004E-3</v>
      </c>
      <c r="Q2538" s="13">
        <f t="shared" si="159"/>
        <v>31.326005250000001</v>
      </c>
    </row>
    <row r="2539" spans="1:17">
      <c r="A2539" s="13" t="s">
        <v>2550</v>
      </c>
      <c r="B2539" s="13">
        <v>22.79419935</v>
      </c>
      <c r="C2539" s="13">
        <v>89.480373349999994</v>
      </c>
      <c r="D2539" s="13" t="s">
        <v>2219</v>
      </c>
      <c r="E2539" s="13" t="s">
        <v>4927</v>
      </c>
      <c r="F2539" s="13" t="s">
        <v>9</v>
      </c>
      <c r="G2539" s="13" t="s">
        <v>4802</v>
      </c>
      <c r="H2539" s="13" t="s">
        <v>4816</v>
      </c>
      <c r="I2539" s="13">
        <f>(Brick_Kilns_EF!$B$13*Brick_Kilns_EF!$B$11*Brick_Kilns_EF!$B$12)</f>
        <v>8886.81</v>
      </c>
      <c r="J2539" s="13">
        <f>IF(D2539="ZZ",Brick_Kilns_EF!$E$5*(0.75),Brick_Kilns_EF!$E$5)</f>
        <v>7.2749999999999985E-3</v>
      </c>
      <c r="K2539" s="13">
        <f t="shared" si="157"/>
        <v>64.651542749999976</v>
      </c>
      <c r="L2539" s="13">
        <f>IF(D2539="ZZ",Brick_Kilns_EF!$E$2*(0.75),Brick_Kilns_EF!$E$2)</f>
        <v>5.0999999999999995E-3</v>
      </c>
      <c r="M2539" s="13">
        <f t="shared" si="156"/>
        <v>45.32273099999999</v>
      </c>
      <c r="N2539" s="13">
        <f>IF(D2539="ZZ",Brick_Kilns_EF!$E$3*(0.75),Brick_Kilns_EF!$E$3)</f>
        <v>3.4499999999999999E-3</v>
      </c>
      <c r="O2539" s="13">
        <f t="shared" si="158"/>
        <v>30.659494499999997</v>
      </c>
      <c r="P2539" s="13">
        <f>IF(D2539="ZZ",Brick_Kilns_EF!$E$4*(0.75),Brick_Kilns_EF!$E$4)</f>
        <v>3.5250000000000004E-3</v>
      </c>
      <c r="Q2539" s="13">
        <f t="shared" si="159"/>
        <v>31.326005250000001</v>
      </c>
    </row>
    <row r="2540" spans="1:17">
      <c r="A2540" s="13" t="s">
        <v>2551</v>
      </c>
      <c r="B2540" s="13">
        <v>22.81690231</v>
      </c>
      <c r="C2540" s="13">
        <v>90.255846539999993</v>
      </c>
      <c r="D2540" s="13" t="s">
        <v>2219</v>
      </c>
      <c r="E2540" s="13" t="s">
        <v>4927</v>
      </c>
      <c r="F2540" s="13" t="s">
        <v>11</v>
      </c>
      <c r="G2540" s="13" t="s">
        <v>4802</v>
      </c>
      <c r="H2540" s="13" t="s">
        <v>4816</v>
      </c>
      <c r="I2540" s="13">
        <f>(Brick_Kilns_EF!$B$13*Brick_Kilns_EF!$B$11*Brick_Kilns_EF!$B$12)</f>
        <v>8886.81</v>
      </c>
      <c r="J2540" s="13">
        <f>IF(D2540="ZZ",Brick_Kilns_EF!$E$5*(0.75),Brick_Kilns_EF!$E$5)</f>
        <v>7.2749999999999985E-3</v>
      </c>
      <c r="K2540" s="13">
        <f t="shared" si="157"/>
        <v>64.651542749999976</v>
      </c>
      <c r="L2540" s="13">
        <f>IF(D2540="ZZ",Brick_Kilns_EF!$E$2*(0.75),Brick_Kilns_EF!$E$2)</f>
        <v>5.0999999999999995E-3</v>
      </c>
      <c r="M2540" s="13">
        <f t="shared" si="156"/>
        <v>45.32273099999999</v>
      </c>
      <c r="N2540" s="13">
        <f>IF(D2540="ZZ",Brick_Kilns_EF!$E$3*(0.75),Brick_Kilns_EF!$E$3)</f>
        <v>3.4499999999999999E-3</v>
      </c>
      <c r="O2540" s="13">
        <f t="shared" si="158"/>
        <v>30.659494499999997</v>
      </c>
      <c r="P2540" s="13">
        <f>IF(D2540="ZZ",Brick_Kilns_EF!$E$4*(0.75),Brick_Kilns_EF!$E$4)</f>
        <v>3.5250000000000004E-3</v>
      </c>
      <c r="Q2540" s="13">
        <f t="shared" si="159"/>
        <v>31.326005250000001</v>
      </c>
    </row>
    <row r="2541" spans="1:17">
      <c r="A2541" s="13" t="s">
        <v>2552</v>
      </c>
      <c r="B2541" s="13">
        <v>23.196629680000001</v>
      </c>
      <c r="C2541" s="13">
        <v>90.251556160000007</v>
      </c>
      <c r="D2541" s="13" t="s">
        <v>2219</v>
      </c>
      <c r="E2541" s="13" t="s">
        <v>4927</v>
      </c>
      <c r="F2541" s="13" t="s">
        <v>7</v>
      </c>
      <c r="G2541" s="13" t="s">
        <v>4802</v>
      </c>
      <c r="H2541" s="13" t="s">
        <v>4816</v>
      </c>
      <c r="I2541" s="13">
        <f>(Brick_Kilns_EF!$B$13*Brick_Kilns_EF!$B$11*Brick_Kilns_EF!$B$12)</f>
        <v>8886.81</v>
      </c>
      <c r="J2541" s="13">
        <f>IF(D2541="ZZ",Brick_Kilns_EF!$E$5*(0.75),Brick_Kilns_EF!$E$5)</f>
        <v>7.2749999999999985E-3</v>
      </c>
      <c r="K2541" s="13">
        <f t="shared" si="157"/>
        <v>64.651542749999976</v>
      </c>
      <c r="L2541" s="13">
        <f>IF(D2541="ZZ",Brick_Kilns_EF!$E$2*(0.75),Brick_Kilns_EF!$E$2)</f>
        <v>5.0999999999999995E-3</v>
      </c>
      <c r="M2541" s="13">
        <f t="shared" si="156"/>
        <v>45.32273099999999</v>
      </c>
      <c r="N2541" s="13">
        <f>IF(D2541="ZZ",Brick_Kilns_EF!$E$3*(0.75),Brick_Kilns_EF!$E$3)</f>
        <v>3.4499999999999999E-3</v>
      </c>
      <c r="O2541" s="13">
        <f t="shared" si="158"/>
        <v>30.659494499999997</v>
      </c>
      <c r="P2541" s="13">
        <f>IF(D2541="ZZ",Brick_Kilns_EF!$E$4*(0.75),Brick_Kilns_EF!$E$4)</f>
        <v>3.5250000000000004E-3</v>
      </c>
      <c r="Q2541" s="13">
        <f t="shared" si="159"/>
        <v>31.326005250000001</v>
      </c>
    </row>
    <row r="2542" spans="1:17">
      <c r="A2542" s="13" t="s">
        <v>2553</v>
      </c>
      <c r="B2542" s="13">
        <v>23.04242494</v>
      </c>
      <c r="C2542" s="13">
        <v>89.415545449999996</v>
      </c>
      <c r="D2542" s="13" t="s">
        <v>2219</v>
      </c>
      <c r="E2542" s="13" t="s">
        <v>4927</v>
      </c>
      <c r="F2542" s="13" t="s">
        <v>9</v>
      </c>
      <c r="G2542" s="13" t="s">
        <v>4802</v>
      </c>
      <c r="H2542" s="13" t="s">
        <v>4816</v>
      </c>
      <c r="I2542" s="13">
        <f>(Brick_Kilns_EF!$B$13*Brick_Kilns_EF!$B$11*Brick_Kilns_EF!$B$12)</f>
        <v>8886.81</v>
      </c>
      <c r="J2542" s="13">
        <f>IF(D2542="ZZ",Brick_Kilns_EF!$E$5*(0.75),Brick_Kilns_EF!$E$5)</f>
        <v>7.2749999999999985E-3</v>
      </c>
      <c r="K2542" s="13">
        <f t="shared" si="157"/>
        <v>64.651542749999976</v>
      </c>
      <c r="L2542" s="13">
        <f>IF(D2542="ZZ",Brick_Kilns_EF!$E$2*(0.75),Brick_Kilns_EF!$E$2)</f>
        <v>5.0999999999999995E-3</v>
      </c>
      <c r="M2542" s="13">
        <f t="shared" si="156"/>
        <v>45.32273099999999</v>
      </c>
      <c r="N2542" s="13">
        <f>IF(D2542="ZZ",Brick_Kilns_EF!$E$3*(0.75),Brick_Kilns_EF!$E$3)</f>
        <v>3.4499999999999999E-3</v>
      </c>
      <c r="O2542" s="13">
        <f t="shared" si="158"/>
        <v>30.659494499999997</v>
      </c>
      <c r="P2542" s="13">
        <f>IF(D2542="ZZ",Brick_Kilns_EF!$E$4*(0.75),Brick_Kilns_EF!$E$4)</f>
        <v>3.5250000000000004E-3</v>
      </c>
      <c r="Q2542" s="13">
        <f t="shared" si="159"/>
        <v>31.326005250000001</v>
      </c>
    </row>
    <row r="2543" spans="1:17">
      <c r="A2543" s="13" t="s">
        <v>2554</v>
      </c>
      <c r="B2543" s="13">
        <v>23.9221997</v>
      </c>
      <c r="C2543" s="13">
        <v>90.133539940000006</v>
      </c>
      <c r="D2543" s="13" t="s">
        <v>2219</v>
      </c>
      <c r="E2543" s="13" t="s">
        <v>4927</v>
      </c>
      <c r="F2543" s="13" t="s">
        <v>7</v>
      </c>
      <c r="G2543" s="13" t="s">
        <v>4802</v>
      </c>
      <c r="H2543" s="13" t="s">
        <v>4816</v>
      </c>
      <c r="I2543" s="13">
        <f>(Brick_Kilns_EF!$B$13*Brick_Kilns_EF!$B$11*Brick_Kilns_EF!$B$12)</f>
        <v>8886.81</v>
      </c>
      <c r="J2543" s="13">
        <f>IF(D2543="ZZ",Brick_Kilns_EF!$E$5*(0.75),Brick_Kilns_EF!$E$5)</f>
        <v>7.2749999999999985E-3</v>
      </c>
      <c r="K2543" s="13">
        <f t="shared" si="157"/>
        <v>64.651542749999976</v>
      </c>
      <c r="L2543" s="13">
        <f>IF(D2543="ZZ",Brick_Kilns_EF!$E$2*(0.75),Brick_Kilns_EF!$E$2)</f>
        <v>5.0999999999999995E-3</v>
      </c>
      <c r="M2543" s="13">
        <f t="shared" si="156"/>
        <v>45.32273099999999</v>
      </c>
      <c r="N2543" s="13">
        <f>IF(D2543="ZZ",Brick_Kilns_EF!$E$3*(0.75),Brick_Kilns_EF!$E$3)</f>
        <v>3.4499999999999999E-3</v>
      </c>
      <c r="O2543" s="13">
        <f t="shared" si="158"/>
        <v>30.659494499999997</v>
      </c>
      <c r="P2543" s="13">
        <f>IF(D2543="ZZ",Brick_Kilns_EF!$E$4*(0.75),Brick_Kilns_EF!$E$4)</f>
        <v>3.5250000000000004E-3</v>
      </c>
      <c r="Q2543" s="13">
        <f t="shared" si="159"/>
        <v>31.326005250000001</v>
      </c>
    </row>
    <row r="2544" spans="1:17">
      <c r="A2544" s="13" t="s">
        <v>2555</v>
      </c>
      <c r="B2544" s="13">
        <v>22.71346677</v>
      </c>
      <c r="C2544" s="13">
        <v>89.587132550000007</v>
      </c>
      <c r="D2544" s="13" t="s">
        <v>2219</v>
      </c>
      <c r="E2544" s="13" t="s">
        <v>4927</v>
      </c>
      <c r="F2544" s="13" t="s">
        <v>9</v>
      </c>
      <c r="G2544" s="13" t="s">
        <v>4802</v>
      </c>
      <c r="H2544" s="13" t="s">
        <v>4816</v>
      </c>
      <c r="I2544" s="13">
        <f>(Brick_Kilns_EF!$B$13*Brick_Kilns_EF!$B$11*Brick_Kilns_EF!$B$12)</f>
        <v>8886.81</v>
      </c>
      <c r="J2544" s="13">
        <f>IF(D2544="ZZ",Brick_Kilns_EF!$E$5*(0.75),Brick_Kilns_EF!$E$5)</f>
        <v>7.2749999999999985E-3</v>
      </c>
      <c r="K2544" s="13">
        <f t="shared" si="157"/>
        <v>64.651542749999976</v>
      </c>
      <c r="L2544" s="13">
        <f>IF(D2544="ZZ",Brick_Kilns_EF!$E$2*(0.75),Brick_Kilns_EF!$E$2)</f>
        <v>5.0999999999999995E-3</v>
      </c>
      <c r="M2544" s="13">
        <f t="shared" si="156"/>
        <v>45.32273099999999</v>
      </c>
      <c r="N2544" s="13">
        <f>IF(D2544="ZZ",Brick_Kilns_EF!$E$3*(0.75),Brick_Kilns_EF!$E$3)</f>
        <v>3.4499999999999999E-3</v>
      </c>
      <c r="O2544" s="13">
        <f t="shared" si="158"/>
        <v>30.659494499999997</v>
      </c>
      <c r="P2544" s="13">
        <f>IF(D2544="ZZ",Brick_Kilns_EF!$E$4*(0.75),Brick_Kilns_EF!$E$4)</f>
        <v>3.5250000000000004E-3</v>
      </c>
      <c r="Q2544" s="13">
        <f t="shared" si="159"/>
        <v>31.326005250000001</v>
      </c>
    </row>
    <row r="2545" spans="1:17">
      <c r="A2545" s="13" t="s">
        <v>2556</v>
      </c>
      <c r="B2545" s="13">
        <v>23.89528301</v>
      </c>
      <c r="C2545" s="13">
        <v>90.144867790000006</v>
      </c>
      <c r="D2545" s="13" t="s">
        <v>2219</v>
      </c>
      <c r="E2545" s="13" t="s">
        <v>4927</v>
      </c>
      <c r="F2545" s="13" t="s">
        <v>7</v>
      </c>
      <c r="G2545" s="13" t="s">
        <v>4802</v>
      </c>
      <c r="H2545" s="13" t="s">
        <v>4816</v>
      </c>
      <c r="I2545" s="13">
        <f>(Brick_Kilns_EF!$B$13*Brick_Kilns_EF!$B$11*Brick_Kilns_EF!$B$12)</f>
        <v>8886.81</v>
      </c>
      <c r="J2545" s="13">
        <f>IF(D2545="ZZ",Brick_Kilns_EF!$E$5*(0.75),Brick_Kilns_EF!$E$5)</f>
        <v>7.2749999999999985E-3</v>
      </c>
      <c r="K2545" s="13">
        <f t="shared" si="157"/>
        <v>64.651542749999976</v>
      </c>
      <c r="L2545" s="13">
        <f>IF(D2545="ZZ",Brick_Kilns_EF!$E$2*(0.75),Brick_Kilns_EF!$E$2)</f>
        <v>5.0999999999999995E-3</v>
      </c>
      <c r="M2545" s="13">
        <f t="shared" si="156"/>
        <v>45.32273099999999</v>
      </c>
      <c r="N2545" s="13">
        <f>IF(D2545="ZZ",Brick_Kilns_EF!$E$3*(0.75),Brick_Kilns_EF!$E$3)</f>
        <v>3.4499999999999999E-3</v>
      </c>
      <c r="O2545" s="13">
        <f t="shared" si="158"/>
        <v>30.659494499999997</v>
      </c>
      <c r="P2545" s="13">
        <f>IF(D2545="ZZ",Brick_Kilns_EF!$E$4*(0.75),Brick_Kilns_EF!$E$4)</f>
        <v>3.5250000000000004E-3</v>
      </c>
      <c r="Q2545" s="13">
        <f t="shared" si="159"/>
        <v>31.326005250000001</v>
      </c>
    </row>
    <row r="2546" spans="1:17">
      <c r="A2546" s="13" t="s">
        <v>2557</v>
      </c>
      <c r="B2546" s="13">
        <v>22.780493239999998</v>
      </c>
      <c r="C2546" s="13">
        <v>90.122843259999996</v>
      </c>
      <c r="D2546" s="13" t="s">
        <v>2219</v>
      </c>
      <c r="E2546" s="13" t="s">
        <v>4927</v>
      </c>
      <c r="F2546" s="13" t="s">
        <v>11</v>
      </c>
      <c r="G2546" s="13" t="s">
        <v>4802</v>
      </c>
      <c r="H2546" s="13" t="s">
        <v>4816</v>
      </c>
      <c r="I2546" s="13">
        <f>(Brick_Kilns_EF!$B$13*Brick_Kilns_EF!$B$11*Brick_Kilns_EF!$B$12)</f>
        <v>8886.81</v>
      </c>
      <c r="J2546" s="13">
        <f>IF(D2546="ZZ",Brick_Kilns_EF!$E$5*(0.75),Brick_Kilns_EF!$E$5)</f>
        <v>7.2749999999999985E-3</v>
      </c>
      <c r="K2546" s="13">
        <f t="shared" si="157"/>
        <v>64.651542749999976</v>
      </c>
      <c r="L2546" s="13">
        <f>IF(D2546="ZZ",Brick_Kilns_EF!$E$2*(0.75),Brick_Kilns_EF!$E$2)</f>
        <v>5.0999999999999995E-3</v>
      </c>
      <c r="M2546" s="13">
        <f t="shared" si="156"/>
        <v>45.32273099999999</v>
      </c>
      <c r="N2546" s="13">
        <f>IF(D2546="ZZ",Brick_Kilns_EF!$E$3*(0.75),Brick_Kilns_EF!$E$3)</f>
        <v>3.4499999999999999E-3</v>
      </c>
      <c r="O2546" s="13">
        <f t="shared" si="158"/>
        <v>30.659494499999997</v>
      </c>
      <c r="P2546" s="13">
        <f>IF(D2546="ZZ",Brick_Kilns_EF!$E$4*(0.75),Brick_Kilns_EF!$E$4)</f>
        <v>3.5250000000000004E-3</v>
      </c>
      <c r="Q2546" s="13">
        <f t="shared" si="159"/>
        <v>31.326005250000001</v>
      </c>
    </row>
    <row r="2547" spans="1:17">
      <c r="A2547" s="13" t="s">
        <v>2558</v>
      </c>
      <c r="B2547" s="13">
        <v>23.82650113</v>
      </c>
      <c r="C2547" s="13">
        <v>88.637947639999993</v>
      </c>
      <c r="D2547" s="13" t="s">
        <v>2219</v>
      </c>
      <c r="E2547" s="13" t="s">
        <v>4927</v>
      </c>
      <c r="F2547" s="13" t="s">
        <v>9</v>
      </c>
      <c r="G2547" s="13" t="s">
        <v>4802</v>
      </c>
      <c r="H2547" s="13" t="s">
        <v>4816</v>
      </c>
      <c r="I2547" s="13">
        <f>(Brick_Kilns_EF!$B$13*Brick_Kilns_EF!$B$11*Brick_Kilns_EF!$B$12)</f>
        <v>8886.81</v>
      </c>
      <c r="J2547" s="13">
        <f>IF(D2547="ZZ",Brick_Kilns_EF!$E$5*(0.75),Brick_Kilns_EF!$E$5)</f>
        <v>7.2749999999999985E-3</v>
      </c>
      <c r="K2547" s="13">
        <f t="shared" si="157"/>
        <v>64.651542749999976</v>
      </c>
      <c r="L2547" s="13">
        <f>IF(D2547="ZZ",Brick_Kilns_EF!$E$2*(0.75),Brick_Kilns_EF!$E$2)</f>
        <v>5.0999999999999995E-3</v>
      </c>
      <c r="M2547" s="13">
        <f t="shared" si="156"/>
        <v>45.32273099999999</v>
      </c>
      <c r="N2547" s="13">
        <f>IF(D2547="ZZ",Brick_Kilns_EF!$E$3*(0.75),Brick_Kilns_EF!$E$3)</f>
        <v>3.4499999999999999E-3</v>
      </c>
      <c r="O2547" s="13">
        <f t="shared" si="158"/>
        <v>30.659494499999997</v>
      </c>
      <c r="P2547" s="13">
        <f>IF(D2547="ZZ",Brick_Kilns_EF!$E$4*(0.75),Brick_Kilns_EF!$E$4)</f>
        <v>3.5250000000000004E-3</v>
      </c>
      <c r="Q2547" s="13">
        <f t="shared" si="159"/>
        <v>31.326005250000001</v>
      </c>
    </row>
    <row r="2548" spans="1:17">
      <c r="A2548" s="13" t="s">
        <v>2559</v>
      </c>
      <c r="B2548" s="13">
        <v>23.274505269999999</v>
      </c>
      <c r="C2548" s="13">
        <v>89.255802860000003</v>
      </c>
      <c r="D2548" s="13" t="s">
        <v>2219</v>
      </c>
      <c r="E2548" s="13" t="s">
        <v>4927</v>
      </c>
      <c r="F2548" s="13" t="s">
        <v>9</v>
      </c>
      <c r="G2548" s="13" t="s">
        <v>4802</v>
      </c>
      <c r="H2548" s="13" t="s">
        <v>4816</v>
      </c>
      <c r="I2548" s="13">
        <f>(Brick_Kilns_EF!$B$13*Brick_Kilns_EF!$B$11*Brick_Kilns_EF!$B$12)</f>
        <v>8886.81</v>
      </c>
      <c r="J2548" s="13">
        <f>IF(D2548="ZZ",Brick_Kilns_EF!$E$5*(0.75),Brick_Kilns_EF!$E$5)</f>
        <v>7.2749999999999985E-3</v>
      </c>
      <c r="K2548" s="13">
        <f t="shared" si="157"/>
        <v>64.651542749999976</v>
      </c>
      <c r="L2548" s="13">
        <f>IF(D2548="ZZ",Brick_Kilns_EF!$E$2*(0.75),Brick_Kilns_EF!$E$2)</f>
        <v>5.0999999999999995E-3</v>
      </c>
      <c r="M2548" s="13">
        <f t="shared" si="156"/>
        <v>45.32273099999999</v>
      </c>
      <c r="N2548" s="13">
        <f>IF(D2548="ZZ",Brick_Kilns_EF!$E$3*(0.75),Brick_Kilns_EF!$E$3)</f>
        <v>3.4499999999999999E-3</v>
      </c>
      <c r="O2548" s="13">
        <f t="shared" si="158"/>
        <v>30.659494499999997</v>
      </c>
      <c r="P2548" s="13">
        <f>IF(D2548="ZZ",Brick_Kilns_EF!$E$4*(0.75),Brick_Kilns_EF!$E$4)</f>
        <v>3.5250000000000004E-3</v>
      </c>
      <c r="Q2548" s="13">
        <f t="shared" si="159"/>
        <v>31.326005250000001</v>
      </c>
    </row>
    <row r="2549" spans="1:17">
      <c r="A2549" s="13" t="s">
        <v>2560</v>
      </c>
      <c r="B2549" s="13">
        <v>22.934143450000001</v>
      </c>
      <c r="C2549" s="13">
        <v>90.54219028</v>
      </c>
      <c r="D2549" s="13" t="s">
        <v>2219</v>
      </c>
      <c r="E2549" s="13" t="s">
        <v>4927</v>
      </c>
      <c r="F2549" s="13" t="s">
        <v>11</v>
      </c>
      <c r="G2549" s="13" t="s">
        <v>4802</v>
      </c>
      <c r="H2549" s="13" t="s">
        <v>4816</v>
      </c>
      <c r="I2549" s="13">
        <f>(Brick_Kilns_EF!$B$13*Brick_Kilns_EF!$B$11*Brick_Kilns_EF!$B$12)</f>
        <v>8886.81</v>
      </c>
      <c r="J2549" s="13">
        <f>IF(D2549="ZZ",Brick_Kilns_EF!$E$5*(0.75),Brick_Kilns_EF!$E$5)</f>
        <v>7.2749999999999985E-3</v>
      </c>
      <c r="K2549" s="13">
        <f t="shared" si="157"/>
        <v>64.651542749999976</v>
      </c>
      <c r="L2549" s="13">
        <f>IF(D2549="ZZ",Brick_Kilns_EF!$E$2*(0.75),Brick_Kilns_EF!$E$2)</f>
        <v>5.0999999999999995E-3</v>
      </c>
      <c r="M2549" s="13">
        <f t="shared" si="156"/>
        <v>45.32273099999999</v>
      </c>
      <c r="N2549" s="13">
        <f>IF(D2549="ZZ",Brick_Kilns_EF!$E$3*(0.75),Brick_Kilns_EF!$E$3)</f>
        <v>3.4499999999999999E-3</v>
      </c>
      <c r="O2549" s="13">
        <f t="shared" si="158"/>
        <v>30.659494499999997</v>
      </c>
      <c r="P2549" s="13">
        <f>IF(D2549="ZZ",Brick_Kilns_EF!$E$4*(0.75),Brick_Kilns_EF!$E$4)</f>
        <v>3.5250000000000004E-3</v>
      </c>
      <c r="Q2549" s="13">
        <f t="shared" si="159"/>
        <v>31.326005250000001</v>
      </c>
    </row>
    <row r="2550" spans="1:17">
      <c r="A2550" s="13" t="s">
        <v>2561</v>
      </c>
      <c r="B2550" s="13">
        <v>23.725767789999999</v>
      </c>
      <c r="C2550" s="13">
        <v>90.211003160000004</v>
      </c>
      <c r="D2550" s="13" t="s">
        <v>2219</v>
      </c>
      <c r="E2550" s="13" t="s">
        <v>4927</v>
      </c>
      <c r="F2550" s="13" t="s">
        <v>7</v>
      </c>
      <c r="G2550" s="13" t="s">
        <v>4802</v>
      </c>
      <c r="H2550" s="13" t="s">
        <v>4816</v>
      </c>
      <c r="I2550" s="13">
        <f>(Brick_Kilns_EF!$B$13*Brick_Kilns_EF!$B$11*Brick_Kilns_EF!$B$12)</f>
        <v>8886.81</v>
      </c>
      <c r="J2550" s="13">
        <f>IF(D2550="ZZ",Brick_Kilns_EF!$E$5*(0.75),Brick_Kilns_EF!$E$5)</f>
        <v>7.2749999999999985E-3</v>
      </c>
      <c r="K2550" s="13">
        <f t="shared" si="157"/>
        <v>64.651542749999976</v>
      </c>
      <c r="L2550" s="13">
        <f>IF(D2550="ZZ",Brick_Kilns_EF!$E$2*(0.75),Brick_Kilns_EF!$E$2)</f>
        <v>5.0999999999999995E-3</v>
      </c>
      <c r="M2550" s="13">
        <f t="shared" si="156"/>
        <v>45.32273099999999</v>
      </c>
      <c r="N2550" s="13">
        <f>IF(D2550="ZZ",Brick_Kilns_EF!$E$3*(0.75),Brick_Kilns_EF!$E$3)</f>
        <v>3.4499999999999999E-3</v>
      </c>
      <c r="O2550" s="13">
        <f t="shared" si="158"/>
        <v>30.659494499999997</v>
      </c>
      <c r="P2550" s="13">
        <f>IF(D2550="ZZ",Brick_Kilns_EF!$E$4*(0.75),Brick_Kilns_EF!$E$4)</f>
        <v>3.5250000000000004E-3</v>
      </c>
      <c r="Q2550" s="13">
        <f t="shared" si="159"/>
        <v>31.326005250000001</v>
      </c>
    </row>
    <row r="2551" spans="1:17">
      <c r="A2551" s="13" t="s">
        <v>2562</v>
      </c>
      <c r="B2551" s="13">
        <v>22.91951633</v>
      </c>
      <c r="C2551" s="13">
        <v>89.860435319999993</v>
      </c>
      <c r="D2551" s="13" t="s">
        <v>2219</v>
      </c>
      <c r="E2551" s="13" t="s">
        <v>4927</v>
      </c>
      <c r="F2551" s="13" t="s">
        <v>7</v>
      </c>
      <c r="G2551" s="13" t="s">
        <v>4802</v>
      </c>
      <c r="H2551" s="13" t="s">
        <v>4816</v>
      </c>
      <c r="I2551" s="13">
        <f>(Brick_Kilns_EF!$B$13*Brick_Kilns_EF!$B$11*Brick_Kilns_EF!$B$12)</f>
        <v>8886.81</v>
      </c>
      <c r="J2551" s="13">
        <f>IF(D2551="ZZ",Brick_Kilns_EF!$E$5*(0.75),Brick_Kilns_EF!$E$5)</f>
        <v>7.2749999999999985E-3</v>
      </c>
      <c r="K2551" s="13">
        <f t="shared" si="157"/>
        <v>64.651542749999976</v>
      </c>
      <c r="L2551" s="13">
        <f>IF(D2551="ZZ",Brick_Kilns_EF!$E$2*(0.75),Brick_Kilns_EF!$E$2)</f>
        <v>5.0999999999999995E-3</v>
      </c>
      <c r="M2551" s="13">
        <f t="shared" si="156"/>
        <v>45.32273099999999</v>
      </c>
      <c r="N2551" s="13">
        <f>IF(D2551="ZZ",Brick_Kilns_EF!$E$3*(0.75),Brick_Kilns_EF!$E$3)</f>
        <v>3.4499999999999999E-3</v>
      </c>
      <c r="O2551" s="13">
        <f t="shared" si="158"/>
        <v>30.659494499999997</v>
      </c>
      <c r="P2551" s="13">
        <f>IF(D2551="ZZ",Brick_Kilns_EF!$E$4*(0.75),Brick_Kilns_EF!$E$4)</f>
        <v>3.5250000000000004E-3</v>
      </c>
      <c r="Q2551" s="13">
        <f t="shared" si="159"/>
        <v>31.326005250000001</v>
      </c>
    </row>
    <row r="2552" spans="1:17">
      <c r="A2552" s="13" t="s">
        <v>2563</v>
      </c>
      <c r="B2552" s="13">
        <v>24.529849949999999</v>
      </c>
      <c r="C2552" s="13">
        <v>89.500911650000006</v>
      </c>
      <c r="D2552" s="13" t="s">
        <v>2219</v>
      </c>
      <c r="E2552" s="13" t="s">
        <v>4927</v>
      </c>
      <c r="F2552" s="13" t="s">
        <v>42</v>
      </c>
      <c r="G2552" s="13" t="s">
        <v>4802</v>
      </c>
      <c r="H2552" s="13" t="s">
        <v>4816</v>
      </c>
      <c r="I2552" s="13">
        <f>(Brick_Kilns_EF!$B$13*Brick_Kilns_EF!$B$11*Brick_Kilns_EF!$B$12)</f>
        <v>8886.81</v>
      </c>
      <c r="J2552" s="13">
        <f>IF(D2552="ZZ",Brick_Kilns_EF!$E$5*(0.75),Brick_Kilns_EF!$E$5)</f>
        <v>7.2749999999999985E-3</v>
      </c>
      <c r="K2552" s="13">
        <f t="shared" si="157"/>
        <v>64.651542749999976</v>
      </c>
      <c r="L2552" s="13">
        <f>IF(D2552="ZZ",Brick_Kilns_EF!$E$2*(0.75),Brick_Kilns_EF!$E$2)</f>
        <v>5.0999999999999995E-3</v>
      </c>
      <c r="M2552" s="13">
        <f t="shared" si="156"/>
        <v>45.32273099999999</v>
      </c>
      <c r="N2552" s="13">
        <f>IF(D2552="ZZ",Brick_Kilns_EF!$E$3*(0.75),Brick_Kilns_EF!$E$3)</f>
        <v>3.4499999999999999E-3</v>
      </c>
      <c r="O2552" s="13">
        <f t="shared" si="158"/>
        <v>30.659494499999997</v>
      </c>
      <c r="P2552" s="13">
        <f>IF(D2552="ZZ",Brick_Kilns_EF!$E$4*(0.75),Brick_Kilns_EF!$E$4)</f>
        <v>3.5250000000000004E-3</v>
      </c>
      <c r="Q2552" s="13">
        <f t="shared" si="159"/>
        <v>31.326005250000001</v>
      </c>
    </row>
    <row r="2553" spans="1:17">
      <c r="A2553" s="13" t="s">
        <v>2564</v>
      </c>
      <c r="B2553" s="13">
        <v>22.81947722</v>
      </c>
      <c r="C2553" s="13">
        <v>90.292926140000006</v>
      </c>
      <c r="D2553" s="13" t="s">
        <v>2219</v>
      </c>
      <c r="E2553" s="13" t="s">
        <v>4927</v>
      </c>
      <c r="F2553" s="13" t="s">
        <v>11</v>
      </c>
      <c r="G2553" s="13" t="s">
        <v>4802</v>
      </c>
      <c r="H2553" s="13" t="s">
        <v>4816</v>
      </c>
      <c r="I2553" s="13">
        <f>(Brick_Kilns_EF!$B$13*Brick_Kilns_EF!$B$11*Brick_Kilns_EF!$B$12)</f>
        <v>8886.81</v>
      </c>
      <c r="J2553" s="13">
        <f>IF(D2553="ZZ",Brick_Kilns_EF!$E$5*(0.75),Brick_Kilns_EF!$E$5)</f>
        <v>7.2749999999999985E-3</v>
      </c>
      <c r="K2553" s="13">
        <f t="shared" si="157"/>
        <v>64.651542749999976</v>
      </c>
      <c r="L2553" s="13">
        <f>IF(D2553="ZZ",Brick_Kilns_EF!$E$2*(0.75),Brick_Kilns_EF!$E$2)</f>
        <v>5.0999999999999995E-3</v>
      </c>
      <c r="M2553" s="13">
        <f t="shared" si="156"/>
        <v>45.32273099999999</v>
      </c>
      <c r="N2553" s="13">
        <f>IF(D2553="ZZ",Brick_Kilns_EF!$E$3*(0.75),Brick_Kilns_EF!$E$3)</f>
        <v>3.4499999999999999E-3</v>
      </c>
      <c r="O2553" s="13">
        <f t="shared" si="158"/>
        <v>30.659494499999997</v>
      </c>
      <c r="P2553" s="13">
        <f>IF(D2553="ZZ",Brick_Kilns_EF!$E$4*(0.75),Brick_Kilns_EF!$E$4)</f>
        <v>3.5250000000000004E-3</v>
      </c>
      <c r="Q2553" s="13">
        <f t="shared" si="159"/>
        <v>31.326005250000001</v>
      </c>
    </row>
    <row r="2554" spans="1:17">
      <c r="A2554" s="13" t="s">
        <v>2565</v>
      </c>
      <c r="B2554" s="13">
        <v>22.82043037</v>
      </c>
      <c r="C2554" s="13">
        <v>90.290179519999995</v>
      </c>
      <c r="D2554" s="13" t="s">
        <v>2219</v>
      </c>
      <c r="E2554" s="13" t="s">
        <v>4927</v>
      </c>
      <c r="F2554" s="13" t="s">
        <v>11</v>
      </c>
      <c r="G2554" s="13" t="s">
        <v>4802</v>
      </c>
      <c r="H2554" s="13" t="s">
        <v>4816</v>
      </c>
      <c r="I2554" s="13">
        <f>(Brick_Kilns_EF!$B$13*Brick_Kilns_EF!$B$11*Brick_Kilns_EF!$B$12)</f>
        <v>8886.81</v>
      </c>
      <c r="J2554" s="13">
        <f>IF(D2554="ZZ",Brick_Kilns_EF!$E$5*(0.75),Brick_Kilns_EF!$E$5)</f>
        <v>7.2749999999999985E-3</v>
      </c>
      <c r="K2554" s="13">
        <f t="shared" si="157"/>
        <v>64.651542749999976</v>
      </c>
      <c r="L2554" s="13">
        <f>IF(D2554="ZZ",Brick_Kilns_EF!$E$2*(0.75),Brick_Kilns_EF!$E$2)</f>
        <v>5.0999999999999995E-3</v>
      </c>
      <c r="M2554" s="13">
        <f t="shared" si="156"/>
        <v>45.32273099999999</v>
      </c>
      <c r="N2554" s="13">
        <f>IF(D2554="ZZ",Brick_Kilns_EF!$E$3*(0.75),Brick_Kilns_EF!$E$3)</f>
        <v>3.4499999999999999E-3</v>
      </c>
      <c r="O2554" s="13">
        <f t="shared" si="158"/>
        <v>30.659494499999997</v>
      </c>
      <c r="P2554" s="13">
        <f>IF(D2554="ZZ",Brick_Kilns_EF!$E$4*(0.75),Brick_Kilns_EF!$E$4)</f>
        <v>3.5250000000000004E-3</v>
      </c>
      <c r="Q2554" s="13">
        <f t="shared" si="159"/>
        <v>31.326005250000001</v>
      </c>
    </row>
    <row r="2555" spans="1:17">
      <c r="A2555" s="13" t="s">
        <v>2566</v>
      </c>
      <c r="B2555" s="13">
        <v>22.624469390000002</v>
      </c>
      <c r="C2555" s="13">
        <v>89.279086710000001</v>
      </c>
      <c r="D2555" s="13" t="s">
        <v>2219</v>
      </c>
      <c r="E2555" s="13" t="s">
        <v>4927</v>
      </c>
      <c r="F2555" s="13" t="s">
        <v>9</v>
      </c>
      <c r="G2555" s="13" t="s">
        <v>4802</v>
      </c>
      <c r="H2555" s="13" t="s">
        <v>4816</v>
      </c>
      <c r="I2555" s="13">
        <f>(Brick_Kilns_EF!$B$13*Brick_Kilns_EF!$B$11*Brick_Kilns_EF!$B$12)</f>
        <v>8886.81</v>
      </c>
      <c r="J2555" s="13">
        <f>IF(D2555="ZZ",Brick_Kilns_EF!$E$5*(0.75),Brick_Kilns_EF!$E$5)</f>
        <v>7.2749999999999985E-3</v>
      </c>
      <c r="K2555" s="13">
        <f t="shared" si="157"/>
        <v>64.651542749999976</v>
      </c>
      <c r="L2555" s="13">
        <f>IF(D2555="ZZ",Brick_Kilns_EF!$E$2*(0.75),Brick_Kilns_EF!$E$2)</f>
        <v>5.0999999999999995E-3</v>
      </c>
      <c r="M2555" s="13">
        <f t="shared" si="156"/>
        <v>45.32273099999999</v>
      </c>
      <c r="N2555" s="13">
        <f>IF(D2555="ZZ",Brick_Kilns_EF!$E$3*(0.75),Brick_Kilns_EF!$E$3)</f>
        <v>3.4499999999999999E-3</v>
      </c>
      <c r="O2555" s="13">
        <f t="shared" si="158"/>
        <v>30.659494499999997</v>
      </c>
      <c r="P2555" s="13">
        <f>IF(D2555="ZZ",Brick_Kilns_EF!$E$4*(0.75),Brick_Kilns_EF!$E$4)</f>
        <v>3.5250000000000004E-3</v>
      </c>
      <c r="Q2555" s="13">
        <f t="shared" si="159"/>
        <v>31.326005250000001</v>
      </c>
    </row>
    <row r="2556" spans="1:17">
      <c r="A2556" s="13" t="s">
        <v>2567</v>
      </c>
      <c r="B2556" s="13">
        <v>23.029822719999999</v>
      </c>
      <c r="C2556" s="13">
        <v>89.760424409999999</v>
      </c>
      <c r="D2556" s="13" t="s">
        <v>2219</v>
      </c>
      <c r="E2556" s="13" t="s">
        <v>4927</v>
      </c>
      <c r="F2556" s="13" t="s">
        <v>7</v>
      </c>
      <c r="G2556" s="13" t="s">
        <v>4802</v>
      </c>
      <c r="H2556" s="13" t="s">
        <v>4816</v>
      </c>
      <c r="I2556" s="13">
        <f>(Brick_Kilns_EF!$B$13*Brick_Kilns_EF!$B$11*Brick_Kilns_EF!$B$12)</f>
        <v>8886.81</v>
      </c>
      <c r="J2556" s="13">
        <f>IF(D2556="ZZ",Brick_Kilns_EF!$E$5*(0.75),Brick_Kilns_EF!$E$5)</f>
        <v>7.2749999999999985E-3</v>
      </c>
      <c r="K2556" s="13">
        <f t="shared" si="157"/>
        <v>64.651542749999976</v>
      </c>
      <c r="L2556" s="13">
        <f>IF(D2556="ZZ",Brick_Kilns_EF!$E$2*(0.75),Brick_Kilns_EF!$E$2)</f>
        <v>5.0999999999999995E-3</v>
      </c>
      <c r="M2556" s="13">
        <f t="shared" si="156"/>
        <v>45.32273099999999</v>
      </c>
      <c r="N2556" s="13">
        <f>IF(D2556="ZZ",Brick_Kilns_EF!$E$3*(0.75),Brick_Kilns_EF!$E$3)</f>
        <v>3.4499999999999999E-3</v>
      </c>
      <c r="O2556" s="13">
        <f t="shared" si="158"/>
        <v>30.659494499999997</v>
      </c>
      <c r="P2556" s="13">
        <f>IF(D2556="ZZ",Brick_Kilns_EF!$E$4*(0.75),Brick_Kilns_EF!$E$4)</f>
        <v>3.5250000000000004E-3</v>
      </c>
      <c r="Q2556" s="13">
        <f t="shared" si="159"/>
        <v>31.326005250000001</v>
      </c>
    </row>
    <row r="2557" spans="1:17">
      <c r="A2557" s="13" t="s">
        <v>2568</v>
      </c>
      <c r="B2557" s="13">
        <v>23.781648749999999</v>
      </c>
      <c r="C2557" s="13">
        <v>88.692294110000006</v>
      </c>
      <c r="D2557" s="13" t="s">
        <v>2219</v>
      </c>
      <c r="E2557" s="13" t="s">
        <v>4927</v>
      </c>
      <c r="F2557" s="13" t="s">
        <v>9</v>
      </c>
      <c r="G2557" s="13" t="s">
        <v>4802</v>
      </c>
      <c r="H2557" s="13" t="s">
        <v>4816</v>
      </c>
      <c r="I2557" s="13">
        <f>(Brick_Kilns_EF!$B$13*Brick_Kilns_EF!$B$11*Brick_Kilns_EF!$B$12)</f>
        <v>8886.81</v>
      </c>
      <c r="J2557" s="13">
        <f>IF(D2557="ZZ",Brick_Kilns_EF!$E$5*(0.75),Brick_Kilns_EF!$E$5)</f>
        <v>7.2749999999999985E-3</v>
      </c>
      <c r="K2557" s="13">
        <f t="shared" si="157"/>
        <v>64.651542749999976</v>
      </c>
      <c r="L2557" s="13">
        <f>IF(D2557="ZZ",Brick_Kilns_EF!$E$2*(0.75),Brick_Kilns_EF!$E$2)</f>
        <v>5.0999999999999995E-3</v>
      </c>
      <c r="M2557" s="13">
        <f t="shared" si="156"/>
        <v>45.32273099999999</v>
      </c>
      <c r="N2557" s="13">
        <f>IF(D2557="ZZ",Brick_Kilns_EF!$E$3*(0.75),Brick_Kilns_EF!$E$3)</f>
        <v>3.4499999999999999E-3</v>
      </c>
      <c r="O2557" s="13">
        <f t="shared" si="158"/>
        <v>30.659494499999997</v>
      </c>
      <c r="P2557" s="13">
        <f>IF(D2557="ZZ",Brick_Kilns_EF!$E$4*(0.75),Brick_Kilns_EF!$E$4)</f>
        <v>3.5250000000000004E-3</v>
      </c>
      <c r="Q2557" s="13">
        <f t="shared" si="159"/>
        <v>31.326005250000001</v>
      </c>
    </row>
    <row r="2558" spans="1:17">
      <c r="A2558" s="13" t="s">
        <v>2569</v>
      </c>
      <c r="B2558" s="13">
        <v>23.048926380000001</v>
      </c>
      <c r="C2558" s="13">
        <v>89.398546350000004</v>
      </c>
      <c r="D2558" s="13" t="s">
        <v>2219</v>
      </c>
      <c r="E2558" s="13" t="s">
        <v>4927</v>
      </c>
      <c r="F2558" s="13" t="s">
        <v>9</v>
      </c>
      <c r="G2558" s="13" t="s">
        <v>4802</v>
      </c>
      <c r="H2558" s="13" t="s">
        <v>4816</v>
      </c>
      <c r="I2558" s="13">
        <f>(Brick_Kilns_EF!$B$13*Brick_Kilns_EF!$B$11*Brick_Kilns_EF!$B$12)</f>
        <v>8886.81</v>
      </c>
      <c r="J2558" s="13">
        <f>IF(D2558="ZZ",Brick_Kilns_EF!$E$5*(0.75),Brick_Kilns_EF!$E$5)</f>
        <v>7.2749999999999985E-3</v>
      </c>
      <c r="K2558" s="13">
        <f t="shared" si="157"/>
        <v>64.651542749999976</v>
      </c>
      <c r="L2558" s="13">
        <f>IF(D2558="ZZ",Brick_Kilns_EF!$E$2*(0.75),Brick_Kilns_EF!$E$2)</f>
        <v>5.0999999999999995E-3</v>
      </c>
      <c r="M2558" s="13">
        <f t="shared" si="156"/>
        <v>45.32273099999999</v>
      </c>
      <c r="N2558" s="13">
        <f>IF(D2558="ZZ",Brick_Kilns_EF!$E$3*(0.75),Brick_Kilns_EF!$E$3)</f>
        <v>3.4499999999999999E-3</v>
      </c>
      <c r="O2558" s="13">
        <f t="shared" si="158"/>
        <v>30.659494499999997</v>
      </c>
      <c r="P2558" s="13">
        <f>IF(D2558="ZZ",Brick_Kilns_EF!$E$4*(0.75),Brick_Kilns_EF!$E$4)</f>
        <v>3.5250000000000004E-3</v>
      </c>
      <c r="Q2558" s="13">
        <f t="shared" si="159"/>
        <v>31.326005250000001</v>
      </c>
    </row>
    <row r="2559" spans="1:17">
      <c r="A2559" s="13" t="s">
        <v>2570</v>
      </c>
      <c r="B2559" s="13">
        <v>22.420831929999999</v>
      </c>
      <c r="C2559" s="13">
        <v>89.042017490000006</v>
      </c>
      <c r="D2559" s="13" t="s">
        <v>2219</v>
      </c>
      <c r="E2559" s="13" t="s">
        <v>4927</v>
      </c>
      <c r="F2559" s="13" t="s">
        <v>9</v>
      </c>
      <c r="G2559" s="13" t="s">
        <v>4802</v>
      </c>
      <c r="H2559" s="13" t="s">
        <v>4816</v>
      </c>
      <c r="I2559" s="13">
        <f>(Brick_Kilns_EF!$B$13*Brick_Kilns_EF!$B$11*Brick_Kilns_EF!$B$12)</f>
        <v>8886.81</v>
      </c>
      <c r="J2559" s="13">
        <f>IF(D2559="ZZ",Brick_Kilns_EF!$E$5*(0.75),Brick_Kilns_EF!$E$5)</f>
        <v>7.2749999999999985E-3</v>
      </c>
      <c r="K2559" s="13">
        <f t="shared" si="157"/>
        <v>64.651542749999976</v>
      </c>
      <c r="L2559" s="13">
        <f>IF(D2559="ZZ",Brick_Kilns_EF!$E$2*(0.75),Brick_Kilns_EF!$E$2)</f>
        <v>5.0999999999999995E-3</v>
      </c>
      <c r="M2559" s="13">
        <f t="shared" si="156"/>
        <v>45.32273099999999</v>
      </c>
      <c r="N2559" s="13">
        <f>IF(D2559="ZZ",Brick_Kilns_EF!$E$3*(0.75),Brick_Kilns_EF!$E$3)</f>
        <v>3.4499999999999999E-3</v>
      </c>
      <c r="O2559" s="13">
        <f t="shared" si="158"/>
        <v>30.659494499999997</v>
      </c>
      <c r="P2559" s="13">
        <f>IF(D2559="ZZ",Brick_Kilns_EF!$E$4*(0.75),Brick_Kilns_EF!$E$4)</f>
        <v>3.5250000000000004E-3</v>
      </c>
      <c r="Q2559" s="13">
        <f t="shared" si="159"/>
        <v>31.326005250000001</v>
      </c>
    </row>
    <row r="2560" spans="1:17">
      <c r="A2560" s="13" t="s">
        <v>2571</v>
      </c>
      <c r="B2560" s="13">
        <v>22.814333520000002</v>
      </c>
      <c r="C2560" s="13">
        <v>89.601492930000006</v>
      </c>
      <c r="D2560" s="13" t="s">
        <v>2219</v>
      </c>
      <c r="E2560" s="13" t="s">
        <v>4927</v>
      </c>
      <c r="F2560" s="13" t="s">
        <v>9</v>
      </c>
      <c r="G2560" s="13" t="s">
        <v>4802</v>
      </c>
      <c r="H2560" s="13" t="s">
        <v>4816</v>
      </c>
      <c r="I2560" s="13">
        <f>(Brick_Kilns_EF!$B$13*Brick_Kilns_EF!$B$11*Brick_Kilns_EF!$B$12)</f>
        <v>8886.81</v>
      </c>
      <c r="J2560" s="13">
        <f>IF(D2560="ZZ",Brick_Kilns_EF!$E$5*(0.75),Brick_Kilns_EF!$E$5)</f>
        <v>7.2749999999999985E-3</v>
      </c>
      <c r="K2560" s="13">
        <f t="shared" si="157"/>
        <v>64.651542749999976</v>
      </c>
      <c r="L2560" s="13">
        <f>IF(D2560="ZZ",Brick_Kilns_EF!$E$2*(0.75),Brick_Kilns_EF!$E$2)</f>
        <v>5.0999999999999995E-3</v>
      </c>
      <c r="M2560" s="13">
        <f t="shared" si="156"/>
        <v>45.32273099999999</v>
      </c>
      <c r="N2560" s="13">
        <f>IF(D2560="ZZ",Brick_Kilns_EF!$E$3*(0.75),Brick_Kilns_EF!$E$3)</f>
        <v>3.4499999999999999E-3</v>
      </c>
      <c r="O2560" s="13">
        <f t="shared" si="158"/>
        <v>30.659494499999997</v>
      </c>
      <c r="P2560" s="13">
        <f>IF(D2560="ZZ",Brick_Kilns_EF!$E$4*(0.75),Brick_Kilns_EF!$E$4)</f>
        <v>3.5250000000000004E-3</v>
      </c>
      <c r="Q2560" s="13">
        <f t="shared" si="159"/>
        <v>31.326005250000001</v>
      </c>
    </row>
    <row r="2561" spans="1:17">
      <c r="A2561" s="13" t="s">
        <v>2572</v>
      </c>
      <c r="B2561" s="13">
        <v>23.780585989999999</v>
      </c>
      <c r="C2561" s="13">
        <v>90.254047650000004</v>
      </c>
      <c r="D2561" s="13" t="s">
        <v>2219</v>
      </c>
      <c r="E2561" s="13" t="s">
        <v>4927</v>
      </c>
      <c r="F2561" s="13" t="s">
        <v>7</v>
      </c>
      <c r="G2561" s="13" t="s">
        <v>4802</v>
      </c>
      <c r="H2561" s="13" t="s">
        <v>4816</v>
      </c>
      <c r="I2561" s="13">
        <f>(Brick_Kilns_EF!$B$13*Brick_Kilns_EF!$B$11*Brick_Kilns_EF!$B$12)</f>
        <v>8886.81</v>
      </c>
      <c r="J2561" s="13">
        <f>IF(D2561="ZZ",Brick_Kilns_EF!$E$5*(0.75),Brick_Kilns_EF!$E$5)</f>
        <v>7.2749999999999985E-3</v>
      </c>
      <c r="K2561" s="13">
        <f t="shared" si="157"/>
        <v>64.651542749999976</v>
      </c>
      <c r="L2561" s="13">
        <f>IF(D2561="ZZ",Brick_Kilns_EF!$E$2*(0.75),Brick_Kilns_EF!$E$2)</f>
        <v>5.0999999999999995E-3</v>
      </c>
      <c r="M2561" s="13">
        <f t="shared" si="156"/>
        <v>45.32273099999999</v>
      </c>
      <c r="N2561" s="13">
        <f>IF(D2561="ZZ",Brick_Kilns_EF!$E$3*(0.75),Brick_Kilns_EF!$E$3)</f>
        <v>3.4499999999999999E-3</v>
      </c>
      <c r="O2561" s="13">
        <f t="shared" si="158"/>
        <v>30.659494499999997</v>
      </c>
      <c r="P2561" s="13">
        <f>IF(D2561="ZZ",Brick_Kilns_EF!$E$4*(0.75),Brick_Kilns_EF!$E$4)</f>
        <v>3.5250000000000004E-3</v>
      </c>
      <c r="Q2561" s="13">
        <f t="shared" si="159"/>
        <v>31.326005250000001</v>
      </c>
    </row>
    <row r="2562" spans="1:17">
      <c r="A2562" s="13" t="s">
        <v>2573</v>
      </c>
      <c r="B2562" s="13">
        <v>23.196703039999999</v>
      </c>
      <c r="C2562" s="13">
        <v>90.251759410000005</v>
      </c>
      <c r="D2562" s="13" t="s">
        <v>2219</v>
      </c>
      <c r="E2562" s="13" t="s">
        <v>4927</v>
      </c>
      <c r="F2562" s="13" t="s">
        <v>7</v>
      </c>
      <c r="G2562" s="13" t="s">
        <v>4802</v>
      </c>
      <c r="H2562" s="13" t="s">
        <v>4816</v>
      </c>
      <c r="I2562" s="13">
        <f>(Brick_Kilns_EF!$B$13*Brick_Kilns_EF!$B$11*Brick_Kilns_EF!$B$12)</f>
        <v>8886.81</v>
      </c>
      <c r="J2562" s="13">
        <f>IF(D2562="ZZ",Brick_Kilns_EF!$E$5*(0.75),Brick_Kilns_EF!$E$5)</f>
        <v>7.2749999999999985E-3</v>
      </c>
      <c r="K2562" s="13">
        <f t="shared" si="157"/>
        <v>64.651542749999976</v>
      </c>
      <c r="L2562" s="13">
        <f>IF(D2562="ZZ",Brick_Kilns_EF!$E$2*(0.75),Brick_Kilns_EF!$E$2)</f>
        <v>5.0999999999999995E-3</v>
      </c>
      <c r="M2562" s="13">
        <f t="shared" ref="M2562:M2625" si="160">(I2562*L2562)</f>
        <v>45.32273099999999</v>
      </c>
      <c r="N2562" s="13">
        <f>IF(D2562="ZZ",Brick_Kilns_EF!$E$3*(0.75),Brick_Kilns_EF!$E$3)</f>
        <v>3.4499999999999999E-3</v>
      </c>
      <c r="O2562" s="13">
        <f t="shared" si="158"/>
        <v>30.659494499999997</v>
      </c>
      <c r="P2562" s="13">
        <f>IF(D2562="ZZ",Brick_Kilns_EF!$E$4*(0.75),Brick_Kilns_EF!$E$4)</f>
        <v>3.5250000000000004E-3</v>
      </c>
      <c r="Q2562" s="13">
        <f t="shared" si="159"/>
        <v>31.326005250000001</v>
      </c>
    </row>
    <row r="2563" spans="1:17">
      <c r="A2563" s="13" t="s">
        <v>2574</v>
      </c>
      <c r="B2563" s="13">
        <v>22.804789849999999</v>
      </c>
      <c r="C2563" s="13">
        <v>90.277788689999994</v>
      </c>
      <c r="D2563" s="13" t="s">
        <v>2219</v>
      </c>
      <c r="E2563" s="13" t="s">
        <v>4927</v>
      </c>
      <c r="F2563" s="13" t="s">
        <v>11</v>
      </c>
      <c r="G2563" s="13" t="s">
        <v>4802</v>
      </c>
      <c r="H2563" s="13" t="s">
        <v>4816</v>
      </c>
      <c r="I2563" s="13">
        <f>(Brick_Kilns_EF!$B$13*Brick_Kilns_EF!$B$11*Brick_Kilns_EF!$B$12)</f>
        <v>8886.81</v>
      </c>
      <c r="J2563" s="13">
        <f>IF(D2563="ZZ",Brick_Kilns_EF!$E$5*(0.75),Brick_Kilns_EF!$E$5)</f>
        <v>7.2749999999999985E-3</v>
      </c>
      <c r="K2563" s="13">
        <f t="shared" ref="K2563:K2626" si="161">J2563*I2563</f>
        <v>64.651542749999976</v>
      </c>
      <c r="L2563" s="13">
        <f>IF(D2563="ZZ",Brick_Kilns_EF!$E$2*(0.75),Brick_Kilns_EF!$E$2)</f>
        <v>5.0999999999999995E-3</v>
      </c>
      <c r="M2563" s="13">
        <f t="shared" si="160"/>
        <v>45.32273099999999</v>
      </c>
      <c r="N2563" s="13">
        <f>IF(D2563="ZZ",Brick_Kilns_EF!$E$3*(0.75),Brick_Kilns_EF!$E$3)</f>
        <v>3.4499999999999999E-3</v>
      </c>
      <c r="O2563" s="13">
        <f t="shared" ref="O2563:O2626" si="162">I2563*N2563</f>
        <v>30.659494499999997</v>
      </c>
      <c r="P2563" s="13">
        <f>IF(D2563="ZZ",Brick_Kilns_EF!$E$4*(0.75),Brick_Kilns_EF!$E$4)</f>
        <v>3.5250000000000004E-3</v>
      </c>
      <c r="Q2563" s="13">
        <f t="shared" ref="Q2563:Q2626" si="163">I2563*P2563</f>
        <v>31.326005250000001</v>
      </c>
    </row>
    <row r="2564" spans="1:17">
      <c r="A2564" s="13" t="s">
        <v>2575</v>
      </c>
      <c r="B2564" s="13">
        <v>22.804625510000001</v>
      </c>
      <c r="C2564" s="13">
        <v>90.276385820000002</v>
      </c>
      <c r="D2564" s="13" t="s">
        <v>2219</v>
      </c>
      <c r="E2564" s="13" t="s">
        <v>4927</v>
      </c>
      <c r="F2564" s="13" t="s">
        <v>11</v>
      </c>
      <c r="G2564" s="13" t="s">
        <v>4802</v>
      </c>
      <c r="H2564" s="13" t="s">
        <v>4816</v>
      </c>
      <c r="I2564" s="13">
        <f>(Brick_Kilns_EF!$B$13*Brick_Kilns_EF!$B$11*Brick_Kilns_EF!$B$12)</f>
        <v>8886.81</v>
      </c>
      <c r="J2564" s="13">
        <f>IF(D2564="ZZ",Brick_Kilns_EF!$E$5*(0.75),Brick_Kilns_EF!$E$5)</f>
        <v>7.2749999999999985E-3</v>
      </c>
      <c r="K2564" s="13">
        <f t="shared" si="161"/>
        <v>64.651542749999976</v>
      </c>
      <c r="L2564" s="13">
        <f>IF(D2564="ZZ",Brick_Kilns_EF!$E$2*(0.75),Brick_Kilns_EF!$E$2)</f>
        <v>5.0999999999999995E-3</v>
      </c>
      <c r="M2564" s="13">
        <f t="shared" si="160"/>
        <v>45.32273099999999</v>
      </c>
      <c r="N2564" s="13">
        <f>IF(D2564="ZZ",Brick_Kilns_EF!$E$3*(0.75),Brick_Kilns_EF!$E$3)</f>
        <v>3.4499999999999999E-3</v>
      </c>
      <c r="O2564" s="13">
        <f t="shared" si="162"/>
        <v>30.659494499999997</v>
      </c>
      <c r="P2564" s="13">
        <f>IF(D2564="ZZ",Brick_Kilns_EF!$E$4*(0.75),Brick_Kilns_EF!$E$4)</f>
        <v>3.5250000000000004E-3</v>
      </c>
      <c r="Q2564" s="13">
        <f t="shared" si="163"/>
        <v>31.326005250000001</v>
      </c>
    </row>
    <row r="2565" spans="1:17">
      <c r="A2565" s="13" t="s">
        <v>2576</v>
      </c>
      <c r="B2565" s="13">
        <v>22.955118120000002</v>
      </c>
      <c r="C2565" s="13">
        <v>89.864256299999994</v>
      </c>
      <c r="D2565" s="13" t="s">
        <v>2219</v>
      </c>
      <c r="E2565" s="13" t="s">
        <v>4927</v>
      </c>
      <c r="F2565" s="13" t="s">
        <v>7</v>
      </c>
      <c r="G2565" s="13" t="s">
        <v>4802</v>
      </c>
      <c r="H2565" s="13" t="s">
        <v>4816</v>
      </c>
      <c r="I2565" s="13">
        <f>(Brick_Kilns_EF!$B$13*Brick_Kilns_EF!$B$11*Brick_Kilns_EF!$B$12)</f>
        <v>8886.81</v>
      </c>
      <c r="J2565" s="13">
        <f>IF(D2565="ZZ",Brick_Kilns_EF!$E$5*(0.75),Brick_Kilns_EF!$E$5)</f>
        <v>7.2749999999999985E-3</v>
      </c>
      <c r="K2565" s="13">
        <f t="shared" si="161"/>
        <v>64.651542749999976</v>
      </c>
      <c r="L2565" s="13">
        <f>IF(D2565="ZZ",Brick_Kilns_EF!$E$2*(0.75),Brick_Kilns_EF!$E$2)</f>
        <v>5.0999999999999995E-3</v>
      </c>
      <c r="M2565" s="13">
        <f t="shared" si="160"/>
        <v>45.32273099999999</v>
      </c>
      <c r="N2565" s="13">
        <f>IF(D2565="ZZ",Brick_Kilns_EF!$E$3*(0.75),Brick_Kilns_EF!$E$3)</f>
        <v>3.4499999999999999E-3</v>
      </c>
      <c r="O2565" s="13">
        <f t="shared" si="162"/>
        <v>30.659494499999997</v>
      </c>
      <c r="P2565" s="13">
        <f>IF(D2565="ZZ",Brick_Kilns_EF!$E$4*(0.75),Brick_Kilns_EF!$E$4)</f>
        <v>3.5250000000000004E-3</v>
      </c>
      <c r="Q2565" s="13">
        <f t="shared" si="163"/>
        <v>31.326005250000001</v>
      </c>
    </row>
    <row r="2566" spans="1:17">
      <c r="A2566" s="13" t="s">
        <v>2577</v>
      </c>
      <c r="B2566" s="13">
        <v>24.002967680000001</v>
      </c>
      <c r="C2566" s="13">
        <v>90.078190090000007</v>
      </c>
      <c r="D2566" s="13" t="s">
        <v>2219</v>
      </c>
      <c r="E2566" s="13" t="s">
        <v>4927</v>
      </c>
      <c r="F2566" s="13" t="s">
        <v>7</v>
      </c>
      <c r="G2566" s="13" t="s">
        <v>4802</v>
      </c>
      <c r="H2566" s="13" t="s">
        <v>4816</v>
      </c>
      <c r="I2566" s="13">
        <f>(Brick_Kilns_EF!$B$13*Brick_Kilns_EF!$B$11*Brick_Kilns_EF!$B$12)</f>
        <v>8886.81</v>
      </c>
      <c r="J2566" s="13">
        <f>IF(D2566="ZZ",Brick_Kilns_EF!$E$5*(0.75),Brick_Kilns_EF!$E$5)</f>
        <v>7.2749999999999985E-3</v>
      </c>
      <c r="K2566" s="13">
        <f t="shared" si="161"/>
        <v>64.651542749999976</v>
      </c>
      <c r="L2566" s="13">
        <f>IF(D2566="ZZ",Brick_Kilns_EF!$E$2*(0.75),Brick_Kilns_EF!$E$2)</f>
        <v>5.0999999999999995E-3</v>
      </c>
      <c r="M2566" s="13">
        <f t="shared" si="160"/>
        <v>45.32273099999999</v>
      </c>
      <c r="N2566" s="13">
        <f>IF(D2566="ZZ",Brick_Kilns_EF!$E$3*(0.75),Brick_Kilns_EF!$E$3)</f>
        <v>3.4499999999999999E-3</v>
      </c>
      <c r="O2566" s="13">
        <f t="shared" si="162"/>
        <v>30.659494499999997</v>
      </c>
      <c r="P2566" s="13">
        <f>IF(D2566="ZZ",Brick_Kilns_EF!$E$4*(0.75),Brick_Kilns_EF!$E$4)</f>
        <v>3.5250000000000004E-3</v>
      </c>
      <c r="Q2566" s="13">
        <f t="shared" si="163"/>
        <v>31.326005250000001</v>
      </c>
    </row>
    <row r="2567" spans="1:17">
      <c r="A2567" s="13" t="s">
        <v>2578</v>
      </c>
      <c r="B2567" s="13">
        <v>23.895898079999998</v>
      </c>
      <c r="C2567" s="13">
        <v>90.108153599999994</v>
      </c>
      <c r="D2567" s="13" t="s">
        <v>2219</v>
      </c>
      <c r="E2567" s="13" t="s">
        <v>4927</v>
      </c>
      <c r="F2567" s="13" t="s">
        <v>7</v>
      </c>
      <c r="G2567" s="13" t="s">
        <v>4802</v>
      </c>
      <c r="H2567" s="13" t="s">
        <v>4816</v>
      </c>
      <c r="I2567" s="13">
        <f>(Brick_Kilns_EF!$B$13*Brick_Kilns_EF!$B$11*Brick_Kilns_EF!$B$12)</f>
        <v>8886.81</v>
      </c>
      <c r="J2567" s="13">
        <f>IF(D2567="ZZ",Brick_Kilns_EF!$E$5*(0.75),Brick_Kilns_EF!$E$5)</f>
        <v>7.2749999999999985E-3</v>
      </c>
      <c r="K2567" s="13">
        <f t="shared" si="161"/>
        <v>64.651542749999976</v>
      </c>
      <c r="L2567" s="13">
        <f>IF(D2567="ZZ",Brick_Kilns_EF!$E$2*(0.75),Brick_Kilns_EF!$E$2)</f>
        <v>5.0999999999999995E-3</v>
      </c>
      <c r="M2567" s="13">
        <f t="shared" si="160"/>
        <v>45.32273099999999</v>
      </c>
      <c r="N2567" s="13">
        <f>IF(D2567="ZZ",Brick_Kilns_EF!$E$3*(0.75),Brick_Kilns_EF!$E$3)</f>
        <v>3.4499999999999999E-3</v>
      </c>
      <c r="O2567" s="13">
        <f t="shared" si="162"/>
        <v>30.659494499999997</v>
      </c>
      <c r="P2567" s="13">
        <f>IF(D2567="ZZ",Brick_Kilns_EF!$E$4*(0.75),Brick_Kilns_EF!$E$4)</f>
        <v>3.5250000000000004E-3</v>
      </c>
      <c r="Q2567" s="13">
        <f t="shared" si="163"/>
        <v>31.326005250000001</v>
      </c>
    </row>
    <row r="2568" spans="1:17">
      <c r="A2568" s="13" t="s">
        <v>2579</v>
      </c>
      <c r="B2568" s="13">
        <v>23.039793190000001</v>
      </c>
      <c r="C2568" s="13">
        <v>89.742082190000005</v>
      </c>
      <c r="D2568" s="13" t="s">
        <v>2219</v>
      </c>
      <c r="E2568" s="13" t="s">
        <v>4927</v>
      </c>
      <c r="F2568" s="13" t="s">
        <v>9</v>
      </c>
      <c r="G2568" s="13" t="s">
        <v>4802</v>
      </c>
      <c r="H2568" s="13" t="s">
        <v>4816</v>
      </c>
      <c r="I2568" s="13">
        <f>(Brick_Kilns_EF!$B$13*Brick_Kilns_EF!$B$11*Brick_Kilns_EF!$B$12)</f>
        <v>8886.81</v>
      </c>
      <c r="J2568" s="13">
        <f>IF(D2568="ZZ",Brick_Kilns_EF!$E$5*(0.75),Brick_Kilns_EF!$E$5)</f>
        <v>7.2749999999999985E-3</v>
      </c>
      <c r="K2568" s="13">
        <f t="shared" si="161"/>
        <v>64.651542749999976</v>
      </c>
      <c r="L2568" s="13">
        <f>IF(D2568="ZZ",Brick_Kilns_EF!$E$2*(0.75),Brick_Kilns_EF!$E$2)</f>
        <v>5.0999999999999995E-3</v>
      </c>
      <c r="M2568" s="13">
        <f t="shared" si="160"/>
        <v>45.32273099999999</v>
      </c>
      <c r="N2568" s="13">
        <f>IF(D2568="ZZ",Brick_Kilns_EF!$E$3*(0.75),Brick_Kilns_EF!$E$3)</f>
        <v>3.4499999999999999E-3</v>
      </c>
      <c r="O2568" s="13">
        <f t="shared" si="162"/>
        <v>30.659494499999997</v>
      </c>
      <c r="P2568" s="13">
        <f>IF(D2568="ZZ",Brick_Kilns_EF!$E$4*(0.75),Brick_Kilns_EF!$E$4)</f>
        <v>3.5250000000000004E-3</v>
      </c>
      <c r="Q2568" s="13">
        <f t="shared" si="163"/>
        <v>31.326005250000001</v>
      </c>
    </row>
    <row r="2569" spans="1:17">
      <c r="A2569" s="13" t="s">
        <v>2580</v>
      </c>
      <c r="B2569" s="13">
        <v>22.515438190000001</v>
      </c>
      <c r="C2569" s="13">
        <v>89.251626650000006</v>
      </c>
      <c r="D2569" s="13" t="s">
        <v>2219</v>
      </c>
      <c r="E2569" s="13" t="s">
        <v>4927</v>
      </c>
      <c r="F2569" s="13" t="s">
        <v>9</v>
      </c>
      <c r="G2569" s="13" t="s">
        <v>4802</v>
      </c>
      <c r="H2569" s="13" t="s">
        <v>4816</v>
      </c>
      <c r="I2569" s="13">
        <f>(Brick_Kilns_EF!$B$13*Brick_Kilns_EF!$B$11*Brick_Kilns_EF!$B$12)</f>
        <v>8886.81</v>
      </c>
      <c r="J2569" s="13">
        <f>IF(D2569="ZZ",Brick_Kilns_EF!$E$5*(0.75),Brick_Kilns_EF!$E$5)</f>
        <v>7.2749999999999985E-3</v>
      </c>
      <c r="K2569" s="13">
        <f t="shared" si="161"/>
        <v>64.651542749999976</v>
      </c>
      <c r="L2569" s="13">
        <f>IF(D2569="ZZ",Brick_Kilns_EF!$E$2*(0.75),Brick_Kilns_EF!$E$2)</f>
        <v>5.0999999999999995E-3</v>
      </c>
      <c r="M2569" s="13">
        <f t="shared" si="160"/>
        <v>45.32273099999999</v>
      </c>
      <c r="N2569" s="13">
        <f>IF(D2569="ZZ",Brick_Kilns_EF!$E$3*(0.75),Brick_Kilns_EF!$E$3)</f>
        <v>3.4499999999999999E-3</v>
      </c>
      <c r="O2569" s="13">
        <f t="shared" si="162"/>
        <v>30.659494499999997</v>
      </c>
      <c r="P2569" s="13">
        <f>IF(D2569="ZZ",Brick_Kilns_EF!$E$4*(0.75),Brick_Kilns_EF!$E$4)</f>
        <v>3.5250000000000004E-3</v>
      </c>
      <c r="Q2569" s="13">
        <f t="shared" si="163"/>
        <v>31.326005250000001</v>
      </c>
    </row>
    <row r="2570" spans="1:17">
      <c r="A2570" s="13" t="s">
        <v>2581</v>
      </c>
      <c r="B2570" s="13">
        <v>23.331180969999998</v>
      </c>
      <c r="C2570" s="13">
        <v>90.211260760000002</v>
      </c>
      <c r="D2570" s="13" t="s">
        <v>2219</v>
      </c>
      <c r="E2570" s="13" t="s">
        <v>4927</v>
      </c>
      <c r="F2570" s="13" t="s">
        <v>7</v>
      </c>
      <c r="G2570" s="13" t="s">
        <v>4802</v>
      </c>
      <c r="H2570" s="13" t="s">
        <v>4816</v>
      </c>
      <c r="I2570" s="13">
        <f>(Brick_Kilns_EF!$B$13*Brick_Kilns_EF!$B$11*Brick_Kilns_EF!$B$12)</f>
        <v>8886.81</v>
      </c>
      <c r="J2570" s="13">
        <f>IF(D2570="ZZ",Brick_Kilns_EF!$E$5*(0.75),Brick_Kilns_EF!$E$5)</f>
        <v>7.2749999999999985E-3</v>
      </c>
      <c r="K2570" s="13">
        <f t="shared" si="161"/>
        <v>64.651542749999976</v>
      </c>
      <c r="L2570" s="13">
        <f>IF(D2570="ZZ",Brick_Kilns_EF!$E$2*(0.75),Brick_Kilns_EF!$E$2)</f>
        <v>5.0999999999999995E-3</v>
      </c>
      <c r="M2570" s="13">
        <f t="shared" si="160"/>
        <v>45.32273099999999</v>
      </c>
      <c r="N2570" s="13">
        <f>IF(D2570="ZZ",Brick_Kilns_EF!$E$3*(0.75),Brick_Kilns_EF!$E$3)</f>
        <v>3.4499999999999999E-3</v>
      </c>
      <c r="O2570" s="13">
        <f t="shared" si="162"/>
        <v>30.659494499999997</v>
      </c>
      <c r="P2570" s="13">
        <f>IF(D2570="ZZ",Brick_Kilns_EF!$E$4*(0.75),Brick_Kilns_EF!$E$4)</f>
        <v>3.5250000000000004E-3</v>
      </c>
      <c r="Q2570" s="13">
        <f t="shared" si="163"/>
        <v>31.326005250000001</v>
      </c>
    </row>
    <row r="2571" spans="1:17">
      <c r="A2571" s="13" t="s">
        <v>2582</v>
      </c>
      <c r="B2571" s="13">
        <v>22.719540800000001</v>
      </c>
      <c r="C2571" s="13">
        <v>89.262091609999999</v>
      </c>
      <c r="D2571" s="13" t="s">
        <v>2219</v>
      </c>
      <c r="E2571" s="13" t="s">
        <v>4927</v>
      </c>
      <c r="F2571" s="13" t="s">
        <v>9</v>
      </c>
      <c r="G2571" s="13" t="s">
        <v>4802</v>
      </c>
      <c r="H2571" s="13" t="s">
        <v>4816</v>
      </c>
      <c r="I2571" s="13">
        <f>(Brick_Kilns_EF!$B$13*Brick_Kilns_EF!$B$11*Brick_Kilns_EF!$B$12)</f>
        <v>8886.81</v>
      </c>
      <c r="J2571" s="13">
        <f>IF(D2571="ZZ",Brick_Kilns_EF!$E$5*(0.75),Brick_Kilns_EF!$E$5)</f>
        <v>7.2749999999999985E-3</v>
      </c>
      <c r="K2571" s="13">
        <f t="shared" si="161"/>
        <v>64.651542749999976</v>
      </c>
      <c r="L2571" s="13">
        <f>IF(D2571="ZZ",Brick_Kilns_EF!$E$2*(0.75),Brick_Kilns_EF!$E$2)</f>
        <v>5.0999999999999995E-3</v>
      </c>
      <c r="M2571" s="13">
        <f t="shared" si="160"/>
        <v>45.32273099999999</v>
      </c>
      <c r="N2571" s="13">
        <f>IF(D2571="ZZ",Brick_Kilns_EF!$E$3*(0.75),Brick_Kilns_EF!$E$3)</f>
        <v>3.4499999999999999E-3</v>
      </c>
      <c r="O2571" s="13">
        <f t="shared" si="162"/>
        <v>30.659494499999997</v>
      </c>
      <c r="P2571" s="13">
        <f>IF(D2571="ZZ",Brick_Kilns_EF!$E$4*(0.75),Brick_Kilns_EF!$E$4)</f>
        <v>3.5250000000000004E-3</v>
      </c>
      <c r="Q2571" s="13">
        <f t="shared" si="163"/>
        <v>31.326005250000001</v>
      </c>
    </row>
    <row r="2572" spans="1:17">
      <c r="A2572" s="13" t="s">
        <v>2583</v>
      </c>
      <c r="B2572" s="13">
        <v>23.620727290000001</v>
      </c>
      <c r="C2572" s="13">
        <v>90.407184369999996</v>
      </c>
      <c r="D2572" s="13" t="s">
        <v>2219</v>
      </c>
      <c r="E2572" s="13" t="s">
        <v>4927</v>
      </c>
      <c r="F2572" s="13" t="s">
        <v>7</v>
      </c>
      <c r="G2572" s="13" t="s">
        <v>4802</v>
      </c>
      <c r="H2572" s="13" t="s">
        <v>4816</v>
      </c>
      <c r="I2572" s="13">
        <f>(Brick_Kilns_EF!$B$13*Brick_Kilns_EF!$B$11*Brick_Kilns_EF!$B$12)</f>
        <v>8886.81</v>
      </c>
      <c r="J2572" s="13">
        <f>IF(D2572="ZZ",Brick_Kilns_EF!$E$5*(0.75),Brick_Kilns_EF!$E$5)</f>
        <v>7.2749999999999985E-3</v>
      </c>
      <c r="K2572" s="13">
        <f t="shared" si="161"/>
        <v>64.651542749999976</v>
      </c>
      <c r="L2572" s="13">
        <f>IF(D2572="ZZ",Brick_Kilns_EF!$E$2*(0.75),Brick_Kilns_EF!$E$2)</f>
        <v>5.0999999999999995E-3</v>
      </c>
      <c r="M2572" s="13">
        <f t="shared" si="160"/>
        <v>45.32273099999999</v>
      </c>
      <c r="N2572" s="13">
        <f>IF(D2572="ZZ",Brick_Kilns_EF!$E$3*(0.75),Brick_Kilns_EF!$E$3)</f>
        <v>3.4499999999999999E-3</v>
      </c>
      <c r="O2572" s="13">
        <f t="shared" si="162"/>
        <v>30.659494499999997</v>
      </c>
      <c r="P2572" s="13">
        <f>IF(D2572="ZZ",Brick_Kilns_EF!$E$4*(0.75),Brick_Kilns_EF!$E$4)</f>
        <v>3.5250000000000004E-3</v>
      </c>
      <c r="Q2572" s="13">
        <f t="shared" si="163"/>
        <v>31.326005250000001</v>
      </c>
    </row>
    <row r="2573" spans="1:17">
      <c r="A2573" s="13" t="s">
        <v>2584</v>
      </c>
      <c r="B2573" s="13">
        <v>23.114999310000002</v>
      </c>
      <c r="C2573" s="13">
        <v>89.253017679999999</v>
      </c>
      <c r="D2573" s="13" t="s">
        <v>2219</v>
      </c>
      <c r="E2573" s="13" t="s">
        <v>4927</v>
      </c>
      <c r="F2573" s="13" t="s">
        <v>9</v>
      </c>
      <c r="G2573" s="13" t="s">
        <v>4802</v>
      </c>
      <c r="H2573" s="13" t="s">
        <v>4816</v>
      </c>
      <c r="I2573" s="13">
        <f>(Brick_Kilns_EF!$B$13*Brick_Kilns_EF!$B$11*Brick_Kilns_EF!$B$12)</f>
        <v>8886.81</v>
      </c>
      <c r="J2573" s="13">
        <f>IF(D2573="ZZ",Brick_Kilns_EF!$E$5*(0.75),Brick_Kilns_EF!$E$5)</f>
        <v>7.2749999999999985E-3</v>
      </c>
      <c r="K2573" s="13">
        <f t="shared" si="161"/>
        <v>64.651542749999976</v>
      </c>
      <c r="L2573" s="13">
        <f>IF(D2573="ZZ",Brick_Kilns_EF!$E$2*(0.75),Brick_Kilns_EF!$E$2)</f>
        <v>5.0999999999999995E-3</v>
      </c>
      <c r="M2573" s="13">
        <f t="shared" si="160"/>
        <v>45.32273099999999</v>
      </c>
      <c r="N2573" s="13">
        <f>IF(D2573="ZZ",Brick_Kilns_EF!$E$3*(0.75),Brick_Kilns_EF!$E$3)</f>
        <v>3.4499999999999999E-3</v>
      </c>
      <c r="O2573" s="13">
        <f t="shared" si="162"/>
        <v>30.659494499999997</v>
      </c>
      <c r="P2573" s="13">
        <f>IF(D2573="ZZ",Brick_Kilns_EF!$E$4*(0.75),Brick_Kilns_EF!$E$4)</f>
        <v>3.5250000000000004E-3</v>
      </c>
      <c r="Q2573" s="13">
        <f t="shared" si="163"/>
        <v>31.326005250000001</v>
      </c>
    </row>
    <row r="2574" spans="1:17">
      <c r="A2574" s="13" t="s">
        <v>2585</v>
      </c>
      <c r="B2574" s="13">
        <v>22.94484903</v>
      </c>
      <c r="C2574" s="13">
        <v>89.800017350000005</v>
      </c>
      <c r="D2574" s="13" t="s">
        <v>2219</v>
      </c>
      <c r="E2574" s="13" t="s">
        <v>4927</v>
      </c>
      <c r="F2574" s="13" t="s">
        <v>9</v>
      </c>
      <c r="G2574" s="13" t="s">
        <v>4802</v>
      </c>
      <c r="H2574" s="13" t="s">
        <v>4816</v>
      </c>
      <c r="I2574" s="13">
        <f>(Brick_Kilns_EF!$B$13*Brick_Kilns_EF!$B$11*Brick_Kilns_EF!$B$12)</f>
        <v>8886.81</v>
      </c>
      <c r="J2574" s="13">
        <f>IF(D2574="ZZ",Brick_Kilns_EF!$E$5*(0.75),Brick_Kilns_EF!$E$5)</f>
        <v>7.2749999999999985E-3</v>
      </c>
      <c r="K2574" s="13">
        <f t="shared" si="161"/>
        <v>64.651542749999976</v>
      </c>
      <c r="L2574" s="13">
        <f>IF(D2574="ZZ",Brick_Kilns_EF!$E$2*(0.75),Brick_Kilns_EF!$E$2)</f>
        <v>5.0999999999999995E-3</v>
      </c>
      <c r="M2574" s="13">
        <f t="shared" si="160"/>
        <v>45.32273099999999</v>
      </c>
      <c r="N2574" s="13">
        <f>IF(D2574="ZZ",Brick_Kilns_EF!$E$3*(0.75),Brick_Kilns_EF!$E$3)</f>
        <v>3.4499999999999999E-3</v>
      </c>
      <c r="O2574" s="13">
        <f t="shared" si="162"/>
        <v>30.659494499999997</v>
      </c>
      <c r="P2574" s="13">
        <f>IF(D2574="ZZ",Brick_Kilns_EF!$E$4*(0.75),Brick_Kilns_EF!$E$4)</f>
        <v>3.5250000000000004E-3</v>
      </c>
      <c r="Q2574" s="13">
        <f t="shared" si="163"/>
        <v>31.326005250000001</v>
      </c>
    </row>
    <row r="2575" spans="1:17">
      <c r="A2575" s="13" t="s">
        <v>2586</v>
      </c>
      <c r="B2575" s="13">
        <v>22.978727859999999</v>
      </c>
      <c r="C2575" s="13">
        <v>89.193762160000006</v>
      </c>
      <c r="D2575" s="13" t="s">
        <v>2219</v>
      </c>
      <c r="E2575" s="13" t="s">
        <v>4927</v>
      </c>
      <c r="F2575" s="13" t="s">
        <v>9</v>
      </c>
      <c r="G2575" s="13" t="s">
        <v>4802</v>
      </c>
      <c r="H2575" s="13" t="s">
        <v>4816</v>
      </c>
      <c r="I2575" s="13">
        <f>(Brick_Kilns_EF!$B$13*Brick_Kilns_EF!$B$11*Brick_Kilns_EF!$B$12)</f>
        <v>8886.81</v>
      </c>
      <c r="J2575" s="13">
        <f>IF(D2575="ZZ",Brick_Kilns_EF!$E$5*(0.75),Brick_Kilns_EF!$E$5)</f>
        <v>7.2749999999999985E-3</v>
      </c>
      <c r="K2575" s="13">
        <f t="shared" si="161"/>
        <v>64.651542749999976</v>
      </c>
      <c r="L2575" s="13">
        <f>IF(D2575="ZZ",Brick_Kilns_EF!$E$2*(0.75),Brick_Kilns_EF!$E$2)</f>
        <v>5.0999999999999995E-3</v>
      </c>
      <c r="M2575" s="13">
        <f t="shared" si="160"/>
        <v>45.32273099999999</v>
      </c>
      <c r="N2575" s="13">
        <f>IF(D2575="ZZ",Brick_Kilns_EF!$E$3*(0.75),Brick_Kilns_EF!$E$3)</f>
        <v>3.4499999999999999E-3</v>
      </c>
      <c r="O2575" s="13">
        <f t="shared" si="162"/>
        <v>30.659494499999997</v>
      </c>
      <c r="P2575" s="13">
        <f>IF(D2575="ZZ",Brick_Kilns_EF!$E$4*(0.75),Brick_Kilns_EF!$E$4)</f>
        <v>3.5250000000000004E-3</v>
      </c>
      <c r="Q2575" s="13">
        <f t="shared" si="163"/>
        <v>31.326005250000001</v>
      </c>
    </row>
    <row r="2576" spans="1:17">
      <c r="A2576" s="13" t="s">
        <v>2587</v>
      </c>
      <c r="B2576" s="13">
        <v>23.7510622</v>
      </c>
      <c r="C2576" s="13">
        <v>90.204653089999994</v>
      </c>
      <c r="D2576" s="13" t="s">
        <v>2219</v>
      </c>
      <c r="E2576" s="13" t="s">
        <v>4927</v>
      </c>
      <c r="F2576" s="13" t="s">
        <v>7</v>
      </c>
      <c r="G2576" s="13" t="s">
        <v>4802</v>
      </c>
      <c r="H2576" s="13" t="s">
        <v>4816</v>
      </c>
      <c r="I2576" s="13">
        <f>(Brick_Kilns_EF!$B$13*Brick_Kilns_EF!$B$11*Brick_Kilns_EF!$B$12)</f>
        <v>8886.81</v>
      </c>
      <c r="J2576" s="13">
        <f>IF(D2576="ZZ",Brick_Kilns_EF!$E$5*(0.75),Brick_Kilns_EF!$E$5)</f>
        <v>7.2749999999999985E-3</v>
      </c>
      <c r="K2576" s="13">
        <f t="shared" si="161"/>
        <v>64.651542749999976</v>
      </c>
      <c r="L2576" s="13">
        <f>IF(D2576="ZZ",Brick_Kilns_EF!$E$2*(0.75),Brick_Kilns_EF!$E$2)</f>
        <v>5.0999999999999995E-3</v>
      </c>
      <c r="M2576" s="13">
        <f t="shared" si="160"/>
        <v>45.32273099999999</v>
      </c>
      <c r="N2576" s="13">
        <f>IF(D2576="ZZ",Brick_Kilns_EF!$E$3*(0.75),Brick_Kilns_EF!$E$3)</f>
        <v>3.4499999999999999E-3</v>
      </c>
      <c r="O2576" s="13">
        <f t="shared" si="162"/>
        <v>30.659494499999997</v>
      </c>
      <c r="P2576" s="13">
        <f>IF(D2576="ZZ",Brick_Kilns_EF!$E$4*(0.75),Brick_Kilns_EF!$E$4)</f>
        <v>3.5250000000000004E-3</v>
      </c>
      <c r="Q2576" s="13">
        <f t="shared" si="163"/>
        <v>31.326005250000001</v>
      </c>
    </row>
    <row r="2577" spans="1:17">
      <c r="A2577" s="13" t="s">
        <v>2588</v>
      </c>
      <c r="B2577" s="13">
        <v>23.831509839999999</v>
      </c>
      <c r="C2577" s="13">
        <v>89.422731940000006</v>
      </c>
      <c r="D2577" s="13" t="s">
        <v>2219</v>
      </c>
      <c r="E2577" s="13" t="s">
        <v>4927</v>
      </c>
      <c r="F2577" s="13" t="s">
        <v>7</v>
      </c>
      <c r="G2577" s="13" t="s">
        <v>4802</v>
      </c>
      <c r="H2577" s="13" t="s">
        <v>4816</v>
      </c>
      <c r="I2577" s="13">
        <f>(Brick_Kilns_EF!$B$13*Brick_Kilns_EF!$B$11*Brick_Kilns_EF!$B$12)</f>
        <v>8886.81</v>
      </c>
      <c r="J2577" s="13">
        <f>IF(D2577="ZZ",Brick_Kilns_EF!$E$5*(0.75),Brick_Kilns_EF!$E$5)</f>
        <v>7.2749999999999985E-3</v>
      </c>
      <c r="K2577" s="13">
        <f t="shared" si="161"/>
        <v>64.651542749999976</v>
      </c>
      <c r="L2577" s="13">
        <f>IF(D2577="ZZ",Brick_Kilns_EF!$E$2*(0.75),Brick_Kilns_EF!$E$2)</f>
        <v>5.0999999999999995E-3</v>
      </c>
      <c r="M2577" s="13">
        <f t="shared" si="160"/>
        <v>45.32273099999999</v>
      </c>
      <c r="N2577" s="13">
        <f>IF(D2577="ZZ",Brick_Kilns_EF!$E$3*(0.75),Brick_Kilns_EF!$E$3)</f>
        <v>3.4499999999999999E-3</v>
      </c>
      <c r="O2577" s="13">
        <f t="shared" si="162"/>
        <v>30.659494499999997</v>
      </c>
      <c r="P2577" s="13">
        <f>IF(D2577="ZZ",Brick_Kilns_EF!$E$4*(0.75),Brick_Kilns_EF!$E$4)</f>
        <v>3.5250000000000004E-3</v>
      </c>
      <c r="Q2577" s="13">
        <f t="shared" si="163"/>
        <v>31.326005250000001</v>
      </c>
    </row>
    <row r="2578" spans="1:17">
      <c r="A2578" s="13" t="s">
        <v>2589</v>
      </c>
      <c r="B2578" s="13">
        <v>23.28370653</v>
      </c>
      <c r="C2578" s="13">
        <v>90.325916419999999</v>
      </c>
      <c r="D2578" s="13" t="s">
        <v>2219</v>
      </c>
      <c r="E2578" s="13" t="s">
        <v>4927</v>
      </c>
      <c r="F2578" s="13" t="s">
        <v>7</v>
      </c>
      <c r="G2578" s="13" t="s">
        <v>4802</v>
      </c>
      <c r="H2578" s="13" t="s">
        <v>4816</v>
      </c>
      <c r="I2578" s="13">
        <f>(Brick_Kilns_EF!$B$13*Brick_Kilns_EF!$B$11*Brick_Kilns_EF!$B$12)</f>
        <v>8886.81</v>
      </c>
      <c r="J2578" s="13">
        <f>IF(D2578="ZZ",Brick_Kilns_EF!$E$5*(0.75),Brick_Kilns_EF!$E$5)</f>
        <v>7.2749999999999985E-3</v>
      </c>
      <c r="K2578" s="13">
        <f t="shared" si="161"/>
        <v>64.651542749999976</v>
      </c>
      <c r="L2578" s="13">
        <f>IF(D2578="ZZ",Brick_Kilns_EF!$E$2*(0.75),Brick_Kilns_EF!$E$2)</f>
        <v>5.0999999999999995E-3</v>
      </c>
      <c r="M2578" s="13">
        <f t="shared" si="160"/>
        <v>45.32273099999999</v>
      </c>
      <c r="N2578" s="13">
        <f>IF(D2578="ZZ",Brick_Kilns_EF!$E$3*(0.75),Brick_Kilns_EF!$E$3)</f>
        <v>3.4499999999999999E-3</v>
      </c>
      <c r="O2578" s="13">
        <f t="shared" si="162"/>
        <v>30.659494499999997</v>
      </c>
      <c r="P2578" s="13">
        <f>IF(D2578="ZZ",Brick_Kilns_EF!$E$4*(0.75),Brick_Kilns_EF!$E$4)</f>
        <v>3.5250000000000004E-3</v>
      </c>
      <c r="Q2578" s="13">
        <f t="shared" si="163"/>
        <v>31.326005250000001</v>
      </c>
    </row>
    <row r="2579" spans="1:17">
      <c r="A2579" s="13" t="s">
        <v>2590</v>
      </c>
      <c r="B2579" s="13">
        <v>23.9784367</v>
      </c>
      <c r="C2579" s="13">
        <v>90.205828620000005</v>
      </c>
      <c r="D2579" s="13" t="s">
        <v>2219</v>
      </c>
      <c r="E2579" s="13" t="s">
        <v>4927</v>
      </c>
      <c r="F2579" s="13" t="s">
        <v>7</v>
      </c>
      <c r="G2579" s="13" t="s">
        <v>4802</v>
      </c>
      <c r="H2579" s="13" t="s">
        <v>4816</v>
      </c>
      <c r="I2579" s="13">
        <f>(Brick_Kilns_EF!$B$13*Brick_Kilns_EF!$B$11*Brick_Kilns_EF!$B$12)</f>
        <v>8886.81</v>
      </c>
      <c r="J2579" s="13">
        <f>IF(D2579="ZZ",Brick_Kilns_EF!$E$5*(0.75),Brick_Kilns_EF!$E$5)</f>
        <v>7.2749999999999985E-3</v>
      </c>
      <c r="K2579" s="13">
        <f t="shared" si="161"/>
        <v>64.651542749999976</v>
      </c>
      <c r="L2579" s="13">
        <f>IF(D2579="ZZ",Brick_Kilns_EF!$E$2*(0.75),Brick_Kilns_EF!$E$2)</f>
        <v>5.0999999999999995E-3</v>
      </c>
      <c r="M2579" s="13">
        <f t="shared" si="160"/>
        <v>45.32273099999999</v>
      </c>
      <c r="N2579" s="13">
        <f>IF(D2579="ZZ",Brick_Kilns_EF!$E$3*(0.75),Brick_Kilns_EF!$E$3)</f>
        <v>3.4499999999999999E-3</v>
      </c>
      <c r="O2579" s="13">
        <f t="shared" si="162"/>
        <v>30.659494499999997</v>
      </c>
      <c r="P2579" s="13">
        <f>IF(D2579="ZZ",Brick_Kilns_EF!$E$4*(0.75),Brick_Kilns_EF!$E$4)</f>
        <v>3.5250000000000004E-3</v>
      </c>
      <c r="Q2579" s="13">
        <f t="shared" si="163"/>
        <v>31.326005250000001</v>
      </c>
    </row>
    <row r="2580" spans="1:17">
      <c r="A2580" s="13" t="s">
        <v>2591</v>
      </c>
      <c r="B2580" s="13">
        <v>22.887192559999999</v>
      </c>
      <c r="C2580" s="13">
        <v>90.437905580000006</v>
      </c>
      <c r="D2580" s="13" t="s">
        <v>2219</v>
      </c>
      <c r="E2580" s="13" t="s">
        <v>4927</v>
      </c>
      <c r="F2580" s="13" t="s">
        <v>11</v>
      </c>
      <c r="G2580" s="13" t="s">
        <v>4802</v>
      </c>
      <c r="H2580" s="13" t="s">
        <v>4816</v>
      </c>
      <c r="I2580" s="13">
        <f>(Brick_Kilns_EF!$B$13*Brick_Kilns_EF!$B$11*Brick_Kilns_EF!$B$12)</f>
        <v>8886.81</v>
      </c>
      <c r="J2580" s="13">
        <f>IF(D2580="ZZ",Brick_Kilns_EF!$E$5*(0.75),Brick_Kilns_EF!$E$5)</f>
        <v>7.2749999999999985E-3</v>
      </c>
      <c r="K2580" s="13">
        <f t="shared" si="161"/>
        <v>64.651542749999976</v>
      </c>
      <c r="L2580" s="13">
        <f>IF(D2580="ZZ",Brick_Kilns_EF!$E$2*(0.75),Brick_Kilns_EF!$E$2)</f>
        <v>5.0999999999999995E-3</v>
      </c>
      <c r="M2580" s="13">
        <f t="shared" si="160"/>
        <v>45.32273099999999</v>
      </c>
      <c r="N2580" s="13">
        <f>IF(D2580="ZZ",Brick_Kilns_EF!$E$3*(0.75),Brick_Kilns_EF!$E$3)</f>
        <v>3.4499999999999999E-3</v>
      </c>
      <c r="O2580" s="13">
        <f t="shared" si="162"/>
        <v>30.659494499999997</v>
      </c>
      <c r="P2580" s="13">
        <f>IF(D2580="ZZ",Brick_Kilns_EF!$E$4*(0.75),Brick_Kilns_EF!$E$4)</f>
        <v>3.5250000000000004E-3</v>
      </c>
      <c r="Q2580" s="13">
        <f t="shared" si="163"/>
        <v>31.326005250000001</v>
      </c>
    </row>
    <row r="2581" spans="1:17">
      <c r="A2581" s="13" t="s">
        <v>2592</v>
      </c>
      <c r="B2581" s="13">
        <v>23.04802836</v>
      </c>
      <c r="C2581" s="13">
        <v>88.998595929999993</v>
      </c>
      <c r="D2581" s="13" t="s">
        <v>2219</v>
      </c>
      <c r="E2581" s="13" t="s">
        <v>4927</v>
      </c>
      <c r="F2581" s="13" t="s">
        <v>9</v>
      </c>
      <c r="G2581" s="13" t="s">
        <v>4802</v>
      </c>
      <c r="H2581" s="13" t="s">
        <v>4816</v>
      </c>
      <c r="I2581" s="13">
        <f>(Brick_Kilns_EF!$B$13*Brick_Kilns_EF!$B$11*Brick_Kilns_EF!$B$12)</f>
        <v>8886.81</v>
      </c>
      <c r="J2581" s="13">
        <f>IF(D2581="ZZ",Brick_Kilns_EF!$E$5*(0.75),Brick_Kilns_EF!$E$5)</f>
        <v>7.2749999999999985E-3</v>
      </c>
      <c r="K2581" s="13">
        <f t="shared" si="161"/>
        <v>64.651542749999976</v>
      </c>
      <c r="L2581" s="13">
        <f>IF(D2581="ZZ",Brick_Kilns_EF!$E$2*(0.75),Brick_Kilns_EF!$E$2)</f>
        <v>5.0999999999999995E-3</v>
      </c>
      <c r="M2581" s="13">
        <f t="shared" si="160"/>
        <v>45.32273099999999</v>
      </c>
      <c r="N2581" s="13">
        <f>IF(D2581="ZZ",Brick_Kilns_EF!$E$3*(0.75),Brick_Kilns_EF!$E$3)</f>
        <v>3.4499999999999999E-3</v>
      </c>
      <c r="O2581" s="13">
        <f t="shared" si="162"/>
        <v>30.659494499999997</v>
      </c>
      <c r="P2581" s="13">
        <f>IF(D2581="ZZ",Brick_Kilns_EF!$E$4*(0.75),Brick_Kilns_EF!$E$4)</f>
        <v>3.5250000000000004E-3</v>
      </c>
      <c r="Q2581" s="13">
        <f t="shared" si="163"/>
        <v>31.326005250000001</v>
      </c>
    </row>
    <row r="2582" spans="1:17">
      <c r="A2582" s="13" t="s">
        <v>2593</v>
      </c>
      <c r="B2582" s="13">
        <v>23.398385000000001</v>
      </c>
      <c r="C2582" s="13">
        <v>89.615458559999993</v>
      </c>
      <c r="D2582" s="13" t="s">
        <v>2219</v>
      </c>
      <c r="E2582" s="13" t="s">
        <v>4927</v>
      </c>
      <c r="F2582" s="13" t="s">
        <v>7</v>
      </c>
      <c r="G2582" s="13" t="s">
        <v>4802</v>
      </c>
      <c r="H2582" s="13" t="s">
        <v>4816</v>
      </c>
      <c r="I2582" s="13">
        <f>(Brick_Kilns_EF!$B$13*Brick_Kilns_EF!$B$11*Brick_Kilns_EF!$B$12)</f>
        <v>8886.81</v>
      </c>
      <c r="J2582" s="13">
        <f>IF(D2582="ZZ",Brick_Kilns_EF!$E$5*(0.75),Brick_Kilns_EF!$E$5)</f>
        <v>7.2749999999999985E-3</v>
      </c>
      <c r="K2582" s="13">
        <f t="shared" si="161"/>
        <v>64.651542749999976</v>
      </c>
      <c r="L2582" s="13">
        <f>IF(D2582="ZZ",Brick_Kilns_EF!$E$2*(0.75),Brick_Kilns_EF!$E$2)</f>
        <v>5.0999999999999995E-3</v>
      </c>
      <c r="M2582" s="13">
        <f t="shared" si="160"/>
        <v>45.32273099999999</v>
      </c>
      <c r="N2582" s="13">
        <f>IF(D2582="ZZ",Brick_Kilns_EF!$E$3*(0.75),Brick_Kilns_EF!$E$3)</f>
        <v>3.4499999999999999E-3</v>
      </c>
      <c r="O2582" s="13">
        <f t="shared" si="162"/>
        <v>30.659494499999997</v>
      </c>
      <c r="P2582" s="13">
        <f>IF(D2582="ZZ",Brick_Kilns_EF!$E$4*(0.75),Brick_Kilns_EF!$E$4)</f>
        <v>3.5250000000000004E-3</v>
      </c>
      <c r="Q2582" s="13">
        <f t="shared" si="163"/>
        <v>31.326005250000001</v>
      </c>
    </row>
    <row r="2583" spans="1:17">
      <c r="A2583" s="13" t="s">
        <v>2594</v>
      </c>
      <c r="B2583" s="13">
        <v>23.681348109999998</v>
      </c>
      <c r="C2583" s="13">
        <v>90.169850569999994</v>
      </c>
      <c r="D2583" s="13" t="s">
        <v>2219</v>
      </c>
      <c r="E2583" s="13" t="s">
        <v>4927</v>
      </c>
      <c r="F2583" s="13" t="s">
        <v>7</v>
      </c>
      <c r="G2583" s="13" t="s">
        <v>4802</v>
      </c>
      <c r="H2583" s="13" t="s">
        <v>4816</v>
      </c>
      <c r="I2583" s="13">
        <f>(Brick_Kilns_EF!$B$13*Brick_Kilns_EF!$B$11*Brick_Kilns_EF!$B$12)</f>
        <v>8886.81</v>
      </c>
      <c r="J2583" s="13">
        <f>IF(D2583="ZZ",Brick_Kilns_EF!$E$5*(0.75),Brick_Kilns_EF!$E$5)</f>
        <v>7.2749999999999985E-3</v>
      </c>
      <c r="K2583" s="13">
        <f t="shared" si="161"/>
        <v>64.651542749999976</v>
      </c>
      <c r="L2583" s="13">
        <f>IF(D2583="ZZ",Brick_Kilns_EF!$E$2*(0.75),Brick_Kilns_EF!$E$2)</f>
        <v>5.0999999999999995E-3</v>
      </c>
      <c r="M2583" s="13">
        <f t="shared" si="160"/>
        <v>45.32273099999999</v>
      </c>
      <c r="N2583" s="13">
        <f>IF(D2583="ZZ",Brick_Kilns_EF!$E$3*(0.75),Brick_Kilns_EF!$E$3)</f>
        <v>3.4499999999999999E-3</v>
      </c>
      <c r="O2583" s="13">
        <f t="shared" si="162"/>
        <v>30.659494499999997</v>
      </c>
      <c r="P2583" s="13">
        <f>IF(D2583="ZZ",Brick_Kilns_EF!$E$4*(0.75),Brick_Kilns_EF!$E$4)</f>
        <v>3.5250000000000004E-3</v>
      </c>
      <c r="Q2583" s="13">
        <f t="shared" si="163"/>
        <v>31.326005250000001</v>
      </c>
    </row>
    <row r="2584" spans="1:17">
      <c r="A2584" s="13" t="s">
        <v>2595</v>
      </c>
      <c r="B2584" s="13">
        <v>22.83245921</v>
      </c>
      <c r="C2584" s="13">
        <v>89.351544509999997</v>
      </c>
      <c r="D2584" s="13" t="s">
        <v>2219</v>
      </c>
      <c r="E2584" s="13" t="s">
        <v>4927</v>
      </c>
      <c r="F2584" s="13" t="s">
        <v>9</v>
      </c>
      <c r="G2584" s="13" t="s">
        <v>4802</v>
      </c>
      <c r="H2584" s="13" t="s">
        <v>4816</v>
      </c>
      <c r="I2584" s="13">
        <f>(Brick_Kilns_EF!$B$13*Brick_Kilns_EF!$B$11*Brick_Kilns_EF!$B$12)</f>
        <v>8886.81</v>
      </c>
      <c r="J2584" s="13">
        <f>IF(D2584="ZZ",Brick_Kilns_EF!$E$5*(0.75),Brick_Kilns_EF!$E$5)</f>
        <v>7.2749999999999985E-3</v>
      </c>
      <c r="K2584" s="13">
        <f t="shared" si="161"/>
        <v>64.651542749999976</v>
      </c>
      <c r="L2584" s="13">
        <f>IF(D2584="ZZ",Brick_Kilns_EF!$E$2*(0.75),Brick_Kilns_EF!$E$2)</f>
        <v>5.0999999999999995E-3</v>
      </c>
      <c r="M2584" s="13">
        <f t="shared" si="160"/>
        <v>45.32273099999999</v>
      </c>
      <c r="N2584" s="13">
        <f>IF(D2584="ZZ",Brick_Kilns_EF!$E$3*(0.75),Brick_Kilns_EF!$E$3)</f>
        <v>3.4499999999999999E-3</v>
      </c>
      <c r="O2584" s="13">
        <f t="shared" si="162"/>
        <v>30.659494499999997</v>
      </c>
      <c r="P2584" s="13">
        <f>IF(D2584="ZZ",Brick_Kilns_EF!$E$4*(0.75),Brick_Kilns_EF!$E$4)</f>
        <v>3.5250000000000004E-3</v>
      </c>
      <c r="Q2584" s="13">
        <f t="shared" si="163"/>
        <v>31.326005250000001</v>
      </c>
    </row>
    <row r="2585" spans="1:17">
      <c r="A2585" s="13" t="s">
        <v>2596</v>
      </c>
      <c r="B2585" s="13">
        <v>22.85037208</v>
      </c>
      <c r="C2585" s="13">
        <v>89.310189089999994</v>
      </c>
      <c r="D2585" s="13" t="s">
        <v>2219</v>
      </c>
      <c r="E2585" s="13" t="s">
        <v>4927</v>
      </c>
      <c r="F2585" s="13" t="s">
        <v>9</v>
      </c>
      <c r="G2585" s="13" t="s">
        <v>4802</v>
      </c>
      <c r="H2585" s="13" t="s">
        <v>4816</v>
      </c>
      <c r="I2585" s="13">
        <f>(Brick_Kilns_EF!$B$13*Brick_Kilns_EF!$B$11*Brick_Kilns_EF!$B$12)</f>
        <v>8886.81</v>
      </c>
      <c r="J2585" s="13">
        <f>IF(D2585="ZZ",Brick_Kilns_EF!$E$5*(0.75),Brick_Kilns_EF!$E$5)</f>
        <v>7.2749999999999985E-3</v>
      </c>
      <c r="K2585" s="13">
        <f t="shared" si="161"/>
        <v>64.651542749999976</v>
      </c>
      <c r="L2585" s="13">
        <f>IF(D2585="ZZ",Brick_Kilns_EF!$E$2*(0.75),Brick_Kilns_EF!$E$2)</f>
        <v>5.0999999999999995E-3</v>
      </c>
      <c r="M2585" s="13">
        <f t="shared" si="160"/>
        <v>45.32273099999999</v>
      </c>
      <c r="N2585" s="13">
        <f>IF(D2585="ZZ",Brick_Kilns_EF!$E$3*(0.75),Brick_Kilns_EF!$E$3)</f>
        <v>3.4499999999999999E-3</v>
      </c>
      <c r="O2585" s="13">
        <f t="shared" si="162"/>
        <v>30.659494499999997</v>
      </c>
      <c r="P2585" s="13">
        <f>IF(D2585="ZZ",Brick_Kilns_EF!$E$4*(0.75),Brick_Kilns_EF!$E$4)</f>
        <v>3.5250000000000004E-3</v>
      </c>
      <c r="Q2585" s="13">
        <f t="shared" si="163"/>
        <v>31.326005250000001</v>
      </c>
    </row>
    <row r="2586" spans="1:17">
      <c r="A2586" s="13" t="s">
        <v>2597</v>
      </c>
      <c r="B2586" s="13">
        <v>22.485788840000001</v>
      </c>
      <c r="C2586" s="13">
        <v>89.116834760000003</v>
      </c>
      <c r="D2586" s="13" t="s">
        <v>2219</v>
      </c>
      <c r="E2586" s="13" t="s">
        <v>4927</v>
      </c>
      <c r="F2586" s="13" t="s">
        <v>9</v>
      </c>
      <c r="G2586" s="13" t="s">
        <v>4802</v>
      </c>
      <c r="H2586" s="13" t="s">
        <v>4816</v>
      </c>
      <c r="I2586" s="13">
        <f>(Brick_Kilns_EF!$B$13*Brick_Kilns_EF!$B$11*Brick_Kilns_EF!$B$12)</f>
        <v>8886.81</v>
      </c>
      <c r="J2586" s="13">
        <f>IF(D2586="ZZ",Brick_Kilns_EF!$E$5*(0.75),Brick_Kilns_EF!$E$5)</f>
        <v>7.2749999999999985E-3</v>
      </c>
      <c r="K2586" s="13">
        <f t="shared" si="161"/>
        <v>64.651542749999976</v>
      </c>
      <c r="L2586" s="13">
        <f>IF(D2586="ZZ",Brick_Kilns_EF!$E$2*(0.75),Brick_Kilns_EF!$E$2)</f>
        <v>5.0999999999999995E-3</v>
      </c>
      <c r="M2586" s="13">
        <f t="shared" si="160"/>
        <v>45.32273099999999</v>
      </c>
      <c r="N2586" s="13">
        <f>IF(D2586="ZZ",Brick_Kilns_EF!$E$3*(0.75),Brick_Kilns_EF!$E$3)</f>
        <v>3.4499999999999999E-3</v>
      </c>
      <c r="O2586" s="13">
        <f t="shared" si="162"/>
        <v>30.659494499999997</v>
      </c>
      <c r="P2586" s="13">
        <f>IF(D2586="ZZ",Brick_Kilns_EF!$E$4*(0.75),Brick_Kilns_EF!$E$4)</f>
        <v>3.5250000000000004E-3</v>
      </c>
      <c r="Q2586" s="13">
        <f t="shared" si="163"/>
        <v>31.326005250000001</v>
      </c>
    </row>
    <row r="2587" spans="1:17">
      <c r="A2587" s="13" t="s">
        <v>2598</v>
      </c>
      <c r="B2587" s="13">
        <v>24.1870577</v>
      </c>
      <c r="C2587" s="13">
        <v>89.003641000000002</v>
      </c>
      <c r="D2587" s="13" t="s">
        <v>2219</v>
      </c>
      <c r="E2587" s="13" t="s">
        <v>4927</v>
      </c>
      <c r="F2587" s="13" t="s">
        <v>42</v>
      </c>
      <c r="G2587" s="13" t="s">
        <v>4802</v>
      </c>
      <c r="H2587" s="13" t="s">
        <v>4816</v>
      </c>
      <c r="I2587" s="13">
        <f>(Brick_Kilns_EF!$B$13*Brick_Kilns_EF!$B$11*Brick_Kilns_EF!$B$12)</f>
        <v>8886.81</v>
      </c>
      <c r="J2587" s="13">
        <f>IF(D2587="ZZ",Brick_Kilns_EF!$E$5*(0.75),Brick_Kilns_EF!$E$5)</f>
        <v>7.2749999999999985E-3</v>
      </c>
      <c r="K2587" s="13">
        <f t="shared" si="161"/>
        <v>64.651542749999976</v>
      </c>
      <c r="L2587" s="13">
        <f>IF(D2587="ZZ",Brick_Kilns_EF!$E$2*(0.75),Brick_Kilns_EF!$E$2)</f>
        <v>5.0999999999999995E-3</v>
      </c>
      <c r="M2587" s="13">
        <f t="shared" si="160"/>
        <v>45.32273099999999</v>
      </c>
      <c r="N2587" s="13">
        <f>IF(D2587="ZZ",Brick_Kilns_EF!$E$3*(0.75),Brick_Kilns_EF!$E$3)</f>
        <v>3.4499999999999999E-3</v>
      </c>
      <c r="O2587" s="13">
        <f t="shared" si="162"/>
        <v>30.659494499999997</v>
      </c>
      <c r="P2587" s="13">
        <f>IF(D2587="ZZ",Brick_Kilns_EF!$E$4*(0.75),Brick_Kilns_EF!$E$4)</f>
        <v>3.5250000000000004E-3</v>
      </c>
      <c r="Q2587" s="13">
        <f t="shared" si="163"/>
        <v>31.326005250000001</v>
      </c>
    </row>
    <row r="2588" spans="1:17">
      <c r="A2588" s="13" t="s">
        <v>2599</v>
      </c>
      <c r="B2588" s="13">
        <v>23.968142879999998</v>
      </c>
      <c r="C2588" s="13">
        <v>89.407442950000004</v>
      </c>
      <c r="D2588" s="13" t="s">
        <v>2219</v>
      </c>
      <c r="E2588" s="13" t="s">
        <v>4927</v>
      </c>
      <c r="F2588" s="13" t="s">
        <v>42</v>
      </c>
      <c r="G2588" s="13" t="s">
        <v>4802</v>
      </c>
      <c r="H2588" s="13" t="s">
        <v>4816</v>
      </c>
      <c r="I2588" s="13">
        <f>(Brick_Kilns_EF!$B$13*Brick_Kilns_EF!$B$11*Brick_Kilns_EF!$B$12)</f>
        <v>8886.81</v>
      </c>
      <c r="J2588" s="13">
        <f>IF(D2588="ZZ",Brick_Kilns_EF!$E$5*(0.75),Brick_Kilns_EF!$E$5)</f>
        <v>7.2749999999999985E-3</v>
      </c>
      <c r="K2588" s="13">
        <f t="shared" si="161"/>
        <v>64.651542749999976</v>
      </c>
      <c r="L2588" s="13">
        <f>IF(D2588="ZZ",Brick_Kilns_EF!$E$2*(0.75),Brick_Kilns_EF!$E$2)</f>
        <v>5.0999999999999995E-3</v>
      </c>
      <c r="M2588" s="13">
        <f t="shared" si="160"/>
        <v>45.32273099999999</v>
      </c>
      <c r="N2588" s="13">
        <f>IF(D2588="ZZ",Brick_Kilns_EF!$E$3*(0.75),Brick_Kilns_EF!$E$3)</f>
        <v>3.4499999999999999E-3</v>
      </c>
      <c r="O2588" s="13">
        <f t="shared" si="162"/>
        <v>30.659494499999997</v>
      </c>
      <c r="P2588" s="13">
        <f>IF(D2588="ZZ",Brick_Kilns_EF!$E$4*(0.75),Brick_Kilns_EF!$E$4)</f>
        <v>3.5250000000000004E-3</v>
      </c>
      <c r="Q2588" s="13">
        <f t="shared" si="163"/>
        <v>31.326005250000001</v>
      </c>
    </row>
    <row r="2589" spans="1:17">
      <c r="A2589" s="13" t="s">
        <v>2600</v>
      </c>
      <c r="B2589" s="13">
        <v>24.115395110000001</v>
      </c>
      <c r="C2589" s="13">
        <v>90.175811049999993</v>
      </c>
      <c r="D2589" s="13" t="s">
        <v>2219</v>
      </c>
      <c r="E2589" s="13" t="s">
        <v>4927</v>
      </c>
      <c r="F2589" s="13" t="s">
        <v>7</v>
      </c>
      <c r="G2589" s="13" t="s">
        <v>4802</v>
      </c>
      <c r="H2589" s="13" t="s">
        <v>4816</v>
      </c>
      <c r="I2589" s="13">
        <f>(Brick_Kilns_EF!$B$13*Brick_Kilns_EF!$B$11*Brick_Kilns_EF!$B$12)</f>
        <v>8886.81</v>
      </c>
      <c r="J2589" s="13">
        <f>IF(D2589="ZZ",Brick_Kilns_EF!$E$5*(0.75),Brick_Kilns_EF!$E$5)</f>
        <v>7.2749999999999985E-3</v>
      </c>
      <c r="K2589" s="13">
        <f t="shared" si="161"/>
        <v>64.651542749999976</v>
      </c>
      <c r="L2589" s="13">
        <f>IF(D2589="ZZ",Brick_Kilns_EF!$E$2*(0.75),Brick_Kilns_EF!$E$2)</f>
        <v>5.0999999999999995E-3</v>
      </c>
      <c r="M2589" s="13">
        <f t="shared" si="160"/>
        <v>45.32273099999999</v>
      </c>
      <c r="N2589" s="13">
        <f>IF(D2589="ZZ",Brick_Kilns_EF!$E$3*(0.75),Brick_Kilns_EF!$E$3)</f>
        <v>3.4499999999999999E-3</v>
      </c>
      <c r="O2589" s="13">
        <f t="shared" si="162"/>
        <v>30.659494499999997</v>
      </c>
      <c r="P2589" s="13">
        <f>IF(D2589="ZZ",Brick_Kilns_EF!$E$4*(0.75),Brick_Kilns_EF!$E$4)</f>
        <v>3.5250000000000004E-3</v>
      </c>
      <c r="Q2589" s="13">
        <f t="shared" si="163"/>
        <v>31.326005250000001</v>
      </c>
    </row>
    <row r="2590" spans="1:17">
      <c r="A2590" s="13" t="s">
        <v>2601</v>
      </c>
      <c r="B2590" s="13">
        <v>24.117216890000002</v>
      </c>
      <c r="C2590" s="13">
        <v>90.175348799999995</v>
      </c>
      <c r="D2590" s="13" t="s">
        <v>2219</v>
      </c>
      <c r="E2590" s="13" t="s">
        <v>4927</v>
      </c>
      <c r="F2590" s="13" t="s">
        <v>7</v>
      </c>
      <c r="G2590" s="13" t="s">
        <v>4802</v>
      </c>
      <c r="H2590" s="13" t="s">
        <v>4816</v>
      </c>
      <c r="I2590" s="13">
        <f>(Brick_Kilns_EF!$B$13*Brick_Kilns_EF!$B$11*Brick_Kilns_EF!$B$12)</f>
        <v>8886.81</v>
      </c>
      <c r="J2590" s="13">
        <f>IF(D2590="ZZ",Brick_Kilns_EF!$E$5*(0.75),Brick_Kilns_EF!$E$5)</f>
        <v>7.2749999999999985E-3</v>
      </c>
      <c r="K2590" s="13">
        <f t="shared" si="161"/>
        <v>64.651542749999976</v>
      </c>
      <c r="L2590" s="13">
        <f>IF(D2590="ZZ",Brick_Kilns_EF!$E$2*(0.75),Brick_Kilns_EF!$E$2)</f>
        <v>5.0999999999999995E-3</v>
      </c>
      <c r="M2590" s="13">
        <f t="shared" si="160"/>
        <v>45.32273099999999</v>
      </c>
      <c r="N2590" s="13">
        <f>IF(D2590="ZZ",Brick_Kilns_EF!$E$3*(0.75),Brick_Kilns_EF!$E$3)</f>
        <v>3.4499999999999999E-3</v>
      </c>
      <c r="O2590" s="13">
        <f t="shared" si="162"/>
        <v>30.659494499999997</v>
      </c>
      <c r="P2590" s="13">
        <f>IF(D2590="ZZ",Brick_Kilns_EF!$E$4*(0.75),Brick_Kilns_EF!$E$4)</f>
        <v>3.5250000000000004E-3</v>
      </c>
      <c r="Q2590" s="13">
        <f t="shared" si="163"/>
        <v>31.326005250000001</v>
      </c>
    </row>
    <row r="2591" spans="1:17">
      <c r="A2591" s="13" t="s">
        <v>2602</v>
      </c>
      <c r="B2591" s="13">
        <v>24.117338969999999</v>
      </c>
      <c r="C2591" s="13">
        <v>90.177101050000005</v>
      </c>
      <c r="D2591" s="13" t="s">
        <v>2219</v>
      </c>
      <c r="E2591" s="13" t="s">
        <v>4927</v>
      </c>
      <c r="F2591" s="13" t="s">
        <v>7</v>
      </c>
      <c r="G2591" s="13" t="s">
        <v>4802</v>
      </c>
      <c r="H2591" s="13" t="s">
        <v>4816</v>
      </c>
      <c r="I2591" s="13">
        <f>(Brick_Kilns_EF!$B$13*Brick_Kilns_EF!$B$11*Brick_Kilns_EF!$B$12)</f>
        <v>8886.81</v>
      </c>
      <c r="J2591" s="13">
        <f>IF(D2591="ZZ",Brick_Kilns_EF!$E$5*(0.75),Brick_Kilns_EF!$E$5)</f>
        <v>7.2749999999999985E-3</v>
      </c>
      <c r="K2591" s="13">
        <f t="shared" si="161"/>
        <v>64.651542749999976</v>
      </c>
      <c r="L2591" s="13">
        <f>IF(D2591="ZZ",Brick_Kilns_EF!$E$2*(0.75),Brick_Kilns_EF!$E$2)</f>
        <v>5.0999999999999995E-3</v>
      </c>
      <c r="M2591" s="13">
        <f t="shared" si="160"/>
        <v>45.32273099999999</v>
      </c>
      <c r="N2591" s="13">
        <f>IF(D2591="ZZ",Brick_Kilns_EF!$E$3*(0.75),Brick_Kilns_EF!$E$3)</f>
        <v>3.4499999999999999E-3</v>
      </c>
      <c r="O2591" s="13">
        <f t="shared" si="162"/>
        <v>30.659494499999997</v>
      </c>
      <c r="P2591" s="13">
        <f>IF(D2591="ZZ",Brick_Kilns_EF!$E$4*(0.75),Brick_Kilns_EF!$E$4)</f>
        <v>3.5250000000000004E-3</v>
      </c>
      <c r="Q2591" s="13">
        <f t="shared" si="163"/>
        <v>31.326005250000001</v>
      </c>
    </row>
    <row r="2592" spans="1:17">
      <c r="A2592" s="13" t="s">
        <v>2603</v>
      </c>
      <c r="B2592" s="13">
        <v>22.959097199999999</v>
      </c>
      <c r="C2592" s="13">
        <v>90.562488779999995</v>
      </c>
      <c r="D2592" s="13" t="s">
        <v>2219</v>
      </c>
      <c r="E2592" s="13" t="s">
        <v>4927</v>
      </c>
      <c r="F2592" s="13" t="s">
        <v>11</v>
      </c>
      <c r="G2592" s="13" t="s">
        <v>4802</v>
      </c>
      <c r="H2592" s="13" t="s">
        <v>4816</v>
      </c>
      <c r="I2592" s="13">
        <f>(Brick_Kilns_EF!$B$13*Brick_Kilns_EF!$B$11*Brick_Kilns_EF!$B$12)</f>
        <v>8886.81</v>
      </c>
      <c r="J2592" s="13">
        <f>IF(D2592="ZZ",Brick_Kilns_EF!$E$5*(0.75),Brick_Kilns_EF!$E$5)</f>
        <v>7.2749999999999985E-3</v>
      </c>
      <c r="K2592" s="13">
        <f t="shared" si="161"/>
        <v>64.651542749999976</v>
      </c>
      <c r="L2592" s="13">
        <f>IF(D2592="ZZ",Brick_Kilns_EF!$E$2*(0.75),Brick_Kilns_EF!$E$2)</f>
        <v>5.0999999999999995E-3</v>
      </c>
      <c r="M2592" s="13">
        <f t="shared" si="160"/>
        <v>45.32273099999999</v>
      </c>
      <c r="N2592" s="13">
        <f>IF(D2592="ZZ",Brick_Kilns_EF!$E$3*(0.75),Brick_Kilns_EF!$E$3)</f>
        <v>3.4499999999999999E-3</v>
      </c>
      <c r="O2592" s="13">
        <f t="shared" si="162"/>
        <v>30.659494499999997</v>
      </c>
      <c r="P2592" s="13">
        <f>IF(D2592="ZZ",Brick_Kilns_EF!$E$4*(0.75),Brick_Kilns_EF!$E$4)</f>
        <v>3.5250000000000004E-3</v>
      </c>
      <c r="Q2592" s="13">
        <f t="shared" si="163"/>
        <v>31.326005250000001</v>
      </c>
    </row>
    <row r="2593" spans="1:17">
      <c r="A2593" s="13" t="s">
        <v>2604</v>
      </c>
      <c r="B2593" s="13">
        <v>24.37357703</v>
      </c>
      <c r="C2593" s="13">
        <v>88.897270180000007</v>
      </c>
      <c r="D2593" s="13" t="s">
        <v>2219</v>
      </c>
      <c r="E2593" s="13" t="s">
        <v>4927</v>
      </c>
      <c r="F2593" s="13" t="s">
        <v>42</v>
      </c>
      <c r="G2593" s="13" t="s">
        <v>4802</v>
      </c>
      <c r="H2593" s="13" t="s">
        <v>4816</v>
      </c>
      <c r="I2593" s="13">
        <f>(Brick_Kilns_EF!$B$13*Brick_Kilns_EF!$B$11*Brick_Kilns_EF!$B$12)</f>
        <v>8886.81</v>
      </c>
      <c r="J2593" s="13">
        <f>IF(D2593="ZZ",Brick_Kilns_EF!$E$5*(0.75),Brick_Kilns_EF!$E$5)</f>
        <v>7.2749999999999985E-3</v>
      </c>
      <c r="K2593" s="13">
        <f t="shared" si="161"/>
        <v>64.651542749999976</v>
      </c>
      <c r="L2593" s="13">
        <f>IF(D2593="ZZ",Brick_Kilns_EF!$E$2*(0.75),Brick_Kilns_EF!$E$2)</f>
        <v>5.0999999999999995E-3</v>
      </c>
      <c r="M2593" s="13">
        <f t="shared" si="160"/>
        <v>45.32273099999999</v>
      </c>
      <c r="N2593" s="13">
        <f>IF(D2593="ZZ",Brick_Kilns_EF!$E$3*(0.75),Brick_Kilns_EF!$E$3)</f>
        <v>3.4499999999999999E-3</v>
      </c>
      <c r="O2593" s="13">
        <f t="shared" si="162"/>
        <v>30.659494499999997</v>
      </c>
      <c r="P2593" s="13">
        <f>IF(D2593="ZZ",Brick_Kilns_EF!$E$4*(0.75),Brick_Kilns_EF!$E$4)</f>
        <v>3.5250000000000004E-3</v>
      </c>
      <c r="Q2593" s="13">
        <f t="shared" si="163"/>
        <v>31.326005250000001</v>
      </c>
    </row>
    <row r="2594" spans="1:17">
      <c r="A2594" s="13" t="s">
        <v>2605</v>
      </c>
      <c r="B2594" s="13">
        <v>24.371050950000001</v>
      </c>
      <c r="C2594" s="13">
        <v>88.900285550000007</v>
      </c>
      <c r="D2594" s="13" t="s">
        <v>2219</v>
      </c>
      <c r="E2594" s="13" t="s">
        <v>4927</v>
      </c>
      <c r="F2594" s="13" t="s">
        <v>42</v>
      </c>
      <c r="G2594" s="13" t="s">
        <v>4802</v>
      </c>
      <c r="H2594" s="13" t="s">
        <v>4816</v>
      </c>
      <c r="I2594" s="13">
        <f>(Brick_Kilns_EF!$B$13*Brick_Kilns_EF!$B$11*Brick_Kilns_EF!$B$12)</f>
        <v>8886.81</v>
      </c>
      <c r="J2594" s="13">
        <f>IF(D2594="ZZ",Brick_Kilns_EF!$E$5*(0.75),Brick_Kilns_EF!$E$5)</f>
        <v>7.2749999999999985E-3</v>
      </c>
      <c r="K2594" s="13">
        <f t="shared" si="161"/>
        <v>64.651542749999976</v>
      </c>
      <c r="L2594" s="13">
        <f>IF(D2594="ZZ",Brick_Kilns_EF!$E$2*(0.75),Brick_Kilns_EF!$E$2)</f>
        <v>5.0999999999999995E-3</v>
      </c>
      <c r="M2594" s="13">
        <f t="shared" si="160"/>
        <v>45.32273099999999</v>
      </c>
      <c r="N2594" s="13">
        <f>IF(D2594="ZZ",Brick_Kilns_EF!$E$3*(0.75),Brick_Kilns_EF!$E$3)</f>
        <v>3.4499999999999999E-3</v>
      </c>
      <c r="O2594" s="13">
        <f t="shared" si="162"/>
        <v>30.659494499999997</v>
      </c>
      <c r="P2594" s="13">
        <f>IF(D2594="ZZ",Brick_Kilns_EF!$E$4*(0.75),Brick_Kilns_EF!$E$4)</f>
        <v>3.5250000000000004E-3</v>
      </c>
      <c r="Q2594" s="13">
        <f t="shared" si="163"/>
        <v>31.326005250000001</v>
      </c>
    </row>
    <row r="2595" spans="1:17">
      <c r="A2595" s="13" t="s">
        <v>2606</v>
      </c>
      <c r="B2595" s="13">
        <v>23.614348679999999</v>
      </c>
      <c r="C2595" s="13">
        <v>89.307681849999994</v>
      </c>
      <c r="D2595" s="13" t="s">
        <v>2219</v>
      </c>
      <c r="E2595" s="13" t="s">
        <v>4927</v>
      </c>
      <c r="F2595" s="13" t="s">
        <v>9</v>
      </c>
      <c r="G2595" s="13" t="s">
        <v>4802</v>
      </c>
      <c r="H2595" s="13" t="s">
        <v>4816</v>
      </c>
      <c r="I2595" s="13">
        <f>(Brick_Kilns_EF!$B$13*Brick_Kilns_EF!$B$11*Brick_Kilns_EF!$B$12)</f>
        <v>8886.81</v>
      </c>
      <c r="J2595" s="13">
        <f>IF(D2595="ZZ",Brick_Kilns_EF!$E$5*(0.75),Brick_Kilns_EF!$E$5)</f>
        <v>7.2749999999999985E-3</v>
      </c>
      <c r="K2595" s="13">
        <f t="shared" si="161"/>
        <v>64.651542749999976</v>
      </c>
      <c r="L2595" s="13">
        <f>IF(D2595="ZZ",Brick_Kilns_EF!$E$2*(0.75),Brick_Kilns_EF!$E$2)</f>
        <v>5.0999999999999995E-3</v>
      </c>
      <c r="M2595" s="13">
        <f t="shared" si="160"/>
        <v>45.32273099999999</v>
      </c>
      <c r="N2595" s="13">
        <f>IF(D2595="ZZ",Brick_Kilns_EF!$E$3*(0.75),Brick_Kilns_EF!$E$3)</f>
        <v>3.4499999999999999E-3</v>
      </c>
      <c r="O2595" s="13">
        <f t="shared" si="162"/>
        <v>30.659494499999997</v>
      </c>
      <c r="P2595" s="13">
        <f>IF(D2595="ZZ",Brick_Kilns_EF!$E$4*(0.75),Brick_Kilns_EF!$E$4)</f>
        <v>3.5250000000000004E-3</v>
      </c>
      <c r="Q2595" s="13">
        <f t="shared" si="163"/>
        <v>31.326005250000001</v>
      </c>
    </row>
    <row r="2596" spans="1:17">
      <c r="A2596" s="13" t="s">
        <v>2607</v>
      </c>
      <c r="B2596" s="13">
        <v>22.816077480000001</v>
      </c>
      <c r="C2596" s="13">
        <v>89.587071589999994</v>
      </c>
      <c r="D2596" s="13" t="s">
        <v>2219</v>
      </c>
      <c r="E2596" s="13" t="s">
        <v>4927</v>
      </c>
      <c r="F2596" s="13" t="s">
        <v>9</v>
      </c>
      <c r="G2596" s="13" t="s">
        <v>4802</v>
      </c>
      <c r="H2596" s="13" t="s">
        <v>4816</v>
      </c>
      <c r="I2596" s="13">
        <f>(Brick_Kilns_EF!$B$13*Brick_Kilns_EF!$B$11*Brick_Kilns_EF!$B$12)</f>
        <v>8886.81</v>
      </c>
      <c r="J2596" s="13">
        <f>IF(D2596="ZZ",Brick_Kilns_EF!$E$5*(0.75),Brick_Kilns_EF!$E$5)</f>
        <v>7.2749999999999985E-3</v>
      </c>
      <c r="K2596" s="13">
        <f t="shared" si="161"/>
        <v>64.651542749999976</v>
      </c>
      <c r="L2596" s="13">
        <f>IF(D2596="ZZ",Brick_Kilns_EF!$E$2*(0.75),Brick_Kilns_EF!$E$2)</f>
        <v>5.0999999999999995E-3</v>
      </c>
      <c r="M2596" s="13">
        <f t="shared" si="160"/>
        <v>45.32273099999999</v>
      </c>
      <c r="N2596" s="13">
        <f>IF(D2596="ZZ",Brick_Kilns_EF!$E$3*(0.75),Brick_Kilns_EF!$E$3)</f>
        <v>3.4499999999999999E-3</v>
      </c>
      <c r="O2596" s="13">
        <f t="shared" si="162"/>
        <v>30.659494499999997</v>
      </c>
      <c r="P2596" s="13">
        <f>IF(D2596="ZZ",Brick_Kilns_EF!$E$4*(0.75),Brick_Kilns_EF!$E$4)</f>
        <v>3.5250000000000004E-3</v>
      </c>
      <c r="Q2596" s="13">
        <f t="shared" si="163"/>
        <v>31.326005250000001</v>
      </c>
    </row>
    <row r="2597" spans="1:17">
      <c r="A2597" s="13" t="s">
        <v>2608</v>
      </c>
      <c r="B2597" s="13">
        <v>22.818594839999999</v>
      </c>
      <c r="C2597" s="13">
        <v>89.600443780000006</v>
      </c>
      <c r="D2597" s="13" t="s">
        <v>2219</v>
      </c>
      <c r="E2597" s="13" t="s">
        <v>4927</v>
      </c>
      <c r="F2597" s="13" t="s">
        <v>9</v>
      </c>
      <c r="G2597" s="13" t="s">
        <v>4802</v>
      </c>
      <c r="H2597" s="13" t="s">
        <v>4816</v>
      </c>
      <c r="I2597" s="13">
        <f>(Brick_Kilns_EF!$B$13*Brick_Kilns_EF!$B$11*Brick_Kilns_EF!$B$12)</f>
        <v>8886.81</v>
      </c>
      <c r="J2597" s="13">
        <f>IF(D2597="ZZ",Brick_Kilns_EF!$E$5*(0.75),Brick_Kilns_EF!$E$5)</f>
        <v>7.2749999999999985E-3</v>
      </c>
      <c r="K2597" s="13">
        <f t="shared" si="161"/>
        <v>64.651542749999976</v>
      </c>
      <c r="L2597" s="13">
        <f>IF(D2597="ZZ",Brick_Kilns_EF!$E$2*(0.75),Brick_Kilns_EF!$E$2)</f>
        <v>5.0999999999999995E-3</v>
      </c>
      <c r="M2597" s="13">
        <f t="shared" si="160"/>
        <v>45.32273099999999</v>
      </c>
      <c r="N2597" s="13">
        <f>IF(D2597="ZZ",Brick_Kilns_EF!$E$3*(0.75),Brick_Kilns_EF!$E$3)</f>
        <v>3.4499999999999999E-3</v>
      </c>
      <c r="O2597" s="13">
        <f t="shared" si="162"/>
        <v>30.659494499999997</v>
      </c>
      <c r="P2597" s="13">
        <f>IF(D2597="ZZ",Brick_Kilns_EF!$E$4*(0.75),Brick_Kilns_EF!$E$4)</f>
        <v>3.5250000000000004E-3</v>
      </c>
      <c r="Q2597" s="13">
        <f t="shared" si="163"/>
        <v>31.326005250000001</v>
      </c>
    </row>
    <row r="2598" spans="1:17">
      <c r="A2598" s="13" t="s">
        <v>2609</v>
      </c>
      <c r="B2598" s="13">
        <v>23.222344339999999</v>
      </c>
      <c r="C2598" s="13">
        <v>90.339083200000005</v>
      </c>
      <c r="D2598" s="13" t="s">
        <v>2219</v>
      </c>
      <c r="E2598" s="13" t="s">
        <v>4927</v>
      </c>
      <c r="F2598" s="13" t="s">
        <v>7</v>
      </c>
      <c r="G2598" s="13" t="s">
        <v>4802</v>
      </c>
      <c r="H2598" s="13" t="s">
        <v>4816</v>
      </c>
      <c r="I2598" s="13">
        <f>(Brick_Kilns_EF!$B$13*Brick_Kilns_EF!$B$11*Brick_Kilns_EF!$B$12)</f>
        <v>8886.81</v>
      </c>
      <c r="J2598" s="13">
        <f>IF(D2598="ZZ",Brick_Kilns_EF!$E$5*(0.75),Brick_Kilns_EF!$E$5)</f>
        <v>7.2749999999999985E-3</v>
      </c>
      <c r="K2598" s="13">
        <f t="shared" si="161"/>
        <v>64.651542749999976</v>
      </c>
      <c r="L2598" s="13">
        <f>IF(D2598="ZZ",Brick_Kilns_EF!$E$2*(0.75),Brick_Kilns_EF!$E$2)</f>
        <v>5.0999999999999995E-3</v>
      </c>
      <c r="M2598" s="13">
        <f t="shared" si="160"/>
        <v>45.32273099999999</v>
      </c>
      <c r="N2598" s="13">
        <f>IF(D2598="ZZ",Brick_Kilns_EF!$E$3*(0.75),Brick_Kilns_EF!$E$3)</f>
        <v>3.4499999999999999E-3</v>
      </c>
      <c r="O2598" s="13">
        <f t="shared" si="162"/>
        <v>30.659494499999997</v>
      </c>
      <c r="P2598" s="13">
        <f>IF(D2598="ZZ",Brick_Kilns_EF!$E$4*(0.75),Brick_Kilns_EF!$E$4)</f>
        <v>3.5250000000000004E-3</v>
      </c>
      <c r="Q2598" s="13">
        <f t="shared" si="163"/>
        <v>31.326005250000001</v>
      </c>
    </row>
    <row r="2599" spans="1:17">
      <c r="A2599" s="13" t="s">
        <v>2610</v>
      </c>
      <c r="B2599" s="13">
        <v>23.222156519999999</v>
      </c>
      <c r="C2599" s="13">
        <v>90.336014070000004</v>
      </c>
      <c r="D2599" s="13" t="s">
        <v>2219</v>
      </c>
      <c r="E2599" s="13" t="s">
        <v>4927</v>
      </c>
      <c r="F2599" s="13" t="s">
        <v>7</v>
      </c>
      <c r="G2599" s="13" t="s">
        <v>4802</v>
      </c>
      <c r="H2599" s="13" t="s">
        <v>4816</v>
      </c>
      <c r="I2599" s="13">
        <f>(Brick_Kilns_EF!$B$13*Brick_Kilns_EF!$B$11*Brick_Kilns_EF!$B$12)</f>
        <v>8886.81</v>
      </c>
      <c r="J2599" s="13">
        <f>IF(D2599="ZZ",Brick_Kilns_EF!$E$5*(0.75),Brick_Kilns_EF!$E$5)</f>
        <v>7.2749999999999985E-3</v>
      </c>
      <c r="K2599" s="13">
        <f t="shared" si="161"/>
        <v>64.651542749999976</v>
      </c>
      <c r="L2599" s="13">
        <f>IF(D2599="ZZ",Brick_Kilns_EF!$E$2*(0.75),Brick_Kilns_EF!$E$2)</f>
        <v>5.0999999999999995E-3</v>
      </c>
      <c r="M2599" s="13">
        <f t="shared" si="160"/>
        <v>45.32273099999999</v>
      </c>
      <c r="N2599" s="13">
        <f>IF(D2599="ZZ",Brick_Kilns_EF!$E$3*(0.75),Brick_Kilns_EF!$E$3)</f>
        <v>3.4499999999999999E-3</v>
      </c>
      <c r="O2599" s="13">
        <f t="shared" si="162"/>
        <v>30.659494499999997</v>
      </c>
      <c r="P2599" s="13">
        <f>IF(D2599="ZZ",Brick_Kilns_EF!$E$4*(0.75),Brick_Kilns_EF!$E$4)</f>
        <v>3.5250000000000004E-3</v>
      </c>
      <c r="Q2599" s="13">
        <f t="shared" si="163"/>
        <v>31.326005250000001</v>
      </c>
    </row>
    <row r="2600" spans="1:17">
      <c r="A2600" s="13" t="s">
        <v>2611</v>
      </c>
      <c r="B2600" s="13">
        <v>22.817159539999999</v>
      </c>
      <c r="C2600" s="13">
        <v>89.615950889999993</v>
      </c>
      <c r="D2600" s="13" t="s">
        <v>2219</v>
      </c>
      <c r="E2600" s="13" t="s">
        <v>4927</v>
      </c>
      <c r="F2600" s="13" t="s">
        <v>9</v>
      </c>
      <c r="G2600" s="13" t="s">
        <v>4802</v>
      </c>
      <c r="H2600" s="13" t="s">
        <v>4816</v>
      </c>
      <c r="I2600" s="13">
        <f>(Brick_Kilns_EF!$B$13*Brick_Kilns_EF!$B$11*Brick_Kilns_EF!$B$12)</f>
        <v>8886.81</v>
      </c>
      <c r="J2600" s="13">
        <f>IF(D2600="ZZ",Brick_Kilns_EF!$E$5*(0.75),Brick_Kilns_EF!$E$5)</f>
        <v>7.2749999999999985E-3</v>
      </c>
      <c r="K2600" s="13">
        <f t="shared" si="161"/>
        <v>64.651542749999976</v>
      </c>
      <c r="L2600" s="13">
        <f>IF(D2600="ZZ",Brick_Kilns_EF!$E$2*(0.75),Brick_Kilns_EF!$E$2)</f>
        <v>5.0999999999999995E-3</v>
      </c>
      <c r="M2600" s="13">
        <f t="shared" si="160"/>
        <v>45.32273099999999</v>
      </c>
      <c r="N2600" s="13">
        <f>IF(D2600="ZZ",Brick_Kilns_EF!$E$3*(0.75),Brick_Kilns_EF!$E$3)</f>
        <v>3.4499999999999999E-3</v>
      </c>
      <c r="O2600" s="13">
        <f t="shared" si="162"/>
        <v>30.659494499999997</v>
      </c>
      <c r="P2600" s="13">
        <f>IF(D2600="ZZ",Brick_Kilns_EF!$E$4*(0.75),Brick_Kilns_EF!$E$4)</f>
        <v>3.5250000000000004E-3</v>
      </c>
      <c r="Q2600" s="13">
        <f t="shared" si="163"/>
        <v>31.326005250000001</v>
      </c>
    </row>
    <row r="2601" spans="1:17">
      <c r="A2601" s="13" t="s">
        <v>2612</v>
      </c>
      <c r="B2601" s="13">
        <v>22.817812190000001</v>
      </c>
      <c r="C2601" s="13">
        <v>89.617079649999994</v>
      </c>
      <c r="D2601" s="13" t="s">
        <v>2219</v>
      </c>
      <c r="E2601" s="13" t="s">
        <v>4927</v>
      </c>
      <c r="F2601" s="13" t="s">
        <v>9</v>
      </c>
      <c r="G2601" s="13" t="s">
        <v>4802</v>
      </c>
      <c r="H2601" s="13" t="s">
        <v>4816</v>
      </c>
      <c r="I2601" s="13">
        <f>(Brick_Kilns_EF!$B$13*Brick_Kilns_EF!$B$11*Brick_Kilns_EF!$B$12)</f>
        <v>8886.81</v>
      </c>
      <c r="J2601" s="13">
        <f>IF(D2601="ZZ",Brick_Kilns_EF!$E$5*(0.75),Brick_Kilns_EF!$E$5)</f>
        <v>7.2749999999999985E-3</v>
      </c>
      <c r="K2601" s="13">
        <f t="shared" si="161"/>
        <v>64.651542749999976</v>
      </c>
      <c r="L2601" s="13">
        <f>IF(D2601="ZZ",Brick_Kilns_EF!$E$2*(0.75),Brick_Kilns_EF!$E$2)</f>
        <v>5.0999999999999995E-3</v>
      </c>
      <c r="M2601" s="13">
        <f t="shared" si="160"/>
        <v>45.32273099999999</v>
      </c>
      <c r="N2601" s="13">
        <f>IF(D2601="ZZ",Brick_Kilns_EF!$E$3*(0.75),Brick_Kilns_EF!$E$3)</f>
        <v>3.4499999999999999E-3</v>
      </c>
      <c r="O2601" s="13">
        <f t="shared" si="162"/>
        <v>30.659494499999997</v>
      </c>
      <c r="P2601" s="13">
        <f>IF(D2601="ZZ",Brick_Kilns_EF!$E$4*(0.75),Brick_Kilns_EF!$E$4)</f>
        <v>3.5250000000000004E-3</v>
      </c>
      <c r="Q2601" s="13">
        <f t="shared" si="163"/>
        <v>31.326005250000001</v>
      </c>
    </row>
    <row r="2602" spans="1:17">
      <c r="A2602" s="13" t="s">
        <v>2613</v>
      </c>
      <c r="B2602" s="13">
        <v>22.81640359</v>
      </c>
      <c r="C2602" s="13">
        <v>89.616574400000005</v>
      </c>
      <c r="D2602" s="13" t="s">
        <v>2219</v>
      </c>
      <c r="E2602" s="13" t="s">
        <v>4927</v>
      </c>
      <c r="F2602" s="13" t="s">
        <v>9</v>
      </c>
      <c r="G2602" s="13" t="s">
        <v>4802</v>
      </c>
      <c r="H2602" s="13" t="s">
        <v>4816</v>
      </c>
      <c r="I2602" s="13">
        <f>(Brick_Kilns_EF!$B$13*Brick_Kilns_EF!$B$11*Brick_Kilns_EF!$B$12)</f>
        <v>8886.81</v>
      </c>
      <c r="J2602" s="13">
        <f>IF(D2602="ZZ",Brick_Kilns_EF!$E$5*(0.75),Brick_Kilns_EF!$E$5)</f>
        <v>7.2749999999999985E-3</v>
      </c>
      <c r="K2602" s="13">
        <f t="shared" si="161"/>
        <v>64.651542749999976</v>
      </c>
      <c r="L2602" s="13">
        <f>IF(D2602="ZZ",Brick_Kilns_EF!$E$2*(0.75),Brick_Kilns_EF!$E$2)</f>
        <v>5.0999999999999995E-3</v>
      </c>
      <c r="M2602" s="13">
        <f t="shared" si="160"/>
        <v>45.32273099999999</v>
      </c>
      <c r="N2602" s="13">
        <f>IF(D2602="ZZ",Brick_Kilns_EF!$E$3*(0.75),Brick_Kilns_EF!$E$3)</f>
        <v>3.4499999999999999E-3</v>
      </c>
      <c r="O2602" s="13">
        <f t="shared" si="162"/>
        <v>30.659494499999997</v>
      </c>
      <c r="P2602" s="13">
        <f>IF(D2602="ZZ",Brick_Kilns_EF!$E$4*(0.75),Brick_Kilns_EF!$E$4)</f>
        <v>3.5250000000000004E-3</v>
      </c>
      <c r="Q2602" s="13">
        <f t="shared" si="163"/>
        <v>31.326005250000001</v>
      </c>
    </row>
    <row r="2603" spans="1:17">
      <c r="A2603" s="13" t="s">
        <v>2614</v>
      </c>
      <c r="B2603" s="13">
        <v>23.193074679999999</v>
      </c>
      <c r="C2603" s="13">
        <v>90.380063699999994</v>
      </c>
      <c r="D2603" s="13" t="s">
        <v>2219</v>
      </c>
      <c r="E2603" s="13" t="s">
        <v>4927</v>
      </c>
      <c r="F2603" s="13" t="s">
        <v>7</v>
      </c>
      <c r="G2603" s="13" t="s">
        <v>4802</v>
      </c>
      <c r="H2603" s="13" t="s">
        <v>4816</v>
      </c>
      <c r="I2603" s="13">
        <f>(Brick_Kilns_EF!$B$13*Brick_Kilns_EF!$B$11*Brick_Kilns_EF!$B$12)</f>
        <v>8886.81</v>
      </c>
      <c r="J2603" s="13">
        <f>IF(D2603="ZZ",Brick_Kilns_EF!$E$5*(0.75),Brick_Kilns_EF!$E$5)</f>
        <v>7.2749999999999985E-3</v>
      </c>
      <c r="K2603" s="13">
        <f t="shared" si="161"/>
        <v>64.651542749999976</v>
      </c>
      <c r="L2603" s="13">
        <f>IF(D2603="ZZ",Brick_Kilns_EF!$E$2*(0.75),Brick_Kilns_EF!$E$2)</f>
        <v>5.0999999999999995E-3</v>
      </c>
      <c r="M2603" s="13">
        <f t="shared" si="160"/>
        <v>45.32273099999999</v>
      </c>
      <c r="N2603" s="13">
        <f>IF(D2603="ZZ",Brick_Kilns_EF!$E$3*(0.75),Brick_Kilns_EF!$E$3)</f>
        <v>3.4499999999999999E-3</v>
      </c>
      <c r="O2603" s="13">
        <f t="shared" si="162"/>
        <v>30.659494499999997</v>
      </c>
      <c r="P2603" s="13">
        <f>IF(D2603="ZZ",Brick_Kilns_EF!$E$4*(0.75),Brick_Kilns_EF!$E$4)</f>
        <v>3.5250000000000004E-3</v>
      </c>
      <c r="Q2603" s="13">
        <f t="shared" si="163"/>
        <v>31.326005250000001</v>
      </c>
    </row>
    <row r="2604" spans="1:17">
      <c r="A2604" s="13" t="s">
        <v>2615</v>
      </c>
      <c r="B2604" s="13">
        <v>24.440743950000002</v>
      </c>
      <c r="C2604" s="13">
        <v>89.631515699999994</v>
      </c>
      <c r="D2604" s="13" t="s">
        <v>2219</v>
      </c>
      <c r="E2604" s="13" t="s">
        <v>4927</v>
      </c>
      <c r="F2604" s="13" t="s">
        <v>42</v>
      </c>
      <c r="G2604" s="13" t="s">
        <v>4802</v>
      </c>
      <c r="H2604" s="13" t="s">
        <v>4816</v>
      </c>
      <c r="I2604" s="13">
        <f>(Brick_Kilns_EF!$B$13*Brick_Kilns_EF!$B$11*Brick_Kilns_EF!$B$12)</f>
        <v>8886.81</v>
      </c>
      <c r="J2604" s="13">
        <f>IF(D2604="ZZ",Brick_Kilns_EF!$E$5*(0.75),Brick_Kilns_EF!$E$5)</f>
        <v>7.2749999999999985E-3</v>
      </c>
      <c r="K2604" s="13">
        <f t="shared" si="161"/>
        <v>64.651542749999976</v>
      </c>
      <c r="L2604" s="13">
        <f>IF(D2604="ZZ",Brick_Kilns_EF!$E$2*(0.75),Brick_Kilns_EF!$E$2)</f>
        <v>5.0999999999999995E-3</v>
      </c>
      <c r="M2604" s="13">
        <f t="shared" si="160"/>
        <v>45.32273099999999</v>
      </c>
      <c r="N2604" s="13">
        <f>IF(D2604="ZZ",Brick_Kilns_EF!$E$3*(0.75),Brick_Kilns_EF!$E$3)</f>
        <v>3.4499999999999999E-3</v>
      </c>
      <c r="O2604" s="13">
        <f t="shared" si="162"/>
        <v>30.659494499999997</v>
      </c>
      <c r="P2604" s="13">
        <f>IF(D2604="ZZ",Brick_Kilns_EF!$E$4*(0.75),Brick_Kilns_EF!$E$4)</f>
        <v>3.5250000000000004E-3</v>
      </c>
      <c r="Q2604" s="13">
        <f t="shared" si="163"/>
        <v>31.326005250000001</v>
      </c>
    </row>
    <row r="2605" spans="1:17">
      <c r="A2605" s="13" t="s">
        <v>2616</v>
      </c>
      <c r="B2605" s="13">
        <v>23.536596280000001</v>
      </c>
      <c r="C2605" s="13">
        <v>90.224952349999995</v>
      </c>
      <c r="D2605" s="13" t="s">
        <v>2219</v>
      </c>
      <c r="E2605" s="13" t="s">
        <v>4927</v>
      </c>
      <c r="F2605" s="13" t="s">
        <v>7</v>
      </c>
      <c r="G2605" s="13" t="s">
        <v>4802</v>
      </c>
      <c r="H2605" s="13" t="s">
        <v>4816</v>
      </c>
      <c r="I2605" s="13">
        <f>(Brick_Kilns_EF!$B$13*Brick_Kilns_EF!$B$11*Brick_Kilns_EF!$B$12)</f>
        <v>8886.81</v>
      </c>
      <c r="J2605" s="13">
        <f>IF(D2605="ZZ",Brick_Kilns_EF!$E$5*(0.75),Brick_Kilns_EF!$E$5)</f>
        <v>7.2749999999999985E-3</v>
      </c>
      <c r="K2605" s="13">
        <f t="shared" si="161"/>
        <v>64.651542749999976</v>
      </c>
      <c r="L2605" s="13">
        <f>IF(D2605="ZZ",Brick_Kilns_EF!$E$2*(0.75),Brick_Kilns_EF!$E$2)</f>
        <v>5.0999999999999995E-3</v>
      </c>
      <c r="M2605" s="13">
        <f t="shared" si="160"/>
        <v>45.32273099999999</v>
      </c>
      <c r="N2605" s="13">
        <f>IF(D2605="ZZ",Brick_Kilns_EF!$E$3*(0.75),Brick_Kilns_EF!$E$3)</f>
        <v>3.4499999999999999E-3</v>
      </c>
      <c r="O2605" s="13">
        <f t="shared" si="162"/>
        <v>30.659494499999997</v>
      </c>
      <c r="P2605" s="13">
        <f>IF(D2605="ZZ",Brick_Kilns_EF!$E$4*(0.75),Brick_Kilns_EF!$E$4)</f>
        <v>3.5250000000000004E-3</v>
      </c>
      <c r="Q2605" s="13">
        <f t="shared" si="163"/>
        <v>31.326005250000001</v>
      </c>
    </row>
    <row r="2606" spans="1:17">
      <c r="A2606" s="13" t="s">
        <v>2617</v>
      </c>
      <c r="B2606" s="13">
        <v>23.538474350000001</v>
      </c>
      <c r="C2606" s="13">
        <v>89.230407889999995</v>
      </c>
      <c r="D2606" s="13" t="s">
        <v>2219</v>
      </c>
      <c r="E2606" s="13" t="s">
        <v>4927</v>
      </c>
      <c r="F2606" s="13" t="s">
        <v>9</v>
      </c>
      <c r="G2606" s="13" t="s">
        <v>4802</v>
      </c>
      <c r="H2606" s="13" t="s">
        <v>4816</v>
      </c>
      <c r="I2606" s="13">
        <f>(Brick_Kilns_EF!$B$13*Brick_Kilns_EF!$B$11*Brick_Kilns_EF!$B$12)</f>
        <v>8886.81</v>
      </c>
      <c r="J2606" s="13">
        <f>IF(D2606="ZZ",Brick_Kilns_EF!$E$5*(0.75),Brick_Kilns_EF!$E$5)</f>
        <v>7.2749999999999985E-3</v>
      </c>
      <c r="K2606" s="13">
        <f t="shared" si="161"/>
        <v>64.651542749999976</v>
      </c>
      <c r="L2606" s="13">
        <f>IF(D2606="ZZ",Brick_Kilns_EF!$E$2*(0.75),Brick_Kilns_EF!$E$2)</f>
        <v>5.0999999999999995E-3</v>
      </c>
      <c r="M2606" s="13">
        <f t="shared" si="160"/>
        <v>45.32273099999999</v>
      </c>
      <c r="N2606" s="13">
        <f>IF(D2606="ZZ",Brick_Kilns_EF!$E$3*(0.75),Brick_Kilns_EF!$E$3)</f>
        <v>3.4499999999999999E-3</v>
      </c>
      <c r="O2606" s="13">
        <f t="shared" si="162"/>
        <v>30.659494499999997</v>
      </c>
      <c r="P2606" s="13">
        <f>IF(D2606="ZZ",Brick_Kilns_EF!$E$4*(0.75),Brick_Kilns_EF!$E$4)</f>
        <v>3.5250000000000004E-3</v>
      </c>
      <c r="Q2606" s="13">
        <f t="shared" si="163"/>
        <v>31.326005250000001</v>
      </c>
    </row>
    <row r="2607" spans="1:17">
      <c r="A2607" s="13" t="s">
        <v>2618</v>
      </c>
      <c r="B2607" s="13">
        <v>22.82005371</v>
      </c>
      <c r="C2607" s="13">
        <v>89.644088440000004</v>
      </c>
      <c r="D2607" s="13" t="s">
        <v>2219</v>
      </c>
      <c r="E2607" s="13" t="s">
        <v>4927</v>
      </c>
      <c r="F2607" s="13" t="s">
        <v>9</v>
      </c>
      <c r="G2607" s="13" t="s">
        <v>4802</v>
      </c>
      <c r="H2607" s="13" t="s">
        <v>4816</v>
      </c>
      <c r="I2607" s="13">
        <f>(Brick_Kilns_EF!$B$13*Brick_Kilns_EF!$B$11*Brick_Kilns_EF!$B$12)</f>
        <v>8886.81</v>
      </c>
      <c r="J2607" s="13">
        <f>IF(D2607="ZZ",Brick_Kilns_EF!$E$5*(0.75),Brick_Kilns_EF!$E$5)</f>
        <v>7.2749999999999985E-3</v>
      </c>
      <c r="K2607" s="13">
        <f t="shared" si="161"/>
        <v>64.651542749999976</v>
      </c>
      <c r="L2607" s="13">
        <f>IF(D2607="ZZ",Brick_Kilns_EF!$E$2*(0.75),Brick_Kilns_EF!$E$2)</f>
        <v>5.0999999999999995E-3</v>
      </c>
      <c r="M2607" s="13">
        <f t="shared" si="160"/>
        <v>45.32273099999999</v>
      </c>
      <c r="N2607" s="13">
        <f>IF(D2607="ZZ",Brick_Kilns_EF!$E$3*(0.75),Brick_Kilns_EF!$E$3)</f>
        <v>3.4499999999999999E-3</v>
      </c>
      <c r="O2607" s="13">
        <f t="shared" si="162"/>
        <v>30.659494499999997</v>
      </c>
      <c r="P2607" s="13">
        <f>IF(D2607="ZZ",Brick_Kilns_EF!$E$4*(0.75),Brick_Kilns_EF!$E$4)</f>
        <v>3.5250000000000004E-3</v>
      </c>
      <c r="Q2607" s="13">
        <f t="shared" si="163"/>
        <v>31.326005250000001</v>
      </c>
    </row>
    <row r="2608" spans="1:17">
      <c r="A2608" s="13" t="s">
        <v>2619</v>
      </c>
      <c r="B2608" s="13">
        <v>24.103107139999999</v>
      </c>
      <c r="C2608" s="13">
        <v>89.887539930000003</v>
      </c>
      <c r="D2608" s="13" t="s">
        <v>2219</v>
      </c>
      <c r="E2608" s="13" t="s">
        <v>4927</v>
      </c>
      <c r="F2608" s="13" t="s">
        <v>7</v>
      </c>
      <c r="G2608" s="13" t="s">
        <v>4802</v>
      </c>
      <c r="H2608" s="13" t="s">
        <v>4816</v>
      </c>
      <c r="I2608" s="13">
        <f>(Brick_Kilns_EF!$B$13*Brick_Kilns_EF!$B$11*Brick_Kilns_EF!$B$12)</f>
        <v>8886.81</v>
      </c>
      <c r="J2608" s="13">
        <f>IF(D2608="ZZ",Brick_Kilns_EF!$E$5*(0.75),Brick_Kilns_EF!$E$5)</f>
        <v>7.2749999999999985E-3</v>
      </c>
      <c r="K2608" s="13">
        <f t="shared" si="161"/>
        <v>64.651542749999976</v>
      </c>
      <c r="L2608" s="13">
        <f>IF(D2608="ZZ",Brick_Kilns_EF!$E$2*(0.75),Brick_Kilns_EF!$E$2)</f>
        <v>5.0999999999999995E-3</v>
      </c>
      <c r="M2608" s="13">
        <f t="shared" si="160"/>
        <v>45.32273099999999</v>
      </c>
      <c r="N2608" s="13">
        <f>IF(D2608="ZZ",Brick_Kilns_EF!$E$3*(0.75),Brick_Kilns_EF!$E$3)</f>
        <v>3.4499999999999999E-3</v>
      </c>
      <c r="O2608" s="13">
        <f t="shared" si="162"/>
        <v>30.659494499999997</v>
      </c>
      <c r="P2608" s="13">
        <f>IF(D2608="ZZ",Brick_Kilns_EF!$E$4*(0.75),Brick_Kilns_EF!$E$4)</f>
        <v>3.5250000000000004E-3</v>
      </c>
      <c r="Q2608" s="13">
        <f t="shared" si="163"/>
        <v>31.326005250000001</v>
      </c>
    </row>
    <row r="2609" spans="1:17">
      <c r="A2609" s="13" t="s">
        <v>2620</v>
      </c>
      <c r="B2609" s="13">
        <v>22.548590310000002</v>
      </c>
      <c r="C2609" s="13">
        <v>89.151336830000005</v>
      </c>
      <c r="D2609" s="13" t="s">
        <v>2219</v>
      </c>
      <c r="E2609" s="13" t="s">
        <v>4927</v>
      </c>
      <c r="F2609" s="13" t="s">
        <v>9</v>
      </c>
      <c r="G2609" s="13" t="s">
        <v>4802</v>
      </c>
      <c r="H2609" s="13" t="s">
        <v>4816</v>
      </c>
      <c r="I2609" s="13">
        <f>(Brick_Kilns_EF!$B$13*Brick_Kilns_EF!$B$11*Brick_Kilns_EF!$B$12)</f>
        <v>8886.81</v>
      </c>
      <c r="J2609" s="13">
        <f>IF(D2609="ZZ",Brick_Kilns_EF!$E$5*(0.75),Brick_Kilns_EF!$E$5)</f>
        <v>7.2749999999999985E-3</v>
      </c>
      <c r="K2609" s="13">
        <f t="shared" si="161"/>
        <v>64.651542749999976</v>
      </c>
      <c r="L2609" s="13">
        <f>IF(D2609="ZZ",Brick_Kilns_EF!$E$2*(0.75),Brick_Kilns_EF!$E$2)</f>
        <v>5.0999999999999995E-3</v>
      </c>
      <c r="M2609" s="13">
        <f t="shared" si="160"/>
        <v>45.32273099999999</v>
      </c>
      <c r="N2609" s="13">
        <f>IF(D2609="ZZ",Brick_Kilns_EF!$E$3*(0.75),Brick_Kilns_EF!$E$3)</f>
        <v>3.4499999999999999E-3</v>
      </c>
      <c r="O2609" s="13">
        <f t="shared" si="162"/>
        <v>30.659494499999997</v>
      </c>
      <c r="P2609" s="13">
        <f>IF(D2609="ZZ",Brick_Kilns_EF!$E$4*(0.75),Brick_Kilns_EF!$E$4)</f>
        <v>3.5250000000000004E-3</v>
      </c>
      <c r="Q2609" s="13">
        <f t="shared" si="163"/>
        <v>31.326005250000001</v>
      </c>
    </row>
    <row r="2610" spans="1:17">
      <c r="A2610" s="13" t="s">
        <v>2621</v>
      </c>
      <c r="B2610" s="13">
        <v>22.813699929999999</v>
      </c>
      <c r="C2610" s="13">
        <v>89.452793170000007</v>
      </c>
      <c r="D2610" s="13" t="s">
        <v>2219</v>
      </c>
      <c r="E2610" s="13" t="s">
        <v>4927</v>
      </c>
      <c r="F2610" s="13" t="s">
        <v>9</v>
      </c>
      <c r="G2610" s="13" t="s">
        <v>4802</v>
      </c>
      <c r="H2610" s="13" t="s">
        <v>4816</v>
      </c>
      <c r="I2610" s="13">
        <f>(Brick_Kilns_EF!$B$13*Brick_Kilns_EF!$B$11*Brick_Kilns_EF!$B$12)</f>
        <v>8886.81</v>
      </c>
      <c r="J2610" s="13">
        <f>IF(D2610="ZZ",Brick_Kilns_EF!$E$5*(0.75),Brick_Kilns_EF!$E$5)</f>
        <v>7.2749999999999985E-3</v>
      </c>
      <c r="K2610" s="13">
        <f t="shared" si="161"/>
        <v>64.651542749999976</v>
      </c>
      <c r="L2610" s="13">
        <f>IF(D2610="ZZ",Brick_Kilns_EF!$E$2*(0.75),Brick_Kilns_EF!$E$2)</f>
        <v>5.0999999999999995E-3</v>
      </c>
      <c r="M2610" s="13">
        <f t="shared" si="160"/>
        <v>45.32273099999999</v>
      </c>
      <c r="N2610" s="13">
        <f>IF(D2610="ZZ",Brick_Kilns_EF!$E$3*(0.75),Brick_Kilns_EF!$E$3)</f>
        <v>3.4499999999999999E-3</v>
      </c>
      <c r="O2610" s="13">
        <f t="shared" si="162"/>
        <v>30.659494499999997</v>
      </c>
      <c r="P2610" s="13">
        <f>IF(D2610="ZZ",Brick_Kilns_EF!$E$4*(0.75),Brick_Kilns_EF!$E$4)</f>
        <v>3.5250000000000004E-3</v>
      </c>
      <c r="Q2610" s="13">
        <f t="shared" si="163"/>
        <v>31.326005250000001</v>
      </c>
    </row>
    <row r="2611" spans="1:17">
      <c r="A2611" s="13" t="s">
        <v>2622</v>
      </c>
      <c r="B2611" s="13">
        <v>22.81401451</v>
      </c>
      <c r="C2611" s="13">
        <v>89.454034789999994</v>
      </c>
      <c r="D2611" s="13" t="s">
        <v>2219</v>
      </c>
      <c r="E2611" s="13" t="s">
        <v>4927</v>
      </c>
      <c r="F2611" s="13" t="s">
        <v>9</v>
      </c>
      <c r="G2611" s="13" t="s">
        <v>4802</v>
      </c>
      <c r="H2611" s="13" t="s">
        <v>4816</v>
      </c>
      <c r="I2611" s="13">
        <f>(Brick_Kilns_EF!$B$13*Brick_Kilns_EF!$B$11*Brick_Kilns_EF!$B$12)</f>
        <v>8886.81</v>
      </c>
      <c r="J2611" s="13">
        <f>IF(D2611="ZZ",Brick_Kilns_EF!$E$5*(0.75),Brick_Kilns_EF!$E$5)</f>
        <v>7.2749999999999985E-3</v>
      </c>
      <c r="K2611" s="13">
        <f t="shared" si="161"/>
        <v>64.651542749999976</v>
      </c>
      <c r="L2611" s="13">
        <f>IF(D2611="ZZ",Brick_Kilns_EF!$E$2*(0.75),Brick_Kilns_EF!$E$2)</f>
        <v>5.0999999999999995E-3</v>
      </c>
      <c r="M2611" s="13">
        <f t="shared" si="160"/>
        <v>45.32273099999999</v>
      </c>
      <c r="N2611" s="13">
        <f>IF(D2611="ZZ",Brick_Kilns_EF!$E$3*(0.75),Brick_Kilns_EF!$E$3)</f>
        <v>3.4499999999999999E-3</v>
      </c>
      <c r="O2611" s="13">
        <f t="shared" si="162"/>
        <v>30.659494499999997</v>
      </c>
      <c r="P2611" s="13">
        <f>IF(D2611="ZZ",Brick_Kilns_EF!$E$4*(0.75),Brick_Kilns_EF!$E$4)</f>
        <v>3.5250000000000004E-3</v>
      </c>
      <c r="Q2611" s="13">
        <f t="shared" si="163"/>
        <v>31.326005250000001</v>
      </c>
    </row>
    <row r="2612" spans="1:17">
      <c r="A2612" s="13" t="s">
        <v>2623</v>
      </c>
      <c r="B2612" s="13">
        <v>23.187441079999999</v>
      </c>
      <c r="C2612" s="13">
        <v>90.208043779999997</v>
      </c>
      <c r="D2612" s="13" t="s">
        <v>2219</v>
      </c>
      <c r="E2612" s="13" t="s">
        <v>4927</v>
      </c>
      <c r="F2612" s="13" t="s">
        <v>7</v>
      </c>
      <c r="G2612" s="13" t="s">
        <v>4802</v>
      </c>
      <c r="H2612" s="13" t="s">
        <v>4816</v>
      </c>
      <c r="I2612" s="13">
        <f>(Brick_Kilns_EF!$B$13*Brick_Kilns_EF!$B$11*Brick_Kilns_EF!$B$12)</f>
        <v>8886.81</v>
      </c>
      <c r="J2612" s="13">
        <f>IF(D2612="ZZ",Brick_Kilns_EF!$E$5*(0.75),Brick_Kilns_EF!$E$5)</f>
        <v>7.2749999999999985E-3</v>
      </c>
      <c r="K2612" s="13">
        <f t="shared" si="161"/>
        <v>64.651542749999976</v>
      </c>
      <c r="L2612" s="13">
        <f>IF(D2612="ZZ",Brick_Kilns_EF!$E$2*(0.75),Brick_Kilns_EF!$E$2)</f>
        <v>5.0999999999999995E-3</v>
      </c>
      <c r="M2612" s="13">
        <f t="shared" si="160"/>
        <v>45.32273099999999</v>
      </c>
      <c r="N2612" s="13">
        <f>IF(D2612="ZZ",Brick_Kilns_EF!$E$3*(0.75),Brick_Kilns_EF!$E$3)</f>
        <v>3.4499999999999999E-3</v>
      </c>
      <c r="O2612" s="13">
        <f t="shared" si="162"/>
        <v>30.659494499999997</v>
      </c>
      <c r="P2612" s="13">
        <f>IF(D2612="ZZ",Brick_Kilns_EF!$E$4*(0.75),Brick_Kilns_EF!$E$4)</f>
        <v>3.5250000000000004E-3</v>
      </c>
      <c r="Q2612" s="13">
        <f t="shared" si="163"/>
        <v>31.326005250000001</v>
      </c>
    </row>
    <row r="2613" spans="1:17">
      <c r="A2613" s="13" t="s">
        <v>2624</v>
      </c>
      <c r="B2613" s="13">
        <v>23.187445780000001</v>
      </c>
      <c r="C2613" s="13">
        <v>90.207930899999994</v>
      </c>
      <c r="D2613" s="13" t="s">
        <v>2219</v>
      </c>
      <c r="E2613" s="13" t="s">
        <v>4927</v>
      </c>
      <c r="F2613" s="13" t="s">
        <v>7</v>
      </c>
      <c r="G2613" s="13" t="s">
        <v>4802</v>
      </c>
      <c r="H2613" s="13" t="s">
        <v>4816</v>
      </c>
      <c r="I2613" s="13">
        <f>(Brick_Kilns_EF!$B$13*Brick_Kilns_EF!$B$11*Brick_Kilns_EF!$B$12)</f>
        <v>8886.81</v>
      </c>
      <c r="J2613" s="13">
        <f>IF(D2613="ZZ",Brick_Kilns_EF!$E$5*(0.75),Brick_Kilns_EF!$E$5)</f>
        <v>7.2749999999999985E-3</v>
      </c>
      <c r="K2613" s="13">
        <f t="shared" si="161"/>
        <v>64.651542749999976</v>
      </c>
      <c r="L2613" s="13">
        <f>IF(D2613="ZZ",Brick_Kilns_EF!$E$2*(0.75),Brick_Kilns_EF!$E$2)</f>
        <v>5.0999999999999995E-3</v>
      </c>
      <c r="M2613" s="13">
        <f t="shared" si="160"/>
        <v>45.32273099999999</v>
      </c>
      <c r="N2613" s="13">
        <f>IF(D2613="ZZ",Brick_Kilns_EF!$E$3*(0.75),Brick_Kilns_EF!$E$3)</f>
        <v>3.4499999999999999E-3</v>
      </c>
      <c r="O2613" s="13">
        <f t="shared" si="162"/>
        <v>30.659494499999997</v>
      </c>
      <c r="P2613" s="13">
        <f>IF(D2613="ZZ",Brick_Kilns_EF!$E$4*(0.75),Brick_Kilns_EF!$E$4)</f>
        <v>3.5250000000000004E-3</v>
      </c>
      <c r="Q2613" s="13">
        <f t="shared" si="163"/>
        <v>31.326005250000001</v>
      </c>
    </row>
    <row r="2614" spans="1:17">
      <c r="A2614" s="13" t="s">
        <v>2625</v>
      </c>
      <c r="B2614" s="13">
        <v>23.792361830000001</v>
      </c>
      <c r="C2614" s="13">
        <v>90.315969269999997</v>
      </c>
      <c r="D2614" s="13" t="s">
        <v>2219</v>
      </c>
      <c r="E2614" s="13" t="s">
        <v>4927</v>
      </c>
      <c r="F2614" s="13" t="s">
        <v>7</v>
      </c>
      <c r="G2614" s="13" t="s">
        <v>4802</v>
      </c>
      <c r="H2614" s="13" t="s">
        <v>4816</v>
      </c>
      <c r="I2614" s="13">
        <f>(Brick_Kilns_EF!$B$13*Brick_Kilns_EF!$B$11*Brick_Kilns_EF!$B$12)</f>
        <v>8886.81</v>
      </c>
      <c r="J2614" s="13">
        <f>IF(D2614="ZZ",Brick_Kilns_EF!$E$5*(0.75),Brick_Kilns_EF!$E$5)</f>
        <v>7.2749999999999985E-3</v>
      </c>
      <c r="K2614" s="13">
        <f t="shared" si="161"/>
        <v>64.651542749999976</v>
      </c>
      <c r="L2614" s="13">
        <f>IF(D2614="ZZ",Brick_Kilns_EF!$E$2*(0.75),Brick_Kilns_EF!$E$2)</f>
        <v>5.0999999999999995E-3</v>
      </c>
      <c r="M2614" s="13">
        <f t="shared" si="160"/>
        <v>45.32273099999999</v>
      </c>
      <c r="N2614" s="13">
        <f>IF(D2614="ZZ",Brick_Kilns_EF!$E$3*(0.75),Brick_Kilns_EF!$E$3)</f>
        <v>3.4499999999999999E-3</v>
      </c>
      <c r="O2614" s="13">
        <f t="shared" si="162"/>
        <v>30.659494499999997</v>
      </c>
      <c r="P2614" s="13">
        <f>IF(D2614="ZZ",Brick_Kilns_EF!$E$4*(0.75),Brick_Kilns_EF!$E$4)</f>
        <v>3.5250000000000004E-3</v>
      </c>
      <c r="Q2614" s="13">
        <f t="shared" si="163"/>
        <v>31.326005250000001</v>
      </c>
    </row>
    <row r="2615" spans="1:17">
      <c r="A2615" s="13" t="s">
        <v>2626</v>
      </c>
      <c r="B2615" s="13">
        <v>23.66583863</v>
      </c>
      <c r="C2615" s="13">
        <v>90.226944119999999</v>
      </c>
      <c r="D2615" s="13" t="s">
        <v>2219</v>
      </c>
      <c r="E2615" s="13" t="s">
        <v>4927</v>
      </c>
      <c r="F2615" s="13" t="s">
        <v>7</v>
      </c>
      <c r="G2615" s="13" t="s">
        <v>4802</v>
      </c>
      <c r="H2615" s="13" t="s">
        <v>4816</v>
      </c>
      <c r="I2615" s="13">
        <f>(Brick_Kilns_EF!$B$13*Brick_Kilns_EF!$B$11*Brick_Kilns_EF!$B$12)</f>
        <v>8886.81</v>
      </c>
      <c r="J2615" s="13">
        <f>IF(D2615="ZZ",Brick_Kilns_EF!$E$5*(0.75),Brick_Kilns_EF!$E$5)</f>
        <v>7.2749999999999985E-3</v>
      </c>
      <c r="K2615" s="13">
        <f t="shared" si="161"/>
        <v>64.651542749999976</v>
      </c>
      <c r="L2615" s="13">
        <f>IF(D2615="ZZ",Brick_Kilns_EF!$E$2*(0.75),Brick_Kilns_EF!$E$2)</f>
        <v>5.0999999999999995E-3</v>
      </c>
      <c r="M2615" s="13">
        <f t="shared" si="160"/>
        <v>45.32273099999999</v>
      </c>
      <c r="N2615" s="13">
        <f>IF(D2615="ZZ",Brick_Kilns_EF!$E$3*(0.75),Brick_Kilns_EF!$E$3)</f>
        <v>3.4499999999999999E-3</v>
      </c>
      <c r="O2615" s="13">
        <f t="shared" si="162"/>
        <v>30.659494499999997</v>
      </c>
      <c r="P2615" s="13">
        <f>IF(D2615="ZZ",Brick_Kilns_EF!$E$4*(0.75),Brick_Kilns_EF!$E$4)</f>
        <v>3.5250000000000004E-3</v>
      </c>
      <c r="Q2615" s="13">
        <f t="shared" si="163"/>
        <v>31.326005250000001</v>
      </c>
    </row>
    <row r="2616" spans="1:17">
      <c r="A2616" s="13" t="s">
        <v>2627</v>
      </c>
      <c r="B2616" s="13">
        <v>22.793135119999999</v>
      </c>
      <c r="C2616" s="13">
        <v>88.987861609999996</v>
      </c>
      <c r="D2616" s="13" t="s">
        <v>2219</v>
      </c>
      <c r="E2616" s="13" t="s">
        <v>4927</v>
      </c>
      <c r="F2616" s="13" t="s">
        <v>9</v>
      </c>
      <c r="G2616" s="13" t="s">
        <v>4802</v>
      </c>
      <c r="H2616" s="13" t="s">
        <v>4816</v>
      </c>
      <c r="I2616" s="13">
        <f>(Brick_Kilns_EF!$B$13*Brick_Kilns_EF!$B$11*Brick_Kilns_EF!$B$12)</f>
        <v>8886.81</v>
      </c>
      <c r="J2616" s="13">
        <f>IF(D2616="ZZ",Brick_Kilns_EF!$E$5*(0.75),Brick_Kilns_EF!$E$5)</f>
        <v>7.2749999999999985E-3</v>
      </c>
      <c r="K2616" s="13">
        <f t="shared" si="161"/>
        <v>64.651542749999976</v>
      </c>
      <c r="L2616" s="13">
        <f>IF(D2616="ZZ",Brick_Kilns_EF!$E$2*(0.75),Brick_Kilns_EF!$E$2)</f>
        <v>5.0999999999999995E-3</v>
      </c>
      <c r="M2616" s="13">
        <f t="shared" si="160"/>
        <v>45.32273099999999</v>
      </c>
      <c r="N2616" s="13">
        <f>IF(D2616="ZZ",Brick_Kilns_EF!$E$3*(0.75),Brick_Kilns_EF!$E$3)</f>
        <v>3.4499999999999999E-3</v>
      </c>
      <c r="O2616" s="13">
        <f t="shared" si="162"/>
        <v>30.659494499999997</v>
      </c>
      <c r="P2616" s="13">
        <f>IF(D2616="ZZ",Brick_Kilns_EF!$E$4*(0.75),Brick_Kilns_EF!$E$4)</f>
        <v>3.5250000000000004E-3</v>
      </c>
      <c r="Q2616" s="13">
        <f t="shared" si="163"/>
        <v>31.326005250000001</v>
      </c>
    </row>
    <row r="2617" spans="1:17">
      <c r="A2617" s="13" t="s">
        <v>2628</v>
      </c>
      <c r="B2617" s="13">
        <v>24.363165420000001</v>
      </c>
      <c r="C2617" s="13">
        <v>89.671504139999996</v>
      </c>
      <c r="D2617" s="13" t="s">
        <v>2219</v>
      </c>
      <c r="E2617" s="13" t="s">
        <v>4927</v>
      </c>
      <c r="F2617" s="13" t="s">
        <v>42</v>
      </c>
      <c r="G2617" s="13" t="s">
        <v>4802</v>
      </c>
      <c r="H2617" s="13" t="s">
        <v>4816</v>
      </c>
      <c r="I2617" s="13">
        <f>(Brick_Kilns_EF!$B$13*Brick_Kilns_EF!$B$11*Brick_Kilns_EF!$B$12)</f>
        <v>8886.81</v>
      </c>
      <c r="J2617" s="13">
        <f>IF(D2617="ZZ",Brick_Kilns_EF!$E$5*(0.75),Brick_Kilns_EF!$E$5)</f>
        <v>7.2749999999999985E-3</v>
      </c>
      <c r="K2617" s="13">
        <f t="shared" si="161"/>
        <v>64.651542749999976</v>
      </c>
      <c r="L2617" s="13">
        <f>IF(D2617="ZZ",Brick_Kilns_EF!$E$2*(0.75),Brick_Kilns_EF!$E$2)</f>
        <v>5.0999999999999995E-3</v>
      </c>
      <c r="M2617" s="13">
        <f t="shared" si="160"/>
        <v>45.32273099999999</v>
      </c>
      <c r="N2617" s="13">
        <f>IF(D2617="ZZ",Brick_Kilns_EF!$E$3*(0.75),Brick_Kilns_EF!$E$3)</f>
        <v>3.4499999999999999E-3</v>
      </c>
      <c r="O2617" s="13">
        <f t="shared" si="162"/>
        <v>30.659494499999997</v>
      </c>
      <c r="P2617" s="13">
        <f>IF(D2617="ZZ",Brick_Kilns_EF!$E$4*(0.75),Brick_Kilns_EF!$E$4)</f>
        <v>3.5250000000000004E-3</v>
      </c>
      <c r="Q2617" s="13">
        <f t="shared" si="163"/>
        <v>31.326005250000001</v>
      </c>
    </row>
    <row r="2618" spans="1:17">
      <c r="A2618" s="13" t="s">
        <v>2629</v>
      </c>
      <c r="B2618" s="13">
        <v>23.095876950000001</v>
      </c>
      <c r="C2618" s="13">
        <v>90.322130650000005</v>
      </c>
      <c r="D2618" s="13" t="s">
        <v>2219</v>
      </c>
      <c r="E2618" s="13" t="s">
        <v>4927</v>
      </c>
      <c r="F2618" s="13" t="s">
        <v>7</v>
      </c>
      <c r="G2618" s="13" t="s">
        <v>4802</v>
      </c>
      <c r="H2618" s="13" t="s">
        <v>4816</v>
      </c>
      <c r="I2618" s="13">
        <f>(Brick_Kilns_EF!$B$13*Brick_Kilns_EF!$B$11*Brick_Kilns_EF!$B$12)</f>
        <v>8886.81</v>
      </c>
      <c r="J2618" s="13">
        <f>IF(D2618="ZZ",Brick_Kilns_EF!$E$5*(0.75),Brick_Kilns_EF!$E$5)</f>
        <v>7.2749999999999985E-3</v>
      </c>
      <c r="K2618" s="13">
        <f t="shared" si="161"/>
        <v>64.651542749999976</v>
      </c>
      <c r="L2618" s="13">
        <f>IF(D2618="ZZ",Brick_Kilns_EF!$E$2*(0.75),Brick_Kilns_EF!$E$2)</f>
        <v>5.0999999999999995E-3</v>
      </c>
      <c r="M2618" s="13">
        <f t="shared" si="160"/>
        <v>45.32273099999999</v>
      </c>
      <c r="N2618" s="13">
        <f>IF(D2618="ZZ",Brick_Kilns_EF!$E$3*(0.75),Brick_Kilns_EF!$E$3)</f>
        <v>3.4499999999999999E-3</v>
      </c>
      <c r="O2618" s="13">
        <f t="shared" si="162"/>
        <v>30.659494499999997</v>
      </c>
      <c r="P2618" s="13">
        <f>IF(D2618="ZZ",Brick_Kilns_EF!$E$4*(0.75),Brick_Kilns_EF!$E$4)</f>
        <v>3.5250000000000004E-3</v>
      </c>
      <c r="Q2618" s="13">
        <f t="shared" si="163"/>
        <v>31.326005250000001</v>
      </c>
    </row>
    <row r="2619" spans="1:17">
      <c r="A2619" s="13" t="s">
        <v>2630</v>
      </c>
      <c r="B2619" s="13">
        <v>23.005274230000001</v>
      </c>
      <c r="C2619" s="13">
        <v>88.991501459999995</v>
      </c>
      <c r="D2619" s="13" t="s">
        <v>2219</v>
      </c>
      <c r="E2619" s="13" t="s">
        <v>4927</v>
      </c>
      <c r="F2619" s="13" t="s">
        <v>9</v>
      </c>
      <c r="G2619" s="13" t="s">
        <v>4802</v>
      </c>
      <c r="H2619" s="13" t="s">
        <v>4816</v>
      </c>
      <c r="I2619" s="13">
        <f>(Brick_Kilns_EF!$B$13*Brick_Kilns_EF!$B$11*Brick_Kilns_EF!$B$12)</f>
        <v>8886.81</v>
      </c>
      <c r="J2619" s="13">
        <f>IF(D2619="ZZ",Brick_Kilns_EF!$E$5*(0.75),Brick_Kilns_EF!$E$5)</f>
        <v>7.2749999999999985E-3</v>
      </c>
      <c r="K2619" s="13">
        <f t="shared" si="161"/>
        <v>64.651542749999976</v>
      </c>
      <c r="L2619" s="13">
        <f>IF(D2619="ZZ",Brick_Kilns_EF!$E$2*(0.75),Brick_Kilns_EF!$E$2)</f>
        <v>5.0999999999999995E-3</v>
      </c>
      <c r="M2619" s="13">
        <f t="shared" si="160"/>
        <v>45.32273099999999</v>
      </c>
      <c r="N2619" s="13">
        <f>IF(D2619="ZZ",Brick_Kilns_EF!$E$3*(0.75),Brick_Kilns_EF!$E$3)</f>
        <v>3.4499999999999999E-3</v>
      </c>
      <c r="O2619" s="13">
        <f t="shared" si="162"/>
        <v>30.659494499999997</v>
      </c>
      <c r="P2619" s="13">
        <f>IF(D2619="ZZ",Brick_Kilns_EF!$E$4*(0.75),Brick_Kilns_EF!$E$4)</f>
        <v>3.5250000000000004E-3</v>
      </c>
      <c r="Q2619" s="13">
        <f t="shared" si="163"/>
        <v>31.326005250000001</v>
      </c>
    </row>
    <row r="2620" spans="1:17">
      <c r="A2620" s="13" t="s">
        <v>2631</v>
      </c>
      <c r="B2620" s="13">
        <v>23.0034055</v>
      </c>
      <c r="C2620" s="13">
        <v>88.989894329999998</v>
      </c>
      <c r="D2620" s="13" t="s">
        <v>2219</v>
      </c>
      <c r="E2620" s="13" t="s">
        <v>4927</v>
      </c>
      <c r="F2620" s="13" t="s">
        <v>9</v>
      </c>
      <c r="G2620" s="13" t="s">
        <v>4802</v>
      </c>
      <c r="H2620" s="13" t="s">
        <v>4816</v>
      </c>
      <c r="I2620" s="13">
        <f>(Brick_Kilns_EF!$B$13*Brick_Kilns_EF!$B$11*Brick_Kilns_EF!$B$12)</f>
        <v>8886.81</v>
      </c>
      <c r="J2620" s="13">
        <f>IF(D2620="ZZ",Brick_Kilns_EF!$E$5*(0.75),Brick_Kilns_EF!$E$5)</f>
        <v>7.2749999999999985E-3</v>
      </c>
      <c r="K2620" s="13">
        <f t="shared" si="161"/>
        <v>64.651542749999976</v>
      </c>
      <c r="L2620" s="13">
        <f>IF(D2620="ZZ",Brick_Kilns_EF!$E$2*(0.75),Brick_Kilns_EF!$E$2)</f>
        <v>5.0999999999999995E-3</v>
      </c>
      <c r="M2620" s="13">
        <f t="shared" si="160"/>
        <v>45.32273099999999</v>
      </c>
      <c r="N2620" s="13">
        <f>IF(D2620="ZZ",Brick_Kilns_EF!$E$3*(0.75),Brick_Kilns_EF!$E$3)</f>
        <v>3.4499999999999999E-3</v>
      </c>
      <c r="O2620" s="13">
        <f t="shared" si="162"/>
        <v>30.659494499999997</v>
      </c>
      <c r="P2620" s="13">
        <f>IF(D2620="ZZ",Brick_Kilns_EF!$E$4*(0.75),Brick_Kilns_EF!$E$4)</f>
        <v>3.5250000000000004E-3</v>
      </c>
      <c r="Q2620" s="13">
        <f t="shared" si="163"/>
        <v>31.326005250000001</v>
      </c>
    </row>
    <row r="2621" spans="1:17">
      <c r="A2621" s="13" t="s">
        <v>2632</v>
      </c>
      <c r="B2621" s="13">
        <v>23.00576255</v>
      </c>
      <c r="C2621" s="13">
        <v>88.989915830000001</v>
      </c>
      <c r="D2621" s="13" t="s">
        <v>2219</v>
      </c>
      <c r="E2621" s="13" t="s">
        <v>4927</v>
      </c>
      <c r="F2621" s="13" t="s">
        <v>9</v>
      </c>
      <c r="G2621" s="13" t="s">
        <v>4802</v>
      </c>
      <c r="H2621" s="13" t="s">
        <v>4816</v>
      </c>
      <c r="I2621" s="13">
        <f>(Brick_Kilns_EF!$B$13*Brick_Kilns_EF!$B$11*Brick_Kilns_EF!$B$12)</f>
        <v>8886.81</v>
      </c>
      <c r="J2621" s="13">
        <f>IF(D2621="ZZ",Brick_Kilns_EF!$E$5*(0.75),Brick_Kilns_EF!$E$5)</f>
        <v>7.2749999999999985E-3</v>
      </c>
      <c r="K2621" s="13">
        <f t="shared" si="161"/>
        <v>64.651542749999976</v>
      </c>
      <c r="L2621" s="13">
        <f>IF(D2621="ZZ",Brick_Kilns_EF!$E$2*(0.75),Brick_Kilns_EF!$E$2)</f>
        <v>5.0999999999999995E-3</v>
      </c>
      <c r="M2621" s="13">
        <f t="shared" si="160"/>
        <v>45.32273099999999</v>
      </c>
      <c r="N2621" s="13">
        <f>IF(D2621="ZZ",Brick_Kilns_EF!$E$3*(0.75),Brick_Kilns_EF!$E$3)</f>
        <v>3.4499999999999999E-3</v>
      </c>
      <c r="O2621" s="13">
        <f t="shared" si="162"/>
        <v>30.659494499999997</v>
      </c>
      <c r="P2621" s="13">
        <f>IF(D2621="ZZ",Brick_Kilns_EF!$E$4*(0.75),Brick_Kilns_EF!$E$4)</f>
        <v>3.5250000000000004E-3</v>
      </c>
      <c r="Q2621" s="13">
        <f t="shared" si="163"/>
        <v>31.326005250000001</v>
      </c>
    </row>
    <row r="2622" spans="1:17">
      <c r="A2622" s="13" t="s">
        <v>2633</v>
      </c>
      <c r="B2622" s="13">
        <v>22.55296306</v>
      </c>
      <c r="C2622" s="13">
        <v>89.237987899999993</v>
      </c>
      <c r="D2622" s="13" t="s">
        <v>2219</v>
      </c>
      <c r="E2622" s="13" t="s">
        <v>4927</v>
      </c>
      <c r="F2622" s="13" t="s">
        <v>9</v>
      </c>
      <c r="G2622" s="13" t="s">
        <v>4802</v>
      </c>
      <c r="H2622" s="13" t="s">
        <v>4816</v>
      </c>
      <c r="I2622" s="13">
        <f>(Brick_Kilns_EF!$B$13*Brick_Kilns_EF!$B$11*Brick_Kilns_EF!$B$12)</f>
        <v>8886.81</v>
      </c>
      <c r="J2622" s="13">
        <f>IF(D2622="ZZ",Brick_Kilns_EF!$E$5*(0.75),Brick_Kilns_EF!$E$5)</f>
        <v>7.2749999999999985E-3</v>
      </c>
      <c r="K2622" s="13">
        <f t="shared" si="161"/>
        <v>64.651542749999976</v>
      </c>
      <c r="L2622" s="13">
        <f>IF(D2622="ZZ",Brick_Kilns_EF!$E$2*(0.75),Brick_Kilns_EF!$E$2)</f>
        <v>5.0999999999999995E-3</v>
      </c>
      <c r="M2622" s="13">
        <f t="shared" si="160"/>
        <v>45.32273099999999</v>
      </c>
      <c r="N2622" s="13">
        <f>IF(D2622="ZZ",Brick_Kilns_EF!$E$3*(0.75),Brick_Kilns_EF!$E$3)</f>
        <v>3.4499999999999999E-3</v>
      </c>
      <c r="O2622" s="13">
        <f t="shared" si="162"/>
        <v>30.659494499999997</v>
      </c>
      <c r="P2622" s="13">
        <f>IF(D2622="ZZ",Brick_Kilns_EF!$E$4*(0.75),Brick_Kilns_EF!$E$4)</f>
        <v>3.5250000000000004E-3</v>
      </c>
      <c r="Q2622" s="13">
        <f t="shared" si="163"/>
        <v>31.326005250000001</v>
      </c>
    </row>
    <row r="2623" spans="1:17">
      <c r="A2623" s="13" t="s">
        <v>2634</v>
      </c>
      <c r="B2623" s="13">
        <v>23.680383339999999</v>
      </c>
      <c r="C2623" s="13">
        <v>88.649307370000002</v>
      </c>
      <c r="D2623" s="13" t="s">
        <v>2219</v>
      </c>
      <c r="E2623" s="13" t="s">
        <v>4927</v>
      </c>
      <c r="F2623" s="13" t="s">
        <v>9</v>
      </c>
      <c r="G2623" s="13" t="s">
        <v>4802</v>
      </c>
      <c r="H2623" s="13" t="s">
        <v>4816</v>
      </c>
      <c r="I2623" s="13">
        <f>(Brick_Kilns_EF!$B$13*Brick_Kilns_EF!$B$11*Brick_Kilns_EF!$B$12)</f>
        <v>8886.81</v>
      </c>
      <c r="J2623" s="13">
        <f>IF(D2623="ZZ",Brick_Kilns_EF!$E$5*(0.75),Brick_Kilns_EF!$E$5)</f>
        <v>7.2749999999999985E-3</v>
      </c>
      <c r="K2623" s="13">
        <f t="shared" si="161"/>
        <v>64.651542749999976</v>
      </c>
      <c r="L2623" s="13">
        <f>IF(D2623="ZZ",Brick_Kilns_EF!$E$2*(0.75),Brick_Kilns_EF!$E$2)</f>
        <v>5.0999999999999995E-3</v>
      </c>
      <c r="M2623" s="13">
        <f t="shared" si="160"/>
        <v>45.32273099999999</v>
      </c>
      <c r="N2623" s="13">
        <f>IF(D2623="ZZ",Brick_Kilns_EF!$E$3*(0.75),Brick_Kilns_EF!$E$3)</f>
        <v>3.4499999999999999E-3</v>
      </c>
      <c r="O2623" s="13">
        <f t="shared" si="162"/>
        <v>30.659494499999997</v>
      </c>
      <c r="P2623" s="13">
        <f>IF(D2623="ZZ",Brick_Kilns_EF!$E$4*(0.75),Brick_Kilns_EF!$E$4)</f>
        <v>3.5250000000000004E-3</v>
      </c>
      <c r="Q2623" s="13">
        <f t="shared" si="163"/>
        <v>31.326005250000001</v>
      </c>
    </row>
    <row r="2624" spans="1:17">
      <c r="A2624" s="13" t="s">
        <v>2635</v>
      </c>
      <c r="B2624" s="13">
        <v>22.968286939999999</v>
      </c>
      <c r="C2624" s="13">
        <v>90.503174779999995</v>
      </c>
      <c r="D2624" s="13" t="s">
        <v>2219</v>
      </c>
      <c r="E2624" s="13" t="s">
        <v>4927</v>
      </c>
      <c r="F2624" s="13" t="s">
        <v>11</v>
      </c>
      <c r="G2624" s="13" t="s">
        <v>4802</v>
      </c>
      <c r="H2624" s="13" t="s">
        <v>4816</v>
      </c>
      <c r="I2624" s="13">
        <f>(Brick_Kilns_EF!$B$13*Brick_Kilns_EF!$B$11*Brick_Kilns_EF!$B$12)</f>
        <v>8886.81</v>
      </c>
      <c r="J2624" s="13">
        <f>IF(D2624="ZZ",Brick_Kilns_EF!$E$5*(0.75),Brick_Kilns_EF!$E$5)</f>
        <v>7.2749999999999985E-3</v>
      </c>
      <c r="K2624" s="13">
        <f t="shared" si="161"/>
        <v>64.651542749999976</v>
      </c>
      <c r="L2624" s="13">
        <f>IF(D2624="ZZ",Brick_Kilns_EF!$E$2*(0.75),Brick_Kilns_EF!$E$2)</f>
        <v>5.0999999999999995E-3</v>
      </c>
      <c r="M2624" s="13">
        <f t="shared" si="160"/>
        <v>45.32273099999999</v>
      </c>
      <c r="N2624" s="13">
        <f>IF(D2624="ZZ",Brick_Kilns_EF!$E$3*(0.75),Brick_Kilns_EF!$E$3)</f>
        <v>3.4499999999999999E-3</v>
      </c>
      <c r="O2624" s="13">
        <f t="shared" si="162"/>
        <v>30.659494499999997</v>
      </c>
      <c r="P2624" s="13">
        <f>IF(D2624="ZZ",Brick_Kilns_EF!$E$4*(0.75),Brick_Kilns_EF!$E$4)</f>
        <v>3.5250000000000004E-3</v>
      </c>
      <c r="Q2624" s="13">
        <f t="shared" si="163"/>
        <v>31.326005250000001</v>
      </c>
    </row>
    <row r="2625" spans="1:17">
      <c r="A2625" s="13" t="s">
        <v>2636</v>
      </c>
      <c r="B2625" s="13">
        <v>23.756619659999998</v>
      </c>
      <c r="C2625" s="13">
        <v>90.115843010000006</v>
      </c>
      <c r="D2625" s="13" t="s">
        <v>2219</v>
      </c>
      <c r="E2625" s="13" t="s">
        <v>4927</v>
      </c>
      <c r="F2625" s="13" t="s">
        <v>7</v>
      </c>
      <c r="G2625" s="13" t="s">
        <v>4802</v>
      </c>
      <c r="H2625" s="13" t="s">
        <v>4816</v>
      </c>
      <c r="I2625" s="13">
        <f>(Brick_Kilns_EF!$B$13*Brick_Kilns_EF!$B$11*Brick_Kilns_EF!$B$12)</f>
        <v>8886.81</v>
      </c>
      <c r="J2625" s="13">
        <f>IF(D2625="ZZ",Brick_Kilns_EF!$E$5*(0.75),Brick_Kilns_EF!$E$5)</f>
        <v>7.2749999999999985E-3</v>
      </c>
      <c r="K2625" s="13">
        <f t="shared" si="161"/>
        <v>64.651542749999976</v>
      </c>
      <c r="L2625" s="13">
        <f>IF(D2625="ZZ",Brick_Kilns_EF!$E$2*(0.75),Brick_Kilns_EF!$E$2)</f>
        <v>5.0999999999999995E-3</v>
      </c>
      <c r="M2625" s="13">
        <f t="shared" si="160"/>
        <v>45.32273099999999</v>
      </c>
      <c r="N2625" s="13">
        <f>IF(D2625="ZZ",Brick_Kilns_EF!$E$3*(0.75),Brick_Kilns_EF!$E$3)</f>
        <v>3.4499999999999999E-3</v>
      </c>
      <c r="O2625" s="13">
        <f t="shared" si="162"/>
        <v>30.659494499999997</v>
      </c>
      <c r="P2625" s="13">
        <f>IF(D2625="ZZ",Brick_Kilns_EF!$E$4*(0.75),Brick_Kilns_EF!$E$4)</f>
        <v>3.5250000000000004E-3</v>
      </c>
      <c r="Q2625" s="13">
        <f t="shared" si="163"/>
        <v>31.326005250000001</v>
      </c>
    </row>
    <row r="2626" spans="1:17">
      <c r="A2626" s="13" t="s">
        <v>2637</v>
      </c>
      <c r="B2626" s="13">
        <v>22.945860150000001</v>
      </c>
      <c r="C2626" s="13">
        <v>89.478286049999994</v>
      </c>
      <c r="D2626" s="13" t="s">
        <v>2219</v>
      </c>
      <c r="E2626" s="13" t="s">
        <v>4927</v>
      </c>
      <c r="F2626" s="13" t="s">
        <v>9</v>
      </c>
      <c r="G2626" s="13" t="s">
        <v>4802</v>
      </c>
      <c r="H2626" s="13" t="s">
        <v>4816</v>
      </c>
      <c r="I2626" s="13">
        <f>(Brick_Kilns_EF!$B$13*Brick_Kilns_EF!$B$11*Brick_Kilns_EF!$B$12)</f>
        <v>8886.81</v>
      </c>
      <c r="J2626" s="13">
        <f>IF(D2626="ZZ",Brick_Kilns_EF!$E$5*(0.75),Brick_Kilns_EF!$E$5)</f>
        <v>7.2749999999999985E-3</v>
      </c>
      <c r="K2626" s="13">
        <f t="shared" si="161"/>
        <v>64.651542749999976</v>
      </c>
      <c r="L2626" s="13">
        <f>IF(D2626="ZZ",Brick_Kilns_EF!$E$2*(0.75),Brick_Kilns_EF!$E$2)</f>
        <v>5.0999999999999995E-3</v>
      </c>
      <c r="M2626" s="13">
        <f t="shared" ref="M2626:M2689" si="164">(I2626*L2626)</f>
        <v>45.32273099999999</v>
      </c>
      <c r="N2626" s="13">
        <f>IF(D2626="ZZ",Brick_Kilns_EF!$E$3*(0.75),Brick_Kilns_EF!$E$3)</f>
        <v>3.4499999999999999E-3</v>
      </c>
      <c r="O2626" s="13">
        <f t="shared" si="162"/>
        <v>30.659494499999997</v>
      </c>
      <c r="P2626" s="13">
        <f>IF(D2626="ZZ",Brick_Kilns_EF!$E$4*(0.75),Brick_Kilns_EF!$E$4)</f>
        <v>3.5250000000000004E-3</v>
      </c>
      <c r="Q2626" s="13">
        <f t="shared" si="163"/>
        <v>31.326005250000001</v>
      </c>
    </row>
    <row r="2627" spans="1:17">
      <c r="A2627" s="13" t="s">
        <v>2638</v>
      </c>
      <c r="B2627" s="13">
        <v>22.630095189999999</v>
      </c>
      <c r="C2627" s="13">
        <v>88.990768919999994</v>
      </c>
      <c r="D2627" s="13" t="s">
        <v>2219</v>
      </c>
      <c r="E2627" s="13" t="s">
        <v>4927</v>
      </c>
      <c r="F2627" s="13" t="s">
        <v>9</v>
      </c>
      <c r="G2627" s="13" t="s">
        <v>4802</v>
      </c>
      <c r="H2627" s="13" t="s">
        <v>4816</v>
      </c>
      <c r="I2627" s="13">
        <f>(Brick_Kilns_EF!$B$13*Brick_Kilns_EF!$B$11*Brick_Kilns_EF!$B$12)</f>
        <v>8886.81</v>
      </c>
      <c r="J2627" s="13">
        <f>IF(D2627="ZZ",Brick_Kilns_EF!$E$5*(0.75),Brick_Kilns_EF!$E$5)</f>
        <v>7.2749999999999985E-3</v>
      </c>
      <c r="K2627" s="13">
        <f t="shared" ref="K2627:K2690" si="165">J2627*I2627</f>
        <v>64.651542749999976</v>
      </c>
      <c r="L2627" s="13">
        <f>IF(D2627="ZZ",Brick_Kilns_EF!$E$2*(0.75),Brick_Kilns_EF!$E$2)</f>
        <v>5.0999999999999995E-3</v>
      </c>
      <c r="M2627" s="13">
        <f t="shared" si="164"/>
        <v>45.32273099999999</v>
      </c>
      <c r="N2627" s="13">
        <f>IF(D2627="ZZ",Brick_Kilns_EF!$E$3*(0.75),Brick_Kilns_EF!$E$3)</f>
        <v>3.4499999999999999E-3</v>
      </c>
      <c r="O2627" s="13">
        <f t="shared" ref="O2627:O2690" si="166">I2627*N2627</f>
        <v>30.659494499999997</v>
      </c>
      <c r="P2627" s="13">
        <f>IF(D2627="ZZ",Brick_Kilns_EF!$E$4*(0.75),Brick_Kilns_EF!$E$4)</f>
        <v>3.5250000000000004E-3</v>
      </c>
      <c r="Q2627" s="13">
        <f t="shared" ref="Q2627:Q2690" si="167">I2627*P2627</f>
        <v>31.326005250000001</v>
      </c>
    </row>
    <row r="2628" spans="1:17">
      <c r="A2628" s="13" t="s">
        <v>2639</v>
      </c>
      <c r="B2628" s="13">
        <v>23.683284499999999</v>
      </c>
      <c r="C2628" s="13">
        <v>89.179189800000003</v>
      </c>
      <c r="D2628" s="13" t="s">
        <v>2219</v>
      </c>
      <c r="E2628" s="13" t="s">
        <v>4927</v>
      </c>
      <c r="F2628" s="13" t="s">
        <v>9</v>
      </c>
      <c r="G2628" s="13" t="s">
        <v>4802</v>
      </c>
      <c r="H2628" s="13" t="s">
        <v>4816</v>
      </c>
      <c r="I2628" s="13">
        <f>(Brick_Kilns_EF!$B$13*Brick_Kilns_EF!$B$11*Brick_Kilns_EF!$B$12)</f>
        <v>8886.81</v>
      </c>
      <c r="J2628" s="13">
        <f>IF(D2628="ZZ",Brick_Kilns_EF!$E$5*(0.75),Brick_Kilns_EF!$E$5)</f>
        <v>7.2749999999999985E-3</v>
      </c>
      <c r="K2628" s="13">
        <f t="shared" si="165"/>
        <v>64.651542749999976</v>
      </c>
      <c r="L2628" s="13">
        <f>IF(D2628="ZZ",Brick_Kilns_EF!$E$2*(0.75),Brick_Kilns_EF!$E$2)</f>
        <v>5.0999999999999995E-3</v>
      </c>
      <c r="M2628" s="13">
        <f t="shared" si="164"/>
        <v>45.32273099999999</v>
      </c>
      <c r="N2628" s="13">
        <f>IF(D2628="ZZ",Brick_Kilns_EF!$E$3*(0.75),Brick_Kilns_EF!$E$3)</f>
        <v>3.4499999999999999E-3</v>
      </c>
      <c r="O2628" s="13">
        <f t="shared" si="166"/>
        <v>30.659494499999997</v>
      </c>
      <c r="P2628" s="13">
        <f>IF(D2628="ZZ",Brick_Kilns_EF!$E$4*(0.75),Brick_Kilns_EF!$E$4)</f>
        <v>3.5250000000000004E-3</v>
      </c>
      <c r="Q2628" s="13">
        <f t="shared" si="167"/>
        <v>31.326005250000001</v>
      </c>
    </row>
    <row r="2629" spans="1:17">
      <c r="A2629" s="13" t="s">
        <v>2640</v>
      </c>
      <c r="B2629" s="13">
        <v>22.55333495</v>
      </c>
      <c r="C2629" s="13">
        <v>89.183726899999996</v>
      </c>
      <c r="D2629" s="13" t="s">
        <v>2219</v>
      </c>
      <c r="E2629" s="13" t="s">
        <v>4927</v>
      </c>
      <c r="F2629" s="13" t="s">
        <v>9</v>
      </c>
      <c r="G2629" s="13" t="s">
        <v>4802</v>
      </c>
      <c r="H2629" s="13" t="s">
        <v>4816</v>
      </c>
      <c r="I2629" s="13">
        <f>(Brick_Kilns_EF!$B$13*Brick_Kilns_EF!$B$11*Brick_Kilns_EF!$B$12)</f>
        <v>8886.81</v>
      </c>
      <c r="J2629" s="13">
        <f>IF(D2629="ZZ",Brick_Kilns_EF!$E$5*(0.75),Brick_Kilns_EF!$E$5)</f>
        <v>7.2749999999999985E-3</v>
      </c>
      <c r="K2629" s="13">
        <f t="shared" si="165"/>
        <v>64.651542749999976</v>
      </c>
      <c r="L2629" s="13">
        <f>IF(D2629="ZZ",Brick_Kilns_EF!$E$2*(0.75),Brick_Kilns_EF!$E$2)</f>
        <v>5.0999999999999995E-3</v>
      </c>
      <c r="M2629" s="13">
        <f t="shared" si="164"/>
        <v>45.32273099999999</v>
      </c>
      <c r="N2629" s="13">
        <f>IF(D2629="ZZ",Brick_Kilns_EF!$E$3*(0.75),Brick_Kilns_EF!$E$3)</f>
        <v>3.4499999999999999E-3</v>
      </c>
      <c r="O2629" s="13">
        <f t="shared" si="166"/>
        <v>30.659494499999997</v>
      </c>
      <c r="P2629" s="13">
        <f>IF(D2629="ZZ",Brick_Kilns_EF!$E$4*(0.75),Brick_Kilns_EF!$E$4)</f>
        <v>3.5250000000000004E-3</v>
      </c>
      <c r="Q2629" s="13">
        <f t="shared" si="167"/>
        <v>31.326005250000001</v>
      </c>
    </row>
    <row r="2630" spans="1:17">
      <c r="A2630" s="13" t="s">
        <v>2641</v>
      </c>
      <c r="B2630" s="13">
        <v>24.109367559999999</v>
      </c>
      <c r="C2630" s="13">
        <v>89.883846169999998</v>
      </c>
      <c r="D2630" s="13" t="s">
        <v>2219</v>
      </c>
      <c r="E2630" s="13" t="s">
        <v>4927</v>
      </c>
      <c r="F2630" s="13" t="s">
        <v>7</v>
      </c>
      <c r="G2630" s="13" t="s">
        <v>4802</v>
      </c>
      <c r="H2630" s="13" t="s">
        <v>4816</v>
      </c>
      <c r="I2630" s="13">
        <f>(Brick_Kilns_EF!$B$13*Brick_Kilns_EF!$B$11*Brick_Kilns_EF!$B$12)</f>
        <v>8886.81</v>
      </c>
      <c r="J2630" s="13">
        <f>IF(D2630="ZZ",Brick_Kilns_EF!$E$5*(0.75),Brick_Kilns_EF!$E$5)</f>
        <v>7.2749999999999985E-3</v>
      </c>
      <c r="K2630" s="13">
        <f t="shared" si="165"/>
        <v>64.651542749999976</v>
      </c>
      <c r="L2630" s="13">
        <f>IF(D2630="ZZ",Brick_Kilns_EF!$E$2*(0.75),Brick_Kilns_EF!$E$2)</f>
        <v>5.0999999999999995E-3</v>
      </c>
      <c r="M2630" s="13">
        <f t="shared" si="164"/>
        <v>45.32273099999999</v>
      </c>
      <c r="N2630" s="13">
        <f>IF(D2630="ZZ",Brick_Kilns_EF!$E$3*(0.75),Brick_Kilns_EF!$E$3)</f>
        <v>3.4499999999999999E-3</v>
      </c>
      <c r="O2630" s="13">
        <f t="shared" si="166"/>
        <v>30.659494499999997</v>
      </c>
      <c r="P2630" s="13">
        <f>IF(D2630="ZZ",Brick_Kilns_EF!$E$4*(0.75),Brick_Kilns_EF!$E$4)</f>
        <v>3.5250000000000004E-3</v>
      </c>
      <c r="Q2630" s="13">
        <f t="shared" si="167"/>
        <v>31.326005250000001</v>
      </c>
    </row>
    <row r="2631" spans="1:17">
      <c r="A2631" s="13" t="s">
        <v>2642</v>
      </c>
      <c r="B2631" s="13">
        <v>24.040126109999999</v>
      </c>
      <c r="C2631" s="13">
        <v>89.911316439999993</v>
      </c>
      <c r="D2631" s="13" t="s">
        <v>2219</v>
      </c>
      <c r="E2631" s="13" t="s">
        <v>4927</v>
      </c>
      <c r="F2631" s="13" t="s">
        <v>7</v>
      </c>
      <c r="G2631" s="13" t="s">
        <v>4802</v>
      </c>
      <c r="H2631" s="13" t="s">
        <v>4816</v>
      </c>
      <c r="I2631" s="13">
        <f>(Brick_Kilns_EF!$B$13*Brick_Kilns_EF!$B$11*Brick_Kilns_EF!$B$12)</f>
        <v>8886.81</v>
      </c>
      <c r="J2631" s="13">
        <f>IF(D2631="ZZ",Brick_Kilns_EF!$E$5*(0.75),Brick_Kilns_EF!$E$5)</f>
        <v>7.2749999999999985E-3</v>
      </c>
      <c r="K2631" s="13">
        <f t="shared" si="165"/>
        <v>64.651542749999976</v>
      </c>
      <c r="L2631" s="13">
        <f>IF(D2631="ZZ",Brick_Kilns_EF!$E$2*(0.75),Brick_Kilns_EF!$E$2)</f>
        <v>5.0999999999999995E-3</v>
      </c>
      <c r="M2631" s="13">
        <f t="shared" si="164"/>
        <v>45.32273099999999</v>
      </c>
      <c r="N2631" s="13">
        <f>IF(D2631="ZZ",Brick_Kilns_EF!$E$3*(0.75),Brick_Kilns_EF!$E$3)</f>
        <v>3.4499999999999999E-3</v>
      </c>
      <c r="O2631" s="13">
        <f t="shared" si="166"/>
        <v>30.659494499999997</v>
      </c>
      <c r="P2631" s="13">
        <f>IF(D2631="ZZ",Brick_Kilns_EF!$E$4*(0.75),Brick_Kilns_EF!$E$4)</f>
        <v>3.5250000000000004E-3</v>
      </c>
      <c r="Q2631" s="13">
        <f t="shared" si="167"/>
        <v>31.326005250000001</v>
      </c>
    </row>
    <row r="2632" spans="1:17">
      <c r="A2632" s="13" t="s">
        <v>2643</v>
      </c>
      <c r="B2632" s="13">
        <v>23.163872699999999</v>
      </c>
      <c r="C2632" s="13">
        <v>90.236090759999996</v>
      </c>
      <c r="D2632" s="13" t="s">
        <v>2219</v>
      </c>
      <c r="E2632" s="13" t="s">
        <v>4927</v>
      </c>
      <c r="F2632" s="13" t="s">
        <v>7</v>
      </c>
      <c r="G2632" s="13" t="s">
        <v>4802</v>
      </c>
      <c r="H2632" s="13" t="s">
        <v>4816</v>
      </c>
      <c r="I2632" s="13">
        <f>(Brick_Kilns_EF!$B$13*Brick_Kilns_EF!$B$11*Brick_Kilns_EF!$B$12)</f>
        <v>8886.81</v>
      </c>
      <c r="J2632" s="13">
        <f>IF(D2632="ZZ",Brick_Kilns_EF!$E$5*(0.75),Brick_Kilns_EF!$E$5)</f>
        <v>7.2749999999999985E-3</v>
      </c>
      <c r="K2632" s="13">
        <f t="shared" si="165"/>
        <v>64.651542749999976</v>
      </c>
      <c r="L2632" s="13">
        <f>IF(D2632="ZZ",Brick_Kilns_EF!$E$2*(0.75),Brick_Kilns_EF!$E$2)</f>
        <v>5.0999999999999995E-3</v>
      </c>
      <c r="M2632" s="13">
        <f t="shared" si="164"/>
        <v>45.32273099999999</v>
      </c>
      <c r="N2632" s="13">
        <f>IF(D2632="ZZ",Brick_Kilns_EF!$E$3*(0.75),Brick_Kilns_EF!$E$3)</f>
        <v>3.4499999999999999E-3</v>
      </c>
      <c r="O2632" s="13">
        <f t="shared" si="166"/>
        <v>30.659494499999997</v>
      </c>
      <c r="P2632" s="13">
        <f>IF(D2632="ZZ",Brick_Kilns_EF!$E$4*(0.75),Brick_Kilns_EF!$E$4)</f>
        <v>3.5250000000000004E-3</v>
      </c>
      <c r="Q2632" s="13">
        <f t="shared" si="167"/>
        <v>31.326005250000001</v>
      </c>
    </row>
    <row r="2633" spans="1:17">
      <c r="A2633" s="13" t="s">
        <v>2644</v>
      </c>
      <c r="B2633" s="13">
        <v>23.798549349999998</v>
      </c>
      <c r="C2633" s="13">
        <v>88.904861769999997</v>
      </c>
      <c r="D2633" s="13" t="s">
        <v>2219</v>
      </c>
      <c r="E2633" s="13" t="s">
        <v>4927</v>
      </c>
      <c r="F2633" s="13" t="s">
        <v>9</v>
      </c>
      <c r="G2633" s="13" t="s">
        <v>4802</v>
      </c>
      <c r="H2633" s="13" t="s">
        <v>4816</v>
      </c>
      <c r="I2633" s="13">
        <f>(Brick_Kilns_EF!$B$13*Brick_Kilns_EF!$B$11*Brick_Kilns_EF!$B$12)</f>
        <v>8886.81</v>
      </c>
      <c r="J2633" s="13">
        <f>IF(D2633="ZZ",Brick_Kilns_EF!$E$5*(0.75),Brick_Kilns_EF!$E$5)</f>
        <v>7.2749999999999985E-3</v>
      </c>
      <c r="K2633" s="13">
        <f t="shared" si="165"/>
        <v>64.651542749999976</v>
      </c>
      <c r="L2633" s="13">
        <f>IF(D2633="ZZ",Brick_Kilns_EF!$E$2*(0.75),Brick_Kilns_EF!$E$2)</f>
        <v>5.0999999999999995E-3</v>
      </c>
      <c r="M2633" s="13">
        <f t="shared" si="164"/>
        <v>45.32273099999999</v>
      </c>
      <c r="N2633" s="13">
        <f>IF(D2633="ZZ",Brick_Kilns_EF!$E$3*(0.75),Brick_Kilns_EF!$E$3)</f>
        <v>3.4499999999999999E-3</v>
      </c>
      <c r="O2633" s="13">
        <f t="shared" si="166"/>
        <v>30.659494499999997</v>
      </c>
      <c r="P2633" s="13">
        <f>IF(D2633="ZZ",Brick_Kilns_EF!$E$4*(0.75),Brick_Kilns_EF!$E$4)</f>
        <v>3.5250000000000004E-3</v>
      </c>
      <c r="Q2633" s="13">
        <f t="shared" si="167"/>
        <v>31.326005250000001</v>
      </c>
    </row>
    <row r="2634" spans="1:17">
      <c r="A2634" s="13" t="s">
        <v>2645</v>
      </c>
      <c r="B2634" s="13">
        <v>22.65679746</v>
      </c>
      <c r="C2634" s="13">
        <v>89.293766340000005</v>
      </c>
      <c r="D2634" s="13" t="s">
        <v>2219</v>
      </c>
      <c r="E2634" s="13" t="s">
        <v>4927</v>
      </c>
      <c r="F2634" s="13" t="s">
        <v>9</v>
      </c>
      <c r="G2634" s="13" t="s">
        <v>4802</v>
      </c>
      <c r="H2634" s="13" t="s">
        <v>4816</v>
      </c>
      <c r="I2634" s="13">
        <f>(Brick_Kilns_EF!$B$13*Brick_Kilns_EF!$B$11*Brick_Kilns_EF!$B$12)</f>
        <v>8886.81</v>
      </c>
      <c r="J2634" s="13">
        <f>IF(D2634="ZZ",Brick_Kilns_EF!$E$5*(0.75),Brick_Kilns_EF!$E$5)</f>
        <v>7.2749999999999985E-3</v>
      </c>
      <c r="K2634" s="13">
        <f t="shared" si="165"/>
        <v>64.651542749999976</v>
      </c>
      <c r="L2634" s="13">
        <f>IF(D2634="ZZ",Brick_Kilns_EF!$E$2*(0.75),Brick_Kilns_EF!$E$2)</f>
        <v>5.0999999999999995E-3</v>
      </c>
      <c r="M2634" s="13">
        <f t="shared" si="164"/>
        <v>45.32273099999999</v>
      </c>
      <c r="N2634" s="13">
        <f>IF(D2634="ZZ",Brick_Kilns_EF!$E$3*(0.75),Brick_Kilns_EF!$E$3)</f>
        <v>3.4499999999999999E-3</v>
      </c>
      <c r="O2634" s="13">
        <f t="shared" si="166"/>
        <v>30.659494499999997</v>
      </c>
      <c r="P2634" s="13">
        <f>IF(D2634="ZZ",Brick_Kilns_EF!$E$4*(0.75),Brick_Kilns_EF!$E$4)</f>
        <v>3.5250000000000004E-3</v>
      </c>
      <c r="Q2634" s="13">
        <f t="shared" si="167"/>
        <v>31.326005250000001</v>
      </c>
    </row>
    <row r="2635" spans="1:17">
      <c r="A2635" s="13" t="s">
        <v>2646</v>
      </c>
      <c r="B2635" s="13">
        <v>23.63761581</v>
      </c>
      <c r="C2635" s="13">
        <v>90.441719160000005</v>
      </c>
      <c r="D2635" s="13" t="s">
        <v>2219</v>
      </c>
      <c r="E2635" s="13" t="s">
        <v>4927</v>
      </c>
      <c r="F2635" s="13" t="s">
        <v>7</v>
      </c>
      <c r="G2635" s="13" t="s">
        <v>4802</v>
      </c>
      <c r="H2635" s="13" t="s">
        <v>4816</v>
      </c>
      <c r="I2635" s="13">
        <f>(Brick_Kilns_EF!$B$13*Brick_Kilns_EF!$B$11*Brick_Kilns_EF!$B$12)</f>
        <v>8886.81</v>
      </c>
      <c r="J2635" s="13">
        <f>IF(D2635="ZZ",Brick_Kilns_EF!$E$5*(0.75),Brick_Kilns_EF!$E$5)</f>
        <v>7.2749999999999985E-3</v>
      </c>
      <c r="K2635" s="13">
        <f t="shared" si="165"/>
        <v>64.651542749999976</v>
      </c>
      <c r="L2635" s="13">
        <f>IF(D2635="ZZ",Brick_Kilns_EF!$E$2*(0.75),Brick_Kilns_EF!$E$2)</f>
        <v>5.0999999999999995E-3</v>
      </c>
      <c r="M2635" s="13">
        <f t="shared" si="164"/>
        <v>45.32273099999999</v>
      </c>
      <c r="N2635" s="13">
        <f>IF(D2635="ZZ",Brick_Kilns_EF!$E$3*(0.75),Brick_Kilns_EF!$E$3)</f>
        <v>3.4499999999999999E-3</v>
      </c>
      <c r="O2635" s="13">
        <f t="shared" si="166"/>
        <v>30.659494499999997</v>
      </c>
      <c r="P2635" s="13">
        <f>IF(D2635="ZZ",Brick_Kilns_EF!$E$4*(0.75),Brick_Kilns_EF!$E$4)</f>
        <v>3.5250000000000004E-3</v>
      </c>
      <c r="Q2635" s="13">
        <f t="shared" si="167"/>
        <v>31.326005250000001</v>
      </c>
    </row>
    <row r="2636" spans="1:17">
      <c r="A2636" s="13" t="s">
        <v>2647</v>
      </c>
      <c r="B2636" s="13">
        <v>23.734664299999999</v>
      </c>
      <c r="C2636" s="13">
        <v>89.624444159999996</v>
      </c>
      <c r="D2636" s="13" t="s">
        <v>2219</v>
      </c>
      <c r="E2636" s="13" t="s">
        <v>4927</v>
      </c>
      <c r="F2636" s="13" t="s">
        <v>7</v>
      </c>
      <c r="G2636" s="13" t="s">
        <v>4802</v>
      </c>
      <c r="H2636" s="13" t="s">
        <v>4816</v>
      </c>
      <c r="I2636" s="13">
        <f>(Brick_Kilns_EF!$B$13*Brick_Kilns_EF!$B$11*Brick_Kilns_EF!$B$12)</f>
        <v>8886.81</v>
      </c>
      <c r="J2636" s="13">
        <f>IF(D2636="ZZ",Brick_Kilns_EF!$E$5*(0.75),Brick_Kilns_EF!$E$5)</f>
        <v>7.2749999999999985E-3</v>
      </c>
      <c r="K2636" s="13">
        <f t="shared" si="165"/>
        <v>64.651542749999976</v>
      </c>
      <c r="L2636" s="13">
        <f>IF(D2636="ZZ",Brick_Kilns_EF!$E$2*(0.75),Brick_Kilns_EF!$E$2)</f>
        <v>5.0999999999999995E-3</v>
      </c>
      <c r="M2636" s="13">
        <f t="shared" si="164"/>
        <v>45.32273099999999</v>
      </c>
      <c r="N2636" s="13">
        <f>IF(D2636="ZZ",Brick_Kilns_EF!$E$3*(0.75),Brick_Kilns_EF!$E$3)</f>
        <v>3.4499999999999999E-3</v>
      </c>
      <c r="O2636" s="13">
        <f t="shared" si="166"/>
        <v>30.659494499999997</v>
      </c>
      <c r="P2636" s="13">
        <f>IF(D2636="ZZ",Brick_Kilns_EF!$E$4*(0.75),Brick_Kilns_EF!$E$4)</f>
        <v>3.5250000000000004E-3</v>
      </c>
      <c r="Q2636" s="13">
        <f t="shared" si="167"/>
        <v>31.326005250000001</v>
      </c>
    </row>
    <row r="2637" spans="1:17">
      <c r="A2637" s="13" t="s">
        <v>2648</v>
      </c>
      <c r="B2637" s="13">
        <v>23.78095433</v>
      </c>
      <c r="C2637" s="13">
        <v>90.322029330000007</v>
      </c>
      <c r="D2637" s="13" t="s">
        <v>2219</v>
      </c>
      <c r="E2637" s="13" t="s">
        <v>4927</v>
      </c>
      <c r="F2637" s="13" t="s">
        <v>7</v>
      </c>
      <c r="G2637" s="13" t="s">
        <v>4802</v>
      </c>
      <c r="H2637" s="13" t="s">
        <v>4816</v>
      </c>
      <c r="I2637" s="13">
        <f>(Brick_Kilns_EF!$B$13*Brick_Kilns_EF!$B$11*Brick_Kilns_EF!$B$12)</f>
        <v>8886.81</v>
      </c>
      <c r="J2637" s="13">
        <f>IF(D2637="ZZ",Brick_Kilns_EF!$E$5*(0.75),Brick_Kilns_EF!$E$5)</f>
        <v>7.2749999999999985E-3</v>
      </c>
      <c r="K2637" s="13">
        <f t="shared" si="165"/>
        <v>64.651542749999976</v>
      </c>
      <c r="L2637" s="13">
        <f>IF(D2637="ZZ",Brick_Kilns_EF!$E$2*(0.75),Brick_Kilns_EF!$E$2)</f>
        <v>5.0999999999999995E-3</v>
      </c>
      <c r="M2637" s="13">
        <f t="shared" si="164"/>
        <v>45.32273099999999</v>
      </c>
      <c r="N2637" s="13">
        <f>IF(D2637="ZZ",Brick_Kilns_EF!$E$3*(0.75),Brick_Kilns_EF!$E$3)</f>
        <v>3.4499999999999999E-3</v>
      </c>
      <c r="O2637" s="13">
        <f t="shared" si="166"/>
        <v>30.659494499999997</v>
      </c>
      <c r="P2637" s="13">
        <f>IF(D2637="ZZ",Brick_Kilns_EF!$E$4*(0.75),Brick_Kilns_EF!$E$4)</f>
        <v>3.5250000000000004E-3</v>
      </c>
      <c r="Q2637" s="13">
        <f t="shared" si="167"/>
        <v>31.326005250000001</v>
      </c>
    </row>
    <row r="2638" spans="1:17">
      <c r="A2638" s="13" t="s">
        <v>2649</v>
      </c>
      <c r="B2638" s="13">
        <v>23.368744240000002</v>
      </c>
      <c r="C2638" s="13">
        <v>90.05859719</v>
      </c>
      <c r="D2638" s="13" t="s">
        <v>2219</v>
      </c>
      <c r="E2638" s="13" t="s">
        <v>4927</v>
      </c>
      <c r="F2638" s="13" t="s">
        <v>7</v>
      </c>
      <c r="G2638" s="13" t="s">
        <v>4802</v>
      </c>
      <c r="H2638" s="13" t="s">
        <v>4816</v>
      </c>
      <c r="I2638" s="13">
        <f>(Brick_Kilns_EF!$B$13*Brick_Kilns_EF!$B$11*Brick_Kilns_EF!$B$12)</f>
        <v>8886.81</v>
      </c>
      <c r="J2638" s="13">
        <f>IF(D2638="ZZ",Brick_Kilns_EF!$E$5*(0.75),Brick_Kilns_EF!$E$5)</f>
        <v>7.2749999999999985E-3</v>
      </c>
      <c r="K2638" s="13">
        <f t="shared" si="165"/>
        <v>64.651542749999976</v>
      </c>
      <c r="L2638" s="13">
        <f>IF(D2638="ZZ",Brick_Kilns_EF!$E$2*(0.75),Brick_Kilns_EF!$E$2)</f>
        <v>5.0999999999999995E-3</v>
      </c>
      <c r="M2638" s="13">
        <f t="shared" si="164"/>
        <v>45.32273099999999</v>
      </c>
      <c r="N2638" s="13">
        <f>IF(D2638="ZZ",Brick_Kilns_EF!$E$3*(0.75),Brick_Kilns_EF!$E$3)</f>
        <v>3.4499999999999999E-3</v>
      </c>
      <c r="O2638" s="13">
        <f t="shared" si="166"/>
        <v>30.659494499999997</v>
      </c>
      <c r="P2638" s="13">
        <f>IF(D2638="ZZ",Brick_Kilns_EF!$E$4*(0.75),Brick_Kilns_EF!$E$4)</f>
        <v>3.5250000000000004E-3</v>
      </c>
      <c r="Q2638" s="13">
        <f t="shared" si="167"/>
        <v>31.326005250000001</v>
      </c>
    </row>
    <row r="2639" spans="1:17">
      <c r="A2639" s="13" t="s">
        <v>2650</v>
      </c>
      <c r="B2639" s="13">
        <v>23.00262348</v>
      </c>
      <c r="C2639" s="13">
        <v>89.068514910000005</v>
      </c>
      <c r="D2639" s="13" t="s">
        <v>2219</v>
      </c>
      <c r="E2639" s="13" t="s">
        <v>4927</v>
      </c>
      <c r="F2639" s="13" t="s">
        <v>9</v>
      </c>
      <c r="G2639" s="13" t="s">
        <v>4802</v>
      </c>
      <c r="H2639" s="13" t="s">
        <v>4816</v>
      </c>
      <c r="I2639" s="13">
        <f>(Brick_Kilns_EF!$B$13*Brick_Kilns_EF!$B$11*Brick_Kilns_EF!$B$12)</f>
        <v>8886.81</v>
      </c>
      <c r="J2639" s="13">
        <f>IF(D2639="ZZ",Brick_Kilns_EF!$E$5*(0.75),Brick_Kilns_EF!$E$5)</f>
        <v>7.2749999999999985E-3</v>
      </c>
      <c r="K2639" s="13">
        <f t="shared" si="165"/>
        <v>64.651542749999976</v>
      </c>
      <c r="L2639" s="13">
        <f>IF(D2639="ZZ",Brick_Kilns_EF!$E$2*(0.75),Brick_Kilns_EF!$E$2)</f>
        <v>5.0999999999999995E-3</v>
      </c>
      <c r="M2639" s="13">
        <f t="shared" si="164"/>
        <v>45.32273099999999</v>
      </c>
      <c r="N2639" s="13">
        <f>IF(D2639="ZZ",Brick_Kilns_EF!$E$3*(0.75),Brick_Kilns_EF!$E$3)</f>
        <v>3.4499999999999999E-3</v>
      </c>
      <c r="O2639" s="13">
        <f t="shared" si="166"/>
        <v>30.659494499999997</v>
      </c>
      <c r="P2639" s="13">
        <f>IF(D2639="ZZ",Brick_Kilns_EF!$E$4*(0.75),Brick_Kilns_EF!$E$4)</f>
        <v>3.5250000000000004E-3</v>
      </c>
      <c r="Q2639" s="13">
        <f t="shared" si="167"/>
        <v>31.326005250000001</v>
      </c>
    </row>
    <row r="2640" spans="1:17">
      <c r="A2640" s="13" t="s">
        <v>2651</v>
      </c>
      <c r="B2640" s="13">
        <v>23.223579040000001</v>
      </c>
      <c r="C2640" s="13">
        <v>89.990854240000004</v>
      </c>
      <c r="D2640" s="13" t="s">
        <v>2219</v>
      </c>
      <c r="E2640" s="13" t="s">
        <v>4927</v>
      </c>
      <c r="F2640" s="13" t="s">
        <v>7</v>
      </c>
      <c r="G2640" s="13" t="s">
        <v>4802</v>
      </c>
      <c r="H2640" s="13" t="s">
        <v>4816</v>
      </c>
      <c r="I2640" s="13">
        <f>(Brick_Kilns_EF!$B$13*Brick_Kilns_EF!$B$11*Brick_Kilns_EF!$B$12)</f>
        <v>8886.81</v>
      </c>
      <c r="J2640" s="13">
        <f>IF(D2640="ZZ",Brick_Kilns_EF!$E$5*(0.75),Brick_Kilns_EF!$E$5)</f>
        <v>7.2749999999999985E-3</v>
      </c>
      <c r="K2640" s="13">
        <f t="shared" si="165"/>
        <v>64.651542749999976</v>
      </c>
      <c r="L2640" s="13">
        <f>IF(D2640="ZZ",Brick_Kilns_EF!$E$2*(0.75),Brick_Kilns_EF!$E$2)</f>
        <v>5.0999999999999995E-3</v>
      </c>
      <c r="M2640" s="13">
        <f t="shared" si="164"/>
        <v>45.32273099999999</v>
      </c>
      <c r="N2640" s="13">
        <f>IF(D2640="ZZ",Brick_Kilns_EF!$E$3*(0.75),Brick_Kilns_EF!$E$3)</f>
        <v>3.4499999999999999E-3</v>
      </c>
      <c r="O2640" s="13">
        <f t="shared" si="166"/>
        <v>30.659494499999997</v>
      </c>
      <c r="P2640" s="13">
        <f>IF(D2640="ZZ",Brick_Kilns_EF!$E$4*(0.75),Brick_Kilns_EF!$E$4)</f>
        <v>3.5250000000000004E-3</v>
      </c>
      <c r="Q2640" s="13">
        <f t="shared" si="167"/>
        <v>31.326005250000001</v>
      </c>
    </row>
    <row r="2641" spans="1:17">
      <c r="A2641" s="13" t="s">
        <v>2652</v>
      </c>
      <c r="B2641" s="13">
        <v>23.29063545</v>
      </c>
      <c r="C2641" s="13">
        <v>90.268492179999996</v>
      </c>
      <c r="D2641" s="13" t="s">
        <v>2219</v>
      </c>
      <c r="E2641" s="13" t="s">
        <v>4927</v>
      </c>
      <c r="F2641" s="13" t="s">
        <v>7</v>
      </c>
      <c r="G2641" s="13" t="s">
        <v>4802</v>
      </c>
      <c r="H2641" s="13" t="s">
        <v>4816</v>
      </c>
      <c r="I2641" s="13">
        <f>(Brick_Kilns_EF!$B$13*Brick_Kilns_EF!$B$11*Brick_Kilns_EF!$B$12)</f>
        <v>8886.81</v>
      </c>
      <c r="J2641" s="13">
        <f>IF(D2641="ZZ",Brick_Kilns_EF!$E$5*(0.75),Brick_Kilns_EF!$E$5)</f>
        <v>7.2749999999999985E-3</v>
      </c>
      <c r="K2641" s="13">
        <f t="shared" si="165"/>
        <v>64.651542749999976</v>
      </c>
      <c r="L2641" s="13">
        <f>IF(D2641="ZZ",Brick_Kilns_EF!$E$2*(0.75),Brick_Kilns_EF!$E$2)</f>
        <v>5.0999999999999995E-3</v>
      </c>
      <c r="M2641" s="13">
        <f t="shared" si="164"/>
        <v>45.32273099999999</v>
      </c>
      <c r="N2641" s="13">
        <f>IF(D2641="ZZ",Brick_Kilns_EF!$E$3*(0.75),Brick_Kilns_EF!$E$3)</f>
        <v>3.4499999999999999E-3</v>
      </c>
      <c r="O2641" s="13">
        <f t="shared" si="166"/>
        <v>30.659494499999997</v>
      </c>
      <c r="P2641" s="13">
        <f>IF(D2641="ZZ",Brick_Kilns_EF!$E$4*(0.75),Brick_Kilns_EF!$E$4)</f>
        <v>3.5250000000000004E-3</v>
      </c>
      <c r="Q2641" s="13">
        <f t="shared" si="167"/>
        <v>31.326005250000001</v>
      </c>
    </row>
    <row r="2642" spans="1:17">
      <c r="A2642" s="13" t="s">
        <v>2653</v>
      </c>
      <c r="B2642" s="13">
        <v>23.858054620000001</v>
      </c>
      <c r="C2642" s="13">
        <v>88.756616050000005</v>
      </c>
      <c r="D2642" s="13" t="s">
        <v>2219</v>
      </c>
      <c r="E2642" s="13" t="s">
        <v>4927</v>
      </c>
      <c r="F2642" s="13" t="s">
        <v>9</v>
      </c>
      <c r="G2642" s="13" t="s">
        <v>4802</v>
      </c>
      <c r="H2642" s="13" t="s">
        <v>4816</v>
      </c>
      <c r="I2642" s="13">
        <f>(Brick_Kilns_EF!$B$13*Brick_Kilns_EF!$B$11*Brick_Kilns_EF!$B$12)</f>
        <v>8886.81</v>
      </c>
      <c r="J2642" s="13">
        <f>IF(D2642="ZZ",Brick_Kilns_EF!$E$5*(0.75),Brick_Kilns_EF!$E$5)</f>
        <v>7.2749999999999985E-3</v>
      </c>
      <c r="K2642" s="13">
        <f t="shared" si="165"/>
        <v>64.651542749999976</v>
      </c>
      <c r="L2642" s="13">
        <f>IF(D2642="ZZ",Brick_Kilns_EF!$E$2*(0.75),Brick_Kilns_EF!$E$2)</f>
        <v>5.0999999999999995E-3</v>
      </c>
      <c r="M2642" s="13">
        <f t="shared" si="164"/>
        <v>45.32273099999999</v>
      </c>
      <c r="N2642" s="13">
        <f>IF(D2642="ZZ",Brick_Kilns_EF!$E$3*(0.75),Brick_Kilns_EF!$E$3)</f>
        <v>3.4499999999999999E-3</v>
      </c>
      <c r="O2642" s="13">
        <f t="shared" si="166"/>
        <v>30.659494499999997</v>
      </c>
      <c r="P2642" s="13">
        <f>IF(D2642="ZZ",Brick_Kilns_EF!$E$4*(0.75),Brick_Kilns_EF!$E$4)</f>
        <v>3.5250000000000004E-3</v>
      </c>
      <c r="Q2642" s="13">
        <f t="shared" si="167"/>
        <v>31.326005250000001</v>
      </c>
    </row>
    <row r="2643" spans="1:17">
      <c r="A2643" s="13" t="s">
        <v>2654</v>
      </c>
      <c r="B2643" s="13">
        <v>22.68425147</v>
      </c>
      <c r="C2643" s="13">
        <v>89.527612090000005</v>
      </c>
      <c r="D2643" s="13" t="s">
        <v>2219</v>
      </c>
      <c r="E2643" s="13" t="s">
        <v>4927</v>
      </c>
      <c r="F2643" s="13" t="s">
        <v>9</v>
      </c>
      <c r="G2643" s="13" t="s">
        <v>4802</v>
      </c>
      <c r="H2643" s="13" t="s">
        <v>4816</v>
      </c>
      <c r="I2643" s="13">
        <f>(Brick_Kilns_EF!$B$13*Brick_Kilns_EF!$B$11*Brick_Kilns_EF!$B$12)</f>
        <v>8886.81</v>
      </c>
      <c r="J2643" s="13">
        <f>IF(D2643="ZZ",Brick_Kilns_EF!$E$5*(0.75),Brick_Kilns_EF!$E$5)</f>
        <v>7.2749999999999985E-3</v>
      </c>
      <c r="K2643" s="13">
        <f t="shared" si="165"/>
        <v>64.651542749999976</v>
      </c>
      <c r="L2643" s="13">
        <f>IF(D2643="ZZ",Brick_Kilns_EF!$E$2*(0.75),Brick_Kilns_EF!$E$2)</f>
        <v>5.0999999999999995E-3</v>
      </c>
      <c r="M2643" s="13">
        <f t="shared" si="164"/>
        <v>45.32273099999999</v>
      </c>
      <c r="N2643" s="13">
        <f>IF(D2643="ZZ",Brick_Kilns_EF!$E$3*(0.75),Brick_Kilns_EF!$E$3)</f>
        <v>3.4499999999999999E-3</v>
      </c>
      <c r="O2643" s="13">
        <f t="shared" si="166"/>
        <v>30.659494499999997</v>
      </c>
      <c r="P2643" s="13">
        <f>IF(D2643="ZZ",Brick_Kilns_EF!$E$4*(0.75),Brick_Kilns_EF!$E$4)</f>
        <v>3.5250000000000004E-3</v>
      </c>
      <c r="Q2643" s="13">
        <f t="shared" si="167"/>
        <v>31.326005250000001</v>
      </c>
    </row>
    <row r="2644" spans="1:17">
      <c r="A2644" s="13" t="s">
        <v>2655</v>
      </c>
      <c r="B2644" s="13">
        <v>22.816921180000001</v>
      </c>
      <c r="C2644" s="13">
        <v>89.636703199999999</v>
      </c>
      <c r="D2644" s="13" t="s">
        <v>2219</v>
      </c>
      <c r="E2644" s="13" t="s">
        <v>4927</v>
      </c>
      <c r="F2644" s="13" t="s">
        <v>9</v>
      </c>
      <c r="G2644" s="13" t="s">
        <v>4802</v>
      </c>
      <c r="H2644" s="13" t="s">
        <v>4816</v>
      </c>
      <c r="I2644" s="13">
        <f>(Brick_Kilns_EF!$B$13*Brick_Kilns_EF!$B$11*Brick_Kilns_EF!$B$12)</f>
        <v>8886.81</v>
      </c>
      <c r="J2644" s="13">
        <f>IF(D2644="ZZ",Brick_Kilns_EF!$E$5*(0.75),Brick_Kilns_EF!$E$5)</f>
        <v>7.2749999999999985E-3</v>
      </c>
      <c r="K2644" s="13">
        <f t="shared" si="165"/>
        <v>64.651542749999976</v>
      </c>
      <c r="L2644" s="13">
        <f>IF(D2644="ZZ",Brick_Kilns_EF!$E$2*(0.75),Brick_Kilns_EF!$E$2)</f>
        <v>5.0999999999999995E-3</v>
      </c>
      <c r="M2644" s="13">
        <f t="shared" si="164"/>
        <v>45.32273099999999</v>
      </c>
      <c r="N2644" s="13">
        <f>IF(D2644="ZZ",Brick_Kilns_EF!$E$3*(0.75),Brick_Kilns_EF!$E$3)</f>
        <v>3.4499999999999999E-3</v>
      </c>
      <c r="O2644" s="13">
        <f t="shared" si="166"/>
        <v>30.659494499999997</v>
      </c>
      <c r="P2644" s="13">
        <f>IF(D2644="ZZ",Brick_Kilns_EF!$E$4*(0.75),Brick_Kilns_EF!$E$4)</f>
        <v>3.5250000000000004E-3</v>
      </c>
      <c r="Q2644" s="13">
        <f t="shared" si="167"/>
        <v>31.326005250000001</v>
      </c>
    </row>
    <row r="2645" spans="1:17">
      <c r="A2645" s="13" t="s">
        <v>2656</v>
      </c>
      <c r="B2645" s="13">
        <v>23.2080032</v>
      </c>
      <c r="C2645" s="13">
        <v>89.802924290000007</v>
      </c>
      <c r="D2645" s="13" t="s">
        <v>2219</v>
      </c>
      <c r="E2645" s="13" t="s">
        <v>4927</v>
      </c>
      <c r="F2645" s="13" t="s">
        <v>7</v>
      </c>
      <c r="G2645" s="13" t="s">
        <v>4802</v>
      </c>
      <c r="H2645" s="13" t="s">
        <v>4816</v>
      </c>
      <c r="I2645" s="13">
        <f>(Brick_Kilns_EF!$B$13*Brick_Kilns_EF!$B$11*Brick_Kilns_EF!$B$12)</f>
        <v>8886.81</v>
      </c>
      <c r="J2645" s="13">
        <f>IF(D2645="ZZ",Brick_Kilns_EF!$E$5*(0.75),Brick_Kilns_EF!$E$5)</f>
        <v>7.2749999999999985E-3</v>
      </c>
      <c r="K2645" s="13">
        <f t="shared" si="165"/>
        <v>64.651542749999976</v>
      </c>
      <c r="L2645" s="13">
        <f>IF(D2645="ZZ",Brick_Kilns_EF!$E$2*(0.75),Brick_Kilns_EF!$E$2)</f>
        <v>5.0999999999999995E-3</v>
      </c>
      <c r="M2645" s="13">
        <f t="shared" si="164"/>
        <v>45.32273099999999</v>
      </c>
      <c r="N2645" s="13">
        <f>IF(D2645="ZZ",Brick_Kilns_EF!$E$3*(0.75),Brick_Kilns_EF!$E$3)</f>
        <v>3.4499999999999999E-3</v>
      </c>
      <c r="O2645" s="13">
        <f t="shared" si="166"/>
        <v>30.659494499999997</v>
      </c>
      <c r="P2645" s="13">
        <f>IF(D2645="ZZ",Brick_Kilns_EF!$E$4*(0.75),Brick_Kilns_EF!$E$4)</f>
        <v>3.5250000000000004E-3</v>
      </c>
      <c r="Q2645" s="13">
        <f t="shared" si="167"/>
        <v>31.326005250000001</v>
      </c>
    </row>
    <row r="2646" spans="1:17">
      <c r="A2646" s="13" t="s">
        <v>2657</v>
      </c>
      <c r="B2646" s="13">
        <v>23.907325329999999</v>
      </c>
      <c r="C2646" s="13">
        <v>90.143712210000004</v>
      </c>
      <c r="D2646" s="13" t="s">
        <v>2219</v>
      </c>
      <c r="E2646" s="13" t="s">
        <v>4927</v>
      </c>
      <c r="F2646" s="13" t="s">
        <v>7</v>
      </c>
      <c r="G2646" s="13" t="s">
        <v>4802</v>
      </c>
      <c r="H2646" s="13" t="s">
        <v>4816</v>
      </c>
      <c r="I2646" s="13">
        <f>(Brick_Kilns_EF!$B$13*Brick_Kilns_EF!$B$11*Brick_Kilns_EF!$B$12)</f>
        <v>8886.81</v>
      </c>
      <c r="J2646" s="13">
        <f>IF(D2646="ZZ",Brick_Kilns_EF!$E$5*(0.75),Brick_Kilns_EF!$E$5)</f>
        <v>7.2749999999999985E-3</v>
      </c>
      <c r="K2646" s="13">
        <f t="shared" si="165"/>
        <v>64.651542749999976</v>
      </c>
      <c r="L2646" s="13">
        <f>IF(D2646="ZZ",Brick_Kilns_EF!$E$2*(0.75),Brick_Kilns_EF!$E$2)</f>
        <v>5.0999999999999995E-3</v>
      </c>
      <c r="M2646" s="13">
        <f t="shared" si="164"/>
        <v>45.32273099999999</v>
      </c>
      <c r="N2646" s="13">
        <f>IF(D2646="ZZ",Brick_Kilns_EF!$E$3*(0.75),Brick_Kilns_EF!$E$3)</f>
        <v>3.4499999999999999E-3</v>
      </c>
      <c r="O2646" s="13">
        <f t="shared" si="166"/>
        <v>30.659494499999997</v>
      </c>
      <c r="P2646" s="13">
        <f>IF(D2646="ZZ",Brick_Kilns_EF!$E$4*(0.75),Brick_Kilns_EF!$E$4)</f>
        <v>3.5250000000000004E-3</v>
      </c>
      <c r="Q2646" s="13">
        <f t="shared" si="167"/>
        <v>31.326005250000001</v>
      </c>
    </row>
    <row r="2647" spans="1:17">
      <c r="A2647" s="13" t="s">
        <v>2658</v>
      </c>
      <c r="B2647" s="13">
        <v>23.90704831</v>
      </c>
      <c r="C2647" s="13">
        <v>90.145163460000006</v>
      </c>
      <c r="D2647" s="13" t="s">
        <v>2219</v>
      </c>
      <c r="E2647" s="13" t="s">
        <v>4927</v>
      </c>
      <c r="F2647" s="13" t="s">
        <v>7</v>
      </c>
      <c r="G2647" s="13" t="s">
        <v>4802</v>
      </c>
      <c r="H2647" s="13" t="s">
        <v>4816</v>
      </c>
      <c r="I2647" s="13">
        <f>(Brick_Kilns_EF!$B$13*Brick_Kilns_EF!$B$11*Brick_Kilns_EF!$B$12)</f>
        <v>8886.81</v>
      </c>
      <c r="J2647" s="13">
        <f>IF(D2647="ZZ",Brick_Kilns_EF!$E$5*(0.75),Brick_Kilns_EF!$E$5)</f>
        <v>7.2749999999999985E-3</v>
      </c>
      <c r="K2647" s="13">
        <f t="shared" si="165"/>
        <v>64.651542749999976</v>
      </c>
      <c r="L2647" s="13">
        <f>IF(D2647="ZZ",Brick_Kilns_EF!$E$2*(0.75),Brick_Kilns_EF!$E$2)</f>
        <v>5.0999999999999995E-3</v>
      </c>
      <c r="M2647" s="13">
        <f t="shared" si="164"/>
        <v>45.32273099999999</v>
      </c>
      <c r="N2647" s="13">
        <f>IF(D2647="ZZ",Brick_Kilns_EF!$E$3*(0.75),Brick_Kilns_EF!$E$3)</f>
        <v>3.4499999999999999E-3</v>
      </c>
      <c r="O2647" s="13">
        <f t="shared" si="166"/>
        <v>30.659494499999997</v>
      </c>
      <c r="P2647" s="13">
        <f>IF(D2647="ZZ",Brick_Kilns_EF!$E$4*(0.75),Brick_Kilns_EF!$E$4)</f>
        <v>3.5250000000000004E-3</v>
      </c>
      <c r="Q2647" s="13">
        <f t="shared" si="167"/>
        <v>31.326005250000001</v>
      </c>
    </row>
    <row r="2648" spans="1:17">
      <c r="A2648" s="13" t="s">
        <v>2659</v>
      </c>
      <c r="B2648" s="13">
        <v>23.9048509</v>
      </c>
      <c r="C2648" s="13">
        <v>90.144717330000006</v>
      </c>
      <c r="D2648" s="13" t="s">
        <v>2219</v>
      </c>
      <c r="E2648" s="13" t="s">
        <v>4927</v>
      </c>
      <c r="F2648" s="13" t="s">
        <v>7</v>
      </c>
      <c r="G2648" s="13" t="s">
        <v>4802</v>
      </c>
      <c r="H2648" s="13" t="s">
        <v>4816</v>
      </c>
      <c r="I2648" s="13">
        <f>(Brick_Kilns_EF!$B$13*Brick_Kilns_EF!$B$11*Brick_Kilns_EF!$B$12)</f>
        <v>8886.81</v>
      </c>
      <c r="J2648" s="13">
        <f>IF(D2648="ZZ",Brick_Kilns_EF!$E$5*(0.75),Brick_Kilns_EF!$E$5)</f>
        <v>7.2749999999999985E-3</v>
      </c>
      <c r="K2648" s="13">
        <f t="shared" si="165"/>
        <v>64.651542749999976</v>
      </c>
      <c r="L2648" s="13">
        <f>IF(D2648="ZZ",Brick_Kilns_EF!$E$2*(0.75),Brick_Kilns_EF!$E$2)</f>
        <v>5.0999999999999995E-3</v>
      </c>
      <c r="M2648" s="13">
        <f t="shared" si="164"/>
        <v>45.32273099999999</v>
      </c>
      <c r="N2648" s="13">
        <f>IF(D2648="ZZ",Brick_Kilns_EF!$E$3*(0.75),Brick_Kilns_EF!$E$3)</f>
        <v>3.4499999999999999E-3</v>
      </c>
      <c r="O2648" s="13">
        <f t="shared" si="166"/>
        <v>30.659494499999997</v>
      </c>
      <c r="P2648" s="13">
        <f>IF(D2648="ZZ",Brick_Kilns_EF!$E$4*(0.75),Brick_Kilns_EF!$E$4)</f>
        <v>3.5250000000000004E-3</v>
      </c>
      <c r="Q2648" s="13">
        <f t="shared" si="167"/>
        <v>31.326005250000001</v>
      </c>
    </row>
    <row r="2649" spans="1:17">
      <c r="A2649" s="13" t="s">
        <v>2660</v>
      </c>
      <c r="B2649" s="13">
        <v>22.975232299999998</v>
      </c>
      <c r="C2649" s="13">
        <v>89.797015920000007</v>
      </c>
      <c r="D2649" s="13" t="s">
        <v>2219</v>
      </c>
      <c r="E2649" s="13" t="s">
        <v>4927</v>
      </c>
      <c r="F2649" s="13" t="s">
        <v>7</v>
      </c>
      <c r="G2649" s="13" t="s">
        <v>4802</v>
      </c>
      <c r="H2649" s="13" t="s">
        <v>4816</v>
      </c>
      <c r="I2649" s="13">
        <f>(Brick_Kilns_EF!$B$13*Brick_Kilns_EF!$B$11*Brick_Kilns_EF!$B$12)</f>
        <v>8886.81</v>
      </c>
      <c r="J2649" s="13">
        <f>IF(D2649="ZZ",Brick_Kilns_EF!$E$5*(0.75),Brick_Kilns_EF!$E$5)</f>
        <v>7.2749999999999985E-3</v>
      </c>
      <c r="K2649" s="13">
        <f t="shared" si="165"/>
        <v>64.651542749999976</v>
      </c>
      <c r="L2649" s="13">
        <f>IF(D2649="ZZ",Brick_Kilns_EF!$E$2*(0.75),Brick_Kilns_EF!$E$2)</f>
        <v>5.0999999999999995E-3</v>
      </c>
      <c r="M2649" s="13">
        <f t="shared" si="164"/>
        <v>45.32273099999999</v>
      </c>
      <c r="N2649" s="13">
        <f>IF(D2649="ZZ",Brick_Kilns_EF!$E$3*(0.75),Brick_Kilns_EF!$E$3)</f>
        <v>3.4499999999999999E-3</v>
      </c>
      <c r="O2649" s="13">
        <f t="shared" si="166"/>
        <v>30.659494499999997</v>
      </c>
      <c r="P2649" s="13">
        <f>IF(D2649="ZZ",Brick_Kilns_EF!$E$4*(0.75),Brick_Kilns_EF!$E$4)</f>
        <v>3.5250000000000004E-3</v>
      </c>
      <c r="Q2649" s="13">
        <f t="shared" si="167"/>
        <v>31.326005250000001</v>
      </c>
    </row>
    <row r="2650" spans="1:17">
      <c r="A2650" s="13" t="s">
        <v>2661</v>
      </c>
      <c r="B2650" s="13">
        <v>23.105513859999999</v>
      </c>
      <c r="C2650" s="13">
        <v>89.938308879999994</v>
      </c>
      <c r="D2650" s="13" t="s">
        <v>2219</v>
      </c>
      <c r="E2650" s="13" t="s">
        <v>4927</v>
      </c>
      <c r="F2650" s="13" t="s">
        <v>7</v>
      </c>
      <c r="G2650" s="13" t="s">
        <v>4802</v>
      </c>
      <c r="H2650" s="13" t="s">
        <v>4816</v>
      </c>
      <c r="I2650" s="13">
        <f>(Brick_Kilns_EF!$B$13*Brick_Kilns_EF!$B$11*Brick_Kilns_EF!$B$12)</f>
        <v>8886.81</v>
      </c>
      <c r="J2650" s="13">
        <f>IF(D2650="ZZ",Brick_Kilns_EF!$E$5*(0.75),Brick_Kilns_EF!$E$5)</f>
        <v>7.2749999999999985E-3</v>
      </c>
      <c r="K2650" s="13">
        <f t="shared" si="165"/>
        <v>64.651542749999976</v>
      </c>
      <c r="L2650" s="13">
        <f>IF(D2650="ZZ",Brick_Kilns_EF!$E$2*(0.75),Brick_Kilns_EF!$E$2)</f>
        <v>5.0999999999999995E-3</v>
      </c>
      <c r="M2650" s="13">
        <f t="shared" si="164"/>
        <v>45.32273099999999</v>
      </c>
      <c r="N2650" s="13">
        <f>IF(D2650="ZZ",Brick_Kilns_EF!$E$3*(0.75),Brick_Kilns_EF!$E$3)</f>
        <v>3.4499999999999999E-3</v>
      </c>
      <c r="O2650" s="13">
        <f t="shared" si="166"/>
        <v>30.659494499999997</v>
      </c>
      <c r="P2650" s="13">
        <f>IF(D2650="ZZ",Brick_Kilns_EF!$E$4*(0.75),Brick_Kilns_EF!$E$4)</f>
        <v>3.5250000000000004E-3</v>
      </c>
      <c r="Q2650" s="13">
        <f t="shared" si="167"/>
        <v>31.326005250000001</v>
      </c>
    </row>
    <row r="2651" spans="1:17">
      <c r="A2651" s="13" t="s">
        <v>2662</v>
      </c>
      <c r="B2651" s="13">
        <v>22.68120386</v>
      </c>
      <c r="C2651" s="13">
        <v>89.100161900000003</v>
      </c>
      <c r="D2651" s="13" t="s">
        <v>2219</v>
      </c>
      <c r="E2651" s="13" t="s">
        <v>4927</v>
      </c>
      <c r="F2651" s="13" t="s">
        <v>9</v>
      </c>
      <c r="G2651" s="13" t="s">
        <v>4802</v>
      </c>
      <c r="H2651" s="13" t="s">
        <v>4816</v>
      </c>
      <c r="I2651" s="13">
        <f>(Brick_Kilns_EF!$B$13*Brick_Kilns_EF!$B$11*Brick_Kilns_EF!$B$12)</f>
        <v>8886.81</v>
      </c>
      <c r="J2651" s="13">
        <f>IF(D2651="ZZ",Brick_Kilns_EF!$E$5*(0.75),Brick_Kilns_EF!$E$5)</f>
        <v>7.2749999999999985E-3</v>
      </c>
      <c r="K2651" s="13">
        <f t="shared" si="165"/>
        <v>64.651542749999976</v>
      </c>
      <c r="L2651" s="13">
        <f>IF(D2651="ZZ",Brick_Kilns_EF!$E$2*(0.75),Brick_Kilns_EF!$E$2)</f>
        <v>5.0999999999999995E-3</v>
      </c>
      <c r="M2651" s="13">
        <f t="shared" si="164"/>
        <v>45.32273099999999</v>
      </c>
      <c r="N2651" s="13">
        <f>IF(D2651="ZZ",Brick_Kilns_EF!$E$3*(0.75),Brick_Kilns_EF!$E$3)</f>
        <v>3.4499999999999999E-3</v>
      </c>
      <c r="O2651" s="13">
        <f t="shared" si="166"/>
        <v>30.659494499999997</v>
      </c>
      <c r="P2651" s="13">
        <f>IF(D2651="ZZ",Brick_Kilns_EF!$E$4*(0.75),Brick_Kilns_EF!$E$4)</f>
        <v>3.5250000000000004E-3</v>
      </c>
      <c r="Q2651" s="13">
        <f t="shared" si="167"/>
        <v>31.326005250000001</v>
      </c>
    </row>
    <row r="2652" spans="1:17">
      <c r="A2652" s="13" t="s">
        <v>2663</v>
      </c>
      <c r="B2652" s="13">
        <v>22.66602949</v>
      </c>
      <c r="C2652" s="13">
        <v>89.014300860000006</v>
      </c>
      <c r="D2652" s="13" t="s">
        <v>2219</v>
      </c>
      <c r="E2652" s="13" t="s">
        <v>4927</v>
      </c>
      <c r="F2652" s="13" t="s">
        <v>9</v>
      </c>
      <c r="G2652" s="13" t="s">
        <v>4802</v>
      </c>
      <c r="H2652" s="13" t="s">
        <v>4816</v>
      </c>
      <c r="I2652" s="13">
        <f>(Brick_Kilns_EF!$B$13*Brick_Kilns_EF!$B$11*Brick_Kilns_EF!$B$12)</f>
        <v>8886.81</v>
      </c>
      <c r="J2652" s="13">
        <f>IF(D2652="ZZ",Brick_Kilns_EF!$E$5*(0.75),Brick_Kilns_EF!$E$5)</f>
        <v>7.2749999999999985E-3</v>
      </c>
      <c r="K2652" s="13">
        <f t="shared" si="165"/>
        <v>64.651542749999976</v>
      </c>
      <c r="L2652" s="13">
        <f>IF(D2652="ZZ",Brick_Kilns_EF!$E$2*(0.75),Brick_Kilns_EF!$E$2)</f>
        <v>5.0999999999999995E-3</v>
      </c>
      <c r="M2652" s="13">
        <f t="shared" si="164"/>
        <v>45.32273099999999</v>
      </c>
      <c r="N2652" s="13">
        <f>IF(D2652="ZZ",Brick_Kilns_EF!$E$3*(0.75),Brick_Kilns_EF!$E$3)</f>
        <v>3.4499999999999999E-3</v>
      </c>
      <c r="O2652" s="13">
        <f t="shared" si="166"/>
        <v>30.659494499999997</v>
      </c>
      <c r="P2652" s="13">
        <f>IF(D2652="ZZ",Brick_Kilns_EF!$E$4*(0.75),Brick_Kilns_EF!$E$4)</f>
        <v>3.5250000000000004E-3</v>
      </c>
      <c r="Q2652" s="13">
        <f t="shared" si="167"/>
        <v>31.326005250000001</v>
      </c>
    </row>
    <row r="2653" spans="1:17">
      <c r="A2653" s="13" t="s">
        <v>2664</v>
      </c>
      <c r="B2653" s="13">
        <v>23.781020869999999</v>
      </c>
      <c r="C2653" s="13">
        <v>90.088108180000006</v>
      </c>
      <c r="D2653" s="13" t="s">
        <v>2219</v>
      </c>
      <c r="E2653" s="13" t="s">
        <v>4927</v>
      </c>
      <c r="F2653" s="13" t="s">
        <v>7</v>
      </c>
      <c r="G2653" s="13" t="s">
        <v>4802</v>
      </c>
      <c r="H2653" s="13" t="s">
        <v>4816</v>
      </c>
      <c r="I2653" s="13">
        <f>(Brick_Kilns_EF!$B$13*Brick_Kilns_EF!$B$11*Brick_Kilns_EF!$B$12)</f>
        <v>8886.81</v>
      </c>
      <c r="J2653" s="13">
        <f>IF(D2653="ZZ",Brick_Kilns_EF!$E$5*(0.75),Brick_Kilns_EF!$E$5)</f>
        <v>7.2749999999999985E-3</v>
      </c>
      <c r="K2653" s="13">
        <f t="shared" si="165"/>
        <v>64.651542749999976</v>
      </c>
      <c r="L2653" s="13">
        <f>IF(D2653="ZZ",Brick_Kilns_EF!$E$2*(0.75),Brick_Kilns_EF!$E$2)</f>
        <v>5.0999999999999995E-3</v>
      </c>
      <c r="M2653" s="13">
        <f t="shared" si="164"/>
        <v>45.32273099999999</v>
      </c>
      <c r="N2653" s="13">
        <f>IF(D2653="ZZ",Brick_Kilns_EF!$E$3*(0.75),Brick_Kilns_EF!$E$3)</f>
        <v>3.4499999999999999E-3</v>
      </c>
      <c r="O2653" s="13">
        <f t="shared" si="166"/>
        <v>30.659494499999997</v>
      </c>
      <c r="P2653" s="13">
        <f>IF(D2653="ZZ",Brick_Kilns_EF!$E$4*(0.75),Brick_Kilns_EF!$E$4)</f>
        <v>3.5250000000000004E-3</v>
      </c>
      <c r="Q2653" s="13">
        <f t="shared" si="167"/>
        <v>31.326005250000001</v>
      </c>
    </row>
    <row r="2654" spans="1:17">
      <c r="A2654" s="13" t="s">
        <v>2665</v>
      </c>
      <c r="B2654" s="13">
        <v>23.785284220000001</v>
      </c>
      <c r="C2654" s="13">
        <v>90.082985809999997</v>
      </c>
      <c r="D2654" s="13" t="s">
        <v>2219</v>
      </c>
      <c r="E2654" s="13" t="s">
        <v>4927</v>
      </c>
      <c r="F2654" s="13" t="s">
        <v>7</v>
      </c>
      <c r="G2654" s="13" t="s">
        <v>4802</v>
      </c>
      <c r="H2654" s="13" t="s">
        <v>4816</v>
      </c>
      <c r="I2654" s="13">
        <f>(Brick_Kilns_EF!$B$13*Brick_Kilns_EF!$B$11*Brick_Kilns_EF!$B$12)</f>
        <v>8886.81</v>
      </c>
      <c r="J2654" s="13">
        <f>IF(D2654="ZZ",Brick_Kilns_EF!$E$5*(0.75),Brick_Kilns_EF!$E$5)</f>
        <v>7.2749999999999985E-3</v>
      </c>
      <c r="K2654" s="13">
        <f t="shared" si="165"/>
        <v>64.651542749999976</v>
      </c>
      <c r="L2654" s="13">
        <f>IF(D2654="ZZ",Brick_Kilns_EF!$E$2*(0.75),Brick_Kilns_EF!$E$2)</f>
        <v>5.0999999999999995E-3</v>
      </c>
      <c r="M2654" s="13">
        <f t="shared" si="164"/>
        <v>45.32273099999999</v>
      </c>
      <c r="N2654" s="13">
        <f>IF(D2654="ZZ",Brick_Kilns_EF!$E$3*(0.75),Brick_Kilns_EF!$E$3)</f>
        <v>3.4499999999999999E-3</v>
      </c>
      <c r="O2654" s="13">
        <f t="shared" si="166"/>
        <v>30.659494499999997</v>
      </c>
      <c r="P2654" s="13">
        <f>IF(D2654="ZZ",Brick_Kilns_EF!$E$4*(0.75),Brick_Kilns_EF!$E$4)</f>
        <v>3.5250000000000004E-3</v>
      </c>
      <c r="Q2654" s="13">
        <f t="shared" si="167"/>
        <v>31.326005250000001</v>
      </c>
    </row>
    <row r="2655" spans="1:17">
      <c r="A2655" s="13" t="s">
        <v>2666</v>
      </c>
      <c r="B2655" s="13">
        <v>23.7865003</v>
      </c>
      <c r="C2655" s="13">
        <v>90.088457559999995</v>
      </c>
      <c r="D2655" s="13" t="s">
        <v>2219</v>
      </c>
      <c r="E2655" s="13" t="s">
        <v>4927</v>
      </c>
      <c r="F2655" s="13" t="s">
        <v>7</v>
      </c>
      <c r="G2655" s="13" t="s">
        <v>4802</v>
      </c>
      <c r="H2655" s="13" t="s">
        <v>4816</v>
      </c>
      <c r="I2655" s="13">
        <f>(Brick_Kilns_EF!$B$13*Brick_Kilns_EF!$B$11*Brick_Kilns_EF!$B$12)</f>
        <v>8886.81</v>
      </c>
      <c r="J2655" s="13">
        <f>IF(D2655="ZZ",Brick_Kilns_EF!$E$5*(0.75),Brick_Kilns_EF!$E$5)</f>
        <v>7.2749999999999985E-3</v>
      </c>
      <c r="K2655" s="13">
        <f t="shared" si="165"/>
        <v>64.651542749999976</v>
      </c>
      <c r="L2655" s="13">
        <f>IF(D2655="ZZ",Brick_Kilns_EF!$E$2*(0.75),Brick_Kilns_EF!$E$2)</f>
        <v>5.0999999999999995E-3</v>
      </c>
      <c r="M2655" s="13">
        <f t="shared" si="164"/>
        <v>45.32273099999999</v>
      </c>
      <c r="N2655" s="13">
        <f>IF(D2655="ZZ",Brick_Kilns_EF!$E$3*(0.75),Brick_Kilns_EF!$E$3)</f>
        <v>3.4499999999999999E-3</v>
      </c>
      <c r="O2655" s="13">
        <f t="shared" si="166"/>
        <v>30.659494499999997</v>
      </c>
      <c r="P2655" s="13">
        <f>IF(D2655="ZZ",Brick_Kilns_EF!$E$4*(0.75),Brick_Kilns_EF!$E$4)</f>
        <v>3.5250000000000004E-3</v>
      </c>
      <c r="Q2655" s="13">
        <f t="shared" si="167"/>
        <v>31.326005250000001</v>
      </c>
    </row>
    <row r="2656" spans="1:17">
      <c r="A2656" s="13" t="s">
        <v>2667</v>
      </c>
      <c r="B2656" s="13">
        <v>24.002057000000001</v>
      </c>
      <c r="C2656" s="13">
        <v>89.197353269999994</v>
      </c>
      <c r="D2656" s="13" t="s">
        <v>2219</v>
      </c>
      <c r="E2656" s="13" t="s">
        <v>4927</v>
      </c>
      <c r="F2656" s="13" t="s">
        <v>42</v>
      </c>
      <c r="G2656" s="13" t="s">
        <v>4802</v>
      </c>
      <c r="H2656" s="13" t="s">
        <v>4816</v>
      </c>
      <c r="I2656" s="13">
        <f>(Brick_Kilns_EF!$B$13*Brick_Kilns_EF!$B$11*Brick_Kilns_EF!$B$12)</f>
        <v>8886.81</v>
      </c>
      <c r="J2656" s="13">
        <f>IF(D2656="ZZ",Brick_Kilns_EF!$E$5*(0.75),Brick_Kilns_EF!$E$5)</f>
        <v>7.2749999999999985E-3</v>
      </c>
      <c r="K2656" s="13">
        <f t="shared" si="165"/>
        <v>64.651542749999976</v>
      </c>
      <c r="L2656" s="13">
        <f>IF(D2656="ZZ",Brick_Kilns_EF!$E$2*(0.75),Brick_Kilns_EF!$E$2)</f>
        <v>5.0999999999999995E-3</v>
      </c>
      <c r="M2656" s="13">
        <f t="shared" si="164"/>
        <v>45.32273099999999</v>
      </c>
      <c r="N2656" s="13">
        <f>IF(D2656="ZZ",Brick_Kilns_EF!$E$3*(0.75),Brick_Kilns_EF!$E$3)</f>
        <v>3.4499999999999999E-3</v>
      </c>
      <c r="O2656" s="13">
        <f t="shared" si="166"/>
        <v>30.659494499999997</v>
      </c>
      <c r="P2656" s="13">
        <f>IF(D2656="ZZ",Brick_Kilns_EF!$E$4*(0.75),Brick_Kilns_EF!$E$4)</f>
        <v>3.5250000000000004E-3</v>
      </c>
      <c r="Q2656" s="13">
        <f t="shared" si="167"/>
        <v>31.326005250000001</v>
      </c>
    </row>
    <row r="2657" spans="1:17">
      <c r="A2657" s="13" t="s">
        <v>2668</v>
      </c>
      <c r="B2657" s="13">
        <v>23.12837472</v>
      </c>
      <c r="C2657" s="13">
        <v>89.268181670000004</v>
      </c>
      <c r="D2657" s="13" t="s">
        <v>2219</v>
      </c>
      <c r="E2657" s="13" t="s">
        <v>4927</v>
      </c>
      <c r="F2657" s="13" t="s">
        <v>9</v>
      </c>
      <c r="G2657" s="13" t="s">
        <v>4802</v>
      </c>
      <c r="H2657" s="13" t="s">
        <v>4816</v>
      </c>
      <c r="I2657" s="13">
        <f>(Brick_Kilns_EF!$B$13*Brick_Kilns_EF!$B$11*Brick_Kilns_EF!$B$12)</f>
        <v>8886.81</v>
      </c>
      <c r="J2657" s="13">
        <f>IF(D2657="ZZ",Brick_Kilns_EF!$E$5*(0.75),Brick_Kilns_EF!$E$5)</f>
        <v>7.2749999999999985E-3</v>
      </c>
      <c r="K2657" s="13">
        <f t="shared" si="165"/>
        <v>64.651542749999976</v>
      </c>
      <c r="L2657" s="13">
        <f>IF(D2657="ZZ",Brick_Kilns_EF!$E$2*(0.75),Brick_Kilns_EF!$E$2)</f>
        <v>5.0999999999999995E-3</v>
      </c>
      <c r="M2657" s="13">
        <f t="shared" si="164"/>
        <v>45.32273099999999</v>
      </c>
      <c r="N2657" s="13">
        <f>IF(D2657="ZZ",Brick_Kilns_EF!$E$3*(0.75),Brick_Kilns_EF!$E$3)</f>
        <v>3.4499999999999999E-3</v>
      </c>
      <c r="O2657" s="13">
        <f t="shared" si="166"/>
        <v>30.659494499999997</v>
      </c>
      <c r="P2657" s="13">
        <f>IF(D2657="ZZ",Brick_Kilns_EF!$E$4*(0.75),Brick_Kilns_EF!$E$4)</f>
        <v>3.5250000000000004E-3</v>
      </c>
      <c r="Q2657" s="13">
        <f t="shared" si="167"/>
        <v>31.326005250000001</v>
      </c>
    </row>
    <row r="2658" spans="1:17">
      <c r="A2658" s="13" t="s">
        <v>2669</v>
      </c>
      <c r="B2658" s="13">
        <v>23.514210219999999</v>
      </c>
      <c r="C2658" s="13">
        <v>89.199594149999996</v>
      </c>
      <c r="D2658" s="13" t="s">
        <v>2219</v>
      </c>
      <c r="E2658" s="13" t="s">
        <v>4927</v>
      </c>
      <c r="F2658" s="13" t="s">
        <v>9</v>
      </c>
      <c r="G2658" s="13" t="s">
        <v>4802</v>
      </c>
      <c r="H2658" s="13" t="s">
        <v>4816</v>
      </c>
      <c r="I2658" s="13">
        <f>(Brick_Kilns_EF!$B$13*Brick_Kilns_EF!$B$11*Brick_Kilns_EF!$B$12)</f>
        <v>8886.81</v>
      </c>
      <c r="J2658" s="13">
        <f>IF(D2658="ZZ",Brick_Kilns_EF!$E$5*(0.75),Brick_Kilns_EF!$E$5)</f>
        <v>7.2749999999999985E-3</v>
      </c>
      <c r="K2658" s="13">
        <f t="shared" si="165"/>
        <v>64.651542749999976</v>
      </c>
      <c r="L2658" s="13">
        <f>IF(D2658="ZZ",Brick_Kilns_EF!$E$2*(0.75),Brick_Kilns_EF!$E$2)</f>
        <v>5.0999999999999995E-3</v>
      </c>
      <c r="M2658" s="13">
        <f t="shared" si="164"/>
        <v>45.32273099999999</v>
      </c>
      <c r="N2658" s="13">
        <f>IF(D2658="ZZ",Brick_Kilns_EF!$E$3*(0.75),Brick_Kilns_EF!$E$3)</f>
        <v>3.4499999999999999E-3</v>
      </c>
      <c r="O2658" s="13">
        <f t="shared" si="166"/>
        <v>30.659494499999997</v>
      </c>
      <c r="P2658" s="13">
        <f>IF(D2658="ZZ",Brick_Kilns_EF!$E$4*(0.75),Brick_Kilns_EF!$E$4)</f>
        <v>3.5250000000000004E-3</v>
      </c>
      <c r="Q2658" s="13">
        <f t="shared" si="167"/>
        <v>31.326005250000001</v>
      </c>
    </row>
    <row r="2659" spans="1:17">
      <c r="A2659" s="13" t="s">
        <v>2670</v>
      </c>
      <c r="B2659" s="13">
        <v>23.026605490000001</v>
      </c>
      <c r="C2659" s="13">
        <v>89.751978089999994</v>
      </c>
      <c r="D2659" s="13" t="s">
        <v>2219</v>
      </c>
      <c r="E2659" s="13" t="s">
        <v>4927</v>
      </c>
      <c r="F2659" s="13" t="s">
        <v>9</v>
      </c>
      <c r="G2659" s="13" t="s">
        <v>4802</v>
      </c>
      <c r="H2659" s="13" t="s">
        <v>4816</v>
      </c>
      <c r="I2659" s="13">
        <f>(Brick_Kilns_EF!$B$13*Brick_Kilns_EF!$B$11*Brick_Kilns_EF!$B$12)</f>
        <v>8886.81</v>
      </c>
      <c r="J2659" s="13">
        <f>IF(D2659="ZZ",Brick_Kilns_EF!$E$5*(0.75),Brick_Kilns_EF!$E$5)</f>
        <v>7.2749999999999985E-3</v>
      </c>
      <c r="K2659" s="13">
        <f t="shared" si="165"/>
        <v>64.651542749999976</v>
      </c>
      <c r="L2659" s="13">
        <f>IF(D2659="ZZ",Brick_Kilns_EF!$E$2*(0.75),Brick_Kilns_EF!$E$2)</f>
        <v>5.0999999999999995E-3</v>
      </c>
      <c r="M2659" s="13">
        <f t="shared" si="164"/>
        <v>45.32273099999999</v>
      </c>
      <c r="N2659" s="13">
        <f>IF(D2659="ZZ",Brick_Kilns_EF!$E$3*(0.75),Brick_Kilns_EF!$E$3)</f>
        <v>3.4499999999999999E-3</v>
      </c>
      <c r="O2659" s="13">
        <f t="shared" si="166"/>
        <v>30.659494499999997</v>
      </c>
      <c r="P2659" s="13">
        <f>IF(D2659="ZZ",Brick_Kilns_EF!$E$4*(0.75),Brick_Kilns_EF!$E$4)</f>
        <v>3.5250000000000004E-3</v>
      </c>
      <c r="Q2659" s="13">
        <f t="shared" si="167"/>
        <v>31.326005250000001</v>
      </c>
    </row>
    <row r="2660" spans="1:17">
      <c r="A2660" s="13" t="s">
        <v>2671</v>
      </c>
      <c r="B2660" s="13">
        <v>23.0244973</v>
      </c>
      <c r="C2660" s="13">
        <v>89.751741589999995</v>
      </c>
      <c r="D2660" s="13" t="s">
        <v>2219</v>
      </c>
      <c r="E2660" s="13" t="s">
        <v>4927</v>
      </c>
      <c r="F2660" s="13" t="s">
        <v>9</v>
      </c>
      <c r="G2660" s="13" t="s">
        <v>4802</v>
      </c>
      <c r="H2660" s="13" t="s">
        <v>4816</v>
      </c>
      <c r="I2660" s="13">
        <f>(Brick_Kilns_EF!$B$13*Brick_Kilns_EF!$B$11*Brick_Kilns_EF!$B$12)</f>
        <v>8886.81</v>
      </c>
      <c r="J2660" s="13">
        <f>IF(D2660="ZZ",Brick_Kilns_EF!$E$5*(0.75),Brick_Kilns_EF!$E$5)</f>
        <v>7.2749999999999985E-3</v>
      </c>
      <c r="K2660" s="13">
        <f t="shared" si="165"/>
        <v>64.651542749999976</v>
      </c>
      <c r="L2660" s="13">
        <f>IF(D2660="ZZ",Brick_Kilns_EF!$E$2*(0.75),Brick_Kilns_EF!$E$2)</f>
        <v>5.0999999999999995E-3</v>
      </c>
      <c r="M2660" s="13">
        <f t="shared" si="164"/>
        <v>45.32273099999999</v>
      </c>
      <c r="N2660" s="13">
        <f>IF(D2660="ZZ",Brick_Kilns_EF!$E$3*(0.75),Brick_Kilns_EF!$E$3)</f>
        <v>3.4499999999999999E-3</v>
      </c>
      <c r="O2660" s="13">
        <f t="shared" si="166"/>
        <v>30.659494499999997</v>
      </c>
      <c r="P2660" s="13">
        <f>IF(D2660="ZZ",Brick_Kilns_EF!$E$4*(0.75),Brick_Kilns_EF!$E$4)</f>
        <v>3.5250000000000004E-3</v>
      </c>
      <c r="Q2660" s="13">
        <f t="shared" si="167"/>
        <v>31.326005250000001</v>
      </c>
    </row>
    <row r="2661" spans="1:17">
      <c r="A2661" s="13" t="s">
        <v>2672</v>
      </c>
      <c r="B2661" s="13">
        <v>23.02528611</v>
      </c>
      <c r="C2661" s="13">
        <v>89.752042599999996</v>
      </c>
      <c r="D2661" s="13" t="s">
        <v>2219</v>
      </c>
      <c r="E2661" s="13" t="s">
        <v>4927</v>
      </c>
      <c r="F2661" s="13" t="s">
        <v>9</v>
      </c>
      <c r="G2661" s="13" t="s">
        <v>4802</v>
      </c>
      <c r="H2661" s="13" t="s">
        <v>4816</v>
      </c>
      <c r="I2661" s="13">
        <f>(Brick_Kilns_EF!$B$13*Brick_Kilns_EF!$B$11*Brick_Kilns_EF!$B$12)</f>
        <v>8886.81</v>
      </c>
      <c r="J2661" s="13">
        <f>IF(D2661="ZZ",Brick_Kilns_EF!$E$5*(0.75),Brick_Kilns_EF!$E$5)</f>
        <v>7.2749999999999985E-3</v>
      </c>
      <c r="K2661" s="13">
        <f t="shared" si="165"/>
        <v>64.651542749999976</v>
      </c>
      <c r="L2661" s="13">
        <f>IF(D2661="ZZ",Brick_Kilns_EF!$E$2*(0.75),Brick_Kilns_EF!$E$2)</f>
        <v>5.0999999999999995E-3</v>
      </c>
      <c r="M2661" s="13">
        <f t="shared" si="164"/>
        <v>45.32273099999999</v>
      </c>
      <c r="N2661" s="13">
        <f>IF(D2661="ZZ",Brick_Kilns_EF!$E$3*(0.75),Brick_Kilns_EF!$E$3)</f>
        <v>3.4499999999999999E-3</v>
      </c>
      <c r="O2661" s="13">
        <f t="shared" si="166"/>
        <v>30.659494499999997</v>
      </c>
      <c r="P2661" s="13">
        <f>IF(D2661="ZZ",Brick_Kilns_EF!$E$4*(0.75),Brick_Kilns_EF!$E$4)</f>
        <v>3.5250000000000004E-3</v>
      </c>
      <c r="Q2661" s="13">
        <f t="shared" si="167"/>
        <v>31.326005250000001</v>
      </c>
    </row>
    <row r="2662" spans="1:17">
      <c r="A2662" s="13" t="s">
        <v>2673</v>
      </c>
      <c r="B2662" s="13">
        <v>23.858791969999999</v>
      </c>
      <c r="C2662" s="13">
        <v>89.193946190000005</v>
      </c>
      <c r="D2662" s="13" t="s">
        <v>2219</v>
      </c>
      <c r="E2662" s="13" t="s">
        <v>4927</v>
      </c>
      <c r="F2662" s="13" t="s">
        <v>9</v>
      </c>
      <c r="G2662" s="13" t="s">
        <v>4802</v>
      </c>
      <c r="H2662" s="13" t="s">
        <v>4816</v>
      </c>
      <c r="I2662" s="13">
        <f>(Brick_Kilns_EF!$B$13*Brick_Kilns_EF!$B$11*Brick_Kilns_EF!$B$12)</f>
        <v>8886.81</v>
      </c>
      <c r="J2662" s="13">
        <f>IF(D2662="ZZ",Brick_Kilns_EF!$E$5*(0.75),Brick_Kilns_EF!$E$5)</f>
        <v>7.2749999999999985E-3</v>
      </c>
      <c r="K2662" s="13">
        <f t="shared" si="165"/>
        <v>64.651542749999976</v>
      </c>
      <c r="L2662" s="13">
        <f>IF(D2662="ZZ",Brick_Kilns_EF!$E$2*(0.75),Brick_Kilns_EF!$E$2)</f>
        <v>5.0999999999999995E-3</v>
      </c>
      <c r="M2662" s="13">
        <f t="shared" si="164"/>
        <v>45.32273099999999</v>
      </c>
      <c r="N2662" s="13">
        <f>IF(D2662="ZZ",Brick_Kilns_EF!$E$3*(0.75),Brick_Kilns_EF!$E$3)</f>
        <v>3.4499999999999999E-3</v>
      </c>
      <c r="O2662" s="13">
        <f t="shared" si="166"/>
        <v>30.659494499999997</v>
      </c>
      <c r="P2662" s="13">
        <f>IF(D2662="ZZ",Brick_Kilns_EF!$E$4*(0.75),Brick_Kilns_EF!$E$4)</f>
        <v>3.5250000000000004E-3</v>
      </c>
      <c r="Q2662" s="13">
        <f t="shared" si="167"/>
        <v>31.326005250000001</v>
      </c>
    </row>
    <row r="2663" spans="1:17">
      <c r="A2663" s="13" t="s">
        <v>2674</v>
      </c>
      <c r="B2663" s="13">
        <v>23.01314562</v>
      </c>
      <c r="C2663" s="13">
        <v>89.393118139999999</v>
      </c>
      <c r="D2663" s="13" t="s">
        <v>2219</v>
      </c>
      <c r="E2663" s="13" t="s">
        <v>4927</v>
      </c>
      <c r="F2663" s="13" t="s">
        <v>9</v>
      </c>
      <c r="G2663" s="13" t="s">
        <v>4802</v>
      </c>
      <c r="H2663" s="13" t="s">
        <v>4816</v>
      </c>
      <c r="I2663" s="13">
        <f>(Brick_Kilns_EF!$B$13*Brick_Kilns_EF!$B$11*Brick_Kilns_EF!$B$12)</f>
        <v>8886.81</v>
      </c>
      <c r="J2663" s="13">
        <f>IF(D2663="ZZ",Brick_Kilns_EF!$E$5*(0.75),Brick_Kilns_EF!$E$5)</f>
        <v>7.2749999999999985E-3</v>
      </c>
      <c r="K2663" s="13">
        <f t="shared" si="165"/>
        <v>64.651542749999976</v>
      </c>
      <c r="L2663" s="13">
        <f>IF(D2663="ZZ",Brick_Kilns_EF!$E$2*(0.75),Brick_Kilns_EF!$E$2)</f>
        <v>5.0999999999999995E-3</v>
      </c>
      <c r="M2663" s="13">
        <f t="shared" si="164"/>
        <v>45.32273099999999</v>
      </c>
      <c r="N2663" s="13">
        <f>IF(D2663="ZZ",Brick_Kilns_EF!$E$3*(0.75),Brick_Kilns_EF!$E$3)</f>
        <v>3.4499999999999999E-3</v>
      </c>
      <c r="O2663" s="13">
        <f t="shared" si="166"/>
        <v>30.659494499999997</v>
      </c>
      <c r="P2663" s="13">
        <f>IF(D2663="ZZ",Brick_Kilns_EF!$E$4*(0.75),Brick_Kilns_EF!$E$4)</f>
        <v>3.5250000000000004E-3</v>
      </c>
      <c r="Q2663" s="13">
        <f t="shared" si="167"/>
        <v>31.326005250000001</v>
      </c>
    </row>
    <row r="2664" spans="1:17">
      <c r="A2664" s="13" t="s">
        <v>2675</v>
      </c>
      <c r="B2664" s="13">
        <v>23.091174379999998</v>
      </c>
      <c r="C2664" s="13">
        <v>89.318223700000004</v>
      </c>
      <c r="D2664" s="13" t="s">
        <v>2219</v>
      </c>
      <c r="E2664" s="13" t="s">
        <v>4927</v>
      </c>
      <c r="F2664" s="13" t="s">
        <v>9</v>
      </c>
      <c r="G2664" s="13" t="s">
        <v>4802</v>
      </c>
      <c r="H2664" s="13" t="s">
        <v>4816</v>
      </c>
      <c r="I2664" s="13">
        <f>(Brick_Kilns_EF!$B$13*Brick_Kilns_EF!$B$11*Brick_Kilns_EF!$B$12)</f>
        <v>8886.81</v>
      </c>
      <c r="J2664" s="13">
        <f>IF(D2664="ZZ",Brick_Kilns_EF!$E$5*(0.75),Brick_Kilns_EF!$E$5)</f>
        <v>7.2749999999999985E-3</v>
      </c>
      <c r="K2664" s="13">
        <f t="shared" si="165"/>
        <v>64.651542749999976</v>
      </c>
      <c r="L2664" s="13">
        <f>IF(D2664="ZZ",Brick_Kilns_EF!$E$2*(0.75),Brick_Kilns_EF!$E$2)</f>
        <v>5.0999999999999995E-3</v>
      </c>
      <c r="M2664" s="13">
        <f t="shared" si="164"/>
        <v>45.32273099999999</v>
      </c>
      <c r="N2664" s="13">
        <f>IF(D2664="ZZ",Brick_Kilns_EF!$E$3*(0.75),Brick_Kilns_EF!$E$3)</f>
        <v>3.4499999999999999E-3</v>
      </c>
      <c r="O2664" s="13">
        <f t="shared" si="166"/>
        <v>30.659494499999997</v>
      </c>
      <c r="P2664" s="13">
        <f>IF(D2664="ZZ",Brick_Kilns_EF!$E$4*(0.75),Brick_Kilns_EF!$E$4)</f>
        <v>3.5250000000000004E-3</v>
      </c>
      <c r="Q2664" s="13">
        <f t="shared" si="167"/>
        <v>31.326005250000001</v>
      </c>
    </row>
    <row r="2665" spans="1:17">
      <c r="A2665" s="13" t="s">
        <v>2676</v>
      </c>
      <c r="B2665" s="13">
        <v>22.752129790000001</v>
      </c>
      <c r="C2665" s="13">
        <v>89.055072429999996</v>
      </c>
      <c r="D2665" s="13" t="s">
        <v>2219</v>
      </c>
      <c r="E2665" s="13" t="s">
        <v>4927</v>
      </c>
      <c r="F2665" s="13" t="s">
        <v>9</v>
      </c>
      <c r="G2665" s="13" t="s">
        <v>4802</v>
      </c>
      <c r="H2665" s="13" t="s">
        <v>4816</v>
      </c>
      <c r="I2665" s="13">
        <f>(Brick_Kilns_EF!$B$13*Brick_Kilns_EF!$B$11*Brick_Kilns_EF!$B$12)</f>
        <v>8886.81</v>
      </c>
      <c r="J2665" s="13">
        <f>IF(D2665="ZZ",Brick_Kilns_EF!$E$5*(0.75),Brick_Kilns_EF!$E$5)</f>
        <v>7.2749999999999985E-3</v>
      </c>
      <c r="K2665" s="13">
        <f t="shared" si="165"/>
        <v>64.651542749999976</v>
      </c>
      <c r="L2665" s="13">
        <f>IF(D2665="ZZ",Brick_Kilns_EF!$E$2*(0.75),Brick_Kilns_EF!$E$2)</f>
        <v>5.0999999999999995E-3</v>
      </c>
      <c r="M2665" s="13">
        <f t="shared" si="164"/>
        <v>45.32273099999999</v>
      </c>
      <c r="N2665" s="13">
        <f>IF(D2665="ZZ",Brick_Kilns_EF!$E$3*(0.75),Brick_Kilns_EF!$E$3)</f>
        <v>3.4499999999999999E-3</v>
      </c>
      <c r="O2665" s="13">
        <f t="shared" si="166"/>
        <v>30.659494499999997</v>
      </c>
      <c r="P2665" s="13">
        <f>IF(D2665="ZZ",Brick_Kilns_EF!$E$4*(0.75),Brick_Kilns_EF!$E$4)</f>
        <v>3.5250000000000004E-3</v>
      </c>
      <c r="Q2665" s="13">
        <f t="shared" si="167"/>
        <v>31.326005250000001</v>
      </c>
    </row>
    <row r="2666" spans="1:17">
      <c r="A2666" s="13" t="s">
        <v>2677</v>
      </c>
      <c r="B2666" s="13">
        <v>23.615741029999999</v>
      </c>
      <c r="C2666" s="13">
        <v>90.387731819999999</v>
      </c>
      <c r="D2666" s="13" t="s">
        <v>2219</v>
      </c>
      <c r="E2666" s="13" t="s">
        <v>4927</v>
      </c>
      <c r="F2666" s="13" t="s">
        <v>7</v>
      </c>
      <c r="G2666" s="13" t="s">
        <v>4802</v>
      </c>
      <c r="H2666" s="13" t="s">
        <v>4816</v>
      </c>
      <c r="I2666" s="13">
        <f>(Brick_Kilns_EF!$B$13*Brick_Kilns_EF!$B$11*Brick_Kilns_EF!$B$12)</f>
        <v>8886.81</v>
      </c>
      <c r="J2666" s="13">
        <f>IF(D2666="ZZ",Brick_Kilns_EF!$E$5*(0.75),Brick_Kilns_EF!$E$5)</f>
        <v>7.2749999999999985E-3</v>
      </c>
      <c r="K2666" s="13">
        <f t="shared" si="165"/>
        <v>64.651542749999976</v>
      </c>
      <c r="L2666" s="13">
        <f>IF(D2666="ZZ",Brick_Kilns_EF!$E$2*(0.75),Brick_Kilns_EF!$E$2)</f>
        <v>5.0999999999999995E-3</v>
      </c>
      <c r="M2666" s="13">
        <f t="shared" si="164"/>
        <v>45.32273099999999</v>
      </c>
      <c r="N2666" s="13">
        <f>IF(D2666="ZZ",Brick_Kilns_EF!$E$3*(0.75),Brick_Kilns_EF!$E$3)</f>
        <v>3.4499999999999999E-3</v>
      </c>
      <c r="O2666" s="13">
        <f t="shared" si="166"/>
        <v>30.659494499999997</v>
      </c>
      <c r="P2666" s="13">
        <f>IF(D2666="ZZ",Brick_Kilns_EF!$E$4*(0.75),Brick_Kilns_EF!$E$4)</f>
        <v>3.5250000000000004E-3</v>
      </c>
      <c r="Q2666" s="13">
        <f t="shared" si="167"/>
        <v>31.326005250000001</v>
      </c>
    </row>
    <row r="2667" spans="1:17">
      <c r="A2667" s="13" t="s">
        <v>2678</v>
      </c>
      <c r="B2667" s="13">
        <v>23.61614952</v>
      </c>
      <c r="C2667" s="13">
        <v>90.386732069999994</v>
      </c>
      <c r="D2667" s="13" t="s">
        <v>2219</v>
      </c>
      <c r="E2667" s="13" t="s">
        <v>4927</v>
      </c>
      <c r="F2667" s="13" t="s">
        <v>7</v>
      </c>
      <c r="G2667" s="13" t="s">
        <v>4802</v>
      </c>
      <c r="H2667" s="13" t="s">
        <v>4816</v>
      </c>
      <c r="I2667" s="13">
        <f>(Brick_Kilns_EF!$B$13*Brick_Kilns_EF!$B$11*Brick_Kilns_EF!$B$12)</f>
        <v>8886.81</v>
      </c>
      <c r="J2667" s="13">
        <f>IF(D2667="ZZ",Brick_Kilns_EF!$E$5*(0.75),Brick_Kilns_EF!$E$5)</f>
        <v>7.2749999999999985E-3</v>
      </c>
      <c r="K2667" s="13">
        <f t="shared" si="165"/>
        <v>64.651542749999976</v>
      </c>
      <c r="L2667" s="13">
        <f>IF(D2667="ZZ",Brick_Kilns_EF!$E$2*(0.75),Brick_Kilns_EF!$E$2)</f>
        <v>5.0999999999999995E-3</v>
      </c>
      <c r="M2667" s="13">
        <f t="shared" si="164"/>
        <v>45.32273099999999</v>
      </c>
      <c r="N2667" s="13">
        <f>IF(D2667="ZZ",Brick_Kilns_EF!$E$3*(0.75),Brick_Kilns_EF!$E$3)</f>
        <v>3.4499999999999999E-3</v>
      </c>
      <c r="O2667" s="13">
        <f t="shared" si="166"/>
        <v>30.659494499999997</v>
      </c>
      <c r="P2667" s="13">
        <f>IF(D2667="ZZ",Brick_Kilns_EF!$E$4*(0.75),Brick_Kilns_EF!$E$4)</f>
        <v>3.5250000000000004E-3</v>
      </c>
      <c r="Q2667" s="13">
        <f t="shared" si="167"/>
        <v>31.326005250000001</v>
      </c>
    </row>
    <row r="2668" spans="1:17">
      <c r="A2668" s="13" t="s">
        <v>2679</v>
      </c>
      <c r="B2668" s="13">
        <v>23.343339159999999</v>
      </c>
      <c r="C2668" s="13">
        <v>90.299809190000005</v>
      </c>
      <c r="D2668" s="13" t="s">
        <v>2219</v>
      </c>
      <c r="E2668" s="13" t="s">
        <v>4927</v>
      </c>
      <c r="F2668" s="13" t="s">
        <v>7</v>
      </c>
      <c r="G2668" s="13" t="s">
        <v>4802</v>
      </c>
      <c r="H2668" s="13" t="s">
        <v>4816</v>
      </c>
      <c r="I2668" s="13">
        <f>(Brick_Kilns_EF!$B$13*Brick_Kilns_EF!$B$11*Brick_Kilns_EF!$B$12)</f>
        <v>8886.81</v>
      </c>
      <c r="J2668" s="13">
        <f>IF(D2668="ZZ",Brick_Kilns_EF!$E$5*(0.75),Brick_Kilns_EF!$E$5)</f>
        <v>7.2749999999999985E-3</v>
      </c>
      <c r="K2668" s="13">
        <f t="shared" si="165"/>
        <v>64.651542749999976</v>
      </c>
      <c r="L2668" s="13">
        <f>IF(D2668="ZZ",Brick_Kilns_EF!$E$2*(0.75),Brick_Kilns_EF!$E$2)</f>
        <v>5.0999999999999995E-3</v>
      </c>
      <c r="M2668" s="13">
        <f t="shared" si="164"/>
        <v>45.32273099999999</v>
      </c>
      <c r="N2668" s="13">
        <f>IF(D2668="ZZ",Brick_Kilns_EF!$E$3*(0.75),Brick_Kilns_EF!$E$3)</f>
        <v>3.4499999999999999E-3</v>
      </c>
      <c r="O2668" s="13">
        <f t="shared" si="166"/>
        <v>30.659494499999997</v>
      </c>
      <c r="P2668" s="13">
        <f>IF(D2668="ZZ",Brick_Kilns_EF!$E$4*(0.75),Brick_Kilns_EF!$E$4)</f>
        <v>3.5250000000000004E-3</v>
      </c>
      <c r="Q2668" s="13">
        <f t="shared" si="167"/>
        <v>31.326005250000001</v>
      </c>
    </row>
    <row r="2669" spans="1:17">
      <c r="A2669" s="13" t="s">
        <v>2680</v>
      </c>
      <c r="B2669" s="13">
        <v>23.288749639999999</v>
      </c>
      <c r="C2669" s="13">
        <v>89.662296510000004</v>
      </c>
      <c r="D2669" s="13" t="s">
        <v>2219</v>
      </c>
      <c r="E2669" s="13" t="s">
        <v>4927</v>
      </c>
      <c r="F2669" s="13" t="s">
        <v>7</v>
      </c>
      <c r="G2669" s="13" t="s">
        <v>4802</v>
      </c>
      <c r="H2669" s="13" t="s">
        <v>4816</v>
      </c>
      <c r="I2669" s="13">
        <f>(Brick_Kilns_EF!$B$13*Brick_Kilns_EF!$B$11*Brick_Kilns_EF!$B$12)</f>
        <v>8886.81</v>
      </c>
      <c r="J2669" s="13">
        <f>IF(D2669="ZZ",Brick_Kilns_EF!$E$5*(0.75),Brick_Kilns_EF!$E$5)</f>
        <v>7.2749999999999985E-3</v>
      </c>
      <c r="K2669" s="13">
        <f t="shared" si="165"/>
        <v>64.651542749999976</v>
      </c>
      <c r="L2669" s="13">
        <f>IF(D2669="ZZ",Brick_Kilns_EF!$E$2*(0.75),Brick_Kilns_EF!$E$2)</f>
        <v>5.0999999999999995E-3</v>
      </c>
      <c r="M2669" s="13">
        <f t="shared" si="164"/>
        <v>45.32273099999999</v>
      </c>
      <c r="N2669" s="13">
        <f>IF(D2669="ZZ",Brick_Kilns_EF!$E$3*(0.75),Brick_Kilns_EF!$E$3)</f>
        <v>3.4499999999999999E-3</v>
      </c>
      <c r="O2669" s="13">
        <f t="shared" si="166"/>
        <v>30.659494499999997</v>
      </c>
      <c r="P2669" s="13">
        <f>IF(D2669="ZZ",Brick_Kilns_EF!$E$4*(0.75),Brick_Kilns_EF!$E$4)</f>
        <v>3.5250000000000004E-3</v>
      </c>
      <c r="Q2669" s="13">
        <f t="shared" si="167"/>
        <v>31.326005250000001</v>
      </c>
    </row>
    <row r="2670" spans="1:17">
      <c r="A2670" s="13" t="s">
        <v>2681</v>
      </c>
      <c r="B2670" s="13">
        <v>23.624482870000001</v>
      </c>
      <c r="C2670" s="13">
        <v>90.389520399999995</v>
      </c>
      <c r="D2670" s="13" t="s">
        <v>2219</v>
      </c>
      <c r="E2670" s="13" t="s">
        <v>4927</v>
      </c>
      <c r="F2670" s="13" t="s">
        <v>7</v>
      </c>
      <c r="G2670" s="13" t="s">
        <v>4802</v>
      </c>
      <c r="H2670" s="13" t="s">
        <v>4816</v>
      </c>
      <c r="I2670" s="13">
        <f>(Brick_Kilns_EF!$B$13*Brick_Kilns_EF!$B$11*Brick_Kilns_EF!$B$12)</f>
        <v>8886.81</v>
      </c>
      <c r="J2670" s="13">
        <f>IF(D2670="ZZ",Brick_Kilns_EF!$E$5*(0.75),Brick_Kilns_EF!$E$5)</f>
        <v>7.2749999999999985E-3</v>
      </c>
      <c r="K2670" s="13">
        <f t="shared" si="165"/>
        <v>64.651542749999976</v>
      </c>
      <c r="L2670" s="13">
        <f>IF(D2670="ZZ",Brick_Kilns_EF!$E$2*(0.75),Brick_Kilns_EF!$E$2)</f>
        <v>5.0999999999999995E-3</v>
      </c>
      <c r="M2670" s="13">
        <f t="shared" si="164"/>
        <v>45.32273099999999</v>
      </c>
      <c r="N2670" s="13">
        <f>IF(D2670="ZZ",Brick_Kilns_EF!$E$3*(0.75),Brick_Kilns_EF!$E$3)</f>
        <v>3.4499999999999999E-3</v>
      </c>
      <c r="O2670" s="13">
        <f t="shared" si="166"/>
        <v>30.659494499999997</v>
      </c>
      <c r="P2670" s="13">
        <f>IF(D2670="ZZ",Brick_Kilns_EF!$E$4*(0.75),Brick_Kilns_EF!$E$4)</f>
        <v>3.5250000000000004E-3</v>
      </c>
      <c r="Q2670" s="13">
        <f t="shared" si="167"/>
        <v>31.326005250000001</v>
      </c>
    </row>
    <row r="2671" spans="1:17">
      <c r="A2671" s="13" t="s">
        <v>2682</v>
      </c>
      <c r="B2671" s="13">
        <v>23.625825729999999</v>
      </c>
      <c r="C2671" s="13">
        <v>90.388090649999995</v>
      </c>
      <c r="D2671" s="13" t="s">
        <v>2219</v>
      </c>
      <c r="E2671" s="13" t="s">
        <v>4927</v>
      </c>
      <c r="F2671" s="13" t="s">
        <v>7</v>
      </c>
      <c r="G2671" s="13" t="s">
        <v>4802</v>
      </c>
      <c r="H2671" s="13" t="s">
        <v>4816</v>
      </c>
      <c r="I2671" s="13">
        <f>(Brick_Kilns_EF!$B$13*Brick_Kilns_EF!$B$11*Brick_Kilns_EF!$B$12)</f>
        <v>8886.81</v>
      </c>
      <c r="J2671" s="13">
        <f>IF(D2671="ZZ",Brick_Kilns_EF!$E$5*(0.75),Brick_Kilns_EF!$E$5)</f>
        <v>7.2749999999999985E-3</v>
      </c>
      <c r="K2671" s="13">
        <f t="shared" si="165"/>
        <v>64.651542749999976</v>
      </c>
      <c r="L2671" s="13">
        <f>IF(D2671="ZZ",Brick_Kilns_EF!$E$2*(0.75),Brick_Kilns_EF!$E$2)</f>
        <v>5.0999999999999995E-3</v>
      </c>
      <c r="M2671" s="13">
        <f t="shared" si="164"/>
        <v>45.32273099999999</v>
      </c>
      <c r="N2671" s="13">
        <f>IF(D2671="ZZ",Brick_Kilns_EF!$E$3*(0.75),Brick_Kilns_EF!$E$3)</f>
        <v>3.4499999999999999E-3</v>
      </c>
      <c r="O2671" s="13">
        <f t="shared" si="166"/>
        <v>30.659494499999997</v>
      </c>
      <c r="P2671" s="13">
        <f>IF(D2671="ZZ",Brick_Kilns_EF!$E$4*(0.75),Brick_Kilns_EF!$E$4)</f>
        <v>3.5250000000000004E-3</v>
      </c>
      <c r="Q2671" s="13">
        <f t="shared" si="167"/>
        <v>31.326005250000001</v>
      </c>
    </row>
    <row r="2672" spans="1:17">
      <c r="A2672" s="13" t="s">
        <v>2683</v>
      </c>
      <c r="B2672" s="13">
        <v>23.098334399999999</v>
      </c>
      <c r="C2672" s="13">
        <v>90.441821000000004</v>
      </c>
      <c r="D2672" s="13" t="s">
        <v>2219</v>
      </c>
      <c r="E2672" s="13" t="s">
        <v>4927</v>
      </c>
      <c r="F2672" s="13" t="s">
        <v>7</v>
      </c>
      <c r="G2672" s="13" t="s">
        <v>4802</v>
      </c>
      <c r="H2672" s="13" t="s">
        <v>4816</v>
      </c>
      <c r="I2672" s="13">
        <f>(Brick_Kilns_EF!$B$13*Brick_Kilns_EF!$B$11*Brick_Kilns_EF!$B$12)</f>
        <v>8886.81</v>
      </c>
      <c r="J2672" s="13">
        <f>IF(D2672="ZZ",Brick_Kilns_EF!$E$5*(0.75),Brick_Kilns_EF!$E$5)</f>
        <v>7.2749999999999985E-3</v>
      </c>
      <c r="K2672" s="13">
        <f t="shared" si="165"/>
        <v>64.651542749999976</v>
      </c>
      <c r="L2672" s="13">
        <f>IF(D2672="ZZ",Brick_Kilns_EF!$E$2*(0.75),Brick_Kilns_EF!$E$2)</f>
        <v>5.0999999999999995E-3</v>
      </c>
      <c r="M2672" s="13">
        <f t="shared" si="164"/>
        <v>45.32273099999999</v>
      </c>
      <c r="N2672" s="13">
        <f>IF(D2672="ZZ",Brick_Kilns_EF!$E$3*(0.75),Brick_Kilns_EF!$E$3)</f>
        <v>3.4499999999999999E-3</v>
      </c>
      <c r="O2672" s="13">
        <f t="shared" si="166"/>
        <v>30.659494499999997</v>
      </c>
      <c r="P2672" s="13">
        <f>IF(D2672="ZZ",Brick_Kilns_EF!$E$4*(0.75),Brick_Kilns_EF!$E$4)</f>
        <v>3.5250000000000004E-3</v>
      </c>
      <c r="Q2672" s="13">
        <f t="shared" si="167"/>
        <v>31.326005250000001</v>
      </c>
    </row>
    <row r="2673" spans="1:17">
      <c r="A2673" s="13" t="s">
        <v>2684</v>
      </c>
      <c r="B2673" s="13">
        <v>23.43073764</v>
      </c>
      <c r="C2673" s="13">
        <v>89.161764840000004</v>
      </c>
      <c r="D2673" s="13" t="s">
        <v>2219</v>
      </c>
      <c r="E2673" s="13" t="s">
        <v>4927</v>
      </c>
      <c r="F2673" s="13" t="s">
        <v>9</v>
      </c>
      <c r="G2673" s="13" t="s">
        <v>4802</v>
      </c>
      <c r="H2673" s="13" t="s">
        <v>4816</v>
      </c>
      <c r="I2673" s="13">
        <f>(Brick_Kilns_EF!$B$13*Brick_Kilns_EF!$B$11*Brick_Kilns_EF!$B$12)</f>
        <v>8886.81</v>
      </c>
      <c r="J2673" s="13">
        <f>IF(D2673="ZZ",Brick_Kilns_EF!$E$5*(0.75),Brick_Kilns_EF!$E$5)</f>
        <v>7.2749999999999985E-3</v>
      </c>
      <c r="K2673" s="13">
        <f t="shared" si="165"/>
        <v>64.651542749999976</v>
      </c>
      <c r="L2673" s="13">
        <f>IF(D2673="ZZ",Brick_Kilns_EF!$E$2*(0.75),Brick_Kilns_EF!$E$2)</f>
        <v>5.0999999999999995E-3</v>
      </c>
      <c r="M2673" s="13">
        <f t="shared" si="164"/>
        <v>45.32273099999999</v>
      </c>
      <c r="N2673" s="13">
        <f>IF(D2673="ZZ",Brick_Kilns_EF!$E$3*(0.75),Brick_Kilns_EF!$E$3)</f>
        <v>3.4499999999999999E-3</v>
      </c>
      <c r="O2673" s="13">
        <f t="shared" si="166"/>
        <v>30.659494499999997</v>
      </c>
      <c r="P2673" s="13">
        <f>IF(D2673="ZZ",Brick_Kilns_EF!$E$4*(0.75),Brick_Kilns_EF!$E$4)</f>
        <v>3.5250000000000004E-3</v>
      </c>
      <c r="Q2673" s="13">
        <f t="shared" si="167"/>
        <v>31.326005250000001</v>
      </c>
    </row>
    <row r="2674" spans="1:17">
      <c r="A2674" s="13" t="s">
        <v>2685</v>
      </c>
      <c r="B2674" s="13">
        <v>23.25132705</v>
      </c>
      <c r="C2674" s="13">
        <v>88.777022090000003</v>
      </c>
      <c r="D2674" s="13" t="s">
        <v>2219</v>
      </c>
      <c r="E2674" s="13" t="s">
        <v>4927</v>
      </c>
      <c r="F2674" s="13" t="s">
        <v>9</v>
      </c>
      <c r="G2674" s="13" t="s">
        <v>4802</v>
      </c>
      <c r="H2674" s="13" t="s">
        <v>4816</v>
      </c>
      <c r="I2674" s="13">
        <f>(Brick_Kilns_EF!$B$13*Brick_Kilns_EF!$B$11*Brick_Kilns_EF!$B$12)</f>
        <v>8886.81</v>
      </c>
      <c r="J2674" s="13">
        <f>IF(D2674="ZZ",Brick_Kilns_EF!$E$5*(0.75),Brick_Kilns_EF!$E$5)</f>
        <v>7.2749999999999985E-3</v>
      </c>
      <c r="K2674" s="13">
        <f t="shared" si="165"/>
        <v>64.651542749999976</v>
      </c>
      <c r="L2674" s="13">
        <f>IF(D2674="ZZ",Brick_Kilns_EF!$E$2*(0.75),Brick_Kilns_EF!$E$2)</f>
        <v>5.0999999999999995E-3</v>
      </c>
      <c r="M2674" s="13">
        <f t="shared" si="164"/>
        <v>45.32273099999999</v>
      </c>
      <c r="N2674" s="13">
        <f>IF(D2674="ZZ",Brick_Kilns_EF!$E$3*(0.75),Brick_Kilns_EF!$E$3)</f>
        <v>3.4499999999999999E-3</v>
      </c>
      <c r="O2674" s="13">
        <f t="shared" si="166"/>
        <v>30.659494499999997</v>
      </c>
      <c r="P2674" s="13">
        <f>IF(D2674="ZZ",Brick_Kilns_EF!$E$4*(0.75),Brick_Kilns_EF!$E$4)</f>
        <v>3.5250000000000004E-3</v>
      </c>
      <c r="Q2674" s="13">
        <f t="shared" si="167"/>
        <v>31.326005250000001</v>
      </c>
    </row>
    <row r="2675" spans="1:17">
      <c r="A2675" s="13" t="s">
        <v>2686</v>
      </c>
      <c r="B2675" s="13">
        <v>22.996340379999999</v>
      </c>
      <c r="C2675" s="13">
        <v>89.807971629999997</v>
      </c>
      <c r="D2675" s="13" t="s">
        <v>2219</v>
      </c>
      <c r="E2675" s="13" t="s">
        <v>4927</v>
      </c>
      <c r="F2675" s="13" t="s">
        <v>7</v>
      </c>
      <c r="G2675" s="13" t="s">
        <v>4802</v>
      </c>
      <c r="H2675" s="13" t="s">
        <v>4816</v>
      </c>
      <c r="I2675" s="13">
        <f>(Brick_Kilns_EF!$B$13*Brick_Kilns_EF!$B$11*Brick_Kilns_EF!$B$12)</f>
        <v>8886.81</v>
      </c>
      <c r="J2675" s="13">
        <f>IF(D2675="ZZ",Brick_Kilns_EF!$E$5*(0.75),Brick_Kilns_EF!$E$5)</f>
        <v>7.2749999999999985E-3</v>
      </c>
      <c r="K2675" s="13">
        <f t="shared" si="165"/>
        <v>64.651542749999976</v>
      </c>
      <c r="L2675" s="13">
        <f>IF(D2675="ZZ",Brick_Kilns_EF!$E$2*(0.75),Brick_Kilns_EF!$E$2)</f>
        <v>5.0999999999999995E-3</v>
      </c>
      <c r="M2675" s="13">
        <f t="shared" si="164"/>
        <v>45.32273099999999</v>
      </c>
      <c r="N2675" s="13">
        <f>IF(D2675="ZZ",Brick_Kilns_EF!$E$3*(0.75),Brick_Kilns_EF!$E$3)</f>
        <v>3.4499999999999999E-3</v>
      </c>
      <c r="O2675" s="13">
        <f t="shared" si="166"/>
        <v>30.659494499999997</v>
      </c>
      <c r="P2675" s="13">
        <f>IF(D2675="ZZ",Brick_Kilns_EF!$E$4*(0.75),Brick_Kilns_EF!$E$4)</f>
        <v>3.5250000000000004E-3</v>
      </c>
      <c r="Q2675" s="13">
        <f t="shared" si="167"/>
        <v>31.326005250000001</v>
      </c>
    </row>
    <row r="2676" spans="1:17">
      <c r="A2676" s="13" t="s">
        <v>2687</v>
      </c>
      <c r="B2676" s="13">
        <v>23.035982619999999</v>
      </c>
      <c r="C2676" s="13">
        <v>89.000869390000005</v>
      </c>
      <c r="D2676" s="13" t="s">
        <v>2219</v>
      </c>
      <c r="E2676" s="13" t="s">
        <v>4927</v>
      </c>
      <c r="F2676" s="13" t="s">
        <v>9</v>
      </c>
      <c r="G2676" s="13" t="s">
        <v>4802</v>
      </c>
      <c r="H2676" s="13" t="s">
        <v>4816</v>
      </c>
      <c r="I2676" s="13">
        <f>(Brick_Kilns_EF!$B$13*Brick_Kilns_EF!$B$11*Brick_Kilns_EF!$B$12)</f>
        <v>8886.81</v>
      </c>
      <c r="J2676" s="13">
        <f>IF(D2676="ZZ",Brick_Kilns_EF!$E$5*(0.75),Brick_Kilns_EF!$E$5)</f>
        <v>7.2749999999999985E-3</v>
      </c>
      <c r="K2676" s="13">
        <f t="shared" si="165"/>
        <v>64.651542749999976</v>
      </c>
      <c r="L2676" s="13">
        <f>IF(D2676="ZZ",Brick_Kilns_EF!$E$2*(0.75),Brick_Kilns_EF!$E$2)</f>
        <v>5.0999999999999995E-3</v>
      </c>
      <c r="M2676" s="13">
        <f t="shared" si="164"/>
        <v>45.32273099999999</v>
      </c>
      <c r="N2676" s="13">
        <f>IF(D2676="ZZ",Brick_Kilns_EF!$E$3*(0.75),Brick_Kilns_EF!$E$3)</f>
        <v>3.4499999999999999E-3</v>
      </c>
      <c r="O2676" s="13">
        <f t="shared" si="166"/>
        <v>30.659494499999997</v>
      </c>
      <c r="P2676" s="13">
        <f>IF(D2676="ZZ",Brick_Kilns_EF!$E$4*(0.75),Brick_Kilns_EF!$E$4)</f>
        <v>3.5250000000000004E-3</v>
      </c>
      <c r="Q2676" s="13">
        <f t="shared" si="167"/>
        <v>31.326005250000001</v>
      </c>
    </row>
    <row r="2677" spans="1:17">
      <c r="A2677" s="13" t="s">
        <v>2688</v>
      </c>
      <c r="B2677" s="13">
        <v>23.036935769999999</v>
      </c>
      <c r="C2677" s="13">
        <v>88.996854260000006</v>
      </c>
      <c r="D2677" s="13" t="s">
        <v>2219</v>
      </c>
      <c r="E2677" s="13" t="s">
        <v>4927</v>
      </c>
      <c r="F2677" s="13" t="s">
        <v>9</v>
      </c>
      <c r="G2677" s="13" t="s">
        <v>4802</v>
      </c>
      <c r="H2677" s="13" t="s">
        <v>4816</v>
      </c>
      <c r="I2677" s="13">
        <f>(Brick_Kilns_EF!$B$13*Brick_Kilns_EF!$B$11*Brick_Kilns_EF!$B$12)</f>
        <v>8886.81</v>
      </c>
      <c r="J2677" s="13">
        <f>IF(D2677="ZZ",Brick_Kilns_EF!$E$5*(0.75),Brick_Kilns_EF!$E$5)</f>
        <v>7.2749999999999985E-3</v>
      </c>
      <c r="K2677" s="13">
        <f t="shared" si="165"/>
        <v>64.651542749999976</v>
      </c>
      <c r="L2677" s="13">
        <f>IF(D2677="ZZ",Brick_Kilns_EF!$E$2*(0.75),Brick_Kilns_EF!$E$2)</f>
        <v>5.0999999999999995E-3</v>
      </c>
      <c r="M2677" s="13">
        <f t="shared" si="164"/>
        <v>45.32273099999999</v>
      </c>
      <c r="N2677" s="13">
        <f>IF(D2677="ZZ",Brick_Kilns_EF!$E$3*(0.75),Brick_Kilns_EF!$E$3)</f>
        <v>3.4499999999999999E-3</v>
      </c>
      <c r="O2677" s="13">
        <f t="shared" si="166"/>
        <v>30.659494499999997</v>
      </c>
      <c r="P2677" s="13">
        <f>IF(D2677="ZZ",Brick_Kilns_EF!$E$4*(0.75),Brick_Kilns_EF!$E$4)</f>
        <v>3.5250000000000004E-3</v>
      </c>
      <c r="Q2677" s="13">
        <f t="shared" si="167"/>
        <v>31.326005250000001</v>
      </c>
    </row>
    <row r="2678" spans="1:17">
      <c r="A2678" s="13" t="s">
        <v>2689</v>
      </c>
      <c r="B2678" s="13">
        <v>24.927544009999998</v>
      </c>
      <c r="C2678" s="13">
        <v>88.516764140000006</v>
      </c>
      <c r="D2678" s="13" t="s">
        <v>2219</v>
      </c>
      <c r="E2678" s="13" t="s">
        <v>4927</v>
      </c>
      <c r="F2678" s="13" t="s">
        <v>42</v>
      </c>
      <c r="G2678" s="13" t="s">
        <v>4802</v>
      </c>
      <c r="H2678" s="13" t="s">
        <v>4816</v>
      </c>
      <c r="I2678" s="13">
        <f>(Brick_Kilns_EF!$B$13*Brick_Kilns_EF!$B$11*Brick_Kilns_EF!$B$12)</f>
        <v>8886.81</v>
      </c>
      <c r="J2678" s="13">
        <f>IF(D2678="ZZ",Brick_Kilns_EF!$E$5*(0.75),Brick_Kilns_EF!$E$5)</f>
        <v>7.2749999999999985E-3</v>
      </c>
      <c r="K2678" s="13">
        <f t="shared" si="165"/>
        <v>64.651542749999976</v>
      </c>
      <c r="L2678" s="13">
        <f>IF(D2678="ZZ",Brick_Kilns_EF!$E$2*(0.75),Brick_Kilns_EF!$E$2)</f>
        <v>5.0999999999999995E-3</v>
      </c>
      <c r="M2678" s="13">
        <f t="shared" si="164"/>
        <v>45.32273099999999</v>
      </c>
      <c r="N2678" s="13">
        <f>IF(D2678="ZZ",Brick_Kilns_EF!$E$3*(0.75),Brick_Kilns_EF!$E$3)</f>
        <v>3.4499999999999999E-3</v>
      </c>
      <c r="O2678" s="13">
        <f t="shared" si="166"/>
        <v>30.659494499999997</v>
      </c>
      <c r="P2678" s="13">
        <f>IF(D2678="ZZ",Brick_Kilns_EF!$E$4*(0.75),Brick_Kilns_EF!$E$4)</f>
        <v>3.5250000000000004E-3</v>
      </c>
      <c r="Q2678" s="13">
        <f t="shared" si="167"/>
        <v>31.326005250000001</v>
      </c>
    </row>
    <row r="2679" spans="1:17">
      <c r="A2679" s="13" t="s">
        <v>2690</v>
      </c>
      <c r="B2679" s="13">
        <v>24.13966156</v>
      </c>
      <c r="C2679" s="13">
        <v>90.165918289999993</v>
      </c>
      <c r="D2679" s="13" t="s">
        <v>2219</v>
      </c>
      <c r="E2679" s="13" t="s">
        <v>4927</v>
      </c>
      <c r="F2679" s="13" t="s">
        <v>7</v>
      </c>
      <c r="G2679" s="13" t="s">
        <v>4802</v>
      </c>
      <c r="H2679" s="13" t="s">
        <v>4816</v>
      </c>
      <c r="I2679" s="13">
        <f>(Brick_Kilns_EF!$B$13*Brick_Kilns_EF!$B$11*Brick_Kilns_EF!$B$12)</f>
        <v>8886.81</v>
      </c>
      <c r="J2679" s="13">
        <f>IF(D2679="ZZ",Brick_Kilns_EF!$E$5*(0.75),Brick_Kilns_EF!$E$5)</f>
        <v>7.2749999999999985E-3</v>
      </c>
      <c r="K2679" s="13">
        <f t="shared" si="165"/>
        <v>64.651542749999976</v>
      </c>
      <c r="L2679" s="13">
        <f>IF(D2679="ZZ",Brick_Kilns_EF!$E$2*(0.75),Brick_Kilns_EF!$E$2)</f>
        <v>5.0999999999999995E-3</v>
      </c>
      <c r="M2679" s="13">
        <f t="shared" si="164"/>
        <v>45.32273099999999</v>
      </c>
      <c r="N2679" s="13">
        <f>IF(D2679="ZZ",Brick_Kilns_EF!$E$3*(0.75),Brick_Kilns_EF!$E$3)</f>
        <v>3.4499999999999999E-3</v>
      </c>
      <c r="O2679" s="13">
        <f t="shared" si="166"/>
        <v>30.659494499999997</v>
      </c>
      <c r="P2679" s="13">
        <f>IF(D2679="ZZ",Brick_Kilns_EF!$E$4*(0.75),Brick_Kilns_EF!$E$4)</f>
        <v>3.5250000000000004E-3</v>
      </c>
      <c r="Q2679" s="13">
        <f t="shared" si="167"/>
        <v>31.326005250000001</v>
      </c>
    </row>
    <row r="2680" spans="1:17">
      <c r="A2680" s="13" t="s">
        <v>2691</v>
      </c>
      <c r="B2680" s="13">
        <v>22.807287479999999</v>
      </c>
      <c r="C2680" s="13">
        <v>89.354609640000007</v>
      </c>
      <c r="D2680" s="13" t="s">
        <v>2219</v>
      </c>
      <c r="E2680" s="13" t="s">
        <v>4927</v>
      </c>
      <c r="F2680" s="13" t="s">
        <v>9</v>
      </c>
      <c r="G2680" s="13" t="s">
        <v>4802</v>
      </c>
      <c r="H2680" s="13" t="s">
        <v>4816</v>
      </c>
      <c r="I2680" s="13">
        <f>(Brick_Kilns_EF!$B$13*Brick_Kilns_EF!$B$11*Brick_Kilns_EF!$B$12)</f>
        <v>8886.81</v>
      </c>
      <c r="J2680" s="13">
        <f>IF(D2680="ZZ",Brick_Kilns_EF!$E$5*(0.75),Brick_Kilns_EF!$E$5)</f>
        <v>7.2749999999999985E-3</v>
      </c>
      <c r="K2680" s="13">
        <f t="shared" si="165"/>
        <v>64.651542749999976</v>
      </c>
      <c r="L2680" s="13">
        <f>IF(D2680="ZZ",Brick_Kilns_EF!$E$2*(0.75),Brick_Kilns_EF!$E$2)</f>
        <v>5.0999999999999995E-3</v>
      </c>
      <c r="M2680" s="13">
        <f t="shared" si="164"/>
        <v>45.32273099999999</v>
      </c>
      <c r="N2680" s="13">
        <f>IF(D2680="ZZ",Brick_Kilns_EF!$E$3*(0.75),Brick_Kilns_EF!$E$3)</f>
        <v>3.4499999999999999E-3</v>
      </c>
      <c r="O2680" s="13">
        <f t="shared" si="166"/>
        <v>30.659494499999997</v>
      </c>
      <c r="P2680" s="13">
        <f>IF(D2680="ZZ",Brick_Kilns_EF!$E$4*(0.75),Brick_Kilns_EF!$E$4)</f>
        <v>3.5250000000000004E-3</v>
      </c>
      <c r="Q2680" s="13">
        <f t="shared" si="167"/>
        <v>31.326005250000001</v>
      </c>
    </row>
    <row r="2681" spans="1:17">
      <c r="A2681" s="13" t="s">
        <v>2692</v>
      </c>
      <c r="B2681" s="13">
        <v>22.82895555</v>
      </c>
      <c r="C2681" s="13">
        <v>89.460137630000006</v>
      </c>
      <c r="D2681" s="13" t="s">
        <v>2219</v>
      </c>
      <c r="E2681" s="13" t="s">
        <v>4927</v>
      </c>
      <c r="F2681" s="13" t="s">
        <v>9</v>
      </c>
      <c r="G2681" s="13" t="s">
        <v>4802</v>
      </c>
      <c r="H2681" s="13" t="s">
        <v>4816</v>
      </c>
      <c r="I2681" s="13">
        <f>(Brick_Kilns_EF!$B$13*Brick_Kilns_EF!$B$11*Brick_Kilns_EF!$B$12)</f>
        <v>8886.81</v>
      </c>
      <c r="J2681" s="13">
        <f>IF(D2681="ZZ",Brick_Kilns_EF!$E$5*(0.75),Brick_Kilns_EF!$E$5)</f>
        <v>7.2749999999999985E-3</v>
      </c>
      <c r="K2681" s="13">
        <f t="shared" si="165"/>
        <v>64.651542749999976</v>
      </c>
      <c r="L2681" s="13">
        <f>IF(D2681="ZZ",Brick_Kilns_EF!$E$2*(0.75),Brick_Kilns_EF!$E$2)</f>
        <v>5.0999999999999995E-3</v>
      </c>
      <c r="M2681" s="13">
        <f t="shared" si="164"/>
        <v>45.32273099999999</v>
      </c>
      <c r="N2681" s="13">
        <f>IF(D2681="ZZ",Brick_Kilns_EF!$E$3*(0.75),Brick_Kilns_EF!$E$3)</f>
        <v>3.4499999999999999E-3</v>
      </c>
      <c r="O2681" s="13">
        <f t="shared" si="166"/>
        <v>30.659494499999997</v>
      </c>
      <c r="P2681" s="13">
        <f>IF(D2681="ZZ",Brick_Kilns_EF!$E$4*(0.75),Brick_Kilns_EF!$E$4)</f>
        <v>3.5250000000000004E-3</v>
      </c>
      <c r="Q2681" s="13">
        <f t="shared" si="167"/>
        <v>31.326005250000001</v>
      </c>
    </row>
    <row r="2682" spans="1:17">
      <c r="A2682" s="13" t="s">
        <v>2693</v>
      </c>
      <c r="B2682" s="13">
        <v>22.829675139999999</v>
      </c>
      <c r="C2682" s="13">
        <v>89.461812370000004</v>
      </c>
      <c r="D2682" s="13" t="s">
        <v>2219</v>
      </c>
      <c r="E2682" s="13" t="s">
        <v>4927</v>
      </c>
      <c r="F2682" s="13" t="s">
        <v>9</v>
      </c>
      <c r="G2682" s="13" t="s">
        <v>4802</v>
      </c>
      <c r="H2682" s="13" t="s">
        <v>4816</v>
      </c>
      <c r="I2682" s="13">
        <f>(Brick_Kilns_EF!$B$13*Brick_Kilns_EF!$B$11*Brick_Kilns_EF!$B$12)</f>
        <v>8886.81</v>
      </c>
      <c r="J2682" s="13">
        <f>IF(D2682="ZZ",Brick_Kilns_EF!$E$5*(0.75),Brick_Kilns_EF!$E$5)</f>
        <v>7.2749999999999985E-3</v>
      </c>
      <c r="K2682" s="13">
        <f t="shared" si="165"/>
        <v>64.651542749999976</v>
      </c>
      <c r="L2682" s="13">
        <f>IF(D2682="ZZ",Brick_Kilns_EF!$E$2*(0.75),Brick_Kilns_EF!$E$2)</f>
        <v>5.0999999999999995E-3</v>
      </c>
      <c r="M2682" s="13">
        <f t="shared" si="164"/>
        <v>45.32273099999999</v>
      </c>
      <c r="N2682" s="13">
        <f>IF(D2682="ZZ",Brick_Kilns_EF!$E$3*(0.75),Brick_Kilns_EF!$E$3)</f>
        <v>3.4499999999999999E-3</v>
      </c>
      <c r="O2682" s="13">
        <f t="shared" si="166"/>
        <v>30.659494499999997</v>
      </c>
      <c r="P2682" s="13">
        <f>IF(D2682="ZZ",Brick_Kilns_EF!$E$4*(0.75),Brick_Kilns_EF!$E$4)</f>
        <v>3.5250000000000004E-3</v>
      </c>
      <c r="Q2682" s="13">
        <f t="shared" si="167"/>
        <v>31.326005250000001</v>
      </c>
    </row>
    <row r="2683" spans="1:17">
      <c r="A2683" s="13" t="s">
        <v>2694</v>
      </c>
      <c r="B2683" s="13">
        <v>23.71627543</v>
      </c>
      <c r="C2683" s="13">
        <v>89.322386010000002</v>
      </c>
      <c r="D2683" s="13" t="s">
        <v>2219</v>
      </c>
      <c r="E2683" s="13" t="s">
        <v>4927</v>
      </c>
      <c r="F2683" s="13" t="s">
        <v>7</v>
      </c>
      <c r="G2683" s="13" t="s">
        <v>4802</v>
      </c>
      <c r="H2683" s="13" t="s">
        <v>4816</v>
      </c>
      <c r="I2683" s="13">
        <f>(Brick_Kilns_EF!$B$13*Brick_Kilns_EF!$B$11*Brick_Kilns_EF!$B$12)</f>
        <v>8886.81</v>
      </c>
      <c r="J2683" s="13">
        <f>IF(D2683="ZZ",Brick_Kilns_EF!$E$5*(0.75),Brick_Kilns_EF!$E$5)</f>
        <v>7.2749999999999985E-3</v>
      </c>
      <c r="K2683" s="13">
        <f t="shared" si="165"/>
        <v>64.651542749999976</v>
      </c>
      <c r="L2683" s="13">
        <f>IF(D2683="ZZ",Brick_Kilns_EF!$E$2*(0.75),Brick_Kilns_EF!$E$2)</f>
        <v>5.0999999999999995E-3</v>
      </c>
      <c r="M2683" s="13">
        <f t="shared" si="164"/>
        <v>45.32273099999999</v>
      </c>
      <c r="N2683" s="13">
        <f>IF(D2683="ZZ",Brick_Kilns_EF!$E$3*(0.75),Brick_Kilns_EF!$E$3)</f>
        <v>3.4499999999999999E-3</v>
      </c>
      <c r="O2683" s="13">
        <f t="shared" si="166"/>
        <v>30.659494499999997</v>
      </c>
      <c r="P2683" s="13">
        <f>IF(D2683="ZZ",Brick_Kilns_EF!$E$4*(0.75),Brick_Kilns_EF!$E$4)</f>
        <v>3.5250000000000004E-3</v>
      </c>
      <c r="Q2683" s="13">
        <f t="shared" si="167"/>
        <v>31.326005250000001</v>
      </c>
    </row>
    <row r="2684" spans="1:17">
      <c r="A2684" s="13" t="s">
        <v>2695</v>
      </c>
      <c r="B2684" s="13">
        <v>23.632718870000001</v>
      </c>
      <c r="C2684" s="13">
        <v>90.424789369999999</v>
      </c>
      <c r="D2684" s="13" t="s">
        <v>2219</v>
      </c>
      <c r="E2684" s="13" t="s">
        <v>4927</v>
      </c>
      <c r="F2684" s="13" t="s">
        <v>7</v>
      </c>
      <c r="G2684" s="13" t="s">
        <v>4802</v>
      </c>
      <c r="H2684" s="13" t="s">
        <v>4816</v>
      </c>
      <c r="I2684" s="13">
        <f>(Brick_Kilns_EF!$B$13*Brick_Kilns_EF!$B$11*Brick_Kilns_EF!$B$12)</f>
        <v>8886.81</v>
      </c>
      <c r="J2684" s="13">
        <f>IF(D2684="ZZ",Brick_Kilns_EF!$E$5*(0.75),Brick_Kilns_EF!$E$5)</f>
        <v>7.2749999999999985E-3</v>
      </c>
      <c r="K2684" s="13">
        <f t="shared" si="165"/>
        <v>64.651542749999976</v>
      </c>
      <c r="L2684" s="13">
        <f>IF(D2684="ZZ",Brick_Kilns_EF!$E$2*(0.75),Brick_Kilns_EF!$E$2)</f>
        <v>5.0999999999999995E-3</v>
      </c>
      <c r="M2684" s="13">
        <f t="shared" si="164"/>
        <v>45.32273099999999</v>
      </c>
      <c r="N2684" s="13">
        <f>IF(D2684="ZZ",Brick_Kilns_EF!$E$3*(0.75),Brick_Kilns_EF!$E$3)</f>
        <v>3.4499999999999999E-3</v>
      </c>
      <c r="O2684" s="13">
        <f t="shared" si="166"/>
        <v>30.659494499999997</v>
      </c>
      <c r="P2684" s="13">
        <f>IF(D2684="ZZ",Brick_Kilns_EF!$E$4*(0.75),Brick_Kilns_EF!$E$4)</f>
        <v>3.5250000000000004E-3</v>
      </c>
      <c r="Q2684" s="13">
        <f t="shared" si="167"/>
        <v>31.326005250000001</v>
      </c>
    </row>
    <row r="2685" spans="1:17">
      <c r="A2685" s="13" t="s">
        <v>2696</v>
      </c>
      <c r="B2685" s="13">
        <v>23.632305680000002</v>
      </c>
      <c r="C2685" s="13">
        <v>90.426133120000003</v>
      </c>
      <c r="D2685" s="13" t="s">
        <v>2219</v>
      </c>
      <c r="E2685" s="13" t="s">
        <v>4927</v>
      </c>
      <c r="F2685" s="13" t="s">
        <v>7</v>
      </c>
      <c r="G2685" s="13" t="s">
        <v>4802</v>
      </c>
      <c r="H2685" s="13" t="s">
        <v>4816</v>
      </c>
      <c r="I2685" s="13">
        <f>(Brick_Kilns_EF!$B$13*Brick_Kilns_EF!$B$11*Brick_Kilns_EF!$B$12)</f>
        <v>8886.81</v>
      </c>
      <c r="J2685" s="13">
        <f>IF(D2685="ZZ",Brick_Kilns_EF!$E$5*(0.75),Brick_Kilns_EF!$E$5)</f>
        <v>7.2749999999999985E-3</v>
      </c>
      <c r="K2685" s="13">
        <f t="shared" si="165"/>
        <v>64.651542749999976</v>
      </c>
      <c r="L2685" s="13">
        <f>IF(D2685="ZZ",Brick_Kilns_EF!$E$2*(0.75),Brick_Kilns_EF!$E$2)</f>
        <v>5.0999999999999995E-3</v>
      </c>
      <c r="M2685" s="13">
        <f t="shared" si="164"/>
        <v>45.32273099999999</v>
      </c>
      <c r="N2685" s="13">
        <f>IF(D2685="ZZ",Brick_Kilns_EF!$E$3*(0.75),Brick_Kilns_EF!$E$3)</f>
        <v>3.4499999999999999E-3</v>
      </c>
      <c r="O2685" s="13">
        <f t="shared" si="166"/>
        <v>30.659494499999997</v>
      </c>
      <c r="P2685" s="13">
        <f>IF(D2685="ZZ",Brick_Kilns_EF!$E$4*(0.75),Brick_Kilns_EF!$E$4)</f>
        <v>3.5250000000000004E-3</v>
      </c>
      <c r="Q2685" s="13">
        <f t="shared" si="167"/>
        <v>31.326005250000001</v>
      </c>
    </row>
    <row r="2686" spans="1:17">
      <c r="A2686" s="13" t="s">
        <v>2697</v>
      </c>
      <c r="B2686" s="13">
        <v>23.629746740000002</v>
      </c>
      <c r="C2686" s="13">
        <v>90.421800869999998</v>
      </c>
      <c r="D2686" s="13" t="s">
        <v>2219</v>
      </c>
      <c r="E2686" s="13" t="s">
        <v>4927</v>
      </c>
      <c r="F2686" s="13" t="s">
        <v>7</v>
      </c>
      <c r="G2686" s="13" t="s">
        <v>4802</v>
      </c>
      <c r="H2686" s="13" t="s">
        <v>4816</v>
      </c>
      <c r="I2686" s="13">
        <f>(Brick_Kilns_EF!$B$13*Brick_Kilns_EF!$B$11*Brick_Kilns_EF!$B$12)</f>
        <v>8886.81</v>
      </c>
      <c r="J2686" s="13">
        <f>IF(D2686="ZZ",Brick_Kilns_EF!$E$5*(0.75),Brick_Kilns_EF!$E$5)</f>
        <v>7.2749999999999985E-3</v>
      </c>
      <c r="K2686" s="13">
        <f t="shared" si="165"/>
        <v>64.651542749999976</v>
      </c>
      <c r="L2686" s="13">
        <f>IF(D2686="ZZ",Brick_Kilns_EF!$E$2*(0.75),Brick_Kilns_EF!$E$2)</f>
        <v>5.0999999999999995E-3</v>
      </c>
      <c r="M2686" s="13">
        <f t="shared" si="164"/>
        <v>45.32273099999999</v>
      </c>
      <c r="N2686" s="13">
        <f>IF(D2686="ZZ",Brick_Kilns_EF!$E$3*(0.75),Brick_Kilns_EF!$E$3)</f>
        <v>3.4499999999999999E-3</v>
      </c>
      <c r="O2686" s="13">
        <f t="shared" si="166"/>
        <v>30.659494499999997</v>
      </c>
      <c r="P2686" s="13">
        <f>IF(D2686="ZZ",Brick_Kilns_EF!$E$4*(0.75),Brick_Kilns_EF!$E$4)</f>
        <v>3.5250000000000004E-3</v>
      </c>
      <c r="Q2686" s="13">
        <f t="shared" si="167"/>
        <v>31.326005250000001</v>
      </c>
    </row>
    <row r="2687" spans="1:17">
      <c r="A2687" s="13" t="s">
        <v>2698</v>
      </c>
      <c r="B2687" s="13">
        <v>23.92114072</v>
      </c>
      <c r="C2687" s="13">
        <v>90.092115559999996</v>
      </c>
      <c r="D2687" s="13" t="s">
        <v>2219</v>
      </c>
      <c r="E2687" s="13" t="s">
        <v>4927</v>
      </c>
      <c r="F2687" s="13" t="s">
        <v>7</v>
      </c>
      <c r="G2687" s="13" t="s">
        <v>4802</v>
      </c>
      <c r="H2687" s="13" t="s">
        <v>4816</v>
      </c>
      <c r="I2687" s="13">
        <f>(Brick_Kilns_EF!$B$13*Brick_Kilns_EF!$B$11*Brick_Kilns_EF!$B$12)</f>
        <v>8886.81</v>
      </c>
      <c r="J2687" s="13">
        <f>IF(D2687="ZZ",Brick_Kilns_EF!$E$5*(0.75),Brick_Kilns_EF!$E$5)</f>
        <v>7.2749999999999985E-3</v>
      </c>
      <c r="K2687" s="13">
        <f t="shared" si="165"/>
        <v>64.651542749999976</v>
      </c>
      <c r="L2687" s="13">
        <f>IF(D2687="ZZ",Brick_Kilns_EF!$E$2*(0.75),Brick_Kilns_EF!$E$2)</f>
        <v>5.0999999999999995E-3</v>
      </c>
      <c r="M2687" s="13">
        <f t="shared" si="164"/>
        <v>45.32273099999999</v>
      </c>
      <c r="N2687" s="13">
        <f>IF(D2687="ZZ",Brick_Kilns_EF!$E$3*(0.75),Brick_Kilns_EF!$E$3)</f>
        <v>3.4499999999999999E-3</v>
      </c>
      <c r="O2687" s="13">
        <f t="shared" si="166"/>
        <v>30.659494499999997</v>
      </c>
      <c r="P2687" s="13">
        <f>IF(D2687="ZZ",Brick_Kilns_EF!$E$4*(0.75),Brick_Kilns_EF!$E$4)</f>
        <v>3.5250000000000004E-3</v>
      </c>
      <c r="Q2687" s="13">
        <f t="shared" si="167"/>
        <v>31.326005250000001</v>
      </c>
    </row>
    <row r="2688" spans="1:17">
      <c r="A2688" s="13" t="s">
        <v>2699</v>
      </c>
      <c r="B2688" s="13">
        <v>23.638568230000001</v>
      </c>
      <c r="C2688" s="13">
        <v>90.352479840000001</v>
      </c>
      <c r="D2688" s="13" t="s">
        <v>2219</v>
      </c>
      <c r="E2688" s="13" t="s">
        <v>4927</v>
      </c>
      <c r="F2688" s="13" t="s">
        <v>7</v>
      </c>
      <c r="G2688" s="13" t="s">
        <v>4802</v>
      </c>
      <c r="H2688" s="13" t="s">
        <v>4816</v>
      </c>
      <c r="I2688" s="13">
        <f>(Brick_Kilns_EF!$B$13*Brick_Kilns_EF!$B$11*Brick_Kilns_EF!$B$12)</f>
        <v>8886.81</v>
      </c>
      <c r="J2688" s="13">
        <f>IF(D2688="ZZ",Brick_Kilns_EF!$E$5*(0.75),Brick_Kilns_EF!$E$5)</f>
        <v>7.2749999999999985E-3</v>
      </c>
      <c r="K2688" s="13">
        <f t="shared" si="165"/>
        <v>64.651542749999976</v>
      </c>
      <c r="L2688" s="13">
        <f>IF(D2688="ZZ",Brick_Kilns_EF!$E$2*(0.75),Brick_Kilns_EF!$E$2)</f>
        <v>5.0999999999999995E-3</v>
      </c>
      <c r="M2688" s="13">
        <f t="shared" si="164"/>
        <v>45.32273099999999</v>
      </c>
      <c r="N2688" s="13">
        <f>IF(D2688="ZZ",Brick_Kilns_EF!$E$3*(0.75),Brick_Kilns_EF!$E$3)</f>
        <v>3.4499999999999999E-3</v>
      </c>
      <c r="O2688" s="13">
        <f t="shared" si="166"/>
        <v>30.659494499999997</v>
      </c>
      <c r="P2688" s="13">
        <f>IF(D2688="ZZ",Brick_Kilns_EF!$E$4*(0.75),Brick_Kilns_EF!$E$4)</f>
        <v>3.5250000000000004E-3</v>
      </c>
      <c r="Q2688" s="13">
        <f t="shared" si="167"/>
        <v>31.326005250000001</v>
      </c>
    </row>
    <row r="2689" spans="1:17">
      <c r="A2689" s="13" t="s">
        <v>2700</v>
      </c>
      <c r="B2689" s="13">
        <v>23.913931560000002</v>
      </c>
      <c r="C2689" s="13">
        <v>90.156362200000004</v>
      </c>
      <c r="D2689" s="13" t="s">
        <v>2219</v>
      </c>
      <c r="E2689" s="13" t="s">
        <v>4927</v>
      </c>
      <c r="F2689" s="13" t="s">
        <v>7</v>
      </c>
      <c r="G2689" s="13" t="s">
        <v>4802</v>
      </c>
      <c r="H2689" s="13" t="s">
        <v>4816</v>
      </c>
      <c r="I2689" s="13">
        <f>(Brick_Kilns_EF!$B$13*Brick_Kilns_EF!$B$11*Brick_Kilns_EF!$B$12)</f>
        <v>8886.81</v>
      </c>
      <c r="J2689" s="13">
        <f>IF(D2689="ZZ",Brick_Kilns_EF!$E$5*(0.75),Brick_Kilns_EF!$E$5)</f>
        <v>7.2749999999999985E-3</v>
      </c>
      <c r="K2689" s="13">
        <f t="shared" si="165"/>
        <v>64.651542749999976</v>
      </c>
      <c r="L2689" s="13">
        <f>IF(D2689="ZZ",Brick_Kilns_EF!$E$2*(0.75),Brick_Kilns_EF!$E$2)</f>
        <v>5.0999999999999995E-3</v>
      </c>
      <c r="M2689" s="13">
        <f t="shared" si="164"/>
        <v>45.32273099999999</v>
      </c>
      <c r="N2689" s="13">
        <f>IF(D2689="ZZ",Brick_Kilns_EF!$E$3*(0.75),Brick_Kilns_EF!$E$3)</f>
        <v>3.4499999999999999E-3</v>
      </c>
      <c r="O2689" s="13">
        <f t="shared" si="166"/>
        <v>30.659494499999997</v>
      </c>
      <c r="P2689" s="13">
        <f>IF(D2689="ZZ",Brick_Kilns_EF!$E$4*(0.75),Brick_Kilns_EF!$E$4)</f>
        <v>3.5250000000000004E-3</v>
      </c>
      <c r="Q2689" s="13">
        <f t="shared" si="167"/>
        <v>31.326005250000001</v>
      </c>
    </row>
    <row r="2690" spans="1:17">
      <c r="A2690" s="13" t="s">
        <v>2701</v>
      </c>
      <c r="B2690" s="13">
        <v>23.91650929</v>
      </c>
      <c r="C2690" s="13">
        <v>90.157867199999998</v>
      </c>
      <c r="D2690" s="13" t="s">
        <v>2219</v>
      </c>
      <c r="E2690" s="13" t="s">
        <v>4927</v>
      </c>
      <c r="F2690" s="13" t="s">
        <v>7</v>
      </c>
      <c r="G2690" s="13" t="s">
        <v>4802</v>
      </c>
      <c r="H2690" s="13" t="s">
        <v>4816</v>
      </c>
      <c r="I2690" s="13">
        <f>(Brick_Kilns_EF!$B$13*Brick_Kilns_EF!$B$11*Brick_Kilns_EF!$B$12)</f>
        <v>8886.81</v>
      </c>
      <c r="J2690" s="13">
        <f>IF(D2690="ZZ",Brick_Kilns_EF!$E$5*(0.75),Brick_Kilns_EF!$E$5)</f>
        <v>7.2749999999999985E-3</v>
      </c>
      <c r="K2690" s="13">
        <f t="shared" si="165"/>
        <v>64.651542749999976</v>
      </c>
      <c r="L2690" s="13">
        <f>IF(D2690="ZZ",Brick_Kilns_EF!$E$2*(0.75),Brick_Kilns_EF!$E$2)</f>
        <v>5.0999999999999995E-3</v>
      </c>
      <c r="M2690" s="13">
        <f t="shared" ref="M2690:M2753" si="168">(I2690*L2690)</f>
        <v>45.32273099999999</v>
      </c>
      <c r="N2690" s="13">
        <f>IF(D2690="ZZ",Brick_Kilns_EF!$E$3*(0.75),Brick_Kilns_EF!$E$3)</f>
        <v>3.4499999999999999E-3</v>
      </c>
      <c r="O2690" s="13">
        <f t="shared" si="166"/>
        <v>30.659494499999997</v>
      </c>
      <c r="P2690" s="13">
        <f>IF(D2690="ZZ",Brick_Kilns_EF!$E$4*(0.75),Brick_Kilns_EF!$E$4)</f>
        <v>3.5250000000000004E-3</v>
      </c>
      <c r="Q2690" s="13">
        <f t="shared" si="167"/>
        <v>31.326005250000001</v>
      </c>
    </row>
    <row r="2691" spans="1:17">
      <c r="A2691" s="13" t="s">
        <v>2702</v>
      </c>
      <c r="B2691" s="13">
        <v>23.295887789999998</v>
      </c>
      <c r="C2691" s="13">
        <v>90.270422730000007</v>
      </c>
      <c r="D2691" s="13" t="s">
        <v>2219</v>
      </c>
      <c r="E2691" s="13" t="s">
        <v>4927</v>
      </c>
      <c r="F2691" s="13" t="s">
        <v>7</v>
      </c>
      <c r="G2691" s="13" t="s">
        <v>4802</v>
      </c>
      <c r="H2691" s="13" t="s">
        <v>4816</v>
      </c>
      <c r="I2691" s="13">
        <f>(Brick_Kilns_EF!$B$13*Brick_Kilns_EF!$B$11*Brick_Kilns_EF!$B$12)</f>
        <v>8886.81</v>
      </c>
      <c r="J2691" s="13">
        <f>IF(D2691="ZZ",Brick_Kilns_EF!$E$5*(0.75),Brick_Kilns_EF!$E$5)</f>
        <v>7.2749999999999985E-3</v>
      </c>
      <c r="K2691" s="13">
        <f t="shared" ref="K2691:K2754" si="169">J2691*I2691</f>
        <v>64.651542749999976</v>
      </c>
      <c r="L2691" s="13">
        <f>IF(D2691="ZZ",Brick_Kilns_EF!$E$2*(0.75),Brick_Kilns_EF!$E$2)</f>
        <v>5.0999999999999995E-3</v>
      </c>
      <c r="M2691" s="13">
        <f t="shared" si="168"/>
        <v>45.32273099999999</v>
      </c>
      <c r="N2691" s="13">
        <f>IF(D2691="ZZ",Brick_Kilns_EF!$E$3*(0.75),Brick_Kilns_EF!$E$3)</f>
        <v>3.4499999999999999E-3</v>
      </c>
      <c r="O2691" s="13">
        <f t="shared" ref="O2691:O2754" si="170">I2691*N2691</f>
        <v>30.659494499999997</v>
      </c>
      <c r="P2691" s="13">
        <f>IF(D2691="ZZ",Brick_Kilns_EF!$E$4*(0.75),Brick_Kilns_EF!$E$4)</f>
        <v>3.5250000000000004E-3</v>
      </c>
      <c r="Q2691" s="13">
        <f t="shared" ref="Q2691:Q2754" si="171">I2691*P2691</f>
        <v>31.326005250000001</v>
      </c>
    </row>
    <row r="2692" spans="1:17">
      <c r="A2692" s="13" t="s">
        <v>2703</v>
      </c>
      <c r="B2692" s="13">
        <v>23.64325625</v>
      </c>
      <c r="C2692" s="13">
        <v>89.808471690000005</v>
      </c>
      <c r="D2692" s="13" t="s">
        <v>2219</v>
      </c>
      <c r="E2692" s="13" t="s">
        <v>4927</v>
      </c>
      <c r="F2692" s="13" t="s">
        <v>7</v>
      </c>
      <c r="G2692" s="13" t="s">
        <v>4802</v>
      </c>
      <c r="H2692" s="13" t="s">
        <v>4816</v>
      </c>
      <c r="I2692" s="13">
        <f>(Brick_Kilns_EF!$B$13*Brick_Kilns_EF!$B$11*Brick_Kilns_EF!$B$12)</f>
        <v>8886.81</v>
      </c>
      <c r="J2692" s="13">
        <f>IF(D2692="ZZ",Brick_Kilns_EF!$E$5*(0.75),Brick_Kilns_EF!$E$5)</f>
        <v>7.2749999999999985E-3</v>
      </c>
      <c r="K2692" s="13">
        <f t="shared" si="169"/>
        <v>64.651542749999976</v>
      </c>
      <c r="L2692" s="13">
        <f>IF(D2692="ZZ",Brick_Kilns_EF!$E$2*(0.75),Brick_Kilns_EF!$E$2)</f>
        <v>5.0999999999999995E-3</v>
      </c>
      <c r="M2692" s="13">
        <f t="shared" si="168"/>
        <v>45.32273099999999</v>
      </c>
      <c r="N2692" s="13">
        <f>IF(D2692="ZZ",Brick_Kilns_EF!$E$3*(0.75),Brick_Kilns_EF!$E$3)</f>
        <v>3.4499999999999999E-3</v>
      </c>
      <c r="O2692" s="13">
        <f t="shared" si="170"/>
        <v>30.659494499999997</v>
      </c>
      <c r="P2692" s="13">
        <f>IF(D2692="ZZ",Brick_Kilns_EF!$E$4*(0.75),Brick_Kilns_EF!$E$4)</f>
        <v>3.5250000000000004E-3</v>
      </c>
      <c r="Q2692" s="13">
        <f t="shared" si="171"/>
        <v>31.326005250000001</v>
      </c>
    </row>
    <row r="2693" spans="1:17">
      <c r="A2693" s="13" t="s">
        <v>2704</v>
      </c>
      <c r="B2693" s="13">
        <v>24.907260749999999</v>
      </c>
      <c r="C2693" s="13">
        <v>88.925598449999995</v>
      </c>
      <c r="D2693" s="13" t="s">
        <v>2219</v>
      </c>
      <c r="E2693" s="13" t="s">
        <v>4927</v>
      </c>
      <c r="F2693" s="13" t="s">
        <v>42</v>
      </c>
      <c r="G2693" s="13" t="s">
        <v>4802</v>
      </c>
      <c r="H2693" s="13" t="s">
        <v>4816</v>
      </c>
      <c r="I2693" s="13">
        <f>(Brick_Kilns_EF!$B$13*Brick_Kilns_EF!$B$11*Brick_Kilns_EF!$B$12)</f>
        <v>8886.81</v>
      </c>
      <c r="J2693" s="13">
        <f>IF(D2693="ZZ",Brick_Kilns_EF!$E$5*(0.75),Brick_Kilns_EF!$E$5)</f>
        <v>7.2749999999999985E-3</v>
      </c>
      <c r="K2693" s="13">
        <f t="shared" si="169"/>
        <v>64.651542749999976</v>
      </c>
      <c r="L2693" s="13">
        <f>IF(D2693="ZZ",Brick_Kilns_EF!$E$2*(0.75),Brick_Kilns_EF!$E$2)</f>
        <v>5.0999999999999995E-3</v>
      </c>
      <c r="M2693" s="13">
        <f t="shared" si="168"/>
        <v>45.32273099999999</v>
      </c>
      <c r="N2693" s="13">
        <f>IF(D2693="ZZ",Brick_Kilns_EF!$E$3*(0.75),Brick_Kilns_EF!$E$3)</f>
        <v>3.4499999999999999E-3</v>
      </c>
      <c r="O2693" s="13">
        <f t="shared" si="170"/>
        <v>30.659494499999997</v>
      </c>
      <c r="P2693" s="13">
        <f>IF(D2693="ZZ",Brick_Kilns_EF!$E$4*(0.75),Brick_Kilns_EF!$E$4)</f>
        <v>3.5250000000000004E-3</v>
      </c>
      <c r="Q2693" s="13">
        <f t="shared" si="171"/>
        <v>31.326005250000001</v>
      </c>
    </row>
    <row r="2694" spans="1:17">
      <c r="A2694" s="13" t="s">
        <v>2705</v>
      </c>
      <c r="B2694" s="13">
        <v>23.84804316</v>
      </c>
      <c r="C2694" s="13">
        <v>88.727357510000004</v>
      </c>
      <c r="D2694" s="13" t="s">
        <v>2219</v>
      </c>
      <c r="E2694" s="13" t="s">
        <v>4927</v>
      </c>
      <c r="F2694" s="13" t="s">
        <v>9</v>
      </c>
      <c r="G2694" s="13" t="s">
        <v>4802</v>
      </c>
      <c r="H2694" s="13" t="s">
        <v>4816</v>
      </c>
      <c r="I2694" s="13">
        <f>(Brick_Kilns_EF!$B$13*Brick_Kilns_EF!$B$11*Brick_Kilns_EF!$B$12)</f>
        <v>8886.81</v>
      </c>
      <c r="J2694" s="13">
        <f>IF(D2694="ZZ",Brick_Kilns_EF!$E$5*(0.75),Brick_Kilns_EF!$E$5)</f>
        <v>7.2749999999999985E-3</v>
      </c>
      <c r="K2694" s="13">
        <f t="shared" si="169"/>
        <v>64.651542749999976</v>
      </c>
      <c r="L2694" s="13">
        <f>IF(D2694="ZZ",Brick_Kilns_EF!$E$2*(0.75),Brick_Kilns_EF!$E$2)</f>
        <v>5.0999999999999995E-3</v>
      </c>
      <c r="M2694" s="13">
        <f t="shared" si="168"/>
        <v>45.32273099999999</v>
      </c>
      <c r="N2694" s="13">
        <f>IF(D2694="ZZ",Brick_Kilns_EF!$E$3*(0.75),Brick_Kilns_EF!$E$3)</f>
        <v>3.4499999999999999E-3</v>
      </c>
      <c r="O2694" s="13">
        <f t="shared" si="170"/>
        <v>30.659494499999997</v>
      </c>
      <c r="P2694" s="13">
        <f>IF(D2694="ZZ",Brick_Kilns_EF!$E$4*(0.75),Brick_Kilns_EF!$E$4)</f>
        <v>3.5250000000000004E-3</v>
      </c>
      <c r="Q2694" s="13">
        <f t="shared" si="171"/>
        <v>31.326005250000001</v>
      </c>
    </row>
    <row r="2695" spans="1:17">
      <c r="A2695" s="13" t="s">
        <v>2706</v>
      </c>
      <c r="B2695" s="13">
        <v>23.119188739999998</v>
      </c>
      <c r="C2695" s="13">
        <v>89.278306799999996</v>
      </c>
      <c r="D2695" s="13" t="s">
        <v>2219</v>
      </c>
      <c r="E2695" s="13" t="s">
        <v>4927</v>
      </c>
      <c r="F2695" s="13" t="s">
        <v>9</v>
      </c>
      <c r="G2695" s="13" t="s">
        <v>4802</v>
      </c>
      <c r="H2695" s="13" t="s">
        <v>4816</v>
      </c>
      <c r="I2695" s="13">
        <f>(Brick_Kilns_EF!$B$13*Brick_Kilns_EF!$B$11*Brick_Kilns_EF!$B$12)</f>
        <v>8886.81</v>
      </c>
      <c r="J2695" s="13">
        <f>IF(D2695="ZZ",Brick_Kilns_EF!$E$5*(0.75),Brick_Kilns_EF!$E$5)</f>
        <v>7.2749999999999985E-3</v>
      </c>
      <c r="K2695" s="13">
        <f t="shared" si="169"/>
        <v>64.651542749999976</v>
      </c>
      <c r="L2695" s="13">
        <f>IF(D2695="ZZ",Brick_Kilns_EF!$E$2*(0.75),Brick_Kilns_EF!$E$2)</f>
        <v>5.0999999999999995E-3</v>
      </c>
      <c r="M2695" s="13">
        <f t="shared" si="168"/>
        <v>45.32273099999999</v>
      </c>
      <c r="N2695" s="13">
        <f>IF(D2695="ZZ",Brick_Kilns_EF!$E$3*(0.75),Brick_Kilns_EF!$E$3)</f>
        <v>3.4499999999999999E-3</v>
      </c>
      <c r="O2695" s="13">
        <f t="shared" si="170"/>
        <v>30.659494499999997</v>
      </c>
      <c r="P2695" s="13">
        <f>IF(D2695="ZZ",Brick_Kilns_EF!$E$4*(0.75),Brick_Kilns_EF!$E$4)</f>
        <v>3.5250000000000004E-3</v>
      </c>
      <c r="Q2695" s="13">
        <f t="shared" si="171"/>
        <v>31.326005250000001</v>
      </c>
    </row>
    <row r="2696" spans="1:17">
      <c r="A2696" s="13" t="s">
        <v>2707</v>
      </c>
      <c r="B2696" s="13">
        <v>23.27473775</v>
      </c>
      <c r="C2696" s="13">
        <v>90.171250670000006</v>
      </c>
      <c r="D2696" s="13" t="s">
        <v>2219</v>
      </c>
      <c r="E2696" s="13" t="s">
        <v>4927</v>
      </c>
      <c r="F2696" s="13" t="s">
        <v>7</v>
      </c>
      <c r="G2696" s="13" t="s">
        <v>4802</v>
      </c>
      <c r="H2696" s="13" t="s">
        <v>4816</v>
      </c>
      <c r="I2696" s="13">
        <f>(Brick_Kilns_EF!$B$13*Brick_Kilns_EF!$B$11*Brick_Kilns_EF!$B$12)</f>
        <v>8886.81</v>
      </c>
      <c r="J2696" s="13">
        <f>IF(D2696="ZZ",Brick_Kilns_EF!$E$5*(0.75),Brick_Kilns_EF!$E$5)</f>
        <v>7.2749999999999985E-3</v>
      </c>
      <c r="K2696" s="13">
        <f t="shared" si="169"/>
        <v>64.651542749999976</v>
      </c>
      <c r="L2696" s="13">
        <f>IF(D2696="ZZ",Brick_Kilns_EF!$E$2*(0.75),Brick_Kilns_EF!$E$2)</f>
        <v>5.0999999999999995E-3</v>
      </c>
      <c r="M2696" s="13">
        <f t="shared" si="168"/>
        <v>45.32273099999999</v>
      </c>
      <c r="N2696" s="13">
        <f>IF(D2696="ZZ",Brick_Kilns_EF!$E$3*(0.75),Brick_Kilns_EF!$E$3)</f>
        <v>3.4499999999999999E-3</v>
      </c>
      <c r="O2696" s="13">
        <f t="shared" si="170"/>
        <v>30.659494499999997</v>
      </c>
      <c r="P2696" s="13">
        <f>IF(D2696="ZZ",Brick_Kilns_EF!$E$4*(0.75),Brick_Kilns_EF!$E$4)</f>
        <v>3.5250000000000004E-3</v>
      </c>
      <c r="Q2696" s="13">
        <f t="shared" si="171"/>
        <v>31.326005250000001</v>
      </c>
    </row>
    <row r="2697" spans="1:17">
      <c r="A2697" s="13" t="s">
        <v>2708</v>
      </c>
      <c r="B2697" s="13">
        <v>23.799026749999999</v>
      </c>
      <c r="C2697" s="13">
        <v>89.298387090000006</v>
      </c>
      <c r="D2697" s="13" t="s">
        <v>2219</v>
      </c>
      <c r="E2697" s="13" t="s">
        <v>4927</v>
      </c>
      <c r="F2697" s="13" t="s">
        <v>9</v>
      </c>
      <c r="G2697" s="13" t="s">
        <v>4802</v>
      </c>
      <c r="H2697" s="13" t="s">
        <v>4816</v>
      </c>
      <c r="I2697" s="13">
        <f>(Brick_Kilns_EF!$B$13*Brick_Kilns_EF!$B$11*Brick_Kilns_EF!$B$12)</f>
        <v>8886.81</v>
      </c>
      <c r="J2697" s="13">
        <f>IF(D2697="ZZ",Brick_Kilns_EF!$E$5*(0.75),Brick_Kilns_EF!$E$5)</f>
        <v>7.2749999999999985E-3</v>
      </c>
      <c r="K2697" s="13">
        <f t="shared" si="169"/>
        <v>64.651542749999976</v>
      </c>
      <c r="L2697" s="13">
        <f>IF(D2697="ZZ",Brick_Kilns_EF!$E$2*(0.75),Brick_Kilns_EF!$E$2)</f>
        <v>5.0999999999999995E-3</v>
      </c>
      <c r="M2697" s="13">
        <f t="shared" si="168"/>
        <v>45.32273099999999</v>
      </c>
      <c r="N2697" s="13">
        <f>IF(D2697="ZZ",Brick_Kilns_EF!$E$3*(0.75),Brick_Kilns_EF!$E$3)</f>
        <v>3.4499999999999999E-3</v>
      </c>
      <c r="O2697" s="13">
        <f t="shared" si="170"/>
        <v>30.659494499999997</v>
      </c>
      <c r="P2697" s="13">
        <f>IF(D2697="ZZ",Brick_Kilns_EF!$E$4*(0.75),Brick_Kilns_EF!$E$4)</f>
        <v>3.5250000000000004E-3</v>
      </c>
      <c r="Q2697" s="13">
        <f t="shared" si="171"/>
        <v>31.326005250000001</v>
      </c>
    </row>
    <row r="2698" spans="1:17">
      <c r="A2698" s="13" t="s">
        <v>2709</v>
      </c>
      <c r="B2698" s="13">
        <v>22.772929309999999</v>
      </c>
      <c r="C2698" s="13">
        <v>89.476222410000005</v>
      </c>
      <c r="D2698" s="13" t="s">
        <v>2219</v>
      </c>
      <c r="E2698" s="13" t="s">
        <v>4927</v>
      </c>
      <c r="F2698" s="13" t="s">
        <v>9</v>
      </c>
      <c r="G2698" s="13" t="s">
        <v>4802</v>
      </c>
      <c r="H2698" s="13" t="s">
        <v>4816</v>
      </c>
      <c r="I2698" s="13">
        <f>(Brick_Kilns_EF!$B$13*Brick_Kilns_EF!$B$11*Brick_Kilns_EF!$B$12)</f>
        <v>8886.81</v>
      </c>
      <c r="J2698" s="13">
        <f>IF(D2698="ZZ",Brick_Kilns_EF!$E$5*(0.75),Brick_Kilns_EF!$E$5)</f>
        <v>7.2749999999999985E-3</v>
      </c>
      <c r="K2698" s="13">
        <f t="shared" si="169"/>
        <v>64.651542749999976</v>
      </c>
      <c r="L2698" s="13">
        <f>IF(D2698="ZZ",Brick_Kilns_EF!$E$2*(0.75),Brick_Kilns_EF!$E$2)</f>
        <v>5.0999999999999995E-3</v>
      </c>
      <c r="M2698" s="13">
        <f t="shared" si="168"/>
        <v>45.32273099999999</v>
      </c>
      <c r="N2698" s="13">
        <f>IF(D2698="ZZ",Brick_Kilns_EF!$E$3*(0.75),Brick_Kilns_EF!$E$3)</f>
        <v>3.4499999999999999E-3</v>
      </c>
      <c r="O2698" s="13">
        <f t="shared" si="170"/>
        <v>30.659494499999997</v>
      </c>
      <c r="P2698" s="13">
        <f>IF(D2698="ZZ",Brick_Kilns_EF!$E$4*(0.75),Brick_Kilns_EF!$E$4)</f>
        <v>3.5250000000000004E-3</v>
      </c>
      <c r="Q2698" s="13">
        <f t="shared" si="171"/>
        <v>31.326005250000001</v>
      </c>
    </row>
    <row r="2699" spans="1:17">
      <c r="A2699" s="13" t="s">
        <v>2710</v>
      </c>
      <c r="B2699" s="13">
        <v>23.10971778</v>
      </c>
      <c r="C2699" s="13">
        <v>89.250501330000006</v>
      </c>
      <c r="D2699" s="13" t="s">
        <v>2219</v>
      </c>
      <c r="E2699" s="13" t="s">
        <v>4927</v>
      </c>
      <c r="F2699" s="13" t="s">
        <v>9</v>
      </c>
      <c r="G2699" s="13" t="s">
        <v>4802</v>
      </c>
      <c r="H2699" s="13" t="s">
        <v>4816</v>
      </c>
      <c r="I2699" s="13">
        <f>(Brick_Kilns_EF!$B$13*Brick_Kilns_EF!$B$11*Brick_Kilns_EF!$B$12)</f>
        <v>8886.81</v>
      </c>
      <c r="J2699" s="13">
        <f>IF(D2699="ZZ",Brick_Kilns_EF!$E$5*(0.75),Brick_Kilns_EF!$E$5)</f>
        <v>7.2749999999999985E-3</v>
      </c>
      <c r="K2699" s="13">
        <f t="shared" si="169"/>
        <v>64.651542749999976</v>
      </c>
      <c r="L2699" s="13">
        <f>IF(D2699="ZZ",Brick_Kilns_EF!$E$2*(0.75),Brick_Kilns_EF!$E$2)</f>
        <v>5.0999999999999995E-3</v>
      </c>
      <c r="M2699" s="13">
        <f t="shared" si="168"/>
        <v>45.32273099999999</v>
      </c>
      <c r="N2699" s="13">
        <f>IF(D2699="ZZ",Brick_Kilns_EF!$E$3*(0.75),Brick_Kilns_EF!$E$3)</f>
        <v>3.4499999999999999E-3</v>
      </c>
      <c r="O2699" s="13">
        <f t="shared" si="170"/>
        <v>30.659494499999997</v>
      </c>
      <c r="P2699" s="13">
        <f>IF(D2699="ZZ",Brick_Kilns_EF!$E$4*(0.75),Brick_Kilns_EF!$E$4)</f>
        <v>3.5250000000000004E-3</v>
      </c>
      <c r="Q2699" s="13">
        <f t="shared" si="171"/>
        <v>31.326005250000001</v>
      </c>
    </row>
    <row r="2700" spans="1:17">
      <c r="A2700" s="13" t="s">
        <v>2711</v>
      </c>
      <c r="B2700" s="13">
        <v>23.109163729999999</v>
      </c>
      <c r="C2700" s="13">
        <v>89.252930829999997</v>
      </c>
      <c r="D2700" s="13" t="s">
        <v>2219</v>
      </c>
      <c r="E2700" s="13" t="s">
        <v>4927</v>
      </c>
      <c r="F2700" s="13" t="s">
        <v>9</v>
      </c>
      <c r="G2700" s="13" t="s">
        <v>4802</v>
      </c>
      <c r="H2700" s="13" t="s">
        <v>4816</v>
      </c>
      <c r="I2700" s="13">
        <f>(Brick_Kilns_EF!$B$13*Brick_Kilns_EF!$B$11*Brick_Kilns_EF!$B$12)</f>
        <v>8886.81</v>
      </c>
      <c r="J2700" s="13">
        <f>IF(D2700="ZZ",Brick_Kilns_EF!$E$5*(0.75),Brick_Kilns_EF!$E$5)</f>
        <v>7.2749999999999985E-3</v>
      </c>
      <c r="K2700" s="13">
        <f t="shared" si="169"/>
        <v>64.651542749999976</v>
      </c>
      <c r="L2700" s="13">
        <f>IF(D2700="ZZ",Brick_Kilns_EF!$E$2*(0.75),Brick_Kilns_EF!$E$2)</f>
        <v>5.0999999999999995E-3</v>
      </c>
      <c r="M2700" s="13">
        <f t="shared" si="168"/>
        <v>45.32273099999999</v>
      </c>
      <c r="N2700" s="13">
        <f>IF(D2700="ZZ",Brick_Kilns_EF!$E$3*(0.75),Brick_Kilns_EF!$E$3)</f>
        <v>3.4499999999999999E-3</v>
      </c>
      <c r="O2700" s="13">
        <f t="shared" si="170"/>
        <v>30.659494499999997</v>
      </c>
      <c r="P2700" s="13">
        <f>IF(D2700="ZZ",Brick_Kilns_EF!$E$4*(0.75),Brick_Kilns_EF!$E$4)</f>
        <v>3.5250000000000004E-3</v>
      </c>
      <c r="Q2700" s="13">
        <f t="shared" si="171"/>
        <v>31.326005250000001</v>
      </c>
    </row>
    <row r="2701" spans="1:17">
      <c r="A2701" s="13" t="s">
        <v>2712</v>
      </c>
      <c r="B2701" s="13">
        <v>24.027218609999998</v>
      </c>
      <c r="C2701" s="13">
        <v>88.944453730000006</v>
      </c>
      <c r="D2701" s="13" t="s">
        <v>2219</v>
      </c>
      <c r="E2701" s="13" t="s">
        <v>4927</v>
      </c>
      <c r="F2701" s="13" t="s">
        <v>9</v>
      </c>
      <c r="G2701" s="13" t="s">
        <v>4802</v>
      </c>
      <c r="H2701" s="13" t="s">
        <v>4816</v>
      </c>
      <c r="I2701" s="13">
        <f>(Brick_Kilns_EF!$B$13*Brick_Kilns_EF!$B$11*Brick_Kilns_EF!$B$12)</f>
        <v>8886.81</v>
      </c>
      <c r="J2701" s="13">
        <f>IF(D2701="ZZ",Brick_Kilns_EF!$E$5*(0.75),Brick_Kilns_EF!$E$5)</f>
        <v>7.2749999999999985E-3</v>
      </c>
      <c r="K2701" s="13">
        <f t="shared" si="169"/>
        <v>64.651542749999976</v>
      </c>
      <c r="L2701" s="13">
        <f>IF(D2701="ZZ",Brick_Kilns_EF!$E$2*(0.75),Brick_Kilns_EF!$E$2)</f>
        <v>5.0999999999999995E-3</v>
      </c>
      <c r="M2701" s="13">
        <f t="shared" si="168"/>
        <v>45.32273099999999</v>
      </c>
      <c r="N2701" s="13">
        <f>IF(D2701="ZZ",Brick_Kilns_EF!$E$3*(0.75),Brick_Kilns_EF!$E$3)</f>
        <v>3.4499999999999999E-3</v>
      </c>
      <c r="O2701" s="13">
        <f t="shared" si="170"/>
        <v>30.659494499999997</v>
      </c>
      <c r="P2701" s="13">
        <f>IF(D2701="ZZ",Brick_Kilns_EF!$E$4*(0.75),Brick_Kilns_EF!$E$4)</f>
        <v>3.5250000000000004E-3</v>
      </c>
      <c r="Q2701" s="13">
        <f t="shared" si="171"/>
        <v>31.326005250000001</v>
      </c>
    </row>
    <row r="2702" spans="1:17">
      <c r="A2702" s="13" t="s">
        <v>2713</v>
      </c>
      <c r="B2702" s="13">
        <v>24.02387555</v>
      </c>
      <c r="C2702" s="13">
        <v>88.945958730000001</v>
      </c>
      <c r="D2702" s="13" t="s">
        <v>2219</v>
      </c>
      <c r="E2702" s="13" t="s">
        <v>4927</v>
      </c>
      <c r="F2702" s="13" t="s">
        <v>9</v>
      </c>
      <c r="G2702" s="13" t="s">
        <v>4802</v>
      </c>
      <c r="H2702" s="13" t="s">
        <v>4816</v>
      </c>
      <c r="I2702" s="13">
        <f>(Brick_Kilns_EF!$B$13*Brick_Kilns_EF!$B$11*Brick_Kilns_EF!$B$12)</f>
        <v>8886.81</v>
      </c>
      <c r="J2702" s="13">
        <f>IF(D2702="ZZ",Brick_Kilns_EF!$E$5*(0.75),Brick_Kilns_EF!$E$5)</f>
        <v>7.2749999999999985E-3</v>
      </c>
      <c r="K2702" s="13">
        <f t="shared" si="169"/>
        <v>64.651542749999976</v>
      </c>
      <c r="L2702" s="13">
        <f>IF(D2702="ZZ",Brick_Kilns_EF!$E$2*(0.75),Brick_Kilns_EF!$E$2)</f>
        <v>5.0999999999999995E-3</v>
      </c>
      <c r="M2702" s="13">
        <f t="shared" si="168"/>
        <v>45.32273099999999</v>
      </c>
      <c r="N2702" s="13">
        <f>IF(D2702="ZZ",Brick_Kilns_EF!$E$3*(0.75),Brick_Kilns_EF!$E$3)</f>
        <v>3.4499999999999999E-3</v>
      </c>
      <c r="O2702" s="13">
        <f t="shared" si="170"/>
        <v>30.659494499999997</v>
      </c>
      <c r="P2702" s="13">
        <f>IF(D2702="ZZ",Brick_Kilns_EF!$E$4*(0.75),Brick_Kilns_EF!$E$4)</f>
        <v>3.5250000000000004E-3</v>
      </c>
      <c r="Q2702" s="13">
        <f t="shared" si="171"/>
        <v>31.326005250000001</v>
      </c>
    </row>
    <row r="2703" spans="1:17">
      <c r="A2703" s="13" t="s">
        <v>2714</v>
      </c>
      <c r="B2703" s="13">
        <v>23.768161630000002</v>
      </c>
      <c r="C2703" s="13">
        <v>90.322326810000007</v>
      </c>
      <c r="D2703" s="13" t="s">
        <v>2219</v>
      </c>
      <c r="E2703" s="13" t="s">
        <v>4927</v>
      </c>
      <c r="F2703" s="13" t="s">
        <v>7</v>
      </c>
      <c r="G2703" s="13" t="s">
        <v>4802</v>
      </c>
      <c r="H2703" s="13" t="s">
        <v>4816</v>
      </c>
      <c r="I2703" s="13">
        <f>(Brick_Kilns_EF!$B$13*Brick_Kilns_EF!$B$11*Brick_Kilns_EF!$B$12)</f>
        <v>8886.81</v>
      </c>
      <c r="J2703" s="13">
        <f>IF(D2703="ZZ",Brick_Kilns_EF!$E$5*(0.75),Brick_Kilns_EF!$E$5)</f>
        <v>7.2749999999999985E-3</v>
      </c>
      <c r="K2703" s="13">
        <f t="shared" si="169"/>
        <v>64.651542749999976</v>
      </c>
      <c r="L2703" s="13">
        <f>IF(D2703="ZZ",Brick_Kilns_EF!$E$2*(0.75),Brick_Kilns_EF!$E$2)</f>
        <v>5.0999999999999995E-3</v>
      </c>
      <c r="M2703" s="13">
        <f t="shared" si="168"/>
        <v>45.32273099999999</v>
      </c>
      <c r="N2703" s="13">
        <f>IF(D2703="ZZ",Brick_Kilns_EF!$E$3*(0.75),Brick_Kilns_EF!$E$3)</f>
        <v>3.4499999999999999E-3</v>
      </c>
      <c r="O2703" s="13">
        <f t="shared" si="170"/>
        <v>30.659494499999997</v>
      </c>
      <c r="P2703" s="13">
        <f>IF(D2703="ZZ",Brick_Kilns_EF!$E$4*(0.75),Brick_Kilns_EF!$E$4)</f>
        <v>3.5250000000000004E-3</v>
      </c>
      <c r="Q2703" s="13">
        <f t="shared" si="171"/>
        <v>31.326005250000001</v>
      </c>
    </row>
    <row r="2704" spans="1:17">
      <c r="A2704" s="13" t="s">
        <v>2715</v>
      </c>
      <c r="B2704" s="13">
        <v>23.76566373</v>
      </c>
      <c r="C2704" s="13">
        <v>90.32501431</v>
      </c>
      <c r="D2704" s="13" t="s">
        <v>2219</v>
      </c>
      <c r="E2704" s="13" t="s">
        <v>4927</v>
      </c>
      <c r="F2704" s="13" t="s">
        <v>7</v>
      </c>
      <c r="G2704" s="13" t="s">
        <v>4802</v>
      </c>
      <c r="H2704" s="13" t="s">
        <v>4816</v>
      </c>
      <c r="I2704" s="13">
        <f>(Brick_Kilns_EF!$B$13*Brick_Kilns_EF!$B$11*Brick_Kilns_EF!$B$12)</f>
        <v>8886.81</v>
      </c>
      <c r="J2704" s="13">
        <f>IF(D2704="ZZ",Brick_Kilns_EF!$E$5*(0.75),Brick_Kilns_EF!$E$5)</f>
        <v>7.2749999999999985E-3</v>
      </c>
      <c r="K2704" s="13">
        <f t="shared" si="169"/>
        <v>64.651542749999976</v>
      </c>
      <c r="L2704" s="13">
        <f>IF(D2704="ZZ",Brick_Kilns_EF!$E$2*(0.75),Brick_Kilns_EF!$E$2)</f>
        <v>5.0999999999999995E-3</v>
      </c>
      <c r="M2704" s="13">
        <f t="shared" si="168"/>
        <v>45.32273099999999</v>
      </c>
      <c r="N2704" s="13">
        <f>IF(D2704="ZZ",Brick_Kilns_EF!$E$3*(0.75),Brick_Kilns_EF!$E$3)</f>
        <v>3.4499999999999999E-3</v>
      </c>
      <c r="O2704" s="13">
        <f t="shared" si="170"/>
        <v>30.659494499999997</v>
      </c>
      <c r="P2704" s="13">
        <f>IF(D2704="ZZ",Brick_Kilns_EF!$E$4*(0.75),Brick_Kilns_EF!$E$4)</f>
        <v>3.5250000000000004E-3</v>
      </c>
      <c r="Q2704" s="13">
        <f t="shared" si="171"/>
        <v>31.326005250000001</v>
      </c>
    </row>
    <row r="2705" spans="1:17">
      <c r="A2705" s="13" t="s">
        <v>2716</v>
      </c>
      <c r="B2705" s="13">
        <v>23.792591850000001</v>
      </c>
      <c r="C2705" s="13">
        <v>90.323357220000005</v>
      </c>
      <c r="D2705" s="13" t="s">
        <v>2219</v>
      </c>
      <c r="E2705" s="13" t="s">
        <v>4927</v>
      </c>
      <c r="F2705" s="13" t="s">
        <v>7</v>
      </c>
      <c r="G2705" s="13" t="s">
        <v>4802</v>
      </c>
      <c r="H2705" s="13" t="s">
        <v>4816</v>
      </c>
      <c r="I2705" s="13">
        <f>(Brick_Kilns_EF!$B$13*Brick_Kilns_EF!$B$11*Brick_Kilns_EF!$B$12)</f>
        <v>8886.81</v>
      </c>
      <c r="J2705" s="13">
        <f>IF(D2705="ZZ",Brick_Kilns_EF!$E$5*(0.75),Brick_Kilns_EF!$E$5)</f>
        <v>7.2749999999999985E-3</v>
      </c>
      <c r="K2705" s="13">
        <f t="shared" si="169"/>
        <v>64.651542749999976</v>
      </c>
      <c r="L2705" s="13">
        <f>IF(D2705="ZZ",Brick_Kilns_EF!$E$2*(0.75),Brick_Kilns_EF!$E$2)</f>
        <v>5.0999999999999995E-3</v>
      </c>
      <c r="M2705" s="13">
        <f t="shared" si="168"/>
        <v>45.32273099999999</v>
      </c>
      <c r="N2705" s="13">
        <f>IF(D2705="ZZ",Brick_Kilns_EF!$E$3*(0.75),Brick_Kilns_EF!$E$3)</f>
        <v>3.4499999999999999E-3</v>
      </c>
      <c r="O2705" s="13">
        <f t="shared" si="170"/>
        <v>30.659494499999997</v>
      </c>
      <c r="P2705" s="13">
        <f>IF(D2705="ZZ",Brick_Kilns_EF!$E$4*(0.75),Brick_Kilns_EF!$E$4)</f>
        <v>3.5250000000000004E-3</v>
      </c>
      <c r="Q2705" s="13">
        <f t="shared" si="171"/>
        <v>31.326005250000001</v>
      </c>
    </row>
    <row r="2706" spans="1:17">
      <c r="A2706" s="13" t="s">
        <v>2717</v>
      </c>
      <c r="B2706" s="13">
        <v>23.795150799999998</v>
      </c>
      <c r="C2706" s="13">
        <v>90.323975340000004</v>
      </c>
      <c r="D2706" s="13" t="s">
        <v>2219</v>
      </c>
      <c r="E2706" s="13" t="s">
        <v>4927</v>
      </c>
      <c r="F2706" s="13" t="s">
        <v>7</v>
      </c>
      <c r="G2706" s="13" t="s">
        <v>4802</v>
      </c>
      <c r="H2706" s="13" t="s">
        <v>4816</v>
      </c>
      <c r="I2706" s="13">
        <f>(Brick_Kilns_EF!$B$13*Brick_Kilns_EF!$B$11*Brick_Kilns_EF!$B$12)</f>
        <v>8886.81</v>
      </c>
      <c r="J2706" s="13">
        <f>IF(D2706="ZZ",Brick_Kilns_EF!$E$5*(0.75),Brick_Kilns_EF!$E$5)</f>
        <v>7.2749999999999985E-3</v>
      </c>
      <c r="K2706" s="13">
        <f t="shared" si="169"/>
        <v>64.651542749999976</v>
      </c>
      <c r="L2706" s="13">
        <f>IF(D2706="ZZ",Brick_Kilns_EF!$E$2*(0.75),Brick_Kilns_EF!$E$2)</f>
        <v>5.0999999999999995E-3</v>
      </c>
      <c r="M2706" s="13">
        <f t="shared" si="168"/>
        <v>45.32273099999999</v>
      </c>
      <c r="N2706" s="13">
        <f>IF(D2706="ZZ",Brick_Kilns_EF!$E$3*(0.75),Brick_Kilns_EF!$E$3)</f>
        <v>3.4499999999999999E-3</v>
      </c>
      <c r="O2706" s="13">
        <f t="shared" si="170"/>
        <v>30.659494499999997</v>
      </c>
      <c r="P2706" s="13">
        <f>IF(D2706="ZZ",Brick_Kilns_EF!$E$4*(0.75),Brick_Kilns_EF!$E$4)</f>
        <v>3.5250000000000004E-3</v>
      </c>
      <c r="Q2706" s="13">
        <f t="shared" si="171"/>
        <v>31.326005250000001</v>
      </c>
    </row>
    <row r="2707" spans="1:17">
      <c r="A2707" s="13" t="s">
        <v>2718</v>
      </c>
      <c r="B2707" s="13">
        <v>22.990574160000001</v>
      </c>
      <c r="C2707" s="13">
        <v>89.805401399999994</v>
      </c>
      <c r="D2707" s="13" t="s">
        <v>2219</v>
      </c>
      <c r="E2707" s="13" t="s">
        <v>4927</v>
      </c>
      <c r="F2707" s="13" t="s">
        <v>7</v>
      </c>
      <c r="G2707" s="13" t="s">
        <v>4802</v>
      </c>
      <c r="H2707" s="13" t="s">
        <v>4816</v>
      </c>
      <c r="I2707" s="13">
        <f>(Brick_Kilns_EF!$B$13*Brick_Kilns_EF!$B$11*Brick_Kilns_EF!$B$12)</f>
        <v>8886.81</v>
      </c>
      <c r="J2707" s="13">
        <f>IF(D2707="ZZ",Brick_Kilns_EF!$E$5*(0.75),Brick_Kilns_EF!$E$5)</f>
        <v>7.2749999999999985E-3</v>
      </c>
      <c r="K2707" s="13">
        <f t="shared" si="169"/>
        <v>64.651542749999976</v>
      </c>
      <c r="L2707" s="13">
        <f>IF(D2707="ZZ",Brick_Kilns_EF!$E$2*(0.75),Brick_Kilns_EF!$E$2)</f>
        <v>5.0999999999999995E-3</v>
      </c>
      <c r="M2707" s="13">
        <f t="shared" si="168"/>
        <v>45.32273099999999</v>
      </c>
      <c r="N2707" s="13">
        <f>IF(D2707="ZZ",Brick_Kilns_EF!$E$3*(0.75),Brick_Kilns_EF!$E$3)</f>
        <v>3.4499999999999999E-3</v>
      </c>
      <c r="O2707" s="13">
        <f t="shared" si="170"/>
        <v>30.659494499999997</v>
      </c>
      <c r="P2707" s="13">
        <f>IF(D2707="ZZ",Brick_Kilns_EF!$E$4*(0.75),Brick_Kilns_EF!$E$4)</f>
        <v>3.5250000000000004E-3</v>
      </c>
      <c r="Q2707" s="13">
        <f t="shared" si="171"/>
        <v>31.326005250000001</v>
      </c>
    </row>
    <row r="2708" spans="1:17">
      <c r="A2708" s="13" t="s">
        <v>2719</v>
      </c>
      <c r="B2708" s="13">
        <v>23.624756690000002</v>
      </c>
      <c r="C2708" s="13">
        <v>89.832136059999996</v>
      </c>
      <c r="D2708" s="13" t="s">
        <v>2219</v>
      </c>
      <c r="E2708" s="13" t="s">
        <v>4927</v>
      </c>
      <c r="F2708" s="13" t="s">
        <v>7</v>
      </c>
      <c r="G2708" s="13" t="s">
        <v>4802</v>
      </c>
      <c r="H2708" s="13" t="s">
        <v>4816</v>
      </c>
      <c r="I2708" s="13">
        <f>(Brick_Kilns_EF!$B$13*Brick_Kilns_EF!$B$11*Brick_Kilns_EF!$B$12)</f>
        <v>8886.81</v>
      </c>
      <c r="J2708" s="13">
        <f>IF(D2708="ZZ",Brick_Kilns_EF!$E$5*(0.75),Brick_Kilns_EF!$E$5)</f>
        <v>7.2749999999999985E-3</v>
      </c>
      <c r="K2708" s="13">
        <f t="shared" si="169"/>
        <v>64.651542749999976</v>
      </c>
      <c r="L2708" s="13">
        <f>IF(D2708="ZZ",Brick_Kilns_EF!$E$2*(0.75),Brick_Kilns_EF!$E$2)</f>
        <v>5.0999999999999995E-3</v>
      </c>
      <c r="M2708" s="13">
        <f t="shared" si="168"/>
        <v>45.32273099999999</v>
      </c>
      <c r="N2708" s="13">
        <f>IF(D2708="ZZ",Brick_Kilns_EF!$E$3*(0.75),Brick_Kilns_EF!$E$3)</f>
        <v>3.4499999999999999E-3</v>
      </c>
      <c r="O2708" s="13">
        <f t="shared" si="170"/>
        <v>30.659494499999997</v>
      </c>
      <c r="P2708" s="13">
        <f>IF(D2708="ZZ",Brick_Kilns_EF!$E$4*(0.75),Brick_Kilns_EF!$E$4)</f>
        <v>3.5250000000000004E-3</v>
      </c>
      <c r="Q2708" s="13">
        <f t="shared" si="171"/>
        <v>31.326005250000001</v>
      </c>
    </row>
    <row r="2709" spans="1:17">
      <c r="A2709" s="13" t="s">
        <v>2720</v>
      </c>
      <c r="B2709" s="13">
        <v>23.473659130000001</v>
      </c>
      <c r="C2709" s="13">
        <v>88.864482150000001</v>
      </c>
      <c r="D2709" s="13" t="s">
        <v>2219</v>
      </c>
      <c r="E2709" s="13" t="s">
        <v>4927</v>
      </c>
      <c r="F2709" s="13" t="s">
        <v>9</v>
      </c>
      <c r="G2709" s="13" t="s">
        <v>4802</v>
      </c>
      <c r="H2709" s="13" t="s">
        <v>4816</v>
      </c>
      <c r="I2709" s="13">
        <f>(Brick_Kilns_EF!$B$13*Brick_Kilns_EF!$B$11*Brick_Kilns_EF!$B$12)</f>
        <v>8886.81</v>
      </c>
      <c r="J2709" s="13">
        <f>IF(D2709="ZZ",Brick_Kilns_EF!$E$5*(0.75),Brick_Kilns_EF!$E$5)</f>
        <v>7.2749999999999985E-3</v>
      </c>
      <c r="K2709" s="13">
        <f t="shared" si="169"/>
        <v>64.651542749999976</v>
      </c>
      <c r="L2709" s="13">
        <f>IF(D2709="ZZ",Brick_Kilns_EF!$E$2*(0.75),Brick_Kilns_EF!$E$2)</f>
        <v>5.0999999999999995E-3</v>
      </c>
      <c r="M2709" s="13">
        <f t="shared" si="168"/>
        <v>45.32273099999999</v>
      </c>
      <c r="N2709" s="13">
        <f>IF(D2709="ZZ",Brick_Kilns_EF!$E$3*(0.75),Brick_Kilns_EF!$E$3)</f>
        <v>3.4499999999999999E-3</v>
      </c>
      <c r="O2709" s="13">
        <f t="shared" si="170"/>
        <v>30.659494499999997</v>
      </c>
      <c r="P2709" s="13">
        <f>IF(D2709="ZZ",Brick_Kilns_EF!$E$4*(0.75),Brick_Kilns_EF!$E$4)</f>
        <v>3.5250000000000004E-3</v>
      </c>
      <c r="Q2709" s="13">
        <f t="shared" si="171"/>
        <v>31.326005250000001</v>
      </c>
    </row>
    <row r="2710" spans="1:17">
      <c r="A2710" s="13" t="s">
        <v>2721</v>
      </c>
      <c r="B2710" s="13">
        <v>22.762097879999999</v>
      </c>
      <c r="C2710" s="13">
        <v>89.184442610000005</v>
      </c>
      <c r="D2710" s="13" t="s">
        <v>2219</v>
      </c>
      <c r="E2710" s="13" t="s">
        <v>4927</v>
      </c>
      <c r="F2710" s="13" t="s">
        <v>9</v>
      </c>
      <c r="G2710" s="13" t="s">
        <v>4802</v>
      </c>
      <c r="H2710" s="13" t="s">
        <v>4816</v>
      </c>
      <c r="I2710" s="13">
        <f>(Brick_Kilns_EF!$B$13*Brick_Kilns_EF!$B$11*Brick_Kilns_EF!$B$12)</f>
        <v>8886.81</v>
      </c>
      <c r="J2710" s="13">
        <f>IF(D2710="ZZ",Brick_Kilns_EF!$E$5*(0.75),Brick_Kilns_EF!$E$5)</f>
        <v>7.2749999999999985E-3</v>
      </c>
      <c r="K2710" s="13">
        <f t="shared" si="169"/>
        <v>64.651542749999976</v>
      </c>
      <c r="L2710" s="13">
        <f>IF(D2710="ZZ",Brick_Kilns_EF!$E$2*(0.75),Brick_Kilns_EF!$E$2)</f>
        <v>5.0999999999999995E-3</v>
      </c>
      <c r="M2710" s="13">
        <f t="shared" si="168"/>
        <v>45.32273099999999</v>
      </c>
      <c r="N2710" s="13">
        <f>IF(D2710="ZZ",Brick_Kilns_EF!$E$3*(0.75),Brick_Kilns_EF!$E$3)</f>
        <v>3.4499999999999999E-3</v>
      </c>
      <c r="O2710" s="13">
        <f t="shared" si="170"/>
        <v>30.659494499999997</v>
      </c>
      <c r="P2710" s="13">
        <f>IF(D2710="ZZ",Brick_Kilns_EF!$E$4*(0.75),Brick_Kilns_EF!$E$4)</f>
        <v>3.5250000000000004E-3</v>
      </c>
      <c r="Q2710" s="13">
        <f t="shared" si="171"/>
        <v>31.326005250000001</v>
      </c>
    </row>
    <row r="2711" spans="1:17">
      <c r="A2711" s="13" t="s">
        <v>2722</v>
      </c>
      <c r="B2711" s="13">
        <v>23.15904609</v>
      </c>
      <c r="C2711" s="13">
        <v>89.339130749999995</v>
      </c>
      <c r="D2711" s="13" t="s">
        <v>2219</v>
      </c>
      <c r="E2711" s="13" t="s">
        <v>4927</v>
      </c>
      <c r="F2711" s="13" t="s">
        <v>9</v>
      </c>
      <c r="G2711" s="13" t="s">
        <v>4802</v>
      </c>
      <c r="H2711" s="13" t="s">
        <v>4816</v>
      </c>
      <c r="I2711" s="13">
        <f>(Brick_Kilns_EF!$B$13*Brick_Kilns_EF!$B$11*Brick_Kilns_EF!$B$12)</f>
        <v>8886.81</v>
      </c>
      <c r="J2711" s="13">
        <f>IF(D2711="ZZ",Brick_Kilns_EF!$E$5*(0.75),Brick_Kilns_EF!$E$5)</f>
        <v>7.2749999999999985E-3</v>
      </c>
      <c r="K2711" s="13">
        <f t="shared" si="169"/>
        <v>64.651542749999976</v>
      </c>
      <c r="L2711" s="13">
        <f>IF(D2711="ZZ",Brick_Kilns_EF!$E$2*(0.75),Brick_Kilns_EF!$E$2)</f>
        <v>5.0999999999999995E-3</v>
      </c>
      <c r="M2711" s="13">
        <f t="shared" si="168"/>
        <v>45.32273099999999</v>
      </c>
      <c r="N2711" s="13">
        <f>IF(D2711="ZZ",Brick_Kilns_EF!$E$3*(0.75),Brick_Kilns_EF!$E$3)</f>
        <v>3.4499999999999999E-3</v>
      </c>
      <c r="O2711" s="13">
        <f t="shared" si="170"/>
        <v>30.659494499999997</v>
      </c>
      <c r="P2711" s="13">
        <f>IF(D2711="ZZ",Brick_Kilns_EF!$E$4*(0.75),Brick_Kilns_EF!$E$4)</f>
        <v>3.5250000000000004E-3</v>
      </c>
      <c r="Q2711" s="13">
        <f t="shared" si="171"/>
        <v>31.326005250000001</v>
      </c>
    </row>
    <row r="2712" spans="1:17">
      <c r="A2712" s="13" t="s">
        <v>2723</v>
      </c>
      <c r="B2712" s="13">
        <v>23.180843729999999</v>
      </c>
      <c r="C2712" s="13">
        <v>89.569789650000004</v>
      </c>
      <c r="D2712" s="13" t="s">
        <v>2219</v>
      </c>
      <c r="E2712" s="13" t="s">
        <v>4927</v>
      </c>
      <c r="F2712" s="13" t="s">
        <v>9</v>
      </c>
      <c r="G2712" s="13" t="s">
        <v>4802</v>
      </c>
      <c r="H2712" s="13" t="s">
        <v>4816</v>
      </c>
      <c r="I2712" s="13">
        <f>(Brick_Kilns_EF!$B$13*Brick_Kilns_EF!$B$11*Brick_Kilns_EF!$B$12)</f>
        <v>8886.81</v>
      </c>
      <c r="J2712" s="13">
        <f>IF(D2712="ZZ",Brick_Kilns_EF!$E$5*(0.75),Brick_Kilns_EF!$E$5)</f>
        <v>7.2749999999999985E-3</v>
      </c>
      <c r="K2712" s="13">
        <f t="shared" si="169"/>
        <v>64.651542749999976</v>
      </c>
      <c r="L2712" s="13">
        <f>IF(D2712="ZZ",Brick_Kilns_EF!$E$2*(0.75),Brick_Kilns_EF!$E$2)</f>
        <v>5.0999999999999995E-3</v>
      </c>
      <c r="M2712" s="13">
        <f t="shared" si="168"/>
        <v>45.32273099999999</v>
      </c>
      <c r="N2712" s="13">
        <f>IF(D2712="ZZ",Brick_Kilns_EF!$E$3*(0.75),Brick_Kilns_EF!$E$3)</f>
        <v>3.4499999999999999E-3</v>
      </c>
      <c r="O2712" s="13">
        <f t="shared" si="170"/>
        <v>30.659494499999997</v>
      </c>
      <c r="P2712" s="13">
        <f>IF(D2712="ZZ",Brick_Kilns_EF!$E$4*(0.75),Brick_Kilns_EF!$E$4)</f>
        <v>3.5250000000000004E-3</v>
      </c>
      <c r="Q2712" s="13">
        <f t="shared" si="171"/>
        <v>31.326005250000001</v>
      </c>
    </row>
    <row r="2713" spans="1:17">
      <c r="A2713" s="13" t="s">
        <v>2724</v>
      </c>
      <c r="B2713" s="13">
        <v>23.538181430000002</v>
      </c>
      <c r="C2713" s="13">
        <v>89.615284119999998</v>
      </c>
      <c r="D2713" s="13" t="s">
        <v>2219</v>
      </c>
      <c r="E2713" s="13" t="s">
        <v>4927</v>
      </c>
      <c r="F2713" s="13" t="s">
        <v>7</v>
      </c>
      <c r="G2713" s="13" t="s">
        <v>4802</v>
      </c>
      <c r="H2713" s="13" t="s">
        <v>4816</v>
      </c>
      <c r="I2713" s="13">
        <f>(Brick_Kilns_EF!$B$13*Brick_Kilns_EF!$B$11*Brick_Kilns_EF!$B$12)</f>
        <v>8886.81</v>
      </c>
      <c r="J2713" s="13">
        <f>IF(D2713="ZZ",Brick_Kilns_EF!$E$5*(0.75),Brick_Kilns_EF!$E$5)</f>
        <v>7.2749999999999985E-3</v>
      </c>
      <c r="K2713" s="13">
        <f t="shared" si="169"/>
        <v>64.651542749999976</v>
      </c>
      <c r="L2713" s="13">
        <f>IF(D2713="ZZ",Brick_Kilns_EF!$E$2*(0.75),Brick_Kilns_EF!$E$2)</f>
        <v>5.0999999999999995E-3</v>
      </c>
      <c r="M2713" s="13">
        <f t="shared" si="168"/>
        <v>45.32273099999999</v>
      </c>
      <c r="N2713" s="13">
        <f>IF(D2713="ZZ",Brick_Kilns_EF!$E$3*(0.75),Brick_Kilns_EF!$E$3)</f>
        <v>3.4499999999999999E-3</v>
      </c>
      <c r="O2713" s="13">
        <f t="shared" si="170"/>
        <v>30.659494499999997</v>
      </c>
      <c r="P2713" s="13">
        <f>IF(D2713="ZZ",Brick_Kilns_EF!$E$4*(0.75),Brick_Kilns_EF!$E$4)</f>
        <v>3.5250000000000004E-3</v>
      </c>
      <c r="Q2713" s="13">
        <f t="shared" si="171"/>
        <v>31.326005250000001</v>
      </c>
    </row>
    <row r="2714" spans="1:17">
      <c r="A2714" s="13" t="s">
        <v>2725</v>
      </c>
      <c r="B2714" s="13">
        <v>23.262116209999999</v>
      </c>
      <c r="C2714" s="13">
        <v>90.205349470000002</v>
      </c>
      <c r="D2714" s="13" t="s">
        <v>2219</v>
      </c>
      <c r="E2714" s="13" t="s">
        <v>4927</v>
      </c>
      <c r="F2714" s="13" t="s">
        <v>7</v>
      </c>
      <c r="G2714" s="13" t="s">
        <v>4802</v>
      </c>
      <c r="H2714" s="13" t="s">
        <v>4816</v>
      </c>
      <c r="I2714" s="13">
        <f>(Brick_Kilns_EF!$B$13*Brick_Kilns_EF!$B$11*Brick_Kilns_EF!$B$12)</f>
        <v>8886.81</v>
      </c>
      <c r="J2714" s="13">
        <f>IF(D2714="ZZ",Brick_Kilns_EF!$E$5*(0.75),Brick_Kilns_EF!$E$5)</f>
        <v>7.2749999999999985E-3</v>
      </c>
      <c r="K2714" s="13">
        <f t="shared" si="169"/>
        <v>64.651542749999976</v>
      </c>
      <c r="L2714" s="13">
        <f>IF(D2714="ZZ",Brick_Kilns_EF!$E$2*(0.75),Brick_Kilns_EF!$E$2)</f>
        <v>5.0999999999999995E-3</v>
      </c>
      <c r="M2714" s="13">
        <f t="shared" si="168"/>
        <v>45.32273099999999</v>
      </c>
      <c r="N2714" s="13">
        <f>IF(D2714="ZZ",Brick_Kilns_EF!$E$3*(0.75),Brick_Kilns_EF!$E$3)</f>
        <v>3.4499999999999999E-3</v>
      </c>
      <c r="O2714" s="13">
        <f t="shared" si="170"/>
        <v>30.659494499999997</v>
      </c>
      <c r="P2714" s="13">
        <f>IF(D2714="ZZ",Brick_Kilns_EF!$E$4*(0.75),Brick_Kilns_EF!$E$4)</f>
        <v>3.5250000000000004E-3</v>
      </c>
      <c r="Q2714" s="13">
        <f t="shared" si="171"/>
        <v>31.326005250000001</v>
      </c>
    </row>
    <row r="2715" spans="1:17">
      <c r="A2715" s="13" t="s">
        <v>2726</v>
      </c>
      <c r="B2715" s="13">
        <v>22.971682250000001</v>
      </c>
      <c r="C2715" s="13">
        <v>90.45299258</v>
      </c>
      <c r="D2715" s="13" t="s">
        <v>2219</v>
      </c>
      <c r="E2715" s="13" t="s">
        <v>4927</v>
      </c>
      <c r="F2715" s="13" t="s">
        <v>11</v>
      </c>
      <c r="G2715" s="13" t="s">
        <v>4802</v>
      </c>
      <c r="H2715" s="13" t="s">
        <v>4816</v>
      </c>
      <c r="I2715" s="13">
        <f>(Brick_Kilns_EF!$B$13*Brick_Kilns_EF!$B$11*Brick_Kilns_EF!$B$12)</f>
        <v>8886.81</v>
      </c>
      <c r="J2715" s="13">
        <f>IF(D2715="ZZ",Brick_Kilns_EF!$E$5*(0.75),Brick_Kilns_EF!$E$5)</f>
        <v>7.2749999999999985E-3</v>
      </c>
      <c r="K2715" s="13">
        <f t="shared" si="169"/>
        <v>64.651542749999976</v>
      </c>
      <c r="L2715" s="13">
        <f>IF(D2715="ZZ",Brick_Kilns_EF!$E$2*(0.75),Brick_Kilns_EF!$E$2)</f>
        <v>5.0999999999999995E-3</v>
      </c>
      <c r="M2715" s="13">
        <f t="shared" si="168"/>
        <v>45.32273099999999</v>
      </c>
      <c r="N2715" s="13">
        <f>IF(D2715="ZZ",Brick_Kilns_EF!$E$3*(0.75),Brick_Kilns_EF!$E$3)</f>
        <v>3.4499999999999999E-3</v>
      </c>
      <c r="O2715" s="13">
        <f t="shared" si="170"/>
        <v>30.659494499999997</v>
      </c>
      <c r="P2715" s="13">
        <f>IF(D2715="ZZ",Brick_Kilns_EF!$E$4*(0.75),Brick_Kilns_EF!$E$4)</f>
        <v>3.5250000000000004E-3</v>
      </c>
      <c r="Q2715" s="13">
        <f t="shared" si="171"/>
        <v>31.326005250000001</v>
      </c>
    </row>
    <row r="2716" spans="1:17">
      <c r="A2716" s="13" t="s">
        <v>2727</v>
      </c>
      <c r="B2716" s="13">
        <v>22.97021732</v>
      </c>
      <c r="C2716" s="13">
        <v>90.451385450000004</v>
      </c>
      <c r="D2716" s="13" t="s">
        <v>2219</v>
      </c>
      <c r="E2716" s="13" t="s">
        <v>4927</v>
      </c>
      <c r="F2716" s="13" t="s">
        <v>11</v>
      </c>
      <c r="G2716" s="13" t="s">
        <v>4802</v>
      </c>
      <c r="H2716" s="13" t="s">
        <v>4816</v>
      </c>
      <c r="I2716" s="13">
        <f>(Brick_Kilns_EF!$B$13*Brick_Kilns_EF!$B$11*Brick_Kilns_EF!$B$12)</f>
        <v>8886.81</v>
      </c>
      <c r="J2716" s="13">
        <f>IF(D2716="ZZ",Brick_Kilns_EF!$E$5*(0.75),Brick_Kilns_EF!$E$5)</f>
        <v>7.2749999999999985E-3</v>
      </c>
      <c r="K2716" s="13">
        <f t="shared" si="169"/>
        <v>64.651542749999976</v>
      </c>
      <c r="L2716" s="13">
        <f>IF(D2716="ZZ",Brick_Kilns_EF!$E$2*(0.75),Brick_Kilns_EF!$E$2)</f>
        <v>5.0999999999999995E-3</v>
      </c>
      <c r="M2716" s="13">
        <f t="shared" si="168"/>
        <v>45.32273099999999</v>
      </c>
      <c r="N2716" s="13">
        <f>IF(D2716="ZZ",Brick_Kilns_EF!$E$3*(0.75),Brick_Kilns_EF!$E$3)</f>
        <v>3.4499999999999999E-3</v>
      </c>
      <c r="O2716" s="13">
        <f t="shared" si="170"/>
        <v>30.659494499999997</v>
      </c>
      <c r="P2716" s="13">
        <f>IF(D2716="ZZ",Brick_Kilns_EF!$E$4*(0.75),Brick_Kilns_EF!$E$4)</f>
        <v>3.5250000000000004E-3</v>
      </c>
      <c r="Q2716" s="13">
        <f t="shared" si="171"/>
        <v>31.326005250000001</v>
      </c>
    </row>
    <row r="2717" spans="1:17">
      <c r="A2717" s="13" t="s">
        <v>2728</v>
      </c>
      <c r="B2717" s="13">
        <v>22.70783333</v>
      </c>
      <c r="C2717" s="13">
        <v>89.116613770000001</v>
      </c>
      <c r="D2717" s="13" t="s">
        <v>2219</v>
      </c>
      <c r="E2717" s="13" t="s">
        <v>4927</v>
      </c>
      <c r="F2717" s="13" t="s">
        <v>9</v>
      </c>
      <c r="G2717" s="13" t="s">
        <v>4802</v>
      </c>
      <c r="H2717" s="13" t="s">
        <v>4816</v>
      </c>
      <c r="I2717" s="13">
        <f>(Brick_Kilns_EF!$B$13*Brick_Kilns_EF!$B$11*Brick_Kilns_EF!$B$12)</f>
        <v>8886.81</v>
      </c>
      <c r="J2717" s="13">
        <f>IF(D2717="ZZ",Brick_Kilns_EF!$E$5*(0.75),Brick_Kilns_EF!$E$5)</f>
        <v>7.2749999999999985E-3</v>
      </c>
      <c r="K2717" s="13">
        <f t="shared" si="169"/>
        <v>64.651542749999976</v>
      </c>
      <c r="L2717" s="13">
        <f>IF(D2717="ZZ",Brick_Kilns_EF!$E$2*(0.75),Brick_Kilns_EF!$E$2)</f>
        <v>5.0999999999999995E-3</v>
      </c>
      <c r="M2717" s="13">
        <f t="shared" si="168"/>
        <v>45.32273099999999</v>
      </c>
      <c r="N2717" s="13">
        <f>IF(D2717="ZZ",Brick_Kilns_EF!$E$3*(0.75),Brick_Kilns_EF!$E$3)</f>
        <v>3.4499999999999999E-3</v>
      </c>
      <c r="O2717" s="13">
        <f t="shared" si="170"/>
        <v>30.659494499999997</v>
      </c>
      <c r="P2717" s="13">
        <f>IF(D2717="ZZ",Brick_Kilns_EF!$E$4*(0.75),Brick_Kilns_EF!$E$4)</f>
        <v>3.5250000000000004E-3</v>
      </c>
      <c r="Q2717" s="13">
        <f t="shared" si="171"/>
        <v>31.326005250000001</v>
      </c>
    </row>
    <row r="2718" spans="1:17">
      <c r="A2718" s="13" t="s">
        <v>2729</v>
      </c>
      <c r="B2718" s="13">
        <v>24.583925839999999</v>
      </c>
      <c r="C2718" s="13">
        <v>89.459174129999994</v>
      </c>
      <c r="D2718" s="13" t="s">
        <v>2219</v>
      </c>
      <c r="E2718" s="13" t="s">
        <v>4927</v>
      </c>
      <c r="F2718" s="13" t="s">
        <v>42</v>
      </c>
      <c r="G2718" s="13" t="s">
        <v>4802</v>
      </c>
      <c r="H2718" s="13" t="s">
        <v>4816</v>
      </c>
      <c r="I2718" s="13">
        <f>(Brick_Kilns_EF!$B$13*Brick_Kilns_EF!$B$11*Brick_Kilns_EF!$B$12)</f>
        <v>8886.81</v>
      </c>
      <c r="J2718" s="13">
        <f>IF(D2718="ZZ",Brick_Kilns_EF!$E$5*(0.75),Brick_Kilns_EF!$E$5)</f>
        <v>7.2749999999999985E-3</v>
      </c>
      <c r="K2718" s="13">
        <f t="shared" si="169"/>
        <v>64.651542749999976</v>
      </c>
      <c r="L2718" s="13">
        <f>IF(D2718="ZZ",Brick_Kilns_EF!$E$2*(0.75),Brick_Kilns_EF!$E$2)</f>
        <v>5.0999999999999995E-3</v>
      </c>
      <c r="M2718" s="13">
        <f t="shared" si="168"/>
        <v>45.32273099999999</v>
      </c>
      <c r="N2718" s="13">
        <f>IF(D2718="ZZ",Brick_Kilns_EF!$E$3*(0.75),Brick_Kilns_EF!$E$3)</f>
        <v>3.4499999999999999E-3</v>
      </c>
      <c r="O2718" s="13">
        <f t="shared" si="170"/>
        <v>30.659494499999997</v>
      </c>
      <c r="P2718" s="13">
        <f>IF(D2718="ZZ",Brick_Kilns_EF!$E$4*(0.75),Brick_Kilns_EF!$E$4)</f>
        <v>3.5250000000000004E-3</v>
      </c>
      <c r="Q2718" s="13">
        <f t="shared" si="171"/>
        <v>31.326005250000001</v>
      </c>
    </row>
    <row r="2719" spans="1:17">
      <c r="A2719" s="13" t="s">
        <v>2730</v>
      </c>
      <c r="B2719" s="13">
        <v>23.245235000000001</v>
      </c>
      <c r="C2719" s="13">
        <v>90.364842190000005</v>
      </c>
      <c r="D2719" s="13" t="s">
        <v>2219</v>
      </c>
      <c r="E2719" s="13" t="s">
        <v>4927</v>
      </c>
      <c r="F2719" s="13" t="s">
        <v>7</v>
      </c>
      <c r="G2719" s="13" t="s">
        <v>4802</v>
      </c>
      <c r="H2719" s="13" t="s">
        <v>4816</v>
      </c>
      <c r="I2719" s="13">
        <f>(Brick_Kilns_EF!$B$13*Brick_Kilns_EF!$B$11*Brick_Kilns_EF!$B$12)</f>
        <v>8886.81</v>
      </c>
      <c r="J2719" s="13">
        <f>IF(D2719="ZZ",Brick_Kilns_EF!$E$5*(0.75),Brick_Kilns_EF!$E$5)</f>
        <v>7.2749999999999985E-3</v>
      </c>
      <c r="K2719" s="13">
        <f t="shared" si="169"/>
        <v>64.651542749999976</v>
      </c>
      <c r="L2719" s="13">
        <f>IF(D2719="ZZ",Brick_Kilns_EF!$E$2*(0.75),Brick_Kilns_EF!$E$2)</f>
        <v>5.0999999999999995E-3</v>
      </c>
      <c r="M2719" s="13">
        <f t="shared" si="168"/>
        <v>45.32273099999999</v>
      </c>
      <c r="N2719" s="13">
        <f>IF(D2719="ZZ",Brick_Kilns_EF!$E$3*(0.75),Brick_Kilns_EF!$E$3)</f>
        <v>3.4499999999999999E-3</v>
      </c>
      <c r="O2719" s="13">
        <f t="shared" si="170"/>
        <v>30.659494499999997</v>
      </c>
      <c r="P2719" s="13">
        <f>IF(D2719="ZZ",Brick_Kilns_EF!$E$4*(0.75),Brick_Kilns_EF!$E$4)</f>
        <v>3.5250000000000004E-3</v>
      </c>
      <c r="Q2719" s="13">
        <f t="shared" si="171"/>
        <v>31.326005250000001</v>
      </c>
    </row>
    <row r="2720" spans="1:17">
      <c r="A2720" s="13" t="s">
        <v>2731</v>
      </c>
      <c r="B2720" s="13">
        <v>23.434021680000001</v>
      </c>
      <c r="C2720" s="13">
        <v>89.436241510000002</v>
      </c>
      <c r="D2720" s="13" t="s">
        <v>2219</v>
      </c>
      <c r="E2720" s="13" t="s">
        <v>4927</v>
      </c>
      <c r="F2720" s="13" t="s">
        <v>9</v>
      </c>
      <c r="G2720" s="13" t="s">
        <v>4802</v>
      </c>
      <c r="H2720" s="13" t="s">
        <v>4816</v>
      </c>
      <c r="I2720" s="13">
        <f>(Brick_Kilns_EF!$B$13*Brick_Kilns_EF!$B$11*Brick_Kilns_EF!$B$12)</f>
        <v>8886.81</v>
      </c>
      <c r="J2720" s="13">
        <f>IF(D2720="ZZ",Brick_Kilns_EF!$E$5*(0.75),Brick_Kilns_EF!$E$5)</f>
        <v>7.2749999999999985E-3</v>
      </c>
      <c r="K2720" s="13">
        <f t="shared" si="169"/>
        <v>64.651542749999976</v>
      </c>
      <c r="L2720" s="13">
        <f>IF(D2720="ZZ",Brick_Kilns_EF!$E$2*(0.75),Brick_Kilns_EF!$E$2)</f>
        <v>5.0999999999999995E-3</v>
      </c>
      <c r="M2720" s="13">
        <f t="shared" si="168"/>
        <v>45.32273099999999</v>
      </c>
      <c r="N2720" s="13">
        <f>IF(D2720="ZZ",Brick_Kilns_EF!$E$3*(0.75),Brick_Kilns_EF!$E$3)</f>
        <v>3.4499999999999999E-3</v>
      </c>
      <c r="O2720" s="13">
        <f t="shared" si="170"/>
        <v>30.659494499999997</v>
      </c>
      <c r="P2720" s="13">
        <f>IF(D2720="ZZ",Brick_Kilns_EF!$E$4*(0.75),Brick_Kilns_EF!$E$4)</f>
        <v>3.5250000000000004E-3</v>
      </c>
      <c r="Q2720" s="13">
        <f t="shared" si="171"/>
        <v>31.326005250000001</v>
      </c>
    </row>
    <row r="2721" spans="1:17">
      <c r="A2721" s="13" t="s">
        <v>2732</v>
      </c>
      <c r="B2721" s="13">
        <v>23.937023620000002</v>
      </c>
      <c r="C2721" s="13">
        <v>90.207414420000006</v>
      </c>
      <c r="D2721" s="13" t="s">
        <v>2219</v>
      </c>
      <c r="E2721" s="13" t="s">
        <v>4927</v>
      </c>
      <c r="F2721" s="13" t="s">
        <v>7</v>
      </c>
      <c r="G2721" s="13" t="s">
        <v>4802</v>
      </c>
      <c r="H2721" s="13" t="s">
        <v>4816</v>
      </c>
      <c r="I2721" s="13">
        <f>(Brick_Kilns_EF!$B$13*Brick_Kilns_EF!$B$11*Brick_Kilns_EF!$B$12)</f>
        <v>8886.81</v>
      </c>
      <c r="J2721" s="13">
        <f>IF(D2721="ZZ",Brick_Kilns_EF!$E$5*(0.75),Brick_Kilns_EF!$E$5)</f>
        <v>7.2749999999999985E-3</v>
      </c>
      <c r="K2721" s="13">
        <f t="shared" si="169"/>
        <v>64.651542749999976</v>
      </c>
      <c r="L2721" s="13">
        <f>IF(D2721="ZZ",Brick_Kilns_EF!$E$2*(0.75),Brick_Kilns_EF!$E$2)</f>
        <v>5.0999999999999995E-3</v>
      </c>
      <c r="M2721" s="13">
        <f t="shared" si="168"/>
        <v>45.32273099999999</v>
      </c>
      <c r="N2721" s="13">
        <f>IF(D2721="ZZ",Brick_Kilns_EF!$E$3*(0.75),Brick_Kilns_EF!$E$3)</f>
        <v>3.4499999999999999E-3</v>
      </c>
      <c r="O2721" s="13">
        <f t="shared" si="170"/>
        <v>30.659494499999997</v>
      </c>
      <c r="P2721" s="13">
        <f>IF(D2721="ZZ",Brick_Kilns_EF!$E$4*(0.75),Brick_Kilns_EF!$E$4)</f>
        <v>3.5250000000000004E-3</v>
      </c>
      <c r="Q2721" s="13">
        <f t="shared" si="171"/>
        <v>31.326005250000001</v>
      </c>
    </row>
    <row r="2722" spans="1:17">
      <c r="A2722" s="13" t="s">
        <v>2733</v>
      </c>
      <c r="B2722" s="13">
        <v>23.30023564</v>
      </c>
      <c r="C2722" s="13">
        <v>90.395663569999996</v>
      </c>
      <c r="D2722" s="13" t="s">
        <v>2219</v>
      </c>
      <c r="E2722" s="13" t="s">
        <v>4927</v>
      </c>
      <c r="F2722" s="13" t="s">
        <v>7</v>
      </c>
      <c r="G2722" s="13" t="s">
        <v>4802</v>
      </c>
      <c r="H2722" s="13" t="s">
        <v>4816</v>
      </c>
      <c r="I2722" s="13">
        <f>(Brick_Kilns_EF!$B$13*Brick_Kilns_EF!$B$11*Brick_Kilns_EF!$B$12)</f>
        <v>8886.81</v>
      </c>
      <c r="J2722" s="13">
        <f>IF(D2722="ZZ",Brick_Kilns_EF!$E$5*(0.75),Brick_Kilns_EF!$E$5)</f>
        <v>7.2749999999999985E-3</v>
      </c>
      <c r="K2722" s="13">
        <f t="shared" si="169"/>
        <v>64.651542749999976</v>
      </c>
      <c r="L2722" s="13">
        <f>IF(D2722="ZZ",Brick_Kilns_EF!$E$2*(0.75),Brick_Kilns_EF!$E$2)</f>
        <v>5.0999999999999995E-3</v>
      </c>
      <c r="M2722" s="13">
        <f t="shared" si="168"/>
        <v>45.32273099999999</v>
      </c>
      <c r="N2722" s="13">
        <f>IF(D2722="ZZ",Brick_Kilns_EF!$E$3*(0.75),Brick_Kilns_EF!$E$3)</f>
        <v>3.4499999999999999E-3</v>
      </c>
      <c r="O2722" s="13">
        <f t="shared" si="170"/>
        <v>30.659494499999997</v>
      </c>
      <c r="P2722" s="13">
        <f>IF(D2722="ZZ",Brick_Kilns_EF!$E$4*(0.75),Brick_Kilns_EF!$E$4)</f>
        <v>3.5250000000000004E-3</v>
      </c>
      <c r="Q2722" s="13">
        <f t="shared" si="171"/>
        <v>31.326005250000001</v>
      </c>
    </row>
    <row r="2723" spans="1:17">
      <c r="A2723" s="13" t="s">
        <v>2734</v>
      </c>
      <c r="B2723" s="13">
        <v>23.66636488</v>
      </c>
      <c r="C2723" s="13">
        <v>90.226923940000006</v>
      </c>
      <c r="D2723" s="13" t="s">
        <v>2219</v>
      </c>
      <c r="E2723" s="13" t="s">
        <v>4927</v>
      </c>
      <c r="F2723" s="13" t="s">
        <v>7</v>
      </c>
      <c r="G2723" s="13" t="s">
        <v>4802</v>
      </c>
      <c r="H2723" s="13" t="s">
        <v>4816</v>
      </c>
      <c r="I2723" s="13">
        <f>(Brick_Kilns_EF!$B$13*Brick_Kilns_EF!$B$11*Brick_Kilns_EF!$B$12)</f>
        <v>8886.81</v>
      </c>
      <c r="J2723" s="13">
        <f>IF(D2723="ZZ",Brick_Kilns_EF!$E$5*(0.75),Brick_Kilns_EF!$E$5)</f>
        <v>7.2749999999999985E-3</v>
      </c>
      <c r="K2723" s="13">
        <f t="shared" si="169"/>
        <v>64.651542749999976</v>
      </c>
      <c r="L2723" s="13">
        <f>IF(D2723="ZZ",Brick_Kilns_EF!$E$2*(0.75),Brick_Kilns_EF!$E$2)</f>
        <v>5.0999999999999995E-3</v>
      </c>
      <c r="M2723" s="13">
        <f t="shared" si="168"/>
        <v>45.32273099999999</v>
      </c>
      <c r="N2723" s="13">
        <f>IF(D2723="ZZ",Brick_Kilns_EF!$E$3*(0.75),Brick_Kilns_EF!$E$3)</f>
        <v>3.4499999999999999E-3</v>
      </c>
      <c r="O2723" s="13">
        <f t="shared" si="170"/>
        <v>30.659494499999997</v>
      </c>
      <c r="P2723" s="13">
        <f>IF(D2723="ZZ",Brick_Kilns_EF!$E$4*(0.75),Brick_Kilns_EF!$E$4)</f>
        <v>3.5250000000000004E-3</v>
      </c>
      <c r="Q2723" s="13">
        <f t="shared" si="171"/>
        <v>31.326005250000001</v>
      </c>
    </row>
    <row r="2724" spans="1:17">
      <c r="A2724" s="13" t="s">
        <v>2735</v>
      </c>
      <c r="B2724" s="13">
        <v>22.820336869999998</v>
      </c>
      <c r="C2724" s="13">
        <v>89.344445590000007</v>
      </c>
      <c r="D2724" s="13" t="s">
        <v>2219</v>
      </c>
      <c r="E2724" s="13" t="s">
        <v>4927</v>
      </c>
      <c r="F2724" s="13" t="s">
        <v>9</v>
      </c>
      <c r="G2724" s="13" t="s">
        <v>4802</v>
      </c>
      <c r="H2724" s="13" t="s">
        <v>4816</v>
      </c>
      <c r="I2724" s="13">
        <f>(Brick_Kilns_EF!$B$13*Brick_Kilns_EF!$B$11*Brick_Kilns_EF!$B$12)</f>
        <v>8886.81</v>
      </c>
      <c r="J2724" s="13">
        <f>IF(D2724="ZZ",Brick_Kilns_EF!$E$5*(0.75),Brick_Kilns_EF!$E$5)</f>
        <v>7.2749999999999985E-3</v>
      </c>
      <c r="K2724" s="13">
        <f t="shared" si="169"/>
        <v>64.651542749999976</v>
      </c>
      <c r="L2724" s="13">
        <f>IF(D2724="ZZ",Brick_Kilns_EF!$E$2*(0.75),Brick_Kilns_EF!$E$2)</f>
        <v>5.0999999999999995E-3</v>
      </c>
      <c r="M2724" s="13">
        <f t="shared" si="168"/>
        <v>45.32273099999999</v>
      </c>
      <c r="N2724" s="13">
        <f>IF(D2724="ZZ",Brick_Kilns_EF!$E$3*(0.75),Brick_Kilns_EF!$E$3)</f>
        <v>3.4499999999999999E-3</v>
      </c>
      <c r="O2724" s="13">
        <f t="shared" si="170"/>
        <v>30.659494499999997</v>
      </c>
      <c r="P2724" s="13">
        <f>IF(D2724="ZZ",Brick_Kilns_EF!$E$4*(0.75),Brick_Kilns_EF!$E$4)</f>
        <v>3.5250000000000004E-3</v>
      </c>
      <c r="Q2724" s="13">
        <f t="shared" si="171"/>
        <v>31.326005250000001</v>
      </c>
    </row>
    <row r="2725" spans="1:17">
      <c r="A2725" s="13" t="s">
        <v>2736</v>
      </c>
      <c r="B2725" s="13">
        <v>22.92564325</v>
      </c>
      <c r="C2725" s="13">
        <v>89.139690329999993</v>
      </c>
      <c r="D2725" s="13" t="s">
        <v>2219</v>
      </c>
      <c r="E2725" s="13" t="s">
        <v>4927</v>
      </c>
      <c r="F2725" s="13" t="s">
        <v>9</v>
      </c>
      <c r="G2725" s="13" t="s">
        <v>4802</v>
      </c>
      <c r="H2725" s="13" t="s">
        <v>4816</v>
      </c>
      <c r="I2725" s="13">
        <f>(Brick_Kilns_EF!$B$13*Brick_Kilns_EF!$B$11*Brick_Kilns_EF!$B$12)</f>
        <v>8886.81</v>
      </c>
      <c r="J2725" s="13">
        <f>IF(D2725="ZZ",Brick_Kilns_EF!$E$5*(0.75),Brick_Kilns_EF!$E$5)</f>
        <v>7.2749999999999985E-3</v>
      </c>
      <c r="K2725" s="13">
        <f t="shared" si="169"/>
        <v>64.651542749999976</v>
      </c>
      <c r="L2725" s="13">
        <f>IF(D2725="ZZ",Brick_Kilns_EF!$E$2*(0.75),Brick_Kilns_EF!$E$2)</f>
        <v>5.0999999999999995E-3</v>
      </c>
      <c r="M2725" s="13">
        <f t="shared" si="168"/>
        <v>45.32273099999999</v>
      </c>
      <c r="N2725" s="13">
        <f>IF(D2725="ZZ",Brick_Kilns_EF!$E$3*(0.75),Brick_Kilns_EF!$E$3)</f>
        <v>3.4499999999999999E-3</v>
      </c>
      <c r="O2725" s="13">
        <f t="shared" si="170"/>
        <v>30.659494499999997</v>
      </c>
      <c r="P2725" s="13">
        <f>IF(D2725="ZZ",Brick_Kilns_EF!$E$4*(0.75),Brick_Kilns_EF!$E$4)</f>
        <v>3.5250000000000004E-3</v>
      </c>
      <c r="Q2725" s="13">
        <f t="shared" si="171"/>
        <v>31.326005250000001</v>
      </c>
    </row>
    <row r="2726" spans="1:17">
      <c r="A2726" s="13" t="s">
        <v>2737</v>
      </c>
      <c r="B2726" s="13">
        <v>23.867928970000001</v>
      </c>
      <c r="C2726" s="13">
        <v>90.378111020000006</v>
      </c>
      <c r="D2726" s="13" t="s">
        <v>2219</v>
      </c>
      <c r="E2726" s="13" t="s">
        <v>4927</v>
      </c>
      <c r="F2726" s="13" t="s">
        <v>7</v>
      </c>
      <c r="G2726" s="13" t="s">
        <v>4802</v>
      </c>
      <c r="H2726" s="13" t="s">
        <v>4816</v>
      </c>
      <c r="I2726" s="13">
        <f>(Brick_Kilns_EF!$B$13*Brick_Kilns_EF!$B$11*Brick_Kilns_EF!$B$12)</f>
        <v>8886.81</v>
      </c>
      <c r="J2726" s="13">
        <f>IF(D2726="ZZ",Brick_Kilns_EF!$E$5*(0.75),Brick_Kilns_EF!$E$5)</f>
        <v>7.2749999999999985E-3</v>
      </c>
      <c r="K2726" s="13">
        <f t="shared" si="169"/>
        <v>64.651542749999976</v>
      </c>
      <c r="L2726" s="13">
        <f>IF(D2726="ZZ",Brick_Kilns_EF!$E$2*(0.75),Brick_Kilns_EF!$E$2)</f>
        <v>5.0999999999999995E-3</v>
      </c>
      <c r="M2726" s="13">
        <f t="shared" si="168"/>
        <v>45.32273099999999</v>
      </c>
      <c r="N2726" s="13">
        <f>IF(D2726="ZZ",Brick_Kilns_EF!$E$3*(0.75),Brick_Kilns_EF!$E$3)</f>
        <v>3.4499999999999999E-3</v>
      </c>
      <c r="O2726" s="13">
        <f t="shared" si="170"/>
        <v>30.659494499999997</v>
      </c>
      <c r="P2726" s="13">
        <f>IF(D2726="ZZ",Brick_Kilns_EF!$E$4*(0.75),Brick_Kilns_EF!$E$4)</f>
        <v>3.5250000000000004E-3</v>
      </c>
      <c r="Q2726" s="13">
        <f t="shared" si="171"/>
        <v>31.326005250000001</v>
      </c>
    </row>
    <row r="2727" spans="1:17">
      <c r="A2727" s="13" t="s">
        <v>2738</v>
      </c>
      <c r="B2727" s="13">
        <v>23.80556735</v>
      </c>
      <c r="C2727" s="13">
        <v>88.716195209999995</v>
      </c>
      <c r="D2727" s="13" t="s">
        <v>2219</v>
      </c>
      <c r="E2727" s="13" t="s">
        <v>4927</v>
      </c>
      <c r="F2727" s="13" t="s">
        <v>9</v>
      </c>
      <c r="G2727" s="13" t="s">
        <v>4802</v>
      </c>
      <c r="H2727" s="13" t="s">
        <v>4816</v>
      </c>
      <c r="I2727" s="13">
        <f>(Brick_Kilns_EF!$B$13*Brick_Kilns_EF!$B$11*Brick_Kilns_EF!$B$12)</f>
        <v>8886.81</v>
      </c>
      <c r="J2727" s="13">
        <f>IF(D2727="ZZ",Brick_Kilns_EF!$E$5*(0.75),Brick_Kilns_EF!$E$5)</f>
        <v>7.2749999999999985E-3</v>
      </c>
      <c r="K2727" s="13">
        <f t="shared" si="169"/>
        <v>64.651542749999976</v>
      </c>
      <c r="L2727" s="13">
        <f>IF(D2727="ZZ",Brick_Kilns_EF!$E$2*(0.75),Brick_Kilns_EF!$E$2)</f>
        <v>5.0999999999999995E-3</v>
      </c>
      <c r="M2727" s="13">
        <f t="shared" si="168"/>
        <v>45.32273099999999</v>
      </c>
      <c r="N2727" s="13">
        <f>IF(D2727="ZZ",Brick_Kilns_EF!$E$3*(0.75),Brick_Kilns_EF!$E$3)</f>
        <v>3.4499999999999999E-3</v>
      </c>
      <c r="O2727" s="13">
        <f t="shared" si="170"/>
        <v>30.659494499999997</v>
      </c>
      <c r="P2727" s="13">
        <f>IF(D2727="ZZ",Brick_Kilns_EF!$E$4*(0.75),Brick_Kilns_EF!$E$4)</f>
        <v>3.5250000000000004E-3</v>
      </c>
      <c r="Q2727" s="13">
        <f t="shared" si="171"/>
        <v>31.326005250000001</v>
      </c>
    </row>
    <row r="2728" spans="1:17">
      <c r="A2728" s="13" t="s">
        <v>2739</v>
      </c>
      <c r="B2728" s="13">
        <v>23.177442769999999</v>
      </c>
      <c r="C2728" s="13">
        <v>90.232961860000003</v>
      </c>
      <c r="D2728" s="13" t="s">
        <v>2219</v>
      </c>
      <c r="E2728" s="13" t="s">
        <v>4927</v>
      </c>
      <c r="F2728" s="13" t="s">
        <v>7</v>
      </c>
      <c r="G2728" s="13" t="s">
        <v>4802</v>
      </c>
      <c r="H2728" s="13" t="s">
        <v>4816</v>
      </c>
      <c r="I2728" s="13">
        <f>(Brick_Kilns_EF!$B$13*Brick_Kilns_EF!$B$11*Brick_Kilns_EF!$B$12)</f>
        <v>8886.81</v>
      </c>
      <c r="J2728" s="13">
        <f>IF(D2728="ZZ",Brick_Kilns_EF!$E$5*(0.75),Brick_Kilns_EF!$E$5)</f>
        <v>7.2749999999999985E-3</v>
      </c>
      <c r="K2728" s="13">
        <f t="shared" si="169"/>
        <v>64.651542749999976</v>
      </c>
      <c r="L2728" s="13">
        <f>IF(D2728="ZZ",Brick_Kilns_EF!$E$2*(0.75),Brick_Kilns_EF!$E$2)</f>
        <v>5.0999999999999995E-3</v>
      </c>
      <c r="M2728" s="13">
        <f t="shared" si="168"/>
        <v>45.32273099999999</v>
      </c>
      <c r="N2728" s="13">
        <f>IF(D2728="ZZ",Brick_Kilns_EF!$E$3*(0.75),Brick_Kilns_EF!$E$3)</f>
        <v>3.4499999999999999E-3</v>
      </c>
      <c r="O2728" s="13">
        <f t="shared" si="170"/>
        <v>30.659494499999997</v>
      </c>
      <c r="P2728" s="13">
        <f>IF(D2728="ZZ",Brick_Kilns_EF!$E$4*(0.75),Brick_Kilns_EF!$E$4)</f>
        <v>3.5250000000000004E-3</v>
      </c>
      <c r="Q2728" s="13">
        <f t="shared" si="171"/>
        <v>31.326005250000001</v>
      </c>
    </row>
    <row r="2729" spans="1:17">
      <c r="A2729" s="13" t="s">
        <v>2740</v>
      </c>
      <c r="B2729" s="13">
        <v>23.174508199999998</v>
      </c>
      <c r="C2729" s="13">
        <v>90.235434369999993</v>
      </c>
      <c r="D2729" s="13" t="s">
        <v>2219</v>
      </c>
      <c r="E2729" s="13" t="s">
        <v>4927</v>
      </c>
      <c r="F2729" s="13" t="s">
        <v>7</v>
      </c>
      <c r="G2729" s="13" t="s">
        <v>4802</v>
      </c>
      <c r="H2729" s="13" t="s">
        <v>4816</v>
      </c>
      <c r="I2729" s="13">
        <f>(Brick_Kilns_EF!$B$13*Brick_Kilns_EF!$B$11*Brick_Kilns_EF!$B$12)</f>
        <v>8886.81</v>
      </c>
      <c r="J2729" s="13">
        <f>IF(D2729="ZZ",Brick_Kilns_EF!$E$5*(0.75),Brick_Kilns_EF!$E$5)</f>
        <v>7.2749999999999985E-3</v>
      </c>
      <c r="K2729" s="13">
        <f t="shared" si="169"/>
        <v>64.651542749999976</v>
      </c>
      <c r="L2729" s="13">
        <f>IF(D2729="ZZ",Brick_Kilns_EF!$E$2*(0.75),Brick_Kilns_EF!$E$2)</f>
        <v>5.0999999999999995E-3</v>
      </c>
      <c r="M2729" s="13">
        <f t="shared" si="168"/>
        <v>45.32273099999999</v>
      </c>
      <c r="N2729" s="13">
        <f>IF(D2729="ZZ",Brick_Kilns_EF!$E$3*(0.75),Brick_Kilns_EF!$E$3)</f>
        <v>3.4499999999999999E-3</v>
      </c>
      <c r="O2729" s="13">
        <f t="shared" si="170"/>
        <v>30.659494499999997</v>
      </c>
      <c r="P2729" s="13">
        <f>IF(D2729="ZZ",Brick_Kilns_EF!$E$4*(0.75),Brick_Kilns_EF!$E$4)</f>
        <v>3.5250000000000004E-3</v>
      </c>
      <c r="Q2729" s="13">
        <f t="shared" si="171"/>
        <v>31.326005250000001</v>
      </c>
    </row>
    <row r="2730" spans="1:17">
      <c r="A2730" s="13" t="s">
        <v>2741</v>
      </c>
      <c r="B2730" s="13">
        <v>23.274860050000001</v>
      </c>
      <c r="C2730" s="13">
        <v>88.967115109999995</v>
      </c>
      <c r="D2730" s="13" t="s">
        <v>2219</v>
      </c>
      <c r="E2730" s="13" t="s">
        <v>4927</v>
      </c>
      <c r="F2730" s="13" t="s">
        <v>9</v>
      </c>
      <c r="G2730" s="13" t="s">
        <v>4802</v>
      </c>
      <c r="H2730" s="13" t="s">
        <v>4816</v>
      </c>
      <c r="I2730" s="13">
        <f>(Brick_Kilns_EF!$B$13*Brick_Kilns_EF!$B$11*Brick_Kilns_EF!$B$12)</f>
        <v>8886.81</v>
      </c>
      <c r="J2730" s="13">
        <f>IF(D2730="ZZ",Brick_Kilns_EF!$E$5*(0.75),Brick_Kilns_EF!$E$5)</f>
        <v>7.2749999999999985E-3</v>
      </c>
      <c r="K2730" s="13">
        <f t="shared" si="169"/>
        <v>64.651542749999976</v>
      </c>
      <c r="L2730" s="13">
        <f>IF(D2730="ZZ",Brick_Kilns_EF!$E$2*(0.75),Brick_Kilns_EF!$E$2)</f>
        <v>5.0999999999999995E-3</v>
      </c>
      <c r="M2730" s="13">
        <f t="shared" si="168"/>
        <v>45.32273099999999</v>
      </c>
      <c r="N2730" s="13">
        <f>IF(D2730="ZZ",Brick_Kilns_EF!$E$3*(0.75),Brick_Kilns_EF!$E$3)</f>
        <v>3.4499999999999999E-3</v>
      </c>
      <c r="O2730" s="13">
        <f t="shared" si="170"/>
        <v>30.659494499999997</v>
      </c>
      <c r="P2730" s="13">
        <f>IF(D2730="ZZ",Brick_Kilns_EF!$E$4*(0.75),Brick_Kilns_EF!$E$4)</f>
        <v>3.5250000000000004E-3</v>
      </c>
      <c r="Q2730" s="13">
        <f t="shared" si="171"/>
        <v>31.326005250000001</v>
      </c>
    </row>
    <row r="2731" spans="1:17">
      <c r="A2731" s="13" t="s">
        <v>2742</v>
      </c>
      <c r="B2731" s="13">
        <v>23.273498409999998</v>
      </c>
      <c r="C2731" s="13">
        <v>88.964626480000007</v>
      </c>
      <c r="D2731" s="13" t="s">
        <v>2219</v>
      </c>
      <c r="E2731" s="13" t="s">
        <v>4927</v>
      </c>
      <c r="F2731" s="13" t="s">
        <v>9</v>
      </c>
      <c r="G2731" s="13" t="s">
        <v>4802</v>
      </c>
      <c r="H2731" s="13" t="s">
        <v>4816</v>
      </c>
      <c r="I2731" s="13">
        <f>(Brick_Kilns_EF!$B$13*Brick_Kilns_EF!$B$11*Brick_Kilns_EF!$B$12)</f>
        <v>8886.81</v>
      </c>
      <c r="J2731" s="13">
        <f>IF(D2731="ZZ",Brick_Kilns_EF!$E$5*(0.75),Brick_Kilns_EF!$E$5)</f>
        <v>7.2749999999999985E-3</v>
      </c>
      <c r="K2731" s="13">
        <f t="shared" si="169"/>
        <v>64.651542749999976</v>
      </c>
      <c r="L2731" s="13">
        <f>IF(D2731="ZZ",Brick_Kilns_EF!$E$2*(0.75),Brick_Kilns_EF!$E$2)</f>
        <v>5.0999999999999995E-3</v>
      </c>
      <c r="M2731" s="13">
        <f t="shared" si="168"/>
        <v>45.32273099999999</v>
      </c>
      <c r="N2731" s="13">
        <f>IF(D2731="ZZ",Brick_Kilns_EF!$E$3*(0.75),Brick_Kilns_EF!$E$3)</f>
        <v>3.4499999999999999E-3</v>
      </c>
      <c r="O2731" s="13">
        <f t="shared" si="170"/>
        <v>30.659494499999997</v>
      </c>
      <c r="P2731" s="13">
        <f>IF(D2731="ZZ",Brick_Kilns_EF!$E$4*(0.75),Brick_Kilns_EF!$E$4)</f>
        <v>3.5250000000000004E-3</v>
      </c>
      <c r="Q2731" s="13">
        <f t="shared" si="171"/>
        <v>31.326005250000001</v>
      </c>
    </row>
    <row r="2732" spans="1:17">
      <c r="A2732" s="13" t="s">
        <v>2743</v>
      </c>
      <c r="B2732" s="13">
        <v>23.12690739</v>
      </c>
      <c r="C2732" s="13">
        <v>89.275465229999995</v>
      </c>
      <c r="D2732" s="13" t="s">
        <v>2219</v>
      </c>
      <c r="E2732" s="13" t="s">
        <v>4927</v>
      </c>
      <c r="F2732" s="13" t="s">
        <v>9</v>
      </c>
      <c r="G2732" s="13" t="s">
        <v>4802</v>
      </c>
      <c r="H2732" s="13" t="s">
        <v>4816</v>
      </c>
      <c r="I2732" s="13">
        <f>(Brick_Kilns_EF!$B$13*Brick_Kilns_EF!$B$11*Brick_Kilns_EF!$B$12)</f>
        <v>8886.81</v>
      </c>
      <c r="J2732" s="13">
        <f>IF(D2732="ZZ",Brick_Kilns_EF!$E$5*(0.75),Brick_Kilns_EF!$E$5)</f>
        <v>7.2749999999999985E-3</v>
      </c>
      <c r="K2732" s="13">
        <f t="shared" si="169"/>
        <v>64.651542749999976</v>
      </c>
      <c r="L2732" s="13">
        <f>IF(D2732="ZZ",Brick_Kilns_EF!$E$2*(0.75),Brick_Kilns_EF!$E$2)</f>
        <v>5.0999999999999995E-3</v>
      </c>
      <c r="M2732" s="13">
        <f t="shared" si="168"/>
        <v>45.32273099999999</v>
      </c>
      <c r="N2732" s="13">
        <f>IF(D2732="ZZ",Brick_Kilns_EF!$E$3*(0.75),Brick_Kilns_EF!$E$3)</f>
        <v>3.4499999999999999E-3</v>
      </c>
      <c r="O2732" s="13">
        <f t="shared" si="170"/>
        <v>30.659494499999997</v>
      </c>
      <c r="P2732" s="13">
        <f>IF(D2732="ZZ",Brick_Kilns_EF!$E$4*(0.75),Brick_Kilns_EF!$E$4)</f>
        <v>3.5250000000000004E-3</v>
      </c>
      <c r="Q2732" s="13">
        <f t="shared" si="171"/>
        <v>31.326005250000001</v>
      </c>
    </row>
    <row r="2733" spans="1:17">
      <c r="A2733" s="13" t="s">
        <v>2744</v>
      </c>
      <c r="B2733" s="13">
        <v>22.86767687</v>
      </c>
      <c r="C2733" s="13">
        <v>89.355954370000006</v>
      </c>
      <c r="D2733" s="13" t="s">
        <v>2219</v>
      </c>
      <c r="E2733" s="13" t="s">
        <v>4927</v>
      </c>
      <c r="F2733" s="13" t="s">
        <v>9</v>
      </c>
      <c r="G2733" s="13" t="s">
        <v>4802</v>
      </c>
      <c r="H2733" s="13" t="s">
        <v>4816</v>
      </c>
      <c r="I2733" s="13">
        <f>(Brick_Kilns_EF!$B$13*Brick_Kilns_EF!$B$11*Brick_Kilns_EF!$B$12)</f>
        <v>8886.81</v>
      </c>
      <c r="J2733" s="13">
        <f>IF(D2733="ZZ",Brick_Kilns_EF!$E$5*(0.75),Brick_Kilns_EF!$E$5)</f>
        <v>7.2749999999999985E-3</v>
      </c>
      <c r="K2733" s="13">
        <f t="shared" si="169"/>
        <v>64.651542749999976</v>
      </c>
      <c r="L2733" s="13">
        <f>IF(D2733="ZZ",Brick_Kilns_EF!$E$2*(0.75),Brick_Kilns_EF!$E$2)</f>
        <v>5.0999999999999995E-3</v>
      </c>
      <c r="M2733" s="13">
        <f t="shared" si="168"/>
        <v>45.32273099999999</v>
      </c>
      <c r="N2733" s="13">
        <f>IF(D2733="ZZ",Brick_Kilns_EF!$E$3*(0.75),Brick_Kilns_EF!$E$3)</f>
        <v>3.4499999999999999E-3</v>
      </c>
      <c r="O2733" s="13">
        <f t="shared" si="170"/>
        <v>30.659494499999997</v>
      </c>
      <c r="P2733" s="13">
        <f>IF(D2733="ZZ",Brick_Kilns_EF!$E$4*(0.75),Brick_Kilns_EF!$E$4)</f>
        <v>3.5250000000000004E-3</v>
      </c>
      <c r="Q2733" s="13">
        <f t="shared" si="171"/>
        <v>31.326005250000001</v>
      </c>
    </row>
    <row r="2734" spans="1:17">
      <c r="A2734" s="13" t="s">
        <v>2745</v>
      </c>
      <c r="B2734" s="13">
        <v>23.272465589999999</v>
      </c>
      <c r="C2734" s="13">
        <v>89.246838460000006</v>
      </c>
      <c r="D2734" s="13" t="s">
        <v>2219</v>
      </c>
      <c r="E2734" s="13" t="s">
        <v>4927</v>
      </c>
      <c r="F2734" s="13" t="s">
        <v>9</v>
      </c>
      <c r="G2734" s="13" t="s">
        <v>4802</v>
      </c>
      <c r="H2734" s="13" t="s">
        <v>4816</v>
      </c>
      <c r="I2734" s="13">
        <f>(Brick_Kilns_EF!$B$13*Brick_Kilns_EF!$B$11*Brick_Kilns_EF!$B$12)</f>
        <v>8886.81</v>
      </c>
      <c r="J2734" s="13">
        <f>IF(D2734="ZZ",Brick_Kilns_EF!$E$5*(0.75),Brick_Kilns_EF!$E$5)</f>
        <v>7.2749999999999985E-3</v>
      </c>
      <c r="K2734" s="13">
        <f t="shared" si="169"/>
        <v>64.651542749999976</v>
      </c>
      <c r="L2734" s="13">
        <f>IF(D2734="ZZ",Brick_Kilns_EF!$E$2*(0.75),Brick_Kilns_EF!$E$2)</f>
        <v>5.0999999999999995E-3</v>
      </c>
      <c r="M2734" s="13">
        <f t="shared" si="168"/>
        <v>45.32273099999999</v>
      </c>
      <c r="N2734" s="13">
        <f>IF(D2734="ZZ",Brick_Kilns_EF!$E$3*(0.75),Brick_Kilns_EF!$E$3)</f>
        <v>3.4499999999999999E-3</v>
      </c>
      <c r="O2734" s="13">
        <f t="shared" si="170"/>
        <v>30.659494499999997</v>
      </c>
      <c r="P2734" s="13">
        <f>IF(D2734="ZZ",Brick_Kilns_EF!$E$4*(0.75),Brick_Kilns_EF!$E$4)</f>
        <v>3.5250000000000004E-3</v>
      </c>
      <c r="Q2734" s="13">
        <f t="shared" si="171"/>
        <v>31.326005250000001</v>
      </c>
    </row>
    <row r="2735" spans="1:17">
      <c r="A2735" s="13" t="s">
        <v>2746</v>
      </c>
      <c r="B2735" s="13">
        <v>23.029751959999999</v>
      </c>
      <c r="C2735" s="13">
        <v>89.760235120000004</v>
      </c>
      <c r="D2735" s="13" t="s">
        <v>2219</v>
      </c>
      <c r="E2735" s="13" t="s">
        <v>4927</v>
      </c>
      <c r="F2735" s="13" t="s">
        <v>7</v>
      </c>
      <c r="G2735" s="13" t="s">
        <v>4802</v>
      </c>
      <c r="H2735" s="13" t="s">
        <v>4816</v>
      </c>
      <c r="I2735" s="13">
        <f>(Brick_Kilns_EF!$B$13*Brick_Kilns_EF!$B$11*Brick_Kilns_EF!$B$12)</f>
        <v>8886.81</v>
      </c>
      <c r="J2735" s="13">
        <f>IF(D2735="ZZ",Brick_Kilns_EF!$E$5*(0.75),Brick_Kilns_EF!$E$5)</f>
        <v>7.2749999999999985E-3</v>
      </c>
      <c r="K2735" s="13">
        <f t="shared" si="169"/>
        <v>64.651542749999976</v>
      </c>
      <c r="L2735" s="13">
        <f>IF(D2735="ZZ",Brick_Kilns_EF!$E$2*(0.75),Brick_Kilns_EF!$E$2)</f>
        <v>5.0999999999999995E-3</v>
      </c>
      <c r="M2735" s="13">
        <f t="shared" si="168"/>
        <v>45.32273099999999</v>
      </c>
      <c r="N2735" s="13">
        <f>IF(D2735="ZZ",Brick_Kilns_EF!$E$3*(0.75),Brick_Kilns_EF!$E$3)</f>
        <v>3.4499999999999999E-3</v>
      </c>
      <c r="O2735" s="13">
        <f t="shared" si="170"/>
        <v>30.659494499999997</v>
      </c>
      <c r="P2735" s="13">
        <f>IF(D2735="ZZ",Brick_Kilns_EF!$E$4*(0.75),Brick_Kilns_EF!$E$4)</f>
        <v>3.5250000000000004E-3</v>
      </c>
      <c r="Q2735" s="13">
        <f t="shared" si="171"/>
        <v>31.326005250000001</v>
      </c>
    </row>
    <row r="2736" spans="1:17">
      <c r="A2736" s="13" t="s">
        <v>2747</v>
      </c>
      <c r="B2736" s="13">
        <v>23.76668257</v>
      </c>
      <c r="C2736" s="13">
        <v>88.831550320000005</v>
      </c>
      <c r="D2736" s="13" t="s">
        <v>2219</v>
      </c>
      <c r="E2736" s="13" t="s">
        <v>4927</v>
      </c>
      <c r="F2736" s="13" t="s">
        <v>9</v>
      </c>
      <c r="G2736" s="13" t="s">
        <v>4802</v>
      </c>
      <c r="H2736" s="13" t="s">
        <v>4816</v>
      </c>
      <c r="I2736" s="13">
        <f>(Brick_Kilns_EF!$B$13*Brick_Kilns_EF!$B$11*Brick_Kilns_EF!$B$12)</f>
        <v>8886.81</v>
      </c>
      <c r="J2736" s="13">
        <f>IF(D2736="ZZ",Brick_Kilns_EF!$E$5*(0.75),Brick_Kilns_EF!$E$5)</f>
        <v>7.2749999999999985E-3</v>
      </c>
      <c r="K2736" s="13">
        <f t="shared" si="169"/>
        <v>64.651542749999976</v>
      </c>
      <c r="L2736" s="13">
        <f>IF(D2736="ZZ",Brick_Kilns_EF!$E$2*(0.75),Brick_Kilns_EF!$E$2)</f>
        <v>5.0999999999999995E-3</v>
      </c>
      <c r="M2736" s="13">
        <f t="shared" si="168"/>
        <v>45.32273099999999</v>
      </c>
      <c r="N2736" s="13">
        <f>IF(D2736="ZZ",Brick_Kilns_EF!$E$3*(0.75),Brick_Kilns_EF!$E$3)</f>
        <v>3.4499999999999999E-3</v>
      </c>
      <c r="O2736" s="13">
        <f t="shared" si="170"/>
        <v>30.659494499999997</v>
      </c>
      <c r="P2736" s="13">
        <f>IF(D2736="ZZ",Brick_Kilns_EF!$E$4*(0.75),Brick_Kilns_EF!$E$4)</f>
        <v>3.5250000000000004E-3</v>
      </c>
      <c r="Q2736" s="13">
        <f t="shared" si="171"/>
        <v>31.326005250000001</v>
      </c>
    </row>
    <row r="2737" spans="1:17">
      <c r="A2737" s="13" t="s">
        <v>2748</v>
      </c>
      <c r="B2737" s="13">
        <v>23.774004080000001</v>
      </c>
      <c r="C2737" s="13">
        <v>90.211251309999994</v>
      </c>
      <c r="D2737" s="13" t="s">
        <v>2219</v>
      </c>
      <c r="E2737" s="13" t="s">
        <v>4927</v>
      </c>
      <c r="F2737" s="13" t="s">
        <v>7</v>
      </c>
      <c r="G2737" s="13" t="s">
        <v>4802</v>
      </c>
      <c r="H2737" s="13" t="s">
        <v>4816</v>
      </c>
      <c r="I2737" s="13">
        <f>(Brick_Kilns_EF!$B$13*Brick_Kilns_EF!$B$11*Brick_Kilns_EF!$B$12)</f>
        <v>8886.81</v>
      </c>
      <c r="J2737" s="13">
        <f>IF(D2737="ZZ",Brick_Kilns_EF!$E$5*(0.75),Brick_Kilns_EF!$E$5)</f>
        <v>7.2749999999999985E-3</v>
      </c>
      <c r="K2737" s="13">
        <f t="shared" si="169"/>
        <v>64.651542749999976</v>
      </c>
      <c r="L2737" s="13">
        <f>IF(D2737="ZZ",Brick_Kilns_EF!$E$2*(0.75),Brick_Kilns_EF!$E$2)</f>
        <v>5.0999999999999995E-3</v>
      </c>
      <c r="M2737" s="13">
        <f t="shared" si="168"/>
        <v>45.32273099999999</v>
      </c>
      <c r="N2737" s="13">
        <f>IF(D2737="ZZ",Brick_Kilns_EF!$E$3*(0.75),Brick_Kilns_EF!$E$3)</f>
        <v>3.4499999999999999E-3</v>
      </c>
      <c r="O2737" s="13">
        <f t="shared" si="170"/>
        <v>30.659494499999997</v>
      </c>
      <c r="P2737" s="13">
        <f>IF(D2737="ZZ",Brick_Kilns_EF!$E$4*(0.75),Brick_Kilns_EF!$E$4)</f>
        <v>3.5250000000000004E-3</v>
      </c>
      <c r="Q2737" s="13">
        <f t="shared" si="171"/>
        <v>31.326005250000001</v>
      </c>
    </row>
    <row r="2738" spans="1:17">
      <c r="A2738" s="13" t="s">
        <v>2749</v>
      </c>
      <c r="B2738" s="13">
        <v>22.723328909999999</v>
      </c>
      <c r="C2738" s="13">
        <v>89.276689469999994</v>
      </c>
      <c r="D2738" s="13" t="s">
        <v>2219</v>
      </c>
      <c r="E2738" s="13" t="s">
        <v>4927</v>
      </c>
      <c r="F2738" s="13" t="s">
        <v>9</v>
      </c>
      <c r="G2738" s="13" t="s">
        <v>4802</v>
      </c>
      <c r="H2738" s="13" t="s">
        <v>4816</v>
      </c>
      <c r="I2738" s="13">
        <f>(Brick_Kilns_EF!$B$13*Brick_Kilns_EF!$B$11*Brick_Kilns_EF!$B$12)</f>
        <v>8886.81</v>
      </c>
      <c r="J2738" s="13">
        <f>IF(D2738="ZZ",Brick_Kilns_EF!$E$5*(0.75),Brick_Kilns_EF!$E$5)</f>
        <v>7.2749999999999985E-3</v>
      </c>
      <c r="K2738" s="13">
        <f t="shared" si="169"/>
        <v>64.651542749999976</v>
      </c>
      <c r="L2738" s="13">
        <f>IF(D2738="ZZ",Brick_Kilns_EF!$E$2*(0.75),Brick_Kilns_EF!$E$2)</f>
        <v>5.0999999999999995E-3</v>
      </c>
      <c r="M2738" s="13">
        <f t="shared" si="168"/>
        <v>45.32273099999999</v>
      </c>
      <c r="N2738" s="13">
        <f>IF(D2738="ZZ",Brick_Kilns_EF!$E$3*(0.75),Brick_Kilns_EF!$E$3)</f>
        <v>3.4499999999999999E-3</v>
      </c>
      <c r="O2738" s="13">
        <f t="shared" si="170"/>
        <v>30.659494499999997</v>
      </c>
      <c r="P2738" s="13">
        <f>IF(D2738="ZZ",Brick_Kilns_EF!$E$4*(0.75),Brick_Kilns_EF!$E$4)</f>
        <v>3.5250000000000004E-3</v>
      </c>
      <c r="Q2738" s="13">
        <f t="shared" si="171"/>
        <v>31.326005250000001</v>
      </c>
    </row>
    <row r="2739" spans="1:17">
      <c r="A2739" s="13" t="s">
        <v>2750</v>
      </c>
      <c r="B2739" s="13">
        <v>22.723267870000001</v>
      </c>
      <c r="C2739" s="13">
        <v>89.278237469999993</v>
      </c>
      <c r="D2739" s="13" t="s">
        <v>2219</v>
      </c>
      <c r="E2739" s="13" t="s">
        <v>4927</v>
      </c>
      <c r="F2739" s="13" t="s">
        <v>9</v>
      </c>
      <c r="G2739" s="13" t="s">
        <v>4802</v>
      </c>
      <c r="H2739" s="13" t="s">
        <v>4816</v>
      </c>
      <c r="I2739" s="13">
        <f>(Brick_Kilns_EF!$B$13*Brick_Kilns_EF!$B$11*Brick_Kilns_EF!$B$12)</f>
        <v>8886.81</v>
      </c>
      <c r="J2739" s="13">
        <f>IF(D2739="ZZ",Brick_Kilns_EF!$E$5*(0.75),Brick_Kilns_EF!$E$5)</f>
        <v>7.2749999999999985E-3</v>
      </c>
      <c r="K2739" s="13">
        <f t="shared" si="169"/>
        <v>64.651542749999976</v>
      </c>
      <c r="L2739" s="13">
        <f>IF(D2739="ZZ",Brick_Kilns_EF!$E$2*(0.75),Brick_Kilns_EF!$E$2)</f>
        <v>5.0999999999999995E-3</v>
      </c>
      <c r="M2739" s="13">
        <f t="shared" si="168"/>
        <v>45.32273099999999</v>
      </c>
      <c r="N2739" s="13">
        <f>IF(D2739="ZZ",Brick_Kilns_EF!$E$3*(0.75),Brick_Kilns_EF!$E$3)</f>
        <v>3.4499999999999999E-3</v>
      </c>
      <c r="O2739" s="13">
        <f t="shared" si="170"/>
        <v>30.659494499999997</v>
      </c>
      <c r="P2739" s="13">
        <f>IF(D2739="ZZ",Brick_Kilns_EF!$E$4*(0.75),Brick_Kilns_EF!$E$4)</f>
        <v>3.5250000000000004E-3</v>
      </c>
      <c r="Q2739" s="13">
        <f t="shared" si="171"/>
        <v>31.326005250000001</v>
      </c>
    </row>
    <row r="2740" spans="1:17">
      <c r="A2740" s="13" t="s">
        <v>2751</v>
      </c>
      <c r="B2740" s="13">
        <v>23.092476139999999</v>
      </c>
      <c r="C2740" s="13">
        <v>89.244476520000006</v>
      </c>
      <c r="D2740" s="13" t="s">
        <v>2219</v>
      </c>
      <c r="E2740" s="13" t="s">
        <v>4927</v>
      </c>
      <c r="F2740" s="13" t="s">
        <v>9</v>
      </c>
      <c r="G2740" s="13" t="s">
        <v>4802</v>
      </c>
      <c r="H2740" s="13" t="s">
        <v>4816</v>
      </c>
      <c r="I2740" s="13">
        <f>(Brick_Kilns_EF!$B$13*Brick_Kilns_EF!$B$11*Brick_Kilns_EF!$B$12)</f>
        <v>8886.81</v>
      </c>
      <c r="J2740" s="13">
        <f>IF(D2740="ZZ",Brick_Kilns_EF!$E$5*(0.75),Brick_Kilns_EF!$E$5)</f>
        <v>7.2749999999999985E-3</v>
      </c>
      <c r="K2740" s="13">
        <f t="shared" si="169"/>
        <v>64.651542749999976</v>
      </c>
      <c r="L2740" s="13">
        <f>IF(D2740="ZZ",Brick_Kilns_EF!$E$2*(0.75),Brick_Kilns_EF!$E$2)</f>
        <v>5.0999999999999995E-3</v>
      </c>
      <c r="M2740" s="13">
        <f t="shared" si="168"/>
        <v>45.32273099999999</v>
      </c>
      <c r="N2740" s="13">
        <f>IF(D2740="ZZ",Brick_Kilns_EF!$E$3*(0.75),Brick_Kilns_EF!$E$3)</f>
        <v>3.4499999999999999E-3</v>
      </c>
      <c r="O2740" s="13">
        <f t="shared" si="170"/>
        <v>30.659494499999997</v>
      </c>
      <c r="P2740" s="13">
        <f>IF(D2740="ZZ",Brick_Kilns_EF!$E$4*(0.75),Brick_Kilns_EF!$E$4)</f>
        <v>3.5250000000000004E-3</v>
      </c>
      <c r="Q2740" s="13">
        <f t="shared" si="171"/>
        <v>31.326005250000001</v>
      </c>
    </row>
    <row r="2741" spans="1:17">
      <c r="A2741" s="13" t="s">
        <v>2752</v>
      </c>
      <c r="B2741" s="13">
        <v>23.214306969999999</v>
      </c>
      <c r="C2741" s="13">
        <v>90.465864839999995</v>
      </c>
      <c r="D2741" s="13" t="s">
        <v>2219</v>
      </c>
      <c r="E2741" s="13" t="s">
        <v>4927</v>
      </c>
      <c r="F2741" s="13" t="s">
        <v>7</v>
      </c>
      <c r="G2741" s="13" t="s">
        <v>4802</v>
      </c>
      <c r="H2741" s="13" t="s">
        <v>4816</v>
      </c>
      <c r="I2741" s="13">
        <f>(Brick_Kilns_EF!$B$13*Brick_Kilns_EF!$B$11*Brick_Kilns_EF!$B$12)</f>
        <v>8886.81</v>
      </c>
      <c r="J2741" s="13">
        <f>IF(D2741="ZZ",Brick_Kilns_EF!$E$5*(0.75),Brick_Kilns_EF!$E$5)</f>
        <v>7.2749999999999985E-3</v>
      </c>
      <c r="K2741" s="13">
        <f t="shared" si="169"/>
        <v>64.651542749999976</v>
      </c>
      <c r="L2741" s="13">
        <f>IF(D2741="ZZ",Brick_Kilns_EF!$E$2*(0.75),Brick_Kilns_EF!$E$2)</f>
        <v>5.0999999999999995E-3</v>
      </c>
      <c r="M2741" s="13">
        <f t="shared" si="168"/>
        <v>45.32273099999999</v>
      </c>
      <c r="N2741" s="13">
        <f>IF(D2741="ZZ",Brick_Kilns_EF!$E$3*(0.75),Brick_Kilns_EF!$E$3)</f>
        <v>3.4499999999999999E-3</v>
      </c>
      <c r="O2741" s="13">
        <f t="shared" si="170"/>
        <v>30.659494499999997</v>
      </c>
      <c r="P2741" s="13">
        <f>IF(D2741="ZZ",Brick_Kilns_EF!$E$4*(0.75),Brick_Kilns_EF!$E$4)</f>
        <v>3.5250000000000004E-3</v>
      </c>
      <c r="Q2741" s="13">
        <f t="shared" si="171"/>
        <v>31.326005250000001</v>
      </c>
    </row>
    <row r="2742" spans="1:17">
      <c r="A2742" s="13" t="s">
        <v>2753</v>
      </c>
      <c r="B2742" s="13">
        <v>25.176307950000002</v>
      </c>
      <c r="C2742" s="13">
        <v>89.752226769999993</v>
      </c>
      <c r="D2742" s="13" t="s">
        <v>2219</v>
      </c>
      <c r="E2742" s="13" t="s">
        <v>4927</v>
      </c>
      <c r="F2742" s="13" t="s">
        <v>248</v>
      </c>
      <c r="G2742" s="13" t="s">
        <v>4802</v>
      </c>
      <c r="H2742" s="13" t="s">
        <v>4816</v>
      </c>
      <c r="I2742" s="13">
        <f>(Brick_Kilns_EF!$B$13*Brick_Kilns_EF!$B$11*Brick_Kilns_EF!$B$12)</f>
        <v>8886.81</v>
      </c>
      <c r="J2742" s="13">
        <f>IF(D2742="ZZ",Brick_Kilns_EF!$E$5*(0.75),Brick_Kilns_EF!$E$5)</f>
        <v>7.2749999999999985E-3</v>
      </c>
      <c r="K2742" s="13">
        <f t="shared" si="169"/>
        <v>64.651542749999976</v>
      </c>
      <c r="L2742" s="13">
        <f>IF(D2742="ZZ",Brick_Kilns_EF!$E$2*(0.75),Brick_Kilns_EF!$E$2)</f>
        <v>5.0999999999999995E-3</v>
      </c>
      <c r="M2742" s="13">
        <f t="shared" si="168"/>
        <v>45.32273099999999</v>
      </c>
      <c r="N2742" s="13">
        <f>IF(D2742="ZZ",Brick_Kilns_EF!$E$3*(0.75),Brick_Kilns_EF!$E$3)</f>
        <v>3.4499999999999999E-3</v>
      </c>
      <c r="O2742" s="13">
        <f t="shared" si="170"/>
        <v>30.659494499999997</v>
      </c>
      <c r="P2742" s="13">
        <f>IF(D2742="ZZ",Brick_Kilns_EF!$E$4*(0.75),Brick_Kilns_EF!$E$4)</f>
        <v>3.5250000000000004E-3</v>
      </c>
      <c r="Q2742" s="13">
        <f t="shared" si="171"/>
        <v>31.326005250000001</v>
      </c>
    </row>
    <row r="2743" spans="1:17">
      <c r="A2743" s="13" t="s">
        <v>2754</v>
      </c>
      <c r="B2743" s="13">
        <v>25.17532194</v>
      </c>
      <c r="C2743" s="13">
        <v>89.752721269999995</v>
      </c>
      <c r="D2743" s="13" t="s">
        <v>2219</v>
      </c>
      <c r="E2743" s="13" t="s">
        <v>4927</v>
      </c>
      <c r="F2743" s="13" t="s">
        <v>248</v>
      </c>
      <c r="G2743" s="13" t="s">
        <v>4802</v>
      </c>
      <c r="H2743" s="13" t="s">
        <v>4816</v>
      </c>
      <c r="I2743" s="13">
        <f>(Brick_Kilns_EF!$B$13*Brick_Kilns_EF!$B$11*Brick_Kilns_EF!$B$12)</f>
        <v>8886.81</v>
      </c>
      <c r="J2743" s="13">
        <f>IF(D2743="ZZ",Brick_Kilns_EF!$E$5*(0.75),Brick_Kilns_EF!$E$5)</f>
        <v>7.2749999999999985E-3</v>
      </c>
      <c r="K2743" s="13">
        <f t="shared" si="169"/>
        <v>64.651542749999976</v>
      </c>
      <c r="L2743" s="13">
        <f>IF(D2743="ZZ",Brick_Kilns_EF!$E$2*(0.75),Brick_Kilns_EF!$E$2)</f>
        <v>5.0999999999999995E-3</v>
      </c>
      <c r="M2743" s="13">
        <f t="shared" si="168"/>
        <v>45.32273099999999</v>
      </c>
      <c r="N2743" s="13">
        <f>IF(D2743="ZZ",Brick_Kilns_EF!$E$3*(0.75),Brick_Kilns_EF!$E$3)</f>
        <v>3.4499999999999999E-3</v>
      </c>
      <c r="O2743" s="13">
        <f t="shared" si="170"/>
        <v>30.659494499999997</v>
      </c>
      <c r="P2743" s="13">
        <f>IF(D2743="ZZ",Brick_Kilns_EF!$E$4*(0.75),Brick_Kilns_EF!$E$4)</f>
        <v>3.5250000000000004E-3</v>
      </c>
      <c r="Q2743" s="13">
        <f t="shared" si="171"/>
        <v>31.326005250000001</v>
      </c>
    </row>
    <row r="2744" spans="1:17">
      <c r="A2744" s="13" t="s">
        <v>2755</v>
      </c>
      <c r="B2744" s="13">
        <v>22.746253020000001</v>
      </c>
      <c r="C2744" s="13">
        <v>89.193183070000003</v>
      </c>
      <c r="D2744" s="13" t="s">
        <v>2219</v>
      </c>
      <c r="E2744" s="13" t="s">
        <v>4927</v>
      </c>
      <c r="F2744" s="13" t="s">
        <v>9</v>
      </c>
      <c r="G2744" s="13" t="s">
        <v>4802</v>
      </c>
      <c r="H2744" s="13" t="s">
        <v>4816</v>
      </c>
      <c r="I2744" s="13">
        <f>(Brick_Kilns_EF!$B$13*Brick_Kilns_EF!$B$11*Brick_Kilns_EF!$B$12)</f>
        <v>8886.81</v>
      </c>
      <c r="J2744" s="13">
        <f>IF(D2744="ZZ",Brick_Kilns_EF!$E$5*(0.75),Brick_Kilns_EF!$E$5)</f>
        <v>7.2749999999999985E-3</v>
      </c>
      <c r="K2744" s="13">
        <f t="shared" si="169"/>
        <v>64.651542749999976</v>
      </c>
      <c r="L2744" s="13">
        <f>IF(D2744="ZZ",Brick_Kilns_EF!$E$2*(0.75),Brick_Kilns_EF!$E$2)</f>
        <v>5.0999999999999995E-3</v>
      </c>
      <c r="M2744" s="13">
        <f t="shared" si="168"/>
        <v>45.32273099999999</v>
      </c>
      <c r="N2744" s="13">
        <f>IF(D2744="ZZ",Brick_Kilns_EF!$E$3*(0.75),Brick_Kilns_EF!$E$3)</f>
        <v>3.4499999999999999E-3</v>
      </c>
      <c r="O2744" s="13">
        <f t="shared" si="170"/>
        <v>30.659494499999997</v>
      </c>
      <c r="P2744" s="13">
        <f>IF(D2744="ZZ",Brick_Kilns_EF!$E$4*(0.75),Brick_Kilns_EF!$E$4)</f>
        <v>3.5250000000000004E-3</v>
      </c>
      <c r="Q2744" s="13">
        <f t="shared" si="171"/>
        <v>31.326005250000001</v>
      </c>
    </row>
    <row r="2745" spans="1:17">
      <c r="A2745" s="13" t="s">
        <v>2756</v>
      </c>
      <c r="B2745" s="13">
        <v>23.008956749999999</v>
      </c>
      <c r="C2745" s="13">
        <v>89.761223490000006</v>
      </c>
      <c r="D2745" s="13" t="s">
        <v>2219</v>
      </c>
      <c r="E2745" s="13" t="s">
        <v>4927</v>
      </c>
      <c r="F2745" s="13" t="s">
        <v>7</v>
      </c>
      <c r="G2745" s="13" t="s">
        <v>4802</v>
      </c>
      <c r="H2745" s="13" t="s">
        <v>4816</v>
      </c>
      <c r="I2745" s="13">
        <f>(Brick_Kilns_EF!$B$13*Brick_Kilns_EF!$B$11*Brick_Kilns_EF!$B$12)</f>
        <v>8886.81</v>
      </c>
      <c r="J2745" s="13">
        <f>IF(D2745="ZZ",Brick_Kilns_EF!$E$5*(0.75),Brick_Kilns_EF!$E$5)</f>
        <v>7.2749999999999985E-3</v>
      </c>
      <c r="K2745" s="13">
        <f t="shared" si="169"/>
        <v>64.651542749999976</v>
      </c>
      <c r="L2745" s="13">
        <f>IF(D2745="ZZ",Brick_Kilns_EF!$E$2*(0.75),Brick_Kilns_EF!$E$2)</f>
        <v>5.0999999999999995E-3</v>
      </c>
      <c r="M2745" s="13">
        <f t="shared" si="168"/>
        <v>45.32273099999999</v>
      </c>
      <c r="N2745" s="13">
        <f>IF(D2745="ZZ",Brick_Kilns_EF!$E$3*(0.75),Brick_Kilns_EF!$E$3)</f>
        <v>3.4499999999999999E-3</v>
      </c>
      <c r="O2745" s="13">
        <f t="shared" si="170"/>
        <v>30.659494499999997</v>
      </c>
      <c r="P2745" s="13">
        <f>IF(D2745="ZZ",Brick_Kilns_EF!$E$4*(0.75),Brick_Kilns_EF!$E$4)</f>
        <v>3.5250000000000004E-3</v>
      </c>
      <c r="Q2745" s="13">
        <f t="shared" si="171"/>
        <v>31.326005250000001</v>
      </c>
    </row>
    <row r="2746" spans="1:17">
      <c r="A2746" s="13" t="s">
        <v>2757</v>
      </c>
      <c r="B2746" s="13">
        <v>23.538442</v>
      </c>
      <c r="C2746" s="13">
        <v>89.23016174</v>
      </c>
      <c r="D2746" s="13" t="s">
        <v>2219</v>
      </c>
      <c r="E2746" s="13" t="s">
        <v>4927</v>
      </c>
      <c r="F2746" s="13" t="s">
        <v>9</v>
      </c>
      <c r="G2746" s="13" t="s">
        <v>4802</v>
      </c>
      <c r="H2746" s="13" t="s">
        <v>4816</v>
      </c>
      <c r="I2746" s="13">
        <f>(Brick_Kilns_EF!$B$13*Brick_Kilns_EF!$B$11*Brick_Kilns_EF!$B$12)</f>
        <v>8886.81</v>
      </c>
      <c r="J2746" s="13">
        <f>IF(D2746="ZZ",Brick_Kilns_EF!$E$5*(0.75),Brick_Kilns_EF!$E$5)</f>
        <v>7.2749999999999985E-3</v>
      </c>
      <c r="K2746" s="13">
        <f t="shared" si="169"/>
        <v>64.651542749999976</v>
      </c>
      <c r="L2746" s="13">
        <f>IF(D2746="ZZ",Brick_Kilns_EF!$E$2*(0.75),Brick_Kilns_EF!$E$2)</f>
        <v>5.0999999999999995E-3</v>
      </c>
      <c r="M2746" s="13">
        <f t="shared" si="168"/>
        <v>45.32273099999999</v>
      </c>
      <c r="N2746" s="13">
        <f>IF(D2746="ZZ",Brick_Kilns_EF!$E$3*(0.75),Brick_Kilns_EF!$E$3)</f>
        <v>3.4499999999999999E-3</v>
      </c>
      <c r="O2746" s="13">
        <f t="shared" si="170"/>
        <v>30.659494499999997</v>
      </c>
      <c r="P2746" s="13">
        <f>IF(D2746="ZZ",Brick_Kilns_EF!$E$4*(0.75),Brick_Kilns_EF!$E$4)</f>
        <v>3.5250000000000004E-3</v>
      </c>
      <c r="Q2746" s="13">
        <f t="shared" si="171"/>
        <v>31.326005250000001</v>
      </c>
    </row>
    <row r="2747" spans="1:17">
      <c r="A2747" s="13" t="s">
        <v>2758</v>
      </c>
      <c r="B2747" s="13">
        <v>23.084839680000002</v>
      </c>
      <c r="C2747" s="13">
        <v>89.868728329999996</v>
      </c>
      <c r="D2747" s="13" t="s">
        <v>2219</v>
      </c>
      <c r="E2747" s="13" t="s">
        <v>4927</v>
      </c>
      <c r="F2747" s="13" t="s">
        <v>7</v>
      </c>
      <c r="G2747" s="13" t="s">
        <v>4802</v>
      </c>
      <c r="H2747" s="13" t="s">
        <v>4816</v>
      </c>
      <c r="I2747" s="13">
        <f>(Brick_Kilns_EF!$B$13*Brick_Kilns_EF!$B$11*Brick_Kilns_EF!$B$12)</f>
        <v>8886.81</v>
      </c>
      <c r="J2747" s="13">
        <f>IF(D2747="ZZ",Brick_Kilns_EF!$E$5*(0.75),Brick_Kilns_EF!$E$5)</f>
        <v>7.2749999999999985E-3</v>
      </c>
      <c r="K2747" s="13">
        <f t="shared" si="169"/>
        <v>64.651542749999976</v>
      </c>
      <c r="L2747" s="13">
        <f>IF(D2747="ZZ",Brick_Kilns_EF!$E$2*(0.75),Brick_Kilns_EF!$E$2)</f>
        <v>5.0999999999999995E-3</v>
      </c>
      <c r="M2747" s="13">
        <f t="shared" si="168"/>
        <v>45.32273099999999</v>
      </c>
      <c r="N2747" s="13">
        <f>IF(D2747="ZZ",Brick_Kilns_EF!$E$3*(0.75),Brick_Kilns_EF!$E$3)</f>
        <v>3.4499999999999999E-3</v>
      </c>
      <c r="O2747" s="13">
        <f t="shared" si="170"/>
        <v>30.659494499999997</v>
      </c>
      <c r="P2747" s="13">
        <f>IF(D2747="ZZ",Brick_Kilns_EF!$E$4*(0.75),Brick_Kilns_EF!$E$4)</f>
        <v>3.5250000000000004E-3</v>
      </c>
      <c r="Q2747" s="13">
        <f t="shared" si="171"/>
        <v>31.326005250000001</v>
      </c>
    </row>
    <row r="2748" spans="1:17">
      <c r="A2748" s="13" t="s">
        <v>2759</v>
      </c>
      <c r="B2748" s="13">
        <v>23.193651030000002</v>
      </c>
      <c r="C2748" s="13">
        <v>89.672853360000005</v>
      </c>
      <c r="D2748" s="13" t="s">
        <v>2219</v>
      </c>
      <c r="E2748" s="13" t="s">
        <v>4927</v>
      </c>
      <c r="F2748" s="13" t="s">
        <v>9</v>
      </c>
      <c r="G2748" s="13" t="s">
        <v>4802</v>
      </c>
      <c r="H2748" s="13" t="s">
        <v>4816</v>
      </c>
      <c r="I2748" s="13">
        <f>(Brick_Kilns_EF!$B$13*Brick_Kilns_EF!$B$11*Brick_Kilns_EF!$B$12)</f>
        <v>8886.81</v>
      </c>
      <c r="J2748" s="13">
        <f>IF(D2748="ZZ",Brick_Kilns_EF!$E$5*(0.75),Brick_Kilns_EF!$E$5)</f>
        <v>7.2749999999999985E-3</v>
      </c>
      <c r="K2748" s="13">
        <f t="shared" si="169"/>
        <v>64.651542749999976</v>
      </c>
      <c r="L2748" s="13">
        <f>IF(D2748="ZZ",Brick_Kilns_EF!$E$2*(0.75),Brick_Kilns_EF!$E$2)</f>
        <v>5.0999999999999995E-3</v>
      </c>
      <c r="M2748" s="13">
        <f t="shared" si="168"/>
        <v>45.32273099999999</v>
      </c>
      <c r="N2748" s="13">
        <f>IF(D2748="ZZ",Brick_Kilns_EF!$E$3*(0.75),Brick_Kilns_EF!$E$3)</f>
        <v>3.4499999999999999E-3</v>
      </c>
      <c r="O2748" s="13">
        <f t="shared" si="170"/>
        <v>30.659494499999997</v>
      </c>
      <c r="P2748" s="13">
        <f>IF(D2748="ZZ",Brick_Kilns_EF!$E$4*(0.75),Brick_Kilns_EF!$E$4)</f>
        <v>3.5250000000000004E-3</v>
      </c>
      <c r="Q2748" s="13">
        <f t="shared" si="171"/>
        <v>31.326005250000001</v>
      </c>
    </row>
    <row r="2749" spans="1:17">
      <c r="A2749" s="13" t="s">
        <v>2760</v>
      </c>
      <c r="B2749" s="13">
        <v>23.18805244</v>
      </c>
      <c r="C2749" s="13">
        <v>90.242315250000004</v>
      </c>
      <c r="D2749" s="13" t="s">
        <v>2219</v>
      </c>
      <c r="E2749" s="13" t="s">
        <v>4927</v>
      </c>
      <c r="F2749" s="13" t="s">
        <v>7</v>
      </c>
      <c r="G2749" s="13" t="s">
        <v>4802</v>
      </c>
      <c r="H2749" s="13" t="s">
        <v>4816</v>
      </c>
      <c r="I2749" s="13">
        <f>(Brick_Kilns_EF!$B$13*Brick_Kilns_EF!$B$11*Brick_Kilns_EF!$B$12)</f>
        <v>8886.81</v>
      </c>
      <c r="J2749" s="13">
        <f>IF(D2749="ZZ",Brick_Kilns_EF!$E$5*(0.75),Brick_Kilns_EF!$E$5)</f>
        <v>7.2749999999999985E-3</v>
      </c>
      <c r="K2749" s="13">
        <f t="shared" si="169"/>
        <v>64.651542749999976</v>
      </c>
      <c r="L2749" s="13">
        <f>IF(D2749="ZZ",Brick_Kilns_EF!$E$2*(0.75),Brick_Kilns_EF!$E$2)</f>
        <v>5.0999999999999995E-3</v>
      </c>
      <c r="M2749" s="13">
        <f t="shared" si="168"/>
        <v>45.32273099999999</v>
      </c>
      <c r="N2749" s="13">
        <f>IF(D2749="ZZ",Brick_Kilns_EF!$E$3*(0.75),Brick_Kilns_EF!$E$3)</f>
        <v>3.4499999999999999E-3</v>
      </c>
      <c r="O2749" s="13">
        <f t="shared" si="170"/>
        <v>30.659494499999997</v>
      </c>
      <c r="P2749" s="13">
        <f>IF(D2749="ZZ",Brick_Kilns_EF!$E$4*(0.75),Brick_Kilns_EF!$E$4)</f>
        <v>3.5250000000000004E-3</v>
      </c>
      <c r="Q2749" s="13">
        <f t="shared" si="171"/>
        <v>31.326005250000001</v>
      </c>
    </row>
    <row r="2750" spans="1:17">
      <c r="A2750" s="13" t="s">
        <v>2761</v>
      </c>
      <c r="B2750" s="13">
        <v>25.912814040000001</v>
      </c>
      <c r="C2750" s="13">
        <v>88.752851230000005</v>
      </c>
      <c r="D2750" s="13" t="s">
        <v>2219</v>
      </c>
      <c r="E2750" s="13" t="s">
        <v>4927</v>
      </c>
      <c r="F2750" s="13" t="s">
        <v>171</v>
      </c>
      <c r="G2750" s="13" t="s">
        <v>4802</v>
      </c>
      <c r="H2750" s="13" t="s">
        <v>4816</v>
      </c>
      <c r="I2750" s="13">
        <f>(Brick_Kilns_EF!$B$13*Brick_Kilns_EF!$B$11*Brick_Kilns_EF!$B$12)</f>
        <v>8886.81</v>
      </c>
      <c r="J2750" s="13">
        <f>IF(D2750="ZZ",Brick_Kilns_EF!$E$5*(0.75),Brick_Kilns_EF!$E$5)</f>
        <v>7.2749999999999985E-3</v>
      </c>
      <c r="K2750" s="13">
        <f t="shared" si="169"/>
        <v>64.651542749999976</v>
      </c>
      <c r="L2750" s="13">
        <f>IF(D2750="ZZ",Brick_Kilns_EF!$E$2*(0.75),Brick_Kilns_EF!$E$2)</f>
        <v>5.0999999999999995E-3</v>
      </c>
      <c r="M2750" s="13">
        <f t="shared" si="168"/>
        <v>45.32273099999999</v>
      </c>
      <c r="N2750" s="13">
        <f>IF(D2750="ZZ",Brick_Kilns_EF!$E$3*(0.75),Brick_Kilns_EF!$E$3)</f>
        <v>3.4499999999999999E-3</v>
      </c>
      <c r="O2750" s="13">
        <f t="shared" si="170"/>
        <v>30.659494499999997</v>
      </c>
      <c r="P2750" s="13">
        <f>IF(D2750="ZZ",Brick_Kilns_EF!$E$4*(0.75),Brick_Kilns_EF!$E$4)</f>
        <v>3.5250000000000004E-3</v>
      </c>
      <c r="Q2750" s="13">
        <f t="shared" si="171"/>
        <v>31.326005250000001</v>
      </c>
    </row>
    <row r="2751" spans="1:17">
      <c r="A2751" s="13" t="s">
        <v>2762</v>
      </c>
      <c r="B2751" s="13">
        <v>23.87702655</v>
      </c>
      <c r="C2751" s="13">
        <v>89.175605989999994</v>
      </c>
      <c r="D2751" s="13" t="s">
        <v>2219</v>
      </c>
      <c r="E2751" s="13" t="s">
        <v>4927</v>
      </c>
      <c r="F2751" s="13" t="s">
        <v>9</v>
      </c>
      <c r="G2751" s="13" t="s">
        <v>4802</v>
      </c>
      <c r="H2751" s="13" t="s">
        <v>4816</v>
      </c>
      <c r="I2751" s="13">
        <f>(Brick_Kilns_EF!$B$13*Brick_Kilns_EF!$B$11*Brick_Kilns_EF!$B$12)</f>
        <v>8886.81</v>
      </c>
      <c r="J2751" s="13">
        <f>IF(D2751="ZZ",Brick_Kilns_EF!$E$5*(0.75),Brick_Kilns_EF!$E$5)</f>
        <v>7.2749999999999985E-3</v>
      </c>
      <c r="K2751" s="13">
        <f t="shared" si="169"/>
        <v>64.651542749999976</v>
      </c>
      <c r="L2751" s="13">
        <f>IF(D2751="ZZ",Brick_Kilns_EF!$E$2*(0.75),Brick_Kilns_EF!$E$2)</f>
        <v>5.0999999999999995E-3</v>
      </c>
      <c r="M2751" s="13">
        <f t="shared" si="168"/>
        <v>45.32273099999999</v>
      </c>
      <c r="N2751" s="13">
        <f>IF(D2751="ZZ",Brick_Kilns_EF!$E$3*(0.75),Brick_Kilns_EF!$E$3)</f>
        <v>3.4499999999999999E-3</v>
      </c>
      <c r="O2751" s="13">
        <f t="shared" si="170"/>
        <v>30.659494499999997</v>
      </c>
      <c r="P2751" s="13">
        <f>IF(D2751="ZZ",Brick_Kilns_EF!$E$4*(0.75),Brick_Kilns_EF!$E$4)</f>
        <v>3.5250000000000004E-3</v>
      </c>
      <c r="Q2751" s="13">
        <f t="shared" si="171"/>
        <v>31.326005250000001</v>
      </c>
    </row>
    <row r="2752" spans="1:17">
      <c r="A2752" s="13" t="s">
        <v>2763</v>
      </c>
      <c r="B2752" s="13">
        <v>23.243442909999999</v>
      </c>
      <c r="C2752" s="13">
        <v>90.34788906</v>
      </c>
      <c r="D2752" s="13" t="s">
        <v>2219</v>
      </c>
      <c r="E2752" s="13" t="s">
        <v>4927</v>
      </c>
      <c r="F2752" s="13" t="s">
        <v>7</v>
      </c>
      <c r="G2752" s="13" t="s">
        <v>4802</v>
      </c>
      <c r="H2752" s="13" t="s">
        <v>4816</v>
      </c>
      <c r="I2752" s="13">
        <f>(Brick_Kilns_EF!$B$13*Brick_Kilns_EF!$B$11*Brick_Kilns_EF!$B$12)</f>
        <v>8886.81</v>
      </c>
      <c r="J2752" s="13">
        <f>IF(D2752="ZZ",Brick_Kilns_EF!$E$5*(0.75),Brick_Kilns_EF!$E$5)</f>
        <v>7.2749999999999985E-3</v>
      </c>
      <c r="K2752" s="13">
        <f t="shared" si="169"/>
        <v>64.651542749999976</v>
      </c>
      <c r="L2752" s="13">
        <f>IF(D2752="ZZ",Brick_Kilns_EF!$E$2*(0.75),Brick_Kilns_EF!$E$2)</f>
        <v>5.0999999999999995E-3</v>
      </c>
      <c r="M2752" s="13">
        <f t="shared" si="168"/>
        <v>45.32273099999999</v>
      </c>
      <c r="N2752" s="13">
        <f>IF(D2752="ZZ",Brick_Kilns_EF!$E$3*(0.75),Brick_Kilns_EF!$E$3)</f>
        <v>3.4499999999999999E-3</v>
      </c>
      <c r="O2752" s="13">
        <f t="shared" si="170"/>
        <v>30.659494499999997</v>
      </c>
      <c r="P2752" s="13">
        <f>IF(D2752="ZZ",Brick_Kilns_EF!$E$4*(0.75),Brick_Kilns_EF!$E$4)</f>
        <v>3.5250000000000004E-3</v>
      </c>
      <c r="Q2752" s="13">
        <f t="shared" si="171"/>
        <v>31.326005250000001</v>
      </c>
    </row>
    <row r="2753" spans="1:17">
      <c r="A2753" s="13" t="s">
        <v>2764</v>
      </c>
      <c r="B2753" s="13">
        <v>23.333897530000002</v>
      </c>
      <c r="C2753" s="13">
        <v>90.150096719999993</v>
      </c>
      <c r="D2753" s="13" t="s">
        <v>2219</v>
      </c>
      <c r="E2753" s="13" t="s">
        <v>4927</v>
      </c>
      <c r="F2753" s="13" t="s">
        <v>7</v>
      </c>
      <c r="G2753" s="13" t="s">
        <v>4802</v>
      </c>
      <c r="H2753" s="13" t="s">
        <v>4816</v>
      </c>
      <c r="I2753" s="13">
        <f>(Brick_Kilns_EF!$B$13*Brick_Kilns_EF!$B$11*Brick_Kilns_EF!$B$12)</f>
        <v>8886.81</v>
      </c>
      <c r="J2753" s="13">
        <f>IF(D2753="ZZ",Brick_Kilns_EF!$E$5*(0.75),Brick_Kilns_EF!$E$5)</f>
        <v>7.2749999999999985E-3</v>
      </c>
      <c r="K2753" s="13">
        <f t="shared" si="169"/>
        <v>64.651542749999976</v>
      </c>
      <c r="L2753" s="13">
        <f>IF(D2753="ZZ",Brick_Kilns_EF!$E$2*(0.75),Brick_Kilns_EF!$E$2)</f>
        <v>5.0999999999999995E-3</v>
      </c>
      <c r="M2753" s="13">
        <f t="shared" si="168"/>
        <v>45.32273099999999</v>
      </c>
      <c r="N2753" s="13">
        <f>IF(D2753="ZZ",Brick_Kilns_EF!$E$3*(0.75),Brick_Kilns_EF!$E$3)</f>
        <v>3.4499999999999999E-3</v>
      </c>
      <c r="O2753" s="13">
        <f t="shared" si="170"/>
        <v>30.659494499999997</v>
      </c>
      <c r="P2753" s="13">
        <f>IF(D2753="ZZ",Brick_Kilns_EF!$E$4*(0.75),Brick_Kilns_EF!$E$4)</f>
        <v>3.5250000000000004E-3</v>
      </c>
      <c r="Q2753" s="13">
        <f t="shared" si="171"/>
        <v>31.326005250000001</v>
      </c>
    </row>
    <row r="2754" spans="1:17">
      <c r="A2754" s="13" t="s">
        <v>2765</v>
      </c>
      <c r="B2754" s="13">
        <v>23.014844419999999</v>
      </c>
      <c r="C2754" s="13">
        <v>88.971856220000006</v>
      </c>
      <c r="D2754" s="13" t="s">
        <v>2219</v>
      </c>
      <c r="E2754" s="13" t="s">
        <v>4927</v>
      </c>
      <c r="F2754" s="13" t="s">
        <v>9</v>
      </c>
      <c r="G2754" s="13" t="s">
        <v>4802</v>
      </c>
      <c r="H2754" s="13" t="s">
        <v>4816</v>
      </c>
      <c r="I2754" s="13">
        <f>(Brick_Kilns_EF!$B$13*Brick_Kilns_EF!$B$11*Brick_Kilns_EF!$B$12)</f>
        <v>8886.81</v>
      </c>
      <c r="J2754" s="13">
        <f>IF(D2754="ZZ",Brick_Kilns_EF!$E$5*(0.75),Brick_Kilns_EF!$E$5)</f>
        <v>7.2749999999999985E-3</v>
      </c>
      <c r="K2754" s="13">
        <f t="shared" si="169"/>
        <v>64.651542749999976</v>
      </c>
      <c r="L2754" s="13">
        <f>IF(D2754="ZZ",Brick_Kilns_EF!$E$2*(0.75),Brick_Kilns_EF!$E$2)</f>
        <v>5.0999999999999995E-3</v>
      </c>
      <c r="M2754" s="13">
        <f t="shared" ref="M2754:M2817" si="172">(I2754*L2754)</f>
        <v>45.32273099999999</v>
      </c>
      <c r="N2754" s="13">
        <f>IF(D2754="ZZ",Brick_Kilns_EF!$E$3*(0.75),Brick_Kilns_EF!$E$3)</f>
        <v>3.4499999999999999E-3</v>
      </c>
      <c r="O2754" s="13">
        <f t="shared" si="170"/>
        <v>30.659494499999997</v>
      </c>
      <c r="P2754" s="13">
        <f>IF(D2754="ZZ",Brick_Kilns_EF!$E$4*(0.75),Brick_Kilns_EF!$E$4)</f>
        <v>3.5250000000000004E-3</v>
      </c>
      <c r="Q2754" s="13">
        <f t="shared" si="171"/>
        <v>31.326005250000001</v>
      </c>
    </row>
    <row r="2755" spans="1:17">
      <c r="A2755" s="13" t="s">
        <v>2766</v>
      </c>
      <c r="B2755" s="13">
        <v>23.518307149999998</v>
      </c>
      <c r="C2755" s="13">
        <v>89.563061270000006</v>
      </c>
      <c r="D2755" s="13" t="s">
        <v>2219</v>
      </c>
      <c r="E2755" s="13" t="s">
        <v>4927</v>
      </c>
      <c r="F2755" s="13" t="s">
        <v>7</v>
      </c>
      <c r="G2755" s="13" t="s">
        <v>4802</v>
      </c>
      <c r="H2755" s="13" t="s">
        <v>4816</v>
      </c>
      <c r="I2755" s="13">
        <f>(Brick_Kilns_EF!$B$13*Brick_Kilns_EF!$B$11*Brick_Kilns_EF!$B$12)</f>
        <v>8886.81</v>
      </c>
      <c r="J2755" s="13">
        <f>IF(D2755="ZZ",Brick_Kilns_EF!$E$5*(0.75),Brick_Kilns_EF!$E$5)</f>
        <v>7.2749999999999985E-3</v>
      </c>
      <c r="K2755" s="13">
        <f t="shared" ref="K2755:K2818" si="173">J2755*I2755</f>
        <v>64.651542749999976</v>
      </c>
      <c r="L2755" s="13">
        <f>IF(D2755="ZZ",Brick_Kilns_EF!$E$2*(0.75),Brick_Kilns_EF!$E$2)</f>
        <v>5.0999999999999995E-3</v>
      </c>
      <c r="M2755" s="13">
        <f t="shared" si="172"/>
        <v>45.32273099999999</v>
      </c>
      <c r="N2755" s="13">
        <f>IF(D2755="ZZ",Brick_Kilns_EF!$E$3*(0.75),Brick_Kilns_EF!$E$3)</f>
        <v>3.4499999999999999E-3</v>
      </c>
      <c r="O2755" s="13">
        <f t="shared" ref="O2755:O2818" si="174">I2755*N2755</f>
        <v>30.659494499999997</v>
      </c>
      <c r="P2755" s="13">
        <f>IF(D2755="ZZ",Brick_Kilns_EF!$E$4*(0.75),Brick_Kilns_EF!$E$4)</f>
        <v>3.5250000000000004E-3</v>
      </c>
      <c r="Q2755" s="13">
        <f t="shared" ref="Q2755:Q2818" si="175">I2755*P2755</f>
        <v>31.326005250000001</v>
      </c>
    </row>
    <row r="2756" spans="1:17">
      <c r="A2756" s="13" t="s">
        <v>2767</v>
      </c>
      <c r="B2756" s="13">
        <v>23.736433359999999</v>
      </c>
      <c r="C2756" s="13">
        <v>90.183101109999996</v>
      </c>
      <c r="D2756" s="13" t="s">
        <v>2219</v>
      </c>
      <c r="E2756" s="13" t="s">
        <v>4927</v>
      </c>
      <c r="F2756" s="13" t="s">
        <v>7</v>
      </c>
      <c r="G2756" s="13" t="s">
        <v>4802</v>
      </c>
      <c r="H2756" s="13" t="s">
        <v>4816</v>
      </c>
      <c r="I2756" s="13">
        <f>(Brick_Kilns_EF!$B$13*Brick_Kilns_EF!$B$11*Brick_Kilns_EF!$B$12)</f>
        <v>8886.81</v>
      </c>
      <c r="J2756" s="13">
        <f>IF(D2756="ZZ",Brick_Kilns_EF!$E$5*(0.75),Brick_Kilns_EF!$E$5)</f>
        <v>7.2749999999999985E-3</v>
      </c>
      <c r="K2756" s="13">
        <f t="shared" si="173"/>
        <v>64.651542749999976</v>
      </c>
      <c r="L2756" s="13">
        <f>IF(D2756="ZZ",Brick_Kilns_EF!$E$2*(0.75),Brick_Kilns_EF!$E$2)</f>
        <v>5.0999999999999995E-3</v>
      </c>
      <c r="M2756" s="13">
        <f t="shared" si="172"/>
        <v>45.32273099999999</v>
      </c>
      <c r="N2756" s="13">
        <f>IF(D2756="ZZ",Brick_Kilns_EF!$E$3*(0.75),Brick_Kilns_EF!$E$3)</f>
        <v>3.4499999999999999E-3</v>
      </c>
      <c r="O2756" s="13">
        <f t="shared" si="174"/>
        <v>30.659494499999997</v>
      </c>
      <c r="P2756" s="13">
        <f>IF(D2756="ZZ",Brick_Kilns_EF!$E$4*(0.75),Brick_Kilns_EF!$E$4)</f>
        <v>3.5250000000000004E-3</v>
      </c>
      <c r="Q2756" s="13">
        <f t="shared" si="175"/>
        <v>31.326005250000001</v>
      </c>
    </row>
    <row r="2757" spans="1:17">
      <c r="A2757" s="13" t="s">
        <v>2768</v>
      </c>
      <c r="B2757" s="13">
        <v>23.04114139</v>
      </c>
      <c r="C2757" s="13">
        <v>89.536861009999996</v>
      </c>
      <c r="D2757" s="13" t="s">
        <v>2219</v>
      </c>
      <c r="E2757" s="13" t="s">
        <v>4927</v>
      </c>
      <c r="F2757" s="13" t="s">
        <v>9</v>
      </c>
      <c r="G2757" s="13" t="s">
        <v>4802</v>
      </c>
      <c r="H2757" s="13" t="s">
        <v>4816</v>
      </c>
      <c r="I2757" s="13">
        <f>(Brick_Kilns_EF!$B$13*Brick_Kilns_EF!$B$11*Brick_Kilns_EF!$B$12)</f>
        <v>8886.81</v>
      </c>
      <c r="J2757" s="13">
        <f>IF(D2757="ZZ",Brick_Kilns_EF!$E$5*(0.75),Brick_Kilns_EF!$E$5)</f>
        <v>7.2749999999999985E-3</v>
      </c>
      <c r="K2757" s="13">
        <f t="shared" si="173"/>
        <v>64.651542749999976</v>
      </c>
      <c r="L2757" s="13">
        <f>IF(D2757="ZZ",Brick_Kilns_EF!$E$2*(0.75),Brick_Kilns_EF!$E$2)</f>
        <v>5.0999999999999995E-3</v>
      </c>
      <c r="M2757" s="13">
        <f t="shared" si="172"/>
        <v>45.32273099999999</v>
      </c>
      <c r="N2757" s="13">
        <f>IF(D2757="ZZ",Brick_Kilns_EF!$E$3*(0.75),Brick_Kilns_EF!$E$3)</f>
        <v>3.4499999999999999E-3</v>
      </c>
      <c r="O2757" s="13">
        <f t="shared" si="174"/>
        <v>30.659494499999997</v>
      </c>
      <c r="P2757" s="13">
        <f>IF(D2757="ZZ",Brick_Kilns_EF!$E$4*(0.75),Brick_Kilns_EF!$E$4)</f>
        <v>3.5250000000000004E-3</v>
      </c>
      <c r="Q2757" s="13">
        <f t="shared" si="175"/>
        <v>31.326005250000001</v>
      </c>
    </row>
    <row r="2758" spans="1:17">
      <c r="A2758" s="13" t="s">
        <v>2769</v>
      </c>
      <c r="B2758" s="13">
        <v>23.184137490000001</v>
      </c>
      <c r="C2758" s="13">
        <v>90.238294030000006</v>
      </c>
      <c r="D2758" s="13" t="s">
        <v>2219</v>
      </c>
      <c r="E2758" s="13" t="s">
        <v>4927</v>
      </c>
      <c r="F2758" s="13" t="s">
        <v>7</v>
      </c>
      <c r="G2758" s="13" t="s">
        <v>4802</v>
      </c>
      <c r="H2758" s="13" t="s">
        <v>4816</v>
      </c>
      <c r="I2758" s="13">
        <f>(Brick_Kilns_EF!$B$13*Brick_Kilns_EF!$B$11*Brick_Kilns_EF!$B$12)</f>
        <v>8886.81</v>
      </c>
      <c r="J2758" s="13">
        <f>IF(D2758="ZZ",Brick_Kilns_EF!$E$5*(0.75),Brick_Kilns_EF!$E$5)</f>
        <v>7.2749999999999985E-3</v>
      </c>
      <c r="K2758" s="13">
        <f t="shared" si="173"/>
        <v>64.651542749999976</v>
      </c>
      <c r="L2758" s="13">
        <f>IF(D2758="ZZ",Brick_Kilns_EF!$E$2*(0.75),Brick_Kilns_EF!$E$2)</f>
        <v>5.0999999999999995E-3</v>
      </c>
      <c r="M2758" s="13">
        <f t="shared" si="172"/>
        <v>45.32273099999999</v>
      </c>
      <c r="N2758" s="13">
        <f>IF(D2758="ZZ",Brick_Kilns_EF!$E$3*(0.75),Brick_Kilns_EF!$E$3)</f>
        <v>3.4499999999999999E-3</v>
      </c>
      <c r="O2758" s="13">
        <f t="shared" si="174"/>
        <v>30.659494499999997</v>
      </c>
      <c r="P2758" s="13">
        <f>IF(D2758="ZZ",Brick_Kilns_EF!$E$4*(0.75),Brick_Kilns_EF!$E$4)</f>
        <v>3.5250000000000004E-3</v>
      </c>
      <c r="Q2758" s="13">
        <f t="shared" si="175"/>
        <v>31.326005250000001</v>
      </c>
    </row>
    <row r="2759" spans="1:17">
      <c r="A2759" s="13" t="s">
        <v>2770</v>
      </c>
      <c r="B2759" s="13">
        <v>23.180592529999998</v>
      </c>
      <c r="C2759" s="13">
        <v>90.237751149999994</v>
      </c>
      <c r="D2759" s="13" t="s">
        <v>2219</v>
      </c>
      <c r="E2759" s="13" t="s">
        <v>4927</v>
      </c>
      <c r="F2759" s="13" t="s">
        <v>7</v>
      </c>
      <c r="G2759" s="13" t="s">
        <v>4802</v>
      </c>
      <c r="H2759" s="13" t="s">
        <v>4816</v>
      </c>
      <c r="I2759" s="13">
        <f>(Brick_Kilns_EF!$B$13*Brick_Kilns_EF!$B$11*Brick_Kilns_EF!$B$12)</f>
        <v>8886.81</v>
      </c>
      <c r="J2759" s="13">
        <f>IF(D2759="ZZ",Brick_Kilns_EF!$E$5*(0.75),Brick_Kilns_EF!$E$5)</f>
        <v>7.2749999999999985E-3</v>
      </c>
      <c r="K2759" s="13">
        <f t="shared" si="173"/>
        <v>64.651542749999976</v>
      </c>
      <c r="L2759" s="13">
        <f>IF(D2759="ZZ",Brick_Kilns_EF!$E$2*(0.75),Brick_Kilns_EF!$E$2)</f>
        <v>5.0999999999999995E-3</v>
      </c>
      <c r="M2759" s="13">
        <f t="shared" si="172"/>
        <v>45.32273099999999</v>
      </c>
      <c r="N2759" s="13">
        <f>IF(D2759="ZZ",Brick_Kilns_EF!$E$3*(0.75),Brick_Kilns_EF!$E$3)</f>
        <v>3.4499999999999999E-3</v>
      </c>
      <c r="O2759" s="13">
        <f t="shared" si="174"/>
        <v>30.659494499999997</v>
      </c>
      <c r="P2759" s="13">
        <f>IF(D2759="ZZ",Brick_Kilns_EF!$E$4*(0.75),Brick_Kilns_EF!$E$4)</f>
        <v>3.5250000000000004E-3</v>
      </c>
      <c r="Q2759" s="13">
        <f t="shared" si="175"/>
        <v>31.326005250000001</v>
      </c>
    </row>
    <row r="2760" spans="1:17">
      <c r="A2760" s="13" t="s">
        <v>2771</v>
      </c>
      <c r="B2760" s="13">
        <v>23.18471971</v>
      </c>
      <c r="C2760" s="13">
        <v>90.238170409999995</v>
      </c>
      <c r="D2760" s="13" t="s">
        <v>2219</v>
      </c>
      <c r="E2760" s="13" t="s">
        <v>4927</v>
      </c>
      <c r="F2760" s="13" t="s">
        <v>7</v>
      </c>
      <c r="G2760" s="13" t="s">
        <v>4802</v>
      </c>
      <c r="H2760" s="13" t="s">
        <v>4816</v>
      </c>
      <c r="I2760" s="13">
        <f>(Brick_Kilns_EF!$B$13*Brick_Kilns_EF!$B$11*Brick_Kilns_EF!$B$12)</f>
        <v>8886.81</v>
      </c>
      <c r="J2760" s="13">
        <f>IF(D2760="ZZ",Brick_Kilns_EF!$E$5*(0.75),Brick_Kilns_EF!$E$5)</f>
        <v>7.2749999999999985E-3</v>
      </c>
      <c r="K2760" s="13">
        <f t="shared" si="173"/>
        <v>64.651542749999976</v>
      </c>
      <c r="L2760" s="13">
        <f>IF(D2760="ZZ",Brick_Kilns_EF!$E$2*(0.75),Brick_Kilns_EF!$E$2)</f>
        <v>5.0999999999999995E-3</v>
      </c>
      <c r="M2760" s="13">
        <f t="shared" si="172"/>
        <v>45.32273099999999</v>
      </c>
      <c r="N2760" s="13">
        <f>IF(D2760="ZZ",Brick_Kilns_EF!$E$3*(0.75),Brick_Kilns_EF!$E$3)</f>
        <v>3.4499999999999999E-3</v>
      </c>
      <c r="O2760" s="13">
        <f t="shared" si="174"/>
        <v>30.659494499999997</v>
      </c>
      <c r="P2760" s="13">
        <f>IF(D2760="ZZ",Brick_Kilns_EF!$E$4*(0.75),Brick_Kilns_EF!$E$4)</f>
        <v>3.5250000000000004E-3</v>
      </c>
      <c r="Q2760" s="13">
        <f t="shared" si="175"/>
        <v>31.326005250000001</v>
      </c>
    </row>
    <row r="2761" spans="1:17">
      <c r="A2761" s="13" t="s">
        <v>2772</v>
      </c>
      <c r="B2761" s="13">
        <v>23.181958860000002</v>
      </c>
      <c r="C2761" s="13">
        <v>90.23896053</v>
      </c>
      <c r="D2761" s="13" t="s">
        <v>2219</v>
      </c>
      <c r="E2761" s="13" t="s">
        <v>4927</v>
      </c>
      <c r="F2761" s="13" t="s">
        <v>7</v>
      </c>
      <c r="G2761" s="13" t="s">
        <v>4802</v>
      </c>
      <c r="H2761" s="13" t="s">
        <v>4816</v>
      </c>
      <c r="I2761" s="13">
        <f>(Brick_Kilns_EF!$B$13*Brick_Kilns_EF!$B$11*Brick_Kilns_EF!$B$12)</f>
        <v>8886.81</v>
      </c>
      <c r="J2761" s="13">
        <f>IF(D2761="ZZ",Brick_Kilns_EF!$E$5*(0.75),Brick_Kilns_EF!$E$5)</f>
        <v>7.2749999999999985E-3</v>
      </c>
      <c r="K2761" s="13">
        <f t="shared" si="173"/>
        <v>64.651542749999976</v>
      </c>
      <c r="L2761" s="13">
        <f>IF(D2761="ZZ",Brick_Kilns_EF!$E$2*(0.75),Brick_Kilns_EF!$E$2)</f>
        <v>5.0999999999999995E-3</v>
      </c>
      <c r="M2761" s="13">
        <f t="shared" si="172"/>
        <v>45.32273099999999</v>
      </c>
      <c r="N2761" s="13">
        <f>IF(D2761="ZZ",Brick_Kilns_EF!$E$3*(0.75),Brick_Kilns_EF!$E$3)</f>
        <v>3.4499999999999999E-3</v>
      </c>
      <c r="O2761" s="13">
        <f t="shared" si="174"/>
        <v>30.659494499999997</v>
      </c>
      <c r="P2761" s="13">
        <f>IF(D2761="ZZ",Brick_Kilns_EF!$E$4*(0.75),Brick_Kilns_EF!$E$4)</f>
        <v>3.5250000000000004E-3</v>
      </c>
      <c r="Q2761" s="13">
        <f t="shared" si="175"/>
        <v>31.326005250000001</v>
      </c>
    </row>
    <row r="2762" spans="1:17">
      <c r="A2762" s="13" t="s">
        <v>2773</v>
      </c>
      <c r="B2762" s="13">
        <v>23.180207509999999</v>
      </c>
      <c r="C2762" s="13">
        <v>90.236041900000004</v>
      </c>
      <c r="D2762" s="13" t="s">
        <v>2219</v>
      </c>
      <c r="E2762" s="13" t="s">
        <v>4927</v>
      </c>
      <c r="F2762" s="13" t="s">
        <v>7</v>
      </c>
      <c r="G2762" s="13" t="s">
        <v>4802</v>
      </c>
      <c r="H2762" s="13" t="s">
        <v>4816</v>
      </c>
      <c r="I2762" s="13">
        <f>(Brick_Kilns_EF!$B$13*Brick_Kilns_EF!$B$11*Brick_Kilns_EF!$B$12)</f>
        <v>8886.81</v>
      </c>
      <c r="J2762" s="13">
        <f>IF(D2762="ZZ",Brick_Kilns_EF!$E$5*(0.75),Brick_Kilns_EF!$E$5)</f>
        <v>7.2749999999999985E-3</v>
      </c>
      <c r="K2762" s="13">
        <f t="shared" si="173"/>
        <v>64.651542749999976</v>
      </c>
      <c r="L2762" s="13">
        <f>IF(D2762="ZZ",Brick_Kilns_EF!$E$2*(0.75),Brick_Kilns_EF!$E$2)</f>
        <v>5.0999999999999995E-3</v>
      </c>
      <c r="M2762" s="13">
        <f t="shared" si="172"/>
        <v>45.32273099999999</v>
      </c>
      <c r="N2762" s="13">
        <f>IF(D2762="ZZ",Brick_Kilns_EF!$E$3*(0.75),Brick_Kilns_EF!$E$3)</f>
        <v>3.4499999999999999E-3</v>
      </c>
      <c r="O2762" s="13">
        <f t="shared" si="174"/>
        <v>30.659494499999997</v>
      </c>
      <c r="P2762" s="13">
        <f>IF(D2762="ZZ",Brick_Kilns_EF!$E$4*(0.75),Brick_Kilns_EF!$E$4)</f>
        <v>3.5250000000000004E-3</v>
      </c>
      <c r="Q2762" s="13">
        <f t="shared" si="175"/>
        <v>31.326005250000001</v>
      </c>
    </row>
    <row r="2763" spans="1:17">
      <c r="A2763" s="13" t="s">
        <v>2774</v>
      </c>
      <c r="B2763" s="13">
        <v>22.967520929999999</v>
      </c>
      <c r="C2763" s="13">
        <v>89.471172920000001</v>
      </c>
      <c r="D2763" s="13" t="s">
        <v>2219</v>
      </c>
      <c r="E2763" s="13" t="s">
        <v>4927</v>
      </c>
      <c r="F2763" s="13" t="s">
        <v>9</v>
      </c>
      <c r="G2763" s="13" t="s">
        <v>4802</v>
      </c>
      <c r="H2763" s="13" t="s">
        <v>4816</v>
      </c>
      <c r="I2763" s="13">
        <f>(Brick_Kilns_EF!$B$13*Brick_Kilns_EF!$B$11*Brick_Kilns_EF!$B$12)</f>
        <v>8886.81</v>
      </c>
      <c r="J2763" s="13">
        <f>IF(D2763="ZZ",Brick_Kilns_EF!$E$5*(0.75),Brick_Kilns_EF!$E$5)</f>
        <v>7.2749999999999985E-3</v>
      </c>
      <c r="K2763" s="13">
        <f t="shared" si="173"/>
        <v>64.651542749999976</v>
      </c>
      <c r="L2763" s="13">
        <f>IF(D2763="ZZ",Brick_Kilns_EF!$E$2*(0.75),Brick_Kilns_EF!$E$2)</f>
        <v>5.0999999999999995E-3</v>
      </c>
      <c r="M2763" s="13">
        <f t="shared" si="172"/>
        <v>45.32273099999999</v>
      </c>
      <c r="N2763" s="13">
        <f>IF(D2763="ZZ",Brick_Kilns_EF!$E$3*(0.75),Brick_Kilns_EF!$E$3)</f>
        <v>3.4499999999999999E-3</v>
      </c>
      <c r="O2763" s="13">
        <f t="shared" si="174"/>
        <v>30.659494499999997</v>
      </c>
      <c r="P2763" s="13">
        <f>IF(D2763="ZZ",Brick_Kilns_EF!$E$4*(0.75),Brick_Kilns_EF!$E$4)</f>
        <v>3.5250000000000004E-3</v>
      </c>
      <c r="Q2763" s="13">
        <f t="shared" si="175"/>
        <v>31.326005250000001</v>
      </c>
    </row>
    <row r="2764" spans="1:17">
      <c r="A2764" s="13" t="s">
        <v>2775</v>
      </c>
      <c r="B2764" s="13">
        <v>23.121494349999999</v>
      </c>
      <c r="C2764" s="13">
        <v>89.055940449999994</v>
      </c>
      <c r="D2764" s="13" t="s">
        <v>2219</v>
      </c>
      <c r="E2764" s="13" t="s">
        <v>4927</v>
      </c>
      <c r="F2764" s="13" t="s">
        <v>9</v>
      </c>
      <c r="G2764" s="13" t="s">
        <v>4802</v>
      </c>
      <c r="H2764" s="13" t="s">
        <v>4816</v>
      </c>
      <c r="I2764" s="13">
        <f>(Brick_Kilns_EF!$B$13*Brick_Kilns_EF!$B$11*Brick_Kilns_EF!$B$12)</f>
        <v>8886.81</v>
      </c>
      <c r="J2764" s="13">
        <f>IF(D2764="ZZ",Brick_Kilns_EF!$E$5*(0.75),Brick_Kilns_EF!$E$5)</f>
        <v>7.2749999999999985E-3</v>
      </c>
      <c r="K2764" s="13">
        <f t="shared" si="173"/>
        <v>64.651542749999976</v>
      </c>
      <c r="L2764" s="13">
        <f>IF(D2764="ZZ",Brick_Kilns_EF!$E$2*(0.75),Brick_Kilns_EF!$E$2)</f>
        <v>5.0999999999999995E-3</v>
      </c>
      <c r="M2764" s="13">
        <f t="shared" si="172"/>
        <v>45.32273099999999</v>
      </c>
      <c r="N2764" s="13">
        <f>IF(D2764="ZZ",Brick_Kilns_EF!$E$3*(0.75),Brick_Kilns_EF!$E$3)</f>
        <v>3.4499999999999999E-3</v>
      </c>
      <c r="O2764" s="13">
        <f t="shared" si="174"/>
        <v>30.659494499999997</v>
      </c>
      <c r="P2764" s="13">
        <f>IF(D2764="ZZ",Brick_Kilns_EF!$E$4*(0.75),Brick_Kilns_EF!$E$4)</f>
        <v>3.5250000000000004E-3</v>
      </c>
      <c r="Q2764" s="13">
        <f t="shared" si="175"/>
        <v>31.326005250000001</v>
      </c>
    </row>
    <row r="2765" spans="1:17">
      <c r="A2765" s="13" t="s">
        <v>2776</v>
      </c>
      <c r="B2765" s="13">
        <v>23.09654707</v>
      </c>
      <c r="C2765" s="13">
        <v>89.083397849999997</v>
      </c>
      <c r="D2765" s="13" t="s">
        <v>2219</v>
      </c>
      <c r="E2765" s="13" t="s">
        <v>4927</v>
      </c>
      <c r="F2765" s="13" t="s">
        <v>9</v>
      </c>
      <c r="G2765" s="13" t="s">
        <v>4802</v>
      </c>
      <c r="H2765" s="13" t="s">
        <v>4816</v>
      </c>
      <c r="I2765" s="13">
        <f>(Brick_Kilns_EF!$B$13*Brick_Kilns_EF!$B$11*Brick_Kilns_EF!$B$12)</f>
        <v>8886.81</v>
      </c>
      <c r="J2765" s="13">
        <f>IF(D2765="ZZ",Brick_Kilns_EF!$E$5*(0.75),Brick_Kilns_EF!$E$5)</f>
        <v>7.2749999999999985E-3</v>
      </c>
      <c r="K2765" s="13">
        <f t="shared" si="173"/>
        <v>64.651542749999976</v>
      </c>
      <c r="L2765" s="13">
        <f>IF(D2765="ZZ",Brick_Kilns_EF!$E$2*(0.75),Brick_Kilns_EF!$E$2)</f>
        <v>5.0999999999999995E-3</v>
      </c>
      <c r="M2765" s="13">
        <f t="shared" si="172"/>
        <v>45.32273099999999</v>
      </c>
      <c r="N2765" s="13">
        <f>IF(D2765="ZZ",Brick_Kilns_EF!$E$3*(0.75),Brick_Kilns_EF!$E$3)</f>
        <v>3.4499999999999999E-3</v>
      </c>
      <c r="O2765" s="13">
        <f t="shared" si="174"/>
        <v>30.659494499999997</v>
      </c>
      <c r="P2765" s="13">
        <f>IF(D2765="ZZ",Brick_Kilns_EF!$E$4*(0.75),Brick_Kilns_EF!$E$4)</f>
        <v>3.5250000000000004E-3</v>
      </c>
      <c r="Q2765" s="13">
        <f t="shared" si="175"/>
        <v>31.326005250000001</v>
      </c>
    </row>
    <row r="2766" spans="1:17">
      <c r="A2766" s="13" t="s">
        <v>2777</v>
      </c>
      <c r="B2766" s="13">
        <v>23.098061189999999</v>
      </c>
      <c r="C2766" s="13">
        <v>90.326965040000005</v>
      </c>
      <c r="D2766" s="13" t="s">
        <v>2219</v>
      </c>
      <c r="E2766" s="13" t="s">
        <v>4927</v>
      </c>
      <c r="F2766" s="13" t="s">
        <v>7</v>
      </c>
      <c r="G2766" s="13" t="s">
        <v>4802</v>
      </c>
      <c r="H2766" s="13" t="s">
        <v>4816</v>
      </c>
      <c r="I2766" s="13">
        <f>(Brick_Kilns_EF!$B$13*Brick_Kilns_EF!$B$11*Brick_Kilns_EF!$B$12)</f>
        <v>8886.81</v>
      </c>
      <c r="J2766" s="13">
        <f>IF(D2766="ZZ",Brick_Kilns_EF!$E$5*(0.75),Brick_Kilns_EF!$E$5)</f>
        <v>7.2749999999999985E-3</v>
      </c>
      <c r="K2766" s="13">
        <f t="shared" si="173"/>
        <v>64.651542749999976</v>
      </c>
      <c r="L2766" s="13">
        <f>IF(D2766="ZZ",Brick_Kilns_EF!$E$2*(0.75),Brick_Kilns_EF!$E$2)</f>
        <v>5.0999999999999995E-3</v>
      </c>
      <c r="M2766" s="13">
        <f t="shared" si="172"/>
        <v>45.32273099999999</v>
      </c>
      <c r="N2766" s="13">
        <f>IF(D2766="ZZ",Brick_Kilns_EF!$E$3*(0.75),Brick_Kilns_EF!$E$3)</f>
        <v>3.4499999999999999E-3</v>
      </c>
      <c r="O2766" s="13">
        <f t="shared" si="174"/>
        <v>30.659494499999997</v>
      </c>
      <c r="P2766" s="13">
        <f>IF(D2766="ZZ",Brick_Kilns_EF!$E$4*(0.75),Brick_Kilns_EF!$E$4)</f>
        <v>3.5250000000000004E-3</v>
      </c>
      <c r="Q2766" s="13">
        <f t="shared" si="175"/>
        <v>31.326005250000001</v>
      </c>
    </row>
    <row r="2767" spans="1:17">
      <c r="A2767" s="13" t="s">
        <v>2778</v>
      </c>
      <c r="B2767" s="13">
        <v>23.944094100000001</v>
      </c>
      <c r="C2767" s="13">
        <v>90.152946400000005</v>
      </c>
      <c r="D2767" s="13" t="s">
        <v>2219</v>
      </c>
      <c r="E2767" s="13" t="s">
        <v>4927</v>
      </c>
      <c r="F2767" s="13" t="s">
        <v>7</v>
      </c>
      <c r="G2767" s="13" t="s">
        <v>4802</v>
      </c>
      <c r="H2767" s="13" t="s">
        <v>4816</v>
      </c>
      <c r="I2767" s="13">
        <f>(Brick_Kilns_EF!$B$13*Brick_Kilns_EF!$B$11*Brick_Kilns_EF!$B$12)</f>
        <v>8886.81</v>
      </c>
      <c r="J2767" s="13">
        <f>IF(D2767="ZZ",Brick_Kilns_EF!$E$5*(0.75),Brick_Kilns_EF!$E$5)</f>
        <v>7.2749999999999985E-3</v>
      </c>
      <c r="K2767" s="13">
        <f t="shared" si="173"/>
        <v>64.651542749999976</v>
      </c>
      <c r="L2767" s="13">
        <f>IF(D2767="ZZ",Brick_Kilns_EF!$E$2*(0.75),Brick_Kilns_EF!$E$2)</f>
        <v>5.0999999999999995E-3</v>
      </c>
      <c r="M2767" s="13">
        <f t="shared" si="172"/>
        <v>45.32273099999999</v>
      </c>
      <c r="N2767" s="13">
        <f>IF(D2767="ZZ",Brick_Kilns_EF!$E$3*(0.75),Brick_Kilns_EF!$E$3)</f>
        <v>3.4499999999999999E-3</v>
      </c>
      <c r="O2767" s="13">
        <f t="shared" si="174"/>
        <v>30.659494499999997</v>
      </c>
      <c r="P2767" s="13">
        <f>IF(D2767="ZZ",Brick_Kilns_EF!$E$4*(0.75),Brick_Kilns_EF!$E$4)</f>
        <v>3.5250000000000004E-3</v>
      </c>
      <c r="Q2767" s="13">
        <f t="shared" si="175"/>
        <v>31.326005250000001</v>
      </c>
    </row>
    <row r="2768" spans="1:17">
      <c r="A2768" s="13" t="s">
        <v>2779</v>
      </c>
      <c r="B2768" s="13">
        <v>23.947427770000001</v>
      </c>
      <c r="C2768" s="13">
        <v>90.15437077</v>
      </c>
      <c r="D2768" s="13" t="s">
        <v>2219</v>
      </c>
      <c r="E2768" s="13" t="s">
        <v>4927</v>
      </c>
      <c r="F2768" s="13" t="s">
        <v>7</v>
      </c>
      <c r="G2768" s="13" t="s">
        <v>4802</v>
      </c>
      <c r="H2768" s="13" t="s">
        <v>4816</v>
      </c>
      <c r="I2768" s="13">
        <f>(Brick_Kilns_EF!$B$13*Brick_Kilns_EF!$B$11*Brick_Kilns_EF!$B$12)</f>
        <v>8886.81</v>
      </c>
      <c r="J2768" s="13">
        <f>IF(D2768="ZZ",Brick_Kilns_EF!$E$5*(0.75),Brick_Kilns_EF!$E$5)</f>
        <v>7.2749999999999985E-3</v>
      </c>
      <c r="K2768" s="13">
        <f t="shared" si="173"/>
        <v>64.651542749999976</v>
      </c>
      <c r="L2768" s="13">
        <f>IF(D2768="ZZ",Brick_Kilns_EF!$E$2*(0.75),Brick_Kilns_EF!$E$2)</f>
        <v>5.0999999999999995E-3</v>
      </c>
      <c r="M2768" s="13">
        <f t="shared" si="172"/>
        <v>45.32273099999999</v>
      </c>
      <c r="N2768" s="13">
        <f>IF(D2768="ZZ",Brick_Kilns_EF!$E$3*(0.75),Brick_Kilns_EF!$E$3)</f>
        <v>3.4499999999999999E-3</v>
      </c>
      <c r="O2768" s="13">
        <f t="shared" si="174"/>
        <v>30.659494499999997</v>
      </c>
      <c r="P2768" s="13">
        <f>IF(D2768="ZZ",Brick_Kilns_EF!$E$4*(0.75),Brick_Kilns_EF!$E$4)</f>
        <v>3.5250000000000004E-3</v>
      </c>
      <c r="Q2768" s="13">
        <f t="shared" si="175"/>
        <v>31.326005250000001</v>
      </c>
    </row>
    <row r="2769" spans="1:17">
      <c r="A2769" s="13" t="s">
        <v>2780</v>
      </c>
      <c r="B2769" s="13">
        <v>23.947418379999998</v>
      </c>
      <c r="C2769" s="13">
        <v>90.154472889999994</v>
      </c>
      <c r="D2769" s="13" t="s">
        <v>2219</v>
      </c>
      <c r="E2769" s="13" t="s">
        <v>4927</v>
      </c>
      <c r="F2769" s="13" t="s">
        <v>7</v>
      </c>
      <c r="G2769" s="13" t="s">
        <v>4802</v>
      </c>
      <c r="H2769" s="13" t="s">
        <v>4816</v>
      </c>
      <c r="I2769" s="13">
        <f>(Brick_Kilns_EF!$B$13*Brick_Kilns_EF!$B$11*Brick_Kilns_EF!$B$12)</f>
        <v>8886.81</v>
      </c>
      <c r="J2769" s="13">
        <f>IF(D2769="ZZ",Brick_Kilns_EF!$E$5*(0.75),Brick_Kilns_EF!$E$5)</f>
        <v>7.2749999999999985E-3</v>
      </c>
      <c r="K2769" s="13">
        <f t="shared" si="173"/>
        <v>64.651542749999976</v>
      </c>
      <c r="L2769" s="13">
        <f>IF(D2769="ZZ",Brick_Kilns_EF!$E$2*(0.75),Brick_Kilns_EF!$E$2)</f>
        <v>5.0999999999999995E-3</v>
      </c>
      <c r="M2769" s="13">
        <f t="shared" si="172"/>
        <v>45.32273099999999</v>
      </c>
      <c r="N2769" s="13">
        <f>IF(D2769="ZZ",Brick_Kilns_EF!$E$3*(0.75),Brick_Kilns_EF!$E$3)</f>
        <v>3.4499999999999999E-3</v>
      </c>
      <c r="O2769" s="13">
        <f t="shared" si="174"/>
        <v>30.659494499999997</v>
      </c>
      <c r="P2769" s="13">
        <f>IF(D2769="ZZ",Brick_Kilns_EF!$E$4*(0.75),Brick_Kilns_EF!$E$4)</f>
        <v>3.5250000000000004E-3</v>
      </c>
      <c r="Q2769" s="13">
        <f t="shared" si="175"/>
        <v>31.326005250000001</v>
      </c>
    </row>
    <row r="2770" spans="1:17">
      <c r="A2770" s="13" t="s">
        <v>2781</v>
      </c>
      <c r="B2770" s="13">
        <v>23.12193744</v>
      </c>
      <c r="C2770" s="13">
        <v>89.12605207</v>
      </c>
      <c r="D2770" s="13" t="s">
        <v>2219</v>
      </c>
      <c r="E2770" s="13" t="s">
        <v>4927</v>
      </c>
      <c r="F2770" s="13" t="s">
        <v>9</v>
      </c>
      <c r="G2770" s="13" t="s">
        <v>4802</v>
      </c>
      <c r="H2770" s="13" t="s">
        <v>4816</v>
      </c>
      <c r="I2770" s="13">
        <f>(Brick_Kilns_EF!$B$13*Brick_Kilns_EF!$B$11*Brick_Kilns_EF!$B$12)</f>
        <v>8886.81</v>
      </c>
      <c r="J2770" s="13">
        <f>IF(D2770="ZZ",Brick_Kilns_EF!$E$5*(0.75),Brick_Kilns_EF!$E$5)</f>
        <v>7.2749999999999985E-3</v>
      </c>
      <c r="K2770" s="13">
        <f t="shared" si="173"/>
        <v>64.651542749999976</v>
      </c>
      <c r="L2770" s="13">
        <f>IF(D2770="ZZ",Brick_Kilns_EF!$E$2*(0.75),Brick_Kilns_EF!$E$2)</f>
        <v>5.0999999999999995E-3</v>
      </c>
      <c r="M2770" s="13">
        <f t="shared" si="172"/>
        <v>45.32273099999999</v>
      </c>
      <c r="N2770" s="13">
        <f>IF(D2770="ZZ",Brick_Kilns_EF!$E$3*(0.75),Brick_Kilns_EF!$E$3)</f>
        <v>3.4499999999999999E-3</v>
      </c>
      <c r="O2770" s="13">
        <f t="shared" si="174"/>
        <v>30.659494499999997</v>
      </c>
      <c r="P2770" s="13">
        <f>IF(D2770="ZZ",Brick_Kilns_EF!$E$4*(0.75),Brick_Kilns_EF!$E$4)</f>
        <v>3.5250000000000004E-3</v>
      </c>
      <c r="Q2770" s="13">
        <f t="shared" si="175"/>
        <v>31.326005250000001</v>
      </c>
    </row>
    <row r="2771" spans="1:17">
      <c r="A2771" s="13" t="s">
        <v>2782</v>
      </c>
      <c r="B2771" s="13">
        <v>23.092599669999998</v>
      </c>
      <c r="C2771" s="13">
        <v>90.318368230000004</v>
      </c>
      <c r="D2771" s="13" t="s">
        <v>2219</v>
      </c>
      <c r="E2771" s="13" t="s">
        <v>4927</v>
      </c>
      <c r="F2771" s="13" t="s">
        <v>7</v>
      </c>
      <c r="G2771" s="13" t="s">
        <v>4802</v>
      </c>
      <c r="H2771" s="13" t="s">
        <v>4816</v>
      </c>
      <c r="I2771" s="13">
        <f>(Brick_Kilns_EF!$B$13*Brick_Kilns_EF!$B$11*Brick_Kilns_EF!$B$12)</f>
        <v>8886.81</v>
      </c>
      <c r="J2771" s="13">
        <f>IF(D2771="ZZ",Brick_Kilns_EF!$E$5*(0.75),Brick_Kilns_EF!$E$5)</f>
        <v>7.2749999999999985E-3</v>
      </c>
      <c r="K2771" s="13">
        <f t="shared" si="173"/>
        <v>64.651542749999976</v>
      </c>
      <c r="L2771" s="13">
        <f>IF(D2771="ZZ",Brick_Kilns_EF!$E$2*(0.75),Brick_Kilns_EF!$E$2)</f>
        <v>5.0999999999999995E-3</v>
      </c>
      <c r="M2771" s="13">
        <f t="shared" si="172"/>
        <v>45.32273099999999</v>
      </c>
      <c r="N2771" s="13">
        <f>IF(D2771="ZZ",Brick_Kilns_EF!$E$3*(0.75),Brick_Kilns_EF!$E$3)</f>
        <v>3.4499999999999999E-3</v>
      </c>
      <c r="O2771" s="13">
        <f t="shared" si="174"/>
        <v>30.659494499999997</v>
      </c>
      <c r="P2771" s="13">
        <f>IF(D2771="ZZ",Brick_Kilns_EF!$E$4*(0.75),Brick_Kilns_EF!$E$4)</f>
        <v>3.5250000000000004E-3</v>
      </c>
      <c r="Q2771" s="13">
        <f t="shared" si="175"/>
        <v>31.326005250000001</v>
      </c>
    </row>
    <row r="2772" spans="1:17">
      <c r="A2772" s="13" t="s">
        <v>2783</v>
      </c>
      <c r="B2772" s="13">
        <v>22.900635980000001</v>
      </c>
      <c r="C2772" s="13">
        <v>88.987384809999995</v>
      </c>
      <c r="D2772" s="13" t="s">
        <v>2219</v>
      </c>
      <c r="E2772" s="13" t="s">
        <v>4927</v>
      </c>
      <c r="F2772" s="13" t="s">
        <v>9</v>
      </c>
      <c r="G2772" s="13" t="s">
        <v>4802</v>
      </c>
      <c r="H2772" s="13" t="s">
        <v>4816</v>
      </c>
      <c r="I2772" s="13">
        <f>(Brick_Kilns_EF!$B$13*Brick_Kilns_EF!$B$11*Brick_Kilns_EF!$B$12)</f>
        <v>8886.81</v>
      </c>
      <c r="J2772" s="13">
        <f>IF(D2772="ZZ",Brick_Kilns_EF!$E$5*(0.75),Brick_Kilns_EF!$E$5)</f>
        <v>7.2749999999999985E-3</v>
      </c>
      <c r="K2772" s="13">
        <f t="shared" si="173"/>
        <v>64.651542749999976</v>
      </c>
      <c r="L2772" s="13">
        <f>IF(D2772="ZZ",Brick_Kilns_EF!$E$2*(0.75),Brick_Kilns_EF!$E$2)</f>
        <v>5.0999999999999995E-3</v>
      </c>
      <c r="M2772" s="13">
        <f t="shared" si="172"/>
        <v>45.32273099999999</v>
      </c>
      <c r="N2772" s="13">
        <f>IF(D2772="ZZ",Brick_Kilns_EF!$E$3*(0.75),Brick_Kilns_EF!$E$3)</f>
        <v>3.4499999999999999E-3</v>
      </c>
      <c r="O2772" s="13">
        <f t="shared" si="174"/>
        <v>30.659494499999997</v>
      </c>
      <c r="P2772" s="13">
        <f>IF(D2772="ZZ",Brick_Kilns_EF!$E$4*(0.75),Brick_Kilns_EF!$E$4)</f>
        <v>3.5250000000000004E-3</v>
      </c>
      <c r="Q2772" s="13">
        <f t="shared" si="175"/>
        <v>31.326005250000001</v>
      </c>
    </row>
    <row r="2773" spans="1:17">
      <c r="A2773" s="13" t="s">
        <v>2784</v>
      </c>
      <c r="B2773" s="13">
        <v>23.630925439999999</v>
      </c>
      <c r="C2773" s="13">
        <v>90.429138910000006</v>
      </c>
      <c r="D2773" s="13" t="s">
        <v>2219</v>
      </c>
      <c r="E2773" s="13" t="s">
        <v>4927</v>
      </c>
      <c r="F2773" s="13" t="s">
        <v>7</v>
      </c>
      <c r="G2773" s="13" t="s">
        <v>4802</v>
      </c>
      <c r="H2773" s="13" t="s">
        <v>4816</v>
      </c>
      <c r="I2773" s="13">
        <f>(Brick_Kilns_EF!$B$13*Brick_Kilns_EF!$B$11*Brick_Kilns_EF!$B$12)</f>
        <v>8886.81</v>
      </c>
      <c r="J2773" s="13">
        <f>IF(D2773="ZZ",Brick_Kilns_EF!$E$5*(0.75),Brick_Kilns_EF!$E$5)</f>
        <v>7.2749999999999985E-3</v>
      </c>
      <c r="K2773" s="13">
        <f t="shared" si="173"/>
        <v>64.651542749999976</v>
      </c>
      <c r="L2773" s="13">
        <f>IF(D2773="ZZ",Brick_Kilns_EF!$E$2*(0.75),Brick_Kilns_EF!$E$2)</f>
        <v>5.0999999999999995E-3</v>
      </c>
      <c r="M2773" s="13">
        <f t="shared" si="172"/>
        <v>45.32273099999999</v>
      </c>
      <c r="N2773" s="13">
        <f>IF(D2773="ZZ",Brick_Kilns_EF!$E$3*(0.75),Brick_Kilns_EF!$E$3)</f>
        <v>3.4499999999999999E-3</v>
      </c>
      <c r="O2773" s="13">
        <f t="shared" si="174"/>
        <v>30.659494499999997</v>
      </c>
      <c r="P2773" s="13">
        <f>IF(D2773="ZZ",Brick_Kilns_EF!$E$4*(0.75),Brick_Kilns_EF!$E$4)</f>
        <v>3.5250000000000004E-3</v>
      </c>
      <c r="Q2773" s="13">
        <f t="shared" si="175"/>
        <v>31.326005250000001</v>
      </c>
    </row>
    <row r="2774" spans="1:17">
      <c r="A2774" s="13" t="s">
        <v>2785</v>
      </c>
      <c r="B2774" s="13">
        <v>23.633921050000001</v>
      </c>
      <c r="C2774" s="13">
        <v>90.427246909999994</v>
      </c>
      <c r="D2774" s="13" t="s">
        <v>2219</v>
      </c>
      <c r="E2774" s="13" t="s">
        <v>4927</v>
      </c>
      <c r="F2774" s="13" t="s">
        <v>7</v>
      </c>
      <c r="G2774" s="13" t="s">
        <v>4802</v>
      </c>
      <c r="H2774" s="13" t="s">
        <v>4816</v>
      </c>
      <c r="I2774" s="13">
        <f>(Brick_Kilns_EF!$B$13*Brick_Kilns_EF!$B$11*Brick_Kilns_EF!$B$12)</f>
        <v>8886.81</v>
      </c>
      <c r="J2774" s="13">
        <f>IF(D2774="ZZ",Brick_Kilns_EF!$E$5*(0.75),Brick_Kilns_EF!$E$5)</f>
        <v>7.2749999999999985E-3</v>
      </c>
      <c r="K2774" s="13">
        <f t="shared" si="173"/>
        <v>64.651542749999976</v>
      </c>
      <c r="L2774" s="13">
        <f>IF(D2774="ZZ",Brick_Kilns_EF!$E$2*(0.75),Brick_Kilns_EF!$E$2)</f>
        <v>5.0999999999999995E-3</v>
      </c>
      <c r="M2774" s="13">
        <f t="shared" si="172"/>
        <v>45.32273099999999</v>
      </c>
      <c r="N2774" s="13">
        <f>IF(D2774="ZZ",Brick_Kilns_EF!$E$3*(0.75),Brick_Kilns_EF!$E$3)</f>
        <v>3.4499999999999999E-3</v>
      </c>
      <c r="O2774" s="13">
        <f t="shared" si="174"/>
        <v>30.659494499999997</v>
      </c>
      <c r="P2774" s="13">
        <f>IF(D2774="ZZ",Brick_Kilns_EF!$E$4*(0.75),Brick_Kilns_EF!$E$4)</f>
        <v>3.5250000000000004E-3</v>
      </c>
      <c r="Q2774" s="13">
        <f t="shared" si="175"/>
        <v>31.326005250000001</v>
      </c>
    </row>
    <row r="2775" spans="1:17">
      <c r="A2775" s="13" t="s">
        <v>2786</v>
      </c>
      <c r="B2775" s="13">
        <v>23.747591920000001</v>
      </c>
      <c r="C2775" s="13">
        <v>90.202139270000004</v>
      </c>
      <c r="D2775" s="13" t="s">
        <v>2219</v>
      </c>
      <c r="E2775" s="13" t="s">
        <v>4927</v>
      </c>
      <c r="F2775" s="13" t="s">
        <v>7</v>
      </c>
      <c r="G2775" s="13" t="s">
        <v>4802</v>
      </c>
      <c r="H2775" s="13" t="s">
        <v>4816</v>
      </c>
      <c r="I2775" s="13">
        <f>(Brick_Kilns_EF!$B$13*Brick_Kilns_EF!$B$11*Brick_Kilns_EF!$B$12)</f>
        <v>8886.81</v>
      </c>
      <c r="J2775" s="13">
        <f>IF(D2775="ZZ",Brick_Kilns_EF!$E$5*(0.75),Brick_Kilns_EF!$E$5)</f>
        <v>7.2749999999999985E-3</v>
      </c>
      <c r="K2775" s="13">
        <f t="shared" si="173"/>
        <v>64.651542749999976</v>
      </c>
      <c r="L2775" s="13">
        <f>IF(D2775="ZZ",Brick_Kilns_EF!$E$2*(0.75),Brick_Kilns_EF!$E$2)</f>
        <v>5.0999999999999995E-3</v>
      </c>
      <c r="M2775" s="13">
        <f t="shared" si="172"/>
        <v>45.32273099999999</v>
      </c>
      <c r="N2775" s="13">
        <f>IF(D2775="ZZ",Brick_Kilns_EF!$E$3*(0.75),Brick_Kilns_EF!$E$3)</f>
        <v>3.4499999999999999E-3</v>
      </c>
      <c r="O2775" s="13">
        <f t="shared" si="174"/>
        <v>30.659494499999997</v>
      </c>
      <c r="P2775" s="13">
        <f>IF(D2775="ZZ",Brick_Kilns_EF!$E$4*(0.75),Brick_Kilns_EF!$E$4)</f>
        <v>3.5250000000000004E-3</v>
      </c>
      <c r="Q2775" s="13">
        <f t="shared" si="175"/>
        <v>31.326005250000001</v>
      </c>
    </row>
    <row r="2776" spans="1:17">
      <c r="A2776" s="13" t="s">
        <v>2787</v>
      </c>
      <c r="B2776" s="13">
        <v>23.399782290000001</v>
      </c>
      <c r="C2776" s="13">
        <v>89.108745350000007</v>
      </c>
      <c r="D2776" s="13" t="s">
        <v>2219</v>
      </c>
      <c r="E2776" s="13" t="s">
        <v>4927</v>
      </c>
      <c r="F2776" s="13" t="s">
        <v>9</v>
      </c>
      <c r="G2776" s="13" t="s">
        <v>4802</v>
      </c>
      <c r="H2776" s="13" t="s">
        <v>4816</v>
      </c>
      <c r="I2776" s="13">
        <f>(Brick_Kilns_EF!$B$13*Brick_Kilns_EF!$B$11*Brick_Kilns_EF!$B$12)</f>
        <v>8886.81</v>
      </c>
      <c r="J2776" s="13">
        <f>IF(D2776="ZZ",Brick_Kilns_EF!$E$5*(0.75),Brick_Kilns_EF!$E$5)</f>
        <v>7.2749999999999985E-3</v>
      </c>
      <c r="K2776" s="13">
        <f t="shared" si="173"/>
        <v>64.651542749999976</v>
      </c>
      <c r="L2776" s="13">
        <f>IF(D2776="ZZ",Brick_Kilns_EF!$E$2*(0.75),Brick_Kilns_EF!$E$2)</f>
        <v>5.0999999999999995E-3</v>
      </c>
      <c r="M2776" s="13">
        <f t="shared" si="172"/>
        <v>45.32273099999999</v>
      </c>
      <c r="N2776" s="13">
        <f>IF(D2776="ZZ",Brick_Kilns_EF!$E$3*(0.75),Brick_Kilns_EF!$E$3)</f>
        <v>3.4499999999999999E-3</v>
      </c>
      <c r="O2776" s="13">
        <f t="shared" si="174"/>
        <v>30.659494499999997</v>
      </c>
      <c r="P2776" s="13">
        <f>IF(D2776="ZZ",Brick_Kilns_EF!$E$4*(0.75),Brick_Kilns_EF!$E$4)</f>
        <v>3.5250000000000004E-3</v>
      </c>
      <c r="Q2776" s="13">
        <f t="shared" si="175"/>
        <v>31.326005250000001</v>
      </c>
    </row>
    <row r="2777" spans="1:17">
      <c r="A2777" s="13" t="s">
        <v>2788</v>
      </c>
      <c r="B2777" s="13">
        <v>23.40031286</v>
      </c>
      <c r="C2777" s="13">
        <v>89.108756099999994</v>
      </c>
      <c r="D2777" s="13" t="s">
        <v>2219</v>
      </c>
      <c r="E2777" s="13" t="s">
        <v>4927</v>
      </c>
      <c r="F2777" s="13" t="s">
        <v>9</v>
      </c>
      <c r="G2777" s="13" t="s">
        <v>4802</v>
      </c>
      <c r="H2777" s="13" t="s">
        <v>4816</v>
      </c>
      <c r="I2777" s="13">
        <f>(Brick_Kilns_EF!$B$13*Brick_Kilns_EF!$B$11*Brick_Kilns_EF!$B$12)</f>
        <v>8886.81</v>
      </c>
      <c r="J2777" s="13">
        <f>IF(D2777="ZZ",Brick_Kilns_EF!$E$5*(0.75),Brick_Kilns_EF!$E$5)</f>
        <v>7.2749999999999985E-3</v>
      </c>
      <c r="K2777" s="13">
        <f t="shared" si="173"/>
        <v>64.651542749999976</v>
      </c>
      <c r="L2777" s="13">
        <f>IF(D2777="ZZ",Brick_Kilns_EF!$E$2*(0.75),Brick_Kilns_EF!$E$2)</f>
        <v>5.0999999999999995E-3</v>
      </c>
      <c r="M2777" s="13">
        <f t="shared" si="172"/>
        <v>45.32273099999999</v>
      </c>
      <c r="N2777" s="13">
        <f>IF(D2777="ZZ",Brick_Kilns_EF!$E$3*(0.75),Brick_Kilns_EF!$E$3)</f>
        <v>3.4499999999999999E-3</v>
      </c>
      <c r="O2777" s="13">
        <f t="shared" si="174"/>
        <v>30.659494499999997</v>
      </c>
      <c r="P2777" s="13">
        <f>IF(D2777="ZZ",Brick_Kilns_EF!$E$4*(0.75),Brick_Kilns_EF!$E$4)</f>
        <v>3.5250000000000004E-3</v>
      </c>
      <c r="Q2777" s="13">
        <f t="shared" si="175"/>
        <v>31.326005250000001</v>
      </c>
    </row>
    <row r="2778" spans="1:17">
      <c r="A2778" s="13" t="s">
        <v>2789</v>
      </c>
      <c r="B2778" s="13">
        <v>23.600695399999999</v>
      </c>
      <c r="C2778" s="13">
        <v>88.688554929999995</v>
      </c>
      <c r="D2778" s="13" t="s">
        <v>2219</v>
      </c>
      <c r="E2778" s="13" t="s">
        <v>4927</v>
      </c>
      <c r="F2778" s="13" t="s">
        <v>9</v>
      </c>
      <c r="G2778" s="13" t="s">
        <v>4802</v>
      </c>
      <c r="H2778" s="13" t="s">
        <v>4816</v>
      </c>
      <c r="I2778" s="13">
        <f>(Brick_Kilns_EF!$B$13*Brick_Kilns_EF!$B$11*Brick_Kilns_EF!$B$12)</f>
        <v>8886.81</v>
      </c>
      <c r="J2778" s="13">
        <f>IF(D2778="ZZ",Brick_Kilns_EF!$E$5*(0.75),Brick_Kilns_EF!$E$5)</f>
        <v>7.2749999999999985E-3</v>
      </c>
      <c r="K2778" s="13">
        <f t="shared" si="173"/>
        <v>64.651542749999976</v>
      </c>
      <c r="L2778" s="13">
        <f>IF(D2778="ZZ",Brick_Kilns_EF!$E$2*(0.75),Brick_Kilns_EF!$E$2)</f>
        <v>5.0999999999999995E-3</v>
      </c>
      <c r="M2778" s="13">
        <f t="shared" si="172"/>
        <v>45.32273099999999</v>
      </c>
      <c r="N2778" s="13">
        <f>IF(D2778="ZZ",Brick_Kilns_EF!$E$3*(0.75),Brick_Kilns_EF!$E$3)</f>
        <v>3.4499999999999999E-3</v>
      </c>
      <c r="O2778" s="13">
        <f t="shared" si="174"/>
        <v>30.659494499999997</v>
      </c>
      <c r="P2778" s="13">
        <f>IF(D2778="ZZ",Brick_Kilns_EF!$E$4*(0.75),Brick_Kilns_EF!$E$4)</f>
        <v>3.5250000000000004E-3</v>
      </c>
      <c r="Q2778" s="13">
        <f t="shared" si="175"/>
        <v>31.326005250000001</v>
      </c>
    </row>
    <row r="2779" spans="1:17">
      <c r="A2779" s="13" t="s">
        <v>2790</v>
      </c>
      <c r="B2779" s="13">
        <v>23.625682479999998</v>
      </c>
      <c r="C2779" s="13">
        <v>90.420128379999994</v>
      </c>
      <c r="D2779" s="13" t="s">
        <v>2219</v>
      </c>
      <c r="E2779" s="13" t="s">
        <v>4927</v>
      </c>
      <c r="F2779" s="13" t="s">
        <v>7</v>
      </c>
      <c r="G2779" s="13" t="s">
        <v>4802</v>
      </c>
      <c r="H2779" s="13" t="s">
        <v>4816</v>
      </c>
      <c r="I2779" s="13">
        <f>(Brick_Kilns_EF!$B$13*Brick_Kilns_EF!$B$11*Brick_Kilns_EF!$B$12)</f>
        <v>8886.81</v>
      </c>
      <c r="J2779" s="13">
        <f>IF(D2779="ZZ",Brick_Kilns_EF!$E$5*(0.75),Brick_Kilns_EF!$E$5)</f>
        <v>7.2749999999999985E-3</v>
      </c>
      <c r="K2779" s="13">
        <f t="shared" si="173"/>
        <v>64.651542749999976</v>
      </c>
      <c r="L2779" s="13">
        <f>IF(D2779="ZZ",Brick_Kilns_EF!$E$2*(0.75),Brick_Kilns_EF!$E$2)</f>
        <v>5.0999999999999995E-3</v>
      </c>
      <c r="M2779" s="13">
        <f t="shared" si="172"/>
        <v>45.32273099999999</v>
      </c>
      <c r="N2779" s="13">
        <f>IF(D2779="ZZ",Brick_Kilns_EF!$E$3*(0.75),Brick_Kilns_EF!$E$3)</f>
        <v>3.4499999999999999E-3</v>
      </c>
      <c r="O2779" s="13">
        <f t="shared" si="174"/>
        <v>30.659494499999997</v>
      </c>
      <c r="P2779" s="13">
        <f>IF(D2779="ZZ",Brick_Kilns_EF!$E$4*(0.75),Brick_Kilns_EF!$E$4)</f>
        <v>3.5250000000000004E-3</v>
      </c>
      <c r="Q2779" s="13">
        <f t="shared" si="175"/>
        <v>31.326005250000001</v>
      </c>
    </row>
    <row r="2780" spans="1:17">
      <c r="A2780" s="13" t="s">
        <v>2791</v>
      </c>
      <c r="B2780" s="13">
        <v>23.624724629999999</v>
      </c>
      <c r="C2780" s="13">
        <v>90.421628010000006</v>
      </c>
      <c r="D2780" s="13" t="s">
        <v>2219</v>
      </c>
      <c r="E2780" s="13" t="s">
        <v>4927</v>
      </c>
      <c r="F2780" s="13" t="s">
        <v>7</v>
      </c>
      <c r="G2780" s="13" t="s">
        <v>4802</v>
      </c>
      <c r="H2780" s="13" t="s">
        <v>4816</v>
      </c>
      <c r="I2780" s="13">
        <f>(Brick_Kilns_EF!$B$13*Brick_Kilns_EF!$B$11*Brick_Kilns_EF!$B$12)</f>
        <v>8886.81</v>
      </c>
      <c r="J2780" s="13">
        <f>IF(D2780="ZZ",Brick_Kilns_EF!$E$5*(0.75),Brick_Kilns_EF!$E$5)</f>
        <v>7.2749999999999985E-3</v>
      </c>
      <c r="K2780" s="13">
        <f t="shared" si="173"/>
        <v>64.651542749999976</v>
      </c>
      <c r="L2780" s="13">
        <f>IF(D2780="ZZ",Brick_Kilns_EF!$E$2*(0.75),Brick_Kilns_EF!$E$2)</f>
        <v>5.0999999999999995E-3</v>
      </c>
      <c r="M2780" s="13">
        <f t="shared" si="172"/>
        <v>45.32273099999999</v>
      </c>
      <c r="N2780" s="13">
        <f>IF(D2780="ZZ",Brick_Kilns_EF!$E$3*(0.75),Brick_Kilns_EF!$E$3)</f>
        <v>3.4499999999999999E-3</v>
      </c>
      <c r="O2780" s="13">
        <f t="shared" si="174"/>
        <v>30.659494499999997</v>
      </c>
      <c r="P2780" s="13">
        <f>IF(D2780="ZZ",Brick_Kilns_EF!$E$4*(0.75),Brick_Kilns_EF!$E$4)</f>
        <v>3.5250000000000004E-3</v>
      </c>
      <c r="Q2780" s="13">
        <f t="shared" si="175"/>
        <v>31.326005250000001</v>
      </c>
    </row>
    <row r="2781" spans="1:17">
      <c r="A2781" s="13" t="s">
        <v>2792</v>
      </c>
      <c r="B2781" s="13">
        <v>23.624273880000001</v>
      </c>
      <c r="C2781" s="13">
        <v>90.416978639999996</v>
      </c>
      <c r="D2781" s="13" t="s">
        <v>2219</v>
      </c>
      <c r="E2781" s="13" t="s">
        <v>4927</v>
      </c>
      <c r="F2781" s="13" t="s">
        <v>7</v>
      </c>
      <c r="G2781" s="13" t="s">
        <v>4802</v>
      </c>
      <c r="H2781" s="13" t="s">
        <v>4816</v>
      </c>
      <c r="I2781" s="13">
        <f>(Brick_Kilns_EF!$B$13*Brick_Kilns_EF!$B$11*Brick_Kilns_EF!$B$12)</f>
        <v>8886.81</v>
      </c>
      <c r="J2781" s="13">
        <f>IF(D2781="ZZ",Brick_Kilns_EF!$E$5*(0.75),Brick_Kilns_EF!$E$5)</f>
        <v>7.2749999999999985E-3</v>
      </c>
      <c r="K2781" s="13">
        <f t="shared" si="173"/>
        <v>64.651542749999976</v>
      </c>
      <c r="L2781" s="13">
        <f>IF(D2781="ZZ",Brick_Kilns_EF!$E$2*(0.75),Brick_Kilns_EF!$E$2)</f>
        <v>5.0999999999999995E-3</v>
      </c>
      <c r="M2781" s="13">
        <f t="shared" si="172"/>
        <v>45.32273099999999</v>
      </c>
      <c r="N2781" s="13">
        <f>IF(D2781="ZZ",Brick_Kilns_EF!$E$3*(0.75),Brick_Kilns_EF!$E$3)</f>
        <v>3.4499999999999999E-3</v>
      </c>
      <c r="O2781" s="13">
        <f t="shared" si="174"/>
        <v>30.659494499999997</v>
      </c>
      <c r="P2781" s="13">
        <f>IF(D2781="ZZ",Brick_Kilns_EF!$E$4*(0.75),Brick_Kilns_EF!$E$4)</f>
        <v>3.5250000000000004E-3</v>
      </c>
      <c r="Q2781" s="13">
        <f t="shared" si="175"/>
        <v>31.326005250000001</v>
      </c>
    </row>
    <row r="2782" spans="1:17">
      <c r="A2782" s="13" t="s">
        <v>2793</v>
      </c>
      <c r="B2782" s="13">
        <v>23.354026609999998</v>
      </c>
      <c r="C2782" s="13">
        <v>90.006366869999994</v>
      </c>
      <c r="D2782" s="13" t="s">
        <v>2219</v>
      </c>
      <c r="E2782" s="13" t="s">
        <v>4927</v>
      </c>
      <c r="F2782" s="13" t="s">
        <v>7</v>
      </c>
      <c r="G2782" s="13" t="s">
        <v>4802</v>
      </c>
      <c r="H2782" s="13" t="s">
        <v>4816</v>
      </c>
      <c r="I2782" s="13">
        <f>(Brick_Kilns_EF!$B$13*Brick_Kilns_EF!$B$11*Brick_Kilns_EF!$B$12)</f>
        <v>8886.81</v>
      </c>
      <c r="J2782" s="13">
        <f>IF(D2782="ZZ",Brick_Kilns_EF!$E$5*(0.75),Brick_Kilns_EF!$E$5)</f>
        <v>7.2749999999999985E-3</v>
      </c>
      <c r="K2782" s="13">
        <f t="shared" si="173"/>
        <v>64.651542749999976</v>
      </c>
      <c r="L2782" s="13">
        <f>IF(D2782="ZZ",Brick_Kilns_EF!$E$2*(0.75),Brick_Kilns_EF!$E$2)</f>
        <v>5.0999999999999995E-3</v>
      </c>
      <c r="M2782" s="13">
        <f t="shared" si="172"/>
        <v>45.32273099999999</v>
      </c>
      <c r="N2782" s="13">
        <f>IF(D2782="ZZ",Brick_Kilns_EF!$E$3*(0.75),Brick_Kilns_EF!$E$3)</f>
        <v>3.4499999999999999E-3</v>
      </c>
      <c r="O2782" s="13">
        <f t="shared" si="174"/>
        <v>30.659494499999997</v>
      </c>
      <c r="P2782" s="13">
        <f>IF(D2782="ZZ",Brick_Kilns_EF!$E$4*(0.75),Brick_Kilns_EF!$E$4)</f>
        <v>3.5250000000000004E-3</v>
      </c>
      <c r="Q2782" s="13">
        <f t="shared" si="175"/>
        <v>31.326005250000001</v>
      </c>
    </row>
    <row r="2783" spans="1:17">
      <c r="A2783" s="13" t="s">
        <v>2794</v>
      </c>
      <c r="B2783" s="13">
        <v>23.606623729999999</v>
      </c>
      <c r="C2783" s="13">
        <v>89.737516369999994</v>
      </c>
      <c r="D2783" s="13" t="s">
        <v>2219</v>
      </c>
      <c r="E2783" s="13" t="s">
        <v>4927</v>
      </c>
      <c r="F2783" s="13" t="s">
        <v>7</v>
      </c>
      <c r="G2783" s="13" t="s">
        <v>4802</v>
      </c>
      <c r="H2783" s="13" t="s">
        <v>4816</v>
      </c>
      <c r="I2783" s="13">
        <f>(Brick_Kilns_EF!$B$13*Brick_Kilns_EF!$B$11*Brick_Kilns_EF!$B$12)</f>
        <v>8886.81</v>
      </c>
      <c r="J2783" s="13">
        <f>IF(D2783="ZZ",Brick_Kilns_EF!$E$5*(0.75),Brick_Kilns_EF!$E$5)</f>
        <v>7.2749999999999985E-3</v>
      </c>
      <c r="K2783" s="13">
        <f t="shared" si="173"/>
        <v>64.651542749999976</v>
      </c>
      <c r="L2783" s="13">
        <f>IF(D2783="ZZ",Brick_Kilns_EF!$E$2*(0.75),Brick_Kilns_EF!$E$2)</f>
        <v>5.0999999999999995E-3</v>
      </c>
      <c r="M2783" s="13">
        <f t="shared" si="172"/>
        <v>45.32273099999999</v>
      </c>
      <c r="N2783" s="13">
        <f>IF(D2783="ZZ",Brick_Kilns_EF!$E$3*(0.75),Brick_Kilns_EF!$E$3)</f>
        <v>3.4499999999999999E-3</v>
      </c>
      <c r="O2783" s="13">
        <f t="shared" si="174"/>
        <v>30.659494499999997</v>
      </c>
      <c r="P2783" s="13">
        <f>IF(D2783="ZZ",Brick_Kilns_EF!$E$4*(0.75),Brick_Kilns_EF!$E$4)</f>
        <v>3.5250000000000004E-3</v>
      </c>
      <c r="Q2783" s="13">
        <f t="shared" si="175"/>
        <v>31.326005250000001</v>
      </c>
    </row>
    <row r="2784" spans="1:17">
      <c r="A2784" s="13" t="s">
        <v>2795</v>
      </c>
      <c r="B2784" s="13">
        <v>24.975027990000001</v>
      </c>
      <c r="C2784" s="13">
        <v>89.369427220000006</v>
      </c>
      <c r="D2784" s="13" t="s">
        <v>2219</v>
      </c>
      <c r="E2784" s="13" t="s">
        <v>4927</v>
      </c>
      <c r="F2784" s="13" t="s">
        <v>42</v>
      </c>
      <c r="G2784" s="13" t="s">
        <v>4802</v>
      </c>
      <c r="H2784" s="13" t="s">
        <v>4816</v>
      </c>
      <c r="I2784" s="13">
        <f>(Brick_Kilns_EF!$B$13*Brick_Kilns_EF!$B$11*Brick_Kilns_EF!$B$12)</f>
        <v>8886.81</v>
      </c>
      <c r="J2784" s="13">
        <f>IF(D2784="ZZ",Brick_Kilns_EF!$E$5*(0.75),Brick_Kilns_EF!$E$5)</f>
        <v>7.2749999999999985E-3</v>
      </c>
      <c r="K2784" s="13">
        <f t="shared" si="173"/>
        <v>64.651542749999976</v>
      </c>
      <c r="L2784" s="13">
        <f>IF(D2784="ZZ",Brick_Kilns_EF!$E$2*(0.75),Brick_Kilns_EF!$E$2)</f>
        <v>5.0999999999999995E-3</v>
      </c>
      <c r="M2784" s="13">
        <f t="shared" si="172"/>
        <v>45.32273099999999</v>
      </c>
      <c r="N2784" s="13">
        <f>IF(D2784="ZZ",Brick_Kilns_EF!$E$3*(0.75),Brick_Kilns_EF!$E$3)</f>
        <v>3.4499999999999999E-3</v>
      </c>
      <c r="O2784" s="13">
        <f t="shared" si="174"/>
        <v>30.659494499999997</v>
      </c>
      <c r="P2784" s="13">
        <f>IF(D2784="ZZ",Brick_Kilns_EF!$E$4*(0.75),Brick_Kilns_EF!$E$4)</f>
        <v>3.5250000000000004E-3</v>
      </c>
      <c r="Q2784" s="13">
        <f t="shared" si="175"/>
        <v>31.326005250000001</v>
      </c>
    </row>
    <row r="2785" spans="1:17">
      <c r="A2785" s="13" t="s">
        <v>2796</v>
      </c>
      <c r="B2785" s="13">
        <v>24.975891919999999</v>
      </c>
      <c r="C2785" s="13">
        <v>89.365589459999995</v>
      </c>
      <c r="D2785" s="13" t="s">
        <v>2219</v>
      </c>
      <c r="E2785" s="13" t="s">
        <v>4927</v>
      </c>
      <c r="F2785" s="13" t="s">
        <v>42</v>
      </c>
      <c r="G2785" s="13" t="s">
        <v>4802</v>
      </c>
      <c r="H2785" s="13" t="s">
        <v>4816</v>
      </c>
      <c r="I2785" s="13">
        <f>(Brick_Kilns_EF!$B$13*Brick_Kilns_EF!$B$11*Brick_Kilns_EF!$B$12)</f>
        <v>8886.81</v>
      </c>
      <c r="J2785" s="13">
        <f>IF(D2785="ZZ",Brick_Kilns_EF!$E$5*(0.75),Brick_Kilns_EF!$E$5)</f>
        <v>7.2749999999999985E-3</v>
      </c>
      <c r="K2785" s="13">
        <f t="shared" si="173"/>
        <v>64.651542749999976</v>
      </c>
      <c r="L2785" s="13">
        <f>IF(D2785="ZZ",Brick_Kilns_EF!$E$2*(0.75),Brick_Kilns_EF!$E$2)</f>
        <v>5.0999999999999995E-3</v>
      </c>
      <c r="M2785" s="13">
        <f t="shared" si="172"/>
        <v>45.32273099999999</v>
      </c>
      <c r="N2785" s="13">
        <f>IF(D2785="ZZ",Brick_Kilns_EF!$E$3*(0.75),Brick_Kilns_EF!$E$3)</f>
        <v>3.4499999999999999E-3</v>
      </c>
      <c r="O2785" s="13">
        <f t="shared" si="174"/>
        <v>30.659494499999997</v>
      </c>
      <c r="P2785" s="13">
        <f>IF(D2785="ZZ",Brick_Kilns_EF!$E$4*(0.75),Brick_Kilns_EF!$E$4)</f>
        <v>3.5250000000000004E-3</v>
      </c>
      <c r="Q2785" s="13">
        <f t="shared" si="175"/>
        <v>31.326005250000001</v>
      </c>
    </row>
    <row r="2786" spans="1:17">
      <c r="A2786" s="13" t="s">
        <v>2797</v>
      </c>
      <c r="B2786" s="13">
        <v>23.92465193</v>
      </c>
      <c r="C2786" s="13">
        <v>90.106424039999993</v>
      </c>
      <c r="D2786" s="13" t="s">
        <v>2219</v>
      </c>
      <c r="E2786" s="13" t="s">
        <v>4927</v>
      </c>
      <c r="F2786" s="13" t="s">
        <v>7</v>
      </c>
      <c r="G2786" s="13" t="s">
        <v>4802</v>
      </c>
      <c r="H2786" s="13" t="s">
        <v>4816</v>
      </c>
      <c r="I2786" s="13">
        <f>(Brick_Kilns_EF!$B$13*Brick_Kilns_EF!$B$11*Brick_Kilns_EF!$B$12)</f>
        <v>8886.81</v>
      </c>
      <c r="J2786" s="13">
        <f>IF(D2786="ZZ",Brick_Kilns_EF!$E$5*(0.75),Brick_Kilns_EF!$E$5)</f>
        <v>7.2749999999999985E-3</v>
      </c>
      <c r="K2786" s="13">
        <f t="shared" si="173"/>
        <v>64.651542749999976</v>
      </c>
      <c r="L2786" s="13">
        <f>IF(D2786="ZZ",Brick_Kilns_EF!$E$2*(0.75),Brick_Kilns_EF!$E$2)</f>
        <v>5.0999999999999995E-3</v>
      </c>
      <c r="M2786" s="13">
        <f t="shared" si="172"/>
        <v>45.32273099999999</v>
      </c>
      <c r="N2786" s="13">
        <f>IF(D2786="ZZ",Brick_Kilns_EF!$E$3*(0.75),Brick_Kilns_EF!$E$3)</f>
        <v>3.4499999999999999E-3</v>
      </c>
      <c r="O2786" s="13">
        <f t="shared" si="174"/>
        <v>30.659494499999997</v>
      </c>
      <c r="P2786" s="13">
        <f>IF(D2786="ZZ",Brick_Kilns_EF!$E$4*(0.75),Brick_Kilns_EF!$E$4)</f>
        <v>3.5250000000000004E-3</v>
      </c>
      <c r="Q2786" s="13">
        <f t="shared" si="175"/>
        <v>31.326005250000001</v>
      </c>
    </row>
    <row r="2787" spans="1:17">
      <c r="A2787" s="13" t="s">
        <v>2798</v>
      </c>
      <c r="B2787" s="13">
        <v>22.932979840000002</v>
      </c>
      <c r="C2787" s="13">
        <v>89.81481119</v>
      </c>
      <c r="D2787" s="13" t="s">
        <v>2219</v>
      </c>
      <c r="E2787" s="13" t="s">
        <v>4927</v>
      </c>
      <c r="F2787" s="13" t="s">
        <v>9</v>
      </c>
      <c r="G2787" s="13" t="s">
        <v>4802</v>
      </c>
      <c r="H2787" s="13" t="s">
        <v>4816</v>
      </c>
      <c r="I2787" s="13">
        <f>(Brick_Kilns_EF!$B$13*Brick_Kilns_EF!$B$11*Brick_Kilns_EF!$B$12)</f>
        <v>8886.81</v>
      </c>
      <c r="J2787" s="13">
        <f>IF(D2787="ZZ",Brick_Kilns_EF!$E$5*(0.75),Brick_Kilns_EF!$E$5)</f>
        <v>7.2749999999999985E-3</v>
      </c>
      <c r="K2787" s="13">
        <f t="shared" si="173"/>
        <v>64.651542749999976</v>
      </c>
      <c r="L2787" s="13">
        <f>IF(D2787="ZZ",Brick_Kilns_EF!$E$2*(0.75),Brick_Kilns_EF!$E$2)</f>
        <v>5.0999999999999995E-3</v>
      </c>
      <c r="M2787" s="13">
        <f t="shared" si="172"/>
        <v>45.32273099999999</v>
      </c>
      <c r="N2787" s="13">
        <f>IF(D2787="ZZ",Brick_Kilns_EF!$E$3*(0.75),Brick_Kilns_EF!$E$3)</f>
        <v>3.4499999999999999E-3</v>
      </c>
      <c r="O2787" s="13">
        <f t="shared" si="174"/>
        <v>30.659494499999997</v>
      </c>
      <c r="P2787" s="13">
        <f>IF(D2787="ZZ",Brick_Kilns_EF!$E$4*(0.75),Brick_Kilns_EF!$E$4)</f>
        <v>3.5250000000000004E-3</v>
      </c>
      <c r="Q2787" s="13">
        <f t="shared" si="175"/>
        <v>31.326005250000001</v>
      </c>
    </row>
    <row r="2788" spans="1:17">
      <c r="A2788" s="13" t="s">
        <v>2799</v>
      </c>
      <c r="B2788" s="13">
        <v>23.422517790000001</v>
      </c>
      <c r="C2788" s="13">
        <v>89.671982869999994</v>
      </c>
      <c r="D2788" s="13" t="s">
        <v>2219</v>
      </c>
      <c r="E2788" s="13" t="s">
        <v>4927</v>
      </c>
      <c r="F2788" s="13" t="s">
        <v>7</v>
      </c>
      <c r="G2788" s="13" t="s">
        <v>4802</v>
      </c>
      <c r="H2788" s="13" t="s">
        <v>4816</v>
      </c>
      <c r="I2788" s="13">
        <f>(Brick_Kilns_EF!$B$13*Brick_Kilns_EF!$B$11*Brick_Kilns_EF!$B$12)</f>
        <v>8886.81</v>
      </c>
      <c r="J2788" s="13">
        <f>IF(D2788="ZZ",Brick_Kilns_EF!$E$5*(0.75),Brick_Kilns_EF!$E$5)</f>
        <v>7.2749999999999985E-3</v>
      </c>
      <c r="K2788" s="13">
        <f t="shared" si="173"/>
        <v>64.651542749999976</v>
      </c>
      <c r="L2788" s="13">
        <f>IF(D2788="ZZ",Brick_Kilns_EF!$E$2*(0.75),Brick_Kilns_EF!$E$2)</f>
        <v>5.0999999999999995E-3</v>
      </c>
      <c r="M2788" s="13">
        <f t="shared" si="172"/>
        <v>45.32273099999999</v>
      </c>
      <c r="N2788" s="13">
        <f>IF(D2788="ZZ",Brick_Kilns_EF!$E$3*(0.75),Brick_Kilns_EF!$E$3)</f>
        <v>3.4499999999999999E-3</v>
      </c>
      <c r="O2788" s="13">
        <f t="shared" si="174"/>
        <v>30.659494499999997</v>
      </c>
      <c r="P2788" s="13">
        <f>IF(D2788="ZZ",Brick_Kilns_EF!$E$4*(0.75),Brick_Kilns_EF!$E$4)</f>
        <v>3.5250000000000004E-3</v>
      </c>
      <c r="Q2788" s="13">
        <f t="shared" si="175"/>
        <v>31.326005250000001</v>
      </c>
    </row>
    <row r="2789" spans="1:17">
      <c r="A2789" s="13" t="s">
        <v>2800</v>
      </c>
      <c r="B2789" s="13">
        <v>23.808269970000001</v>
      </c>
      <c r="C2789" s="13">
        <v>90.105865589999993</v>
      </c>
      <c r="D2789" s="13" t="s">
        <v>2219</v>
      </c>
      <c r="E2789" s="13" t="s">
        <v>4927</v>
      </c>
      <c r="F2789" s="13" t="s">
        <v>7</v>
      </c>
      <c r="G2789" s="13" t="s">
        <v>4802</v>
      </c>
      <c r="H2789" s="13" t="s">
        <v>4816</v>
      </c>
      <c r="I2789" s="13">
        <f>(Brick_Kilns_EF!$B$13*Brick_Kilns_EF!$B$11*Brick_Kilns_EF!$B$12)</f>
        <v>8886.81</v>
      </c>
      <c r="J2789" s="13">
        <f>IF(D2789="ZZ",Brick_Kilns_EF!$E$5*(0.75),Brick_Kilns_EF!$E$5)</f>
        <v>7.2749999999999985E-3</v>
      </c>
      <c r="K2789" s="13">
        <f t="shared" si="173"/>
        <v>64.651542749999976</v>
      </c>
      <c r="L2789" s="13">
        <f>IF(D2789="ZZ",Brick_Kilns_EF!$E$2*(0.75),Brick_Kilns_EF!$E$2)</f>
        <v>5.0999999999999995E-3</v>
      </c>
      <c r="M2789" s="13">
        <f t="shared" si="172"/>
        <v>45.32273099999999</v>
      </c>
      <c r="N2789" s="13">
        <f>IF(D2789="ZZ",Brick_Kilns_EF!$E$3*(0.75),Brick_Kilns_EF!$E$3)</f>
        <v>3.4499999999999999E-3</v>
      </c>
      <c r="O2789" s="13">
        <f t="shared" si="174"/>
        <v>30.659494499999997</v>
      </c>
      <c r="P2789" s="13">
        <f>IF(D2789="ZZ",Brick_Kilns_EF!$E$4*(0.75),Brick_Kilns_EF!$E$4)</f>
        <v>3.5250000000000004E-3</v>
      </c>
      <c r="Q2789" s="13">
        <f t="shared" si="175"/>
        <v>31.326005250000001</v>
      </c>
    </row>
    <row r="2790" spans="1:17">
      <c r="A2790" s="13" t="s">
        <v>2801</v>
      </c>
      <c r="B2790" s="13">
        <v>22.964077960000001</v>
      </c>
      <c r="C2790" s="13">
        <v>88.964011959999993</v>
      </c>
      <c r="D2790" s="13" t="s">
        <v>2219</v>
      </c>
      <c r="E2790" s="13" t="s">
        <v>4927</v>
      </c>
      <c r="F2790" s="13" t="s">
        <v>9</v>
      </c>
      <c r="G2790" s="13" t="s">
        <v>4802</v>
      </c>
      <c r="H2790" s="13" t="s">
        <v>4816</v>
      </c>
      <c r="I2790" s="13">
        <f>(Brick_Kilns_EF!$B$13*Brick_Kilns_EF!$B$11*Brick_Kilns_EF!$B$12)</f>
        <v>8886.81</v>
      </c>
      <c r="J2790" s="13">
        <f>IF(D2790="ZZ",Brick_Kilns_EF!$E$5*(0.75),Brick_Kilns_EF!$E$5)</f>
        <v>7.2749999999999985E-3</v>
      </c>
      <c r="K2790" s="13">
        <f t="shared" si="173"/>
        <v>64.651542749999976</v>
      </c>
      <c r="L2790" s="13">
        <f>IF(D2790="ZZ",Brick_Kilns_EF!$E$2*(0.75),Brick_Kilns_EF!$E$2)</f>
        <v>5.0999999999999995E-3</v>
      </c>
      <c r="M2790" s="13">
        <f t="shared" si="172"/>
        <v>45.32273099999999</v>
      </c>
      <c r="N2790" s="13">
        <f>IF(D2790="ZZ",Brick_Kilns_EF!$E$3*(0.75),Brick_Kilns_EF!$E$3)</f>
        <v>3.4499999999999999E-3</v>
      </c>
      <c r="O2790" s="13">
        <f t="shared" si="174"/>
        <v>30.659494499999997</v>
      </c>
      <c r="P2790" s="13">
        <f>IF(D2790="ZZ",Brick_Kilns_EF!$E$4*(0.75),Brick_Kilns_EF!$E$4)</f>
        <v>3.5250000000000004E-3</v>
      </c>
      <c r="Q2790" s="13">
        <f t="shared" si="175"/>
        <v>31.326005250000001</v>
      </c>
    </row>
    <row r="2791" spans="1:17">
      <c r="A2791" s="13" t="s">
        <v>2802</v>
      </c>
      <c r="B2791" s="13">
        <v>23.030770440000001</v>
      </c>
      <c r="C2791" s="13">
        <v>89.600564730000002</v>
      </c>
      <c r="D2791" s="13" t="s">
        <v>2219</v>
      </c>
      <c r="E2791" s="13" t="s">
        <v>4927</v>
      </c>
      <c r="F2791" s="13" t="s">
        <v>9</v>
      </c>
      <c r="G2791" s="13" t="s">
        <v>4802</v>
      </c>
      <c r="H2791" s="13" t="s">
        <v>4816</v>
      </c>
      <c r="I2791" s="13">
        <f>(Brick_Kilns_EF!$B$13*Brick_Kilns_EF!$B$11*Brick_Kilns_EF!$B$12)</f>
        <v>8886.81</v>
      </c>
      <c r="J2791" s="13">
        <f>IF(D2791="ZZ",Brick_Kilns_EF!$E$5*(0.75),Brick_Kilns_EF!$E$5)</f>
        <v>7.2749999999999985E-3</v>
      </c>
      <c r="K2791" s="13">
        <f t="shared" si="173"/>
        <v>64.651542749999976</v>
      </c>
      <c r="L2791" s="13">
        <f>IF(D2791="ZZ",Brick_Kilns_EF!$E$2*(0.75),Brick_Kilns_EF!$E$2)</f>
        <v>5.0999999999999995E-3</v>
      </c>
      <c r="M2791" s="13">
        <f t="shared" si="172"/>
        <v>45.32273099999999</v>
      </c>
      <c r="N2791" s="13">
        <f>IF(D2791="ZZ",Brick_Kilns_EF!$E$3*(0.75),Brick_Kilns_EF!$E$3)</f>
        <v>3.4499999999999999E-3</v>
      </c>
      <c r="O2791" s="13">
        <f t="shared" si="174"/>
        <v>30.659494499999997</v>
      </c>
      <c r="P2791" s="13">
        <f>IF(D2791="ZZ",Brick_Kilns_EF!$E$4*(0.75),Brick_Kilns_EF!$E$4)</f>
        <v>3.5250000000000004E-3</v>
      </c>
      <c r="Q2791" s="13">
        <f t="shared" si="175"/>
        <v>31.326005250000001</v>
      </c>
    </row>
    <row r="2792" spans="1:17">
      <c r="A2792" s="13" t="s">
        <v>2803</v>
      </c>
      <c r="B2792" s="13">
        <v>23.555846089999999</v>
      </c>
      <c r="C2792" s="13">
        <v>88.847305359999993</v>
      </c>
      <c r="D2792" s="13" t="s">
        <v>2219</v>
      </c>
      <c r="E2792" s="13" t="s">
        <v>4927</v>
      </c>
      <c r="F2792" s="13" t="s">
        <v>9</v>
      </c>
      <c r="G2792" s="13" t="s">
        <v>4802</v>
      </c>
      <c r="H2792" s="13" t="s">
        <v>4816</v>
      </c>
      <c r="I2792" s="13">
        <f>(Brick_Kilns_EF!$B$13*Brick_Kilns_EF!$B$11*Brick_Kilns_EF!$B$12)</f>
        <v>8886.81</v>
      </c>
      <c r="J2792" s="13">
        <f>IF(D2792="ZZ",Brick_Kilns_EF!$E$5*(0.75),Brick_Kilns_EF!$E$5)</f>
        <v>7.2749999999999985E-3</v>
      </c>
      <c r="K2792" s="13">
        <f t="shared" si="173"/>
        <v>64.651542749999976</v>
      </c>
      <c r="L2792" s="13">
        <f>IF(D2792="ZZ",Brick_Kilns_EF!$E$2*(0.75),Brick_Kilns_EF!$E$2)</f>
        <v>5.0999999999999995E-3</v>
      </c>
      <c r="M2792" s="13">
        <f t="shared" si="172"/>
        <v>45.32273099999999</v>
      </c>
      <c r="N2792" s="13">
        <f>IF(D2792="ZZ",Brick_Kilns_EF!$E$3*(0.75),Brick_Kilns_EF!$E$3)</f>
        <v>3.4499999999999999E-3</v>
      </c>
      <c r="O2792" s="13">
        <f t="shared" si="174"/>
        <v>30.659494499999997</v>
      </c>
      <c r="P2792" s="13">
        <f>IF(D2792="ZZ",Brick_Kilns_EF!$E$4*(0.75),Brick_Kilns_EF!$E$4)</f>
        <v>3.5250000000000004E-3</v>
      </c>
      <c r="Q2792" s="13">
        <f t="shared" si="175"/>
        <v>31.326005250000001</v>
      </c>
    </row>
    <row r="2793" spans="1:17">
      <c r="A2793" s="13" t="s">
        <v>2804</v>
      </c>
      <c r="B2793" s="13">
        <v>23.018891159999999</v>
      </c>
      <c r="C2793" s="13">
        <v>88.895929710000004</v>
      </c>
      <c r="D2793" s="13" t="s">
        <v>2219</v>
      </c>
      <c r="E2793" s="13" t="s">
        <v>4927</v>
      </c>
      <c r="F2793" s="13" t="s">
        <v>9</v>
      </c>
      <c r="G2793" s="13" t="s">
        <v>4802</v>
      </c>
      <c r="H2793" s="13" t="s">
        <v>4816</v>
      </c>
      <c r="I2793" s="13">
        <f>(Brick_Kilns_EF!$B$13*Brick_Kilns_EF!$B$11*Brick_Kilns_EF!$B$12)</f>
        <v>8886.81</v>
      </c>
      <c r="J2793" s="13">
        <f>IF(D2793="ZZ",Brick_Kilns_EF!$E$5*(0.75),Brick_Kilns_EF!$E$5)</f>
        <v>7.2749999999999985E-3</v>
      </c>
      <c r="K2793" s="13">
        <f t="shared" si="173"/>
        <v>64.651542749999976</v>
      </c>
      <c r="L2793" s="13">
        <f>IF(D2793="ZZ",Brick_Kilns_EF!$E$2*(0.75),Brick_Kilns_EF!$E$2)</f>
        <v>5.0999999999999995E-3</v>
      </c>
      <c r="M2793" s="13">
        <f t="shared" si="172"/>
        <v>45.32273099999999</v>
      </c>
      <c r="N2793" s="13">
        <f>IF(D2793="ZZ",Brick_Kilns_EF!$E$3*(0.75),Brick_Kilns_EF!$E$3)</f>
        <v>3.4499999999999999E-3</v>
      </c>
      <c r="O2793" s="13">
        <f t="shared" si="174"/>
        <v>30.659494499999997</v>
      </c>
      <c r="P2793" s="13">
        <f>IF(D2793="ZZ",Brick_Kilns_EF!$E$4*(0.75),Brick_Kilns_EF!$E$4)</f>
        <v>3.5250000000000004E-3</v>
      </c>
      <c r="Q2793" s="13">
        <f t="shared" si="175"/>
        <v>31.326005250000001</v>
      </c>
    </row>
    <row r="2794" spans="1:17">
      <c r="A2794" s="13" t="s">
        <v>2805</v>
      </c>
      <c r="B2794" s="13">
        <v>23.482043000000001</v>
      </c>
      <c r="C2794" s="13">
        <v>90.040982549999995</v>
      </c>
      <c r="D2794" s="13" t="s">
        <v>2219</v>
      </c>
      <c r="E2794" s="13" t="s">
        <v>4927</v>
      </c>
      <c r="F2794" s="13" t="s">
        <v>7</v>
      </c>
      <c r="G2794" s="13" t="s">
        <v>4802</v>
      </c>
      <c r="H2794" s="13" t="s">
        <v>4816</v>
      </c>
      <c r="I2794" s="13">
        <f>(Brick_Kilns_EF!$B$13*Brick_Kilns_EF!$B$11*Brick_Kilns_EF!$B$12)</f>
        <v>8886.81</v>
      </c>
      <c r="J2794" s="13">
        <f>IF(D2794="ZZ",Brick_Kilns_EF!$E$5*(0.75),Brick_Kilns_EF!$E$5)</f>
        <v>7.2749999999999985E-3</v>
      </c>
      <c r="K2794" s="13">
        <f t="shared" si="173"/>
        <v>64.651542749999976</v>
      </c>
      <c r="L2794" s="13">
        <f>IF(D2794="ZZ",Brick_Kilns_EF!$E$2*(0.75),Brick_Kilns_EF!$E$2)</f>
        <v>5.0999999999999995E-3</v>
      </c>
      <c r="M2794" s="13">
        <f t="shared" si="172"/>
        <v>45.32273099999999</v>
      </c>
      <c r="N2794" s="13">
        <f>IF(D2794="ZZ",Brick_Kilns_EF!$E$3*(0.75),Brick_Kilns_EF!$E$3)</f>
        <v>3.4499999999999999E-3</v>
      </c>
      <c r="O2794" s="13">
        <f t="shared" si="174"/>
        <v>30.659494499999997</v>
      </c>
      <c r="P2794" s="13">
        <f>IF(D2794="ZZ",Brick_Kilns_EF!$E$4*(0.75),Brick_Kilns_EF!$E$4)</f>
        <v>3.5250000000000004E-3</v>
      </c>
      <c r="Q2794" s="13">
        <f t="shared" si="175"/>
        <v>31.326005250000001</v>
      </c>
    </row>
    <row r="2795" spans="1:17">
      <c r="A2795" s="13" t="s">
        <v>2806</v>
      </c>
      <c r="B2795" s="13">
        <v>23.881193459999999</v>
      </c>
      <c r="C2795" s="13">
        <v>90.152257759999998</v>
      </c>
      <c r="D2795" s="13" t="s">
        <v>2219</v>
      </c>
      <c r="E2795" s="13" t="s">
        <v>4927</v>
      </c>
      <c r="F2795" s="13" t="s">
        <v>7</v>
      </c>
      <c r="G2795" s="13" t="s">
        <v>4802</v>
      </c>
      <c r="H2795" s="13" t="s">
        <v>4816</v>
      </c>
      <c r="I2795" s="13">
        <f>(Brick_Kilns_EF!$B$13*Brick_Kilns_EF!$B$11*Brick_Kilns_EF!$B$12)</f>
        <v>8886.81</v>
      </c>
      <c r="J2795" s="13">
        <f>IF(D2795="ZZ",Brick_Kilns_EF!$E$5*(0.75),Brick_Kilns_EF!$E$5)</f>
        <v>7.2749999999999985E-3</v>
      </c>
      <c r="K2795" s="13">
        <f t="shared" si="173"/>
        <v>64.651542749999976</v>
      </c>
      <c r="L2795" s="13">
        <f>IF(D2795="ZZ",Brick_Kilns_EF!$E$2*(0.75),Brick_Kilns_EF!$E$2)</f>
        <v>5.0999999999999995E-3</v>
      </c>
      <c r="M2795" s="13">
        <f t="shared" si="172"/>
        <v>45.32273099999999</v>
      </c>
      <c r="N2795" s="13">
        <f>IF(D2795="ZZ",Brick_Kilns_EF!$E$3*(0.75),Brick_Kilns_EF!$E$3)</f>
        <v>3.4499999999999999E-3</v>
      </c>
      <c r="O2795" s="13">
        <f t="shared" si="174"/>
        <v>30.659494499999997</v>
      </c>
      <c r="P2795" s="13">
        <f>IF(D2795="ZZ",Brick_Kilns_EF!$E$4*(0.75),Brick_Kilns_EF!$E$4)</f>
        <v>3.5250000000000004E-3</v>
      </c>
      <c r="Q2795" s="13">
        <f t="shared" si="175"/>
        <v>31.326005250000001</v>
      </c>
    </row>
    <row r="2796" spans="1:17">
      <c r="A2796" s="13" t="s">
        <v>2807</v>
      </c>
      <c r="B2796" s="13">
        <v>23.323267600000001</v>
      </c>
      <c r="C2796" s="13">
        <v>89.233754390000001</v>
      </c>
      <c r="D2796" s="13" t="s">
        <v>2219</v>
      </c>
      <c r="E2796" s="13" t="s">
        <v>4927</v>
      </c>
      <c r="F2796" s="13" t="s">
        <v>9</v>
      </c>
      <c r="G2796" s="13" t="s">
        <v>4802</v>
      </c>
      <c r="H2796" s="13" t="s">
        <v>4816</v>
      </c>
      <c r="I2796" s="13">
        <f>(Brick_Kilns_EF!$B$13*Brick_Kilns_EF!$B$11*Brick_Kilns_EF!$B$12)</f>
        <v>8886.81</v>
      </c>
      <c r="J2796" s="13">
        <f>IF(D2796="ZZ",Brick_Kilns_EF!$E$5*(0.75),Brick_Kilns_EF!$E$5)</f>
        <v>7.2749999999999985E-3</v>
      </c>
      <c r="K2796" s="13">
        <f t="shared" si="173"/>
        <v>64.651542749999976</v>
      </c>
      <c r="L2796" s="13">
        <f>IF(D2796="ZZ",Brick_Kilns_EF!$E$2*(0.75),Brick_Kilns_EF!$E$2)</f>
        <v>5.0999999999999995E-3</v>
      </c>
      <c r="M2796" s="13">
        <f t="shared" si="172"/>
        <v>45.32273099999999</v>
      </c>
      <c r="N2796" s="13">
        <f>IF(D2796="ZZ",Brick_Kilns_EF!$E$3*(0.75),Brick_Kilns_EF!$E$3)</f>
        <v>3.4499999999999999E-3</v>
      </c>
      <c r="O2796" s="13">
        <f t="shared" si="174"/>
        <v>30.659494499999997</v>
      </c>
      <c r="P2796" s="13">
        <f>IF(D2796="ZZ",Brick_Kilns_EF!$E$4*(0.75),Brick_Kilns_EF!$E$4)</f>
        <v>3.5250000000000004E-3</v>
      </c>
      <c r="Q2796" s="13">
        <f t="shared" si="175"/>
        <v>31.326005250000001</v>
      </c>
    </row>
    <row r="2797" spans="1:17">
      <c r="A2797" s="13" t="s">
        <v>2808</v>
      </c>
      <c r="B2797" s="13">
        <v>25.294298690000002</v>
      </c>
      <c r="C2797" s="13">
        <v>89.421454170000004</v>
      </c>
      <c r="D2797" s="13" t="s">
        <v>2219</v>
      </c>
      <c r="E2797" s="13" t="s">
        <v>4927</v>
      </c>
      <c r="F2797" s="13" t="s">
        <v>171</v>
      </c>
      <c r="G2797" s="13" t="s">
        <v>4802</v>
      </c>
      <c r="H2797" s="13" t="s">
        <v>4816</v>
      </c>
      <c r="I2797" s="13">
        <f>(Brick_Kilns_EF!$B$13*Brick_Kilns_EF!$B$11*Brick_Kilns_EF!$B$12)</f>
        <v>8886.81</v>
      </c>
      <c r="J2797" s="13">
        <f>IF(D2797="ZZ",Brick_Kilns_EF!$E$5*(0.75),Brick_Kilns_EF!$E$5)</f>
        <v>7.2749999999999985E-3</v>
      </c>
      <c r="K2797" s="13">
        <f t="shared" si="173"/>
        <v>64.651542749999976</v>
      </c>
      <c r="L2797" s="13">
        <f>IF(D2797="ZZ",Brick_Kilns_EF!$E$2*(0.75),Brick_Kilns_EF!$E$2)</f>
        <v>5.0999999999999995E-3</v>
      </c>
      <c r="M2797" s="13">
        <f t="shared" si="172"/>
        <v>45.32273099999999</v>
      </c>
      <c r="N2797" s="13">
        <f>IF(D2797="ZZ",Brick_Kilns_EF!$E$3*(0.75),Brick_Kilns_EF!$E$3)</f>
        <v>3.4499999999999999E-3</v>
      </c>
      <c r="O2797" s="13">
        <f t="shared" si="174"/>
        <v>30.659494499999997</v>
      </c>
      <c r="P2797" s="13">
        <f>IF(D2797="ZZ",Brick_Kilns_EF!$E$4*(0.75),Brick_Kilns_EF!$E$4)</f>
        <v>3.5250000000000004E-3</v>
      </c>
      <c r="Q2797" s="13">
        <f t="shared" si="175"/>
        <v>31.326005250000001</v>
      </c>
    </row>
    <row r="2798" spans="1:17">
      <c r="A2798" s="13" t="s">
        <v>2809</v>
      </c>
      <c r="B2798" s="13">
        <v>24.759933279999998</v>
      </c>
      <c r="C2798" s="13">
        <v>88.684085449999998</v>
      </c>
      <c r="D2798" s="13" t="s">
        <v>2219</v>
      </c>
      <c r="E2798" s="13" t="s">
        <v>4927</v>
      </c>
      <c r="F2798" s="13" t="s">
        <v>42</v>
      </c>
      <c r="G2798" s="13" t="s">
        <v>4802</v>
      </c>
      <c r="H2798" s="13" t="s">
        <v>4816</v>
      </c>
      <c r="I2798" s="13">
        <f>(Brick_Kilns_EF!$B$13*Brick_Kilns_EF!$B$11*Brick_Kilns_EF!$B$12)</f>
        <v>8886.81</v>
      </c>
      <c r="J2798" s="13">
        <f>IF(D2798="ZZ",Brick_Kilns_EF!$E$5*(0.75),Brick_Kilns_EF!$E$5)</f>
        <v>7.2749999999999985E-3</v>
      </c>
      <c r="K2798" s="13">
        <f t="shared" si="173"/>
        <v>64.651542749999976</v>
      </c>
      <c r="L2798" s="13">
        <f>IF(D2798="ZZ",Brick_Kilns_EF!$E$2*(0.75),Brick_Kilns_EF!$E$2)</f>
        <v>5.0999999999999995E-3</v>
      </c>
      <c r="M2798" s="13">
        <f t="shared" si="172"/>
        <v>45.32273099999999</v>
      </c>
      <c r="N2798" s="13">
        <f>IF(D2798="ZZ",Brick_Kilns_EF!$E$3*(0.75),Brick_Kilns_EF!$E$3)</f>
        <v>3.4499999999999999E-3</v>
      </c>
      <c r="O2798" s="13">
        <f t="shared" si="174"/>
        <v>30.659494499999997</v>
      </c>
      <c r="P2798" s="13">
        <f>IF(D2798="ZZ",Brick_Kilns_EF!$E$4*(0.75),Brick_Kilns_EF!$E$4)</f>
        <v>3.5250000000000004E-3</v>
      </c>
      <c r="Q2798" s="13">
        <f t="shared" si="175"/>
        <v>31.326005250000001</v>
      </c>
    </row>
    <row r="2799" spans="1:17">
      <c r="A2799" s="13" t="s">
        <v>2810</v>
      </c>
      <c r="B2799" s="13">
        <v>23.00517906</v>
      </c>
      <c r="C2799" s="13">
        <v>89.798883509999996</v>
      </c>
      <c r="D2799" s="13" t="s">
        <v>2219</v>
      </c>
      <c r="E2799" s="13" t="s">
        <v>4927</v>
      </c>
      <c r="F2799" s="13" t="s">
        <v>7</v>
      </c>
      <c r="G2799" s="13" t="s">
        <v>4802</v>
      </c>
      <c r="H2799" s="13" t="s">
        <v>4816</v>
      </c>
      <c r="I2799" s="13">
        <f>(Brick_Kilns_EF!$B$13*Brick_Kilns_EF!$B$11*Brick_Kilns_EF!$B$12)</f>
        <v>8886.81</v>
      </c>
      <c r="J2799" s="13">
        <f>IF(D2799="ZZ",Brick_Kilns_EF!$E$5*(0.75),Brick_Kilns_EF!$E$5)</f>
        <v>7.2749999999999985E-3</v>
      </c>
      <c r="K2799" s="13">
        <f t="shared" si="173"/>
        <v>64.651542749999976</v>
      </c>
      <c r="L2799" s="13">
        <f>IF(D2799="ZZ",Brick_Kilns_EF!$E$2*(0.75),Brick_Kilns_EF!$E$2)</f>
        <v>5.0999999999999995E-3</v>
      </c>
      <c r="M2799" s="13">
        <f t="shared" si="172"/>
        <v>45.32273099999999</v>
      </c>
      <c r="N2799" s="13">
        <f>IF(D2799="ZZ",Brick_Kilns_EF!$E$3*(0.75),Brick_Kilns_EF!$E$3)</f>
        <v>3.4499999999999999E-3</v>
      </c>
      <c r="O2799" s="13">
        <f t="shared" si="174"/>
        <v>30.659494499999997</v>
      </c>
      <c r="P2799" s="13">
        <f>IF(D2799="ZZ",Brick_Kilns_EF!$E$4*(0.75),Brick_Kilns_EF!$E$4)</f>
        <v>3.5250000000000004E-3</v>
      </c>
      <c r="Q2799" s="13">
        <f t="shared" si="175"/>
        <v>31.326005250000001</v>
      </c>
    </row>
    <row r="2800" spans="1:17">
      <c r="A2800" s="13" t="s">
        <v>2811</v>
      </c>
      <c r="B2800" s="13">
        <v>24.24605545</v>
      </c>
      <c r="C2800" s="13">
        <v>90.107988300000002</v>
      </c>
      <c r="D2800" s="13" t="s">
        <v>2219</v>
      </c>
      <c r="E2800" s="13" t="s">
        <v>4927</v>
      </c>
      <c r="F2800" s="13" t="s">
        <v>7</v>
      </c>
      <c r="G2800" s="13" t="s">
        <v>4802</v>
      </c>
      <c r="H2800" s="13" t="s">
        <v>4816</v>
      </c>
      <c r="I2800" s="13">
        <f>(Brick_Kilns_EF!$B$13*Brick_Kilns_EF!$B$11*Brick_Kilns_EF!$B$12)</f>
        <v>8886.81</v>
      </c>
      <c r="J2800" s="13">
        <f>IF(D2800="ZZ",Brick_Kilns_EF!$E$5*(0.75),Brick_Kilns_EF!$E$5)</f>
        <v>7.2749999999999985E-3</v>
      </c>
      <c r="K2800" s="13">
        <f t="shared" si="173"/>
        <v>64.651542749999976</v>
      </c>
      <c r="L2800" s="13">
        <f>IF(D2800="ZZ",Brick_Kilns_EF!$E$2*(0.75),Brick_Kilns_EF!$E$2)</f>
        <v>5.0999999999999995E-3</v>
      </c>
      <c r="M2800" s="13">
        <f t="shared" si="172"/>
        <v>45.32273099999999</v>
      </c>
      <c r="N2800" s="13">
        <f>IF(D2800="ZZ",Brick_Kilns_EF!$E$3*(0.75),Brick_Kilns_EF!$E$3)</f>
        <v>3.4499999999999999E-3</v>
      </c>
      <c r="O2800" s="13">
        <f t="shared" si="174"/>
        <v>30.659494499999997</v>
      </c>
      <c r="P2800" s="13">
        <f>IF(D2800="ZZ",Brick_Kilns_EF!$E$4*(0.75),Brick_Kilns_EF!$E$4)</f>
        <v>3.5250000000000004E-3</v>
      </c>
      <c r="Q2800" s="13">
        <f t="shared" si="175"/>
        <v>31.326005250000001</v>
      </c>
    </row>
    <row r="2801" spans="1:17">
      <c r="A2801" s="13" t="s">
        <v>2812</v>
      </c>
      <c r="B2801" s="13">
        <v>24.247708200000002</v>
      </c>
      <c r="C2801" s="13">
        <v>90.107821670000007</v>
      </c>
      <c r="D2801" s="13" t="s">
        <v>2219</v>
      </c>
      <c r="E2801" s="13" t="s">
        <v>4927</v>
      </c>
      <c r="F2801" s="13" t="s">
        <v>7</v>
      </c>
      <c r="G2801" s="13" t="s">
        <v>4802</v>
      </c>
      <c r="H2801" s="13" t="s">
        <v>4816</v>
      </c>
      <c r="I2801" s="13">
        <f>(Brick_Kilns_EF!$B$13*Brick_Kilns_EF!$B$11*Brick_Kilns_EF!$B$12)</f>
        <v>8886.81</v>
      </c>
      <c r="J2801" s="13">
        <f>IF(D2801="ZZ",Brick_Kilns_EF!$E$5*(0.75),Brick_Kilns_EF!$E$5)</f>
        <v>7.2749999999999985E-3</v>
      </c>
      <c r="K2801" s="13">
        <f t="shared" si="173"/>
        <v>64.651542749999976</v>
      </c>
      <c r="L2801" s="13">
        <f>IF(D2801="ZZ",Brick_Kilns_EF!$E$2*(0.75),Brick_Kilns_EF!$E$2)</f>
        <v>5.0999999999999995E-3</v>
      </c>
      <c r="M2801" s="13">
        <f t="shared" si="172"/>
        <v>45.32273099999999</v>
      </c>
      <c r="N2801" s="13">
        <f>IF(D2801="ZZ",Brick_Kilns_EF!$E$3*(0.75),Brick_Kilns_EF!$E$3)</f>
        <v>3.4499999999999999E-3</v>
      </c>
      <c r="O2801" s="13">
        <f t="shared" si="174"/>
        <v>30.659494499999997</v>
      </c>
      <c r="P2801" s="13">
        <f>IF(D2801="ZZ",Brick_Kilns_EF!$E$4*(0.75),Brick_Kilns_EF!$E$4)</f>
        <v>3.5250000000000004E-3</v>
      </c>
      <c r="Q2801" s="13">
        <f t="shared" si="175"/>
        <v>31.326005250000001</v>
      </c>
    </row>
    <row r="2802" spans="1:17">
      <c r="A2802" s="13" t="s">
        <v>2813</v>
      </c>
      <c r="B2802" s="13">
        <v>22.860383509999998</v>
      </c>
      <c r="C2802" s="13">
        <v>89.35881492</v>
      </c>
      <c r="D2802" s="13" t="s">
        <v>2219</v>
      </c>
      <c r="E2802" s="13" t="s">
        <v>4927</v>
      </c>
      <c r="F2802" s="13" t="s">
        <v>9</v>
      </c>
      <c r="G2802" s="13" t="s">
        <v>4802</v>
      </c>
      <c r="H2802" s="13" t="s">
        <v>4816</v>
      </c>
      <c r="I2802" s="13">
        <f>(Brick_Kilns_EF!$B$13*Brick_Kilns_EF!$B$11*Brick_Kilns_EF!$B$12)</f>
        <v>8886.81</v>
      </c>
      <c r="J2802" s="13">
        <f>IF(D2802="ZZ",Brick_Kilns_EF!$E$5*(0.75),Brick_Kilns_EF!$E$5)</f>
        <v>7.2749999999999985E-3</v>
      </c>
      <c r="K2802" s="13">
        <f t="shared" si="173"/>
        <v>64.651542749999976</v>
      </c>
      <c r="L2802" s="13">
        <f>IF(D2802="ZZ",Brick_Kilns_EF!$E$2*(0.75),Brick_Kilns_EF!$E$2)</f>
        <v>5.0999999999999995E-3</v>
      </c>
      <c r="M2802" s="13">
        <f t="shared" si="172"/>
        <v>45.32273099999999</v>
      </c>
      <c r="N2802" s="13">
        <f>IF(D2802="ZZ",Brick_Kilns_EF!$E$3*(0.75),Brick_Kilns_EF!$E$3)</f>
        <v>3.4499999999999999E-3</v>
      </c>
      <c r="O2802" s="13">
        <f t="shared" si="174"/>
        <v>30.659494499999997</v>
      </c>
      <c r="P2802" s="13">
        <f>IF(D2802="ZZ",Brick_Kilns_EF!$E$4*(0.75),Brick_Kilns_EF!$E$4)</f>
        <v>3.5250000000000004E-3</v>
      </c>
      <c r="Q2802" s="13">
        <f t="shared" si="175"/>
        <v>31.326005250000001</v>
      </c>
    </row>
    <row r="2803" spans="1:17">
      <c r="A2803" s="13" t="s">
        <v>2814</v>
      </c>
      <c r="B2803" s="13">
        <v>22.963266640000001</v>
      </c>
      <c r="C2803" s="13">
        <v>89.003068319999997</v>
      </c>
      <c r="D2803" s="13" t="s">
        <v>2219</v>
      </c>
      <c r="E2803" s="13" t="s">
        <v>4927</v>
      </c>
      <c r="F2803" s="13" t="s">
        <v>9</v>
      </c>
      <c r="G2803" s="13" t="s">
        <v>4802</v>
      </c>
      <c r="H2803" s="13" t="s">
        <v>4816</v>
      </c>
      <c r="I2803" s="13">
        <f>(Brick_Kilns_EF!$B$13*Brick_Kilns_EF!$B$11*Brick_Kilns_EF!$B$12)</f>
        <v>8886.81</v>
      </c>
      <c r="J2803" s="13">
        <f>IF(D2803="ZZ",Brick_Kilns_EF!$E$5*(0.75),Brick_Kilns_EF!$E$5)</f>
        <v>7.2749999999999985E-3</v>
      </c>
      <c r="K2803" s="13">
        <f t="shared" si="173"/>
        <v>64.651542749999976</v>
      </c>
      <c r="L2803" s="13">
        <f>IF(D2803="ZZ",Brick_Kilns_EF!$E$2*(0.75),Brick_Kilns_EF!$E$2)</f>
        <v>5.0999999999999995E-3</v>
      </c>
      <c r="M2803" s="13">
        <f t="shared" si="172"/>
        <v>45.32273099999999</v>
      </c>
      <c r="N2803" s="13">
        <f>IF(D2803="ZZ",Brick_Kilns_EF!$E$3*(0.75),Brick_Kilns_EF!$E$3)</f>
        <v>3.4499999999999999E-3</v>
      </c>
      <c r="O2803" s="13">
        <f t="shared" si="174"/>
        <v>30.659494499999997</v>
      </c>
      <c r="P2803" s="13">
        <f>IF(D2803="ZZ",Brick_Kilns_EF!$E$4*(0.75),Brick_Kilns_EF!$E$4)</f>
        <v>3.5250000000000004E-3</v>
      </c>
      <c r="Q2803" s="13">
        <f t="shared" si="175"/>
        <v>31.326005250000001</v>
      </c>
    </row>
    <row r="2804" spans="1:17">
      <c r="A2804" s="13" t="s">
        <v>2815</v>
      </c>
      <c r="B2804" s="13">
        <v>22.984506329999999</v>
      </c>
      <c r="C2804" s="13">
        <v>89.657129830000002</v>
      </c>
      <c r="D2804" s="13" t="s">
        <v>2219</v>
      </c>
      <c r="E2804" s="13" t="s">
        <v>4927</v>
      </c>
      <c r="F2804" s="13" t="s">
        <v>9</v>
      </c>
      <c r="G2804" s="13" t="s">
        <v>4802</v>
      </c>
      <c r="H2804" s="13" t="s">
        <v>4816</v>
      </c>
      <c r="I2804" s="13">
        <f>(Brick_Kilns_EF!$B$13*Brick_Kilns_EF!$B$11*Brick_Kilns_EF!$B$12)</f>
        <v>8886.81</v>
      </c>
      <c r="J2804" s="13">
        <f>IF(D2804="ZZ",Brick_Kilns_EF!$E$5*(0.75),Brick_Kilns_EF!$E$5)</f>
        <v>7.2749999999999985E-3</v>
      </c>
      <c r="K2804" s="13">
        <f t="shared" si="173"/>
        <v>64.651542749999976</v>
      </c>
      <c r="L2804" s="13">
        <f>IF(D2804="ZZ",Brick_Kilns_EF!$E$2*(0.75),Brick_Kilns_EF!$E$2)</f>
        <v>5.0999999999999995E-3</v>
      </c>
      <c r="M2804" s="13">
        <f t="shared" si="172"/>
        <v>45.32273099999999</v>
      </c>
      <c r="N2804" s="13">
        <f>IF(D2804="ZZ",Brick_Kilns_EF!$E$3*(0.75),Brick_Kilns_EF!$E$3)</f>
        <v>3.4499999999999999E-3</v>
      </c>
      <c r="O2804" s="13">
        <f t="shared" si="174"/>
        <v>30.659494499999997</v>
      </c>
      <c r="P2804" s="13">
        <f>IF(D2804="ZZ",Brick_Kilns_EF!$E$4*(0.75),Brick_Kilns_EF!$E$4)</f>
        <v>3.5250000000000004E-3</v>
      </c>
      <c r="Q2804" s="13">
        <f t="shared" si="175"/>
        <v>31.326005250000001</v>
      </c>
    </row>
    <row r="2805" spans="1:17">
      <c r="A2805" s="13" t="s">
        <v>2816</v>
      </c>
      <c r="B2805" s="13">
        <v>22.932733720000002</v>
      </c>
      <c r="C2805" s="13">
        <v>88.996219120000006</v>
      </c>
      <c r="D2805" s="13" t="s">
        <v>2219</v>
      </c>
      <c r="E2805" s="13" t="s">
        <v>4927</v>
      </c>
      <c r="F2805" s="13" t="s">
        <v>9</v>
      </c>
      <c r="G2805" s="13" t="s">
        <v>4802</v>
      </c>
      <c r="H2805" s="13" t="s">
        <v>4816</v>
      </c>
      <c r="I2805" s="13">
        <f>(Brick_Kilns_EF!$B$13*Brick_Kilns_EF!$B$11*Brick_Kilns_EF!$B$12)</f>
        <v>8886.81</v>
      </c>
      <c r="J2805" s="13">
        <f>IF(D2805="ZZ",Brick_Kilns_EF!$E$5*(0.75),Brick_Kilns_EF!$E$5)</f>
        <v>7.2749999999999985E-3</v>
      </c>
      <c r="K2805" s="13">
        <f t="shared" si="173"/>
        <v>64.651542749999976</v>
      </c>
      <c r="L2805" s="13">
        <f>IF(D2805="ZZ",Brick_Kilns_EF!$E$2*(0.75),Brick_Kilns_EF!$E$2)</f>
        <v>5.0999999999999995E-3</v>
      </c>
      <c r="M2805" s="13">
        <f t="shared" si="172"/>
        <v>45.32273099999999</v>
      </c>
      <c r="N2805" s="13">
        <f>IF(D2805="ZZ",Brick_Kilns_EF!$E$3*(0.75),Brick_Kilns_EF!$E$3)</f>
        <v>3.4499999999999999E-3</v>
      </c>
      <c r="O2805" s="13">
        <f t="shared" si="174"/>
        <v>30.659494499999997</v>
      </c>
      <c r="P2805" s="13">
        <f>IF(D2805="ZZ",Brick_Kilns_EF!$E$4*(0.75),Brick_Kilns_EF!$E$4)</f>
        <v>3.5250000000000004E-3</v>
      </c>
      <c r="Q2805" s="13">
        <f t="shared" si="175"/>
        <v>31.326005250000001</v>
      </c>
    </row>
    <row r="2806" spans="1:17">
      <c r="A2806" s="13" t="s">
        <v>2817</v>
      </c>
      <c r="B2806" s="13">
        <v>23.40296876</v>
      </c>
      <c r="C2806" s="13">
        <v>89.674889590000006</v>
      </c>
      <c r="D2806" s="13" t="s">
        <v>2219</v>
      </c>
      <c r="E2806" s="13" t="s">
        <v>4927</v>
      </c>
      <c r="F2806" s="13" t="s">
        <v>7</v>
      </c>
      <c r="G2806" s="13" t="s">
        <v>4802</v>
      </c>
      <c r="H2806" s="13" t="s">
        <v>4816</v>
      </c>
      <c r="I2806" s="13">
        <f>(Brick_Kilns_EF!$B$13*Brick_Kilns_EF!$B$11*Brick_Kilns_EF!$B$12)</f>
        <v>8886.81</v>
      </c>
      <c r="J2806" s="13">
        <f>IF(D2806="ZZ",Brick_Kilns_EF!$E$5*(0.75),Brick_Kilns_EF!$E$5)</f>
        <v>7.2749999999999985E-3</v>
      </c>
      <c r="K2806" s="13">
        <f t="shared" si="173"/>
        <v>64.651542749999976</v>
      </c>
      <c r="L2806" s="13">
        <f>IF(D2806="ZZ",Brick_Kilns_EF!$E$2*(0.75),Brick_Kilns_EF!$E$2)</f>
        <v>5.0999999999999995E-3</v>
      </c>
      <c r="M2806" s="13">
        <f t="shared" si="172"/>
        <v>45.32273099999999</v>
      </c>
      <c r="N2806" s="13">
        <f>IF(D2806="ZZ",Brick_Kilns_EF!$E$3*(0.75),Brick_Kilns_EF!$E$3)</f>
        <v>3.4499999999999999E-3</v>
      </c>
      <c r="O2806" s="13">
        <f t="shared" si="174"/>
        <v>30.659494499999997</v>
      </c>
      <c r="P2806" s="13">
        <f>IF(D2806="ZZ",Brick_Kilns_EF!$E$4*(0.75),Brick_Kilns_EF!$E$4)</f>
        <v>3.5250000000000004E-3</v>
      </c>
      <c r="Q2806" s="13">
        <f t="shared" si="175"/>
        <v>31.326005250000001</v>
      </c>
    </row>
    <row r="2807" spans="1:17">
      <c r="A2807" s="13" t="s">
        <v>2818</v>
      </c>
      <c r="B2807" s="13">
        <v>23.915320820000002</v>
      </c>
      <c r="C2807" s="13">
        <v>90.165427840000007</v>
      </c>
      <c r="D2807" s="13" t="s">
        <v>2219</v>
      </c>
      <c r="E2807" s="13" t="s">
        <v>4927</v>
      </c>
      <c r="F2807" s="13" t="s">
        <v>7</v>
      </c>
      <c r="G2807" s="13" t="s">
        <v>4802</v>
      </c>
      <c r="H2807" s="13" t="s">
        <v>4816</v>
      </c>
      <c r="I2807" s="13">
        <f>(Brick_Kilns_EF!$B$13*Brick_Kilns_EF!$B$11*Brick_Kilns_EF!$B$12)</f>
        <v>8886.81</v>
      </c>
      <c r="J2807" s="13">
        <f>IF(D2807="ZZ",Brick_Kilns_EF!$E$5*(0.75),Brick_Kilns_EF!$E$5)</f>
        <v>7.2749999999999985E-3</v>
      </c>
      <c r="K2807" s="13">
        <f t="shared" si="173"/>
        <v>64.651542749999976</v>
      </c>
      <c r="L2807" s="13">
        <f>IF(D2807="ZZ",Brick_Kilns_EF!$E$2*(0.75),Brick_Kilns_EF!$E$2)</f>
        <v>5.0999999999999995E-3</v>
      </c>
      <c r="M2807" s="13">
        <f t="shared" si="172"/>
        <v>45.32273099999999</v>
      </c>
      <c r="N2807" s="13">
        <f>IF(D2807="ZZ",Brick_Kilns_EF!$E$3*(0.75),Brick_Kilns_EF!$E$3)</f>
        <v>3.4499999999999999E-3</v>
      </c>
      <c r="O2807" s="13">
        <f t="shared" si="174"/>
        <v>30.659494499999997</v>
      </c>
      <c r="P2807" s="13">
        <f>IF(D2807="ZZ",Brick_Kilns_EF!$E$4*(0.75),Brick_Kilns_EF!$E$4)</f>
        <v>3.5250000000000004E-3</v>
      </c>
      <c r="Q2807" s="13">
        <f t="shared" si="175"/>
        <v>31.326005250000001</v>
      </c>
    </row>
    <row r="2808" spans="1:17">
      <c r="A2808" s="13" t="s">
        <v>2819</v>
      </c>
      <c r="B2808" s="13">
        <v>23.916104929999999</v>
      </c>
      <c r="C2808" s="13">
        <v>90.167180090000002</v>
      </c>
      <c r="D2808" s="13" t="s">
        <v>2219</v>
      </c>
      <c r="E2808" s="13" t="s">
        <v>4927</v>
      </c>
      <c r="F2808" s="13" t="s">
        <v>7</v>
      </c>
      <c r="G2808" s="13" t="s">
        <v>4802</v>
      </c>
      <c r="H2808" s="13" t="s">
        <v>4816</v>
      </c>
      <c r="I2808" s="13">
        <f>(Brick_Kilns_EF!$B$13*Brick_Kilns_EF!$B$11*Brick_Kilns_EF!$B$12)</f>
        <v>8886.81</v>
      </c>
      <c r="J2808" s="13">
        <f>IF(D2808="ZZ",Brick_Kilns_EF!$E$5*(0.75),Brick_Kilns_EF!$E$5)</f>
        <v>7.2749999999999985E-3</v>
      </c>
      <c r="K2808" s="13">
        <f t="shared" si="173"/>
        <v>64.651542749999976</v>
      </c>
      <c r="L2808" s="13">
        <f>IF(D2808="ZZ",Brick_Kilns_EF!$E$2*(0.75),Brick_Kilns_EF!$E$2)</f>
        <v>5.0999999999999995E-3</v>
      </c>
      <c r="M2808" s="13">
        <f t="shared" si="172"/>
        <v>45.32273099999999</v>
      </c>
      <c r="N2808" s="13">
        <f>IF(D2808="ZZ",Brick_Kilns_EF!$E$3*(0.75),Brick_Kilns_EF!$E$3)</f>
        <v>3.4499999999999999E-3</v>
      </c>
      <c r="O2808" s="13">
        <f t="shared" si="174"/>
        <v>30.659494499999997</v>
      </c>
      <c r="P2808" s="13">
        <f>IF(D2808="ZZ",Brick_Kilns_EF!$E$4*(0.75),Brick_Kilns_EF!$E$4)</f>
        <v>3.5250000000000004E-3</v>
      </c>
      <c r="Q2808" s="13">
        <f t="shared" si="175"/>
        <v>31.326005250000001</v>
      </c>
    </row>
    <row r="2809" spans="1:17">
      <c r="A2809" s="13" t="s">
        <v>2820</v>
      </c>
      <c r="B2809" s="13">
        <v>23.918969069999999</v>
      </c>
      <c r="C2809" s="13">
        <v>90.165718089999999</v>
      </c>
      <c r="D2809" s="13" t="s">
        <v>2219</v>
      </c>
      <c r="E2809" s="13" t="s">
        <v>4927</v>
      </c>
      <c r="F2809" s="13" t="s">
        <v>7</v>
      </c>
      <c r="G2809" s="13" t="s">
        <v>4802</v>
      </c>
      <c r="H2809" s="13" t="s">
        <v>4816</v>
      </c>
      <c r="I2809" s="13">
        <f>(Brick_Kilns_EF!$B$13*Brick_Kilns_EF!$B$11*Brick_Kilns_EF!$B$12)</f>
        <v>8886.81</v>
      </c>
      <c r="J2809" s="13">
        <f>IF(D2809="ZZ",Brick_Kilns_EF!$E$5*(0.75),Brick_Kilns_EF!$E$5)</f>
        <v>7.2749999999999985E-3</v>
      </c>
      <c r="K2809" s="13">
        <f t="shared" si="173"/>
        <v>64.651542749999976</v>
      </c>
      <c r="L2809" s="13">
        <f>IF(D2809="ZZ",Brick_Kilns_EF!$E$2*(0.75),Brick_Kilns_EF!$E$2)</f>
        <v>5.0999999999999995E-3</v>
      </c>
      <c r="M2809" s="13">
        <f t="shared" si="172"/>
        <v>45.32273099999999</v>
      </c>
      <c r="N2809" s="13">
        <f>IF(D2809="ZZ",Brick_Kilns_EF!$E$3*(0.75),Brick_Kilns_EF!$E$3)</f>
        <v>3.4499999999999999E-3</v>
      </c>
      <c r="O2809" s="13">
        <f t="shared" si="174"/>
        <v>30.659494499999997</v>
      </c>
      <c r="P2809" s="13">
        <f>IF(D2809="ZZ",Brick_Kilns_EF!$E$4*(0.75),Brick_Kilns_EF!$E$4)</f>
        <v>3.5250000000000004E-3</v>
      </c>
      <c r="Q2809" s="13">
        <f t="shared" si="175"/>
        <v>31.326005250000001</v>
      </c>
    </row>
    <row r="2810" spans="1:17">
      <c r="A2810" s="13" t="s">
        <v>2821</v>
      </c>
      <c r="B2810" s="13">
        <v>23.919551290000001</v>
      </c>
      <c r="C2810" s="13">
        <v>90.167782090000003</v>
      </c>
      <c r="D2810" s="13" t="s">
        <v>2219</v>
      </c>
      <c r="E2810" s="13" t="s">
        <v>4927</v>
      </c>
      <c r="F2810" s="13" t="s">
        <v>7</v>
      </c>
      <c r="G2810" s="13" t="s">
        <v>4802</v>
      </c>
      <c r="H2810" s="13" t="s">
        <v>4816</v>
      </c>
      <c r="I2810" s="13">
        <f>(Brick_Kilns_EF!$B$13*Brick_Kilns_EF!$B$11*Brick_Kilns_EF!$B$12)</f>
        <v>8886.81</v>
      </c>
      <c r="J2810" s="13">
        <f>IF(D2810="ZZ",Brick_Kilns_EF!$E$5*(0.75),Brick_Kilns_EF!$E$5)</f>
        <v>7.2749999999999985E-3</v>
      </c>
      <c r="K2810" s="13">
        <f t="shared" si="173"/>
        <v>64.651542749999976</v>
      </c>
      <c r="L2810" s="13">
        <f>IF(D2810="ZZ",Brick_Kilns_EF!$E$2*(0.75),Brick_Kilns_EF!$E$2)</f>
        <v>5.0999999999999995E-3</v>
      </c>
      <c r="M2810" s="13">
        <f t="shared" si="172"/>
        <v>45.32273099999999</v>
      </c>
      <c r="N2810" s="13">
        <f>IF(D2810="ZZ",Brick_Kilns_EF!$E$3*(0.75),Brick_Kilns_EF!$E$3)</f>
        <v>3.4499999999999999E-3</v>
      </c>
      <c r="O2810" s="13">
        <f t="shared" si="174"/>
        <v>30.659494499999997</v>
      </c>
      <c r="P2810" s="13">
        <f>IF(D2810="ZZ",Brick_Kilns_EF!$E$4*(0.75),Brick_Kilns_EF!$E$4)</f>
        <v>3.5250000000000004E-3</v>
      </c>
      <c r="Q2810" s="13">
        <f t="shared" si="175"/>
        <v>31.326005250000001</v>
      </c>
    </row>
    <row r="2811" spans="1:17">
      <c r="A2811" s="13" t="s">
        <v>2822</v>
      </c>
      <c r="B2811" s="13">
        <v>23.614772899999998</v>
      </c>
      <c r="C2811" s="13">
        <v>90.418521260000006</v>
      </c>
      <c r="D2811" s="13" t="s">
        <v>2219</v>
      </c>
      <c r="E2811" s="13" t="s">
        <v>4927</v>
      </c>
      <c r="F2811" s="13" t="s">
        <v>7</v>
      </c>
      <c r="G2811" s="13" t="s">
        <v>4802</v>
      </c>
      <c r="H2811" s="13" t="s">
        <v>4816</v>
      </c>
      <c r="I2811" s="13">
        <f>(Brick_Kilns_EF!$B$13*Brick_Kilns_EF!$B$11*Brick_Kilns_EF!$B$12)</f>
        <v>8886.81</v>
      </c>
      <c r="J2811" s="13">
        <f>IF(D2811="ZZ",Brick_Kilns_EF!$E$5*(0.75),Brick_Kilns_EF!$E$5)</f>
        <v>7.2749999999999985E-3</v>
      </c>
      <c r="K2811" s="13">
        <f t="shared" si="173"/>
        <v>64.651542749999976</v>
      </c>
      <c r="L2811" s="13">
        <f>IF(D2811="ZZ",Brick_Kilns_EF!$E$2*(0.75),Brick_Kilns_EF!$E$2)</f>
        <v>5.0999999999999995E-3</v>
      </c>
      <c r="M2811" s="13">
        <f t="shared" si="172"/>
        <v>45.32273099999999</v>
      </c>
      <c r="N2811" s="13">
        <f>IF(D2811="ZZ",Brick_Kilns_EF!$E$3*(0.75),Brick_Kilns_EF!$E$3)</f>
        <v>3.4499999999999999E-3</v>
      </c>
      <c r="O2811" s="13">
        <f t="shared" si="174"/>
        <v>30.659494499999997</v>
      </c>
      <c r="P2811" s="13">
        <f>IF(D2811="ZZ",Brick_Kilns_EF!$E$4*(0.75),Brick_Kilns_EF!$E$4)</f>
        <v>3.5250000000000004E-3</v>
      </c>
      <c r="Q2811" s="13">
        <f t="shared" si="175"/>
        <v>31.326005250000001</v>
      </c>
    </row>
    <row r="2812" spans="1:17">
      <c r="A2812" s="13" t="s">
        <v>2823</v>
      </c>
      <c r="B2812" s="13">
        <v>23.61432216</v>
      </c>
      <c r="C2812" s="13">
        <v>90.420864760000001</v>
      </c>
      <c r="D2812" s="13" t="s">
        <v>2219</v>
      </c>
      <c r="E2812" s="13" t="s">
        <v>4927</v>
      </c>
      <c r="F2812" s="13" t="s">
        <v>7</v>
      </c>
      <c r="G2812" s="13" t="s">
        <v>4802</v>
      </c>
      <c r="H2812" s="13" t="s">
        <v>4816</v>
      </c>
      <c r="I2812" s="13">
        <f>(Brick_Kilns_EF!$B$13*Brick_Kilns_EF!$B$11*Brick_Kilns_EF!$B$12)</f>
        <v>8886.81</v>
      </c>
      <c r="J2812" s="13">
        <f>IF(D2812="ZZ",Brick_Kilns_EF!$E$5*(0.75),Brick_Kilns_EF!$E$5)</f>
        <v>7.2749999999999985E-3</v>
      </c>
      <c r="K2812" s="13">
        <f t="shared" si="173"/>
        <v>64.651542749999976</v>
      </c>
      <c r="L2812" s="13">
        <f>IF(D2812="ZZ",Brick_Kilns_EF!$E$2*(0.75),Brick_Kilns_EF!$E$2)</f>
        <v>5.0999999999999995E-3</v>
      </c>
      <c r="M2812" s="13">
        <f t="shared" si="172"/>
        <v>45.32273099999999</v>
      </c>
      <c r="N2812" s="13">
        <f>IF(D2812="ZZ",Brick_Kilns_EF!$E$3*(0.75),Brick_Kilns_EF!$E$3)</f>
        <v>3.4499999999999999E-3</v>
      </c>
      <c r="O2812" s="13">
        <f t="shared" si="174"/>
        <v>30.659494499999997</v>
      </c>
      <c r="P2812" s="13">
        <f>IF(D2812="ZZ",Brick_Kilns_EF!$E$4*(0.75),Brick_Kilns_EF!$E$4)</f>
        <v>3.5250000000000004E-3</v>
      </c>
      <c r="Q2812" s="13">
        <f t="shared" si="175"/>
        <v>31.326005250000001</v>
      </c>
    </row>
    <row r="2813" spans="1:17">
      <c r="A2813" s="13" t="s">
        <v>2824</v>
      </c>
      <c r="B2813" s="13">
        <v>23.61516262</v>
      </c>
      <c r="C2813" s="13">
        <v>90.417387129999994</v>
      </c>
      <c r="D2813" s="13" t="s">
        <v>2219</v>
      </c>
      <c r="E2813" s="13" t="s">
        <v>4927</v>
      </c>
      <c r="F2813" s="13" t="s">
        <v>7</v>
      </c>
      <c r="G2813" s="13" t="s">
        <v>4802</v>
      </c>
      <c r="H2813" s="13" t="s">
        <v>4816</v>
      </c>
      <c r="I2813" s="13">
        <f>(Brick_Kilns_EF!$B$13*Brick_Kilns_EF!$B$11*Brick_Kilns_EF!$B$12)</f>
        <v>8886.81</v>
      </c>
      <c r="J2813" s="13">
        <f>IF(D2813="ZZ",Brick_Kilns_EF!$E$5*(0.75),Brick_Kilns_EF!$E$5)</f>
        <v>7.2749999999999985E-3</v>
      </c>
      <c r="K2813" s="13">
        <f t="shared" si="173"/>
        <v>64.651542749999976</v>
      </c>
      <c r="L2813" s="13">
        <f>IF(D2813="ZZ",Brick_Kilns_EF!$E$2*(0.75),Brick_Kilns_EF!$E$2)</f>
        <v>5.0999999999999995E-3</v>
      </c>
      <c r="M2813" s="13">
        <f t="shared" si="172"/>
        <v>45.32273099999999</v>
      </c>
      <c r="N2813" s="13">
        <f>IF(D2813="ZZ",Brick_Kilns_EF!$E$3*(0.75),Brick_Kilns_EF!$E$3)</f>
        <v>3.4499999999999999E-3</v>
      </c>
      <c r="O2813" s="13">
        <f t="shared" si="174"/>
        <v>30.659494499999997</v>
      </c>
      <c r="P2813" s="13">
        <f>IF(D2813="ZZ",Brick_Kilns_EF!$E$4*(0.75),Brick_Kilns_EF!$E$4)</f>
        <v>3.5250000000000004E-3</v>
      </c>
      <c r="Q2813" s="13">
        <f t="shared" si="175"/>
        <v>31.326005250000001</v>
      </c>
    </row>
    <row r="2814" spans="1:17">
      <c r="A2814" s="13" t="s">
        <v>2825</v>
      </c>
      <c r="B2814" s="13">
        <v>23.087154000000002</v>
      </c>
      <c r="C2814" s="13">
        <v>89.210623389999995</v>
      </c>
      <c r="D2814" s="13" t="s">
        <v>2219</v>
      </c>
      <c r="E2814" s="13" t="s">
        <v>4927</v>
      </c>
      <c r="F2814" s="13" t="s">
        <v>9</v>
      </c>
      <c r="G2814" s="13" t="s">
        <v>4802</v>
      </c>
      <c r="H2814" s="13" t="s">
        <v>4816</v>
      </c>
      <c r="I2814" s="13">
        <f>(Brick_Kilns_EF!$B$13*Brick_Kilns_EF!$B$11*Brick_Kilns_EF!$B$12)</f>
        <v>8886.81</v>
      </c>
      <c r="J2814" s="13">
        <f>IF(D2814="ZZ",Brick_Kilns_EF!$E$5*(0.75),Brick_Kilns_EF!$E$5)</f>
        <v>7.2749999999999985E-3</v>
      </c>
      <c r="K2814" s="13">
        <f t="shared" si="173"/>
        <v>64.651542749999976</v>
      </c>
      <c r="L2814" s="13">
        <f>IF(D2814="ZZ",Brick_Kilns_EF!$E$2*(0.75),Brick_Kilns_EF!$E$2)</f>
        <v>5.0999999999999995E-3</v>
      </c>
      <c r="M2814" s="13">
        <f t="shared" si="172"/>
        <v>45.32273099999999</v>
      </c>
      <c r="N2814" s="13">
        <f>IF(D2814="ZZ",Brick_Kilns_EF!$E$3*(0.75),Brick_Kilns_EF!$E$3)</f>
        <v>3.4499999999999999E-3</v>
      </c>
      <c r="O2814" s="13">
        <f t="shared" si="174"/>
        <v>30.659494499999997</v>
      </c>
      <c r="P2814" s="13">
        <f>IF(D2814="ZZ",Brick_Kilns_EF!$E$4*(0.75),Brick_Kilns_EF!$E$4)</f>
        <v>3.5250000000000004E-3</v>
      </c>
      <c r="Q2814" s="13">
        <f t="shared" si="175"/>
        <v>31.326005250000001</v>
      </c>
    </row>
    <row r="2815" spans="1:17">
      <c r="A2815" s="13" t="s">
        <v>2826</v>
      </c>
      <c r="B2815" s="13">
        <v>23.893132340000001</v>
      </c>
      <c r="C2815" s="13">
        <v>90.33710533</v>
      </c>
      <c r="D2815" s="13" t="s">
        <v>2219</v>
      </c>
      <c r="E2815" s="13" t="s">
        <v>4927</v>
      </c>
      <c r="F2815" s="13" t="s">
        <v>7</v>
      </c>
      <c r="G2815" s="13" t="s">
        <v>4802</v>
      </c>
      <c r="H2815" s="13" t="s">
        <v>4816</v>
      </c>
      <c r="I2815" s="13">
        <f>(Brick_Kilns_EF!$B$13*Brick_Kilns_EF!$B$11*Brick_Kilns_EF!$B$12)</f>
        <v>8886.81</v>
      </c>
      <c r="J2815" s="13">
        <f>IF(D2815="ZZ",Brick_Kilns_EF!$E$5*(0.75),Brick_Kilns_EF!$E$5)</f>
        <v>7.2749999999999985E-3</v>
      </c>
      <c r="K2815" s="13">
        <f t="shared" si="173"/>
        <v>64.651542749999976</v>
      </c>
      <c r="L2815" s="13">
        <f>IF(D2815="ZZ",Brick_Kilns_EF!$E$2*(0.75),Brick_Kilns_EF!$E$2)</f>
        <v>5.0999999999999995E-3</v>
      </c>
      <c r="M2815" s="13">
        <f t="shared" si="172"/>
        <v>45.32273099999999</v>
      </c>
      <c r="N2815" s="13">
        <f>IF(D2815="ZZ",Brick_Kilns_EF!$E$3*(0.75),Brick_Kilns_EF!$E$3)</f>
        <v>3.4499999999999999E-3</v>
      </c>
      <c r="O2815" s="13">
        <f t="shared" si="174"/>
        <v>30.659494499999997</v>
      </c>
      <c r="P2815" s="13">
        <f>IF(D2815="ZZ",Brick_Kilns_EF!$E$4*(0.75),Brick_Kilns_EF!$E$4)</f>
        <v>3.5250000000000004E-3</v>
      </c>
      <c r="Q2815" s="13">
        <f t="shared" si="175"/>
        <v>31.326005250000001</v>
      </c>
    </row>
    <row r="2816" spans="1:17">
      <c r="A2816" s="13" t="s">
        <v>2827</v>
      </c>
      <c r="B2816" s="13">
        <v>22.769024810000001</v>
      </c>
      <c r="C2816" s="13">
        <v>88.966480970000006</v>
      </c>
      <c r="D2816" s="13" t="s">
        <v>2219</v>
      </c>
      <c r="E2816" s="13" t="s">
        <v>4927</v>
      </c>
      <c r="F2816" s="13" t="s">
        <v>9</v>
      </c>
      <c r="G2816" s="13" t="s">
        <v>4802</v>
      </c>
      <c r="H2816" s="13" t="s">
        <v>4816</v>
      </c>
      <c r="I2816" s="13">
        <f>(Brick_Kilns_EF!$B$13*Brick_Kilns_EF!$B$11*Brick_Kilns_EF!$B$12)</f>
        <v>8886.81</v>
      </c>
      <c r="J2816" s="13">
        <f>IF(D2816="ZZ",Brick_Kilns_EF!$E$5*(0.75),Brick_Kilns_EF!$E$5)</f>
        <v>7.2749999999999985E-3</v>
      </c>
      <c r="K2816" s="13">
        <f t="shared" si="173"/>
        <v>64.651542749999976</v>
      </c>
      <c r="L2816" s="13">
        <f>IF(D2816="ZZ",Brick_Kilns_EF!$E$2*(0.75),Brick_Kilns_EF!$E$2)</f>
        <v>5.0999999999999995E-3</v>
      </c>
      <c r="M2816" s="13">
        <f t="shared" si="172"/>
        <v>45.32273099999999</v>
      </c>
      <c r="N2816" s="13">
        <f>IF(D2816="ZZ",Brick_Kilns_EF!$E$3*(0.75),Brick_Kilns_EF!$E$3)</f>
        <v>3.4499999999999999E-3</v>
      </c>
      <c r="O2816" s="13">
        <f t="shared" si="174"/>
        <v>30.659494499999997</v>
      </c>
      <c r="P2816" s="13">
        <f>IF(D2816="ZZ",Brick_Kilns_EF!$E$4*(0.75),Brick_Kilns_EF!$E$4)</f>
        <v>3.5250000000000004E-3</v>
      </c>
      <c r="Q2816" s="13">
        <f t="shared" si="175"/>
        <v>31.326005250000001</v>
      </c>
    </row>
    <row r="2817" spans="1:17">
      <c r="A2817" s="13" t="s">
        <v>2828</v>
      </c>
      <c r="B2817" s="13">
        <v>24.10059081</v>
      </c>
      <c r="C2817" s="13">
        <v>89.585086720000007</v>
      </c>
      <c r="D2817" s="13" t="s">
        <v>2219</v>
      </c>
      <c r="E2817" s="13" t="s">
        <v>4927</v>
      </c>
      <c r="F2817" s="13" t="s">
        <v>42</v>
      </c>
      <c r="G2817" s="13" t="s">
        <v>4802</v>
      </c>
      <c r="H2817" s="13" t="s">
        <v>4816</v>
      </c>
      <c r="I2817" s="13">
        <f>(Brick_Kilns_EF!$B$13*Brick_Kilns_EF!$B$11*Brick_Kilns_EF!$B$12)</f>
        <v>8886.81</v>
      </c>
      <c r="J2817" s="13">
        <f>IF(D2817="ZZ",Brick_Kilns_EF!$E$5*(0.75),Brick_Kilns_EF!$E$5)</f>
        <v>7.2749999999999985E-3</v>
      </c>
      <c r="K2817" s="13">
        <f t="shared" si="173"/>
        <v>64.651542749999976</v>
      </c>
      <c r="L2817" s="13">
        <f>IF(D2817="ZZ",Brick_Kilns_EF!$E$2*(0.75),Brick_Kilns_EF!$E$2)</f>
        <v>5.0999999999999995E-3</v>
      </c>
      <c r="M2817" s="13">
        <f t="shared" si="172"/>
        <v>45.32273099999999</v>
      </c>
      <c r="N2817" s="13">
        <f>IF(D2817="ZZ",Brick_Kilns_EF!$E$3*(0.75),Brick_Kilns_EF!$E$3)</f>
        <v>3.4499999999999999E-3</v>
      </c>
      <c r="O2817" s="13">
        <f t="shared" si="174"/>
        <v>30.659494499999997</v>
      </c>
      <c r="P2817" s="13">
        <f>IF(D2817="ZZ",Brick_Kilns_EF!$E$4*(0.75),Brick_Kilns_EF!$E$4)</f>
        <v>3.5250000000000004E-3</v>
      </c>
      <c r="Q2817" s="13">
        <f t="shared" si="175"/>
        <v>31.326005250000001</v>
      </c>
    </row>
    <row r="2818" spans="1:17">
      <c r="A2818" s="13" t="s">
        <v>2829</v>
      </c>
      <c r="B2818" s="13">
        <v>23.553596410000001</v>
      </c>
      <c r="C2818" s="13">
        <v>89.500517500000001</v>
      </c>
      <c r="D2818" s="13" t="s">
        <v>2219</v>
      </c>
      <c r="E2818" s="13" t="s">
        <v>4927</v>
      </c>
      <c r="F2818" s="13" t="s">
        <v>9</v>
      </c>
      <c r="G2818" s="13" t="s">
        <v>4802</v>
      </c>
      <c r="H2818" s="13" t="s">
        <v>4816</v>
      </c>
      <c r="I2818" s="13">
        <f>(Brick_Kilns_EF!$B$13*Brick_Kilns_EF!$B$11*Brick_Kilns_EF!$B$12)</f>
        <v>8886.81</v>
      </c>
      <c r="J2818" s="13">
        <f>IF(D2818="ZZ",Brick_Kilns_EF!$E$5*(0.75),Brick_Kilns_EF!$E$5)</f>
        <v>7.2749999999999985E-3</v>
      </c>
      <c r="K2818" s="13">
        <f t="shared" si="173"/>
        <v>64.651542749999976</v>
      </c>
      <c r="L2818" s="13">
        <f>IF(D2818="ZZ",Brick_Kilns_EF!$E$2*(0.75),Brick_Kilns_EF!$E$2)</f>
        <v>5.0999999999999995E-3</v>
      </c>
      <c r="M2818" s="13">
        <f t="shared" ref="M2818:M2881" si="176">(I2818*L2818)</f>
        <v>45.32273099999999</v>
      </c>
      <c r="N2818" s="13">
        <f>IF(D2818="ZZ",Brick_Kilns_EF!$E$3*(0.75),Brick_Kilns_EF!$E$3)</f>
        <v>3.4499999999999999E-3</v>
      </c>
      <c r="O2818" s="13">
        <f t="shared" si="174"/>
        <v>30.659494499999997</v>
      </c>
      <c r="P2818" s="13">
        <f>IF(D2818="ZZ",Brick_Kilns_EF!$E$4*(0.75),Brick_Kilns_EF!$E$4)</f>
        <v>3.5250000000000004E-3</v>
      </c>
      <c r="Q2818" s="13">
        <f t="shared" si="175"/>
        <v>31.326005250000001</v>
      </c>
    </row>
    <row r="2819" spans="1:17">
      <c r="A2819" s="13" t="s">
        <v>2830</v>
      </c>
      <c r="B2819" s="13">
        <v>22.840726589999999</v>
      </c>
      <c r="C2819" s="13">
        <v>89.352878649999994</v>
      </c>
      <c r="D2819" s="13" t="s">
        <v>2219</v>
      </c>
      <c r="E2819" s="13" t="s">
        <v>4927</v>
      </c>
      <c r="F2819" s="13" t="s">
        <v>9</v>
      </c>
      <c r="G2819" s="13" t="s">
        <v>4802</v>
      </c>
      <c r="H2819" s="13" t="s">
        <v>4816</v>
      </c>
      <c r="I2819" s="13">
        <f>(Brick_Kilns_EF!$B$13*Brick_Kilns_EF!$B$11*Brick_Kilns_EF!$B$12)</f>
        <v>8886.81</v>
      </c>
      <c r="J2819" s="13">
        <f>IF(D2819="ZZ",Brick_Kilns_EF!$E$5*(0.75),Brick_Kilns_EF!$E$5)</f>
        <v>7.2749999999999985E-3</v>
      </c>
      <c r="K2819" s="13">
        <f t="shared" ref="K2819:K2882" si="177">J2819*I2819</f>
        <v>64.651542749999976</v>
      </c>
      <c r="L2819" s="13">
        <f>IF(D2819="ZZ",Brick_Kilns_EF!$E$2*(0.75),Brick_Kilns_EF!$E$2)</f>
        <v>5.0999999999999995E-3</v>
      </c>
      <c r="M2819" s="13">
        <f t="shared" si="176"/>
        <v>45.32273099999999</v>
      </c>
      <c r="N2819" s="13">
        <f>IF(D2819="ZZ",Brick_Kilns_EF!$E$3*(0.75),Brick_Kilns_EF!$E$3)</f>
        <v>3.4499999999999999E-3</v>
      </c>
      <c r="O2819" s="13">
        <f t="shared" ref="O2819:O2882" si="178">I2819*N2819</f>
        <v>30.659494499999997</v>
      </c>
      <c r="P2819" s="13">
        <f>IF(D2819="ZZ",Brick_Kilns_EF!$E$4*(0.75),Brick_Kilns_EF!$E$4)</f>
        <v>3.5250000000000004E-3</v>
      </c>
      <c r="Q2819" s="13">
        <f t="shared" ref="Q2819:Q2882" si="179">I2819*P2819</f>
        <v>31.326005250000001</v>
      </c>
    </row>
    <row r="2820" spans="1:17">
      <c r="A2820" s="13" t="s">
        <v>2831</v>
      </c>
      <c r="B2820" s="13">
        <v>22.838928289999998</v>
      </c>
      <c r="C2820" s="13">
        <v>89.353738649999997</v>
      </c>
      <c r="D2820" s="13" t="s">
        <v>2219</v>
      </c>
      <c r="E2820" s="13" t="s">
        <v>4927</v>
      </c>
      <c r="F2820" s="13" t="s">
        <v>9</v>
      </c>
      <c r="G2820" s="13" t="s">
        <v>4802</v>
      </c>
      <c r="H2820" s="13" t="s">
        <v>4816</v>
      </c>
      <c r="I2820" s="13">
        <f>(Brick_Kilns_EF!$B$13*Brick_Kilns_EF!$B$11*Brick_Kilns_EF!$B$12)</f>
        <v>8886.81</v>
      </c>
      <c r="J2820" s="13">
        <f>IF(D2820="ZZ",Brick_Kilns_EF!$E$5*(0.75),Brick_Kilns_EF!$E$5)</f>
        <v>7.2749999999999985E-3</v>
      </c>
      <c r="K2820" s="13">
        <f t="shared" si="177"/>
        <v>64.651542749999976</v>
      </c>
      <c r="L2820" s="13">
        <f>IF(D2820="ZZ",Brick_Kilns_EF!$E$2*(0.75),Brick_Kilns_EF!$E$2)</f>
        <v>5.0999999999999995E-3</v>
      </c>
      <c r="M2820" s="13">
        <f t="shared" si="176"/>
        <v>45.32273099999999</v>
      </c>
      <c r="N2820" s="13">
        <f>IF(D2820="ZZ",Brick_Kilns_EF!$E$3*(0.75),Brick_Kilns_EF!$E$3)</f>
        <v>3.4499999999999999E-3</v>
      </c>
      <c r="O2820" s="13">
        <f t="shared" si="178"/>
        <v>30.659494499999997</v>
      </c>
      <c r="P2820" s="13">
        <f>IF(D2820="ZZ",Brick_Kilns_EF!$E$4*(0.75),Brick_Kilns_EF!$E$4)</f>
        <v>3.5250000000000004E-3</v>
      </c>
      <c r="Q2820" s="13">
        <f t="shared" si="179"/>
        <v>31.326005250000001</v>
      </c>
    </row>
    <row r="2821" spans="1:17">
      <c r="A2821" s="13" t="s">
        <v>2832</v>
      </c>
      <c r="B2821" s="13">
        <v>22.84253429</v>
      </c>
      <c r="C2821" s="13">
        <v>89.353303269999998</v>
      </c>
      <c r="D2821" s="13" t="s">
        <v>2219</v>
      </c>
      <c r="E2821" s="13" t="s">
        <v>4927</v>
      </c>
      <c r="F2821" s="13" t="s">
        <v>9</v>
      </c>
      <c r="G2821" s="13" t="s">
        <v>4802</v>
      </c>
      <c r="H2821" s="13" t="s">
        <v>4816</v>
      </c>
      <c r="I2821" s="13">
        <f>(Brick_Kilns_EF!$B$13*Brick_Kilns_EF!$B$11*Brick_Kilns_EF!$B$12)</f>
        <v>8886.81</v>
      </c>
      <c r="J2821" s="13">
        <f>IF(D2821="ZZ",Brick_Kilns_EF!$E$5*(0.75),Brick_Kilns_EF!$E$5)</f>
        <v>7.2749999999999985E-3</v>
      </c>
      <c r="K2821" s="13">
        <f t="shared" si="177"/>
        <v>64.651542749999976</v>
      </c>
      <c r="L2821" s="13">
        <f>IF(D2821="ZZ",Brick_Kilns_EF!$E$2*(0.75),Brick_Kilns_EF!$E$2)</f>
        <v>5.0999999999999995E-3</v>
      </c>
      <c r="M2821" s="13">
        <f t="shared" si="176"/>
        <v>45.32273099999999</v>
      </c>
      <c r="N2821" s="13">
        <f>IF(D2821="ZZ",Brick_Kilns_EF!$E$3*(0.75),Brick_Kilns_EF!$E$3)</f>
        <v>3.4499999999999999E-3</v>
      </c>
      <c r="O2821" s="13">
        <f t="shared" si="178"/>
        <v>30.659494499999997</v>
      </c>
      <c r="P2821" s="13">
        <f>IF(D2821="ZZ",Brick_Kilns_EF!$E$4*(0.75),Brick_Kilns_EF!$E$4)</f>
        <v>3.5250000000000004E-3</v>
      </c>
      <c r="Q2821" s="13">
        <f t="shared" si="179"/>
        <v>31.326005250000001</v>
      </c>
    </row>
    <row r="2822" spans="1:17">
      <c r="A2822" s="13" t="s">
        <v>2833</v>
      </c>
      <c r="B2822" s="13">
        <v>22.96537125</v>
      </c>
      <c r="C2822" s="13">
        <v>89.842272120000004</v>
      </c>
      <c r="D2822" s="13" t="s">
        <v>2219</v>
      </c>
      <c r="E2822" s="13" t="s">
        <v>4927</v>
      </c>
      <c r="F2822" s="13" t="s">
        <v>7</v>
      </c>
      <c r="G2822" s="13" t="s">
        <v>4802</v>
      </c>
      <c r="H2822" s="13" t="s">
        <v>4816</v>
      </c>
      <c r="I2822" s="13">
        <f>(Brick_Kilns_EF!$B$13*Brick_Kilns_EF!$B$11*Brick_Kilns_EF!$B$12)</f>
        <v>8886.81</v>
      </c>
      <c r="J2822" s="13">
        <f>IF(D2822="ZZ",Brick_Kilns_EF!$E$5*(0.75),Brick_Kilns_EF!$E$5)</f>
        <v>7.2749999999999985E-3</v>
      </c>
      <c r="K2822" s="13">
        <f t="shared" si="177"/>
        <v>64.651542749999976</v>
      </c>
      <c r="L2822" s="13">
        <f>IF(D2822="ZZ",Brick_Kilns_EF!$E$2*(0.75),Brick_Kilns_EF!$E$2)</f>
        <v>5.0999999999999995E-3</v>
      </c>
      <c r="M2822" s="13">
        <f t="shared" si="176"/>
        <v>45.32273099999999</v>
      </c>
      <c r="N2822" s="13">
        <f>IF(D2822="ZZ",Brick_Kilns_EF!$E$3*(0.75),Brick_Kilns_EF!$E$3)</f>
        <v>3.4499999999999999E-3</v>
      </c>
      <c r="O2822" s="13">
        <f t="shared" si="178"/>
        <v>30.659494499999997</v>
      </c>
      <c r="P2822" s="13">
        <f>IF(D2822="ZZ",Brick_Kilns_EF!$E$4*(0.75),Brick_Kilns_EF!$E$4)</f>
        <v>3.5250000000000004E-3</v>
      </c>
      <c r="Q2822" s="13">
        <f t="shared" si="179"/>
        <v>31.326005250000001</v>
      </c>
    </row>
    <row r="2823" spans="1:17">
      <c r="A2823" s="13" t="s">
        <v>2834</v>
      </c>
      <c r="B2823" s="13">
        <v>23.37041743</v>
      </c>
      <c r="C2823" s="13">
        <v>90.065477329999993</v>
      </c>
      <c r="D2823" s="13" t="s">
        <v>2219</v>
      </c>
      <c r="E2823" s="13" t="s">
        <v>4927</v>
      </c>
      <c r="F2823" s="13" t="s">
        <v>7</v>
      </c>
      <c r="G2823" s="13" t="s">
        <v>4802</v>
      </c>
      <c r="H2823" s="13" t="s">
        <v>4816</v>
      </c>
      <c r="I2823" s="13">
        <f>(Brick_Kilns_EF!$B$13*Brick_Kilns_EF!$B$11*Brick_Kilns_EF!$B$12)</f>
        <v>8886.81</v>
      </c>
      <c r="J2823" s="13">
        <f>IF(D2823="ZZ",Brick_Kilns_EF!$E$5*(0.75),Brick_Kilns_EF!$E$5)</f>
        <v>7.2749999999999985E-3</v>
      </c>
      <c r="K2823" s="13">
        <f t="shared" si="177"/>
        <v>64.651542749999976</v>
      </c>
      <c r="L2823" s="13">
        <f>IF(D2823="ZZ",Brick_Kilns_EF!$E$2*(0.75),Brick_Kilns_EF!$E$2)</f>
        <v>5.0999999999999995E-3</v>
      </c>
      <c r="M2823" s="13">
        <f t="shared" si="176"/>
        <v>45.32273099999999</v>
      </c>
      <c r="N2823" s="13">
        <f>IF(D2823="ZZ",Brick_Kilns_EF!$E$3*(0.75),Brick_Kilns_EF!$E$3)</f>
        <v>3.4499999999999999E-3</v>
      </c>
      <c r="O2823" s="13">
        <f t="shared" si="178"/>
        <v>30.659494499999997</v>
      </c>
      <c r="P2823" s="13">
        <f>IF(D2823="ZZ",Brick_Kilns_EF!$E$4*(0.75),Brick_Kilns_EF!$E$4)</f>
        <v>3.5250000000000004E-3</v>
      </c>
      <c r="Q2823" s="13">
        <f t="shared" si="179"/>
        <v>31.326005250000001</v>
      </c>
    </row>
    <row r="2824" spans="1:17">
      <c r="A2824" s="13" t="s">
        <v>2835</v>
      </c>
      <c r="B2824" s="13">
        <v>23.216116270000001</v>
      </c>
      <c r="C2824" s="13">
        <v>89.205634860000004</v>
      </c>
      <c r="D2824" s="13" t="s">
        <v>2219</v>
      </c>
      <c r="E2824" s="13" t="s">
        <v>4927</v>
      </c>
      <c r="F2824" s="13" t="s">
        <v>9</v>
      </c>
      <c r="G2824" s="13" t="s">
        <v>4802</v>
      </c>
      <c r="H2824" s="13" t="s">
        <v>4816</v>
      </c>
      <c r="I2824" s="13">
        <f>(Brick_Kilns_EF!$B$13*Brick_Kilns_EF!$B$11*Brick_Kilns_EF!$B$12)</f>
        <v>8886.81</v>
      </c>
      <c r="J2824" s="13">
        <f>IF(D2824="ZZ",Brick_Kilns_EF!$E$5*(0.75),Brick_Kilns_EF!$E$5)</f>
        <v>7.2749999999999985E-3</v>
      </c>
      <c r="K2824" s="13">
        <f t="shared" si="177"/>
        <v>64.651542749999976</v>
      </c>
      <c r="L2824" s="13">
        <f>IF(D2824="ZZ",Brick_Kilns_EF!$E$2*(0.75),Brick_Kilns_EF!$E$2)</f>
        <v>5.0999999999999995E-3</v>
      </c>
      <c r="M2824" s="13">
        <f t="shared" si="176"/>
        <v>45.32273099999999</v>
      </c>
      <c r="N2824" s="13">
        <f>IF(D2824="ZZ",Brick_Kilns_EF!$E$3*(0.75),Brick_Kilns_EF!$E$3)</f>
        <v>3.4499999999999999E-3</v>
      </c>
      <c r="O2824" s="13">
        <f t="shared" si="178"/>
        <v>30.659494499999997</v>
      </c>
      <c r="P2824" s="13">
        <f>IF(D2824="ZZ",Brick_Kilns_EF!$E$4*(0.75),Brick_Kilns_EF!$E$4)</f>
        <v>3.5250000000000004E-3</v>
      </c>
      <c r="Q2824" s="13">
        <f t="shared" si="179"/>
        <v>31.326005250000001</v>
      </c>
    </row>
    <row r="2825" spans="1:17">
      <c r="A2825" s="13" t="s">
        <v>2836</v>
      </c>
      <c r="B2825" s="13">
        <v>23.13160474</v>
      </c>
      <c r="C2825" s="13">
        <v>89.283243440000007</v>
      </c>
      <c r="D2825" s="13" t="s">
        <v>2219</v>
      </c>
      <c r="E2825" s="13" t="s">
        <v>4927</v>
      </c>
      <c r="F2825" s="13" t="s">
        <v>9</v>
      </c>
      <c r="G2825" s="13" t="s">
        <v>4802</v>
      </c>
      <c r="H2825" s="13" t="s">
        <v>4816</v>
      </c>
      <c r="I2825" s="13">
        <f>(Brick_Kilns_EF!$B$13*Brick_Kilns_EF!$B$11*Brick_Kilns_EF!$B$12)</f>
        <v>8886.81</v>
      </c>
      <c r="J2825" s="13">
        <f>IF(D2825="ZZ",Brick_Kilns_EF!$E$5*(0.75),Brick_Kilns_EF!$E$5)</f>
        <v>7.2749999999999985E-3</v>
      </c>
      <c r="K2825" s="13">
        <f t="shared" si="177"/>
        <v>64.651542749999976</v>
      </c>
      <c r="L2825" s="13">
        <f>IF(D2825="ZZ",Brick_Kilns_EF!$E$2*(0.75),Brick_Kilns_EF!$E$2)</f>
        <v>5.0999999999999995E-3</v>
      </c>
      <c r="M2825" s="13">
        <f t="shared" si="176"/>
        <v>45.32273099999999</v>
      </c>
      <c r="N2825" s="13">
        <f>IF(D2825="ZZ",Brick_Kilns_EF!$E$3*(0.75),Brick_Kilns_EF!$E$3)</f>
        <v>3.4499999999999999E-3</v>
      </c>
      <c r="O2825" s="13">
        <f t="shared" si="178"/>
        <v>30.659494499999997</v>
      </c>
      <c r="P2825" s="13">
        <f>IF(D2825="ZZ",Brick_Kilns_EF!$E$4*(0.75),Brick_Kilns_EF!$E$4)</f>
        <v>3.5250000000000004E-3</v>
      </c>
      <c r="Q2825" s="13">
        <f t="shared" si="179"/>
        <v>31.326005250000001</v>
      </c>
    </row>
    <row r="2826" spans="1:17">
      <c r="A2826" s="13" t="s">
        <v>2837</v>
      </c>
      <c r="B2826" s="13">
        <v>24.500779569999999</v>
      </c>
      <c r="C2826" s="13">
        <v>89.487648579999998</v>
      </c>
      <c r="D2826" s="13" t="s">
        <v>2219</v>
      </c>
      <c r="E2826" s="13" t="s">
        <v>4927</v>
      </c>
      <c r="F2826" s="13" t="s">
        <v>42</v>
      </c>
      <c r="G2826" s="13" t="s">
        <v>4802</v>
      </c>
      <c r="H2826" s="13" t="s">
        <v>4816</v>
      </c>
      <c r="I2826" s="13">
        <f>(Brick_Kilns_EF!$B$13*Brick_Kilns_EF!$B$11*Brick_Kilns_EF!$B$12)</f>
        <v>8886.81</v>
      </c>
      <c r="J2826" s="13">
        <f>IF(D2826="ZZ",Brick_Kilns_EF!$E$5*(0.75),Brick_Kilns_EF!$E$5)</f>
        <v>7.2749999999999985E-3</v>
      </c>
      <c r="K2826" s="13">
        <f t="shared" si="177"/>
        <v>64.651542749999976</v>
      </c>
      <c r="L2826" s="13">
        <f>IF(D2826="ZZ",Brick_Kilns_EF!$E$2*(0.75),Brick_Kilns_EF!$E$2)</f>
        <v>5.0999999999999995E-3</v>
      </c>
      <c r="M2826" s="13">
        <f t="shared" si="176"/>
        <v>45.32273099999999</v>
      </c>
      <c r="N2826" s="13">
        <f>IF(D2826="ZZ",Brick_Kilns_EF!$E$3*(0.75),Brick_Kilns_EF!$E$3)</f>
        <v>3.4499999999999999E-3</v>
      </c>
      <c r="O2826" s="13">
        <f t="shared" si="178"/>
        <v>30.659494499999997</v>
      </c>
      <c r="P2826" s="13">
        <f>IF(D2826="ZZ",Brick_Kilns_EF!$E$4*(0.75),Brick_Kilns_EF!$E$4)</f>
        <v>3.5250000000000004E-3</v>
      </c>
      <c r="Q2826" s="13">
        <f t="shared" si="179"/>
        <v>31.326005250000001</v>
      </c>
    </row>
    <row r="2827" spans="1:17">
      <c r="A2827" s="13" t="s">
        <v>2838</v>
      </c>
      <c r="B2827" s="13">
        <v>23.69108666</v>
      </c>
      <c r="C2827" s="13">
        <v>89.696467220000002</v>
      </c>
      <c r="D2827" s="13" t="s">
        <v>2219</v>
      </c>
      <c r="E2827" s="13" t="s">
        <v>4927</v>
      </c>
      <c r="F2827" s="13" t="s">
        <v>7</v>
      </c>
      <c r="G2827" s="13" t="s">
        <v>4802</v>
      </c>
      <c r="H2827" s="13" t="s">
        <v>4816</v>
      </c>
      <c r="I2827" s="13">
        <f>(Brick_Kilns_EF!$B$13*Brick_Kilns_EF!$B$11*Brick_Kilns_EF!$B$12)</f>
        <v>8886.81</v>
      </c>
      <c r="J2827" s="13">
        <f>IF(D2827="ZZ",Brick_Kilns_EF!$E$5*(0.75),Brick_Kilns_EF!$E$5)</f>
        <v>7.2749999999999985E-3</v>
      </c>
      <c r="K2827" s="13">
        <f t="shared" si="177"/>
        <v>64.651542749999976</v>
      </c>
      <c r="L2827" s="13">
        <f>IF(D2827="ZZ",Brick_Kilns_EF!$E$2*(0.75),Brick_Kilns_EF!$E$2)</f>
        <v>5.0999999999999995E-3</v>
      </c>
      <c r="M2827" s="13">
        <f t="shared" si="176"/>
        <v>45.32273099999999</v>
      </c>
      <c r="N2827" s="13">
        <f>IF(D2827="ZZ",Brick_Kilns_EF!$E$3*(0.75),Brick_Kilns_EF!$E$3)</f>
        <v>3.4499999999999999E-3</v>
      </c>
      <c r="O2827" s="13">
        <f t="shared" si="178"/>
        <v>30.659494499999997</v>
      </c>
      <c r="P2827" s="13">
        <f>IF(D2827="ZZ",Brick_Kilns_EF!$E$4*(0.75),Brick_Kilns_EF!$E$4)</f>
        <v>3.5250000000000004E-3</v>
      </c>
      <c r="Q2827" s="13">
        <f t="shared" si="179"/>
        <v>31.326005250000001</v>
      </c>
    </row>
    <row r="2828" spans="1:17">
      <c r="A2828" s="13" t="s">
        <v>2839</v>
      </c>
      <c r="B2828" s="13">
        <v>22.9093047</v>
      </c>
      <c r="C2828" s="13">
        <v>88.924584179999997</v>
      </c>
      <c r="D2828" s="13" t="s">
        <v>2219</v>
      </c>
      <c r="E2828" s="13" t="s">
        <v>4927</v>
      </c>
      <c r="F2828" s="13" t="s">
        <v>9</v>
      </c>
      <c r="G2828" s="13" t="s">
        <v>4802</v>
      </c>
      <c r="H2828" s="13" t="s">
        <v>4816</v>
      </c>
      <c r="I2828" s="13">
        <f>(Brick_Kilns_EF!$B$13*Brick_Kilns_EF!$B$11*Brick_Kilns_EF!$B$12)</f>
        <v>8886.81</v>
      </c>
      <c r="J2828" s="13">
        <f>IF(D2828="ZZ",Brick_Kilns_EF!$E$5*(0.75),Brick_Kilns_EF!$E$5)</f>
        <v>7.2749999999999985E-3</v>
      </c>
      <c r="K2828" s="13">
        <f t="shared" si="177"/>
        <v>64.651542749999976</v>
      </c>
      <c r="L2828" s="13">
        <f>IF(D2828="ZZ",Brick_Kilns_EF!$E$2*(0.75),Brick_Kilns_EF!$E$2)</f>
        <v>5.0999999999999995E-3</v>
      </c>
      <c r="M2828" s="13">
        <f t="shared" si="176"/>
        <v>45.32273099999999</v>
      </c>
      <c r="N2828" s="13">
        <f>IF(D2828="ZZ",Brick_Kilns_EF!$E$3*(0.75),Brick_Kilns_EF!$E$3)</f>
        <v>3.4499999999999999E-3</v>
      </c>
      <c r="O2828" s="13">
        <f t="shared" si="178"/>
        <v>30.659494499999997</v>
      </c>
      <c r="P2828" s="13">
        <f>IF(D2828="ZZ",Brick_Kilns_EF!$E$4*(0.75),Brick_Kilns_EF!$E$4)</f>
        <v>3.5250000000000004E-3</v>
      </c>
      <c r="Q2828" s="13">
        <f t="shared" si="179"/>
        <v>31.326005250000001</v>
      </c>
    </row>
    <row r="2829" spans="1:17">
      <c r="A2829" s="13" t="s">
        <v>2840</v>
      </c>
      <c r="B2829" s="13">
        <v>23.929071230000002</v>
      </c>
      <c r="C2829" s="13">
        <v>90.177388399999998</v>
      </c>
      <c r="D2829" s="13" t="s">
        <v>2219</v>
      </c>
      <c r="E2829" s="13" t="s">
        <v>4927</v>
      </c>
      <c r="F2829" s="13" t="s">
        <v>7</v>
      </c>
      <c r="G2829" s="13" t="s">
        <v>4802</v>
      </c>
      <c r="H2829" s="13" t="s">
        <v>4816</v>
      </c>
      <c r="I2829" s="13">
        <f>(Brick_Kilns_EF!$B$13*Brick_Kilns_EF!$B$11*Brick_Kilns_EF!$B$12)</f>
        <v>8886.81</v>
      </c>
      <c r="J2829" s="13">
        <f>IF(D2829="ZZ",Brick_Kilns_EF!$E$5*(0.75),Brick_Kilns_EF!$E$5)</f>
        <v>7.2749999999999985E-3</v>
      </c>
      <c r="K2829" s="13">
        <f t="shared" si="177"/>
        <v>64.651542749999976</v>
      </c>
      <c r="L2829" s="13">
        <f>IF(D2829="ZZ",Brick_Kilns_EF!$E$2*(0.75),Brick_Kilns_EF!$E$2)</f>
        <v>5.0999999999999995E-3</v>
      </c>
      <c r="M2829" s="13">
        <f t="shared" si="176"/>
        <v>45.32273099999999</v>
      </c>
      <c r="N2829" s="13">
        <f>IF(D2829="ZZ",Brick_Kilns_EF!$E$3*(0.75),Brick_Kilns_EF!$E$3)</f>
        <v>3.4499999999999999E-3</v>
      </c>
      <c r="O2829" s="13">
        <f t="shared" si="178"/>
        <v>30.659494499999997</v>
      </c>
      <c r="P2829" s="13">
        <f>IF(D2829="ZZ",Brick_Kilns_EF!$E$4*(0.75),Brick_Kilns_EF!$E$4)</f>
        <v>3.5250000000000004E-3</v>
      </c>
      <c r="Q2829" s="13">
        <f t="shared" si="179"/>
        <v>31.326005250000001</v>
      </c>
    </row>
    <row r="2830" spans="1:17">
      <c r="A2830" s="13" t="s">
        <v>2841</v>
      </c>
      <c r="B2830" s="13">
        <v>23.16556739</v>
      </c>
      <c r="C2830" s="13">
        <v>89.704223709999994</v>
      </c>
      <c r="D2830" s="13" t="s">
        <v>2219</v>
      </c>
      <c r="E2830" s="13" t="s">
        <v>4927</v>
      </c>
      <c r="F2830" s="13" t="s">
        <v>9</v>
      </c>
      <c r="G2830" s="13" t="s">
        <v>4802</v>
      </c>
      <c r="H2830" s="13" t="s">
        <v>4816</v>
      </c>
      <c r="I2830" s="13">
        <f>(Brick_Kilns_EF!$B$13*Brick_Kilns_EF!$B$11*Brick_Kilns_EF!$B$12)</f>
        <v>8886.81</v>
      </c>
      <c r="J2830" s="13">
        <f>IF(D2830="ZZ",Brick_Kilns_EF!$E$5*(0.75),Brick_Kilns_EF!$E$5)</f>
        <v>7.2749999999999985E-3</v>
      </c>
      <c r="K2830" s="13">
        <f t="shared" si="177"/>
        <v>64.651542749999976</v>
      </c>
      <c r="L2830" s="13">
        <f>IF(D2830="ZZ",Brick_Kilns_EF!$E$2*(0.75),Brick_Kilns_EF!$E$2)</f>
        <v>5.0999999999999995E-3</v>
      </c>
      <c r="M2830" s="13">
        <f t="shared" si="176"/>
        <v>45.32273099999999</v>
      </c>
      <c r="N2830" s="13">
        <f>IF(D2830="ZZ",Brick_Kilns_EF!$E$3*(0.75),Brick_Kilns_EF!$E$3)</f>
        <v>3.4499999999999999E-3</v>
      </c>
      <c r="O2830" s="13">
        <f t="shared" si="178"/>
        <v>30.659494499999997</v>
      </c>
      <c r="P2830" s="13">
        <f>IF(D2830="ZZ",Brick_Kilns_EF!$E$4*(0.75),Brick_Kilns_EF!$E$4)</f>
        <v>3.5250000000000004E-3</v>
      </c>
      <c r="Q2830" s="13">
        <f t="shared" si="179"/>
        <v>31.326005250000001</v>
      </c>
    </row>
    <row r="2831" spans="1:17">
      <c r="A2831" s="13" t="s">
        <v>2842</v>
      </c>
      <c r="B2831" s="13">
        <v>23.212185420000001</v>
      </c>
      <c r="C2831" s="13">
        <v>89.667185630000006</v>
      </c>
      <c r="D2831" s="13" t="s">
        <v>2219</v>
      </c>
      <c r="E2831" s="13" t="s">
        <v>4927</v>
      </c>
      <c r="F2831" s="13" t="s">
        <v>9</v>
      </c>
      <c r="G2831" s="13" t="s">
        <v>4802</v>
      </c>
      <c r="H2831" s="13" t="s">
        <v>4816</v>
      </c>
      <c r="I2831" s="13">
        <f>(Brick_Kilns_EF!$B$13*Brick_Kilns_EF!$B$11*Brick_Kilns_EF!$B$12)</f>
        <v>8886.81</v>
      </c>
      <c r="J2831" s="13">
        <f>IF(D2831="ZZ",Brick_Kilns_EF!$E$5*(0.75),Brick_Kilns_EF!$E$5)</f>
        <v>7.2749999999999985E-3</v>
      </c>
      <c r="K2831" s="13">
        <f t="shared" si="177"/>
        <v>64.651542749999976</v>
      </c>
      <c r="L2831" s="13">
        <f>IF(D2831="ZZ",Brick_Kilns_EF!$E$2*(0.75),Brick_Kilns_EF!$E$2)</f>
        <v>5.0999999999999995E-3</v>
      </c>
      <c r="M2831" s="13">
        <f t="shared" si="176"/>
        <v>45.32273099999999</v>
      </c>
      <c r="N2831" s="13">
        <f>IF(D2831="ZZ",Brick_Kilns_EF!$E$3*(0.75),Brick_Kilns_EF!$E$3)</f>
        <v>3.4499999999999999E-3</v>
      </c>
      <c r="O2831" s="13">
        <f t="shared" si="178"/>
        <v>30.659494499999997</v>
      </c>
      <c r="P2831" s="13">
        <f>IF(D2831="ZZ",Brick_Kilns_EF!$E$4*(0.75),Brick_Kilns_EF!$E$4)</f>
        <v>3.5250000000000004E-3</v>
      </c>
      <c r="Q2831" s="13">
        <f t="shared" si="179"/>
        <v>31.326005250000001</v>
      </c>
    </row>
    <row r="2832" spans="1:17">
      <c r="A2832" s="13" t="s">
        <v>2843</v>
      </c>
      <c r="B2832" s="13">
        <v>24.7982318</v>
      </c>
      <c r="C2832" s="13">
        <v>89.394962800000002</v>
      </c>
      <c r="D2832" s="13" t="s">
        <v>2219</v>
      </c>
      <c r="E2832" s="13" t="s">
        <v>4927</v>
      </c>
      <c r="F2832" s="13" t="s">
        <v>42</v>
      </c>
      <c r="G2832" s="13" t="s">
        <v>4802</v>
      </c>
      <c r="H2832" s="13" t="s">
        <v>4816</v>
      </c>
      <c r="I2832" s="13">
        <f>(Brick_Kilns_EF!$B$13*Brick_Kilns_EF!$B$11*Brick_Kilns_EF!$B$12)</f>
        <v>8886.81</v>
      </c>
      <c r="J2832" s="13">
        <f>IF(D2832="ZZ",Brick_Kilns_EF!$E$5*(0.75),Brick_Kilns_EF!$E$5)</f>
        <v>7.2749999999999985E-3</v>
      </c>
      <c r="K2832" s="13">
        <f t="shared" si="177"/>
        <v>64.651542749999976</v>
      </c>
      <c r="L2832" s="13">
        <f>IF(D2832="ZZ",Brick_Kilns_EF!$E$2*(0.75),Brick_Kilns_EF!$E$2)</f>
        <v>5.0999999999999995E-3</v>
      </c>
      <c r="M2832" s="13">
        <f t="shared" si="176"/>
        <v>45.32273099999999</v>
      </c>
      <c r="N2832" s="13">
        <f>IF(D2832="ZZ",Brick_Kilns_EF!$E$3*(0.75),Brick_Kilns_EF!$E$3)</f>
        <v>3.4499999999999999E-3</v>
      </c>
      <c r="O2832" s="13">
        <f t="shared" si="178"/>
        <v>30.659494499999997</v>
      </c>
      <c r="P2832" s="13">
        <f>IF(D2832="ZZ",Brick_Kilns_EF!$E$4*(0.75),Brick_Kilns_EF!$E$4)</f>
        <v>3.5250000000000004E-3</v>
      </c>
      <c r="Q2832" s="13">
        <f t="shared" si="179"/>
        <v>31.326005250000001</v>
      </c>
    </row>
    <row r="2833" spans="1:17">
      <c r="A2833" s="13" t="s">
        <v>2844</v>
      </c>
      <c r="B2833" s="13">
        <v>23.637594320000002</v>
      </c>
      <c r="C2833" s="13">
        <v>90.335020240000006</v>
      </c>
      <c r="D2833" s="13" t="s">
        <v>2219</v>
      </c>
      <c r="E2833" s="13" t="s">
        <v>4927</v>
      </c>
      <c r="F2833" s="13" t="s">
        <v>7</v>
      </c>
      <c r="G2833" s="13" t="s">
        <v>4802</v>
      </c>
      <c r="H2833" s="13" t="s">
        <v>4816</v>
      </c>
      <c r="I2833" s="13">
        <f>(Brick_Kilns_EF!$B$13*Brick_Kilns_EF!$B$11*Brick_Kilns_EF!$B$12)</f>
        <v>8886.81</v>
      </c>
      <c r="J2833" s="13">
        <f>IF(D2833="ZZ",Brick_Kilns_EF!$E$5*(0.75),Brick_Kilns_EF!$E$5)</f>
        <v>7.2749999999999985E-3</v>
      </c>
      <c r="K2833" s="13">
        <f t="shared" si="177"/>
        <v>64.651542749999976</v>
      </c>
      <c r="L2833" s="13">
        <f>IF(D2833="ZZ",Brick_Kilns_EF!$E$2*(0.75),Brick_Kilns_EF!$E$2)</f>
        <v>5.0999999999999995E-3</v>
      </c>
      <c r="M2833" s="13">
        <f t="shared" si="176"/>
        <v>45.32273099999999</v>
      </c>
      <c r="N2833" s="13">
        <f>IF(D2833="ZZ",Brick_Kilns_EF!$E$3*(0.75),Brick_Kilns_EF!$E$3)</f>
        <v>3.4499999999999999E-3</v>
      </c>
      <c r="O2833" s="13">
        <f t="shared" si="178"/>
        <v>30.659494499999997</v>
      </c>
      <c r="P2833" s="13">
        <f>IF(D2833="ZZ",Brick_Kilns_EF!$E$4*(0.75),Brick_Kilns_EF!$E$4)</f>
        <v>3.5250000000000004E-3</v>
      </c>
      <c r="Q2833" s="13">
        <f t="shared" si="179"/>
        <v>31.326005250000001</v>
      </c>
    </row>
    <row r="2834" spans="1:17">
      <c r="A2834" s="13" t="s">
        <v>2845</v>
      </c>
      <c r="B2834" s="13">
        <v>23.791904240000001</v>
      </c>
      <c r="C2834" s="13">
        <v>90.098120480000006</v>
      </c>
      <c r="D2834" s="13" t="s">
        <v>2219</v>
      </c>
      <c r="E2834" s="13" t="s">
        <v>4927</v>
      </c>
      <c r="F2834" s="13" t="s">
        <v>7</v>
      </c>
      <c r="G2834" s="13" t="s">
        <v>4802</v>
      </c>
      <c r="H2834" s="13" t="s">
        <v>4816</v>
      </c>
      <c r="I2834" s="13">
        <f>(Brick_Kilns_EF!$B$13*Brick_Kilns_EF!$B$11*Brick_Kilns_EF!$B$12)</f>
        <v>8886.81</v>
      </c>
      <c r="J2834" s="13">
        <f>IF(D2834="ZZ",Brick_Kilns_EF!$E$5*(0.75),Brick_Kilns_EF!$E$5)</f>
        <v>7.2749999999999985E-3</v>
      </c>
      <c r="K2834" s="13">
        <f t="shared" si="177"/>
        <v>64.651542749999976</v>
      </c>
      <c r="L2834" s="13">
        <f>IF(D2834="ZZ",Brick_Kilns_EF!$E$2*(0.75),Brick_Kilns_EF!$E$2)</f>
        <v>5.0999999999999995E-3</v>
      </c>
      <c r="M2834" s="13">
        <f t="shared" si="176"/>
        <v>45.32273099999999</v>
      </c>
      <c r="N2834" s="13">
        <f>IF(D2834="ZZ",Brick_Kilns_EF!$E$3*(0.75),Brick_Kilns_EF!$E$3)</f>
        <v>3.4499999999999999E-3</v>
      </c>
      <c r="O2834" s="13">
        <f t="shared" si="178"/>
        <v>30.659494499999997</v>
      </c>
      <c r="P2834" s="13">
        <f>IF(D2834="ZZ",Brick_Kilns_EF!$E$4*(0.75),Brick_Kilns_EF!$E$4)</f>
        <v>3.5250000000000004E-3</v>
      </c>
      <c r="Q2834" s="13">
        <f t="shared" si="179"/>
        <v>31.326005250000001</v>
      </c>
    </row>
    <row r="2835" spans="1:17">
      <c r="A2835" s="13" t="s">
        <v>2846</v>
      </c>
      <c r="B2835" s="13">
        <v>23.535071259999999</v>
      </c>
      <c r="C2835" s="13">
        <v>89.86666572</v>
      </c>
      <c r="D2835" s="13" t="s">
        <v>2219</v>
      </c>
      <c r="E2835" s="13" t="s">
        <v>4927</v>
      </c>
      <c r="F2835" s="13" t="s">
        <v>7</v>
      </c>
      <c r="G2835" s="13" t="s">
        <v>4802</v>
      </c>
      <c r="H2835" s="13" t="s">
        <v>4816</v>
      </c>
      <c r="I2835" s="13">
        <f>(Brick_Kilns_EF!$B$13*Brick_Kilns_EF!$B$11*Brick_Kilns_EF!$B$12)</f>
        <v>8886.81</v>
      </c>
      <c r="J2835" s="13">
        <f>IF(D2835="ZZ",Brick_Kilns_EF!$E$5*(0.75),Brick_Kilns_EF!$E$5)</f>
        <v>7.2749999999999985E-3</v>
      </c>
      <c r="K2835" s="13">
        <f t="shared" si="177"/>
        <v>64.651542749999976</v>
      </c>
      <c r="L2835" s="13">
        <f>IF(D2835="ZZ",Brick_Kilns_EF!$E$2*(0.75),Brick_Kilns_EF!$E$2)</f>
        <v>5.0999999999999995E-3</v>
      </c>
      <c r="M2835" s="13">
        <f t="shared" si="176"/>
        <v>45.32273099999999</v>
      </c>
      <c r="N2835" s="13">
        <f>IF(D2835="ZZ",Brick_Kilns_EF!$E$3*(0.75),Brick_Kilns_EF!$E$3)</f>
        <v>3.4499999999999999E-3</v>
      </c>
      <c r="O2835" s="13">
        <f t="shared" si="178"/>
        <v>30.659494499999997</v>
      </c>
      <c r="P2835" s="13">
        <f>IF(D2835="ZZ",Brick_Kilns_EF!$E$4*(0.75),Brick_Kilns_EF!$E$4)</f>
        <v>3.5250000000000004E-3</v>
      </c>
      <c r="Q2835" s="13">
        <f t="shared" si="179"/>
        <v>31.326005250000001</v>
      </c>
    </row>
    <row r="2836" spans="1:17">
      <c r="A2836" s="13" t="s">
        <v>2847</v>
      </c>
      <c r="B2836" s="13">
        <v>23.633251300000001</v>
      </c>
      <c r="C2836" s="13">
        <v>90.414833569999999</v>
      </c>
      <c r="D2836" s="13" t="s">
        <v>2219</v>
      </c>
      <c r="E2836" s="13" t="s">
        <v>4927</v>
      </c>
      <c r="F2836" s="13" t="s">
        <v>7</v>
      </c>
      <c r="G2836" s="13" t="s">
        <v>4802</v>
      </c>
      <c r="H2836" s="13" t="s">
        <v>4816</v>
      </c>
      <c r="I2836" s="13">
        <f>(Brick_Kilns_EF!$B$13*Brick_Kilns_EF!$B$11*Brick_Kilns_EF!$B$12)</f>
        <v>8886.81</v>
      </c>
      <c r="J2836" s="13">
        <f>IF(D2836="ZZ",Brick_Kilns_EF!$E$5*(0.75),Brick_Kilns_EF!$E$5)</f>
        <v>7.2749999999999985E-3</v>
      </c>
      <c r="K2836" s="13">
        <f t="shared" si="177"/>
        <v>64.651542749999976</v>
      </c>
      <c r="L2836" s="13">
        <f>IF(D2836="ZZ",Brick_Kilns_EF!$E$2*(0.75),Brick_Kilns_EF!$E$2)</f>
        <v>5.0999999999999995E-3</v>
      </c>
      <c r="M2836" s="13">
        <f t="shared" si="176"/>
        <v>45.32273099999999</v>
      </c>
      <c r="N2836" s="13">
        <f>IF(D2836="ZZ",Brick_Kilns_EF!$E$3*(0.75),Brick_Kilns_EF!$E$3)</f>
        <v>3.4499999999999999E-3</v>
      </c>
      <c r="O2836" s="13">
        <f t="shared" si="178"/>
        <v>30.659494499999997</v>
      </c>
      <c r="P2836" s="13">
        <f>IF(D2836="ZZ",Brick_Kilns_EF!$E$4*(0.75),Brick_Kilns_EF!$E$4)</f>
        <v>3.5250000000000004E-3</v>
      </c>
      <c r="Q2836" s="13">
        <f t="shared" si="179"/>
        <v>31.326005250000001</v>
      </c>
    </row>
    <row r="2837" spans="1:17">
      <c r="A2837" s="13" t="s">
        <v>2848</v>
      </c>
      <c r="B2837" s="13">
        <v>23.633880470000001</v>
      </c>
      <c r="C2837" s="13">
        <v>90.412409440000005</v>
      </c>
      <c r="D2837" s="13" t="s">
        <v>2219</v>
      </c>
      <c r="E2837" s="13" t="s">
        <v>4927</v>
      </c>
      <c r="F2837" s="13" t="s">
        <v>7</v>
      </c>
      <c r="G2837" s="13" t="s">
        <v>4802</v>
      </c>
      <c r="H2837" s="13" t="s">
        <v>4816</v>
      </c>
      <c r="I2837" s="13">
        <f>(Brick_Kilns_EF!$B$13*Brick_Kilns_EF!$B$11*Brick_Kilns_EF!$B$12)</f>
        <v>8886.81</v>
      </c>
      <c r="J2837" s="13">
        <f>IF(D2837="ZZ",Brick_Kilns_EF!$E$5*(0.75),Brick_Kilns_EF!$E$5)</f>
        <v>7.2749999999999985E-3</v>
      </c>
      <c r="K2837" s="13">
        <f t="shared" si="177"/>
        <v>64.651542749999976</v>
      </c>
      <c r="L2837" s="13">
        <f>IF(D2837="ZZ",Brick_Kilns_EF!$E$2*(0.75),Brick_Kilns_EF!$E$2)</f>
        <v>5.0999999999999995E-3</v>
      </c>
      <c r="M2837" s="13">
        <f t="shared" si="176"/>
        <v>45.32273099999999</v>
      </c>
      <c r="N2837" s="13">
        <f>IF(D2837="ZZ",Brick_Kilns_EF!$E$3*(0.75),Brick_Kilns_EF!$E$3)</f>
        <v>3.4499999999999999E-3</v>
      </c>
      <c r="O2837" s="13">
        <f t="shared" si="178"/>
        <v>30.659494499999997</v>
      </c>
      <c r="P2837" s="13">
        <f>IF(D2837="ZZ",Brick_Kilns_EF!$E$4*(0.75),Brick_Kilns_EF!$E$4)</f>
        <v>3.5250000000000004E-3</v>
      </c>
      <c r="Q2837" s="13">
        <f t="shared" si="179"/>
        <v>31.326005250000001</v>
      </c>
    </row>
    <row r="2838" spans="1:17">
      <c r="A2838" s="13" t="s">
        <v>2849</v>
      </c>
      <c r="B2838" s="13">
        <v>23.894253469999999</v>
      </c>
      <c r="C2838" s="13">
        <v>90.212931100000006</v>
      </c>
      <c r="D2838" s="13" t="s">
        <v>2219</v>
      </c>
      <c r="E2838" s="13" t="s">
        <v>4927</v>
      </c>
      <c r="F2838" s="13" t="s">
        <v>7</v>
      </c>
      <c r="G2838" s="13" t="s">
        <v>4802</v>
      </c>
      <c r="H2838" s="13" t="s">
        <v>4816</v>
      </c>
      <c r="I2838" s="13">
        <f>(Brick_Kilns_EF!$B$13*Brick_Kilns_EF!$B$11*Brick_Kilns_EF!$B$12)</f>
        <v>8886.81</v>
      </c>
      <c r="J2838" s="13">
        <f>IF(D2838="ZZ",Brick_Kilns_EF!$E$5*(0.75),Brick_Kilns_EF!$E$5)</f>
        <v>7.2749999999999985E-3</v>
      </c>
      <c r="K2838" s="13">
        <f t="shared" si="177"/>
        <v>64.651542749999976</v>
      </c>
      <c r="L2838" s="13">
        <f>IF(D2838="ZZ",Brick_Kilns_EF!$E$2*(0.75),Brick_Kilns_EF!$E$2)</f>
        <v>5.0999999999999995E-3</v>
      </c>
      <c r="M2838" s="13">
        <f t="shared" si="176"/>
        <v>45.32273099999999</v>
      </c>
      <c r="N2838" s="13">
        <f>IF(D2838="ZZ",Brick_Kilns_EF!$E$3*(0.75),Brick_Kilns_EF!$E$3)</f>
        <v>3.4499999999999999E-3</v>
      </c>
      <c r="O2838" s="13">
        <f t="shared" si="178"/>
        <v>30.659494499999997</v>
      </c>
      <c r="P2838" s="13">
        <f>IF(D2838="ZZ",Brick_Kilns_EF!$E$4*(0.75),Brick_Kilns_EF!$E$4)</f>
        <v>3.5250000000000004E-3</v>
      </c>
      <c r="Q2838" s="13">
        <f t="shared" si="179"/>
        <v>31.326005250000001</v>
      </c>
    </row>
    <row r="2839" spans="1:17">
      <c r="A2839" s="13" t="s">
        <v>2850</v>
      </c>
      <c r="B2839" s="13">
        <v>23.896103419999999</v>
      </c>
      <c r="C2839" s="13">
        <v>90.212194719999999</v>
      </c>
      <c r="D2839" s="13" t="s">
        <v>2219</v>
      </c>
      <c r="E2839" s="13" t="s">
        <v>4927</v>
      </c>
      <c r="F2839" s="13" t="s">
        <v>7</v>
      </c>
      <c r="G2839" s="13" t="s">
        <v>4802</v>
      </c>
      <c r="H2839" s="13" t="s">
        <v>4816</v>
      </c>
      <c r="I2839" s="13">
        <f>(Brick_Kilns_EF!$B$13*Brick_Kilns_EF!$B$11*Brick_Kilns_EF!$B$12)</f>
        <v>8886.81</v>
      </c>
      <c r="J2839" s="13">
        <f>IF(D2839="ZZ",Brick_Kilns_EF!$E$5*(0.75),Brick_Kilns_EF!$E$5)</f>
        <v>7.2749999999999985E-3</v>
      </c>
      <c r="K2839" s="13">
        <f t="shared" si="177"/>
        <v>64.651542749999976</v>
      </c>
      <c r="L2839" s="13">
        <f>IF(D2839="ZZ",Brick_Kilns_EF!$E$2*(0.75),Brick_Kilns_EF!$E$2)</f>
        <v>5.0999999999999995E-3</v>
      </c>
      <c r="M2839" s="13">
        <f t="shared" si="176"/>
        <v>45.32273099999999</v>
      </c>
      <c r="N2839" s="13">
        <f>IF(D2839="ZZ",Brick_Kilns_EF!$E$3*(0.75),Brick_Kilns_EF!$E$3)</f>
        <v>3.4499999999999999E-3</v>
      </c>
      <c r="O2839" s="13">
        <f t="shared" si="178"/>
        <v>30.659494499999997</v>
      </c>
      <c r="P2839" s="13">
        <f>IF(D2839="ZZ",Brick_Kilns_EF!$E$4*(0.75),Brick_Kilns_EF!$E$4)</f>
        <v>3.5250000000000004E-3</v>
      </c>
      <c r="Q2839" s="13">
        <f t="shared" si="179"/>
        <v>31.326005250000001</v>
      </c>
    </row>
    <row r="2840" spans="1:17">
      <c r="A2840" s="13" t="s">
        <v>2851</v>
      </c>
      <c r="B2840" s="13">
        <v>23.015544169999998</v>
      </c>
      <c r="C2840" s="13">
        <v>89.757454179999996</v>
      </c>
      <c r="D2840" s="13" t="s">
        <v>2219</v>
      </c>
      <c r="E2840" s="13" t="s">
        <v>4927</v>
      </c>
      <c r="F2840" s="13" t="s">
        <v>7</v>
      </c>
      <c r="G2840" s="13" t="s">
        <v>4802</v>
      </c>
      <c r="H2840" s="13" t="s">
        <v>4816</v>
      </c>
      <c r="I2840" s="13">
        <f>(Brick_Kilns_EF!$B$13*Brick_Kilns_EF!$B$11*Brick_Kilns_EF!$B$12)</f>
        <v>8886.81</v>
      </c>
      <c r="J2840" s="13">
        <f>IF(D2840="ZZ",Brick_Kilns_EF!$E$5*(0.75),Brick_Kilns_EF!$E$5)</f>
        <v>7.2749999999999985E-3</v>
      </c>
      <c r="K2840" s="13">
        <f t="shared" si="177"/>
        <v>64.651542749999976</v>
      </c>
      <c r="L2840" s="13">
        <f>IF(D2840="ZZ",Brick_Kilns_EF!$E$2*(0.75),Brick_Kilns_EF!$E$2)</f>
        <v>5.0999999999999995E-3</v>
      </c>
      <c r="M2840" s="13">
        <f t="shared" si="176"/>
        <v>45.32273099999999</v>
      </c>
      <c r="N2840" s="13">
        <f>IF(D2840="ZZ",Brick_Kilns_EF!$E$3*(0.75),Brick_Kilns_EF!$E$3)</f>
        <v>3.4499999999999999E-3</v>
      </c>
      <c r="O2840" s="13">
        <f t="shared" si="178"/>
        <v>30.659494499999997</v>
      </c>
      <c r="P2840" s="13">
        <f>IF(D2840="ZZ",Brick_Kilns_EF!$E$4*(0.75),Brick_Kilns_EF!$E$4)</f>
        <v>3.5250000000000004E-3</v>
      </c>
      <c r="Q2840" s="13">
        <f t="shared" si="179"/>
        <v>31.326005250000001</v>
      </c>
    </row>
    <row r="2841" spans="1:17">
      <c r="A2841" s="13" t="s">
        <v>2852</v>
      </c>
      <c r="B2841" s="13">
        <v>23.336858660000001</v>
      </c>
      <c r="C2841" s="13">
        <v>90.136624499999996</v>
      </c>
      <c r="D2841" s="13" t="s">
        <v>2219</v>
      </c>
      <c r="E2841" s="13" t="s">
        <v>4927</v>
      </c>
      <c r="F2841" s="13" t="s">
        <v>7</v>
      </c>
      <c r="G2841" s="13" t="s">
        <v>4802</v>
      </c>
      <c r="H2841" s="13" t="s">
        <v>4816</v>
      </c>
      <c r="I2841" s="13">
        <f>(Brick_Kilns_EF!$B$13*Brick_Kilns_EF!$B$11*Brick_Kilns_EF!$B$12)</f>
        <v>8886.81</v>
      </c>
      <c r="J2841" s="13">
        <f>IF(D2841="ZZ",Brick_Kilns_EF!$E$5*(0.75),Brick_Kilns_EF!$E$5)</f>
        <v>7.2749999999999985E-3</v>
      </c>
      <c r="K2841" s="13">
        <f t="shared" si="177"/>
        <v>64.651542749999976</v>
      </c>
      <c r="L2841" s="13">
        <f>IF(D2841="ZZ",Brick_Kilns_EF!$E$2*(0.75),Brick_Kilns_EF!$E$2)</f>
        <v>5.0999999999999995E-3</v>
      </c>
      <c r="M2841" s="13">
        <f t="shared" si="176"/>
        <v>45.32273099999999</v>
      </c>
      <c r="N2841" s="13">
        <f>IF(D2841="ZZ",Brick_Kilns_EF!$E$3*(0.75),Brick_Kilns_EF!$E$3)</f>
        <v>3.4499999999999999E-3</v>
      </c>
      <c r="O2841" s="13">
        <f t="shared" si="178"/>
        <v>30.659494499999997</v>
      </c>
      <c r="P2841" s="13">
        <f>IF(D2841="ZZ",Brick_Kilns_EF!$E$4*(0.75),Brick_Kilns_EF!$E$4)</f>
        <v>3.5250000000000004E-3</v>
      </c>
      <c r="Q2841" s="13">
        <f t="shared" si="179"/>
        <v>31.326005250000001</v>
      </c>
    </row>
    <row r="2842" spans="1:17">
      <c r="A2842" s="13" t="s">
        <v>2853</v>
      </c>
      <c r="B2842" s="13">
        <v>23.616158420000001</v>
      </c>
      <c r="C2842" s="13">
        <v>90.440931860000006</v>
      </c>
      <c r="D2842" s="13" t="s">
        <v>2219</v>
      </c>
      <c r="E2842" s="13" t="s">
        <v>4927</v>
      </c>
      <c r="F2842" s="13" t="s">
        <v>7</v>
      </c>
      <c r="G2842" s="13" t="s">
        <v>4802</v>
      </c>
      <c r="H2842" s="13" t="s">
        <v>4816</v>
      </c>
      <c r="I2842" s="13">
        <f>(Brick_Kilns_EF!$B$13*Brick_Kilns_EF!$B$11*Brick_Kilns_EF!$B$12)</f>
        <v>8886.81</v>
      </c>
      <c r="J2842" s="13">
        <f>IF(D2842="ZZ",Brick_Kilns_EF!$E$5*(0.75),Brick_Kilns_EF!$E$5)</f>
        <v>7.2749999999999985E-3</v>
      </c>
      <c r="K2842" s="13">
        <f t="shared" si="177"/>
        <v>64.651542749999976</v>
      </c>
      <c r="L2842" s="13">
        <f>IF(D2842="ZZ",Brick_Kilns_EF!$E$2*(0.75),Brick_Kilns_EF!$E$2)</f>
        <v>5.0999999999999995E-3</v>
      </c>
      <c r="M2842" s="13">
        <f t="shared" si="176"/>
        <v>45.32273099999999</v>
      </c>
      <c r="N2842" s="13">
        <f>IF(D2842="ZZ",Brick_Kilns_EF!$E$3*(0.75),Brick_Kilns_EF!$E$3)</f>
        <v>3.4499999999999999E-3</v>
      </c>
      <c r="O2842" s="13">
        <f t="shared" si="178"/>
        <v>30.659494499999997</v>
      </c>
      <c r="P2842" s="13">
        <f>IF(D2842="ZZ",Brick_Kilns_EF!$E$4*(0.75),Brick_Kilns_EF!$E$4)</f>
        <v>3.5250000000000004E-3</v>
      </c>
      <c r="Q2842" s="13">
        <f t="shared" si="179"/>
        <v>31.326005250000001</v>
      </c>
    </row>
    <row r="2843" spans="1:17">
      <c r="A2843" s="13" t="s">
        <v>2854</v>
      </c>
      <c r="B2843" s="13">
        <v>23.614993980000001</v>
      </c>
      <c r="C2843" s="13">
        <v>90.438959229999995</v>
      </c>
      <c r="D2843" s="13" t="s">
        <v>2219</v>
      </c>
      <c r="E2843" s="13" t="s">
        <v>4927</v>
      </c>
      <c r="F2843" s="13" t="s">
        <v>7</v>
      </c>
      <c r="G2843" s="13" t="s">
        <v>4802</v>
      </c>
      <c r="H2843" s="13" t="s">
        <v>4816</v>
      </c>
      <c r="I2843" s="13">
        <f>(Brick_Kilns_EF!$B$13*Brick_Kilns_EF!$B$11*Brick_Kilns_EF!$B$12)</f>
        <v>8886.81</v>
      </c>
      <c r="J2843" s="13">
        <f>IF(D2843="ZZ",Brick_Kilns_EF!$E$5*(0.75),Brick_Kilns_EF!$E$5)</f>
        <v>7.2749999999999985E-3</v>
      </c>
      <c r="K2843" s="13">
        <f t="shared" si="177"/>
        <v>64.651542749999976</v>
      </c>
      <c r="L2843" s="13">
        <f>IF(D2843="ZZ",Brick_Kilns_EF!$E$2*(0.75),Brick_Kilns_EF!$E$2)</f>
        <v>5.0999999999999995E-3</v>
      </c>
      <c r="M2843" s="13">
        <f t="shared" si="176"/>
        <v>45.32273099999999</v>
      </c>
      <c r="N2843" s="13">
        <f>IF(D2843="ZZ",Brick_Kilns_EF!$E$3*(0.75),Brick_Kilns_EF!$E$3)</f>
        <v>3.4499999999999999E-3</v>
      </c>
      <c r="O2843" s="13">
        <f t="shared" si="178"/>
        <v>30.659494499999997</v>
      </c>
      <c r="P2843" s="13">
        <f>IF(D2843="ZZ",Brick_Kilns_EF!$E$4*(0.75),Brick_Kilns_EF!$E$4)</f>
        <v>3.5250000000000004E-3</v>
      </c>
      <c r="Q2843" s="13">
        <f t="shared" si="179"/>
        <v>31.326005250000001</v>
      </c>
    </row>
    <row r="2844" spans="1:17">
      <c r="A2844" s="13" t="s">
        <v>2855</v>
      </c>
      <c r="B2844" s="13">
        <v>23.617998979999999</v>
      </c>
      <c r="C2844" s="13">
        <v>90.437964859999994</v>
      </c>
      <c r="D2844" s="13" t="s">
        <v>2219</v>
      </c>
      <c r="E2844" s="13" t="s">
        <v>4927</v>
      </c>
      <c r="F2844" s="13" t="s">
        <v>7</v>
      </c>
      <c r="G2844" s="13" t="s">
        <v>4802</v>
      </c>
      <c r="H2844" s="13" t="s">
        <v>4816</v>
      </c>
      <c r="I2844" s="13">
        <f>(Brick_Kilns_EF!$B$13*Brick_Kilns_EF!$B$11*Brick_Kilns_EF!$B$12)</f>
        <v>8886.81</v>
      </c>
      <c r="J2844" s="13">
        <f>IF(D2844="ZZ",Brick_Kilns_EF!$E$5*(0.75),Brick_Kilns_EF!$E$5)</f>
        <v>7.2749999999999985E-3</v>
      </c>
      <c r="K2844" s="13">
        <f t="shared" si="177"/>
        <v>64.651542749999976</v>
      </c>
      <c r="L2844" s="13">
        <f>IF(D2844="ZZ",Brick_Kilns_EF!$E$2*(0.75),Brick_Kilns_EF!$E$2)</f>
        <v>5.0999999999999995E-3</v>
      </c>
      <c r="M2844" s="13">
        <f t="shared" si="176"/>
        <v>45.32273099999999</v>
      </c>
      <c r="N2844" s="13">
        <f>IF(D2844="ZZ",Brick_Kilns_EF!$E$3*(0.75),Brick_Kilns_EF!$E$3)</f>
        <v>3.4499999999999999E-3</v>
      </c>
      <c r="O2844" s="13">
        <f t="shared" si="178"/>
        <v>30.659494499999997</v>
      </c>
      <c r="P2844" s="13">
        <f>IF(D2844="ZZ",Brick_Kilns_EF!$E$4*(0.75),Brick_Kilns_EF!$E$4)</f>
        <v>3.5250000000000004E-3</v>
      </c>
      <c r="Q2844" s="13">
        <f t="shared" si="179"/>
        <v>31.326005250000001</v>
      </c>
    </row>
    <row r="2845" spans="1:17">
      <c r="A2845" s="13" t="s">
        <v>2856</v>
      </c>
      <c r="B2845" s="13">
        <v>23.81498551</v>
      </c>
      <c r="C2845" s="13">
        <v>90.075060089999994</v>
      </c>
      <c r="D2845" s="13" t="s">
        <v>2219</v>
      </c>
      <c r="E2845" s="13" t="s">
        <v>4927</v>
      </c>
      <c r="F2845" s="13" t="s">
        <v>7</v>
      </c>
      <c r="G2845" s="13" t="s">
        <v>4802</v>
      </c>
      <c r="H2845" s="13" t="s">
        <v>4816</v>
      </c>
      <c r="I2845" s="13">
        <f>(Brick_Kilns_EF!$B$13*Brick_Kilns_EF!$B$11*Brick_Kilns_EF!$B$12)</f>
        <v>8886.81</v>
      </c>
      <c r="J2845" s="13">
        <f>IF(D2845="ZZ",Brick_Kilns_EF!$E$5*(0.75),Brick_Kilns_EF!$E$5)</f>
        <v>7.2749999999999985E-3</v>
      </c>
      <c r="K2845" s="13">
        <f t="shared" si="177"/>
        <v>64.651542749999976</v>
      </c>
      <c r="L2845" s="13">
        <f>IF(D2845="ZZ",Brick_Kilns_EF!$E$2*(0.75),Brick_Kilns_EF!$E$2)</f>
        <v>5.0999999999999995E-3</v>
      </c>
      <c r="M2845" s="13">
        <f t="shared" si="176"/>
        <v>45.32273099999999</v>
      </c>
      <c r="N2845" s="13">
        <f>IF(D2845="ZZ",Brick_Kilns_EF!$E$3*(0.75),Brick_Kilns_EF!$E$3)</f>
        <v>3.4499999999999999E-3</v>
      </c>
      <c r="O2845" s="13">
        <f t="shared" si="178"/>
        <v>30.659494499999997</v>
      </c>
      <c r="P2845" s="13">
        <f>IF(D2845="ZZ",Brick_Kilns_EF!$E$4*(0.75),Brick_Kilns_EF!$E$4)</f>
        <v>3.5250000000000004E-3</v>
      </c>
      <c r="Q2845" s="13">
        <f t="shared" si="179"/>
        <v>31.326005250000001</v>
      </c>
    </row>
    <row r="2846" spans="1:17">
      <c r="A2846" s="13" t="s">
        <v>2857</v>
      </c>
      <c r="B2846" s="13">
        <v>23.932848480000001</v>
      </c>
      <c r="C2846" s="13">
        <v>90.091040230000004</v>
      </c>
      <c r="D2846" s="13" t="s">
        <v>2219</v>
      </c>
      <c r="E2846" s="13" t="s">
        <v>4927</v>
      </c>
      <c r="F2846" s="13" t="s">
        <v>7</v>
      </c>
      <c r="G2846" s="13" t="s">
        <v>4802</v>
      </c>
      <c r="H2846" s="13" t="s">
        <v>4816</v>
      </c>
      <c r="I2846" s="13">
        <f>(Brick_Kilns_EF!$B$13*Brick_Kilns_EF!$B$11*Brick_Kilns_EF!$B$12)</f>
        <v>8886.81</v>
      </c>
      <c r="J2846" s="13">
        <f>IF(D2846="ZZ",Brick_Kilns_EF!$E$5*(0.75),Brick_Kilns_EF!$E$5)</f>
        <v>7.2749999999999985E-3</v>
      </c>
      <c r="K2846" s="13">
        <f t="shared" si="177"/>
        <v>64.651542749999976</v>
      </c>
      <c r="L2846" s="13">
        <f>IF(D2846="ZZ",Brick_Kilns_EF!$E$2*(0.75),Brick_Kilns_EF!$E$2)</f>
        <v>5.0999999999999995E-3</v>
      </c>
      <c r="M2846" s="13">
        <f t="shared" si="176"/>
        <v>45.32273099999999</v>
      </c>
      <c r="N2846" s="13">
        <f>IF(D2846="ZZ",Brick_Kilns_EF!$E$3*(0.75),Brick_Kilns_EF!$E$3)</f>
        <v>3.4499999999999999E-3</v>
      </c>
      <c r="O2846" s="13">
        <f t="shared" si="178"/>
        <v>30.659494499999997</v>
      </c>
      <c r="P2846" s="13">
        <f>IF(D2846="ZZ",Brick_Kilns_EF!$E$4*(0.75),Brick_Kilns_EF!$E$4)</f>
        <v>3.5250000000000004E-3</v>
      </c>
      <c r="Q2846" s="13">
        <f t="shared" si="179"/>
        <v>31.326005250000001</v>
      </c>
    </row>
    <row r="2847" spans="1:17">
      <c r="A2847" s="13" t="s">
        <v>2858</v>
      </c>
      <c r="B2847" s="13">
        <v>23.11959646</v>
      </c>
      <c r="C2847" s="13">
        <v>89.290398789999998</v>
      </c>
      <c r="D2847" s="13" t="s">
        <v>2219</v>
      </c>
      <c r="E2847" s="13" t="s">
        <v>4927</v>
      </c>
      <c r="F2847" s="13" t="s">
        <v>9</v>
      </c>
      <c r="G2847" s="13" t="s">
        <v>4802</v>
      </c>
      <c r="H2847" s="13" t="s">
        <v>4816</v>
      </c>
      <c r="I2847" s="13">
        <f>(Brick_Kilns_EF!$B$13*Brick_Kilns_EF!$B$11*Brick_Kilns_EF!$B$12)</f>
        <v>8886.81</v>
      </c>
      <c r="J2847" s="13">
        <f>IF(D2847="ZZ",Brick_Kilns_EF!$E$5*(0.75),Brick_Kilns_EF!$E$5)</f>
        <v>7.2749999999999985E-3</v>
      </c>
      <c r="K2847" s="13">
        <f t="shared" si="177"/>
        <v>64.651542749999976</v>
      </c>
      <c r="L2847" s="13">
        <f>IF(D2847="ZZ",Brick_Kilns_EF!$E$2*(0.75),Brick_Kilns_EF!$E$2)</f>
        <v>5.0999999999999995E-3</v>
      </c>
      <c r="M2847" s="13">
        <f t="shared" si="176"/>
        <v>45.32273099999999</v>
      </c>
      <c r="N2847" s="13">
        <f>IF(D2847="ZZ",Brick_Kilns_EF!$E$3*(0.75),Brick_Kilns_EF!$E$3)</f>
        <v>3.4499999999999999E-3</v>
      </c>
      <c r="O2847" s="13">
        <f t="shared" si="178"/>
        <v>30.659494499999997</v>
      </c>
      <c r="P2847" s="13">
        <f>IF(D2847="ZZ",Brick_Kilns_EF!$E$4*(0.75),Brick_Kilns_EF!$E$4)</f>
        <v>3.5250000000000004E-3</v>
      </c>
      <c r="Q2847" s="13">
        <f t="shared" si="179"/>
        <v>31.326005250000001</v>
      </c>
    </row>
    <row r="2848" spans="1:17">
      <c r="A2848" s="13" t="s">
        <v>2859</v>
      </c>
      <c r="B2848" s="13">
        <v>23.619887779999999</v>
      </c>
      <c r="C2848" s="13">
        <v>90.408947800000007</v>
      </c>
      <c r="D2848" s="13" t="s">
        <v>2219</v>
      </c>
      <c r="E2848" s="13" t="s">
        <v>4927</v>
      </c>
      <c r="F2848" s="13" t="s">
        <v>7</v>
      </c>
      <c r="G2848" s="13" t="s">
        <v>4802</v>
      </c>
      <c r="H2848" s="13" t="s">
        <v>4816</v>
      </c>
      <c r="I2848" s="13">
        <f>(Brick_Kilns_EF!$B$13*Brick_Kilns_EF!$B$11*Brick_Kilns_EF!$B$12)</f>
        <v>8886.81</v>
      </c>
      <c r="J2848" s="13">
        <f>IF(D2848="ZZ",Brick_Kilns_EF!$E$5*(0.75),Brick_Kilns_EF!$E$5)</f>
        <v>7.2749999999999985E-3</v>
      </c>
      <c r="K2848" s="13">
        <f t="shared" si="177"/>
        <v>64.651542749999976</v>
      </c>
      <c r="L2848" s="13">
        <f>IF(D2848="ZZ",Brick_Kilns_EF!$E$2*(0.75),Brick_Kilns_EF!$E$2)</f>
        <v>5.0999999999999995E-3</v>
      </c>
      <c r="M2848" s="13">
        <f t="shared" si="176"/>
        <v>45.32273099999999</v>
      </c>
      <c r="N2848" s="13">
        <f>IF(D2848="ZZ",Brick_Kilns_EF!$E$3*(0.75),Brick_Kilns_EF!$E$3)</f>
        <v>3.4499999999999999E-3</v>
      </c>
      <c r="O2848" s="13">
        <f t="shared" si="178"/>
        <v>30.659494499999997</v>
      </c>
      <c r="P2848" s="13">
        <f>IF(D2848="ZZ",Brick_Kilns_EF!$E$4*(0.75),Brick_Kilns_EF!$E$4)</f>
        <v>3.5250000000000004E-3</v>
      </c>
      <c r="Q2848" s="13">
        <f t="shared" si="179"/>
        <v>31.326005250000001</v>
      </c>
    </row>
    <row r="2849" spans="1:17">
      <c r="A2849" s="13" t="s">
        <v>2860</v>
      </c>
      <c r="B2849" s="13">
        <v>23.58939384</v>
      </c>
      <c r="C2849" s="13">
        <v>89.767832799999994</v>
      </c>
      <c r="D2849" s="13" t="s">
        <v>2219</v>
      </c>
      <c r="E2849" s="13" t="s">
        <v>4927</v>
      </c>
      <c r="F2849" s="13" t="s">
        <v>7</v>
      </c>
      <c r="G2849" s="13" t="s">
        <v>4802</v>
      </c>
      <c r="H2849" s="13" t="s">
        <v>4816</v>
      </c>
      <c r="I2849" s="13">
        <f>(Brick_Kilns_EF!$B$13*Brick_Kilns_EF!$B$11*Brick_Kilns_EF!$B$12)</f>
        <v>8886.81</v>
      </c>
      <c r="J2849" s="13">
        <f>IF(D2849="ZZ",Brick_Kilns_EF!$E$5*(0.75),Brick_Kilns_EF!$E$5)</f>
        <v>7.2749999999999985E-3</v>
      </c>
      <c r="K2849" s="13">
        <f t="shared" si="177"/>
        <v>64.651542749999976</v>
      </c>
      <c r="L2849" s="13">
        <f>IF(D2849="ZZ",Brick_Kilns_EF!$E$2*(0.75),Brick_Kilns_EF!$E$2)</f>
        <v>5.0999999999999995E-3</v>
      </c>
      <c r="M2849" s="13">
        <f t="shared" si="176"/>
        <v>45.32273099999999</v>
      </c>
      <c r="N2849" s="13">
        <f>IF(D2849="ZZ",Brick_Kilns_EF!$E$3*(0.75),Brick_Kilns_EF!$E$3)</f>
        <v>3.4499999999999999E-3</v>
      </c>
      <c r="O2849" s="13">
        <f t="shared" si="178"/>
        <v>30.659494499999997</v>
      </c>
      <c r="P2849" s="13">
        <f>IF(D2849="ZZ",Brick_Kilns_EF!$E$4*(0.75),Brick_Kilns_EF!$E$4)</f>
        <v>3.5250000000000004E-3</v>
      </c>
      <c r="Q2849" s="13">
        <f t="shared" si="179"/>
        <v>31.326005250000001</v>
      </c>
    </row>
    <row r="2850" spans="1:17">
      <c r="A2850" s="13" t="s">
        <v>2861</v>
      </c>
      <c r="B2850" s="13">
        <v>23.0798889</v>
      </c>
      <c r="C2850" s="13">
        <v>89.116253490000005</v>
      </c>
      <c r="D2850" s="13" t="s">
        <v>2219</v>
      </c>
      <c r="E2850" s="13" t="s">
        <v>4927</v>
      </c>
      <c r="F2850" s="13" t="s">
        <v>9</v>
      </c>
      <c r="G2850" s="13" t="s">
        <v>4802</v>
      </c>
      <c r="H2850" s="13" t="s">
        <v>4816</v>
      </c>
      <c r="I2850" s="13">
        <f>(Brick_Kilns_EF!$B$13*Brick_Kilns_EF!$B$11*Brick_Kilns_EF!$B$12)</f>
        <v>8886.81</v>
      </c>
      <c r="J2850" s="13">
        <f>IF(D2850="ZZ",Brick_Kilns_EF!$E$5*(0.75),Brick_Kilns_EF!$E$5)</f>
        <v>7.2749999999999985E-3</v>
      </c>
      <c r="K2850" s="13">
        <f t="shared" si="177"/>
        <v>64.651542749999976</v>
      </c>
      <c r="L2850" s="13">
        <f>IF(D2850="ZZ",Brick_Kilns_EF!$E$2*(0.75),Brick_Kilns_EF!$E$2)</f>
        <v>5.0999999999999995E-3</v>
      </c>
      <c r="M2850" s="13">
        <f t="shared" si="176"/>
        <v>45.32273099999999</v>
      </c>
      <c r="N2850" s="13">
        <f>IF(D2850="ZZ",Brick_Kilns_EF!$E$3*(0.75),Brick_Kilns_EF!$E$3)</f>
        <v>3.4499999999999999E-3</v>
      </c>
      <c r="O2850" s="13">
        <f t="shared" si="178"/>
        <v>30.659494499999997</v>
      </c>
      <c r="P2850" s="13">
        <f>IF(D2850="ZZ",Brick_Kilns_EF!$E$4*(0.75),Brick_Kilns_EF!$E$4)</f>
        <v>3.5250000000000004E-3</v>
      </c>
      <c r="Q2850" s="13">
        <f t="shared" si="179"/>
        <v>31.326005250000001</v>
      </c>
    </row>
    <row r="2851" spans="1:17">
      <c r="A2851" s="13" t="s">
        <v>2862</v>
      </c>
      <c r="B2851" s="13">
        <v>25.070446220000001</v>
      </c>
      <c r="C2851" s="13">
        <v>90.030045180000002</v>
      </c>
      <c r="D2851" s="13" t="s">
        <v>2219</v>
      </c>
      <c r="E2851" s="13" t="s">
        <v>4927</v>
      </c>
      <c r="F2851" s="13" t="s">
        <v>248</v>
      </c>
      <c r="G2851" s="13" t="s">
        <v>4802</v>
      </c>
      <c r="H2851" s="13" t="s">
        <v>4816</v>
      </c>
      <c r="I2851" s="13">
        <f>(Brick_Kilns_EF!$B$13*Brick_Kilns_EF!$B$11*Brick_Kilns_EF!$B$12)</f>
        <v>8886.81</v>
      </c>
      <c r="J2851" s="13">
        <f>IF(D2851="ZZ",Brick_Kilns_EF!$E$5*(0.75),Brick_Kilns_EF!$E$5)</f>
        <v>7.2749999999999985E-3</v>
      </c>
      <c r="K2851" s="13">
        <f t="shared" si="177"/>
        <v>64.651542749999976</v>
      </c>
      <c r="L2851" s="13">
        <f>IF(D2851="ZZ",Brick_Kilns_EF!$E$2*(0.75),Brick_Kilns_EF!$E$2)</f>
        <v>5.0999999999999995E-3</v>
      </c>
      <c r="M2851" s="13">
        <f t="shared" si="176"/>
        <v>45.32273099999999</v>
      </c>
      <c r="N2851" s="13">
        <f>IF(D2851="ZZ",Brick_Kilns_EF!$E$3*(0.75),Brick_Kilns_EF!$E$3)</f>
        <v>3.4499999999999999E-3</v>
      </c>
      <c r="O2851" s="13">
        <f t="shared" si="178"/>
        <v>30.659494499999997</v>
      </c>
      <c r="P2851" s="13">
        <f>IF(D2851="ZZ",Brick_Kilns_EF!$E$4*(0.75),Brick_Kilns_EF!$E$4)</f>
        <v>3.5250000000000004E-3</v>
      </c>
      <c r="Q2851" s="13">
        <f t="shared" si="179"/>
        <v>31.326005250000001</v>
      </c>
    </row>
    <row r="2852" spans="1:17">
      <c r="A2852" s="13" t="s">
        <v>2863</v>
      </c>
      <c r="B2852" s="13">
        <v>23.471991240000001</v>
      </c>
      <c r="C2852" s="13">
        <v>88.858137619999994</v>
      </c>
      <c r="D2852" s="13" t="s">
        <v>2219</v>
      </c>
      <c r="E2852" s="13" t="s">
        <v>4927</v>
      </c>
      <c r="F2852" s="13" t="s">
        <v>9</v>
      </c>
      <c r="G2852" s="13" t="s">
        <v>4802</v>
      </c>
      <c r="H2852" s="13" t="s">
        <v>4816</v>
      </c>
      <c r="I2852" s="13">
        <f>(Brick_Kilns_EF!$B$13*Brick_Kilns_EF!$B$11*Brick_Kilns_EF!$B$12)</f>
        <v>8886.81</v>
      </c>
      <c r="J2852" s="13">
        <f>IF(D2852="ZZ",Brick_Kilns_EF!$E$5*(0.75),Brick_Kilns_EF!$E$5)</f>
        <v>7.2749999999999985E-3</v>
      </c>
      <c r="K2852" s="13">
        <f t="shared" si="177"/>
        <v>64.651542749999976</v>
      </c>
      <c r="L2852" s="13">
        <f>IF(D2852="ZZ",Brick_Kilns_EF!$E$2*(0.75),Brick_Kilns_EF!$E$2)</f>
        <v>5.0999999999999995E-3</v>
      </c>
      <c r="M2852" s="13">
        <f t="shared" si="176"/>
        <v>45.32273099999999</v>
      </c>
      <c r="N2852" s="13">
        <f>IF(D2852="ZZ",Brick_Kilns_EF!$E$3*(0.75),Brick_Kilns_EF!$E$3)</f>
        <v>3.4499999999999999E-3</v>
      </c>
      <c r="O2852" s="13">
        <f t="shared" si="178"/>
        <v>30.659494499999997</v>
      </c>
      <c r="P2852" s="13">
        <f>IF(D2852="ZZ",Brick_Kilns_EF!$E$4*(0.75),Brick_Kilns_EF!$E$4)</f>
        <v>3.5250000000000004E-3</v>
      </c>
      <c r="Q2852" s="13">
        <f t="shared" si="179"/>
        <v>31.326005250000001</v>
      </c>
    </row>
    <row r="2853" spans="1:17">
      <c r="A2853" s="13" t="s">
        <v>2864</v>
      </c>
      <c r="B2853" s="13">
        <v>22.83906155</v>
      </c>
      <c r="C2853" s="13">
        <v>88.999698649999999</v>
      </c>
      <c r="D2853" s="13" t="s">
        <v>2219</v>
      </c>
      <c r="E2853" s="13" t="s">
        <v>4927</v>
      </c>
      <c r="F2853" s="13" t="s">
        <v>9</v>
      </c>
      <c r="G2853" s="13" t="s">
        <v>4802</v>
      </c>
      <c r="H2853" s="13" t="s">
        <v>4816</v>
      </c>
      <c r="I2853" s="13">
        <f>(Brick_Kilns_EF!$B$13*Brick_Kilns_EF!$B$11*Brick_Kilns_EF!$B$12)</f>
        <v>8886.81</v>
      </c>
      <c r="J2853" s="13">
        <f>IF(D2853="ZZ",Brick_Kilns_EF!$E$5*(0.75),Brick_Kilns_EF!$E$5)</f>
        <v>7.2749999999999985E-3</v>
      </c>
      <c r="K2853" s="13">
        <f t="shared" si="177"/>
        <v>64.651542749999976</v>
      </c>
      <c r="L2853" s="13">
        <f>IF(D2853="ZZ",Brick_Kilns_EF!$E$2*(0.75),Brick_Kilns_EF!$E$2)</f>
        <v>5.0999999999999995E-3</v>
      </c>
      <c r="M2853" s="13">
        <f t="shared" si="176"/>
        <v>45.32273099999999</v>
      </c>
      <c r="N2853" s="13">
        <f>IF(D2853="ZZ",Brick_Kilns_EF!$E$3*(0.75),Brick_Kilns_EF!$E$3)</f>
        <v>3.4499999999999999E-3</v>
      </c>
      <c r="O2853" s="13">
        <f t="shared" si="178"/>
        <v>30.659494499999997</v>
      </c>
      <c r="P2853" s="13">
        <f>IF(D2853="ZZ",Brick_Kilns_EF!$E$4*(0.75),Brick_Kilns_EF!$E$4)</f>
        <v>3.5250000000000004E-3</v>
      </c>
      <c r="Q2853" s="13">
        <f t="shared" si="179"/>
        <v>31.326005250000001</v>
      </c>
    </row>
    <row r="2854" spans="1:17">
      <c r="A2854" s="13" t="s">
        <v>2865</v>
      </c>
      <c r="B2854" s="13">
        <v>23.356966119999999</v>
      </c>
      <c r="C2854" s="13">
        <v>88.94191232</v>
      </c>
      <c r="D2854" s="13" t="s">
        <v>2219</v>
      </c>
      <c r="E2854" s="13" t="s">
        <v>4927</v>
      </c>
      <c r="F2854" s="13" t="s">
        <v>9</v>
      </c>
      <c r="G2854" s="13" t="s">
        <v>4802</v>
      </c>
      <c r="H2854" s="13" t="s">
        <v>4816</v>
      </c>
      <c r="I2854" s="13">
        <f>(Brick_Kilns_EF!$B$13*Brick_Kilns_EF!$B$11*Brick_Kilns_EF!$B$12)</f>
        <v>8886.81</v>
      </c>
      <c r="J2854" s="13">
        <f>IF(D2854="ZZ",Brick_Kilns_EF!$E$5*(0.75),Brick_Kilns_EF!$E$5)</f>
        <v>7.2749999999999985E-3</v>
      </c>
      <c r="K2854" s="13">
        <f t="shared" si="177"/>
        <v>64.651542749999976</v>
      </c>
      <c r="L2854" s="13">
        <f>IF(D2854="ZZ",Brick_Kilns_EF!$E$2*(0.75),Brick_Kilns_EF!$E$2)</f>
        <v>5.0999999999999995E-3</v>
      </c>
      <c r="M2854" s="13">
        <f t="shared" si="176"/>
        <v>45.32273099999999</v>
      </c>
      <c r="N2854" s="13">
        <f>IF(D2854="ZZ",Brick_Kilns_EF!$E$3*(0.75),Brick_Kilns_EF!$E$3)</f>
        <v>3.4499999999999999E-3</v>
      </c>
      <c r="O2854" s="13">
        <f t="shared" si="178"/>
        <v>30.659494499999997</v>
      </c>
      <c r="P2854" s="13">
        <f>IF(D2854="ZZ",Brick_Kilns_EF!$E$4*(0.75),Brick_Kilns_EF!$E$4)</f>
        <v>3.5250000000000004E-3</v>
      </c>
      <c r="Q2854" s="13">
        <f t="shared" si="179"/>
        <v>31.326005250000001</v>
      </c>
    </row>
    <row r="2855" spans="1:17">
      <c r="A2855" s="13" t="s">
        <v>2866</v>
      </c>
      <c r="B2855" s="13">
        <v>23.413733619999999</v>
      </c>
      <c r="C2855" s="13">
        <v>89.672638379999995</v>
      </c>
      <c r="D2855" s="13" t="s">
        <v>2219</v>
      </c>
      <c r="E2855" s="13" t="s">
        <v>4927</v>
      </c>
      <c r="F2855" s="13" t="s">
        <v>7</v>
      </c>
      <c r="G2855" s="13" t="s">
        <v>4802</v>
      </c>
      <c r="H2855" s="13" t="s">
        <v>4816</v>
      </c>
      <c r="I2855" s="13">
        <f>(Brick_Kilns_EF!$B$13*Brick_Kilns_EF!$B$11*Brick_Kilns_EF!$B$12)</f>
        <v>8886.81</v>
      </c>
      <c r="J2855" s="13">
        <f>IF(D2855="ZZ",Brick_Kilns_EF!$E$5*(0.75),Brick_Kilns_EF!$E$5)</f>
        <v>7.2749999999999985E-3</v>
      </c>
      <c r="K2855" s="13">
        <f t="shared" si="177"/>
        <v>64.651542749999976</v>
      </c>
      <c r="L2855" s="13">
        <f>IF(D2855="ZZ",Brick_Kilns_EF!$E$2*(0.75),Brick_Kilns_EF!$E$2)</f>
        <v>5.0999999999999995E-3</v>
      </c>
      <c r="M2855" s="13">
        <f t="shared" si="176"/>
        <v>45.32273099999999</v>
      </c>
      <c r="N2855" s="13">
        <f>IF(D2855="ZZ",Brick_Kilns_EF!$E$3*(0.75),Brick_Kilns_EF!$E$3)</f>
        <v>3.4499999999999999E-3</v>
      </c>
      <c r="O2855" s="13">
        <f t="shared" si="178"/>
        <v>30.659494499999997</v>
      </c>
      <c r="P2855" s="13">
        <f>IF(D2855="ZZ",Brick_Kilns_EF!$E$4*(0.75),Brick_Kilns_EF!$E$4)</f>
        <v>3.5250000000000004E-3</v>
      </c>
      <c r="Q2855" s="13">
        <f t="shared" si="179"/>
        <v>31.326005250000001</v>
      </c>
    </row>
    <row r="2856" spans="1:17">
      <c r="A2856" s="13" t="s">
        <v>2867</v>
      </c>
      <c r="B2856" s="13">
        <v>23.416593070000001</v>
      </c>
      <c r="C2856" s="13">
        <v>89.672315889999993</v>
      </c>
      <c r="D2856" s="13" t="s">
        <v>2219</v>
      </c>
      <c r="E2856" s="13" t="s">
        <v>4927</v>
      </c>
      <c r="F2856" s="13" t="s">
        <v>7</v>
      </c>
      <c r="G2856" s="13" t="s">
        <v>4802</v>
      </c>
      <c r="H2856" s="13" t="s">
        <v>4816</v>
      </c>
      <c r="I2856" s="13">
        <f>(Brick_Kilns_EF!$B$13*Brick_Kilns_EF!$B$11*Brick_Kilns_EF!$B$12)</f>
        <v>8886.81</v>
      </c>
      <c r="J2856" s="13">
        <f>IF(D2856="ZZ",Brick_Kilns_EF!$E$5*(0.75),Brick_Kilns_EF!$E$5)</f>
        <v>7.2749999999999985E-3</v>
      </c>
      <c r="K2856" s="13">
        <f t="shared" si="177"/>
        <v>64.651542749999976</v>
      </c>
      <c r="L2856" s="13">
        <f>IF(D2856="ZZ",Brick_Kilns_EF!$E$2*(0.75),Brick_Kilns_EF!$E$2)</f>
        <v>5.0999999999999995E-3</v>
      </c>
      <c r="M2856" s="13">
        <f t="shared" si="176"/>
        <v>45.32273099999999</v>
      </c>
      <c r="N2856" s="13">
        <f>IF(D2856="ZZ",Brick_Kilns_EF!$E$3*(0.75),Brick_Kilns_EF!$E$3)</f>
        <v>3.4499999999999999E-3</v>
      </c>
      <c r="O2856" s="13">
        <f t="shared" si="178"/>
        <v>30.659494499999997</v>
      </c>
      <c r="P2856" s="13">
        <f>IF(D2856="ZZ",Brick_Kilns_EF!$E$4*(0.75),Brick_Kilns_EF!$E$4)</f>
        <v>3.5250000000000004E-3</v>
      </c>
      <c r="Q2856" s="13">
        <f t="shared" si="179"/>
        <v>31.326005250000001</v>
      </c>
    </row>
    <row r="2857" spans="1:17">
      <c r="A2857" s="13" t="s">
        <v>2868</v>
      </c>
      <c r="B2857" s="13">
        <v>23.313221899999998</v>
      </c>
      <c r="C2857" s="13">
        <v>90.290695049999997</v>
      </c>
      <c r="D2857" s="13" t="s">
        <v>2219</v>
      </c>
      <c r="E2857" s="13" t="s">
        <v>4927</v>
      </c>
      <c r="F2857" s="13" t="s">
        <v>7</v>
      </c>
      <c r="G2857" s="13" t="s">
        <v>4802</v>
      </c>
      <c r="H2857" s="13" t="s">
        <v>4816</v>
      </c>
      <c r="I2857" s="13">
        <f>(Brick_Kilns_EF!$B$13*Brick_Kilns_EF!$B$11*Brick_Kilns_EF!$B$12)</f>
        <v>8886.81</v>
      </c>
      <c r="J2857" s="13">
        <f>IF(D2857="ZZ",Brick_Kilns_EF!$E$5*(0.75),Brick_Kilns_EF!$E$5)</f>
        <v>7.2749999999999985E-3</v>
      </c>
      <c r="K2857" s="13">
        <f t="shared" si="177"/>
        <v>64.651542749999976</v>
      </c>
      <c r="L2857" s="13">
        <f>IF(D2857="ZZ",Brick_Kilns_EF!$E$2*(0.75),Brick_Kilns_EF!$E$2)</f>
        <v>5.0999999999999995E-3</v>
      </c>
      <c r="M2857" s="13">
        <f t="shared" si="176"/>
        <v>45.32273099999999</v>
      </c>
      <c r="N2857" s="13">
        <f>IF(D2857="ZZ",Brick_Kilns_EF!$E$3*(0.75),Brick_Kilns_EF!$E$3)</f>
        <v>3.4499999999999999E-3</v>
      </c>
      <c r="O2857" s="13">
        <f t="shared" si="178"/>
        <v>30.659494499999997</v>
      </c>
      <c r="P2857" s="13">
        <f>IF(D2857="ZZ",Brick_Kilns_EF!$E$4*(0.75),Brick_Kilns_EF!$E$4)</f>
        <v>3.5250000000000004E-3</v>
      </c>
      <c r="Q2857" s="13">
        <f t="shared" si="179"/>
        <v>31.326005250000001</v>
      </c>
    </row>
    <row r="2858" spans="1:17">
      <c r="A2858" s="13" t="s">
        <v>2869</v>
      </c>
      <c r="B2858" s="13">
        <v>23.3157198</v>
      </c>
      <c r="C2858" s="13">
        <v>90.293742679999994</v>
      </c>
      <c r="D2858" s="13" t="s">
        <v>2219</v>
      </c>
      <c r="E2858" s="13" t="s">
        <v>4927</v>
      </c>
      <c r="F2858" s="13" t="s">
        <v>7</v>
      </c>
      <c r="G2858" s="13" t="s">
        <v>4802</v>
      </c>
      <c r="H2858" s="13" t="s">
        <v>4816</v>
      </c>
      <c r="I2858" s="13">
        <f>(Brick_Kilns_EF!$B$13*Brick_Kilns_EF!$B$11*Brick_Kilns_EF!$B$12)</f>
        <v>8886.81</v>
      </c>
      <c r="J2858" s="13">
        <f>IF(D2858="ZZ",Brick_Kilns_EF!$E$5*(0.75),Brick_Kilns_EF!$E$5)</f>
        <v>7.2749999999999985E-3</v>
      </c>
      <c r="K2858" s="13">
        <f t="shared" si="177"/>
        <v>64.651542749999976</v>
      </c>
      <c r="L2858" s="13">
        <f>IF(D2858="ZZ",Brick_Kilns_EF!$E$2*(0.75),Brick_Kilns_EF!$E$2)</f>
        <v>5.0999999999999995E-3</v>
      </c>
      <c r="M2858" s="13">
        <f t="shared" si="176"/>
        <v>45.32273099999999</v>
      </c>
      <c r="N2858" s="13">
        <f>IF(D2858="ZZ",Brick_Kilns_EF!$E$3*(0.75),Brick_Kilns_EF!$E$3)</f>
        <v>3.4499999999999999E-3</v>
      </c>
      <c r="O2858" s="13">
        <f t="shared" si="178"/>
        <v>30.659494499999997</v>
      </c>
      <c r="P2858" s="13">
        <f>IF(D2858="ZZ",Brick_Kilns_EF!$E$4*(0.75),Brick_Kilns_EF!$E$4)</f>
        <v>3.5250000000000004E-3</v>
      </c>
      <c r="Q2858" s="13">
        <f t="shared" si="179"/>
        <v>31.326005250000001</v>
      </c>
    </row>
    <row r="2859" spans="1:17">
      <c r="A2859" s="13" t="s">
        <v>2870</v>
      </c>
      <c r="B2859" s="13">
        <v>23.85642575</v>
      </c>
      <c r="C2859" s="13">
        <v>89.512320650000007</v>
      </c>
      <c r="D2859" s="13" t="s">
        <v>2219</v>
      </c>
      <c r="E2859" s="13" t="s">
        <v>4927</v>
      </c>
      <c r="F2859" s="13" t="s">
        <v>42</v>
      </c>
      <c r="G2859" s="13" t="s">
        <v>4802</v>
      </c>
      <c r="H2859" s="13" t="s">
        <v>4816</v>
      </c>
      <c r="I2859" s="13">
        <f>(Brick_Kilns_EF!$B$13*Brick_Kilns_EF!$B$11*Brick_Kilns_EF!$B$12)</f>
        <v>8886.81</v>
      </c>
      <c r="J2859" s="13">
        <f>IF(D2859="ZZ",Brick_Kilns_EF!$E$5*(0.75),Brick_Kilns_EF!$E$5)</f>
        <v>7.2749999999999985E-3</v>
      </c>
      <c r="K2859" s="13">
        <f t="shared" si="177"/>
        <v>64.651542749999976</v>
      </c>
      <c r="L2859" s="13">
        <f>IF(D2859="ZZ",Brick_Kilns_EF!$E$2*(0.75),Brick_Kilns_EF!$E$2)</f>
        <v>5.0999999999999995E-3</v>
      </c>
      <c r="M2859" s="13">
        <f t="shared" si="176"/>
        <v>45.32273099999999</v>
      </c>
      <c r="N2859" s="13">
        <f>IF(D2859="ZZ",Brick_Kilns_EF!$E$3*(0.75),Brick_Kilns_EF!$E$3)</f>
        <v>3.4499999999999999E-3</v>
      </c>
      <c r="O2859" s="13">
        <f t="shared" si="178"/>
        <v>30.659494499999997</v>
      </c>
      <c r="P2859" s="13">
        <f>IF(D2859="ZZ",Brick_Kilns_EF!$E$4*(0.75),Brick_Kilns_EF!$E$4)</f>
        <v>3.5250000000000004E-3</v>
      </c>
      <c r="Q2859" s="13">
        <f t="shared" si="179"/>
        <v>31.326005250000001</v>
      </c>
    </row>
    <row r="2860" spans="1:17">
      <c r="A2860" s="13" t="s">
        <v>2871</v>
      </c>
      <c r="B2860" s="13">
        <v>23.854988989999999</v>
      </c>
      <c r="C2860" s="13">
        <v>89.511342400000004</v>
      </c>
      <c r="D2860" s="13" t="s">
        <v>2219</v>
      </c>
      <c r="E2860" s="13" t="s">
        <v>4927</v>
      </c>
      <c r="F2860" s="13" t="s">
        <v>42</v>
      </c>
      <c r="G2860" s="13" t="s">
        <v>4802</v>
      </c>
      <c r="H2860" s="13" t="s">
        <v>4816</v>
      </c>
      <c r="I2860" s="13">
        <f>(Brick_Kilns_EF!$B$13*Brick_Kilns_EF!$B$11*Brick_Kilns_EF!$B$12)</f>
        <v>8886.81</v>
      </c>
      <c r="J2860" s="13">
        <f>IF(D2860="ZZ",Brick_Kilns_EF!$E$5*(0.75),Brick_Kilns_EF!$E$5)</f>
        <v>7.2749999999999985E-3</v>
      </c>
      <c r="K2860" s="13">
        <f t="shared" si="177"/>
        <v>64.651542749999976</v>
      </c>
      <c r="L2860" s="13">
        <f>IF(D2860="ZZ",Brick_Kilns_EF!$E$2*(0.75),Brick_Kilns_EF!$E$2)</f>
        <v>5.0999999999999995E-3</v>
      </c>
      <c r="M2860" s="13">
        <f t="shared" si="176"/>
        <v>45.32273099999999</v>
      </c>
      <c r="N2860" s="13">
        <f>IF(D2860="ZZ",Brick_Kilns_EF!$E$3*(0.75),Brick_Kilns_EF!$E$3)</f>
        <v>3.4499999999999999E-3</v>
      </c>
      <c r="O2860" s="13">
        <f t="shared" si="178"/>
        <v>30.659494499999997</v>
      </c>
      <c r="P2860" s="13">
        <f>IF(D2860="ZZ",Brick_Kilns_EF!$E$4*(0.75),Brick_Kilns_EF!$E$4)</f>
        <v>3.5250000000000004E-3</v>
      </c>
      <c r="Q2860" s="13">
        <f t="shared" si="179"/>
        <v>31.326005250000001</v>
      </c>
    </row>
    <row r="2861" spans="1:17">
      <c r="A2861" s="13" t="s">
        <v>2872</v>
      </c>
      <c r="B2861" s="13">
        <v>25.607749569999999</v>
      </c>
      <c r="C2861" s="13">
        <v>89.649457900000002</v>
      </c>
      <c r="D2861" s="13" t="s">
        <v>2219</v>
      </c>
      <c r="E2861" s="13" t="s">
        <v>4927</v>
      </c>
      <c r="F2861" s="13" t="s">
        <v>171</v>
      </c>
      <c r="G2861" s="13" t="s">
        <v>4802</v>
      </c>
      <c r="H2861" s="13" t="s">
        <v>4816</v>
      </c>
      <c r="I2861" s="13">
        <f>(Brick_Kilns_EF!$B$13*Brick_Kilns_EF!$B$11*Brick_Kilns_EF!$B$12)</f>
        <v>8886.81</v>
      </c>
      <c r="J2861" s="13">
        <f>IF(D2861="ZZ",Brick_Kilns_EF!$E$5*(0.75),Brick_Kilns_EF!$E$5)</f>
        <v>7.2749999999999985E-3</v>
      </c>
      <c r="K2861" s="13">
        <f t="shared" si="177"/>
        <v>64.651542749999976</v>
      </c>
      <c r="L2861" s="13">
        <f>IF(D2861="ZZ",Brick_Kilns_EF!$E$2*(0.75),Brick_Kilns_EF!$E$2)</f>
        <v>5.0999999999999995E-3</v>
      </c>
      <c r="M2861" s="13">
        <f t="shared" si="176"/>
        <v>45.32273099999999</v>
      </c>
      <c r="N2861" s="13">
        <f>IF(D2861="ZZ",Brick_Kilns_EF!$E$3*(0.75),Brick_Kilns_EF!$E$3)</f>
        <v>3.4499999999999999E-3</v>
      </c>
      <c r="O2861" s="13">
        <f t="shared" si="178"/>
        <v>30.659494499999997</v>
      </c>
      <c r="P2861" s="13">
        <f>IF(D2861="ZZ",Brick_Kilns_EF!$E$4*(0.75),Brick_Kilns_EF!$E$4)</f>
        <v>3.5250000000000004E-3</v>
      </c>
      <c r="Q2861" s="13">
        <f t="shared" si="179"/>
        <v>31.326005250000001</v>
      </c>
    </row>
    <row r="2862" spans="1:17">
      <c r="A2862" s="13" t="s">
        <v>2873</v>
      </c>
      <c r="B2862" s="13">
        <v>23.033447039999999</v>
      </c>
      <c r="C2862" s="13">
        <v>89.754825990000001</v>
      </c>
      <c r="D2862" s="13" t="s">
        <v>2219</v>
      </c>
      <c r="E2862" s="13" t="s">
        <v>4927</v>
      </c>
      <c r="F2862" s="13" t="s">
        <v>7</v>
      </c>
      <c r="G2862" s="13" t="s">
        <v>4802</v>
      </c>
      <c r="H2862" s="13" t="s">
        <v>4816</v>
      </c>
      <c r="I2862" s="13">
        <f>(Brick_Kilns_EF!$B$13*Brick_Kilns_EF!$B$11*Brick_Kilns_EF!$B$12)</f>
        <v>8886.81</v>
      </c>
      <c r="J2862" s="13">
        <f>IF(D2862="ZZ",Brick_Kilns_EF!$E$5*(0.75),Brick_Kilns_EF!$E$5)</f>
        <v>7.2749999999999985E-3</v>
      </c>
      <c r="K2862" s="13">
        <f t="shared" si="177"/>
        <v>64.651542749999976</v>
      </c>
      <c r="L2862" s="13">
        <f>IF(D2862="ZZ",Brick_Kilns_EF!$E$2*(0.75),Brick_Kilns_EF!$E$2)</f>
        <v>5.0999999999999995E-3</v>
      </c>
      <c r="M2862" s="13">
        <f t="shared" si="176"/>
        <v>45.32273099999999</v>
      </c>
      <c r="N2862" s="13">
        <f>IF(D2862="ZZ",Brick_Kilns_EF!$E$3*(0.75),Brick_Kilns_EF!$E$3)</f>
        <v>3.4499999999999999E-3</v>
      </c>
      <c r="O2862" s="13">
        <f t="shared" si="178"/>
        <v>30.659494499999997</v>
      </c>
      <c r="P2862" s="13">
        <f>IF(D2862="ZZ",Brick_Kilns_EF!$E$4*(0.75),Brick_Kilns_EF!$E$4)</f>
        <v>3.5250000000000004E-3</v>
      </c>
      <c r="Q2862" s="13">
        <f t="shared" si="179"/>
        <v>31.326005250000001</v>
      </c>
    </row>
    <row r="2863" spans="1:17">
      <c r="A2863" s="13" t="s">
        <v>2874</v>
      </c>
      <c r="B2863" s="13">
        <v>23.032169920000001</v>
      </c>
      <c r="C2863" s="13">
        <v>89.757282360000005</v>
      </c>
      <c r="D2863" s="13" t="s">
        <v>2219</v>
      </c>
      <c r="E2863" s="13" t="s">
        <v>4927</v>
      </c>
      <c r="F2863" s="13" t="s">
        <v>7</v>
      </c>
      <c r="G2863" s="13" t="s">
        <v>4802</v>
      </c>
      <c r="H2863" s="13" t="s">
        <v>4816</v>
      </c>
      <c r="I2863" s="13">
        <f>(Brick_Kilns_EF!$B$13*Brick_Kilns_EF!$B$11*Brick_Kilns_EF!$B$12)</f>
        <v>8886.81</v>
      </c>
      <c r="J2863" s="13">
        <f>IF(D2863="ZZ",Brick_Kilns_EF!$E$5*(0.75),Brick_Kilns_EF!$E$5)</f>
        <v>7.2749999999999985E-3</v>
      </c>
      <c r="K2863" s="13">
        <f t="shared" si="177"/>
        <v>64.651542749999976</v>
      </c>
      <c r="L2863" s="13">
        <f>IF(D2863="ZZ",Brick_Kilns_EF!$E$2*(0.75),Brick_Kilns_EF!$E$2)</f>
        <v>5.0999999999999995E-3</v>
      </c>
      <c r="M2863" s="13">
        <f t="shared" si="176"/>
        <v>45.32273099999999</v>
      </c>
      <c r="N2863" s="13">
        <f>IF(D2863="ZZ",Brick_Kilns_EF!$E$3*(0.75),Brick_Kilns_EF!$E$3)</f>
        <v>3.4499999999999999E-3</v>
      </c>
      <c r="O2863" s="13">
        <f t="shared" si="178"/>
        <v>30.659494499999997</v>
      </c>
      <c r="P2863" s="13">
        <f>IF(D2863="ZZ",Brick_Kilns_EF!$E$4*(0.75),Brick_Kilns_EF!$E$4)</f>
        <v>3.5250000000000004E-3</v>
      </c>
      <c r="Q2863" s="13">
        <f t="shared" si="179"/>
        <v>31.326005250000001</v>
      </c>
    </row>
    <row r="2864" spans="1:17">
      <c r="A2864" s="13" t="s">
        <v>2875</v>
      </c>
      <c r="B2864" s="13">
        <v>23.30980121</v>
      </c>
      <c r="C2864" s="13">
        <v>89.300350769999994</v>
      </c>
      <c r="D2864" s="13" t="s">
        <v>2219</v>
      </c>
      <c r="E2864" s="13" t="s">
        <v>4927</v>
      </c>
      <c r="F2864" s="13" t="s">
        <v>9</v>
      </c>
      <c r="G2864" s="13" t="s">
        <v>4802</v>
      </c>
      <c r="H2864" s="13" t="s">
        <v>4816</v>
      </c>
      <c r="I2864" s="13">
        <f>(Brick_Kilns_EF!$B$13*Brick_Kilns_EF!$B$11*Brick_Kilns_EF!$B$12)</f>
        <v>8886.81</v>
      </c>
      <c r="J2864" s="13">
        <f>IF(D2864="ZZ",Brick_Kilns_EF!$E$5*(0.75),Brick_Kilns_EF!$E$5)</f>
        <v>7.2749999999999985E-3</v>
      </c>
      <c r="K2864" s="13">
        <f t="shared" si="177"/>
        <v>64.651542749999976</v>
      </c>
      <c r="L2864" s="13">
        <f>IF(D2864="ZZ",Brick_Kilns_EF!$E$2*(0.75),Brick_Kilns_EF!$E$2)</f>
        <v>5.0999999999999995E-3</v>
      </c>
      <c r="M2864" s="13">
        <f t="shared" si="176"/>
        <v>45.32273099999999</v>
      </c>
      <c r="N2864" s="13">
        <f>IF(D2864="ZZ",Brick_Kilns_EF!$E$3*(0.75),Brick_Kilns_EF!$E$3)</f>
        <v>3.4499999999999999E-3</v>
      </c>
      <c r="O2864" s="13">
        <f t="shared" si="178"/>
        <v>30.659494499999997</v>
      </c>
      <c r="P2864" s="13">
        <f>IF(D2864="ZZ",Brick_Kilns_EF!$E$4*(0.75),Brick_Kilns_EF!$E$4)</f>
        <v>3.5250000000000004E-3</v>
      </c>
      <c r="Q2864" s="13">
        <f t="shared" si="179"/>
        <v>31.326005250000001</v>
      </c>
    </row>
    <row r="2865" spans="1:17">
      <c r="A2865" s="13" t="s">
        <v>2876</v>
      </c>
      <c r="B2865" s="13">
        <v>23.361103719999999</v>
      </c>
      <c r="C2865" s="13">
        <v>90.124399280000006</v>
      </c>
      <c r="D2865" s="13" t="s">
        <v>2219</v>
      </c>
      <c r="E2865" s="13" t="s">
        <v>4927</v>
      </c>
      <c r="F2865" s="13" t="s">
        <v>7</v>
      </c>
      <c r="G2865" s="13" t="s">
        <v>4802</v>
      </c>
      <c r="H2865" s="13" t="s">
        <v>4816</v>
      </c>
      <c r="I2865" s="13">
        <f>(Brick_Kilns_EF!$B$13*Brick_Kilns_EF!$B$11*Brick_Kilns_EF!$B$12)</f>
        <v>8886.81</v>
      </c>
      <c r="J2865" s="13">
        <f>IF(D2865="ZZ",Brick_Kilns_EF!$E$5*(0.75),Brick_Kilns_EF!$E$5)</f>
        <v>7.2749999999999985E-3</v>
      </c>
      <c r="K2865" s="13">
        <f t="shared" si="177"/>
        <v>64.651542749999976</v>
      </c>
      <c r="L2865" s="13">
        <f>IF(D2865="ZZ",Brick_Kilns_EF!$E$2*(0.75),Brick_Kilns_EF!$E$2)</f>
        <v>5.0999999999999995E-3</v>
      </c>
      <c r="M2865" s="13">
        <f t="shared" si="176"/>
        <v>45.32273099999999</v>
      </c>
      <c r="N2865" s="13">
        <f>IF(D2865="ZZ",Brick_Kilns_EF!$E$3*(0.75),Brick_Kilns_EF!$E$3)</f>
        <v>3.4499999999999999E-3</v>
      </c>
      <c r="O2865" s="13">
        <f t="shared" si="178"/>
        <v>30.659494499999997</v>
      </c>
      <c r="P2865" s="13">
        <f>IF(D2865="ZZ",Brick_Kilns_EF!$E$4*(0.75),Brick_Kilns_EF!$E$4)</f>
        <v>3.5250000000000004E-3</v>
      </c>
      <c r="Q2865" s="13">
        <f t="shared" si="179"/>
        <v>31.326005250000001</v>
      </c>
    </row>
    <row r="2866" spans="1:17">
      <c r="A2866" s="13" t="s">
        <v>2877</v>
      </c>
      <c r="B2866" s="13">
        <v>23.35985947</v>
      </c>
      <c r="C2866" s="13">
        <v>90.124544400000005</v>
      </c>
      <c r="D2866" s="13" t="s">
        <v>2219</v>
      </c>
      <c r="E2866" s="13" t="s">
        <v>4927</v>
      </c>
      <c r="F2866" s="13" t="s">
        <v>7</v>
      </c>
      <c r="G2866" s="13" t="s">
        <v>4802</v>
      </c>
      <c r="H2866" s="13" t="s">
        <v>4816</v>
      </c>
      <c r="I2866" s="13">
        <f>(Brick_Kilns_EF!$B$13*Brick_Kilns_EF!$B$11*Brick_Kilns_EF!$B$12)</f>
        <v>8886.81</v>
      </c>
      <c r="J2866" s="13">
        <f>IF(D2866="ZZ",Brick_Kilns_EF!$E$5*(0.75),Brick_Kilns_EF!$E$5)</f>
        <v>7.2749999999999985E-3</v>
      </c>
      <c r="K2866" s="13">
        <f t="shared" si="177"/>
        <v>64.651542749999976</v>
      </c>
      <c r="L2866" s="13">
        <f>IF(D2866="ZZ",Brick_Kilns_EF!$E$2*(0.75),Brick_Kilns_EF!$E$2)</f>
        <v>5.0999999999999995E-3</v>
      </c>
      <c r="M2866" s="13">
        <f t="shared" si="176"/>
        <v>45.32273099999999</v>
      </c>
      <c r="N2866" s="13">
        <f>IF(D2866="ZZ",Brick_Kilns_EF!$E$3*(0.75),Brick_Kilns_EF!$E$3)</f>
        <v>3.4499999999999999E-3</v>
      </c>
      <c r="O2866" s="13">
        <f t="shared" si="178"/>
        <v>30.659494499999997</v>
      </c>
      <c r="P2866" s="13">
        <f>IF(D2866="ZZ",Brick_Kilns_EF!$E$4*(0.75),Brick_Kilns_EF!$E$4)</f>
        <v>3.5250000000000004E-3</v>
      </c>
      <c r="Q2866" s="13">
        <f t="shared" si="179"/>
        <v>31.326005250000001</v>
      </c>
    </row>
    <row r="2867" spans="1:17">
      <c r="A2867" s="13" t="s">
        <v>2878</v>
      </c>
      <c r="B2867" s="13">
        <v>23.699541350000001</v>
      </c>
      <c r="C2867" s="13">
        <v>90.048141830000006</v>
      </c>
      <c r="D2867" s="13" t="s">
        <v>2219</v>
      </c>
      <c r="E2867" s="13" t="s">
        <v>4927</v>
      </c>
      <c r="F2867" s="13" t="s">
        <v>7</v>
      </c>
      <c r="G2867" s="13" t="s">
        <v>4802</v>
      </c>
      <c r="H2867" s="13" t="s">
        <v>4816</v>
      </c>
      <c r="I2867" s="13">
        <f>(Brick_Kilns_EF!$B$13*Brick_Kilns_EF!$B$11*Brick_Kilns_EF!$B$12)</f>
        <v>8886.81</v>
      </c>
      <c r="J2867" s="13">
        <f>IF(D2867="ZZ",Brick_Kilns_EF!$E$5*(0.75),Brick_Kilns_EF!$E$5)</f>
        <v>7.2749999999999985E-3</v>
      </c>
      <c r="K2867" s="13">
        <f t="shared" si="177"/>
        <v>64.651542749999976</v>
      </c>
      <c r="L2867" s="13">
        <f>IF(D2867="ZZ",Brick_Kilns_EF!$E$2*(0.75),Brick_Kilns_EF!$E$2)</f>
        <v>5.0999999999999995E-3</v>
      </c>
      <c r="M2867" s="13">
        <f t="shared" si="176"/>
        <v>45.32273099999999</v>
      </c>
      <c r="N2867" s="13">
        <f>IF(D2867="ZZ",Brick_Kilns_EF!$E$3*(0.75),Brick_Kilns_EF!$E$3)</f>
        <v>3.4499999999999999E-3</v>
      </c>
      <c r="O2867" s="13">
        <f t="shared" si="178"/>
        <v>30.659494499999997</v>
      </c>
      <c r="P2867" s="13">
        <f>IF(D2867="ZZ",Brick_Kilns_EF!$E$4*(0.75),Brick_Kilns_EF!$E$4)</f>
        <v>3.5250000000000004E-3</v>
      </c>
      <c r="Q2867" s="13">
        <f t="shared" si="179"/>
        <v>31.326005250000001</v>
      </c>
    </row>
    <row r="2868" spans="1:17">
      <c r="A2868" s="13" t="s">
        <v>2879</v>
      </c>
      <c r="B2868" s="13">
        <v>23.54713993</v>
      </c>
      <c r="C2868" s="13">
        <v>89.125631549999994</v>
      </c>
      <c r="D2868" s="13" t="s">
        <v>2219</v>
      </c>
      <c r="E2868" s="13" t="s">
        <v>4927</v>
      </c>
      <c r="F2868" s="13" t="s">
        <v>9</v>
      </c>
      <c r="G2868" s="13" t="s">
        <v>4802</v>
      </c>
      <c r="H2868" s="13" t="s">
        <v>4816</v>
      </c>
      <c r="I2868" s="13">
        <f>(Brick_Kilns_EF!$B$13*Brick_Kilns_EF!$B$11*Brick_Kilns_EF!$B$12)</f>
        <v>8886.81</v>
      </c>
      <c r="J2868" s="13">
        <f>IF(D2868="ZZ",Brick_Kilns_EF!$E$5*(0.75),Brick_Kilns_EF!$E$5)</f>
        <v>7.2749999999999985E-3</v>
      </c>
      <c r="K2868" s="13">
        <f t="shared" si="177"/>
        <v>64.651542749999976</v>
      </c>
      <c r="L2868" s="13">
        <f>IF(D2868="ZZ",Brick_Kilns_EF!$E$2*(0.75),Brick_Kilns_EF!$E$2)</f>
        <v>5.0999999999999995E-3</v>
      </c>
      <c r="M2868" s="13">
        <f t="shared" si="176"/>
        <v>45.32273099999999</v>
      </c>
      <c r="N2868" s="13">
        <f>IF(D2868="ZZ",Brick_Kilns_EF!$E$3*(0.75),Brick_Kilns_EF!$E$3)</f>
        <v>3.4499999999999999E-3</v>
      </c>
      <c r="O2868" s="13">
        <f t="shared" si="178"/>
        <v>30.659494499999997</v>
      </c>
      <c r="P2868" s="13">
        <f>IF(D2868="ZZ",Brick_Kilns_EF!$E$4*(0.75),Brick_Kilns_EF!$E$4)</f>
        <v>3.5250000000000004E-3</v>
      </c>
      <c r="Q2868" s="13">
        <f t="shared" si="179"/>
        <v>31.326005250000001</v>
      </c>
    </row>
    <row r="2869" spans="1:17">
      <c r="A2869" s="13" t="s">
        <v>2880</v>
      </c>
      <c r="B2869" s="13">
        <v>23.931476140000001</v>
      </c>
      <c r="C2869" s="13">
        <v>90.127453450000004</v>
      </c>
      <c r="D2869" s="13" t="s">
        <v>2219</v>
      </c>
      <c r="E2869" s="13" t="s">
        <v>4927</v>
      </c>
      <c r="F2869" s="13" t="s">
        <v>7</v>
      </c>
      <c r="G2869" s="13" t="s">
        <v>4802</v>
      </c>
      <c r="H2869" s="13" t="s">
        <v>4816</v>
      </c>
      <c r="I2869" s="13">
        <f>(Brick_Kilns_EF!$B$13*Brick_Kilns_EF!$B$11*Brick_Kilns_EF!$B$12)</f>
        <v>8886.81</v>
      </c>
      <c r="J2869" s="13">
        <f>IF(D2869="ZZ",Brick_Kilns_EF!$E$5*(0.75),Brick_Kilns_EF!$E$5)</f>
        <v>7.2749999999999985E-3</v>
      </c>
      <c r="K2869" s="13">
        <f t="shared" si="177"/>
        <v>64.651542749999976</v>
      </c>
      <c r="L2869" s="13">
        <f>IF(D2869="ZZ",Brick_Kilns_EF!$E$2*(0.75),Brick_Kilns_EF!$E$2)</f>
        <v>5.0999999999999995E-3</v>
      </c>
      <c r="M2869" s="13">
        <f t="shared" si="176"/>
        <v>45.32273099999999</v>
      </c>
      <c r="N2869" s="13">
        <f>IF(D2869="ZZ",Brick_Kilns_EF!$E$3*(0.75),Brick_Kilns_EF!$E$3)</f>
        <v>3.4499999999999999E-3</v>
      </c>
      <c r="O2869" s="13">
        <f t="shared" si="178"/>
        <v>30.659494499999997</v>
      </c>
      <c r="P2869" s="13">
        <f>IF(D2869="ZZ",Brick_Kilns_EF!$E$4*(0.75),Brick_Kilns_EF!$E$4)</f>
        <v>3.5250000000000004E-3</v>
      </c>
      <c r="Q2869" s="13">
        <f t="shared" si="179"/>
        <v>31.326005250000001</v>
      </c>
    </row>
    <row r="2870" spans="1:17">
      <c r="A2870" s="13" t="s">
        <v>2881</v>
      </c>
      <c r="B2870" s="13">
        <v>23.932377639999999</v>
      </c>
      <c r="C2870" s="13">
        <v>90.125996819999997</v>
      </c>
      <c r="D2870" s="13" t="s">
        <v>2219</v>
      </c>
      <c r="E2870" s="13" t="s">
        <v>4927</v>
      </c>
      <c r="F2870" s="13" t="s">
        <v>7</v>
      </c>
      <c r="G2870" s="13" t="s">
        <v>4802</v>
      </c>
      <c r="H2870" s="13" t="s">
        <v>4816</v>
      </c>
      <c r="I2870" s="13">
        <f>(Brick_Kilns_EF!$B$13*Brick_Kilns_EF!$B$11*Brick_Kilns_EF!$B$12)</f>
        <v>8886.81</v>
      </c>
      <c r="J2870" s="13">
        <f>IF(D2870="ZZ",Brick_Kilns_EF!$E$5*(0.75),Brick_Kilns_EF!$E$5)</f>
        <v>7.2749999999999985E-3</v>
      </c>
      <c r="K2870" s="13">
        <f t="shared" si="177"/>
        <v>64.651542749999976</v>
      </c>
      <c r="L2870" s="13">
        <f>IF(D2870="ZZ",Brick_Kilns_EF!$E$2*(0.75),Brick_Kilns_EF!$E$2)</f>
        <v>5.0999999999999995E-3</v>
      </c>
      <c r="M2870" s="13">
        <f t="shared" si="176"/>
        <v>45.32273099999999</v>
      </c>
      <c r="N2870" s="13">
        <f>IF(D2870="ZZ",Brick_Kilns_EF!$E$3*(0.75),Brick_Kilns_EF!$E$3)</f>
        <v>3.4499999999999999E-3</v>
      </c>
      <c r="O2870" s="13">
        <f t="shared" si="178"/>
        <v>30.659494499999997</v>
      </c>
      <c r="P2870" s="13">
        <f>IF(D2870="ZZ",Brick_Kilns_EF!$E$4*(0.75),Brick_Kilns_EF!$E$4)</f>
        <v>3.5250000000000004E-3</v>
      </c>
      <c r="Q2870" s="13">
        <f t="shared" si="179"/>
        <v>31.326005250000001</v>
      </c>
    </row>
    <row r="2871" spans="1:17">
      <c r="A2871" s="13" t="s">
        <v>2882</v>
      </c>
      <c r="B2871" s="13">
        <v>22.999071359999999</v>
      </c>
      <c r="C2871" s="13">
        <v>89.790557149999998</v>
      </c>
      <c r="D2871" s="13" t="s">
        <v>2219</v>
      </c>
      <c r="E2871" s="13" t="s">
        <v>4927</v>
      </c>
      <c r="F2871" s="13" t="s">
        <v>9</v>
      </c>
      <c r="G2871" s="13" t="s">
        <v>4802</v>
      </c>
      <c r="H2871" s="13" t="s">
        <v>4816</v>
      </c>
      <c r="I2871" s="13">
        <f>(Brick_Kilns_EF!$B$13*Brick_Kilns_EF!$B$11*Brick_Kilns_EF!$B$12)</f>
        <v>8886.81</v>
      </c>
      <c r="J2871" s="13">
        <f>IF(D2871="ZZ",Brick_Kilns_EF!$E$5*(0.75),Brick_Kilns_EF!$E$5)</f>
        <v>7.2749999999999985E-3</v>
      </c>
      <c r="K2871" s="13">
        <f t="shared" si="177"/>
        <v>64.651542749999976</v>
      </c>
      <c r="L2871" s="13">
        <f>IF(D2871="ZZ",Brick_Kilns_EF!$E$2*(0.75),Brick_Kilns_EF!$E$2)</f>
        <v>5.0999999999999995E-3</v>
      </c>
      <c r="M2871" s="13">
        <f t="shared" si="176"/>
        <v>45.32273099999999</v>
      </c>
      <c r="N2871" s="13">
        <f>IF(D2871="ZZ",Brick_Kilns_EF!$E$3*(0.75),Brick_Kilns_EF!$E$3)</f>
        <v>3.4499999999999999E-3</v>
      </c>
      <c r="O2871" s="13">
        <f t="shared" si="178"/>
        <v>30.659494499999997</v>
      </c>
      <c r="P2871" s="13">
        <f>IF(D2871="ZZ",Brick_Kilns_EF!$E$4*(0.75),Brick_Kilns_EF!$E$4)</f>
        <v>3.5250000000000004E-3</v>
      </c>
      <c r="Q2871" s="13">
        <f t="shared" si="179"/>
        <v>31.326005250000001</v>
      </c>
    </row>
    <row r="2872" spans="1:17">
      <c r="A2872" s="13" t="s">
        <v>2883</v>
      </c>
      <c r="B2872" s="13">
        <v>23.329801360000001</v>
      </c>
      <c r="C2872" s="13">
        <v>90.160473030000006</v>
      </c>
      <c r="D2872" s="13" t="s">
        <v>2219</v>
      </c>
      <c r="E2872" s="13" t="s">
        <v>4927</v>
      </c>
      <c r="F2872" s="13" t="s">
        <v>7</v>
      </c>
      <c r="G2872" s="13" t="s">
        <v>4802</v>
      </c>
      <c r="H2872" s="13" t="s">
        <v>4816</v>
      </c>
      <c r="I2872" s="13">
        <f>(Brick_Kilns_EF!$B$13*Brick_Kilns_EF!$B$11*Brick_Kilns_EF!$B$12)</f>
        <v>8886.81</v>
      </c>
      <c r="J2872" s="13">
        <f>IF(D2872="ZZ",Brick_Kilns_EF!$E$5*(0.75),Brick_Kilns_EF!$E$5)</f>
        <v>7.2749999999999985E-3</v>
      </c>
      <c r="K2872" s="13">
        <f t="shared" si="177"/>
        <v>64.651542749999976</v>
      </c>
      <c r="L2872" s="13">
        <f>IF(D2872="ZZ",Brick_Kilns_EF!$E$2*(0.75),Brick_Kilns_EF!$E$2)</f>
        <v>5.0999999999999995E-3</v>
      </c>
      <c r="M2872" s="13">
        <f t="shared" si="176"/>
        <v>45.32273099999999</v>
      </c>
      <c r="N2872" s="13">
        <f>IF(D2872="ZZ",Brick_Kilns_EF!$E$3*(0.75),Brick_Kilns_EF!$E$3)</f>
        <v>3.4499999999999999E-3</v>
      </c>
      <c r="O2872" s="13">
        <f t="shared" si="178"/>
        <v>30.659494499999997</v>
      </c>
      <c r="P2872" s="13">
        <f>IF(D2872="ZZ",Brick_Kilns_EF!$E$4*(0.75),Brick_Kilns_EF!$E$4)</f>
        <v>3.5250000000000004E-3</v>
      </c>
      <c r="Q2872" s="13">
        <f t="shared" si="179"/>
        <v>31.326005250000001</v>
      </c>
    </row>
    <row r="2873" spans="1:17">
      <c r="A2873" s="13" t="s">
        <v>2884</v>
      </c>
      <c r="B2873" s="13">
        <v>22.986331740000001</v>
      </c>
      <c r="C2873" s="13">
        <v>89.088526490000007</v>
      </c>
      <c r="D2873" s="13" t="s">
        <v>2219</v>
      </c>
      <c r="E2873" s="13" t="s">
        <v>4927</v>
      </c>
      <c r="F2873" s="13" t="s">
        <v>9</v>
      </c>
      <c r="G2873" s="13" t="s">
        <v>4802</v>
      </c>
      <c r="H2873" s="13" t="s">
        <v>4816</v>
      </c>
      <c r="I2873" s="13">
        <f>(Brick_Kilns_EF!$B$13*Brick_Kilns_EF!$B$11*Brick_Kilns_EF!$B$12)</f>
        <v>8886.81</v>
      </c>
      <c r="J2873" s="13">
        <f>IF(D2873="ZZ",Brick_Kilns_EF!$E$5*(0.75),Brick_Kilns_EF!$E$5)</f>
        <v>7.2749999999999985E-3</v>
      </c>
      <c r="K2873" s="13">
        <f t="shared" si="177"/>
        <v>64.651542749999976</v>
      </c>
      <c r="L2873" s="13">
        <f>IF(D2873="ZZ",Brick_Kilns_EF!$E$2*(0.75),Brick_Kilns_EF!$E$2)</f>
        <v>5.0999999999999995E-3</v>
      </c>
      <c r="M2873" s="13">
        <f t="shared" si="176"/>
        <v>45.32273099999999</v>
      </c>
      <c r="N2873" s="13">
        <f>IF(D2873="ZZ",Brick_Kilns_EF!$E$3*(0.75),Brick_Kilns_EF!$E$3)</f>
        <v>3.4499999999999999E-3</v>
      </c>
      <c r="O2873" s="13">
        <f t="shared" si="178"/>
        <v>30.659494499999997</v>
      </c>
      <c r="P2873" s="13">
        <f>IF(D2873="ZZ",Brick_Kilns_EF!$E$4*(0.75),Brick_Kilns_EF!$E$4)</f>
        <v>3.5250000000000004E-3</v>
      </c>
      <c r="Q2873" s="13">
        <f t="shared" si="179"/>
        <v>31.326005250000001</v>
      </c>
    </row>
    <row r="2874" spans="1:17">
      <c r="A2874" s="13" t="s">
        <v>2885</v>
      </c>
      <c r="B2874" s="13">
        <v>23.040427680000001</v>
      </c>
      <c r="C2874" s="13">
        <v>89.250816459999996</v>
      </c>
      <c r="D2874" s="13" t="s">
        <v>2219</v>
      </c>
      <c r="E2874" s="13" t="s">
        <v>4927</v>
      </c>
      <c r="F2874" s="13" t="s">
        <v>9</v>
      </c>
      <c r="G2874" s="13" t="s">
        <v>4802</v>
      </c>
      <c r="H2874" s="13" t="s">
        <v>4816</v>
      </c>
      <c r="I2874" s="13">
        <f>(Brick_Kilns_EF!$B$13*Brick_Kilns_EF!$B$11*Brick_Kilns_EF!$B$12)</f>
        <v>8886.81</v>
      </c>
      <c r="J2874" s="13">
        <f>IF(D2874="ZZ",Brick_Kilns_EF!$E$5*(0.75),Brick_Kilns_EF!$E$5)</f>
        <v>7.2749999999999985E-3</v>
      </c>
      <c r="K2874" s="13">
        <f t="shared" si="177"/>
        <v>64.651542749999976</v>
      </c>
      <c r="L2874" s="13">
        <f>IF(D2874="ZZ",Brick_Kilns_EF!$E$2*(0.75),Brick_Kilns_EF!$E$2)</f>
        <v>5.0999999999999995E-3</v>
      </c>
      <c r="M2874" s="13">
        <f t="shared" si="176"/>
        <v>45.32273099999999</v>
      </c>
      <c r="N2874" s="13">
        <f>IF(D2874="ZZ",Brick_Kilns_EF!$E$3*(0.75),Brick_Kilns_EF!$E$3)</f>
        <v>3.4499999999999999E-3</v>
      </c>
      <c r="O2874" s="13">
        <f t="shared" si="178"/>
        <v>30.659494499999997</v>
      </c>
      <c r="P2874" s="13">
        <f>IF(D2874="ZZ",Brick_Kilns_EF!$E$4*(0.75),Brick_Kilns_EF!$E$4)</f>
        <v>3.5250000000000004E-3</v>
      </c>
      <c r="Q2874" s="13">
        <f t="shared" si="179"/>
        <v>31.326005250000001</v>
      </c>
    </row>
    <row r="2875" spans="1:17">
      <c r="A2875" s="13" t="s">
        <v>2886</v>
      </c>
      <c r="B2875" s="13">
        <v>25.133179080000001</v>
      </c>
      <c r="C2875" s="13">
        <v>88.846031280000005</v>
      </c>
      <c r="D2875" s="13" t="s">
        <v>2219</v>
      </c>
      <c r="E2875" s="13" t="s">
        <v>4927</v>
      </c>
      <c r="F2875" s="13" t="s">
        <v>42</v>
      </c>
      <c r="G2875" s="13" t="s">
        <v>4802</v>
      </c>
      <c r="H2875" s="13" t="s">
        <v>4816</v>
      </c>
      <c r="I2875" s="13">
        <f>(Brick_Kilns_EF!$B$13*Brick_Kilns_EF!$B$11*Brick_Kilns_EF!$B$12)</f>
        <v>8886.81</v>
      </c>
      <c r="J2875" s="13">
        <f>IF(D2875="ZZ",Brick_Kilns_EF!$E$5*(0.75),Brick_Kilns_EF!$E$5)</f>
        <v>7.2749999999999985E-3</v>
      </c>
      <c r="K2875" s="13">
        <f t="shared" si="177"/>
        <v>64.651542749999976</v>
      </c>
      <c r="L2875" s="13">
        <f>IF(D2875="ZZ",Brick_Kilns_EF!$E$2*(0.75),Brick_Kilns_EF!$E$2)</f>
        <v>5.0999999999999995E-3</v>
      </c>
      <c r="M2875" s="13">
        <f t="shared" si="176"/>
        <v>45.32273099999999</v>
      </c>
      <c r="N2875" s="13">
        <f>IF(D2875="ZZ",Brick_Kilns_EF!$E$3*(0.75),Brick_Kilns_EF!$E$3)</f>
        <v>3.4499999999999999E-3</v>
      </c>
      <c r="O2875" s="13">
        <f t="shared" si="178"/>
        <v>30.659494499999997</v>
      </c>
      <c r="P2875" s="13">
        <f>IF(D2875="ZZ",Brick_Kilns_EF!$E$4*(0.75),Brick_Kilns_EF!$E$4)</f>
        <v>3.5250000000000004E-3</v>
      </c>
      <c r="Q2875" s="13">
        <f t="shared" si="179"/>
        <v>31.326005250000001</v>
      </c>
    </row>
    <row r="2876" spans="1:17">
      <c r="A2876" s="13" t="s">
        <v>2887</v>
      </c>
      <c r="B2876" s="13">
        <v>23.096514419999998</v>
      </c>
      <c r="C2876" s="13">
        <v>89.689165939999995</v>
      </c>
      <c r="D2876" s="13" t="s">
        <v>2219</v>
      </c>
      <c r="E2876" s="13" t="s">
        <v>4927</v>
      </c>
      <c r="F2876" s="13" t="s">
        <v>9</v>
      </c>
      <c r="G2876" s="13" t="s">
        <v>4802</v>
      </c>
      <c r="H2876" s="13" t="s">
        <v>4816</v>
      </c>
      <c r="I2876" s="13">
        <f>(Brick_Kilns_EF!$B$13*Brick_Kilns_EF!$B$11*Brick_Kilns_EF!$B$12)</f>
        <v>8886.81</v>
      </c>
      <c r="J2876" s="13">
        <f>IF(D2876="ZZ",Brick_Kilns_EF!$E$5*(0.75),Brick_Kilns_EF!$E$5)</f>
        <v>7.2749999999999985E-3</v>
      </c>
      <c r="K2876" s="13">
        <f t="shared" si="177"/>
        <v>64.651542749999976</v>
      </c>
      <c r="L2876" s="13">
        <f>IF(D2876="ZZ",Brick_Kilns_EF!$E$2*(0.75),Brick_Kilns_EF!$E$2)</f>
        <v>5.0999999999999995E-3</v>
      </c>
      <c r="M2876" s="13">
        <f t="shared" si="176"/>
        <v>45.32273099999999</v>
      </c>
      <c r="N2876" s="13">
        <f>IF(D2876="ZZ",Brick_Kilns_EF!$E$3*(0.75),Brick_Kilns_EF!$E$3)</f>
        <v>3.4499999999999999E-3</v>
      </c>
      <c r="O2876" s="13">
        <f t="shared" si="178"/>
        <v>30.659494499999997</v>
      </c>
      <c r="P2876" s="13">
        <f>IF(D2876="ZZ",Brick_Kilns_EF!$E$4*(0.75),Brick_Kilns_EF!$E$4)</f>
        <v>3.5250000000000004E-3</v>
      </c>
      <c r="Q2876" s="13">
        <f t="shared" si="179"/>
        <v>31.326005250000001</v>
      </c>
    </row>
    <row r="2877" spans="1:17">
      <c r="A2877" s="13" t="s">
        <v>2888</v>
      </c>
      <c r="B2877" s="13">
        <v>23.850980400000001</v>
      </c>
      <c r="C2877" s="13">
        <v>89.413279630000005</v>
      </c>
      <c r="D2877" s="13" t="s">
        <v>2219</v>
      </c>
      <c r="E2877" s="13" t="s">
        <v>4927</v>
      </c>
      <c r="F2877" s="13" t="s">
        <v>7</v>
      </c>
      <c r="G2877" s="13" t="s">
        <v>4802</v>
      </c>
      <c r="H2877" s="13" t="s">
        <v>4816</v>
      </c>
      <c r="I2877" s="13">
        <f>(Brick_Kilns_EF!$B$13*Brick_Kilns_EF!$B$11*Brick_Kilns_EF!$B$12)</f>
        <v>8886.81</v>
      </c>
      <c r="J2877" s="13">
        <f>IF(D2877="ZZ",Brick_Kilns_EF!$E$5*(0.75),Brick_Kilns_EF!$E$5)</f>
        <v>7.2749999999999985E-3</v>
      </c>
      <c r="K2877" s="13">
        <f t="shared" si="177"/>
        <v>64.651542749999976</v>
      </c>
      <c r="L2877" s="13">
        <f>IF(D2877="ZZ",Brick_Kilns_EF!$E$2*(0.75),Brick_Kilns_EF!$E$2)</f>
        <v>5.0999999999999995E-3</v>
      </c>
      <c r="M2877" s="13">
        <f t="shared" si="176"/>
        <v>45.32273099999999</v>
      </c>
      <c r="N2877" s="13">
        <f>IF(D2877="ZZ",Brick_Kilns_EF!$E$3*(0.75),Brick_Kilns_EF!$E$3)</f>
        <v>3.4499999999999999E-3</v>
      </c>
      <c r="O2877" s="13">
        <f t="shared" si="178"/>
        <v>30.659494499999997</v>
      </c>
      <c r="P2877" s="13">
        <f>IF(D2877="ZZ",Brick_Kilns_EF!$E$4*(0.75),Brick_Kilns_EF!$E$4)</f>
        <v>3.5250000000000004E-3</v>
      </c>
      <c r="Q2877" s="13">
        <f t="shared" si="179"/>
        <v>31.326005250000001</v>
      </c>
    </row>
    <row r="2878" spans="1:17">
      <c r="A2878" s="13" t="s">
        <v>2889</v>
      </c>
      <c r="B2878" s="13">
        <v>24.67421461</v>
      </c>
      <c r="C2878" s="13">
        <v>89.451886920000007</v>
      </c>
      <c r="D2878" s="13" t="s">
        <v>2219</v>
      </c>
      <c r="E2878" s="13" t="s">
        <v>4927</v>
      </c>
      <c r="F2878" s="13" t="s">
        <v>42</v>
      </c>
      <c r="G2878" s="13" t="s">
        <v>4802</v>
      </c>
      <c r="H2878" s="13" t="s">
        <v>4816</v>
      </c>
      <c r="I2878" s="13">
        <f>(Brick_Kilns_EF!$B$13*Brick_Kilns_EF!$B$11*Brick_Kilns_EF!$B$12)</f>
        <v>8886.81</v>
      </c>
      <c r="J2878" s="13">
        <f>IF(D2878="ZZ",Brick_Kilns_EF!$E$5*(0.75),Brick_Kilns_EF!$E$5)</f>
        <v>7.2749999999999985E-3</v>
      </c>
      <c r="K2878" s="13">
        <f t="shared" si="177"/>
        <v>64.651542749999976</v>
      </c>
      <c r="L2878" s="13">
        <f>IF(D2878="ZZ",Brick_Kilns_EF!$E$2*(0.75),Brick_Kilns_EF!$E$2)</f>
        <v>5.0999999999999995E-3</v>
      </c>
      <c r="M2878" s="13">
        <f t="shared" si="176"/>
        <v>45.32273099999999</v>
      </c>
      <c r="N2878" s="13">
        <f>IF(D2878="ZZ",Brick_Kilns_EF!$E$3*(0.75),Brick_Kilns_EF!$E$3)</f>
        <v>3.4499999999999999E-3</v>
      </c>
      <c r="O2878" s="13">
        <f t="shared" si="178"/>
        <v>30.659494499999997</v>
      </c>
      <c r="P2878" s="13">
        <f>IF(D2878="ZZ",Brick_Kilns_EF!$E$4*(0.75),Brick_Kilns_EF!$E$4)</f>
        <v>3.5250000000000004E-3</v>
      </c>
      <c r="Q2878" s="13">
        <f t="shared" si="179"/>
        <v>31.326005250000001</v>
      </c>
    </row>
    <row r="2879" spans="1:17">
      <c r="A2879" s="13" t="s">
        <v>2890</v>
      </c>
      <c r="B2879" s="13">
        <v>23.172985400000002</v>
      </c>
      <c r="C2879" s="13">
        <v>90.240793769999996</v>
      </c>
      <c r="D2879" s="13" t="s">
        <v>2219</v>
      </c>
      <c r="E2879" s="13" t="s">
        <v>4927</v>
      </c>
      <c r="F2879" s="13" t="s">
        <v>7</v>
      </c>
      <c r="G2879" s="13" t="s">
        <v>4802</v>
      </c>
      <c r="H2879" s="13" t="s">
        <v>4816</v>
      </c>
      <c r="I2879" s="13">
        <f>(Brick_Kilns_EF!$B$13*Brick_Kilns_EF!$B$11*Brick_Kilns_EF!$B$12)</f>
        <v>8886.81</v>
      </c>
      <c r="J2879" s="13">
        <f>IF(D2879="ZZ",Brick_Kilns_EF!$E$5*(0.75),Brick_Kilns_EF!$E$5)</f>
        <v>7.2749999999999985E-3</v>
      </c>
      <c r="K2879" s="13">
        <f t="shared" si="177"/>
        <v>64.651542749999976</v>
      </c>
      <c r="L2879" s="13">
        <f>IF(D2879="ZZ",Brick_Kilns_EF!$E$2*(0.75),Brick_Kilns_EF!$E$2)</f>
        <v>5.0999999999999995E-3</v>
      </c>
      <c r="M2879" s="13">
        <f t="shared" si="176"/>
        <v>45.32273099999999</v>
      </c>
      <c r="N2879" s="13">
        <f>IF(D2879="ZZ",Brick_Kilns_EF!$E$3*(0.75),Brick_Kilns_EF!$E$3)</f>
        <v>3.4499999999999999E-3</v>
      </c>
      <c r="O2879" s="13">
        <f t="shared" si="178"/>
        <v>30.659494499999997</v>
      </c>
      <c r="P2879" s="13">
        <f>IF(D2879="ZZ",Brick_Kilns_EF!$E$4*(0.75),Brick_Kilns_EF!$E$4)</f>
        <v>3.5250000000000004E-3</v>
      </c>
      <c r="Q2879" s="13">
        <f t="shared" si="179"/>
        <v>31.326005250000001</v>
      </c>
    </row>
    <row r="2880" spans="1:17">
      <c r="A2880" s="13" t="s">
        <v>2891</v>
      </c>
      <c r="B2880" s="13">
        <v>23.524626520000002</v>
      </c>
      <c r="C2880" s="13">
        <v>89.673284820000006</v>
      </c>
      <c r="D2880" s="13" t="s">
        <v>2219</v>
      </c>
      <c r="E2880" s="13" t="s">
        <v>4927</v>
      </c>
      <c r="F2880" s="13" t="s">
        <v>7</v>
      </c>
      <c r="G2880" s="13" t="s">
        <v>4802</v>
      </c>
      <c r="H2880" s="13" t="s">
        <v>4816</v>
      </c>
      <c r="I2880" s="13">
        <f>(Brick_Kilns_EF!$B$13*Brick_Kilns_EF!$B$11*Brick_Kilns_EF!$B$12)</f>
        <v>8886.81</v>
      </c>
      <c r="J2880" s="13">
        <f>IF(D2880="ZZ",Brick_Kilns_EF!$E$5*(0.75),Brick_Kilns_EF!$E$5)</f>
        <v>7.2749999999999985E-3</v>
      </c>
      <c r="K2880" s="13">
        <f t="shared" si="177"/>
        <v>64.651542749999976</v>
      </c>
      <c r="L2880" s="13">
        <f>IF(D2880="ZZ",Brick_Kilns_EF!$E$2*(0.75),Brick_Kilns_EF!$E$2)</f>
        <v>5.0999999999999995E-3</v>
      </c>
      <c r="M2880" s="13">
        <f t="shared" si="176"/>
        <v>45.32273099999999</v>
      </c>
      <c r="N2880" s="13">
        <f>IF(D2880="ZZ",Brick_Kilns_EF!$E$3*(0.75),Brick_Kilns_EF!$E$3)</f>
        <v>3.4499999999999999E-3</v>
      </c>
      <c r="O2880" s="13">
        <f t="shared" si="178"/>
        <v>30.659494499999997</v>
      </c>
      <c r="P2880" s="13">
        <f>IF(D2880="ZZ",Brick_Kilns_EF!$E$4*(0.75),Brick_Kilns_EF!$E$4)</f>
        <v>3.5250000000000004E-3</v>
      </c>
      <c r="Q2880" s="13">
        <f t="shared" si="179"/>
        <v>31.326005250000001</v>
      </c>
    </row>
    <row r="2881" spans="1:17">
      <c r="A2881" s="13" t="s">
        <v>2892</v>
      </c>
      <c r="B2881" s="13">
        <v>23.092465189999999</v>
      </c>
      <c r="C2881" s="13">
        <v>89.159007200000005</v>
      </c>
      <c r="D2881" s="13" t="s">
        <v>2219</v>
      </c>
      <c r="E2881" s="13" t="s">
        <v>4927</v>
      </c>
      <c r="F2881" s="13" t="s">
        <v>9</v>
      </c>
      <c r="G2881" s="13" t="s">
        <v>4802</v>
      </c>
      <c r="H2881" s="13" t="s">
        <v>4816</v>
      </c>
      <c r="I2881" s="13">
        <f>(Brick_Kilns_EF!$B$13*Brick_Kilns_EF!$B$11*Brick_Kilns_EF!$B$12)</f>
        <v>8886.81</v>
      </c>
      <c r="J2881" s="13">
        <f>IF(D2881="ZZ",Brick_Kilns_EF!$E$5*(0.75),Brick_Kilns_EF!$E$5)</f>
        <v>7.2749999999999985E-3</v>
      </c>
      <c r="K2881" s="13">
        <f t="shared" si="177"/>
        <v>64.651542749999976</v>
      </c>
      <c r="L2881" s="13">
        <f>IF(D2881="ZZ",Brick_Kilns_EF!$E$2*(0.75),Brick_Kilns_EF!$E$2)</f>
        <v>5.0999999999999995E-3</v>
      </c>
      <c r="M2881" s="13">
        <f t="shared" si="176"/>
        <v>45.32273099999999</v>
      </c>
      <c r="N2881" s="13">
        <f>IF(D2881="ZZ",Brick_Kilns_EF!$E$3*(0.75),Brick_Kilns_EF!$E$3)</f>
        <v>3.4499999999999999E-3</v>
      </c>
      <c r="O2881" s="13">
        <f t="shared" si="178"/>
        <v>30.659494499999997</v>
      </c>
      <c r="P2881" s="13">
        <f>IF(D2881="ZZ",Brick_Kilns_EF!$E$4*(0.75),Brick_Kilns_EF!$E$4)</f>
        <v>3.5250000000000004E-3</v>
      </c>
      <c r="Q2881" s="13">
        <f t="shared" si="179"/>
        <v>31.326005250000001</v>
      </c>
    </row>
    <row r="2882" spans="1:17">
      <c r="A2882" s="13" t="s">
        <v>2893</v>
      </c>
      <c r="B2882" s="13">
        <v>24.537165819999998</v>
      </c>
      <c r="C2882" s="13">
        <v>89.541953500000005</v>
      </c>
      <c r="D2882" s="13" t="s">
        <v>2219</v>
      </c>
      <c r="E2882" s="13" t="s">
        <v>4927</v>
      </c>
      <c r="F2882" s="13" t="s">
        <v>42</v>
      </c>
      <c r="G2882" s="13" t="s">
        <v>4802</v>
      </c>
      <c r="H2882" s="13" t="s">
        <v>4816</v>
      </c>
      <c r="I2882" s="13">
        <f>(Brick_Kilns_EF!$B$13*Brick_Kilns_EF!$B$11*Brick_Kilns_EF!$B$12)</f>
        <v>8886.81</v>
      </c>
      <c r="J2882" s="13">
        <f>IF(D2882="ZZ",Brick_Kilns_EF!$E$5*(0.75),Brick_Kilns_EF!$E$5)</f>
        <v>7.2749999999999985E-3</v>
      </c>
      <c r="K2882" s="13">
        <f t="shared" si="177"/>
        <v>64.651542749999976</v>
      </c>
      <c r="L2882" s="13">
        <f>IF(D2882="ZZ",Brick_Kilns_EF!$E$2*(0.75),Brick_Kilns_EF!$E$2)</f>
        <v>5.0999999999999995E-3</v>
      </c>
      <c r="M2882" s="13">
        <f t="shared" ref="M2882:M2945" si="180">(I2882*L2882)</f>
        <v>45.32273099999999</v>
      </c>
      <c r="N2882" s="13">
        <f>IF(D2882="ZZ",Brick_Kilns_EF!$E$3*(0.75),Brick_Kilns_EF!$E$3)</f>
        <v>3.4499999999999999E-3</v>
      </c>
      <c r="O2882" s="13">
        <f t="shared" si="178"/>
        <v>30.659494499999997</v>
      </c>
      <c r="P2882" s="13">
        <f>IF(D2882="ZZ",Brick_Kilns_EF!$E$4*(0.75),Brick_Kilns_EF!$E$4)</f>
        <v>3.5250000000000004E-3</v>
      </c>
      <c r="Q2882" s="13">
        <f t="shared" si="179"/>
        <v>31.326005250000001</v>
      </c>
    </row>
    <row r="2883" spans="1:17">
      <c r="A2883" s="13" t="s">
        <v>2894</v>
      </c>
      <c r="B2883" s="13">
        <v>22.946952459999999</v>
      </c>
      <c r="C2883" s="13">
        <v>89.123200710000006</v>
      </c>
      <c r="D2883" s="13" t="s">
        <v>2219</v>
      </c>
      <c r="E2883" s="13" t="s">
        <v>4927</v>
      </c>
      <c r="F2883" s="13" t="s">
        <v>9</v>
      </c>
      <c r="G2883" s="13" t="s">
        <v>4802</v>
      </c>
      <c r="H2883" s="13" t="s">
        <v>4816</v>
      </c>
      <c r="I2883" s="13">
        <f>(Brick_Kilns_EF!$B$13*Brick_Kilns_EF!$B$11*Brick_Kilns_EF!$B$12)</f>
        <v>8886.81</v>
      </c>
      <c r="J2883" s="13">
        <f>IF(D2883="ZZ",Brick_Kilns_EF!$E$5*(0.75),Brick_Kilns_EF!$E$5)</f>
        <v>7.2749999999999985E-3</v>
      </c>
      <c r="K2883" s="13">
        <f t="shared" ref="K2883:K2946" si="181">J2883*I2883</f>
        <v>64.651542749999976</v>
      </c>
      <c r="L2883" s="13">
        <f>IF(D2883="ZZ",Brick_Kilns_EF!$E$2*(0.75),Brick_Kilns_EF!$E$2)</f>
        <v>5.0999999999999995E-3</v>
      </c>
      <c r="M2883" s="13">
        <f t="shared" si="180"/>
        <v>45.32273099999999</v>
      </c>
      <c r="N2883" s="13">
        <f>IF(D2883="ZZ",Brick_Kilns_EF!$E$3*(0.75),Brick_Kilns_EF!$E$3)</f>
        <v>3.4499999999999999E-3</v>
      </c>
      <c r="O2883" s="13">
        <f t="shared" ref="O2883:O2946" si="182">I2883*N2883</f>
        <v>30.659494499999997</v>
      </c>
      <c r="P2883" s="13">
        <f>IF(D2883="ZZ",Brick_Kilns_EF!$E$4*(0.75),Brick_Kilns_EF!$E$4)</f>
        <v>3.5250000000000004E-3</v>
      </c>
      <c r="Q2883" s="13">
        <f t="shared" ref="Q2883:Q2946" si="183">I2883*P2883</f>
        <v>31.326005250000001</v>
      </c>
    </row>
    <row r="2884" spans="1:17">
      <c r="A2884" s="13" t="s">
        <v>2895</v>
      </c>
      <c r="B2884" s="13">
        <v>24.375008990000001</v>
      </c>
      <c r="C2884" s="13">
        <v>88.667960949999994</v>
      </c>
      <c r="D2884" s="13" t="s">
        <v>2219</v>
      </c>
      <c r="E2884" s="13" t="s">
        <v>4927</v>
      </c>
      <c r="F2884" s="13" t="s">
        <v>42</v>
      </c>
      <c r="G2884" s="13" t="s">
        <v>4802</v>
      </c>
      <c r="H2884" s="13" t="s">
        <v>4816</v>
      </c>
      <c r="I2884" s="13">
        <f>(Brick_Kilns_EF!$B$13*Brick_Kilns_EF!$B$11*Brick_Kilns_EF!$B$12)</f>
        <v>8886.81</v>
      </c>
      <c r="J2884" s="13">
        <f>IF(D2884="ZZ",Brick_Kilns_EF!$E$5*(0.75),Brick_Kilns_EF!$E$5)</f>
        <v>7.2749999999999985E-3</v>
      </c>
      <c r="K2884" s="13">
        <f t="shared" si="181"/>
        <v>64.651542749999976</v>
      </c>
      <c r="L2884" s="13">
        <f>IF(D2884="ZZ",Brick_Kilns_EF!$E$2*(0.75),Brick_Kilns_EF!$E$2)</f>
        <v>5.0999999999999995E-3</v>
      </c>
      <c r="M2884" s="13">
        <f t="shared" si="180"/>
        <v>45.32273099999999</v>
      </c>
      <c r="N2884" s="13">
        <f>IF(D2884="ZZ",Brick_Kilns_EF!$E$3*(0.75),Brick_Kilns_EF!$E$3)</f>
        <v>3.4499999999999999E-3</v>
      </c>
      <c r="O2884" s="13">
        <f t="shared" si="182"/>
        <v>30.659494499999997</v>
      </c>
      <c r="P2884" s="13">
        <f>IF(D2884="ZZ",Brick_Kilns_EF!$E$4*(0.75),Brick_Kilns_EF!$E$4)</f>
        <v>3.5250000000000004E-3</v>
      </c>
      <c r="Q2884" s="13">
        <f t="shared" si="183"/>
        <v>31.326005250000001</v>
      </c>
    </row>
    <row r="2885" spans="1:17">
      <c r="A2885" s="13" t="s">
        <v>2896</v>
      </c>
      <c r="B2885" s="13">
        <v>23.51977514</v>
      </c>
      <c r="C2885" s="13">
        <v>88.807187870000007</v>
      </c>
      <c r="D2885" s="13" t="s">
        <v>2219</v>
      </c>
      <c r="E2885" s="13" t="s">
        <v>4927</v>
      </c>
      <c r="F2885" s="13" t="s">
        <v>9</v>
      </c>
      <c r="G2885" s="13" t="s">
        <v>4802</v>
      </c>
      <c r="H2885" s="13" t="s">
        <v>4816</v>
      </c>
      <c r="I2885" s="13">
        <f>(Brick_Kilns_EF!$B$13*Brick_Kilns_EF!$B$11*Brick_Kilns_EF!$B$12)</f>
        <v>8886.81</v>
      </c>
      <c r="J2885" s="13">
        <f>IF(D2885="ZZ",Brick_Kilns_EF!$E$5*(0.75),Brick_Kilns_EF!$E$5)</f>
        <v>7.2749999999999985E-3</v>
      </c>
      <c r="K2885" s="13">
        <f t="shared" si="181"/>
        <v>64.651542749999976</v>
      </c>
      <c r="L2885" s="13">
        <f>IF(D2885="ZZ",Brick_Kilns_EF!$E$2*(0.75),Brick_Kilns_EF!$E$2)</f>
        <v>5.0999999999999995E-3</v>
      </c>
      <c r="M2885" s="13">
        <f t="shared" si="180"/>
        <v>45.32273099999999</v>
      </c>
      <c r="N2885" s="13">
        <f>IF(D2885="ZZ",Brick_Kilns_EF!$E$3*(0.75),Brick_Kilns_EF!$E$3)</f>
        <v>3.4499999999999999E-3</v>
      </c>
      <c r="O2885" s="13">
        <f t="shared" si="182"/>
        <v>30.659494499999997</v>
      </c>
      <c r="P2885" s="13">
        <f>IF(D2885="ZZ",Brick_Kilns_EF!$E$4*(0.75),Brick_Kilns_EF!$E$4)</f>
        <v>3.5250000000000004E-3</v>
      </c>
      <c r="Q2885" s="13">
        <f t="shared" si="183"/>
        <v>31.326005250000001</v>
      </c>
    </row>
    <row r="2886" spans="1:17">
      <c r="A2886" s="13" t="s">
        <v>2897</v>
      </c>
      <c r="B2886" s="13">
        <v>24.470646739999999</v>
      </c>
      <c r="C2886" s="13">
        <v>90.088507860000007</v>
      </c>
      <c r="D2886" s="13" t="s">
        <v>2219</v>
      </c>
      <c r="E2886" s="13" t="s">
        <v>4927</v>
      </c>
      <c r="F2886" s="13" t="s">
        <v>7</v>
      </c>
      <c r="G2886" s="13" t="s">
        <v>4802</v>
      </c>
      <c r="H2886" s="13" t="s">
        <v>4816</v>
      </c>
      <c r="I2886" s="13">
        <f>(Brick_Kilns_EF!$B$13*Brick_Kilns_EF!$B$11*Brick_Kilns_EF!$B$12)</f>
        <v>8886.81</v>
      </c>
      <c r="J2886" s="13">
        <f>IF(D2886="ZZ",Brick_Kilns_EF!$E$5*(0.75),Brick_Kilns_EF!$E$5)</f>
        <v>7.2749999999999985E-3</v>
      </c>
      <c r="K2886" s="13">
        <f t="shared" si="181"/>
        <v>64.651542749999976</v>
      </c>
      <c r="L2886" s="13">
        <f>IF(D2886="ZZ",Brick_Kilns_EF!$E$2*(0.75),Brick_Kilns_EF!$E$2)</f>
        <v>5.0999999999999995E-3</v>
      </c>
      <c r="M2886" s="13">
        <f t="shared" si="180"/>
        <v>45.32273099999999</v>
      </c>
      <c r="N2886" s="13">
        <f>IF(D2886="ZZ",Brick_Kilns_EF!$E$3*(0.75),Brick_Kilns_EF!$E$3)</f>
        <v>3.4499999999999999E-3</v>
      </c>
      <c r="O2886" s="13">
        <f t="shared" si="182"/>
        <v>30.659494499999997</v>
      </c>
      <c r="P2886" s="13">
        <f>IF(D2886="ZZ",Brick_Kilns_EF!$E$4*(0.75),Brick_Kilns_EF!$E$4)</f>
        <v>3.5250000000000004E-3</v>
      </c>
      <c r="Q2886" s="13">
        <f t="shared" si="183"/>
        <v>31.326005250000001</v>
      </c>
    </row>
    <row r="2887" spans="1:17">
      <c r="A2887" s="13" t="s">
        <v>2898</v>
      </c>
      <c r="B2887" s="13">
        <v>23.620438289999999</v>
      </c>
      <c r="C2887" s="13">
        <v>88.800004979999997</v>
      </c>
      <c r="D2887" s="13" t="s">
        <v>2219</v>
      </c>
      <c r="E2887" s="13" t="s">
        <v>4927</v>
      </c>
      <c r="F2887" s="13" t="s">
        <v>9</v>
      </c>
      <c r="G2887" s="13" t="s">
        <v>4802</v>
      </c>
      <c r="H2887" s="13" t="s">
        <v>4816</v>
      </c>
      <c r="I2887" s="13">
        <f>(Brick_Kilns_EF!$B$13*Brick_Kilns_EF!$B$11*Brick_Kilns_EF!$B$12)</f>
        <v>8886.81</v>
      </c>
      <c r="J2887" s="13">
        <f>IF(D2887="ZZ",Brick_Kilns_EF!$E$5*(0.75),Brick_Kilns_EF!$E$5)</f>
        <v>7.2749999999999985E-3</v>
      </c>
      <c r="K2887" s="13">
        <f t="shared" si="181"/>
        <v>64.651542749999976</v>
      </c>
      <c r="L2887" s="13">
        <f>IF(D2887="ZZ",Brick_Kilns_EF!$E$2*(0.75),Brick_Kilns_EF!$E$2)</f>
        <v>5.0999999999999995E-3</v>
      </c>
      <c r="M2887" s="13">
        <f t="shared" si="180"/>
        <v>45.32273099999999</v>
      </c>
      <c r="N2887" s="13">
        <f>IF(D2887="ZZ",Brick_Kilns_EF!$E$3*(0.75),Brick_Kilns_EF!$E$3)</f>
        <v>3.4499999999999999E-3</v>
      </c>
      <c r="O2887" s="13">
        <f t="shared" si="182"/>
        <v>30.659494499999997</v>
      </c>
      <c r="P2887" s="13">
        <f>IF(D2887="ZZ",Brick_Kilns_EF!$E$4*(0.75),Brick_Kilns_EF!$E$4)</f>
        <v>3.5250000000000004E-3</v>
      </c>
      <c r="Q2887" s="13">
        <f t="shared" si="183"/>
        <v>31.326005250000001</v>
      </c>
    </row>
    <row r="2888" spans="1:17">
      <c r="A2888" s="13" t="s">
        <v>2899</v>
      </c>
      <c r="B2888" s="13">
        <v>23.976270710000001</v>
      </c>
      <c r="C2888" s="13">
        <v>89.279281069999996</v>
      </c>
      <c r="D2888" s="13" t="s">
        <v>2219</v>
      </c>
      <c r="E2888" s="13" t="s">
        <v>4927</v>
      </c>
      <c r="F2888" s="13" t="s">
        <v>42</v>
      </c>
      <c r="G2888" s="13" t="s">
        <v>4802</v>
      </c>
      <c r="H2888" s="13" t="s">
        <v>4816</v>
      </c>
      <c r="I2888" s="13">
        <f>(Brick_Kilns_EF!$B$13*Brick_Kilns_EF!$B$11*Brick_Kilns_EF!$B$12)</f>
        <v>8886.81</v>
      </c>
      <c r="J2888" s="13">
        <f>IF(D2888="ZZ",Brick_Kilns_EF!$E$5*(0.75),Brick_Kilns_EF!$E$5)</f>
        <v>7.2749999999999985E-3</v>
      </c>
      <c r="K2888" s="13">
        <f t="shared" si="181"/>
        <v>64.651542749999976</v>
      </c>
      <c r="L2888" s="13">
        <f>IF(D2888="ZZ",Brick_Kilns_EF!$E$2*(0.75),Brick_Kilns_EF!$E$2)</f>
        <v>5.0999999999999995E-3</v>
      </c>
      <c r="M2888" s="13">
        <f t="shared" si="180"/>
        <v>45.32273099999999</v>
      </c>
      <c r="N2888" s="13">
        <f>IF(D2888="ZZ",Brick_Kilns_EF!$E$3*(0.75),Brick_Kilns_EF!$E$3)</f>
        <v>3.4499999999999999E-3</v>
      </c>
      <c r="O2888" s="13">
        <f t="shared" si="182"/>
        <v>30.659494499999997</v>
      </c>
      <c r="P2888" s="13">
        <f>IF(D2888="ZZ",Brick_Kilns_EF!$E$4*(0.75),Brick_Kilns_EF!$E$4)</f>
        <v>3.5250000000000004E-3</v>
      </c>
      <c r="Q2888" s="13">
        <f t="shared" si="183"/>
        <v>31.326005250000001</v>
      </c>
    </row>
    <row r="2889" spans="1:17">
      <c r="A2889" s="13" t="s">
        <v>2900</v>
      </c>
      <c r="B2889" s="13">
        <v>23.974139040000001</v>
      </c>
      <c r="C2889" s="13">
        <v>89.282409310000006</v>
      </c>
      <c r="D2889" s="13" t="s">
        <v>2219</v>
      </c>
      <c r="E2889" s="13" t="s">
        <v>4927</v>
      </c>
      <c r="F2889" s="13" t="s">
        <v>42</v>
      </c>
      <c r="G2889" s="13" t="s">
        <v>4802</v>
      </c>
      <c r="H2889" s="13" t="s">
        <v>4816</v>
      </c>
      <c r="I2889" s="13">
        <f>(Brick_Kilns_EF!$B$13*Brick_Kilns_EF!$B$11*Brick_Kilns_EF!$B$12)</f>
        <v>8886.81</v>
      </c>
      <c r="J2889" s="13">
        <f>IF(D2889="ZZ",Brick_Kilns_EF!$E$5*(0.75),Brick_Kilns_EF!$E$5)</f>
        <v>7.2749999999999985E-3</v>
      </c>
      <c r="K2889" s="13">
        <f t="shared" si="181"/>
        <v>64.651542749999976</v>
      </c>
      <c r="L2889" s="13">
        <f>IF(D2889="ZZ",Brick_Kilns_EF!$E$2*(0.75),Brick_Kilns_EF!$E$2)</f>
        <v>5.0999999999999995E-3</v>
      </c>
      <c r="M2889" s="13">
        <f t="shared" si="180"/>
        <v>45.32273099999999</v>
      </c>
      <c r="N2889" s="13">
        <f>IF(D2889="ZZ",Brick_Kilns_EF!$E$3*(0.75),Brick_Kilns_EF!$E$3)</f>
        <v>3.4499999999999999E-3</v>
      </c>
      <c r="O2889" s="13">
        <f t="shared" si="182"/>
        <v>30.659494499999997</v>
      </c>
      <c r="P2889" s="13">
        <f>IF(D2889="ZZ",Brick_Kilns_EF!$E$4*(0.75),Brick_Kilns_EF!$E$4)</f>
        <v>3.5250000000000004E-3</v>
      </c>
      <c r="Q2889" s="13">
        <f t="shared" si="183"/>
        <v>31.326005250000001</v>
      </c>
    </row>
    <row r="2890" spans="1:17">
      <c r="A2890" s="13" t="s">
        <v>2901</v>
      </c>
      <c r="B2890" s="13">
        <v>23.976134550000001</v>
      </c>
      <c r="C2890" s="13">
        <v>89.281092439999995</v>
      </c>
      <c r="D2890" s="13" t="s">
        <v>2219</v>
      </c>
      <c r="E2890" s="13" t="s">
        <v>4927</v>
      </c>
      <c r="F2890" s="13" t="s">
        <v>42</v>
      </c>
      <c r="G2890" s="13" t="s">
        <v>4802</v>
      </c>
      <c r="H2890" s="13" t="s">
        <v>4816</v>
      </c>
      <c r="I2890" s="13">
        <f>(Brick_Kilns_EF!$B$13*Brick_Kilns_EF!$B$11*Brick_Kilns_EF!$B$12)</f>
        <v>8886.81</v>
      </c>
      <c r="J2890" s="13">
        <f>IF(D2890="ZZ",Brick_Kilns_EF!$E$5*(0.75),Brick_Kilns_EF!$E$5)</f>
        <v>7.2749999999999985E-3</v>
      </c>
      <c r="K2890" s="13">
        <f t="shared" si="181"/>
        <v>64.651542749999976</v>
      </c>
      <c r="L2890" s="13">
        <f>IF(D2890="ZZ",Brick_Kilns_EF!$E$2*(0.75),Brick_Kilns_EF!$E$2)</f>
        <v>5.0999999999999995E-3</v>
      </c>
      <c r="M2890" s="13">
        <f t="shared" si="180"/>
        <v>45.32273099999999</v>
      </c>
      <c r="N2890" s="13">
        <f>IF(D2890="ZZ",Brick_Kilns_EF!$E$3*(0.75),Brick_Kilns_EF!$E$3)</f>
        <v>3.4499999999999999E-3</v>
      </c>
      <c r="O2890" s="13">
        <f t="shared" si="182"/>
        <v>30.659494499999997</v>
      </c>
      <c r="P2890" s="13">
        <f>IF(D2890="ZZ",Brick_Kilns_EF!$E$4*(0.75),Brick_Kilns_EF!$E$4)</f>
        <v>3.5250000000000004E-3</v>
      </c>
      <c r="Q2890" s="13">
        <f t="shared" si="183"/>
        <v>31.326005250000001</v>
      </c>
    </row>
    <row r="2891" spans="1:17">
      <c r="A2891" s="13" t="s">
        <v>2902</v>
      </c>
      <c r="B2891" s="13">
        <v>23.054941679999999</v>
      </c>
      <c r="C2891" s="13">
        <v>88.925442669999995</v>
      </c>
      <c r="D2891" s="13" t="s">
        <v>2219</v>
      </c>
      <c r="E2891" s="13" t="s">
        <v>4927</v>
      </c>
      <c r="F2891" s="13" t="s">
        <v>9</v>
      </c>
      <c r="G2891" s="13" t="s">
        <v>4802</v>
      </c>
      <c r="H2891" s="13" t="s">
        <v>4816</v>
      </c>
      <c r="I2891" s="13">
        <f>(Brick_Kilns_EF!$B$13*Brick_Kilns_EF!$B$11*Brick_Kilns_EF!$B$12)</f>
        <v>8886.81</v>
      </c>
      <c r="J2891" s="13">
        <f>IF(D2891="ZZ",Brick_Kilns_EF!$E$5*(0.75),Brick_Kilns_EF!$E$5)</f>
        <v>7.2749999999999985E-3</v>
      </c>
      <c r="K2891" s="13">
        <f t="shared" si="181"/>
        <v>64.651542749999976</v>
      </c>
      <c r="L2891" s="13">
        <f>IF(D2891="ZZ",Brick_Kilns_EF!$E$2*(0.75),Brick_Kilns_EF!$E$2)</f>
        <v>5.0999999999999995E-3</v>
      </c>
      <c r="M2891" s="13">
        <f t="shared" si="180"/>
        <v>45.32273099999999</v>
      </c>
      <c r="N2891" s="13">
        <f>IF(D2891="ZZ",Brick_Kilns_EF!$E$3*(0.75),Brick_Kilns_EF!$E$3)</f>
        <v>3.4499999999999999E-3</v>
      </c>
      <c r="O2891" s="13">
        <f t="shared" si="182"/>
        <v>30.659494499999997</v>
      </c>
      <c r="P2891" s="13">
        <f>IF(D2891="ZZ",Brick_Kilns_EF!$E$4*(0.75),Brick_Kilns_EF!$E$4)</f>
        <v>3.5250000000000004E-3</v>
      </c>
      <c r="Q2891" s="13">
        <f t="shared" si="183"/>
        <v>31.326005250000001</v>
      </c>
    </row>
    <row r="2892" spans="1:17">
      <c r="A2892" s="13" t="s">
        <v>2903</v>
      </c>
      <c r="B2892" s="13">
        <v>23.3422427</v>
      </c>
      <c r="C2892" s="13">
        <v>89.683481529999995</v>
      </c>
      <c r="D2892" s="13" t="s">
        <v>2219</v>
      </c>
      <c r="E2892" s="13" t="s">
        <v>4927</v>
      </c>
      <c r="F2892" s="13" t="s">
        <v>7</v>
      </c>
      <c r="G2892" s="13" t="s">
        <v>4802</v>
      </c>
      <c r="H2892" s="13" t="s">
        <v>4816</v>
      </c>
      <c r="I2892" s="13">
        <f>(Brick_Kilns_EF!$B$13*Brick_Kilns_EF!$B$11*Brick_Kilns_EF!$B$12)</f>
        <v>8886.81</v>
      </c>
      <c r="J2892" s="13">
        <f>IF(D2892="ZZ",Brick_Kilns_EF!$E$5*(0.75),Brick_Kilns_EF!$E$5)</f>
        <v>7.2749999999999985E-3</v>
      </c>
      <c r="K2892" s="13">
        <f t="shared" si="181"/>
        <v>64.651542749999976</v>
      </c>
      <c r="L2892" s="13">
        <f>IF(D2892="ZZ",Brick_Kilns_EF!$E$2*(0.75),Brick_Kilns_EF!$E$2)</f>
        <v>5.0999999999999995E-3</v>
      </c>
      <c r="M2892" s="13">
        <f t="shared" si="180"/>
        <v>45.32273099999999</v>
      </c>
      <c r="N2892" s="13">
        <f>IF(D2892="ZZ",Brick_Kilns_EF!$E$3*(0.75),Brick_Kilns_EF!$E$3)</f>
        <v>3.4499999999999999E-3</v>
      </c>
      <c r="O2892" s="13">
        <f t="shared" si="182"/>
        <v>30.659494499999997</v>
      </c>
      <c r="P2892" s="13">
        <f>IF(D2892="ZZ",Brick_Kilns_EF!$E$4*(0.75),Brick_Kilns_EF!$E$4)</f>
        <v>3.5250000000000004E-3</v>
      </c>
      <c r="Q2892" s="13">
        <f t="shared" si="183"/>
        <v>31.326005250000001</v>
      </c>
    </row>
    <row r="2893" spans="1:17">
      <c r="A2893" s="13" t="s">
        <v>2904</v>
      </c>
      <c r="B2893" s="13">
        <v>23.710730359999999</v>
      </c>
      <c r="C2893" s="13">
        <v>90.095647349999993</v>
      </c>
      <c r="D2893" s="13" t="s">
        <v>2219</v>
      </c>
      <c r="E2893" s="13" t="s">
        <v>4927</v>
      </c>
      <c r="F2893" s="13" t="s">
        <v>7</v>
      </c>
      <c r="G2893" s="13" t="s">
        <v>4802</v>
      </c>
      <c r="H2893" s="13" t="s">
        <v>4816</v>
      </c>
      <c r="I2893" s="13">
        <f>(Brick_Kilns_EF!$B$13*Brick_Kilns_EF!$B$11*Brick_Kilns_EF!$B$12)</f>
        <v>8886.81</v>
      </c>
      <c r="J2893" s="13">
        <f>IF(D2893="ZZ",Brick_Kilns_EF!$E$5*(0.75),Brick_Kilns_EF!$E$5)</f>
        <v>7.2749999999999985E-3</v>
      </c>
      <c r="K2893" s="13">
        <f t="shared" si="181"/>
        <v>64.651542749999976</v>
      </c>
      <c r="L2893" s="13">
        <f>IF(D2893="ZZ",Brick_Kilns_EF!$E$2*(0.75),Brick_Kilns_EF!$E$2)</f>
        <v>5.0999999999999995E-3</v>
      </c>
      <c r="M2893" s="13">
        <f t="shared" si="180"/>
        <v>45.32273099999999</v>
      </c>
      <c r="N2893" s="13">
        <f>IF(D2893="ZZ",Brick_Kilns_EF!$E$3*(0.75),Brick_Kilns_EF!$E$3)</f>
        <v>3.4499999999999999E-3</v>
      </c>
      <c r="O2893" s="13">
        <f t="shared" si="182"/>
        <v>30.659494499999997</v>
      </c>
      <c r="P2893" s="13">
        <f>IF(D2893="ZZ",Brick_Kilns_EF!$E$4*(0.75),Brick_Kilns_EF!$E$4)</f>
        <v>3.5250000000000004E-3</v>
      </c>
      <c r="Q2893" s="13">
        <f t="shared" si="183"/>
        <v>31.326005250000001</v>
      </c>
    </row>
    <row r="2894" spans="1:17">
      <c r="A2894" s="13" t="s">
        <v>2905</v>
      </c>
      <c r="B2894" s="13">
        <v>22.961760819999999</v>
      </c>
      <c r="C2894" s="13">
        <v>89.224053600000005</v>
      </c>
      <c r="D2894" s="13" t="s">
        <v>2219</v>
      </c>
      <c r="E2894" s="13" t="s">
        <v>4927</v>
      </c>
      <c r="F2894" s="13" t="s">
        <v>9</v>
      </c>
      <c r="G2894" s="13" t="s">
        <v>4802</v>
      </c>
      <c r="H2894" s="13" t="s">
        <v>4816</v>
      </c>
      <c r="I2894" s="13">
        <f>(Brick_Kilns_EF!$B$13*Brick_Kilns_EF!$B$11*Brick_Kilns_EF!$B$12)</f>
        <v>8886.81</v>
      </c>
      <c r="J2894" s="13">
        <f>IF(D2894="ZZ",Brick_Kilns_EF!$E$5*(0.75),Brick_Kilns_EF!$E$5)</f>
        <v>7.2749999999999985E-3</v>
      </c>
      <c r="K2894" s="13">
        <f t="shared" si="181"/>
        <v>64.651542749999976</v>
      </c>
      <c r="L2894" s="13">
        <f>IF(D2894="ZZ",Brick_Kilns_EF!$E$2*(0.75),Brick_Kilns_EF!$E$2)</f>
        <v>5.0999999999999995E-3</v>
      </c>
      <c r="M2894" s="13">
        <f t="shared" si="180"/>
        <v>45.32273099999999</v>
      </c>
      <c r="N2894" s="13">
        <f>IF(D2894="ZZ",Brick_Kilns_EF!$E$3*(0.75),Brick_Kilns_EF!$E$3)</f>
        <v>3.4499999999999999E-3</v>
      </c>
      <c r="O2894" s="13">
        <f t="shared" si="182"/>
        <v>30.659494499999997</v>
      </c>
      <c r="P2894" s="13">
        <f>IF(D2894="ZZ",Brick_Kilns_EF!$E$4*(0.75),Brick_Kilns_EF!$E$4)</f>
        <v>3.5250000000000004E-3</v>
      </c>
      <c r="Q2894" s="13">
        <f t="shared" si="183"/>
        <v>31.326005250000001</v>
      </c>
    </row>
    <row r="2895" spans="1:17">
      <c r="A2895" s="13" t="s">
        <v>2906</v>
      </c>
      <c r="B2895" s="13">
        <v>23.781175000000001</v>
      </c>
      <c r="C2895" s="13">
        <v>88.932438739999995</v>
      </c>
      <c r="D2895" s="13" t="s">
        <v>2219</v>
      </c>
      <c r="E2895" s="13" t="s">
        <v>4927</v>
      </c>
      <c r="F2895" s="13" t="s">
        <v>9</v>
      </c>
      <c r="G2895" s="13" t="s">
        <v>4802</v>
      </c>
      <c r="H2895" s="13" t="s">
        <v>4816</v>
      </c>
      <c r="I2895" s="13">
        <f>(Brick_Kilns_EF!$B$13*Brick_Kilns_EF!$B$11*Brick_Kilns_EF!$B$12)</f>
        <v>8886.81</v>
      </c>
      <c r="J2895" s="13">
        <f>IF(D2895="ZZ",Brick_Kilns_EF!$E$5*(0.75),Brick_Kilns_EF!$E$5)</f>
        <v>7.2749999999999985E-3</v>
      </c>
      <c r="K2895" s="13">
        <f t="shared" si="181"/>
        <v>64.651542749999976</v>
      </c>
      <c r="L2895" s="13">
        <f>IF(D2895="ZZ",Brick_Kilns_EF!$E$2*(0.75),Brick_Kilns_EF!$E$2)</f>
        <v>5.0999999999999995E-3</v>
      </c>
      <c r="M2895" s="13">
        <f t="shared" si="180"/>
        <v>45.32273099999999</v>
      </c>
      <c r="N2895" s="13">
        <f>IF(D2895="ZZ",Brick_Kilns_EF!$E$3*(0.75),Brick_Kilns_EF!$E$3)</f>
        <v>3.4499999999999999E-3</v>
      </c>
      <c r="O2895" s="13">
        <f t="shared" si="182"/>
        <v>30.659494499999997</v>
      </c>
      <c r="P2895" s="13">
        <f>IF(D2895="ZZ",Brick_Kilns_EF!$E$4*(0.75),Brick_Kilns_EF!$E$4)</f>
        <v>3.5250000000000004E-3</v>
      </c>
      <c r="Q2895" s="13">
        <f t="shared" si="183"/>
        <v>31.326005250000001</v>
      </c>
    </row>
    <row r="2896" spans="1:17">
      <c r="A2896" s="13" t="s">
        <v>2907</v>
      </c>
      <c r="B2896" s="13">
        <v>23.88932337</v>
      </c>
      <c r="C2896" s="13">
        <v>90.212211890000006</v>
      </c>
      <c r="D2896" s="13" t="s">
        <v>2219</v>
      </c>
      <c r="E2896" s="13" t="s">
        <v>4927</v>
      </c>
      <c r="F2896" s="13" t="s">
        <v>7</v>
      </c>
      <c r="G2896" s="13" t="s">
        <v>4802</v>
      </c>
      <c r="H2896" s="13" t="s">
        <v>4816</v>
      </c>
      <c r="I2896" s="13">
        <f>(Brick_Kilns_EF!$B$13*Brick_Kilns_EF!$B$11*Brick_Kilns_EF!$B$12)</f>
        <v>8886.81</v>
      </c>
      <c r="J2896" s="13">
        <f>IF(D2896="ZZ",Brick_Kilns_EF!$E$5*(0.75),Brick_Kilns_EF!$E$5)</f>
        <v>7.2749999999999985E-3</v>
      </c>
      <c r="K2896" s="13">
        <f t="shared" si="181"/>
        <v>64.651542749999976</v>
      </c>
      <c r="L2896" s="13">
        <f>IF(D2896="ZZ",Brick_Kilns_EF!$E$2*(0.75),Brick_Kilns_EF!$E$2)</f>
        <v>5.0999999999999995E-3</v>
      </c>
      <c r="M2896" s="13">
        <f t="shared" si="180"/>
        <v>45.32273099999999</v>
      </c>
      <c r="N2896" s="13">
        <f>IF(D2896="ZZ",Brick_Kilns_EF!$E$3*(0.75),Brick_Kilns_EF!$E$3)</f>
        <v>3.4499999999999999E-3</v>
      </c>
      <c r="O2896" s="13">
        <f t="shared" si="182"/>
        <v>30.659494499999997</v>
      </c>
      <c r="P2896" s="13">
        <f>IF(D2896="ZZ",Brick_Kilns_EF!$E$4*(0.75),Brick_Kilns_EF!$E$4)</f>
        <v>3.5250000000000004E-3</v>
      </c>
      <c r="Q2896" s="13">
        <f t="shared" si="183"/>
        <v>31.326005250000001</v>
      </c>
    </row>
    <row r="2897" spans="1:17">
      <c r="A2897" s="13" t="s">
        <v>2908</v>
      </c>
      <c r="B2897" s="13">
        <v>23.221045950000001</v>
      </c>
      <c r="C2897" s="13">
        <v>90.471222429999997</v>
      </c>
      <c r="D2897" s="13" t="s">
        <v>2219</v>
      </c>
      <c r="E2897" s="13" t="s">
        <v>4927</v>
      </c>
      <c r="F2897" s="13" t="s">
        <v>7</v>
      </c>
      <c r="G2897" s="13" t="s">
        <v>4802</v>
      </c>
      <c r="H2897" s="13" t="s">
        <v>4816</v>
      </c>
      <c r="I2897" s="13">
        <f>(Brick_Kilns_EF!$B$13*Brick_Kilns_EF!$B$11*Brick_Kilns_EF!$B$12)</f>
        <v>8886.81</v>
      </c>
      <c r="J2897" s="13">
        <f>IF(D2897="ZZ",Brick_Kilns_EF!$E$5*(0.75),Brick_Kilns_EF!$E$5)</f>
        <v>7.2749999999999985E-3</v>
      </c>
      <c r="K2897" s="13">
        <f t="shared" si="181"/>
        <v>64.651542749999976</v>
      </c>
      <c r="L2897" s="13">
        <f>IF(D2897="ZZ",Brick_Kilns_EF!$E$2*(0.75),Brick_Kilns_EF!$E$2)</f>
        <v>5.0999999999999995E-3</v>
      </c>
      <c r="M2897" s="13">
        <f t="shared" si="180"/>
        <v>45.32273099999999</v>
      </c>
      <c r="N2897" s="13">
        <f>IF(D2897="ZZ",Brick_Kilns_EF!$E$3*(0.75),Brick_Kilns_EF!$E$3)</f>
        <v>3.4499999999999999E-3</v>
      </c>
      <c r="O2897" s="13">
        <f t="shared" si="182"/>
        <v>30.659494499999997</v>
      </c>
      <c r="P2897" s="13">
        <f>IF(D2897="ZZ",Brick_Kilns_EF!$E$4*(0.75),Brick_Kilns_EF!$E$4)</f>
        <v>3.5250000000000004E-3</v>
      </c>
      <c r="Q2897" s="13">
        <f t="shared" si="183"/>
        <v>31.326005250000001</v>
      </c>
    </row>
    <row r="2898" spans="1:17">
      <c r="A2898" s="13" t="s">
        <v>2909</v>
      </c>
      <c r="B2898" s="13">
        <v>23.748316110000001</v>
      </c>
      <c r="C2898" s="13">
        <v>90.007337840000005</v>
      </c>
      <c r="D2898" s="13" t="s">
        <v>2219</v>
      </c>
      <c r="E2898" s="13" t="s">
        <v>4927</v>
      </c>
      <c r="F2898" s="13" t="s">
        <v>7</v>
      </c>
      <c r="G2898" s="13" t="s">
        <v>4802</v>
      </c>
      <c r="H2898" s="13" t="s">
        <v>4816</v>
      </c>
      <c r="I2898" s="13">
        <f>(Brick_Kilns_EF!$B$13*Brick_Kilns_EF!$B$11*Brick_Kilns_EF!$B$12)</f>
        <v>8886.81</v>
      </c>
      <c r="J2898" s="13">
        <f>IF(D2898="ZZ",Brick_Kilns_EF!$E$5*(0.75),Brick_Kilns_EF!$E$5)</f>
        <v>7.2749999999999985E-3</v>
      </c>
      <c r="K2898" s="13">
        <f t="shared" si="181"/>
        <v>64.651542749999976</v>
      </c>
      <c r="L2898" s="13">
        <f>IF(D2898="ZZ",Brick_Kilns_EF!$E$2*(0.75),Brick_Kilns_EF!$E$2)</f>
        <v>5.0999999999999995E-3</v>
      </c>
      <c r="M2898" s="13">
        <f t="shared" si="180"/>
        <v>45.32273099999999</v>
      </c>
      <c r="N2898" s="13">
        <f>IF(D2898="ZZ",Brick_Kilns_EF!$E$3*(0.75),Brick_Kilns_EF!$E$3)</f>
        <v>3.4499999999999999E-3</v>
      </c>
      <c r="O2898" s="13">
        <f t="shared" si="182"/>
        <v>30.659494499999997</v>
      </c>
      <c r="P2898" s="13">
        <f>IF(D2898="ZZ",Brick_Kilns_EF!$E$4*(0.75),Brick_Kilns_EF!$E$4)</f>
        <v>3.5250000000000004E-3</v>
      </c>
      <c r="Q2898" s="13">
        <f t="shared" si="183"/>
        <v>31.326005250000001</v>
      </c>
    </row>
    <row r="2899" spans="1:17">
      <c r="A2899" s="13" t="s">
        <v>2910</v>
      </c>
      <c r="B2899" s="13">
        <v>22.984050549999999</v>
      </c>
      <c r="C2899" s="13">
        <v>89.563049109999994</v>
      </c>
      <c r="D2899" s="13" t="s">
        <v>2219</v>
      </c>
      <c r="E2899" s="13" t="s">
        <v>4927</v>
      </c>
      <c r="F2899" s="13" t="s">
        <v>9</v>
      </c>
      <c r="G2899" s="13" t="s">
        <v>4802</v>
      </c>
      <c r="H2899" s="13" t="s">
        <v>4816</v>
      </c>
      <c r="I2899" s="13">
        <f>(Brick_Kilns_EF!$B$13*Brick_Kilns_EF!$B$11*Brick_Kilns_EF!$B$12)</f>
        <v>8886.81</v>
      </c>
      <c r="J2899" s="13">
        <f>IF(D2899="ZZ",Brick_Kilns_EF!$E$5*(0.75),Brick_Kilns_EF!$E$5)</f>
        <v>7.2749999999999985E-3</v>
      </c>
      <c r="K2899" s="13">
        <f t="shared" si="181"/>
        <v>64.651542749999976</v>
      </c>
      <c r="L2899" s="13">
        <f>IF(D2899="ZZ",Brick_Kilns_EF!$E$2*(0.75),Brick_Kilns_EF!$E$2)</f>
        <v>5.0999999999999995E-3</v>
      </c>
      <c r="M2899" s="13">
        <f t="shared" si="180"/>
        <v>45.32273099999999</v>
      </c>
      <c r="N2899" s="13">
        <f>IF(D2899="ZZ",Brick_Kilns_EF!$E$3*(0.75),Brick_Kilns_EF!$E$3)</f>
        <v>3.4499999999999999E-3</v>
      </c>
      <c r="O2899" s="13">
        <f t="shared" si="182"/>
        <v>30.659494499999997</v>
      </c>
      <c r="P2899" s="13">
        <f>IF(D2899="ZZ",Brick_Kilns_EF!$E$4*(0.75),Brick_Kilns_EF!$E$4)</f>
        <v>3.5250000000000004E-3</v>
      </c>
      <c r="Q2899" s="13">
        <f t="shared" si="183"/>
        <v>31.326005250000001</v>
      </c>
    </row>
    <row r="2900" spans="1:17">
      <c r="A2900" s="13" t="s">
        <v>2911</v>
      </c>
      <c r="B2900" s="13">
        <v>23.473434529999999</v>
      </c>
      <c r="C2900" s="13">
        <v>88.869886199999996</v>
      </c>
      <c r="D2900" s="13" t="s">
        <v>2219</v>
      </c>
      <c r="E2900" s="13" t="s">
        <v>4927</v>
      </c>
      <c r="F2900" s="13" t="s">
        <v>9</v>
      </c>
      <c r="G2900" s="13" t="s">
        <v>4802</v>
      </c>
      <c r="H2900" s="13" t="s">
        <v>4816</v>
      </c>
      <c r="I2900" s="13">
        <f>(Brick_Kilns_EF!$B$13*Brick_Kilns_EF!$B$11*Brick_Kilns_EF!$B$12)</f>
        <v>8886.81</v>
      </c>
      <c r="J2900" s="13">
        <f>IF(D2900="ZZ",Brick_Kilns_EF!$E$5*(0.75),Brick_Kilns_EF!$E$5)</f>
        <v>7.2749999999999985E-3</v>
      </c>
      <c r="K2900" s="13">
        <f t="shared" si="181"/>
        <v>64.651542749999976</v>
      </c>
      <c r="L2900" s="13">
        <f>IF(D2900="ZZ",Brick_Kilns_EF!$E$2*(0.75),Brick_Kilns_EF!$E$2)</f>
        <v>5.0999999999999995E-3</v>
      </c>
      <c r="M2900" s="13">
        <f t="shared" si="180"/>
        <v>45.32273099999999</v>
      </c>
      <c r="N2900" s="13">
        <f>IF(D2900="ZZ",Brick_Kilns_EF!$E$3*(0.75),Brick_Kilns_EF!$E$3)</f>
        <v>3.4499999999999999E-3</v>
      </c>
      <c r="O2900" s="13">
        <f t="shared" si="182"/>
        <v>30.659494499999997</v>
      </c>
      <c r="P2900" s="13">
        <f>IF(D2900="ZZ",Brick_Kilns_EF!$E$4*(0.75),Brick_Kilns_EF!$E$4)</f>
        <v>3.5250000000000004E-3</v>
      </c>
      <c r="Q2900" s="13">
        <f t="shared" si="183"/>
        <v>31.326005250000001</v>
      </c>
    </row>
    <row r="2901" spans="1:17">
      <c r="A2901" s="13" t="s">
        <v>2912</v>
      </c>
      <c r="B2901" s="13">
        <v>23.30297672</v>
      </c>
      <c r="C2901" s="13">
        <v>89.261658080000004</v>
      </c>
      <c r="D2901" s="13" t="s">
        <v>2219</v>
      </c>
      <c r="E2901" s="13" t="s">
        <v>4927</v>
      </c>
      <c r="F2901" s="13" t="s">
        <v>9</v>
      </c>
      <c r="G2901" s="13" t="s">
        <v>4802</v>
      </c>
      <c r="H2901" s="13" t="s">
        <v>4816</v>
      </c>
      <c r="I2901" s="13">
        <f>(Brick_Kilns_EF!$B$13*Brick_Kilns_EF!$B$11*Brick_Kilns_EF!$B$12)</f>
        <v>8886.81</v>
      </c>
      <c r="J2901" s="13">
        <f>IF(D2901="ZZ",Brick_Kilns_EF!$E$5*(0.75),Brick_Kilns_EF!$E$5)</f>
        <v>7.2749999999999985E-3</v>
      </c>
      <c r="K2901" s="13">
        <f t="shared" si="181"/>
        <v>64.651542749999976</v>
      </c>
      <c r="L2901" s="13">
        <f>IF(D2901="ZZ",Brick_Kilns_EF!$E$2*(0.75),Brick_Kilns_EF!$E$2)</f>
        <v>5.0999999999999995E-3</v>
      </c>
      <c r="M2901" s="13">
        <f t="shared" si="180"/>
        <v>45.32273099999999</v>
      </c>
      <c r="N2901" s="13">
        <f>IF(D2901="ZZ",Brick_Kilns_EF!$E$3*(0.75),Brick_Kilns_EF!$E$3)</f>
        <v>3.4499999999999999E-3</v>
      </c>
      <c r="O2901" s="13">
        <f t="shared" si="182"/>
        <v>30.659494499999997</v>
      </c>
      <c r="P2901" s="13">
        <f>IF(D2901="ZZ",Brick_Kilns_EF!$E$4*(0.75),Brick_Kilns_EF!$E$4)</f>
        <v>3.5250000000000004E-3</v>
      </c>
      <c r="Q2901" s="13">
        <f t="shared" si="183"/>
        <v>31.326005250000001</v>
      </c>
    </row>
    <row r="2902" spans="1:17">
      <c r="A2902" s="13" t="s">
        <v>2913</v>
      </c>
      <c r="B2902" s="13">
        <v>23.61350749</v>
      </c>
      <c r="C2902" s="13">
        <v>90.421934230000005</v>
      </c>
      <c r="D2902" s="13" t="s">
        <v>2219</v>
      </c>
      <c r="E2902" s="13" t="s">
        <v>4927</v>
      </c>
      <c r="F2902" s="13" t="s">
        <v>7</v>
      </c>
      <c r="G2902" s="13" t="s">
        <v>4802</v>
      </c>
      <c r="H2902" s="13" t="s">
        <v>4816</v>
      </c>
      <c r="I2902" s="13">
        <f>(Brick_Kilns_EF!$B$13*Brick_Kilns_EF!$B$11*Brick_Kilns_EF!$B$12)</f>
        <v>8886.81</v>
      </c>
      <c r="J2902" s="13">
        <f>IF(D2902="ZZ",Brick_Kilns_EF!$E$5*(0.75),Brick_Kilns_EF!$E$5)</f>
        <v>7.2749999999999985E-3</v>
      </c>
      <c r="K2902" s="13">
        <f t="shared" si="181"/>
        <v>64.651542749999976</v>
      </c>
      <c r="L2902" s="13">
        <f>IF(D2902="ZZ",Brick_Kilns_EF!$E$2*(0.75),Brick_Kilns_EF!$E$2)</f>
        <v>5.0999999999999995E-3</v>
      </c>
      <c r="M2902" s="13">
        <f t="shared" si="180"/>
        <v>45.32273099999999</v>
      </c>
      <c r="N2902" s="13">
        <f>IF(D2902="ZZ",Brick_Kilns_EF!$E$3*(0.75),Brick_Kilns_EF!$E$3)</f>
        <v>3.4499999999999999E-3</v>
      </c>
      <c r="O2902" s="13">
        <f t="shared" si="182"/>
        <v>30.659494499999997</v>
      </c>
      <c r="P2902" s="13">
        <f>IF(D2902="ZZ",Brick_Kilns_EF!$E$4*(0.75),Brick_Kilns_EF!$E$4)</f>
        <v>3.5250000000000004E-3</v>
      </c>
      <c r="Q2902" s="13">
        <f t="shared" si="183"/>
        <v>31.326005250000001</v>
      </c>
    </row>
    <row r="2903" spans="1:17">
      <c r="A2903" s="13" t="s">
        <v>2914</v>
      </c>
      <c r="B2903" s="13">
        <v>24.922338939999999</v>
      </c>
      <c r="C2903" s="13">
        <v>88.717693550000007</v>
      </c>
      <c r="D2903" s="13" t="s">
        <v>2219</v>
      </c>
      <c r="E2903" s="13" t="s">
        <v>4927</v>
      </c>
      <c r="F2903" s="13" t="s">
        <v>42</v>
      </c>
      <c r="G2903" s="13" t="s">
        <v>4802</v>
      </c>
      <c r="H2903" s="13" t="s">
        <v>4816</v>
      </c>
      <c r="I2903" s="13">
        <f>(Brick_Kilns_EF!$B$13*Brick_Kilns_EF!$B$11*Brick_Kilns_EF!$B$12)</f>
        <v>8886.81</v>
      </c>
      <c r="J2903" s="13">
        <f>IF(D2903="ZZ",Brick_Kilns_EF!$E$5*(0.75),Brick_Kilns_EF!$E$5)</f>
        <v>7.2749999999999985E-3</v>
      </c>
      <c r="K2903" s="13">
        <f t="shared" si="181"/>
        <v>64.651542749999976</v>
      </c>
      <c r="L2903" s="13">
        <f>IF(D2903="ZZ",Brick_Kilns_EF!$E$2*(0.75),Brick_Kilns_EF!$E$2)</f>
        <v>5.0999999999999995E-3</v>
      </c>
      <c r="M2903" s="13">
        <f t="shared" si="180"/>
        <v>45.32273099999999</v>
      </c>
      <c r="N2903" s="13">
        <f>IF(D2903="ZZ",Brick_Kilns_EF!$E$3*(0.75),Brick_Kilns_EF!$E$3)</f>
        <v>3.4499999999999999E-3</v>
      </c>
      <c r="O2903" s="13">
        <f t="shared" si="182"/>
        <v>30.659494499999997</v>
      </c>
      <c r="P2903" s="13">
        <f>IF(D2903="ZZ",Brick_Kilns_EF!$E$4*(0.75),Brick_Kilns_EF!$E$4)</f>
        <v>3.5250000000000004E-3</v>
      </c>
      <c r="Q2903" s="13">
        <f t="shared" si="183"/>
        <v>31.326005250000001</v>
      </c>
    </row>
    <row r="2904" spans="1:17">
      <c r="A2904" s="13" t="s">
        <v>2915</v>
      </c>
      <c r="B2904" s="13">
        <v>23.399295460000001</v>
      </c>
      <c r="C2904" s="13">
        <v>89.064679130000002</v>
      </c>
      <c r="D2904" s="13" t="s">
        <v>2219</v>
      </c>
      <c r="E2904" s="13" t="s">
        <v>4927</v>
      </c>
      <c r="F2904" s="13" t="s">
        <v>9</v>
      </c>
      <c r="G2904" s="13" t="s">
        <v>4802</v>
      </c>
      <c r="H2904" s="13" t="s">
        <v>4816</v>
      </c>
      <c r="I2904" s="13">
        <f>(Brick_Kilns_EF!$B$13*Brick_Kilns_EF!$B$11*Brick_Kilns_EF!$B$12)</f>
        <v>8886.81</v>
      </c>
      <c r="J2904" s="13">
        <f>IF(D2904="ZZ",Brick_Kilns_EF!$E$5*(0.75),Brick_Kilns_EF!$E$5)</f>
        <v>7.2749999999999985E-3</v>
      </c>
      <c r="K2904" s="13">
        <f t="shared" si="181"/>
        <v>64.651542749999976</v>
      </c>
      <c r="L2904" s="13">
        <f>IF(D2904="ZZ",Brick_Kilns_EF!$E$2*(0.75),Brick_Kilns_EF!$E$2)</f>
        <v>5.0999999999999995E-3</v>
      </c>
      <c r="M2904" s="13">
        <f t="shared" si="180"/>
        <v>45.32273099999999</v>
      </c>
      <c r="N2904" s="13">
        <f>IF(D2904="ZZ",Brick_Kilns_EF!$E$3*(0.75),Brick_Kilns_EF!$E$3)</f>
        <v>3.4499999999999999E-3</v>
      </c>
      <c r="O2904" s="13">
        <f t="shared" si="182"/>
        <v>30.659494499999997</v>
      </c>
      <c r="P2904" s="13">
        <f>IF(D2904="ZZ",Brick_Kilns_EF!$E$4*(0.75),Brick_Kilns_EF!$E$4)</f>
        <v>3.5250000000000004E-3</v>
      </c>
      <c r="Q2904" s="13">
        <f t="shared" si="183"/>
        <v>31.326005250000001</v>
      </c>
    </row>
    <row r="2905" spans="1:17">
      <c r="A2905" s="13" t="s">
        <v>2916</v>
      </c>
      <c r="B2905" s="13">
        <v>23.61999896</v>
      </c>
      <c r="C2905" s="13">
        <v>90.441012029999996</v>
      </c>
      <c r="D2905" s="13" t="s">
        <v>2219</v>
      </c>
      <c r="E2905" s="13" t="s">
        <v>4927</v>
      </c>
      <c r="F2905" s="13" t="s">
        <v>7</v>
      </c>
      <c r="G2905" s="13" t="s">
        <v>4802</v>
      </c>
      <c r="H2905" s="13" t="s">
        <v>4816</v>
      </c>
      <c r="I2905" s="13">
        <f>(Brick_Kilns_EF!$B$13*Brick_Kilns_EF!$B$11*Brick_Kilns_EF!$B$12)</f>
        <v>8886.81</v>
      </c>
      <c r="J2905" s="13">
        <f>IF(D2905="ZZ",Brick_Kilns_EF!$E$5*(0.75),Brick_Kilns_EF!$E$5)</f>
        <v>7.2749999999999985E-3</v>
      </c>
      <c r="K2905" s="13">
        <f t="shared" si="181"/>
        <v>64.651542749999976</v>
      </c>
      <c r="L2905" s="13">
        <f>IF(D2905="ZZ",Brick_Kilns_EF!$E$2*(0.75),Brick_Kilns_EF!$E$2)</f>
        <v>5.0999999999999995E-3</v>
      </c>
      <c r="M2905" s="13">
        <f t="shared" si="180"/>
        <v>45.32273099999999</v>
      </c>
      <c r="N2905" s="13">
        <f>IF(D2905="ZZ",Brick_Kilns_EF!$E$3*(0.75),Brick_Kilns_EF!$E$3)</f>
        <v>3.4499999999999999E-3</v>
      </c>
      <c r="O2905" s="13">
        <f t="shared" si="182"/>
        <v>30.659494499999997</v>
      </c>
      <c r="P2905" s="13">
        <f>IF(D2905="ZZ",Brick_Kilns_EF!$E$4*(0.75),Brick_Kilns_EF!$E$4)</f>
        <v>3.5250000000000004E-3</v>
      </c>
      <c r="Q2905" s="13">
        <f t="shared" si="183"/>
        <v>31.326005250000001</v>
      </c>
    </row>
    <row r="2906" spans="1:17">
      <c r="A2906" s="13" t="s">
        <v>2917</v>
      </c>
      <c r="B2906" s="13">
        <v>23.62086759</v>
      </c>
      <c r="C2906" s="13">
        <v>90.442264410000007</v>
      </c>
      <c r="D2906" s="13" t="s">
        <v>2219</v>
      </c>
      <c r="E2906" s="13" t="s">
        <v>4927</v>
      </c>
      <c r="F2906" s="13" t="s">
        <v>7</v>
      </c>
      <c r="G2906" s="13" t="s">
        <v>4802</v>
      </c>
      <c r="H2906" s="13" t="s">
        <v>4816</v>
      </c>
      <c r="I2906" s="13">
        <f>(Brick_Kilns_EF!$B$13*Brick_Kilns_EF!$B$11*Brick_Kilns_EF!$B$12)</f>
        <v>8886.81</v>
      </c>
      <c r="J2906" s="13">
        <f>IF(D2906="ZZ",Brick_Kilns_EF!$E$5*(0.75),Brick_Kilns_EF!$E$5)</f>
        <v>7.2749999999999985E-3</v>
      </c>
      <c r="K2906" s="13">
        <f t="shared" si="181"/>
        <v>64.651542749999976</v>
      </c>
      <c r="L2906" s="13">
        <f>IF(D2906="ZZ",Brick_Kilns_EF!$E$2*(0.75),Brick_Kilns_EF!$E$2)</f>
        <v>5.0999999999999995E-3</v>
      </c>
      <c r="M2906" s="13">
        <f t="shared" si="180"/>
        <v>45.32273099999999</v>
      </c>
      <c r="N2906" s="13">
        <f>IF(D2906="ZZ",Brick_Kilns_EF!$E$3*(0.75),Brick_Kilns_EF!$E$3)</f>
        <v>3.4499999999999999E-3</v>
      </c>
      <c r="O2906" s="13">
        <f t="shared" si="182"/>
        <v>30.659494499999997</v>
      </c>
      <c r="P2906" s="13">
        <f>IF(D2906="ZZ",Brick_Kilns_EF!$E$4*(0.75),Brick_Kilns_EF!$E$4)</f>
        <v>3.5250000000000004E-3</v>
      </c>
      <c r="Q2906" s="13">
        <f t="shared" si="183"/>
        <v>31.326005250000001</v>
      </c>
    </row>
    <row r="2907" spans="1:17">
      <c r="A2907" s="13" t="s">
        <v>2918</v>
      </c>
      <c r="B2907" s="13">
        <v>23.62144511</v>
      </c>
      <c r="C2907" s="13">
        <v>90.443000780000006</v>
      </c>
      <c r="D2907" s="13" t="s">
        <v>2219</v>
      </c>
      <c r="E2907" s="13" t="s">
        <v>4927</v>
      </c>
      <c r="F2907" s="13" t="s">
        <v>7</v>
      </c>
      <c r="G2907" s="13" t="s">
        <v>4802</v>
      </c>
      <c r="H2907" s="13" t="s">
        <v>4816</v>
      </c>
      <c r="I2907" s="13">
        <f>(Brick_Kilns_EF!$B$13*Brick_Kilns_EF!$B$11*Brick_Kilns_EF!$B$12)</f>
        <v>8886.81</v>
      </c>
      <c r="J2907" s="13">
        <f>IF(D2907="ZZ",Brick_Kilns_EF!$E$5*(0.75),Brick_Kilns_EF!$E$5)</f>
        <v>7.2749999999999985E-3</v>
      </c>
      <c r="K2907" s="13">
        <f t="shared" si="181"/>
        <v>64.651542749999976</v>
      </c>
      <c r="L2907" s="13">
        <f>IF(D2907="ZZ",Brick_Kilns_EF!$E$2*(0.75),Brick_Kilns_EF!$E$2)</f>
        <v>5.0999999999999995E-3</v>
      </c>
      <c r="M2907" s="13">
        <f t="shared" si="180"/>
        <v>45.32273099999999</v>
      </c>
      <c r="N2907" s="13">
        <f>IF(D2907="ZZ",Brick_Kilns_EF!$E$3*(0.75),Brick_Kilns_EF!$E$3)</f>
        <v>3.4499999999999999E-3</v>
      </c>
      <c r="O2907" s="13">
        <f t="shared" si="182"/>
        <v>30.659494499999997</v>
      </c>
      <c r="P2907" s="13">
        <f>IF(D2907="ZZ",Brick_Kilns_EF!$E$4*(0.75),Brick_Kilns_EF!$E$4)</f>
        <v>3.5250000000000004E-3</v>
      </c>
      <c r="Q2907" s="13">
        <f t="shared" si="183"/>
        <v>31.326005250000001</v>
      </c>
    </row>
    <row r="2908" spans="1:17">
      <c r="A2908" s="13" t="s">
        <v>2919</v>
      </c>
      <c r="B2908" s="13">
        <v>23.62350636</v>
      </c>
      <c r="C2908" s="13">
        <v>90.441786030000003</v>
      </c>
      <c r="D2908" s="13" t="s">
        <v>2219</v>
      </c>
      <c r="E2908" s="13" t="s">
        <v>4927</v>
      </c>
      <c r="F2908" s="13" t="s">
        <v>7</v>
      </c>
      <c r="G2908" s="13" t="s">
        <v>4802</v>
      </c>
      <c r="H2908" s="13" t="s">
        <v>4816</v>
      </c>
      <c r="I2908" s="13">
        <f>(Brick_Kilns_EF!$B$13*Brick_Kilns_EF!$B$11*Brick_Kilns_EF!$B$12)</f>
        <v>8886.81</v>
      </c>
      <c r="J2908" s="13">
        <f>IF(D2908="ZZ",Brick_Kilns_EF!$E$5*(0.75),Brick_Kilns_EF!$E$5)</f>
        <v>7.2749999999999985E-3</v>
      </c>
      <c r="K2908" s="13">
        <f t="shared" si="181"/>
        <v>64.651542749999976</v>
      </c>
      <c r="L2908" s="13">
        <f>IF(D2908="ZZ",Brick_Kilns_EF!$E$2*(0.75),Brick_Kilns_EF!$E$2)</f>
        <v>5.0999999999999995E-3</v>
      </c>
      <c r="M2908" s="13">
        <f t="shared" si="180"/>
        <v>45.32273099999999</v>
      </c>
      <c r="N2908" s="13">
        <f>IF(D2908="ZZ",Brick_Kilns_EF!$E$3*(0.75),Brick_Kilns_EF!$E$3)</f>
        <v>3.4499999999999999E-3</v>
      </c>
      <c r="O2908" s="13">
        <f t="shared" si="182"/>
        <v>30.659494499999997</v>
      </c>
      <c r="P2908" s="13">
        <f>IF(D2908="ZZ",Brick_Kilns_EF!$E$4*(0.75),Brick_Kilns_EF!$E$4)</f>
        <v>3.5250000000000004E-3</v>
      </c>
      <c r="Q2908" s="13">
        <f t="shared" si="183"/>
        <v>31.326005250000001</v>
      </c>
    </row>
    <row r="2909" spans="1:17">
      <c r="A2909" s="13" t="s">
        <v>2920</v>
      </c>
      <c r="B2909" s="13">
        <v>23.285311979999999</v>
      </c>
      <c r="C2909" s="13">
        <v>89.681817800000005</v>
      </c>
      <c r="D2909" s="13" t="s">
        <v>2219</v>
      </c>
      <c r="E2909" s="13" t="s">
        <v>4927</v>
      </c>
      <c r="F2909" s="13" t="s">
        <v>7</v>
      </c>
      <c r="G2909" s="13" t="s">
        <v>4802</v>
      </c>
      <c r="H2909" s="13" t="s">
        <v>4816</v>
      </c>
      <c r="I2909" s="13">
        <f>(Brick_Kilns_EF!$B$13*Brick_Kilns_EF!$B$11*Brick_Kilns_EF!$B$12)</f>
        <v>8886.81</v>
      </c>
      <c r="J2909" s="13">
        <f>IF(D2909="ZZ",Brick_Kilns_EF!$E$5*(0.75),Brick_Kilns_EF!$E$5)</f>
        <v>7.2749999999999985E-3</v>
      </c>
      <c r="K2909" s="13">
        <f t="shared" si="181"/>
        <v>64.651542749999976</v>
      </c>
      <c r="L2909" s="13">
        <f>IF(D2909="ZZ",Brick_Kilns_EF!$E$2*(0.75),Brick_Kilns_EF!$E$2)</f>
        <v>5.0999999999999995E-3</v>
      </c>
      <c r="M2909" s="13">
        <f t="shared" si="180"/>
        <v>45.32273099999999</v>
      </c>
      <c r="N2909" s="13">
        <f>IF(D2909="ZZ",Brick_Kilns_EF!$E$3*(0.75),Brick_Kilns_EF!$E$3)</f>
        <v>3.4499999999999999E-3</v>
      </c>
      <c r="O2909" s="13">
        <f t="shared" si="182"/>
        <v>30.659494499999997</v>
      </c>
      <c r="P2909" s="13">
        <f>IF(D2909="ZZ",Brick_Kilns_EF!$E$4*(0.75),Brick_Kilns_EF!$E$4)</f>
        <v>3.5250000000000004E-3</v>
      </c>
      <c r="Q2909" s="13">
        <f t="shared" si="183"/>
        <v>31.326005250000001</v>
      </c>
    </row>
    <row r="2910" spans="1:17">
      <c r="A2910" s="13" t="s">
        <v>2921</v>
      </c>
      <c r="B2910" s="13">
        <v>22.98563476</v>
      </c>
      <c r="C2910" s="13">
        <v>88.888722900000005</v>
      </c>
      <c r="D2910" s="13" t="s">
        <v>2219</v>
      </c>
      <c r="E2910" s="13" t="s">
        <v>4927</v>
      </c>
      <c r="F2910" s="13" t="s">
        <v>9</v>
      </c>
      <c r="G2910" s="13" t="s">
        <v>4802</v>
      </c>
      <c r="H2910" s="13" t="s">
        <v>4816</v>
      </c>
      <c r="I2910" s="13">
        <f>(Brick_Kilns_EF!$B$13*Brick_Kilns_EF!$B$11*Brick_Kilns_EF!$B$12)</f>
        <v>8886.81</v>
      </c>
      <c r="J2910" s="13">
        <f>IF(D2910="ZZ",Brick_Kilns_EF!$E$5*(0.75),Brick_Kilns_EF!$E$5)</f>
        <v>7.2749999999999985E-3</v>
      </c>
      <c r="K2910" s="13">
        <f t="shared" si="181"/>
        <v>64.651542749999976</v>
      </c>
      <c r="L2910" s="13">
        <f>IF(D2910="ZZ",Brick_Kilns_EF!$E$2*(0.75),Brick_Kilns_EF!$E$2)</f>
        <v>5.0999999999999995E-3</v>
      </c>
      <c r="M2910" s="13">
        <f t="shared" si="180"/>
        <v>45.32273099999999</v>
      </c>
      <c r="N2910" s="13">
        <f>IF(D2910="ZZ",Brick_Kilns_EF!$E$3*(0.75),Brick_Kilns_EF!$E$3)</f>
        <v>3.4499999999999999E-3</v>
      </c>
      <c r="O2910" s="13">
        <f t="shared" si="182"/>
        <v>30.659494499999997</v>
      </c>
      <c r="P2910" s="13">
        <f>IF(D2910="ZZ",Brick_Kilns_EF!$E$4*(0.75),Brick_Kilns_EF!$E$4)</f>
        <v>3.5250000000000004E-3</v>
      </c>
      <c r="Q2910" s="13">
        <f t="shared" si="183"/>
        <v>31.326005250000001</v>
      </c>
    </row>
    <row r="2911" spans="1:17">
      <c r="A2911" s="13" t="s">
        <v>2922</v>
      </c>
      <c r="B2911" s="13">
        <v>23.67214525</v>
      </c>
      <c r="C2911" s="13">
        <v>89.706196300000002</v>
      </c>
      <c r="D2911" s="13" t="s">
        <v>2219</v>
      </c>
      <c r="E2911" s="13" t="s">
        <v>4927</v>
      </c>
      <c r="F2911" s="13" t="s">
        <v>7</v>
      </c>
      <c r="G2911" s="13" t="s">
        <v>4802</v>
      </c>
      <c r="H2911" s="13" t="s">
        <v>4816</v>
      </c>
      <c r="I2911" s="13">
        <f>(Brick_Kilns_EF!$B$13*Brick_Kilns_EF!$B$11*Brick_Kilns_EF!$B$12)</f>
        <v>8886.81</v>
      </c>
      <c r="J2911" s="13">
        <f>IF(D2911="ZZ",Brick_Kilns_EF!$E$5*(0.75),Brick_Kilns_EF!$E$5)</f>
        <v>7.2749999999999985E-3</v>
      </c>
      <c r="K2911" s="13">
        <f t="shared" si="181"/>
        <v>64.651542749999976</v>
      </c>
      <c r="L2911" s="13">
        <f>IF(D2911="ZZ",Brick_Kilns_EF!$E$2*(0.75),Brick_Kilns_EF!$E$2)</f>
        <v>5.0999999999999995E-3</v>
      </c>
      <c r="M2911" s="13">
        <f t="shared" si="180"/>
        <v>45.32273099999999</v>
      </c>
      <c r="N2911" s="13">
        <f>IF(D2911="ZZ",Brick_Kilns_EF!$E$3*(0.75),Brick_Kilns_EF!$E$3)</f>
        <v>3.4499999999999999E-3</v>
      </c>
      <c r="O2911" s="13">
        <f t="shared" si="182"/>
        <v>30.659494499999997</v>
      </c>
      <c r="P2911" s="13">
        <f>IF(D2911="ZZ",Brick_Kilns_EF!$E$4*(0.75),Brick_Kilns_EF!$E$4)</f>
        <v>3.5250000000000004E-3</v>
      </c>
      <c r="Q2911" s="13">
        <f t="shared" si="183"/>
        <v>31.326005250000001</v>
      </c>
    </row>
    <row r="2912" spans="1:17">
      <c r="A2912" s="13" t="s">
        <v>2923</v>
      </c>
      <c r="B2912" s="13">
        <v>23.88458468</v>
      </c>
      <c r="C2912" s="13">
        <v>90.341511429999997</v>
      </c>
      <c r="D2912" s="13" t="s">
        <v>2219</v>
      </c>
      <c r="E2912" s="13" t="s">
        <v>4927</v>
      </c>
      <c r="F2912" s="13" t="s">
        <v>7</v>
      </c>
      <c r="G2912" s="13" t="s">
        <v>4802</v>
      </c>
      <c r="H2912" s="13" t="s">
        <v>4816</v>
      </c>
      <c r="I2912" s="13">
        <f>(Brick_Kilns_EF!$B$13*Brick_Kilns_EF!$B$11*Brick_Kilns_EF!$B$12)</f>
        <v>8886.81</v>
      </c>
      <c r="J2912" s="13">
        <f>IF(D2912="ZZ",Brick_Kilns_EF!$E$5*(0.75),Brick_Kilns_EF!$E$5)</f>
        <v>7.2749999999999985E-3</v>
      </c>
      <c r="K2912" s="13">
        <f t="shared" si="181"/>
        <v>64.651542749999976</v>
      </c>
      <c r="L2912" s="13">
        <f>IF(D2912="ZZ",Brick_Kilns_EF!$E$2*(0.75),Brick_Kilns_EF!$E$2)</f>
        <v>5.0999999999999995E-3</v>
      </c>
      <c r="M2912" s="13">
        <f t="shared" si="180"/>
        <v>45.32273099999999</v>
      </c>
      <c r="N2912" s="13">
        <f>IF(D2912="ZZ",Brick_Kilns_EF!$E$3*(0.75),Brick_Kilns_EF!$E$3)</f>
        <v>3.4499999999999999E-3</v>
      </c>
      <c r="O2912" s="13">
        <f t="shared" si="182"/>
        <v>30.659494499999997</v>
      </c>
      <c r="P2912" s="13">
        <f>IF(D2912="ZZ",Brick_Kilns_EF!$E$4*(0.75),Brick_Kilns_EF!$E$4)</f>
        <v>3.5250000000000004E-3</v>
      </c>
      <c r="Q2912" s="13">
        <f t="shared" si="183"/>
        <v>31.326005250000001</v>
      </c>
    </row>
    <row r="2913" spans="1:17">
      <c r="A2913" s="13" t="s">
        <v>2924</v>
      </c>
      <c r="B2913" s="13">
        <v>22.999402979999999</v>
      </c>
      <c r="C2913" s="13">
        <v>89.081539019999994</v>
      </c>
      <c r="D2913" s="13" t="s">
        <v>2219</v>
      </c>
      <c r="E2913" s="13" t="s">
        <v>4927</v>
      </c>
      <c r="F2913" s="13" t="s">
        <v>9</v>
      </c>
      <c r="G2913" s="13" t="s">
        <v>4802</v>
      </c>
      <c r="H2913" s="13" t="s">
        <v>4816</v>
      </c>
      <c r="I2913" s="13">
        <f>(Brick_Kilns_EF!$B$13*Brick_Kilns_EF!$B$11*Brick_Kilns_EF!$B$12)</f>
        <v>8886.81</v>
      </c>
      <c r="J2913" s="13">
        <f>IF(D2913="ZZ",Brick_Kilns_EF!$E$5*(0.75),Brick_Kilns_EF!$E$5)</f>
        <v>7.2749999999999985E-3</v>
      </c>
      <c r="K2913" s="13">
        <f t="shared" si="181"/>
        <v>64.651542749999976</v>
      </c>
      <c r="L2913" s="13">
        <f>IF(D2913="ZZ",Brick_Kilns_EF!$E$2*(0.75),Brick_Kilns_EF!$E$2)</f>
        <v>5.0999999999999995E-3</v>
      </c>
      <c r="M2913" s="13">
        <f t="shared" si="180"/>
        <v>45.32273099999999</v>
      </c>
      <c r="N2913" s="13">
        <f>IF(D2913="ZZ",Brick_Kilns_EF!$E$3*(0.75),Brick_Kilns_EF!$E$3)</f>
        <v>3.4499999999999999E-3</v>
      </c>
      <c r="O2913" s="13">
        <f t="shared" si="182"/>
        <v>30.659494499999997</v>
      </c>
      <c r="P2913" s="13">
        <f>IF(D2913="ZZ",Brick_Kilns_EF!$E$4*(0.75),Brick_Kilns_EF!$E$4)</f>
        <v>3.5250000000000004E-3</v>
      </c>
      <c r="Q2913" s="13">
        <f t="shared" si="183"/>
        <v>31.326005250000001</v>
      </c>
    </row>
    <row r="2914" spans="1:17">
      <c r="A2914" s="13" t="s">
        <v>2925</v>
      </c>
      <c r="B2914" s="13">
        <v>23.353305670000001</v>
      </c>
      <c r="C2914" s="13">
        <v>89.344909860000001</v>
      </c>
      <c r="D2914" s="13" t="s">
        <v>2219</v>
      </c>
      <c r="E2914" s="13" t="s">
        <v>4927</v>
      </c>
      <c r="F2914" s="13" t="s">
        <v>9</v>
      </c>
      <c r="G2914" s="13" t="s">
        <v>4802</v>
      </c>
      <c r="H2914" s="13" t="s">
        <v>4816</v>
      </c>
      <c r="I2914" s="13">
        <f>(Brick_Kilns_EF!$B$13*Brick_Kilns_EF!$B$11*Brick_Kilns_EF!$B$12)</f>
        <v>8886.81</v>
      </c>
      <c r="J2914" s="13">
        <f>IF(D2914="ZZ",Brick_Kilns_EF!$E$5*(0.75),Brick_Kilns_EF!$E$5)</f>
        <v>7.2749999999999985E-3</v>
      </c>
      <c r="K2914" s="13">
        <f t="shared" si="181"/>
        <v>64.651542749999976</v>
      </c>
      <c r="L2914" s="13">
        <f>IF(D2914="ZZ",Brick_Kilns_EF!$E$2*(0.75),Brick_Kilns_EF!$E$2)</f>
        <v>5.0999999999999995E-3</v>
      </c>
      <c r="M2914" s="13">
        <f t="shared" si="180"/>
        <v>45.32273099999999</v>
      </c>
      <c r="N2914" s="13">
        <f>IF(D2914="ZZ",Brick_Kilns_EF!$E$3*(0.75),Brick_Kilns_EF!$E$3)</f>
        <v>3.4499999999999999E-3</v>
      </c>
      <c r="O2914" s="13">
        <f t="shared" si="182"/>
        <v>30.659494499999997</v>
      </c>
      <c r="P2914" s="13">
        <f>IF(D2914="ZZ",Brick_Kilns_EF!$E$4*(0.75),Brick_Kilns_EF!$E$4)</f>
        <v>3.5250000000000004E-3</v>
      </c>
      <c r="Q2914" s="13">
        <f t="shared" si="183"/>
        <v>31.326005250000001</v>
      </c>
    </row>
    <row r="2915" spans="1:17">
      <c r="A2915" s="13" t="s">
        <v>2926</v>
      </c>
      <c r="B2915" s="13">
        <v>23.28493825</v>
      </c>
      <c r="C2915" s="13">
        <v>88.759076309999998</v>
      </c>
      <c r="D2915" s="13" t="s">
        <v>2219</v>
      </c>
      <c r="E2915" s="13" t="s">
        <v>4927</v>
      </c>
      <c r="F2915" s="13" t="s">
        <v>9</v>
      </c>
      <c r="G2915" s="13" t="s">
        <v>4802</v>
      </c>
      <c r="H2915" s="13" t="s">
        <v>4816</v>
      </c>
      <c r="I2915" s="13">
        <f>(Brick_Kilns_EF!$B$13*Brick_Kilns_EF!$B$11*Brick_Kilns_EF!$B$12)</f>
        <v>8886.81</v>
      </c>
      <c r="J2915" s="13">
        <f>IF(D2915="ZZ",Brick_Kilns_EF!$E$5*(0.75),Brick_Kilns_EF!$E$5)</f>
        <v>7.2749999999999985E-3</v>
      </c>
      <c r="K2915" s="13">
        <f t="shared" si="181"/>
        <v>64.651542749999976</v>
      </c>
      <c r="L2915" s="13">
        <f>IF(D2915="ZZ",Brick_Kilns_EF!$E$2*(0.75),Brick_Kilns_EF!$E$2)</f>
        <v>5.0999999999999995E-3</v>
      </c>
      <c r="M2915" s="13">
        <f t="shared" si="180"/>
        <v>45.32273099999999</v>
      </c>
      <c r="N2915" s="13">
        <f>IF(D2915="ZZ",Brick_Kilns_EF!$E$3*(0.75),Brick_Kilns_EF!$E$3)</f>
        <v>3.4499999999999999E-3</v>
      </c>
      <c r="O2915" s="13">
        <f t="shared" si="182"/>
        <v>30.659494499999997</v>
      </c>
      <c r="P2915" s="13">
        <f>IF(D2915="ZZ",Brick_Kilns_EF!$E$4*(0.75),Brick_Kilns_EF!$E$4)</f>
        <v>3.5250000000000004E-3</v>
      </c>
      <c r="Q2915" s="13">
        <f t="shared" si="183"/>
        <v>31.326005250000001</v>
      </c>
    </row>
    <row r="2916" spans="1:17">
      <c r="A2916" s="13" t="s">
        <v>2927</v>
      </c>
      <c r="B2916" s="13">
        <v>23.286675509999998</v>
      </c>
      <c r="C2916" s="13">
        <v>88.760129809999995</v>
      </c>
      <c r="D2916" s="13" t="s">
        <v>2219</v>
      </c>
      <c r="E2916" s="13" t="s">
        <v>4927</v>
      </c>
      <c r="F2916" s="13" t="s">
        <v>9</v>
      </c>
      <c r="G2916" s="13" t="s">
        <v>4802</v>
      </c>
      <c r="H2916" s="13" t="s">
        <v>4816</v>
      </c>
      <c r="I2916" s="13">
        <f>(Brick_Kilns_EF!$B$13*Brick_Kilns_EF!$B$11*Brick_Kilns_EF!$B$12)</f>
        <v>8886.81</v>
      </c>
      <c r="J2916" s="13">
        <f>IF(D2916="ZZ",Brick_Kilns_EF!$E$5*(0.75),Brick_Kilns_EF!$E$5)</f>
        <v>7.2749999999999985E-3</v>
      </c>
      <c r="K2916" s="13">
        <f t="shared" si="181"/>
        <v>64.651542749999976</v>
      </c>
      <c r="L2916" s="13">
        <f>IF(D2916="ZZ",Brick_Kilns_EF!$E$2*(0.75),Brick_Kilns_EF!$E$2)</f>
        <v>5.0999999999999995E-3</v>
      </c>
      <c r="M2916" s="13">
        <f t="shared" si="180"/>
        <v>45.32273099999999</v>
      </c>
      <c r="N2916" s="13">
        <f>IF(D2916="ZZ",Brick_Kilns_EF!$E$3*(0.75),Brick_Kilns_EF!$E$3)</f>
        <v>3.4499999999999999E-3</v>
      </c>
      <c r="O2916" s="13">
        <f t="shared" si="182"/>
        <v>30.659494499999997</v>
      </c>
      <c r="P2916" s="13">
        <f>IF(D2916="ZZ",Brick_Kilns_EF!$E$4*(0.75),Brick_Kilns_EF!$E$4)</f>
        <v>3.5250000000000004E-3</v>
      </c>
      <c r="Q2916" s="13">
        <f t="shared" si="183"/>
        <v>31.326005250000001</v>
      </c>
    </row>
    <row r="2917" spans="1:17">
      <c r="A2917" s="13" t="s">
        <v>2928</v>
      </c>
      <c r="B2917" s="13">
        <v>23.906793579999999</v>
      </c>
      <c r="C2917" s="13">
        <v>90.121010299999995</v>
      </c>
      <c r="D2917" s="13" t="s">
        <v>2219</v>
      </c>
      <c r="E2917" s="13" t="s">
        <v>4927</v>
      </c>
      <c r="F2917" s="13" t="s">
        <v>7</v>
      </c>
      <c r="G2917" s="13" t="s">
        <v>4802</v>
      </c>
      <c r="H2917" s="13" t="s">
        <v>4816</v>
      </c>
      <c r="I2917" s="13">
        <f>(Brick_Kilns_EF!$B$13*Brick_Kilns_EF!$B$11*Brick_Kilns_EF!$B$12)</f>
        <v>8886.81</v>
      </c>
      <c r="J2917" s="13">
        <f>IF(D2917="ZZ",Brick_Kilns_EF!$E$5*(0.75),Brick_Kilns_EF!$E$5)</f>
        <v>7.2749999999999985E-3</v>
      </c>
      <c r="K2917" s="13">
        <f t="shared" si="181"/>
        <v>64.651542749999976</v>
      </c>
      <c r="L2917" s="13">
        <f>IF(D2917="ZZ",Brick_Kilns_EF!$E$2*(0.75),Brick_Kilns_EF!$E$2)</f>
        <v>5.0999999999999995E-3</v>
      </c>
      <c r="M2917" s="13">
        <f t="shared" si="180"/>
        <v>45.32273099999999</v>
      </c>
      <c r="N2917" s="13">
        <f>IF(D2917="ZZ",Brick_Kilns_EF!$E$3*(0.75),Brick_Kilns_EF!$E$3)</f>
        <v>3.4499999999999999E-3</v>
      </c>
      <c r="O2917" s="13">
        <f t="shared" si="182"/>
        <v>30.659494499999997</v>
      </c>
      <c r="P2917" s="13">
        <f>IF(D2917="ZZ",Brick_Kilns_EF!$E$4*(0.75),Brick_Kilns_EF!$E$4)</f>
        <v>3.5250000000000004E-3</v>
      </c>
      <c r="Q2917" s="13">
        <f t="shared" si="183"/>
        <v>31.326005250000001</v>
      </c>
    </row>
    <row r="2918" spans="1:17">
      <c r="A2918" s="13" t="s">
        <v>2929</v>
      </c>
      <c r="B2918" s="13">
        <v>23.750869300000002</v>
      </c>
      <c r="C2918" s="13">
        <v>90.200300010000007</v>
      </c>
      <c r="D2918" s="13" t="s">
        <v>2219</v>
      </c>
      <c r="E2918" s="13" t="s">
        <v>4927</v>
      </c>
      <c r="F2918" s="13" t="s">
        <v>7</v>
      </c>
      <c r="G2918" s="13" t="s">
        <v>4802</v>
      </c>
      <c r="H2918" s="13" t="s">
        <v>4816</v>
      </c>
      <c r="I2918" s="13">
        <f>(Brick_Kilns_EF!$B$13*Brick_Kilns_EF!$B$11*Brick_Kilns_EF!$B$12)</f>
        <v>8886.81</v>
      </c>
      <c r="J2918" s="13">
        <f>IF(D2918="ZZ",Brick_Kilns_EF!$E$5*(0.75),Brick_Kilns_EF!$E$5)</f>
        <v>7.2749999999999985E-3</v>
      </c>
      <c r="K2918" s="13">
        <f t="shared" si="181"/>
        <v>64.651542749999976</v>
      </c>
      <c r="L2918" s="13">
        <f>IF(D2918="ZZ",Brick_Kilns_EF!$E$2*(0.75),Brick_Kilns_EF!$E$2)</f>
        <v>5.0999999999999995E-3</v>
      </c>
      <c r="M2918" s="13">
        <f t="shared" si="180"/>
        <v>45.32273099999999</v>
      </c>
      <c r="N2918" s="13">
        <f>IF(D2918="ZZ",Brick_Kilns_EF!$E$3*(0.75),Brick_Kilns_EF!$E$3)</f>
        <v>3.4499999999999999E-3</v>
      </c>
      <c r="O2918" s="13">
        <f t="shared" si="182"/>
        <v>30.659494499999997</v>
      </c>
      <c r="P2918" s="13">
        <f>IF(D2918="ZZ",Brick_Kilns_EF!$E$4*(0.75),Brick_Kilns_EF!$E$4)</f>
        <v>3.5250000000000004E-3</v>
      </c>
      <c r="Q2918" s="13">
        <f t="shared" si="183"/>
        <v>31.326005250000001</v>
      </c>
    </row>
    <row r="2919" spans="1:17">
      <c r="A2919" s="13" t="s">
        <v>2930</v>
      </c>
      <c r="B2919" s="13">
        <v>23.61918223</v>
      </c>
      <c r="C2919" s="13">
        <v>89.862931900000007</v>
      </c>
      <c r="D2919" s="13" t="s">
        <v>2219</v>
      </c>
      <c r="E2919" s="13" t="s">
        <v>4927</v>
      </c>
      <c r="F2919" s="13" t="s">
        <v>7</v>
      </c>
      <c r="G2919" s="13" t="s">
        <v>4802</v>
      </c>
      <c r="H2919" s="13" t="s">
        <v>4816</v>
      </c>
      <c r="I2919" s="13">
        <f>(Brick_Kilns_EF!$B$13*Brick_Kilns_EF!$B$11*Brick_Kilns_EF!$B$12)</f>
        <v>8886.81</v>
      </c>
      <c r="J2919" s="13">
        <f>IF(D2919="ZZ",Brick_Kilns_EF!$E$5*(0.75),Brick_Kilns_EF!$E$5)</f>
        <v>7.2749999999999985E-3</v>
      </c>
      <c r="K2919" s="13">
        <f t="shared" si="181"/>
        <v>64.651542749999976</v>
      </c>
      <c r="L2919" s="13">
        <f>IF(D2919="ZZ",Brick_Kilns_EF!$E$2*(0.75),Brick_Kilns_EF!$E$2)</f>
        <v>5.0999999999999995E-3</v>
      </c>
      <c r="M2919" s="13">
        <f t="shared" si="180"/>
        <v>45.32273099999999</v>
      </c>
      <c r="N2919" s="13">
        <f>IF(D2919="ZZ",Brick_Kilns_EF!$E$3*(0.75),Brick_Kilns_EF!$E$3)</f>
        <v>3.4499999999999999E-3</v>
      </c>
      <c r="O2919" s="13">
        <f t="shared" si="182"/>
        <v>30.659494499999997</v>
      </c>
      <c r="P2919" s="13">
        <f>IF(D2919="ZZ",Brick_Kilns_EF!$E$4*(0.75),Brick_Kilns_EF!$E$4)</f>
        <v>3.5250000000000004E-3</v>
      </c>
      <c r="Q2919" s="13">
        <f t="shared" si="183"/>
        <v>31.326005250000001</v>
      </c>
    </row>
    <row r="2920" spans="1:17">
      <c r="A2920" s="13" t="s">
        <v>2931</v>
      </c>
      <c r="B2920" s="13">
        <v>23.00333015</v>
      </c>
      <c r="C2920" s="13">
        <v>88.989871050000005</v>
      </c>
      <c r="D2920" s="13" t="s">
        <v>2219</v>
      </c>
      <c r="E2920" s="13" t="s">
        <v>4927</v>
      </c>
      <c r="F2920" s="13" t="s">
        <v>9</v>
      </c>
      <c r="G2920" s="13" t="s">
        <v>4802</v>
      </c>
      <c r="H2920" s="13" t="s">
        <v>4816</v>
      </c>
      <c r="I2920" s="13">
        <f>(Brick_Kilns_EF!$B$13*Brick_Kilns_EF!$B$11*Brick_Kilns_EF!$B$12)</f>
        <v>8886.81</v>
      </c>
      <c r="J2920" s="13">
        <f>IF(D2920="ZZ",Brick_Kilns_EF!$E$5*(0.75),Brick_Kilns_EF!$E$5)</f>
        <v>7.2749999999999985E-3</v>
      </c>
      <c r="K2920" s="13">
        <f t="shared" si="181"/>
        <v>64.651542749999976</v>
      </c>
      <c r="L2920" s="13">
        <f>IF(D2920="ZZ",Brick_Kilns_EF!$E$2*(0.75),Brick_Kilns_EF!$E$2)</f>
        <v>5.0999999999999995E-3</v>
      </c>
      <c r="M2920" s="13">
        <f t="shared" si="180"/>
        <v>45.32273099999999</v>
      </c>
      <c r="N2920" s="13">
        <f>IF(D2920="ZZ",Brick_Kilns_EF!$E$3*(0.75),Brick_Kilns_EF!$E$3)</f>
        <v>3.4499999999999999E-3</v>
      </c>
      <c r="O2920" s="13">
        <f t="shared" si="182"/>
        <v>30.659494499999997</v>
      </c>
      <c r="P2920" s="13">
        <f>IF(D2920="ZZ",Brick_Kilns_EF!$E$4*(0.75),Brick_Kilns_EF!$E$4)</f>
        <v>3.5250000000000004E-3</v>
      </c>
      <c r="Q2920" s="13">
        <f t="shared" si="183"/>
        <v>31.326005250000001</v>
      </c>
    </row>
    <row r="2921" spans="1:17">
      <c r="A2921" s="13" t="s">
        <v>2932</v>
      </c>
      <c r="B2921" s="13">
        <v>23.579167179999999</v>
      </c>
      <c r="C2921" s="13">
        <v>88.977879689999995</v>
      </c>
      <c r="D2921" s="13" t="s">
        <v>2219</v>
      </c>
      <c r="E2921" s="13" t="s">
        <v>4927</v>
      </c>
      <c r="F2921" s="13" t="s">
        <v>9</v>
      </c>
      <c r="G2921" s="13" t="s">
        <v>4802</v>
      </c>
      <c r="H2921" s="13" t="s">
        <v>4816</v>
      </c>
      <c r="I2921" s="13">
        <f>(Brick_Kilns_EF!$B$13*Brick_Kilns_EF!$B$11*Brick_Kilns_EF!$B$12)</f>
        <v>8886.81</v>
      </c>
      <c r="J2921" s="13">
        <f>IF(D2921="ZZ",Brick_Kilns_EF!$E$5*(0.75),Brick_Kilns_EF!$E$5)</f>
        <v>7.2749999999999985E-3</v>
      </c>
      <c r="K2921" s="13">
        <f t="shared" si="181"/>
        <v>64.651542749999976</v>
      </c>
      <c r="L2921" s="13">
        <f>IF(D2921="ZZ",Brick_Kilns_EF!$E$2*(0.75),Brick_Kilns_EF!$E$2)</f>
        <v>5.0999999999999995E-3</v>
      </c>
      <c r="M2921" s="13">
        <f t="shared" si="180"/>
        <v>45.32273099999999</v>
      </c>
      <c r="N2921" s="13">
        <f>IF(D2921="ZZ",Brick_Kilns_EF!$E$3*(0.75),Brick_Kilns_EF!$E$3)</f>
        <v>3.4499999999999999E-3</v>
      </c>
      <c r="O2921" s="13">
        <f t="shared" si="182"/>
        <v>30.659494499999997</v>
      </c>
      <c r="P2921" s="13">
        <f>IF(D2921="ZZ",Brick_Kilns_EF!$E$4*(0.75),Brick_Kilns_EF!$E$4)</f>
        <v>3.5250000000000004E-3</v>
      </c>
      <c r="Q2921" s="13">
        <f t="shared" si="183"/>
        <v>31.326005250000001</v>
      </c>
    </row>
    <row r="2922" spans="1:17">
      <c r="A2922" s="13" t="s">
        <v>2933</v>
      </c>
      <c r="B2922" s="13">
        <v>23.835100140000002</v>
      </c>
      <c r="C2922" s="13">
        <v>89.142464660000002</v>
      </c>
      <c r="D2922" s="13" t="s">
        <v>2219</v>
      </c>
      <c r="E2922" s="13" t="s">
        <v>4927</v>
      </c>
      <c r="F2922" s="13" t="s">
        <v>9</v>
      </c>
      <c r="G2922" s="13" t="s">
        <v>4802</v>
      </c>
      <c r="H2922" s="13" t="s">
        <v>4816</v>
      </c>
      <c r="I2922" s="13">
        <f>(Brick_Kilns_EF!$B$13*Brick_Kilns_EF!$B$11*Brick_Kilns_EF!$B$12)</f>
        <v>8886.81</v>
      </c>
      <c r="J2922" s="13">
        <f>IF(D2922="ZZ",Brick_Kilns_EF!$E$5*(0.75),Brick_Kilns_EF!$E$5)</f>
        <v>7.2749999999999985E-3</v>
      </c>
      <c r="K2922" s="13">
        <f t="shared" si="181"/>
        <v>64.651542749999976</v>
      </c>
      <c r="L2922" s="13">
        <f>IF(D2922="ZZ",Brick_Kilns_EF!$E$2*(0.75),Brick_Kilns_EF!$E$2)</f>
        <v>5.0999999999999995E-3</v>
      </c>
      <c r="M2922" s="13">
        <f t="shared" si="180"/>
        <v>45.32273099999999</v>
      </c>
      <c r="N2922" s="13">
        <f>IF(D2922="ZZ",Brick_Kilns_EF!$E$3*(0.75),Brick_Kilns_EF!$E$3)</f>
        <v>3.4499999999999999E-3</v>
      </c>
      <c r="O2922" s="13">
        <f t="shared" si="182"/>
        <v>30.659494499999997</v>
      </c>
      <c r="P2922" s="13">
        <f>IF(D2922="ZZ",Brick_Kilns_EF!$E$4*(0.75),Brick_Kilns_EF!$E$4)</f>
        <v>3.5250000000000004E-3</v>
      </c>
      <c r="Q2922" s="13">
        <f t="shared" si="183"/>
        <v>31.326005250000001</v>
      </c>
    </row>
    <row r="2923" spans="1:17">
      <c r="A2923" s="13" t="s">
        <v>2934</v>
      </c>
      <c r="B2923" s="13">
        <v>23.63146394</v>
      </c>
      <c r="C2923" s="13">
        <v>89.197411700000004</v>
      </c>
      <c r="D2923" s="13" t="s">
        <v>2219</v>
      </c>
      <c r="E2923" s="13" t="s">
        <v>4927</v>
      </c>
      <c r="F2923" s="13" t="s">
        <v>9</v>
      </c>
      <c r="G2923" s="13" t="s">
        <v>4802</v>
      </c>
      <c r="H2923" s="13" t="s">
        <v>4816</v>
      </c>
      <c r="I2923" s="13">
        <f>(Brick_Kilns_EF!$B$13*Brick_Kilns_EF!$B$11*Brick_Kilns_EF!$B$12)</f>
        <v>8886.81</v>
      </c>
      <c r="J2923" s="13">
        <f>IF(D2923="ZZ",Brick_Kilns_EF!$E$5*(0.75),Brick_Kilns_EF!$E$5)</f>
        <v>7.2749999999999985E-3</v>
      </c>
      <c r="K2923" s="13">
        <f t="shared" si="181"/>
        <v>64.651542749999976</v>
      </c>
      <c r="L2923" s="13">
        <f>IF(D2923="ZZ",Brick_Kilns_EF!$E$2*(0.75),Brick_Kilns_EF!$E$2)</f>
        <v>5.0999999999999995E-3</v>
      </c>
      <c r="M2923" s="13">
        <f t="shared" si="180"/>
        <v>45.32273099999999</v>
      </c>
      <c r="N2923" s="13">
        <f>IF(D2923="ZZ",Brick_Kilns_EF!$E$3*(0.75),Brick_Kilns_EF!$E$3)</f>
        <v>3.4499999999999999E-3</v>
      </c>
      <c r="O2923" s="13">
        <f t="shared" si="182"/>
        <v>30.659494499999997</v>
      </c>
      <c r="P2923" s="13">
        <f>IF(D2923="ZZ",Brick_Kilns_EF!$E$4*(0.75),Brick_Kilns_EF!$E$4)</f>
        <v>3.5250000000000004E-3</v>
      </c>
      <c r="Q2923" s="13">
        <f t="shared" si="183"/>
        <v>31.326005250000001</v>
      </c>
    </row>
    <row r="2924" spans="1:17">
      <c r="A2924" s="13" t="s">
        <v>2935</v>
      </c>
      <c r="B2924" s="13">
        <v>23.59166626</v>
      </c>
      <c r="C2924" s="13">
        <v>89.375046670000003</v>
      </c>
      <c r="D2924" s="13" t="s">
        <v>2219</v>
      </c>
      <c r="E2924" s="13" t="s">
        <v>4927</v>
      </c>
      <c r="F2924" s="13" t="s">
        <v>9</v>
      </c>
      <c r="G2924" s="13" t="s">
        <v>4802</v>
      </c>
      <c r="H2924" s="13" t="s">
        <v>4816</v>
      </c>
      <c r="I2924" s="13">
        <f>(Brick_Kilns_EF!$B$13*Brick_Kilns_EF!$B$11*Brick_Kilns_EF!$B$12)</f>
        <v>8886.81</v>
      </c>
      <c r="J2924" s="13">
        <f>IF(D2924="ZZ",Brick_Kilns_EF!$E$5*(0.75),Brick_Kilns_EF!$E$5)</f>
        <v>7.2749999999999985E-3</v>
      </c>
      <c r="K2924" s="13">
        <f t="shared" si="181"/>
        <v>64.651542749999976</v>
      </c>
      <c r="L2924" s="13">
        <f>IF(D2924="ZZ",Brick_Kilns_EF!$E$2*(0.75),Brick_Kilns_EF!$E$2)</f>
        <v>5.0999999999999995E-3</v>
      </c>
      <c r="M2924" s="13">
        <f t="shared" si="180"/>
        <v>45.32273099999999</v>
      </c>
      <c r="N2924" s="13">
        <f>IF(D2924="ZZ",Brick_Kilns_EF!$E$3*(0.75),Brick_Kilns_EF!$E$3)</f>
        <v>3.4499999999999999E-3</v>
      </c>
      <c r="O2924" s="13">
        <f t="shared" si="182"/>
        <v>30.659494499999997</v>
      </c>
      <c r="P2924" s="13">
        <f>IF(D2924="ZZ",Brick_Kilns_EF!$E$4*(0.75),Brick_Kilns_EF!$E$4)</f>
        <v>3.5250000000000004E-3</v>
      </c>
      <c r="Q2924" s="13">
        <f t="shared" si="183"/>
        <v>31.326005250000001</v>
      </c>
    </row>
    <row r="2925" spans="1:17">
      <c r="A2925" s="13" t="s">
        <v>2936</v>
      </c>
      <c r="B2925" s="13">
        <v>23.538674409999999</v>
      </c>
      <c r="C2925" s="13">
        <v>89.738503140000006</v>
      </c>
      <c r="D2925" s="13" t="s">
        <v>2219</v>
      </c>
      <c r="E2925" s="13" t="s">
        <v>4927</v>
      </c>
      <c r="F2925" s="13" t="s">
        <v>7</v>
      </c>
      <c r="G2925" s="13" t="s">
        <v>4802</v>
      </c>
      <c r="H2925" s="13" t="s">
        <v>4816</v>
      </c>
      <c r="I2925" s="13">
        <f>(Brick_Kilns_EF!$B$13*Brick_Kilns_EF!$B$11*Brick_Kilns_EF!$B$12)</f>
        <v>8886.81</v>
      </c>
      <c r="J2925" s="13">
        <f>IF(D2925="ZZ",Brick_Kilns_EF!$E$5*(0.75),Brick_Kilns_EF!$E$5)</f>
        <v>7.2749999999999985E-3</v>
      </c>
      <c r="K2925" s="13">
        <f t="shared" si="181"/>
        <v>64.651542749999976</v>
      </c>
      <c r="L2925" s="13">
        <f>IF(D2925="ZZ",Brick_Kilns_EF!$E$2*(0.75),Brick_Kilns_EF!$E$2)</f>
        <v>5.0999999999999995E-3</v>
      </c>
      <c r="M2925" s="13">
        <f t="shared" si="180"/>
        <v>45.32273099999999</v>
      </c>
      <c r="N2925" s="13">
        <f>IF(D2925="ZZ",Brick_Kilns_EF!$E$3*(0.75),Brick_Kilns_EF!$E$3)</f>
        <v>3.4499999999999999E-3</v>
      </c>
      <c r="O2925" s="13">
        <f t="shared" si="182"/>
        <v>30.659494499999997</v>
      </c>
      <c r="P2925" s="13">
        <f>IF(D2925="ZZ",Brick_Kilns_EF!$E$4*(0.75),Brick_Kilns_EF!$E$4)</f>
        <v>3.5250000000000004E-3</v>
      </c>
      <c r="Q2925" s="13">
        <f t="shared" si="183"/>
        <v>31.326005250000001</v>
      </c>
    </row>
    <row r="2926" spans="1:17">
      <c r="A2926" s="13" t="s">
        <v>2937</v>
      </c>
      <c r="B2926" s="13">
        <v>23.990797870000002</v>
      </c>
      <c r="C2926" s="13">
        <v>90.229219169999993</v>
      </c>
      <c r="D2926" s="13" t="s">
        <v>2219</v>
      </c>
      <c r="E2926" s="13" t="s">
        <v>4927</v>
      </c>
      <c r="F2926" s="13" t="s">
        <v>7</v>
      </c>
      <c r="G2926" s="13" t="s">
        <v>4802</v>
      </c>
      <c r="H2926" s="13" t="s">
        <v>4816</v>
      </c>
      <c r="I2926" s="13">
        <f>(Brick_Kilns_EF!$B$13*Brick_Kilns_EF!$B$11*Brick_Kilns_EF!$B$12)</f>
        <v>8886.81</v>
      </c>
      <c r="J2926" s="13">
        <f>IF(D2926="ZZ",Brick_Kilns_EF!$E$5*(0.75),Brick_Kilns_EF!$E$5)</f>
        <v>7.2749999999999985E-3</v>
      </c>
      <c r="K2926" s="13">
        <f t="shared" si="181"/>
        <v>64.651542749999976</v>
      </c>
      <c r="L2926" s="13">
        <f>IF(D2926="ZZ",Brick_Kilns_EF!$E$2*(0.75),Brick_Kilns_EF!$E$2)</f>
        <v>5.0999999999999995E-3</v>
      </c>
      <c r="M2926" s="13">
        <f t="shared" si="180"/>
        <v>45.32273099999999</v>
      </c>
      <c r="N2926" s="13">
        <f>IF(D2926="ZZ",Brick_Kilns_EF!$E$3*(0.75),Brick_Kilns_EF!$E$3)</f>
        <v>3.4499999999999999E-3</v>
      </c>
      <c r="O2926" s="13">
        <f t="shared" si="182"/>
        <v>30.659494499999997</v>
      </c>
      <c r="P2926" s="13">
        <f>IF(D2926="ZZ",Brick_Kilns_EF!$E$4*(0.75),Brick_Kilns_EF!$E$4)</f>
        <v>3.5250000000000004E-3</v>
      </c>
      <c r="Q2926" s="13">
        <f t="shared" si="183"/>
        <v>31.326005250000001</v>
      </c>
    </row>
    <row r="2927" spans="1:17">
      <c r="A2927" s="13" t="s">
        <v>2938</v>
      </c>
      <c r="B2927" s="13">
        <v>23.332943279999999</v>
      </c>
      <c r="C2927" s="13">
        <v>89.217887570000002</v>
      </c>
      <c r="D2927" s="13" t="s">
        <v>2219</v>
      </c>
      <c r="E2927" s="13" t="s">
        <v>4927</v>
      </c>
      <c r="F2927" s="13" t="s">
        <v>9</v>
      </c>
      <c r="G2927" s="13" t="s">
        <v>4802</v>
      </c>
      <c r="H2927" s="13" t="s">
        <v>4816</v>
      </c>
      <c r="I2927" s="13">
        <f>(Brick_Kilns_EF!$B$13*Brick_Kilns_EF!$B$11*Brick_Kilns_EF!$B$12)</f>
        <v>8886.81</v>
      </c>
      <c r="J2927" s="13">
        <f>IF(D2927="ZZ",Brick_Kilns_EF!$E$5*(0.75),Brick_Kilns_EF!$E$5)</f>
        <v>7.2749999999999985E-3</v>
      </c>
      <c r="K2927" s="13">
        <f t="shared" si="181"/>
        <v>64.651542749999976</v>
      </c>
      <c r="L2927" s="13">
        <f>IF(D2927="ZZ",Brick_Kilns_EF!$E$2*(0.75),Brick_Kilns_EF!$E$2)</f>
        <v>5.0999999999999995E-3</v>
      </c>
      <c r="M2927" s="13">
        <f t="shared" si="180"/>
        <v>45.32273099999999</v>
      </c>
      <c r="N2927" s="13">
        <f>IF(D2927="ZZ",Brick_Kilns_EF!$E$3*(0.75),Brick_Kilns_EF!$E$3)</f>
        <v>3.4499999999999999E-3</v>
      </c>
      <c r="O2927" s="13">
        <f t="shared" si="182"/>
        <v>30.659494499999997</v>
      </c>
      <c r="P2927" s="13">
        <f>IF(D2927="ZZ",Brick_Kilns_EF!$E$4*(0.75),Brick_Kilns_EF!$E$4)</f>
        <v>3.5250000000000004E-3</v>
      </c>
      <c r="Q2927" s="13">
        <f t="shared" si="183"/>
        <v>31.326005250000001</v>
      </c>
    </row>
    <row r="2928" spans="1:17">
      <c r="A2928" s="13" t="s">
        <v>2939</v>
      </c>
      <c r="B2928" s="13">
        <v>23.129052380000001</v>
      </c>
      <c r="C2928" s="13">
        <v>89.264226480000005</v>
      </c>
      <c r="D2928" s="13" t="s">
        <v>2219</v>
      </c>
      <c r="E2928" s="13" t="s">
        <v>4927</v>
      </c>
      <c r="F2928" s="13" t="s">
        <v>9</v>
      </c>
      <c r="G2928" s="13" t="s">
        <v>4802</v>
      </c>
      <c r="H2928" s="13" t="s">
        <v>4816</v>
      </c>
      <c r="I2928" s="13">
        <f>(Brick_Kilns_EF!$B$13*Brick_Kilns_EF!$B$11*Brick_Kilns_EF!$B$12)</f>
        <v>8886.81</v>
      </c>
      <c r="J2928" s="13">
        <f>IF(D2928="ZZ",Brick_Kilns_EF!$E$5*(0.75),Brick_Kilns_EF!$E$5)</f>
        <v>7.2749999999999985E-3</v>
      </c>
      <c r="K2928" s="13">
        <f t="shared" si="181"/>
        <v>64.651542749999976</v>
      </c>
      <c r="L2928" s="13">
        <f>IF(D2928="ZZ",Brick_Kilns_EF!$E$2*(0.75),Brick_Kilns_EF!$E$2)</f>
        <v>5.0999999999999995E-3</v>
      </c>
      <c r="M2928" s="13">
        <f t="shared" si="180"/>
        <v>45.32273099999999</v>
      </c>
      <c r="N2928" s="13">
        <f>IF(D2928="ZZ",Brick_Kilns_EF!$E$3*(0.75),Brick_Kilns_EF!$E$3)</f>
        <v>3.4499999999999999E-3</v>
      </c>
      <c r="O2928" s="13">
        <f t="shared" si="182"/>
        <v>30.659494499999997</v>
      </c>
      <c r="P2928" s="13">
        <f>IF(D2928="ZZ",Brick_Kilns_EF!$E$4*(0.75),Brick_Kilns_EF!$E$4)</f>
        <v>3.5250000000000004E-3</v>
      </c>
      <c r="Q2928" s="13">
        <f t="shared" si="183"/>
        <v>31.326005250000001</v>
      </c>
    </row>
    <row r="2929" spans="1:17">
      <c r="A2929" s="13" t="s">
        <v>2940</v>
      </c>
      <c r="B2929" s="13">
        <v>23.80260857</v>
      </c>
      <c r="C2929" s="13">
        <v>90.104580819999995</v>
      </c>
      <c r="D2929" s="13" t="s">
        <v>2219</v>
      </c>
      <c r="E2929" s="13" t="s">
        <v>4927</v>
      </c>
      <c r="F2929" s="13" t="s">
        <v>7</v>
      </c>
      <c r="G2929" s="13" t="s">
        <v>4802</v>
      </c>
      <c r="H2929" s="13" t="s">
        <v>4816</v>
      </c>
      <c r="I2929" s="13">
        <f>(Brick_Kilns_EF!$B$13*Brick_Kilns_EF!$B$11*Brick_Kilns_EF!$B$12)</f>
        <v>8886.81</v>
      </c>
      <c r="J2929" s="13">
        <f>IF(D2929="ZZ",Brick_Kilns_EF!$E$5*(0.75),Brick_Kilns_EF!$E$5)</f>
        <v>7.2749999999999985E-3</v>
      </c>
      <c r="K2929" s="13">
        <f t="shared" si="181"/>
        <v>64.651542749999976</v>
      </c>
      <c r="L2929" s="13">
        <f>IF(D2929="ZZ",Brick_Kilns_EF!$E$2*(0.75),Brick_Kilns_EF!$E$2)</f>
        <v>5.0999999999999995E-3</v>
      </c>
      <c r="M2929" s="13">
        <f t="shared" si="180"/>
        <v>45.32273099999999</v>
      </c>
      <c r="N2929" s="13">
        <f>IF(D2929="ZZ",Brick_Kilns_EF!$E$3*(0.75),Brick_Kilns_EF!$E$3)</f>
        <v>3.4499999999999999E-3</v>
      </c>
      <c r="O2929" s="13">
        <f t="shared" si="182"/>
        <v>30.659494499999997</v>
      </c>
      <c r="P2929" s="13">
        <f>IF(D2929="ZZ",Brick_Kilns_EF!$E$4*(0.75),Brick_Kilns_EF!$E$4)</f>
        <v>3.5250000000000004E-3</v>
      </c>
      <c r="Q2929" s="13">
        <f t="shared" si="183"/>
        <v>31.326005250000001</v>
      </c>
    </row>
    <row r="2930" spans="1:17">
      <c r="A2930" s="13" t="s">
        <v>2941</v>
      </c>
      <c r="B2930" s="13">
        <v>23.79951436</v>
      </c>
      <c r="C2930" s="13">
        <v>90.104957069999998</v>
      </c>
      <c r="D2930" s="13" t="s">
        <v>2219</v>
      </c>
      <c r="E2930" s="13" t="s">
        <v>4927</v>
      </c>
      <c r="F2930" s="13" t="s">
        <v>7</v>
      </c>
      <c r="G2930" s="13" t="s">
        <v>4802</v>
      </c>
      <c r="H2930" s="13" t="s">
        <v>4816</v>
      </c>
      <c r="I2930" s="13">
        <f>(Brick_Kilns_EF!$B$13*Brick_Kilns_EF!$B$11*Brick_Kilns_EF!$B$12)</f>
        <v>8886.81</v>
      </c>
      <c r="J2930" s="13">
        <f>IF(D2930="ZZ",Brick_Kilns_EF!$E$5*(0.75),Brick_Kilns_EF!$E$5)</f>
        <v>7.2749999999999985E-3</v>
      </c>
      <c r="K2930" s="13">
        <f t="shared" si="181"/>
        <v>64.651542749999976</v>
      </c>
      <c r="L2930" s="13">
        <f>IF(D2930="ZZ",Brick_Kilns_EF!$E$2*(0.75),Brick_Kilns_EF!$E$2)</f>
        <v>5.0999999999999995E-3</v>
      </c>
      <c r="M2930" s="13">
        <f t="shared" si="180"/>
        <v>45.32273099999999</v>
      </c>
      <c r="N2930" s="13">
        <f>IF(D2930="ZZ",Brick_Kilns_EF!$E$3*(0.75),Brick_Kilns_EF!$E$3)</f>
        <v>3.4499999999999999E-3</v>
      </c>
      <c r="O2930" s="13">
        <f t="shared" si="182"/>
        <v>30.659494499999997</v>
      </c>
      <c r="P2930" s="13">
        <f>IF(D2930="ZZ",Brick_Kilns_EF!$E$4*(0.75),Brick_Kilns_EF!$E$4)</f>
        <v>3.5250000000000004E-3</v>
      </c>
      <c r="Q2930" s="13">
        <f t="shared" si="183"/>
        <v>31.326005250000001</v>
      </c>
    </row>
    <row r="2931" spans="1:17">
      <c r="A2931" s="13" t="s">
        <v>2942</v>
      </c>
      <c r="B2931" s="13">
        <v>23.140649270000001</v>
      </c>
      <c r="C2931" s="13">
        <v>89.093449329999999</v>
      </c>
      <c r="D2931" s="13" t="s">
        <v>2219</v>
      </c>
      <c r="E2931" s="13" t="s">
        <v>4927</v>
      </c>
      <c r="F2931" s="13" t="s">
        <v>9</v>
      </c>
      <c r="G2931" s="13" t="s">
        <v>4802</v>
      </c>
      <c r="H2931" s="13" t="s">
        <v>4816</v>
      </c>
      <c r="I2931" s="13">
        <f>(Brick_Kilns_EF!$B$13*Brick_Kilns_EF!$B$11*Brick_Kilns_EF!$B$12)</f>
        <v>8886.81</v>
      </c>
      <c r="J2931" s="13">
        <f>IF(D2931="ZZ",Brick_Kilns_EF!$E$5*(0.75),Brick_Kilns_EF!$E$5)</f>
        <v>7.2749999999999985E-3</v>
      </c>
      <c r="K2931" s="13">
        <f t="shared" si="181"/>
        <v>64.651542749999976</v>
      </c>
      <c r="L2931" s="13">
        <f>IF(D2931="ZZ",Brick_Kilns_EF!$E$2*(0.75),Brick_Kilns_EF!$E$2)</f>
        <v>5.0999999999999995E-3</v>
      </c>
      <c r="M2931" s="13">
        <f t="shared" si="180"/>
        <v>45.32273099999999</v>
      </c>
      <c r="N2931" s="13">
        <f>IF(D2931="ZZ",Brick_Kilns_EF!$E$3*(0.75),Brick_Kilns_EF!$E$3)</f>
        <v>3.4499999999999999E-3</v>
      </c>
      <c r="O2931" s="13">
        <f t="shared" si="182"/>
        <v>30.659494499999997</v>
      </c>
      <c r="P2931" s="13">
        <f>IF(D2931="ZZ",Brick_Kilns_EF!$E$4*(0.75),Brick_Kilns_EF!$E$4)</f>
        <v>3.5250000000000004E-3</v>
      </c>
      <c r="Q2931" s="13">
        <f t="shared" si="183"/>
        <v>31.326005250000001</v>
      </c>
    </row>
    <row r="2932" spans="1:17">
      <c r="A2932" s="13" t="s">
        <v>2943</v>
      </c>
      <c r="B2932" s="13">
        <v>25.305248899999999</v>
      </c>
      <c r="C2932" s="13">
        <v>89.364062860000004</v>
      </c>
      <c r="D2932" s="13" t="s">
        <v>2219</v>
      </c>
      <c r="E2932" s="13" t="s">
        <v>4927</v>
      </c>
      <c r="F2932" s="13" t="s">
        <v>171</v>
      </c>
      <c r="G2932" s="13" t="s">
        <v>4802</v>
      </c>
      <c r="H2932" s="13" t="s">
        <v>4816</v>
      </c>
      <c r="I2932" s="13">
        <f>(Brick_Kilns_EF!$B$13*Brick_Kilns_EF!$B$11*Brick_Kilns_EF!$B$12)</f>
        <v>8886.81</v>
      </c>
      <c r="J2932" s="13">
        <f>IF(D2932="ZZ",Brick_Kilns_EF!$E$5*(0.75),Brick_Kilns_EF!$E$5)</f>
        <v>7.2749999999999985E-3</v>
      </c>
      <c r="K2932" s="13">
        <f t="shared" si="181"/>
        <v>64.651542749999976</v>
      </c>
      <c r="L2932" s="13">
        <f>IF(D2932="ZZ",Brick_Kilns_EF!$E$2*(0.75),Brick_Kilns_EF!$E$2)</f>
        <v>5.0999999999999995E-3</v>
      </c>
      <c r="M2932" s="13">
        <f t="shared" si="180"/>
        <v>45.32273099999999</v>
      </c>
      <c r="N2932" s="13">
        <f>IF(D2932="ZZ",Brick_Kilns_EF!$E$3*(0.75),Brick_Kilns_EF!$E$3)</f>
        <v>3.4499999999999999E-3</v>
      </c>
      <c r="O2932" s="13">
        <f t="shared" si="182"/>
        <v>30.659494499999997</v>
      </c>
      <c r="P2932" s="13">
        <f>IF(D2932="ZZ",Brick_Kilns_EF!$E$4*(0.75),Brick_Kilns_EF!$E$4)</f>
        <v>3.5250000000000004E-3</v>
      </c>
      <c r="Q2932" s="13">
        <f t="shared" si="183"/>
        <v>31.326005250000001</v>
      </c>
    </row>
    <row r="2933" spans="1:17">
      <c r="A2933" s="13" t="s">
        <v>2944</v>
      </c>
      <c r="B2933" s="13">
        <v>23.93098788</v>
      </c>
      <c r="C2933" s="13">
        <v>89.143856279999994</v>
      </c>
      <c r="D2933" s="13" t="s">
        <v>2219</v>
      </c>
      <c r="E2933" s="13" t="s">
        <v>4927</v>
      </c>
      <c r="F2933" s="13" t="s">
        <v>9</v>
      </c>
      <c r="G2933" s="13" t="s">
        <v>4802</v>
      </c>
      <c r="H2933" s="13" t="s">
        <v>4816</v>
      </c>
      <c r="I2933" s="13">
        <f>(Brick_Kilns_EF!$B$13*Brick_Kilns_EF!$B$11*Brick_Kilns_EF!$B$12)</f>
        <v>8886.81</v>
      </c>
      <c r="J2933" s="13">
        <f>IF(D2933="ZZ",Brick_Kilns_EF!$E$5*(0.75),Brick_Kilns_EF!$E$5)</f>
        <v>7.2749999999999985E-3</v>
      </c>
      <c r="K2933" s="13">
        <f t="shared" si="181"/>
        <v>64.651542749999976</v>
      </c>
      <c r="L2933" s="13">
        <f>IF(D2933="ZZ",Brick_Kilns_EF!$E$2*(0.75),Brick_Kilns_EF!$E$2)</f>
        <v>5.0999999999999995E-3</v>
      </c>
      <c r="M2933" s="13">
        <f t="shared" si="180"/>
        <v>45.32273099999999</v>
      </c>
      <c r="N2933" s="13">
        <f>IF(D2933="ZZ",Brick_Kilns_EF!$E$3*(0.75),Brick_Kilns_EF!$E$3)</f>
        <v>3.4499999999999999E-3</v>
      </c>
      <c r="O2933" s="13">
        <f t="shared" si="182"/>
        <v>30.659494499999997</v>
      </c>
      <c r="P2933" s="13">
        <f>IF(D2933="ZZ",Brick_Kilns_EF!$E$4*(0.75),Brick_Kilns_EF!$E$4)</f>
        <v>3.5250000000000004E-3</v>
      </c>
      <c r="Q2933" s="13">
        <f t="shared" si="183"/>
        <v>31.326005250000001</v>
      </c>
    </row>
    <row r="2934" spans="1:17">
      <c r="A2934" s="13" t="s">
        <v>2945</v>
      </c>
      <c r="B2934" s="13">
        <v>23.501327499999999</v>
      </c>
      <c r="C2934" s="13">
        <v>89.478173620000007</v>
      </c>
      <c r="D2934" s="13" t="s">
        <v>2219</v>
      </c>
      <c r="E2934" s="13" t="s">
        <v>4927</v>
      </c>
      <c r="F2934" s="13" t="s">
        <v>9</v>
      </c>
      <c r="G2934" s="13" t="s">
        <v>4802</v>
      </c>
      <c r="H2934" s="13" t="s">
        <v>4816</v>
      </c>
      <c r="I2934" s="13">
        <f>(Brick_Kilns_EF!$B$13*Brick_Kilns_EF!$B$11*Brick_Kilns_EF!$B$12)</f>
        <v>8886.81</v>
      </c>
      <c r="J2934" s="13">
        <f>IF(D2934="ZZ",Brick_Kilns_EF!$E$5*(0.75),Brick_Kilns_EF!$E$5)</f>
        <v>7.2749999999999985E-3</v>
      </c>
      <c r="K2934" s="13">
        <f t="shared" si="181"/>
        <v>64.651542749999976</v>
      </c>
      <c r="L2934" s="13">
        <f>IF(D2934="ZZ",Brick_Kilns_EF!$E$2*(0.75),Brick_Kilns_EF!$E$2)</f>
        <v>5.0999999999999995E-3</v>
      </c>
      <c r="M2934" s="13">
        <f t="shared" si="180"/>
        <v>45.32273099999999</v>
      </c>
      <c r="N2934" s="13">
        <f>IF(D2934="ZZ",Brick_Kilns_EF!$E$3*(0.75),Brick_Kilns_EF!$E$3)</f>
        <v>3.4499999999999999E-3</v>
      </c>
      <c r="O2934" s="13">
        <f t="shared" si="182"/>
        <v>30.659494499999997</v>
      </c>
      <c r="P2934" s="13">
        <f>IF(D2934="ZZ",Brick_Kilns_EF!$E$4*(0.75),Brick_Kilns_EF!$E$4)</f>
        <v>3.5250000000000004E-3</v>
      </c>
      <c r="Q2934" s="13">
        <f t="shared" si="183"/>
        <v>31.326005250000001</v>
      </c>
    </row>
    <row r="2935" spans="1:17">
      <c r="A2935" s="13" t="s">
        <v>2946</v>
      </c>
      <c r="B2935" s="13">
        <v>23.054528080000001</v>
      </c>
      <c r="C2935" s="13">
        <v>88.925440069999993</v>
      </c>
      <c r="D2935" s="13" t="s">
        <v>2219</v>
      </c>
      <c r="E2935" s="13" t="s">
        <v>4927</v>
      </c>
      <c r="F2935" s="13" t="s">
        <v>9</v>
      </c>
      <c r="G2935" s="13" t="s">
        <v>4802</v>
      </c>
      <c r="H2935" s="13" t="s">
        <v>4816</v>
      </c>
      <c r="I2935" s="13">
        <f>(Brick_Kilns_EF!$B$13*Brick_Kilns_EF!$B$11*Brick_Kilns_EF!$B$12)</f>
        <v>8886.81</v>
      </c>
      <c r="J2935" s="13">
        <f>IF(D2935="ZZ",Brick_Kilns_EF!$E$5*(0.75),Brick_Kilns_EF!$E$5)</f>
        <v>7.2749999999999985E-3</v>
      </c>
      <c r="K2935" s="13">
        <f t="shared" si="181"/>
        <v>64.651542749999976</v>
      </c>
      <c r="L2935" s="13">
        <f>IF(D2935="ZZ",Brick_Kilns_EF!$E$2*(0.75),Brick_Kilns_EF!$E$2)</f>
        <v>5.0999999999999995E-3</v>
      </c>
      <c r="M2935" s="13">
        <f t="shared" si="180"/>
        <v>45.32273099999999</v>
      </c>
      <c r="N2935" s="13">
        <f>IF(D2935="ZZ",Brick_Kilns_EF!$E$3*(0.75),Brick_Kilns_EF!$E$3)</f>
        <v>3.4499999999999999E-3</v>
      </c>
      <c r="O2935" s="13">
        <f t="shared" si="182"/>
        <v>30.659494499999997</v>
      </c>
      <c r="P2935" s="13">
        <f>IF(D2935="ZZ",Brick_Kilns_EF!$E$4*(0.75),Brick_Kilns_EF!$E$4)</f>
        <v>3.5250000000000004E-3</v>
      </c>
      <c r="Q2935" s="13">
        <f t="shared" si="183"/>
        <v>31.326005250000001</v>
      </c>
    </row>
    <row r="2936" spans="1:17">
      <c r="A2936" s="13" t="s">
        <v>2947</v>
      </c>
      <c r="B2936" s="13">
        <v>23.3220837</v>
      </c>
      <c r="C2936" s="13">
        <v>89.238133939999997</v>
      </c>
      <c r="D2936" s="13" t="s">
        <v>2219</v>
      </c>
      <c r="E2936" s="13" t="s">
        <v>4927</v>
      </c>
      <c r="F2936" s="13" t="s">
        <v>9</v>
      </c>
      <c r="G2936" s="13" t="s">
        <v>4802</v>
      </c>
      <c r="H2936" s="13" t="s">
        <v>4816</v>
      </c>
      <c r="I2936" s="13">
        <f>(Brick_Kilns_EF!$B$13*Brick_Kilns_EF!$B$11*Brick_Kilns_EF!$B$12)</f>
        <v>8886.81</v>
      </c>
      <c r="J2936" s="13">
        <f>IF(D2936="ZZ",Brick_Kilns_EF!$E$5*(0.75),Brick_Kilns_EF!$E$5)</f>
        <v>7.2749999999999985E-3</v>
      </c>
      <c r="K2936" s="13">
        <f t="shared" si="181"/>
        <v>64.651542749999976</v>
      </c>
      <c r="L2936" s="13">
        <f>IF(D2936="ZZ",Brick_Kilns_EF!$E$2*(0.75),Brick_Kilns_EF!$E$2)</f>
        <v>5.0999999999999995E-3</v>
      </c>
      <c r="M2936" s="13">
        <f t="shared" si="180"/>
        <v>45.32273099999999</v>
      </c>
      <c r="N2936" s="13">
        <f>IF(D2936="ZZ",Brick_Kilns_EF!$E$3*(0.75),Brick_Kilns_EF!$E$3)</f>
        <v>3.4499999999999999E-3</v>
      </c>
      <c r="O2936" s="13">
        <f t="shared" si="182"/>
        <v>30.659494499999997</v>
      </c>
      <c r="P2936" s="13">
        <f>IF(D2936="ZZ",Brick_Kilns_EF!$E$4*(0.75),Brick_Kilns_EF!$E$4)</f>
        <v>3.5250000000000004E-3</v>
      </c>
      <c r="Q2936" s="13">
        <f t="shared" si="183"/>
        <v>31.326005250000001</v>
      </c>
    </row>
    <row r="2937" spans="1:17">
      <c r="A2937" s="13" t="s">
        <v>2948</v>
      </c>
      <c r="B2937" s="13">
        <v>23.323304480000001</v>
      </c>
      <c r="C2937" s="13">
        <v>89.234000570000006</v>
      </c>
      <c r="D2937" s="13" t="s">
        <v>2219</v>
      </c>
      <c r="E2937" s="13" t="s">
        <v>4927</v>
      </c>
      <c r="F2937" s="13" t="s">
        <v>9</v>
      </c>
      <c r="G2937" s="13" t="s">
        <v>4802</v>
      </c>
      <c r="H2937" s="13" t="s">
        <v>4816</v>
      </c>
      <c r="I2937" s="13">
        <f>(Brick_Kilns_EF!$B$13*Brick_Kilns_EF!$B$11*Brick_Kilns_EF!$B$12)</f>
        <v>8886.81</v>
      </c>
      <c r="J2937" s="13">
        <f>IF(D2937="ZZ",Brick_Kilns_EF!$E$5*(0.75),Brick_Kilns_EF!$E$5)</f>
        <v>7.2749999999999985E-3</v>
      </c>
      <c r="K2937" s="13">
        <f t="shared" si="181"/>
        <v>64.651542749999976</v>
      </c>
      <c r="L2937" s="13">
        <f>IF(D2937="ZZ",Brick_Kilns_EF!$E$2*(0.75),Brick_Kilns_EF!$E$2)</f>
        <v>5.0999999999999995E-3</v>
      </c>
      <c r="M2937" s="13">
        <f t="shared" si="180"/>
        <v>45.32273099999999</v>
      </c>
      <c r="N2937" s="13">
        <f>IF(D2937="ZZ",Brick_Kilns_EF!$E$3*(0.75),Brick_Kilns_EF!$E$3)</f>
        <v>3.4499999999999999E-3</v>
      </c>
      <c r="O2937" s="13">
        <f t="shared" si="182"/>
        <v>30.659494499999997</v>
      </c>
      <c r="P2937" s="13">
        <f>IF(D2937="ZZ",Brick_Kilns_EF!$E$4*(0.75),Brick_Kilns_EF!$E$4)</f>
        <v>3.5250000000000004E-3</v>
      </c>
      <c r="Q2937" s="13">
        <f t="shared" si="183"/>
        <v>31.326005250000001</v>
      </c>
    </row>
    <row r="2938" spans="1:17">
      <c r="A2938" s="13" t="s">
        <v>2949</v>
      </c>
      <c r="B2938" s="13">
        <v>23.081155200000001</v>
      </c>
      <c r="C2938" s="13">
        <v>89.157006010000003</v>
      </c>
      <c r="D2938" s="13" t="s">
        <v>2219</v>
      </c>
      <c r="E2938" s="13" t="s">
        <v>4927</v>
      </c>
      <c r="F2938" s="13" t="s">
        <v>9</v>
      </c>
      <c r="G2938" s="13" t="s">
        <v>4802</v>
      </c>
      <c r="H2938" s="13" t="s">
        <v>4816</v>
      </c>
      <c r="I2938" s="13">
        <f>(Brick_Kilns_EF!$B$13*Brick_Kilns_EF!$B$11*Brick_Kilns_EF!$B$12)</f>
        <v>8886.81</v>
      </c>
      <c r="J2938" s="13">
        <f>IF(D2938="ZZ",Brick_Kilns_EF!$E$5*(0.75),Brick_Kilns_EF!$E$5)</f>
        <v>7.2749999999999985E-3</v>
      </c>
      <c r="K2938" s="13">
        <f t="shared" si="181"/>
        <v>64.651542749999976</v>
      </c>
      <c r="L2938" s="13">
        <f>IF(D2938="ZZ",Brick_Kilns_EF!$E$2*(0.75),Brick_Kilns_EF!$E$2)</f>
        <v>5.0999999999999995E-3</v>
      </c>
      <c r="M2938" s="13">
        <f t="shared" si="180"/>
        <v>45.32273099999999</v>
      </c>
      <c r="N2938" s="13">
        <f>IF(D2938="ZZ",Brick_Kilns_EF!$E$3*(0.75),Brick_Kilns_EF!$E$3)</f>
        <v>3.4499999999999999E-3</v>
      </c>
      <c r="O2938" s="13">
        <f t="shared" si="182"/>
        <v>30.659494499999997</v>
      </c>
      <c r="P2938" s="13">
        <f>IF(D2938="ZZ",Brick_Kilns_EF!$E$4*(0.75),Brick_Kilns_EF!$E$4)</f>
        <v>3.5250000000000004E-3</v>
      </c>
      <c r="Q2938" s="13">
        <f t="shared" si="183"/>
        <v>31.326005250000001</v>
      </c>
    </row>
    <row r="2939" spans="1:17">
      <c r="A2939" s="13" t="s">
        <v>2950</v>
      </c>
      <c r="B2939" s="13">
        <v>23.370440769999998</v>
      </c>
      <c r="C2939" s="13">
        <v>89.142021209999996</v>
      </c>
      <c r="D2939" s="13" t="s">
        <v>2219</v>
      </c>
      <c r="E2939" s="13" t="s">
        <v>4927</v>
      </c>
      <c r="F2939" s="13" t="s">
        <v>9</v>
      </c>
      <c r="G2939" s="13" t="s">
        <v>4802</v>
      </c>
      <c r="H2939" s="13" t="s">
        <v>4816</v>
      </c>
      <c r="I2939" s="13">
        <f>(Brick_Kilns_EF!$B$13*Brick_Kilns_EF!$B$11*Brick_Kilns_EF!$B$12)</f>
        <v>8886.81</v>
      </c>
      <c r="J2939" s="13">
        <f>IF(D2939="ZZ",Brick_Kilns_EF!$E$5*(0.75),Brick_Kilns_EF!$E$5)</f>
        <v>7.2749999999999985E-3</v>
      </c>
      <c r="K2939" s="13">
        <f t="shared" si="181"/>
        <v>64.651542749999976</v>
      </c>
      <c r="L2939" s="13">
        <f>IF(D2939="ZZ",Brick_Kilns_EF!$E$2*(0.75),Brick_Kilns_EF!$E$2)</f>
        <v>5.0999999999999995E-3</v>
      </c>
      <c r="M2939" s="13">
        <f t="shared" si="180"/>
        <v>45.32273099999999</v>
      </c>
      <c r="N2939" s="13">
        <f>IF(D2939="ZZ",Brick_Kilns_EF!$E$3*(0.75),Brick_Kilns_EF!$E$3)</f>
        <v>3.4499999999999999E-3</v>
      </c>
      <c r="O2939" s="13">
        <f t="shared" si="182"/>
        <v>30.659494499999997</v>
      </c>
      <c r="P2939" s="13">
        <f>IF(D2939="ZZ",Brick_Kilns_EF!$E$4*(0.75),Brick_Kilns_EF!$E$4)</f>
        <v>3.5250000000000004E-3</v>
      </c>
      <c r="Q2939" s="13">
        <f t="shared" si="183"/>
        <v>31.326005250000001</v>
      </c>
    </row>
    <row r="2940" spans="1:17">
      <c r="A2940" s="13" t="s">
        <v>2951</v>
      </c>
      <c r="B2940" s="13">
        <v>23.922359419999999</v>
      </c>
      <c r="C2940" s="13">
        <v>89.158704709999995</v>
      </c>
      <c r="D2940" s="13" t="s">
        <v>2219</v>
      </c>
      <c r="E2940" s="13" t="s">
        <v>4927</v>
      </c>
      <c r="F2940" s="13" t="s">
        <v>9</v>
      </c>
      <c r="G2940" s="13" t="s">
        <v>4802</v>
      </c>
      <c r="H2940" s="13" t="s">
        <v>4816</v>
      </c>
      <c r="I2940" s="13">
        <f>(Brick_Kilns_EF!$B$13*Brick_Kilns_EF!$B$11*Brick_Kilns_EF!$B$12)</f>
        <v>8886.81</v>
      </c>
      <c r="J2940" s="13">
        <f>IF(D2940="ZZ",Brick_Kilns_EF!$E$5*(0.75),Brick_Kilns_EF!$E$5)</f>
        <v>7.2749999999999985E-3</v>
      </c>
      <c r="K2940" s="13">
        <f t="shared" si="181"/>
        <v>64.651542749999976</v>
      </c>
      <c r="L2940" s="13">
        <f>IF(D2940="ZZ",Brick_Kilns_EF!$E$2*(0.75),Brick_Kilns_EF!$E$2)</f>
        <v>5.0999999999999995E-3</v>
      </c>
      <c r="M2940" s="13">
        <f t="shared" si="180"/>
        <v>45.32273099999999</v>
      </c>
      <c r="N2940" s="13">
        <f>IF(D2940="ZZ",Brick_Kilns_EF!$E$3*(0.75),Brick_Kilns_EF!$E$3)</f>
        <v>3.4499999999999999E-3</v>
      </c>
      <c r="O2940" s="13">
        <f t="shared" si="182"/>
        <v>30.659494499999997</v>
      </c>
      <c r="P2940" s="13">
        <f>IF(D2940="ZZ",Brick_Kilns_EF!$E$4*(0.75),Brick_Kilns_EF!$E$4)</f>
        <v>3.5250000000000004E-3</v>
      </c>
      <c r="Q2940" s="13">
        <f t="shared" si="183"/>
        <v>31.326005250000001</v>
      </c>
    </row>
    <row r="2941" spans="1:17">
      <c r="A2941" s="13" t="s">
        <v>2952</v>
      </c>
      <c r="B2941" s="13">
        <v>24.084757379999999</v>
      </c>
      <c r="C2941" s="13">
        <v>90.120293520000004</v>
      </c>
      <c r="D2941" s="13" t="s">
        <v>2219</v>
      </c>
      <c r="E2941" s="13" t="s">
        <v>4927</v>
      </c>
      <c r="F2941" s="13" t="s">
        <v>7</v>
      </c>
      <c r="G2941" s="13" t="s">
        <v>4802</v>
      </c>
      <c r="H2941" s="13" t="s">
        <v>4816</v>
      </c>
      <c r="I2941" s="13">
        <f>(Brick_Kilns_EF!$B$13*Brick_Kilns_EF!$B$11*Brick_Kilns_EF!$B$12)</f>
        <v>8886.81</v>
      </c>
      <c r="J2941" s="13">
        <f>IF(D2941="ZZ",Brick_Kilns_EF!$E$5*(0.75),Brick_Kilns_EF!$E$5)</f>
        <v>7.2749999999999985E-3</v>
      </c>
      <c r="K2941" s="13">
        <f t="shared" si="181"/>
        <v>64.651542749999976</v>
      </c>
      <c r="L2941" s="13">
        <f>IF(D2941="ZZ",Brick_Kilns_EF!$E$2*(0.75),Brick_Kilns_EF!$E$2)</f>
        <v>5.0999999999999995E-3</v>
      </c>
      <c r="M2941" s="13">
        <f t="shared" si="180"/>
        <v>45.32273099999999</v>
      </c>
      <c r="N2941" s="13">
        <f>IF(D2941="ZZ",Brick_Kilns_EF!$E$3*(0.75),Brick_Kilns_EF!$E$3)</f>
        <v>3.4499999999999999E-3</v>
      </c>
      <c r="O2941" s="13">
        <f t="shared" si="182"/>
        <v>30.659494499999997</v>
      </c>
      <c r="P2941" s="13">
        <f>IF(D2941="ZZ",Brick_Kilns_EF!$E$4*(0.75),Brick_Kilns_EF!$E$4)</f>
        <v>3.5250000000000004E-3</v>
      </c>
      <c r="Q2941" s="13">
        <f t="shared" si="183"/>
        <v>31.326005250000001</v>
      </c>
    </row>
    <row r="2942" spans="1:17">
      <c r="A2942" s="13" t="s">
        <v>2953</v>
      </c>
      <c r="B2942" s="13">
        <v>24.741459110000001</v>
      </c>
      <c r="C2942" s="13">
        <v>89.870858369999993</v>
      </c>
      <c r="D2942" s="13" t="s">
        <v>2219</v>
      </c>
      <c r="E2942" s="13" t="s">
        <v>4927</v>
      </c>
      <c r="F2942" s="13" t="s">
        <v>248</v>
      </c>
      <c r="G2942" s="13" t="s">
        <v>4802</v>
      </c>
      <c r="H2942" s="13" t="s">
        <v>4816</v>
      </c>
      <c r="I2942" s="13">
        <f>(Brick_Kilns_EF!$B$13*Brick_Kilns_EF!$B$11*Brick_Kilns_EF!$B$12)</f>
        <v>8886.81</v>
      </c>
      <c r="J2942" s="13">
        <f>IF(D2942="ZZ",Brick_Kilns_EF!$E$5*(0.75),Brick_Kilns_EF!$E$5)</f>
        <v>7.2749999999999985E-3</v>
      </c>
      <c r="K2942" s="13">
        <f t="shared" si="181"/>
        <v>64.651542749999976</v>
      </c>
      <c r="L2942" s="13">
        <f>IF(D2942="ZZ",Brick_Kilns_EF!$E$2*(0.75),Brick_Kilns_EF!$E$2)</f>
        <v>5.0999999999999995E-3</v>
      </c>
      <c r="M2942" s="13">
        <f t="shared" si="180"/>
        <v>45.32273099999999</v>
      </c>
      <c r="N2942" s="13">
        <f>IF(D2942="ZZ",Brick_Kilns_EF!$E$3*(0.75),Brick_Kilns_EF!$E$3)</f>
        <v>3.4499999999999999E-3</v>
      </c>
      <c r="O2942" s="13">
        <f t="shared" si="182"/>
        <v>30.659494499999997</v>
      </c>
      <c r="P2942" s="13">
        <f>IF(D2942="ZZ",Brick_Kilns_EF!$E$4*(0.75),Brick_Kilns_EF!$E$4)</f>
        <v>3.5250000000000004E-3</v>
      </c>
      <c r="Q2942" s="13">
        <f t="shared" si="183"/>
        <v>31.326005250000001</v>
      </c>
    </row>
    <row r="2943" spans="1:17">
      <c r="A2943" s="13" t="s">
        <v>2954</v>
      </c>
      <c r="B2943" s="13">
        <v>23.304373510000001</v>
      </c>
      <c r="C2943" s="13">
        <v>88.993100010000006</v>
      </c>
      <c r="D2943" s="13" t="s">
        <v>2219</v>
      </c>
      <c r="E2943" s="13" t="s">
        <v>4927</v>
      </c>
      <c r="F2943" s="13" t="s">
        <v>9</v>
      </c>
      <c r="G2943" s="13" t="s">
        <v>4802</v>
      </c>
      <c r="H2943" s="13" t="s">
        <v>4816</v>
      </c>
      <c r="I2943" s="13">
        <f>(Brick_Kilns_EF!$B$13*Brick_Kilns_EF!$B$11*Brick_Kilns_EF!$B$12)</f>
        <v>8886.81</v>
      </c>
      <c r="J2943" s="13">
        <f>IF(D2943="ZZ",Brick_Kilns_EF!$E$5*(0.75),Brick_Kilns_EF!$E$5)</f>
        <v>7.2749999999999985E-3</v>
      </c>
      <c r="K2943" s="13">
        <f t="shared" si="181"/>
        <v>64.651542749999976</v>
      </c>
      <c r="L2943" s="13">
        <f>IF(D2943="ZZ",Brick_Kilns_EF!$E$2*(0.75),Brick_Kilns_EF!$E$2)</f>
        <v>5.0999999999999995E-3</v>
      </c>
      <c r="M2943" s="13">
        <f t="shared" si="180"/>
        <v>45.32273099999999</v>
      </c>
      <c r="N2943" s="13">
        <f>IF(D2943="ZZ",Brick_Kilns_EF!$E$3*(0.75),Brick_Kilns_EF!$E$3)</f>
        <v>3.4499999999999999E-3</v>
      </c>
      <c r="O2943" s="13">
        <f t="shared" si="182"/>
        <v>30.659494499999997</v>
      </c>
      <c r="P2943" s="13">
        <f>IF(D2943="ZZ",Brick_Kilns_EF!$E$4*(0.75),Brick_Kilns_EF!$E$4)</f>
        <v>3.5250000000000004E-3</v>
      </c>
      <c r="Q2943" s="13">
        <f t="shared" si="183"/>
        <v>31.326005250000001</v>
      </c>
    </row>
    <row r="2944" spans="1:17">
      <c r="A2944" s="13" t="s">
        <v>2955</v>
      </c>
      <c r="B2944" s="13">
        <v>23.02484909</v>
      </c>
      <c r="C2944" s="13">
        <v>89.205199500000006</v>
      </c>
      <c r="D2944" s="13" t="s">
        <v>2219</v>
      </c>
      <c r="E2944" s="13" t="s">
        <v>4927</v>
      </c>
      <c r="F2944" s="13" t="s">
        <v>9</v>
      </c>
      <c r="G2944" s="13" t="s">
        <v>4802</v>
      </c>
      <c r="H2944" s="13" t="s">
        <v>4816</v>
      </c>
      <c r="I2944" s="13">
        <f>(Brick_Kilns_EF!$B$13*Brick_Kilns_EF!$B$11*Brick_Kilns_EF!$B$12)</f>
        <v>8886.81</v>
      </c>
      <c r="J2944" s="13">
        <f>IF(D2944="ZZ",Brick_Kilns_EF!$E$5*(0.75),Brick_Kilns_EF!$E$5)</f>
        <v>7.2749999999999985E-3</v>
      </c>
      <c r="K2944" s="13">
        <f t="shared" si="181"/>
        <v>64.651542749999976</v>
      </c>
      <c r="L2944" s="13">
        <f>IF(D2944="ZZ",Brick_Kilns_EF!$E$2*(0.75),Brick_Kilns_EF!$E$2)</f>
        <v>5.0999999999999995E-3</v>
      </c>
      <c r="M2944" s="13">
        <f t="shared" si="180"/>
        <v>45.32273099999999</v>
      </c>
      <c r="N2944" s="13">
        <f>IF(D2944="ZZ",Brick_Kilns_EF!$E$3*(0.75),Brick_Kilns_EF!$E$3)</f>
        <v>3.4499999999999999E-3</v>
      </c>
      <c r="O2944" s="13">
        <f t="shared" si="182"/>
        <v>30.659494499999997</v>
      </c>
      <c r="P2944" s="13">
        <f>IF(D2944="ZZ",Brick_Kilns_EF!$E$4*(0.75),Brick_Kilns_EF!$E$4)</f>
        <v>3.5250000000000004E-3</v>
      </c>
      <c r="Q2944" s="13">
        <f t="shared" si="183"/>
        <v>31.326005250000001</v>
      </c>
    </row>
    <row r="2945" spans="1:17">
      <c r="A2945" s="13" t="s">
        <v>2956</v>
      </c>
      <c r="B2945" s="13">
        <v>24.107972230000001</v>
      </c>
      <c r="C2945" s="13">
        <v>90.180966760000004</v>
      </c>
      <c r="D2945" s="13" t="s">
        <v>2219</v>
      </c>
      <c r="E2945" s="13" t="s">
        <v>4927</v>
      </c>
      <c r="F2945" s="13" t="s">
        <v>7</v>
      </c>
      <c r="G2945" s="13" t="s">
        <v>4802</v>
      </c>
      <c r="H2945" s="13" t="s">
        <v>4816</v>
      </c>
      <c r="I2945" s="13">
        <f>(Brick_Kilns_EF!$B$13*Brick_Kilns_EF!$B$11*Brick_Kilns_EF!$B$12)</f>
        <v>8886.81</v>
      </c>
      <c r="J2945" s="13">
        <f>IF(D2945="ZZ",Brick_Kilns_EF!$E$5*(0.75),Brick_Kilns_EF!$E$5)</f>
        <v>7.2749999999999985E-3</v>
      </c>
      <c r="K2945" s="13">
        <f t="shared" si="181"/>
        <v>64.651542749999976</v>
      </c>
      <c r="L2945" s="13">
        <f>IF(D2945="ZZ",Brick_Kilns_EF!$E$2*(0.75),Brick_Kilns_EF!$E$2)</f>
        <v>5.0999999999999995E-3</v>
      </c>
      <c r="M2945" s="13">
        <f t="shared" si="180"/>
        <v>45.32273099999999</v>
      </c>
      <c r="N2945" s="13">
        <f>IF(D2945="ZZ",Brick_Kilns_EF!$E$3*(0.75),Brick_Kilns_EF!$E$3)</f>
        <v>3.4499999999999999E-3</v>
      </c>
      <c r="O2945" s="13">
        <f t="shared" si="182"/>
        <v>30.659494499999997</v>
      </c>
      <c r="P2945" s="13">
        <f>IF(D2945="ZZ",Brick_Kilns_EF!$E$4*(0.75),Brick_Kilns_EF!$E$4)</f>
        <v>3.5250000000000004E-3</v>
      </c>
      <c r="Q2945" s="13">
        <f t="shared" si="183"/>
        <v>31.326005250000001</v>
      </c>
    </row>
    <row r="2946" spans="1:17">
      <c r="A2946" s="13" t="s">
        <v>2957</v>
      </c>
      <c r="B2946" s="13">
        <v>24.109254050000001</v>
      </c>
      <c r="C2946" s="13">
        <v>90.177446130000007</v>
      </c>
      <c r="D2946" s="13" t="s">
        <v>2219</v>
      </c>
      <c r="E2946" s="13" t="s">
        <v>4927</v>
      </c>
      <c r="F2946" s="13" t="s">
        <v>7</v>
      </c>
      <c r="G2946" s="13" t="s">
        <v>4802</v>
      </c>
      <c r="H2946" s="13" t="s">
        <v>4816</v>
      </c>
      <c r="I2946" s="13">
        <f>(Brick_Kilns_EF!$B$13*Brick_Kilns_EF!$B$11*Brick_Kilns_EF!$B$12)</f>
        <v>8886.81</v>
      </c>
      <c r="J2946" s="13">
        <f>IF(D2946="ZZ",Brick_Kilns_EF!$E$5*(0.75),Brick_Kilns_EF!$E$5)</f>
        <v>7.2749999999999985E-3</v>
      </c>
      <c r="K2946" s="13">
        <f t="shared" si="181"/>
        <v>64.651542749999976</v>
      </c>
      <c r="L2946" s="13">
        <f>IF(D2946="ZZ",Brick_Kilns_EF!$E$2*(0.75),Brick_Kilns_EF!$E$2)</f>
        <v>5.0999999999999995E-3</v>
      </c>
      <c r="M2946" s="13">
        <f t="shared" ref="M2946:M3009" si="184">(I2946*L2946)</f>
        <v>45.32273099999999</v>
      </c>
      <c r="N2946" s="13">
        <f>IF(D2946="ZZ",Brick_Kilns_EF!$E$3*(0.75),Brick_Kilns_EF!$E$3)</f>
        <v>3.4499999999999999E-3</v>
      </c>
      <c r="O2946" s="13">
        <f t="shared" si="182"/>
        <v>30.659494499999997</v>
      </c>
      <c r="P2946" s="13">
        <f>IF(D2946="ZZ",Brick_Kilns_EF!$E$4*(0.75),Brick_Kilns_EF!$E$4)</f>
        <v>3.5250000000000004E-3</v>
      </c>
      <c r="Q2946" s="13">
        <f t="shared" si="183"/>
        <v>31.326005250000001</v>
      </c>
    </row>
    <row r="2947" spans="1:17">
      <c r="A2947" s="13" t="s">
        <v>2958</v>
      </c>
      <c r="B2947" s="13">
        <v>24.111042959999999</v>
      </c>
      <c r="C2947" s="13">
        <v>90.17747301</v>
      </c>
      <c r="D2947" s="13" t="s">
        <v>2219</v>
      </c>
      <c r="E2947" s="13" t="s">
        <v>4927</v>
      </c>
      <c r="F2947" s="13" t="s">
        <v>7</v>
      </c>
      <c r="G2947" s="13" t="s">
        <v>4802</v>
      </c>
      <c r="H2947" s="13" t="s">
        <v>4816</v>
      </c>
      <c r="I2947" s="13">
        <f>(Brick_Kilns_EF!$B$13*Brick_Kilns_EF!$B$11*Brick_Kilns_EF!$B$12)</f>
        <v>8886.81</v>
      </c>
      <c r="J2947" s="13">
        <f>IF(D2947="ZZ",Brick_Kilns_EF!$E$5*(0.75),Brick_Kilns_EF!$E$5)</f>
        <v>7.2749999999999985E-3</v>
      </c>
      <c r="K2947" s="13">
        <f t="shared" ref="K2947:K3010" si="185">J2947*I2947</f>
        <v>64.651542749999976</v>
      </c>
      <c r="L2947" s="13">
        <f>IF(D2947="ZZ",Brick_Kilns_EF!$E$2*(0.75),Brick_Kilns_EF!$E$2)</f>
        <v>5.0999999999999995E-3</v>
      </c>
      <c r="M2947" s="13">
        <f t="shared" si="184"/>
        <v>45.32273099999999</v>
      </c>
      <c r="N2947" s="13">
        <f>IF(D2947="ZZ",Brick_Kilns_EF!$E$3*(0.75),Brick_Kilns_EF!$E$3)</f>
        <v>3.4499999999999999E-3</v>
      </c>
      <c r="O2947" s="13">
        <f t="shared" ref="O2947:O3010" si="186">I2947*N2947</f>
        <v>30.659494499999997</v>
      </c>
      <c r="P2947" s="13">
        <f>IF(D2947="ZZ",Brick_Kilns_EF!$E$4*(0.75),Brick_Kilns_EF!$E$4)</f>
        <v>3.5250000000000004E-3</v>
      </c>
      <c r="Q2947" s="13">
        <f t="shared" ref="Q2947:Q3010" si="187">I2947*P2947</f>
        <v>31.326005250000001</v>
      </c>
    </row>
    <row r="2948" spans="1:17">
      <c r="A2948" s="13" t="s">
        <v>2959</v>
      </c>
      <c r="B2948" s="13">
        <v>24.10965315</v>
      </c>
      <c r="C2948" s="13">
        <v>90.180832390000006</v>
      </c>
      <c r="D2948" s="13" t="s">
        <v>2219</v>
      </c>
      <c r="E2948" s="13" t="s">
        <v>4927</v>
      </c>
      <c r="F2948" s="13" t="s">
        <v>7</v>
      </c>
      <c r="G2948" s="13" t="s">
        <v>4802</v>
      </c>
      <c r="H2948" s="13" t="s">
        <v>4816</v>
      </c>
      <c r="I2948" s="13">
        <f>(Brick_Kilns_EF!$B$13*Brick_Kilns_EF!$B$11*Brick_Kilns_EF!$B$12)</f>
        <v>8886.81</v>
      </c>
      <c r="J2948" s="13">
        <f>IF(D2948="ZZ",Brick_Kilns_EF!$E$5*(0.75),Brick_Kilns_EF!$E$5)</f>
        <v>7.2749999999999985E-3</v>
      </c>
      <c r="K2948" s="13">
        <f t="shared" si="185"/>
        <v>64.651542749999976</v>
      </c>
      <c r="L2948" s="13">
        <f>IF(D2948="ZZ",Brick_Kilns_EF!$E$2*(0.75),Brick_Kilns_EF!$E$2)</f>
        <v>5.0999999999999995E-3</v>
      </c>
      <c r="M2948" s="13">
        <f t="shared" si="184"/>
        <v>45.32273099999999</v>
      </c>
      <c r="N2948" s="13">
        <f>IF(D2948="ZZ",Brick_Kilns_EF!$E$3*(0.75),Brick_Kilns_EF!$E$3)</f>
        <v>3.4499999999999999E-3</v>
      </c>
      <c r="O2948" s="13">
        <f t="shared" si="186"/>
        <v>30.659494499999997</v>
      </c>
      <c r="P2948" s="13">
        <f>IF(D2948="ZZ",Brick_Kilns_EF!$E$4*(0.75),Brick_Kilns_EF!$E$4)</f>
        <v>3.5250000000000004E-3</v>
      </c>
      <c r="Q2948" s="13">
        <f t="shared" si="187"/>
        <v>31.326005250000001</v>
      </c>
    </row>
    <row r="2949" spans="1:17">
      <c r="A2949" s="13" t="s">
        <v>2960</v>
      </c>
      <c r="B2949" s="13">
        <v>25.628364019999999</v>
      </c>
      <c r="C2949" s="13">
        <v>88.865629920000003</v>
      </c>
      <c r="D2949" s="13" t="s">
        <v>2219</v>
      </c>
      <c r="E2949" s="13" t="s">
        <v>4927</v>
      </c>
      <c r="F2949" s="13" t="s">
        <v>171</v>
      </c>
      <c r="G2949" s="13" t="s">
        <v>4802</v>
      </c>
      <c r="H2949" s="13" t="s">
        <v>4816</v>
      </c>
      <c r="I2949" s="13">
        <f>(Brick_Kilns_EF!$B$13*Brick_Kilns_EF!$B$11*Brick_Kilns_EF!$B$12)</f>
        <v>8886.81</v>
      </c>
      <c r="J2949" s="13">
        <f>IF(D2949="ZZ",Brick_Kilns_EF!$E$5*(0.75),Brick_Kilns_EF!$E$5)</f>
        <v>7.2749999999999985E-3</v>
      </c>
      <c r="K2949" s="13">
        <f t="shared" si="185"/>
        <v>64.651542749999976</v>
      </c>
      <c r="L2949" s="13">
        <f>IF(D2949="ZZ",Brick_Kilns_EF!$E$2*(0.75),Brick_Kilns_EF!$E$2)</f>
        <v>5.0999999999999995E-3</v>
      </c>
      <c r="M2949" s="13">
        <f t="shared" si="184"/>
        <v>45.32273099999999</v>
      </c>
      <c r="N2949" s="13">
        <f>IF(D2949="ZZ",Brick_Kilns_EF!$E$3*(0.75),Brick_Kilns_EF!$E$3)</f>
        <v>3.4499999999999999E-3</v>
      </c>
      <c r="O2949" s="13">
        <f t="shared" si="186"/>
        <v>30.659494499999997</v>
      </c>
      <c r="P2949" s="13">
        <f>IF(D2949="ZZ",Brick_Kilns_EF!$E$4*(0.75),Brick_Kilns_EF!$E$4)</f>
        <v>3.5250000000000004E-3</v>
      </c>
      <c r="Q2949" s="13">
        <f t="shared" si="187"/>
        <v>31.326005250000001</v>
      </c>
    </row>
    <row r="2950" spans="1:17">
      <c r="A2950" s="13" t="s">
        <v>2961</v>
      </c>
      <c r="B2950" s="13">
        <v>23.35083187</v>
      </c>
      <c r="C2950" s="13">
        <v>89.342371099999994</v>
      </c>
      <c r="D2950" s="13" t="s">
        <v>2219</v>
      </c>
      <c r="E2950" s="13" t="s">
        <v>4927</v>
      </c>
      <c r="F2950" s="13" t="s">
        <v>9</v>
      </c>
      <c r="G2950" s="13" t="s">
        <v>4802</v>
      </c>
      <c r="H2950" s="13" t="s">
        <v>4816</v>
      </c>
      <c r="I2950" s="13">
        <f>(Brick_Kilns_EF!$B$13*Brick_Kilns_EF!$B$11*Brick_Kilns_EF!$B$12)</f>
        <v>8886.81</v>
      </c>
      <c r="J2950" s="13">
        <f>IF(D2950="ZZ",Brick_Kilns_EF!$E$5*(0.75),Brick_Kilns_EF!$E$5)</f>
        <v>7.2749999999999985E-3</v>
      </c>
      <c r="K2950" s="13">
        <f t="shared" si="185"/>
        <v>64.651542749999976</v>
      </c>
      <c r="L2950" s="13">
        <f>IF(D2950="ZZ",Brick_Kilns_EF!$E$2*(0.75),Brick_Kilns_EF!$E$2)</f>
        <v>5.0999999999999995E-3</v>
      </c>
      <c r="M2950" s="13">
        <f t="shared" si="184"/>
        <v>45.32273099999999</v>
      </c>
      <c r="N2950" s="13">
        <f>IF(D2950="ZZ",Brick_Kilns_EF!$E$3*(0.75),Brick_Kilns_EF!$E$3)</f>
        <v>3.4499999999999999E-3</v>
      </c>
      <c r="O2950" s="13">
        <f t="shared" si="186"/>
        <v>30.659494499999997</v>
      </c>
      <c r="P2950" s="13">
        <f>IF(D2950="ZZ",Brick_Kilns_EF!$E$4*(0.75),Brick_Kilns_EF!$E$4)</f>
        <v>3.5250000000000004E-3</v>
      </c>
      <c r="Q2950" s="13">
        <f t="shared" si="187"/>
        <v>31.326005250000001</v>
      </c>
    </row>
    <row r="2951" spans="1:17">
      <c r="A2951" s="13" t="s">
        <v>2962</v>
      </c>
      <c r="B2951" s="13">
        <v>23.353404900000001</v>
      </c>
      <c r="C2951" s="13">
        <v>89.340914479999995</v>
      </c>
      <c r="D2951" s="13" t="s">
        <v>2219</v>
      </c>
      <c r="E2951" s="13" t="s">
        <v>4927</v>
      </c>
      <c r="F2951" s="13" t="s">
        <v>9</v>
      </c>
      <c r="G2951" s="13" t="s">
        <v>4802</v>
      </c>
      <c r="H2951" s="13" t="s">
        <v>4816</v>
      </c>
      <c r="I2951" s="13">
        <f>(Brick_Kilns_EF!$B$13*Brick_Kilns_EF!$B$11*Brick_Kilns_EF!$B$12)</f>
        <v>8886.81</v>
      </c>
      <c r="J2951" s="13">
        <f>IF(D2951="ZZ",Brick_Kilns_EF!$E$5*(0.75),Brick_Kilns_EF!$E$5)</f>
        <v>7.2749999999999985E-3</v>
      </c>
      <c r="K2951" s="13">
        <f t="shared" si="185"/>
        <v>64.651542749999976</v>
      </c>
      <c r="L2951" s="13">
        <f>IF(D2951="ZZ",Brick_Kilns_EF!$E$2*(0.75),Brick_Kilns_EF!$E$2)</f>
        <v>5.0999999999999995E-3</v>
      </c>
      <c r="M2951" s="13">
        <f t="shared" si="184"/>
        <v>45.32273099999999</v>
      </c>
      <c r="N2951" s="13">
        <f>IF(D2951="ZZ",Brick_Kilns_EF!$E$3*(0.75),Brick_Kilns_EF!$E$3)</f>
        <v>3.4499999999999999E-3</v>
      </c>
      <c r="O2951" s="13">
        <f t="shared" si="186"/>
        <v>30.659494499999997</v>
      </c>
      <c r="P2951" s="13">
        <f>IF(D2951="ZZ",Brick_Kilns_EF!$E$4*(0.75),Brick_Kilns_EF!$E$4)</f>
        <v>3.5250000000000004E-3</v>
      </c>
      <c r="Q2951" s="13">
        <f t="shared" si="187"/>
        <v>31.326005250000001</v>
      </c>
    </row>
    <row r="2952" spans="1:17">
      <c r="A2952" s="13" t="s">
        <v>2963</v>
      </c>
      <c r="B2952" s="13">
        <v>23.024644160000001</v>
      </c>
      <c r="C2952" s="13">
        <v>89.037668159999996</v>
      </c>
      <c r="D2952" s="13" t="s">
        <v>2219</v>
      </c>
      <c r="E2952" s="13" t="s">
        <v>4927</v>
      </c>
      <c r="F2952" s="13" t="s">
        <v>9</v>
      </c>
      <c r="G2952" s="13" t="s">
        <v>4802</v>
      </c>
      <c r="H2952" s="13" t="s">
        <v>4816</v>
      </c>
      <c r="I2952" s="13">
        <f>(Brick_Kilns_EF!$B$13*Brick_Kilns_EF!$B$11*Brick_Kilns_EF!$B$12)</f>
        <v>8886.81</v>
      </c>
      <c r="J2952" s="13">
        <f>IF(D2952="ZZ",Brick_Kilns_EF!$E$5*(0.75),Brick_Kilns_EF!$E$5)</f>
        <v>7.2749999999999985E-3</v>
      </c>
      <c r="K2952" s="13">
        <f t="shared" si="185"/>
        <v>64.651542749999976</v>
      </c>
      <c r="L2952" s="13">
        <f>IF(D2952="ZZ",Brick_Kilns_EF!$E$2*(0.75),Brick_Kilns_EF!$E$2)</f>
        <v>5.0999999999999995E-3</v>
      </c>
      <c r="M2952" s="13">
        <f t="shared" si="184"/>
        <v>45.32273099999999</v>
      </c>
      <c r="N2952" s="13">
        <f>IF(D2952="ZZ",Brick_Kilns_EF!$E$3*(0.75),Brick_Kilns_EF!$E$3)</f>
        <v>3.4499999999999999E-3</v>
      </c>
      <c r="O2952" s="13">
        <f t="shared" si="186"/>
        <v>30.659494499999997</v>
      </c>
      <c r="P2952" s="13">
        <f>IF(D2952="ZZ",Brick_Kilns_EF!$E$4*(0.75),Brick_Kilns_EF!$E$4)</f>
        <v>3.5250000000000004E-3</v>
      </c>
      <c r="Q2952" s="13">
        <f t="shared" si="187"/>
        <v>31.326005250000001</v>
      </c>
    </row>
    <row r="2953" spans="1:17">
      <c r="A2953" s="13" t="s">
        <v>2964</v>
      </c>
      <c r="B2953" s="13">
        <v>23.532355389999999</v>
      </c>
      <c r="C2953" s="13">
        <v>89.150621290000004</v>
      </c>
      <c r="D2953" s="13" t="s">
        <v>2219</v>
      </c>
      <c r="E2953" s="13" t="s">
        <v>4927</v>
      </c>
      <c r="F2953" s="13" t="s">
        <v>9</v>
      </c>
      <c r="G2953" s="13" t="s">
        <v>4802</v>
      </c>
      <c r="H2953" s="13" t="s">
        <v>4816</v>
      </c>
      <c r="I2953" s="13">
        <f>(Brick_Kilns_EF!$B$13*Brick_Kilns_EF!$B$11*Brick_Kilns_EF!$B$12)</f>
        <v>8886.81</v>
      </c>
      <c r="J2953" s="13">
        <f>IF(D2953="ZZ",Brick_Kilns_EF!$E$5*(0.75),Brick_Kilns_EF!$E$5)</f>
        <v>7.2749999999999985E-3</v>
      </c>
      <c r="K2953" s="13">
        <f t="shared" si="185"/>
        <v>64.651542749999976</v>
      </c>
      <c r="L2953" s="13">
        <f>IF(D2953="ZZ",Brick_Kilns_EF!$E$2*(0.75),Brick_Kilns_EF!$E$2)</f>
        <v>5.0999999999999995E-3</v>
      </c>
      <c r="M2953" s="13">
        <f t="shared" si="184"/>
        <v>45.32273099999999</v>
      </c>
      <c r="N2953" s="13">
        <f>IF(D2953="ZZ",Brick_Kilns_EF!$E$3*(0.75),Brick_Kilns_EF!$E$3)</f>
        <v>3.4499999999999999E-3</v>
      </c>
      <c r="O2953" s="13">
        <f t="shared" si="186"/>
        <v>30.659494499999997</v>
      </c>
      <c r="P2953" s="13">
        <f>IF(D2953="ZZ",Brick_Kilns_EF!$E$4*(0.75),Brick_Kilns_EF!$E$4)</f>
        <v>3.5250000000000004E-3</v>
      </c>
      <c r="Q2953" s="13">
        <f t="shared" si="187"/>
        <v>31.326005250000001</v>
      </c>
    </row>
    <row r="2954" spans="1:17">
      <c r="A2954" s="13" t="s">
        <v>2965</v>
      </c>
      <c r="B2954" s="13">
        <v>23.779270709999999</v>
      </c>
      <c r="C2954" s="13">
        <v>90.252202920000002</v>
      </c>
      <c r="D2954" s="13" t="s">
        <v>2219</v>
      </c>
      <c r="E2954" s="13" t="s">
        <v>4927</v>
      </c>
      <c r="F2954" s="13" t="s">
        <v>7</v>
      </c>
      <c r="G2954" s="13" t="s">
        <v>4802</v>
      </c>
      <c r="H2954" s="13" t="s">
        <v>4816</v>
      </c>
      <c r="I2954" s="13">
        <f>(Brick_Kilns_EF!$B$13*Brick_Kilns_EF!$B$11*Brick_Kilns_EF!$B$12)</f>
        <v>8886.81</v>
      </c>
      <c r="J2954" s="13">
        <f>IF(D2954="ZZ",Brick_Kilns_EF!$E$5*(0.75),Brick_Kilns_EF!$E$5)</f>
        <v>7.2749999999999985E-3</v>
      </c>
      <c r="K2954" s="13">
        <f t="shared" si="185"/>
        <v>64.651542749999976</v>
      </c>
      <c r="L2954" s="13">
        <f>IF(D2954="ZZ",Brick_Kilns_EF!$E$2*(0.75),Brick_Kilns_EF!$E$2)</f>
        <v>5.0999999999999995E-3</v>
      </c>
      <c r="M2954" s="13">
        <f t="shared" si="184"/>
        <v>45.32273099999999</v>
      </c>
      <c r="N2954" s="13">
        <f>IF(D2954="ZZ",Brick_Kilns_EF!$E$3*(0.75),Brick_Kilns_EF!$E$3)</f>
        <v>3.4499999999999999E-3</v>
      </c>
      <c r="O2954" s="13">
        <f t="shared" si="186"/>
        <v>30.659494499999997</v>
      </c>
      <c r="P2954" s="13">
        <f>IF(D2954="ZZ",Brick_Kilns_EF!$E$4*(0.75),Brick_Kilns_EF!$E$4)</f>
        <v>3.5250000000000004E-3</v>
      </c>
      <c r="Q2954" s="13">
        <f t="shared" si="187"/>
        <v>31.326005250000001</v>
      </c>
    </row>
    <row r="2955" spans="1:17">
      <c r="A2955" s="13" t="s">
        <v>2966</v>
      </c>
      <c r="B2955" s="13">
        <v>24.98706516</v>
      </c>
      <c r="C2955" s="13">
        <v>88.992646210000004</v>
      </c>
      <c r="D2955" s="13" t="s">
        <v>2219</v>
      </c>
      <c r="E2955" s="13" t="s">
        <v>4927</v>
      </c>
      <c r="F2955" s="13" t="s">
        <v>42</v>
      </c>
      <c r="G2955" s="13" t="s">
        <v>4802</v>
      </c>
      <c r="H2955" s="13" t="s">
        <v>4816</v>
      </c>
      <c r="I2955" s="13">
        <f>(Brick_Kilns_EF!$B$13*Brick_Kilns_EF!$B$11*Brick_Kilns_EF!$B$12)</f>
        <v>8886.81</v>
      </c>
      <c r="J2955" s="13">
        <f>IF(D2955="ZZ",Brick_Kilns_EF!$E$5*(0.75),Brick_Kilns_EF!$E$5)</f>
        <v>7.2749999999999985E-3</v>
      </c>
      <c r="K2955" s="13">
        <f t="shared" si="185"/>
        <v>64.651542749999976</v>
      </c>
      <c r="L2955" s="13">
        <f>IF(D2955="ZZ",Brick_Kilns_EF!$E$2*(0.75),Brick_Kilns_EF!$E$2)</f>
        <v>5.0999999999999995E-3</v>
      </c>
      <c r="M2955" s="13">
        <f t="shared" si="184"/>
        <v>45.32273099999999</v>
      </c>
      <c r="N2955" s="13">
        <f>IF(D2955="ZZ",Brick_Kilns_EF!$E$3*(0.75),Brick_Kilns_EF!$E$3)</f>
        <v>3.4499999999999999E-3</v>
      </c>
      <c r="O2955" s="13">
        <f t="shared" si="186"/>
        <v>30.659494499999997</v>
      </c>
      <c r="P2955" s="13">
        <f>IF(D2955="ZZ",Brick_Kilns_EF!$E$4*(0.75),Brick_Kilns_EF!$E$4)</f>
        <v>3.5250000000000004E-3</v>
      </c>
      <c r="Q2955" s="13">
        <f t="shared" si="187"/>
        <v>31.326005250000001</v>
      </c>
    </row>
    <row r="2956" spans="1:17">
      <c r="A2956" s="13" t="s">
        <v>2967</v>
      </c>
      <c r="B2956" s="13">
        <v>23.908888340000001</v>
      </c>
      <c r="C2956" s="13">
        <v>89.028130250000004</v>
      </c>
      <c r="D2956" s="13" t="s">
        <v>2219</v>
      </c>
      <c r="E2956" s="13" t="s">
        <v>4927</v>
      </c>
      <c r="F2956" s="13" t="s">
        <v>9</v>
      </c>
      <c r="G2956" s="13" t="s">
        <v>4802</v>
      </c>
      <c r="H2956" s="13" t="s">
        <v>4816</v>
      </c>
      <c r="I2956" s="13">
        <f>(Brick_Kilns_EF!$B$13*Brick_Kilns_EF!$B$11*Brick_Kilns_EF!$B$12)</f>
        <v>8886.81</v>
      </c>
      <c r="J2956" s="13">
        <f>IF(D2956="ZZ",Brick_Kilns_EF!$E$5*(0.75),Brick_Kilns_EF!$E$5)</f>
        <v>7.2749999999999985E-3</v>
      </c>
      <c r="K2956" s="13">
        <f t="shared" si="185"/>
        <v>64.651542749999976</v>
      </c>
      <c r="L2956" s="13">
        <f>IF(D2956="ZZ",Brick_Kilns_EF!$E$2*(0.75),Brick_Kilns_EF!$E$2)</f>
        <v>5.0999999999999995E-3</v>
      </c>
      <c r="M2956" s="13">
        <f t="shared" si="184"/>
        <v>45.32273099999999</v>
      </c>
      <c r="N2956" s="13">
        <f>IF(D2956="ZZ",Brick_Kilns_EF!$E$3*(0.75),Brick_Kilns_EF!$E$3)</f>
        <v>3.4499999999999999E-3</v>
      </c>
      <c r="O2956" s="13">
        <f t="shared" si="186"/>
        <v>30.659494499999997</v>
      </c>
      <c r="P2956" s="13">
        <f>IF(D2956="ZZ",Brick_Kilns_EF!$E$4*(0.75),Brick_Kilns_EF!$E$4)</f>
        <v>3.5250000000000004E-3</v>
      </c>
      <c r="Q2956" s="13">
        <f t="shared" si="187"/>
        <v>31.326005250000001</v>
      </c>
    </row>
    <row r="2957" spans="1:17">
      <c r="A2957" s="13" t="s">
        <v>2968</v>
      </c>
      <c r="B2957" s="13">
        <v>23.263844850000002</v>
      </c>
      <c r="C2957" s="13">
        <v>89.162889949999993</v>
      </c>
      <c r="D2957" s="13" t="s">
        <v>2219</v>
      </c>
      <c r="E2957" s="13" t="s">
        <v>4927</v>
      </c>
      <c r="F2957" s="13" t="s">
        <v>9</v>
      </c>
      <c r="G2957" s="13" t="s">
        <v>4802</v>
      </c>
      <c r="H2957" s="13" t="s">
        <v>4816</v>
      </c>
      <c r="I2957" s="13">
        <f>(Brick_Kilns_EF!$B$13*Brick_Kilns_EF!$B$11*Brick_Kilns_EF!$B$12)</f>
        <v>8886.81</v>
      </c>
      <c r="J2957" s="13">
        <f>IF(D2957="ZZ",Brick_Kilns_EF!$E$5*(0.75),Brick_Kilns_EF!$E$5)</f>
        <v>7.2749999999999985E-3</v>
      </c>
      <c r="K2957" s="13">
        <f t="shared" si="185"/>
        <v>64.651542749999976</v>
      </c>
      <c r="L2957" s="13">
        <f>IF(D2957="ZZ",Brick_Kilns_EF!$E$2*(0.75),Brick_Kilns_EF!$E$2)</f>
        <v>5.0999999999999995E-3</v>
      </c>
      <c r="M2957" s="13">
        <f t="shared" si="184"/>
        <v>45.32273099999999</v>
      </c>
      <c r="N2957" s="13">
        <f>IF(D2957="ZZ",Brick_Kilns_EF!$E$3*(0.75),Brick_Kilns_EF!$E$3)</f>
        <v>3.4499999999999999E-3</v>
      </c>
      <c r="O2957" s="13">
        <f t="shared" si="186"/>
        <v>30.659494499999997</v>
      </c>
      <c r="P2957" s="13">
        <f>IF(D2957="ZZ",Brick_Kilns_EF!$E$4*(0.75),Brick_Kilns_EF!$E$4)</f>
        <v>3.5250000000000004E-3</v>
      </c>
      <c r="Q2957" s="13">
        <f t="shared" si="187"/>
        <v>31.326005250000001</v>
      </c>
    </row>
    <row r="2958" spans="1:17">
      <c r="A2958" s="13" t="s">
        <v>2969</v>
      </c>
      <c r="B2958" s="13">
        <v>23.080937680000002</v>
      </c>
      <c r="C2958" s="13">
        <v>88.909805559999995</v>
      </c>
      <c r="D2958" s="13" t="s">
        <v>2219</v>
      </c>
      <c r="E2958" s="13" t="s">
        <v>4927</v>
      </c>
      <c r="F2958" s="13" t="s">
        <v>9</v>
      </c>
      <c r="G2958" s="13" t="s">
        <v>4802</v>
      </c>
      <c r="H2958" s="13" t="s">
        <v>4816</v>
      </c>
      <c r="I2958" s="13">
        <f>(Brick_Kilns_EF!$B$13*Brick_Kilns_EF!$B$11*Brick_Kilns_EF!$B$12)</f>
        <v>8886.81</v>
      </c>
      <c r="J2958" s="13">
        <f>IF(D2958="ZZ",Brick_Kilns_EF!$E$5*(0.75),Brick_Kilns_EF!$E$5)</f>
        <v>7.2749999999999985E-3</v>
      </c>
      <c r="K2958" s="13">
        <f t="shared" si="185"/>
        <v>64.651542749999976</v>
      </c>
      <c r="L2958" s="13">
        <f>IF(D2958="ZZ",Brick_Kilns_EF!$E$2*(0.75),Brick_Kilns_EF!$E$2)</f>
        <v>5.0999999999999995E-3</v>
      </c>
      <c r="M2958" s="13">
        <f t="shared" si="184"/>
        <v>45.32273099999999</v>
      </c>
      <c r="N2958" s="13">
        <f>IF(D2958="ZZ",Brick_Kilns_EF!$E$3*(0.75),Brick_Kilns_EF!$E$3)</f>
        <v>3.4499999999999999E-3</v>
      </c>
      <c r="O2958" s="13">
        <f t="shared" si="186"/>
        <v>30.659494499999997</v>
      </c>
      <c r="P2958" s="13">
        <f>IF(D2958="ZZ",Brick_Kilns_EF!$E$4*(0.75),Brick_Kilns_EF!$E$4)</f>
        <v>3.5250000000000004E-3</v>
      </c>
      <c r="Q2958" s="13">
        <f t="shared" si="187"/>
        <v>31.326005250000001</v>
      </c>
    </row>
    <row r="2959" spans="1:17">
      <c r="A2959" s="13" t="s">
        <v>2970</v>
      </c>
      <c r="B2959" s="13">
        <v>24.1273771</v>
      </c>
      <c r="C2959" s="13">
        <v>89.536465699999994</v>
      </c>
      <c r="D2959" s="13" t="s">
        <v>2219</v>
      </c>
      <c r="E2959" s="13" t="s">
        <v>4927</v>
      </c>
      <c r="F2959" s="13" t="s">
        <v>42</v>
      </c>
      <c r="G2959" s="13" t="s">
        <v>4802</v>
      </c>
      <c r="H2959" s="13" t="s">
        <v>4816</v>
      </c>
      <c r="I2959" s="13">
        <f>(Brick_Kilns_EF!$B$13*Brick_Kilns_EF!$B$11*Brick_Kilns_EF!$B$12)</f>
        <v>8886.81</v>
      </c>
      <c r="J2959" s="13">
        <f>IF(D2959="ZZ",Brick_Kilns_EF!$E$5*(0.75),Brick_Kilns_EF!$E$5)</f>
        <v>7.2749999999999985E-3</v>
      </c>
      <c r="K2959" s="13">
        <f t="shared" si="185"/>
        <v>64.651542749999976</v>
      </c>
      <c r="L2959" s="13">
        <f>IF(D2959="ZZ",Brick_Kilns_EF!$E$2*(0.75),Brick_Kilns_EF!$E$2)</f>
        <v>5.0999999999999995E-3</v>
      </c>
      <c r="M2959" s="13">
        <f t="shared" si="184"/>
        <v>45.32273099999999</v>
      </c>
      <c r="N2959" s="13">
        <f>IF(D2959="ZZ",Brick_Kilns_EF!$E$3*(0.75),Brick_Kilns_EF!$E$3)</f>
        <v>3.4499999999999999E-3</v>
      </c>
      <c r="O2959" s="13">
        <f t="shared" si="186"/>
        <v>30.659494499999997</v>
      </c>
      <c r="P2959" s="13">
        <f>IF(D2959="ZZ",Brick_Kilns_EF!$E$4*(0.75),Brick_Kilns_EF!$E$4)</f>
        <v>3.5250000000000004E-3</v>
      </c>
      <c r="Q2959" s="13">
        <f t="shared" si="187"/>
        <v>31.326005250000001</v>
      </c>
    </row>
    <row r="2960" spans="1:17">
      <c r="A2960" s="13" t="s">
        <v>2971</v>
      </c>
      <c r="B2960" s="13">
        <v>24.283475169999999</v>
      </c>
      <c r="C2960" s="13">
        <v>89.034411660000004</v>
      </c>
      <c r="D2960" s="13" t="s">
        <v>2219</v>
      </c>
      <c r="E2960" s="13" t="s">
        <v>4927</v>
      </c>
      <c r="F2960" s="13" t="s">
        <v>42</v>
      </c>
      <c r="G2960" s="13" t="s">
        <v>4802</v>
      </c>
      <c r="H2960" s="13" t="s">
        <v>4816</v>
      </c>
      <c r="I2960" s="13">
        <f>(Brick_Kilns_EF!$B$13*Brick_Kilns_EF!$B$11*Brick_Kilns_EF!$B$12)</f>
        <v>8886.81</v>
      </c>
      <c r="J2960" s="13">
        <f>IF(D2960="ZZ",Brick_Kilns_EF!$E$5*(0.75),Brick_Kilns_EF!$E$5)</f>
        <v>7.2749999999999985E-3</v>
      </c>
      <c r="K2960" s="13">
        <f t="shared" si="185"/>
        <v>64.651542749999976</v>
      </c>
      <c r="L2960" s="13">
        <f>IF(D2960="ZZ",Brick_Kilns_EF!$E$2*(0.75),Brick_Kilns_EF!$E$2)</f>
        <v>5.0999999999999995E-3</v>
      </c>
      <c r="M2960" s="13">
        <f t="shared" si="184"/>
        <v>45.32273099999999</v>
      </c>
      <c r="N2960" s="13">
        <f>IF(D2960="ZZ",Brick_Kilns_EF!$E$3*(0.75),Brick_Kilns_EF!$E$3)</f>
        <v>3.4499999999999999E-3</v>
      </c>
      <c r="O2960" s="13">
        <f t="shared" si="186"/>
        <v>30.659494499999997</v>
      </c>
      <c r="P2960" s="13">
        <f>IF(D2960="ZZ",Brick_Kilns_EF!$E$4*(0.75),Brick_Kilns_EF!$E$4)</f>
        <v>3.5250000000000004E-3</v>
      </c>
      <c r="Q2960" s="13">
        <f t="shared" si="187"/>
        <v>31.326005250000001</v>
      </c>
    </row>
    <row r="2961" spans="1:17">
      <c r="A2961" s="13" t="s">
        <v>2972</v>
      </c>
      <c r="B2961" s="13">
        <v>23.97503639</v>
      </c>
      <c r="C2961" s="13">
        <v>90.076804120000006</v>
      </c>
      <c r="D2961" s="13" t="s">
        <v>2219</v>
      </c>
      <c r="E2961" s="13" t="s">
        <v>4927</v>
      </c>
      <c r="F2961" s="13" t="s">
        <v>7</v>
      </c>
      <c r="G2961" s="13" t="s">
        <v>4802</v>
      </c>
      <c r="H2961" s="13" t="s">
        <v>4816</v>
      </c>
      <c r="I2961" s="13">
        <f>(Brick_Kilns_EF!$B$13*Brick_Kilns_EF!$B$11*Brick_Kilns_EF!$B$12)</f>
        <v>8886.81</v>
      </c>
      <c r="J2961" s="13">
        <f>IF(D2961="ZZ",Brick_Kilns_EF!$E$5*(0.75),Brick_Kilns_EF!$E$5)</f>
        <v>7.2749999999999985E-3</v>
      </c>
      <c r="K2961" s="13">
        <f t="shared" si="185"/>
        <v>64.651542749999976</v>
      </c>
      <c r="L2961" s="13">
        <f>IF(D2961="ZZ",Brick_Kilns_EF!$E$2*(0.75),Brick_Kilns_EF!$E$2)</f>
        <v>5.0999999999999995E-3</v>
      </c>
      <c r="M2961" s="13">
        <f t="shared" si="184"/>
        <v>45.32273099999999</v>
      </c>
      <c r="N2961" s="13">
        <f>IF(D2961="ZZ",Brick_Kilns_EF!$E$3*(0.75),Brick_Kilns_EF!$E$3)</f>
        <v>3.4499999999999999E-3</v>
      </c>
      <c r="O2961" s="13">
        <f t="shared" si="186"/>
        <v>30.659494499999997</v>
      </c>
      <c r="P2961" s="13">
        <f>IF(D2961="ZZ",Brick_Kilns_EF!$E$4*(0.75),Brick_Kilns_EF!$E$4)</f>
        <v>3.5250000000000004E-3</v>
      </c>
      <c r="Q2961" s="13">
        <f t="shared" si="187"/>
        <v>31.326005250000001</v>
      </c>
    </row>
    <row r="2962" spans="1:17">
      <c r="A2962" s="13" t="s">
        <v>2973</v>
      </c>
      <c r="B2962" s="13">
        <v>23.974613810000001</v>
      </c>
      <c r="C2962" s="13">
        <v>90.079453990000005</v>
      </c>
      <c r="D2962" s="13" t="s">
        <v>2219</v>
      </c>
      <c r="E2962" s="13" t="s">
        <v>4927</v>
      </c>
      <c r="F2962" s="13" t="s">
        <v>7</v>
      </c>
      <c r="G2962" s="13" t="s">
        <v>4802</v>
      </c>
      <c r="H2962" s="13" t="s">
        <v>4816</v>
      </c>
      <c r="I2962" s="13">
        <f>(Brick_Kilns_EF!$B$13*Brick_Kilns_EF!$B$11*Brick_Kilns_EF!$B$12)</f>
        <v>8886.81</v>
      </c>
      <c r="J2962" s="13">
        <f>IF(D2962="ZZ",Brick_Kilns_EF!$E$5*(0.75),Brick_Kilns_EF!$E$5)</f>
        <v>7.2749999999999985E-3</v>
      </c>
      <c r="K2962" s="13">
        <f t="shared" si="185"/>
        <v>64.651542749999976</v>
      </c>
      <c r="L2962" s="13">
        <f>IF(D2962="ZZ",Brick_Kilns_EF!$E$2*(0.75),Brick_Kilns_EF!$E$2)</f>
        <v>5.0999999999999995E-3</v>
      </c>
      <c r="M2962" s="13">
        <f t="shared" si="184"/>
        <v>45.32273099999999</v>
      </c>
      <c r="N2962" s="13">
        <f>IF(D2962="ZZ",Brick_Kilns_EF!$E$3*(0.75),Brick_Kilns_EF!$E$3)</f>
        <v>3.4499999999999999E-3</v>
      </c>
      <c r="O2962" s="13">
        <f t="shared" si="186"/>
        <v>30.659494499999997</v>
      </c>
      <c r="P2962" s="13">
        <f>IF(D2962="ZZ",Brick_Kilns_EF!$E$4*(0.75),Brick_Kilns_EF!$E$4)</f>
        <v>3.5250000000000004E-3</v>
      </c>
      <c r="Q2962" s="13">
        <f t="shared" si="187"/>
        <v>31.326005250000001</v>
      </c>
    </row>
    <row r="2963" spans="1:17">
      <c r="A2963" s="13" t="s">
        <v>2974</v>
      </c>
      <c r="B2963" s="13">
        <v>23.630193290000001</v>
      </c>
      <c r="C2963" s="13">
        <v>90.149672210000006</v>
      </c>
      <c r="D2963" s="13" t="s">
        <v>2219</v>
      </c>
      <c r="E2963" s="13" t="s">
        <v>4927</v>
      </c>
      <c r="F2963" s="13" t="s">
        <v>7</v>
      </c>
      <c r="G2963" s="13" t="s">
        <v>4802</v>
      </c>
      <c r="H2963" s="13" t="s">
        <v>4816</v>
      </c>
      <c r="I2963" s="13">
        <f>(Brick_Kilns_EF!$B$13*Brick_Kilns_EF!$B$11*Brick_Kilns_EF!$B$12)</f>
        <v>8886.81</v>
      </c>
      <c r="J2963" s="13">
        <f>IF(D2963="ZZ",Brick_Kilns_EF!$E$5*(0.75),Brick_Kilns_EF!$E$5)</f>
        <v>7.2749999999999985E-3</v>
      </c>
      <c r="K2963" s="13">
        <f t="shared" si="185"/>
        <v>64.651542749999976</v>
      </c>
      <c r="L2963" s="13">
        <f>IF(D2963="ZZ",Brick_Kilns_EF!$E$2*(0.75),Brick_Kilns_EF!$E$2)</f>
        <v>5.0999999999999995E-3</v>
      </c>
      <c r="M2963" s="13">
        <f t="shared" si="184"/>
        <v>45.32273099999999</v>
      </c>
      <c r="N2963" s="13">
        <f>IF(D2963="ZZ",Brick_Kilns_EF!$E$3*(0.75),Brick_Kilns_EF!$E$3)</f>
        <v>3.4499999999999999E-3</v>
      </c>
      <c r="O2963" s="13">
        <f t="shared" si="186"/>
        <v>30.659494499999997</v>
      </c>
      <c r="P2963" s="13">
        <f>IF(D2963="ZZ",Brick_Kilns_EF!$E$4*(0.75),Brick_Kilns_EF!$E$4)</f>
        <v>3.5250000000000004E-3</v>
      </c>
      <c r="Q2963" s="13">
        <f t="shared" si="187"/>
        <v>31.326005250000001</v>
      </c>
    </row>
    <row r="2964" spans="1:17">
      <c r="A2964" s="13" t="s">
        <v>2975</v>
      </c>
      <c r="B2964" s="13">
        <v>23.63346593</v>
      </c>
      <c r="C2964" s="13">
        <v>90.146861079999994</v>
      </c>
      <c r="D2964" s="13" t="s">
        <v>2219</v>
      </c>
      <c r="E2964" s="13" t="s">
        <v>4927</v>
      </c>
      <c r="F2964" s="13" t="s">
        <v>7</v>
      </c>
      <c r="G2964" s="13" t="s">
        <v>4802</v>
      </c>
      <c r="H2964" s="13" t="s">
        <v>4816</v>
      </c>
      <c r="I2964" s="13">
        <f>(Brick_Kilns_EF!$B$13*Brick_Kilns_EF!$B$11*Brick_Kilns_EF!$B$12)</f>
        <v>8886.81</v>
      </c>
      <c r="J2964" s="13">
        <f>IF(D2964="ZZ",Brick_Kilns_EF!$E$5*(0.75),Brick_Kilns_EF!$E$5)</f>
        <v>7.2749999999999985E-3</v>
      </c>
      <c r="K2964" s="13">
        <f t="shared" si="185"/>
        <v>64.651542749999976</v>
      </c>
      <c r="L2964" s="13">
        <f>IF(D2964="ZZ",Brick_Kilns_EF!$E$2*(0.75),Brick_Kilns_EF!$E$2)</f>
        <v>5.0999999999999995E-3</v>
      </c>
      <c r="M2964" s="13">
        <f t="shared" si="184"/>
        <v>45.32273099999999</v>
      </c>
      <c r="N2964" s="13">
        <f>IF(D2964="ZZ",Brick_Kilns_EF!$E$3*(0.75),Brick_Kilns_EF!$E$3)</f>
        <v>3.4499999999999999E-3</v>
      </c>
      <c r="O2964" s="13">
        <f t="shared" si="186"/>
        <v>30.659494499999997</v>
      </c>
      <c r="P2964" s="13">
        <f>IF(D2964="ZZ",Brick_Kilns_EF!$E$4*(0.75),Brick_Kilns_EF!$E$4)</f>
        <v>3.5250000000000004E-3</v>
      </c>
      <c r="Q2964" s="13">
        <f t="shared" si="187"/>
        <v>31.326005250000001</v>
      </c>
    </row>
    <row r="2965" spans="1:17">
      <c r="A2965" s="13" t="s">
        <v>2976</v>
      </c>
      <c r="B2965" s="13">
        <v>23.039382360000001</v>
      </c>
      <c r="C2965" s="13">
        <v>89.209279039999998</v>
      </c>
      <c r="D2965" s="13" t="s">
        <v>2219</v>
      </c>
      <c r="E2965" s="13" t="s">
        <v>4927</v>
      </c>
      <c r="F2965" s="13" t="s">
        <v>9</v>
      </c>
      <c r="G2965" s="13" t="s">
        <v>4802</v>
      </c>
      <c r="H2965" s="13" t="s">
        <v>4816</v>
      </c>
      <c r="I2965" s="13">
        <f>(Brick_Kilns_EF!$B$13*Brick_Kilns_EF!$B$11*Brick_Kilns_EF!$B$12)</f>
        <v>8886.81</v>
      </c>
      <c r="J2965" s="13">
        <f>IF(D2965="ZZ",Brick_Kilns_EF!$E$5*(0.75),Brick_Kilns_EF!$E$5)</f>
        <v>7.2749999999999985E-3</v>
      </c>
      <c r="K2965" s="13">
        <f t="shared" si="185"/>
        <v>64.651542749999976</v>
      </c>
      <c r="L2965" s="13">
        <f>IF(D2965="ZZ",Brick_Kilns_EF!$E$2*(0.75),Brick_Kilns_EF!$E$2)</f>
        <v>5.0999999999999995E-3</v>
      </c>
      <c r="M2965" s="13">
        <f t="shared" si="184"/>
        <v>45.32273099999999</v>
      </c>
      <c r="N2965" s="13">
        <f>IF(D2965="ZZ",Brick_Kilns_EF!$E$3*(0.75),Brick_Kilns_EF!$E$3)</f>
        <v>3.4499999999999999E-3</v>
      </c>
      <c r="O2965" s="13">
        <f t="shared" si="186"/>
        <v>30.659494499999997</v>
      </c>
      <c r="P2965" s="13">
        <f>IF(D2965="ZZ",Brick_Kilns_EF!$E$4*(0.75),Brick_Kilns_EF!$E$4)</f>
        <v>3.5250000000000004E-3</v>
      </c>
      <c r="Q2965" s="13">
        <f t="shared" si="187"/>
        <v>31.326005250000001</v>
      </c>
    </row>
    <row r="2966" spans="1:17">
      <c r="A2966" s="13" t="s">
        <v>2977</v>
      </c>
      <c r="B2966" s="13">
        <v>23.721115640000001</v>
      </c>
      <c r="C2966" s="13">
        <v>89.646703990000006</v>
      </c>
      <c r="D2966" s="13" t="s">
        <v>2219</v>
      </c>
      <c r="E2966" s="13" t="s">
        <v>4927</v>
      </c>
      <c r="F2966" s="13" t="s">
        <v>7</v>
      </c>
      <c r="G2966" s="13" t="s">
        <v>4802</v>
      </c>
      <c r="H2966" s="13" t="s">
        <v>4816</v>
      </c>
      <c r="I2966" s="13">
        <f>(Brick_Kilns_EF!$B$13*Brick_Kilns_EF!$B$11*Brick_Kilns_EF!$B$12)</f>
        <v>8886.81</v>
      </c>
      <c r="J2966" s="13">
        <f>IF(D2966="ZZ",Brick_Kilns_EF!$E$5*(0.75),Brick_Kilns_EF!$E$5)</f>
        <v>7.2749999999999985E-3</v>
      </c>
      <c r="K2966" s="13">
        <f t="shared" si="185"/>
        <v>64.651542749999976</v>
      </c>
      <c r="L2966" s="13">
        <f>IF(D2966="ZZ",Brick_Kilns_EF!$E$2*(0.75),Brick_Kilns_EF!$E$2)</f>
        <v>5.0999999999999995E-3</v>
      </c>
      <c r="M2966" s="13">
        <f t="shared" si="184"/>
        <v>45.32273099999999</v>
      </c>
      <c r="N2966" s="13">
        <f>IF(D2966="ZZ",Brick_Kilns_EF!$E$3*(0.75),Brick_Kilns_EF!$E$3)</f>
        <v>3.4499999999999999E-3</v>
      </c>
      <c r="O2966" s="13">
        <f t="shared" si="186"/>
        <v>30.659494499999997</v>
      </c>
      <c r="P2966" s="13">
        <f>IF(D2966="ZZ",Brick_Kilns_EF!$E$4*(0.75),Brick_Kilns_EF!$E$4)</f>
        <v>3.5250000000000004E-3</v>
      </c>
      <c r="Q2966" s="13">
        <f t="shared" si="187"/>
        <v>31.326005250000001</v>
      </c>
    </row>
    <row r="2967" spans="1:17">
      <c r="A2967" s="13" t="s">
        <v>2978</v>
      </c>
      <c r="B2967" s="13">
        <v>23.334904559999998</v>
      </c>
      <c r="C2967" s="13">
        <v>89.688102150000006</v>
      </c>
      <c r="D2967" s="13" t="s">
        <v>2219</v>
      </c>
      <c r="E2967" s="13" t="s">
        <v>4927</v>
      </c>
      <c r="F2967" s="13" t="s">
        <v>7</v>
      </c>
      <c r="G2967" s="13" t="s">
        <v>4802</v>
      </c>
      <c r="H2967" s="13" t="s">
        <v>4816</v>
      </c>
      <c r="I2967" s="13">
        <f>(Brick_Kilns_EF!$B$13*Brick_Kilns_EF!$B$11*Brick_Kilns_EF!$B$12)</f>
        <v>8886.81</v>
      </c>
      <c r="J2967" s="13">
        <f>IF(D2967="ZZ",Brick_Kilns_EF!$E$5*(0.75),Brick_Kilns_EF!$E$5)</f>
        <v>7.2749999999999985E-3</v>
      </c>
      <c r="K2967" s="13">
        <f t="shared" si="185"/>
        <v>64.651542749999976</v>
      </c>
      <c r="L2967" s="13">
        <f>IF(D2967="ZZ",Brick_Kilns_EF!$E$2*(0.75),Brick_Kilns_EF!$E$2)</f>
        <v>5.0999999999999995E-3</v>
      </c>
      <c r="M2967" s="13">
        <f t="shared" si="184"/>
        <v>45.32273099999999</v>
      </c>
      <c r="N2967" s="13">
        <f>IF(D2967="ZZ",Brick_Kilns_EF!$E$3*(0.75),Brick_Kilns_EF!$E$3)</f>
        <v>3.4499999999999999E-3</v>
      </c>
      <c r="O2967" s="13">
        <f t="shared" si="186"/>
        <v>30.659494499999997</v>
      </c>
      <c r="P2967" s="13">
        <f>IF(D2967="ZZ",Brick_Kilns_EF!$E$4*(0.75),Brick_Kilns_EF!$E$4)</f>
        <v>3.5250000000000004E-3</v>
      </c>
      <c r="Q2967" s="13">
        <f t="shared" si="187"/>
        <v>31.326005250000001</v>
      </c>
    </row>
    <row r="2968" spans="1:17">
      <c r="A2968" s="13" t="s">
        <v>2979</v>
      </c>
      <c r="B2968" s="13">
        <v>23.44644697</v>
      </c>
      <c r="C2968" s="13">
        <v>88.825989820000004</v>
      </c>
      <c r="D2968" s="13" t="s">
        <v>2219</v>
      </c>
      <c r="E2968" s="13" t="s">
        <v>4927</v>
      </c>
      <c r="F2968" s="13" t="s">
        <v>9</v>
      </c>
      <c r="G2968" s="13" t="s">
        <v>4802</v>
      </c>
      <c r="H2968" s="13" t="s">
        <v>4816</v>
      </c>
      <c r="I2968" s="13">
        <f>(Brick_Kilns_EF!$B$13*Brick_Kilns_EF!$B$11*Brick_Kilns_EF!$B$12)</f>
        <v>8886.81</v>
      </c>
      <c r="J2968" s="13">
        <f>IF(D2968="ZZ",Brick_Kilns_EF!$E$5*(0.75),Brick_Kilns_EF!$E$5)</f>
        <v>7.2749999999999985E-3</v>
      </c>
      <c r="K2968" s="13">
        <f t="shared" si="185"/>
        <v>64.651542749999976</v>
      </c>
      <c r="L2968" s="13">
        <f>IF(D2968="ZZ",Brick_Kilns_EF!$E$2*(0.75),Brick_Kilns_EF!$E$2)</f>
        <v>5.0999999999999995E-3</v>
      </c>
      <c r="M2968" s="13">
        <f t="shared" si="184"/>
        <v>45.32273099999999</v>
      </c>
      <c r="N2968" s="13">
        <f>IF(D2968="ZZ",Brick_Kilns_EF!$E$3*(0.75),Brick_Kilns_EF!$E$3)</f>
        <v>3.4499999999999999E-3</v>
      </c>
      <c r="O2968" s="13">
        <f t="shared" si="186"/>
        <v>30.659494499999997</v>
      </c>
      <c r="P2968" s="13">
        <f>IF(D2968="ZZ",Brick_Kilns_EF!$E$4*(0.75),Brick_Kilns_EF!$E$4)</f>
        <v>3.5250000000000004E-3</v>
      </c>
      <c r="Q2968" s="13">
        <f t="shared" si="187"/>
        <v>31.326005250000001</v>
      </c>
    </row>
    <row r="2969" spans="1:17">
      <c r="A2969" s="13" t="s">
        <v>2980</v>
      </c>
      <c r="B2969" s="13">
        <v>24.465473159999998</v>
      </c>
      <c r="C2969" s="13">
        <v>89.997084470000004</v>
      </c>
      <c r="D2969" s="13" t="s">
        <v>2219</v>
      </c>
      <c r="E2969" s="13" t="s">
        <v>4927</v>
      </c>
      <c r="F2969" s="13" t="s">
        <v>7</v>
      </c>
      <c r="G2969" s="13" t="s">
        <v>4802</v>
      </c>
      <c r="H2969" s="13" t="s">
        <v>4816</v>
      </c>
      <c r="I2969" s="13">
        <f>(Brick_Kilns_EF!$B$13*Brick_Kilns_EF!$B$11*Brick_Kilns_EF!$B$12)</f>
        <v>8886.81</v>
      </c>
      <c r="J2969" s="13">
        <f>IF(D2969="ZZ",Brick_Kilns_EF!$E$5*(0.75),Brick_Kilns_EF!$E$5)</f>
        <v>7.2749999999999985E-3</v>
      </c>
      <c r="K2969" s="13">
        <f t="shared" si="185"/>
        <v>64.651542749999976</v>
      </c>
      <c r="L2969" s="13">
        <f>IF(D2969="ZZ",Brick_Kilns_EF!$E$2*(0.75),Brick_Kilns_EF!$E$2)</f>
        <v>5.0999999999999995E-3</v>
      </c>
      <c r="M2969" s="13">
        <f t="shared" si="184"/>
        <v>45.32273099999999</v>
      </c>
      <c r="N2969" s="13">
        <f>IF(D2969="ZZ",Brick_Kilns_EF!$E$3*(0.75),Brick_Kilns_EF!$E$3)</f>
        <v>3.4499999999999999E-3</v>
      </c>
      <c r="O2969" s="13">
        <f t="shared" si="186"/>
        <v>30.659494499999997</v>
      </c>
      <c r="P2969" s="13">
        <f>IF(D2969="ZZ",Brick_Kilns_EF!$E$4*(0.75),Brick_Kilns_EF!$E$4)</f>
        <v>3.5250000000000004E-3</v>
      </c>
      <c r="Q2969" s="13">
        <f t="shared" si="187"/>
        <v>31.326005250000001</v>
      </c>
    </row>
    <row r="2970" spans="1:17">
      <c r="A2970" s="13" t="s">
        <v>2981</v>
      </c>
      <c r="B2970" s="13">
        <v>23.632931719999998</v>
      </c>
      <c r="C2970" s="13">
        <v>90.370229800000004</v>
      </c>
      <c r="D2970" s="13" t="s">
        <v>2219</v>
      </c>
      <c r="E2970" s="13" t="s">
        <v>4927</v>
      </c>
      <c r="F2970" s="13" t="s">
        <v>7</v>
      </c>
      <c r="G2970" s="13" t="s">
        <v>4802</v>
      </c>
      <c r="H2970" s="13" t="s">
        <v>4816</v>
      </c>
      <c r="I2970" s="13">
        <f>(Brick_Kilns_EF!$B$13*Brick_Kilns_EF!$B$11*Brick_Kilns_EF!$B$12)</f>
        <v>8886.81</v>
      </c>
      <c r="J2970" s="13">
        <f>IF(D2970="ZZ",Brick_Kilns_EF!$E$5*(0.75),Brick_Kilns_EF!$E$5)</f>
        <v>7.2749999999999985E-3</v>
      </c>
      <c r="K2970" s="13">
        <f t="shared" si="185"/>
        <v>64.651542749999976</v>
      </c>
      <c r="L2970" s="13">
        <f>IF(D2970="ZZ",Brick_Kilns_EF!$E$2*(0.75),Brick_Kilns_EF!$E$2)</f>
        <v>5.0999999999999995E-3</v>
      </c>
      <c r="M2970" s="13">
        <f t="shared" si="184"/>
        <v>45.32273099999999</v>
      </c>
      <c r="N2970" s="13">
        <f>IF(D2970="ZZ",Brick_Kilns_EF!$E$3*(0.75),Brick_Kilns_EF!$E$3)</f>
        <v>3.4499999999999999E-3</v>
      </c>
      <c r="O2970" s="13">
        <f t="shared" si="186"/>
        <v>30.659494499999997</v>
      </c>
      <c r="P2970" s="13">
        <f>IF(D2970="ZZ",Brick_Kilns_EF!$E$4*(0.75),Brick_Kilns_EF!$E$4)</f>
        <v>3.5250000000000004E-3</v>
      </c>
      <c r="Q2970" s="13">
        <f t="shared" si="187"/>
        <v>31.326005250000001</v>
      </c>
    </row>
    <row r="2971" spans="1:17">
      <c r="A2971" s="13" t="s">
        <v>2982</v>
      </c>
      <c r="B2971" s="13">
        <v>23.932294240000001</v>
      </c>
      <c r="C2971" s="13">
        <v>90.125720529999995</v>
      </c>
      <c r="D2971" s="13" t="s">
        <v>2219</v>
      </c>
      <c r="E2971" s="13" t="s">
        <v>4927</v>
      </c>
      <c r="F2971" s="13" t="s">
        <v>7</v>
      </c>
      <c r="G2971" s="13" t="s">
        <v>4802</v>
      </c>
      <c r="H2971" s="13" t="s">
        <v>4816</v>
      </c>
      <c r="I2971" s="13">
        <f>(Brick_Kilns_EF!$B$13*Brick_Kilns_EF!$B$11*Brick_Kilns_EF!$B$12)</f>
        <v>8886.81</v>
      </c>
      <c r="J2971" s="13">
        <f>IF(D2971="ZZ",Brick_Kilns_EF!$E$5*(0.75),Brick_Kilns_EF!$E$5)</f>
        <v>7.2749999999999985E-3</v>
      </c>
      <c r="K2971" s="13">
        <f t="shared" si="185"/>
        <v>64.651542749999976</v>
      </c>
      <c r="L2971" s="13">
        <f>IF(D2971="ZZ",Brick_Kilns_EF!$E$2*(0.75),Brick_Kilns_EF!$E$2)</f>
        <v>5.0999999999999995E-3</v>
      </c>
      <c r="M2971" s="13">
        <f t="shared" si="184"/>
        <v>45.32273099999999</v>
      </c>
      <c r="N2971" s="13">
        <f>IF(D2971="ZZ",Brick_Kilns_EF!$E$3*(0.75),Brick_Kilns_EF!$E$3)</f>
        <v>3.4499999999999999E-3</v>
      </c>
      <c r="O2971" s="13">
        <f t="shared" si="186"/>
        <v>30.659494499999997</v>
      </c>
      <c r="P2971" s="13">
        <f>IF(D2971="ZZ",Brick_Kilns_EF!$E$4*(0.75),Brick_Kilns_EF!$E$4)</f>
        <v>3.5250000000000004E-3</v>
      </c>
      <c r="Q2971" s="13">
        <f t="shared" si="187"/>
        <v>31.326005250000001</v>
      </c>
    </row>
    <row r="2972" spans="1:17">
      <c r="A2972" s="13" t="s">
        <v>2983</v>
      </c>
      <c r="B2972" s="13">
        <v>23.425040710000001</v>
      </c>
      <c r="C2972" s="13">
        <v>88.780637549999994</v>
      </c>
      <c r="D2972" s="13" t="s">
        <v>2219</v>
      </c>
      <c r="E2972" s="13" t="s">
        <v>4927</v>
      </c>
      <c r="F2972" s="13" t="s">
        <v>9</v>
      </c>
      <c r="G2972" s="13" t="s">
        <v>4802</v>
      </c>
      <c r="H2972" s="13" t="s">
        <v>4816</v>
      </c>
      <c r="I2972" s="13">
        <f>(Brick_Kilns_EF!$B$13*Brick_Kilns_EF!$B$11*Brick_Kilns_EF!$B$12)</f>
        <v>8886.81</v>
      </c>
      <c r="J2972" s="13">
        <f>IF(D2972="ZZ",Brick_Kilns_EF!$E$5*(0.75),Brick_Kilns_EF!$E$5)</f>
        <v>7.2749999999999985E-3</v>
      </c>
      <c r="K2972" s="13">
        <f t="shared" si="185"/>
        <v>64.651542749999976</v>
      </c>
      <c r="L2972" s="13">
        <f>IF(D2972="ZZ",Brick_Kilns_EF!$E$2*(0.75),Brick_Kilns_EF!$E$2)</f>
        <v>5.0999999999999995E-3</v>
      </c>
      <c r="M2972" s="13">
        <f t="shared" si="184"/>
        <v>45.32273099999999</v>
      </c>
      <c r="N2972" s="13">
        <f>IF(D2972="ZZ",Brick_Kilns_EF!$E$3*(0.75),Brick_Kilns_EF!$E$3)</f>
        <v>3.4499999999999999E-3</v>
      </c>
      <c r="O2972" s="13">
        <f t="shared" si="186"/>
        <v>30.659494499999997</v>
      </c>
      <c r="P2972" s="13">
        <f>IF(D2972="ZZ",Brick_Kilns_EF!$E$4*(0.75),Brick_Kilns_EF!$E$4)</f>
        <v>3.5250000000000004E-3</v>
      </c>
      <c r="Q2972" s="13">
        <f t="shared" si="187"/>
        <v>31.326005250000001</v>
      </c>
    </row>
    <row r="2973" spans="1:17">
      <c r="A2973" s="13" t="s">
        <v>2984</v>
      </c>
      <c r="B2973" s="13">
        <v>23.943700530000001</v>
      </c>
      <c r="C2973" s="13">
        <v>90.207468660000004</v>
      </c>
      <c r="D2973" s="13" t="s">
        <v>2219</v>
      </c>
      <c r="E2973" s="13" t="s">
        <v>4927</v>
      </c>
      <c r="F2973" s="13" t="s">
        <v>7</v>
      </c>
      <c r="G2973" s="13" t="s">
        <v>4802</v>
      </c>
      <c r="H2973" s="13" t="s">
        <v>4816</v>
      </c>
      <c r="I2973" s="13">
        <f>(Brick_Kilns_EF!$B$13*Brick_Kilns_EF!$B$11*Brick_Kilns_EF!$B$12)</f>
        <v>8886.81</v>
      </c>
      <c r="J2973" s="13">
        <f>IF(D2973="ZZ",Brick_Kilns_EF!$E$5*(0.75),Brick_Kilns_EF!$E$5)</f>
        <v>7.2749999999999985E-3</v>
      </c>
      <c r="K2973" s="13">
        <f t="shared" si="185"/>
        <v>64.651542749999976</v>
      </c>
      <c r="L2973" s="13">
        <f>IF(D2973="ZZ",Brick_Kilns_EF!$E$2*(0.75),Brick_Kilns_EF!$E$2)</f>
        <v>5.0999999999999995E-3</v>
      </c>
      <c r="M2973" s="13">
        <f t="shared" si="184"/>
        <v>45.32273099999999</v>
      </c>
      <c r="N2973" s="13">
        <f>IF(D2973="ZZ",Brick_Kilns_EF!$E$3*(0.75),Brick_Kilns_EF!$E$3)</f>
        <v>3.4499999999999999E-3</v>
      </c>
      <c r="O2973" s="13">
        <f t="shared" si="186"/>
        <v>30.659494499999997</v>
      </c>
      <c r="P2973" s="13">
        <f>IF(D2973="ZZ",Brick_Kilns_EF!$E$4*(0.75),Brick_Kilns_EF!$E$4)</f>
        <v>3.5250000000000004E-3</v>
      </c>
      <c r="Q2973" s="13">
        <f t="shared" si="187"/>
        <v>31.326005250000001</v>
      </c>
    </row>
    <row r="2974" spans="1:17">
      <c r="A2974" s="13" t="s">
        <v>2985</v>
      </c>
      <c r="B2974" s="13">
        <v>23.942944579999999</v>
      </c>
      <c r="C2974" s="13">
        <v>90.209177909999994</v>
      </c>
      <c r="D2974" s="13" t="s">
        <v>2219</v>
      </c>
      <c r="E2974" s="13" t="s">
        <v>4927</v>
      </c>
      <c r="F2974" s="13" t="s">
        <v>7</v>
      </c>
      <c r="G2974" s="13" t="s">
        <v>4802</v>
      </c>
      <c r="H2974" s="13" t="s">
        <v>4816</v>
      </c>
      <c r="I2974" s="13">
        <f>(Brick_Kilns_EF!$B$13*Brick_Kilns_EF!$B$11*Brick_Kilns_EF!$B$12)</f>
        <v>8886.81</v>
      </c>
      <c r="J2974" s="13">
        <f>IF(D2974="ZZ",Brick_Kilns_EF!$E$5*(0.75),Brick_Kilns_EF!$E$5)</f>
        <v>7.2749999999999985E-3</v>
      </c>
      <c r="K2974" s="13">
        <f t="shared" si="185"/>
        <v>64.651542749999976</v>
      </c>
      <c r="L2974" s="13">
        <f>IF(D2974="ZZ",Brick_Kilns_EF!$E$2*(0.75),Brick_Kilns_EF!$E$2)</f>
        <v>5.0999999999999995E-3</v>
      </c>
      <c r="M2974" s="13">
        <f t="shared" si="184"/>
        <v>45.32273099999999</v>
      </c>
      <c r="N2974" s="13">
        <f>IF(D2974="ZZ",Brick_Kilns_EF!$E$3*(0.75),Brick_Kilns_EF!$E$3)</f>
        <v>3.4499999999999999E-3</v>
      </c>
      <c r="O2974" s="13">
        <f t="shared" si="186"/>
        <v>30.659494499999997</v>
      </c>
      <c r="P2974" s="13">
        <f>IF(D2974="ZZ",Brick_Kilns_EF!$E$4*(0.75),Brick_Kilns_EF!$E$4)</f>
        <v>3.5250000000000004E-3</v>
      </c>
      <c r="Q2974" s="13">
        <f t="shared" si="187"/>
        <v>31.326005250000001</v>
      </c>
    </row>
    <row r="2975" spans="1:17">
      <c r="A2975" s="13" t="s">
        <v>2986</v>
      </c>
      <c r="B2975" s="13">
        <v>23.052835980000001</v>
      </c>
      <c r="C2975" s="13">
        <v>89.009119130000002</v>
      </c>
      <c r="D2975" s="13" t="s">
        <v>2219</v>
      </c>
      <c r="E2975" s="13" t="s">
        <v>4927</v>
      </c>
      <c r="F2975" s="13" t="s">
        <v>9</v>
      </c>
      <c r="G2975" s="13" t="s">
        <v>4802</v>
      </c>
      <c r="H2975" s="13" t="s">
        <v>4816</v>
      </c>
      <c r="I2975" s="13">
        <f>(Brick_Kilns_EF!$B$13*Brick_Kilns_EF!$B$11*Brick_Kilns_EF!$B$12)</f>
        <v>8886.81</v>
      </c>
      <c r="J2975" s="13">
        <f>IF(D2975="ZZ",Brick_Kilns_EF!$E$5*(0.75),Brick_Kilns_EF!$E$5)</f>
        <v>7.2749999999999985E-3</v>
      </c>
      <c r="K2975" s="13">
        <f t="shared" si="185"/>
        <v>64.651542749999976</v>
      </c>
      <c r="L2975" s="13">
        <f>IF(D2975="ZZ",Brick_Kilns_EF!$E$2*(0.75),Brick_Kilns_EF!$E$2)</f>
        <v>5.0999999999999995E-3</v>
      </c>
      <c r="M2975" s="13">
        <f t="shared" si="184"/>
        <v>45.32273099999999</v>
      </c>
      <c r="N2975" s="13">
        <f>IF(D2975="ZZ",Brick_Kilns_EF!$E$3*(0.75),Brick_Kilns_EF!$E$3)</f>
        <v>3.4499999999999999E-3</v>
      </c>
      <c r="O2975" s="13">
        <f t="shared" si="186"/>
        <v>30.659494499999997</v>
      </c>
      <c r="P2975" s="13">
        <f>IF(D2975="ZZ",Brick_Kilns_EF!$E$4*(0.75),Brick_Kilns_EF!$E$4)</f>
        <v>3.5250000000000004E-3</v>
      </c>
      <c r="Q2975" s="13">
        <f t="shared" si="187"/>
        <v>31.326005250000001</v>
      </c>
    </row>
    <row r="2976" spans="1:17">
      <c r="A2976" s="13" t="s">
        <v>2987</v>
      </c>
      <c r="B2976" s="13">
        <v>23.474961390000001</v>
      </c>
      <c r="C2976" s="13">
        <v>90.005294879999994</v>
      </c>
      <c r="D2976" s="13" t="s">
        <v>2219</v>
      </c>
      <c r="E2976" s="13" t="s">
        <v>4927</v>
      </c>
      <c r="F2976" s="13" t="s">
        <v>7</v>
      </c>
      <c r="G2976" s="13" t="s">
        <v>4802</v>
      </c>
      <c r="H2976" s="13" t="s">
        <v>4816</v>
      </c>
      <c r="I2976" s="13">
        <f>(Brick_Kilns_EF!$B$13*Brick_Kilns_EF!$B$11*Brick_Kilns_EF!$B$12)</f>
        <v>8886.81</v>
      </c>
      <c r="J2976" s="13">
        <f>IF(D2976="ZZ",Brick_Kilns_EF!$E$5*(0.75),Brick_Kilns_EF!$E$5)</f>
        <v>7.2749999999999985E-3</v>
      </c>
      <c r="K2976" s="13">
        <f t="shared" si="185"/>
        <v>64.651542749999976</v>
      </c>
      <c r="L2976" s="13">
        <f>IF(D2976="ZZ",Brick_Kilns_EF!$E$2*(0.75),Brick_Kilns_EF!$E$2)</f>
        <v>5.0999999999999995E-3</v>
      </c>
      <c r="M2976" s="13">
        <f t="shared" si="184"/>
        <v>45.32273099999999</v>
      </c>
      <c r="N2976" s="13">
        <f>IF(D2976="ZZ",Brick_Kilns_EF!$E$3*(0.75),Brick_Kilns_EF!$E$3)</f>
        <v>3.4499999999999999E-3</v>
      </c>
      <c r="O2976" s="13">
        <f t="shared" si="186"/>
        <v>30.659494499999997</v>
      </c>
      <c r="P2976" s="13">
        <f>IF(D2976="ZZ",Brick_Kilns_EF!$E$4*(0.75),Brick_Kilns_EF!$E$4)</f>
        <v>3.5250000000000004E-3</v>
      </c>
      <c r="Q2976" s="13">
        <f t="shared" si="187"/>
        <v>31.326005250000001</v>
      </c>
    </row>
    <row r="2977" spans="1:17">
      <c r="A2977" s="13" t="s">
        <v>2988</v>
      </c>
      <c r="B2977" s="13">
        <v>23.415176049999999</v>
      </c>
      <c r="C2977" s="13">
        <v>88.840621350000006</v>
      </c>
      <c r="D2977" s="13" t="s">
        <v>2219</v>
      </c>
      <c r="E2977" s="13" t="s">
        <v>4927</v>
      </c>
      <c r="F2977" s="13" t="s">
        <v>9</v>
      </c>
      <c r="G2977" s="13" t="s">
        <v>4802</v>
      </c>
      <c r="H2977" s="13" t="s">
        <v>4816</v>
      </c>
      <c r="I2977" s="13">
        <f>(Brick_Kilns_EF!$B$13*Brick_Kilns_EF!$B$11*Brick_Kilns_EF!$B$12)</f>
        <v>8886.81</v>
      </c>
      <c r="J2977" s="13">
        <f>IF(D2977="ZZ",Brick_Kilns_EF!$E$5*(0.75),Brick_Kilns_EF!$E$5)</f>
        <v>7.2749999999999985E-3</v>
      </c>
      <c r="K2977" s="13">
        <f t="shared" si="185"/>
        <v>64.651542749999976</v>
      </c>
      <c r="L2977" s="13">
        <f>IF(D2977="ZZ",Brick_Kilns_EF!$E$2*(0.75),Brick_Kilns_EF!$E$2)</f>
        <v>5.0999999999999995E-3</v>
      </c>
      <c r="M2977" s="13">
        <f t="shared" si="184"/>
        <v>45.32273099999999</v>
      </c>
      <c r="N2977" s="13">
        <f>IF(D2977="ZZ",Brick_Kilns_EF!$E$3*(0.75),Brick_Kilns_EF!$E$3)</f>
        <v>3.4499999999999999E-3</v>
      </c>
      <c r="O2977" s="13">
        <f t="shared" si="186"/>
        <v>30.659494499999997</v>
      </c>
      <c r="P2977" s="13">
        <f>IF(D2977="ZZ",Brick_Kilns_EF!$E$4*(0.75),Brick_Kilns_EF!$E$4)</f>
        <v>3.5250000000000004E-3</v>
      </c>
      <c r="Q2977" s="13">
        <f t="shared" si="187"/>
        <v>31.326005250000001</v>
      </c>
    </row>
    <row r="2978" spans="1:17">
      <c r="A2978" s="13" t="s">
        <v>2989</v>
      </c>
      <c r="B2978" s="13">
        <v>23.414119599999999</v>
      </c>
      <c r="C2978" s="13">
        <v>88.841658719999998</v>
      </c>
      <c r="D2978" s="13" t="s">
        <v>2219</v>
      </c>
      <c r="E2978" s="13" t="s">
        <v>4927</v>
      </c>
      <c r="F2978" s="13" t="s">
        <v>9</v>
      </c>
      <c r="G2978" s="13" t="s">
        <v>4802</v>
      </c>
      <c r="H2978" s="13" t="s">
        <v>4816</v>
      </c>
      <c r="I2978" s="13">
        <f>(Brick_Kilns_EF!$B$13*Brick_Kilns_EF!$B$11*Brick_Kilns_EF!$B$12)</f>
        <v>8886.81</v>
      </c>
      <c r="J2978" s="13">
        <f>IF(D2978="ZZ",Brick_Kilns_EF!$E$5*(0.75),Brick_Kilns_EF!$E$5)</f>
        <v>7.2749999999999985E-3</v>
      </c>
      <c r="K2978" s="13">
        <f t="shared" si="185"/>
        <v>64.651542749999976</v>
      </c>
      <c r="L2978" s="13">
        <f>IF(D2978="ZZ",Brick_Kilns_EF!$E$2*(0.75),Brick_Kilns_EF!$E$2)</f>
        <v>5.0999999999999995E-3</v>
      </c>
      <c r="M2978" s="13">
        <f t="shared" si="184"/>
        <v>45.32273099999999</v>
      </c>
      <c r="N2978" s="13">
        <f>IF(D2978="ZZ",Brick_Kilns_EF!$E$3*(0.75),Brick_Kilns_EF!$E$3)</f>
        <v>3.4499999999999999E-3</v>
      </c>
      <c r="O2978" s="13">
        <f t="shared" si="186"/>
        <v>30.659494499999997</v>
      </c>
      <c r="P2978" s="13">
        <f>IF(D2978="ZZ",Brick_Kilns_EF!$E$4*(0.75),Brick_Kilns_EF!$E$4)</f>
        <v>3.5250000000000004E-3</v>
      </c>
      <c r="Q2978" s="13">
        <f t="shared" si="187"/>
        <v>31.326005250000001</v>
      </c>
    </row>
    <row r="2979" spans="1:17">
      <c r="A2979" s="13" t="s">
        <v>2990</v>
      </c>
      <c r="B2979" s="13">
        <v>23.416190239999999</v>
      </c>
      <c r="C2979" s="13">
        <v>88.839922599999994</v>
      </c>
      <c r="D2979" s="13" t="s">
        <v>2219</v>
      </c>
      <c r="E2979" s="13" t="s">
        <v>4927</v>
      </c>
      <c r="F2979" s="13" t="s">
        <v>9</v>
      </c>
      <c r="G2979" s="13" t="s">
        <v>4802</v>
      </c>
      <c r="H2979" s="13" t="s">
        <v>4816</v>
      </c>
      <c r="I2979" s="13">
        <f>(Brick_Kilns_EF!$B$13*Brick_Kilns_EF!$B$11*Brick_Kilns_EF!$B$12)</f>
        <v>8886.81</v>
      </c>
      <c r="J2979" s="13">
        <f>IF(D2979="ZZ",Brick_Kilns_EF!$E$5*(0.75),Brick_Kilns_EF!$E$5)</f>
        <v>7.2749999999999985E-3</v>
      </c>
      <c r="K2979" s="13">
        <f t="shared" si="185"/>
        <v>64.651542749999976</v>
      </c>
      <c r="L2979" s="13">
        <f>IF(D2979="ZZ",Brick_Kilns_EF!$E$2*(0.75),Brick_Kilns_EF!$E$2)</f>
        <v>5.0999999999999995E-3</v>
      </c>
      <c r="M2979" s="13">
        <f t="shared" si="184"/>
        <v>45.32273099999999</v>
      </c>
      <c r="N2979" s="13">
        <f>IF(D2979="ZZ",Brick_Kilns_EF!$E$3*(0.75),Brick_Kilns_EF!$E$3)</f>
        <v>3.4499999999999999E-3</v>
      </c>
      <c r="O2979" s="13">
        <f t="shared" si="186"/>
        <v>30.659494499999997</v>
      </c>
      <c r="P2979" s="13">
        <f>IF(D2979="ZZ",Brick_Kilns_EF!$E$4*(0.75),Brick_Kilns_EF!$E$4)</f>
        <v>3.5250000000000004E-3</v>
      </c>
      <c r="Q2979" s="13">
        <f t="shared" si="187"/>
        <v>31.326005250000001</v>
      </c>
    </row>
    <row r="2980" spans="1:17">
      <c r="A2980" s="13" t="s">
        <v>2991</v>
      </c>
      <c r="B2980" s="13">
        <v>23.28883866</v>
      </c>
      <c r="C2980" s="13">
        <v>89.664201410000004</v>
      </c>
      <c r="D2980" s="13" t="s">
        <v>2219</v>
      </c>
      <c r="E2980" s="13" t="s">
        <v>4927</v>
      </c>
      <c r="F2980" s="13" t="s">
        <v>7</v>
      </c>
      <c r="G2980" s="13" t="s">
        <v>4802</v>
      </c>
      <c r="H2980" s="13" t="s">
        <v>4816</v>
      </c>
      <c r="I2980" s="13">
        <f>(Brick_Kilns_EF!$B$13*Brick_Kilns_EF!$B$11*Brick_Kilns_EF!$B$12)</f>
        <v>8886.81</v>
      </c>
      <c r="J2980" s="13">
        <f>IF(D2980="ZZ",Brick_Kilns_EF!$E$5*(0.75),Brick_Kilns_EF!$E$5)</f>
        <v>7.2749999999999985E-3</v>
      </c>
      <c r="K2980" s="13">
        <f t="shared" si="185"/>
        <v>64.651542749999976</v>
      </c>
      <c r="L2980" s="13">
        <f>IF(D2980="ZZ",Brick_Kilns_EF!$E$2*(0.75),Brick_Kilns_EF!$E$2)</f>
        <v>5.0999999999999995E-3</v>
      </c>
      <c r="M2980" s="13">
        <f t="shared" si="184"/>
        <v>45.32273099999999</v>
      </c>
      <c r="N2980" s="13">
        <f>IF(D2980="ZZ",Brick_Kilns_EF!$E$3*(0.75),Brick_Kilns_EF!$E$3)</f>
        <v>3.4499999999999999E-3</v>
      </c>
      <c r="O2980" s="13">
        <f t="shared" si="186"/>
        <v>30.659494499999997</v>
      </c>
      <c r="P2980" s="13">
        <f>IF(D2980="ZZ",Brick_Kilns_EF!$E$4*(0.75),Brick_Kilns_EF!$E$4)</f>
        <v>3.5250000000000004E-3</v>
      </c>
      <c r="Q2980" s="13">
        <f t="shared" si="187"/>
        <v>31.326005250000001</v>
      </c>
    </row>
    <row r="2981" spans="1:17">
      <c r="A2981" s="13" t="s">
        <v>2992</v>
      </c>
      <c r="B2981" s="13">
        <v>23.611732929999999</v>
      </c>
      <c r="C2981" s="13">
        <v>90.427927519999997</v>
      </c>
      <c r="D2981" s="13" t="s">
        <v>2219</v>
      </c>
      <c r="E2981" s="13" t="s">
        <v>4927</v>
      </c>
      <c r="F2981" s="13" t="s">
        <v>7</v>
      </c>
      <c r="G2981" s="13" t="s">
        <v>4802</v>
      </c>
      <c r="H2981" s="13" t="s">
        <v>4816</v>
      </c>
      <c r="I2981" s="13">
        <f>(Brick_Kilns_EF!$B$13*Brick_Kilns_EF!$B$11*Brick_Kilns_EF!$B$12)</f>
        <v>8886.81</v>
      </c>
      <c r="J2981" s="13">
        <f>IF(D2981="ZZ",Brick_Kilns_EF!$E$5*(0.75),Brick_Kilns_EF!$E$5)</f>
        <v>7.2749999999999985E-3</v>
      </c>
      <c r="K2981" s="13">
        <f t="shared" si="185"/>
        <v>64.651542749999976</v>
      </c>
      <c r="L2981" s="13">
        <f>IF(D2981="ZZ",Brick_Kilns_EF!$E$2*(0.75),Brick_Kilns_EF!$E$2)</f>
        <v>5.0999999999999995E-3</v>
      </c>
      <c r="M2981" s="13">
        <f t="shared" si="184"/>
        <v>45.32273099999999</v>
      </c>
      <c r="N2981" s="13">
        <f>IF(D2981="ZZ",Brick_Kilns_EF!$E$3*(0.75),Brick_Kilns_EF!$E$3)</f>
        <v>3.4499999999999999E-3</v>
      </c>
      <c r="O2981" s="13">
        <f t="shared" si="186"/>
        <v>30.659494499999997</v>
      </c>
      <c r="P2981" s="13">
        <f>IF(D2981="ZZ",Brick_Kilns_EF!$E$4*(0.75),Brick_Kilns_EF!$E$4)</f>
        <v>3.5250000000000004E-3</v>
      </c>
      <c r="Q2981" s="13">
        <f t="shared" si="187"/>
        <v>31.326005250000001</v>
      </c>
    </row>
    <row r="2982" spans="1:17">
      <c r="A2982" s="13" t="s">
        <v>2993</v>
      </c>
      <c r="B2982" s="13">
        <v>23.614127539999998</v>
      </c>
      <c r="C2982" s="13">
        <v>90.427567389999993</v>
      </c>
      <c r="D2982" s="13" t="s">
        <v>2219</v>
      </c>
      <c r="E2982" s="13" t="s">
        <v>4927</v>
      </c>
      <c r="F2982" s="13" t="s">
        <v>7</v>
      </c>
      <c r="G2982" s="13" t="s">
        <v>4802</v>
      </c>
      <c r="H2982" s="13" t="s">
        <v>4816</v>
      </c>
      <c r="I2982" s="13">
        <f>(Brick_Kilns_EF!$B$13*Brick_Kilns_EF!$B$11*Brick_Kilns_EF!$B$12)</f>
        <v>8886.81</v>
      </c>
      <c r="J2982" s="13">
        <f>IF(D2982="ZZ",Brick_Kilns_EF!$E$5*(0.75),Brick_Kilns_EF!$E$5)</f>
        <v>7.2749999999999985E-3</v>
      </c>
      <c r="K2982" s="13">
        <f t="shared" si="185"/>
        <v>64.651542749999976</v>
      </c>
      <c r="L2982" s="13">
        <f>IF(D2982="ZZ",Brick_Kilns_EF!$E$2*(0.75),Brick_Kilns_EF!$E$2)</f>
        <v>5.0999999999999995E-3</v>
      </c>
      <c r="M2982" s="13">
        <f t="shared" si="184"/>
        <v>45.32273099999999</v>
      </c>
      <c r="N2982" s="13">
        <f>IF(D2982="ZZ",Brick_Kilns_EF!$E$3*(0.75),Brick_Kilns_EF!$E$3)</f>
        <v>3.4499999999999999E-3</v>
      </c>
      <c r="O2982" s="13">
        <f t="shared" si="186"/>
        <v>30.659494499999997</v>
      </c>
      <c r="P2982" s="13">
        <f>IF(D2982="ZZ",Brick_Kilns_EF!$E$4*(0.75),Brick_Kilns_EF!$E$4)</f>
        <v>3.5250000000000004E-3</v>
      </c>
      <c r="Q2982" s="13">
        <f t="shared" si="187"/>
        <v>31.326005250000001</v>
      </c>
    </row>
    <row r="2983" spans="1:17">
      <c r="A2983" s="13" t="s">
        <v>2994</v>
      </c>
      <c r="B2983" s="13">
        <v>23.61447969</v>
      </c>
      <c r="C2983" s="13">
        <v>90.42878752</v>
      </c>
      <c r="D2983" s="13" t="s">
        <v>2219</v>
      </c>
      <c r="E2983" s="13" t="s">
        <v>4927</v>
      </c>
      <c r="F2983" s="13" t="s">
        <v>7</v>
      </c>
      <c r="G2983" s="13" t="s">
        <v>4802</v>
      </c>
      <c r="H2983" s="13" t="s">
        <v>4816</v>
      </c>
      <c r="I2983" s="13">
        <f>(Brick_Kilns_EF!$B$13*Brick_Kilns_EF!$B$11*Brick_Kilns_EF!$B$12)</f>
        <v>8886.81</v>
      </c>
      <c r="J2983" s="13">
        <f>IF(D2983="ZZ",Brick_Kilns_EF!$E$5*(0.75),Brick_Kilns_EF!$E$5)</f>
        <v>7.2749999999999985E-3</v>
      </c>
      <c r="K2983" s="13">
        <f t="shared" si="185"/>
        <v>64.651542749999976</v>
      </c>
      <c r="L2983" s="13">
        <f>IF(D2983="ZZ",Brick_Kilns_EF!$E$2*(0.75),Brick_Kilns_EF!$E$2)</f>
        <v>5.0999999999999995E-3</v>
      </c>
      <c r="M2983" s="13">
        <f t="shared" si="184"/>
        <v>45.32273099999999</v>
      </c>
      <c r="N2983" s="13">
        <f>IF(D2983="ZZ",Brick_Kilns_EF!$E$3*(0.75),Brick_Kilns_EF!$E$3)</f>
        <v>3.4499999999999999E-3</v>
      </c>
      <c r="O2983" s="13">
        <f t="shared" si="186"/>
        <v>30.659494499999997</v>
      </c>
      <c r="P2983" s="13">
        <f>IF(D2983="ZZ",Brick_Kilns_EF!$E$4*(0.75),Brick_Kilns_EF!$E$4)</f>
        <v>3.5250000000000004E-3</v>
      </c>
      <c r="Q2983" s="13">
        <f t="shared" si="187"/>
        <v>31.326005250000001</v>
      </c>
    </row>
    <row r="2984" spans="1:17">
      <c r="A2984" s="13" t="s">
        <v>2995</v>
      </c>
      <c r="B2984" s="13">
        <v>23.47973726</v>
      </c>
      <c r="C2984" s="13">
        <v>89.980735100000004</v>
      </c>
      <c r="D2984" s="13" t="s">
        <v>2219</v>
      </c>
      <c r="E2984" s="13" t="s">
        <v>4927</v>
      </c>
      <c r="F2984" s="13" t="s">
        <v>7</v>
      </c>
      <c r="G2984" s="13" t="s">
        <v>4802</v>
      </c>
      <c r="H2984" s="13" t="s">
        <v>4816</v>
      </c>
      <c r="I2984" s="13">
        <f>(Brick_Kilns_EF!$B$13*Brick_Kilns_EF!$B$11*Brick_Kilns_EF!$B$12)</f>
        <v>8886.81</v>
      </c>
      <c r="J2984" s="13">
        <f>IF(D2984="ZZ",Brick_Kilns_EF!$E$5*(0.75),Brick_Kilns_EF!$E$5)</f>
        <v>7.2749999999999985E-3</v>
      </c>
      <c r="K2984" s="13">
        <f t="shared" si="185"/>
        <v>64.651542749999976</v>
      </c>
      <c r="L2984" s="13">
        <f>IF(D2984="ZZ",Brick_Kilns_EF!$E$2*(0.75),Brick_Kilns_EF!$E$2)</f>
        <v>5.0999999999999995E-3</v>
      </c>
      <c r="M2984" s="13">
        <f t="shared" si="184"/>
        <v>45.32273099999999</v>
      </c>
      <c r="N2984" s="13">
        <f>IF(D2984="ZZ",Brick_Kilns_EF!$E$3*(0.75),Brick_Kilns_EF!$E$3)</f>
        <v>3.4499999999999999E-3</v>
      </c>
      <c r="O2984" s="13">
        <f t="shared" si="186"/>
        <v>30.659494499999997</v>
      </c>
      <c r="P2984" s="13">
        <f>IF(D2984="ZZ",Brick_Kilns_EF!$E$4*(0.75),Brick_Kilns_EF!$E$4)</f>
        <v>3.5250000000000004E-3</v>
      </c>
      <c r="Q2984" s="13">
        <f t="shared" si="187"/>
        <v>31.326005250000001</v>
      </c>
    </row>
    <row r="2985" spans="1:17">
      <c r="A2985" s="13" t="s">
        <v>2996</v>
      </c>
      <c r="B2985" s="13">
        <v>23.47843666</v>
      </c>
      <c r="C2985" s="13">
        <v>89.983379600000006</v>
      </c>
      <c r="D2985" s="13" t="s">
        <v>2219</v>
      </c>
      <c r="E2985" s="13" t="s">
        <v>4927</v>
      </c>
      <c r="F2985" s="13" t="s">
        <v>7</v>
      </c>
      <c r="G2985" s="13" t="s">
        <v>4802</v>
      </c>
      <c r="H2985" s="13" t="s">
        <v>4816</v>
      </c>
      <c r="I2985" s="13">
        <f>(Brick_Kilns_EF!$B$13*Brick_Kilns_EF!$B$11*Brick_Kilns_EF!$B$12)</f>
        <v>8886.81</v>
      </c>
      <c r="J2985" s="13">
        <f>IF(D2985="ZZ",Brick_Kilns_EF!$E$5*(0.75),Brick_Kilns_EF!$E$5)</f>
        <v>7.2749999999999985E-3</v>
      </c>
      <c r="K2985" s="13">
        <f t="shared" si="185"/>
        <v>64.651542749999976</v>
      </c>
      <c r="L2985" s="13">
        <f>IF(D2985="ZZ",Brick_Kilns_EF!$E$2*(0.75),Brick_Kilns_EF!$E$2)</f>
        <v>5.0999999999999995E-3</v>
      </c>
      <c r="M2985" s="13">
        <f t="shared" si="184"/>
        <v>45.32273099999999</v>
      </c>
      <c r="N2985" s="13">
        <f>IF(D2985="ZZ",Brick_Kilns_EF!$E$3*(0.75),Brick_Kilns_EF!$E$3)</f>
        <v>3.4499999999999999E-3</v>
      </c>
      <c r="O2985" s="13">
        <f t="shared" si="186"/>
        <v>30.659494499999997</v>
      </c>
      <c r="P2985" s="13">
        <f>IF(D2985="ZZ",Brick_Kilns_EF!$E$4*(0.75),Brick_Kilns_EF!$E$4)</f>
        <v>3.5250000000000004E-3</v>
      </c>
      <c r="Q2985" s="13">
        <f t="shared" si="187"/>
        <v>31.326005250000001</v>
      </c>
    </row>
    <row r="2986" spans="1:17">
      <c r="A2986" s="13" t="s">
        <v>2997</v>
      </c>
      <c r="B2986" s="13">
        <v>23.461685070000001</v>
      </c>
      <c r="C2986" s="13">
        <v>89.672131879999995</v>
      </c>
      <c r="D2986" s="13" t="s">
        <v>2219</v>
      </c>
      <c r="E2986" s="13" t="s">
        <v>4927</v>
      </c>
      <c r="F2986" s="13" t="s">
        <v>7</v>
      </c>
      <c r="G2986" s="13" t="s">
        <v>4802</v>
      </c>
      <c r="H2986" s="13" t="s">
        <v>4816</v>
      </c>
      <c r="I2986" s="13">
        <f>(Brick_Kilns_EF!$B$13*Brick_Kilns_EF!$B$11*Brick_Kilns_EF!$B$12)</f>
        <v>8886.81</v>
      </c>
      <c r="J2986" s="13">
        <f>IF(D2986="ZZ",Brick_Kilns_EF!$E$5*(0.75),Brick_Kilns_EF!$E$5)</f>
        <v>7.2749999999999985E-3</v>
      </c>
      <c r="K2986" s="13">
        <f t="shared" si="185"/>
        <v>64.651542749999976</v>
      </c>
      <c r="L2986" s="13">
        <f>IF(D2986="ZZ",Brick_Kilns_EF!$E$2*(0.75),Brick_Kilns_EF!$E$2)</f>
        <v>5.0999999999999995E-3</v>
      </c>
      <c r="M2986" s="13">
        <f t="shared" si="184"/>
        <v>45.32273099999999</v>
      </c>
      <c r="N2986" s="13">
        <f>IF(D2986="ZZ",Brick_Kilns_EF!$E$3*(0.75),Brick_Kilns_EF!$E$3)</f>
        <v>3.4499999999999999E-3</v>
      </c>
      <c r="O2986" s="13">
        <f t="shared" si="186"/>
        <v>30.659494499999997</v>
      </c>
      <c r="P2986" s="13">
        <f>IF(D2986="ZZ",Brick_Kilns_EF!$E$4*(0.75),Brick_Kilns_EF!$E$4)</f>
        <v>3.5250000000000004E-3</v>
      </c>
      <c r="Q2986" s="13">
        <f t="shared" si="187"/>
        <v>31.326005250000001</v>
      </c>
    </row>
    <row r="2987" spans="1:17">
      <c r="A2987" s="13" t="s">
        <v>2998</v>
      </c>
      <c r="B2987" s="13">
        <v>23.46338008</v>
      </c>
      <c r="C2987" s="13">
        <v>89.673835760000003</v>
      </c>
      <c r="D2987" s="13" t="s">
        <v>2219</v>
      </c>
      <c r="E2987" s="13" t="s">
        <v>4927</v>
      </c>
      <c r="F2987" s="13" t="s">
        <v>7</v>
      </c>
      <c r="G2987" s="13" t="s">
        <v>4802</v>
      </c>
      <c r="H2987" s="13" t="s">
        <v>4816</v>
      </c>
      <c r="I2987" s="13">
        <f>(Brick_Kilns_EF!$B$13*Brick_Kilns_EF!$B$11*Brick_Kilns_EF!$B$12)</f>
        <v>8886.81</v>
      </c>
      <c r="J2987" s="13">
        <f>IF(D2987="ZZ",Brick_Kilns_EF!$E$5*(0.75),Brick_Kilns_EF!$E$5)</f>
        <v>7.2749999999999985E-3</v>
      </c>
      <c r="K2987" s="13">
        <f t="shared" si="185"/>
        <v>64.651542749999976</v>
      </c>
      <c r="L2987" s="13">
        <f>IF(D2987="ZZ",Brick_Kilns_EF!$E$2*(0.75),Brick_Kilns_EF!$E$2)</f>
        <v>5.0999999999999995E-3</v>
      </c>
      <c r="M2987" s="13">
        <f t="shared" si="184"/>
        <v>45.32273099999999</v>
      </c>
      <c r="N2987" s="13">
        <f>IF(D2987="ZZ",Brick_Kilns_EF!$E$3*(0.75),Brick_Kilns_EF!$E$3)</f>
        <v>3.4499999999999999E-3</v>
      </c>
      <c r="O2987" s="13">
        <f t="shared" si="186"/>
        <v>30.659494499999997</v>
      </c>
      <c r="P2987" s="13">
        <f>IF(D2987="ZZ",Brick_Kilns_EF!$E$4*(0.75),Brick_Kilns_EF!$E$4)</f>
        <v>3.5250000000000004E-3</v>
      </c>
      <c r="Q2987" s="13">
        <f t="shared" si="187"/>
        <v>31.326005250000001</v>
      </c>
    </row>
    <row r="2988" spans="1:17">
      <c r="A2988" s="13" t="s">
        <v>2999</v>
      </c>
      <c r="B2988" s="13">
        <v>23.091903160000001</v>
      </c>
      <c r="C2988" s="13">
        <v>89.291119159999994</v>
      </c>
      <c r="D2988" s="13" t="s">
        <v>2219</v>
      </c>
      <c r="E2988" s="13" t="s">
        <v>4927</v>
      </c>
      <c r="F2988" s="13" t="s">
        <v>9</v>
      </c>
      <c r="G2988" s="13" t="s">
        <v>4802</v>
      </c>
      <c r="H2988" s="13" t="s">
        <v>4816</v>
      </c>
      <c r="I2988" s="13">
        <f>(Brick_Kilns_EF!$B$13*Brick_Kilns_EF!$B$11*Brick_Kilns_EF!$B$12)</f>
        <v>8886.81</v>
      </c>
      <c r="J2988" s="13">
        <f>IF(D2988="ZZ",Brick_Kilns_EF!$E$5*(0.75),Brick_Kilns_EF!$E$5)</f>
        <v>7.2749999999999985E-3</v>
      </c>
      <c r="K2988" s="13">
        <f t="shared" si="185"/>
        <v>64.651542749999976</v>
      </c>
      <c r="L2988" s="13">
        <f>IF(D2988="ZZ",Brick_Kilns_EF!$E$2*(0.75),Brick_Kilns_EF!$E$2)</f>
        <v>5.0999999999999995E-3</v>
      </c>
      <c r="M2988" s="13">
        <f t="shared" si="184"/>
        <v>45.32273099999999</v>
      </c>
      <c r="N2988" s="13">
        <f>IF(D2988="ZZ",Brick_Kilns_EF!$E$3*(0.75),Brick_Kilns_EF!$E$3)</f>
        <v>3.4499999999999999E-3</v>
      </c>
      <c r="O2988" s="13">
        <f t="shared" si="186"/>
        <v>30.659494499999997</v>
      </c>
      <c r="P2988" s="13">
        <f>IF(D2988="ZZ",Brick_Kilns_EF!$E$4*(0.75),Brick_Kilns_EF!$E$4)</f>
        <v>3.5250000000000004E-3</v>
      </c>
      <c r="Q2988" s="13">
        <f t="shared" si="187"/>
        <v>31.326005250000001</v>
      </c>
    </row>
    <row r="2989" spans="1:17">
      <c r="A2989" s="13" t="s">
        <v>3000</v>
      </c>
      <c r="B2989" s="13">
        <v>23.109733299999998</v>
      </c>
      <c r="C2989" s="13">
        <v>89.25030855</v>
      </c>
      <c r="D2989" s="13" t="s">
        <v>2219</v>
      </c>
      <c r="E2989" s="13" t="s">
        <v>4927</v>
      </c>
      <c r="F2989" s="13" t="s">
        <v>9</v>
      </c>
      <c r="G2989" s="13" t="s">
        <v>4802</v>
      </c>
      <c r="H2989" s="13" t="s">
        <v>4816</v>
      </c>
      <c r="I2989" s="13">
        <f>(Brick_Kilns_EF!$B$13*Brick_Kilns_EF!$B$11*Brick_Kilns_EF!$B$12)</f>
        <v>8886.81</v>
      </c>
      <c r="J2989" s="13">
        <f>IF(D2989="ZZ",Brick_Kilns_EF!$E$5*(0.75),Brick_Kilns_EF!$E$5)</f>
        <v>7.2749999999999985E-3</v>
      </c>
      <c r="K2989" s="13">
        <f t="shared" si="185"/>
        <v>64.651542749999976</v>
      </c>
      <c r="L2989" s="13">
        <f>IF(D2989="ZZ",Brick_Kilns_EF!$E$2*(0.75),Brick_Kilns_EF!$E$2)</f>
        <v>5.0999999999999995E-3</v>
      </c>
      <c r="M2989" s="13">
        <f t="shared" si="184"/>
        <v>45.32273099999999</v>
      </c>
      <c r="N2989" s="13">
        <f>IF(D2989="ZZ",Brick_Kilns_EF!$E$3*(0.75),Brick_Kilns_EF!$E$3)</f>
        <v>3.4499999999999999E-3</v>
      </c>
      <c r="O2989" s="13">
        <f t="shared" si="186"/>
        <v>30.659494499999997</v>
      </c>
      <c r="P2989" s="13">
        <f>IF(D2989="ZZ",Brick_Kilns_EF!$E$4*(0.75),Brick_Kilns_EF!$E$4)</f>
        <v>3.5250000000000004E-3</v>
      </c>
      <c r="Q2989" s="13">
        <f t="shared" si="187"/>
        <v>31.326005250000001</v>
      </c>
    </row>
    <row r="2990" spans="1:17">
      <c r="A2990" s="13" t="s">
        <v>3001</v>
      </c>
      <c r="B2990" s="13">
        <v>24.00971603</v>
      </c>
      <c r="C2990" s="13">
        <v>89.187576120000003</v>
      </c>
      <c r="D2990" s="13" t="s">
        <v>2219</v>
      </c>
      <c r="E2990" s="13" t="s">
        <v>4927</v>
      </c>
      <c r="F2990" s="13" t="s">
        <v>42</v>
      </c>
      <c r="G2990" s="13" t="s">
        <v>4802</v>
      </c>
      <c r="H2990" s="13" t="s">
        <v>4816</v>
      </c>
      <c r="I2990" s="13">
        <f>(Brick_Kilns_EF!$B$13*Brick_Kilns_EF!$B$11*Brick_Kilns_EF!$B$12)</f>
        <v>8886.81</v>
      </c>
      <c r="J2990" s="13">
        <f>IF(D2990="ZZ",Brick_Kilns_EF!$E$5*(0.75),Brick_Kilns_EF!$E$5)</f>
        <v>7.2749999999999985E-3</v>
      </c>
      <c r="K2990" s="13">
        <f t="shared" si="185"/>
        <v>64.651542749999976</v>
      </c>
      <c r="L2990" s="13">
        <f>IF(D2990="ZZ",Brick_Kilns_EF!$E$2*(0.75),Brick_Kilns_EF!$E$2)</f>
        <v>5.0999999999999995E-3</v>
      </c>
      <c r="M2990" s="13">
        <f t="shared" si="184"/>
        <v>45.32273099999999</v>
      </c>
      <c r="N2990" s="13">
        <f>IF(D2990="ZZ",Brick_Kilns_EF!$E$3*(0.75),Brick_Kilns_EF!$E$3)</f>
        <v>3.4499999999999999E-3</v>
      </c>
      <c r="O2990" s="13">
        <f t="shared" si="186"/>
        <v>30.659494499999997</v>
      </c>
      <c r="P2990" s="13">
        <f>IF(D2990="ZZ",Brick_Kilns_EF!$E$4*(0.75),Brick_Kilns_EF!$E$4)</f>
        <v>3.5250000000000004E-3</v>
      </c>
      <c r="Q2990" s="13">
        <f t="shared" si="187"/>
        <v>31.326005250000001</v>
      </c>
    </row>
    <row r="2991" spans="1:17">
      <c r="A2991" s="13" t="s">
        <v>3002</v>
      </c>
      <c r="B2991" s="13">
        <v>24.00857976</v>
      </c>
      <c r="C2991" s="13">
        <v>89.189790619999997</v>
      </c>
      <c r="D2991" s="13" t="s">
        <v>2219</v>
      </c>
      <c r="E2991" s="13" t="s">
        <v>4927</v>
      </c>
      <c r="F2991" s="13" t="s">
        <v>42</v>
      </c>
      <c r="G2991" s="13" t="s">
        <v>4802</v>
      </c>
      <c r="H2991" s="13" t="s">
        <v>4816</v>
      </c>
      <c r="I2991" s="13">
        <f>(Brick_Kilns_EF!$B$13*Brick_Kilns_EF!$B$11*Brick_Kilns_EF!$B$12)</f>
        <v>8886.81</v>
      </c>
      <c r="J2991" s="13">
        <f>IF(D2991="ZZ",Brick_Kilns_EF!$E$5*(0.75),Brick_Kilns_EF!$E$5)</f>
        <v>7.2749999999999985E-3</v>
      </c>
      <c r="K2991" s="13">
        <f t="shared" si="185"/>
        <v>64.651542749999976</v>
      </c>
      <c r="L2991" s="13">
        <f>IF(D2991="ZZ",Brick_Kilns_EF!$E$2*(0.75),Brick_Kilns_EF!$E$2)</f>
        <v>5.0999999999999995E-3</v>
      </c>
      <c r="M2991" s="13">
        <f t="shared" si="184"/>
        <v>45.32273099999999</v>
      </c>
      <c r="N2991" s="13">
        <f>IF(D2991="ZZ",Brick_Kilns_EF!$E$3*(0.75),Brick_Kilns_EF!$E$3)</f>
        <v>3.4499999999999999E-3</v>
      </c>
      <c r="O2991" s="13">
        <f t="shared" si="186"/>
        <v>30.659494499999997</v>
      </c>
      <c r="P2991" s="13">
        <f>IF(D2991="ZZ",Brick_Kilns_EF!$E$4*(0.75),Brick_Kilns_EF!$E$4)</f>
        <v>3.5250000000000004E-3</v>
      </c>
      <c r="Q2991" s="13">
        <f t="shared" si="187"/>
        <v>31.326005250000001</v>
      </c>
    </row>
    <row r="2992" spans="1:17">
      <c r="A2992" s="13" t="s">
        <v>3003</v>
      </c>
      <c r="B2992" s="13">
        <v>24.107525249999998</v>
      </c>
      <c r="C2992" s="13">
        <v>89.466354640000006</v>
      </c>
      <c r="D2992" s="13" t="s">
        <v>2219</v>
      </c>
      <c r="E2992" s="13" t="s">
        <v>4927</v>
      </c>
      <c r="F2992" s="13" t="s">
        <v>42</v>
      </c>
      <c r="G2992" s="13" t="s">
        <v>4802</v>
      </c>
      <c r="H2992" s="13" t="s">
        <v>4816</v>
      </c>
      <c r="I2992" s="13">
        <f>(Brick_Kilns_EF!$B$13*Brick_Kilns_EF!$B$11*Brick_Kilns_EF!$B$12)</f>
        <v>8886.81</v>
      </c>
      <c r="J2992" s="13">
        <f>IF(D2992="ZZ",Brick_Kilns_EF!$E$5*(0.75),Brick_Kilns_EF!$E$5)</f>
        <v>7.2749999999999985E-3</v>
      </c>
      <c r="K2992" s="13">
        <f t="shared" si="185"/>
        <v>64.651542749999976</v>
      </c>
      <c r="L2992" s="13">
        <f>IF(D2992="ZZ",Brick_Kilns_EF!$E$2*(0.75),Brick_Kilns_EF!$E$2)</f>
        <v>5.0999999999999995E-3</v>
      </c>
      <c r="M2992" s="13">
        <f t="shared" si="184"/>
        <v>45.32273099999999</v>
      </c>
      <c r="N2992" s="13">
        <f>IF(D2992="ZZ",Brick_Kilns_EF!$E$3*(0.75),Brick_Kilns_EF!$E$3)</f>
        <v>3.4499999999999999E-3</v>
      </c>
      <c r="O2992" s="13">
        <f t="shared" si="186"/>
        <v>30.659494499999997</v>
      </c>
      <c r="P2992" s="13">
        <f>IF(D2992="ZZ",Brick_Kilns_EF!$E$4*(0.75),Brick_Kilns_EF!$E$4)</f>
        <v>3.5250000000000004E-3</v>
      </c>
      <c r="Q2992" s="13">
        <f t="shared" si="187"/>
        <v>31.326005250000001</v>
      </c>
    </row>
    <row r="2993" spans="1:17">
      <c r="A2993" s="13" t="s">
        <v>3004</v>
      </c>
      <c r="B2993" s="13">
        <v>23.643207619999998</v>
      </c>
      <c r="C2993" s="13">
        <v>89.810127390000005</v>
      </c>
      <c r="D2993" s="13" t="s">
        <v>2219</v>
      </c>
      <c r="E2993" s="13" t="s">
        <v>4927</v>
      </c>
      <c r="F2993" s="13" t="s">
        <v>7</v>
      </c>
      <c r="G2993" s="13" t="s">
        <v>4802</v>
      </c>
      <c r="H2993" s="13" t="s">
        <v>4816</v>
      </c>
      <c r="I2993" s="13">
        <f>(Brick_Kilns_EF!$B$13*Brick_Kilns_EF!$B$11*Brick_Kilns_EF!$B$12)</f>
        <v>8886.81</v>
      </c>
      <c r="J2993" s="13">
        <f>IF(D2993="ZZ",Brick_Kilns_EF!$E$5*(0.75),Brick_Kilns_EF!$E$5)</f>
        <v>7.2749999999999985E-3</v>
      </c>
      <c r="K2993" s="13">
        <f t="shared" si="185"/>
        <v>64.651542749999976</v>
      </c>
      <c r="L2993" s="13">
        <f>IF(D2993="ZZ",Brick_Kilns_EF!$E$2*(0.75),Brick_Kilns_EF!$E$2)</f>
        <v>5.0999999999999995E-3</v>
      </c>
      <c r="M2993" s="13">
        <f t="shared" si="184"/>
        <v>45.32273099999999</v>
      </c>
      <c r="N2993" s="13">
        <f>IF(D2993="ZZ",Brick_Kilns_EF!$E$3*(0.75),Brick_Kilns_EF!$E$3)</f>
        <v>3.4499999999999999E-3</v>
      </c>
      <c r="O2993" s="13">
        <f t="shared" si="186"/>
        <v>30.659494499999997</v>
      </c>
      <c r="P2993" s="13">
        <f>IF(D2993="ZZ",Brick_Kilns_EF!$E$4*(0.75),Brick_Kilns_EF!$E$4)</f>
        <v>3.5250000000000004E-3</v>
      </c>
      <c r="Q2993" s="13">
        <f t="shared" si="187"/>
        <v>31.326005250000001</v>
      </c>
    </row>
    <row r="2994" spans="1:17">
      <c r="A2994" s="13" t="s">
        <v>3005</v>
      </c>
      <c r="B2994" s="13">
        <v>23.3113758</v>
      </c>
      <c r="C2994" s="13">
        <v>88.975161200000002</v>
      </c>
      <c r="D2994" s="13" t="s">
        <v>2219</v>
      </c>
      <c r="E2994" s="13" t="s">
        <v>4927</v>
      </c>
      <c r="F2994" s="13" t="s">
        <v>9</v>
      </c>
      <c r="G2994" s="13" t="s">
        <v>4802</v>
      </c>
      <c r="H2994" s="13" t="s">
        <v>4816</v>
      </c>
      <c r="I2994" s="13">
        <f>(Brick_Kilns_EF!$B$13*Brick_Kilns_EF!$B$11*Brick_Kilns_EF!$B$12)</f>
        <v>8886.81</v>
      </c>
      <c r="J2994" s="13">
        <f>IF(D2994="ZZ",Brick_Kilns_EF!$E$5*(0.75),Brick_Kilns_EF!$E$5)</f>
        <v>7.2749999999999985E-3</v>
      </c>
      <c r="K2994" s="13">
        <f t="shared" si="185"/>
        <v>64.651542749999976</v>
      </c>
      <c r="L2994" s="13">
        <f>IF(D2994="ZZ",Brick_Kilns_EF!$E$2*(0.75),Brick_Kilns_EF!$E$2)</f>
        <v>5.0999999999999995E-3</v>
      </c>
      <c r="M2994" s="13">
        <f t="shared" si="184"/>
        <v>45.32273099999999</v>
      </c>
      <c r="N2994" s="13">
        <f>IF(D2994="ZZ",Brick_Kilns_EF!$E$3*(0.75),Brick_Kilns_EF!$E$3)</f>
        <v>3.4499999999999999E-3</v>
      </c>
      <c r="O2994" s="13">
        <f t="shared" si="186"/>
        <v>30.659494499999997</v>
      </c>
      <c r="P2994" s="13">
        <f>IF(D2994="ZZ",Brick_Kilns_EF!$E$4*(0.75),Brick_Kilns_EF!$E$4)</f>
        <v>3.5250000000000004E-3</v>
      </c>
      <c r="Q2994" s="13">
        <f t="shared" si="187"/>
        <v>31.326005250000001</v>
      </c>
    </row>
    <row r="2995" spans="1:17">
      <c r="A2995" s="13" t="s">
        <v>3006</v>
      </c>
      <c r="B2995" s="13">
        <v>23.92727095</v>
      </c>
      <c r="C2995" s="13">
        <v>89.151223580000007</v>
      </c>
      <c r="D2995" s="13" t="s">
        <v>2219</v>
      </c>
      <c r="E2995" s="13" t="s">
        <v>4927</v>
      </c>
      <c r="F2995" s="13" t="s">
        <v>9</v>
      </c>
      <c r="G2995" s="13" t="s">
        <v>4802</v>
      </c>
      <c r="H2995" s="13" t="s">
        <v>4816</v>
      </c>
      <c r="I2995" s="13">
        <f>(Brick_Kilns_EF!$B$13*Brick_Kilns_EF!$B$11*Brick_Kilns_EF!$B$12)</f>
        <v>8886.81</v>
      </c>
      <c r="J2995" s="13">
        <f>IF(D2995="ZZ",Brick_Kilns_EF!$E$5*(0.75),Brick_Kilns_EF!$E$5)</f>
        <v>7.2749999999999985E-3</v>
      </c>
      <c r="K2995" s="13">
        <f t="shared" si="185"/>
        <v>64.651542749999976</v>
      </c>
      <c r="L2995" s="13">
        <f>IF(D2995="ZZ",Brick_Kilns_EF!$E$2*(0.75),Brick_Kilns_EF!$E$2)</f>
        <v>5.0999999999999995E-3</v>
      </c>
      <c r="M2995" s="13">
        <f t="shared" si="184"/>
        <v>45.32273099999999</v>
      </c>
      <c r="N2995" s="13">
        <f>IF(D2995="ZZ",Brick_Kilns_EF!$E$3*(0.75),Brick_Kilns_EF!$E$3)</f>
        <v>3.4499999999999999E-3</v>
      </c>
      <c r="O2995" s="13">
        <f t="shared" si="186"/>
        <v>30.659494499999997</v>
      </c>
      <c r="P2995" s="13">
        <f>IF(D2995="ZZ",Brick_Kilns_EF!$E$4*(0.75),Brick_Kilns_EF!$E$4)</f>
        <v>3.5250000000000004E-3</v>
      </c>
      <c r="Q2995" s="13">
        <f t="shared" si="187"/>
        <v>31.326005250000001</v>
      </c>
    </row>
    <row r="2996" spans="1:17">
      <c r="A2996" s="13" t="s">
        <v>3007</v>
      </c>
      <c r="B2996" s="13">
        <v>25.585313859999999</v>
      </c>
      <c r="C2996" s="13">
        <v>88.801638530000005</v>
      </c>
      <c r="D2996" s="13" t="s">
        <v>2219</v>
      </c>
      <c r="E2996" s="13" t="s">
        <v>4927</v>
      </c>
      <c r="F2996" s="13" t="s">
        <v>171</v>
      </c>
      <c r="G2996" s="13" t="s">
        <v>4802</v>
      </c>
      <c r="H2996" s="13" t="s">
        <v>4816</v>
      </c>
      <c r="I2996" s="13">
        <f>(Brick_Kilns_EF!$B$13*Brick_Kilns_EF!$B$11*Brick_Kilns_EF!$B$12)</f>
        <v>8886.81</v>
      </c>
      <c r="J2996" s="13">
        <f>IF(D2996="ZZ",Brick_Kilns_EF!$E$5*(0.75),Brick_Kilns_EF!$E$5)</f>
        <v>7.2749999999999985E-3</v>
      </c>
      <c r="K2996" s="13">
        <f t="shared" si="185"/>
        <v>64.651542749999976</v>
      </c>
      <c r="L2996" s="13">
        <f>IF(D2996="ZZ",Brick_Kilns_EF!$E$2*(0.75),Brick_Kilns_EF!$E$2)</f>
        <v>5.0999999999999995E-3</v>
      </c>
      <c r="M2996" s="13">
        <f t="shared" si="184"/>
        <v>45.32273099999999</v>
      </c>
      <c r="N2996" s="13">
        <f>IF(D2996="ZZ",Brick_Kilns_EF!$E$3*(0.75),Brick_Kilns_EF!$E$3)</f>
        <v>3.4499999999999999E-3</v>
      </c>
      <c r="O2996" s="13">
        <f t="shared" si="186"/>
        <v>30.659494499999997</v>
      </c>
      <c r="P2996" s="13">
        <f>IF(D2996="ZZ",Brick_Kilns_EF!$E$4*(0.75),Brick_Kilns_EF!$E$4)</f>
        <v>3.5250000000000004E-3</v>
      </c>
      <c r="Q2996" s="13">
        <f t="shared" si="187"/>
        <v>31.326005250000001</v>
      </c>
    </row>
    <row r="2997" spans="1:17">
      <c r="A2997" s="13" t="s">
        <v>3008</v>
      </c>
      <c r="B2997" s="13">
        <v>23.834715200000002</v>
      </c>
      <c r="C2997" s="13">
        <v>88.938369750000007</v>
      </c>
      <c r="D2997" s="13" t="s">
        <v>2219</v>
      </c>
      <c r="E2997" s="13" t="s">
        <v>4927</v>
      </c>
      <c r="F2997" s="13" t="s">
        <v>9</v>
      </c>
      <c r="G2997" s="13" t="s">
        <v>4802</v>
      </c>
      <c r="H2997" s="13" t="s">
        <v>4816</v>
      </c>
      <c r="I2997" s="13">
        <f>(Brick_Kilns_EF!$B$13*Brick_Kilns_EF!$B$11*Brick_Kilns_EF!$B$12)</f>
        <v>8886.81</v>
      </c>
      <c r="J2997" s="13">
        <f>IF(D2997="ZZ",Brick_Kilns_EF!$E$5*(0.75),Brick_Kilns_EF!$E$5)</f>
        <v>7.2749999999999985E-3</v>
      </c>
      <c r="K2997" s="13">
        <f t="shared" si="185"/>
        <v>64.651542749999976</v>
      </c>
      <c r="L2997" s="13">
        <f>IF(D2997="ZZ",Brick_Kilns_EF!$E$2*(0.75),Brick_Kilns_EF!$E$2)</f>
        <v>5.0999999999999995E-3</v>
      </c>
      <c r="M2997" s="13">
        <f t="shared" si="184"/>
        <v>45.32273099999999</v>
      </c>
      <c r="N2997" s="13">
        <f>IF(D2997="ZZ",Brick_Kilns_EF!$E$3*(0.75),Brick_Kilns_EF!$E$3)</f>
        <v>3.4499999999999999E-3</v>
      </c>
      <c r="O2997" s="13">
        <f t="shared" si="186"/>
        <v>30.659494499999997</v>
      </c>
      <c r="P2997" s="13">
        <f>IF(D2997="ZZ",Brick_Kilns_EF!$E$4*(0.75),Brick_Kilns_EF!$E$4)</f>
        <v>3.5250000000000004E-3</v>
      </c>
      <c r="Q2997" s="13">
        <f t="shared" si="187"/>
        <v>31.326005250000001</v>
      </c>
    </row>
    <row r="2998" spans="1:17">
      <c r="A2998" s="13" t="s">
        <v>3009</v>
      </c>
      <c r="B2998" s="13">
        <v>23.273967559999999</v>
      </c>
      <c r="C2998" s="13">
        <v>88.962995309999997</v>
      </c>
      <c r="D2998" s="13" t="s">
        <v>2219</v>
      </c>
      <c r="E2998" s="13" t="s">
        <v>4927</v>
      </c>
      <c r="F2998" s="13" t="s">
        <v>9</v>
      </c>
      <c r="G2998" s="13" t="s">
        <v>4802</v>
      </c>
      <c r="H2998" s="13" t="s">
        <v>4816</v>
      </c>
      <c r="I2998" s="13">
        <f>(Brick_Kilns_EF!$B$13*Brick_Kilns_EF!$B$11*Brick_Kilns_EF!$B$12)</f>
        <v>8886.81</v>
      </c>
      <c r="J2998" s="13">
        <f>IF(D2998="ZZ",Brick_Kilns_EF!$E$5*(0.75),Brick_Kilns_EF!$E$5)</f>
        <v>7.2749999999999985E-3</v>
      </c>
      <c r="K2998" s="13">
        <f t="shared" si="185"/>
        <v>64.651542749999976</v>
      </c>
      <c r="L2998" s="13">
        <f>IF(D2998="ZZ",Brick_Kilns_EF!$E$2*(0.75),Brick_Kilns_EF!$E$2)</f>
        <v>5.0999999999999995E-3</v>
      </c>
      <c r="M2998" s="13">
        <f t="shared" si="184"/>
        <v>45.32273099999999</v>
      </c>
      <c r="N2998" s="13">
        <f>IF(D2998="ZZ",Brick_Kilns_EF!$E$3*(0.75),Brick_Kilns_EF!$E$3)</f>
        <v>3.4499999999999999E-3</v>
      </c>
      <c r="O2998" s="13">
        <f t="shared" si="186"/>
        <v>30.659494499999997</v>
      </c>
      <c r="P2998" s="13">
        <f>IF(D2998="ZZ",Brick_Kilns_EF!$E$4*(0.75),Brick_Kilns_EF!$E$4)</f>
        <v>3.5250000000000004E-3</v>
      </c>
      <c r="Q2998" s="13">
        <f t="shared" si="187"/>
        <v>31.326005250000001</v>
      </c>
    </row>
    <row r="2999" spans="1:17">
      <c r="A2999" s="13" t="s">
        <v>3010</v>
      </c>
      <c r="B2999" s="13">
        <v>24.402723630000001</v>
      </c>
      <c r="C2999" s="13">
        <v>88.669702760000007</v>
      </c>
      <c r="D2999" s="13" t="s">
        <v>2219</v>
      </c>
      <c r="E2999" s="13" t="s">
        <v>4927</v>
      </c>
      <c r="F2999" s="13" t="s">
        <v>42</v>
      </c>
      <c r="G2999" s="13" t="s">
        <v>4802</v>
      </c>
      <c r="H2999" s="13" t="s">
        <v>4816</v>
      </c>
      <c r="I2999" s="13">
        <f>(Brick_Kilns_EF!$B$13*Brick_Kilns_EF!$B$11*Brick_Kilns_EF!$B$12)</f>
        <v>8886.81</v>
      </c>
      <c r="J2999" s="13">
        <f>IF(D2999="ZZ",Brick_Kilns_EF!$E$5*(0.75),Brick_Kilns_EF!$E$5)</f>
        <v>7.2749999999999985E-3</v>
      </c>
      <c r="K2999" s="13">
        <f t="shared" si="185"/>
        <v>64.651542749999976</v>
      </c>
      <c r="L2999" s="13">
        <f>IF(D2999="ZZ",Brick_Kilns_EF!$E$2*(0.75),Brick_Kilns_EF!$E$2)</f>
        <v>5.0999999999999995E-3</v>
      </c>
      <c r="M2999" s="13">
        <f t="shared" si="184"/>
        <v>45.32273099999999</v>
      </c>
      <c r="N2999" s="13">
        <f>IF(D2999="ZZ",Brick_Kilns_EF!$E$3*(0.75),Brick_Kilns_EF!$E$3)</f>
        <v>3.4499999999999999E-3</v>
      </c>
      <c r="O2999" s="13">
        <f t="shared" si="186"/>
        <v>30.659494499999997</v>
      </c>
      <c r="P2999" s="13">
        <f>IF(D2999="ZZ",Brick_Kilns_EF!$E$4*(0.75),Brick_Kilns_EF!$E$4)</f>
        <v>3.5250000000000004E-3</v>
      </c>
      <c r="Q2999" s="13">
        <f t="shared" si="187"/>
        <v>31.326005250000001</v>
      </c>
    </row>
    <row r="3000" spans="1:17">
      <c r="A3000" s="13" t="s">
        <v>3011</v>
      </c>
      <c r="B3000" s="13">
        <v>24.398676269999999</v>
      </c>
      <c r="C3000" s="13">
        <v>88.667353890000001</v>
      </c>
      <c r="D3000" s="13" t="s">
        <v>2219</v>
      </c>
      <c r="E3000" s="13" t="s">
        <v>4927</v>
      </c>
      <c r="F3000" s="13" t="s">
        <v>42</v>
      </c>
      <c r="G3000" s="13" t="s">
        <v>4802</v>
      </c>
      <c r="H3000" s="13" t="s">
        <v>4816</v>
      </c>
      <c r="I3000" s="13">
        <f>(Brick_Kilns_EF!$B$13*Brick_Kilns_EF!$B$11*Brick_Kilns_EF!$B$12)</f>
        <v>8886.81</v>
      </c>
      <c r="J3000" s="13">
        <f>IF(D3000="ZZ",Brick_Kilns_EF!$E$5*(0.75),Brick_Kilns_EF!$E$5)</f>
        <v>7.2749999999999985E-3</v>
      </c>
      <c r="K3000" s="13">
        <f t="shared" si="185"/>
        <v>64.651542749999976</v>
      </c>
      <c r="L3000" s="13">
        <f>IF(D3000="ZZ",Brick_Kilns_EF!$E$2*(0.75),Brick_Kilns_EF!$E$2)</f>
        <v>5.0999999999999995E-3</v>
      </c>
      <c r="M3000" s="13">
        <f t="shared" si="184"/>
        <v>45.32273099999999</v>
      </c>
      <c r="N3000" s="13">
        <f>IF(D3000="ZZ",Brick_Kilns_EF!$E$3*(0.75),Brick_Kilns_EF!$E$3)</f>
        <v>3.4499999999999999E-3</v>
      </c>
      <c r="O3000" s="13">
        <f t="shared" si="186"/>
        <v>30.659494499999997</v>
      </c>
      <c r="P3000" s="13">
        <f>IF(D3000="ZZ",Brick_Kilns_EF!$E$4*(0.75),Brick_Kilns_EF!$E$4)</f>
        <v>3.5250000000000004E-3</v>
      </c>
      <c r="Q3000" s="13">
        <f t="shared" si="187"/>
        <v>31.326005250000001</v>
      </c>
    </row>
    <row r="3001" spans="1:17">
      <c r="A3001" s="13" t="s">
        <v>3012</v>
      </c>
      <c r="B3001" s="13">
        <v>23.980440219999998</v>
      </c>
      <c r="C3001" s="13">
        <v>90.079959110000004</v>
      </c>
      <c r="D3001" s="13" t="s">
        <v>2219</v>
      </c>
      <c r="E3001" s="13" t="s">
        <v>4927</v>
      </c>
      <c r="F3001" s="13" t="s">
        <v>7</v>
      </c>
      <c r="G3001" s="13" t="s">
        <v>4802</v>
      </c>
      <c r="H3001" s="13" t="s">
        <v>4816</v>
      </c>
      <c r="I3001" s="13">
        <f>(Brick_Kilns_EF!$B$13*Brick_Kilns_EF!$B$11*Brick_Kilns_EF!$B$12)</f>
        <v>8886.81</v>
      </c>
      <c r="J3001" s="13">
        <f>IF(D3001="ZZ",Brick_Kilns_EF!$E$5*(0.75),Brick_Kilns_EF!$E$5)</f>
        <v>7.2749999999999985E-3</v>
      </c>
      <c r="K3001" s="13">
        <f t="shared" si="185"/>
        <v>64.651542749999976</v>
      </c>
      <c r="L3001" s="13">
        <f>IF(D3001="ZZ",Brick_Kilns_EF!$E$2*(0.75),Brick_Kilns_EF!$E$2)</f>
        <v>5.0999999999999995E-3</v>
      </c>
      <c r="M3001" s="13">
        <f t="shared" si="184"/>
        <v>45.32273099999999</v>
      </c>
      <c r="N3001" s="13">
        <f>IF(D3001="ZZ",Brick_Kilns_EF!$E$3*(0.75),Brick_Kilns_EF!$E$3)</f>
        <v>3.4499999999999999E-3</v>
      </c>
      <c r="O3001" s="13">
        <f t="shared" si="186"/>
        <v>30.659494499999997</v>
      </c>
      <c r="P3001" s="13">
        <f>IF(D3001="ZZ",Brick_Kilns_EF!$E$4*(0.75),Brick_Kilns_EF!$E$4)</f>
        <v>3.5250000000000004E-3</v>
      </c>
      <c r="Q3001" s="13">
        <f t="shared" si="187"/>
        <v>31.326005250000001</v>
      </c>
    </row>
    <row r="3002" spans="1:17">
      <c r="A3002" s="13" t="s">
        <v>3013</v>
      </c>
      <c r="B3002" s="13">
        <v>23.020097379999999</v>
      </c>
      <c r="C3002" s="13">
        <v>88.902375829999997</v>
      </c>
      <c r="D3002" s="13" t="s">
        <v>2219</v>
      </c>
      <c r="E3002" s="13" t="s">
        <v>4927</v>
      </c>
      <c r="F3002" s="13" t="s">
        <v>9</v>
      </c>
      <c r="G3002" s="13" t="s">
        <v>4802</v>
      </c>
      <c r="H3002" s="13" t="s">
        <v>4816</v>
      </c>
      <c r="I3002" s="13">
        <f>(Brick_Kilns_EF!$B$13*Brick_Kilns_EF!$B$11*Brick_Kilns_EF!$B$12)</f>
        <v>8886.81</v>
      </c>
      <c r="J3002" s="13">
        <f>IF(D3002="ZZ",Brick_Kilns_EF!$E$5*(0.75),Brick_Kilns_EF!$E$5)</f>
        <v>7.2749999999999985E-3</v>
      </c>
      <c r="K3002" s="13">
        <f t="shared" si="185"/>
        <v>64.651542749999976</v>
      </c>
      <c r="L3002" s="13">
        <f>IF(D3002="ZZ",Brick_Kilns_EF!$E$2*(0.75),Brick_Kilns_EF!$E$2)</f>
        <v>5.0999999999999995E-3</v>
      </c>
      <c r="M3002" s="13">
        <f t="shared" si="184"/>
        <v>45.32273099999999</v>
      </c>
      <c r="N3002" s="13">
        <f>IF(D3002="ZZ",Brick_Kilns_EF!$E$3*(0.75),Brick_Kilns_EF!$E$3)</f>
        <v>3.4499999999999999E-3</v>
      </c>
      <c r="O3002" s="13">
        <f t="shared" si="186"/>
        <v>30.659494499999997</v>
      </c>
      <c r="P3002" s="13">
        <f>IF(D3002="ZZ",Brick_Kilns_EF!$E$4*(0.75),Brick_Kilns_EF!$E$4)</f>
        <v>3.5250000000000004E-3</v>
      </c>
      <c r="Q3002" s="13">
        <f t="shared" si="187"/>
        <v>31.326005250000001</v>
      </c>
    </row>
    <row r="3003" spans="1:17">
      <c r="A3003" s="13" t="s">
        <v>3014</v>
      </c>
      <c r="B3003" s="13">
        <v>23.02161396</v>
      </c>
      <c r="C3003" s="13">
        <v>88.898247830000003</v>
      </c>
      <c r="D3003" s="13" t="s">
        <v>2219</v>
      </c>
      <c r="E3003" s="13" t="s">
        <v>4927</v>
      </c>
      <c r="F3003" s="13" t="s">
        <v>9</v>
      </c>
      <c r="G3003" s="13" t="s">
        <v>4802</v>
      </c>
      <c r="H3003" s="13" t="s">
        <v>4816</v>
      </c>
      <c r="I3003" s="13">
        <f>(Brick_Kilns_EF!$B$13*Brick_Kilns_EF!$B$11*Brick_Kilns_EF!$B$12)</f>
        <v>8886.81</v>
      </c>
      <c r="J3003" s="13">
        <f>IF(D3003="ZZ",Brick_Kilns_EF!$E$5*(0.75),Brick_Kilns_EF!$E$5)</f>
        <v>7.2749999999999985E-3</v>
      </c>
      <c r="K3003" s="13">
        <f t="shared" si="185"/>
        <v>64.651542749999976</v>
      </c>
      <c r="L3003" s="13">
        <f>IF(D3003="ZZ",Brick_Kilns_EF!$E$2*(0.75),Brick_Kilns_EF!$E$2)</f>
        <v>5.0999999999999995E-3</v>
      </c>
      <c r="M3003" s="13">
        <f t="shared" si="184"/>
        <v>45.32273099999999</v>
      </c>
      <c r="N3003" s="13">
        <f>IF(D3003="ZZ",Brick_Kilns_EF!$E$3*(0.75),Brick_Kilns_EF!$E$3)</f>
        <v>3.4499999999999999E-3</v>
      </c>
      <c r="O3003" s="13">
        <f t="shared" si="186"/>
        <v>30.659494499999997</v>
      </c>
      <c r="P3003" s="13">
        <f>IF(D3003="ZZ",Brick_Kilns_EF!$E$4*(0.75),Brick_Kilns_EF!$E$4)</f>
        <v>3.5250000000000004E-3</v>
      </c>
      <c r="Q3003" s="13">
        <f t="shared" si="187"/>
        <v>31.326005250000001</v>
      </c>
    </row>
    <row r="3004" spans="1:17">
      <c r="A3004" s="13" t="s">
        <v>3015</v>
      </c>
      <c r="B3004" s="13">
        <v>23.120959800000001</v>
      </c>
      <c r="C3004" s="13">
        <v>88.972362660000002</v>
      </c>
      <c r="D3004" s="13" t="s">
        <v>2219</v>
      </c>
      <c r="E3004" s="13" t="s">
        <v>4927</v>
      </c>
      <c r="F3004" s="13" t="s">
        <v>9</v>
      </c>
      <c r="G3004" s="13" t="s">
        <v>4802</v>
      </c>
      <c r="H3004" s="13" t="s">
        <v>4816</v>
      </c>
      <c r="I3004" s="13">
        <f>(Brick_Kilns_EF!$B$13*Brick_Kilns_EF!$B$11*Brick_Kilns_EF!$B$12)</f>
        <v>8886.81</v>
      </c>
      <c r="J3004" s="13">
        <f>IF(D3004="ZZ",Brick_Kilns_EF!$E$5*(0.75),Brick_Kilns_EF!$E$5)</f>
        <v>7.2749999999999985E-3</v>
      </c>
      <c r="K3004" s="13">
        <f t="shared" si="185"/>
        <v>64.651542749999976</v>
      </c>
      <c r="L3004" s="13">
        <f>IF(D3004="ZZ",Brick_Kilns_EF!$E$2*(0.75),Brick_Kilns_EF!$E$2)</f>
        <v>5.0999999999999995E-3</v>
      </c>
      <c r="M3004" s="13">
        <f t="shared" si="184"/>
        <v>45.32273099999999</v>
      </c>
      <c r="N3004" s="13">
        <f>IF(D3004="ZZ",Brick_Kilns_EF!$E$3*(0.75),Brick_Kilns_EF!$E$3)</f>
        <v>3.4499999999999999E-3</v>
      </c>
      <c r="O3004" s="13">
        <f t="shared" si="186"/>
        <v>30.659494499999997</v>
      </c>
      <c r="P3004" s="13">
        <f>IF(D3004="ZZ",Brick_Kilns_EF!$E$4*(0.75),Brick_Kilns_EF!$E$4)</f>
        <v>3.5250000000000004E-3</v>
      </c>
      <c r="Q3004" s="13">
        <f t="shared" si="187"/>
        <v>31.326005250000001</v>
      </c>
    </row>
    <row r="3005" spans="1:17">
      <c r="A3005" s="13" t="s">
        <v>3016</v>
      </c>
      <c r="B3005" s="13">
        <v>25.75375069</v>
      </c>
      <c r="C3005" s="13">
        <v>88.602181830000006</v>
      </c>
      <c r="D3005" s="13" t="s">
        <v>2219</v>
      </c>
      <c r="E3005" s="13" t="s">
        <v>4927</v>
      </c>
      <c r="F3005" s="13" t="s">
        <v>171</v>
      </c>
      <c r="G3005" s="13" t="s">
        <v>4802</v>
      </c>
      <c r="H3005" s="13" t="s">
        <v>4816</v>
      </c>
      <c r="I3005" s="13">
        <f>(Brick_Kilns_EF!$B$13*Brick_Kilns_EF!$B$11*Brick_Kilns_EF!$B$12)</f>
        <v>8886.81</v>
      </c>
      <c r="J3005" s="13">
        <f>IF(D3005="ZZ",Brick_Kilns_EF!$E$5*(0.75),Brick_Kilns_EF!$E$5)</f>
        <v>7.2749999999999985E-3</v>
      </c>
      <c r="K3005" s="13">
        <f t="shared" si="185"/>
        <v>64.651542749999976</v>
      </c>
      <c r="L3005" s="13">
        <f>IF(D3005="ZZ",Brick_Kilns_EF!$E$2*(0.75),Brick_Kilns_EF!$E$2)</f>
        <v>5.0999999999999995E-3</v>
      </c>
      <c r="M3005" s="13">
        <f t="shared" si="184"/>
        <v>45.32273099999999</v>
      </c>
      <c r="N3005" s="13">
        <f>IF(D3005="ZZ",Brick_Kilns_EF!$E$3*(0.75),Brick_Kilns_EF!$E$3)</f>
        <v>3.4499999999999999E-3</v>
      </c>
      <c r="O3005" s="13">
        <f t="shared" si="186"/>
        <v>30.659494499999997</v>
      </c>
      <c r="P3005" s="13">
        <f>IF(D3005="ZZ",Brick_Kilns_EF!$E$4*(0.75),Brick_Kilns_EF!$E$4)</f>
        <v>3.5250000000000004E-3</v>
      </c>
      <c r="Q3005" s="13">
        <f t="shared" si="187"/>
        <v>31.326005250000001</v>
      </c>
    </row>
    <row r="3006" spans="1:17">
      <c r="A3006" s="13" t="s">
        <v>3017</v>
      </c>
      <c r="B3006" s="13">
        <v>23.984702980000002</v>
      </c>
      <c r="C3006" s="13">
        <v>90.182192180000001</v>
      </c>
      <c r="D3006" s="13" t="s">
        <v>2219</v>
      </c>
      <c r="E3006" s="13" t="s">
        <v>4927</v>
      </c>
      <c r="F3006" s="13" t="s">
        <v>7</v>
      </c>
      <c r="G3006" s="13" t="s">
        <v>4802</v>
      </c>
      <c r="H3006" s="13" t="s">
        <v>4816</v>
      </c>
      <c r="I3006" s="13">
        <f>(Brick_Kilns_EF!$B$13*Brick_Kilns_EF!$B$11*Brick_Kilns_EF!$B$12)</f>
        <v>8886.81</v>
      </c>
      <c r="J3006" s="13">
        <f>IF(D3006="ZZ",Brick_Kilns_EF!$E$5*(0.75),Brick_Kilns_EF!$E$5)</f>
        <v>7.2749999999999985E-3</v>
      </c>
      <c r="K3006" s="13">
        <f t="shared" si="185"/>
        <v>64.651542749999976</v>
      </c>
      <c r="L3006" s="13">
        <f>IF(D3006="ZZ",Brick_Kilns_EF!$E$2*(0.75),Brick_Kilns_EF!$E$2)</f>
        <v>5.0999999999999995E-3</v>
      </c>
      <c r="M3006" s="13">
        <f t="shared" si="184"/>
        <v>45.32273099999999</v>
      </c>
      <c r="N3006" s="13">
        <f>IF(D3006="ZZ",Brick_Kilns_EF!$E$3*(0.75),Brick_Kilns_EF!$E$3)</f>
        <v>3.4499999999999999E-3</v>
      </c>
      <c r="O3006" s="13">
        <f t="shared" si="186"/>
        <v>30.659494499999997</v>
      </c>
      <c r="P3006" s="13">
        <f>IF(D3006="ZZ",Brick_Kilns_EF!$E$4*(0.75),Brick_Kilns_EF!$E$4)</f>
        <v>3.5250000000000004E-3</v>
      </c>
      <c r="Q3006" s="13">
        <f t="shared" si="187"/>
        <v>31.326005250000001</v>
      </c>
    </row>
    <row r="3007" spans="1:17">
      <c r="A3007" s="13" t="s">
        <v>3018</v>
      </c>
      <c r="B3007" s="13">
        <v>24.41057095</v>
      </c>
      <c r="C3007" s="13">
        <v>88.528158790000006</v>
      </c>
      <c r="D3007" s="13" t="s">
        <v>2219</v>
      </c>
      <c r="E3007" s="13" t="s">
        <v>4927</v>
      </c>
      <c r="F3007" s="13" t="s">
        <v>42</v>
      </c>
      <c r="G3007" s="13" t="s">
        <v>4802</v>
      </c>
      <c r="H3007" s="13" t="s">
        <v>4816</v>
      </c>
      <c r="I3007" s="13">
        <f>(Brick_Kilns_EF!$B$13*Brick_Kilns_EF!$B$11*Brick_Kilns_EF!$B$12)</f>
        <v>8886.81</v>
      </c>
      <c r="J3007" s="13">
        <f>IF(D3007="ZZ",Brick_Kilns_EF!$E$5*(0.75),Brick_Kilns_EF!$E$5)</f>
        <v>7.2749999999999985E-3</v>
      </c>
      <c r="K3007" s="13">
        <f t="shared" si="185"/>
        <v>64.651542749999976</v>
      </c>
      <c r="L3007" s="13">
        <f>IF(D3007="ZZ",Brick_Kilns_EF!$E$2*(0.75),Brick_Kilns_EF!$E$2)</f>
        <v>5.0999999999999995E-3</v>
      </c>
      <c r="M3007" s="13">
        <f t="shared" si="184"/>
        <v>45.32273099999999</v>
      </c>
      <c r="N3007" s="13">
        <f>IF(D3007="ZZ",Brick_Kilns_EF!$E$3*(0.75),Brick_Kilns_EF!$E$3)</f>
        <v>3.4499999999999999E-3</v>
      </c>
      <c r="O3007" s="13">
        <f t="shared" si="186"/>
        <v>30.659494499999997</v>
      </c>
      <c r="P3007" s="13">
        <f>IF(D3007="ZZ",Brick_Kilns_EF!$E$4*(0.75),Brick_Kilns_EF!$E$4)</f>
        <v>3.5250000000000004E-3</v>
      </c>
      <c r="Q3007" s="13">
        <f t="shared" si="187"/>
        <v>31.326005250000001</v>
      </c>
    </row>
    <row r="3008" spans="1:17">
      <c r="A3008" s="13" t="s">
        <v>3019</v>
      </c>
      <c r="B3008" s="13">
        <v>23.08708012</v>
      </c>
      <c r="C3008" s="13">
        <v>89.068398009999996</v>
      </c>
      <c r="D3008" s="13" t="s">
        <v>2219</v>
      </c>
      <c r="E3008" s="13" t="s">
        <v>4927</v>
      </c>
      <c r="F3008" s="13" t="s">
        <v>9</v>
      </c>
      <c r="G3008" s="13" t="s">
        <v>4802</v>
      </c>
      <c r="H3008" s="13" t="s">
        <v>4816</v>
      </c>
      <c r="I3008" s="13">
        <f>(Brick_Kilns_EF!$B$13*Brick_Kilns_EF!$B$11*Brick_Kilns_EF!$B$12)</f>
        <v>8886.81</v>
      </c>
      <c r="J3008" s="13">
        <f>IF(D3008="ZZ",Brick_Kilns_EF!$E$5*(0.75),Brick_Kilns_EF!$E$5)</f>
        <v>7.2749999999999985E-3</v>
      </c>
      <c r="K3008" s="13">
        <f t="shared" si="185"/>
        <v>64.651542749999976</v>
      </c>
      <c r="L3008" s="13">
        <f>IF(D3008="ZZ",Brick_Kilns_EF!$E$2*(0.75),Brick_Kilns_EF!$E$2)</f>
        <v>5.0999999999999995E-3</v>
      </c>
      <c r="M3008" s="13">
        <f t="shared" si="184"/>
        <v>45.32273099999999</v>
      </c>
      <c r="N3008" s="13">
        <f>IF(D3008="ZZ",Brick_Kilns_EF!$E$3*(0.75),Brick_Kilns_EF!$E$3)</f>
        <v>3.4499999999999999E-3</v>
      </c>
      <c r="O3008" s="13">
        <f t="shared" si="186"/>
        <v>30.659494499999997</v>
      </c>
      <c r="P3008" s="13">
        <f>IF(D3008="ZZ",Brick_Kilns_EF!$E$4*(0.75),Brick_Kilns_EF!$E$4)</f>
        <v>3.5250000000000004E-3</v>
      </c>
      <c r="Q3008" s="13">
        <f t="shared" si="187"/>
        <v>31.326005250000001</v>
      </c>
    </row>
    <row r="3009" spans="1:17">
      <c r="A3009" s="13" t="s">
        <v>3020</v>
      </c>
      <c r="B3009" s="13">
        <v>23.61505313</v>
      </c>
      <c r="C3009" s="13">
        <v>90.410388440000006</v>
      </c>
      <c r="D3009" s="13" t="s">
        <v>2219</v>
      </c>
      <c r="E3009" s="13" t="s">
        <v>4927</v>
      </c>
      <c r="F3009" s="13" t="s">
        <v>7</v>
      </c>
      <c r="G3009" s="13" t="s">
        <v>4802</v>
      </c>
      <c r="H3009" s="13" t="s">
        <v>4816</v>
      </c>
      <c r="I3009" s="13">
        <f>(Brick_Kilns_EF!$B$13*Brick_Kilns_EF!$B$11*Brick_Kilns_EF!$B$12)</f>
        <v>8886.81</v>
      </c>
      <c r="J3009" s="13">
        <f>IF(D3009="ZZ",Brick_Kilns_EF!$E$5*(0.75),Brick_Kilns_EF!$E$5)</f>
        <v>7.2749999999999985E-3</v>
      </c>
      <c r="K3009" s="13">
        <f t="shared" si="185"/>
        <v>64.651542749999976</v>
      </c>
      <c r="L3009" s="13">
        <f>IF(D3009="ZZ",Brick_Kilns_EF!$E$2*(0.75),Brick_Kilns_EF!$E$2)</f>
        <v>5.0999999999999995E-3</v>
      </c>
      <c r="M3009" s="13">
        <f t="shared" si="184"/>
        <v>45.32273099999999</v>
      </c>
      <c r="N3009" s="13">
        <f>IF(D3009="ZZ",Brick_Kilns_EF!$E$3*(0.75),Brick_Kilns_EF!$E$3)</f>
        <v>3.4499999999999999E-3</v>
      </c>
      <c r="O3009" s="13">
        <f t="shared" si="186"/>
        <v>30.659494499999997</v>
      </c>
      <c r="P3009" s="13">
        <f>IF(D3009="ZZ",Brick_Kilns_EF!$E$4*(0.75),Brick_Kilns_EF!$E$4)</f>
        <v>3.5250000000000004E-3</v>
      </c>
      <c r="Q3009" s="13">
        <f t="shared" si="187"/>
        <v>31.326005250000001</v>
      </c>
    </row>
    <row r="3010" spans="1:17">
      <c r="A3010" s="13" t="s">
        <v>3021</v>
      </c>
      <c r="B3010" s="13">
        <v>23.813997310000001</v>
      </c>
      <c r="C3010" s="13">
        <v>90.105671409999999</v>
      </c>
      <c r="D3010" s="13" t="s">
        <v>2219</v>
      </c>
      <c r="E3010" s="13" t="s">
        <v>4927</v>
      </c>
      <c r="F3010" s="13" t="s">
        <v>7</v>
      </c>
      <c r="G3010" s="13" t="s">
        <v>4802</v>
      </c>
      <c r="H3010" s="13" t="s">
        <v>4816</v>
      </c>
      <c r="I3010" s="13">
        <f>(Brick_Kilns_EF!$B$13*Brick_Kilns_EF!$B$11*Brick_Kilns_EF!$B$12)</f>
        <v>8886.81</v>
      </c>
      <c r="J3010" s="13">
        <f>IF(D3010="ZZ",Brick_Kilns_EF!$E$5*(0.75),Brick_Kilns_EF!$E$5)</f>
        <v>7.2749999999999985E-3</v>
      </c>
      <c r="K3010" s="13">
        <f t="shared" si="185"/>
        <v>64.651542749999976</v>
      </c>
      <c r="L3010" s="13">
        <f>IF(D3010="ZZ",Brick_Kilns_EF!$E$2*(0.75),Brick_Kilns_EF!$E$2)</f>
        <v>5.0999999999999995E-3</v>
      </c>
      <c r="M3010" s="13">
        <f t="shared" ref="M3010:M3073" si="188">(I3010*L3010)</f>
        <v>45.32273099999999</v>
      </c>
      <c r="N3010" s="13">
        <f>IF(D3010="ZZ",Brick_Kilns_EF!$E$3*(0.75),Brick_Kilns_EF!$E$3)</f>
        <v>3.4499999999999999E-3</v>
      </c>
      <c r="O3010" s="13">
        <f t="shared" si="186"/>
        <v>30.659494499999997</v>
      </c>
      <c r="P3010" s="13">
        <f>IF(D3010="ZZ",Brick_Kilns_EF!$E$4*(0.75),Brick_Kilns_EF!$E$4)</f>
        <v>3.5250000000000004E-3</v>
      </c>
      <c r="Q3010" s="13">
        <f t="shared" si="187"/>
        <v>31.326005250000001</v>
      </c>
    </row>
    <row r="3011" spans="1:17">
      <c r="A3011" s="13" t="s">
        <v>3022</v>
      </c>
      <c r="B3011" s="13">
        <v>23.814269639999999</v>
      </c>
      <c r="C3011" s="13">
        <v>90.108176159999999</v>
      </c>
      <c r="D3011" s="13" t="s">
        <v>2219</v>
      </c>
      <c r="E3011" s="13" t="s">
        <v>4927</v>
      </c>
      <c r="F3011" s="13" t="s">
        <v>7</v>
      </c>
      <c r="G3011" s="13" t="s">
        <v>4802</v>
      </c>
      <c r="H3011" s="13" t="s">
        <v>4816</v>
      </c>
      <c r="I3011" s="13">
        <f>(Brick_Kilns_EF!$B$13*Brick_Kilns_EF!$B$11*Brick_Kilns_EF!$B$12)</f>
        <v>8886.81</v>
      </c>
      <c r="J3011" s="13">
        <f>IF(D3011="ZZ",Brick_Kilns_EF!$E$5*(0.75),Brick_Kilns_EF!$E$5)</f>
        <v>7.2749999999999985E-3</v>
      </c>
      <c r="K3011" s="13">
        <f t="shared" ref="K3011:K3074" si="189">J3011*I3011</f>
        <v>64.651542749999976</v>
      </c>
      <c r="L3011" s="13">
        <f>IF(D3011="ZZ",Brick_Kilns_EF!$E$2*(0.75),Brick_Kilns_EF!$E$2)</f>
        <v>5.0999999999999995E-3</v>
      </c>
      <c r="M3011" s="13">
        <f t="shared" si="188"/>
        <v>45.32273099999999</v>
      </c>
      <c r="N3011" s="13">
        <f>IF(D3011="ZZ",Brick_Kilns_EF!$E$3*(0.75),Brick_Kilns_EF!$E$3)</f>
        <v>3.4499999999999999E-3</v>
      </c>
      <c r="O3011" s="13">
        <f t="shared" ref="O3011:O3074" si="190">I3011*N3011</f>
        <v>30.659494499999997</v>
      </c>
      <c r="P3011" s="13">
        <f>IF(D3011="ZZ",Brick_Kilns_EF!$E$4*(0.75),Brick_Kilns_EF!$E$4)</f>
        <v>3.5250000000000004E-3</v>
      </c>
      <c r="Q3011" s="13">
        <f t="shared" ref="Q3011:Q3074" si="191">I3011*P3011</f>
        <v>31.326005250000001</v>
      </c>
    </row>
    <row r="3012" spans="1:17">
      <c r="A3012" s="13" t="s">
        <v>3023</v>
      </c>
      <c r="B3012" s="13">
        <v>23.814790819999999</v>
      </c>
      <c r="C3012" s="13">
        <v>90.105795040000004</v>
      </c>
      <c r="D3012" s="13" t="s">
        <v>2219</v>
      </c>
      <c r="E3012" s="13" t="s">
        <v>4927</v>
      </c>
      <c r="F3012" s="13" t="s">
        <v>7</v>
      </c>
      <c r="G3012" s="13" t="s">
        <v>4802</v>
      </c>
      <c r="H3012" s="13" t="s">
        <v>4816</v>
      </c>
      <c r="I3012" s="13">
        <f>(Brick_Kilns_EF!$B$13*Brick_Kilns_EF!$B$11*Brick_Kilns_EF!$B$12)</f>
        <v>8886.81</v>
      </c>
      <c r="J3012" s="13">
        <f>IF(D3012="ZZ",Brick_Kilns_EF!$E$5*(0.75),Brick_Kilns_EF!$E$5)</f>
        <v>7.2749999999999985E-3</v>
      </c>
      <c r="K3012" s="13">
        <f t="shared" si="189"/>
        <v>64.651542749999976</v>
      </c>
      <c r="L3012" s="13">
        <f>IF(D3012="ZZ",Brick_Kilns_EF!$E$2*(0.75),Brick_Kilns_EF!$E$2)</f>
        <v>5.0999999999999995E-3</v>
      </c>
      <c r="M3012" s="13">
        <f t="shared" si="188"/>
        <v>45.32273099999999</v>
      </c>
      <c r="N3012" s="13">
        <f>IF(D3012="ZZ",Brick_Kilns_EF!$E$3*(0.75),Brick_Kilns_EF!$E$3)</f>
        <v>3.4499999999999999E-3</v>
      </c>
      <c r="O3012" s="13">
        <f t="shared" si="190"/>
        <v>30.659494499999997</v>
      </c>
      <c r="P3012" s="13">
        <f>IF(D3012="ZZ",Brick_Kilns_EF!$E$4*(0.75),Brick_Kilns_EF!$E$4)</f>
        <v>3.5250000000000004E-3</v>
      </c>
      <c r="Q3012" s="13">
        <f t="shared" si="191"/>
        <v>31.326005250000001</v>
      </c>
    </row>
    <row r="3013" spans="1:17">
      <c r="A3013" s="13" t="s">
        <v>3024</v>
      </c>
      <c r="B3013" s="13">
        <v>23.39995545</v>
      </c>
      <c r="C3013" s="13">
        <v>88.892839460000005</v>
      </c>
      <c r="D3013" s="13" t="s">
        <v>2219</v>
      </c>
      <c r="E3013" s="13" t="s">
        <v>4927</v>
      </c>
      <c r="F3013" s="13" t="s">
        <v>9</v>
      </c>
      <c r="G3013" s="13" t="s">
        <v>4802</v>
      </c>
      <c r="H3013" s="13" t="s">
        <v>4816</v>
      </c>
      <c r="I3013" s="13">
        <f>(Brick_Kilns_EF!$B$13*Brick_Kilns_EF!$B$11*Brick_Kilns_EF!$B$12)</f>
        <v>8886.81</v>
      </c>
      <c r="J3013" s="13">
        <f>IF(D3013="ZZ",Brick_Kilns_EF!$E$5*(0.75),Brick_Kilns_EF!$E$5)</f>
        <v>7.2749999999999985E-3</v>
      </c>
      <c r="K3013" s="13">
        <f t="shared" si="189"/>
        <v>64.651542749999976</v>
      </c>
      <c r="L3013" s="13">
        <f>IF(D3013="ZZ",Brick_Kilns_EF!$E$2*(0.75),Brick_Kilns_EF!$E$2)</f>
        <v>5.0999999999999995E-3</v>
      </c>
      <c r="M3013" s="13">
        <f t="shared" si="188"/>
        <v>45.32273099999999</v>
      </c>
      <c r="N3013" s="13">
        <f>IF(D3013="ZZ",Brick_Kilns_EF!$E$3*(0.75),Brick_Kilns_EF!$E$3)</f>
        <v>3.4499999999999999E-3</v>
      </c>
      <c r="O3013" s="13">
        <f t="shared" si="190"/>
        <v>30.659494499999997</v>
      </c>
      <c r="P3013" s="13">
        <f>IF(D3013="ZZ",Brick_Kilns_EF!$E$4*(0.75),Brick_Kilns_EF!$E$4)</f>
        <v>3.5250000000000004E-3</v>
      </c>
      <c r="Q3013" s="13">
        <f t="shared" si="191"/>
        <v>31.326005250000001</v>
      </c>
    </row>
    <row r="3014" spans="1:17">
      <c r="A3014" s="13" t="s">
        <v>3025</v>
      </c>
      <c r="B3014" s="13">
        <v>24.663099420000002</v>
      </c>
      <c r="C3014" s="13">
        <v>89.976611360000007</v>
      </c>
      <c r="D3014" s="13" t="s">
        <v>2219</v>
      </c>
      <c r="E3014" s="13" t="s">
        <v>4927</v>
      </c>
      <c r="F3014" s="13" t="s">
        <v>7</v>
      </c>
      <c r="G3014" s="13" t="s">
        <v>4802</v>
      </c>
      <c r="H3014" s="13" t="s">
        <v>4816</v>
      </c>
      <c r="I3014" s="13">
        <f>(Brick_Kilns_EF!$B$13*Brick_Kilns_EF!$B$11*Brick_Kilns_EF!$B$12)</f>
        <v>8886.81</v>
      </c>
      <c r="J3014" s="13">
        <f>IF(D3014="ZZ",Brick_Kilns_EF!$E$5*(0.75),Brick_Kilns_EF!$E$5)</f>
        <v>7.2749999999999985E-3</v>
      </c>
      <c r="K3014" s="13">
        <f t="shared" si="189"/>
        <v>64.651542749999976</v>
      </c>
      <c r="L3014" s="13">
        <f>IF(D3014="ZZ",Brick_Kilns_EF!$E$2*(0.75),Brick_Kilns_EF!$E$2)</f>
        <v>5.0999999999999995E-3</v>
      </c>
      <c r="M3014" s="13">
        <f t="shared" si="188"/>
        <v>45.32273099999999</v>
      </c>
      <c r="N3014" s="13">
        <f>IF(D3014="ZZ",Brick_Kilns_EF!$E$3*(0.75),Brick_Kilns_EF!$E$3)</f>
        <v>3.4499999999999999E-3</v>
      </c>
      <c r="O3014" s="13">
        <f t="shared" si="190"/>
        <v>30.659494499999997</v>
      </c>
      <c r="P3014" s="13">
        <f>IF(D3014="ZZ",Brick_Kilns_EF!$E$4*(0.75),Brick_Kilns_EF!$E$4)</f>
        <v>3.5250000000000004E-3</v>
      </c>
      <c r="Q3014" s="13">
        <f t="shared" si="191"/>
        <v>31.326005250000001</v>
      </c>
    </row>
    <row r="3015" spans="1:17">
      <c r="A3015" s="13" t="s">
        <v>3026</v>
      </c>
      <c r="B3015" s="13">
        <v>23.626824800000001</v>
      </c>
      <c r="C3015" s="13">
        <v>89.287003940000005</v>
      </c>
      <c r="D3015" s="13" t="s">
        <v>2219</v>
      </c>
      <c r="E3015" s="13" t="s">
        <v>4927</v>
      </c>
      <c r="F3015" s="13" t="s">
        <v>9</v>
      </c>
      <c r="G3015" s="13" t="s">
        <v>4802</v>
      </c>
      <c r="H3015" s="13" t="s">
        <v>4816</v>
      </c>
      <c r="I3015" s="13">
        <f>(Brick_Kilns_EF!$B$13*Brick_Kilns_EF!$B$11*Brick_Kilns_EF!$B$12)</f>
        <v>8886.81</v>
      </c>
      <c r="J3015" s="13">
        <f>IF(D3015="ZZ",Brick_Kilns_EF!$E$5*(0.75),Brick_Kilns_EF!$E$5)</f>
        <v>7.2749999999999985E-3</v>
      </c>
      <c r="K3015" s="13">
        <f t="shared" si="189"/>
        <v>64.651542749999976</v>
      </c>
      <c r="L3015" s="13">
        <f>IF(D3015="ZZ",Brick_Kilns_EF!$E$2*(0.75),Brick_Kilns_EF!$E$2)</f>
        <v>5.0999999999999995E-3</v>
      </c>
      <c r="M3015" s="13">
        <f t="shared" si="188"/>
        <v>45.32273099999999</v>
      </c>
      <c r="N3015" s="13">
        <f>IF(D3015="ZZ",Brick_Kilns_EF!$E$3*(0.75),Brick_Kilns_EF!$E$3)</f>
        <v>3.4499999999999999E-3</v>
      </c>
      <c r="O3015" s="13">
        <f t="shared" si="190"/>
        <v>30.659494499999997</v>
      </c>
      <c r="P3015" s="13">
        <f>IF(D3015="ZZ",Brick_Kilns_EF!$E$4*(0.75),Brick_Kilns_EF!$E$4)</f>
        <v>3.5250000000000004E-3</v>
      </c>
      <c r="Q3015" s="13">
        <f t="shared" si="191"/>
        <v>31.326005250000001</v>
      </c>
    </row>
    <row r="3016" spans="1:17">
      <c r="A3016" s="13" t="s">
        <v>3027</v>
      </c>
      <c r="B3016" s="13">
        <v>23.270467839999998</v>
      </c>
      <c r="C3016" s="13">
        <v>89.260238180000002</v>
      </c>
      <c r="D3016" s="13" t="s">
        <v>2219</v>
      </c>
      <c r="E3016" s="13" t="s">
        <v>4927</v>
      </c>
      <c r="F3016" s="13" t="s">
        <v>9</v>
      </c>
      <c r="G3016" s="13" t="s">
        <v>4802</v>
      </c>
      <c r="H3016" s="13" t="s">
        <v>4816</v>
      </c>
      <c r="I3016" s="13">
        <f>(Brick_Kilns_EF!$B$13*Brick_Kilns_EF!$B$11*Brick_Kilns_EF!$B$12)</f>
        <v>8886.81</v>
      </c>
      <c r="J3016" s="13">
        <f>IF(D3016="ZZ",Brick_Kilns_EF!$E$5*(0.75),Brick_Kilns_EF!$E$5)</f>
        <v>7.2749999999999985E-3</v>
      </c>
      <c r="K3016" s="13">
        <f t="shared" si="189"/>
        <v>64.651542749999976</v>
      </c>
      <c r="L3016" s="13">
        <f>IF(D3016="ZZ",Brick_Kilns_EF!$E$2*(0.75),Brick_Kilns_EF!$E$2)</f>
        <v>5.0999999999999995E-3</v>
      </c>
      <c r="M3016" s="13">
        <f t="shared" si="188"/>
        <v>45.32273099999999</v>
      </c>
      <c r="N3016" s="13">
        <f>IF(D3016="ZZ",Brick_Kilns_EF!$E$3*(0.75),Brick_Kilns_EF!$E$3)</f>
        <v>3.4499999999999999E-3</v>
      </c>
      <c r="O3016" s="13">
        <f t="shared" si="190"/>
        <v>30.659494499999997</v>
      </c>
      <c r="P3016" s="13">
        <f>IF(D3016="ZZ",Brick_Kilns_EF!$E$4*(0.75),Brick_Kilns_EF!$E$4)</f>
        <v>3.5250000000000004E-3</v>
      </c>
      <c r="Q3016" s="13">
        <f t="shared" si="191"/>
        <v>31.326005250000001</v>
      </c>
    </row>
    <row r="3017" spans="1:17">
      <c r="A3017" s="13" t="s">
        <v>3028</v>
      </c>
      <c r="B3017" s="13">
        <v>23.87689258</v>
      </c>
      <c r="C3017" s="13">
        <v>88.955915180000005</v>
      </c>
      <c r="D3017" s="13" t="s">
        <v>2219</v>
      </c>
      <c r="E3017" s="13" t="s">
        <v>4927</v>
      </c>
      <c r="F3017" s="13" t="s">
        <v>9</v>
      </c>
      <c r="G3017" s="13" t="s">
        <v>4802</v>
      </c>
      <c r="H3017" s="13" t="s">
        <v>4816</v>
      </c>
      <c r="I3017" s="13">
        <f>(Brick_Kilns_EF!$B$13*Brick_Kilns_EF!$B$11*Brick_Kilns_EF!$B$12)</f>
        <v>8886.81</v>
      </c>
      <c r="J3017" s="13">
        <f>IF(D3017="ZZ",Brick_Kilns_EF!$E$5*(0.75),Brick_Kilns_EF!$E$5)</f>
        <v>7.2749999999999985E-3</v>
      </c>
      <c r="K3017" s="13">
        <f t="shared" si="189"/>
        <v>64.651542749999976</v>
      </c>
      <c r="L3017" s="13">
        <f>IF(D3017="ZZ",Brick_Kilns_EF!$E$2*(0.75),Brick_Kilns_EF!$E$2)</f>
        <v>5.0999999999999995E-3</v>
      </c>
      <c r="M3017" s="13">
        <f t="shared" si="188"/>
        <v>45.32273099999999</v>
      </c>
      <c r="N3017" s="13">
        <f>IF(D3017="ZZ",Brick_Kilns_EF!$E$3*(0.75),Brick_Kilns_EF!$E$3)</f>
        <v>3.4499999999999999E-3</v>
      </c>
      <c r="O3017" s="13">
        <f t="shared" si="190"/>
        <v>30.659494499999997</v>
      </c>
      <c r="P3017" s="13">
        <f>IF(D3017="ZZ",Brick_Kilns_EF!$E$4*(0.75),Brick_Kilns_EF!$E$4)</f>
        <v>3.5250000000000004E-3</v>
      </c>
      <c r="Q3017" s="13">
        <f t="shared" si="191"/>
        <v>31.326005250000001</v>
      </c>
    </row>
    <row r="3018" spans="1:17">
      <c r="A3018" s="13" t="s">
        <v>3029</v>
      </c>
      <c r="B3018" s="13">
        <v>23.606201179999999</v>
      </c>
      <c r="C3018" s="13">
        <v>89.737569109999995</v>
      </c>
      <c r="D3018" s="13" t="s">
        <v>2219</v>
      </c>
      <c r="E3018" s="13" t="s">
        <v>4927</v>
      </c>
      <c r="F3018" s="13" t="s">
        <v>7</v>
      </c>
      <c r="G3018" s="13" t="s">
        <v>4802</v>
      </c>
      <c r="H3018" s="13" t="s">
        <v>4816</v>
      </c>
      <c r="I3018" s="13">
        <f>(Brick_Kilns_EF!$B$13*Brick_Kilns_EF!$B$11*Brick_Kilns_EF!$B$12)</f>
        <v>8886.81</v>
      </c>
      <c r="J3018" s="13">
        <f>IF(D3018="ZZ",Brick_Kilns_EF!$E$5*(0.75),Brick_Kilns_EF!$E$5)</f>
        <v>7.2749999999999985E-3</v>
      </c>
      <c r="K3018" s="13">
        <f t="shared" si="189"/>
        <v>64.651542749999976</v>
      </c>
      <c r="L3018" s="13">
        <f>IF(D3018="ZZ",Brick_Kilns_EF!$E$2*(0.75),Brick_Kilns_EF!$E$2)</f>
        <v>5.0999999999999995E-3</v>
      </c>
      <c r="M3018" s="13">
        <f t="shared" si="188"/>
        <v>45.32273099999999</v>
      </c>
      <c r="N3018" s="13">
        <f>IF(D3018="ZZ",Brick_Kilns_EF!$E$3*(0.75),Brick_Kilns_EF!$E$3)</f>
        <v>3.4499999999999999E-3</v>
      </c>
      <c r="O3018" s="13">
        <f t="shared" si="190"/>
        <v>30.659494499999997</v>
      </c>
      <c r="P3018" s="13">
        <f>IF(D3018="ZZ",Brick_Kilns_EF!$E$4*(0.75),Brick_Kilns_EF!$E$4)</f>
        <v>3.5250000000000004E-3</v>
      </c>
      <c r="Q3018" s="13">
        <f t="shared" si="191"/>
        <v>31.326005250000001</v>
      </c>
    </row>
    <row r="3019" spans="1:17">
      <c r="A3019" s="13" t="s">
        <v>3030</v>
      </c>
      <c r="B3019" s="13">
        <v>23.635519080000002</v>
      </c>
      <c r="C3019" s="13">
        <v>90.139464770000004</v>
      </c>
      <c r="D3019" s="13" t="s">
        <v>2219</v>
      </c>
      <c r="E3019" s="13" t="s">
        <v>4927</v>
      </c>
      <c r="F3019" s="13" t="s">
        <v>7</v>
      </c>
      <c r="G3019" s="13" t="s">
        <v>4802</v>
      </c>
      <c r="H3019" s="13" t="s">
        <v>4816</v>
      </c>
      <c r="I3019" s="13">
        <f>(Brick_Kilns_EF!$B$13*Brick_Kilns_EF!$B$11*Brick_Kilns_EF!$B$12)</f>
        <v>8886.81</v>
      </c>
      <c r="J3019" s="13">
        <f>IF(D3019="ZZ",Brick_Kilns_EF!$E$5*(0.75),Brick_Kilns_EF!$E$5)</f>
        <v>7.2749999999999985E-3</v>
      </c>
      <c r="K3019" s="13">
        <f t="shared" si="189"/>
        <v>64.651542749999976</v>
      </c>
      <c r="L3019" s="13">
        <f>IF(D3019="ZZ",Brick_Kilns_EF!$E$2*(0.75),Brick_Kilns_EF!$E$2)</f>
        <v>5.0999999999999995E-3</v>
      </c>
      <c r="M3019" s="13">
        <f t="shared" si="188"/>
        <v>45.32273099999999</v>
      </c>
      <c r="N3019" s="13">
        <f>IF(D3019="ZZ",Brick_Kilns_EF!$E$3*(0.75),Brick_Kilns_EF!$E$3)</f>
        <v>3.4499999999999999E-3</v>
      </c>
      <c r="O3019" s="13">
        <f t="shared" si="190"/>
        <v>30.659494499999997</v>
      </c>
      <c r="P3019" s="13">
        <f>IF(D3019="ZZ",Brick_Kilns_EF!$E$4*(0.75),Brick_Kilns_EF!$E$4)</f>
        <v>3.5250000000000004E-3</v>
      </c>
      <c r="Q3019" s="13">
        <f t="shared" si="191"/>
        <v>31.326005250000001</v>
      </c>
    </row>
    <row r="3020" spans="1:17">
      <c r="A3020" s="13" t="s">
        <v>3031</v>
      </c>
      <c r="B3020" s="13">
        <v>23.89482413</v>
      </c>
      <c r="C3020" s="13">
        <v>90.054882320000004</v>
      </c>
      <c r="D3020" s="13" t="s">
        <v>2219</v>
      </c>
      <c r="E3020" s="13" t="s">
        <v>4927</v>
      </c>
      <c r="F3020" s="13" t="s">
        <v>7</v>
      </c>
      <c r="G3020" s="13" t="s">
        <v>4802</v>
      </c>
      <c r="H3020" s="13" t="s">
        <v>4816</v>
      </c>
      <c r="I3020" s="13">
        <f>(Brick_Kilns_EF!$B$13*Brick_Kilns_EF!$B$11*Brick_Kilns_EF!$B$12)</f>
        <v>8886.81</v>
      </c>
      <c r="J3020" s="13">
        <f>IF(D3020="ZZ",Brick_Kilns_EF!$E$5*(0.75),Brick_Kilns_EF!$E$5)</f>
        <v>7.2749999999999985E-3</v>
      </c>
      <c r="K3020" s="13">
        <f t="shared" si="189"/>
        <v>64.651542749999976</v>
      </c>
      <c r="L3020" s="13">
        <f>IF(D3020="ZZ",Brick_Kilns_EF!$E$2*(0.75),Brick_Kilns_EF!$E$2)</f>
        <v>5.0999999999999995E-3</v>
      </c>
      <c r="M3020" s="13">
        <f t="shared" si="188"/>
        <v>45.32273099999999</v>
      </c>
      <c r="N3020" s="13">
        <f>IF(D3020="ZZ",Brick_Kilns_EF!$E$3*(0.75),Brick_Kilns_EF!$E$3)</f>
        <v>3.4499999999999999E-3</v>
      </c>
      <c r="O3020" s="13">
        <f t="shared" si="190"/>
        <v>30.659494499999997</v>
      </c>
      <c r="P3020" s="13">
        <f>IF(D3020="ZZ",Brick_Kilns_EF!$E$4*(0.75),Brick_Kilns_EF!$E$4)</f>
        <v>3.5250000000000004E-3</v>
      </c>
      <c r="Q3020" s="13">
        <f t="shared" si="191"/>
        <v>31.326005250000001</v>
      </c>
    </row>
    <row r="3021" spans="1:17">
      <c r="A3021" s="13" t="s">
        <v>3032</v>
      </c>
      <c r="B3021" s="13">
        <v>23.76781892</v>
      </c>
      <c r="C3021" s="13">
        <v>90.319976519999997</v>
      </c>
      <c r="D3021" s="13" t="s">
        <v>2219</v>
      </c>
      <c r="E3021" s="13" t="s">
        <v>4927</v>
      </c>
      <c r="F3021" s="13" t="s">
        <v>7</v>
      </c>
      <c r="G3021" s="13" t="s">
        <v>4802</v>
      </c>
      <c r="H3021" s="13" t="s">
        <v>4816</v>
      </c>
      <c r="I3021" s="13">
        <f>(Brick_Kilns_EF!$B$13*Brick_Kilns_EF!$B$11*Brick_Kilns_EF!$B$12)</f>
        <v>8886.81</v>
      </c>
      <c r="J3021" s="13">
        <f>IF(D3021="ZZ",Brick_Kilns_EF!$E$5*(0.75),Brick_Kilns_EF!$E$5)</f>
        <v>7.2749999999999985E-3</v>
      </c>
      <c r="K3021" s="13">
        <f t="shared" si="189"/>
        <v>64.651542749999976</v>
      </c>
      <c r="L3021" s="13">
        <f>IF(D3021="ZZ",Brick_Kilns_EF!$E$2*(0.75),Brick_Kilns_EF!$E$2)</f>
        <v>5.0999999999999995E-3</v>
      </c>
      <c r="M3021" s="13">
        <f t="shared" si="188"/>
        <v>45.32273099999999</v>
      </c>
      <c r="N3021" s="13">
        <f>IF(D3021="ZZ",Brick_Kilns_EF!$E$3*(0.75),Brick_Kilns_EF!$E$3)</f>
        <v>3.4499999999999999E-3</v>
      </c>
      <c r="O3021" s="13">
        <f t="shared" si="190"/>
        <v>30.659494499999997</v>
      </c>
      <c r="P3021" s="13">
        <f>IF(D3021="ZZ",Brick_Kilns_EF!$E$4*(0.75),Brick_Kilns_EF!$E$4)</f>
        <v>3.5250000000000004E-3</v>
      </c>
      <c r="Q3021" s="13">
        <f t="shared" si="191"/>
        <v>31.326005250000001</v>
      </c>
    </row>
    <row r="3022" spans="1:17">
      <c r="A3022" s="13" t="s">
        <v>3033</v>
      </c>
      <c r="B3022" s="13">
        <v>23.76890354</v>
      </c>
      <c r="C3022" s="13">
        <v>90.317272900000006</v>
      </c>
      <c r="D3022" s="13" t="s">
        <v>2219</v>
      </c>
      <c r="E3022" s="13" t="s">
        <v>4927</v>
      </c>
      <c r="F3022" s="13" t="s">
        <v>7</v>
      </c>
      <c r="G3022" s="13" t="s">
        <v>4802</v>
      </c>
      <c r="H3022" s="13" t="s">
        <v>4816</v>
      </c>
      <c r="I3022" s="13">
        <f>(Brick_Kilns_EF!$B$13*Brick_Kilns_EF!$B$11*Brick_Kilns_EF!$B$12)</f>
        <v>8886.81</v>
      </c>
      <c r="J3022" s="13">
        <f>IF(D3022="ZZ",Brick_Kilns_EF!$E$5*(0.75),Brick_Kilns_EF!$E$5)</f>
        <v>7.2749999999999985E-3</v>
      </c>
      <c r="K3022" s="13">
        <f t="shared" si="189"/>
        <v>64.651542749999976</v>
      </c>
      <c r="L3022" s="13">
        <f>IF(D3022="ZZ",Brick_Kilns_EF!$E$2*(0.75),Brick_Kilns_EF!$E$2)</f>
        <v>5.0999999999999995E-3</v>
      </c>
      <c r="M3022" s="13">
        <f t="shared" si="188"/>
        <v>45.32273099999999</v>
      </c>
      <c r="N3022" s="13">
        <f>IF(D3022="ZZ",Brick_Kilns_EF!$E$3*(0.75),Brick_Kilns_EF!$E$3)</f>
        <v>3.4499999999999999E-3</v>
      </c>
      <c r="O3022" s="13">
        <f t="shared" si="190"/>
        <v>30.659494499999997</v>
      </c>
      <c r="P3022" s="13">
        <f>IF(D3022="ZZ",Brick_Kilns_EF!$E$4*(0.75),Brick_Kilns_EF!$E$4)</f>
        <v>3.5250000000000004E-3</v>
      </c>
      <c r="Q3022" s="13">
        <f t="shared" si="191"/>
        <v>31.326005250000001</v>
      </c>
    </row>
    <row r="3023" spans="1:17">
      <c r="A3023" s="13" t="s">
        <v>3034</v>
      </c>
      <c r="B3023" s="13">
        <v>23.98096747</v>
      </c>
      <c r="C3023" s="13">
        <v>90.207948259999995</v>
      </c>
      <c r="D3023" s="13" t="s">
        <v>2219</v>
      </c>
      <c r="E3023" s="13" t="s">
        <v>4927</v>
      </c>
      <c r="F3023" s="13" t="s">
        <v>7</v>
      </c>
      <c r="G3023" s="13" t="s">
        <v>4802</v>
      </c>
      <c r="H3023" s="13" t="s">
        <v>4816</v>
      </c>
      <c r="I3023" s="13">
        <f>(Brick_Kilns_EF!$B$13*Brick_Kilns_EF!$B$11*Brick_Kilns_EF!$B$12)</f>
        <v>8886.81</v>
      </c>
      <c r="J3023" s="13">
        <f>IF(D3023="ZZ",Brick_Kilns_EF!$E$5*(0.75),Brick_Kilns_EF!$E$5)</f>
        <v>7.2749999999999985E-3</v>
      </c>
      <c r="K3023" s="13">
        <f t="shared" si="189"/>
        <v>64.651542749999976</v>
      </c>
      <c r="L3023" s="13">
        <f>IF(D3023="ZZ",Brick_Kilns_EF!$E$2*(0.75),Brick_Kilns_EF!$E$2)</f>
        <v>5.0999999999999995E-3</v>
      </c>
      <c r="M3023" s="13">
        <f t="shared" si="188"/>
        <v>45.32273099999999</v>
      </c>
      <c r="N3023" s="13">
        <f>IF(D3023="ZZ",Brick_Kilns_EF!$E$3*(0.75),Brick_Kilns_EF!$E$3)</f>
        <v>3.4499999999999999E-3</v>
      </c>
      <c r="O3023" s="13">
        <f t="shared" si="190"/>
        <v>30.659494499999997</v>
      </c>
      <c r="P3023" s="13">
        <f>IF(D3023="ZZ",Brick_Kilns_EF!$E$4*(0.75),Brick_Kilns_EF!$E$4)</f>
        <v>3.5250000000000004E-3</v>
      </c>
      <c r="Q3023" s="13">
        <f t="shared" si="191"/>
        <v>31.326005250000001</v>
      </c>
    </row>
    <row r="3024" spans="1:17">
      <c r="A3024" s="13" t="s">
        <v>3035</v>
      </c>
      <c r="B3024" s="13">
        <v>24.9747029</v>
      </c>
      <c r="C3024" s="13">
        <v>90.229434769999997</v>
      </c>
      <c r="D3024" s="13" t="s">
        <v>2219</v>
      </c>
      <c r="E3024" s="13" t="s">
        <v>4927</v>
      </c>
      <c r="F3024" s="13" t="s">
        <v>248</v>
      </c>
      <c r="G3024" s="13" t="s">
        <v>4802</v>
      </c>
      <c r="H3024" s="13" t="s">
        <v>4816</v>
      </c>
      <c r="I3024" s="13">
        <f>(Brick_Kilns_EF!$B$13*Brick_Kilns_EF!$B$11*Brick_Kilns_EF!$B$12)</f>
        <v>8886.81</v>
      </c>
      <c r="J3024" s="13">
        <f>IF(D3024="ZZ",Brick_Kilns_EF!$E$5*(0.75),Brick_Kilns_EF!$E$5)</f>
        <v>7.2749999999999985E-3</v>
      </c>
      <c r="K3024" s="13">
        <f t="shared" si="189"/>
        <v>64.651542749999976</v>
      </c>
      <c r="L3024" s="13">
        <f>IF(D3024="ZZ",Brick_Kilns_EF!$E$2*(0.75),Brick_Kilns_EF!$E$2)</f>
        <v>5.0999999999999995E-3</v>
      </c>
      <c r="M3024" s="13">
        <f t="shared" si="188"/>
        <v>45.32273099999999</v>
      </c>
      <c r="N3024" s="13">
        <f>IF(D3024="ZZ",Brick_Kilns_EF!$E$3*(0.75),Brick_Kilns_EF!$E$3)</f>
        <v>3.4499999999999999E-3</v>
      </c>
      <c r="O3024" s="13">
        <f t="shared" si="190"/>
        <v>30.659494499999997</v>
      </c>
      <c r="P3024" s="13">
        <f>IF(D3024="ZZ",Brick_Kilns_EF!$E$4*(0.75),Brick_Kilns_EF!$E$4)</f>
        <v>3.5250000000000004E-3</v>
      </c>
      <c r="Q3024" s="13">
        <f t="shared" si="191"/>
        <v>31.326005250000001</v>
      </c>
    </row>
    <row r="3025" spans="1:17">
      <c r="A3025" s="13" t="s">
        <v>3036</v>
      </c>
      <c r="B3025" s="13">
        <v>23.547032770000001</v>
      </c>
      <c r="C3025" s="13">
        <v>89.210420010000007</v>
      </c>
      <c r="D3025" s="13" t="s">
        <v>2219</v>
      </c>
      <c r="E3025" s="13" t="s">
        <v>4927</v>
      </c>
      <c r="F3025" s="13" t="s">
        <v>9</v>
      </c>
      <c r="G3025" s="13" t="s">
        <v>4802</v>
      </c>
      <c r="H3025" s="13" t="s">
        <v>4816</v>
      </c>
      <c r="I3025" s="13">
        <f>(Brick_Kilns_EF!$B$13*Brick_Kilns_EF!$B$11*Brick_Kilns_EF!$B$12)</f>
        <v>8886.81</v>
      </c>
      <c r="J3025" s="13">
        <f>IF(D3025="ZZ",Brick_Kilns_EF!$E$5*(0.75),Brick_Kilns_EF!$E$5)</f>
        <v>7.2749999999999985E-3</v>
      </c>
      <c r="K3025" s="13">
        <f t="shared" si="189"/>
        <v>64.651542749999976</v>
      </c>
      <c r="L3025" s="13">
        <f>IF(D3025="ZZ",Brick_Kilns_EF!$E$2*(0.75),Brick_Kilns_EF!$E$2)</f>
        <v>5.0999999999999995E-3</v>
      </c>
      <c r="M3025" s="13">
        <f t="shared" si="188"/>
        <v>45.32273099999999</v>
      </c>
      <c r="N3025" s="13">
        <f>IF(D3025="ZZ",Brick_Kilns_EF!$E$3*(0.75),Brick_Kilns_EF!$E$3)</f>
        <v>3.4499999999999999E-3</v>
      </c>
      <c r="O3025" s="13">
        <f t="shared" si="190"/>
        <v>30.659494499999997</v>
      </c>
      <c r="P3025" s="13">
        <f>IF(D3025="ZZ",Brick_Kilns_EF!$E$4*(0.75),Brick_Kilns_EF!$E$4)</f>
        <v>3.5250000000000004E-3</v>
      </c>
      <c r="Q3025" s="13">
        <f t="shared" si="191"/>
        <v>31.326005250000001</v>
      </c>
    </row>
    <row r="3026" spans="1:17">
      <c r="A3026" s="13" t="s">
        <v>3037</v>
      </c>
      <c r="B3026" s="13">
        <v>23.88194828</v>
      </c>
      <c r="C3026" s="13">
        <v>90.180432350000004</v>
      </c>
      <c r="D3026" s="13" t="s">
        <v>2219</v>
      </c>
      <c r="E3026" s="13" t="s">
        <v>4927</v>
      </c>
      <c r="F3026" s="13" t="s">
        <v>7</v>
      </c>
      <c r="G3026" s="13" t="s">
        <v>4802</v>
      </c>
      <c r="H3026" s="13" t="s">
        <v>4816</v>
      </c>
      <c r="I3026" s="13">
        <f>(Brick_Kilns_EF!$B$13*Brick_Kilns_EF!$B$11*Brick_Kilns_EF!$B$12)</f>
        <v>8886.81</v>
      </c>
      <c r="J3026" s="13">
        <f>IF(D3026="ZZ",Brick_Kilns_EF!$E$5*(0.75),Brick_Kilns_EF!$E$5)</f>
        <v>7.2749999999999985E-3</v>
      </c>
      <c r="K3026" s="13">
        <f t="shared" si="189"/>
        <v>64.651542749999976</v>
      </c>
      <c r="L3026" s="13">
        <f>IF(D3026="ZZ",Brick_Kilns_EF!$E$2*(0.75),Brick_Kilns_EF!$E$2)</f>
        <v>5.0999999999999995E-3</v>
      </c>
      <c r="M3026" s="13">
        <f t="shared" si="188"/>
        <v>45.32273099999999</v>
      </c>
      <c r="N3026" s="13">
        <f>IF(D3026="ZZ",Brick_Kilns_EF!$E$3*(0.75),Brick_Kilns_EF!$E$3)</f>
        <v>3.4499999999999999E-3</v>
      </c>
      <c r="O3026" s="13">
        <f t="shared" si="190"/>
        <v>30.659494499999997</v>
      </c>
      <c r="P3026" s="13">
        <f>IF(D3026="ZZ",Brick_Kilns_EF!$E$4*(0.75),Brick_Kilns_EF!$E$4)</f>
        <v>3.5250000000000004E-3</v>
      </c>
      <c r="Q3026" s="13">
        <f t="shared" si="191"/>
        <v>31.326005250000001</v>
      </c>
    </row>
    <row r="3027" spans="1:17">
      <c r="A3027" s="13" t="s">
        <v>3038</v>
      </c>
      <c r="B3027" s="13">
        <v>23.738933960000001</v>
      </c>
      <c r="C3027" s="13">
        <v>90.207030160000002</v>
      </c>
      <c r="D3027" s="13" t="s">
        <v>2219</v>
      </c>
      <c r="E3027" s="13" t="s">
        <v>4927</v>
      </c>
      <c r="F3027" s="13" t="s">
        <v>7</v>
      </c>
      <c r="G3027" s="13" t="s">
        <v>4802</v>
      </c>
      <c r="H3027" s="13" t="s">
        <v>4816</v>
      </c>
      <c r="I3027" s="13">
        <f>(Brick_Kilns_EF!$B$13*Brick_Kilns_EF!$B$11*Brick_Kilns_EF!$B$12)</f>
        <v>8886.81</v>
      </c>
      <c r="J3027" s="13">
        <f>IF(D3027="ZZ",Brick_Kilns_EF!$E$5*(0.75),Brick_Kilns_EF!$E$5)</f>
        <v>7.2749999999999985E-3</v>
      </c>
      <c r="K3027" s="13">
        <f t="shared" si="189"/>
        <v>64.651542749999976</v>
      </c>
      <c r="L3027" s="13">
        <f>IF(D3027="ZZ",Brick_Kilns_EF!$E$2*(0.75),Brick_Kilns_EF!$E$2)</f>
        <v>5.0999999999999995E-3</v>
      </c>
      <c r="M3027" s="13">
        <f t="shared" si="188"/>
        <v>45.32273099999999</v>
      </c>
      <c r="N3027" s="13">
        <f>IF(D3027="ZZ",Brick_Kilns_EF!$E$3*(0.75),Brick_Kilns_EF!$E$3)</f>
        <v>3.4499999999999999E-3</v>
      </c>
      <c r="O3027" s="13">
        <f t="shared" si="190"/>
        <v>30.659494499999997</v>
      </c>
      <c r="P3027" s="13">
        <f>IF(D3027="ZZ",Brick_Kilns_EF!$E$4*(0.75),Brick_Kilns_EF!$E$4)</f>
        <v>3.5250000000000004E-3</v>
      </c>
      <c r="Q3027" s="13">
        <f t="shared" si="191"/>
        <v>31.326005250000001</v>
      </c>
    </row>
    <row r="3028" spans="1:17">
      <c r="A3028" s="13" t="s">
        <v>3039</v>
      </c>
      <c r="B3028" s="13">
        <v>23.528034250000001</v>
      </c>
      <c r="C3028" s="13">
        <v>89.137339119999993</v>
      </c>
      <c r="D3028" s="13" t="s">
        <v>2219</v>
      </c>
      <c r="E3028" s="13" t="s">
        <v>4927</v>
      </c>
      <c r="F3028" s="13" t="s">
        <v>9</v>
      </c>
      <c r="G3028" s="13" t="s">
        <v>4802</v>
      </c>
      <c r="H3028" s="13" t="s">
        <v>4816</v>
      </c>
      <c r="I3028" s="13">
        <f>(Brick_Kilns_EF!$B$13*Brick_Kilns_EF!$B$11*Brick_Kilns_EF!$B$12)</f>
        <v>8886.81</v>
      </c>
      <c r="J3028" s="13">
        <f>IF(D3028="ZZ",Brick_Kilns_EF!$E$5*(0.75),Brick_Kilns_EF!$E$5)</f>
        <v>7.2749999999999985E-3</v>
      </c>
      <c r="K3028" s="13">
        <f t="shared" si="189"/>
        <v>64.651542749999976</v>
      </c>
      <c r="L3028" s="13">
        <f>IF(D3028="ZZ",Brick_Kilns_EF!$E$2*(0.75),Brick_Kilns_EF!$E$2)</f>
        <v>5.0999999999999995E-3</v>
      </c>
      <c r="M3028" s="13">
        <f t="shared" si="188"/>
        <v>45.32273099999999</v>
      </c>
      <c r="N3028" s="13">
        <f>IF(D3028="ZZ",Brick_Kilns_EF!$E$3*(0.75),Brick_Kilns_EF!$E$3)</f>
        <v>3.4499999999999999E-3</v>
      </c>
      <c r="O3028" s="13">
        <f t="shared" si="190"/>
        <v>30.659494499999997</v>
      </c>
      <c r="P3028" s="13">
        <f>IF(D3028="ZZ",Brick_Kilns_EF!$E$4*(0.75),Brick_Kilns_EF!$E$4)</f>
        <v>3.5250000000000004E-3</v>
      </c>
      <c r="Q3028" s="13">
        <f t="shared" si="191"/>
        <v>31.326005250000001</v>
      </c>
    </row>
    <row r="3029" spans="1:17">
      <c r="A3029" s="13" t="s">
        <v>3040</v>
      </c>
      <c r="B3029" s="13">
        <v>23.436290929999998</v>
      </c>
      <c r="C3029" s="13">
        <v>89.436343429999994</v>
      </c>
      <c r="D3029" s="13" t="s">
        <v>2219</v>
      </c>
      <c r="E3029" s="13" t="s">
        <v>4927</v>
      </c>
      <c r="F3029" s="13" t="s">
        <v>9</v>
      </c>
      <c r="G3029" s="13" t="s">
        <v>4802</v>
      </c>
      <c r="H3029" s="13" t="s">
        <v>4816</v>
      </c>
      <c r="I3029" s="13">
        <f>(Brick_Kilns_EF!$B$13*Brick_Kilns_EF!$B$11*Brick_Kilns_EF!$B$12)</f>
        <v>8886.81</v>
      </c>
      <c r="J3029" s="13">
        <f>IF(D3029="ZZ",Brick_Kilns_EF!$E$5*(0.75),Brick_Kilns_EF!$E$5)</f>
        <v>7.2749999999999985E-3</v>
      </c>
      <c r="K3029" s="13">
        <f t="shared" si="189"/>
        <v>64.651542749999976</v>
      </c>
      <c r="L3029" s="13">
        <f>IF(D3029="ZZ",Brick_Kilns_EF!$E$2*(0.75),Brick_Kilns_EF!$E$2)</f>
        <v>5.0999999999999995E-3</v>
      </c>
      <c r="M3029" s="13">
        <f t="shared" si="188"/>
        <v>45.32273099999999</v>
      </c>
      <c r="N3029" s="13">
        <f>IF(D3029="ZZ",Brick_Kilns_EF!$E$3*(0.75),Brick_Kilns_EF!$E$3)</f>
        <v>3.4499999999999999E-3</v>
      </c>
      <c r="O3029" s="13">
        <f t="shared" si="190"/>
        <v>30.659494499999997</v>
      </c>
      <c r="P3029" s="13">
        <f>IF(D3029="ZZ",Brick_Kilns_EF!$E$4*(0.75),Brick_Kilns_EF!$E$4)</f>
        <v>3.5250000000000004E-3</v>
      </c>
      <c r="Q3029" s="13">
        <f t="shared" si="191"/>
        <v>31.326005250000001</v>
      </c>
    </row>
    <row r="3030" spans="1:17">
      <c r="A3030" s="13" t="s">
        <v>3041</v>
      </c>
      <c r="B3030" s="13">
        <v>23.279713189999999</v>
      </c>
      <c r="C3030" s="13">
        <v>89.266778110000004</v>
      </c>
      <c r="D3030" s="13" t="s">
        <v>2219</v>
      </c>
      <c r="E3030" s="13" t="s">
        <v>4927</v>
      </c>
      <c r="F3030" s="13" t="s">
        <v>9</v>
      </c>
      <c r="G3030" s="13" t="s">
        <v>4802</v>
      </c>
      <c r="H3030" s="13" t="s">
        <v>4816</v>
      </c>
      <c r="I3030" s="13">
        <f>(Brick_Kilns_EF!$B$13*Brick_Kilns_EF!$B$11*Brick_Kilns_EF!$B$12)</f>
        <v>8886.81</v>
      </c>
      <c r="J3030" s="13">
        <f>IF(D3030="ZZ",Brick_Kilns_EF!$E$5*(0.75),Brick_Kilns_EF!$E$5)</f>
        <v>7.2749999999999985E-3</v>
      </c>
      <c r="K3030" s="13">
        <f t="shared" si="189"/>
        <v>64.651542749999976</v>
      </c>
      <c r="L3030" s="13">
        <f>IF(D3030="ZZ",Brick_Kilns_EF!$E$2*(0.75),Brick_Kilns_EF!$E$2)</f>
        <v>5.0999999999999995E-3</v>
      </c>
      <c r="M3030" s="13">
        <f t="shared" si="188"/>
        <v>45.32273099999999</v>
      </c>
      <c r="N3030" s="13">
        <f>IF(D3030="ZZ",Brick_Kilns_EF!$E$3*(0.75),Brick_Kilns_EF!$E$3)</f>
        <v>3.4499999999999999E-3</v>
      </c>
      <c r="O3030" s="13">
        <f t="shared" si="190"/>
        <v>30.659494499999997</v>
      </c>
      <c r="P3030" s="13">
        <f>IF(D3030="ZZ",Brick_Kilns_EF!$E$4*(0.75),Brick_Kilns_EF!$E$4)</f>
        <v>3.5250000000000004E-3</v>
      </c>
      <c r="Q3030" s="13">
        <f t="shared" si="191"/>
        <v>31.326005250000001</v>
      </c>
    </row>
    <row r="3031" spans="1:17">
      <c r="A3031" s="13" t="s">
        <v>3042</v>
      </c>
      <c r="B3031" s="13">
        <v>23.6267675</v>
      </c>
      <c r="C3031" s="13">
        <v>90.422187730000005</v>
      </c>
      <c r="D3031" s="13" t="s">
        <v>2219</v>
      </c>
      <c r="E3031" s="13" t="s">
        <v>4927</v>
      </c>
      <c r="F3031" s="13" t="s">
        <v>7</v>
      </c>
      <c r="G3031" s="13" t="s">
        <v>4802</v>
      </c>
      <c r="H3031" s="13" t="s">
        <v>4816</v>
      </c>
      <c r="I3031" s="13">
        <f>(Brick_Kilns_EF!$B$13*Brick_Kilns_EF!$B$11*Brick_Kilns_EF!$B$12)</f>
        <v>8886.81</v>
      </c>
      <c r="J3031" s="13">
        <f>IF(D3031="ZZ",Brick_Kilns_EF!$E$5*(0.75),Brick_Kilns_EF!$E$5)</f>
        <v>7.2749999999999985E-3</v>
      </c>
      <c r="K3031" s="13">
        <f t="shared" si="189"/>
        <v>64.651542749999976</v>
      </c>
      <c r="L3031" s="13">
        <f>IF(D3031="ZZ",Brick_Kilns_EF!$E$2*(0.75),Brick_Kilns_EF!$E$2)</f>
        <v>5.0999999999999995E-3</v>
      </c>
      <c r="M3031" s="13">
        <f t="shared" si="188"/>
        <v>45.32273099999999</v>
      </c>
      <c r="N3031" s="13">
        <f>IF(D3031="ZZ",Brick_Kilns_EF!$E$3*(0.75),Brick_Kilns_EF!$E$3)</f>
        <v>3.4499999999999999E-3</v>
      </c>
      <c r="O3031" s="13">
        <f t="shared" si="190"/>
        <v>30.659494499999997</v>
      </c>
      <c r="P3031" s="13">
        <f>IF(D3031="ZZ",Brick_Kilns_EF!$E$4*(0.75),Brick_Kilns_EF!$E$4)</f>
        <v>3.5250000000000004E-3</v>
      </c>
      <c r="Q3031" s="13">
        <f t="shared" si="191"/>
        <v>31.326005250000001</v>
      </c>
    </row>
    <row r="3032" spans="1:17">
      <c r="A3032" s="13" t="s">
        <v>3043</v>
      </c>
      <c r="B3032" s="13">
        <v>23.62477668</v>
      </c>
      <c r="C3032" s="13">
        <v>90.421924360000006</v>
      </c>
      <c r="D3032" s="13" t="s">
        <v>2219</v>
      </c>
      <c r="E3032" s="13" t="s">
        <v>4927</v>
      </c>
      <c r="F3032" s="13" t="s">
        <v>7</v>
      </c>
      <c r="G3032" s="13" t="s">
        <v>4802</v>
      </c>
      <c r="H3032" s="13" t="s">
        <v>4816</v>
      </c>
      <c r="I3032" s="13">
        <f>(Brick_Kilns_EF!$B$13*Brick_Kilns_EF!$B$11*Brick_Kilns_EF!$B$12)</f>
        <v>8886.81</v>
      </c>
      <c r="J3032" s="13">
        <f>IF(D3032="ZZ",Brick_Kilns_EF!$E$5*(0.75),Brick_Kilns_EF!$E$5)</f>
        <v>7.2749999999999985E-3</v>
      </c>
      <c r="K3032" s="13">
        <f t="shared" si="189"/>
        <v>64.651542749999976</v>
      </c>
      <c r="L3032" s="13">
        <f>IF(D3032="ZZ",Brick_Kilns_EF!$E$2*(0.75),Brick_Kilns_EF!$E$2)</f>
        <v>5.0999999999999995E-3</v>
      </c>
      <c r="M3032" s="13">
        <f t="shared" si="188"/>
        <v>45.32273099999999</v>
      </c>
      <c r="N3032" s="13">
        <f>IF(D3032="ZZ",Brick_Kilns_EF!$E$3*(0.75),Brick_Kilns_EF!$E$3)</f>
        <v>3.4499999999999999E-3</v>
      </c>
      <c r="O3032" s="13">
        <f t="shared" si="190"/>
        <v>30.659494499999997</v>
      </c>
      <c r="P3032" s="13">
        <f>IF(D3032="ZZ",Brick_Kilns_EF!$E$4*(0.75),Brick_Kilns_EF!$E$4)</f>
        <v>3.5250000000000004E-3</v>
      </c>
      <c r="Q3032" s="13">
        <f t="shared" si="191"/>
        <v>31.326005250000001</v>
      </c>
    </row>
    <row r="3033" spans="1:17">
      <c r="A3033" s="13" t="s">
        <v>3044</v>
      </c>
      <c r="B3033" s="13">
        <v>23.829834959999999</v>
      </c>
      <c r="C3033" s="13">
        <v>89.980707300000006</v>
      </c>
      <c r="D3033" s="13" t="s">
        <v>2219</v>
      </c>
      <c r="E3033" s="13" t="s">
        <v>4927</v>
      </c>
      <c r="F3033" s="13" t="s">
        <v>7</v>
      </c>
      <c r="G3033" s="13" t="s">
        <v>4802</v>
      </c>
      <c r="H3033" s="13" t="s">
        <v>4816</v>
      </c>
      <c r="I3033" s="13">
        <f>(Brick_Kilns_EF!$B$13*Brick_Kilns_EF!$B$11*Brick_Kilns_EF!$B$12)</f>
        <v>8886.81</v>
      </c>
      <c r="J3033" s="13">
        <f>IF(D3033="ZZ",Brick_Kilns_EF!$E$5*(0.75),Brick_Kilns_EF!$E$5)</f>
        <v>7.2749999999999985E-3</v>
      </c>
      <c r="K3033" s="13">
        <f t="shared" si="189"/>
        <v>64.651542749999976</v>
      </c>
      <c r="L3033" s="13">
        <f>IF(D3033="ZZ",Brick_Kilns_EF!$E$2*(0.75),Brick_Kilns_EF!$E$2)</f>
        <v>5.0999999999999995E-3</v>
      </c>
      <c r="M3033" s="13">
        <f t="shared" si="188"/>
        <v>45.32273099999999</v>
      </c>
      <c r="N3033" s="13">
        <f>IF(D3033="ZZ",Brick_Kilns_EF!$E$3*(0.75),Brick_Kilns_EF!$E$3)</f>
        <v>3.4499999999999999E-3</v>
      </c>
      <c r="O3033" s="13">
        <f t="shared" si="190"/>
        <v>30.659494499999997</v>
      </c>
      <c r="P3033" s="13">
        <f>IF(D3033="ZZ",Brick_Kilns_EF!$E$4*(0.75),Brick_Kilns_EF!$E$4)</f>
        <v>3.5250000000000004E-3</v>
      </c>
      <c r="Q3033" s="13">
        <f t="shared" si="191"/>
        <v>31.326005250000001</v>
      </c>
    </row>
    <row r="3034" spans="1:17">
      <c r="A3034" s="13" t="s">
        <v>3045</v>
      </c>
      <c r="B3034" s="13">
        <v>23.33467624</v>
      </c>
      <c r="C3034" s="13">
        <v>89.779868809999996</v>
      </c>
      <c r="D3034" s="13" t="s">
        <v>2219</v>
      </c>
      <c r="E3034" s="13" t="s">
        <v>4927</v>
      </c>
      <c r="F3034" s="13" t="s">
        <v>7</v>
      </c>
      <c r="G3034" s="13" t="s">
        <v>4802</v>
      </c>
      <c r="H3034" s="13" t="s">
        <v>4816</v>
      </c>
      <c r="I3034" s="13">
        <f>(Brick_Kilns_EF!$B$13*Brick_Kilns_EF!$B$11*Brick_Kilns_EF!$B$12)</f>
        <v>8886.81</v>
      </c>
      <c r="J3034" s="13">
        <f>IF(D3034="ZZ",Brick_Kilns_EF!$E$5*(0.75),Brick_Kilns_EF!$E$5)</f>
        <v>7.2749999999999985E-3</v>
      </c>
      <c r="K3034" s="13">
        <f t="shared" si="189"/>
        <v>64.651542749999976</v>
      </c>
      <c r="L3034" s="13">
        <f>IF(D3034="ZZ",Brick_Kilns_EF!$E$2*(0.75),Brick_Kilns_EF!$E$2)</f>
        <v>5.0999999999999995E-3</v>
      </c>
      <c r="M3034" s="13">
        <f t="shared" si="188"/>
        <v>45.32273099999999</v>
      </c>
      <c r="N3034" s="13">
        <f>IF(D3034="ZZ",Brick_Kilns_EF!$E$3*(0.75),Brick_Kilns_EF!$E$3)</f>
        <v>3.4499999999999999E-3</v>
      </c>
      <c r="O3034" s="13">
        <f t="shared" si="190"/>
        <v>30.659494499999997</v>
      </c>
      <c r="P3034" s="13">
        <f>IF(D3034="ZZ",Brick_Kilns_EF!$E$4*(0.75),Brick_Kilns_EF!$E$4)</f>
        <v>3.5250000000000004E-3</v>
      </c>
      <c r="Q3034" s="13">
        <f t="shared" si="191"/>
        <v>31.326005250000001</v>
      </c>
    </row>
    <row r="3035" spans="1:17">
      <c r="A3035" s="13" t="s">
        <v>3046</v>
      </c>
      <c r="B3035" s="13">
        <v>23.637497289999999</v>
      </c>
      <c r="C3035" s="13">
        <v>90.406968070000005</v>
      </c>
      <c r="D3035" s="13" t="s">
        <v>2219</v>
      </c>
      <c r="E3035" s="13" t="s">
        <v>4927</v>
      </c>
      <c r="F3035" s="13" t="s">
        <v>7</v>
      </c>
      <c r="G3035" s="13" t="s">
        <v>4802</v>
      </c>
      <c r="H3035" s="13" t="s">
        <v>4816</v>
      </c>
      <c r="I3035" s="13">
        <f>(Brick_Kilns_EF!$B$13*Brick_Kilns_EF!$B$11*Brick_Kilns_EF!$B$12)</f>
        <v>8886.81</v>
      </c>
      <c r="J3035" s="13">
        <f>IF(D3035="ZZ",Brick_Kilns_EF!$E$5*(0.75),Brick_Kilns_EF!$E$5)</f>
        <v>7.2749999999999985E-3</v>
      </c>
      <c r="K3035" s="13">
        <f t="shared" si="189"/>
        <v>64.651542749999976</v>
      </c>
      <c r="L3035" s="13">
        <f>IF(D3035="ZZ",Brick_Kilns_EF!$E$2*(0.75),Brick_Kilns_EF!$E$2)</f>
        <v>5.0999999999999995E-3</v>
      </c>
      <c r="M3035" s="13">
        <f t="shared" si="188"/>
        <v>45.32273099999999</v>
      </c>
      <c r="N3035" s="13">
        <f>IF(D3035="ZZ",Brick_Kilns_EF!$E$3*(0.75),Brick_Kilns_EF!$E$3)</f>
        <v>3.4499999999999999E-3</v>
      </c>
      <c r="O3035" s="13">
        <f t="shared" si="190"/>
        <v>30.659494499999997</v>
      </c>
      <c r="P3035" s="13">
        <f>IF(D3035="ZZ",Brick_Kilns_EF!$E$4*(0.75),Brick_Kilns_EF!$E$4)</f>
        <v>3.5250000000000004E-3</v>
      </c>
      <c r="Q3035" s="13">
        <f t="shared" si="191"/>
        <v>31.326005250000001</v>
      </c>
    </row>
    <row r="3036" spans="1:17">
      <c r="A3036" s="13" t="s">
        <v>3047</v>
      </c>
      <c r="B3036" s="13">
        <v>23.64210808</v>
      </c>
      <c r="C3036" s="13">
        <v>90.406973449999995</v>
      </c>
      <c r="D3036" s="13" t="s">
        <v>2219</v>
      </c>
      <c r="E3036" s="13" t="s">
        <v>4927</v>
      </c>
      <c r="F3036" s="13" t="s">
        <v>7</v>
      </c>
      <c r="G3036" s="13" t="s">
        <v>4802</v>
      </c>
      <c r="H3036" s="13" t="s">
        <v>4816</v>
      </c>
      <c r="I3036" s="13">
        <f>(Brick_Kilns_EF!$B$13*Brick_Kilns_EF!$B$11*Brick_Kilns_EF!$B$12)</f>
        <v>8886.81</v>
      </c>
      <c r="J3036" s="13">
        <f>IF(D3036="ZZ",Brick_Kilns_EF!$E$5*(0.75),Brick_Kilns_EF!$E$5)</f>
        <v>7.2749999999999985E-3</v>
      </c>
      <c r="K3036" s="13">
        <f t="shared" si="189"/>
        <v>64.651542749999976</v>
      </c>
      <c r="L3036" s="13">
        <f>IF(D3036="ZZ",Brick_Kilns_EF!$E$2*(0.75),Brick_Kilns_EF!$E$2)</f>
        <v>5.0999999999999995E-3</v>
      </c>
      <c r="M3036" s="13">
        <f t="shared" si="188"/>
        <v>45.32273099999999</v>
      </c>
      <c r="N3036" s="13">
        <f>IF(D3036="ZZ",Brick_Kilns_EF!$E$3*(0.75),Brick_Kilns_EF!$E$3)</f>
        <v>3.4499999999999999E-3</v>
      </c>
      <c r="O3036" s="13">
        <f t="shared" si="190"/>
        <v>30.659494499999997</v>
      </c>
      <c r="P3036" s="13">
        <f>IF(D3036="ZZ",Brick_Kilns_EF!$E$4*(0.75),Brick_Kilns_EF!$E$4)</f>
        <v>3.5250000000000004E-3</v>
      </c>
      <c r="Q3036" s="13">
        <f t="shared" si="191"/>
        <v>31.326005250000001</v>
      </c>
    </row>
    <row r="3037" spans="1:17">
      <c r="A3037" s="13" t="s">
        <v>3048</v>
      </c>
      <c r="B3037" s="13">
        <v>23.627212910000001</v>
      </c>
      <c r="C3037" s="13">
        <v>90.392109739999995</v>
      </c>
      <c r="D3037" s="13" t="s">
        <v>2219</v>
      </c>
      <c r="E3037" s="13" t="s">
        <v>4927</v>
      </c>
      <c r="F3037" s="13" t="s">
        <v>7</v>
      </c>
      <c r="G3037" s="13" t="s">
        <v>4802</v>
      </c>
      <c r="H3037" s="13" t="s">
        <v>4816</v>
      </c>
      <c r="I3037" s="13">
        <f>(Brick_Kilns_EF!$B$13*Brick_Kilns_EF!$B$11*Brick_Kilns_EF!$B$12)</f>
        <v>8886.81</v>
      </c>
      <c r="J3037" s="13">
        <f>IF(D3037="ZZ",Brick_Kilns_EF!$E$5*(0.75),Brick_Kilns_EF!$E$5)</f>
        <v>7.2749999999999985E-3</v>
      </c>
      <c r="K3037" s="13">
        <f t="shared" si="189"/>
        <v>64.651542749999976</v>
      </c>
      <c r="L3037" s="13">
        <f>IF(D3037="ZZ",Brick_Kilns_EF!$E$2*(0.75),Brick_Kilns_EF!$E$2)</f>
        <v>5.0999999999999995E-3</v>
      </c>
      <c r="M3037" s="13">
        <f t="shared" si="188"/>
        <v>45.32273099999999</v>
      </c>
      <c r="N3037" s="13">
        <f>IF(D3037="ZZ",Brick_Kilns_EF!$E$3*(0.75),Brick_Kilns_EF!$E$3)</f>
        <v>3.4499999999999999E-3</v>
      </c>
      <c r="O3037" s="13">
        <f t="shared" si="190"/>
        <v>30.659494499999997</v>
      </c>
      <c r="P3037" s="13">
        <f>IF(D3037="ZZ",Brick_Kilns_EF!$E$4*(0.75),Brick_Kilns_EF!$E$4)</f>
        <v>3.5250000000000004E-3</v>
      </c>
      <c r="Q3037" s="13">
        <f t="shared" si="191"/>
        <v>31.326005250000001</v>
      </c>
    </row>
    <row r="3038" spans="1:17">
      <c r="A3038" s="13" t="s">
        <v>3049</v>
      </c>
      <c r="B3038" s="13">
        <v>23.62701101</v>
      </c>
      <c r="C3038" s="13">
        <v>90.386670229999993</v>
      </c>
      <c r="D3038" s="13" t="s">
        <v>2219</v>
      </c>
      <c r="E3038" s="13" t="s">
        <v>4927</v>
      </c>
      <c r="F3038" s="13" t="s">
        <v>7</v>
      </c>
      <c r="G3038" s="13" t="s">
        <v>4802</v>
      </c>
      <c r="H3038" s="13" t="s">
        <v>4816</v>
      </c>
      <c r="I3038" s="13">
        <f>(Brick_Kilns_EF!$B$13*Brick_Kilns_EF!$B$11*Brick_Kilns_EF!$B$12)</f>
        <v>8886.81</v>
      </c>
      <c r="J3038" s="13">
        <f>IF(D3038="ZZ",Brick_Kilns_EF!$E$5*(0.75),Brick_Kilns_EF!$E$5)</f>
        <v>7.2749999999999985E-3</v>
      </c>
      <c r="K3038" s="13">
        <f t="shared" si="189"/>
        <v>64.651542749999976</v>
      </c>
      <c r="L3038" s="13">
        <f>IF(D3038="ZZ",Brick_Kilns_EF!$E$2*(0.75),Brick_Kilns_EF!$E$2)</f>
        <v>5.0999999999999995E-3</v>
      </c>
      <c r="M3038" s="13">
        <f t="shared" si="188"/>
        <v>45.32273099999999</v>
      </c>
      <c r="N3038" s="13">
        <f>IF(D3038="ZZ",Brick_Kilns_EF!$E$3*(0.75),Brick_Kilns_EF!$E$3)</f>
        <v>3.4499999999999999E-3</v>
      </c>
      <c r="O3038" s="13">
        <f t="shared" si="190"/>
        <v>30.659494499999997</v>
      </c>
      <c r="P3038" s="13">
        <f>IF(D3038="ZZ",Brick_Kilns_EF!$E$4*(0.75),Brick_Kilns_EF!$E$4)</f>
        <v>3.5250000000000004E-3</v>
      </c>
      <c r="Q3038" s="13">
        <f t="shared" si="191"/>
        <v>31.326005250000001</v>
      </c>
    </row>
    <row r="3039" spans="1:17">
      <c r="A3039" s="13" t="s">
        <v>3050</v>
      </c>
      <c r="B3039" s="13">
        <v>24.119097719999999</v>
      </c>
      <c r="C3039" s="13">
        <v>90.167477090000006</v>
      </c>
      <c r="D3039" s="13" t="s">
        <v>2219</v>
      </c>
      <c r="E3039" s="13" t="s">
        <v>4927</v>
      </c>
      <c r="F3039" s="13" t="s">
        <v>7</v>
      </c>
      <c r="G3039" s="13" t="s">
        <v>4802</v>
      </c>
      <c r="H3039" s="13" t="s">
        <v>4816</v>
      </c>
      <c r="I3039" s="13">
        <f>(Brick_Kilns_EF!$B$13*Brick_Kilns_EF!$B$11*Brick_Kilns_EF!$B$12)</f>
        <v>8886.81</v>
      </c>
      <c r="J3039" s="13">
        <f>IF(D3039="ZZ",Brick_Kilns_EF!$E$5*(0.75),Brick_Kilns_EF!$E$5)</f>
        <v>7.2749999999999985E-3</v>
      </c>
      <c r="K3039" s="13">
        <f t="shared" si="189"/>
        <v>64.651542749999976</v>
      </c>
      <c r="L3039" s="13">
        <f>IF(D3039="ZZ",Brick_Kilns_EF!$E$2*(0.75),Brick_Kilns_EF!$E$2)</f>
        <v>5.0999999999999995E-3</v>
      </c>
      <c r="M3039" s="13">
        <f t="shared" si="188"/>
        <v>45.32273099999999</v>
      </c>
      <c r="N3039" s="13">
        <f>IF(D3039="ZZ",Brick_Kilns_EF!$E$3*(0.75),Brick_Kilns_EF!$E$3)</f>
        <v>3.4499999999999999E-3</v>
      </c>
      <c r="O3039" s="13">
        <f t="shared" si="190"/>
        <v>30.659494499999997</v>
      </c>
      <c r="P3039" s="13">
        <f>IF(D3039="ZZ",Brick_Kilns_EF!$E$4*(0.75),Brick_Kilns_EF!$E$4)</f>
        <v>3.5250000000000004E-3</v>
      </c>
      <c r="Q3039" s="13">
        <f t="shared" si="191"/>
        <v>31.326005250000001</v>
      </c>
    </row>
    <row r="3040" spans="1:17">
      <c r="A3040" s="13" t="s">
        <v>3051</v>
      </c>
      <c r="B3040" s="13">
        <v>24.120590830000001</v>
      </c>
      <c r="C3040" s="13">
        <v>90.168917590000007</v>
      </c>
      <c r="D3040" s="13" t="s">
        <v>2219</v>
      </c>
      <c r="E3040" s="13" t="s">
        <v>4927</v>
      </c>
      <c r="F3040" s="13" t="s">
        <v>7</v>
      </c>
      <c r="G3040" s="13" t="s">
        <v>4802</v>
      </c>
      <c r="H3040" s="13" t="s">
        <v>4816</v>
      </c>
      <c r="I3040" s="13">
        <f>(Brick_Kilns_EF!$B$13*Brick_Kilns_EF!$B$11*Brick_Kilns_EF!$B$12)</f>
        <v>8886.81</v>
      </c>
      <c r="J3040" s="13">
        <f>IF(D3040="ZZ",Brick_Kilns_EF!$E$5*(0.75),Brick_Kilns_EF!$E$5)</f>
        <v>7.2749999999999985E-3</v>
      </c>
      <c r="K3040" s="13">
        <f t="shared" si="189"/>
        <v>64.651542749999976</v>
      </c>
      <c r="L3040" s="13">
        <f>IF(D3040="ZZ",Brick_Kilns_EF!$E$2*(0.75),Brick_Kilns_EF!$E$2)</f>
        <v>5.0999999999999995E-3</v>
      </c>
      <c r="M3040" s="13">
        <f t="shared" si="188"/>
        <v>45.32273099999999</v>
      </c>
      <c r="N3040" s="13">
        <f>IF(D3040="ZZ",Brick_Kilns_EF!$E$3*(0.75),Brick_Kilns_EF!$E$3)</f>
        <v>3.4499999999999999E-3</v>
      </c>
      <c r="O3040" s="13">
        <f t="shared" si="190"/>
        <v>30.659494499999997</v>
      </c>
      <c r="P3040" s="13">
        <f>IF(D3040="ZZ",Brick_Kilns_EF!$E$4*(0.75),Brick_Kilns_EF!$E$4)</f>
        <v>3.5250000000000004E-3</v>
      </c>
      <c r="Q3040" s="13">
        <f t="shared" si="191"/>
        <v>31.326005250000001</v>
      </c>
    </row>
    <row r="3041" spans="1:17">
      <c r="A3041" s="13" t="s">
        <v>3052</v>
      </c>
      <c r="B3041" s="13">
        <v>24.120553269999998</v>
      </c>
      <c r="C3041" s="13">
        <v>90.169997969999997</v>
      </c>
      <c r="D3041" s="13" t="s">
        <v>2219</v>
      </c>
      <c r="E3041" s="13" t="s">
        <v>4927</v>
      </c>
      <c r="F3041" s="13" t="s">
        <v>7</v>
      </c>
      <c r="G3041" s="13" t="s">
        <v>4802</v>
      </c>
      <c r="H3041" s="13" t="s">
        <v>4816</v>
      </c>
      <c r="I3041" s="13">
        <f>(Brick_Kilns_EF!$B$13*Brick_Kilns_EF!$B$11*Brick_Kilns_EF!$B$12)</f>
        <v>8886.81</v>
      </c>
      <c r="J3041" s="13">
        <f>IF(D3041="ZZ",Brick_Kilns_EF!$E$5*(0.75),Brick_Kilns_EF!$E$5)</f>
        <v>7.2749999999999985E-3</v>
      </c>
      <c r="K3041" s="13">
        <f t="shared" si="189"/>
        <v>64.651542749999976</v>
      </c>
      <c r="L3041" s="13">
        <f>IF(D3041="ZZ",Brick_Kilns_EF!$E$2*(0.75),Brick_Kilns_EF!$E$2)</f>
        <v>5.0999999999999995E-3</v>
      </c>
      <c r="M3041" s="13">
        <f t="shared" si="188"/>
        <v>45.32273099999999</v>
      </c>
      <c r="N3041" s="13">
        <f>IF(D3041="ZZ",Brick_Kilns_EF!$E$3*(0.75),Brick_Kilns_EF!$E$3)</f>
        <v>3.4499999999999999E-3</v>
      </c>
      <c r="O3041" s="13">
        <f t="shared" si="190"/>
        <v>30.659494499999997</v>
      </c>
      <c r="P3041" s="13">
        <f>IF(D3041="ZZ",Brick_Kilns_EF!$E$4*(0.75),Brick_Kilns_EF!$E$4)</f>
        <v>3.5250000000000004E-3</v>
      </c>
      <c r="Q3041" s="13">
        <f t="shared" si="191"/>
        <v>31.326005250000001</v>
      </c>
    </row>
    <row r="3042" spans="1:17">
      <c r="A3042" s="13" t="s">
        <v>3053</v>
      </c>
      <c r="B3042" s="13">
        <v>23.795377770000002</v>
      </c>
      <c r="C3042" s="13">
        <v>90.123578030000004</v>
      </c>
      <c r="D3042" s="13" t="s">
        <v>2219</v>
      </c>
      <c r="E3042" s="13" t="s">
        <v>4927</v>
      </c>
      <c r="F3042" s="13" t="s">
        <v>7</v>
      </c>
      <c r="G3042" s="13" t="s">
        <v>4802</v>
      </c>
      <c r="H3042" s="13" t="s">
        <v>4816</v>
      </c>
      <c r="I3042" s="13">
        <f>(Brick_Kilns_EF!$B$13*Brick_Kilns_EF!$B$11*Brick_Kilns_EF!$B$12)</f>
        <v>8886.81</v>
      </c>
      <c r="J3042" s="13">
        <f>IF(D3042="ZZ",Brick_Kilns_EF!$E$5*(0.75),Brick_Kilns_EF!$E$5)</f>
        <v>7.2749999999999985E-3</v>
      </c>
      <c r="K3042" s="13">
        <f t="shared" si="189"/>
        <v>64.651542749999976</v>
      </c>
      <c r="L3042" s="13">
        <f>IF(D3042="ZZ",Brick_Kilns_EF!$E$2*(0.75),Brick_Kilns_EF!$E$2)</f>
        <v>5.0999999999999995E-3</v>
      </c>
      <c r="M3042" s="13">
        <f t="shared" si="188"/>
        <v>45.32273099999999</v>
      </c>
      <c r="N3042" s="13">
        <f>IF(D3042="ZZ",Brick_Kilns_EF!$E$3*(0.75),Brick_Kilns_EF!$E$3)</f>
        <v>3.4499999999999999E-3</v>
      </c>
      <c r="O3042" s="13">
        <f t="shared" si="190"/>
        <v>30.659494499999997</v>
      </c>
      <c r="P3042" s="13">
        <f>IF(D3042="ZZ",Brick_Kilns_EF!$E$4*(0.75),Brick_Kilns_EF!$E$4)</f>
        <v>3.5250000000000004E-3</v>
      </c>
      <c r="Q3042" s="13">
        <f t="shared" si="191"/>
        <v>31.326005250000001</v>
      </c>
    </row>
    <row r="3043" spans="1:17">
      <c r="A3043" s="13" t="s">
        <v>3054</v>
      </c>
      <c r="B3043" s="13">
        <v>23.721672399999999</v>
      </c>
      <c r="C3043" s="13">
        <v>90.230166100000005</v>
      </c>
      <c r="D3043" s="13" t="s">
        <v>2219</v>
      </c>
      <c r="E3043" s="13" t="s">
        <v>4927</v>
      </c>
      <c r="F3043" s="13" t="s">
        <v>7</v>
      </c>
      <c r="G3043" s="13" t="s">
        <v>4802</v>
      </c>
      <c r="H3043" s="13" t="s">
        <v>4816</v>
      </c>
      <c r="I3043" s="13">
        <f>(Brick_Kilns_EF!$B$13*Brick_Kilns_EF!$B$11*Brick_Kilns_EF!$B$12)</f>
        <v>8886.81</v>
      </c>
      <c r="J3043" s="13">
        <f>IF(D3043="ZZ",Brick_Kilns_EF!$E$5*(0.75),Brick_Kilns_EF!$E$5)</f>
        <v>7.2749999999999985E-3</v>
      </c>
      <c r="K3043" s="13">
        <f t="shared" si="189"/>
        <v>64.651542749999976</v>
      </c>
      <c r="L3043" s="13">
        <f>IF(D3043="ZZ",Brick_Kilns_EF!$E$2*(0.75),Brick_Kilns_EF!$E$2)</f>
        <v>5.0999999999999995E-3</v>
      </c>
      <c r="M3043" s="13">
        <f t="shared" si="188"/>
        <v>45.32273099999999</v>
      </c>
      <c r="N3043" s="13">
        <f>IF(D3043="ZZ",Brick_Kilns_EF!$E$3*(0.75),Brick_Kilns_EF!$E$3)</f>
        <v>3.4499999999999999E-3</v>
      </c>
      <c r="O3043" s="13">
        <f t="shared" si="190"/>
        <v>30.659494499999997</v>
      </c>
      <c r="P3043" s="13">
        <f>IF(D3043="ZZ",Brick_Kilns_EF!$E$4*(0.75),Brick_Kilns_EF!$E$4)</f>
        <v>3.5250000000000004E-3</v>
      </c>
      <c r="Q3043" s="13">
        <f t="shared" si="191"/>
        <v>31.326005250000001</v>
      </c>
    </row>
    <row r="3044" spans="1:17">
      <c r="A3044" s="13" t="s">
        <v>3055</v>
      </c>
      <c r="B3044" s="13">
        <v>23.813945960000002</v>
      </c>
      <c r="C3044" s="13">
        <v>90.303236330000004</v>
      </c>
      <c r="D3044" s="13" t="s">
        <v>2219</v>
      </c>
      <c r="E3044" s="13" t="s">
        <v>4927</v>
      </c>
      <c r="F3044" s="13" t="s">
        <v>7</v>
      </c>
      <c r="G3044" s="13" t="s">
        <v>4802</v>
      </c>
      <c r="H3044" s="13" t="s">
        <v>4816</v>
      </c>
      <c r="I3044" s="13">
        <f>(Brick_Kilns_EF!$B$13*Brick_Kilns_EF!$B$11*Brick_Kilns_EF!$B$12)</f>
        <v>8886.81</v>
      </c>
      <c r="J3044" s="13">
        <f>IF(D3044="ZZ",Brick_Kilns_EF!$E$5*(0.75),Brick_Kilns_EF!$E$5)</f>
        <v>7.2749999999999985E-3</v>
      </c>
      <c r="K3044" s="13">
        <f t="shared" si="189"/>
        <v>64.651542749999976</v>
      </c>
      <c r="L3044" s="13">
        <f>IF(D3044="ZZ",Brick_Kilns_EF!$E$2*(0.75),Brick_Kilns_EF!$E$2)</f>
        <v>5.0999999999999995E-3</v>
      </c>
      <c r="M3044" s="13">
        <f t="shared" si="188"/>
        <v>45.32273099999999</v>
      </c>
      <c r="N3044" s="13">
        <f>IF(D3044="ZZ",Brick_Kilns_EF!$E$3*(0.75),Brick_Kilns_EF!$E$3)</f>
        <v>3.4499999999999999E-3</v>
      </c>
      <c r="O3044" s="13">
        <f t="shared" si="190"/>
        <v>30.659494499999997</v>
      </c>
      <c r="P3044" s="13">
        <f>IF(D3044="ZZ",Brick_Kilns_EF!$E$4*(0.75),Brick_Kilns_EF!$E$4)</f>
        <v>3.5250000000000004E-3</v>
      </c>
      <c r="Q3044" s="13">
        <f t="shared" si="191"/>
        <v>31.326005250000001</v>
      </c>
    </row>
    <row r="3045" spans="1:17">
      <c r="A3045" s="13" t="s">
        <v>3056</v>
      </c>
      <c r="B3045" s="13">
        <v>23.668225039999999</v>
      </c>
      <c r="C3045" s="13">
        <v>89.708164749999995</v>
      </c>
      <c r="D3045" s="13" t="s">
        <v>2219</v>
      </c>
      <c r="E3045" s="13" t="s">
        <v>4927</v>
      </c>
      <c r="F3045" s="13" t="s">
        <v>7</v>
      </c>
      <c r="G3045" s="13" t="s">
        <v>4802</v>
      </c>
      <c r="H3045" s="13" t="s">
        <v>4816</v>
      </c>
      <c r="I3045" s="13">
        <f>(Brick_Kilns_EF!$B$13*Brick_Kilns_EF!$B$11*Brick_Kilns_EF!$B$12)</f>
        <v>8886.81</v>
      </c>
      <c r="J3045" s="13">
        <f>IF(D3045="ZZ",Brick_Kilns_EF!$E$5*(0.75),Brick_Kilns_EF!$E$5)</f>
        <v>7.2749999999999985E-3</v>
      </c>
      <c r="K3045" s="13">
        <f t="shared" si="189"/>
        <v>64.651542749999976</v>
      </c>
      <c r="L3045" s="13">
        <f>IF(D3045="ZZ",Brick_Kilns_EF!$E$2*(0.75),Brick_Kilns_EF!$E$2)</f>
        <v>5.0999999999999995E-3</v>
      </c>
      <c r="M3045" s="13">
        <f t="shared" si="188"/>
        <v>45.32273099999999</v>
      </c>
      <c r="N3045" s="13">
        <f>IF(D3045="ZZ",Brick_Kilns_EF!$E$3*(0.75),Brick_Kilns_EF!$E$3)</f>
        <v>3.4499999999999999E-3</v>
      </c>
      <c r="O3045" s="13">
        <f t="shared" si="190"/>
        <v>30.659494499999997</v>
      </c>
      <c r="P3045" s="13">
        <f>IF(D3045="ZZ",Brick_Kilns_EF!$E$4*(0.75),Brick_Kilns_EF!$E$4)</f>
        <v>3.5250000000000004E-3</v>
      </c>
      <c r="Q3045" s="13">
        <f t="shared" si="191"/>
        <v>31.326005250000001</v>
      </c>
    </row>
    <row r="3046" spans="1:17">
      <c r="A3046" s="13" t="s">
        <v>3057</v>
      </c>
      <c r="B3046" s="13">
        <v>24.09240445</v>
      </c>
      <c r="C3046" s="13">
        <v>90.104392820000001</v>
      </c>
      <c r="D3046" s="13" t="s">
        <v>2219</v>
      </c>
      <c r="E3046" s="13" t="s">
        <v>4927</v>
      </c>
      <c r="F3046" s="13" t="s">
        <v>7</v>
      </c>
      <c r="G3046" s="13" t="s">
        <v>4802</v>
      </c>
      <c r="H3046" s="13" t="s">
        <v>4816</v>
      </c>
      <c r="I3046" s="13">
        <f>(Brick_Kilns_EF!$B$13*Brick_Kilns_EF!$B$11*Brick_Kilns_EF!$B$12)</f>
        <v>8886.81</v>
      </c>
      <c r="J3046" s="13">
        <f>IF(D3046="ZZ",Brick_Kilns_EF!$E$5*(0.75),Brick_Kilns_EF!$E$5)</f>
        <v>7.2749999999999985E-3</v>
      </c>
      <c r="K3046" s="13">
        <f t="shared" si="189"/>
        <v>64.651542749999976</v>
      </c>
      <c r="L3046" s="13">
        <f>IF(D3046="ZZ",Brick_Kilns_EF!$E$2*(0.75),Brick_Kilns_EF!$E$2)</f>
        <v>5.0999999999999995E-3</v>
      </c>
      <c r="M3046" s="13">
        <f t="shared" si="188"/>
        <v>45.32273099999999</v>
      </c>
      <c r="N3046" s="13">
        <f>IF(D3046="ZZ",Brick_Kilns_EF!$E$3*(0.75),Brick_Kilns_EF!$E$3)</f>
        <v>3.4499999999999999E-3</v>
      </c>
      <c r="O3046" s="13">
        <f t="shared" si="190"/>
        <v>30.659494499999997</v>
      </c>
      <c r="P3046" s="13">
        <f>IF(D3046="ZZ",Brick_Kilns_EF!$E$4*(0.75),Brick_Kilns_EF!$E$4)</f>
        <v>3.5250000000000004E-3</v>
      </c>
      <c r="Q3046" s="13">
        <f t="shared" si="191"/>
        <v>31.326005250000001</v>
      </c>
    </row>
    <row r="3047" spans="1:17">
      <c r="A3047" s="13" t="s">
        <v>3058</v>
      </c>
      <c r="B3047" s="13">
        <v>24.09648937</v>
      </c>
      <c r="C3047" s="13">
        <v>90.108827199999993</v>
      </c>
      <c r="D3047" s="13" t="s">
        <v>2219</v>
      </c>
      <c r="E3047" s="13" t="s">
        <v>4927</v>
      </c>
      <c r="F3047" s="13" t="s">
        <v>7</v>
      </c>
      <c r="G3047" s="13" t="s">
        <v>4802</v>
      </c>
      <c r="H3047" s="13" t="s">
        <v>4816</v>
      </c>
      <c r="I3047" s="13">
        <f>(Brick_Kilns_EF!$B$13*Brick_Kilns_EF!$B$11*Brick_Kilns_EF!$B$12)</f>
        <v>8886.81</v>
      </c>
      <c r="J3047" s="13">
        <f>IF(D3047="ZZ",Brick_Kilns_EF!$E$5*(0.75),Brick_Kilns_EF!$E$5)</f>
        <v>7.2749999999999985E-3</v>
      </c>
      <c r="K3047" s="13">
        <f t="shared" si="189"/>
        <v>64.651542749999976</v>
      </c>
      <c r="L3047" s="13">
        <f>IF(D3047="ZZ",Brick_Kilns_EF!$E$2*(0.75),Brick_Kilns_EF!$E$2)</f>
        <v>5.0999999999999995E-3</v>
      </c>
      <c r="M3047" s="13">
        <f t="shared" si="188"/>
        <v>45.32273099999999</v>
      </c>
      <c r="N3047" s="13">
        <f>IF(D3047="ZZ",Brick_Kilns_EF!$E$3*(0.75),Brick_Kilns_EF!$E$3)</f>
        <v>3.4499999999999999E-3</v>
      </c>
      <c r="O3047" s="13">
        <f t="shared" si="190"/>
        <v>30.659494499999997</v>
      </c>
      <c r="P3047" s="13">
        <f>IF(D3047="ZZ",Brick_Kilns_EF!$E$4*(0.75),Brick_Kilns_EF!$E$4)</f>
        <v>3.5250000000000004E-3</v>
      </c>
      <c r="Q3047" s="13">
        <f t="shared" si="191"/>
        <v>31.326005250000001</v>
      </c>
    </row>
    <row r="3048" spans="1:17">
      <c r="A3048" s="13" t="s">
        <v>3059</v>
      </c>
      <c r="B3048" s="13">
        <v>24.091183669999999</v>
      </c>
      <c r="C3048" s="13">
        <v>90.106069820000002</v>
      </c>
      <c r="D3048" s="13" t="s">
        <v>2219</v>
      </c>
      <c r="E3048" s="13" t="s">
        <v>4927</v>
      </c>
      <c r="F3048" s="13" t="s">
        <v>7</v>
      </c>
      <c r="G3048" s="13" t="s">
        <v>4802</v>
      </c>
      <c r="H3048" s="13" t="s">
        <v>4816</v>
      </c>
      <c r="I3048" s="13">
        <f>(Brick_Kilns_EF!$B$13*Brick_Kilns_EF!$B$11*Brick_Kilns_EF!$B$12)</f>
        <v>8886.81</v>
      </c>
      <c r="J3048" s="13">
        <f>IF(D3048="ZZ",Brick_Kilns_EF!$E$5*(0.75),Brick_Kilns_EF!$E$5)</f>
        <v>7.2749999999999985E-3</v>
      </c>
      <c r="K3048" s="13">
        <f t="shared" si="189"/>
        <v>64.651542749999976</v>
      </c>
      <c r="L3048" s="13">
        <f>IF(D3048="ZZ",Brick_Kilns_EF!$E$2*(0.75),Brick_Kilns_EF!$E$2)</f>
        <v>5.0999999999999995E-3</v>
      </c>
      <c r="M3048" s="13">
        <f t="shared" si="188"/>
        <v>45.32273099999999</v>
      </c>
      <c r="N3048" s="13">
        <f>IF(D3048="ZZ",Brick_Kilns_EF!$E$3*(0.75),Brick_Kilns_EF!$E$3)</f>
        <v>3.4499999999999999E-3</v>
      </c>
      <c r="O3048" s="13">
        <f t="shared" si="190"/>
        <v>30.659494499999997</v>
      </c>
      <c r="P3048" s="13">
        <f>IF(D3048="ZZ",Brick_Kilns_EF!$E$4*(0.75),Brick_Kilns_EF!$E$4)</f>
        <v>3.5250000000000004E-3</v>
      </c>
      <c r="Q3048" s="13">
        <f t="shared" si="191"/>
        <v>31.326005250000001</v>
      </c>
    </row>
    <row r="3049" spans="1:17">
      <c r="A3049" s="13" t="s">
        <v>3060</v>
      </c>
      <c r="B3049" s="13">
        <v>23.429879570000001</v>
      </c>
      <c r="C3049" s="13">
        <v>89.544688539999996</v>
      </c>
      <c r="D3049" s="13" t="s">
        <v>2219</v>
      </c>
      <c r="E3049" s="13" t="s">
        <v>4927</v>
      </c>
      <c r="F3049" s="13" t="s">
        <v>9</v>
      </c>
      <c r="G3049" s="13" t="s">
        <v>4802</v>
      </c>
      <c r="H3049" s="13" t="s">
        <v>4816</v>
      </c>
      <c r="I3049" s="13">
        <f>(Brick_Kilns_EF!$B$13*Brick_Kilns_EF!$B$11*Brick_Kilns_EF!$B$12)</f>
        <v>8886.81</v>
      </c>
      <c r="J3049" s="13">
        <f>IF(D3049="ZZ",Brick_Kilns_EF!$E$5*(0.75),Brick_Kilns_EF!$E$5)</f>
        <v>7.2749999999999985E-3</v>
      </c>
      <c r="K3049" s="13">
        <f t="shared" si="189"/>
        <v>64.651542749999976</v>
      </c>
      <c r="L3049" s="13">
        <f>IF(D3049="ZZ",Brick_Kilns_EF!$E$2*(0.75),Brick_Kilns_EF!$E$2)</f>
        <v>5.0999999999999995E-3</v>
      </c>
      <c r="M3049" s="13">
        <f t="shared" si="188"/>
        <v>45.32273099999999</v>
      </c>
      <c r="N3049" s="13">
        <f>IF(D3049="ZZ",Brick_Kilns_EF!$E$3*(0.75),Brick_Kilns_EF!$E$3)</f>
        <v>3.4499999999999999E-3</v>
      </c>
      <c r="O3049" s="13">
        <f t="shared" si="190"/>
        <v>30.659494499999997</v>
      </c>
      <c r="P3049" s="13">
        <f>IF(D3049="ZZ",Brick_Kilns_EF!$E$4*(0.75),Brick_Kilns_EF!$E$4)</f>
        <v>3.5250000000000004E-3</v>
      </c>
      <c r="Q3049" s="13">
        <f t="shared" si="191"/>
        <v>31.326005250000001</v>
      </c>
    </row>
    <row r="3050" spans="1:17">
      <c r="A3050" s="13" t="s">
        <v>3061</v>
      </c>
      <c r="B3050" s="13">
        <v>23.37162142</v>
      </c>
      <c r="C3050" s="13">
        <v>90.041538970000005</v>
      </c>
      <c r="D3050" s="13" t="s">
        <v>2219</v>
      </c>
      <c r="E3050" s="13" t="s">
        <v>4927</v>
      </c>
      <c r="F3050" s="13" t="s">
        <v>7</v>
      </c>
      <c r="G3050" s="13" t="s">
        <v>4802</v>
      </c>
      <c r="H3050" s="13" t="s">
        <v>4816</v>
      </c>
      <c r="I3050" s="13">
        <f>(Brick_Kilns_EF!$B$13*Brick_Kilns_EF!$B$11*Brick_Kilns_EF!$B$12)</f>
        <v>8886.81</v>
      </c>
      <c r="J3050" s="13">
        <f>IF(D3050="ZZ",Brick_Kilns_EF!$E$5*(0.75),Brick_Kilns_EF!$E$5)</f>
        <v>7.2749999999999985E-3</v>
      </c>
      <c r="K3050" s="13">
        <f t="shared" si="189"/>
        <v>64.651542749999976</v>
      </c>
      <c r="L3050" s="13">
        <f>IF(D3050="ZZ",Brick_Kilns_EF!$E$2*(0.75),Brick_Kilns_EF!$E$2)</f>
        <v>5.0999999999999995E-3</v>
      </c>
      <c r="M3050" s="13">
        <f t="shared" si="188"/>
        <v>45.32273099999999</v>
      </c>
      <c r="N3050" s="13">
        <f>IF(D3050="ZZ",Brick_Kilns_EF!$E$3*(0.75),Brick_Kilns_EF!$E$3)</f>
        <v>3.4499999999999999E-3</v>
      </c>
      <c r="O3050" s="13">
        <f t="shared" si="190"/>
        <v>30.659494499999997</v>
      </c>
      <c r="P3050" s="13">
        <f>IF(D3050="ZZ",Brick_Kilns_EF!$E$4*(0.75),Brick_Kilns_EF!$E$4)</f>
        <v>3.5250000000000004E-3</v>
      </c>
      <c r="Q3050" s="13">
        <f t="shared" si="191"/>
        <v>31.326005250000001</v>
      </c>
    </row>
    <row r="3051" spans="1:17">
      <c r="A3051" s="13" t="s">
        <v>3062</v>
      </c>
      <c r="B3051" s="13">
        <v>23.371809240000001</v>
      </c>
      <c r="C3051" s="13">
        <v>90.04546809</v>
      </c>
      <c r="D3051" s="13" t="s">
        <v>2219</v>
      </c>
      <c r="E3051" s="13" t="s">
        <v>4927</v>
      </c>
      <c r="F3051" s="13" t="s">
        <v>7</v>
      </c>
      <c r="G3051" s="13" t="s">
        <v>4802</v>
      </c>
      <c r="H3051" s="13" t="s">
        <v>4816</v>
      </c>
      <c r="I3051" s="13">
        <f>(Brick_Kilns_EF!$B$13*Brick_Kilns_EF!$B$11*Brick_Kilns_EF!$B$12)</f>
        <v>8886.81</v>
      </c>
      <c r="J3051" s="13">
        <f>IF(D3051="ZZ",Brick_Kilns_EF!$E$5*(0.75),Brick_Kilns_EF!$E$5)</f>
        <v>7.2749999999999985E-3</v>
      </c>
      <c r="K3051" s="13">
        <f t="shared" si="189"/>
        <v>64.651542749999976</v>
      </c>
      <c r="L3051" s="13">
        <f>IF(D3051="ZZ",Brick_Kilns_EF!$E$2*(0.75),Brick_Kilns_EF!$E$2)</f>
        <v>5.0999999999999995E-3</v>
      </c>
      <c r="M3051" s="13">
        <f t="shared" si="188"/>
        <v>45.32273099999999</v>
      </c>
      <c r="N3051" s="13">
        <f>IF(D3051="ZZ",Brick_Kilns_EF!$E$3*(0.75),Brick_Kilns_EF!$E$3)</f>
        <v>3.4499999999999999E-3</v>
      </c>
      <c r="O3051" s="13">
        <f t="shared" si="190"/>
        <v>30.659494499999997</v>
      </c>
      <c r="P3051" s="13">
        <f>IF(D3051="ZZ",Brick_Kilns_EF!$E$4*(0.75),Brick_Kilns_EF!$E$4)</f>
        <v>3.5250000000000004E-3</v>
      </c>
      <c r="Q3051" s="13">
        <f t="shared" si="191"/>
        <v>31.326005250000001</v>
      </c>
    </row>
    <row r="3052" spans="1:17">
      <c r="A3052" s="13" t="s">
        <v>3063</v>
      </c>
      <c r="B3052" s="13">
        <v>24.12055483</v>
      </c>
      <c r="C3052" s="13">
        <v>90.178798310000005</v>
      </c>
      <c r="D3052" s="13" t="s">
        <v>2219</v>
      </c>
      <c r="E3052" s="13" t="s">
        <v>4927</v>
      </c>
      <c r="F3052" s="13" t="s">
        <v>7</v>
      </c>
      <c r="G3052" s="13" t="s">
        <v>4802</v>
      </c>
      <c r="H3052" s="13" t="s">
        <v>4816</v>
      </c>
      <c r="I3052" s="13">
        <f>(Brick_Kilns_EF!$B$13*Brick_Kilns_EF!$B$11*Brick_Kilns_EF!$B$12)</f>
        <v>8886.81</v>
      </c>
      <c r="J3052" s="13">
        <f>IF(D3052="ZZ",Brick_Kilns_EF!$E$5*(0.75),Brick_Kilns_EF!$E$5)</f>
        <v>7.2749999999999985E-3</v>
      </c>
      <c r="K3052" s="13">
        <f t="shared" si="189"/>
        <v>64.651542749999976</v>
      </c>
      <c r="L3052" s="13">
        <f>IF(D3052="ZZ",Brick_Kilns_EF!$E$2*(0.75),Brick_Kilns_EF!$E$2)</f>
        <v>5.0999999999999995E-3</v>
      </c>
      <c r="M3052" s="13">
        <f t="shared" si="188"/>
        <v>45.32273099999999</v>
      </c>
      <c r="N3052" s="13">
        <f>IF(D3052="ZZ",Brick_Kilns_EF!$E$3*(0.75),Brick_Kilns_EF!$E$3)</f>
        <v>3.4499999999999999E-3</v>
      </c>
      <c r="O3052" s="13">
        <f t="shared" si="190"/>
        <v>30.659494499999997</v>
      </c>
      <c r="P3052" s="13">
        <f>IF(D3052="ZZ",Brick_Kilns_EF!$E$4*(0.75),Brick_Kilns_EF!$E$4)</f>
        <v>3.5250000000000004E-3</v>
      </c>
      <c r="Q3052" s="13">
        <f t="shared" si="191"/>
        <v>31.326005250000001</v>
      </c>
    </row>
    <row r="3053" spans="1:17">
      <c r="A3053" s="13" t="s">
        <v>3064</v>
      </c>
      <c r="B3053" s="13">
        <v>23.800997850000002</v>
      </c>
      <c r="C3053" s="13">
        <v>90.110472490000006</v>
      </c>
      <c r="D3053" s="13" t="s">
        <v>2219</v>
      </c>
      <c r="E3053" s="13" t="s">
        <v>4927</v>
      </c>
      <c r="F3053" s="13" t="s">
        <v>7</v>
      </c>
      <c r="G3053" s="13" t="s">
        <v>4802</v>
      </c>
      <c r="H3053" s="13" t="s">
        <v>4816</v>
      </c>
      <c r="I3053" s="13">
        <f>(Brick_Kilns_EF!$B$13*Brick_Kilns_EF!$B$11*Brick_Kilns_EF!$B$12)</f>
        <v>8886.81</v>
      </c>
      <c r="J3053" s="13">
        <f>IF(D3053="ZZ",Brick_Kilns_EF!$E$5*(0.75),Brick_Kilns_EF!$E$5)</f>
        <v>7.2749999999999985E-3</v>
      </c>
      <c r="K3053" s="13">
        <f t="shared" si="189"/>
        <v>64.651542749999976</v>
      </c>
      <c r="L3053" s="13">
        <f>IF(D3053="ZZ",Brick_Kilns_EF!$E$2*(0.75),Brick_Kilns_EF!$E$2)</f>
        <v>5.0999999999999995E-3</v>
      </c>
      <c r="M3053" s="13">
        <f t="shared" si="188"/>
        <v>45.32273099999999</v>
      </c>
      <c r="N3053" s="13">
        <f>IF(D3053="ZZ",Brick_Kilns_EF!$E$3*(0.75),Brick_Kilns_EF!$E$3)</f>
        <v>3.4499999999999999E-3</v>
      </c>
      <c r="O3053" s="13">
        <f t="shared" si="190"/>
        <v>30.659494499999997</v>
      </c>
      <c r="P3053" s="13">
        <f>IF(D3053="ZZ",Brick_Kilns_EF!$E$4*(0.75),Brick_Kilns_EF!$E$4)</f>
        <v>3.5250000000000004E-3</v>
      </c>
      <c r="Q3053" s="13">
        <f t="shared" si="191"/>
        <v>31.326005250000001</v>
      </c>
    </row>
    <row r="3054" spans="1:17">
      <c r="A3054" s="13" t="s">
        <v>3065</v>
      </c>
      <c r="B3054" s="13">
        <v>23.80061753</v>
      </c>
      <c r="C3054" s="13">
        <v>90.106731499999995</v>
      </c>
      <c r="D3054" s="13" t="s">
        <v>2219</v>
      </c>
      <c r="E3054" s="13" t="s">
        <v>4927</v>
      </c>
      <c r="F3054" s="13" t="s">
        <v>7</v>
      </c>
      <c r="G3054" s="13" t="s">
        <v>4802</v>
      </c>
      <c r="H3054" s="13" t="s">
        <v>4816</v>
      </c>
      <c r="I3054" s="13">
        <f>(Brick_Kilns_EF!$B$13*Brick_Kilns_EF!$B$11*Brick_Kilns_EF!$B$12)</f>
        <v>8886.81</v>
      </c>
      <c r="J3054" s="13">
        <f>IF(D3054="ZZ",Brick_Kilns_EF!$E$5*(0.75),Brick_Kilns_EF!$E$5)</f>
        <v>7.2749999999999985E-3</v>
      </c>
      <c r="K3054" s="13">
        <f t="shared" si="189"/>
        <v>64.651542749999976</v>
      </c>
      <c r="L3054" s="13">
        <f>IF(D3054="ZZ",Brick_Kilns_EF!$E$2*(0.75),Brick_Kilns_EF!$E$2)</f>
        <v>5.0999999999999995E-3</v>
      </c>
      <c r="M3054" s="13">
        <f t="shared" si="188"/>
        <v>45.32273099999999</v>
      </c>
      <c r="N3054" s="13">
        <f>IF(D3054="ZZ",Brick_Kilns_EF!$E$3*(0.75),Brick_Kilns_EF!$E$3)</f>
        <v>3.4499999999999999E-3</v>
      </c>
      <c r="O3054" s="13">
        <f t="shared" si="190"/>
        <v>30.659494499999997</v>
      </c>
      <c r="P3054" s="13">
        <f>IF(D3054="ZZ",Brick_Kilns_EF!$E$4*(0.75),Brick_Kilns_EF!$E$4)</f>
        <v>3.5250000000000004E-3</v>
      </c>
      <c r="Q3054" s="13">
        <f t="shared" si="191"/>
        <v>31.326005250000001</v>
      </c>
    </row>
    <row r="3055" spans="1:17">
      <c r="A3055" s="13" t="s">
        <v>3066</v>
      </c>
      <c r="B3055" s="13">
        <v>23.89223033</v>
      </c>
      <c r="C3055" s="13">
        <v>90.126107750000003</v>
      </c>
      <c r="D3055" s="13" t="s">
        <v>2219</v>
      </c>
      <c r="E3055" s="13" t="s">
        <v>4927</v>
      </c>
      <c r="F3055" s="13" t="s">
        <v>7</v>
      </c>
      <c r="G3055" s="13" t="s">
        <v>4802</v>
      </c>
      <c r="H3055" s="13" t="s">
        <v>4816</v>
      </c>
      <c r="I3055" s="13">
        <f>(Brick_Kilns_EF!$B$13*Brick_Kilns_EF!$B$11*Brick_Kilns_EF!$B$12)</f>
        <v>8886.81</v>
      </c>
      <c r="J3055" s="13">
        <f>IF(D3055="ZZ",Brick_Kilns_EF!$E$5*(0.75),Brick_Kilns_EF!$E$5)</f>
        <v>7.2749999999999985E-3</v>
      </c>
      <c r="K3055" s="13">
        <f t="shared" si="189"/>
        <v>64.651542749999976</v>
      </c>
      <c r="L3055" s="13">
        <f>IF(D3055="ZZ",Brick_Kilns_EF!$E$2*(0.75),Brick_Kilns_EF!$E$2)</f>
        <v>5.0999999999999995E-3</v>
      </c>
      <c r="M3055" s="13">
        <f t="shared" si="188"/>
        <v>45.32273099999999</v>
      </c>
      <c r="N3055" s="13">
        <f>IF(D3055="ZZ",Brick_Kilns_EF!$E$3*(0.75),Brick_Kilns_EF!$E$3)</f>
        <v>3.4499999999999999E-3</v>
      </c>
      <c r="O3055" s="13">
        <f t="shared" si="190"/>
        <v>30.659494499999997</v>
      </c>
      <c r="P3055" s="13">
        <f>IF(D3055="ZZ",Brick_Kilns_EF!$E$4*(0.75),Brick_Kilns_EF!$E$4)</f>
        <v>3.5250000000000004E-3</v>
      </c>
      <c r="Q3055" s="13">
        <f t="shared" si="191"/>
        <v>31.326005250000001</v>
      </c>
    </row>
    <row r="3056" spans="1:17">
      <c r="A3056" s="13" t="s">
        <v>3067</v>
      </c>
      <c r="B3056" s="13">
        <v>26.069810740000001</v>
      </c>
      <c r="C3056" s="13">
        <v>89.219052000000005</v>
      </c>
      <c r="D3056" s="13" t="s">
        <v>2219</v>
      </c>
      <c r="E3056" s="13" t="s">
        <v>4927</v>
      </c>
      <c r="F3056" s="13" t="s">
        <v>171</v>
      </c>
      <c r="G3056" s="13" t="s">
        <v>4802</v>
      </c>
      <c r="H3056" s="13" t="s">
        <v>4816</v>
      </c>
      <c r="I3056" s="13">
        <f>(Brick_Kilns_EF!$B$13*Brick_Kilns_EF!$B$11*Brick_Kilns_EF!$B$12)</f>
        <v>8886.81</v>
      </c>
      <c r="J3056" s="13">
        <f>IF(D3056="ZZ",Brick_Kilns_EF!$E$5*(0.75),Brick_Kilns_EF!$E$5)</f>
        <v>7.2749999999999985E-3</v>
      </c>
      <c r="K3056" s="13">
        <f t="shared" si="189"/>
        <v>64.651542749999976</v>
      </c>
      <c r="L3056" s="13">
        <f>IF(D3056="ZZ",Brick_Kilns_EF!$E$2*(0.75),Brick_Kilns_EF!$E$2)</f>
        <v>5.0999999999999995E-3</v>
      </c>
      <c r="M3056" s="13">
        <f t="shared" si="188"/>
        <v>45.32273099999999</v>
      </c>
      <c r="N3056" s="13">
        <f>IF(D3056="ZZ",Brick_Kilns_EF!$E$3*(0.75),Brick_Kilns_EF!$E$3)</f>
        <v>3.4499999999999999E-3</v>
      </c>
      <c r="O3056" s="13">
        <f t="shared" si="190"/>
        <v>30.659494499999997</v>
      </c>
      <c r="P3056" s="13">
        <f>IF(D3056="ZZ",Brick_Kilns_EF!$E$4*(0.75),Brick_Kilns_EF!$E$4)</f>
        <v>3.5250000000000004E-3</v>
      </c>
      <c r="Q3056" s="13">
        <f t="shared" si="191"/>
        <v>31.326005250000001</v>
      </c>
    </row>
    <row r="3057" spans="1:17">
      <c r="A3057" s="13" t="s">
        <v>3068</v>
      </c>
      <c r="B3057" s="13">
        <v>23.77342183</v>
      </c>
      <c r="C3057" s="13">
        <v>90.209385710000006</v>
      </c>
      <c r="D3057" s="13" t="s">
        <v>2219</v>
      </c>
      <c r="E3057" s="13" t="s">
        <v>4927</v>
      </c>
      <c r="F3057" s="13" t="s">
        <v>7</v>
      </c>
      <c r="G3057" s="13" t="s">
        <v>4802</v>
      </c>
      <c r="H3057" s="13" t="s">
        <v>4816</v>
      </c>
      <c r="I3057" s="13">
        <f>(Brick_Kilns_EF!$B$13*Brick_Kilns_EF!$B$11*Brick_Kilns_EF!$B$12)</f>
        <v>8886.81</v>
      </c>
      <c r="J3057" s="13">
        <f>IF(D3057="ZZ",Brick_Kilns_EF!$E$5*(0.75),Brick_Kilns_EF!$E$5)</f>
        <v>7.2749999999999985E-3</v>
      </c>
      <c r="K3057" s="13">
        <f t="shared" si="189"/>
        <v>64.651542749999976</v>
      </c>
      <c r="L3057" s="13">
        <f>IF(D3057="ZZ",Brick_Kilns_EF!$E$2*(0.75),Brick_Kilns_EF!$E$2)</f>
        <v>5.0999999999999995E-3</v>
      </c>
      <c r="M3057" s="13">
        <f t="shared" si="188"/>
        <v>45.32273099999999</v>
      </c>
      <c r="N3057" s="13">
        <f>IF(D3057="ZZ",Brick_Kilns_EF!$E$3*(0.75),Brick_Kilns_EF!$E$3)</f>
        <v>3.4499999999999999E-3</v>
      </c>
      <c r="O3057" s="13">
        <f t="shared" si="190"/>
        <v>30.659494499999997</v>
      </c>
      <c r="P3057" s="13">
        <f>IF(D3057="ZZ",Brick_Kilns_EF!$E$4*(0.75),Brick_Kilns_EF!$E$4)</f>
        <v>3.5250000000000004E-3</v>
      </c>
      <c r="Q3057" s="13">
        <f t="shared" si="191"/>
        <v>31.326005250000001</v>
      </c>
    </row>
    <row r="3058" spans="1:17">
      <c r="A3058" s="13" t="s">
        <v>3069</v>
      </c>
      <c r="B3058" s="13">
        <v>23.765722440000001</v>
      </c>
      <c r="C3058" s="13">
        <v>90.094549470000004</v>
      </c>
      <c r="D3058" s="13" t="s">
        <v>2219</v>
      </c>
      <c r="E3058" s="13" t="s">
        <v>4927</v>
      </c>
      <c r="F3058" s="13" t="s">
        <v>7</v>
      </c>
      <c r="G3058" s="13" t="s">
        <v>4802</v>
      </c>
      <c r="H3058" s="13" t="s">
        <v>4816</v>
      </c>
      <c r="I3058" s="13">
        <f>(Brick_Kilns_EF!$B$13*Brick_Kilns_EF!$B$11*Brick_Kilns_EF!$B$12)</f>
        <v>8886.81</v>
      </c>
      <c r="J3058" s="13">
        <f>IF(D3058="ZZ",Brick_Kilns_EF!$E$5*(0.75),Brick_Kilns_EF!$E$5)</f>
        <v>7.2749999999999985E-3</v>
      </c>
      <c r="K3058" s="13">
        <f t="shared" si="189"/>
        <v>64.651542749999976</v>
      </c>
      <c r="L3058" s="13">
        <f>IF(D3058="ZZ",Brick_Kilns_EF!$E$2*(0.75),Brick_Kilns_EF!$E$2)</f>
        <v>5.0999999999999995E-3</v>
      </c>
      <c r="M3058" s="13">
        <f t="shared" si="188"/>
        <v>45.32273099999999</v>
      </c>
      <c r="N3058" s="13">
        <f>IF(D3058="ZZ",Brick_Kilns_EF!$E$3*(0.75),Brick_Kilns_EF!$E$3)</f>
        <v>3.4499999999999999E-3</v>
      </c>
      <c r="O3058" s="13">
        <f t="shared" si="190"/>
        <v>30.659494499999997</v>
      </c>
      <c r="P3058" s="13">
        <f>IF(D3058="ZZ",Brick_Kilns_EF!$E$4*(0.75),Brick_Kilns_EF!$E$4)</f>
        <v>3.5250000000000004E-3</v>
      </c>
      <c r="Q3058" s="13">
        <f t="shared" si="191"/>
        <v>31.326005250000001</v>
      </c>
    </row>
    <row r="3059" spans="1:17">
      <c r="A3059" s="13" t="s">
        <v>3070</v>
      </c>
      <c r="B3059" s="13">
        <v>23.6213944</v>
      </c>
      <c r="C3059" s="13">
        <v>89.865248089999994</v>
      </c>
      <c r="D3059" s="13" t="s">
        <v>2219</v>
      </c>
      <c r="E3059" s="13" t="s">
        <v>4927</v>
      </c>
      <c r="F3059" s="13" t="s">
        <v>7</v>
      </c>
      <c r="G3059" s="13" t="s">
        <v>4802</v>
      </c>
      <c r="H3059" s="13" t="s">
        <v>4816</v>
      </c>
      <c r="I3059" s="13">
        <f>(Brick_Kilns_EF!$B$13*Brick_Kilns_EF!$B$11*Brick_Kilns_EF!$B$12)</f>
        <v>8886.81</v>
      </c>
      <c r="J3059" s="13">
        <f>IF(D3059="ZZ",Brick_Kilns_EF!$E$5*(0.75),Brick_Kilns_EF!$E$5)</f>
        <v>7.2749999999999985E-3</v>
      </c>
      <c r="K3059" s="13">
        <f t="shared" si="189"/>
        <v>64.651542749999976</v>
      </c>
      <c r="L3059" s="13">
        <f>IF(D3059="ZZ",Brick_Kilns_EF!$E$2*(0.75),Brick_Kilns_EF!$E$2)</f>
        <v>5.0999999999999995E-3</v>
      </c>
      <c r="M3059" s="13">
        <f t="shared" si="188"/>
        <v>45.32273099999999</v>
      </c>
      <c r="N3059" s="13">
        <f>IF(D3059="ZZ",Brick_Kilns_EF!$E$3*(0.75),Brick_Kilns_EF!$E$3)</f>
        <v>3.4499999999999999E-3</v>
      </c>
      <c r="O3059" s="13">
        <f t="shared" si="190"/>
        <v>30.659494499999997</v>
      </c>
      <c r="P3059" s="13">
        <f>IF(D3059="ZZ",Brick_Kilns_EF!$E$4*(0.75),Brick_Kilns_EF!$E$4)</f>
        <v>3.5250000000000004E-3</v>
      </c>
      <c r="Q3059" s="13">
        <f t="shared" si="191"/>
        <v>31.326005250000001</v>
      </c>
    </row>
    <row r="3060" spans="1:17">
      <c r="A3060" s="13" t="s">
        <v>3071</v>
      </c>
      <c r="B3060" s="13">
        <v>24.232853370000001</v>
      </c>
      <c r="C3060" s="13">
        <v>89.564487380000003</v>
      </c>
      <c r="D3060" s="13" t="s">
        <v>2219</v>
      </c>
      <c r="E3060" s="13" t="s">
        <v>4927</v>
      </c>
      <c r="F3060" s="13" t="s">
        <v>42</v>
      </c>
      <c r="G3060" s="13" t="s">
        <v>4802</v>
      </c>
      <c r="H3060" s="13" t="s">
        <v>4816</v>
      </c>
      <c r="I3060" s="13">
        <f>(Brick_Kilns_EF!$B$13*Brick_Kilns_EF!$B$11*Brick_Kilns_EF!$B$12)</f>
        <v>8886.81</v>
      </c>
      <c r="J3060" s="13">
        <f>IF(D3060="ZZ",Brick_Kilns_EF!$E$5*(0.75),Brick_Kilns_EF!$E$5)</f>
        <v>7.2749999999999985E-3</v>
      </c>
      <c r="K3060" s="13">
        <f t="shared" si="189"/>
        <v>64.651542749999976</v>
      </c>
      <c r="L3060" s="13">
        <f>IF(D3060="ZZ",Brick_Kilns_EF!$E$2*(0.75),Brick_Kilns_EF!$E$2)</f>
        <v>5.0999999999999995E-3</v>
      </c>
      <c r="M3060" s="13">
        <f t="shared" si="188"/>
        <v>45.32273099999999</v>
      </c>
      <c r="N3060" s="13">
        <f>IF(D3060="ZZ",Brick_Kilns_EF!$E$3*(0.75),Brick_Kilns_EF!$E$3)</f>
        <v>3.4499999999999999E-3</v>
      </c>
      <c r="O3060" s="13">
        <f t="shared" si="190"/>
        <v>30.659494499999997</v>
      </c>
      <c r="P3060" s="13">
        <f>IF(D3060="ZZ",Brick_Kilns_EF!$E$4*(0.75),Brick_Kilns_EF!$E$4)</f>
        <v>3.5250000000000004E-3</v>
      </c>
      <c r="Q3060" s="13">
        <f t="shared" si="191"/>
        <v>31.326005250000001</v>
      </c>
    </row>
    <row r="3061" spans="1:17">
      <c r="A3061" s="13" t="s">
        <v>3072</v>
      </c>
      <c r="B3061" s="13">
        <v>23.413678050000001</v>
      </c>
      <c r="C3061" s="13">
        <v>89.570214730000004</v>
      </c>
      <c r="D3061" s="13" t="s">
        <v>2219</v>
      </c>
      <c r="E3061" s="13" t="s">
        <v>4927</v>
      </c>
      <c r="F3061" s="13" t="s">
        <v>9</v>
      </c>
      <c r="G3061" s="13" t="s">
        <v>4802</v>
      </c>
      <c r="H3061" s="13" t="s">
        <v>4816</v>
      </c>
      <c r="I3061" s="13">
        <f>(Brick_Kilns_EF!$B$13*Brick_Kilns_EF!$B$11*Brick_Kilns_EF!$B$12)</f>
        <v>8886.81</v>
      </c>
      <c r="J3061" s="13">
        <f>IF(D3061="ZZ",Brick_Kilns_EF!$E$5*(0.75),Brick_Kilns_EF!$E$5)</f>
        <v>7.2749999999999985E-3</v>
      </c>
      <c r="K3061" s="13">
        <f t="shared" si="189"/>
        <v>64.651542749999976</v>
      </c>
      <c r="L3061" s="13">
        <f>IF(D3061="ZZ",Brick_Kilns_EF!$E$2*(0.75),Brick_Kilns_EF!$E$2)</f>
        <v>5.0999999999999995E-3</v>
      </c>
      <c r="M3061" s="13">
        <f t="shared" si="188"/>
        <v>45.32273099999999</v>
      </c>
      <c r="N3061" s="13">
        <f>IF(D3061="ZZ",Brick_Kilns_EF!$E$3*(0.75),Brick_Kilns_EF!$E$3)</f>
        <v>3.4499999999999999E-3</v>
      </c>
      <c r="O3061" s="13">
        <f t="shared" si="190"/>
        <v>30.659494499999997</v>
      </c>
      <c r="P3061" s="13">
        <f>IF(D3061="ZZ",Brick_Kilns_EF!$E$4*(0.75),Brick_Kilns_EF!$E$4)</f>
        <v>3.5250000000000004E-3</v>
      </c>
      <c r="Q3061" s="13">
        <f t="shared" si="191"/>
        <v>31.326005250000001</v>
      </c>
    </row>
    <row r="3062" spans="1:17">
      <c r="A3062" s="13" t="s">
        <v>3073</v>
      </c>
      <c r="B3062" s="13">
        <v>23.565202769999999</v>
      </c>
      <c r="C3062" s="13">
        <v>89.802875959999994</v>
      </c>
      <c r="D3062" s="13" t="s">
        <v>2219</v>
      </c>
      <c r="E3062" s="13" t="s">
        <v>4927</v>
      </c>
      <c r="F3062" s="13" t="s">
        <v>7</v>
      </c>
      <c r="G3062" s="13" t="s">
        <v>4802</v>
      </c>
      <c r="H3062" s="13" t="s">
        <v>4816</v>
      </c>
      <c r="I3062" s="13">
        <f>(Brick_Kilns_EF!$B$13*Brick_Kilns_EF!$B$11*Brick_Kilns_EF!$B$12)</f>
        <v>8886.81</v>
      </c>
      <c r="J3062" s="13">
        <f>IF(D3062="ZZ",Brick_Kilns_EF!$E$5*(0.75),Brick_Kilns_EF!$E$5)</f>
        <v>7.2749999999999985E-3</v>
      </c>
      <c r="K3062" s="13">
        <f t="shared" si="189"/>
        <v>64.651542749999976</v>
      </c>
      <c r="L3062" s="13">
        <f>IF(D3062="ZZ",Brick_Kilns_EF!$E$2*(0.75),Brick_Kilns_EF!$E$2)</f>
        <v>5.0999999999999995E-3</v>
      </c>
      <c r="M3062" s="13">
        <f t="shared" si="188"/>
        <v>45.32273099999999</v>
      </c>
      <c r="N3062" s="13">
        <f>IF(D3062="ZZ",Brick_Kilns_EF!$E$3*(0.75),Brick_Kilns_EF!$E$3)</f>
        <v>3.4499999999999999E-3</v>
      </c>
      <c r="O3062" s="13">
        <f t="shared" si="190"/>
        <v>30.659494499999997</v>
      </c>
      <c r="P3062" s="13">
        <f>IF(D3062="ZZ",Brick_Kilns_EF!$E$4*(0.75),Brick_Kilns_EF!$E$4)</f>
        <v>3.5250000000000004E-3</v>
      </c>
      <c r="Q3062" s="13">
        <f t="shared" si="191"/>
        <v>31.326005250000001</v>
      </c>
    </row>
    <row r="3063" spans="1:17">
      <c r="A3063" s="13" t="s">
        <v>3074</v>
      </c>
      <c r="B3063" s="13">
        <v>24.132235829999999</v>
      </c>
      <c r="C3063" s="13">
        <v>90.170254529999994</v>
      </c>
      <c r="D3063" s="13" t="s">
        <v>2219</v>
      </c>
      <c r="E3063" s="13" t="s">
        <v>4927</v>
      </c>
      <c r="F3063" s="13" t="s">
        <v>7</v>
      </c>
      <c r="G3063" s="13" t="s">
        <v>4802</v>
      </c>
      <c r="H3063" s="13" t="s">
        <v>4816</v>
      </c>
      <c r="I3063" s="13">
        <f>(Brick_Kilns_EF!$B$13*Brick_Kilns_EF!$B$11*Brick_Kilns_EF!$B$12)</f>
        <v>8886.81</v>
      </c>
      <c r="J3063" s="13">
        <f>IF(D3063="ZZ",Brick_Kilns_EF!$E$5*(0.75),Brick_Kilns_EF!$E$5)</f>
        <v>7.2749999999999985E-3</v>
      </c>
      <c r="K3063" s="13">
        <f t="shared" si="189"/>
        <v>64.651542749999976</v>
      </c>
      <c r="L3063" s="13">
        <f>IF(D3063="ZZ",Brick_Kilns_EF!$E$2*(0.75),Brick_Kilns_EF!$E$2)</f>
        <v>5.0999999999999995E-3</v>
      </c>
      <c r="M3063" s="13">
        <f t="shared" si="188"/>
        <v>45.32273099999999</v>
      </c>
      <c r="N3063" s="13">
        <f>IF(D3063="ZZ",Brick_Kilns_EF!$E$3*(0.75),Brick_Kilns_EF!$E$3)</f>
        <v>3.4499999999999999E-3</v>
      </c>
      <c r="O3063" s="13">
        <f t="shared" si="190"/>
        <v>30.659494499999997</v>
      </c>
      <c r="P3063" s="13">
        <f>IF(D3063="ZZ",Brick_Kilns_EF!$E$4*(0.75),Brick_Kilns_EF!$E$4)</f>
        <v>3.5250000000000004E-3</v>
      </c>
      <c r="Q3063" s="13">
        <f t="shared" si="191"/>
        <v>31.326005250000001</v>
      </c>
    </row>
    <row r="3064" spans="1:17">
      <c r="A3064" s="13" t="s">
        <v>3075</v>
      </c>
      <c r="B3064" s="13">
        <v>23.89365724</v>
      </c>
      <c r="C3064" s="13">
        <v>90.209414620000004</v>
      </c>
      <c r="D3064" s="13" t="s">
        <v>2219</v>
      </c>
      <c r="E3064" s="13" t="s">
        <v>4927</v>
      </c>
      <c r="F3064" s="13" t="s">
        <v>7</v>
      </c>
      <c r="G3064" s="13" t="s">
        <v>4802</v>
      </c>
      <c r="H3064" s="13" t="s">
        <v>4816</v>
      </c>
      <c r="I3064" s="13">
        <f>(Brick_Kilns_EF!$B$13*Brick_Kilns_EF!$B$11*Brick_Kilns_EF!$B$12)</f>
        <v>8886.81</v>
      </c>
      <c r="J3064" s="13">
        <f>IF(D3064="ZZ",Brick_Kilns_EF!$E$5*(0.75),Brick_Kilns_EF!$E$5)</f>
        <v>7.2749999999999985E-3</v>
      </c>
      <c r="K3064" s="13">
        <f t="shared" si="189"/>
        <v>64.651542749999976</v>
      </c>
      <c r="L3064" s="13">
        <f>IF(D3064="ZZ",Brick_Kilns_EF!$E$2*(0.75),Brick_Kilns_EF!$E$2)</f>
        <v>5.0999999999999995E-3</v>
      </c>
      <c r="M3064" s="13">
        <f t="shared" si="188"/>
        <v>45.32273099999999</v>
      </c>
      <c r="N3064" s="13">
        <f>IF(D3064="ZZ",Brick_Kilns_EF!$E$3*(0.75),Brick_Kilns_EF!$E$3)</f>
        <v>3.4499999999999999E-3</v>
      </c>
      <c r="O3064" s="13">
        <f t="shared" si="190"/>
        <v>30.659494499999997</v>
      </c>
      <c r="P3064" s="13">
        <f>IF(D3064="ZZ",Brick_Kilns_EF!$E$4*(0.75),Brick_Kilns_EF!$E$4)</f>
        <v>3.5250000000000004E-3</v>
      </c>
      <c r="Q3064" s="13">
        <f t="shared" si="191"/>
        <v>31.326005250000001</v>
      </c>
    </row>
    <row r="3065" spans="1:17">
      <c r="A3065" s="13" t="s">
        <v>3076</v>
      </c>
      <c r="B3065" s="13">
        <v>23.892215780000001</v>
      </c>
      <c r="C3065" s="13">
        <v>90.211973119999996</v>
      </c>
      <c r="D3065" s="13" t="s">
        <v>2219</v>
      </c>
      <c r="E3065" s="13" t="s">
        <v>4927</v>
      </c>
      <c r="F3065" s="13" t="s">
        <v>7</v>
      </c>
      <c r="G3065" s="13" t="s">
        <v>4802</v>
      </c>
      <c r="H3065" s="13" t="s">
        <v>4816</v>
      </c>
      <c r="I3065" s="13">
        <f>(Brick_Kilns_EF!$B$13*Brick_Kilns_EF!$B$11*Brick_Kilns_EF!$B$12)</f>
        <v>8886.81</v>
      </c>
      <c r="J3065" s="13">
        <f>IF(D3065="ZZ",Brick_Kilns_EF!$E$5*(0.75),Brick_Kilns_EF!$E$5)</f>
        <v>7.2749999999999985E-3</v>
      </c>
      <c r="K3065" s="13">
        <f t="shared" si="189"/>
        <v>64.651542749999976</v>
      </c>
      <c r="L3065" s="13">
        <f>IF(D3065="ZZ",Brick_Kilns_EF!$E$2*(0.75),Brick_Kilns_EF!$E$2)</f>
        <v>5.0999999999999995E-3</v>
      </c>
      <c r="M3065" s="13">
        <f t="shared" si="188"/>
        <v>45.32273099999999</v>
      </c>
      <c r="N3065" s="13">
        <f>IF(D3065="ZZ",Brick_Kilns_EF!$E$3*(0.75),Brick_Kilns_EF!$E$3)</f>
        <v>3.4499999999999999E-3</v>
      </c>
      <c r="O3065" s="13">
        <f t="shared" si="190"/>
        <v>30.659494499999997</v>
      </c>
      <c r="P3065" s="13">
        <f>IF(D3065="ZZ",Brick_Kilns_EF!$E$4*(0.75),Brick_Kilns_EF!$E$4)</f>
        <v>3.5250000000000004E-3</v>
      </c>
      <c r="Q3065" s="13">
        <f t="shared" si="191"/>
        <v>31.326005250000001</v>
      </c>
    </row>
    <row r="3066" spans="1:17">
      <c r="A3066" s="13" t="s">
        <v>3077</v>
      </c>
      <c r="B3066" s="13">
        <v>23.763670430000001</v>
      </c>
      <c r="C3066" s="13">
        <v>90.144669469999997</v>
      </c>
      <c r="D3066" s="13" t="s">
        <v>2219</v>
      </c>
      <c r="E3066" s="13" t="s">
        <v>4927</v>
      </c>
      <c r="F3066" s="13" t="s">
        <v>7</v>
      </c>
      <c r="G3066" s="13" t="s">
        <v>4802</v>
      </c>
      <c r="H3066" s="13" t="s">
        <v>4816</v>
      </c>
      <c r="I3066" s="13">
        <f>(Brick_Kilns_EF!$B$13*Brick_Kilns_EF!$B$11*Brick_Kilns_EF!$B$12)</f>
        <v>8886.81</v>
      </c>
      <c r="J3066" s="13">
        <f>IF(D3066="ZZ",Brick_Kilns_EF!$E$5*(0.75),Brick_Kilns_EF!$E$5)</f>
        <v>7.2749999999999985E-3</v>
      </c>
      <c r="K3066" s="13">
        <f t="shared" si="189"/>
        <v>64.651542749999976</v>
      </c>
      <c r="L3066" s="13">
        <f>IF(D3066="ZZ",Brick_Kilns_EF!$E$2*(0.75),Brick_Kilns_EF!$E$2)</f>
        <v>5.0999999999999995E-3</v>
      </c>
      <c r="M3066" s="13">
        <f t="shared" si="188"/>
        <v>45.32273099999999</v>
      </c>
      <c r="N3066" s="13">
        <f>IF(D3066="ZZ",Brick_Kilns_EF!$E$3*(0.75),Brick_Kilns_EF!$E$3)</f>
        <v>3.4499999999999999E-3</v>
      </c>
      <c r="O3066" s="13">
        <f t="shared" si="190"/>
        <v>30.659494499999997</v>
      </c>
      <c r="P3066" s="13">
        <f>IF(D3066="ZZ",Brick_Kilns_EF!$E$4*(0.75),Brick_Kilns_EF!$E$4)</f>
        <v>3.5250000000000004E-3</v>
      </c>
      <c r="Q3066" s="13">
        <f t="shared" si="191"/>
        <v>31.326005250000001</v>
      </c>
    </row>
    <row r="3067" spans="1:17">
      <c r="A3067" s="13" t="s">
        <v>3078</v>
      </c>
      <c r="B3067" s="13">
        <v>23.88800062</v>
      </c>
      <c r="C3067" s="13">
        <v>90.129645249999996</v>
      </c>
      <c r="D3067" s="13" t="s">
        <v>2219</v>
      </c>
      <c r="E3067" s="13" t="s">
        <v>4927</v>
      </c>
      <c r="F3067" s="13" t="s">
        <v>7</v>
      </c>
      <c r="G3067" s="13" t="s">
        <v>4802</v>
      </c>
      <c r="H3067" s="13" t="s">
        <v>4816</v>
      </c>
      <c r="I3067" s="13">
        <f>(Brick_Kilns_EF!$B$13*Brick_Kilns_EF!$B$11*Brick_Kilns_EF!$B$12)</f>
        <v>8886.81</v>
      </c>
      <c r="J3067" s="13">
        <f>IF(D3067="ZZ",Brick_Kilns_EF!$E$5*(0.75),Brick_Kilns_EF!$E$5)</f>
        <v>7.2749999999999985E-3</v>
      </c>
      <c r="K3067" s="13">
        <f t="shared" si="189"/>
        <v>64.651542749999976</v>
      </c>
      <c r="L3067" s="13">
        <f>IF(D3067="ZZ",Brick_Kilns_EF!$E$2*(0.75),Brick_Kilns_EF!$E$2)</f>
        <v>5.0999999999999995E-3</v>
      </c>
      <c r="M3067" s="13">
        <f t="shared" si="188"/>
        <v>45.32273099999999</v>
      </c>
      <c r="N3067" s="13">
        <f>IF(D3067="ZZ",Brick_Kilns_EF!$E$3*(0.75),Brick_Kilns_EF!$E$3)</f>
        <v>3.4499999999999999E-3</v>
      </c>
      <c r="O3067" s="13">
        <f t="shared" si="190"/>
        <v>30.659494499999997</v>
      </c>
      <c r="P3067" s="13">
        <f>IF(D3067="ZZ",Brick_Kilns_EF!$E$4*(0.75),Brick_Kilns_EF!$E$4)</f>
        <v>3.5250000000000004E-3</v>
      </c>
      <c r="Q3067" s="13">
        <f t="shared" si="191"/>
        <v>31.326005250000001</v>
      </c>
    </row>
    <row r="3068" spans="1:17">
      <c r="A3068" s="13" t="s">
        <v>3079</v>
      </c>
      <c r="B3068" s="13">
        <v>23.88999613</v>
      </c>
      <c r="C3068" s="13">
        <v>90.126043999999993</v>
      </c>
      <c r="D3068" s="13" t="s">
        <v>2219</v>
      </c>
      <c r="E3068" s="13" t="s">
        <v>4927</v>
      </c>
      <c r="F3068" s="13" t="s">
        <v>7</v>
      </c>
      <c r="G3068" s="13" t="s">
        <v>4802</v>
      </c>
      <c r="H3068" s="13" t="s">
        <v>4816</v>
      </c>
      <c r="I3068" s="13">
        <f>(Brick_Kilns_EF!$B$13*Brick_Kilns_EF!$B$11*Brick_Kilns_EF!$B$12)</f>
        <v>8886.81</v>
      </c>
      <c r="J3068" s="13">
        <f>IF(D3068="ZZ",Brick_Kilns_EF!$E$5*(0.75),Brick_Kilns_EF!$E$5)</f>
        <v>7.2749999999999985E-3</v>
      </c>
      <c r="K3068" s="13">
        <f t="shared" si="189"/>
        <v>64.651542749999976</v>
      </c>
      <c r="L3068" s="13">
        <f>IF(D3068="ZZ",Brick_Kilns_EF!$E$2*(0.75),Brick_Kilns_EF!$E$2)</f>
        <v>5.0999999999999995E-3</v>
      </c>
      <c r="M3068" s="13">
        <f t="shared" si="188"/>
        <v>45.32273099999999</v>
      </c>
      <c r="N3068" s="13">
        <f>IF(D3068="ZZ",Brick_Kilns_EF!$E$3*(0.75),Brick_Kilns_EF!$E$3)</f>
        <v>3.4499999999999999E-3</v>
      </c>
      <c r="O3068" s="13">
        <f t="shared" si="190"/>
        <v>30.659494499999997</v>
      </c>
      <c r="P3068" s="13">
        <f>IF(D3068="ZZ",Brick_Kilns_EF!$E$4*(0.75),Brick_Kilns_EF!$E$4)</f>
        <v>3.5250000000000004E-3</v>
      </c>
      <c r="Q3068" s="13">
        <f t="shared" si="191"/>
        <v>31.326005250000001</v>
      </c>
    </row>
    <row r="3069" spans="1:17">
      <c r="A3069" s="13" t="s">
        <v>3080</v>
      </c>
      <c r="B3069" s="13">
        <v>23.88957825</v>
      </c>
      <c r="C3069" s="13">
        <v>90.128634739999995</v>
      </c>
      <c r="D3069" s="13" t="s">
        <v>2219</v>
      </c>
      <c r="E3069" s="13" t="s">
        <v>4927</v>
      </c>
      <c r="F3069" s="13" t="s">
        <v>7</v>
      </c>
      <c r="G3069" s="13" t="s">
        <v>4802</v>
      </c>
      <c r="H3069" s="13" t="s">
        <v>4816</v>
      </c>
      <c r="I3069" s="13">
        <f>(Brick_Kilns_EF!$B$13*Brick_Kilns_EF!$B$11*Brick_Kilns_EF!$B$12)</f>
        <v>8886.81</v>
      </c>
      <c r="J3069" s="13">
        <f>IF(D3069="ZZ",Brick_Kilns_EF!$E$5*(0.75),Brick_Kilns_EF!$E$5)</f>
        <v>7.2749999999999985E-3</v>
      </c>
      <c r="K3069" s="13">
        <f t="shared" si="189"/>
        <v>64.651542749999976</v>
      </c>
      <c r="L3069" s="13">
        <f>IF(D3069="ZZ",Brick_Kilns_EF!$E$2*(0.75),Brick_Kilns_EF!$E$2)</f>
        <v>5.0999999999999995E-3</v>
      </c>
      <c r="M3069" s="13">
        <f t="shared" si="188"/>
        <v>45.32273099999999</v>
      </c>
      <c r="N3069" s="13">
        <f>IF(D3069="ZZ",Brick_Kilns_EF!$E$3*(0.75),Brick_Kilns_EF!$E$3)</f>
        <v>3.4499999999999999E-3</v>
      </c>
      <c r="O3069" s="13">
        <f t="shared" si="190"/>
        <v>30.659494499999997</v>
      </c>
      <c r="P3069" s="13">
        <f>IF(D3069="ZZ",Brick_Kilns_EF!$E$4*(0.75),Brick_Kilns_EF!$E$4)</f>
        <v>3.5250000000000004E-3</v>
      </c>
      <c r="Q3069" s="13">
        <f t="shared" si="191"/>
        <v>31.326005250000001</v>
      </c>
    </row>
    <row r="3070" spans="1:17">
      <c r="A3070" s="13" t="s">
        <v>3081</v>
      </c>
      <c r="B3070" s="13">
        <v>23.888380940000001</v>
      </c>
      <c r="C3070" s="13">
        <v>90.126366489999995</v>
      </c>
      <c r="D3070" s="13" t="s">
        <v>2219</v>
      </c>
      <c r="E3070" s="13" t="s">
        <v>4927</v>
      </c>
      <c r="F3070" s="13" t="s">
        <v>7</v>
      </c>
      <c r="G3070" s="13" t="s">
        <v>4802</v>
      </c>
      <c r="H3070" s="13" t="s">
        <v>4816</v>
      </c>
      <c r="I3070" s="13">
        <f>(Brick_Kilns_EF!$B$13*Brick_Kilns_EF!$B$11*Brick_Kilns_EF!$B$12)</f>
        <v>8886.81</v>
      </c>
      <c r="J3070" s="13">
        <f>IF(D3070="ZZ",Brick_Kilns_EF!$E$5*(0.75),Brick_Kilns_EF!$E$5)</f>
        <v>7.2749999999999985E-3</v>
      </c>
      <c r="K3070" s="13">
        <f t="shared" si="189"/>
        <v>64.651542749999976</v>
      </c>
      <c r="L3070" s="13">
        <f>IF(D3070="ZZ",Brick_Kilns_EF!$E$2*(0.75),Brick_Kilns_EF!$E$2)</f>
        <v>5.0999999999999995E-3</v>
      </c>
      <c r="M3070" s="13">
        <f t="shared" si="188"/>
        <v>45.32273099999999</v>
      </c>
      <c r="N3070" s="13">
        <f>IF(D3070="ZZ",Brick_Kilns_EF!$E$3*(0.75),Brick_Kilns_EF!$E$3)</f>
        <v>3.4499999999999999E-3</v>
      </c>
      <c r="O3070" s="13">
        <f t="shared" si="190"/>
        <v>30.659494499999997</v>
      </c>
      <c r="P3070" s="13">
        <f>IF(D3070="ZZ",Brick_Kilns_EF!$E$4*(0.75),Brick_Kilns_EF!$E$4)</f>
        <v>3.5250000000000004E-3</v>
      </c>
      <c r="Q3070" s="13">
        <f t="shared" si="191"/>
        <v>31.326005250000001</v>
      </c>
    </row>
    <row r="3071" spans="1:17">
      <c r="A3071" s="13" t="s">
        <v>3082</v>
      </c>
      <c r="B3071" s="13">
        <v>24.438886969999999</v>
      </c>
      <c r="C3071" s="13">
        <v>89.881721139999996</v>
      </c>
      <c r="D3071" s="13" t="s">
        <v>2219</v>
      </c>
      <c r="E3071" s="13" t="s">
        <v>4927</v>
      </c>
      <c r="F3071" s="13" t="s">
        <v>7</v>
      </c>
      <c r="G3071" s="13" t="s">
        <v>4802</v>
      </c>
      <c r="H3071" s="13" t="s">
        <v>4816</v>
      </c>
      <c r="I3071" s="13">
        <f>(Brick_Kilns_EF!$B$13*Brick_Kilns_EF!$B$11*Brick_Kilns_EF!$B$12)</f>
        <v>8886.81</v>
      </c>
      <c r="J3071" s="13">
        <f>IF(D3071="ZZ",Brick_Kilns_EF!$E$5*(0.75),Brick_Kilns_EF!$E$5)</f>
        <v>7.2749999999999985E-3</v>
      </c>
      <c r="K3071" s="13">
        <f t="shared" si="189"/>
        <v>64.651542749999976</v>
      </c>
      <c r="L3071" s="13">
        <f>IF(D3071="ZZ",Brick_Kilns_EF!$E$2*(0.75),Brick_Kilns_EF!$E$2)</f>
        <v>5.0999999999999995E-3</v>
      </c>
      <c r="M3071" s="13">
        <f t="shared" si="188"/>
        <v>45.32273099999999</v>
      </c>
      <c r="N3071" s="13">
        <f>IF(D3071="ZZ",Brick_Kilns_EF!$E$3*(0.75),Brick_Kilns_EF!$E$3)</f>
        <v>3.4499999999999999E-3</v>
      </c>
      <c r="O3071" s="13">
        <f t="shared" si="190"/>
        <v>30.659494499999997</v>
      </c>
      <c r="P3071" s="13">
        <f>IF(D3071="ZZ",Brick_Kilns_EF!$E$4*(0.75),Brick_Kilns_EF!$E$4)</f>
        <v>3.5250000000000004E-3</v>
      </c>
      <c r="Q3071" s="13">
        <f t="shared" si="191"/>
        <v>31.326005250000001</v>
      </c>
    </row>
    <row r="3072" spans="1:17">
      <c r="A3072" s="13" t="s">
        <v>3083</v>
      </c>
      <c r="B3072" s="13">
        <v>24.231518390000002</v>
      </c>
      <c r="C3072" s="13">
        <v>89.989612489999999</v>
      </c>
      <c r="D3072" s="13" t="s">
        <v>2219</v>
      </c>
      <c r="E3072" s="13" t="s">
        <v>4927</v>
      </c>
      <c r="F3072" s="13" t="s">
        <v>7</v>
      </c>
      <c r="G3072" s="13" t="s">
        <v>4802</v>
      </c>
      <c r="H3072" s="13" t="s">
        <v>4816</v>
      </c>
      <c r="I3072" s="13">
        <f>(Brick_Kilns_EF!$B$13*Brick_Kilns_EF!$B$11*Brick_Kilns_EF!$B$12)</f>
        <v>8886.81</v>
      </c>
      <c r="J3072" s="13">
        <f>IF(D3072="ZZ",Brick_Kilns_EF!$E$5*(0.75),Brick_Kilns_EF!$E$5)</f>
        <v>7.2749999999999985E-3</v>
      </c>
      <c r="K3072" s="13">
        <f t="shared" si="189"/>
        <v>64.651542749999976</v>
      </c>
      <c r="L3072" s="13">
        <f>IF(D3072="ZZ",Brick_Kilns_EF!$E$2*(0.75),Brick_Kilns_EF!$E$2)</f>
        <v>5.0999999999999995E-3</v>
      </c>
      <c r="M3072" s="13">
        <f t="shared" si="188"/>
        <v>45.32273099999999</v>
      </c>
      <c r="N3072" s="13">
        <f>IF(D3072="ZZ",Brick_Kilns_EF!$E$3*(0.75),Brick_Kilns_EF!$E$3)</f>
        <v>3.4499999999999999E-3</v>
      </c>
      <c r="O3072" s="13">
        <f t="shared" si="190"/>
        <v>30.659494499999997</v>
      </c>
      <c r="P3072" s="13">
        <f>IF(D3072="ZZ",Brick_Kilns_EF!$E$4*(0.75),Brick_Kilns_EF!$E$4)</f>
        <v>3.5250000000000004E-3</v>
      </c>
      <c r="Q3072" s="13">
        <f t="shared" si="191"/>
        <v>31.326005250000001</v>
      </c>
    </row>
    <row r="3073" spans="1:17">
      <c r="A3073" s="13" t="s">
        <v>3084</v>
      </c>
      <c r="B3073" s="13">
        <v>23.32467888</v>
      </c>
      <c r="C3073" s="13">
        <v>89.083611770000005</v>
      </c>
      <c r="D3073" s="13" t="s">
        <v>2219</v>
      </c>
      <c r="E3073" s="13" t="s">
        <v>4927</v>
      </c>
      <c r="F3073" s="13" t="s">
        <v>9</v>
      </c>
      <c r="G3073" s="13" t="s">
        <v>4802</v>
      </c>
      <c r="H3073" s="13" t="s">
        <v>4816</v>
      </c>
      <c r="I3073" s="13">
        <f>(Brick_Kilns_EF!$B$13*Brick_Kilns_EF!$B$11*Brick_Kilns_EF!$B$12)</f>
        <v>8886.81</v>
      </c>
      <c r="J3073" s="13">
        <f>IF(D3073="ZZ",Brick_Kilns_EF!$E$5*(0.75),Brick_Kilns_EF!$E$5)</f>
        <v>7.2749999999999985E-3</v>
      </c>
      <c r="K3073" s="13">
        <f t="shared" si="189"/>
        <v>64.651542749999976</v>
      </c>
      <c r="L3073" s="13">
        <f>IF(D3073="ZZ",Brick_Kilns_EF!$E$2*(0.75),Brick_Kilns_EF!$E$2)</f>
        <v>5.0999999999999995E-3</v>
      </c>
      <c r="M3073" s="13">
        <f t="shared" si="188"/>
        <v>45.32273099999999</v>
      </c>
      <c r="N3073" s="13">
        <f>IF(D3073="ZZ",Brick_Kilns_EF!$E$3*(0.75),Brick_Kilns_EF!$E$3)</f>
        <v>3.4499999999999999E-3</v>
      </c>
      <c r="O3073" s="13">
        <f t="shared" si="190"/>
        <v>30.659494499999997</v>
      </c>
      <c r="P3073" s="13">
        <f>IF(D3073="ZZ",Brick_Kilns_EF!$E$4*(0.75),Brick_Kilns_EF!$E$4)</f>
        <v>3.5250000000000004E-3</v>
      </c>
      <c r="Q3073" s="13">
        <f t="shared" si="191"/>
        <v>31.326005250000001</v>
      </c>
    </row>
    <row r="3074" spans="1:17">
      <c r="A3074" s="13" t="s">
        <v>3085</v>
      </c>
      <c r="B3074" s="13">
        <v>23.825163580000002</v>
      </c>
      <c r="C3074" s="13">
        <v>89.313553020000001</v>
      </c>
      <c r="D3074" s="13" t="s">
        <v>2219</v>
      </c>
      <c r="E3074" s="13" t="s">
        <v>4927</v>
      </c>
      <c r="F3074" s="13" t="s">
        <v>9</v>
      </c>
      <c r="G3074" s="13" t="s">
        <v>4802</v>
      </c>
      <c r="H3074" s="13" t="s">
        <v>4816</v>
      </c>
      <c r="I3074" s="13">
        <f>(Brick_Kilns_EF!$B$13*Brick_Kilns_EF!$B$11*Brick_Kilns_EF!$B$12)</f>
        <v>8886.81</v>
      </c>
      <c r="J3074" s="13">
        <f>IF(D3074="ZZ",Brick_Kilns_EF!$E$5*(0.75),Brick_Kilns_EF!$E$5)</f>
        <v>7.2749999999999985E-3</v>
      </c>
      <c r="K3074" s="13">
        <f t="shared" si="189"/>
        <v>64.651542749999976</v>
      </c>
      <c r="L3074" s="13">
        <f>IF(D3074="ZZ",Brick_Kilns_EF!$E$2*(0.75),Brick_Kilns_EF!$E$2)</f>
        <v>5.0999999999999995E-3</v>
      </c>
      <c r="M3074" s="13">
        <f t="shared" ref="M3074:M3137" si="192">(I3074*L3074)</f>
        <v>45.32273099999999</v>
      </c>
      <c r="N3074" s="13">
        <f>IF(D3074="ZZ",Brick_Kilns_EF!$E$3*(0.75),Brick_Kilns_EF!$E$3)</f>
        <v>3.4499999999999999E-3</v>
      </c>
      <c r="O3074" s="13">
        <f t="shared" si="190"/>
        <v>30.659494499999997</v>
      </c>
      <c r="P3074" s="13">
        <f>IF(D3074="ZZ",Brick_Kilns_EF!$E$4*(0.75),Brick_Kilns_EF!$E$4)</f>
        <v>3.5250000000000004E-3</v>
      </c>
      <c r="Q3074" s="13">
        <f t="shared" si="191"/>
        <v>31.326005250000001</v>
      </c>
    </row>
    <row r="3075" spans="1:17">
      <c r="A3075" s="13" t="s">
        <v>3086</v>
      </c>
      <c r="B3075" s="13">
        <v>23.52954905</v>
      </c>
      <c r="C3075" s="13">
        <v>89.592974029999993</v>
      </c>
      <c r="D3075" s="13" t="s">
        <v>2219</v>
      </c>
      <c r="E3075" s="13" t="s">
        <v>4927</v>
      </c>
      <c r="F3075" s="13" t="s">
        <v>7</v>
      </c>
      <c r="G3075" s="13" t="s">
        <v>4802</v>
      </c>
      <c r="H3075" s="13" t="s">
        <v>4816</v>
      </c>
      <c r="I3075" s="13">
        <f>(Brick_Kilns_EF!$B$13*Brick_Kilns_EF!$B$11*Brick_Kilns_EF!$B$12)</f>
        <v>8886.81</v>
      </c>
      <c r="J3075" s="13">
        <f>IF(D3075="ZZ",Brick_Kilns_EF!$E$5*(0.75),Brick_Kilns_EF!$E$5)</f>
        <v>7.2749999999999985E-3</v>
      </c>
      <c r="K3075" s="13">
        <f t="shared" ref="K3075:K3138" si="193">J3075*I3075</f>
        <v>64.651542749999976</v>
      </c>
      <c r="L3075" s="13">
        <f>IF(D3075="ZZ",Brick_Kilns_EF!$E$2*(0.75),Brick_Kilns_EF!$E$2)</f>
        <v>5.0999999999999995E-3</v>
      </c>
      <c r="M3075" s="13">
        <f t="shared" si="192"/>
        <v>45.32273099999999</v>
      </c>
      <c r="N3075" s="13">
        <f>IF(D3075="ZZ",Brick_Kilns_EF!$E$3*(0.75),Brick_Kilns_EF!$E$3)</f>
        <v>3.4499999999999999E-3</v>
      </c>
      <c r="O3075" s="13">
        <f t="shared" ref="O3075:O3138" si="194">I3075*N3075</f>
        <v>30.659494499999997</v>
      </c>
      <c r="P3075" s="13">
        <f>IF(D3075="ZZ",Brick_Kilns_EF!$E$4*(0.75),Brick_Kilns_EF!$E$4)</f>
        <v>3.5250000000000004E-3</v>
      </c>
      <c r="Q3075" s="13">
        <f t="shared" ref="Q3075:Q3138" si="195">I3075*P3075</f>
        <v>31.326005250000001</v>
      </c>
    </row>
    <row r="3076" spans="1:17">
      <c r="A3076" s="13" t="s">
        <v>3087</v>
      </c>
      <c r="B3076" s="13">
        <v>23.619908710000001</v>
      </c>
      <c r="C3076" s="13">
        <v>88.794755510000002</v>
      </c>
      <c r="D3076" s="13" t="s">
        <v>2219</v>
      </c>
      <c r="E3076" s="13" t="s">
        <v>4927</v>
      </c>
      <c r="F3076" s="13" t="s">
        <v>9</v>
      </c>
      <c r="G3076" s="13" t="s">
        <v>4802</v>
      </c>
      <c r="H3076" s="13" t="s">
        <v>4816</v>
      </c>
      <c r="I3076" s="13">
        <f>(Brick_Kilns_EF!$B$13*Brick_Kilns_EF!$B$11*Brick_Kilns_EF!$B$12)</f>
        <v>8886.81</v>
      </c>
      <c r="J3076" s="13">
        <f>IF(D3076="ZZ",Brick_Kilns_EF!$E$5*(0.75),Brick_Kilns_EF!$E$5)</f>
        <v>7.2749999999999985E-3</v>
      </c>
      <c r="K3076" s="13">
        <f t="shared" si="193"/>
        <v>64.651542749999976</v>
      </c>
      <c r="L3076" s="13">
        <f>IF(D3076="ZZ",Brick_Kilns_EF!$E$2*(0.75),Brick_Kilns_EF!$E$2)</f>
        <v>5.0999999999999995E-3</v>
      </c>
      <c r="M3076" s="13">
        <f t="shared" si="192"/>
        <v>45.32273099999999</v>
      </c>
      <c r="N3076" s="13">
        <f>IF(D3076="ZZ",Brick_Kilns_EF!$E$3*(0.75),Brick_Kilns_EF!$E$3)</f>
        <v>3.4499999999999999E-3</v>
      </c>
      <c r="O3076" s="13">
        <f t="shared" si="194"/>
        <v>30.659494499999997</v>
      </c>
      <c r="P3076" s="13">
        <f>IF(D3076="ZZ",Brick_Kilns_EF!$E$4*(0.75),Brick_Kilns_EF!$E$4)</f>
        <v>3.5250000000000004E-3</v>
      </c>
      <c r="Q3076" s="13">
        <f t="shared" si="195"/>
        <v>31.326005250000001</v>
      </c>
    </row>
    <row r="3077" spans="1:17">
      <c r="A3077" s="13" t="s">
        <v>3088</v>
      </c>
      <c r="B3077" s="13">
        <v>23.92535225</v>
      </c>
      <c r="C3077" s="13">
        <v>90.041072080000006</v>
      </c>
      <c r="D3077" s="13" t="s">
        <v>2219</v>
      </c>
      <c r="E3077" s="13" t="s">
        <v>4927</v>
      </c>
      <c r="F3077" s="13" t="s">
        <v>7</v>
      </c>
      <c r="G3077" s="13" t="s">
        <v>4802</v>
      </c>
      <c r="H3077" s="13" t="s">
        <v>4816</v>
      </c>
      <c r="I3077" s="13">
        <f>(Brick_Kilns_EF!$B$13*Brick_Kilns_EF!$B$11*Brick_Kilns_EF!$B$12)</f>
        <v>8886.81</v>
      </c>
      <c r="J3077" s="13">
        <f>IF(D3077="ZZ",Brick_Kilns_EF!$E$5*(0.75),Brick_Kilns_EF!$E$5)</f>
        <v>7.2749999999999985E-3</v>
      </c>
      <c r="K3077" s="13">
        <f t="shared" si="193"/>
        <v>64.651542749999976</v>
      </c>
      <c r="L3077" s="13">
        <f>IF(D3077="ZZ",Brick_Kilns_EF!$E$2*(0.75),Brick_Kilns_EF!$E$2)</f>
        <v>5.0999999999999995E-3</v>
      </c>
      <c r="M3077" s="13">
        <f t="shared" si="192"/>
        <v>45.32273099999999</v>
      </c>
      <c r="N3077" s="13">
        <f>IF(D3077="ZZ",Brick_Kilns_EF!$E$3*(0.75),Brick_Kilns_EF!$E$3)</f>
        <v>3.4499999999999999E-3</v>
      </c>
      <c r="O3077" s="13">
        <f t="shared" si="194"/>
        <v>30.659494499999997</v>
      </c>
      <c r="P3077" s="13">
        <f>IF(D3077="ZZ",Brick_Kilns_EF!$E$4*(0.75),Brick_Kilns_EF!$E$4)</f>
        <v>3.5250000000000004E-3</v>
      </c>
      <c r="Q3077" s="13">
        <f t="shared" si="195"/>
        <v>31.326005250000001</v>
      </c>
    </row>
    <row r="3078" spans="1:17">
      <c r="A3078" s="13" t="s">
        <v>3089</v>
      </c>
      <c r="B3078" s="13">
        <v>23.599356310000001</v>
      </c>
      <c r="C3078" s="13">
        <v>88.786611440000001</v>
      </c>
      <c r="D3078" s="13" t="s">
        <v>2219</v>
      </c>
      <c r="E3078" s="13" t="s">
        <v>4927</v>
      </c>
      <c r="F3078" s="13" t="s">
        <v>9</v>
      </c>
      <c r="G3078" s="13" t="s">
        <v>4802</v>
      </c>
      <c r="H3078" s="13" t="s">
        <v>4816</v>
      </c>
      <c r="I3078" s="13">
        <f>(Brick_Kilns_EF!$B$13*Brick_Kilns_EF!$B$11*Brick_Kilns_EF!$B$12)</f>
        <v>8886.81</v>
      </c>
      <c r="J3078" s="13">
        <f>IF(D3078="ZZ",Brick_Kilns_EF!$E$5*(0.75),Brick_Kilns_EF!$E$5)</f>
        <v>7.2749999999999985E-3</v>
      </c>
      <c r="K3078" s="13">
        <f t="shared" si="193"/>
        <v>64.651542749999976</v>
      </c>
      <c r="L3078" s="13">
        <f>IF(D3078="ZZ",Brick_Kilns_EF!$E$2*(0.75),Brick_Kilns_EF!$E$2)</f>
        <v>5.0999999999999995E-3</v>
      </c>
      <c r="M3078" s="13">
        <f t="shared" si="192"/>
        <v>45.32273099999999</v>
      </c>
      <c r="N3078" s="13">
        <f>IF(D3078="ZZ",Brick_Kilns_EF!$E$3*(0.75),Brick_Kilns_EF!$E$3)</f>
        <v>3.4499999999999999E-3</v>
      </c>
      <c r="O3078" s="13">
        <f t="shared" si="194"/>
        <v>30.659494499999997</v>
      </c>
      <c r="P3078" s="13">
        <f>IF(D3078="ZZ",Brick_Kilns_EF!$E$4*(0.75),Brick_Kilns_EF!$E$4)</f>
        <v>3.5250000000000004E-3</v>
      </c>
      <c r="Q3078" s="13">
        <f t="shared" si="195"/>
        <v>31.326005250000001</v>
      </c>
    </row>
    <row r="3079" spans="1:17">
      <c r="A3079" s="13" t="s">
        <v>3090</v>
      </c>
      <c r="B3079" s="13">
        <v>23.315594140000002</v>
      </c>
      <c r="C3079" s="13">
        <v>89.024601169999997</v>
      </c>
      <c r="D3079" s="13" t="s">
        <v>2219</v>
      </c>
      <c r="E3079" s="13" t="s">
        <v>4927</v>
      </c>
      <c r="F3079" s="13" t="s">
        <v>9</v>
      </c>
      <c r="G3079" s="13" t="s">
        <v>4802</v>
      </c>
      <c r="H3079" s="13" t="s">
        <v>4816</v>
      </c>
      <c r="I3079" s="13">
        <f>(Brick_Kilns_EF!$B$13*Brick_Kilns_EF!$B$11*Brick_Kilns_EF!$B$12)</f>
        <v>8886.81</v>
      </c>
      <c r="J3079" s="13">
        <f>IF(D3079="ZZ",Brick_Kilns_EF!$E$5*(0.75),Brick_Kilns_EF!$E$5)</f>
        <v>7.2749999999999985E-3</v>
      </c>
      <c r="K3079" s="13">
        <f t="shared" si="193"/>
        <v>64.651542749999976</v>
      </c>
      <c r="L3079" s="13">
        <f>IF(D3079="ZZ",Brick_Kilns_EF!$E$2*(0.75),Brick_Kilns_EF!$E$2)</f>
        <v>5.0999999999999995E-3</v>
      </c>
      <c r="M3079" s="13">
        <f t="shared" si="192"/>
        <v>45.32273099999999</v>
      </c>
      <c r="N3079" s="13">
        <f>IF(D3079="ZZ",Brick_Kilns_EF!$E$3*(0.75),Brick_Kilns_EF!$E$3)</f>
        <v>3.4499999999999999E-3</v>
      </c>
      <c r="O3079" s="13">
        <f t="shared" si="194"/>
        <v>30.659494499999997</v>
      </c>
      <c r="P3079" s="13">
        <f>IF(D3079="ZZ",Brick_Kilns_EF!$E$4*(0.75),Brick_Kilns_EF!$E$4)</f>
        <v>3.5250000000000004E-3</v>
      </c>
      <c r="Q3079" s="13">
        <f t="shared" si="195"/>
        <v>31.326005250000001</v>
      </c>
    </row>
    <row r="3080" spans="1:17">
      <c r="A3080" s="13" t="s">
        <v>3091</v>
      </c>
      <c r="B3080" s="13">
        <v>23.27253477</v>
      </c>
      <c r="C3080" s="13">
        <v>89.24706089</v>
      </c>
      <c r="D3080" s="13" t="s">
        <v>2219</v>
      </c>
      <c r="E3080" s="13" t="s">
        <v>4927</v>
      </c>
      <c r="F3080" s="13" t="s">
        <v>9</v>
      </c>
      <c r="G3080" s="13" t="s">
        <v>4802</v>
      </c>
      <c r="H3080" s="13" t="s">
        <v>4816</v>
      </c>
      <c r="I3080" s="13">
        <f>(Brick_Kilns_EF!$B$13*Brick_Kilns_EF!$B$11*Brick_Kilns_EF!$B$12)</f>
        <v>8886.81</v>
      </c>
      <c r="J3080" s="13">
        <f>IF(D3080="ZZ",Brick_Kilns_EF!$E$5*(0.75),Brick_Kilns_EF!$E$5)</f>
        <v>7.2749999999999985E-3</v>
      </c>
      <c r="K3080" s="13">
        <f t="shared" si="193"/>
        <v>64.651542749999976</v>
      </c>
      <c r="L3080" s="13">
        <f>IF(D3080="ZZ",Brick_Kilns_EF!$E$2*(0.75),Brick_Kilns_EF!$E$2)</f>
        <v>5.0999999999999995E-3</v>
      </c>
      <c r="M3080" s="13">
        <f t="shared" si="192"/>
        <v>45.32273099999999</v>
      </c>
      <c r="N3080" s="13">
        <f>IF(D3080="ZZ",Brick_Kilns_EF!$E$3*(0.75),Brick_Kilns_EF!$E$3)</f>
        <v>3.4499999999999999E-3</v>
      </c>
      <c r="O3080" s="13">
        <f t="shared" si="194"/>
        <v>30.659494499999997</v>
      </c>
      <c r="P3080" s="13">
        <f>IF(D3080="ZZ",Brick_Kilns_EF!$E$4*(0.75),Brick_Kilns_EF!$E$4)</f>
        <v>3.5250000000000004E-3</v>
      </c>
      <c r="Q3080" s="13">
        <f t="shared" si="195"/>
        <v>31.326005250000001</v>
      </c>
    </row>
    <row r="3081" spans="1:17">
      <c r="A3081" s="13" t="s">
        <v>3092</v>
      </c>
      <c r="B3081" s="13">
        <v>23.6264228</v>
      </c>
      <c r="C3081" s="13">
        <v>89.767374360000005</v>
      </c>
      <c r="D3081" s="13" t="s">
        <v>2219</v>
      </c>
      <c r="E3081" s="13" t="s">
        <v>4927</v>
      </c>
      <c r="F3081" s="13" t="s">
        <v>7</v>
      </c>
      <c r="G3081" s="13" t="s">
        <v>4802</v>
      </c>
      <c r="H3081" s="13" t="s">
        <v>4816</v>
      </c>
      <c r="I3081" s="13">
        <f>(Brick_Kilns_EF!$B$13*Brick_Kilns_EF!$B$11*Brick_Kilns_EF!$B$12)</f>
        <v>8886.81</v>
      </c>
      <c r="J3081" s="13">
        <f>IF(D3081="ZZ",Brick_Kilns_EF!$E$5*(0.75),Brick_Kilns_EF!$E$5)</f>
        <v>7.2749999999999985E-3</v>
      </c>
      <c r="K3081" s="13">
        <f t="shared" si="193"/>
        <v>64.651542749999976</v>
      </c>
      <c r="L3081" s="13">
        <f>IF(D3081="ZZ",Brick_Kilns_EF!$E$2*(0.75),Brick_Kilns_EF!$E$2)</f>
        <v>5.0999999999999995E-3</v>
      </c>
      <c r="M3081" s="13">
        <f t="shared" si="192"/>
        <v>45.32273099999999</v>
      </c>
      <c r="N3081" s="13">
        <f>IF(D3081="ZZ",Brick_Kilns_EF!$E$3*(0.75),Brick_Kilns_EF!$E$3)</f>
        <v>3.4499999999999999E-3</v>
      </c>
      <c r="O3081" s="13">
        <f t="shared" si="194"/>
        <v>30.659494499999997</v>
      </c>
      <c r="P3081" s="13">
        <f>IF(D3081="ZZ",Brick_Kilns_EF!$E$4*(0.75),Brick_Kilns_EF!$E$4)</f>
        <v>3.5250000000000004E-3</v>
      </c>
      <c r="Q3081" s="13">
        <f t="shared" si="195"/>
        <v>31.326005250000001</v>
      </c>
    </row>
    <row r="3082" spans="1:17">
      <c r="A3082" s="13" t="s">
        <v>3093</v>
      </c>
      <c r="B3082" s="13">
        <v>23.222342099999999</v>
      </c>
      <c r="C3082" s="13">
        <v>89.157648960000003</v>
      </c>
      <c r="D3082" s="13" t="s">
        <v>2219</v>
      </c>
      <c r="E3082" s="13" t="s">
        <v>4927</v>
      </c>
      <c r="F3082" s="13" t="s">
        <v>9</v>
      </c>
      <c r="G3082" s="13" t="s">
        <v>4802</v>
      </c>
      <c r="H3082" s="13" t="s">
        <v>4816</v>
      </c>
      <c r="I3082" s="13">
        <f>(Brick_Kilns_EF!$B$13*Brick_Kilns_EF!$B$11*Brick_Kilns_EF!$B$12)</f>
        <v>8886.81</v>
      </c>
      <c r="J3082" s="13">
        <f>IF(D3082="ZZ",Brick_Kilns_EF!$E$5*(0.75),Brick_Kilns_EF!$E$5)</f>
        <v>7.2749999999999985E-3</v>
      </c>
      <c r="K3082" s="13">
        <f t="shared" si="193"/>
        <v>64.651542749999976</v>
      </c>
      <c r="L3082" s="13">
        <f>IF(D3082="ZZ",Brick_Kilns_EF!$E$2*(0.75),Brick_Kilns_EF!$E$2)</f>
        <v>5.0999999999999995E-3</v>
      </c>
      <c r="M3082" s="13">
        <f t="shared" si="192"/>
        <v>45.32273099999999</v>
      </c>
      <c r="N3082" s="13">
        <f>IF(D3082="ZZ",Brick_Kilns_EF!$E$3*(0.75),Brick_Kilns_EF!$E$3)</f>
        <v>3.4499999999999999E-3</v>
      </c>
      <c r="O3082" s="13">
        <f t="shared" si="194"/>
        <v>30.659494499999997</v>
      </c>
      <c r="P3082" s="13">
        <f>IF(D3082="ZZ",Brick_Kilns_EF!$E$4*(0.75),Brick_Kilns_EF!$E$4)</f>
        <v>3.5250000000000004E-3</v>
      </c>
      <c r="Q3082" s="13">
        <f t="shared" si="195"/>
        <v>31.326005250000001</v>
      </c>
    </row>
    <row r="3083" spans="1:17">
      <c r="A3083" s="13" t="s">
        <v>3094</v>
      </c>
      <c r="B3083" s="13">
        <v>23.679677089999998</v>
      </c>
      <c r="C3083" s="13">
        <v>89.305849710000004</v>
      </c>
      <c r="D3083" s="13" t="s">
        <v>2219</v>
      </c>
      <c r="E3083" s="13" t="s">
        <v>4927</v>
      </c>
      <c r="F3083" s="13" t="s">
        <v>9</v>
      </c>
      <c r="G3083" s="13" t="s">
        <v>4802</v>
      </c>
      <c r="H3083" s="13" t="s">
        <v>4816</v>
      </c>
      <c r="I3083" s="13">
        <f>(Brick_Kilns_EF!$B$13*Brick_Kilns_EF!$B$11*Brick_Kilns_EF!$B$12)</f>
        <v>8886.81</v>
      </c>
      <c r="J3083" s="13">
        <f>IF(D3083="ZZ",Brick_Kilns_EF!$E$5*(0.75),Brick_Kilns_EF!$E$5)</f>
        <v>7.2749999999999985E-3</v>
      </c>
      <c r="K3083" s="13">
        <f t="shared" si="193"/>
        <v>64.651542749999976</v>
      </c>
      <c r="L3083" s="13">
        <f>IF(D3083="ZZ",Brick_Kilns_EF!$E$2*(0.75),Brick_Kilns_EF!$E$2)</f>
        <v>5.0999999999999995E-3</v>
      </c>
      <c r="M3083" s="13">
        <f t="shared" si="192"/>
        <v>45.32273099999999</v>
      </c>
      <c r="N3083" s="13">
        <f>IF(D3083="ZZ",Brick_Kilns_EF!$E$3*(0.75),Brick_Kilns_EF!$E$3)</f>
        <v>3.4499999999999999E-3</v>
      </c>
      <c r="O3083" s="13">
        <f t="shared" si="194"/>
        <v>30.659494499999997</v>
      </c>
      <c r="P3083" s="13">
        <f>IF(D3083="ZZ",Brick_Kilns_EF!$E$4*(0.75),Brick_Kilns_EF!$E$4)</f>
        <v>3.5250000000000004E-3</v>
      </c>
      <c r="Q3083" s="13">
        <f t="shared" si="195"/>
        <v>31.326005250000001</v>
      </c>
    </row>
    <row r="3084" spans="1:17">
      <c r="A3084" s="13" t="s">
        <v>3095</v>
      </c>
      <c r="B3084" s="13">
        <v>23.405568389999999</v>
      </c>
      <c r="C3084" s="13">
        <v>89.463524379999996</v>
      </c>
      <c r="D3084" s="13" t="s">
        <v>2219</v>
      </c>
      <c r="E3084" s="13" t="s">
        <v>4927</v>
      </c>
      <c r="F3084" s="13" t="s">
        <v>9</v>
      </c>
      <c r="G3084" s="13" t="s">
        <v>4802</v>
      </c>
      <c r="H3084" s="13" t="s">
        <v>4816</v>
      </c>
      <c r="I3084" s="13">
        <f>(Brick_Kilns_EF!$B$13*Brick_Kilns_EF!$B$11*Brick_Kilns_EF!$B$12)</f>
        <v>8886.81</v>
      </c>
      <c r="J3084" s="13">
        <f>IF(D3084="ZZ",Brick_Kilns_EF!$E$5*(0.75),Brick_Kilns_EF!$E$5)</f>
        <v>7.2749999999999985E-3</v>
      </c>
      <c r="K3084" s="13">
        <f t="shared" si="193"/>
        <v>64.651542749999976</v>
      </c>
      <c r="L3084" s="13">
        <f>IF(D3084="ZZ",Brick_Kilns_EF!$E$2*(0.75),Brick_Kilns_EF!$E$2)</f>
        <v>5.0999999999999995E-3</v>
      </c>
      <c r="M3084" s="13">
        <f t="shared" si="192"/>
        <v>45.32273099999999</v>
      </c>
      <c r="N3084" s="13">
        <f>IF(D3084="ZZ",Brick_Kilns_EF!$E$3*(0.75),Brick_Kilns_EF!$E$3)</f>
        <v>3.4499999999999999E-3</v>
      </c>
      <c r="O3084" s="13">
        <f t="shared" si="194"/>
        <v>30.659494499999997</v>
      </c>
      <c r="P3084" s="13">
        <f>IF(D3084="ZZ",Brick_Kilns_EF!$E$4*(0.75),Brick_Kilns_EF!$E$4)</f>
        <v>3.5250000000000004E-3</v>
      </c>
      <c r="Q3084" s="13">
        <f t="shared" si="195"/>
        <v>31.326005250000001</v>
      </c>
    </row>
    <row r="3085" spans="1:17">
      <c r="A3085" s="13" t="s">
        <v>3096</v>
      </c>
      <c r="B3085" s="13">
        <v>23.403770080000001</v>
      </c>
      <c r="C3085" s="13">
        <v>89.464809009999996</v>
      </c>
      <c r="D3085" s="13" t="s">
        <v>2219</v>
      </c>
      <c r="E3085" s="13" t="s">
        <v>4927</v>
      </c>
      <c r="F3085" s="13" t="s">
        <v>9</v>
      </c>
      <c r="G3085" s="13" t="s">
        <v>4802</v>
      </c>
      <c r="H3085" s="13" t="s">
        <v>4816</v>
      </c>
      <c r="I3085" s="13">
        <f>(Brick_Kilns_EF!$B$13*Brick_Kilns_EF!$B$11*Brick_Kilns_EF!$B$12)</f>
        <v>8886.81</v>
      </c>
      <c r="J3085" s="13">
        <f>IF(D3085="ZZ",Brick_Kilns_EF!$E$5*(0.75),Brick_Kilns_EF!$E$5)</f>
        <v>7.2749999999999985E-3</v>
      </c>
      <c r="K3085" s="13">
        <f t="shared" si="193"/>
        <v>64.651542749999976</v>
      </c>
      <c r="L3085" s="13">
        <f>IF(D3085="ZZ",Brick_Kilns_EF!$E$2*(0.75),Brick_Kilns_EF!$E$2)</f>
        <v>5.0999999999999995E-3</v>
      </c>
      <c r="M3085" s="13">
        <f t="shared" si="192"/>
        <v>45.32273099999999</v>
      </c>
      <c r="N3085" s="13">
        <f>IF(D3085="ZZ",Brick_Kilns_EF!$E$3*(0.75),Brick_Kilns_EF!$E$3)</f>
        <v>3.4499999999999999E-3</v>
      </c>
      <c r="O3085" s="13">
        <f t="shared" si="194"/>
        <v>30.659494499999997</v>
      </c>
      <c r="P3085" s="13">
        <f>IF(D3085="ZZ",Brick_Kilns_EF!$E$4*(0.75),Brick_Kilns_EF!$E$4)</f>
        <v>3.5250000000000004E-3</v>
      </c>
      <c r="Q3085" s="13">
        <f t="shared" si="195"/>
        <v>31.326005250000001</v>
      </c>
    </row>
    <row r="3086" spans="1:17">
      <c r="A3086" s="13" t="s">
        <v>3097</v>
      </c>
      <c r="B3086" s="13">
        <v>23.659377339999999</v>
      </c>
      <c r="C3086" s="13">
        <v>89.958348779999994</v>
      </c>
      <c r="D3086" s="13" t="s">
        <v>2219</v>
      </c>
      <c r="E3086" s="13" t="s">
        <v>4927</v>
      </c>
      <c r="F3086" s="13" t="s">
        <v>7</v>
      </c>
      <c r="G3086" s="13" t="s">
        <v>4802</v>
      </c>
      <c r="H3086" s="13" t="s">
        <v>4816</v>
      </c>
      <c r="I3086" s="13">
        <f>(Brick_Kilns_EF!$B$13*Brick_Kilns_EF!$B$11*Brick_Kilns_EF!$B$12)</f>
        <v>8886.81</v>
      </c>
      <c r="J3086" s="13">
        <f>IF(D3086="ZZ",Brick_Kilns_EF!$E$5*(0.75),Brick_Kilns_EF!$E$5)</f>
        <v>7.2749999999999985E-3</v>
      </c>
      <c r="K3086" s="13">
        <f t="shared" si="193"/>
        <v>64.651542749999976</v>
      </c>
      <c r="L3086" s="13">
        <f>IF(D3086="ZZ",Brick_Kilns_EF!$E$2*(0.75),Brick_Kilns_EF!$E$2)</f>
        <v>5.0999999999999995E-3</v>
      </c>
      <c r="M3086" s="13">
        <f t="shared" si="192"/>
        <v>45.32273099999999</v>
      </c>
      <c r="N3086" s="13">
        <f>IF(D3086="ZZ",Brick_Kilns_EF!$E$3*(0.75),Brick_Kilns_EF!$E$3)</f>
        <v>3.4499999999999999E-3</v>
      </c>
      <c r="O3086" s="13">
        <f t="shared" si="194"/>
        <v>30.659494499999997</v>
      </c>
      <c r="P3086" s="13">
        <f>IF(D3086="ZZ",Brick_Kilns_EF!$E$4*(0.75),Brick_Kilns_EF!$E$4)</f>
        <v>3.5250000000000004E-3</v>
      </c>
      <c r="Q3086" s="13">
        <f t="shared" si="195"/>
        <v>31.326005250000001</v>
      </c>
    </row>
    <row r="3087" spans="1:17">
      <c r="A3087" s="13" t="s">
        <v>3098</v>
      </c>
      <c r="B3087" s="13">
        <v>24.77555469</v>
      </c>
      <c r="C3087" s="13">
        <v>89.404579010000006</v>
      </c>
      <c r="D3087" s="13" t="s">
        <v>2219</v>
      </c>
      <c r="E3087" s="13" t="s">
        <v>4927</v>
      </c>
      <c r="F3087" s="13" t="s">
        <v>42</v>
      </c>
      <c r="G3087" s="13" t="s">
        <v>4802</v>
      </c>
      <c r="H3087" s="13" t="s">
        <v>4816</v>
      </c>
      <c r="I3087" s="13">
        <f>(Brick_Kilns_EF!$B$13*Brick_Kilns_EF!$B$11*Brick_Kilns_EF!$B$12)</f>
        <v>8886.81</v>
      </c>
      <c r="J3087" s="13">
        <f>IF(D3087="ZZ",Brick_Kilns_EF!$E$5*(0.75),Brick_Kilns_EF!$E$5)</f>
        <v>7.2749999999999985E-3</v>
      </c>
      <c r="K3087" s="13">
        <f t="shared" si="193"/>
        <v>64.651542749999976</v>
      </c>
      <c r="L3087" s="13">
        <f>IF(D3087="ZZ",Brick_Kilns_EF!$E$2*(0.75),Brick_Kilns_EF!$E$2)</f>
        <v>5.0999999999999995E-3</v>
      </c>
      <c r="M3087" s="13">
        <f t="shared" si="192"/>
        <v>45.32273099999999</v>
      </c>
      <c r="N3087" s="13">
        <f>IF(D3087="ZZ",Brick_Kilns_EF!$E$3*(0.75),Brick_Kilns_EF!$E$3)</f>
        <v>3.4499999999999999E-3</v>
      </c>
      <c r="O3087" s="13">
        <f t="shared" si="194"/>
        <v>30.659494499999997</v>
      </c>
      <c r="P3087" s="13">
        <f>IF(D3087="ZZ",Brick_Kilns_EF!$E$4*(0.75),Brick_Kilns_EF!$E$4)</f>
        <v>3.5250000000000004E-3</v>
      </c>
      <c r="Q3087" s="13">
        <f t="shared" si="195"/>
        <v>31.326005250000001</v>
      </c>
    </row>
    <row r="3088" spans="1:17">
      <c r="A3088" s="13" t="s">
        <v>3099</v>
      </c>
      <c r="B3088" s="13">
        <v>24.77216937</v>
      </c>
      <c r="C3088" s="13">
        <v>89.403509380000003</v>
      </c>
      <c r="D3088" s="13" t="s">
        <v>2219</v>
      </c>
      <c r="E3088" s="13" t="s">
        <v>4927</v>
      </c>
      <c r="F3088" s="13" t="s">
        <v>42</v>
      </c>
      <c r="G3088" s="13" t="s">
        <v>4802</v>
      </c>
      <c r="H3088" s="13" t="s">
        <v>4816</v>
      </c>
      <c r="I3088" s="13">
        <f>(Brick_Kilns_EF!$B$13*Brick_Kilns_EF!$B$11*Brick_Kilns_EF!$B$12)</f>
        <v>8886.81</v>
      </c>
      <c r="J3088" s="13">
        <f>IF(D3088="ZZ",Brick_Kilns_EF!$E$5*(0.75),Brick_Kilns_EF!$E$5)</f>
        <v>7.2749999999999985E-3</v>
      </c>
      <c r="K3088" s="13">
        <f t="shared" si="193"/>
        <v>64.651542749999976</v>
      </c>
      <c r="L3088" s="13">
        <f>IF(D3088="ZZ",Brick_Kilns_EF!$E$2*(0.75),Brick_Kilns_EF!$E$2)</f>
        <v>5.0999999999999995E-3</v>
      </c>
      <c r="M3088" s="13">
        <f t="shared" si="192"/>
        <v>45.32273099999999</v>
      </c>
      <c r="N3088" s="13">
        <f>IF(D3088="ZZ",Brick_Kilns_EF!$E$3*(0.75),Brick_Kilns_EF!$E$3)</f>
        <v>3.4499999999999999E-3</v>
      </c>
      <c r="O3088" s="13">
        <f t="shared" si="194"/>
        <v>30.659494499999997</v>
      </c>
      <c r="P3088" s="13">
        <f>IF(D3088="ZZ",Brick_Kilns_EF!$E$4*(0.75),Brick_Kilns_EF!$E$4)</f>
        <v>3.5250000000000004E-3</v>
      </c>
      <c r="Q3088" s="13">
        <f t="shared" si="195"/>
        <v>31.326005250000001</v>
      </c>
    </row>
    <row r="3089" spans="1:17">
      <c r="A3089" s="13" t="s">
        <v>3100</v>
      </c>
      <c r="B3089" s="13">
        <v>24.775413830000002</v>
      </c>
      <c r="C3089" s="13">
        <v>89.403584629999997</v>
      </c>
      <c r="D3089" s="13" t="s">
        <v>2219</v>
      </c>
      <c r="E3089" s="13" t="s">
        <v>4927</v>
      </c>
      <c r="F3089" s="13" t="s">
        <v>42</v>
      </c>
      <c r="G3089" s="13" t="s">
        <v>4802</v>
      </c>
      <c r="H3089" s="13" t="s">
        <v>4816</v>
      </c>
      <c r="I3089" s="13">
        <f>(Brick_Kilns_EF!$B$13*Brick_Kilns_EF!$B$11*Brick_Kilns_EF!$B$12)</f>
        <v>8886.81</v>
      </c>
      <c r="J3089" s="13">
        <f>IF(D3089="ZZ",Brick_Kilns_EF!$E$5*(0.75),Brick_Kilns_EF!$E$5)</f>
        <v>7.2749999999999985E-3</v>
      </c>
      <c r="K3089" s="13">
        <f t="shared" si="193"/>
        <v>64.651542749999976</v>
      </c>
      <c r="L3089" s="13">
        <f>IF(D3089="ZZ",Brick_Kilns_EF!$E$2*(0.75),Brick_Kilns_EF!$E$2)</f>
        <v>5.0999999999999995E-3</v>
      </c>
      <c r="M3089" s="13">
        <f t="shared" si="192"/>
        <v>45.32273099999999</v>
      </c>
      <c r="N3089" s="13">
        <f>IF(D3089="ZZ",Brick_Kilns_EF!$E$3*(0.75),Brick_Kilns_EF!$E$3)</f>
        <v>3.4499999999999999E-3</v>
      </c>
      <c r="O3089" s="13">
        <f t="shared" si="194"/>
        <v>30.659494499999997</v>
      </c>
      <c r="P3089" s="13">
        <f>IF(D3089="ZZ",Brick_Kilns_EF!$E$4*(0.75),Brick_Kilns_EF!$E$4)</f>
        <v>3.5250000000000004E-3</v>
      </c>
      <c r="Q3089" s="13">
        <f t="shared" si="195"/>
        <v>31.326005250000001</v>
      </c>
    </row>
    <row r="3090" spans="1:17">
      <c r="A3090" s="13" t="s">
        <v>3101</v>
      </c>
      <c r="B3090" s="13">
        <v>23.387987079999998</v>
      </c>
      <c r="C3090" s="13">
        <v>89.724413179999999</v>
      </c>
      <c r="D3090" s="13" t="s">
        <v>2219</v>
      </c>
      <c r="E3090" s="13" t="s">
        <v>4927</v>
      </c>
      <c r="F3090" s="13" t="s">
        <v>7</v>
      </c>
      <c r="G3090" s="13" t="s">
        <v>4802</v>
      </c>
      <c r="H3090" s="13" t="s">
        <v>4816</v>
      </c>
      <c r="I3090" s="13">
        <f>(Brick_Kilns_EF!$B$13*Brick_Kilns_EF!$B$11*Brick_Kilns_EF!$B$12)</f>
        <v>8886.81</v>
      </c>
      <c r="J3090" s="13">
        <f>IF(D3090="ZZ",Brick_Kilns_EF!$E$5*(0.75),Brick_Kilns_EF!$E$5)</f>
        <v>7.2749999999999985E-3</v>
      </c>
      <c r="K3090" s="13">
        <f t="shared" si="193"/>
        <v>64.651542749999976</v>
      </c>
      <c r="L3090" s="13">
        <f>IF(D3090="ZZ",Brick_Kilns_EF!$E$2*(0.75),Brick_Kilns_EF!$E$2)</f>
        <v>5.0999999999999995E-3</v>
      </c>
      <c r="M3090" s="13">
        <f t="shared" si="192"/>
        <v>45.32273099999999</v>
      </c>
      <c r="N3090" s="13">
        <f>IF(D3090="ZZ",Brick_Kilns_EF!$E$3*(0.75),Brick_Kilns_EF!$E$3)</f>
        <v>3.4499999999999999E-3</v>
      </c>
      <c r="O3090" s="13">
        <f t="shared" si="194"/>
        <v>30.659494499999997</v>
      </c>
      <c r="P3090" s="13">
        <f>IF(D3090="ZZ",Brick_Kilns_EF!$E$4*(0.75),Brick_Kilns_EF!$E$4)</f>
        <v>3.5250000000000004E-3</v>
      </c>
      <c r="Q3090" s="13">
        <f t="shared" si="195"/>
        <v>31.326005250000001</v>
      </c>
    </row>
    <row r="3091" spans="1:17">
      <c r="A3091" s="13" t="s">
        <v>3102</v>
      </c>
      <c r="B3091" s="13">
        <v>23.62438015</v>
      </c>
      <c r="C3091" s="13">
        <v>89.850828730000003</v>
      </c>
      <c r="D3091" s="13" t="s">
        <v>2219</v>
      </c>
      <c r="E3091" s="13" t="s">
        <v>4927</v>
      </c>
      <c r="F3091" s="13" t="s">
        <v>7</v>
      </c>
      <c r="G3091" s="13" t="s">
        <v>4802</v>
      </c>
      <c r="H3091" s="13" t="s">
        <v>4816</v>
      </c>
      <c r="I3091" s="13">
        <f>(Brick_Kilns_EF!$B$13*Brick_Kilns_EF!$B$11*Brick_Kilns_EF!$B$12)</f>
        <v>8886.81</v>
      </c>
      <c r="J3091" s="13">
        <f>IF(D3091="ZZ",Brick_Kilns_EF!$E$5*(0.75),Brick_Kilns_EF!$E$5)</f>
        <v>7.2749999999999985E-3</v>
      </c>
      <c r="K3091" s="13">
        <f t="shared" si="193"/>
        <v>64.651542749999976</v>
      </c>
      <c r="L3091" s="13">
        <f>IF(D3091="ZZ",Brick_Kilns_EF!$E$2*(0.75),Brick_Kilns_EF!$E$2)</f>
        <v>5.0999999999999995E-3</v>
      </c>
      <c r="M3091" s="13">
        <f t="shared" si="192"/>
        <v>45.32273099999999</v>
      </c>
      <c r="N3091" s="13">
        <f>IF(D3091="ZZ",Brick_Kilns_EF!$E$3*(0.75),Brick_Kilns_EF!$E$3)</f>
        <v>3.4499999999999999E-3</v>
      </c>
      <c r="O3091" s="13">
        <f t="shared" si="194"/>
        <v>30.659494499999997</v>
      </c>
      <c r="P3091" s="13">
        <f>IF(D3091="ZZ",Brick_Kilns_EF!$E$4*(0.75),Brick_Kilns_EF!$E$4)</f>
        <v>3.5250000000000004E-3</v>
      </c>
      <c r="Q3091" s="13">
        <f t="shared" si="195"/>
        <v>31.326005250000001</v>
      </c>
    </row>
    <row r="3092" spans="1:17">
      <c r="A3092" s="13" t="s">
        <v>3103</v>
      </c>
      <c r="B3092" s="13">
        <v>23.623891839999999</v>
      </c>
      <c r="C3092" s="13">
        <v>89.856085480000004</v>
      </c>
      <c r="D3092" s="13" t="s">
        <v>2219</v>
      </c>
      <c r="E3092" s="13" t="s">
        <v>4927</v>
      </c>
      <c r="F3092" s="13" t="s">
        <v>7</v>
      </c>
      <c r="G3092" s="13" t="s">
        <v>4802</v>
      </c>
      <c r="H3092" s="13" t="s">
        <v>4816</v>
      </c>
      <c r="I3092" s="13">
        <f>(Brick_Kilns_EF!$B$13*Brick_Kilns_EF!$B$11*Brick_Kilns_EF!$B$12)</f>
        <v>8886.81</v>
      </c>
      <c r="J3092" s="13">
        <f>IF(D3092="ZZ",Brick_Kilns_EF!$E$5*(0.75),Brick_Kilns_EF!$E$5)</f>
        <v>7.2749999999999985E-3</v>
      </c>
      <c r="K3092" s="13">
        <f t="shared" si="193"/>
        <v>64.651542749999976</v>
      </c>
      <c r="L3092" s="13">
        <f>IF(D3092="ZZ",Brick_Kilns_EF!$E$2*(0.75),Brick_Kilns_EF!$E$2)</f>
        <v>5.0999999999999995E-3</v>
      </c>
      <c r="M3092" s="13">
        <f t="shared" si="192"/>
        <v>45.32273099999999</v>
      </c>
      <c r="N3092" s="13">
        <f>IF(D3092="ZZ",Brick_Kilns_EF!$E$3*(0.75),Brick_Kilns_EF!$E$3)</f>
        <v>3.4499999999999999E-3</v>
      </c>
      <c r="O3092" s="13">
        <f t="shared" si="194"/>
        <v>30.659494499999997</v>
      </c>
      <c r="P3092" s="13">
        <f>IF(D3092="ZZ",Brick_Kilns_EF!$E$4*(0.75),Brick_Kilns_EF!$E$4)</f>
        <v>3.5250000000000004E-3</v>
      </c>
      <c r="Q3092" s="13">
        <f t="shared" si="195"/>
        <v>31.326005250000001</v>
      </c>
    </row>
    <row r="3093" spans="1:17">
      <c r="A3093" s="13" t="s">
        <v>3104</v>
      </c>
      <c r="B3093" s="13">
        <v>23.624624310000002</v>
      </c>
      <c r="C3093" s="13">
        <v>89.854897609999995</v>
      </c>
      <c r="D3093" s="13" t="s">
        <v>2219</v>
      </c>
      <c r="E3093" s="13" t="s">
        <v>4927</v>
      </c>
      <c r="F3093" s="13" t="s">
        <v>7</v>
      </c>
      <c r="G3093" s="13" t="s">
        <v>4802</v>
      </c>
      <c r="H3093" s="13" t="s">
        <v>4816</v>
      </c>
      <c r="I3093" s="13">
        <f>(Brick_Kilns_EF!$B$13*Brick_Kilns_EF!$B$11*Brick_Kilns_EF!$B$12)</f>
        <v>8886.81</v>
      </c>
      <c r="J3093" s="13">
        <f>IF(D3093="ZZ",Brick_Kilns_EF!$E$5*(0.75),Brick_Kilns_EF!$E$5)</f>
        <v>7.2749999999999985E-3</v>
      </c>
      <c r="K3093" s="13">
        <f t="shared" si="193"/>
        <v>64.651542749999976</v>
      </c>
      <c r="L3093" s="13">
        <f>IF(D3093="ZZ",Brick_Kilns_EF!$E$2*(0.75),Brick_Kilns_EF!$E$2)</f>
        <v>5.0999999999999995E-3</v>
      </c>
      <c r="M3093" s="13">
        <f t="shared" si="192"/>
        <v>45.32273099999999</v>
      </c>
      <c r="N3093" s="13">
        <f>IF(D3093="ZZ",Brick_Kilns_EF!$E$3*(0.75),Brick_Kilns_EF!$E$3)</f>
        <v>3.4499999999999999E-3</v>
      </c>
      <c r="O3093" s="13">
        <f t="shared" si="194"/>
        <v>30.659494499999997</v>
      </c>
      <c r="P3093" s="13">
        <f>IF(D3093="ZZ",Brick_Kilns_EF!$E$4*(0.75),Brick_Kilns_EF!$E$4)</f>
        <v>3.5250000000000004E-3</v>
      </c>
      <c r="Q3093" s="13">
        <f t="shared" si="195"/>
        <v>31.326005250000001</v>
      </c>
    </row>
    <row r="3094" spans="1:17">
      <c r="A3094" s="13" t="s">
        <v>3105</v>
      </c>
      <c r="B3094" s="13">
        <v>23.577793969999998</v>
      </c>
      <c r="C3094" s="13">
        <v>89.130495460000006</v>
      </c>
      <c r="D3094" s="13" t="s">
        <v>2219</v>
      </c>
      <c r="E3094" s="13" t="s">
        <v>4927</v>
      </c>
      <c r="F3094" s="13" t="s">
        <v>9</v>
      </c>
      <c r="G3094" s="13" t="s">
        <v>4802</v>
      </c>
      <c r="H3094" s="13" t="s">
        <v>4816</v>
      </c>
      <c r="I3094" s="13">
        <f>(Brick_Kilns_EF!$B$13*Brick_Kilns_EF!$B$11*Brick_Kilns_EF!$B$12)</f>
        <v>8886.81</v>
      </c>
      <c r="J3094" s="13">
        <f>IF(D3094="ZZ",Brick_Kilns_EF!$E$5*(0.75),Brick_Kilns_EF!$E$5)</f>
        <v>7.2749999999999985E-3</v>
      </c>
      <c r="K3094" s="13">
        <f t="shared" si="193"/>
        <v>64.651542749999976</v>
      </c>
      <c r="L3094" s="13">
        <f>IF(D3094="ZZ",Brick_Kilns_EF!$E$2*(0.75),Brick_Kilns_EF!$E$2)</f>
        <v>5.0999999999999995E-3</v>
      </c>
      <c r="M3094" s="13">
        <f t="shared" si="192"/>
        <v>45.32273099999999</v>
      </c>
      <c r="N3094" s="13">
        <f>IF(D3094="ZZ",Brick_Kilns_EF!$E$3*(0.75),Brick_Kilns_EF!$E$3)</f>
        <v>3.4499999999999999E-3</v>
      </c>
      <c r="O3094" s="13">
        <f t="shared" si="194"/>
        <v>30.659494499999997</v>
      </c>
      <c r="P3094" s="13">
        <f>IF(D3094="ZZ",Brick_Kilns_EF!$E$4*(0.75),Brick_Kilns_EF!$E$4)</f>
        <v>3.5250000000000004E-3</v>
      </c>
      <c r="Q3094" s="13">
        <f t="shared" si="195"/>
        <v>31.326005250000001</v>
      </c>
    </row>
    <row r="3095" spans="1:17">
      <c r="A3095" s="13" t="s">
        <v>3106</v>
      </c>
      <c r="B3095" s="13">
        <v>24.8873581</v>
      </c>
      <c r="C3095" s="13">
        <v>89.207054920000004</v>
      </c>
      <c r="D3095" s="13" t="s">
        <v>2219</v>
      </c>
      <c r="E3095" s="13" t="s">
        <v>4927</v>
      </c>
      <c r="F3095" s="13" t="s">
        <v>42</v>
      </c>
      <c r="G3095" s="13" t="s">
        <v>4802</v>
      </c>
      <c r="H3095" s="13" t="s">
        <v>4816</v>
      </c>
      <c r="I3095" s="13">
        <f>(Brick_Kilns_EF!$B$13*Brick_Kilns_EF!$B$11*Brick_Kilns_EF!$B$12)</f>
        <v>8886.81</v>
      </c>
      <c r="J3095" s="13">
        <f>IF(D3095="ZZ",Brick_Kilns_EF!$E$5*(0.75),Brick_Kilns_EF!$E$5)</f>
        <v>7.2749999999999985E-3</v>
      </c>
      <c r="K3095" s="13">
        <f t="shared" si="193"/>
        <v>64.651542749999976</v>
      </c>
      <c r="L3095" s="13">
        <f>IF(D3095="ZZ",Brick_Kilns_EF!$E$2*(0.75),Brick_Kilns_EF!$E$2)</f>
        <v>5.0999999999999995E-3</v>
      </c>
      <c r="M3095" s="13">
        <f t="shared" si="192"/>
        <v>45.32273099999999</v>
      </c>
      <c r="N3095" s="13">
        <f>IF(D3095="ZZ",Brick_Kilns_EF!$E$3*(0.75),Brick_Kilns_EF!$E$3)</f>
        <v>3.4499999999999999E-3</v>
      </c>
      <c r="O3095" s="13">
        <f t="shared" si="194"/>
        <v>30.659494499999997</v>
      </c>
      <c r="P3095" s="13">
        <f>IF(D3095="ZZ",Brick_Kilns_EF!$E$4*(0.75),Brick_Kilns_EF!$E$4)</f>
        <v>3.5250000000000004E-3</v>
      </c>
      <c r="Q3095" s="13">
        <f t="shared" si="195"/>
        <v>31.326005250000001</v>
      </c>
    </row>
    <row r="3096" spans="1:17">
      <c r="A3096" s="13" t="s">
        <v>3107</v>
      </c>
      <c r="B3096" s="13">
        <v>23.8158146</v>
      </c>
      <c r="C3096" s="13">
        <v>90.041805299999993</v>
      </c>
      <c r="D3096" s="13" t="s">
        <v>2219</v>
      </c>
      <c r="E3096" s="13" t="s">
        <v>4927</v>
      </c>
      <c r="F3096" s="13" t="s">
        <v>7</v>
      </c>
      <c r="G3096" s="13" t="s">
        <v>4802</v>
      </c>
      <c r="H3096" s="13" t="s">
        <v>4816</v>
      </c>
      <c r="I3096" s="13">
        <f>(Brick_Kilns_EF!$B$13*Brick_Kilns_EF!$B$11*Brick_Kilns_EF!$B$12)</f>
        <v>8886.81</v>
      </c>
      <c r="J3096" s="13">
        <f>IF(D3096="ZZ",Brick_Kilns_EF!$E$5*(0.75),Brick_Kilns_EF!$E$5)</f>
        <v>7.2749999999999985E-3</v>
      </c>
      <c r="K3096" s="13">
        <f t="shared" si="193"/>
        <v>64.651542749999976</v>
      </c>
      <c r="L3096" s="13">
        <f>IF(D3096="ZZ",Brick_Kilns_EF!$E$2*(0.75),Brick_Kilns_EF!$E$2)</f>
        <v>5.0999999999999995E-3</v>
      </c>
      <c r="M3096" s="13">
        <f t="shared" si="192"/>
        <v>45.32273099999999</v>
      </c>
      <c r="N3096" s="13">
        <f>IF(D3096="ZZ",Brick_Kilns_EF!$E$3*(0.75),Brick_Kilns_EF!$E$3)</f>
        <v>3.4499999999999999E-3</v>
      </c>
      <c r="O3096" s="13">
        <f t="shared" si="194"/>
        <v>30.659494499999997</v>
      </c>
      <c r="P3096" s="13">
        <f>IF(D3096="ZZ",Brick_Kilns_EF!$E$4*(0.75),Brick_Kilns_EF!$E$4)</f>
        <v>3.5250000000000004E-3</v>
      </c>
      <c r="Q3096" s="13">
        <f t="shared" si="195"/>
        <v>31.326005250000001</v>
      </c>
    </row>
    <row r="3097" spans="1:17">
      <c r="A3097" s="13" t="s">
        <v>3108</v>
      </c>
      <c r="B3097" s="13">
        <v>23.81725136</v>
      </c>
      <c r="C3097" s="13">
        <v>90.043165169999995</v>
      </c>
      <c r="D3097" s="13" t="s">
        <v>2219</v>
      </c>
      <c r="E3097" s="13" t="s">
        <v>4927</v>
      </c>
      <c r="F3097" s="13" t="s">
        <v>7</v>
      </c>
      <c r="G3097" s="13" t="s">
        <v>4802</v>
      </c>
      <c r="H3097" s="13" t="s">
        <v>4816</v>
      </c>
      <c r="I3097" s="13">
        <f>(Brick_Kilns_EF!$B$13*Brick_Kilns_EF!$B$11*Brick_Kilns_EF!$B$12)</f>
        <v>8886.81</v>
      </c>
      <c r="J3097" s="13">
        <f>IF(D3097="ZZ",Brick_Kilns_EF!$E$5*(0.75),Brick_Kilns_EF!$E$5)</f>
        <v>7.2749999999999985E-3</v>
      </c>
      <c r="K3097" s="13">
        <f t="shared" si="193"/>
        <v>64.651542749999976</v>
      </c>
      <c r="L3097" s="13">
        <f>IF(D3097="ZZ",Brick_Kilns_EF!$E$2*(0.75),Brick_Kilns_EF!$E$2)</f>
        <v>5.0999999999999995E-3</v>
      </c>
      <c r="M3097" s="13">
        <f t="shared" si="192"/>
        <v>45.32273099999999</v>
      </c>
      <c r="N3097" s="13">
        <f>IF(D3097="ZZ",Brick_Kilns_EF!$E$3*(0.75),Brick_Kilns_EF!$E$3)</f>
        <v>3.4499999999999999E-3</v>
      </c>
      <c r="O3097" s="13">
        <f t="shared" si="194"/>
        <v>30.659494499999997</v>
      </c>
      <c r="P3097" s="13">
        <f>IF(D3097="ZZ",Brick_Kilns_EF!$E$4*(0.75),Brick_Kilns_EF!$E$4)</f>
        <v>3.5250000000000004E-3</v>
      </c>
      <c r="Q3097" s="13">
        <f t="shared" si="195"/>
        <v>31.326005250000001</v>
      </c>
    </row>
    <row r="3098" spans="1:17">
      <c r="A3098" s="13" t="s">
        <v>3109</v>
      </c>
      <c r="B3098" s="13">
        <v>23.67652489</v>
      </c>
      <c r="C3098" s="13">
        <v>90.434293729999993</v>
      </c>
      <c r="D3098" s="13" t="s">
        <v>2219</v>
      </c>
      <c r="E3098" s="13" t="s">
        <v>4927</v>
      </c>
      <c r="F3098" s="13" t="s">
        <v>7</v>
      </c>
      <c r="G3098" s="13" t="s">
        <v>4802</v>
      </c>
      <c r="H3098" s="13" t="s">
        <v>4816</v>
      </c>
      <c r="I3098" s="13">
        <f>(Brick_Kilns_EF!$B$13*Brick_Kilns_EF!$B$11*Brick_Kilns_EF!$B$12)</f>
        <v>8886.81</v>
      </c>
      <c r="J3098" s="13">
        <f>IF(D3098="ZZ",Brick_Kilns_EF!$E$5*(0.75),Brick_Kilns_EF!$E$5)</f>
        <v>7.2749999999999985E-3</v>
      </c>
      <c r="K3098" s="13">
        <f t="shared" si="193"/>
        <v>64.651542749999976</v>
      </c>
      <c r="L3098" s="13">
        <f>IF(D3098="ZZ",Brick_Kilns_EF!$E$2*(0.75),Brick_Kilns_EF!$E$2)</f>
        <v>5.0999999999999995E-3</v>
      </c>
      <c r="M3098" s="13">
        <f t="shared" si="192"/>
        <v>45.32273099999999</v>
      </c>
      <c r="N3098" s="13">
        <f>IF(D3098="ZZ",Brick_Kilns_EF!$E$3*(0.75),Brick_Kilns_EF!$E$3)</f>
        <v>3.4499999999999999E-3</v>
      </c>
      <c r="O3098" s="13">
        <f t="shared" si="194"/>
        <v>30.659494499999997</v>
      </c>
      <c r="P3098" s="13">
        <f>IF(D3098="ZZ",Brick_Kilns_EF!$E$4*(0.75),Brick_Kilns_EF!$E$4)</f>
        <v>3.5250000000000004E-3</v>
      </c>
      <c r="Q3098" s="13">
        <f t="shared" si="195"/>
        <v>31.326005250000001</v>
      </c>
    </row>
    <row r="3099" spans="1:17">
      <c r="A3099" s="13" t="s">
        <v>3110</v>
      </c>
      <c r="B3099" s="13">
        <v>23.756048660000001</v>
      </c>
      <c r="C3099" s="13">
        <v>89.597667599999994</v>
      </c>
      <c r="D3099" s="13" t="s">
        <v>2219</v>
      </c>
      <c r="E3099" s="13" t="s">
        <v>4927</v>
      </c>
      <c r="F3099" s="13" t="s">
        <v>7</v>
      </c>
      <c r="G3099" s="13" t="s">
        <v>4802</v>
      </c>
      <c r="H3099" s="13" t="s">
        <v>4816</v>
      </c>
      <c r="I3099" s="13">
        <f>(Brick_Kilns_EF!$B$13*Brick_Kilns_EF!$B$11*Brick_Kilns_EF!$B$12)</f>
        <v>8886.81</v>
      </c>
      <c r="J3099" s="13">
        <f>IF(D3099="ZZ",Brick_Kilns_EF!$E$5*(0.75),Brick_Kilns_EF!$E$5)</f>
        <v>7.2749999999999985E-3</v>
      </c>
      <c r="K3099" s="13">
        <f t="shared" si="193"/>
        <v>64.651542749999976</v>
      </c>
      <c r="L3099" s="13">
        <f>IF(D3099="ZZ",Brick_Kilns_EF!$E$2*(0.75),Brick_Kilns_EF!$E$2)</f>
        <v>5.0999999999999995E-3</v>
      </c>
      <c r="M3099" s="13">
        <f t="shared" si="192"/>
        <v>45.32273099999999</v>
      </c>
      <c r="N3099" s="13">
        <f>IF(D3099="ZZ",Brick_Kilns_EF!$E$3*(0.75),Brick_Kilns_EF!$E$3)</f>
        <v>3.4499999999999999E-3</v>
      </c>
      <c r="O3099" s="13">
        <f t="shared" si="194"/>
        <v>30.659494499999997</v>
      </c>
      <c r="P3099" s="13">
        <f>IF(D3099="ZZ",Brick_Kilns_EF!$E$4*(0.75),Brick_Kilns_EF!$E$4)</f>
        <v>3.5250000000000004E-3</v>
      </c>
      <c r="Q3099" s="13">
        <f t="shared" si="195"/>
        <v>31.326005250000001</v>
      </c>
    </row>
    <row r="3100" spans="1:17">
      <c r="A3100" s="13" t="s">
        <v>3111</v>
      </c>
      <c r="B3100" s="13">
        <v>23.386474669999998</v>
      </c>
      <c r="C3100" s="13">
        <v>89.136601490000004</v>
      </c>
      <c r="D3100" s="13" t="s">
        <v>2219</v>
      </c>
      <c r="E3100" s="13" t="s">
        <v>4927</v>
      </c>
      <c r="F3100" s="13" t="s">
        <v>9</v>
      </c>
      <c r="G3100" s="13" t="s">
        <v>4802</v>
      </c>
      <c r="H3100" s="13" t="s">
        <v>4816</v>
      </c>
      <c r="I3100" s="13">
        <f>(Brick_Kilns_EF!$B$13*Brick_Kilns_EF!$B$11*Brick_Kilns_EF!$B$12)</f>
        <v>8886.81</v>
      </c>
      <c r="J3100" s="13">
        <f>IF(D3100="ZZ",Brick_Kilns_EF!$E$5*(0.75),Brick_Kilns_EF!$E$5)</f>
        <v>7.2749999999999985E-3</v>
      </c>
      <c r="K3100" s="13">
        <f t="shared" si="193"/>
        <v>64.651542749999976</v>
      </c>
      <c r="L3100" s="13">
        <f>IF(D3100="ZZ",Brick_Kilns_EF!$E$2*(0.75),Brick_Kilns_EF!$E$2)</f>
        <v>5.0999999999999995E-3</v>
      </c>
      <c r="M3100" s="13">
        <f t="shared" si="192"/>
        <v>45.32273099999999</v>
      </c>
      <c r="N3100" s="13">
        <f>IF(D3100="ZZ",Brick_Kilns_EF!$E$3*(0.75),Brick_Kilns_EF!$E$3)</f>
        <v>3.4499999999999999E-3</v>
      </c>
      <c r="O3100" s="13">
        <f t="shared" si="194"/>
        <v>30.659494499999997</v>
      </c>
      <c r="P3100" s="13">
        <f>IF(D3100="ZZ",Brick_Kilns_EF!$E$4*(0.75),Brick_Kilns_EF!$E$4)</f>
        <v>3.5250000000000004E-3</v>
      </c>
      <c r="Q3100" s="13">
        <f t="shared" si="195"/>
        <v>31.326005250000001</v>
      </c>
    </row>
    <row r="3101" spans="1:17">
      <c r="A3101" s="13" t="s">
        <v>3112</v>
      </c>
      <c r="B3101" s="13">
        <v>23.610498759999999</v>
      </c>
      <c r="C3101" s="13">
        <v>89.46992779</v>
      </c>
      <c r="D3101" s="13" t="s">
        <v>2219</v>
      </c>
      <c r="E3101" s="13" t="s">
        <v>4927</v>
      </c>
      <c r="F3101" s="13" t="s">
        <v>9</v>
      </c>
      <c r="G3101" s="13" t="s">
        <v>4802</v>
      </c>
      <c r="H3101" s="13" t="s">
        <v>4816</v>
      </c>
      <c r="I3101" s="13">
        <f>(Brick_Kilns_EF!$B$13*Brick_Kilns_EF!$B$11*Brick_Kilns_EF!$B$12)</f>
        <v>8886.81</v>
      </c>
      <c r="J3101" s="13">
        <f>IF(D3101="ZZ",Brick_Kilns_EF!$E$5*(0.75),Brick_Kilns_EF!$E$5)</f>
        <v>7.2749999999999985E-3</v>
      </c>
      <c r="K3101" s="13">
        <f t="shared" si="193"/>
        <v>64.651542749999976</v>
      </c>
      <c r="L3101" s="13">
        <f>IF(D3101="ZZ",Brick_Kilns_EF!$E$2*(0.75),Brick_Kilns_EF!$E$2)</f>
        <v>5.0999999999999995E-3</v>
      </c>
      <c r="M3101" s="13">
        <f t="shared" si="192"/>
        <v>45.32273099999999</v>
      </c>
      <c r="N3101" s="13">
        <f>IF(D3101="ZZ",Brick_Kilns_EF!$E$3*(0.75),Brick_Kilns_EF!$E$3)</f>
        <v>3.4499999999999999E-3</v>
      </c>
      <c r="O3101" s="13">
        <f t="shared" si="194"/>
        <v>30.659494499999997</v>
      </c>
      <c r="P3101" s="13">
        <f>IF(D3101="ZZ",Brick_Kilns_EF!$E$4*(0.75),Brick_Kilns_EF!$E$4)</f>
        <v>3.5250000000000004E-3</v>
      </c>
      <c r="Q3101" s="13">
        <f t="shared" si="195"/>
        <v>31.326005250000001</v>
      </c>
    </row>
    <row r="3102" spans="1:17">
      <c r="A3102" s="13" t="s">
        <v>3113</v>
      </c>
      <c r="B3102" s="13">
        <v>24.115509230000001</v>
      </c>
      <c r="C3102" s="13">
        <v>90.162629330000001</v>
      </c>
      <c r="D3102" s="13" t="s">
        <v>2219</v>
      </c>
      <c r="E3102" s="13" t="s">
        <v>4927</v>
      </c>
      <c r="F3102" s="13" t="s">
        <v>7</v>
      </c>
      <c r="G3102" s="13" t="s">
        <v>4802</v>
      </c>
      <c r="H3102" s="13" t="s">
        <v>4816</v>
      </c>
      <c r="I3102" s="13">
        <f>(Brick_Kilns_EF!$B$13*Brick_Kilns_EF!$B$11*Brick_Kilns_EF!$B$12)</f>
        <v>8886.81</v>
      </c>
      <c r="J3102" s="13">
        <f>IF(D3102="ZZ",Brick_Kilns_EF!$E$5*(0.75),Brick_Kilns_EF!$E$5)</f>
        <v>7.2749999999999985E-3</v>
      </c>
      <c r="K3102" s="13">
        <f t="shared" si="193"/>
        <v>64.651542749999976</v>
      </c>
      <c r="L3102" s="13">
        <f>IF(D3102="ZZ",Brick_Kilns_EF!$E$2*(0.75),Brick_Kilns_EF!$E$2)</f>
        <v>5.0999999999999995E-3</v>
      </c>
      <c r="M3102" s="13">
        <f t="shared" si="192"/>
        <v>45.32273099999999</v>
      </c>
      <c r="N3102" s="13">
        <f>IF(D3102="ZZ",Brick_Kilns_EF!$E$3*(0.75),Brick_Kilns_EF!$E$3)</f>
        <v>3.4499999999999999E-3</v>
      </c>
      <c r="O3102" s="13">
        <f t="shared" si="194"/>
        <v>30.659494499999997</v>
      </c>
      <c r="P3102" s="13">
        <f>IF(D3102="ZZ",Brick_Kilns_EF!$E$4*(0.75),Brick_Kilns_EF!$E$4)</f>
        <v>3.5250000000000004E-3</v>
      </c>
      <c r="Q3102" s="13">
        <f t="shared" si="195"/>
        <v>31.326005250000001</v>
      </c>
    </row>
    <row r="3103" spans="1:17">
      <c r="A3103" s="13" t="s">
        <v>3114</v>
      </c>
      <c r="B3103" s="13">
        <v>24.11154638</v>
      </c>
      <c r="C3103" s="13">
        <v>90.16750983</v>
      </c>
      <c r="D3103" s="13" t="s">
        <v>2219</v>
      </c>
      <c r="E3103" s="13" t="s">
        <v>4927</v>
      </c>
      <c r="F3103" s="13" t="s">
        <v>7</v>
      </c>
      <c r="G3103" s="13" t="s">
        <v>4802</v>
      </c>
      <c r="H3103" s="13" t="s">
        <v>4816</v>
      </c>
      <c r="I3103" s="13">
        <f>(Brick_Kilns_EF!$B$13*Brick_Kilns_EF!$B$11*Brick_Kilns_EF!$B$12)</f>
        <v>8886.81</v>
      </c>
      <c r="J3103" s="13">
        <f>IF(D3103="ZZ",Brick_Kilns_EF!$E$5*(0.75),Brick_Kilns_EF!$E$5)</f>
        <v>7.2749999999999985E-3</v>
      </c>
      <c r="K3103" s="13">
        <f t="shared" si="193"/>
        <v>64.651542749999976</v>
      </c>
      <c r="L3103" s="13">
        <f>IF(D3103="ZZ",Brick_Kilns_EF!$E$2*(0.75),Brick_Kilns_EF!$E$2)</f>
        <v>5.0999999999999995E-3</v>
      </c>
      <c r="M3103" s="13">
        <f t="shared" si="192"/>
        <v>45.32273099999999</v>
      </c>
      <c r="N3103" s="13">
        <f>IF(D3103="ZZ",Brick_Kilns_EF!$E$3*(0.75),Brick_Kilns_EF!$E$3)</f>
        <v>3.4499999999999999E-3</v>
      </c>
      <c r="O3103" s="13">
        <f t="shared" si="194"/>
        <v>30.659494499999997</v>
      </c>
      <c r="P3103" s="13">
        <f>IF(D3103="ZZ",Brick_Kilns_EF!$E$4*(0.75),Brick_Kilns_EF!$E$4)</f>
        <v>3.5250000000000004E-3</v>
      </c>
      <c r="Q3103" s="13">
        <f t="shared" si="195"/>
        <v>31.326005250000001</v>
      </c>
    </row>
    <row r="3104" spans="1:17">
      <c r="A3104" s="13" t="s">
        <v>3115</v>
      </c>
      <c r="B3104" s="13">
        <v>24.114804929999998</v>
      </c>
      <c r="C3104" s="13">
        <v>90.164435330000003</v>
      </c>
      <c r="D3104" s="13" t="s">
        <v>2219</v>
      </c>
      <c r="E3104" s="13" t="s">
        <v>4927</v>
      </c>
      <c r="F3104" s="13" t="s">
        <v>7</v>
      </c>
      <c r="G3104" s="13" t="s">
        <v>4802</v>
      </c>
      <c r="H3104" s="13" t="s">
        <v>4816</v>
      </c>
      <c r="I3104" s="13">
        <f>(Brick_Kilns_EF!$B$13*Brick_Kilns_EF!$B$11*Brick_Kilns_EF!$B$12)</f>
        <v>8886.81</v>
      </c>
      <c r="J3104" s="13">
        <f>IF(D3104="ZZ",Brick_Kilns_EF!$E$5*(0.75),Brick_Kilns_EF!$E$5)</f>
        <v>7.2749999999999985E-3</v>
      </c>
      <c r="K3104" s="13">
        <f t="shared" si="193"/>
        <v>64.651542749999976</v>
      </c>
      <c r="L3104" s="13">
        <f>IF(D3104="ZZ",Brick_Kilns_EF!$E$2*(0.75),Brick_Kilns_EF!$E$2)</f>
        <v>5.0999999999999995E-3</v>
      </c>
      <c r="M3104" s="13">
        <f t="shared" si="192"/>
        <v>45.32273099999999</v>
      </c>
      <c r="N3104" s="13">
        <f>IF(D3104="ZZ",Brick_Kilns_EF!$E$3*(0.75),Brick_Kilns_EF!$E$3)</f>
        <v>3.4499999999999999E-3</v>
      </c>
      <c r="O3104" s="13">
        <f t="shared" si="194"/>
        <v>30.659494499999997</v>
      </c>
      <c r="P3104" s="13">
        <f>IF(D3104="ZZ",Brick_Kilns_EF!$E$4*(0.75),Brick_Kilns_EF!$E$4)</f>
        <v>3.5250000000000004E-3</v>
      </c>
      <c r="Q3104" s="13">
        <f t="shared" si="195"/>
        <v>31.326005250000001</v>
      </c>
    </row>
    <row r="3105" spans="1:17">
      <c r="A3105" s="13" t="s">
        <v>3116</v>
      </c>
      <c r="B3105" s="13">
        <v>23.533622489999999</v>
      </c>
      <c r="C3105" s="13">
        <v>89.281263870000004</v>
      </c>
      <c r="D3105" s="13" t="s">
        <v>2219</v>
      </c>
      <c r="E3105" s="13" t="s">
        <v>4927</v>
      </c>
      <c r="F3105" s="13" t="s">
        <v>9</v>
      </c>
      <c r="G3105" s="13" t="s">
        <v>4802</v>
      </c>
      <c r="H3105" s="13" t="s">
        <v>4816</v>
      </c>
      <c r="I3105" s="13">
        <f>(Brick_Kilns_EF!$B$13*Brick_Kilns_EF!$B$11*Brick_Kilns_EF!$B$12)</f>
        <v>8886.81</v>
      </c>
      <c r="J3105" s="13">
        <f>IF(D3105="ZZ",Brick_Kilns_EF!$E$5*(0.75),Brick_Kilns_EF!$E$5)</f>
        <v>7.2749999999999985E-3</v>
      </c>
      <c r="K3105" s="13">
        <f t="shared" si="193"/>
        <v>64.651542749999976</v>
      </c>
      <c r="L3105" s="13">
        <f>IF(D3105="ZZ",Brick_Kilns_EF!$E$2*(0.75),Brick_Kilns_EF!$E$2)</f>
        <v>5.0999999999999995E-3</v>
      </c>
      <c r="M3105" s="13">
        <f t="shared" si="192"/>
        <v>45.32273099999999</v>
      </c>
      <c r="N3105" s="13">
        <f>IF(D3105="ZZ",Brick_Kilns_EF!$E$3*(0.75),Brick_Kilns_EF!$E$3)</f>
        <v>3.4499999999999999E-3</v>
      </c>
      <c r="O3105" s="13">
        <f t="shared" si="194"/>
        <v>30.659494499999997</v>
      </c>
      <c r="P3105" s="13">
        <f>IF(D3105="ZZ",Brick_Kilns_EF!$E$4*(0.75),Brick_Kilns_EF!$E$4)</f>
        <v>3.5250000000000004E-3</v>
      </c>
      <c r="Q3105" s="13">
        <f t="shared" si="195"/>
        <v>31.326005250000001</v>
      </c>
    </row>
    <row r="3106" spans="1:17">
      <c r="A3106" s="13" t="s">
        <v>3117</v>
      </c>
      <c r="B3106" s="13">
        <v>23.534373739999999</v>
      </c>
      <c r="C3106" s="13">
        <v>89.279081610000006</v>
      </c>
      <c r="D3106" s="13" t="s">
        <v>2219</v>
      </c>
      <c r="E3106" s="13" t="s">
        <v>4927</v>
      </c>
      <c r="F3106" s="13" t="s">
        <v>9</v>
      </c>
      <c r="G3106" s="13" t="s">
        <v>4802</v>
      </c>
      <c r="H3106" s="13" t="s">
        <v>4816</v>
      </c>
      <c r="I3106" s="13">
        <f>(Brick_Kilns_EF!$B$13*Brick_Kilns_EF!$B$11*Brick_Kilns_EF!$B$12)</f>
        <v>8886.81</v>
      </c>
      <c r="J3106" s="13">
        <f>IF(D3106="ZZ",Brick_Kilns_EF!$E$5*(0.75),Brick_Kilns_EF!$E$5)</f>
        <v>7.2749999999999985E-3</v>
      </c>
      <c r="K3106" s="13">
        <f t="shared" si="193"/>
        <v>64.651542749999976</v>
      </c>
      <c r="L3106" s="13">
        <f>IF(D3106="ZZ",Brick_Kilns_EF!$E$2*(0.75),Brick_Kilns_EF!$E$2)</f>
        <v>5.0999999999999995E-3</v>
      </c>
      <c r="M3106" s="13">
        <f t="shared" si="192"/>
        <v>45.32273099999999</v>
      </c>
      <c r="N3106" s="13">
        <f>IF(D3106="ZZ",Brick_Kilns_EF!$E$3*(0.75),Brick_Kilns_EF!$E$3)</f>
        <v>3.4499999999999999E-3</v>
      </c>
      <c r="O3106" s="13">
        <f t="shared" si="194"/>
        <v>30.659494499999997</v>
      </c>
      <c r="P3106" s="13">
        <f>IF(D3106="ZZ",Brick_Kilns_EF!$E$4*(0.75),Brick_Kilns_EF!$E$4)</f>
        <v>3.5250000000000004E-3</v>
      </c>
      <c r="Q3106" s="13">
        <f t="shared" si="195"/>
        <v>31.326005250000001</v>
      </c>
    </row>
    <row r="3107" spans="1:17">
      <c r="A3107" s="13" t="s">
        <v>3118</v>
      </c>
      <c r="B3107" s="13">
        <v>24.458571500000001</v>
      </c>
      <c r="C3107" s="13">
        <v>89.854073889999995</v>
      </c>
      <c r="D3107" s="13" t="s">
        <v>2219</v>
      </c>
      <c r="E3107" s="13" t="s">
        <v>4927</v>
      </c>
      <c r="F3107" s="13" t="s">
        <v>7</v>
      </c>
      <c r="G3107" s="13" t="s">
        <v>4802</v>
      </c>
      <c r="H3107" s="13" t="s">
        <v>4816</v>
      </c>
      <c r="I3107" s="13">
        <f>(Brick_Kilns_EF!$B$13*Brick_Kilns_EF!$B$11*Brick_Kilns_EF!$B$12)</f>
        <v>8886.81</v>
      </c>
      <c r="J3107" s="13">
        <f>IF(D3107="ZZ",Brick_Kilns_EF!$E$5*(0.75),Brick_Kilns_EF!$E$5)</f>
        <v>7.2749999999999985E-3</v>
      </c>
      <c r="K3107" s="13">
        <f t="shared" si="193"/>
        <v>64.651542749999976</v>
      </c>
      <c r="L3107" s="13">
        <f>IF(D3107="ZZ",Brick_Kilns_EF!$E$2*(0.75),Brick_Kilns_EF!$E$2)</f>
        <v>5.0999999999999995E-3</v>
      </c>
      <c r="M3107" s="13">
        <f t="shared" si="192"/>
        <v>45.32273099999999</v>
      </c>
      <c r="N3107" s="13">
        <f>IF(D3107="ZZ",Brick_Kilns_EF!$E$3*(0.75),Brick_Kilns_EF!$E$3)</f>
        <v>3.4499999999999999E-3</v>
      </c>
      <c r="O3107" s="13">
        <f t="shared" si="194"/>
        <v>30.659494499999997</v>
      </c>
      <c r="P3107" s="13">
        <f>IF(D3107="ZZ",Brick_Kilns_EF!$E$4*(0.75),Brick_Kilns_EF!$E$4)</f>
        <v>3.5250000000000004E-3</v>
      </c>
      <c r="Q3107" s="13">
        <f t="shared" si="195"/>
        <v>31.326005250000001</v>
      </c>
    </row>
    <row r="3108" spans="1:17">
      <c r="A3108" s="13" t="s">
        <v>3119</v>
      </c>
      <c r="B3108" s="13">
        <v>24.076357519999998</v>
      </c>
      <c r="C3108" s="13">
        <v>90.12326272</v>
      </c>
      <c r="D3108" s="13" t="s">
        <v>2219</v>
      </c>
      <c r="E3108" s="13" t="s">
        <v>4927</v>
      </c>
      <c r="F3108" s="13" t="s">
        <v>7</v>
      </c>
      <c r="G3108" s="13" t="s">
        <v>4802</v>
      </c>
      <c r="H3108" s="13" t="s">
        <v>4816</v>
      </c>
      <c r="I3108" s="13">
        <f>(Brick_Kilns_EF!$B$13*Brick_Kilns_EF!$B$11*Brick_Kilns_EF!$B$12)</f>
        <v>8886.81</v>
      </c>
      <c r="J3108" s="13">
        <f>IF(D3108="ZZ",Brick_Kilns_EF!$E$5*(0.75),Brick_Kilns_EF!$E$5)</f>
        <v>7.2749999999999985E-3</v>
      </c>
      <c r="K3108" s="13">
        <f t="shared" si="193"/>
        <v>64.651542749999976</v>
      </c>
      <c r="L3108" s="13">
        <f>IF(D3108="ZZ",Brick_Kilns_EF!$E$2*(0.75),Brick_Kilns_EF!$E$2)</f>
        <v>5.0999999999999995E-3</v>
      </c>
      <c r="M3108" s="13">
        <f t="shared" si="192"/>
        <v>45.32273099999999</v>
      </c>
      <c r="N3108" s="13">
        <f>IF(D3108="ZZ",Brick_Kilns_EF!$E$3*(0.75),Brick_Kilns_EF!$E$3)</f>
        <v>3.4499999999999999E-3</v>
      </c>
      <c r="O3108" s="13">
        <f t="shared" si="194"/>
        <v>30.659494499999997</v>
      </c>
      <c r="P3108" s="13">
        <f>IF(D3108="ZZ",Brick_Kilns_EF!$E$4*(0.75),Brick_Kilns_EF!$E$4)</f>
        <v>3.5250000000000004E-3</v>
      </c>
      <c r="Q3108" s="13">
        <f t="shared" si="195"/>
        <v>31.326005250000001</v>
      </c>
    </row>
    <row r="3109" spans="1:17">
      <c r="A3109" s="13" t="s">
        <v>3120</v>
      </c>
      <c r="B3109" s="13">
        <v>24.081151429999998</v>
      </c>
      <c r="C3109" s="13">
        <v>90.124187219999996</v>
      </c>
      <c r="D3109" s="13" t="s">
        <v>2219</v>
      </c>
      <c r="E3109" s="13" t="s">
        <v>4927</v>
      </c>
      <c r="F3109" s="13" t="s">
        <v>7</v>
      </c>
      <c r="G3109" s="13" t="s">
        <v>4802</v>
      </c>
      <c r="H3109" s="13" t="s">
        <v>4816</v>
      </c>
      <c r="I3109" s="13">
        <f>(Brick_Kilns_EF!$B$13*Brick_Kilns_EF!$B$11*Brick_Kilns_EF!$B$12)</f>
        <v>8886.81</v>
      </c>
      <c r="J3109" s="13">
        <f>IF(D3109="ZZ",Brick_Kilns_EF!$E$5*(0.75),Brick_Kilns_EF!$E$5)</f>
        <v>7.2749999999999985E-3</v>
      </c>
      <c r="K3109" s="13">
        <f t="shared" si="193"/>
        <v>64.651542749999976</v>
      </c>
      <c r="L3109" s="13">
        <f>IF(D3109="ZZ",Brick_Kilns_EF!$E$2*(0.75),Brick_Kilns_EF!$E$2)</f>
        <v>5.0999999999999995E-3</v>
      </c>
      <c r="M3109" s="13">
        <f t="shared" si="192"/>
        <v>45.32273099999999</v>
      </c>
      <c r="N3109" s="13">
        <f>IF(D3109="ZZ",Brick_Kilns_EF!$E$3*(0.75),Brick_Kilns_EF!$E$3)</f>
        <v>3.4499999999999999E-3</v>
      </c>
      <c r="O3109" s="13">
        <f t="shared" si="194"/>
        <v>30.659494499999997</v>
      </c>
      <c r="P3109" s="13">
        <f>IF(D3109="ZZ",Brick_Kilns_EF!$E$4*(0.75),Brick_Kilns_EF!$E$4)</f>
        <v>3.5250000000000004E-3</v>
      </c>
      <c r="Q3109" s="13">
        <f t="shared" si="195"/>
        <v>31.326005250000001</v>
      </c>
    </row>
    <row r="3110" spans="1:17">
      <c r="A3110" s="13" t="s">
        <v>3121</v>
      </c>
      <c r="B3110" s="13">
        <v>24.078428150000001</v>
      </c>
      <c r="C3110" s="13">
        <v>90.122590849999995</v>
      </c>
      <c r="D3110" s="13" t="s">
        <v>2219</v>
      </c>
      <c r="E3110" s="13" t="s">
        <v>4927</v>
      </c>
      <c r="F3110" s="13" t="s">
        <v>7</v>
      </c>
      <c r="G3110" s="13" t="s">
        <v>4802</v>
      </c>
      <c r="H3110" s="13" t="s">
        <v>4816</v>
      </c>
      <c r="I3110" s="13">
        <f>(Brick_Kilns_EF!$B$13*Brick_Kilns_EF!$B$11*Brick_Kilns_EF!$B$12)</f>
        <v>8886.81</v>
      </c>
      <c r="J3110" s="13">
        <f>IF(D3110="ZZ",Brick_Kilns_EF!$E$5*(0.75),Brick_Kilns_EF!$E$5)</f>
        <v>7.2749999999999985E-3</v>
      </c>
      <c r="K3110" s="13">
        <f t="shared" si="193"/>
        <v>64.651542749999976</v>
      </c>
      <c r="L3110" s="13">
        <f>IF(D3110="ZZ",Brick_Kilns_EF!$E$2*(0.75),Brick_Kilns_EF!$E$2)</f>
        <v>5.0999999999999995E-3</v>
      </c>
      <c r="M3110" s="13">
        <f t="shared" si="192"/>
        <v>45.32273099999999</v>
      </c>
      <c r="N3110" s="13">
        <f>IF(D3110="ZZ",Brick_Kilns_EF!$E$3*(0.75),Brick_Kilns_EF!$E$3)</f>
        <v>3.4499999999999999E-3</v>
      </c>
      <c r="O3110" s="13">
        <f t="shared" si="194"/>
        <v>30.659494499999997</v>
      </c>
      <c r="P3110" s="13">
        <f>IF(D3110="ZZ",Brick_Kilns_EF!$E$4*(0.75),Brick_Kilns_EF!$E$4)</f>
        <v>3.5250000000000004E-3</v>
      </c>
      <c r="Q3110" s="13">
        <f t="shared" si="195"/>
        <v>31.326005250000001</v>
      </c>
    </row>
    <row r="3111" spans="1:17">
      <c r="A3111" s="13" t="s">
        <v>3122</v>
      </c>
      <c r="B3111" s="13">
        <v>23.39859843</v>
      </c>
      <c r="C3111" s="13">
        <v>89.089230279999995</v>
      </c>
      <c r="D3111" s="13" t="s">
        <v>2219</v>
      </c>
      <c r="E3111" s="13" t="s">
        <v>4927</v>
      </c>
      <c r="F3111" s="13" t="s">
        <v>9</v>
      </c>
      <c r="G3111" s="13" t="s">
        <v>4802</v>
      </c>
      <c r="H3111" s="13" t="s">
        <v>4816</v>
      </c>
      <c r="I3111" s="13">
        <f>(Brick_Kilns_EF!$B$13*Brick_Kilns_EF!$B$11*Brick_Kilns_EF!$B$12)</f>
        <v>8886.81</v>
      </c>
      <c r="J3111" s="13">
        <f>IF(D3111="ZZ",Brick_Kilns_EF!$E$5*(0.75),Brick_Kilns_EF!$E$5)</f>
        <v>7.2749999999999985E-3</v>
      </c>
      <c r="K3111" s="13">
        <f t="shared" si="193"/>
        <v>64.651542749999976</v>
      </c>
      <c r="L3111" s="13">
        <f>IF(D3111="ZZ",Brick_Kilns_EF!$E$2*(0.75),Brick_Kilns_EF!$E$2)</f>
        <v>5.0999999999999995E-3</v>
      </c>
      <c r="M3111" s="13">
        <f t="shared" si="192"/>
        <v>45.32273099999999</v>
      </c>
      <c r="N3111" s="13">
        <f>IF(D3111="ZZ",Brick_Kilns_EF!$E$3*(0.75),Brick_Kilns_EF!$E$3)</f>
        <v>3.4499999999999999E-3</v>
      </c>
      <c r="O3111" s="13">
        <f t="shared" si="194"/>
        <v>30.659494499999997</v>
      </c>
      <c r="P3111" s="13">
        <f>IF(D3111="ZZ",Brick_Kilns_EF!$E$4*(0.75),Brick_Kilns_EF!$E$4)</f>
        <v>3.5250000000000004E-3</v>
      </c>
      <c r="Q3111" s="13">
        <f t="shared" si="195"/>
        <v>31.326005250000001</v>
      </c>
    </row>
    <row r="3112" spans="1:17">
      <c r="A3112" s="13" t="s">
        <v>3123</v>
      </c>
      <c r="B3112" s="13">
        <v>23.541135990000001</v>
      </c>
      <c r="C3112" s="13">
        <v>89.110308369999998</v>
      </c>
      <c r="D3112" s="13" t="s">
        <v>2219</v>
      </c>
      <c r="E3112" s="13" t="s">
        <v>4927</v>
      </c>
      <c r="F3112" s="13" t="s">
        <v>9</v>
      </c>
      <c r="G3112" s="13" t="s">
        <v>4802</v>
      </c>
      <c r="H3112" s="13" t="s">
        <v>4816</v>
      </c>
      <c r="I3112" s="13">
        <f>(Brick_Kilns_EF!$B$13*Brick_Kilns_EF!$B$11*Brick_Kilns_EF!$B$12)</f>
        <v>8886.81</v>
      </c>
      <c r="J3112" s="13">
        <f>IF(D3112="ZZ",Brick_Kilns_EF!$E$5*(0.75),Brick_Kilns_EF!$E$5)</f>
        <v>7.2749999999999985E-3</v>
      </c>
      <c r="K3112" s="13">
        <f t="shared" si="193"/>
        <v>64.651542749999976</v>
      </c>
      <c r="L3112" s="13">
        <f>IF(D3112="ZZ",Brick_Kilns_EF!$E$2*(0.75),Brick_Kilns_EF!$E$2)</f>
        <v>5.0999999999999995E-3</v>
      </c>
      <c r="M3112" s="13">
        <f t="shared" si="192"/>
        <v>45.32273099999999</v>
      </c>
      <c r="N3112" s="13">
        <f>IF(D3112="ZZ",Brick_Kilns_EF!$E$3*(0.75),Brick_Kilns_EF!$E$3)</f>
        <v>3.4499999999999999E-3</v>
      </c>
      <c r="O3112" s="13">
        <f t="shared" si="194"/>
        <v>30.659494499999997</v>
      </c>
      <c r="P3112" s="13">
        <f>IF(D3112="ZZ",Brick_Kilns_EF!$E$4*(0.75),Brick_Kilns_EF!$E$4)</f>
        <v>3.5250000000000004E-3</v>
      </c>
      <c r="Q3112" s="13">
        <f t="shared" si="195"/>
        <v>31.326005250000001</v>
      </c>
    </row>
    <row r="3113" spans="1:17">
      <c r="A3113" s="13" t="s">
        <v>3124</v>
      </c>
      <c r="B3113" s="13">
        <v>23.634242180000001</v>
      </c>
      <c r="C3113" s="13">
        <v>90.350687879999995</v>
      </c>
      <c r="D3113" s="13" t="s">
        <v>2219</v>
      </c>
      <c r="E3113" s="13" t="s">
        <v>4927</v>
      </c>
      <c r="F3113" s="13" t="s">
        <v>7</v>
      </c>
      <c r="G3113" s="13" t="s">
        <v>4802</v>
      </c>
      <c r="H3113" s="13" t="s">
        <v>4816</v>
      </c>
      <c r="I3113" s="13">
        <f>(Brick_Kilns_EF!$B$13*Brick_Kilns_EF!$B$11*Brick_Kilns_EF!$B$12)</f>
        <v>8886.81</v>
      </c>
      <c r="J3113" s="13">
        <f>IF(D3113="ZZ",Brick_Kilns_EF!$E$5*(0.75),Brick_Kilns_EF!$E$5)</f>
        <v>7.2749999999999985E-3</v>
      </c>
      <c r="K3113" s="13">
        <f t="shared" si="193"/>
        <v>64.651542749999976</v>
      </c>
      <c r="L3113" s="13">
        <f>IF(D3113="ZZ",Brick_Kilns_EF!$E$2*(0.75),Brick_Kilns_EF!$E$2)</f>
        <v>5.0999999999999995E-3</v>
      </c>
      <c r="M3113" s="13">
        <f t="shared" si="192"/>
        <v>45.32273099999999</v>
      </c>
      <c r="N3113" s="13">
        <f>IF(D3113="ZZ",Brick_Kilns_EF!$E$3*(0.75),Brick_Kilns_EF!$E$3)</f>
        <v>3.4499999999999999E-3</v>
      </c>
      <c r="O3113" s="13">
        <f t="shared" si="194"/>
        <v>30.659494499999997</v>
      </c>
      <c r="P3113" s="13">
        <f>IF(D3113="ZZ",Brick_Kilns_EF!$E$4*(0.75),Brick_Kilns_EF!$E$4)</f>
        <v>3.5250000000000004E-3</v>
      </c>
      <c r="Q3113" s="13">
        <f t="shared" si="195"/>
        <v>31.326005250000001</v>
      </c>
    </row>
    <row r="3114" spans="1:17">
      <c r="A3114" s="13" t="s">
        <v>3125</v>
      </c>
      <c r="B3114" s="13">
        <v>23.635223499999999</v>
      </c>
      <c r="C3114" s="13">
        <v>90.350521259999994</v>
      </c>
      <c r="D3114" s="13" t="s">
        <v>2219</v>
      </c>
      <c r="E3114" s="13" t="s">
        <v>4927</v>
      </c>
      <c r="F3114" s="13" t="s">
        <v>7</v>
      </c>
      <c r="G3114" s="13" t="s">
        <v>4802</v>
      </c>
      <c r="H3114" s="13" t="s">
        <v>4816</v>
      </c>
      <c r="I3114" s="13">
        <f>(Brick_Kilns_EF!$B$13*Brick_Kilns_EF!$B$11*Brick_Kilns_EF!$B$12)</f>
        <v>8886.81</v>
      </c>
      <c r="J3114" s="13">
        <f>IF(D3114="ZZ",Brick_Kilns_EF!$E$5*(0.75),Brick_Kilns_EF!$E$5)</f>
        <v>7.2749999999999985E-3</v>
      </c>
      <c r="K3114" s="13">
        <f t="shared" si="193"/>
        <v>64.651542749999976</v>
      </c>
      <c r="L3114" s="13">
        <f>IF(D3114="ZZ",Brick_Kilns_EF!$E$2*(0.75),Brick_Kilns_EF!$E$2)</f>
        <v>5.0999999999999995E-3</v>
      </c>
      <c r="M3114" s="13">
        <f t="shared" si="192"/>
        <v>45.32273099999999</v>
      </c>
      <c r="N3114" s="13">
        <f>IF(D3114="ZZ",Brick_Kilns_EF!$E$3*(0.75),Brick_Kilns_EF!$E$3)</f>
        <v>3.4499999999999999E-3</v>
      </c>
      <c r="O3114" s="13">
        <f t="shared" si="194"/>
        <v>30.659494499999997</v>
      </c>
      <c r="P3114" s="13">
        <f>IF(D3114="ZZ",Brick_Kilns_EF!$E$4*(0.75),Brick_Kilns_EF!$E$4)</f>
        <v>3.5250000000000004E-3</v>
      </c>
      <c r="Q3114" s="13">
        <f t="shared" si="195"/>
        <v>31.326005250000001</v>
      </c>
    </row>
    <row r="3115" spans="1:17">
      <c r="A3115" s="13" t="s">
        <v>3126</v>
      </c>
      <c r="B3115" s="13">
        <v>23.635491129999998</v>
      </c>
      <c r="C3115" s="13">
        <v>90.352461629999993</v>
      </c>
      <c r="D3115" s="13" t="s">
        <v>2219</v>
      </c>
      <c r="E3115" s="13" t="s">
        <v>4927</v>
      </c>
      <c r="F3115" s="13" t="s">
        <v>7</v>
      </c>
      <c r="G3115" s="13" t="s">
        <v>4802</v>
      </c>
      <c r="H3115" s="13" t="s">
        <v>4816</v>
      </c>
      <c r="I3115" s="13">
        <f>(Brick_Kilns_EF!$B$13*Brick_Kilns_EF!$B$11*Brick_Kilns_EF!$B$12)</f>
        <v>8886.81</v>
      </c>
      <c r="J3115" s="13">
        <f>IF(D3115="ZZ",Brick_Kilns_EF!$E$5*(0.75),Brick_Kilns_EF!$E$5)</f>
        <v>7.2749999999999985E-3</v>
      </c>
      <c r="K3115" s="13">
        <f t="shared" si="193"/>
        <v>64.651542749999976</v>
      </c>
      <c r="L3115" s="13">
        <f>IF(D3115="ZZ",Brick_Kilns_EF!$E$2*(0.75),Brick_Kilns_EF!$E$2)</f>
        <v>5.0999999999999995E-3</v>
      </c>
      <c r="M3115" s="13">
        <f t="shared" si="192"/>
        <v>45.32273099999999</v>
      </c>
      <c r="N3115" s="13">
        <f>IF(D3115="ZZ",Brick_Kilns_EF!$E$3*(0.75),Brick_Kilns_EF!$E$3)</f>
        <v>3.4499999999999999E-3</v>
      </c>
      <c r="O3115" s="13">
        <f t="shared" si="194"/>
        <v>30.659494499999997</v>
      </c>
      <c r="P3115" s="13">
        <f>IF(D3115="ZZ",Brick_Kilns_EF!$E$4*(0.75),Brick_Kilns_EF!$E$4)</f>
        <v>3.5250000000000004E-3</v>
      </c>
      <c r="Q3115" s="13">
        <f t="shared" si="195"/>
        <v>31.326005250000001</v>
      </c>
    </row>
    <row r="3116" spans="1:17">
      <c r="A3116" s="13" t="s">
        <v>3127</v>
      </c>
      <c r="B3116" s="13">
        <v>23.961692660000001</v>
      </c>
      <c r="C3116" s="13">
        <v>90.198833109999995</v>
      </c>
      <c r="D3116" s="13" t="s">
        <v>2219</v>
      </c>
      <c r="E3116" s="13" t="s">
        <v>4927</v>
      </c>
      <c r="F3116" s="13" t="s">
        <v>7</v>
      </c>
      <c r="G3116" s="13" t="s">
        <v>4802</v>
      </c>
      <c r="H3116" s="13" t="s">
        <v>4816</v>
      </c>
      <c r="I3116" s="13">
        <f>(Brick_Kilns_EF!$B$13*Brick_Kilns_EF!$B$11*Brick_Kilns_EF!$B$12)</f>
        <v>8886.81</v>
      </c>
      <c r="J3116" s="13">
        <f>IF(D3116="ZZ",Brick_Kilns_EF!$E$5*(0.75),Brick_Kilns_EF!$E$5)</f>
        <v>7.2749999999999985E-3</v>
      </c>
      <c r="K3116" s="13">
        <f t="shared" si="193"/>
        <v>64.651542749999976</v>
      </c>
      <c r="L3116" s="13">
        <f>IF(D3116="ZZ",Brick_Kilns_EF!$E$2*(0.75),Brick_Kilns_EF!$E$2)</f>
        <v>5.0999999999999995E-3</v>
      </c>
      <c r="M3116" s="13">
        <f t="shared" si="192"/>
        <v>45.32273099999999</v>
      </c>
      <c r="N3116" s="13">
        <f>IF(D3116="ZZ",Brick_Kilns_EF!$E$3*(0.75),Brick_Kilns_EF!$E$3)</f>
        <v>3.4499999999999999E-3</v>
      </c>
      <c r="O3116" s="13">
        <f t="shared" si="194"/>
        <v>30.659494499999997</v>
      </c>
      <c r="P3116" s="13">
        <f>IF(D3116="ZZ",Brick_Kilns_EF!$E$4*(0.75),Brick_Kilns_EF!$E$4)</f>
        <v>3.5250000000000004E-3</v>
      </c>
      <c r="Q3116" s="13">
        <f t="shared" si="195"/>
        <v>31.326005250000001</v>
      </c>
    </row>
    <row r="3117" spans="1:17">
      <c r="A3117" s="13" t="s">
        <v>3128</v>
      </c>
      <c r="B3117" s="13">
        <v>23.625745940000002</v>
      </c>
      <c r="C3117" s="13">
        <v>90.445087790000002</v>
      </c>
      <c r="D3117" s="13" t="s">
        <v>2219</v>
      </c>
      <c r="E3117" s="13" t="s">
        <v>4927</v>
      </c>
      <c r="F3117" s="13" t="s">
        <v>7</v>
      </c>
      <c r="G3117" s="13" t="s">
        <v>4802</v>
      </c>
      <c r="H3117" s="13" t="s">
        <v>4816</v>
      </c>
      <c r="I3117" s="13">
        <f>(Brick_Kilns_EF!$B$13*Brick_Kilns_EF!$B$11*Brick_Kilns_EF!$B$12)</f>
        <v>8886.81</v>
      </c>
      <c r="J3117" s="13">
        <f>IF(D3117="ZZ",Brick_Kilns_EF!$E$5*(0.75),Brick_Kilns_EF!$E$5)</f>
        <v>7.2749999999999985E-3</v>
      </c>
      <c r="K3117" s="13">
        <f t="shared" si="193"/>
        <v>64.651542749999976</v>
      </c>
      <c r="L3117" s="13">
        <f>IF(D3117="ZZ",Brick_Kilns_EF!$E$2*(0.75),Brick_Kilns_EF!$E$2)</f>
        <v>5.0999999999999995E-3</v>
      </c>
      <c r="M3117" s="13">
        <f t="shared" si="192"/>
        <v>45.32273099999999</v>
      </c>
      <c r="N3117" s="13">
        <f>IF(D3117="ZZ",Brick_Kilns_EF!$E$3*(0.75),Brick_Kilns_EF!$E$3)</f>
        <v>3.4499999999999999E-3</v>
      </c>
      <c r="O3117" s="13">
        <f t="shared" si="194"/>
        <v>30.659494499999997</v>
      </c>
      <c r="P3117" s="13">
        <f>IF(D3117="ZZ",Brick_Kilns_EF!$E$4*(0.75),Brick_Kilns_EF!$E$4)</f>
        <v>3.5250000000000004E-3</v>
      </c>
      <c r="Q3117" s="13">
        <f t="shared" si="195"/>
        <v>31.326005250000001</v>
      </c>
    </row>
    <row r="3118" spans="1:17">
      <c r="A3118" s="13" t="s">
        <v>3129</v>
      </c>
      <c r="B3118" s="13">
        <v>23.62226201</v>
      </c>
      <c r="C3118" s="13">
        <v>90.443937539999993</v>
      </c>
      <c r="D3118" s="13" t="s">
        <v>2219</v>
      </c>
      <c r="E3118" s="13" t="s">
        <v>4927</v>
      </c>
      <c r="F3118" s="13" t="s">
        <v>7</v>
      </c>
      <c r="G3118" s="13" t="s">
        <v>4802</v>
      </c>
      <c r="H3118" s="13" t="s">
        <v>4816</v>
      </c>
      <c r="I3118" s="13">
        <f>(Brick_Kilns_EF!$B$13*Brick_Kilns_EF!$B$11*Brick_Kilns_EF!$B$12)</f>
        <v>8886.81</v>
      </c>
      <c r="J3118" s="13">
        <f>IF(D3118="ZZ",Brick_Kilns_EF!$E$5*(0.75),Brick_Kilns_EF!$E$5)</f>
        <v>7.2749999999999985E-3</v>
      </c>
      <c r="K3118" s="13">
        <f t="shared" si="193"/>
        <v>64.651542749999976</v>
      </c>
      <c r="L3118" s="13">
        <f>IF(D3118="ZZ",Brick_Kilns_EF!$E$2*(0.75),Brick_Kilns_EF!$E$2)</f>
        <v>5.0999999999999995E-3</v>
      </c>
      <c r="M3118" s="13">
        <f t="shared" si="192"/>
        <v>45.32273099999999</v>
      </c>
      <c r="N3118" s="13">
        <f>IF(D3118="ZZ",Brick_Kilns_EF!$E$3*(0.75),Brick_Kilns_EF!$E$3)</f>
        <v>3.4499999999999999E-3</v>
      </c>
      <c r="O3118" s="13">
        <f t="shared" si="194"/>
        <v>30.659494499999997</v>
      </c>
      <c r="P3118" s="13">
        <f>IF(D3118="ZZ",Brick_Kilns_EF!$E$4*(0.75),Brick_Kilns_EF!$E$4)</f>
        <v>3.5250000000000004E-3</v>
      </c>
      <c r="Q3118" s="13">
        <f t="shared" si="195"/>
        <v>31.326005250000001</v>
      </c>
    </row>
    <row r="3119" spans="1:17">
      <c r="A3119" s="13" t="s">
        <v>3130</v>
      </c>
      <c r="B3119" s="13">
        <v>23.621121049999999</v>
      </c>
      <c r="C3119" s="13">
        <v>90.446909919999996</v>
      </c>
      <c r="D3119" s="13" t="s">
        <v>2219</v>
      </c>
      <c r="E3119" s="13" t="s">
        <v>4927</v>
      </c>
      <c r="F3119" s="13" t="s">
        <v>7</v>
      </c>
      <c r="G3119" s="13" t="s">
        <v>4802</v>
      </c>
      <c r="H3119" s="13" t="s">
        <v>4816</v>
      </c>
      <c r="I3119" s="13">
        <f>(Brick_Kilns_EF!$B$13*Brick_Kilns_EF!$B$11*Brick_Kilns_EF!$B$12)</f>
        <v>8886.81</v>
      </c>
      <c r="J3119" s="13">
        <f>IF(D3119="ZZ",Brick_Kilns_EF!$E$5*(0.75),Brick_Kilns_EF!$E$5)</f>
        <v>7.2749999999999985E-3</v>
      </c>
      <c r="K3119" s="13">
        <f t="shared" si="193"/>
        <v>64.651542749999976</v>
      </c>
      <c r="L3119" s="13">
        <f>IF(D3119="ZZ",Brick_Kilns_EF!$E$2*(0.75),Brick_Kilns_EF!$E$2)</f>
        <v>5.0999999999999995E-3</v>
      </c>
      <c r="M3119" s="13">
        <f t="shared" si="192"/>
        <v>45.32273099999999</v>
      </c>
      <c r="N3119" s="13">
        <f>IF(D3119="ZZ",Brick_Kilns_EF!$E$3*(0.75),Brick_Kilns_EF!$E$3)</f>
        <v>3.4499999999999999E-3</v>
      </c>
      <c r="O3119" s="13">
        <f t="shared" si="194"/>
        <v>30.659494499999997</v>
      </c>
      <c r="P3119" s="13">
        <f>IF(D3119="ZZ",Brick_Kilns_EF!$E$4*(0.75),Brick_Kilns_EF!$E$4)</f>
        <v>3.5250000000000004E-3</v>
      </c>
      <c r="Q3119" s="13">
        <f t="shared" si="195"/>
        <v>31.326005250000001</v>
      </c>
    </row>
    <row r="3120" spans="1:17">
      <c r="A3120" s="13" t="s">
        <v>3131</v>
      </c>
      <c r="B3120" s="13">
        <v>23.621501370000001</v>
      </c>
      <c r="C3120" s="13">
        <v>90.443206540000006</v>
      </c>
      <c r="D3120" s="13" t="s">
        <v>2219</v>
      </c>
      <c r="E3120" s="13" t="s">
        <v>4927</v>
      </c>
      <c r="F3120" s="13" t="s">
        <v>7</v>
      </c>
      <c r="G3120" s="13" t="s">
        <v>4802</v>
      </c>
      <c r="H3120" s="13" t="s">
        <v>4816</v>
      </c>
      <c r="I3120" s="13">
        <f>(Brick_Kilns_EF!$B$13*Brick_Kilns_EF!$B$11*Brick_Kilns_EF!$B$12)</f>
        <v>8886.81</v>
      </c>
      <c r="J3120" s="13">
        <f>IF(D3120="ZZ",Brick_Kilns_EF!$E$5*(0.75),Brick_Kilns_EF!$E$5)</f>
        <v>7.2749999999999985E-3</v>
      </c>
      <c r="K3120" s="13">
        <f t="shared" si="193"/>
        <v>64.651542749999976</v>
      </c>
      <c r="L3120" s="13">
        <f>IF(D3120="ZZ",Brick_Kilns_EF!$E$2*(0.75),Brick_Kilns_EF!$E$2)</f>
        <v>5.0999999999999995E-3</v>
      </c>
      <c r="M3120" s="13">
        <f t="shared" si="192"/>
        <v>45.32273099999999</v>
      </c>
      <c r="N3120" s="13">
        <f>IF(D3120="ZZ",Brick_Kilns_EF!$E$3*(0.75),Brick_Kilns_EF!$E$3)</f>
        <v>3.4499999999999999E-3</v>
      </c>
      <c r="O3120" s="13">
        <f t="shared" si="194"/>
        <v>30.659494499999997</v>
      </c>
      <c r="P3120" s="13">
        <f>IF(D3120="ZZ",Brick_Kilns_EF!$E$4*(0.75),Brick_Kilns_EF!$E$4)</f>
        <v>3.5250000000000004E-3</v>
      </c>
      <c r="Q3120" s="13">
        <f t="shared" si="195"/>
        <v>31.326005250000001</v>
      </c>
    </row>
    <row r="3121" spans="1:17">
      <c r="A3121" s="13" t="s">
        <v>3132</v>
      </c>
      <c r="B3121" s="13">
        <v>23.621984990000001</v>
      </c>
      <c r="C3121" s="13">
        <v>90.448259039999996</v>
      </c>
      <c r="D3121" s="13" t="s">
        <v>2219</v>
      </c>
      <c r="E3121" s="13" t="s">
        <v>4927</v>
      </c>
      <c r="F3121" s="13" t="s">
        <v>7</v>
      </c>
      <c r="G3121" s="13" t="s">
        <v>4802</v>
      </c>
      <c r="H3121" s="13" t="s">
        <v>4816</v>
      </c>
      <c r="I3121" s="13">
        <f>(Brick_Kilns_EF!$B$13*Brick_Kilns_EF!$B$11*Brick_Kilns_EF!$B$12)</f>
        <v>8886.81</v>
      </c>
      <c r="J3121" s="13">
        <f>IF(D3121="ZZ",Brick_Kilns_EF!$E$5*(0.75),Brick_Kilns_EF!$E$5)</f>
        <v>7.2749999999999985E-3</v>
      </c>
      <c r="K3121" s="13">
        <f t="shared" si="193"/>
        <v>64.651542749999976</v>
      </c>
      <c r="L3121" s="13">
        <f>IF(D3121="ZZ",Brick_Kilns_EF!$E$2*(0.75),Brick_Kilns_EF!$E$2)</f>
        <v>5.0999999999999995E-3</v>
      </c>
      <c r="M3121" s="13">
        <f t="shared" si="192"/>
        <v>45.32273099999999</v>
      </c>
      <c r="N3121" s="13">
        <f>IF(D3121="ZZ",Brick_Kilns_EF!$E$3*(0.75),Brick_Kilns_EF!$E$3)</f>
        <v>3.4499999999999999E-3</v>
      </c>
      <c r="O3121" s="13">
        <f t="shared" si="194"/>
        <v>30.659494499999997</v>
      </c>
      <c r="P3121" s="13">
        <f>IF(D3121="ZZ",Brick_Kilns_EF!$E$4*(0.75),Brick_Kilns_EF!$E$4)</f>
        <v>3.5250000000000004E-3</v>
      </c>
      <c r="Q3121" s="13">
        <f t="shared" si="195"/>
        <v>31.326005250000001</v>
      </c>
    </row>
    <row r="3122" spans="1:17">
      <c r="A3122" s="13" t="s">
        <v>3133</v>
      </c>
      <c r="B3122" s="13">
        <v>23.42450886</v>
      </c>
      <c r="C3122" s="13">
        <v>89.878736910000001</v>
      </c>
      <c r="D3122" s="13" t="s">
        <v>2219</v>
      </c>
      <c r="E3122" s="13" t="s">
        <v>4927</v>
      </c>
      <c r="F3122" s="13" t="s">
        <v>7</v>
      </c>
      <c r="G3122" s="13" t="s">
        <v>4802</v>
      </c>
      <c r="H3122" s="13" t="s">
        <v>4816</v>
      </c>
      <c r="I3122" s="13">
        <f>(Brick_Kilns_EF!$B$13*Brick_Kilns_EF!$B$11*Brick_Kilns_EF!$B$12)</f>
        <v>8886.81</v>
      </c>
      <c r="J3122" s="13">
        <f>IF(D3122="ZZ",Brick_Kilns_EF!$E$5*(0.75),Brick_Kilns_EF!$E$5)</f>
        <v>7.2749999999999985E-3</v>
      </c>
      <c r="K3122" s="13">
        <f t="shared" si="193"/>
        <v>64.651542749999976</v>
      </c>
      <c r="L3122" s="13">
        <f>IF(D3122="ZZ",Brick_Kilns_EF!$E$2*(0.75),Brick_Kilns_EF!$E$2)</f>
        <v>5.0999999999999995E-3</v>
      </c>
      <c r="M3122" s="13">
        <f t="shared" si="192"/>
        <v>45.32273099999999</v>
      </c>
      <c r="N3122" s="13">
        <f>IF(D3122="ZZ",Brick_Kilns_EF!$E$3*(0.75),Brick_Kilns_EF!$E$3)</f>
        <v>3.4499999999999999E-3</v>
      </c>
      <c r="O3122" s="13">
        <f t="shared" si="194"/>
        <v>30.659494499999997</v>
      </c>
      <c r="P3122" s="13">
        <f>IF(D3122="ZZ",Brick_Kilns_EF!$E$4*(0.75),Brick_Kilns_EF!$E$4)</f>
        <v>3.5250000000000004E-3</v>
      </c>
      <c r="Q3122" s="13">
        <f t="shared" si="195"/>
        <v>31.326005250000001</v>
      </c>
    </row>
    <row r="3123" spans="1:17">
      <c r="A3123" s="13" t="s">
        <v>3134</v>
      </c>
      <c r="B3123" s="13">
        <v>23.79742092</v>
      </c>
      <c r="C3123" s="13">
        <v>90.112219749999994</v>
      </c>
      <c r="D3123" s="13" t="s">
        <v>2219</v>
      </c>
      <c r="E3123" s="13" t="s">
        <v>4927</v>
      </c>
      <c r="F3123" s="13" t="s">
        <v>7</v>
      </c>
      <c r="G3123" s="13" t="s">
        <v>4802</v>
      </c>
      <c r="H3123" s="13" t="s">
        <v>4816</v>
      </c>
      <c r="I3123" s="13">
        <f>(Brick_Kilns_EF!$B$13*Brick_Kilns_EF!$B$11*Brick_Kilns_EF!$B$12)</f>
        <v>8886.81</v>
      </c>
      <c r="J3123" s="13">
        <f>IF(D3123="ZZ",Brick_Kilns_EF!$E$5*(0.75),Brick_Kilns_EF!$E$5)</f>
        <v>7.2749999999999985E-3</v>
      </c>
      <c r="K3123" s="13">
        <f t="shared" si="193"/>
        <v>64.651542749999976</v>
      </c>
      <c r="L3123" s="13">
        <f>IF(D3123="ZZ",Brick_Kilns_EF!$E$2*(0.75),Brick_Kilns_EF!$E$2)</f>
        <v>5.0999999999999995E-3</v>
      </c>
      <c r="M3123" s="13">
        <f t="shared" si="192"/>
        <v>45.32273099999999</v>
      </c>
      <c r="N3123" s="13">
        <f>IF(D3123="ZZ",Brick_Kilns_EF!$E$3*(0.75),Brick_Kilns_EF!$E$3)</f>
        <v>3.4499999999999999E-3</v>
      </c>
      <c r="O3123" s="13">
        <f t="shared" si="194"/>
        <v>30.659494499999997</v>
      </c>
      <c r="P3123" s="13">
        <f>IF(D3123="ZZ",Brick_Kilns_EF!$E$4*(0.75),Brick_Kilns_EF!$E$4)</f>
        <v>3.5250000000000004E-3</v>
      </c>
      <c r="Q3123" s="13">
        <f t="shared" si="195"/>
        <v>31.326005250000001</v>
      </c>
    </row>
    <row r="3124" spans="1:17">
      <c r="A3124" s="13" t="s">
        <v>3135</v>
      </c>
      <c r="B3124" s="13">
        <v>23.796810529999998</v>
      </c>
      <c r="C3124" s="13">
        <v>90.109548380000007</v>
      </c>
      <c r="D3124" s="13" t="s">
        <v>2219</v>
      </c>
      <c r="E3124" s="13" t="s">
        <v>4927</v>
      </c>
      <c r="F3124" s="13" t="s">
        <v>7</v>
      </c>
      <c r="G3124" s="13" t="s">
        <v>4802</v>
      </c>
      <c r="H3124" s="13" t="s">
        <v>4816</v>
      </c>
      <c r="I3124" s="13">
        <f>(Brick_Kilns_EF!$B$13*Brick_Kilns_EF!$B$11*Brick_Kilns_EF!$B$12)</f>
        <v>8886.81</v>
      </c>
      <c r="J3124" s="13">
        <f>IF(D3124="ZZ",Brick_Kilns_EF!$E$5*(0.75),Brick_Kilns_EF!$E$5)</f>
        <v>7.2749999999999985E-3</v>
      </c>
      <c r="K3124" s="13">
        <f t="shared" si="193"/>
        <v>64.651542749999976</v>
      </c>
      <c r="L3124" s="13">
        <f>IF(D3124="ZZ",Brick_Kilns_EF!$E$2*(0.75),Brick_Kilns_EF!$E$2)</f>
        <v>5.0999999999999995E-3</v>
      </c>
      <c r="M3124" s="13">
        <f t="shared" si="192"/>
        <v>45.32273099999999</v>
      </c>
      <c r="N3124" s="13">
        <f>IF(D3124="ZZ",Brick_Kilns_EF!$E$3*(0.75),Brick_Kilns_EF!$E$3)</f>
        <v>3.4499999999999999E-3</v>
      </c>
      <c r="O3124" s="13">
        <f t="shared" si="194"/>
        <v>30.659494499999997</v>
      </c>
      <c r="P3124" s="13">
        <f>IF(D3124="ZZ",Brick_Kilns_EF!$E$4*(0.75),Brick_Kilns_EF!$E$4)</f>
        <v>3.5250000000000004E-3</v>
      </c>
      <c r="Q3124" s="13">
        <f t="shared" si="195"/>
        <v>31.326005250000001</v>
      </c>
    </row>
    <row r="3125" spans="1:17">
      <c r="A3125" s="13" t="s">
        <v>3136</v>
      </c>
      <c r="B3125" s="13">
        <v>23.793951079999999</v>
      </c>
      <c r="C3125" s="13">
        <v>90.109838629999999</v>
      </c>
      <c r="D3125" s="13" t="s">
        <v>2219</v>
      </c>
      <c r="E3125" s="13" t="s">
        <v>4927</v>
      </c>
      <c r="F3125" s="13" t="s">
        <v>7</v>
      </c>
      <c r="G3125" s="13" t="s">
        <v>4802</v>
      </c>
      <c r="H3125" s="13" t="s">
        <v>4816</v>
      </c>
      <c r="I3125" s="13">
        <f>(Brick_Kilns_EF!$B$13*Brick_Kilns_EF!$B$11*Brick_Kilns_EF!$B$12)</f>
        <v>8886.81</v>
      </c>
      <c r="J3125" s="13">
        <f>IF(D3125="ZZ",Brick_Kilns_EF!$E$5*(0.75),Brick_Kilns_EF!$E$5)</f>
        <v>7.2749999999999985E-3</v>
      </c>
      <c r="K3125" s="13">
        <f t="shared" si="193"/>
        <v>64.651542749999976</v>
      </c>
      <c r="L3125" s="13">
        <f>IF(D3125="ZZ",Brick_Kilns_EF!$E$2*(0.75),Brick_Kilns_EF!$E$2)</f>
        <v>5.0999999999999995E-3</v>
      </c>
      <c r="M3125" s="13">
        <f t="shared" si="192"/>
        <v>45.32273099999999</v>
      </c>
      <c r="N3125" s="13">
        <f>IF(D3125="ZZ",Brick_Kilns_EF!$E$3*(0.75),Brick_Kilns_EF!$E$3)</f>
        <v>3.4499999999999999E-3</v>
      </c>
      <c r="O3125" s="13">
        <f t="shared" si="194"/>
        <v>30.659494499999997</v>
      </c>
      <c r="P3125" s="13">
        <f>IF(D3125="ZZ",Brick_Kilns_EF!$E$4*(0.75),Brick_Kilns_EF!$E$4)</f>
        <v>3.5250000000000004E-3</v>
      </c>
      <c r="Q3125" s="13">
        <f t="shared" si="195"/>
        <v>31.326005250000001</v>
      </c>
    </row>
    <row r="3126" spans="1:17">
      <c r="A3126" s="13" t="s">
        <v>3137</v>
      </c>
      <c r="B3126" s="13">
        <v>23.878703120000001</v>
      </c>
      <c r="C3126" s="13">
        <v>90.159126079999993</v>
      </c>
      <c r="D3126" s="13" t="s">
        <v>2219</v>
      </c>
      <c r="E3126" s="13" t="s">
        <v>4927</v>
      </c>
      <c r="F3126" s="13" t="s">
        <v>7</v>
      </c>
      <c r="G3126" s="13" t="s">
        <v>4802</v>
      </c>
      <c r="H3126" s="13" t="s">
        <v>4816</v>
      </c>
      <c r="I3126" s="13">
        <f>(Brick_Kilns_EF!$B$13*Brick_Kilns_EF!$B$11*Brick_Kilns_EF!$B$12)</f>
        <v>8886.81</v>
      </c>
      <c r="J3126" s="13">
        <f>IF(D3126="ZZ",Brick_Kilns_EF!$E$5*(0.75),Brick_Kilns_EF!$E$5)</f>
        <v>7.2749999999999985E-3</v>
      </c>
      <c r="K3126" s="13">
        <f t="shared" si="193"/>
        <v>64.651542749999976</v>
      </c>
      <c r="L3126" s="13">
        <f>IF(D3126="ZZ",Brick_Kilns_EF!$E$2*(0.75),Brick_Kilns_EF!$E$2)</f>
        <v>5.0999999999999995E-3</v>
      </c>
      <c r="M3126" s="13">
        <f t="shared" si="192"/>
        <v>45.32273099999999</v>
      </c>
      <c r="N3126" s="13">
        <f>IF(D3126="ZZ",Brick_Kilns_EF!$E$3*(0.75),Brick_Kilns_EF!$E$3)</f>
        <v>3.4499999999999999E-3</v>
      </c>
      <c r="O3126" s="13">
        <f t="shared" si="194"/>
        <v>30.659494499999997</v>
      </c>
      <c r="P3126" s="13">
        <f>IF(D3126="ZZ",Brick_Kilns_EF!$E$4*(0.75),Brick_Kilns_EF!$E$4)</f>
        <v>3.5250000000000004E-3</v>
      </c>
      <c r="Q3126" s="13">
        <f t="shared" si="195"/>
        <v>31.326005250000001</v>
      </c>
    </row>
    <row r="3127" spans="1:17">
      <c r="A3127" s="13" t="s">
        <v>3138</v>
      </c>
      <c r="B3127" s="13">
        <v>23.247262620000001</v>
      </c>
      <c r="C3127" s="13">
        <v>89.022586720000007</v>
      </c>
      <c r="D3127" s="13" t="s">
        <v>2219</v>
      </c>
      <c r="E3127" s="13" t="s">
        <v>4927</v>
      </c>
      <c r="F3127" s="13" t="s">
        <v>9</v>
      </c>
      <c r="G3127" s="13" t="s">
        <v>4802</v>
      </c>
      <c r="H3127" s="13" t="s">
        <v>4816</v>
      </c>
      <c r="I3127" s="13">
        <f>(Brick_Kilns_EF!$B$13*Brick_Kilns_EF!$B$11*Brick_Kilns_EF!$B$12)</f>
        <v>8886.81</v>
      </c>
      <c r="J3127" s="13">
        <f>IF(D3127="ZZ",Brick_Kilns_EF!$E$5*(0.75),Brick_Kilns_EF!$E$5)</f>
        <v>7.2749999999999985E-3</v>
      </c>
      <c r="K3127" s="13">
        <f t="shared" si="193"/>
        <v>64.651542749999976</v>
      </c>
      <c r="L3127" s="13">
        <f>IF(D3127="ZZ",Brick_Kilns_EF!$E$2*(0.75),Brick_Kilns_EF!$E$2)</f>
        <v>5.0999999999999995E-3</v>
      </c>
      <c r="M3127" s="13">
        <f t="shared" si="192"/>
        <v>45.32273099999999</v>
      </c>
      <c r="N3127" s="13">
        <f>IF(D3127="ZZ",Brick_Kilns_EF!$E$3*(0.75),Brick_Kilns_EF!$E$3)</f>
        <v>3.4499999999999999E-3</v>
      </c>
      <c r="O3127" s="13">
        <f t="shared" si="194"/>
        <v>30.659494499999997</v>
      </c>
      <c r="P3127" s="13">
        <f>IF(D3127="ZZ",Brick_Kilns_EF!$E$4*(0.75),Brick_Kilns_EF!$E$4)</f>
        <v>3.5250000000000004E-3</v>
      </c>
      <c r="Q3127" s="13">
        <f t="shared" si="195"/>
        <v>31.326005250000001</v>
      </c>
    </row>
    <row r="3128" spans="1:17">
      <c r="A3128" s="13" t="s">
        <v>3139</v>
      </c>
      <c r="B3128" s="13">
        <v>23.659121079999998</v>
      </c>
      <c r="C3128" s="13">
        <v>89.724027820000003</v>
      </c>
      <c r="D3128" s="13" t="s">
        <v>2219</v>
      </c>
      <c r="E3128" s="13" t="s">
        <v>4927</v>
      </c>
      <c r="F3128" s="13" t="s">
        <v>7</v>
      </c>
      <c r="G3128" s="13" t="s">
        <v>4802</v>
      </c>
      <c r="H3128" s="13" t="s">
        <v>4816</v>
      </c>
      <c r="I3128" s="13">
        <f>(Brick_Kilns_EF!$B$13*Brick_Kilns_EF!$B$11*Brick_Kilns_EF!$B$12)</f>
        <v>8886.81</v>
      </c>
      <c r="J3128" s="13">
        <f>IF(D3128="ZZ",Brick_Kilns_EF!$E$5*(0.75),Brick_Kilns_EF!$E$5)</f>
        <v>7.2749999999999985E-3</v>
      </c>
      <c r="K3128" s="13">
        <f t="shared" si="193"/>
        <v>64.651542749999976</v>
      </c>
      <c r="L3128" s="13">
        <f>IF(D3128="ZZ",Brick_Kilns_EF!$E$2*(0.75),Brick_Kilns_EF!$E$2)</f>
        <v>5.0999999999999995E-3</v>
      </c>
      <c r="M3128" s="13">
        <f t="shared" si="192"/>
        <v>45.32273099999999</v>
      </c>
      <c r="N3128" s="13">
        <f>IF(D3128="ZZ",Brick_Kilns_EF!$E$3*(0.75),Brick_Kilns_EF!$E$3)</f>
        <v>3.4499999999999999E-3</v>
      </c>
      <c r="O3128" s="13">
        <f t="shared" si="194"/>
        <v>30.659494499999997</v>
      </c>
      <c r="P3128" s="13">
        <f>IF(D3128="ZZ",Brick_Kilns_EF!$E$4*(0.75),Brick_Kilns_EF!$E$4)</f>
        <v>3.5250000000000004E-3</v>
      </c>
      <c r="Q3128" s="13">
        <f t="shared" si="195"/>
        <v>31.326005250000001</v>
      </c>
    </row>
    <row r="3129" spans="1:17">
      <c r="A3129" s="13" t="s">
        <v>3140</v>
      </c>
      <c r="B3129" s="13">
        <v>24.006740579999999</v>
      </c>
      <c r="C3129" s="13">
        <v>89.190948919999997</v>
      </c>
      <c r="D3129" s="13" t="s">
        <v>2219</v>
      </c>
      <c r="E3129" s="13" t="s">
        <v>4927</v>
      </c>
      <c r="F3129" s="13" t="s">
        <v>42</v>
      </c>
      <c r="G3129" s="13" t="s">
        <v>4802</v>
      </c>
      <c r="H3129" s="13" t="s">
        <v>4816</v>
      </c>
      <c r="I3129" s="13">
        <f>(Brick_Kilns_EF!$B$13*Brick_Kilns_EF!$B$11*Brick_Kilns_EF!$B$12)</f>
        <v>8886.81</v>
      </c>
      <c r="J3129" s="13">
        <f>IF(D3129="ZZ",Brick_Kilns_EF!$E$5*(0.75),Brick_Kilns_EF!$E$5)</f>
        <v>7.2749999999999985E-3</v>
      </c>
      <c r="K3129" s="13">
        <f t="shared" si="193"/>
        <v>64.651542749999976</v>
      </c>
      <c r="L3129" s="13">
        <f>IF(D3129="ZZ",Brick_Kilns_EF!$E$2*(0.75),Brick_Kilns_EF!$E$2)</f>
        <v>5.0999999999999995E-3</v>
      </c>
      <c r="M3129" s="13">
        <f t="shared" si="192"/>
        <v>45.32273099999999</v>
      </c>
      <c r="N3129" s="13">
        <f>IF(D3129="ZZ",Brick_Kilns_EF!$E$3*(0.75),Brick_Kilns_EF!$E$3)</f>
        <v>3.4499999999999999E-3</v>
      </c>
      <c r="O3129" s="13">
        <f t="shared" si="194"/>
        <v>30.659494499999997</v>
      </c>
      <c r="P3129" s="13">
        <f>IF(D3129="ZZ",Brick_Kilns_EF!$E$4*(0.75),Brick_Kilns_EF!$E$4)</f>
        <v>3.5250000000000004E-3</v>
      </c>
      <c r="Q3129" s="13">
        <f t="shared" si="195"/>
        <v>31.326005250000001</v>
      </c>
    </row>
    <row r="3130" spans="1:17">
      <c r="A3130" s="13" t="s">
        <v>3141</v>
      </c>
      <c r="B3130" s="13">
        <v>23.34206026</v>
      </c>
      <c r="C3130" s="13">
        <v>88.891983589999995</v>
      </c>
      <c r="D3130" s="13" t="s">
        <v>2219</v>
      </c>
      <c r="E3130" s="13" t="s">
        <v>4927</v>
      </c>
      <c r="F3130" s="13" t="s">
        <v>9</v>
      </c>
      <c r="G3130" s="13" t="s">
        <v>4802</v>
      </c>
      <c r="H3130" s="13" t="s">
        <v>4816</v>
      </c>
      <c r="I3130" s="13">
        <f>(Brick_Kilns_EF!$B$13*Brick_Kilns_EF!$B$11*Brick_Kilns_EF!$B$12)</f>
        <v>8886.81</v>
      </c>
      <c r="J3130" s="13">
        <f>IF(D3130="ZZ",Brick_Kilns_EF!$E$5*(0.75),Brick_Kilns_EF!$E$5)</f>
        <v>7.2749999999999985E-3</v>
      </c>
      <c r="K3130" s="13">
        <f t="shared" si="193"/>
        <v>64.651542749999976</v>
      </c>
      <c r="L3130" s="13">
        <f>IF(D3130="ZZ",Brick_Kilns_EF!$E$2*(0.75),Brick_Kilns_EF!$E$2)</f>
        <v>5.0999999999999995E-3</v>
      </c>
      <c r="M3130" s="13">
        <f t="shared" si="192"/>
        <v>45.32273099999999</v>
      </c>
      <c r="N3130" s="13">
        <f>IF(D3130="ZZ",Brick_Kilns_EF!$E$3*(0.75),Brick_Kilns_EF!$E$3)</f>
        <v>3.4499999999999999E-3</v>
      </c>
      <c r="O3130" s="13">
        <f t="shared" si="194"/>
        <v>30.659494499999997</v>
      </c>
      <c r="P3130" s="13">
        <f>IF(D3130="ZZ",Brick_Kilns_EF!$E$4*(0.75),Brick_Kilns_EF!$E$4)</f>
        <v>3.5250000000000004E-3</v>
      </c>
      <c r="Q3130" s="13">
        <f t="shared" si="195"/>
        <v>31.326005250000001</v>
      </c>
    </row>
    <row r="3131" spans="1:17">
      <c r="A3131" s="13" t="s">
        <v>3142</v>
      </c>
      <c r="B3131" s="13">
        <v>25.096501060000001</v>
      </c>
      <c r="C3131" s="13">
        <v>89.518016660000001</v>
      </c>
      <c r="D3131" s="13" t="s">
        <v>2219</v>
      </c>
      <c r="E3131" s="13" t="s">
        <v>4927</v>
      </c>
      <c r="F3131" s="13" t="s">
        <v>171</v>
      </c>
      <c r="G3131" s="13" t="s">
        <v>4802</v>
      </c>
      <c r="H3131" s="13" t="s">
        <v>4816</v>
      </c>
      <c r="I3131" s="13">
        <f>(Brick_Kilns_EF!$B$13*Brick_Kilns_EF!$B$11*Brick_Kilns_EF!$B$12)</f>
        <v>8886.81</v>
      </c>
      <c r="J3131" s="13">
        <f>IF(D3131="ZZ",Brick_Kilns_EF!$E$5*(0.75),Brick_Kilns_EF!$E$5)</f>
        <v>7.2749999999999985E-3</v>
      </c>
      <c r="K3131" s="13">
        <f t="shared" si="193"/>
        <v>64.651542749999976</v>
      </c>
      <c r="L3131" s="13">
        <f>IF(D3131="ZZ",Brick_Kilns_EF!$E$2*(0.75),Brick_Kilns_EF!$E$2)</f>
        <v>5.0999999999999995E-3</v>
      </c>
      <c r="M3131" s="13">
        <f t="shared" si="192"/>
        <v>45.32273099999999</v>
      </c>
      <c r="N3131" s="13">
        <f>IF(D3131="ZZ",Brick_Kilns_EF!$E$3*(0.75),Brick_Kilns_EF!$E$3)</f>
        <v>3.4499999999999999E-3</v>
      </c>
      <c r="O3131" s="13">
        <f t="shared" si="194"/>
        <v>30.659494499999997</v>
      </c>
      <c r="P3131" s="13">
        <f>IF(D3131="ZZ",Brick_Kilns_EF!$E$4*(0.75),Brick_Kilns_EF!$E$4)</f>
        <v>3.5250000000000004E-3</v>
      </c>
      <c r="Q3131" s="13">
        <f t="shared" si="195"/>
        <v>31.326005250000001</v>
      </c>
    </row>
    <row r="3132" spans="1:17">
      <c r="A3132" s="13" t="s">
        <v>3143</v>
      </c>
      <c r="B3132" s="13">
        <v>23.519055789999999</v>
      </c>
      <c r="C3132" s="13">
        <v>89.868028370000005</v>
      </c>
      <c r="D3132" s="13" t="s">
        <v>2219</v>
      </c>
      <c r="E3132" s="13" t="s">
        <v>4927</v>
      </c>
      <c r="F3132" s="13" t="s">
        <v>7</v>
      </c>
      <c r="G3132" s="13" t="s">
        <v>4802</v>
      </c>
      <c r="H3132" s="13" t="s">
        <v>4816</v>
      </c>
      <c r="I3132" s="13">
        <f>(Brick_Kilns_EF!$B$13*Brick_Kilns_EF!$B$11*Brick_Kilns_EF!$B$12)</f>
        <v>8886.81</v>
      </c>
      <c r="J3132" s="13">
        <f>IF(D3132="ZZ",Brick_Kilns_EF!$E$5*(0.75),Brick_Kilns_EF!$E$5)</f>
        <v>7.2749999999999985E-3</v>
      </c>
      <c r="K3132" s="13">
        <f t="shared" si="193"/>
        <v>64.651542749999976</v>
      </c>
      <c r="L3132" s="13">
        <f>IF(D3132="ZZ",Brick_Kilns_EF!$E$2*(0.75),Brick_Kilns_EF!$E$2)</f>
        <v>5.0999999999999995E-3</v>
      </c>
      <c r="M3132" s="13">
        <f t="shared" si="192"/>
        <v>45.32273099999999</v>
      </c>
      <c r="N3132" s="13">
        <f>IF(D3132="ZZ",Brick_Kilns_EF!$E$3*(0.75),Brick_Kilns_EF!$E$3)</f>
        <v>3.4499999999999999E-3</v>
      </c>
      <c r="O3132" s="13">
        <f t="shared" si="194"/>
        <v>30.659494499999997</v>
      </c>
      <c r="P3132" s="13">
        <f>IF(D3132="ZZ",Brick_Kilns_EF!$E$4*(0.75),Brick_Kilns_EF!$E$4)</f>
        <v>3.5250000000000004E-3</v>
      </c>
      <c r="Q3132" s="13">
        <f t="shared" si="195"/>
        <v>31.326005250000001</v>
      </c>
    </row>
    <row r="3133" spans="1:17">
      <c r="A3133" s="13" t="s">
        <v>3144</v>
      </c>
      <c r="B3133" s="13">
        <v>23.588842669999998</v>
      </c>
      <c r="C3133" s="13">
        <v>88.71916994</v>
      </c>
      <c r="D3133" s="13" t="s">
        <v>2219</v>
      </c>
      <c r="E3133" s="13" t="s">
        <v>4927</v>
      </c>
      <c r="F3133" s="13" t="s">
        <v>9</v>
      </c>
      <c r="G3133" s="13" t="s">
        <v>4802</v>
      </c>
      <c r="H3133" s="13" t="s">
        <v>4816</v>
      </c>
      <c r="I3133" s="13">
        <f>(Brick_Kilns_EF!$B$13*Brick_Kilns_EF!$B$11*Brick_Kilns_EF!$B$12)</f>
        <v>8886.81</v>
      </c>
      <c r="J3133" s="13">
        <f>IF(D3133="ZZ",Brick_Kilns_EF!$E$5*(0.75),Brick_Kilns_EF!$E$5)</f>
        <v>7.2749999999999985E-3</v>
      </c>
      <c r="K3133" s="13">
        <f t="shared" si="193"/>
        <v>64.651542749999976</v>
      </c>
      <c r="L3133" s="13">
        <f>IF(D3133="ZZ",Brick_Kilns_EF!$E$2*(0.75),Brick_Kilns_EF!$E$2)</f>
        <v>5.0999999999999995E-3</v>
      </c>
      <c r="M3133" s="13">
        <f t="shared" si="192"/>
        <v>45.32273099999999</v>
      </c>
      <c r="N3133" s="13">
        <f>IF(D3133="ZZ",Brick_Kilns_EF!$E$3*(0.75),Brick_Kilns_EF!$E$3)</f>
        <v>3.4499999999999999E-3</v>
      </c>
      <c r="O3133" s="13">
        <f t="shared" si="194"/>
        <v>30.659494499999997</v>
      </c>
      <c r="P3133" s="13">
        <f>IF(D3133="ZZ",Brick_Kilns_EF!$E$4*(0.75),Brick_Kilns_EF!$E$4)</f>
        <v>3.5250000000000004E-3</v>
      </c>
      <c r="Q3133" s="13">
        <f t="shared" si="195"/>
        <v>31.326005250000001</v>
      </c>
    </row>
    <row r="3134" spans="1:17">
      <c r="A3134" s="13" t="s">
        <v>3145</v>
      </c>
      <c r="B3134" s="13">
        <v>23.64381478</v>
      </c>
      <c r="C3134" s="13">
        <v>90.37981053</v>
      </c>
      <c r="D3134" s="13" t="s">
        <v>2219</v>
      </c>
      <c r="E3134" s="13" t="s">
        <v>4927</v>
      </c>
      <c r="F3134" s="13" t="s">
        <v>7</v>
      </c>
      <c r="G3134" s="13" t="s">
        <v>4802</v>
      </c>
      <c r="H3134" s="13" t="s">
        <v>4816</v>
      </c>
      <c r="I3134" s="13">
        <f>(Brick_Kilns_EF!$B$13*Brick_Kilns_EF!$B$11*Brick_Kilns_EF!$B$12)</f>
        <v>8886.81</v>
      </c>
      <c r="J3134" s="13">
        <f>IF(D3134="ZZ",Brick_Kilns_EF!$E$5*(0.75),Brick_Kilns_EF!$E$5)</f>
        <v>7.2749999999999985E-3</v>
      </c>
      <c r="K3134" s="13">
        <f t="shared" si="193"/>
        <v>64.651542749999976</v>
      </c>
      <c r="L3134" s="13">
        <f>IF(D3134="ZZ",Brick_Kilns_EF!$E$2*(0.75),Brick_Kilns_EF!$E$2)</f>
        <v>5.0999999999999995E-3</v>
      </c>
      <c r="M3134" s="13">
        <f t="shared" si="192"/>
        <v>45.32273099999999</v>
      </c>
      <c r="N3134" s="13">
        <f>IF(D3134="ZZ",Brick_Kilns_EF!$E$3*(0.75),Brick_Kilns_EF!$E$3)</f>
        <v>3.4499999999999999E-3</v>
      </c>
      <c r="O3134" s="13">
        <f t="shared" si="194"/>
        <v>30.659494499999997</v>
      </c>
      <c r="P3134" s="13">
        <f>IF(D3134="ZZ",Brick_Kilns_EF!$E$4*(0.75),Brick_Kilns_EF!$E$4)</f>
        <v>3.5250000000000004E-3</v>
      </c>
      <c r="Q3134" s="13">
        <f t="shared" si="195"/>
        <v>31.326005250000001</v>
      </c>
    </row>
    <row r="3135" spans="1:17">
      <c r="A3135" s="13" t="s">
        <v>3146</v>
      </c>
      <c r="B3135" s="13">
        <v>23.643828859999999</v>
      </c>
      <c r="C3135" s="13">
        <v>90.377891649999995</v>
      </c>
      <c r="D3135" s="13" t="s">
        <v>2219</v>
      </c>
      <c r="E3135" s="13" t="s">
        <v>4927</v>
      </c>
      <c r="F3135" s="13" t="s">
        <v>7</v>
      </c>
      <c r="G3135" s="13" t="s">
        <v>4802</v>
      </c>
      <c r="H3135" s="13" t="s">
        <v>4816</v>
      </c>
      <c r="I3135" s="13">
        <f>(Brick_Kilns_EF!$B$13*Brick_Kilns_EF!$B$11*Brick_Kilns_EF!$B$12)</f>
        <v>8886.81</v>
      </c>
      <c r="J3135" s="13">
        <f>IF(D3135="ZZ",Brick_Kilns_EF!$E$5*(0.75),Brick_Kilns_EF!$E$5)</f>
        <v>7.2749999999999985E-3</v>
      </c>
      <c r="K3135" s="13">
        <f t="shared" si="193"/>
        <v>64.651542749999976</v>
      </c>
      <c r="L3135" s="13">
        <f>IF(D3135="ZZ",Brick_Kilns_EF!$E$2*(0.75),Brick_Kilns_EF!$E$2)</f>
        <v>5.0999999999999995E-3</v>
      </c>
      <c r="M3135" s="13">
        <f t="shared" si="192"/>
        <v>45.32273099999999</v>
      </c>
      <c r="N3135" s="13">
        <f>IF(D3135="ZZ",Brick_Kilns_EF!$E$3*(0.75),Brick_Kilns_EF!$E$3)</f>
        <v>3.4499999999999999E-3</v>
      </c>
      <c r="O3135" s="13">
        <f t="shared" si="194"/>
        <v>30.659494499999997</v>
      </c>
      <c r="P3135" s="13">
        <f>IF(D3135="ZZ",Brick_Kilns_EF!$E$4*(0.75),Brick_Kilns_EF!$E$4)</f>
        <v>3.5250000000000004E-3</v>
      </c>
      <c r="Q3135" s="13">
        <f t="shared" si="195"/>
        <v>31.326005250000001</v>
      </c>
    </row>
    <row r="3136" spans="1:17">
      <c r="A3136" s="13" t="s">
        <v>3147</v>
      </c>
      <c r="B3136" s="13">
        <v>23.702177540000001</v>
      </c>
      <c r="C3136" s="13">
        <v>89.723293319999996</v>
      </c>
      <c r="D3136" s="13" t="s">
        <v>2219</v>
      </c>
      <c r="E3136" s="13" t="s">
        <v>4927</v>
      </c>
      <c r="F3136" s="13" t="s">
        <v>7</v>
      </c>
      <c r="G3136" s="13" t="s">
        <v>4802</v>
      </c>
      <c r="H3136" s="13" t="s">
        <v>4816</v>
      </c>
      <c r="I3136" s="13">
        <f>(Brick_Kilns_EF!$B$13*Brick_Kilns_EF!$B$11*Brick_Kilns_EF!$B$12)</f>
        <v>8886.81</v>
      </c>
      <c r="J3136" s="13">
        <f>IF(D3136="ZZ",Brick_Kilns_EF!$E$5*(0.75),Brick_Kilns_EF!$E$5)</f>
        <v>7.2749999999999985E-3</v>
      </c>
      <c r="K3136" s="13">
        <f t="shared" si="193"/>
        <v>64.651542749999976</v>
      </c>
      <c r="L3136" s="13">
        <f>IF(D3136="ZZ",Brick_Kilns_EF!$E$2*(0.75),Brick_Kilns_EF!$E$2)</f>
        <v>5.0999999999999995E-3</v>
      </c>
      <c r="M3136" s="13">
        <f t="shared" si="192"/>
        <v>45.32273099999999</v>
      </c>
      <c r="N3136" s="13">
        <f>IF(D3136="ZZ",Brick_Kilns_EF!$E$3*(0.75),Brick_Kilns_EF!$E$3)</f>
        <v>3.4499999999999999E-3</v>
      </c>
      <c r="O3136" s="13">
        <f t="shared" si="194"/>
        <v>30.659494499999997</v>
      </c>
      <c r="P3136" s="13">
        <f>IF(D3136="ZZ",Brick_Kilns_EF!$E$4*(0.75),Brick_Kilns_EF!$E$4)</f>
        <v>3.5250000000000004E-3</v>
      </c>
      <c r="Q3136" s="13">
        <f t="shared" si="195"/>
        <v>31.326005250000001</v>
      </c>
    </row>
    <row r="3137" spans="1:17">
      <c r="A3137" s="13" t="s">
        <v>3148</v>
      </c>
      <c r="B3137" s="13">
        <v>23.70363309</v>
      </c>
      <c r="C3137" s="13">
        <v>89.724196320000004</v>
      </c>
      <c r="D3137" s="13" t="s">
        <v>2219</v>
      </c>
      <c r="E3137" s="13" t="s">
        <v>4927</v>
      </c>
      <c r="F3137" s="13" t="s">
        <v>7</v>
      </c>
      <c r="G3137" s="13" t="s">
        <v>4802</v>
      </c>
      <c r="H3137" s="13" t="s">
        <v>4816</v>
      </c>
      <c r="I3137" s="13">
        <f>(Brick_Kilns_EF!$B$13*Brick_Kilns_EF!$B$11*Brick_Kilns_EF!$B$12)</f>
        <v>8886.81</v>
      </c>
      <c r="J3137" s="13">
        <f>IF(D3137="ZZ",Brick_Kilns_EF!$E$5*(0.75),Brick_Kilns_EF!$E$5)</f>
        <v>7.2749999999999985E-3</v>
      </c>
      <c r="K3137" s="13">
        <f t="shared" si="193"/>
        <v>64.651542749999976</v>
      </c>
      <c r="L3137" s="13">
        <f>IF(D3137="ZZ",Brick_Kilns_EF!$E$2*(0.75),Brick_Kilns_EF!$E$2)</f>
        <v>5.0999999999999995E-3</v>
      </c>
      <c r="M3137" s="13">
        <f t="shared" si="192"/>
        <v>45.32273099999999</v>
      </c>
      <c r="N3137" s="13">
        <f>IF(D3137="ZZ",Brick_Kilns_EF!$E$3*(0.75),Brick_Kilns_EF!$E$3)</f>
        <v>3.4499999999999999E-3</v>
      </c>
      <c r="O3137" s="13">
        <f t="shared" si="194"/>
        <v>30.659494499999997</v>
      </c>
      <c r="P3137" s="13">
        <f>IF(D3137="ZZ",Brick_Kilns_EF!$E$4*(0.75),Brick_Kilns_EF!$E$4)</f>
        <v>3.5250000000000004E-3</v>
      </c>
      <c r="Q3137" s="13">
        <f t="shared" si="195"/>
        <v>31.326005250000001</v>
      </c>
    </row>
    <row r="3138" spans="1:17">
      <c r="A3138" s="13" t="s">
        <v>3149</v>
      </c>
      <c r="B3138" s="13">
        <v>23.698984729999999</v>
      </c>
      <c r="C3138" s="13">
        <v>89.72070257</v>
      </c>
      <c r="D3138" s="13" t="s">
        <v>2219</v>
      </c>
      <c r="E3138" s="13" t="s">
        <v>4927</v>
      </c>
      <c r="F3138" s="13" t="s">
        <v>7</v>
      </c>
      <c r="G3138" s="13" t="s">
        <v>4802</v>
      </c>
      <c r="H3138" s="13" t="s">
        <v>4816</v>
      </c>
      <c r="I3138" s="13">
        <f>(Brick_Kilns_EF!$B$13*Brick_Kilns_EF!$B$11*Brick_Kilns_EF!$B$12)</f>
        <v>8886.81</v>
      </c>
      <c r="J3138" s="13">
        <f>IF(D3138="ZZ",Brick_Kilns_EF!$E$5*(0.75),Brick_Kilns_EF!$E$5)</f>
        <v>7.2749999999999985E-3</v>
      </c>
      <c r="K3138" s="13">
        <f t="shared" si="193"/>
        <v>64.651542749999976</v>
      </c>
      <c r="L3138" s="13">
        <f>IF(D3138="ZZ",Brick_Kilns_EF!$E$2*(0.75),Brick_Kilns_EF!$E$2)</f>
        <v>5.0999999999999995E-3</v>
      </c>
      <c r="M3138" s="13">
        <f t="shared" ref="M3138:M3201" si="196">(I3138*L3138)</f>
        <v>45.32273099999999</v>
      </c>
      <c r="N3138" s="13">
        <f>IF(D3138="ZZ",Brick_Kilns_EF!$E$3*(0.75),Brick_Kilns_EF!$E$3)</f>
        <v>3.4499999999999999E-3</v>
      </c>
      <c r="O3138" s="13">
        <f t="shared" si="194"/>
        <v>30.659494499999997</v>
      </c>
      <c r="P3138" s="13">
        <f>IF(D3138="ZZ",Brick_Kilns_EF!$E$4*(0.75),Brick_Kilns_EF!$E$4)</f>
        <v>3.5250000000000004E-3</v>
      </c>
      <c r="Q3138" s="13">
        <f t="shared" si="195"/>
        <v>31.326005250000001</v>
      </c>
    </row>
    <row r="3139" spans="1:17">
      <c r="A3139" s="13" t="s">
        <v>3150</v>
      </c>
      <c r="B3139" s="13">
        <v>23.615943569999999</v>
      </c>
      <c r="C3139" s="13">
        <v>88.828767580000005</v>
      </c>
      <c r="D3139" s="13" t="s">
        <v>2219</v>
      </c>
      <c r="E3139" s="13" t="s">
        <v>4927</v>
      </c>
      <c r="F3139" s="13" t="s">
        <v>9</v>
      </c>
      <c r="G3139" s="13" t="s">
        <v>4802</v>
      </c>
      <c r="H3139" s="13" t="s">
        <v>4816</v>
      </c>
      <c r="I3139" s="13">
        <f>(Brick_Kilns_EF!$B$13*Brick_Kilns_EF!$B$11*Brick_Kilns_EF!$B$12)</f>
        <v>8886.81</v>
      </c>
      <c r="J3139" s="13">
        <f>IF(D3139="ZZ",Brick_Kilns_EF!$E$5*(0.75),Brick_Kilns_EF!$E$5)</f>
        <v>7.2749999999999985E-3</v>
      </c>
      <c r="K3139" s="13">
        <f t="shared" ref="K3139:K3202" si="197">J3139*I3139</f>
        <v>64.651542749999976</v>
      </c>
      <c r="L3139" s="13">
        <f>IF(D3139="ZZ",Brick_Kilns_EF!$E$2*(0.75),Brick_Kilns_EF!$E$2)</f>
        <v>5.0999999999999995E-3</v>
      </c>
      <c r="M3139" s="13">
        <f t="shared" si="196"/>
        <v>45.32273099999999</v>
      </c>
      <c r="N3139" s="13">
        <f>IF(D3139="ZZ",Brick_Kilns_EF!$E$3*(0.75),Brick_Kilns_EF!$E$3)</f>
        <v>3.4499999999999999E-3</v>
      </c>
      <c r="O3139" s="13">
        <f t="shared" ref="O3139:O3202" si="198">I3139*N3139</f>
        <v>30.659494499999997</v>
      </c>
      <c r="P3139" s="13">
        <f>IF(D3139="ZZ",Brick_Kilns_EF!$E$4*(0.75),Brick_Kilns_EF!$E$4)</f>
        <v>3.5250000000000004E-3</v>
      </c>
      <c r="Q3139" s="13">
        <f t="shared" ref="Q3139:Q3202" si="199">I3139*P3139</f>
        <v>31.326005250000001</v>
      </c>
    </row>
    <row r="3140" spans="1:17">
      <c r="A3140" s="13" t="s">
        <v>3151</v>
      </c>
      <c r="B3140" s="13">
        <v>23.856514730000001</v>
      </c>
      <c r="C3140" s="13">
        <v>88.624765859999997</v>
      </c>
      <c r="D3140" s="13" t="s">
        <v>2219</v>
      </c>
      <c r="E3140" s="13" t="s">
        <v>4927</v>
      </c>
      <c r="F3140" s="13" t="s">
        <v>9</v>
      </c>
      <c r="G3140" s="13" t="s">
        <v>4802</v>
      </c>
      <c r="H3140" s="13" t="s">
        <v>4816</v>
      </c>
      <c r="I3140" s="13">
        <f>(Brick_Kilns_EF!$B$13*Brick_Kilns_EF!$B$11*Brick_Kilns_EF!$B$12)</f>
        <v>8886.81</v>
      </c>
      <c r="J3140" s="13">
        <f>IF(D3140="ZZ",Brick_Kilns_EF!$E$5*(0.75),Brick_Kilns_EF!$E$5)</f>
        <v>7.2749999999999985E-3</v>
      </c>
      <c r="K3140" s="13">
        <f t="shared" si="197"/>
        <v>64.651542749999976</v>
      </c>
      <c r="L3140" s="13">
        <f>IF(D3140="ZZ",Brick_Kilns_EF!$E$2*(0.75),Brick_Kilns_EF!$E$2)</f>
        <v>5.0999999999999995E-3</v>
      </c>
      <c r="M3140" s="13">
        <f t="shared" si="196"/>
        <v>45.32273099999999</v>
      </c>
      <c r="N3140" s="13">
        <f>IF(D3140="ZZ",Brick_Kilns_EF!$E$3*(0.75),Brick_Kilns_EF!$E$3)</f>
        <v>3.4499999999999999E-3</v>
      </c>
      <c r="O3140" s="13">
        <f t="shared" si="198"/>
        <v>30.659494499999997</v>
      </c>
      <c r="P3140" s="13">
        <f>IF(D3140="ZZ",Brick_Kilns_EF!$E$4*(0.75),Brick_Kilns_EF!$E$4)</f>
        <v>3.5250000000000004E-3</v>
      </c>
      <c r="Q3140" s="13">
        <f t="shared" si="199"/>
        <v>31.326005250000001</v>
      </c>
    </row>
    <row r="3141" spans="1:17">
      <c r="A3141" s="13" t="s">
        <v>3152</v>
      </c>
      <c r="B3141" s="13">
        <v>23.354542609999999</v>
      </c>
      <c r="C3141" s="13">
        <v>89.232626789999998</v>
      </c>
      <c r="D3141" s="13" t="s">
        <v>2219</v>
      </c>
      <c r="E3141" s="13" t="s">
        <v>4927</v>
      </c>
      <c r="F3141" s="13" t="s">
        <v>9</v>
      </c>
      <c r="G3141" s="13" t="s">
        <v>4802</v>
      </c>
      <c r="H3141" s="13" t="s">
        <v>4816</v>
      </c>
      <c r="I3141" s="13">
        <f>(Brick_Kilns_EF!$B$13*Brick_Kilns_EF!$B$11*Brick_Kilns_EF!$B$12)</f>
        <v>8886.81</v>
      </c>
      <c r="J3141" s="13">
        <f>IF(D3141="ZZ",Brick_Kilns_EF!$E$5*(0.75),Brick_Kilns_EF!$E$5)</f>
        <v>7.2749999999999985E-3</v>
      </c>
      <c r="K3141" s="13">
        <f t="shared" si="197"/>
        <v>64.651542749999976</v>
      </c>
      <c r="L3141" s="13">
        <f>IF(D3141="ZZ",Brick_Kilns_EF!$E$2*(0.75),Brick_Kilns_EF!$E$2)</f>
        <v>5.0999999999999995E-3</v>
      </c>
      <c r="M3141" s="13">
        <f t="shared" si="196"/>
        <v>45.32273099999999</v>
      </c>
      <c r="N3141" s="13">
        <f>IF(D3141="ZZ",Brick_Kilns_EF!$E$3*(0.75),Brick_Kilns_EF!$E$3)</f>
        <v>3.4499999999999999E-3</v>
      </c>
      <c r="O3141" s="13">
        <f t="shared" si="198"/>
        <v>30.659494499999997</v>
      </c>
      <c r="P3141" s="13">
        <f>IF(D3141="ZZ",Brick_Kilns_EF!$E$4*(0.75),Brick_Kilns_EF!$E$4)</f>
        <v>3.5250000000000004E-3</v>
      </c>
      <c r="Q3141" s="13">
        <f t="shared" si="199"/>
        <v>31.326005250000001</v>
      </c>
    </row>
    <row r="3142" spans="1:17">
      <c r="A3142" s="13" t="s">
        <v>3153</v>
      </c>
      <c r="B3142" s="13">
        <v>24.553965460000001</v>
      </c>
      <c r="C3142" s="13">
        <v>88.235292060000006</v>
      </c>
      <c r="D3142" s="13" t="s">
        <v>2219</v>
      </c>
      <c r="E3142" s="13" t="s">
        <v>4927</v>
      </c>
      <c r="F3142" s="13" t="s">
        <v>42</v>
      </c>
      <c r="G3142" s="13" t="s">
        <v>4802</v>
      </c>
      <c r="H3142" s="13" t="s">
        <v>4816</v>
      </c>
      <c r="I3142" s="13">
        <f>(Brick_Kilns_EF!$B$13*Brick_Kilns_EF!$B$11*Brick_Kilns_EF!$B$12)</f>
        <v>8886.81</v>
      </c>
      <c r="J3142" s="13">
        <f>IF(D3142="ZZ",Brick_Kilns_EF!$E$5*(0.75),Brick_Kilns_EF!$E$5)</f>
        <v>7.2749999999999985E-3</v>
      </c>
      <c r="K3142" s="13">
        <f t="shared" si="197"/>
        <v>64.651542749999976</v>
      </c>
      <c r="L3142" s="13">
        <f>IF(D3142="ZZ",Brick_Kilns_EF!$E$2*(0.75),Brick_Kilns_EF!$E$2)</f>
        <v>5.0999999999999995E-3</v>
      </c>
      <c r="M3142" s="13">
        <f t="shared" si="196"/>
        <v>45.32273099999999</v>
      </c>
      <c r="N3142" s="13">
        <f>IF(D3142="ZZ",Brick_Kilns_EF!$E$3*(0.75),Brick_Kilns_EF!$E$3)</f>
        <v>3.4499999999999999E-3</v>
      </c>
      <c r="O3142" s="13">
        <f t="shared" si="198"/>
        <v>30.659494499999997</v>
      </c>
      <c r="P3142" s="13">
        <f>IF(D3142="ZZ",Brick_Kilns_EF!$E$4*(0.75),Brick_Kilns_EF!$E$4)</f>
        <v>3.5250000000000004E-3</v>
      </c>
      <c r="Q3142" s="13">
        <f t="shared" si="199"/>
        <v>31.326005250000001</v>
      </c>
    </row>
    <row r="3143" spans="1:17">
      <c r="A3143" s="13" t="s">
        <v>3154</v>
      </c>
      <c r="B3143" s="13">
        <v>23.985350220000001</v>
      </c>
      <c r="C3143" s="13">
        <v>90.082153520000006</v>
      </c>
      <c r="D3143" s="13" t="s">
        <v>2219</v>
      </c>
      <c r="E3143" s="13" t="s">
        <v>4927</v>
      </c>
      <c r="F3143" s="13" t="s">
        <v>7</v>
      </c>
      <c r="G3143" s="13" t="s">
        <v>4802</v>
      </c>
      <c r="H3143" s="13" t="s">
        <v>4816</v>
      </c>
      <c r="I3143" s="13">
        <f>(Brick_Kilns_EF!$B$13*Brick_Kilns_EF!$B$11*Brick_Kilns_EF!$B$12)</f>
        <v>8886.81</v>
      </c>
      <c r="J3143" s="13">
        <f>IF(D3143="ZZ",Brick_Kilns_EF!$E$5*(0.75),Brick_Kilns_EF!$E$5)</f>
        <v>7.2749999999999985E-3</v>
      </c>
      <c r="K3143" s="13">
        <f t="shared" si="197"/>
        <v>64.651542749999976</v>
      </c>
      <c r="L3143" s="13">
        <f>IF(D3143="ZZ",Brick_Kilns_EF!$E$2*(0.75),Brick_Kilns_EF!$E$2)</f>
        <v>5.0999999999999995E-3</v>
      </c>
      <c r="M3143" s="13">
        <f t="shared" si="196"/>
        <v>45.32273099999999</v>
      </c>
      <c r="N3143" s="13">
        <f>IF(D3143="ZZ",Brick_Kilns_EF!$E$3*(0.75),Brick_Kilns_EF!$E$3)</f>
        <v>3.4499999999999999E-3</v>
      </c>
      <c r="O3143" s="13">
        <f t="shared" si="198"/>
        <v>30.659494499999997</v>
      </c>
      <c r="P3143" s="13">
        <f>IF(D3143="ZZ",Brick_Kilns_EF!$E$4*(0.75),Brick_Kilns_EF!$E$4)</f>
        <v>3.5250000000000004E-3</v>
      </c>
      <c r="Q3143" s="13">
        <f t="shared" si="199"/>
        <v>31.326005250000001</v>
      </c>
    </row>
    <row r="3144" spans="1:17">
      <c r="A3144" s="13" t="s">
        <v>3155</v>
      </c>
      <c r="B3144" s="13">
        <v>23.757598130000002</v>
      </c>
      <c r="C3144" s="13">
        <v>89.499033010000005</v>
      </c>
      <c r="D3144" s="13" t="s">
        <v>2219</v>
      </c>
      <c r="E3144" s="13" t="s">
        <v>4927</v>
      </c>
      <c r="F3144" s="13" t="s">
        <v>7</v>
      </c>
      <c r="G3144" s="13" t="s">
        <v>4802</v>
      </c>
      <c r="H3144" s="13" t="s">
        <v>4816</v>
      </c>
      <c r="I3144" s="13">
        <f>(Brick_Kilns_EF!$B$13*Brick_Kilns_EF!$B$11*Brick_Kilns_EF!$B$12)</f>
        <v>8886.81</v>
      </c>
      <c r="J3144" s="13">
        <f>IF(D3144="ZZ",Brick_Kilns_EF!$E$5*(0.75),Brick_Kilns_EF!$E$5)</f>
        <v>7.2749999999999985E-3</v>
      </c>
      <c r="K3144" s="13">
        <f t="shared" si="197"/>
        <v>64.651542749999976</v>
      </c>
      <c r="L3144" s="13">
        <f>IF(D3144="ZZ",Brick_Kilns_EF!$E$2*(0.75),Brick_Kilns_EF!$E$2)</f>
        <v>5.0999999999999995E-3</v>
      </c>
      <c r="M3144" s="13">
        <f t="shared" si="196"/>
        <v>45.32273099999999</v>
      </c>
      <c r="N3144" s="13">
        <f>IF(D3144="ZZ",Brick_Kilns_EF!$E$3*(0.75),Brick_Kilns_EF!$E$3)</f>
        <v>3.4499999999999999E-3</v>
      </c>
      <c r="O3144" s="13">
        <f t="shared" si="198"/>
        <v>30.659494499999997</v>
      </c>
      <c r="P3144" s="13">
        <f>IF(D3144="ZZ",Brick_Kilns_EF!$E$4*(0.75),Brick_Kilns_EF!$E$4)</f>
        <v>3.5250000000000004E-3</v>
      </c>
      <c r="Q3144" s="13">
        <f t="shared" si="199"/>
        <v>31.326005250000001</v>
      </c>
    </row>
    <row r="3145" spans="1:17">
      <c r="A3145" s="13" t="s">
        <v>3156</v>
      </c>
      <c r="B3145" s="13">
        <v>23.757025299999999</v>
      </c>
      <c r="C3145" s="13">
        <v>89.497538759999998</v>
      </c>
      <c r="D3145" s="13" t="s">
        <v>2219</v>
      </c>
      <c r="E3145" s="13" t="s">
        <v>4927</v>
      </c>
      <c r="F3145" s="13" t="s">
        <v>7</v>
      </c>
      <c r="G3145" s="13" t="s">
        <v>4802</v>
      </c>
      <c r="H3145" s="13" t="s">
        <v>4816</v>
      </c>
      <c r="I3145" s="13">
        <f>(Brick_Kilns_EF!$B$13*Brick_Kilns_EF!$B$11*Brick_Kilns_EF!$B$12)</f>
        <v>8886.81</v>
      </c>
      <c r="J3145" s="13">
        <f>IF(D3145="ZZ",Brick_Kilns_EF!$E$5*(0.75),Brick_Kilns_EF!$E$5)</f>
        <v>7.2749999999999985E-3</v>
      </c>
      <c r="K3145" s="13">
        <f t="shared" si="197"/>
        <v>64.651542749999976</v>
      </c>
      <c r="L3145" s="13">
        <f>IF(D3145="ZZ",Brick_Kilns_EF!$E$2*(0.75),Brick_Kilns_EF!$E$2)</f>
        <v>5.0999999999999995E-3</v>
      </c>
      <c r="M3145" s="13">
        <f t="shared" si="196"/>
        <v>45.32273099999999</v>
      </c>
      <c r="N3145" s="13">
        <f>IF(D3145="ZZ",Brick_Kilns_EF!$E$3*(0.75),Brick_Kilns_EF!$E$3)</f>
        <v>3.4499999999999999E-3</v>
      </c>
      <c r="O3145" s="13">
        <f t="shared" si="198"/>
        <v>30.659494499999997</v>
      </c>
      <c r="P3145" s="13">
        <f>IF(D3145="ZZ",Brick_Kilns_EF!$E$4*(0.75),Brick_Kilns_EF!$E$4)</f>
        <v>3.5250000000000004E-3</v>
      </c>
      <c r="Q3145" s="13">
        <f t="shared" si="199"/>
        <v>31.326005250000001</v>
      </c>
    </row>
    <row r="3146" spans="1:17">
      <c r="A3146" s="13" t="s">
        <v>3157</v>
      </c>
      <c r="B3146" s="13">
        <v>23.397267230000001</v>
      </c>
      <c r="C3146" s="13">
        <v>89.117823459999997</v>
      </c>
      <c r="D3146" s="13" t="s">
        <v>2219</v>
      </c>
      <c r="E3146" s="13" t="s">
        <v>4927</v>
      </c>
      <c r="F3146" s="13" t="s">
        <v>9</v>
      </c>
      <c r="G3146" s="13" t="s">
        <v>4802</v>
      </c>
      <c r="H3146" s="13" t="s">
        <v>4816</v>
      </c>
      <c r="I3146" s="13">
        <f>(Brick_Kilns_EF!$B$13*Brick_Kilns_EF!$B$11*Brick_Kilns_EF!$B$12)</f>
        <v>8886.81</v>
      </c>
      <c r="J3146" s="13">
        <f>IF(D3146="ZZ",Brick_Kilns_EF!$E$5*(0.75),Brick_Kilns_EF!$E$5)</f>
        <v>7.2749999999999985E-3</v>
      </c>
      <c r="K3146" s="13">
        <f t="shared" si="197"/>
        <v>64.651542749999976</v>
      </c>
      <c r="L3146" s="13">
        <f>IF(D3146="ZZ",Brick_Kilns_EF!$E$2*(0.75),Brick_Kilns_EF!$E$2)</f>
        <v>5.0999999999999995E-3</v>
      </c>
      <c r="M3146" s="13">
        <f t="shared" si="196"/>
        <v>45.32273099999999</v>
      </c>
      <c r="N3146" s="13">
        <f>IF(D3146="ZZ",Brick_Kilns_EF!$E$3*(0.75),Brick_Kilns_EF!$E$3)</f>
        <v>3.4499999999999999E-3</v>
      </c>
      <c r="O3146" s="13">
        <f t="shared" si="198"/>
        <v>30.659494499999997</v>
      </c>
      <c r="P3146" s="13">
        <f>IF(D3146="ZZ",Brick_Kilns_EF!$E$4*(0.75),Brick_Kilns_EF!$E$4)</f>
        <v>3.5250000000000004E-3</v>
      </c>
      <c r="Q3146" s="13">
        <f t="shared" si="199"/>
        <v>31.326005250000001</v>
      </c>
    </row>
    <row r="3147" spans="1:17">
      <c r="A3147" s="13" t="s">
        <v>3158</v>
      </c>
      <c r="B3147" s="13">
        <v>23.540609759999999</v>
      </c>
      <c r="C3147" s="13">
        <v>88.813180939999995</v>
      </c>
      <c r="D3147" s="13" t="s">
        <v>2219</v>
      </c>
      <c r="E3147" s="13" t="s">
        <v>4927</v>
      </c>
      <c r="F3147" s="13" t="s">
        <v>9</v>
      </c>
      <c r="G3147" s="13" t="s">
        <v>4802</v>
      </c>
      <c r="H3147" s="13" t="s">
        <v>4816</v>
      </c>
      <c r="I3147" s="13">
        <f>(Brick_Kilns_EF!$B$13*Brick_Kilns_EF!$B$11*Brick_Kilns_EF!$B$12)</f>
        <v>8886.81</v>
      </c>
      <c r="J3147" s="13">
        <f>IF(D3147="ZZ",Brick_Kilns_EF!$E$5*(0.75),Brick_Kilns_EF!$E$5)</f>
        <v>7.2749999999999985E-3</v>
      </c>
      <c r="K3147" s="13">
        <f t="shared" si="197"/>
        <v>64.651542749999976</v>
      </c>
      <c r="L3147" s="13">
        <f>IF(D3147="ZZ",Brick_Kilns_EF!$E$2*(0.75),Brick_Kilns_EF!$E$2)</f>
        <v>5.0999999999999995E-3</v>
      </c>
      <c r="M3147" s="13">
        <f t="shared" si="196"/>
        <v>45.32273099999999</v>
      </c>
      <c r="N3147" s="13">
        <f>IF(D3147="ZZ",Brick_Kilns_EF!$E$3*(0.75),Brick_Kilns_EF!$E$3)</f>
        <v>3.4499999999999999E-3</v>
      </c>
      <c r="O3147" s="13">
        <f t="shared" si="198"/>
        <v>30.659494499999997</v>
      </c>
      <c r="P3147" s="13">
        <f>IF(D3147="ZZ",Brick_Kilns_EF!$E$4*(0.75),Brick_Kilns_EF!$E$4)</f>
        <v>3.5250000000000004E-3</v>
      </c>
      <c r="Q3147" s="13">
        <f t="shared" si="199"/>
        <v>31.326005250000001</v>
      </c>
    </row>
    <row r="3148" spans="1:17">
      <c r="A3148" s="13" t="s">
        <v>3159</v>
      </c>
      <c r="B3148" s="13">
        <v>23.475632900000001</v>
      </c>
      <c r="C3148" s="13">
        <v>90.036225509999994</v>
      </c>
      <c r="D3148" s="13" t="s">
        <v>2219</v>
      </c>
      <c r="E3148" s="13" t="s">
        <v>4927</v>
      </c>
      <c r="F3148" s="13" t="s">
        <v>7</v>
      </c>
      <c r="G3148" s="13" t="s">
        <v>4802</v>
      </c>
      <c r="H3148" s="13" t="s">
        <v>4816</v>
      </c>
      <c r="I3148" s="13">
        <f>(Brick_Kilns_EF!$B$13*Brick_Kilns_EF!$B$11*Brick_Kilns_EF!$B$12)</f>
        <v>8886.81</v>
      </c>
      <c r="J3148" s="13">
        <f>IF(D3148="ZZ",Brick_Kilns_EF!$E$5*(0.75),Brick_Kilns_EF!$E$5)</f>
        <v>7.2749999999999985E-3</v>
      </c>
      <c r="K3148" s="13">
        <f t="shared" si="197"/>
        <v>64.651542749999976</v>
      </c>
      <c r="L3148" s="13">
        <f>IF(D3148="ZZ",Brick_Kilns_EF!$E$2*(0.75),Brick_Kilns_EF!$E$2)</f>
        <v>5.0999999999999995E-3</v>
      </c>
      <c r="M3148" s="13">
        <f t="shared" si="196"/>
        <v>45.32273099999999</v>
      </c>
      <c r="N3148" s="13">
        <f>IF(D3148="ZZ",Brick_Kilns_EF!$E$3*(0.75),Brick_Kilns_EF!$E$3)</f>
        <v>3.4499999999999999E-3</v>
      </c>
      <c r="O3148" s="13">
        <f t="shared" si="198"/>
        <v>30.659494499999997</v>
      </c>
      <c r="P3148" s="13">
        <f>IF(D3148="ZZ",Brick_Kilns_EF!$E$4*(0.75),Brick_Kilns_EF!$E$4)</f>
        <v>3.5250000000000004E-3</v>
      </c>
      <c r="Q3148" s="13">
        <f t="shared" si="199"/>
        <v>31.326005250000001</v>
      </c>
    </row>
    <row r="3149" spans="1:17">
      <c r="A3149" s="13" t="s">
        <v>3160</v>
      </c>
      <c r="B3149" s="13">
        <v>24.070110750000001</v>
      </c>
      <c r="C3149" s="13">
        <v>90.114153079999994</v>
      </c>
      <c r="D3149" s="13" t="s">
        <v>2219</v>
      </c>
      <c r="E3149" s="13" t="s">
        <v>4927</v>
      </c>
      <c r="F3149" s="13" t="s">
        <v>7</v>
      </c>
      <c r="G3149" s="13" t="s">
        <v>4802</v>
      </c>
      <c r="H3149" s="13" t="s">
        <v>4816</v>
      </c>
      <c r="I3149" s="13">
        <f>(Brick_Kilns_EF!$B$13*Brick_Kilns_EF!$B$11*Brick_Kilns_EF!$B$12)</f>
        <v>8886.81</v>
      </c>
      <c r="J3149" s="13">
        <f>IF(D3149="ZZ",Brick_Kilns_EF!$E$5*(0.75),Brick_Kilns_EF!$E$5)</f>
        <v>7.2749999999999985E-3</v>
      </c>
      <c r="K3149" s="13">
        <f t="shared" si="197"/>
        <v>64.651542749999976</v>
      </c>
      <c r="L3149" s="13">
        <f>IF(D3149="ZZ",Brick_Kilns_EF!$E$2*(0.75),Brick_Kilns_EF!$E$2)</f>
        <v>5.0999999999999995E-3</v>
      </c>
      <c r="M3149" s="13">
        <f t="shared" si="196"/>
        <v>45.32273099999999</v>
      </c>
      <c r="N3149" s="13">
        <f>IF(D3149="ZZ",Brick_Kilns_EF!$E$3*(0.75),Brick_Kilns_EF!$E$3)</f>
        <v>3.4499999999999999E-3</v>
      </c>
      <c r="O3149" s="13">
        <f t="shared" si="198"/>
        <v>30.659494499999997</v>
      </c>
      <c r="P3149" s="13">
        <f>IF(D3149="ZZ",Brick_Kilns_EF!$E$4*(0.75),Brick_Kilns_EF!$E$4)</f>
        <v>3.5250000000000004E-3</v>
      </c>
      <c r="Q3149" s="13">
        <f t="shared" si="199"/>
        <v>31.326005250000001</v>
      </c>
    </row>
    <row r="3150" spans="1:17">
      <c r="A3150" s="13" t="s">
        <v>3161</v>
      </c>
      <c r="B3150" s="13">
        <v>24.06981025</v>
      </c>
      <c r="C3150" s="13">
        <v>90.115830079999995</v>
      </c>
      <c r="D3150" s="13" t="s">
        <v>2219</v>
      </c>
      <c r="E3150" s="13" t="s">
        <v>4927</v>
      </c>
      <c r="F3150" s="13" t="s">
        <v>7</v>
      </c>
      <c r="G3150" s="13" t="s">
        <v>4802</v>
      </c>
      <c r="H3150" s="13" t="s">
        <v>4816</v>
      </c>
      <c r="I3150" s="13">
        <f>(Brick_Kilns_EF!$B$13*Brick_Kilns_EF!$B$11*Brick_Kilns_EF!$B$12)</f>
        <v>8886.81</v>
      </c>
      <c r="J3150" s="13">
        <f>IF(D3150="ZZ",Brick_Kilns_EF!$E$5*(0.75),Brick_Kilns_EF!$E$5)</f>
        <v>7.2749999999999985E-3</v>
      </c>
      <c r="K3150" s="13">
        <f t="shared" si="197"/>
        <v>64.651542749999976</v>
      </c>
      <c r="L3150" s="13">
        <f>IF(D3150="ZZ",Brick_Kilns_EF!$E$2*(0.75),Brick_Kilns_EF!$E$2)</f>
        <v>5.0999999999999995E-3</v>
      </c>
      <c r="M3150" s="13">
        <f t="shared" si="196"/>
        <v>45.32273099999999</v>
      </c>
      <c r="N3150" s="13">
        <f>IF(D3150="ZZ",Brick_Kilns_EF!$E$3*(0.75),Brick_Kilns_EF!$E$3)</f>
        <v>3.4499999999999999E-3</v>
      </c>
      <c r="O3150" s="13">
        <f t="shared" si="198"/>
        <v>30.659494499999997</v>
      </c>
      <c r="P3150" s="13">
        <f>IF(D3150="ZZ",Brick_Kilns_EF!$E$4*(0.75),Brick_Kilns_EF!$E$4)</f>
        <v>3.5250000000000004E-3</v>
      </c>
      <c r="Q3150" s="13">
        <f t="shared" si="199"/>
        <v>31.326005250000001</v>
      </c>
    </row>
    <row r="3151" spans="1:17">
      <c r="A3151" s="13" t="s">
        <v>3162</v>
      </c>
      <c r="B3151" s="13">
        <v>24.45630774</v>
      </c>
      <c r="C3151" s="13">
        <v>89.975787510000004</v>
      </c>
      <c r="D3151" s="13" t="s">
        <v>2219</v>
      </c>
      <c r="E3151" s="13" t="s">
        <v>4927</v>
      </c>
      <c r="F3151" s="13" t="s">
        <v>7</v>
      </c>
      <c r="G3151" s="13" t="s">
        <v>4802</v>
      </c>
      <c r="H3151" s="13" t="s">
        <v>4816</v>
      </c>
      <c r="I3151" s="13">
        <f>(Brick_Kilns_EF!$B$13*Brick_Kilns_EF!$B$11*Brick_Kilns_EF!$B$12)</f>
        <v>8886.81</v>
      </c>
      <c r="J3151" s="13">
        <f>IF(D3151="ZZ",Brick_Kilns_EF!$E$5*(0.75),Brick_Kilns_EF!$E$5)</f>
        <v>7.2749999999999985E-3</v>
      </c>
      <c r="K3151" s="13">
        <f t="shared" si="197"/>
        <v>64.651542749999976</v>
      </c>
      <c r="L3151" s="13">
        <f>IF(D3151="ZZ",Brick_Kilns_EF!$E$2*(0.75),Brick_Kilns_EF!$E$2)</f>
        <v>5.0999999999999995E-3</v>
      </c>
      <c r="M3151" s="13">
        <f t="shared" si="196"/>
        <v>45.32273099999999</v>
      </c>
      <c r="N3151" s="13">
        <f>IF(D3151="ZZ",Brick_Kilns_EF!$E$3*(0.75),Brick_Kilns_EF!$E$3)</f>
        <v>3.4499999999999999E-3</v>
      </c>
      <c r="O3151" s="13">
        <f t="shared" si="198"/>
        <v>30.659494499999997</v>
      </c>
      <c r="P3151" s="13">
        <f>IF(D3151="ZZ",Brick_Kilns_EF!$E$4*(0.75),Brick_Kilns_EF!$E$4)</f>
        <v>3.5250000000000004E-3</v>
      </c>
      <c r="Q3151" s="13">
        <f t="shared" si="199"/>
        <v>31.326005250000001</v>
      </c>
    </row>
    <row r="3152" spans="1:17">
      <c r="A3152" s="13" t="s">
        <v>3163</v>
      </c>
      <c r="B3152" s="13">
        <v>23.578719289999999</v>
      </c>
      <c r="C3152" s="13">
        <v>88.697455989999995</v>
      </c>
      <c r="D3152" s="13" t="s">
        <v>2219</v>
      </c>
      <c r="E3152" s="13" t="s">
        <v>4927</v>
      </c>
      <c r="F3152" s="13" t="s">
        <v>9</v>
      </c>
      <c r="G3152" s="13" t="s">
        <v>4802</v>
      </c>
      <c r="H3152" s="13" t="s">
        <v>4816</v>
      </c>
      <c r="I3152" s="13">
        <f>(Brick_Kilns_EF!$B$13*Brick_Kilns_EF!$B$11*Brick_Kilns_EF!$B$12)</f>
        <v>8886.81</v>
      </c>
      <c r="J3152" s="13">
        <f>IF(D3152="ZZ",Brick_Kilns_EF!$E$5*(0.75),Brick_Kilns_EF!$E$5)</f>
        <v>7.2749999999999985E-3</v>
      </c>
      <c r="K3152" s="13">
        <f t="shared" si="197"/>
        <v>64.651542749999976</v>
      </c>
      <c r="L3152" s="13">
        <f>IF(D3152="ZZ",Brick_Kilns_EF!$E$2*(0.75),Brick_Kilns_EF!$E$2)</f>
        <v>5.0999999999999995E-3</v>
      </c>
      <c r="M3152" s="13">
        <f t="shared" si="196"/>
        <v>45.32273099999999</v>
      </c>
      <c r="N3152" s="13">
        <f>IF(D3152="ZZ",Brick_Kilns_EF!$E$3*(0.75),Brick_Kilns_EF!$E$3)</f>
        <v>3.4499999999999999E-3</v>
      </c>
      <c r="O3152" s="13">
        <f t="shared" si="198"/>
        <v>30.659494499999997</v>
      </c>
      <c r="P3152" s="13">
        <f>IF(D3152="ZZ",Brick_Kilns_EF!$E$4*(0.75),Brick_Kilns_EF!$E$4)</f>
        <v>3.5250000000000004E-3</v>
      </c>
      <c r="Q3152" s="13">
        <f t="shared" si="199"/>
        <v>31.326005250000001</v>
      </c>
    </row>
    <row r="3153" spans="1:17">
      <c r="A3153" s="13" t="s">
        <v>3164</v>
      </c>
      <c r="B3153" s="13">
        <v>23.397793230000001</v>
      </c>
      <c r="C3153" s="13">
        <v>89.155373190000006</v>
      </c>
      <c r="D3153" s="13" t="s">
        <v>2219</v>
      </c>
      <c r="E3153" s="13" t="s">
        <v>4927</v>
      </c>
      <c r="F3153" s="13" t="s">
        <v>9</v>
      </c>
      <c r="G3153" s="13" t="s">
        <v>4802</v>
      </c>
      <c r="H3153" s="13" t="s">
        <v>4816</v>
      </c>
      <c r="I3153" s="13">
        <f>(Brick_Kilns_EF!$B$13*Brick_Kilns_EF!$B$11*Brick_Kilns_EF!$B$12)</f>
        <v>8886.81</v>
      </c>
      <c r="J3153" s="13">
        <f>IF(D3153="ZZ",Brick_Kilns_EF!$E$5*(0.75),Brick_Kilns_EF!$E$5)</f>
        <v>7.2749999999999985E-3</v>
      </c>
      <c r="K3153" s="13">
        <f t="shared" si="197"/>
        <v>64.651542749999976</v>
      </c>
      <c r="L3153" s="13">
        <f>IF(D3153="ZZ",Brick_Kilns_EF!$E$2*(0.75),Brick_Kilns_EF!$E$2)</f>
        <v>5.0999999999999995E-3</v>
      </c>
      <c r="M3153" s="13">
        <f t="shared" si="196"/>
        <v>45.32273099999999</v>
      </c>
      <c r="N3153" s="13">
        <f>IF(D3153="ZZ",Brick_Kilns_EF!$E$3*(0.75),Brick_Kilns_EF!$E$3)</f>
        <v>3.4499999999999999E-3</v>
      </c>
      <c r="O3153" s="13">
        <f t="shared" si="198"/>
        <v>30.659494499999997</v>
      </c>
      <c r="P3153" s="13">
        <f>IF(D3153="ZZ",Brick_Kilns_EF!$E$4*(0.75),Brick_Kilns_EF!$E$4)</f>
        <v>3.5250000000000004E-3</v>
      </c>
      <c r="Q3153" s="13">
        <f t="shared" si="199"/>
        <v>31.326005250000001</v>
      </c>
    </row>
    <row r="3154" spans="1:17">
      <c r="A3154" s="13" t="s">
        <v>3165</v>
      </c>
      <c r="B3154" s="13">
        <v>23.958269269999999</v>
      </c>
      <c r="C3154" s="13">
        <v>90.087348019999993</v>
      </c>
      <c r="D3154" s="13" t="s">
        <v>2219</v>
      </c>
      <c r="E3154" s="13" t="s">
        <v>4927</v>
      </c>
      <c r="F3154" s="13" t="s">
        <v>7</v>
      </c>
      <c r="G3154" s="13" t="s">
        <v>4802</v>
      </c>
      <c r="H3154" s="13" t="s">
        <v>4816</v>
      </c>
      <c r="I3154" s="13">
        <f>(Brick_Kilns_EF!$B$13*Brick_Kilns_EF!$B$11*Brick_Kilns_EF!$B$12)</f>
        <v>8886.81</v>
      </c>
      <c r="J3154" s="13">
        <f>IF(D3154="ZZ",Brick_Kilns_EF!$E$5*(0.75),Brick_Kilns_EF!$E$5)</f>
        <v>7.2749999999999985E-3</v>
      </c>
      <c r="K3154" s="13">
        <f t="shared" si="197"/>
        <v>64.651542749999976</v>
      </c>
      <c r="L3154" s="13">
        <f>IF(D3154="ZZ",Brick_Kilns_EF!$E$2*(0.75),Brick_Kilns_EF!$E$2)</f>
        <v>5.0999999999999995E-3</v>
      </c>
      <c r="M3154" s="13">
        <f t="shared" si="196"/>
        <v>45.32273099999999</v>
      </c>
      <c r="N3154" s="13">
        <f>IF(D3154="ZZ",Brick_Kilns_EF!$E$3*(0.75),Brick_Kilns_EF!$E$3)</f>
        <v>3.4499999999999999E-3</v>
      </c>
      <c r="O3154" s="13">
        <f t="shared" si="198"/>
        <v>30.659494499999997</v>
      </c>
      <c r="P3154" s="13">
        <f>IF(D3154="ZZ",Brick_Kilns_EF!$E$4*(0.75),Brick_Kilns_EF!$E$4)</f>
        <v>3.5250000000000004E-3</v>
      </c>
      <c r="Q3154" s="13">
        <f t="shared" si="199"/>
        <v>31.326005250000001</v>
      </c>
    </row>
    <row r="3155" spans="1:17">
      <c r="A3155" s="13" t="s">
        <v>3166</v>
      </c>
      <c r="B3155" s="13">
        <v>23.957353680000001</v>
      </c>
      <c r="C3155" s="13">
        <v>90.085493650000004</v>
      </c>
      <c r="D3155" s="13" t="s">
        <v>2219</v>
      </c>
      <c r="E3155" s="13" t="s">
        <v>4927</v>
      </c>
      <c r="F3155" s="13" t="s">
        <v>7</v>
      </c>
      <c r="G3155" s="13" t="s">
        <v>4802</v>
      </c>
      <c r="H3155" s="13" t="s">
        <v>4816</v>
      </c>
      <c r="I3155" s="13">
        <f>(Brick_Kilns_EF!$B$13*Brick_Kilns_EF!$B$11*Brick_Kilns_EF!$B$12)</f>
        <v>8886.81</v>
      </c>
      <c r="J3155" s="13">
        <f>IF(D3155="ZZ",Brick_Kilns_EF!$E$5*(0.75),Brick_Kilns_EF!$E$5)</f>
        <v>7.2749999999999985E-3</v>
      </c>
      <c r="K3155" s="13">
        <f t="shared" si="197"/>
        <v>64.651542749999976</v>
      </c>
      <c r="L3155" s="13">
        <f>IF(D3155="ZZ",Brick_Kilns_EF!$E$2*(0.75),Brick_Kilns_EF!$E$2)</f>
        <v>5.0999999999999995E-3</v>
      </c>
      <c r="M3155" s="13">
        <f t="shared" si="196"/>
        <v>45.32273099999999</v>
      </c>
      <c r="N3155" s="13">
        <f>IF(D3155="ZZ",Brick_Kilns_EF!$E$3*(0.75),Brick_Kilns_EF!$E$3)</f>
        <v>3.4499999999999999E-3</v>
      </c>
      <c r="O3155" s="13">
        <f t="shared" si="198"/>
        <v>30.659494499999997</v>
      </c>
      <c r="P3155" s="13">
        <f>IF(D3155="ZZ",Brick_Kilns_EF!$E$4*(0.75),Brick_Kilns_EF!$E$4)</f>
        <v>3.5250000000000004E-3</v>
      </c>
      <c r="Q3155" s="13">
        <f t="shared" si="199"/>
        <v>31.326005250000001</v>
      </c>
    </row>
    <row r="3156" spans="1:17">
      <c r="A3156" s="13" t="s">
        <v>3167</v>
      </c>
      <c r="B3156" s="13">
        <v>23.956607129999998</v>
      </c>
      <c r="C3156" s="13">
        <v>90.086805150000004</v>
      </c>
      <c r="D3156" s="13" t="s">
        <v>2219</v>
      </c>
      <c r="E3156" s="13" t="s">
        <v>4927</v>
      </c>
      <c r="F3156" s="13" t="s">
        <v>7</v>
      </c>
      <c r="G3156" s="13" t="s">
        <v>4802</v>
      </c>
      <c r="H3156" s="13" t="s">
        <v>4816</v>
      </c>
      <c r="I3156" s="13">
        <f>(Brick_Kilns_EF!$B$13*Brick_Kilns_EF!$B$11*Brick_Kilns_EF!$B$12)</f>
        <v>8886.81</v>
      </c>
      <c r="J3156" s="13">
        <f>IF(D3156="ZZ",Brick_Kilns_EF!$E$5*(0.75),Brick_Kilns_EF!$E$5)</f>
        <v>7.2749999999999985E-3</v>
      </c>
      <c r="K3156" s="13">
        <f t="shared" si="197"/>
        <v>64.651542749999976</v>
      </c>
      <c r="L3156" s="13">
        <f>IF(D3156="ZZ",Brick_Kilns_EF!$E$2*(0.75),Brick_Kilns_EF!$E$2)</f>
        <v>5.0999999999999995E-3</v>
      </c>
      <c r="M3156" s="13">
        <f t="shared" si="196"/>
        <v>45.32273099999999</v>
      </c>
      <c r="N3156" s="13">
        <f>IF(D3156="ZZ",Brick_Kilns_EF!$E$3*(0.75),Brick_Kilns_EF!$E$3)</f>
        <v>3.4499999999999999E-3</v>
      </c>
      <c r="O3156" s="13">
        <f t="shared" si="198"/>
        <v>30.659494499999997</v>
      </c>
      <c r="P3156" s="13">
        <f>IF(D3156="ZZ",Brick_Kilns_EF!$E$4*(0.75),Brick_Kilns_EF!$E$4)</f>
        <v>3.5250000000000004E-3</v>
      </c>
      <c r="Q3156" s="13">
        <f t="shared" si="199"/>
        <v>31.326005250000001</v>
      </c>
    </row>
    <row r="3157" spans="1:17">
      <c r="A3157" s="13" t="s">
        <v>3168</v>
      </c>
      <c r="B3157" s="13">
        <v>23.576221069999999</v>
      </c>
      <c r="C3157" s="13">
        <v>89.282562010000007</v>
      </c>
      <c r="D3157" s="13" t="s">
        <v>2219</v>
      </c>
      <c r="E3157" s="13" t="s">
        <v>4927</v>
      </c>
      <c r="F3157" s="13" t="s">
        <v>9</v>
      </c>
      <c r="G3157" s="13" t="s">
        <v>4802</v>
      </c>
      <c r="H3157" s="13" t="s">
        <v>4816</v>
      </c>
      <c r="I3157" s="13">
        <f>(Brick_Kilns_EF!$B$13*Brick_Kilns_EF!$B$11*Brick_Kilns_EF!$B$12)</f>
        <v>8886.81</v>
      </c>
      <c r="J3157" s="13">
        <f>IF(D3157="ZZ",Brick_Kilns_EF!$E$5*(0.75),Brick_Kilns_EF!$E$5)</f>
        <v>7.2749999999999985E-3</v>
      </c>
      <c r="K3157" s="13">
        <f t="shared" si="197"/>
        <v>64.651542749999976</v>
      </c>
      <c r="L3157" s="13">
        <f>IF(D3157="ZZ",Brick_Kilns_EF!$E$2*(0.75),Brick_Kilns_EF!$E$2)</f>
        <v>5.0999999999999995E-3</v>
      </c>
      <c r="M3157" s="13">
        <f t="shared" si="196"/>
        <v>45.32273099999999</v>
      </c>
      <c r="N3157" s="13">
        <f>IF(D3157="ZZ",Brick_Kilns_EF!$E$3*(0.75),Brick_Kilns_EF!$E$3)</f>
        <v>3.4499999999999999E-3</v>
      </c>
      <c r="O3157" s="13">
        <f t="shared" si="198"/>
        <v>30.659494499999997</v>
      </c>
      <c r="P3157" s="13">
        <f>IF(D3157="ZZ",Brick_Kilns_EF!$E$4*(0.75),Brick_Kilns_EF!$E$4)</f>
        <v>3.5250000000000004E-3</v>
      </c>
      <c r="Q3157" s="13">
        <f t="shared" si="199"/>
        <v>31.326005250000001</v>
      </c>
    </row>
    <row r="3158" spans="1:17">
      <c r="A3158" s="13" t="s">
        <v>3169</v>
      </c>
      <c r="B3158" s="13">
        <v>23.73663264</v>
      </c>
      <c r="C3158" s="13">
        <v>90.219573240000003</v>
      </c>
      <c r="D3158" s="13" t="s">
        <v>2219</v>
      </c>
      <c r="E3158" s="13" t="s">
        <v>4927</v>
      </c>
      <c r="F3158" s="13" t="s">
        <v>7</v>
      </c>
      <c r="G3158" s="13" t="s">
        <v>4802</v>
      </c>
      <c r="H3158" s="13" t="s">
        <v>4816</v>
      </c>
      <c r="I3158" s="13">
        <f>(Brick_Kilns_EF!$B$13*Brick_Kilns_EF!$B$11*Brick_Kilns_EF!$B$12)</f>
        <v>8886.81</v>
      </c>
      <c r="J3158" s="13">
        <f>IF(D3158="ZZ",Brick_Kilns_EF!$E$5*(0.75),Brick_Kilns_EF!$E$5)</f>
        <v>7.2749999999999985E-3</v>
      </c>
      <c r="K3158" s="13">
        <f t="shared" si="197"/>
        <v>64.651542749999976</v>
      </c>
      <c r="L3158" s="13">
        <f>IF(D3158="ZZ",Brick_Kilns_EF!$E$2*(0.75),Brick_Kilns_EF!$E$2)</f>
        <v>5.0999999999999995E-3</v>
      </c>
      <c r="M3158" s="13">
        <f t="shared" si="196"/>
        <v>45.32273099999999</v>
      </c>
      <c r="N3158" s="13">
        <f>IF(D3158="ZZ",Brick_Kilns_EF!$E$3*(0.75),Brick_Kilns_EF!$E$3)</f>
        <v>3.4499999999999999E-3</v>
      </c>
      <c r="O3158" s="13">
        <f t="shared" si="198"/>
        <v>30.659494499999997</v>
      </c>
      <c r="P3158" s="13">
        <f>IF(D3158="ZZ",Brick_Kilns_EF!$E$4*(0.75),Brick_Kilns_EF!$E$4)</f>
        <v>3.5250000000000004E-3</v>
      </c>
      <c r="Q3158" s="13">
        <f t="shared" si="199"/>
        <v>31.326005250000001</v>
      </c>
    </row>
    <row r="3159" spans="1:17">
      <c r="A3159" s="13" t="s">
        <v>3170</v>
      </c>
      <c r="B3159" s="13">
        <v>23.758480299999999</v>
      </c>
      <c r="C3159" s="13">
        <v>90.224302969999997</v>
      </c>
      <c r="D3159" s="13" t="s">
        <v>2219</v>
      </c>
      <c r="E3159" s="13" t="s">
        <v>4927</v>
      </c>
      <c r="F3159" s="13" t="s">
        <v>7</v>
      </c>
      <c r="G3159" s="13" t="s">
        <v>4802</v>
      </c>
      <c r="H3159" s="13" t="s">
        <v>4816</v>
      </c>
      <c r="I3159" s="13">
        <f>(Brick_Kilns_EF!$B$13*Brick_Kilns_EF!$B$11*Brick_Kilns_EF!$B$12)</f>
        <v>8886.81</v>
      </c>
      <c r="J3159" s="13">
        <f>IF(D3159="ZZ",Brick_Kilns_EF!$E$5*(0.75),Brick_Kilns_EF!$E$5)</f>
        <v>7.2749999999999985E-3</v>
      </c>
      <c r="K3159" s="13">
        <f t="shared" si="197"/>
        <v>64.651542749999976</v>
      </c>
      <c r="L3159" s="13">
        <f>IF(D3159="ZZ",Brick_Kilns_EF!$E$2*(0.75),Brick_Kilns_EF!$E$2)</f>
        <v>5.0999999999999995E-3</v>
      </c>
      <c r="M3159" s="13">
        <f t="shared" si="196"/>
        <v>45.32273099999999</v>
      </c>
      <c r="N3159" s="13">
        <f>IF(D3159="ZZ",Brick_Kilns_EF!$E$3*(0.75),Brick_Kilns_EF!$E$3)</f>
        <v>3.4499999999999999E-3</v>
      </c>
      <c r="O3159" s="13">
        <f t="shared" si="198"/>
        <v>30.659494499999997</v>
      </c>
      <c r="P3159" s="13">
        <f>IF(D3159="ZZ",Brick_Kilns_EF!$E$4*(0.75),Brick_Kilns_EF!$E$4)</f>
        <v>3.5250000000000004E-3</v>
      </c>
      <c r="Q3159" s="13">
        <f t="shared" si="199"/>
        <v>31.326005250000001</v>
      </c>
    </row>
    <row r="3160" spans="1:17">
      <c r="A3160" s="13" t="s">
        <v>3171</v>
      </c>
      <c r="B3160" s="13">
        <v>23.92815968</v>
      </c>
      <c r="C3160" s="13">
        <v>90.160820560000005</v>
      </c>
      <c r="D3160" s="13" t="s">
        <v>2219</v>
      </c>
      <c r="E3160" s="13" t="s">
        <v>4927</v>
      </c>
      <c r="F3160" s="13" t="s">
        <v>7</v>
      </c>
      <c r="G3160" s="13" t="s">
        <v>4802</v>
      </c>
      <c r="H3160" s="13" t="s">
        <v>4816</v>
      </c>
      <c r="I3160" s="13">
        <f>(Brick_Kilns_EF!$B$13*Brick_Kilns_EF!$B$11*Brick_Kilns_EF!$B$12)</f>
        <v>8886.81</v>
      </c>
      <c r="J3160" s="13">
        <f>IF(D3160="ZZ",Brick_Kilns_EF!$E$5*(0.75),Brick_Kilns_EF!$E$5)</f>
        <v>7.2749999999999985E-3</v>
      </c>
      <c r="K3160" s="13">
        <f t="shared" si="197"/>
        <v>64.651542749999976</v>
      </c>
      <c r="L3160" s="13">
        <f>IF(D3160="ZZ",Brick_Kilns_EF!$E$2*(0.75),Brick_Kilns_EF!$E$2)</f>
        <v>5.0999999999999995E-3</v>
      </c>
      <c r="M3160" s="13">
        <f t="shared" si="196"/>
        <v>45.32273099999999</v>
      </c>
      <c r="N3160" s="13">
        <f>IF(D3160="ZZ",Brick_Kilns_EF!$E$3*(0.75),Brick_Kilns_EF!$E$3)</f>
        <v>3.4499999999999999E-3</v>
      </c>
      <c r="O3160" s="13">
        <f t="shared" si="198"/>
        <v>30.659494499999997</v>
      </c>
      <c r="P3160" s="13">
        <f>IF(D3160="ZZ",Brick_Kilns_EF!$E$4*(0.75),Brick_Kilns_EF!$E$4)</f>
        <v>3.5250000000000004E-3</v>
      </c>
      <c r="Q3160" s="13">
        <f t="shared" si="199"/>
        <v>31.326005250000001</v>
      </c>
    </row>
    <row r="3161" spans="1:17">
      <c r="A3161" s="13" t="s">
        <v>3172</v>
      </c>
      <c r="B3161" s="13">
        <v>23.927962480000001</v>
      </c>
      <c r="C3161" s="13">
        <v>90.161556939999997</v>
      </c>
      <c r="D3161" s="13" t="s">
        <v>2219</v>
      </c>
      <c r="E3161" s="13" t="s">
        <v>4927</v>
      </c>
      <c r="F3161" s="13" t="s">
        <v>7</v>
      </c>
      <c r="G3161" s="13" t="s">
        <v>4802</v>
      </c>
      <c r="H3161" s="13" t="s">
        <v>4816</v>
      </c>
      <c r="I3161" s="13">
        <f>(Brick_Kilns_EF!$B$13*Brick_Kilns_EF!$B$11*Brick_Kilns_EF!$B$12)</f>
        <v>8886.81</v>
      </c>
      <c r="J3161" s="13">
        <f>IF(D3161="ZZ",Brick_Kilns_EF!$E$5*(0.75),Brick_Kilns_EF!$E$5)</f>
        <v>7.2749999999999985E-3</v>
      </c>
      <c r="K3161" s="13">
        <f t="shared" si="197"/>
        <v>64.651542749999976</v>
      </c>
      <c r="L3161" s="13">
        <f>IF(D3161="ZZ",Brick_Kilns_EF!$E$2*(0.75),Brick_Kilns_EF!$E$2)</f>
        <v>5.0999999999999995E-3</v>
      </c>
      <c r="M3161" s="13">
        <f t="shared" si="196"/>
        <v>45.32273099999999</v>
      </c>
      <c r="N3161" s="13">
        <f>IF(D3161="ZZ",Brick_Kilns_EF!$E$3*(0.75),Brick_Kilns_EF!$E$3)</f>
        <v>3.4499999999999999E-3</v>
      </c>
      <c r="O3161" s="13">
        <f t="shared" si="198"/>
        <v>30.659494499999997</v>
      </c>
      <c r="P3161" s="13">
        <f>IF(D3161="ZZ",Brick_Kilns_EF!$E$4*(0.75),Brick_Kilns_EF!$E$4)</f>
        <v>3.5250000000000004E-3</v>
      </c>
      <c r="Q3161" s="13">
        <f t="shared" si="199"/>
        <v>31.326005250000001</v>
      </c>
    </row>
    <row r="3162" spans="1:17">
      <c r="A3162" s="13" t="s">
        <v>3173</v>
      </c>
      <c r="B3162" s="13">
        <v>23.64289539</v>
      </c>
      <c r="C3162" s="13">
        <v>90.342273700000007</v>
      </c>
      <c r="D3162" s="13" t="s">
        <v>2219</v>
      </c>
      <c r="E3162" s="13" t="s">
        <v>4927</v>
      </c>
      <c r="F3162" s="13" t="s">
        <v>7</v>
      </c>
      <c r="G3162" s="13" t="s">
        <v>4802</v>
      </c>
      <c r="H3162" s="13" t="s">
        <v>4816</v>
      </c>
      <c r="I3162" s="13">
        <f>(Brick_Kilns_EF!$B$13*Brick_Kilns_EF!$B$11*Brick_Kilns_EF!$B$12)</f>
        <v>8886.81</v>
      </c>
      <c r="J3162" s="13">
        <f>IF(D3162="ZZ",Brick_Kilns_EF!$E$5*(0.75),Brick_Kilns_EF!$E$5)</f>
        <v>7.2749999999999985E-3</v>
      </c>
      <c r="K3162" s="13">
        <f t="shared" si="197"/>
        <v>64.651542749999976</v>
      </c>
      <c r="L3162" s="13">
        <f>IF(D3162="ZZ",Brick_Kilns_EF!$E$2*(0.75),Brick_Kilns_EF!$E$2)</f>
        <v>5.0999999999999995E-3</v>
      </c>
      <c r="M3162" s="13">
        <f t="shared" si="196"/>
        <v>45.32273099999999</v>
      </c>
      <c r="N3162" s="13">
        <f>IF(D3162="ZZ",Brick_Kilns_EF!$E$3*(0.75),Brick_Kilns_EF!$E$3)</f>
        <v>3.4499999999999999E-3</v>
      </c>
      <c r="O3162" s="13">
        <f t="shared" si="198"/>
        <v>30.659494499999997</v>
      </c>
      <c r="P3162" s="13">
        <f>IF(D3162="ZZ",Brick_Kilns_EF!$E$4*(0.75),Brick_Kilns_EF!$E$4)</f>
        <v>3.5250000000000004E-3</v>
      </c>
      <c r="Q3162" s="13">
        <f t="shared" si="199"/>
        <v>31.326005250000001</v>
      </c>
    </row>
    <row r="3163" spans="1:17">
      <c r="A3163" s="13" t="s">
        <v>3174</v>
      </c>
      <c r="B3163" s="13">
        <v>23.624674089999999</v>
      </c>
      <c r="C3163" s="13">
        <v>89.836956959999995</v>
      </c>
      <c r="D3163" s="13" t="s">
        <v>2219</v>
      </c>
      <c r="E3163" s="13" t="s">
        <v>4927</v>
      </c>
      <c r="F3163" s="13" t="s">
        <v>7</v>
      </c>
      <c r="G3163" s="13" t="s">
        <v>4802</v>
      </c>
      <c r="H3163" s="13" t="s">
        <v>4816</v>
      </c>
      <c r="I3163" s="13">
        <f>(Brick_Kilns_EF!$B$13*Brick_Kilns_EF!$B$11*Brick_Kilns_EF!$B$12)</f>
        <v>8886.81</v>
      </c>
      <c r="J3163" s="13">
        <f>IF(D3163="ZZ",Brick_Kilns_EF!$E$5*(0.75),Brick_Kilns_EF!$E$5)</f>
        <v>7.2749999999999985E-3</v>
      </c>
      <c r="K3163" s="13">
        <f t="shared" si="197"/>
        <v>64.651542749999976</v>
      </c>
      <c r="L3163" s="13">
        <f>IF(D3163="ZZ",Brick_Kilns_EF!$E$2*(0.75),Brick_Kilns_EF!$E$2)</f>
        <v>5.0999999999999995E-3</v>
      </c>
      <c r="M3163" s="13">
        <f t="shared" si="196"/>
        <v>45.32273099999999</v>
      </c>
      <c r="N3163" s="13">
        <f>IF(D3163="ZZ",Brick_Kilns_EF!$E$3*(0.75),Brick_Kilns_EF!$E$3)</f>
        <v>3.4499999999999999E-3</v>
      </c>
      <c r="O3163" s="13">
        <f t="shared" si="198"/>
        <v>30.659494499999997</v>
      </c>
      <c r="P3163" s="13">
        <f>IF(D3163="ZZ",Brick_Kilns_EF!$E$4*(0.75),Brick_Kilns_EF!$E$4)</f>
        <v>3.5250000000000004E-3</v>
      </c>
      <c r="Q3163" s="13">
        <f t="shared" si="199"/>
        <v>31.326005250000001</v>
      </c>
    </row>
    <row r="3164" spans="1:17">
      <c r="A3164" s="13" t="s">
        <v>3175</v>
      </c>
      <c r="B3164" s="13">
        <v>23.625383079999999</v>
      </c>
      <c r="C3164" s="13">
        <v>89.836693580000002</v>
      </c>
      <c r="D3164" s="13" t="s">
        <v>2219</v>
      </c>
      <c r="E3164" s="13" t="s">
        <v>4927</v>
      </c>
      <c r="F3164" s="13" t="s">
        <v>7</v>
      </c>
      <c r="G3164" s="13" t="s">
        <v>4802</v>
      </c>
      <c r="H3164" s="13" t="s">
        <v>4816</v>
      </c>
      <c r="I3164" s="13">
        <f>(Brick_Kilns_EF!$B$13*Brick_Kilns_EF!$B$11*Brick_Kilns_EF!$B$12)</f>
        <v>8886.81</v>
      </c>
      <c r="J3164" s="13">
        <f>IF(D3164="ZZ",Brick_Kilns_EF!$E$5*(0.75),Brick_Kilns_EF!$E$5)</f>
        <v>7.2749999999999985E-3</v>
      </c>
      <c r="K3164" s="13">
        <f t="shared" si="197"/>
        <v>64.651542749999976</v>
      </c>
      <c r="L3164" s="13">
        <f>IF(D3164="ZZ",Brick_Kilns_EF!$E$2*(0.75),Brick_Kilns_EF!$E$2)</f>
        <v>5.0999999999999995E-3</v>
      </c>
      <c r="M3164" s="13">
        <f t="shared" si="196"/>
        <v>45.32273099999999</v>
      </c>
      <c r="N3164" s="13">
        <f>IF(D3164="ZZ",Brick_Kilns_EF!$E$3*(0.75),Brick_Kilns_EF!$E$3)</f>
        <v>3.4499999999999999E-3</v>
      </c>
      <c r="O3164" s="13">
        <f t="shared" si="198"/>
        <v>30.659494499999997</v>
      </c>
      <c r="P3164" s="13">
        <f>IF(D3164="ZZ",Brick_Kilns_EF!$E$4*(0.75),Brick_Kilns_EF!$E$4)</f>
        <v>3.5250000000000004E-3</v>
      </c>
      <c r="Q3164" s="13">
        <f t="shared" si="199"/>
        <v>31.326005250000001</v>
      </c>
    </row>
    <row r="3165" spans="1:17">
      <c r="A3165" s="13" t="s">
        <v>3176</v>
      </c>
      <c r="B3165" s="13">
        <v>23.700025570000001</v>
      </c>
      <c r="C3165" s="13">
        <v>88.882602090000006</v>
      </c>
      <c r="D3165" s="13" t="s">
        <v>2219</v>
      </c>
      <c r="E3165" s="13" t="s">
        <v>4927</v>
      </c>
      <c r="F3165" s="13" t="s">
        <v>9</v>
      </c>
      <c r="G3165" s="13" t="s">
        <v>4802</v>
      </c>
      <c r="H3165" s="13" t="s">
        <v>4816</v>
      </c>
      <c r="I3165" s="13">
        <f>(Brick_Kilns_EF!$B$13*Brick_Kilns_EF!$B$11*Brick_Kilns_EF!$B$12)</f>
        <v>8886.81</v>
      </c>
      <c r="J3165" s="13">
        <f>IF(D3165="ZZ",Brick_Kilns_EF!$E$5*(0.75),Brick_Kilns_EF!$E$5)</f>
        <v>7.2749999999999985E-3</v>
      </c>
      <c r="K3165" s="13">
        <f t="shared" si="197"/>
        <v>64.651542749999976</v>
      </c>
      <c r="L3165" s="13">
        <f>IF(D3165="ZZ",Brick_Kilns_EF!$E$2*(0.75),Brick_Kilns_EF!$E$2)</f>
        <v>5.0999999999999995E-3</v>
      </c>
      <c r="M3165" s="13">
        <f t="shared" si="196"/>
        <v>45.32273099999999</v>
      </c>
      <c r="N3165" s="13">
        <f>IF(D3165="ZZ",Brick_Kilns_EF!$E$3*(0.75),Brick_Kilns_EF!$E$3)</f>
        <v>3.4499999999999999E-3</v>
      </c>
      <c r="O3165" s="13">
        <f t="shared" si="198"/>
        <v>30.659494499999997</v>
      </c>
      <c r="P3165" s="13">
        <f>IF(D3165="ZZ",Brick_Kilns_EF!$E$4*(0.75),Brick_Kilns_EF!$E$4)</f>
        <v>3.5250000000000004E-3</v>
      </c>
      <c r="Q3165" s="13">
        <f t="shared" si="199"/>
        <v>31.326005250000001</v>
      </c>
    </row>
    <row r="3166" spans="1:17">
      <c r="A3166" s="13" t="s">
        <v>3177</v>
      </c>
      <c r="B3166" s="13">
        <v>24.79550734</v>
      </c>
      <c r="C3166" s="13">
        <v>89.222386990000004</v>
      </c>
      <c r="D3166" s="13" t="s">
        <v>2219</v>
      </c>
      <c r="E3166" s="13" t="s">
        <v>4927</v>
      </c>
      <c r="F3166" s="13" t="s">
        <v>42</v>
      </c>
      <c r="G3166" s="13" t="s">
        <v>4802</v>
      </c>
      <c r="H3166" s="13" t="s">
        <v>4816</v>
      </c>
      <c r="I3166" s="13">
        <f>(Brick_Kilns_EF!$B$13*Brick_Kilns_EF!$B$11*Brick_Kilns_EF!$B$12)</f>
        <v>8886.81</v>
      </c>
      <c r="J3166" s="13">
        <f>IF(D3166="ZZ",Brick_Kilns_EF!$E$5*(0.75),Brick_Kilns_EF!$E$5)</f>
        <v>7.2749999999999985E-3</v>
      </c>
      <c r="K3166" s="13">
        <f t="shared" si="197"/>
        <v>64.651542749999976</v>
      </c>
      <c r="L3166" s="13">
        <f>IF(D3166="ZZ",Brick_Kilns_EF!$E$2*(0.75),Brick_Kilns_EF!$E$2)</f>
        <v>5.0999999999999995E-3</v>
      </c>
      <c r="M3166" s="13">
        <f t="shared" si="196"/>
        <v>45.32273099999999</v>
      </c>
      <c r="N3166" s="13">
        <f>IF(D3166="ZZ",Brick_Kilns_EF!$E$3*(0.75),Brick_Kilns_EF!$E$3)</f>
        <v>3.4499999999999999E-3</v>
      </c>
      <c r="O3166" s="13">
        <f t="shared" si="198"/>
        <v>30.659494499999997</v>
      </c>
      <c r="P3166" s="13">
        <f>IF(D3166="ZZ",Brick_Kilns_EF!$E$4*(0.75),Brick_Kilns_EF!$E$4)</f>
        <v>3.5250000000000004E-3</v>
      </c>
      <c r="Q3166" s="13">
        <f t="shared" si="199"/>
        <v>31.326005250000001</v>
      </c>
    </row>
    <row r="3167" spans="1:17">
      <c r="A3167" s="13" t="s">
        <v>3178</v>
      </c>
      <c r="B3167" s="13">
        <v>23.607164399999998</v>
      </c>
      <c r="C3167" s="13">
        <v>90.167013609999998</v>
      </c>
      <c r="D3167" s="13" t="s">
        <v>2219</v>
      </c>
      <c r="E3167" s="13" t="s">
        <v>4927</v>
      </c>
      <c r="F3167" s="13" t="s">
        <v>7</v>
      </c>
      <c r="G3167" s="13" t="s">
        <v>4802</v>
      </c>
      <c r="H3167" s="13" t="s">
        <v>4816</v>
      </c>
      <c r="I3167" s="13">
        <f>(Brick_Kilns_EF!$B$13*Brick_Kilns_EF!$B$11*Brick_Kilns_EF!$B$12)</f>
        <v>8886.81</v>
      </c>
      <c r="J3167" s="13">
        <f>IF(D3167="ZZ",Brick_Kilns_EF!$E$5*(0.75),Brick_Kilns_EF!$E$5)</f>
        <v>7.2749999999999985E-3</v>
      </c>
      <c r="K3167" s="13">
        <f t="shared" si="197"/>
        <v>64.651542749999976</v>
      </c>
      <c r="L3167" s="13">
        <f>IF(D3167="ZZ",Brick_Kilns_EF!$E$2*(0.75),Brick_Kilns_EF!$E$2)</f>
        <v>5.0999999999999995E-3</v>
      </c>
      <c r="M3167" s="13">
        <f t="shared" si="196"/>
        <v>45.32273099999999</v>
      </c>
      <c r="N3167" s="13">
        <f>IF(D3167="ZZ",Brick_Kilns_EF!$E$3*(0.75),Brick_Kilns_EF!$E$3)</f>
        <v>3.4499999999999999E-3</v>
      </c>
      <c r="O3167" s="13">
        <f t="shared" si="198"/>
        <v>30.659494499999997</v>
      </c>
      <c r="P3167" s="13">
        <f>IF(D3167="ZZ",Brick_Kilns_EF!$E$4*(0.75),Brick_Kilns_EF!$E$4)</f>
        <v>3.5250000000000004E-3</v>
      </c>
      <c r="Q3167" s="13">
        <f t="shared" si="199"/>
        <v>31.326005250000001</v>
      </c>
    </row>
    <row r="3168" spans="1:17">
      <c r="A3168" s="13" t="s">
        <v>3179</v>
      </c>
      <c r="B3168" s="13">
        <v>23.606244119999999</v>
      </c>
      <c r="C3168" s="13">
        <v>90.169453860000004</v>
      </c>
      <c r="D3168" s="13" t="s">
        <v>2219</v>
      </c>
      <c r="E3168" s="13" t="s">
        <v>4927</v>
      </c>
      <c r="F3168" s="13" t="s">
        <v>7</v>
      </c>
      <c r="G3168" s="13" t="s">
        <v>4802</v>
      </c>
      <c r="H3168" s="13" t="s">
        <v>4816</v>
      </c>
      <c r="I3168" s="13">
        <f>(Brick_Kilns_EF!$B$13*Brick_Kilns_EF!$B$11*Brick_Kilns_EF!$B$12)</f>
        <v>8886.81</v>
      </c>
      <c r="J3168" s="13">
        <f>IF(D3168="ZZ",Brick_Kilns_EF!$E$5*(0.75),Brick_Kilns_EF!$E$5)</f>
        <v>7.2749999999999985E-3</v>
      </c>
      <c r="K3168" s="13">
        <f t="shared" si="197"/>
        <v>64.651542749999976</v>
      </c>
      <c r="L3168" s="13">
        <f>IF(D3168="ZZ",Brick_Kilns_EF!$E$2*(0.75),Brick_Kilns_EF!$E$2)</f>
        <v>5.0999999999999995E-3</v>
      </c>
      <c r="M3168" s="13">
        <f t="shared" si="196"/>
        <v>45.32273099999999</v>
      </c>
      <c r="N3168" s="13">
        <f>IF(D3168="ZZ",Brick_Kilns_EF!$E$3*(0.75),Brick_Kilns_EF!$E$3)</f>
        <v>3.4499999999999999E-3</v>
      </c>
      <c r="O3168" s="13">
        <f t="shared" si="198"/>
        <v>30.659494499999997</v>
      </c>
      <c r="P3168" s="13">
        <f>IF(D3168="ZZ",Brick_Kilns_EF!$E$4*(0.75),Brick_Kilns_EF!$E$4)</f>
        <v>3.5250000000000004E-3</v>
      </c>
      <c r="Q3168" s="13">
        <f t="shared" si="199"/>
        <v>31.326005250000001</v>
      </c>
    </row>
    <row r="3169" spans="1:17">
      <c r="A3169" s="13" t="s">
        <v>3180</v>
      </c>
      <c r="B3169" s="13">
        <v>23.605798069999999</v>
      </c>
      <c r="C3169" s="13">
        <v>90.171254489999995</v>
      </c>
      <c r="D3169" s="13" t="s">
        <v>2219</v>
      </c>
      <c r="E3169" s="13" t="s">
        <v>4927</v>
      </c>
      <c r="F3169" s="13" t="s">
        <v>7</v>
      </c>
      <c r="G3169" s="13" t="s">
        <v>4802</v>
      </c>
      <c r="H3169" s="13" t="s">
        <v>4816</v>
      </c>
      <c r="I3169" s="13">
        <f>(Brick_Kilns_EF!$B$13*Brick_Kilns_EF!$B$11*Brick_Kilns_EF!$B$12)</f>
        <v>8886.81</v>
      </c>
      <c r="J3169" s="13">
        <f>IF(D3169="ZZ",Brick_Kilns_EF!$E$5*(0.75),Brick_Kilns_EF!$E$5)</f>
        <v>7.2749999999999985E-3</v>
      </c>
      <c r="K3169" s="13">
        <f t="shared" si="197"/>
        <v>64.651542749999976</v>
      </c>
      <c r="L3169" s="13">
        <f>IF(D3169="ZZ",Brick_Kilns_EF!$E$2*(0.75),Brick_Kilns_EF!$E$2)</f>
        <v>5.0999999999999995E-3</v>
      </c>
      <c r="M3169" s="13">
        <f t="shared" si="196"/>
        <v>45.32273099999999</v>
      </c>
      <c r="N3169" s="13">
        <f>IF(D3169="ZZ",Brick_Kilns_EF!$E$3*(0.75),Brick_Kilns_EF!$E$3)</f>
        <v>3.4499999999999999E-3</v>
      </c>
      <c r="O3169" s="13">
        <f t="shared" si="198"/>
        <v>30.659494499999997</v>
      </c>
      <c r="P3169" s="13">
        <f>IF(D3169="ZZ",Brick_Kilns_EF!$E$4*(0.75),Brick_Kilns_EF!$E$4)</f>
        <v>3.5250000000000004E-3</v>
      </c>
      <c r="Q3169" s="13">
        <f t="shared" si="199"/>
        <v>31.326005250000001</v>
      </c>
    </row>
    <row r="3170" spans="1:17">
      <c r="A3170" s="13" t="s">
        <v>3181</v>
      </c>
      <c r="B3170" s="13">
        <v>23.60441295</v>
      </c>
      <c r="C3170" s="13">
        <v>90.170604109999999</v>
      </c>
      <c r="D3170" s="13" t="s">
        <v>2219</v>
      </c>
      <c r="E3170" s="13" t="s">
        <v>4927</v>
      </c>
      <c r="F3170" s="13" t="s">
        <v>7</v>
      </c>
      <c r="G3170" s="13" t="s">
        <v>4802</v>
      </c>
      <c r="H3170" s="13" t="s">
        <v>4816</v>
      </c>
      <c r="I3170" s="13">
        <f>(Brick_Kilns_EF!$B$13*Brick_Kilns_EF!$B$11*Brick_Kilns_EF!$B$12)</f>
        <v>8886.81</v>
      </c>
      <c r="J3170" s="13">
        <f>IF(D3170="ZZ",Brick_Kilns_EF!$E$5*(0.75),Brick_Kilns_EF!$E$5)</f>
        <v>7.2749999999999985E-3</v>
      </c>
      <c r="K3170" s="13">
        <f t="shared" si="197"/>
        <v>64.651542749999976</v>
      </c>
      <c r="L3170" s="13">
        <f>IF(D3170="ZZ",Brick_Kilns_EF!$E$2*(0.75),Brick_Kilns_EF!$E$2)</f>
        <v>5.0999999999999995E-3</v>
      </c>
      <c r="M3170" s="13">
        <f t="shared" si="196"/>
        <v>45.32273099999999</v>
      </c>
      <c r="N3170" s="13">
        <f>IF(D3170="ZZ",Brick_Kilns_EF!$E$3*(0.75),Brick_Kilns_EF!$E$3)</f>
        <v>3.4499999999999999E-3</v>
      </c>
      <c r="O3170" s="13">
        <f t="shared" si="198"/>
        <v>30.659494499999997</v>
      </c>
      <c r="P3170" s="13">
        <f>IF(D3170="ZZ",Brick_Kilns_EF!$E$4*(0.75),Brick_Kilns_EF!$E$4)</f>
        <v>3.5250000000000004E-3</v>
      </c>
      <c r="Q3170" s="13">
        <f t="shared" si="199"/>
        <v>31.326005250000001</v>
      </c>
    </row>
    <row r="3171" spans="1:17">
      <c r="A3171" s="13" t="s">
        <v>3182</v>
      </c>
      <c r="B3171" s="13">
        <v>23.34696005</v>
      </c>
      <c r="C3171" s="13">
        <v>88.912961879999997</v>
      </c>
      <c r="D3171" s="13" t="s">
        <v>2219</v>
      </c>
      <c r="E3171" s="13" t="s">
        <v>4927</v>
      </c>
      <c r="F3171" s="13" t="s">
        <v>9</v>
      </c>
      <c r="G3171" s="13" t="s">
        <v>4802</v>
      </c>
      <c r="H3171" s="13" t="s">
        <v>4816</v>
      </c>
      <c r="I3171" s="13">
        <f>(Brick_Kilns_EF!$B$13*Brick_Kilns_EF!$B$11*Brick_Kilns_EF!$B$12)</f>
        <v>8886.81</v>
      </c>
      <c r="J3171" s="13">
        <f>IF(D3171="ZZ",Brick_Kilns_EF!$E$5*(0.75),Brick_Kilns_EF!$E$5)</f>
        <v>7.2749999999999985E-3</v>
      </c>
      <c r="K3171" s="13">
        <f t="shared" si="197"/>
        <v>64.651542749999976</v>
      </c>
      <c r="L3171" s="13">
        <f>IF(D3171="ZZ",Brick_Kilns_EF!$E$2*(0.75),Brick_Kilns_EF!$E$2)</f>
        <v>5.0999999999999995E-3</v>
      </c>
      <c r="M3171" s="13">
        <f t="shared" si="196"/>
        <v>45.32273099999999</v>
      </c>
      <c r="N3171" s="13">
        <f>IF(D3171="ZZ",Brick_Kilns_EF!$E$3*(0.75),Brick_Kilns_EF!$E$3)</f>
        <v>3.4499999999999999E-3</v>
      </c>
      <c r="O3171" s="13">
        <f t="shared" si="198"/>
        <v>30.659494499999997</v>
      </c>
      <c r="P3171" s="13">
        <f>IF(D3171="ZZ",Brick_Kilns_EF!$E$4*(0.75),Brick_Kilns_EF!$E$4)</f>
        <v>3.5250000000000004E-3</v>
      </c>
      <c r="Q3171" s="13">
        <f t="shared" si="199"/>
        <v>31.326005250000001</v>
      </c>
    </row>
    <row r="3172" spans="1:17">
      <c r="A3172" s="13" t="s">
        <v>3183</v>
      </c>
      <c r="B3172" s="13">
        <v>23.927537180000002</v>
      </c>
      <c r="C3172" s="13">
        <v>89.616096420000005</v>
      </c>
      <c r="D3172" s="13" t="s">
        <v>2219</v>
      </c>
      <c r="E3172" s="13" t="s">
        <v>4927</v>
      </c>
      <c r="F3172" s="13" t="s">
        <v>42</v>
      </c>
      <c r="G3172" s="13" t="s">
        <v>4802</v>
      </c>
      <c r="H3172" s="13" t="s">
        <v>4816</v>
      </c>
      <c r="I3172" s="13">
        <f>(Brick_Kilns_EF!$B$13*Brick_Kilns_EF!$B$11*Brick_Kilns_EF!$B$12)</f>
        <v>8886.81</v>
      </c>
      <c r="J3172" s="13">
        <f>IF(D3172="ZZ",Brick_Kilns_EF!$E$5*(0.75),Brick_Kilns_EF!$E$5)</f>
        <v>7.2749999999999985E-3</v>
      </c>
      <c r="K3172" s="13">
        <f t="shared" si="197"/>
        <v>64.651542749999976</v>
      </c>
      <c r="L3172" s="13">
        <f>IF(D3172="ZZ",Brick_Kilns_EF!$E$2*(0.75),Brick_Kilns_EF!$E$2)</f>
        <v>5.0999999999999995E-3</v>
      </c>
      <c r="M3172" s="13">
        <f t="shared" si="196"/>
        <v>45.32273099999999</v>
      </c>
      <c r="N3172" s="13">
        <f>IF(D3172="ZZ",Brick_Kilns_EF!$E$3*(0.75),Brick_Kilns_EF!$E$3)</f>
        <v>3.4499999999999999E-3</v>
      </c>
      <c r="O3172" s="13">
        <f t="shared" si="198"/>
        <v>30.659494499999997</v>
      </c>
      <c r="P3172" s="13">
        <f>IF(D3172="ZZ",Brick_Kilns_EF!$E$4*(0.75),Brick_Kilns_EF!$E$4)</f>
        <v>3.5250000000000004E-3</v>
      </c>
      <c r="Q3172" s="13">
        <f t="shared" si="199"/>
        <v>31.326005250000001</v>
      </c>
    </row>
    <row r="3173" spans="1:17">
      <c r="A3173" s="13" t="s">
        <v>3184</v>
      </c>
      <c r="B3173" s="13">
        <v>23.643884759999999</v>
      </c>
      <c r="C3173" s="13">
        <v>90.436752170000005</v>
      </c>
      <c r="D3173" s="13" t="s">
        <v>2219</v>
      </c>
      <c r="E3173" s="13" t="s">
        <v>4927</v>
      </c>
      <c r="F3173" s="13" t="s">
        <v>7</v>
      </c>
      <c r="G3173" s="13" t="s">
        <v>4802</v>
      </c>
      <c r="H3173" s="13" t="s">
        <v>4816</v>
      </c>
      <c r="I3173" s="13">
        <f>(Brick_Kilns_EF!$B$13*Brick_Kilns_EF!$B$11*Brick_Kilns_EF!$B$12)</f>
        <v>8886.81</v>
      </c>
      <c r="J3173" s="13">
        <f>IF(D3173="ZZ",Brick_Kilns_EF!$E$5*(0.75),Brick_Kilns_EF!$E$5)</f>
        <v>7.2749999999999985E-3</v>
      </c>
      <c r="K3173" s="13">
        <f t="shared" si="197"/>
        <v>64.651542749999976</v>
      </c>
      <c r="L3173" s="13">
        <f>IF(D3173="ZZ",Brick_Kilns_EF!$E$2*(0.75),Brick_Kilns_EF!$E$2)</f>
        <v>5.0999999999999995E-3</v>
      </c>
      <c r="M3173" s="13">
        <f t="shared" si="196"/>
        <v>45.32273099999999</v>
      </c>
      <c r="N3173" s="13">
        <f>IF(D3173="ZZ",Brick_Kilns_EF!$E$3*(0.75),Brick_Kilns_EF!$E$3)</f>
        <v>3.4499999999999999E-3</v>
      </c>
      <c r="O3173" s="13">
        <f t="shared" si="198"/>
        <v>30.659494499999997</v>
      </c>
      <c r="P3173" s="13">
        <f>IF(D3173="ZZ",Brick_Kilns_EF!$E$4*(0.75),Brick_Kilns_EF!$E$4)</f>
        <v>3.5250000000000004E-3</v>
      </c>
      <c r="Q3173" s="13">
        <f t="shared" si="199"/>
        <v>31.326005250000001</v>
      </c>
    </row>
    <row r="3174" spans="1:17">
      <c r="A3174" s="13" t="s">
        <v>3185</v>
      </c>
      <c r="B3174" s="13">
        <v>23.651210379999998</v>
      </c>
      <c r="C3174" s="13">
        <v>90.125370020000005</v>
      </c>
      <c r="D3174" s="13" t="s">
        <v>2219</v>
      </c>
      <c r="E3174" s="13" t="s">
        <v>4927</v>
      </c>
      <c r="F3174" s="13" t="s">
        <v>7</v>
      </c>
      <c r="G3174" s="13" t="s">
        <v>4802</v>
      </c>
      <c r="H3174" s="13" t="s">
        <v>4816</v>
      </c>
      <c r="I3174" s="13">
        <f>(Brick_Kilns_EF!$B$13*Brick_Kilns_EF!$B$11*Brick_Kilns_EF!$B$12)</f>
        <v>8886.81</v>
      </c>
      <c r="J3174" s="13">
        <f>IF(D3174="ZZ",Brick_Kilns_EF!$E$5*(0.75),Brick_Kilns_EF!$E$5)</f>
        <v>7.2749999999999985E-3</v>
      </c>
      <c r="K3174" s="13">
        <f t="shared" si="197"/>
        <v>64.651542749999976</v>
      </c>
      <c r="L3174" s="13">
        <f>IF(D3174="ZZ",Brick_Kilns_EF!$E$2*(0.75),Brick_Kilns_EF!$E$2)</f>
        <v>5.0999999999999995E-3</v>
      </c>
      <c r="M3174" s="13">
        <f t="shared" si="196"/>
        <v>45.32273099999999</v>
      </c>
      <c r="N3174" s="13">
        <f>IF(D3174="ZZ",Brick_Kilns_EF!$E$3*(0.75),Brick_Kilns_EF!$E$3)</f>
        <v>3.4499999999999999E-3</v>
      </c>
      <c r="O3174" s="13">
        <f t="shared" si="198"/>
        <v>30.659494499999997</v>
      </c>
      <c r="P3174" s="13">
        <f>IF(D3174="ZZ",Brick_Kilns_EF!$E$4*(0.75),Brick_Kilns_EF!$E$4)</f>
        <v>3.5250000000000004E-3</v>
      </c>
      <c r="Q3174" s="13">
        <f t="shared" si="199"/>
        <v>31.326005250000001</v>
      </c>
    </row>
    <row r="3175" spans="1:17">
      <c r="A3175" s="13" t="s">
        <v>3186</v>
      </c>
      <c r="B3175" s="13">
        <v>25.362792979999998</v>
      </c>
      <c r="C3175" s="13">
        <v>89.556342349999994</v>
      </c>
      <c r="D3175" s="13" t="s">
        <v>2219</v>
      </c>
      <c r="E3175" s="13" t="s">
        <v>4927</v>
      </c>
      <c r="F3175" s="13" t="s">
        <v>171</v>
      </c>
      <c r="G3175" s="13" t="s">
        <v>4802</v>
      </c>
      <c r="H3175" s="13" t="s">
        <v>4816</v>
      </c>
      <c r="I3175" s="13">
        <f>(Brick_Kilns_EF!$B$13*Brick_Kilns_EF!$B$11*Brick_Kilns_EF!$B$12)</f>
        <v>8886.81</v>
      </c>
      <c r="J3175" s="13">
        <f>IF(D3175="ZZ",Brick_Kilns_EF!$E$5*(0.75),Brick_Kilns_EF!$E$5)</f>
        <v>7.2749999999999985E-3</v>
      </c>
      <c r="K3175" s="13">
        <f t="shared" si="197"/>
        <v>64.651542749999976</v>
      </c>
      <c r="L3175" s="13">
        <f>IF(D3175="ZZ",Brick_Kilns_EF!$E$2*(0.75),Brick_Kilns_EF!$E$2)</f>
        <v>5.0999999999999995E-3</v>
      </c>
      <c r="M3175" s="13">
        <f t="shared" si="196"/>
        <v>45.32273099999999</v>
      </c>
      <c r="N3175" s="13">
        <f>IF(D3175="ZZ",Brick_Kilns_EF!$E$3*(0.75),Brick_Kilns_EF!$E$3)</f>
        <v>3.4499999999999999E-3</v>
      </c>
      <c r="O3175" s="13">
        <f t="shared" si="198"/>
        <v>30.659494499999997</v>
      </c>
      <c r="P3175" s="13">
        <f>IF(D3175="ZZ",Brick_Kilns_EF!$E$4*(0.75),Brick_Kilns_EF!$E$4)</f>
        <v>3.5250000000000004E-3</v>
      </c>
      <c r="Q3175" s="13">
        <f t="shared" si="199"/>
        <v>31.326005250000001</v>
      </c>
    </row>
    <row r="3176" spans="1:17">
      <c r="A3176" s="13" t="s">
        <v>3187</v>
      </c>
      <c r="B3176" s="13">
        <v>25.363159209999999</v>
      </c>
      <c r="C3176" s="13">
        <v>89.554998600000005</v>
      </c>
      <c r="D3176" s="13" t="s">
        <v>2219</v>
      </c>
      <c r="E3176" s="13" t="s">
        <v>4927</v>
      </c>
      <c r="F3176" s="13" t="s">
        <v>171</v>
      </c>
      <c r="G3176" s="13" t="s">
        <v>4802</v>
      </c>
      <c r="H3176" s="13" t="s">
        <v>4816</v>
      </c>
      <c r="I3176" s="13">
        <f>(Brick_Kilns_EF!$B$13*Brick_Kilns_EF!$B$11*Brick_Kilns_EF!$B$12)</f>
        <v>8886.81</v>
      </c>
      <c r="J3176" s="13">
        <f>IF(D3176="ZZ",Brick_Kilns_EF!$E$5*(0.75),Brick_Kilns_EF!$E$5)</f>
        <v>7.2749999999999985E-3</v>
      </c>
      <c r="K3176" s="13">
        <f t="shared" si="197"/>
        <v>64.651542749999976</v>
      </c>
      <c r="L3176" s="13">
        <f>IF(D3176="ZZ",Brick_Kilns_EF!$E$2*(0.75),Brick_Kilns_EF!$E$2)</f>
        <v>5.0999999999999995E-3</v>
      </c>
      <c r="M3176" s="13">
        <f t="shared" si="196"/>
        <v>45.32273099999999</v>
      </c>
      <c r="N3176" s="13">
        <f>IF(D3176="ZZ",Brick_Kilns_EF!$E$3*(0.75),Brick_Kilns_EF!$E$3)</f>
        <v>3.4499999999999999E-3</v>
      </c>
      <c r="O3176" s="13">
        <f t="shared" si="198"/>
        <v>30.659494499999997</v>
      </c>
      <c r="P3176" s="13">
        <f>IF(D3176="ZZ",Brick_Kilns_EF!$E$4*(0.75),Brick_Kilns_EF!$E$4)</f>
        <v>3.5250000000000004E-3</v>
      </c>
      <c r="Q3176" s="13">
        <f t="shared" si="199"/>
        <v>31.326005250000001</v>
      </c>
    </row>
    <row r="3177" spans="1:17">
      <c r="A3177" s="13" t="s">
        <v>3188</v>
      </c>
      <c r="B3177" s="13">
        <v>25.361708360000002</v>
      </c>
      <c r="C3177" s="13">
        <v>89.554960969999996</v>
      </c>
      <c r="D3177" s="13" t="s">
        <v>2219</v>
      </c>
      <c r="E3177" s="13" t="s">
        <v>4927</v>
      </c>
      <c r="F3177" s="13" t="s">
        <v>171</v>
      </c>
      <c r="G3177" s="13" t="s">
        <v>4802</v>
      </c>
      <c r="H3177" s="13" t="s">
        <v>4816</v>
      </c>
      <c r="I3177" s="13">
        <f>(Brick_Kilns_EF!$B$13*Brick_Kilns_EF!$B$11*Brick_Kilns_EF!$B$12)</f>
        <v>8886.81</v>
      </c>
      <c r="J3177" s="13">
        <f>IF(D3177="ZZ",Brick_Kilns_EF!$E$5*(0.75),Brick_Kilns_EF!$E$5)</f>
        <v>7.2749999999999985E-3</v>
      </c>
      <c r="K3177" s="13">
        <f t="shared" si="197"/>
        <v>64.651542749999976</v>
      </c>
      <c r="L3177" s="13">
        <f>IF(D3177="ZZ",Brick_Kilns_EF!$E$2*(0.75),Brick_Kilns_EF!$E$2)</f>
        <v>5.0999999999999995E-3</v>
      </c>
      <c r="M3177" s="13">
        <f t="shared" si="196"/>
        <v>45.32273099999999</v>
      </c>
      <c r="N3177" s="13">
        <f>IF(D3177="ZZ",Brick_Kilns_EF!$E$3*(0.75),Brick_Kilns_EF!$E$3)</f>
        <v>3.4499999999999999E-3</v>
      </c>
      <c r="O3177" s="13">
        <f t="shared" si="198"/>
        <v>30.659494499999997</v>
      </c>
      <c r="P3177" s="13">
        <f>IF(D3177="ZZ",Brick_Kilns_EF!$E$4*(0.75),Brick_Kilns_EF!$E$4)</f>
        <v>3.5250000000000004E-3</v>
      </c>
      <c r="Q3177" s="13">
        <f t="shared" si="199"/>
        <v>31.326005250000001</v>
      </c>
    </row>
    <row r="3178" spans="1:17">
      <c r="A3178" s="13" t="s">
        <v>3189</v>
      </c>
      <c r="B3178" s="13">
        <v>25.364478590000001</v>
      </c>
      <c r="C3178" s="13">
        <v>89.555718850000005</v>
      </c>
      <c r="D3178" s="13" t="s">
        <v>2219</v>
      </c>
      <c r="E3178" s="13" t="s">
        <v>4927</v>
      </c>
      <c r="F3178" s="13" t="s">
        <v>171</v>
      </c>
      <c r="G3178" s="13" t="s">
        <v>4802</v>
      </c>
      <c r="H3178" s="13" t="s">
        <v>4816</v>
      </c>
      <c r="I3178" s="13">
        <f>(Brick_Kilns_EF!$B$13*Brick_Kilns_EF!$B$11*Brick_Kilns_EF!$B$12)</f>
        <v>8886.81</v>
      </c>
      <c r="J3178" s="13">
        <f>IF(D3178="ZZ",Brick_Kilns_EF!$E$5*(0.75),Brick_Kilns_EF!$E$5)</f>
        <v>7.2749999999999985E-3</v>
      </c>
      <c r="K3178" s="13">
        <f t="shared" si="197"/>
        <v>64.651542749999976</v>
      </c>
      <c r="L3178" s="13">
        <f>IF(D3178="ZZ",Brick_Kilns_EF!$E$2*(0.75),Brick_Kilns_EF!$E$2)</f>
        <v>5.0999999999999995E-3</v>
      </c>
      <c r="M3178" s="13">
        <f t="shared" si="196"/>
        <v>45.32273099999999</v>
      </c>
      <c r="N3178" s="13">
        <f>IF(D3178="ZZ",Brick_Kilns_EF!$E$3*(0.75),Brick_Kilns_EF!$E$3)</f>
        <v>3.4499999999999999E-3</v>
      </c>
      <c r="O3178" s="13">
        <f t="shared" si="198"/>
        <v>30.659494499999997</v>
      </c>
      <c r="P3178" s="13">
        <f>IF(D3178="ZZ",Brick_Kilns_EF!$E$4*(0.75),Brick_Kilns_EF!$E$4)</f>
        <v>3.5250000000000004E-3</v>
      </c>
      <c r="Q3178" s="13">
        <f t="shared" si="199"/>
        <v>31.326005250000001</v>
      </c>
    </row>
    <row r="3179" spans="1:17">
      <c r="A3179" s="13" t="s">
        <v>3190</v>
      </c>
      <c r="B3179" s="13">
        <v>25.365060809999999</v>
      </c>
      <c r="C3179" s="13">
        <v>89.555530719999993</v>
      </c>
      <c r="D3179" s="13" t="s">
        <v>2219</v>
      </c>
      <c r="E3179" s="13" t="s">
        <v>4927</v>
      </c>
      <c r="F3179" s="13" t="s">
        <v>171</v>
      </c>
      <c r="G3179" s="13" t="s">
        <v>4802</v>
      </c>
      <c r="H3179" s="13" t="s">
        <v>4816</v>
      </c>
      <c r="I3179" s="13">
        <f>(Brick_Kilns_EF!$B$13*Brick_Kilns_EF!$B$11*Brick_Kilns_EF!$B$12)</f>
        <v>8886.81</v>
      </c>
      <c r="J3179" s="13">
        <f>IF(D3179="ZZ",Brick_Kilns_EF!$E$5*(0.75),Brick_Kilns_EF!$E$5)</f>
        <v>7.2749999999999985E-3</v>
      </c>
      <c r="K3179" s="13">
        <f t="shared" si="197"/>
        <v>64.651542749999976</v>
      </c>
      <c r="L3179" s="13">
        <f>IF(D3179="ZZ",Brick_Kilns_EF!$E$2*(0.75),Brick_Kilns_EF!$E$2)</f>
        <v>5.0999999999999995E-3</v>
      </c>
      <c r="M3179" s="13">
        <f t="shared" si="196"/>
        <v>45.32273099999999</v>
      </c>
      <c r="N3179" s="13">
        <f>IF(D3179="ZZ",Brick_Kilns_EF!$E$3*(0.75),Brick_Kilns_EF!$E$3)</f>
        <v>3.4499999999999999E-3</v>
      </c>
      <c r="O3179" s="13">
        <f t="shared" si="198"/>
        <v>30.659494499999997</v>
      </c>
      <c r="P3179" s="13">
        <f>IF(D3179="ZZ",Brick_Kilns_EF!$E$4*(0.75),Brick_Kilns_EF!$E$4)</f>
        <v>3.5250000000000004E-3</v>
      </c>
      <c r="Q3179" s="13">
        <f t="shared" si="199"/>
        <v>31.326005250000001</v>
      </c>
    </row>
    <row r="3180" spans="1:17">
      <c r="A3180" s="13" t="s">
        <v>3191</v>
      </c>
      <c r="B3180" s="13">
        <v>23.615889459999998</v>
      </c>
      <c r="C3180" s="13">
        <v>88.828463060000004</v>
      </c>
      <c r="D3180" s="13" t="s">
        <v>2219</v>
      </c>
      <c r="E3180" s="13" t="s">
        <v>4927</v>
      </c>
      <c r="F3180" s="13" t="s">
        <v>9</v>
      </c>
      <c r="G3180" s="13" t="s">
        <v>4802</v>
      </c>
      <c r="H3180" s="13" t="s">
        <v>4816</v>
      </c>
      <c r="I3180" s="13">
        <f>(Brick_Kilns_EF!$B$13*Brick_Kilns_EF!$B$11*Brick_Kilns_EF!$B$12)</f>
        <v>8886.81</v>
      </c>
      <c r="J3180" s="13">
        <f>IF(D3180="ZZ",Brick_Kilns_EF!$E$5*(0.75),Brick_Kilns_EF!$E$5)</f>
        <v>7.2749999999999985E-3</v>
      </c>
      <c r="K3180" s="13">
        <f t="shared" si="197"/>
        <v>64.651542749999976</v>
      </c>
      <c r="L3180" s="13">
        <f>IF(D3180="ZZ",Brick_Kilns_EF!$E$2*(0.75),Brick_Kilns_EF!$E$2)</f>
        <v>5.0999999999999995E-3</v>
      </c>
      <c r="M3180" s="13">
        <f t="shared" si="196"/>
        <v>45.32273099999999</v>
      </c>
      <c r="N3180" s="13">
        <f>IF(D3180="ZZ",Brick_Kilns_EF!$E$3*(0.75),Brick_Kilns_EF!$E$3)</f>
        <v>3.4499999999999999E-3</v>
      </c>
      <c r="O3180" s="13">
        <f t="shared" si="198"/>
        <v>30.659494499999997</v>
      </c>
      <c r="P3180" s="13">
        <f>IF(D3180="ZZ",Brick_Kilns_EF!$E$4*(0.75),Brick_Kilns_EF!$E$4)</f>
        <v>3.5250000000000004E-3</v>
      </c>
      <c r="Q3180" s="13">
        <f t="shared" si="199"/>
        <v>31.326005250000001</v>
      </c>
    </row>
    <row r="3181" spans="1:17">
      <c r="A3181" s="13" t="s">
        <v>3192</v>
      </c>
      <c r="B3181" s="13">
        <v>23.342558749999998</v>
      </c>
      <c r="C3181" s="13">
        <v>89.334085000000002</v>
      </c>
      <c r="D3181" s="13" t="s">
        <v>2219</v>
      </c>
      <c r="E3181" s="13" t="s">
        <v>4927</v>
      </c>
      <c r="F3181" s="13" t="s">
        <v>9</v>
      </c>
      <c r="G3181" s="13" t="s">
        <v>4802</v>
      </c>
      <c r="H3181" s="13" t="s">
        <v>4816</v>
      </c>
      <c r="I3181" s="13">
        <f>(Brick_Kilns_EF!$B$13*Brick_Kilns_EF!$B$11*Brick_Kilns_EF!$B$12)</f>
        <v>8886.81</v>
      </c>
      <c r="J3181" s="13">
        <f>IF(D3181="ZZ",Brick_Kilns_EF!$E$5*(0.75),Brick_Kilns_EF!$E$5)</f>
        <v>7.2749999999999985E-3</v>
      </c>
      <c r="K3181" s="13">
        <f t="shared" si="197"/>
        <v>64.651542749999976</v>
      </c>
      <c r="L3181" s="13">
        <f>IF(D3181="ZZ",Brick_Kilns_EF!$E$2*(0.75),Brick_Kilns_EF!$E$2)</f>
        <v>5.0999999999999995E-3</v>
      </c>
      <c r="M3181" s="13">
        <f t="shared" si="196"/>
        <v>45.32273099999999</v>
      </c>
      <c r="N3181" s="13">
        <f>IF(D3181="ZZ",Brick_Kilns_EF!$E$3*(0.75),Brick_Kilns_EF!$E$3)</f>
        <v>3.4499999999999999E-3</v>
      </c>
      <c r="O3181" s="13">
        <f t="shared" si="198"/>
        <v>30.659494499999997</v>
      </c>
      <c r="P3181" s="13">
        <f>IF(D3181="ZZ",Brick_Kilns_EF!$E$4*(0.75),Brick_Kilns_EF!$E$4)</f>
        <v>3.5250000000000004E-3</v>
      </c>
      <c r="Q3181" s="13">
        <f t="shared" si="199"/>
        <v>31.326005250000001</v>
      </c>
    </row>
    <row r="3182" spans="1:17">
      <c r="A3182" s="13" t="s">
        <v>3193</v>
      </c>
      <c r="B3182" s="13">
        <v>23.709550499999999</v>
      </c>
      <c r="C3182" s="13">
        <v>89.74799539</v>
      </c>
      <c r="D3182" s="13" t="s">
        <v>2219</v>
      </c>
      <c r="E3182" s="13" t="s">
        <v>4927</v>
      </c>
      <c r="F3182" s="13" t="s">
        <v>7</v>
      </c>
      <c r="G3182" s="13" t="s">
        <v>4802</v>
      </c>
      <c r="H3182" s="13" t="s">
        <v>4816</v>
      </c>
      <c r="I3182" s="13">
        <f>(Brick_Kilns_EF!$B$13*Brick_Kilns_EF!$B$11*Brick_Kilns_EF!$B$12)</f>
        <v>8886.81</v>
      </c>
      <c r="J3182" s="13">
        <f>IF(D3182="ZZ",Brick_Kilns_EF!$E$5*(0.75),Brick_Kilns_EF!$E$5)</f>
        <v>7.2749999999999985E-3</v>
      </c>
      <c r="K3182" s="13">
        <f t="shared" si="197"/>
        <v>64.651542749999976</v>
      </c>
      <c r="L3182" s="13">
        <f>IF(D3182="ZZ",Brick_Kilns_EF!$E$2*(0.75),Brick_Kilns_EF!$E$2)</f>
        <v>5.0999999999999995E-3</v>
      </c>
      <c r="M3182" s="13">
        <f t="shared" si="196"/>
        <v>45.32273099999999</v>
      </c>
      <c r="N3182" s="13">
        <f>IF(D3182="ZZ",Brick_Kilns_EF!$E$3*(0.75),Brick_Kilns_EF!$E$3)</f>
        <v>3.4499999999999999E-3</v>
      </c>
      <c r="O3182" s="13">
        <f t="shared" si="198"/>
        <v>30.659494499999997</v>
      </c>
      <c r="P3182" s="13">
        <f>IF(D3182="ZZ",Brick_Kilns_EF!$E$4*(0.75),Brick_Kilns_EF!$E$4)</f>
        <v>3.5250000000000004E-3</v>
      </c>
      <c r="Q3182" s="13">
        <f t="shared" si="199"/>
        <v>31.326005250000001</v>
      </c>
    </row>
    <row r="3183" spans="1:17">
      <c r="A3183" s="13" t="s">
        <v>3194</v>
      </c>
      <c r="B3183" s="13">
        <v>23.894365499999999</v>
      </c>
      <c r="C3183" s="13">
        <v>90.054837989999996</v>
      </c>
      <c r="D3183" s="13" t="s">
        <v>2219</v>
      </c>
      <c r="E3183" s="13" t="s">
        <v>4927</v>
      </c>
      <c r="F3183" s="13" t="s">
        <v>7</v>
      </c>
      <c r="G3183" s="13" t="s">
        <v>4802</v>
      </c>
      <c r="H3183" s="13" t="s">
        <v>4816</v>
      </c>
      <c r="I3183" s="13">
        <f>(Brick_Kilns_EF!$B$13*Brick_Kilns_EF!$B$11*Brick_Kilns_EF!$B$12)</f>
        <v>8886.81</v>
      </c>
      <c r="J3183" s="13">
        <f>IF(D3183="ZZ",Brick_Kilns_EF!$E$5*(0.75),Brick_Kilns_EF!$E$5)</f>
        <v>7.2749999999999985E-3</v>
      </c>
      <c r="K3183" s="13">
        <f t="shared" si="197"/>
        <v>64.651542749999976</v>
      </c>
      <c r="L3183" s="13">
        <f>IF(D3183="ZZ",Brick_Kilns_EF!$E$2*(0.75),Brick_Kilns_EF!$E$2)</f>
        <v>5.0999999999999995E-3</v>
      </c>
      <c r="M3183" s="13">
        <f t="shared" si="196"/>
        <v>45.32273099999999</v>
      </c>
      <c r="N3183" s="13">
        <f>IF(D3183="ZZ",Brick_Kilns_EF!$E$3*(0.75),Brick_Kilns_EF!$E$3)</f>
        <v>3.4499999999999999E-3</v>
      </c>
      <c r="O3183" s="13">
        <f t="shared" si="198"/>
        <v>30.659494499999997</v>
      </c>
      <c r="P3183" s="13">
        <f>IF(D3183="ZZ",Brick_Kilns_EF!$E$4*(0.75),Brick_Kilns_EF!$E$4)</f>
        <v>3.5250000000000004E-3</v>
      </c>
      <c r="Q3183" s="13">
        <f t="shared" si="199"/>
        <v>31.326005250000001</v>
      </c>
    </row>
    <row r="3184" spans="1:17">
      <c r="A3184" s="13" t="s">
        <v>3195</v>
      </c>
      <c r="B3184" s="13">
        <v>23.80318235</v>
      </c>
      <c r="C3184" s="13">
        <v>90.315869500000005</v>
      </c>
      <c r="D3184" s="13" t="s">
        <v>2219</v>
      </c>
      <c r="E3184" s="13" t="s">
        <v>4927</v>
      </c>
      <c r="F3184" s="13" t="s">
        <v>7</v>
      </c>
      <c r="G3184" s="13" t="s">
        <v>4802</v>
      </c>
      <c r="H3184" s="13" t="s">
        <v>4816</v>
      </c>
      <c r="I3184" s="13">
        <f>(Brick_Kilns_EF!$B$13*Brick_Kilns_EF!$B$11*Brick_Kilns_EF!$B$12)</f>
        <v>8886.81</v>
      </c>
      <c r="J3184" s="13">
        <f>IF(D3184="ZZ",Brick_Kilns_EF!$E$5*(0.75),Brick_Kilns_EF!$E$5)</f>
        <v>7.2749999999999985E-3</v>
      </c>
      <c r="K3184" s="13">
        <f t="shared" si="197"/>
        <v>64.651542749999976</v>
      </c>
      <c r="L3184" s="13">
        <f>IF(D3184="ZZ",Brick_Kilns_EF!$E$2*(0.75),Brick_Kilns_EF!$E$2)</f>
        <v>5.0999999999999995E-3</v>
      </c>
      <c r="M3184" s="13">
        <f t="shared" si="196"/>
        <v>45.32273099999999</v>
      </c>
      <c r="N3184" s="13">
        <f>IF(D3184="ZZ",Brick_Kilns_EF!$E$3*(0.75),Brick_Kilns_EF!$E$3)</f>
        <v>3.4499999999999999E-3</v>
      </c>
      <c r="O3184" s="13">
        <f t="shared" si="198"/>
        <v>30.659494499999997</v>
      </c>
      <c r="P3184" s="13">
        <f>IF(D3184="ZZ",Brick_Kilns_EF!$E$4*(0.75),Brick_Kilns_EF!$E$4)</f>
        <v>3.5250000000000004E-3</v>
      </c>
      <c r="Q3184" s="13">
        <f t="shared" si="199"/>
        <v>31.326005250000001</v>
      </c>
    </row>
    <row r="3185" spans="1:17">
      <c r="A3185" s="13" t="s">
        <v>3196</v>
      </c>
      <c r="B3185" s="13">
        <v>23.821237320000002</v>
      </c>
      <c r="C3185" s="13">
        <v>88.648483299999995</v>
      </c>
      <c r="D3185" s="13" t="s">
        <v>2219</v>
      </c>
      <c r="E3185" s="13" t="s">
        <v>4927</v>
      </c>
      <c r="F3185" s="13" t="s">
        <v>9</v>
      </c>
      <c r="G3185" s="13" t="s">
        <v>4802</v>
      </c>
      <c r="H3185" s="13" t="s">
        <v>4816</v>
      </c>
      <c r="I3185" s="13">
        <f>(Brick_Kilns_EF!$B$13*Brick_Kilns_EF!$B$11*Brick_Kilns_EF!$B$12)</f>
        <v>8886.81</v>
      </c>
      <c r="J3185" s="13">
        <f>IF(D3185="ZZ",Brick_Kilns_EF!$E$5*(0.75),Brick_Kilns_EF!$E$5)</f>
        <v>7.2749999999999985E-3</v>
      </c>
      <c r="K3185" s="13">
        <f t="shared" si="197"/>
        <v>64.651542749999976</v>
      </c>
      <c r="L3185" s="13">
        <f>IF(D3185="ZZ",Brick_Kilns_EF!$E$2*(0.75),Brick_Kilns_EF!$E$2)</f>
        <v>5.0999999999999995E-3</v>
      </c>
      <c r="M3185" s="13">
        <f t="shared" si="196"/>
        <v>45.32273099999999</v>
      </c>
      <c r="N3185" s="13">
        <f>IF(D3185="ZZ",Brick_Kilns_EF!$E$3*(0.75),Brick_Kilns_EF!$E$3)</f>
        <v>3.4499999999999999E-3</v>
      </c>
      <c r="O3185" s="13">
        <f t="shared" si="198"/>
        <v>30.659494499999997</v>
      </c>
      <c r="P3185" s="13">
        <f>IF(D3185="ZZ",Brick_Kilns_EF!$E$4*(0.75),Brick_Kilns_EF!$E$4)</f>
        <v>3.5250000000000004E-3</v>
      </c>
      <c r="Q3185" s="13">
        <f t="shared" si="199"/>
        <v>31.326005250000001</v>
      </c>
    </row>
    <row r="3186" spans="1:17">
      <c r="A3186" s="13" t="s">
        <v>3197</v>
      </c>
      <c r="B3186" s="13">
        <v>24.019835539999999</v>
      </c>
      <c r="C3186" s="13">
        <v>90.007791069999996</v>
      </c>
      <c r="D3186" s="13" t="s">
        <v>2219</v>
      </c>
      <c r="E3186" s="13" t="s">
        <v>4927</v>
      </c>
      <c r="F3186" s="13" t="s">
        <v>7</v>
      </c>
      <c r="G3186" s="13" t="s">
        <v>4802</v>
      </c>
      <c r="H3186" s="13" t="s">
        <v>4816</v>
      </c>
      <c r="I3186" s="13">
        <f>(Brick_Kilns_EF!$B$13*Brick_Kilns_EF!$B$11*Brick_Kilns_EF!$B$12)</f>
        <v>8886.81</v>
      </c>
      <c r="J3186" s="13">
        <f>IF(D3186="ZZ",Brick_Kilns_EF!$E$5*(0.75),Brick_Kilns_EF!$E$5)</f>
        <v>7.2749999999999985E-3</v>
      </c>
      <c r="K3186" s="13">
        <f t="shared" si="197"/>
        <v>64.651542749999976</v>
      </c>
      <c r="L3186" s="13">
        <f>IF(D3186="ZZ",Brick_Kilns_EF!$E$2*(0.75),Brick_Kilns_EF!$E$2)</f>
        <v>5.0999999999999995E-3</v>
      </c>
      <c r="M3186" s="13">
        <f t="shared" si="196"/>
        <v>45.32273099999999</v>
      </c>
      <c r="N3186" s="13">
        <f>IF(D3186="ZZ",Brick_Kilns_EF!$E$3*(0.75),Brick_Kilns_EF!$E$3)</f>
        <v>3.4499999999999999E-3</v>
      </c>
      <c r="O3186" s="13">
        <f t="shared" si="198"/>
        <v>30.659494499999997</v>
      </c>
      <c r="P3186" s="13">
        <f>IF(D3186="ZZ",Brick_Kilns_EF!$E$4*(0.75),Brick_Kilns_EF!$E$4)</f>
        <v>3.5250000000000004E-3</v>
      </c>
      <c r="Q3186" s="13">
        <f t="shared" si="199"/>
        <v>31.326005250000001</v>
      </c>
    </row>
    <row r="3187" spans="1:17">
      <c r="A3187" s="13" t="s">
        <v>3198</v>
      </c>
      <c r="B3187" s="13">
        <v>25.860636899999999</v>
      </c>
      <c r="C3187" s="13">
        <v>88.37680082</v>
      </c>
      <c r="D3187" s="13" t="s">
        <v>2219</v>
      </c>
      <c r="E3187" s="13" t="s">
        <v>4927</v>
      </c>
      <c r="F3187" s="13" t="s">
        <v>171</v>
      </c>
      <c r="G3187" s="13" t="s">
        <v>4802</v>
      </c>
      <c r="H3187" s="13" t="s">
        <v>4816</v>
      </c>
      <c r="I3187" s="13">
        <f>(Brick_Kilns_EF!$B$13*Brick_Kilns_EF!$B$11*Brick_Kilns_EF!$B$12)</f>
        <v>8886.81</v>
      </c>
      <c r="J3187" s="13">
        <f>IF(D3187="ZZ",Brick_Kilns_EF!$E$5*(0.75),Brick_Kilns_EF!$E$5)</f>
        <v>7.2749999999999985E-3</v>
      </c>
      <c r="K3187" s="13">
        <f t="shared" si="197"/>
        <v>64.651542749999976</v>
      </c>
      <c r="L3187" s="13">
        <f>IF(D3187="ZZ",Brick_Kilns_EF!$E$2*(0.75),Brick_Kilns_EF!$E$2)</f>
        <v>5.0999999999999995E-3</v>
      </c>
      <c r="M3187" s="13">
        <f t="shared" si="196"/>
        <v>45.32273099999999</v>
      </c>
      <c r="N3187" s="13">
        <f>IF(D3187="ZZ",Brick_Kilns_EF!$E$3*(0.75),Brick_Kilns_EF!$E$3)</f>
        <v>3.4499999999999999E-3</v>
      </c>
      <c r="O3187" s="13">
        <f t="shared" si="198"/>
        <v>30.659494499999997</v>
      </c>
      <c r="P3187" s="13">
        <f>IF(D3187="ZZ",Brick_Kilns_EF!$E$4*(0.75),Brick_Kilns_EF!$E$4)</f>
        <v>3.5250000000000004E-3</v>
      </c>
      <c r="Q3187" s="13">
        <f t="shared" si="199"/>
        <v>31.326005250000001</v>
      </c>
    </row>
    <row r="3188" spans="1:17">
      <c r="A3188" s="13" t="s">
        <v>3199</v>
      </c>
      <c r="B3188" s="13">
        <v>25.863332010000001</v>
      </c>
      <c r="C3188" s="13">
        <v>88.376757819999995</v>
      </c>
      <c r="D3188" s="13" t="s">
        <v>2219</v>
      </c>
      <c r="E3188" s="13" t="s">
        <v>4927</v>
      </c>
      <c r="F3188" s="13" t="s">
        <v>171</v>
      </c>
      <c r="G3188" s="13" t="s">
        <v>4802</v>
      </c>
      <c r="H3188" s="13" t="s">
        <v>4816</v>
      </c>
      <c r="I3188" s="13">
        <f>(Brick_Kilns_EF!$B$13*Brick_Kilns_EF!$B$11*Brick_Kilns_EF!$B$12)</f>
        <v>8886.81</v>
      </c>
      <c r="J3188" s="13">
        <f>IF(D3188="ZZ",Brick_Kilns_EF!$E$5*(0.75),Brick_Kilns_EF!$E$5)</f>
        <v>7.2749999999999985E-3</v>
      </c>
      <c r="K3188" s="13">
        <f t="shared" si="197"/>
        <v>64.651542749999976</v>
      </c>
      <c r="L3188" s="13">
        <f>IF(D3188="ZZ",Brick_Kilns_EF!$E$2*(0.75),Brick_Kilns_EF!$E$2)</f>
        <v>5.0999999999999995E-3</v>
      </c>
      <c r="M3188" s="13">
        <f t="shared" si="196"/>
        <v>45.32273099999999</v>
      </c>
      <c r="N3188" s="13">
        <f>IF(D3188="ZZ",Brick_Kilns_EF!$E$3*(0.75),Brick_Kilns_EF!$E$3)</f>
        <v>3.4499999999999999E-3</v>
      </c>
      <c r="O3188" s="13">
        <f t="shared" si="198"/>
        <v>30.659494499999997</v>
      </c>
      <c r="P3188" s="13">
        <f>IF(D3188="ZZ",Brick_Kilns_EF!$E$4*(0.75),Brick_Kilns_EF!$E$4)</f>
        <v>3.5250000000000004E-3</v>
      </c>
      <c r="Q3188" s="13">
        <f t="shared" si="199"/>
        <v>31.326005250000001</v>
      </c>
    </row>
    <row r="3189" spans="1:17">
      <c r="A3189" s="13" t="s">
        <v>3200</v>
      </c>
      <c r="B3189" s="13">
        <v>25.863444699999999</v>
      </c>
      <c r="C3189" s="13">
        <v>88.37895082</v>
      </c>
      <c r="D3189" s="13" t="s">
        <v>2219</v>
      </c>
      <c r="E3189" s="13" t="s">
        <v>4927</v>
      </c>
      <c r="F3189" s="13" t="s">
        <v>171</v>
      </c>
      <c r="G3189" s="13" t="s">
        <v>4802</v>
      </c>
      <c r="H3189" s="13" t="s">
        <v>4816</v>
      </c>
      <c r="I3189" s="13">
        <f>(Brick_Kilns_EF!$B$13*Brick_Kilns_EF!$B$11*Brick_Kilns_EF!$B$12)</f>
        <v>8886.81</v>
      </c>
      <c r="J3189" s="13">
        <f>IF(D3189="ZZ",Brick_Kilns_EF!$E$5*(0.75),Brick_Kilns_EF!$E$5)</f>
        <v>7.2749999999999985E-3</v>
      </c>
      <c r="K3189" s="13">
        <f t="shared" si="197"/>
        <v>64.651542749999976</v>
      </c>
      <c r="L3189" s="13">
        <f>IF(D3189="ZZ",Brick_Kilns_EF!$E$2*(0.75),Brick_Kilns_EF!$E$2)</f>
        <v>5.0999999999999995E-3</v>
      </c>
      <c r="M3189" s="13">
        <f t="shared" si="196"/>
        <v>45.32273099999999</v>
      </c>
      <c r="N3189" s="13">
        <f>IF(D3189="ZZ",Brick_Kilns_EF!$E$3*(0.75),Brick_Kilns_EF!$E$3)</f>
        <v>3.4499999999999999E-3</v>
      </c>
      <c r="O3189" s="13">
        <f t="shared" si="198"/>
        <v>30.659494499999997</v>
      </c>
      <c r="P3189" s="13">
        <f>IF(D3189="ZZ",Brick_Kilns_EF!$E$4*(0.75),Brick_Kilns_EF!$E$4)</f>
        <v>3.5250000000000004E-3</v>
      </c>
      <c r="Q3189" s="13">
        <f t="shared" si="199"/>
        <v>31.326005250000001</v>
      </c>
    </row>
    <row r="3190" spans="1:17">
      <c r="A3190" s="13" t="s">
        <v>3201</v>
      </c>
      <c r="B3190" s="13">
        <v>25.049899320000002</v>
      </c>
      <c r="C3190" s="13">
        <v>89.453667890000006</v>
      </c>
      <c r="D3190" s="13" t="s">
        <v>2219</v>
      </c>
      <c r="E3190" s="13" t="s">
        <v>4927</v>
      </c>
      <c r="F3190" s="13" t="s">
        <v>42</v>
      </c>
      <c r="G3190" s="13" t="s">
        <v>4802</v>
      </c>
      <c r="H3190" s="13" t="s">
        <v>4816</v>
      </c>
      <c r="I3190" s="13">
        <f>(Brick_Kilns_EF!$B$13*Brick_Kilns_EF!$B$11*Brick_Kilns_EF!$B$12)</f>
        <v>8886.81</v>
      </c>
      <c r="J3190" s="13">
        <f>IF(D3190="ZZ",Brick_Kilns_EF!$E$5*(0.75),Brick_Kilns_EF!$E$5)</f>
        <v>7.2749999999999985E-3</v>
      </c>
      <c r="K3190" s="13">
        <f t="shared" si="197"/>
        <v>64.651542749999976</v>
      </c>
      <c r="L3190" s="13">
        <f>IF(D3190="ZZ",Brick_Kilns_EF!$E$2*(0.75),Brick_Kilns_EF!$E$2)</f>
        <v>5.0999999999999995E-3</v>
      </c>
      <c r="M3190" s="13">
        <f t="shared" si="196"/>
        <v>45.32273099999999</v>
      </c>
      <c r="N3190" s="13">
        <f>IF(D3190="ZZ",Brick_Kilns_EF!$E$3*(0.75),Brick_Kilns_EF!$E$3)</f>
        <v>3.4499999999999999E-3</v>
      </c>
      <c r="O3190" s="13">
        <f t="shared" si="198"/>
        <v>30.659494499999997</v>
      </c>
      <c r="P3190" s="13">
        <f>IF(D3190="ZZ",Brick_Kilns_EF!$E$4*(0.75),Brick_Kilns_EF!$E$4)</f>
        <v>3.5250000000000004E-3</v>
      </c>
      <c r="Q3190" s="13">
        <f t="shared" si="199"/>
        <v>31.326005250000001</v>
      </c>
    </row>
    <row r="3191" spans="1:17">
      <c r="A3191" s="13" t="s">
        <v>3202</v>
      </c>
      <c r="B3191" s="13">
        <v>23.698103540000002</v>
      </c>
      <c r="C3191" s="13">
        <v>88.69876232</v>
      </c>
      <c r="D3191" s="13" t="s">
        <v>2219</v>
      </c>
      <c r="E3191" s="13" t="s">
        <v>4927</v>
      </c>
      <c r="F3191" s="13" t="s">
        <v>9</v>
      </c>
      <c r="G3191" s="13" t="s">
        <v>4802</v>
      </c>
      <c r="H3191" s="13" t="s">
        <v>4816</v>
      </c>
      <c r="I3191" s="13">
        <f>(Brick_Kilns_EF!$B$13*Brick_Kilns_EF!$B$11*Brick_Kilns_EF!$B$12)</f>
        <v>8886.81</v>
      </c>
      <c r="J3191" s="13">
        <f>IF(D3191="ZZ",Brick_Kilns_EF!$E$5*(0.75),Brick_Kilns_EF!$E$5)</f>
        <v>7.2749999999999985E-3</v>
      </c>
      <c r="K3191" s="13">
        <f t="shared" si="197"/>
        <v>64.651542749999976</v>
      </c>
      <c r="L3191" s="13">
        <f>IF(D3191="ZZ",Brick_Kilns_EF!$E$2*(0.75),Brick_Kilns_EF!$E$2)</f>
        <v>5.0999999999999995E-3</v>
      </c>
      <c r="M3191" s="13">
        <f t="shared" si="196"/>
        <v>45.32273099999999</v>
      </c>
      <c r="N3191" s="13">
        <f>IF(D3191="ZZ",Brick_Kilns_EF!$E$3*(0.75),Brick_Kilns_EF!$E$3)</f>
        <v>3.4499999999999999E-3</v>
      </c>
      <c r="O3191" s="13">
        <f t="shared" si="198"/>
        <v>30.659494499999997</v>
      </c>
      <c r="P3191" s="13">
        <f>IF(D3191="ZZ",Brick_Kilns_EF!$E$4*(0.75),Brick_Kilns_EF!$E$4)</f>
        <v>3.5250000000000004E-3</v>
      </c>
      <c r="Q3191" s="13">
        <f t="shared" si="199"/>
        <v>31.326005250000001</v>
      </c>
    </row>
    <row r="3192" spans="1:17">
      <c r="A3192" s="13" t="s">
        <v>3203</v>
      </c>
      <c r="B3192" s="13">
        <v>24.901805530000001</v>
      </c>
      <c r="C3192" s="13">
        <v>88.826642770000007</v>
      </c>
      <c r="D3192" s="13" t="s">
        <v>2219</v>
      </c>
      <c r="E3192" s="13" t="s">
        <v>4927</v>
      </c>
      <c r="F3192" s="13" t="s">
        <v>42</v>
      </c>
      <c r="G3192" s="13" t="s">
        <v>4802</v>
      </c>
      <c r="H3192" s="13" t="s">
        <v>4816</v>
      </c>
      <c r="I3192" s="13">
        <f>(Brick_Kilns_EF!$B$13*Brick_Kilns_EF!$B$11*Brick_Kilns_EF!$B$12)</f>
        <v>8886.81</v>
      </c>
      <c r="J3192" s="13">
        <f>IF(D3192="ZZ",Brick_Kilns_EF!$E$5*(0.75),Brick_Kilns_EF!$E$5)</f>
        <v>7.2749999999999985E-3</v>
      </c>
      <c r="K3192" s="13">
        <f t="shared" si="197"/>
        <v>64.651542749999976</v>
      </c>
      <c r="L3192" s="13">
        <f>IF(D3192="ZZ",Brick_Kilns_EF!$E$2*(0.75),Brick_Kilns_EF!$E$2)</f>
        <v>5.0999999999999995E-3</v>
      </c>
      <c r="M3192" s="13">
        <f t="shared" si="196"/>
        <v>45.32273099999999</v>
      </c>
      <c r="N3192" s="13">
        <f>IF(D3192="ZZ",Brick_Kilns_EF!$E$3*(0.75),Brick_Kilns_EF!$E$3)</f>
        <v>3.4499999999999999E-3</v>
      </c>
      <c r="O3192" s="13">
        <f t="shared" si="198"/>
        <v>30.659494499999997</v>
      </c>
      <c r="P3192" s="13">
        <f>IF(D3192="ZZ",Brick_Kilns_EF!$E$4*(0.75),Brick_Kilns_EF!$E$4)</f>
        <v>3.5250000000000004E-3</v>
      </c>
      <c r="Q3192" s="13">
        <f t="shared" si="199"/>
        <v>31.326005250000001</v>
      </c>
    </row>
    <row r="3193" spans="1:17">
      <c r="A3193" s="13" t="s">
        <v>3204</v>
      </c>
      <c r="B3193" s="13">
        <v>23.702794650000001</v>
      </c>
      <c r="C3193" s="13">
        <v>89.755054990000005</v>
      </c>
      <c r="D3193" s="13" t="s">
        <v>2219</v>
      </c>
      <c r="E3193" s="13" t="s">
        <v>4927</v>
      </c>
      <c r="F3193" s="13" t="s">
        <v>7</v>
      </c>
      <c r="G3193" s="13" t="s">
        <v>4802</v>
      </c>
      <c r="H3193" s="13" t="s">
        <v>4816</v>
      </c>
      <c r="I3193" s="13">
        <f>(Brick_Kilns_EF!$B$13*Brick_Kilns_EF!$B$11*Brick_Kilns_EF!$B$12)</f>
        <v>8886.81</v>
      </c>
      <c r="J3193" s="13">
        <f>IF(D3193="ZZ",Brick_Kilns_EF!$E$5*(0.75),Brick_Kilns_EF!$E$5)</f>
        <v>7.2749999999999985E-3</v>
      </c>
      <c r="K3193" s="13">
        <f t="shared" si="197"/>
        <v>64.651542749999976</v>
      </c>
      <c r="L3193" s="13">
        <f>IF(D3193="ZZ",Brick_Kilns_EF!$E$2*(0.75),Brick_Kilns_EF!$E$2)</f>
        <v>5.0999999999999995E-3</v>
      </c>
      <c r="M3193" s="13">
        <f t="shared" si="196"/>
        <v>45.32273099999999</v>
      </c>
      <c r="N3193" s="13">
        <f>IF(D3193="ZZ",Brick_Kilns_EF!$E$3*(0.75),Brick_Kilns_EF!$E$3)</f>
        <v>3.4499999999999999E-3</v>
      </c>
      <c r="O3193" s="13">
        <f t="shared" si="198"/>
        <v>30.659494499999997</v>
      </c>
      <c r="P3193" s="13">
        <f>IF(D3193="ZZ",Brick_Kilns_EF!$E$4*(0.75),Brick_Kilns_EF!$E$4)</f>
        <v>3.5250000000000004E-3</v>
      </c>
      <c r="Q3193" s="13">
        <f t="shared" si="199"/>
        <v>31.326005250000001</v>
      </c>
    </row>
    <row r="3194" spans="1:17">
      <c r="A3194" s="13" t="s">
        <v>3205</v>
      </c>
      <c r="B3194" s="13">
        <v>23.948157800000001</v>
      </c>
      <c r="C3194" s="13">
        <v>90.157185080000005</v>
      </c>
      <c r="D3194" s="13" t="s">
        <v>2219</v>
      </c>
      <c r="E3194" s="13" t="s">
        <v>4927</v>
      </c>
      <c r="F3194" s="13" t="s">
        <v>7</v>
      </c>
      <c r="G3194" s="13" t="s">
        <v>4802</v>
      </c>
      <c r="H3194" s="13" t="s">
        <v>4816</v>
      </c>
      <c r="I3194" s="13">
        <f>(Brick_Kilns_EF!$B$13*Brick_Kilns_EF!$B$11*Brick_Kilns_EF!$B$12)</f>
        <v>8886.81</v>
      </c>
      <c r="J3194" s="13">
        <f>IF(D3194="ZZ",Brick_Kilns_EF!$E$5*(0.75),Brick_Kilns_EF!$E$5)</f>
        <v>7.2749999999999985E-3</v>
      </c>
      <c r="K3194" s="13">
        <f t="shared" si="197"/>
        <v>64.651542749999976</v>
      </c>
      <c r="L3194" s="13">
        <f>IF(D3194="ZZ",Brick_Kilns_EF!$E$2*(0.75),Brick_Kilns_EF!$E$2)</f>
        <v>5.0999999999999995E-3</v>
      </c>
      <c r="M3194" s="13">
        <f t="shared" si="196"/>
        <v>45.32273099999999</v>
      </c>
      <c r="N3194" s="13">
        <f>IF(D3194="ZZ",Brick_Kilns_EF!$E$3*(0.75),Brick_Kilns_EF!$E$3)</f>
        <v>3.4499999999999999E-3</v>
      </c>
      <c r="O3194" s="13">
        <f t="shared" si="198"/>
        <v>30.659494499999997</v>
      </c>
      <c r="P3194" s="13">
        <f>IF(D3194="ZZ",Brick_Kilns_EF!$E$4*(0.75),Brick_Kilns_EF!$E$4)</f>
        <v>3.5250000000000004E-3</v>
      </c>
      <c r="Q3194" s="13">
        <f t="shared" si="199"/>
        <v>31.326005250000001</v>
      </c>
    </row>
    <row r="3195" spans="1:17">
      <c r="A3195" s="13" t="s">
        <v>3206</v>
      </c>
      <c r="B3195" s="13">
        <v>23.66736981</v>
      </c>
      <c r="C3195" s="13">
        <v>90.380466600000005</v>
      </c>
      <c r="D3195" s="13" t="s">
        <v>2219</v>
      </c>
      <c r="E3195" s="13" t="s">
        <v>4927</v>
      </c>
      <c r="F3195" s="13" t="s">
        <v>7</v>
      </c>
      <c r="G3195" s="13" t="s">
        <v>4802</v>
      </c>
      <c r="H3195" s="13" t="s">
        <v>4816</v>
      </c>
      <c r="I3195" s="13">
        <f>(Brick_Kilns_EF!$B$13*Brick_Kilns_EF!$B$11*Brick_Kilns_EF!$B$12)</f>
        <v>8886.81</v>
      </c>
      <c r="J3195" s="13">
        <f>IF(D3195="ZZ",Brick_Kilns_EF!$E$5*(0.75),Brick_Kilns_EF!$E$5)</f>
        <v>7.2749999999999985E-3</v>
      </c>
      <c r="K3195" s="13">
        <f t="shared" si="197"/>
        <v>64.651542749999976</v>
      </c>
      <c r="L3195" s="13">
        <f>IF(D3195="ZZ",Brick_Kilns_EF!$E$2*(0.75),Brick_Kilns_EF!$E$2)</f>
        <v>5.0999999999999995E-3</v>
      </c>
      <c r="M3195" s="13">
        <f t="shared" si="196"/>
        <v>45.32273099999999</v>
      </c>
      <c r="N3195" s="13">
        <f>IF(D3195="ZZ",Brick_Kilns_EF!$E$3*(0.75),Brick_Kilns_EF!$E$3)</f>
        <v>3.4499999999999999E-3</v>
      </c>
      <c r="O3195" s="13">
        <f t="shared" si="198"/>
        <v>30.659494499999997</v>
      </c>
      <c r="P3195" s="13">
        <f>IF(D3195="ZZ",Brick_Kilns_EF!$E$4*(0.75),Brick_Kilns_EF!$E$4)</f>
        <v>3.5250000000000004E-3</v>
      </c>
      <c r="Q3195" s="13">
        <f t="shared" si="199"/>
        <v>31.326005250000001</v>
      </c>
    </row>
    <row r="3196" spans="1:17">
      <c r="A3196" s="13" t="s">
        <v>3207</v>
      </c>
      <c r="B3196" s="13">
        <v>23.666707769999999</v>
      </c>
      <c r="C3196" s="13">
        <v>90.380122600000007</v>
      </c>
      <c r="D3196" s="13" t="s">
        <v>2219</v>
      </c>
      <c r="E3196" s="13" t="s">
        <v>4927</v>
      </c>
      <c r="F3196" s="13" t="s">
        <v>7</v>
      </c>
      <c r="G3196" s="13" t="s">
        <v>4802</v>
      </c>
      <c r="H3196" s="13" t="s">
        <v>4816</v>
      </c>
      <c r="I3196" s="13">
        <f>(Brick_Kilns_EF!$B$13*Brick_Kilns_EF!$B$11*Brick_Kilns_EF!$B$12)</f>
        <v>8886.81</v>
      </c>
      <c r="J3196" s="13">
        <f>IF(D3196="ZZ",Brick_Kilns_EF!$E$5*(0.75),Brick_Kilns_EF!$E$5)</f>
        <v>7.2749999999999985E-3</v>
      </c>
      <c r="K3196" s="13">
        <f t="shared" si="197"/>
        <v>64.651542749999976</v>
      </c>
      <c r="L3196" s="13">
        <f>IF(D3196="ZZ",Brick_Kilns_EF!$E$2*(0.75),Brick_Kilns_EF!$E$2)</f>
        <v>5.0999999999999995E-3</v>
      </c>
      <c r="M3196" s="13">
        <f t="shared" si="196"/>
        <v>45.32273099999999</v>
      </c>
      <c r="N3196" s="13">
        <f>IF(D3196="ZZ",Brick_Kilns_EF!$E$3*(0.75),Brick_Kilns_EF!$E$3)</f>
        <v>3.4499999999999999E-3</v>
      </c>
      <c r="O3196" s="13">
        <f t="shared" si="198"/>
        <v>30.659494499999997</v>
      </c>
      <c r="P3196" s="13">
        <f>IF(D3196="ZZ",Brick_Kilns_EF!$E$4*(0.75),Brick_Kilns_EF!$E$4)</f>
        <v>3.5250000000000004E-3</v>
      </c>
      <c r="Q3196" s="13">
        <f t="shared" si="199"/>
        <v>31.326005250000001</v>
      </c>
    </row>
    <row r="3197" spans="1:17">
      <c r="A3197" s="13" t="s">
        <v>3208</v>
      </c>
      <c r="B3197" s="13">
        <v>23.665825049999999</v>
      </c>
      <c r="C3197" s="13">
        <v>90.379719469999998</v>
      </c>
      <c r="D3197" s="13" t="s">
        <v>2219</v>
      </c>
      <c r="E3197" s="13" t="s">
        <v>4927</v>
      </c>
      <c r="F3197" s="13" t="s">
        <v>7</v>
      </c>
      <c r="G3197" s="13" t="s">
        <v>4802</v>
      </c>
      <c r="H3197" s="13" t="s">
        <v>4816</v>
      </c>
      <c r="I3197" s="13">
        <f>(Brick_Kilns_EF!$B$13*Brick_Kilns_EF!$B$11*Brick_Kilns_EF!$B$12)</f>
        <v>8886.81</v>
      </c>
      <c r="J3197" s="13">
        <f>IF(D3197="ZZ",Brick_Kilns_EF!$E$5*(0.75),Brick_Kilns_EF!$E$5)</f>
        <v>7.2749999999999985E-3</v>
      </c>
      <c r="K3197" s="13">
        <f t="shared" si="197"/>
        <v>64.651542749999976</v>
      </c>
      <c r="L3197" s="13">
        <f>IF(D3197="ZZ",Brick_Kilns_EF!$E$2*(0.75),Brick_Kilns_EF!$E$2)</f>
        <v>5.0999999999999995E-3</v>
      </c>
      <c r="M3197" s="13">
        <f t="shared" si="196"/>
        <v>45.32273099999999</v>
      </c>
      <c r="N3197" s="13">
        <f>IF(D3197="ZZ",Brick_Kilns_EF!$E$3*(0.75),Brick_Kilns_EF!$E$3)</f>
        <v>3.4499999999999999E-3</v>
      </c>
      <c r="O3197" s="13">
        <f t="shared" si="198"/>
        <v>30.659494499999997</v>
      </c>
      <c r="P3197" s="13">
        <f>IF(D3197="ZZ",Brick_Kilns_EF!$E$4*(0.75),Brick_Kilns_EF!$E$4)</f>
        <v>3.5250000000000004E-3</v>
      </c>
      <c r="Q3197" s="13">
        <f t="shared" si="199"/>
        <v>31.326005250000001</v>
      </c>
    </row>
    <row r="3198" spans="1:17">
      <c r="A3198" s="13" t="s">
        <v>3209</v>
      </c>
      <c r="B3198" s="13">
        <v>23.717852069999999</v>
      </c>
      <c r="C3198" s="13">
        <v>89.203722670000005</v>
      </c>
      <c r="D3198" s="13" t="s">
        <v>2219</v>
      </c>
      <c r="E3198" s="13" t="s">
        <v>4927</v>
      </c>
      <c r="F3198" s="13" t="s">
        <v>9</v>
      </c>
      <c r="G3198" s="13" t="s">
        <v>4802</v>
      </c>
      <c r="H3198" s="13" t="s">
        <v>4816</v>
      </c>
      <c r="I3198" s="13">
        <f>(Brick_Kilns_EF!$B$13*Brick_Kilns_EF!$B$11*Brick_Kilns_EF!$B$12)</f>
        <v>8886.81</v>
      </c>
      <c r="J3198" s="13">
        <f>IF(D3198="ZZ",Brick_Kilns_EF!$E$5*(0.75),Brick_Kilns_EF!$E$5)</f>
        <v>7.2749999999999985E-3</v>
      </c>
      <c r="K3198" s="13">
        <f t="shared" si="197"/>
        <v>64.651542749999976</v>
      </c>
      <c r="L3198" s="13">
        <f>IF(D3198="ZZ",Brick_Kilns_EF!$E$2*(0.75),Brick_Kilns_EF!$E$2)</f>
        <v>5.0999999999999995E-3</v>
      </c>
      <c r="M3198" s="13">
        <f t="shared" si="196"/>
        <v>45.32273099999999</v>
      </c>
      <c r="N3198" s="13">
        <f>IF(D3198="ZZ",Brick_Kilns_EF!$E$3*(0.75),Brick_Kilns_EF!$E$3)</f>
        <v>3.4499999999999999E-3</v>
      </c>
      <c r="O3198" s="13">
        <f t="shared" si="198"/>
        <v>30.659494499999997</v>
      </c>
      <c r="P3198" s="13">
        <f>IF(D3198="ZZ",Brick_Kilns_EF!$E$4*(0.75),Brick_Kilns_EF!$E$4)</f>
        <v>3.5250000000000004E-3</v>
      </c>
      <c r="Q3198" s="13">
        <f t="shared" si="199"/>
        <v>31.326005250000001</v>
      </c>
    </row>
    <row r="3199" spans="1:17">
      <c r="A3199" s="13" t="s">
        <v>3210</v>
      </c>
      <c r="B3199" s="13">
        <v>23.5195674</v>
      </c>
      <c r="C3199" s="13">
        <v>89.016889950000007</v>
      </c>
      <c r="D3199" s="13" t="s">
        <v>2219</v>
      </c>
      <c r="E3199" s="13" t="s">
        <v>4927</v>
      </c>
      <c r="F3199" s="13" t="s">
        <v>9</v>
      </c>
      <c r="G3199" s="13" t="s">
        <v>4802</v>
      </c>
      <c r="H3199" s="13" t="s">
        <v>4816</v>
      </c>
      <c r="I3199" s="13">
        <f>(Brick_Kilns_EF!$B$13*Brick_Kilns_EF!$B$11*Brick_Kilns_EF!$B$12)</f>
        <v>8886.81</v>
      </c>
      <c r="J3199" s="13">
        <f>IF(D3199="ZZ",Brick_Kilns_EF!$E$5*(0.75),Brick_Kilns_EF!$E$5)</f>
        <v>7.2749999999999985E-3</v>
      </c>
      <c r="K3199" s="13">
        <f t="shared" si="197"/>
        <v>64.651542749999976</v>
      </c>
      <c r="L3199" s="13">
        <f>IF(D3199="ZZ",Brick_Kilns_EF!$E$2*(0.75),Brick_Kilns_EF!$E$2)</f>
        <v>5.0999999999999995E-3</v>
      </c>
      <c r="M3199" s="13">
        <f t="shared" si="196"/>
        <v>45.32273099999999</v>
      </c>
      <c r="N3199" s="13">
        <f>IF(D3199="ZZ",Brick_Kilns_EF!$E$3*(0.75),Brick_Kilns_EF!$E$3)</f>
        <v>3.4499999999999999E-3</v>
      </c>
      <c r="O3199" s="13">
        <f t="shared" si="198"/>
        <v>30.659494499999997</v>
      </c>
      <c r="P3199" s="13">
        <f>IF(D3199="ZZ",Brick_Kilns_EF!$E$4*(0.75),Brick_Kilns_EF!$E$4)</f>
        <v>3.5250000000000004E-3</v>
      </c>
      <c r="Q3199" s="13">
        <f t="shared" si="199"/>
        <v>31.326005250000001</v>
      </c>
    </row>
    <row r="3200" spans="1:17">
      <c r="A3200" s="13" t="s">
        <v>3211</v>
      </c>
      <c r="B3200" s="13">
        <v>23.33898804</v>
      </c>
      <c r="C3200" s="13">
        <v>88.928168380000002</v>
      </c>
      <c r="D3200" s="13" t="s">
        <v>2219</v>
      </c>
      <c r="E3200" s="13" t="s">
        <v>4927</v>
      </c>
      <c r="F3200" s="13" t="s">
        <v>9</v>
      </c>
      <c r="G3200" s="13" t="s">
        <v>4802</v>
      </c>
      <c r="H3200" s="13" t="s">
        <v>4816</v>
      </c>
      <c r="I3200" s="13">
        <f>(Brick_Kilns_EF!$B$13*Brick_Kilns_EF!$B$11*Brick_Kilns_EF!$B$12)</f>
        <v>8886.81</v>
      </c>
      <c r="J3200" s="13">
        <f>IF(D3200="ZZ",Brick_Kilns_EF!$E$5*(0.75),Brick_Kilns_EF!$E$5)</f>
        <v>7.2749999999999985E-3</v>
      </c>
      <c r="K3200" s="13">
        <f t="shared" si="197"/>
        <v>64.651542749999976</v>
      </c>
      <c r="L3200" s="13">
        <f>IF(D3200="ZZ",Brick_Kilns_EF!$E$2*(0.75),Brick_Kilns_EF!$E$2)</f>
        <v>5.0999999999999995E-3</v>
      </c>
      <c r="M3200" s="13">
        <f t="shared" si="196"/>
        <v>45.32273099999999</v>
      </c>
      <c r="N3200" s="13">
        <f>IF(D3200="ZZ",Brick_Kilns_EF!$E$3*(0.75),Brick_Kilns_EF!$E$3)</f>
        <v>3.4499999999999999E-3</v>
      </c>
      <c r="O3200" s="13">
        <f t="shared" si="198"/>
        <v>30.659494499999997</v>
      </c>
      <c r="P3200" s="13">
        <f>IF(D3200="ZZ",Brick_Kilns_EF!$E$4*(0.75),Brick_Kilns_EF!$E$4)</f>
        <v>3.5250000000000004E-3</v>
      </c>
      <c r="Q3200" s="13">
        <f t="shared" si="199"/>
        <v>31.326005250000001</v>
      </c>
    </row>
    <row r="3201" spans="1:17">
      <c r="A3201" s="13" t="s">
        <v>3212</v>
      </c>
      <c r="B3201" s="13">
        <v>23.818951160000001</v>
      </c>
      <c r="C3201" s="13">
        <v>90.015154280000004</v>
      </c>
      <c r="D3201" s="13" t="s">
        <v>2219</v>
      </c>
      <c r="E3201" s="13" t="s">
        <v>4927</v>
      </c>
      <c r="F3201" s="13" t="s">
        <v>7</v>
      </c>
      <c r="G3201" s="13" t="s">
        <v>4802</v>
      </c>
      <c r="H3201" s="13" t="s">
        <v>4816</v>
      </c>
      <c r="I3201" s="13">
        <f>(Brick_Kilns_EF!$B$13*Brick_Kilns_EF!$B$11*Brick_Kilns_EF!$B$12)</f>
        <v>8886.81</v>
      </c>
      <c r="J3201" s="13">
        <f>IF(D3201="ZZ",Brick_Kilns_EF!$E$5*(0.75),Brick_Kilns_EF!$E$5)</f>
        <v>7.2749999999999985E-3</v>
      </c>
      <c r="K3201" s="13">
        <f t="shared" si="197"/>
        <v>64.651542749999976</v>
      </c>
      <c r="L3201" s="13">
        <f>IF(D3201="ZZ",Brick_Kilns_EF!$E$2*(0.75),Brick_Kilns_EF!$E$2)</f>
        <v>5.0999999999999995E-3</v>
      </c>
      <c r="M3201" s="13">
        <f t="shared" si="196"/>
        <v>45.32273099999999</v>
      </c>
      <c r="N3201" s="13">
        <f>IF(D3201="ZZ",Brick_Kilns_EF!$E$3*(0.75),Brick_Kilns_EF!$E$3)</f>
        <v>3.4499999999999999E-3</v>
      </c>
      <c r="O3201" s="13">
        <f t="shared" si="198"/>
        <v>30.659494499999997</v>
      </c>
      <c r="P3201" s="13">
        <f>IF(D3201="ZZ",Brick_Kilns_EF!$E$4*(0.75),Brick_Kilns_EF!$E$4)</f>
        <v>3.5250000000000004E-3</v>
      </c>
      <c r="Q3201" s="13">
        <f t="shared" si="199"/>
        <v>31.326005250000001</v>
      </c>
    </row>
    <row r="3202" spans="1:17">
      <c r="A3202" s="13" t="s">
        <v>3213</v>
      </c>
      <c r="B3202" s="13">
        <v>24.018840579999999</v>
      </c>
      <c r="C3202" s="13">
        <v>88.880312939999996</v>
      </c>
      <c r="D3202" s="13" t="s">
        <v>2219</v>
      </c>
      <c r="E3202" s="13" t="s">
        <v>4927</v>
      </c>
      <c r="F3202" s="13" t="s">
        <v>9</v>
      </c>
      <c r="G3202" s="13" t="s">
        <v>4802</v>
      </c>
      <c r="H3202" s="13" t="s">
        <v>4816</v>
      </c>
      <c r="I3202" s="13">
        <f>(Brick_Kilns_EF!$B$13*Brick_Kilns_EF!$B$11*Brick_Kilns_EF!$B$12)</f>
        <v>8886.81</v>
      </c>
      <c r="J3202" s="13">
        <f>IF(D3202="ZZ",Brick_Kilns_EF!$E$5*(0.75),Brick_Kilns_EF!$E$5)</f>
        <v>7.2749999999999985E-3</v>
      </c>
      <c r="K3202" s="13">
        <f t="shared" si="197"/>
        <v>64.651542749999976</v>
      </c>
      <c r="L3202" s="13">
        <f>IF(D3202="ZZ",Brick_Kilns_EF!$E$2*(0.75),Brick_Kilns_EF!$E$2)</f>
        <v>5.0999999999999995E-3</v>
      </c>
      <c r="M3202" s="13">
        <f t="shared" ref="M3202:M3265" si="200">(I3202*L3202)</f>
        <v>45.32273099999999</v>
      </c>
      <c r="N3202" s="13">
        <f>IF(D3202="ZZ",Brick_Kilns_EF!$E$3*(0.75),Brick_Kilns_EF!$E$3)</f>
        <v>3.4499999999999999E-3</v>
      </c>
      <c r="O3202" s="13">
        <f t="shared" si="198"/>
        <v>30.659494499999997</v>
      </c>
      <c r="P3202" s="13">
        <f>IF(D3202="ZZ",Brick_Kilns_EF!$E$4*(0.75),Brick_Kilns_EF!$E$4)</f>
        <v>3.5250000000000004E-3</v>
      </c>
      <c r="Q3202" s="13">
        <f t="shared" si="199"/>
        <v>31.326005250000001</v>
      </c>
    </row>
    <row r="3203" spans="1:17">
      <c r="A3203" s="13" t="s">
        <v>3214</v>
      </c>
      <c r="B3203" s="13">
        <v>24.757596849999999</v>
      </c>
      <c r="C3203" s="13">
        <v>89.883315199999998</v>
      </c>
      <c r="D3203" s="13" t="s">
        <v>2219</v>
      </c>
      <c r="E3203" s="13" t="s">
        <v>4927</v>
      </c>
      <c r="F3203" s="13" t="s">
        <v>248</v>
      </c>
      <c r="G3203" s="13" t="s">
        <v>4802</v>
      </c>
      <c r="H3203" s="13" t="s">
        <v>4816</v>
      </c>
      <c r="I3203" s="13">
        <f>(Brick_Kilns_EF!$B$13*Brick_Kilns_EF!$B$11*Brick_Kilns_EF!$B$12)</f>
        <v>8886.81</v>
      </c>
      <c r="J3203" s="13">
        <f>IF(D3203="ZZ",Brick_Kilns_EF!$E$5*(0.75),Brick_Kilns_EF!$E$5)</f>
        <v>7.2749999999999985E-3</v>
      </c>
      <c r="K3203" s="13">
        <f t="shared" ref="K3203:K3266" si="201">J3203*I3203</f>
        <v>64.651542749999976</v>
      </c>
      <c r="L3203" s="13">
        <f>IF(D3203="ZZ",Brick_Kilns_EF!$E$2*(0.75),Brick_Kilns_EF!$E$2)</f>
        <v>5.0999999999999995E-3</v>
      </c>
      <c r="M3203" s="13">
        <f t="shared" si="200"/>
        <v>45.32273099999999</v>
      </c>
      <c r="N3203" s="13">
        <f>IF(D3203="ZZ",Brick_Kilns_EF!$E$3*(0.75),Brick_Kilns_EF!$E$3)</f>
        <v>3.4499999999999999E-3</v>
      </c>
      <c r="O3203" s="13">
        <f t="shared" ref="O3203:O3266" si="202">I3203*N3203</f>
        <v>30.659494499999997</v>
      </c>
      <c r="P3203" s="13">
        <f>IF(D3203="ZZ",Brick_Kilns_EF!$E$4*(0.75),Brick_Kilns_EF!$E$4)</f>
        <v>3.5250000000000004E-3</v>
      </c>
      <c r="Q3203" s="13">
        <f t="shared" ref="Q3203:Q3266" si="203">I3203*P3203</f>
        <v>31.326005250000001</v>
      </c>
    </row>
    <row r="3204" spans="1:17">
      <c r="A3204" s="13" t="s">
        <v>3215</v>
      </c>
      <c r="B3204" s="13">
        <v>24.356044050000001</v>
      </c>
      <c r="C3204" s="13">
        <v>90.002817590000006</v>
      </c>
      <c r="D3204" s="13" t="s">
        <v>2219</v>
      </c>
      <c r="E3204" s="13" t="s">
        <v>4927</v>
      </c>
      <c r="F3204" s="13" t="s">
        <v>7</v>
      </c>
      <c r="G3204" s="13" t="s">
        <v>4802</v>
      </c>
      <c r="H3204" s="13" t="s">
        <v>4816</v>
      </c>
      <c r="I3204" s="13">
        <f>(Brick_Kilns_EF!$B$13*Brick_Kilns_EF!$B$11*Brick_Kilns_EF!$B$12)</f>
        <v>8886.81</v>
      </c>
      <c r="J3204" s="13">
        <f>IF(D3204="ZZ",Brick_Kilns_EF!$E$5*(0.75),Brick_Kilns_EF!$E$5)</f>
        <v>7.2749999999999985E-3</v>
      </c>
      <c r="K3204" s="13">
        <f t="shared" si="201"/>
        <v>64.651542749999976</v>
      </c>
      <c r="L3204" s="13">
        <f>IF(D3204="ZZ",Brick_Kilns_EF!$E$2*(0.75),Brick_Kilns_EF!$E$2)</f>
        <v>5.0999999999999995E-3</v>
      </c>
      <c r="M3204" s="13">
        <f t="shared" si="200"/>
        <v>45.32273099999999</v>
      </c>
      <c r="N3204" s="13">
        <f>IF(D3204="ZZ",Brick_Kilns_EF!$E$3*(0.75),Brick_Kilns_EF!$E$3)</f>
        <v>3.4499999999999999E-3</v>
      </c>
      <c r="O3204" s="13">
        <f t="shared" si="202"/>
        <v>30.659494499999997</v>
      </c>
      <c r="P3204" s="13">
        <f>IF(D3204="ZZ",Brick_Kilns_EF!$E$4*(0.75),Brick_Kilns_EF!$E$4)</f>
        <v>3.5250000000000004E-3</v>
      </c>
      <c r="Q3204" s="13">
        <f t="shared" si="203"/>
        <v>31.326005250000001</v>
      </c>
    </row>
    <row r="3205" spans="1:17">
      <c r="A3205" s="13" t="s">
        <v>3216</v>
      </c>
      <c r="B3205" s="13">
        <v>25.199829399999999</v>
      </c>
      <c r="C3205" s="13">
        <v>89.029764880000002</v>
      </c>
      <c r="D3205" s="13" t="s">
        <v>2219</v>
      </c>
      <c r="E3205" s="13" t="s">
        <v>4927</v>
      </c>
      <c r="F3205" s="13" t="s">
        <v>42</v>
      </c>
      <c r="G3205" s="13" t="s">
        <v>4802</v>
      </c>
      <c r="H3205" s="13" t="s">
        <v>4816</v>
      </c>
      <c r="I3205" s="13">
        <f>(Brick_Kilns_EF!$B$13*Brick_Kilns_EF!$B$11*Brick_Kilns_EF!$B$12)</f>
        <v>8886.81</v>
      </c>
      <c r="J3205" s="13">
        <f>IF(D3205="ZZ",Brick_Kilns_EF!$E$5*(0.75),Brick_Kilns_EF!$E$5)</f>
        <v>7.2749999999999985E-3</v>
      </c>
      <c r="K3205" s="13">
        <f t="shared" si="201"/>
        <v>64.651542749999976</v>
      </c>
      <c r="L3205" s="13">
        <f>IF(D3205="ZZ",Brick_Kilns_EF!$E$2*(0.75),Brick_Kilns_EF!$E$2)</f>
        <v>5.0999999999999995E-3</v>
      </c>
      <c r="M3205" s="13">
        <f t="shared" si="200"/>
        <v>45.32273099999999</v>
      </c>
      <c r="N3205" s="13">
        <f>IF(D3205="ZZ",Brick_Kilns_EF!$E$3*(0.75),Brick_Kilns_EF!$E$3)</f>
        <v>3.4499999999999999E-3</v>
      </c>
      <c r="O3205" s="13">
        <f t="shared" si="202"/>
        <v>30.659494499999997</v>
      </c>
      <c r="P3205" s="13">
        <f>IF(D3205="ZZ",Brick_Kilns_EF!$E$4*(0.75),Brick_Kilns_EF!$E$4)</f>
        <v>3.5250000000000004E-3</v>
      </c>
      <c r="Q3205" s="13">
        <f t="shared" si="203"/>
        <v>31.326005250000001</v>
      </c>
    </row>
    <row r="3206" spans="1:17">
      <c r="A3206" s="13" t="s">
        <v>3217</v>
      </c>
      <c r="B3206" s="13">
        <v>23.314816279999999</v>
      </c>
      <c r="C3206" s="13">
        <v>88.779042480000001</v>
      </c>
      <c r="D3206" s="13" t="s">
        <v>2219</v>
      </c>
      <c r="E3206" s="13" t="s">
        <v>4927</v>
      </c>
      <c r="F3206" s="13" t="s">
        <v>9</v>
      </c>
      <c r="G3206" s="13" t="s">
        <v>4802</v>
      </c>
      <c r="H3206" s="13" t="s">
        <v>4816</v>
      </c>
      <c r="I3206" s="13">
        <f>(Brick_Kilns_EF!$B$13*Brick_Kilns_EF!$B$11*Brick_Kilns_EF!$B$12)</f>
        <v>8886.81</v>
      </c>
      <c r="J3206" s="13">
        <f>IF(D3206="ZZ",Brick_Kilns_EF!$E$5*(0.75),Brick_Kilns_EF!$E$5)</f>
        <v>7.2749999999999985E-3</v>
      </c>
      <c r="K3206" s="13">
        <f t="shared" si="201"/>
        <v>64.651542749999976</v>
      </c>
      <c r="L3206" s="13">
        <f>IF(D3206="ZZ",Brick_Kilns_EF!$E$2*(0.75),Brick_Kilns_EF!$E$2)</f>
        <v>5.0999999999999995E-3</v>
      </c>
      <c r="M3206" s="13">
        <f t="shared" si="200"/>
        <v>45.32273099999999</v>
      </c>
      <c r="N3206" s="13">
        <f>IF(D3206="ZZ",Brick_Kilns_EF!$E$3*(0.75),Brick_Kilns_EF!$E$3)</f>
        <v>3.4499999999999999E-3</v>
      </c>
      <c r="O3206" s="13">
        <f t="shared" si="202"/>
        <v>30.659494499999997</v>
      </c>
      <c r="P3206" s="13">
        <f>IF(D3206="ZZ",Brick_Kilns_EF!$E$4*(0.75),Brick_Kilns_EF!$E$4)</f>
        <v>3.5250000000000004E-3</v>
      </c>
      <c r="Q3206" s="13">
        <f t="shared" si="203"/>
        <v>31.326005250000001</v>
      </c>
    </row>
    <row r="3207" spans="1:17">
      <c r="A3207" s="13" t="s">
        <v>3218</v>
      </c>
      <c r="B3207" s="13">
        <v>25.798543240000001</v>
      </c>
      <c r="C3207" s="13">
        <v>88.331381680000007</v>
      </c>
      <c r="D3207" s="13" t="s">
        <v>2219</v>
      </c>
      <c r="E3207" s="13" t="s">
        <v>4927</v>
      </c>
      <c r="F3207" s="13" t="s">
        <v>171</v>
      </c>
      <c r="G3207" s="13" t="s">
        <v>4802</v>
      </c>
      <c r="H3207" s="13" t="s">
        <v>4816</v>
      </c>
      <c r="I3207" s="13">
        <f>(Brick_Kilns_EF!$B$13*Brick_Kilns_EF!$B$11*Brick_Kilns_EF!$B$12)</f>
        <v>8886.81</v>
      </c>
      <c r="J3207" s="13">
        <f>IF(D3207="ZZ",Brick_Kilns_EF!$E$5*(0.75),Brick_Kilns_EF!$E$5)</f>
        <v>7.2749999999999985E-3</v>
      </c>
      <c r="K3207" s="13">
        <f t="shared" si="201"/>
        <v>64.651542749999976</v>
      </c>
      <c r="L3207" s="13">
        <f>IF(D3207="ZZ",Brick_Kilns_EF!$E$2*(0.75),Brick_Kilns_EF!$E$2)</f>
        <v>5.0999999999999995E-3</v>
      </c>
      <c r="M3207" s="13">
        <f t="shared" si="200"/>
        <v>45.32273099999999</v>
      </c>
      <c r="N3207" s="13">
        <f>IF(D3207="ZZ",Brick_Kilns_EF!$E$3*(0.75),Brick_Kilns_EF!$E$3)</f>
        <v>3.4499999999999999E-3</v>
      </c>
      <c r="O3207" s="13">
        <f t="shared" si="202"/>
        <v>30.659494499999997</v>
      </c>
      <c r="P3207" s="13">
        <f>IF(D3207="ZZ",Brick_Kilns_EF!$E$4*(0.75),Brick_Kilns_EF!$E$4)</f>
        <v>3.5250000000000004E-3</v>
      </c>
      <c r="Q3207" s="13">
        <f t="shared" si="203"/>
        <v>31.326005250000001</v>
      </c>
    </row>
    <row r="3208" spans="1:17">
      <c r="A3208" s="13" t="s">
        <v>3219</v>
      </c>
      <c r="B3208" s="13">
        <v>24.30870341</v>
      </c>
      <c r="C3208" s="13">
        <v>88.729592769999996</v>
      </c>
      <c r="D3208" s="13" t="s">
        <v>2219</v>
      </c>
      <c r="E3208" s="13" t="s">
        <v>4927</v>
      </c>
      <c r="F3208" s="13" t="s">
        <v>42</v>
      </c>
      <c r="G3208" s="13" t="s">
        <v>4802</v>
      </c>
      <c r="H3208" s="13" t="s">
        <v>4816</v>
      </c>
      <c r="I3208" s="13">
        <f>(Brick_Kilns_EF!$B$13*Brick_Kilns_EF!$B$11*Brick_Kilns_EF!$B$12)</f>
        <v>8886.81</v>
      </c>
      <c r="J3208" s="13">
        <f>IF(D3208="ZZ",Brick_Kilns_EF!$E$5*(0.75),Brick_Kilns_EF!$E$5)</f>
        <v>7.2749999999999985E-3</v>
      </c>
      <c r="K3208" s="13">
        <f t="shared" si="201"/>
        <v>64.651542749999976</v>
      </c>
      <c r="L3208" s="13">
        <f>IF(D3208="ZZ",Brick_Kilns_EF!$E$2*(0.75),Brick_Kilns_EF!$E$2)</f>
        <v>5.0999999999999995E-3</v>
      </c>
      <c r="M3208" s="13">
        <f t="shared" si="200"/>
        <v>45.32273099999999</v>
      </c>
      <c r="N3208" s="13">
        <f>IF(D3208="ZZ",Brick_Kilns_EF!$E$3*(0.75),Brick_Kilns_EF!$E$3)</f>
        <v>3.4499999999999999E-3</v>
      </c>
      <c r="O3208" s="13">
        <f t="shared" si="202"/>
        <v>30.659494499999997</v>
      </c>
      <c r="P3208" s="13">
        <f>IF(D3208="ZZ",Brick_Kilns_EF!$E$4*(0.75),Brick_Kilns_EF!$E$4)</f>
        <v>3.5250000000000004E-3</v>
      </c>
      <c r="Q3208" s="13">
        <f t="shared" si="203"/>
        <v>31.326005250000001</v>
      </c>
    </row>
    <row r="3209" spans="1:17">
      <c r="A3209" s="13" t="s">
        <v>3220</v>
      </c>
      <c r="B3209" s="13">
        <v>23.868727100000001</v>
      </c>
      <c r="C3209" s="13">
        <v>89.982306890000004</v>
      </c>
      <c r="D3209" s="13" t="s">
        <v>2219</v>
      </c>
      <c r="E3209" s="13" t="s">
        <v>4927</v>
      </c>
      <c r="F3209" s="13" t="s">
        <v>7</v>
      </c>
      <c r="G3209" s="13" t="s">
        <v>4802</v>
      </c>
      <c r="H3209" s="13" t="s">
        <v>4816</v>
      </c>
      <c r="I3209" s="13">
        <f>(Brick_Kilns_EF!$B$13*Brick_Kilns_EF!$B$11*Brick_Kilns_EF!$B$12)</f>
        <v>8886.81</v>
      </c>
      <c r="J3209" s="13">
        <f>IF(D3209="ZZ",Brick_Kilns_EF!$E$5*(0.75),Brick_Kilns_EF!$E$5)</f>
        <v>7.2749999999999985E-3</v>
      </c>
      <c r="K3209" s="13">
        <f t="shared" si="201"/>
        <v>64.651542749999976</v>
      </c>
      <c r="L3209" s="13">
        <f>IF(D3209="ZZ",Brick_Kilns_EF!$E$2*(0.75),Brick_Kilns_EF!$E$2)</f>
        <v>5.0999999999999995E-3</v>
      </c>
      <c r="M3209" s="13">
        <f t="shared" si="200"/>
        <v>45.32273099999999</v>
      </c>
      <c r="N3209" s="13">
        <f>IF(D3209="ZZ",Brick_Kilns_EF!$E$3*(0.75),Brick_Kilns_EF!$E$3)</f>
        <v>3.4499999999999999E-3</v>
      </c>
      <c r="O3209" s="13">
        <f t="shared" si="202"/>
        <v>30.659494499999997</v>
      </c>
      <c r="P3209" s="13">
        <f>IF(D3209="ZZ",Brick_Kilns_EF!$E$4*(0.75),Brick_Kilns_EF!$E$4)</f>
        <v>3.5250000000000004E-3</v>
      </c>
      <c r="Q3209" s="13">
        <f t="shared" si="203"/>
        <v>31.326005250000001</v>
      </c>
    </row>
    <row r="3210" spans="1:17">
      <c r="A3210" s="13" t="s">
        <v>3221</v>
      </c>
      <c r="B3210" s="13">
        <v>23.870196740000001</v>
      </c>
      <c r="C3210" s="13">
        <v>89.983000270000005</v>
      </c>
      <c r="D3210" s="13" t="s">
        <v>2219</v>
      </c>
      <c r="E3210" s="13" t="s">
        <v>4927</v>
      </c>
      <c r="F3210" s="13" t="s">
        <v>7</v>
      </c>
      <c r="G3210" s="13" t="s">
        <v>4802</v>
      </c>
      <c r="H3210" s="13" t="s">
        <v>4816</v>
      </c>
      <c r="I3210" s="13">
        <f>(Brick_Kilns_EF!$B$13*Brick_Kilns_EF!$B$11*Brick_Kilns_EF!$B$12)</f>
        <v>8886.81</v>
      </c>
      <c r="J3210" s="13">
        <f>IF(D3210="ZZ",Brick_Kilns_EF!$E$5*(0.75),Brick_Kilns_EF!$E$5)</f>
        <v>7.2749999999999985E-3</v>
      </c>
      <c r="K3210" s="13">
        <f t="shared" si="201"/>
        <v>64.651542749999976</v>
      </c>
      <c r="L3210" s="13">
        <f>IF(D3210="ZZ",Brick_Kilns_EF!$E$2*(0.75),Brick_Kilns_EF!$E$2)</f>
        <v>5.0999999999999995E-3</v>
      </c>
      <c r="M3210" s="13">
        <f t="shared" si="200"/>
        <v>45.32273099999999</v>
      </c>
      <c r="N3210" s="13">
        <f>IF(D3210="ZZ",Brick_Kilns_EF!$E$3*(0.75),Brick_Kilns_EF!$E$3)</f>
        <v>3.4499999999999999E-3</v>
      </c>
      <c r="O3210" s="13">
        <f t="shared" si="202"/>
        <v>30.659494499999997</v>
      </c>
      <c r="P3210" s="13">
        <f>IF(D3210="ZZ",Brick_Kilns_EF!$E$4*(0.75),Brick_Kilns_EF!$E$4)</f>
        <v>3.5250000000000004E-3</v>
      </c>
      <c r="Q3210" s="13">
        <f t="shared" si="203"/>
        <v>31.326005250000001</v>
      </c>
    </row>
    <row r="3211" spans="1:17">
      <c r="A3211" s="13" t="s">
        <v>3222</v>
      </c>
      <c r="B3211" s="13">
        <v>23.996926139999999</v>
      </c>
      <c r="C3211" s="13">
        <v>89.298323839999995</v>
      </c>
      <c r="D3211" s="13" t="s">
        <v>2219</v>
      </c>
      <c r="E3211" s="13" t="s">
        <v>4927</v>
      </c>
      <c r="F3211" s="13" t="s">
        <v>42</v>
      </c>
      <c r="G3211" s="13" t="s">
        <v>4802</v>
      </c>
      <c r="H3211" s="13" t="s">
        <v>4816</v>
      </c>
      <c r="I3211" s="13">
        <f>(Brick_Kilns_EF!$B$13*Brick_Kilns_EF!$B$11*Brick_Kilns_EF!$B$12)</f>
        <v>8886.81</v>
      </c>
      <c r="J3211" s="13">
        <f>IF(D3211="ZZ",Brick_Kilns_EF!$E$5*(0.75),Brick_Kilns_EF!$E$5)</f>
        <v>7.2749999999999985E-3</v>
      </c>
      <c r="K3211" s="13">
        <f t="shared" si="201"/>
        <v>64.651542749999976</v>
      </c>
      <c r="L3211" s="13">
        <f>IF(D3211="ZZ",Brick_Kilns_EF!$E$2*(0.75),Brick_Kilns_EF!$E$2)</f>
        <v>5.0999999999999995E-3</v>
      </c>
      <c r="M3211" s="13">
        <f t="shared" si="200"/>
        <v>45.32273099999999</v>
      </c>
      <c r="N3211" s="13">
        <f>IF(D3211="ZZ",Brick_Kilns_EF!$E$3*(0.75),Brick_Kilns_EF!$E$3)</f>
        <v>3.4499999999999999E-3</v>
      </c>
      <c r="O3211" s="13">
        <f t="shared" si="202"/>
        <v>30.659494499999997</v>
      </c>
      <c r="P3211" s="13">
        <f>IF(D3211="ZZ",Brick_Kilns_EF!$E$4*(0.75),Brick_Kilns_EF!$E$4)</f>
        <v>3.5250000000000004E-3</v>
      </c>
      <c r="Q3211" s="13">
        <f t="shared" si="203"/>
        <v>31.326005250000001</v>
      </c>
    </row>
    <row r="3212" spans="1:17">
      <c r="A3212" s="13" t="s">
        <v>3223</v>
      </c>
      <c r="B3212" s="13">
        <v>23.64093905</v>
      </c>
      <c r="C3212" s="13">
        <v>89.811037189999993</v>
      </c>
      <c r="D3212" s="13" t="s">
        <v>2219</v>
      </c>
      <c r="E3212" s="13" t="s">
        <v>4927</v>
      </c>
      <c r="F3212" s="13" t="s">
        <v>7</v>
      </c>
      <c r="G3212" s="13" t="s">
        <v>4802</v>
      </c>
      <c r="H3212" s="13" t="s">
        <v>4816</v>
      </c>
      <c r="I3212" s="13">
        <f>(Brick_Kilns_EF!$B$13*Brick_Kilns_EF!$B$11*Brick_Kilns_EF!$B$12)</f>
        <v>8886.81</v>
      </c>
      <c r="J3212" s="13">
        <f>IF(D3212="ZZ",Brick_Kilns_EF!$E$5*(0.75),Brick_Kilns_EF!$E$5)</f>
        <v>7.2749999999999985E-3</v>
      </c>
      <c r="K3212" s="13">
        <f t="shared" si="201"/>
        <v>64.651542749999976</v>
      </c>
      <c r="L3212" s="13">
        <f>IF(D3212="ZZ",Brick_Kilns_EF!$E$2*(0.75),Brick_Kilns_EF!$E$2)</f>
        <v>5.0999999999999995E-3</v>
      </c>
      <c r="M3212" s="13">
        <f t="shared" si="200"/>
        <v>45.32273099999999</v>
      </c>
      <c r="N3212" s="13">
        <f>IF(D3212="ZZ",Brick_Kilns_EF!$E$3*(0.75),Brick_Kilns_EF!$E$3)</f>
        <v>3.4499999999999999E-3</v>
      </c>
      <c r="O3212" s="13">
        <f t="shared" si="202"/>
        <v>30.659494499999997</v>
      </c>
      <c r="P3212" s="13">
        <f>IF(D3212="ZZ",Brick_Kilns_EF!$E$4*(0.75),Brick_Kilns_EF!$E$4)</f>
        <v>3.5250000000000004E-3</v>
      </c>
      <c r="Q3212" s="13">
        <f t="shared" si="203"/>
        <v>31.326005250000001</v>
      </c>
    </row>
    <row r="3213" spans="1:17">
      <c r="A3213" s="13" t="s">
        <v>3224</v>
      </c>
      <c r="B3213" s="13">
        <v>23.628260139999998</v>
      </c>
      <c r="C3213" s="13">
        <v>90.445996660000006</v>
      </c>
      <c r="D3213" s="13" t="s">
        <v>2219</v>
      </c>
      <c r="E3213" s="13" t="s">
        <v>4927</v>
      </c>
      <c r="F3213" s="13" t="s">
        <v>7</v>
      </c>
      <c r="G3213" s="13" t="s">
        <v>4802</v>
      </c>
      <c r="H3213" s="13" t="s">
        <v>4816</v>
      </c>
      <c r="I3213" s="13">
        <f>(Brick_Kilns_EF!$B$13*Brick_Kilns_EF!$B$11*Brick_Kilns_EF!$B$12)</f>
        <v>8886.81</v>
      </c>
      <c r="J3213" s="13">
        <f>IF(D3213="ZZ",Brick_Kilns_EF!$E$5*(0.75),Brick_Kilns_EF!$E$5)</f>
        <v>7.2749999999999985E-3</v>
      </c>
      <c r="K3213" s="13">
        <f t="shared" si="201"/>
        <v>64.651542749999976</v>
      </c>
      <c r="L3213" s="13">
        <f>IF(D3213="ZZ",Brick_Kilns_EF!$E$2*(0.75),Brick_Kilns_EF!$E$2)</f>
        <v>5.0999999999999995E-3</v>
      </c>
      <c r="M3213" s="13">
        <f t="shared" si="200"/>
        <v>45.32273099999999</v>
      </c>
      <c r="N3213" s="13">
        <f>IF(D3213="ZZ",Brick_Kilns_EF!$E$3*(0.75),Brick_Kilns_EF!$E$3)</f>
        <v>3.4499999999999999E-3</v>
      </c>
      <c r="O3213" s="13">
        <f t="shared" si="202"/>
        <v>30.659494499999997</v>
      </c>
      <c r="P3213" s="13">
        <f>IF(D3213="ZZ",Brick_Kilns_EF!$E$4*(0.75),Brick_Kilns_EF!$E$4)</f>
        <v>3.5250000000000004E-3</v>
      </c>
      <c r="Q3213" s="13">
        <f t="shared" si="203"/>
        <v>31.326005250000001</v>
      </c>
    </row>
    <row r="3214" spans="1:17">
      <c r="A3214" s="13" t="s">
        <v>3225</v>
      </c>
      <c r="B3214" s="13">
        <v>23.97028529</v>
      </c>
      <c r="C3214" s="13">
        <v>89.487723810000006</v>
      </c>
      <c r="D3214" s="13" t="s">
        <v>2219</v>
      </c>
      <c r="E3214" s="13" t="s">
        <v>4927</v>
      </c>
      <c r="F3214" s="13" t="s">
        <v>42</v>
      </c>
      <c r="G3214" s="13" t="s">
        <v>4802</v>
      </c>
      <c r="H3214" s="13" t="s">
        <v>4816</v>
      </c>
      <c r="I3214" s="13">
        <f>(Brick_Kilns_EF!$B$13*Brick_Kilns_EF!$B$11*Brick_Kilns_EF!$B$12)</f>
        <v>8886.81</v>
      </c>
      <c r="J3214" s="13">
        <f>IF(D3214="ZZ",Brick_Kilns_EF!$E$5*(0.75),Brick_Kilns_EF!$E$5)</f>
        <v>7.2749999999999985E-3</v>
      </c>
      <c r="K3214" s="13">
        <f t="shared" si="201"/>
        <v>64.651542749999976</v>
      </c>
      <c r="L3214" s="13">
        <f>IF(D3214="ZZ",Brick_Kilns_EF!$E$2*(0.75),Brick_Kilns_EF!$E$2)</f>
        <v>5.0999999999999995E-3</v>
      </c>
      <c r="M3214" s="13">
        <f t="shared" si="200"/>
        <v>45.32273099999999</v>
      </c>
      <c r="N3214" s="13">
        <f>IF(D3214="ZZ",Brick_Kilns_EF!$E$3*(0.75),Brick_Kilns_EF!$E$3)</f>
        <v>3.4499999999999999E-3</v>
      </c>
      <c r="O3214" s="13">
        <f t="shared" si="202"/>
        <v>30.659494499999997</v>
      </c>
      <c r="P3214" s="13">
        <f>IF(D3214="ZZ",Brick_Kilns_EF!$E$4*(0.75),Brick_Kilns_EF!$E$4)</f>
        <v>3.5250000000000004E-3</v>
      </c>
      <c r="Q3214" s="13">
        <f t="shared" si="203"/>
        <v>31.326005250000001</v>
      </c>
    </row>
    <row r="3215" spans="1:17">
      <c r="A3215" s="13" t="s">
        <v>3226</v>
      </c>
      <c r="B3215" s="13">
        <v>23.970599870000001</v>
      </c>
      <c r="C3215" s="13">
        <v>89.486982069999996</v>
      </c>
      <c r="D3215" s="13" t="s">
        <v>2219</v>
      </c>
      <c r="E3215" s="13" t="s">
        <v>4927</v>
      </c>
      <c r="F3215" s="13" t="s">
        <v>42</v>
      </c>
      <c r="G3215" s="13" t="s">
        <v>4802</v>
      </c>
      <c r="H3215" s="13" t="s">
        <v>4816</v>
      </c>
      <c r="I3215" s="13">
        <f>(Brick_Kilns_EF!$B$13*Brick_Kilns_EF!$B$11*Brick_Kilns_EF!$B$12)</f>
        <v>8886.81</v>
      </c>
      <c r="J3215" s="13">
        <f>IF(D3215="ZZ",Brick_Kilns_EF!$E$5*(0.75),Brick_Kilns_EF!$E$5)</f>
        <v>7.2749999999999985E-3</v>
      </c>
      <c r="K3215" s="13">
        <f t="shared" si="201"/>
        <v>64.651542749999976</v>
      </c>
      <c r="L3215" s="13">
        <f>IF(D3215="ZZ",Brick_Kilns_EF!$E$2*(0.75),Brick_Kilns_EF!$E$2)</f>
        <v>5.0999999999999995E-3</v>
      </c>
      <c r="M3215" s="13">
        <f t="shared" si="200"/>
        <v>45.32273099999999</v>
      </c>
      <c r="N3215" s="13">
        <f>IF(D3215="ZZ",Brick_Kilns_EF!$E$3*(0.75),Brick_Kilns_EF!$E$3)</f>
        <v>3.4499999999999999E-3</v>
      </c>
      <c r="O3215" s="13">
        <f t="shared" si="202"/>
        <v>30.659494499999997</v>
      </c>
      <c r="P3215" s="13">
        <f>IF(D3215="ZZ",Brick_Kilns_EF!$E$4*(0.75),Brick_Kilns_EF!$E$4)</f>
        <v>3.5250000000000004E-3</v>
      </c>
      <c r="Q3215" s="13">
        <f t="shared" si="203"/>
        <v>31.326005250000001</v>
      </c>
    </row>
    <row r="3216" spans="1:17">
      <c r="A3216" s="13" t="s">
        <v>3227</v>
      </c>
      <c r="B3216" s="13">
        <v>23.29276011</v>
      </c>
      <c r="C3216" s="13">
        <v>88.807155140000006</v>
      </c>
      <c r="D3216" s="13" t="s">
        <v>2219</v>
      </c>
      <c r="E3216" s="13" t="s">
        <v>4927</v>
      </c>
      <c r="F3216" s="13" t="s">
        <v>9</v>
      </c>
      <c r="G3216" s="13" t="s">
        <v>4802</v>
      </c>
      <c r="H3216" s="13" t="s">
        <v>4816</v>
      </c>
      <c r="I3216" s="13">
        <f>(Brick_Kilns_EF!$B$13*Brick_Kilns_EF!$B$11*Brick_Kilns_EF!$B$12)</f>
        <v>8886.81</v>
      </c>
      <c r="J3216" s="13">
        <f>IF(D3216="ZZ",Brick_Kilns_EF!$E$5*(0.75),Brick_Kilns_EF!$E$5)</f>
        <v>7.2749999999999985E-3</v>
      </c>
      <c r="K3216" s="13">
        <f t="shared" si="201"/>
        <v>64.651542749999976</v>
      </c>
      <c r="L3216" s="13">
        <f>IF(D3216="ZZ",Brick_Kilns_EF!$E$2*(0.75),Brick_Kilns_EF!$E$2)</f>
        <v>5.0999999999999995E-3</v>
      </c>
      <c r="M3216" s="13">
        <f t="shared" si="200"/>
        <v>45.32273099999999</v>
      </c>
      <c r="N3216" s="13">
        <f>IF(D3216="ZZ",Brick_Kilns_EF!$E$3*(0.75),Brick_Kilns_EF!$E$3)</f>
        <v>3.4499999999999999E-3</v>
      </c>
      <c r="O3216" s="13">
        <f t="shared" si="202"/>
        <v>30.659494499999997</v>
      </c>
      <c r="P3216" s="13">
        <f>IF(D3216="ZZ",Brick_Kilns_EF!$E$4*(0.75),Brick_Kilns_EF!$E$4)</f>
        <v>3.5250000000000004E-3</v>
      </c>
      <c r="Q3216" s="13">
        <f t="shared" si="203"/>
        <v>31.326005250000001</v>
      </c>
    </row>
    <row r="3217" spans="1:17">
      <c r="A3217" s="13" t="s">
        <v>3228</v>
      </c>
      <c r="B3217" s="13">
        <v>23.56298211</v>
      </c>
      <c r="C3217" s="13">
        <v>88.768132609999995</v>
      </c>
      <c r="D3217" s="13" t="s">
        <v>2219</v>
      </c>
      <c r="E3217" s="13" t="s">
        <v>4927</v>
      </c>
      <c r="F3217" s="13" t="s">
        <v>9</v>
      </c>
      <c r="G3217" s="13" t="s">
        <v>4802</v>
      </c>
      <c r="H3217" s="13" t="s">
        <v>4816</v>
      </c>
      <c r="I3217" s="13">
        <f>(Brick_Kilns_EF!$B$13*Brick_Kilns_EF!$B$11*Brick_Kilns_EF!$B$12)</f>
        <v>8886.81</v>
      </c>
      <c r="J3217" s="13">
        <f>IF(D3217="ZZ",Brick_Kilns_EF!$E$5*(0.75),Brick_Kilns_EF!$E$5)</f>
        <v>7.2749999999999985E-3</v>
      </c>
      <c r="K3217" s="13">
        <f t="shared" si="201"/>
        <v>64.651542749999976</v>
      </c>
      <c r="L3217" s="13">
        <f>IF(D3217="ZZ",Brick_Kilns_EF!$E$2*(0.75),Brick_Kilns_EF!$E$2)</f>
        <v>5.0999999999999995E-3</v>
      </c>
      <c r="M3217" s="13">
        <f t="shared" si="200"/>
        <v>45.32273099999999</v>
      </c>
      <c r="N3217" s="13">
        <f>IF(D3217="ZZ",Brick_Kilns_EF!$E$3*(0.75),Brick_Kilns_EF!$E$3)</f>
        <v>3.4499999999999999E-3</v>
      </c>
      <c r="O3217" s="13">
        <f t="shared" si="202"/>
        <v>30.659494499999997</v>
      </c>
      <c r="P3217" s="13">
        <f>IF(D3217="ZZ",Brick_Kilns_EF!$E$4*(0.75),Brick_Kilns_EF!$E$4)</f>
        <v>3.5250000000000004E-3</v>
      </c>
      <c r="Q3217" s="13">
        <f t="shared" si="203"/>
        <v>31.326005250000001</v>
      </c>
    </row>
    <row r="3218" spans="1:17">
      <c r="A3218" s="13" t="s">
        <v>3229</v>
      </c>
      <c r="B3218" s="13">
        <v>23.63419648</v>
      </c>
      <c r="C3218" s="13">
        <v>90.350456359999995</v>
      </c>
      <c r="D3218" s="13" t="s">
        <v>2219</v>
      </c>
      <c r="E3218" s="13" t="s">
        <v>4927</v>
      </c>
      <c r="F3218" s="13" t="s">
        <v>7</v>
      </c>
      <c r="G3218" s="13" t="s">
        <v>4802</v>
      </c>
      <c r="H3218" s="13" t="s">
        <v>4816</v>
      </c>
      <c r="I3218" s="13">
        <f>(Brick_Kilns_EF!$B$13*Brick_Kilns_EF!$B$11*Brick_Kilns_EF!$B$12)</f>
        <v>8886.81</v>
      </c>
      <c r="J3218" s="13">
        <f>IF(D3218="ZZ",Brick_Kilns_EF!$E$5*(0.75),Brick_Kilns_EF!$E$5)</f>
        <v>7.2749999999999985E-3</v>
      </c>
      <c r="K3218" s="13">
        <f t="shared" si="201"/>
        <v>64.651542749999976</v>
      </c>
      <c r="L3218" s="13">
        <f>IF(D3218="ZZ",Brick_Kilns_EF!$E$2*(0.75),Brick_Kilns_EF!$E$2)</f>
        <v>5.0999999999999995E-3</v>
      </c>
      <c r="M3218" s="13">
        <f t="shared" si="200"/>
        <v>45.32273099999999</v>
      </c>
      <c r="N3218" s="13">
        <f>IF(D3218="ZZ",Brick_Kilns_EF!$E$3*(0.75),Brick_Kilns_EF!$E$3)</f>
        <v>3.4499999999999999E-3</v>
      </c>
      <c r="O3218" s="13">
        <f t="shared" si="202"/>
        <v>30.659494499999997</v>
      </c>
      <c r="P3218" s="13">
        <f>IF(D3218="ZZ",Brick_Kilns_EF!$E$4*(0.75),Brick_Kilns_EF!$E$4)</f>
        <v>3.5250000000000004E-3</v>
      </c>
      <c r="Q3218" s="13">
        <f t="shared" si="203"/>
        <v>31.326005250000001</v>
      </c>
    </row>
    <row r="3219" spans="1:17">
      <c r="A3219" s="13" t="s">
        <v>3230</v>
      </c>
      <c r="B3219" s="13">
        <v>23.635177800000001</v>
      </c>
      <c r="C3219" s="13">
        <v>90.350295110000005</v>
      </c>
      <c r="D3219" s="13" t="s">
        <v>2219</v>
      </c>
      <c r="E3219" s="13" t="s">
        <v>4927</v>
      </c>
      <c r="F3219" s="13" t="s">
        <v>7</v>
      </c>
      <c r="G3219" s="13" t="s">
        <v>4802</v>
      </c>
      <c r="H3219" s="13" t="s">
        <v>4816</v>
      </c>
      <c r="I3219" s="13">
        <f>(Brick_Kilns_EF!$B$13*Brick_Kilns_EF!$B$11*Brick_Kilns_EF!$B$12)</f>
        <v>8886.81</v>
      </c>
      <c r="J3219" s="13">
        <f>IF(D3219="ZZ",Brick_Kilns_EF!$E$5*(0.75),Brick_Kilns_EF!$E$5)</f>
        <v>7.2749999999999985E-3</v>
      </c>
      <c r="K3219" s="13">
        <f t="shared" si="201"/>
        <v>64.651542749999976</v>
      </c>
      <c r="L3219" s="13">
        <f>IF(D3219="ZZ",Brick_Kilns_EF!$E$2*(0.75),Brick_Kilns_EF!$E$2)</f>
        <v>5.0999999999999995E-3</v>
      </c>
      <c r="M3219" s="13">
        <f t="shared" si="200"/>
        <v>45.32273099999999</v>
      </c>
      <c r="N3219" s="13">
        <f>IF(D3219="ZZ",Brick_Kilns_EF!$E$3*(0.75),Brick_Kilns_EF!$E$3)</f>
        <v>3.4499999999999999E-3</v>
      </c>
      <c r="O3219" s="13">
        <f t="shared" si="202"/>
        <v>30.659494499999997</v>
      </c>
      <c r="P3219" s="13">
        <f>IF(D3219="ZZ",Brick_Kilns_EF!$E$4*(0.75),Brick_Kilns_EF!$E$4)</f>
        <v>3.5250000000000004E-3</v>
      </c>
      <c r="Q3219" s="13">
        <f t="shared" si="203"/>
        <v>31.326005250000001</v>
      </c>
    </row>
    <row r="3220" spans="1:17">
      <c r="A3220" s="13" t="s">
        <v>3231</v>
      </c>
      <c r="B3220" s="13">
        <v>23.399735400000001</v>
      </c>
      <c r="C3220" s="13">
        <v>89.108711679999999</v>
      </c>
      <c r="D3220" s="13" t="s">
        <v>2219</v>
      </c>
      <c r="E3220" s="13" t="s">
        <v>4927</v>
      </c>
      <c r="F3220" s="13" t="s">
        <v>9</v>
      </c>
      <c r="G3220" s="13" t="s">
        <v>4802</v>
      </c>
      <c r="H3220" s="13" t="s">
        <v>4816</v>
      </c>
      <c r="I3220" s="13">
        <f>(Brick_Kilns_EF!$B$13*Brick_Kilns_EF!$B$11*Brick_Kilns_EF!$B$12)</f>
        <v>8886.81</v>
      </c>
      <c r="J3220" s="13">
        <f>IF(D3220="ZZ",Brick_Kilns_EF!$E$5*(0.75),Brick_Kilns_EF!$E$5)</f>
        <v>7.2749999999999985E-3</v>
      </c>
      <c r="K3220" s="13">
        <f t="shared" si="201"/>
        <v>64.651542749999976</v>
      </c>
      <c r="L3220" s="13">
        <f>IF(D3220="ZZ",Brick_Kilns_EF!$E$2*(0.75),Brick_Kilns_EF!$E$2)</f>
        <v>5.0999999999999995E-3</v>
      </c>
      <c r="M3220" s="13">
        <f t="shared" si="200"/>
        <v>45.32273099999999</v>
      </c>
      <c r="N3220" s="13">
        <f>IF(D3220="ZZ",Brick_Kilns_EF!$E$3*(0.75),Brick_Kilns_EF!$E$3)</f>
        <v>3.4499999999999999E-3</v>
      </c>
      <c r="O3220" s="13">
        <f t="shared" si="202"/>
        <v>30.659494499999997</v>
      </c>
      <c r="P3220" s="13">
        <f>IF(D3220="ZZ",Brick_Kilns_EF!$E$4*(0.75),Brick_Kilns_EF!$E$4)</f>
        <v>3.5250000000000004E-3</v>
      </c>
      <c r="Q3220" s="13">
        <f t="shared" si="203"/>
        <v>31.326005250000001</v>
      </c>
    </row>
    <row r="3221" spans="1:17">
      <c r="A3221" s="13" t="s">
        <v>3232</v>
      </c>
      <c r="B3221" s="13">
        <v>23.752060660000001</v>
      </c>
      <c r="C3221" s="13">
        <v>89.630727230000005</v>
      </c>
      <c r="D3221" s="13" t="s">
        <v>2219</v>
      </c>
      <c r="E3221" s="13" t="s">
        <v>4927</v>
      </c>
      <c r="F3221" s="13" t="s">
        <v>7</v>
      </c>
      <c r="G3221" s="13" t="s">
        <v>4802</v>
      </c>
      <c r="H3221" s="13" t="s">
        <v>4816</v>
      </c>
      <c r="I3221" s="13">
        <f>(Brick_Kilns_EF!$B$13*Brick_Kilns_EF!$B$11*Brick_Kilns_EF!$B$12)</f>
        <v>8886.81</v>
      </c>
      <c r="J3221" s="13">
        <f>IF(D3221="ZZ",Brick_Kilns_EF!$E$5*(0.75),Brick_Kilns_EF!$E$5)</f>
        <v>7.2749999999999985E-3</v>
      </c>
      <c r="K3221" s="13">
        <f t="shared" si="201"/>
        <v>64.651542749999976</v>
      </c>
      <c r="L3221" s="13">
        <f>IF(D3221="ZZ",Brick_Kilns_EF!$E$2*(0.75),Brick_Kilns_EF!$E$2)</f>
        <v>5.0999999999999995E-3</v>
      </c>
      <c r="M3221" s="13">
        <f t="shared" si="200"/>
        <v>45.32273099999999</v>
      </c>
      <c r="N3221" s="13">
        <f>IF(D3221="ZZ",Brick_Kilns_EF!$E$3*(0.75),Brick_Kilns_EF!$E$3)</f>
        <v>3.4499999999999999E-3</v>
      </c>
      <c r="O3221" s="13">
        <f t="shared" si="202"/>
        <v>30.659494499999997</v>
      </c>
      <c r="P3221" s="13">
        <f>IF(D3221="ZZ",Brick_Kilns_EF!$E$4*(0.75),Brick_Kilns_EF!$E$4)</f>
        <v>3.5250000000000004E-3</v>
      </c>
      <c r="Q3221" s="13">
        <f t="shared" si="203"/>
        <v>31.326005250000001</v>
      </c>
    </row>
    <row r="3222" spans="1:17">
      <c r="A3222" s="13" t="s">
        <v>3233</v>
      </c>
      <c r="B3222" s="13">
        <v>24.54551361</v>
      </c>
      <c r="C3222" s="13">
        <v>89.983666029999995</v>
      </c>
      <c r="D3222" s="13" t="s">
        <v>2219</v>
      </c>
      <c r="E3222" s="13" t="s">
        <v>4927</v>
      </c>
      <c r="F3222" s="13" t="s">
        <v>7</v>
      </c>
      <c r="G3222" s="13" t="s">
        <v>4802</v>
      </c>
      <c r="H3222" s="13" t="s">
        <v>4816</v>
      </c>
      <c r="I3222" s="13">
        <f>(Brick_Kilns_EF!$B$13*Brick_Kilns_EF!$B$11*Brick_Kilns_EF!$B$12)</f>
        <v>8886.81</v>
      </c>
      <c r="J3222" s="13">
        <f>IF(D3222="ZZ",Brick_Kilns_EF!$E$5*(0.75),Brick_Kilns_EF!$E$5)</f>
        <v>7.2749999999999985E-3</v>
      </c>
      <c r="K3222" s="13">
        <f t="shared" si="201"/>
        <v>64.651542749999976</v>
      </c>
      <c r="L3222" s="13">
        <f>IF(D3222="ZZ",Brick_Kilns_EF!$E$2*(0.75),Brick_Kilns_EF!$E$2)</f>
        <v>5.0999999999999995E-3</v>
      </c>
      <c r="M3222" s="13">
        <f t="shared" si="200"/>
        <v>45.32273099999999</v>
      </c>
      <c r="N3222" s="13">
        <f>IF(D3222="ZZ",Brick_Kilns_EF!$E$3*(0.75),Brick_Kilns_EF!$E$3)</f>
        <v>3.4499999999999999E-3</v>
      </c>
      <c r="O3222" s="13">
        <f t="shared" si="202"/>
        <v>30.659494499999997</v>
      </c>
      <c r="P3222" s="13">
        <f>IF(D3222="ZZ",Brick_Kilns_EF!$E$4*(0.75),Brick_Kilns_EF!$E$4)</f>
        <v>3.5250000000000004E-3</v>
      </c>
      <c r="Q3222" s="13">
        <f t="shared" si="203"/>
        <v>31.326005250000001</v>
      </c>
    </row>
    <row r="3223" spans="1:17">
      <c r="A3223" s="13" t="s">
        <v>3234</v>
      </c>
      <c r="B3223" s="13">
        <v>24.73759871</v>
      </c>
      <c r="C3223" s="13">
        <v>88.957837659999996</v>
      </c>
      <c r="D3223" s="13" t="s">
        <v>2219</v>
      </c>
      <c r="E3223" s="13" t="s">
        <v>4927</v>
      </c>
      <c r="F3223" s="13" t="s">
        <v>42</v>
      </c>
      <c r="G3223" s="13" t="s">
        <v>4802</v>
      </c>
      <c r="H3223" s="13" t="s">
        <v>4816</v>
      </c>
      <c r="I3223" s="13">
        <f>(Brick_Kilns_EF!$B$13*Brick_Kilns_EF!$B$11*Brick_Kilns_EF!$B$12)</f>
        <v>8886.81</v>
      </c>
      <c r="J3223" s="13">
        <f>IF(D3223="ZZ",Brick_Kilns_EF!$E$5*(0.75),Brick_Kilns_EF!$E$5)</f>
        <v>7.2749999999999985E-3</v>
      </c>
      <c r="K3223" s="13">
        <f t="shared" si="201"/>
        <v>64.651542749999976</v>
      </c>
      <c r="L3223" s="13">
        <f>IF(D3223="ZZ",Brick_Kilns_EF!$E$2*(0.75),Brick_Kilns_EF!$E$2)</f>
        <v>5.0999999999999995E-3</v>
      </c>
      <c r="M3223" s="13">
        <f t="shared" si="200"/>
        <v>45.32273099999999</v>
      </c>
      <c r="N3223" s="13">
        <f>IF(D3223="ZZ",Brick_Kilns_EF!$E$3*(0.75),Brick_Kilns_EF!$E$3)</f>
        <v>3.4499999999999999E-3</v>
      </c>
      <c r="O3223" s="13">
        <f t="shared" si="202"/>
        <v>30.659494499999997</v>
      </c>
      <c r="P3223" s="13">
        <f>IF(D3223="ZZ",Brick_Kilns_EF!$E$4*(0.75),Brick_Kilns_EF!$E$4)</f>
        <v>3.5250000000000004E-3</v>
      </c>
      <c r="Q3223" s="13">
        <f t="shared" si="203"/>
        <v>31.326005250000001</v>
      </c>
    </row>
    <row r="3224" spans="1:17">
      <c r="A3224" s="13" t="s">
        <v>3235</v>
      </c>
      <c r="B3224" s="13">
        <v>24.171673080000001</v>
      </c>
      <c r="C3224" s="13">
        <v>90.117747910000006</v>
      </c>
      <c r="D3224" s="13" t="s">
        <v>2219</v>
      </c>
      <c r="E3224" s="13" t="s">
        <v>4927</v>
      </c>
      <c r="F3224" s="13" t="s">
        <v>7</v>
      </c>
      <c r="G3224" s="13" t="s">
        <v>4802</v>
      </c>
      <c r="H3224" s="13" t="s">
        <v>4816</v>
      </c>
      <c r="I3224" s="13">
        <f>(Brick_Kilns_EF!$B$13*Brick_Kilns_EF!$B$11*Brick_Kilns_EF!$B$12)</f>
        <v>8886.81</v>
      </c>
      <c r="J3224" s="13">
        <f>IF(D3224="ZZ",Brick_Kilns_EF!$E$5*(0.75),Brick_Kilns_EF!$E$5)</f>
        <v>7.2749999999999985E-3</v>
      </c>
      <c r="K3224" s="13">
        <f t="shared" si="201"/>
        <v>64.651542749999976</v>
      </c>
      <c r="L3224" s="13">
        <f>IF(D3224="ZZ",Brick_Kilns_EF!$E$2*(0.75),Brick_Kilns_EF!$E$2)</f>
        <v>5.0999999999999995E-3</v>
      </c>
      <c r="M3224" s="13">
        <f t="shared" si="200"/>
        <v>45.32273099999999</v>
      </c>
      <c r="N3224" s="13">
        <f>IF(D3224="ZZ",Brick_Kilns_EF!$E$3*(0.75),Brick_Kilns_EF!$E$3)</f>
        <v>3.4499999999999999E-3</v>
      </c>
      <c r="O3224" s="13">
        <f t="shared" si="202"/>
        <v>30.659494499999997</v>
      </c>
      <c r="P3224" s="13">
        <f>IF(D3224="ZZ",Brick_Kilns_EF!$E$4*(0.75),Brick_Kilns_EF!$E$4)</f>
        <v>3.5250000000000004E-3</v>
      </c>
      <c r="Q3224" s="13">
        <f t="shared" si="203"/>
        <v>31.326005250000001</v>
      </c>
    </row>
    <row r="3225" spans="1:17">
      <c r="A3225" s="13" t="s">
        <v>3236</v>
      </c>
      <c r="B3225" s="13">
        <v>23.455226549999999</v>
      </c>
      <c r="C3225" s="13">
        <v>89.431128169999994</v>
      </c>
      <c r="D3225" s="13" t="s">
        <v>2219</v>
      </c>
      <c r="E3225" s="13" t="s">
        <v>4927</v>
      </c>
      <c r="F3225" s="13" t="s">
        <v>9</v>
      </c>
      <c r="G3225" s="13" t="s">
        <v>4802</v>
      </c>
      <c r="H3225" s="13" t="s">
        <v>4816</v>
      </c>
      <c r="I3225" s="13">
        <f>(Brick_Kilns_EF!$B$13*Brick_Kilns_EF!$B$11*Brick_Kilns_EF!$B$12)</f>
        <v>8886.81</v>
      </c>
      <c r="J3225" s="13">
        <f>IF(D3225="ZZ",Brick_Kilns_EF!$E$5*(0.75),Brick_Kilns_EF!$E$5)</f>
        <v>7.2749999999999985E-3</v>
      </c>
      <c r="K3225" s="13">
        <f t="shared" si="201"/>
        <v>64.651542749999976</v>
      </c>
      <c r="L3225" s="13">
        <f>IF(D3225="ZZ",Brick_Kilns_EF!$E$2*(0.75),Brick_Kilns_EF!$E$2)</f>
        <v>5.0999999999999995E-3</v>
      </c>
      <c r="M3225" s="13">
        <f t="shared" si="200"/>
        <v>45.32273099999999</v>
      </c>
      <c r="N3225" s="13">
        <f>IF(D3225="ZZ",Brick_Kilns_EF!$E$3*(0.75),Brick_Kilns_EF!$E$3)</f>
        <v>3.4499999999999999E-3</v>
      </c>
      <c r="O3225" s="13">
        <f t="shared" si="202"/>
        <v>30.659494499999997</v>
      </c>
      <c r="P3225" s="13">
        <f>IF(D3225="ZZ",Brick_Kilns_EF!$E$4*(0.75),Brick_Kilns_EF!$E$4)</f>
        <v>3.5250000000000004E-3</v>
      </c>
      <c r="Q3225" s="13">
        <f t="shared" si="203"/>
        <v>31.326005250000001</v>
      </c>
    </row>
    <row r="3226" spans="1:17">
      <c r="A3226" s="13" t="s">
        <v>3237</v>
      </c>
      <c r="B3226" s="13">
        <v>25.40055392</v>
      </c>
      <c r="C3226" s="13">
        <v>89.096862830000006</v>
      </c>
      <c r="D3226" s="13" t="s">
        <v>2219</v>
      </c>
      <c r="E3226" s="13" t="s">
        <v>4927</v>
      </c>
      <c r="F3226" s="13" t="s">
        <v>171</v>
      </c>
      <c r="G3226" s="13" t="s">
        <v>4802</v>
      </c>
      <c r="H3226" s="13" t="s">
        <v>4816</v>
      </c>
      <c r="I3226" s="13">
        <f>(Brick_Kilns_EF!$B$13*Brick_Kilns_EF!$B$11*Brick_Kilns_EF!$B$12)</f>
        <v>8886.81</v>
      </c>
      <c r="J3226" s="13">
        <f>IF(D3226="ZZ",Brick_Kilns_EF!$E$5*(0.75),Brick_Kilns_EF!$E$5)</f>
        <v>7.2749999999999985E-3</v>
      </c>
      <c r="K3226" s="13">
        <f t="shared" si="201"/>
        <v>64.651542749999976</v>
      </c>
      <c r="L3226" s="13">
        <f>IF(D3226="ZZ",Brick_Kilns_EF!$E$2*(0.75),Brick_Kilns_EF!$E$2)</f>
        <v>5.0999999999999995E-3</v>
      </c>
      <c r="M3226" s="13">
        <f t="shared" si="200"/>
        <v>45.32273099999999</v>
      </c>
      <c r="N3226" s="13">
        <f>IF(D3226="ZZ",Brick_Kilns_EF!$E$3*(0.75),Brick_Kilns_EF!$E$3)</f>
        <v>3.4499999999999999E-3</v>
      </c>
      <c r="O3226" s="13">
        <f t="shared" si="202"/>
        <v>30.659494499999997</v>
      </c>
      <c r="P3226" s="13">
        <f>IF(D3226="ZZ",Brick_Kilns_EF!$E$4*(0.75),Brick_Kilns_EF!$E$4)</f>
        <v>3.5250000000000004E-3</v>
      </c>
      <c r="Q3226" s="13">
        <f t="shared" si="203"/>
        <v>31.326005250000001</v>
      </c>
    </row>
    <row r="3227" spans="1:17">
      <c r="A3227" s="13" t="s">
        <v>3238</v>
      </c>
      <c r="B3227" s="13">
        <v>24.436388399999998</v>
      </c>
      <c r="C3227" s="13">
        <v>88.956274500000006</v>
      </c>
      <c r="D3227" s="13" t="s">
        <v>2219</v>
      </c>
      <c r="E3227" s="13" t="s">
        <v>4927</v>
      </c>
      <c r="F3227" s="13" t="s">
        <v>42</v>
      </c>
      <c r="G3227" s="13" t="s">
        <v>4802</v>
      </c>
      <c r="H3227" s="13" t="s">
        <v>4816</v>
      </c>
      <c r="I3227" s="13">
        <f>(Brick_Kilns_EF!$B$13*Brick_Kilns_EF!$B$11*Brick_Kilns_EF!$B$12)</f>
        <v>8886.81</v>
      </c>
      <c r="J3227" s="13">
        <f>IF(D3227="ZZ",Brick_Kilns_EF!$E$5*(0.75),Brick_Kilns_EF!$E$5)</f>
        <v>7.2749999999999985E-3</v>
      </c>
      <c r="K3227" s="13">
        <f t="shared" si="201"/>
        <v>64.651542749999976</v>
      </c>
      <c r="L3227" s="13">
        <f>IF(D3227="ZZ",Brick_Kilns_EF!$E$2*(0.75),Brick_Kilns_EF!$E$2)</f>
        <v>5.0999999999999995E-3</v>
      </c>
      <c r="M3227" s="13">
        <f t="shared" si="200"/>
        <v>45.32273099999999</v>
      </c>
      <c r="N3227" s="13">
        <f>IF(D3227="ZZ",Brick_Kilns_EF!$E$3*(0.75),Brick_Kilns_EF!$E$3)</f>
        <v>3.4499999999999999E-3</v>
      </c>
      <c r="O3227" s="13">
        <f t="shared" si="202"/>
        <v>30.659494499999997</v>
      </c>
      <c r="P3227" s="13">
        <f>IF(D3227="ZZ",Brick_Kilns_EF!$E$4*(0.75),Brick_Kilns_EF!$E$4)</f>
        <v>3.5250000000000004E-3</v>
      </c>
      <c r="Q3227" s="13">
        <f t="shared" si="203"/>
        <v>31.326005250000001</v>
      </c>
    </row>
    <row r="3228" spans="1:17">
      <c r="A3228" s="13" t="s">
        <v>3239</v>
      </c>
      <c r="B3228" s="13">
        <v>24.434280210000001</v>
      </c>
      <c r="C3228" s="13">
        <v>88.959719879999994</v>
      </c>
      <c r="D3228" s="13" t="s">
        <v>2219</v>
      </c>
      <c r="E3228" s="13" t="s">
        <v>4927</v>
      </c>
      <c r="F3228" s="13" t="s">
        <v>42</v>
      </c>
      <c r="G3228" s="13" t="s">
        <v>4802</v>
      </c>
      <c r="H3228" s="13" t="s">
        <v>4816</v>
      </c>
      <c r="I3228" s="13">
        <f>(Brick_Kilns_EF!$B$13*Brick_Kilns_EF!$B$11*Brick_Kilns_EF!$B$12)</f>
        <v>8886.81</v>
      </c>
      <c r="J3228" s="13">
        <f>IF(D3228="ZZ",Brick_Kilns_EF!$E$5*(0.75),Brick_Kilns_EF!$E$5)</f>
        <v>7.2749999999999985E-3</v>
      </c>
      <c r="K3228" s="13">
        <f t="shared" si="201"/>
        <v>64.651542749999976</v>
      </c>
      <c r="L3228" s="13">
        <f>IF(D3228="ZZ",Brick_Kilns_EF!$E$2*(0.75),Brick_Kilns_EF!$E$2)</f>
        <v>5.0999999999999995E-3</v>
      </c>
      <c r="M3228" s="13">
        <f t="shared" si="200"/>
        <v>45.32273099999999</v>
      </c>
      <c r="N3228" s="13">
        <f>IF(D3228="ZZ",Brick_Kilns_EF!$E$3*(0.75),Brick_Kilns_EF!$E$3)</f>
        <v>3.4499999999999999E-3</v>
      </c>
      <c r="O3228" s="13">
        <f t="shared" si="202"/>
        <v>30.659494499999997</v>
      </c>
      <c r="P3228" s="13">
        <f>IF(D3228="ZZ",Brick_Kilns_EF!$E$4*(0.75),Brick_Kilns_EF!$E$4)</f>
        <v>3.5250000000000004E-3</v>
      </c>
      <c r="Q3228" s="13">
        <f t="shared" si="203"/>
        <v>31.326005250000001</v>
      </c>
    </row>
    <row r="3229" spans="1:17">
      <c r="A3229" s="13" t="s">
        <v>3240</v>
      </c>
      <c r="B3229" s="13">
        <v>23.37363079</v>
      </c>
      <c r="C3229" s="13">
        <v>89.236967039999996</v>
      </c>
      <c r="D3229" s="13" t="s">
        <v>2219</v>
      </c>
      <c r="E3229" s="13" t="s">
        <v>4927</v>
      </c>
      <c r="F3229" s="13" t="s">
        <v>9</v>
      </c>
      <c r="G3229" s="13" t="s">
        <v>4802</v>
      </c>
      <c r="H3229" s="13" t="s">
        <v>4816</v>
      </c>
      <c r="I3229" s="13">
        <f>(Brick_Kilns_EF!$B$13*Brick_Kilns_EF!$B$11*Brick_Kilns_EF!$B$12)</f>
        <v>8886.81</v>
      </c>
      <c r="J3229" s="13">
        <f>IF(D3229="ZZ",Brick_Kilns_EF!$E$5*(0.75),Brick_Kilns_EF!$E$5)</f>
        <v>7.2749999999999985E-3</v>
      </c>
      <c r="K3229" s="13">
        <f t="shared" si="201"/>
        <v>64.651542749999976</v>
      </c>
      <c r="L3229" s="13">
        <f>IF(D3229="ZZ",Brick_Kilns_EF!$E$2*(0.75),Brick_Kilns_EF!$E$2)</f>
        <v>5.0999999999999995E-3</v>
      </c>
      <c r="M3229" s="13">
        <f t="shared" si="200"/>
        <v>45.32273099999999</v>
      </c>
      <c r="N3229" s="13">
        <f>IF(D3229="ZZ",Brick_Kilns_EF!$E$3*(0.75),Brick_Kilns_EF!$E$3)</f>
        <v>3.4499999999999999E-3</v>
      </c>
      <c r="O3229" s="13">
        <f t="shared" si="202"/>
        <v>30.659494499999997</v>
      </c>
      <c r="P3229" s="13">
        <f>IF(D3229="ZZ",Brick_Kilns_EF!$E$4*(0.75),Brick_Kilns_EF!$E$4)</f>
        <v>3.5250000000000004E-3</v>
      </c>
      <c r="Q3229" s="13">
        <f t="shared" si="203"/>
        <v>31.326005250000001</v>
      </c>
    </row>
    <row r="3230" spans="1:17">
      <c r="A3230" s="13" t="s">
        <v>3241</v>
      </c>
      <c r="B3230" s="13">
        <v>23.371578939999999</v>
      </c>
      <c r="C3230" s="13">
        <v>89.23786466</v>
      </c>
      <c r="D3230" s="13" t="s">
        <v>2219</v>
      </c>
      <c r="E3230" s="13" t="s">
        <v>4927</v>
      </c>
      <c r="F3230" s="13" t="s">
        <v>9</v>
      </c>
      <c r="G3230" s="13" t="s">
        <v>4802</v>
      </c>
      <c r="H3230" s="13" t="s">
        <v>4816</v>
      </c>
      <c r="I3230" s="13">
        <f>(Brick_Kilns_EF!$B$13*Brick_Kilns_EF!$B$11*Brick_Kilns_EF!$B$12)</f>
        <v>8886.81</v>
      </c>
      <c r="J3230" s="13">
        <f>IF(D3230="ZZ",Brick_Kilns_EF!$E$5*(0.75),Brick_Kilns_EF!$E$5)</f>
        <v>7.2749999999999985E-3</v>
      </c>
      <c r="K3230" s="13">
        <f t="shared" si="201"/>
        <v>64.651542749999976</v>
      </c>
      <c r="L3230" s="13">
        <f>IF(D3230="ZZ",Brick_Kilns_EF!$E$2*(0.75),Brick_Kilns_EF!$E$2)</f>
        <v>5.0999999999999995E-3</v>
      </c>
      <c r="M3230" s="13">
        <f t="shared" si="200"/>
        <v>45.32273099999999</v>
      </c>
      <c r="N3230" s="13">
        <f>IF(D3230="ZZ",Brick_Kilns_EF!$E$3*(0.75),Brick_Kilns_EF!$E$3)</f>
        <v>3.4499999999999999E-3</v>
      </c>
      <c r="O3230" s="13">
        <f t="shared" si="202"/>
        <v>30.659494499999997</v>
      </c>
      <c r="P3230" s="13">
        <f>IF(D3230="ZZ",Brick_Kilns_EF!$E$4*(0.75),Brick_Kilns_EF!$E$4)</f>
        <v>3.5250000000000004E-3</v>
      </c>
      <c r="Q3230" s="13">
        <f t="shared" si="203"/>
        <v>31.326005250000001</v>
      </c>
    </row>
    <row r="3231" spans="1:17">
      <c r="A3231" s="13" t="s">
        <v>3242</v>
      </c>
      <c r="B3231" s="13">
        <v>24.405872209999998</v>
      </c>
      <c r="C3231" s="13">
        <v>89.452168900000004</v>
      </c>
      <c r="D3231" s="13" t="s">
        <v>2219</v>
      </c>
      <c r="E3231" s="13" t="s">
        <v>4927</v>
      </c>
      <c r="F3231" s="13" t="s">
        <v>42</v>
      </c>
      <c r="G3231" s="13" t="s">
        <v>4802</v>
      </c>
      <c r="H3231" s="13" t="s">
        <v>4816</v>
      </c>
      <c r="I3231" s="13">
        <f>(Brick_Kilns_EF!$B$13*Brick_Kilns_EF!$B$11*Brick_Kilns_EF!$B$12)</f>
        <v>8886.81</v>
      </c>
      <c r="J3231" s="13">
        <f>IF(D3231="ZZ",Brick_Kilns_EF!$E$5*(0.75),Brick_Kilns_EF!$E$5)</f>
        <v>7.2749999999999985E-3</v>
      </c>
      <c r="K3231" s="13">
        <f t="shared" si="201"/>
        <v>64.651542749999976</v>
      </c>
      <c r="L3231" s="13">
        <f>IF(D3231="ZZ",Brick_Kilns_EF!$E$2*(0.75),Brick_Kilns_EF!$E$2)</f>
        <v>5.0999999999999995E-3</v>
      </c>
      <c r="M3231" s="13">
        <f t="shared" si="200"/>
        <v>45.32273099999999</v>
      </c>
      <c r="N3231" s="13">
        <f>IF(D3231="ZZ",Brick_Kilns_EF!$E$3*(0.75),Brick_Kilns_EF!$E$3)</f>
        <v>3.4499999999999999E-3</v>
      </c>
      <c r="O3231" s="13">
        <f t="shared" si="202"/>
        <v>30.659494499999997</v>
      </c>
      <c r="P3231" s="13">
        <f>IF(D3231="ZZ",Brick_Kilns_EF!$E$4*(0.75),Brick_Kilns_EF!$E$4)</f>
        <v>3.5250000000000004E-3</v>
      </c>
      <c r="Q3231" s="13">
        <f t="shared" si="203"/>
        <v>31.326005250000001</v>
      </c>
    </row>
    <row r="3232" spans="1:17">
      <c r="A3232" s="13" t="s">
        <v>3243</v>
      </c>
      <c r="B3232" s="13">
        <v>23.757377300000002</v>
      </c>
      <c r="C3232" s="13">
        <v>89.485397629999994</v>
      </c>
      <c r="D3232" s="13" t="s">
        <v>2219</v>
      </c>
      <c r="E3232" s="13" t="s">
        <v>4927</v>
      </c>
      <c r="F3232" s="13" t="s">
        <v>7</v>
      </c>
      <c r="G3232" s="13" t="s">
        <v>4802</v>
      </c>
      <c r="H3232" s="13" t="s">
        <v>4816</v>
      </c>
      <c r="I3232" s="13">
        <f>(Brick_Kilns_EF!$B$13*Brick_Kilns_EF!$B$11*Brick_Kilns_EF!$B$12)</f>
        <v>8886.81</v>
      </c>
      <c r="J3232" s="13">
        <f>IF(D3232="ZZ",Brick_Kilns_EF!$E$5*(0.75),Brick_Kilns_EF!$E$5)</f>
        <v>7.2749999999999985E-3</v>
      </c>
      <c r="K3232" s="13">
        <f t="shared" si="201"/>
        <v>64.651542749999976</v>
      </c>
      <c r="L3232" s="13">
        <f>IF(D3232="ZZ",Brick_Kilns_EF!$E$2*(0.75),Brick_Kilns_EF!$E$2)</f>
        <v>5.0999999999999995E-3</v>
      </c>
      <c r="M3232" s="13">
        <f t="shared" si="200"/>
        <v>45.32273099999999</v>
      </c>
      <c r="N3232" s="13">
        <f>IF(D3232="ZZ",Brick_Kilns_EF!$E$3*(0.75),Brick_Kilns_EF!$E$3)</f>
        <v>3.4499999999999999E-3</v>
      </c>
      <c r="O3232" s="13">
        <f t="shared" si="202"/>
        <v>30.659494499999997</v>
      </c>
      <c r="P3232" s="13">
        <f>IF(D3232="ZZ",Brick_Kilns_EF!$E$4*(0.75),Brick_Kilns_EF!$E$4)</f>
        <v>3.5250000000000004E-3</v>
      </c>
      <c r="Q3232" s="13">
        <f t="shared" si="203"/>
        <v>31.326005250000001</v>
      </c>
    </row>
    <row r="3233" spans="1:17">
      <c r="A3233" s="13" t="s">
        <v>3244</v>
      </c>
      <c r="B3233" s="13">
        <v>23.757842140000001</v>
      </c>
      <c r="C3233" s="13">
        <v>89.487128380000001</v>
      </c>
      <c r="D3233" s="13" t="s">
        <v>2219</v>
      </c>
      <c r="E3233" s="13" t="s">
        <v>4927</v>
      </c>
      <c r="F3233" s="13" t="s">
        <v>7</v>
      </c>
      <c r="G3233" s="13" t="s">
        <v>4802</v>
      </c>
      <c r="H3233" s="13" t="s">
        <v>4816</v>
      </c>
      <c r="I3233" s="13">
        <f>(Brick_Kilns_EF!$B$13*Brick_Kilns_EF!$B$11*Brick_Kilns_EF!$B$12)</f>
        <v>8886.81</v>
      </c>
      <c r="J3233" s="13">
        <f>IF(D3233="ZZ",Brick_Kilns_EF!$E$5*(0.75),Brick_Kilns_EF!$E$5)</f>
        <v>7.2749999999999985E-3</v>
      </c>
      <c r="K3233" s="13">
        <f t="shared" si="201"/>
        <v>64.651542749999976</v>
      </c>
      <c r="L3233" s="13">
        <f>IF(D3233="ZZ",Brick_Kilns_EF!$E$2*(0.75),Brick_Kilns_EF!$E$2)</f>
        <v>5.0999999999999995E-3</v>
      </c>
      <c r="M3233" s="13">
        <f t="shared" si="200"/>
        <v>45.32273099999999</v>
      </c>
      <c r="N3233" s="13">
        <f>IF(D3233="ZZ",Brick_Kilns_EF!$E$3*(0.75),Brick_Kilns_EF!$E$3)</f>
        <v>3.4499999999999999E-3</v>
      </c>
      <c r="O3233" s="13">
        <f t="shared" si="202"/>
        <v>30.659494499999997</v>
      </c>
      <c r="P3233" s="13">
        <f>IF(D3233="ZZ",Brick_Kilns_EF!$E$4*(0.75),Brick_Kilns_EF!$E$4)</f>
        <v>3.5250000000000004E-3</v>
      </c>
      <c r="Q3233" s="13">
        <f t="shared" si="203"/>
        <v>31.326005250000001</v>
      </c>
    </row>
    <row r="3234" spans="1:17">
      <c r="A3234" s="13" t="s">
        <v>3245</v>
      </c>
      <c r="B3234" s="13">
        <v>23.951226909999999</v>
      </c>
      <c r="C3234" s="13">
        <v>90.199130440000005</v>
      </c>
      <c r="D3234" s="13" t="s">
        <v>2219</v>
      </c>
      <c r="E3234" s="13" t="s">
        <v>4927</v>
      </c>
      <c r="F3234" s="13" t="s">
        <v>7</v>
      </c>
      <c r="G3234" s="13" t="s">
        <v>4802</v>
      </c>
      <c r="H3234" s="13" t="s">
        <v>4816</v>
      </c>
      <c r="I3234" s="13">
        <f>(Brick_Kilns_EF!$B$13*Brick_Kilns_EF!$B$11*Brick_Kilns_EF!$B$12)</f>
        <v>8886.81</v>
      </c>
      <c r="J3234" s="13">
        <f>IF(D3234="ZZ",Brick_Kilns_EF!$E$5*(0.75),Brick_Kilns_EF!$E$5)</f>
        <v>7.2749999999999985E-3</v>
      </c>
      <c r="K3234" s="13">
        <f t="shared" si="201"/>
        <v>64.651542749999976</v>
      </c>
      <c r="L3234" s="13">
        <f>IF(D3234="ZZ",Brick_Kilns_EF!$E$2*(0.75),Brick_Kilns_EF!$E$2)</f>
        <v>5.0999999999999995E-3</v>
      </c>
      <c r="M3234" s="13">
        <f t="shared" si="200"/>
        <v>45.32273099999999</v>
      </c>
      <c r="N3234" s="13">
        <f>IF(D3234="ZZ",Brick_Kilns_EF!$E$3*(0.75),Brick_Kilns_EF!$E$3)</f>
        <v>3.4499999999999999E-3</v>
      </c>
      <c r="O3234" s="13">
        <f t="shared" si="202"/>
        <v>30.659494499999997</v>
      </c>
      <c r="P3234" s="13">
        <f>IF(D3234="ZZ",Brick_Kilns_EF!$E$4*(0.75),Brick_Kilns_EF!$E$4)</f>
        <v>3.5250000000000004E-3</v>
      </c>
      <c r="Q3234" s="13">
        <f t="shared" si="203"/>
        <v>31.326005250000001</v>
      </c>
    </row>
    <row r="3235" spans="1:17">
      <c r="A3235" s="13" t="s">
        <v>3246</v>
      </c>
      <c r="B3235" s="13">
        <v>23.754704400000001</v>
      </c>
      <c r="C3235" s="13">
        <v>90.110259839999998</v>
      </c>
      <c r="D3235" s="13" t="s">
        <v>2219</v>
      </c>
      <c r="E3235" s="13" t="s">
        <v>4927</v>
      </c>
      <c r="F3235" s="13" t="s">
        <v>7</v>
      </c>
      <c r="G3235" s="13" t="s">
        <v>4802</v>
      </c>
      <c r="H3235" s="13" t="s">
        <v>4816</v>
      </c>
      <c r="I3235" s="13">
        <f>(Brick_Kilns_EF!$B$13*Brick_Kilns_EF!$B$11*Brick_Kilns_EF!$B$12)</f>
        <v>8886.81</v>
      </c>
      <c r="J3235" s="13">
        <f>IF(D3235="ZZ",Brick_Kilns_EF!$E$5*(0.75),Brick_Kilns_EF!$E$5)</f>
        <v>7.2749999999999985E-3</v>
      </c>
      <c r="K3235" s="13">
        <f t="shared" si="201"/>
        <v>64.651542749999976</v>
      </c>
      <c r="L3235" s="13">
        <f>IF(D3235="ZZ",Brick_Kilns_EF!$E$2*(0.75),Brick_Kilns_EF!$E$2)</f>
        <v>5.0999999999999995E-3</v>
      </c>
      <c r="M3235" s="13">
        <f t="shared" si="200"/>
        <v>45.32273099999999</v>
      </c>
      <c r="N3235" s="13">
        <f>IF(D3235="ZZ",Brick_Kilns_EF!$E$3*(0.75),Brick_Kilns_EF!$E$3)</f>
        <v>3.4499999999999999E-3</v>
      </c>
      <c r="O3235" s="13">
        <f t="shared" si="202"/>
        <v>30.659494499999997</v>
      </c>
      <c r="P3235" s="13">
        <f>IF(D3235="ZZ",Brick_Kilns_EF!$E$4*(0.75),Brick_Kilns_EF!$E$4)</f>
        <v>3.5250000000000004E-3</v>
      </c>
      <c r="Q3235" s="13">
        <f t="shared" si="203"/>
        <v>31.326005250000001</v>
      </c>
    </row>
    <row r="3236" spans="1:17">
      <c r="A3236" s="13" t="s">
        <v>3247</v>
      </c>
      <c r="B3236" s="13">
        <v>23.756272639999999</v>
      </c>
      <c r="C3236" s="13">
        <v>90.109501969999997</v>
      </c>
      <c r="D3236" s="13" t="s">
        <v>2219</v>
      </c>
      <c r="E3236" s="13" t="s">
        <v>4927</v>
      </c>
      <c r="F3236" s="13" t="s">
        <v>7</v>
      </c>
      <c r="G3236" s="13" t="s">
        <v>4802</v>
      </c>
      <c r="H3236" s="13" t="s">
        <v>4816</v>
      </c>
      <c r="I3236" s="13">
        <f>(Brick_Kilns_EF!$B$13*Brick_Kilns_EF!$B$11*Brick_Kilns_EF!$B$12)</f>
        <v>8886.81</v>
      </c>
      <c r="J3236" s="13">
        <f>IF(D3236="ZZ",Brick_Kilns_EF!$E$5*(0.75),Brick_Kilns_EF!$E$5)</f>
        <v>7.2749999999999985E-3</v>
      </c>
      <c r="K3236" s="13">
        <f t="shared" si="201"/>
        <v>64.651542749999976</v>
      </c>
      <c r="L3236" s="13">
        <f>IF(D3236="ZZ",Brick_Kilns_EF!$E$2*(0.75),Brick_Kilns_EF!$E$2)</f>
        <v>5.0999999999999995E-3</v>
      </c>
      <c r="M3236" s="13">
        <f t="shared" si="200"/>
        <v>45.32273099999999</v>
      </c>
      <c r="N3236" s="13">
        <f>IF(D3236="ZZ",Brick_Kilns_EF!$E$3*(0.75),Brick_Kilns_EF!$E$3)</f>
        <v>3.4499999999999999E-3</v>
      </c>
      <c r="O3236" s="13">
        <f t="shared" si="202"/>
        <v>30.659494499999997</v>
      </c>
      <c r="P3236" s="13">
        <f>IF(D3236="ZZ",Brick_Kilns_EF!$E$4*(0.75),Brick_Kilns_EF!$E$4)</f>
        <v>3.5250000000000004E-3</v>
      </c>
      <c r="Q3236" s="13">
        <f t="shared" si="203"/>
        <v>31.326005250000001</v>
      </c>
    </row>
    <row r="3237" spans="1:17">
      <c r="A3237" s="13" t="s">
        <v>3248</v>
      </c>
      <c r="B3237" s="13">
        <v>23.586101889999998</v>
      </c>
      <c r="C3237" s="13">
        <v>90.171040880000007</v>
      </c>
      <c r="D3237" s="13" t="s">
        <v>2219</v>
      </c>
      <c r="E3237" s="13" t="s">
        <v>4927</v>
      </c>
      <c r="F3237" s="13" t="s">
        <v>7</v>
      </c>
      <c r="G3237" s="13" t="s">
        <v>4802</v>
      </c>
      <c r="H3237" s="13" t="s">
        <v>4816</v>
      </c>
      <c r="I3237" s="13">
        <f>(Brick_Kilns_EF!$B$13*Brick_Kilns_EF!$B$11*Brick_Kilns_EF!$B$12)</f>
        <v>8886.81</v>
      </c>
      <c r="J3237" s="13">
        <f>IF(D3237="ZZ",Brick_Kilns_EF!$E$5*(0.75),Brick_Kilns_EF!$E$5)</f>
        <v>7.2749999999999985E-3</v>
      </c>
      <c r="K3237" s="13">
        <f t="shared" si="201"/>
        <v>64.651542749999976</v>
      </c>
      <c r="L3237" s="13">
        <f>IF(D3237="ZZ",Brick_Kilns_EF!$E$2*(0.75),Brick_Kilns_EF!$E$2)</f>
        <v>5.0999999999999995E-3</v>
      </c>
      <c r="M3237" s="13">
        <f t="shared" si="200"/>
        <v>45.32273099999999</v>
      </c>
      <c r="N3237" s="13">
        <f>IF(D3237="ZZ",Brick_Kilns_EF!$E$3*(0.75),Brick_Kilns_EF!$E$3)</f>
        <v>3.4499999999999999E-3</v>
      </c>
      <c r="O3237" s="13">
        <f t="shared" si="202"/>
        <v>30.659494499999997</v>
      </c>
      <c r="P3237" s="13">
        <f>IF(D3237="ZZ",Brick_Kilns_EF!$E$4*(0.75),Brick_Kilns_EF!$E$4)</f>
        <v>3.5250000000000004E-3</v>
      </c>
      <c r="Q3237" s="13">
        <f t="shared" si="203"/>
        <v>31.326005250000001</v>
      </c>
    </row>
    <row r="3238" spans="1:17">
      <c r="A3238" s="13" t="s">
        <v>3249</v>
      </c>
      <c r="B3238" s="13">
        <v>23.709656389999999</v>
      </c>
      <c r="C3238" s="13">
        <v>89.705317460000003</v>
      </c>
      <c r="D3238" s="13" t="s">
        <v>2219</v>
      </c>
      <c r="E3238" s="13" t="s">
        <v>4927</v>
      </c>
      <c r="F3238" s="13" t="s">
        <v>7</v>
      </c>
      <c r="G3238" s="13" t="s">
        <v>4802</v>
      </c>
      <c r="H3238" s="13" t="s">
        <v>4816</v>
      </c>
      <c r="I3238" s="13">
        <f>(Brick_Kilns_EF!$B$13*Brick_Kilns_EF!$B$11*Brick_Kilns_EF!$B$12)</f>
        <v>8886.81</v>
      </c>
      <c r="J3238" s="13">
        <f>IF(D3238="ZZ",Brick_Kilns_EF!$E$5*(0.75),Brick_Kilns_EF!$E$5)</f>
        <v>7.2749999999999985E-3</v>
      </c>
      <c r="K3238" s="13">
        <f t="shared" si="201"/>
        <v>64.651542749999976</v>
      </c>
      <c r="L3238" s="13">
        <f>IF(D3238="ZZ",Brick_Kilns_EF!$E$2*(0.75),Brick_Kilns_EF!$E$2)</f>
        <v>5.0999999999999995E-3</v>
      </c>
      <c r="M3238" s="13">
        <f t="shared" si="200"/>
        <v>45.32273099999999</v>
      </c>
      <c r="N3238" s="13">
        <f>IF(D3238="ZZ",Brick_Kilns_EF!$E$3*(0.75),Brick_Kilns_EF!$E$3)</f>
        <v>3.4499999999999999E-3</v>
      </c>
      <c r="O3238" s="13">
        <f t="shared" si="202"/>
        <v>30.659494499999997</v>
      </c>
      <c r="P3238" s="13">
        <f>IF(D3238="ZZ",Brick_Kilns_EF!$E$4*(0.75),Brick_Kilns_EF!$E$4)</f>
        <v>3.5250000000000004E-3</v>
      </c>
      <c r="Q3238" s="13">
        <f t="shared" si="203"/>
        <v>31.326005250000001</v>
      </c>
    </row>
    <row r="3239" spans="1:17">
      <c r="A3239" s="13" t="s">
        <v>3250</v>
      </c>
      <c r="B3239" s="13">
        <v>23.534911350000002</v>
      </c>
      <c r="C3239" s="13">
        <v>89.212002240000004</v>
      </c>
      <c r="D3239" s="13" t="s">
        <v>2219</v>
      </c>
      <c r="E3239" s="13" t="s">
        <v>4927</v>
      </c>
      <c r="F3239" s="13" t="s">
        <v>9</v>
      </c>
      <c r="G3239" s="13" t="s">
        <v>4802</v>
      </c>
      <c r="H3239" s="13" t="s">
        <v>4816</v>
      </c>
      <c r="I3239" s="13">
        <f>(Brick_Kilns_EF!$B$13*Brick_Kilns_EF!$B$11*Brick_Kilns_EF!$B$12)</f>
        <v>8886.81</v>
      </c>
      <c r="J3239" s="13">
        <f>IF(D3239="ZZ",Brick_Kilns_EF!$E$5*(0.75),Brick_Kilns_EF!$E$5)</f>
        <v>7.2749999999999985E-3</v>
      </c>
      <c r="K3239" s="13">
        <f t="shared" si="201"/>
        <v>64.651542749999976</v>
      </c>
      <c r="L3239" s="13">
        <f>IF(D3239="ZZ",Brick_Kilns_EF!$E$2*(0.75),Brick_Kilns_EF!$E$2)</f>
        <v>5.0999999999999995E-3</v>
      </c>
      <c r="M3239" s="13">
        <f t="shared" si="200"/>
        <v>45.32273099999999</v>
      </c>
      <c r="N3239" s="13">
        <f>IF(D3239="ZZ",Brick_Kilns_EF!$E$3*(0.75),Brick_Kilns_EF!$E$3)</f>
        <v>3.4499999999999999E-3</v>
      </c>
      <c r="O3239" s="13">
        <f t="shared" si="202"/>
        <v>30.659494499999997</v>
      </c>
      <c r="P3239" s="13">
        <f>IF(D3239="ZZ",Brick_Kilns_EF!$E$4*(0.75),Brick_Kilns_EF!$E$4)</f>
        <v>3.5250000000000004E-3</v>
      </c>
      <c r="Q3239" s="13">
        <f t="shared" si="203"/>
        <v>31.326005250000001</v>
      </c>
    </row>
    <row r="3240" spans="1:17">
      <c r="A3240" s="13" t="s">
        <v>3251</v>
      </c>
      <c r="B3240" s="13">
        <v>23.281356939999998</v>
      </c>
      <c r="C3240" s="13">
        <v>88.756708489999994</v>
      </c>
      <c r="D3240" s="13" t="s">
        <v>2219</v>
      </c>
      <c r="E3240" s="13" t="s">
        <v>4927</v>
      </c>
      <c r="F3240" s="13" t="s">
        <v>9</v>
      </c>
      <c r="G3240" s="13" t="s">
        <v>4802</v>
      </c>
      <c r="H3240" s="13" t="s">
        <v>4816</v>
      </c>
      <c r="I3240" s="13">
        <f>(Brick_Kilns_EF!$B$13*Brick_Kilns_EF!$B$11*Brick_Kilns_EF!$B$12)</f>
        <v>8886.81</v>
      </c>
      <c r="J3240" s="13">
        <f>IF(D3240="ZZ",Brick_Kilns_EF!$E$5*(0.75),Brick_Kilns_EF!$E$5)</f>
        <v>7.2749999999999985E-3</v>
      </c>
      <c r="K3240" s="13">
        <f t="shared" si="201"/>
        <v>64.651542749999976</v>
      </c>
      <c r="L3240" s="13">
        <f>IF(D3240="ZZ",Brick_Kilns_EF!$E$2*(0.75),Brick_Kilns_EF!$E$2)</f>
        <v>5.0999999999999995E-3</v>
      </c>
      <c r="M3240" s="13">
        <f t="shared" si="200"/>
        <v>45.32273099999999</v>
      </c>
      <c r="N3240" s="13">
        <f>IF(D3240="ZZ",Brick_Kilns_EF!$E$3*(0.75),Brick_Kilns_EF!$E$3)</f>
        <v>3.4499999999999999E-3</v>
      </c>
      <c r="O3240" s="13">
        <f t="shared" si="202"/>
        <v>30.659494499999997</v>
      </c>
      <c r="P3240" s="13">
        <f>IF(D3240="ZZ",Brick_Kilns_EF!$E$4*(0.75),Brick_Kilns_EF!$E$4)</f>
        <v>3.5250000000000004E-3</v>
      </c>
      <c r="Q3240" s="13">
        <f t="shared" si="203"/>
        <v>31.326005250000001</v>
      </c>
    </row>
    <row r="3241" spans="1:17">
      <c r="A3241" s="13" t="s">
        <v>3252</v>
      </c>
      <c r="B3241" s="13">
        <v>24.865761729999999</v>
      </c>
      <c r="C3241" s="13">
        <v>89.410490600000003</v>
      </c>
      <c r="D3241" s="13" t="s">
        <v>2219</v>
      </c>
      <c r="E3241" s="13" t="s">
        <v>4927</v>
      </c>
      <c r="F3241" s="13" t="s">
        <v>42</v>
      </c>
      <c r="G3241" s="13" t="s">
        <v>4802</v>
      </c>
      <c r="H3241" s="13" t="s">
        <v>4816</v>
      </c>
      <c r="I3241" s="13">
        <f>(Brick_Kilns_EF!$B$13*Brick_Kilns_EF!$B$11*Brick_Kilns_EF!$B$12)</f>
        <v>8886.81</v>
      </c>
      <c r="J3241" s="13">
        <f>IF(D3241="ZZ",Brick_Kilns_EF!$E$5*(0.75),Brick_Kilns_EF!$E$5)</f>
        <v>7.2749999999999985E-3</v>
      </c>
      <c r="K3241" s="13">
        <f t="shared" si="201"/>
        <v>64.651542749999976</v>
      </c>
      <c r="L3241" s="13">
        <f>IF(D3241="ZZ",Brick_Kilns_EF!$E$2*(0.75),Brick_Kilns_EF!$E$2)</f>
        <v>5.0999999999999995E-3</v>
      </c>
      <c r="M3241" s="13">
        <f t="shared" si="200"/>
        <v>45.32273099999999</v>
      </c>
      <c r="N3241" s="13">
        <f>IF(D3241="ZZ",Brick_Kilns_EF!$E$3*(0.75),Brick_Kilns_EF!$E$3)</f>
        <v>3.4499999999999999E-3</v>
      </c>
      <c r="O3241" s="13">
        <f t="shared" si="202"/>
        <v>30.659494499999997</v>
      </c>
      <c r="P3241" s="13">
        <f>IF(D3241="ZZ",Brick_Kilns_EF!$E$4*(0.75),Brick_Kilns_EF!$E$4)</f>
        <v>3.5250000000000004E-3</v>
      </c>
      <c r="Q3241" s="13">
        <f t="shared" si="203"/>
        <v>31.326005250000001</v>
      </c>
    </row>
    <row r="3242" spans="1:17">
      <c r="A3242" s="13" t="s">
        <v>3253</v>
      </c>
      <c r="B3242" s="13">
        <v>23.989297650000001</v>
      </c>
      <c r="C3242" s="13">
        <v>90.079816649999998</v>
      </c>
      <c r="D3242" s="13" t="s">
        <v>2219</v>
      </c>
      <c r="E3242" s="13" t="s">
        <v>4927</v>
      </c>
      <c r="F3242" s="13" t="s">
        <v>7</v>
      </c>
      <c r="G3242" s="13" t="s">
        <v>4802</v>
      </c>
      <c r="H3242" s="13" t="s">
        <v>4816</v>
      </c>
      <c r="I3242" s="13">
        <f>(Brick_Kilns_EF!$B$13*Brick_Kilns_EF!$B$11*Brick_Kilns_EF!$B$12)</f>
        <v>8886.81</v>
      </c>
      <c r="J3242" s="13">
        <f>IF(D3242="ZZ",Brick_Kilns_EF!$E$5*(0.75),Brick_Kilns_EF!$E$5)</f>
        <v>7.2749999999999985E-3</v>
      </c>
      <c r="K3242" s="13">
        <f t="shared" si="201"/>
        <v>64.651542749999976</v>
      </c>
      <c r="L3242" s="13">
        <f>IF(D3242="ZZ",Brick_Kilns_EF!$E$2*(0.75),Brick_Kilns_EF!$E$2)</f>
        <v>5.0999999999999995E-3</v>
      </c>
      <c r="M3242" s="13">
        <f t="shared" si="200"/>
        <v>45.32273099999999</v>
      </c>
      <c r="N3242" s="13">
        <f>IF(D3242="ZZ",Brick_Kilns_EF!$E$3*(0.75),Brick_Kilns_EF!$E$3)</f>
        <v>3.4499999999999999E-3</v>
      </c>
      <c r="O3242" s="13">
        <f t="shared" si="202"/>
        <v>30.659494499999997</v>
      </c>
      <c r="P3242" s="13">
        <f>IF(D3242="ZZ",Brick_Kilns_EF!$E$4*(0.75),Brick_Kilns_EF!$E$4)</f>
        <v>3.5250000000000004E-3</v>
      </c>
      <c r="Q3242" s="13">
        <f t="shared" si="203"/>
        <v>31.326005250000001</v>
      </c>
    </row>
    <row r="3243" spans="1:17">
      <c r="A3243" s="13" t="s">
        <v>3254</v>
      </c>
      <c r="B3243" s="13">
        <v>23.55598874</v>
      </c>
      <c r="C3243" s="13">
        <v>89.784845469999993</v>
      </c>
      <c r="D3243" s="13" t="s">
        <v>2219</v>
      </c>
      <c r="E3243" s="13" t="s">
        <v>4927</v>
      </c>
      <c r="F3243" s="13" t="s">
        <v>7</v>
      </c>
      <c r="G3243" s="13" t="s">
        <v>4802</v>
      </c>
      <c r="H3243" s="13" t="s">
        <v>4816</v>
      </c>
      <c r="I3243" s="13">
        <f>(Brick_Kilns_EF!$B$13*Brick_Kilns_EF!$B$11*Brick_Kilns_EF!$B$12)</f>
        <v>8886.81</v>
      </c>
      <c r="J3243" s="13">
        <f>IF(D3243="ZZ",Brick_Kilns_EF!$E$5*(0.75),Brick_Kilns_EF!$E$5)</f>
        <v>7.2749999999999985E-3</v>
      </c>
      <c r="K3243" s="13">
        <f t="shared" si="201"/>
        <v>64.651542749999976</v>
      </c>
      <c r="L3243" s="13">
        <f>IF(D3243="ZZ",Brick_Kilns_EF!$E$2*(0.75),Brick_Kilns_EF!$E$2)</f>
        <v>5.0999999999999995E-3</v>
      </c>
      <c r="M3243" s="13">
        <f t="shared" si="200"/>
        <v>45.32273099999999</v>
      </c>
      <c r="N3243" s="13">
        <f>IF(D3243="ZZ",Brick_Kilns_EF!$E$3*(0.75),Brick_Kilns_EF!$E$3)</f>
        <v>3.4499999999999999E-3</v>
      </c>
      <c r="O3243" s="13">
        <f t="shared" si="202"/>
        <v>30.659494499999997</v>
      </c>
      <c r="P3243" s="13">
        <f>IF(D3243="ZZ",Brick_Kilns_EF!$E$4*(0.75),Brick_Kilns_EF!$E$4)</f>
        <v>3.5250000000000004E-3</v>
      </c>
      <c r="Q3243" s="13">
        <f t="shared" si="203"/>
        <v>31.326005250000001</v>
      </c>
    </row>
    <row r="3244" spans="1:17">
      <c r="A3244" s="13" t="s">
        <v>3255</v>
      </c>
      <c r="B3244" s="13">
        <v>23.632704199999999</v>
      </c>
      <c r="C3244" s="13">
        <v>90.371751489999994</v>
      </c>
      <c r="D3244" s="13" t="s">
        <v>2219</v>
      </c>
      <c r="E3244" s="13" t="s">
        <v>4927</v>
      </c>
      <c r="F3244" s="13" t="s">
        <v>7</v>
      </c>
      <c r="G3244" s="13" t="s">
        <v>4802</v>
      </c>
      <c r="H3244" s="13" t="s">
        <v>4816</v>
      </c>
      <c r="I3244" s="13">
        <f>(Brick_Kilns_EF!$B$13*Brick_Kilns_EF!$B$11*Brick_Kilns_EF!$B$12)</f>
        <v>8886.81</v>
      </c>
      <c r="J3244" s="13">
        <f>IF(D3244="ZZ",Brick_Kilns_EF!$E$5*(0.75),Brick_Kilns_EF!$E$5)</f>
        <v>7.2749999999999985E-3</v>
      </c>
      <c r="K3244" s="13">
        <f t="shared" si="201"/>
        <v>64.651542749999976</v>
      </c>
      <c r="L3244" s="13">
        <f>IF(D3244="ZZ",Brick_Kilns_EF!$E$2*(0.75),Brick_Kilns_EF!$E$2)</f>
        <v>5.0999999999999995E-3</v>
      </c>
      <c r="M3244" s="13">
        <f t="shared" si="200"/>
        <v>45.32273099999999</v>
      </c>
      <c r="N3244" s="13">
        <f>IF(D3244="ZZ",Brick_Kilns_EF!$E$3*(0.75),Brick_Kilns_EF!$E$3)</f>
        <v>3.4499999999999999E-3</v>
      </c>
      <c r="O3244" s="13">
        <f t="shared" si="202"/>
        <v>30.659494499999997</v>
      </c>
      <c r="P3244" s="13">
        <f>IF(D3244="ZZ",Brick_Kilns_EF!$E$4*(0.75),Brick_Kilns_EF!$E$4)</f>
        <v>3.5250000000000004E-3</v>
      </c>
      <c r="Q3244" s="13">
        <f t="shared" si="203"/>
        <v>31.326005250000001</v>
      </c>
    </row>
    <row r="3245" spans="1:17">
      <c r="A3245" s="13" t="s">
        <v>3256</v>
      </c>
      <c r="B3245" s="13">
        <v>23.632220579999998</v>
      </c>
      <c r="C3245" s="13">
        <v>90.374283109999993</v>
      </c>
      <c r="D3245" s="13" t="s">
        <v>2219</v>
      </c>
      <c r="E3245" s="13" t="s">
        <v>4927</v>
      </c>
      <c r="F3245" s="13" t="s">
        <v>7</v>
      </c>
      <c r="G3245" s="13" t="s">
        <v>4802</v>
      </c>
      <c r="H3245" s="13" t="s">
        <v>4816</v>
      </c>
      <c r="I3245" s="13">
        <f>(Brick_Kilns_EF!$B$13*Brick_Kilns_EF!$B$11*Brick_Kilns_EF!$B$12)</f>
        <v>8886.81</v>
      </c>
      <c r="J3245" s="13">
        <f>IF(D3245="ZZ",Brick_Kilns_EF!$E$5*(0.75),Brick_Kilns_EF!$E$5)</f>
        <v>7.2749999999999985E-3</v>
      </c>
      <c r="K3245" s="13">
        <f t="shared" si="201"/>
        <v>64.651542749999976</v>
      </c>
      <c r="L3245" s="13">
        <f>IF(D3245="ZZ",Brick_Kilns_EF!$E$2*(0.75),Brick_Kilns_EF!$E$2)</f>
        <v>5.0999999999999995E-3</v>
      </c>
      <c r="M3245" s="13">
        <f t="shared" si="200"/>
        <v>45.32273099999999</v>
      </c>
      <c r="N3245" s="13">
        <f>IF(D3245="ZZ",Brick_Kilns_EF!$E$3*(0.75),Brick_Kilns_EF!$E$3)</f>
        <v>3.4499999999999999E-3</v>
      </c>
      <c r="O3245" s="13">
        <f t="shared" si="202"/>
        <v>30.659494499999997</v>
      </c>
      <c r="P3245" s="13">
        <f>IF(D3245="ZZ",Brick_Kilns_EF!$E$4*(0.75),Brick_Kilns_EF!$E$4)</f>
        <v>3.5250000000000004E-3</v>
      </c>
      <c r="Q3245" s="13">
        <f t="shared" si="203"/>
        <v>31.326005250000001</v>
      </c>
    </row>
    <row r="3246" spans="1:17">
      <c r="A3246" s="13" t="s">
        <v>3257</v>
      </c>
      <c r="B3246" s="13">
        <v>23.793583040000001</v>
      </c>
      <c r="C3246" s="13">
        <v>90.303449310000005</v>
      </c>
      <c r="D3246" s="13" t="s">
        <v>2219</v>
      </c>
      <c r="E3246" s="13" t="s">
        <v>4927</v>
      </c>
      <c r="F3246" s="13" t="s">
        <v>7</v>
      </c>
      <c r="G3246" s="13" t="s">
        <v>4802</v>
      </c>
      <c r="H3246" s="13" t="s">
        <v>4816</v>
      </c>
      <c r="I3246" s="13">
        <f>(Brick_Kilns_EF!$B$13*Brick_Kilns_EF!$B$11*Brick_Kilns_EF!$B$12)</f>
        <v>8886.81</v>
      </c>
      <c r="J3246" s="13">
        <f>IF(D3246="ZZ",Brick_Kilns_EF!$E$5*(0.75),Brick_Kilns_EF!$E$5)</f>
        <v>7.2749999999999985E-3</v>
      </c>
      <c r="K3246" s="13">
        <f t="shared" si="201"/>
        <v>64.651542749999976</v>
      </c>
      <c r="L3246" s="13">
        <f>IF(D3246="ZZ",Brick_Kilns_EF!$E$2*(0.75),Brick_Kilns_EF!$E$2)</f>
        <v>5.0999999999999995E-3</v>
      </c>
      <c r="M3246" s="13">
        <f t="shared" si="200"/>
        <v>45.32273099999999</v>
      </c>
      <c r="N3246" s="13">
        <f>IF(D3246="ZZ",Brick_Kilns_EF!$E$3*(0.75),Brick_Kilns_EF!$E$3)</f>
        <v>3.4499999999999999E-3</v>
      </c>
      <c r="O3246" s="13">
        <f t="shared" si="202"/>
        <v>30.659494499999997</v>
      </c>
      <c r="P3246" s="13">
        <f>IF(D3246="ZZ",Brick_Kilns_EF!$E$4*(0.75),Brick_Kilns_EF!$E$4)</f>
        <v>3.5250000000000004E-3</v>
      </c>
      <c r="Q3246" s="13">
        <f t="shared" si="203"/>
        <v>31.326005250000001</v>
      </c>
    </row>
    <row r="3247" spans="1:17">
      <c r="A3247" s="13" t="s">
        <v>3258</v>
      </c>
      <c r="B3247" s="13">
        <v>23.793615899999999</v>
      </c>
      <c r="C3247" s="13">
        <v>90.30408894</v>
      </c>
      <c r="D3247" s="13" t="s">
        <v>2219</v>
      </c>
      <c r="E3247" s="13" t="s">
        <v>4927</v>
      </c>
      <c r="F3247" s="13" t="s">
        <v>7</v>
      </c>
      <c r="G3247" s="13" t="s">
        <v>4802</v>
      </c>
      <c r="H3247" s="13" t="s">
        <v>4816</v>
      </c>
      <c r="I3247" s="13">
        <f>(Brick_Kilns_EF!$B$13*Brick_Kilns_EF!$B$11*Brick_Kilns_EF!$B$12)</f>
        <v>8886.81</v>
      </c>
      <c r="J3247" s="13">
        <f>IF(D3247="ZZ",Brick_Kilns_EF!$E$5*(0.75),Brick_Kilns_EF!$E$5)</f>
        <v>7.2749999999999985E-3</v>
      </c>
      <c r="K3247" s="13">
        <f t="shared" si="201"/>
        <v>64.651542749999976</v>
      </c>
      <c r="L3247" s="13">
        <f>IF(D3247="ZZ",Brick_Kilns_EF!$E$2*(0.75),Brick_Kilns_EF!$E$2)</f>
        <v>5.0999999999999995E-3</v>
      </c>
      <c r="M3247" s="13">
        <f t="shared" si="200"/>
        <v>45.32273099999999</v>
      </c>
      <c r="N3247" s="13">
        <f>IF(D3247="ZZ",Brick_Kilns_EF!$E$3*(0.75),Brick_Kilns_EF!$E$3)</f>
        <v>3.4499999999999999E-3</v>
      </c>
      <c r="O3247" s="13">
        <f t="shared" si="202"/>
        <v>30.659494499999997</v>
      </c>
      <c r="P3247" s="13">
        <f>IF(D3247="ZZ",Brick_Kilns_EF!$E$4*(0.75),Brick_Kilns_EF!$E$4)</f>
        <v>3.5250000000000004E-3</v>
      </c>
      <c r="Q3247" s="13">
        <f t="shared" si="203"/>
        <v>31.326005250000001</v>
      </c>
    </row>
    <row r="3248" spans="1:17">
      <c r="A3248" s="13" t="s">
        <v>3259</v>
      </c>
      <c r="B3248" s="13">
        <v>23.60282935</v>
      </c>
      <c r="C3248" s="13">
        <v>89.607735950000006</v>
      </c>
      <c r="D3248" s="13" t="s">
        <v>2219</v>
      </c>
      <c r="E3248" s="13" t="s">
        <v>4927</v>
      </c>
      <c r="F3248" s="13" t="s">
        <v>7</v>
      </c>
      <c r="G3248" s="13" t="s">
        <v>4802</v>
      </c>
      <c r="H3248" s="13" t="s">
        <v>4816</v>
      </c>
      <c r="I3248" s="13">
        <f>(Brick_Kilns_EF!$B$13*Brick_Kilns_EF!$B$11*Brick_Kilns_EF!$B$12)</f>
        <v>8886.81</v>
      </c>
      <c r="J3248" s="13">
        <f>IF(D3248="ZZ",Brick_Kilns_EF!$E$5*(0.75),Brick_Kilns_EF!$E$5)</f>
        <v>7.2749999999999985E-3</v>
      </c>
      <c r="K3248" s="13">
        <f t="shared" si="201"/>
        <v>64.651542749999976</v>
      </c>
      <c r="L3248" s="13">
        <f>IF(D3248="ZZ",Brick_Kilns_EF!$E$2*(0.75),Brick_Kilns_EF!$E$2)</f>
        <v>5.0999999999999995E-3</v>
      </c>
      <c r="M3248" s="13">
        <f t="shared" si="200"/>
        <v>45.32273099999999</v>
      </c>
      <c r="N3248" s="13">
        <f>IF(D3248="ZZ",Brick_Kilns_EF!$E$3*(0.75),Brick_Kilns_EF!$E$3)</f>
        <v>3.4499999999999999E-3</v>
      </c>
      <c r="O3248" s="13">
        <f t="shared" si="202"/>
        <v>30.659494499999997</v>
      </c>
      <c r="P3248" s="13">
        <f>IF(D3248="ZZ",Brick_Kilns_EF!$E$4*(0.75),Brick_Kilns_EF!$E$4)</f>
        <v>3.5250000000000004E-3</v>
      </c>
      <c r="Q3248" s="13">
        <f t="shared" si="203"/>
        <v>31.326005250000001</v>
      </c>
    </row>
    <row r="3249" spans="1:17">
      <c r="A3249" s="13" t="s">
        <v>3260</v>
      </c>
      <c r="B3249" s="13">
        <v>23.52637021</v>
      </c>
      <c r="C3249" s="13">
        <v>88.987297589999997</v>
      </c>
      <c r="D3249" s="13" t="s">
        <v>2219</v>
      </c>
      <c r="E3249" s="13" t="s">
        <v>4927</v>
      </c>
      <c r="F3249" s="13" t="s">
        <v>9</v>
      </c>
      <c r="G3249" s="13" t="s">
        <v>4802</v>
      </c>
      <c r="H3249" s="13" t="s">
        <v>4816</v>
      </c>
      <c r="I3249" s="13">
        <f>(Brick_Kilns_EF!$B$13*Brick_Kilns_EF!$B$11*Brick_Kilns_EF!$B$12)</f>
        <v>8886.81</v>
      </c>
      <c r="J3249" s="13">
        <f>IF(D3249="ZZ",Brick_Kilns_EF!$E$5*(0.75),Brick_Kilns_EF!$E$5)</f>
        <v>7.2749999999999985E-3</v>
      </c>
      <c r="K3249" s="13">
        <f t="shared" si="201"/>
        <v>64.651542749999976</v>
      </c>
      <c r="L3249" s="13">
        <f>IF(D3249="ZZ",Brick_Kilns_EF!$E$2*(0.75),Brick_Kilns_EF!$E$2)</f>
        <v>5.0999999999999995E-3</v>
      </c>
      <c r="M3249" s="13">
        <f t="shared" si="200"/>
        <v>45.32273099999999</v>
      </c>
      <c r="N3249" s="13">
        <f>IF(D3249="ZZ",Brick_Kilns_EF!$E$3*(0.75),Brick_Kilns_EF!$E$3)</f>
        <v>3.4499999999999999E-3</v>
      </c>
      <c r="O3249" s="13">
        <f t="shared" si="202"/>
        <v>30.659494499999997</v>
      </c>
      <c r="P3249" s="13">
        <f>IF(D3249="ZZ",Brick_Kilns_EF!$E$4*(0.75),Brick_Kilns_EF!$E$4)</f>
        <v>3.5250000000000004E-3</v>
      </c>
      <c r="Q3249" s="13">
        <f t="shared" si="203"/>
        <v>31.326005250000001</v>
      </c>
    </row>
    <row r="3250" spans="1:17">
      <c r="A3250" s="13" t="s">
        <v>3261</v>
      </c>
      <c r="B3250" s="13">
        <v>23.643599429999998</v>
      </c>
      <c r="C3250" s="13">
        <v>88.871388370000005</v>
      </c>
      <c r="D3250" s="13" t="s">
        <v>2219</v>
      </c>
      <c r="E3250" s="13" t="s">
        <v>4927</v>
      </c>
      <c r="F3250" s="13" t="s">
        <v>9</v>
      </c>
      <c r="G3250" s="13" t="s">
        <v>4802</v>
      </c>
      <c r="H3250" s="13" t="s">
        <v>4816</v>
      </c>
      <c r="I3250" s="13">
        <f>(Brick_Kilns_EF!$B$13*Brick_Kilns_EF!$B$11*Brick_Kilns_EF!$B$12)</f>
        <v>8886.81</v>
      </c>
      <c r="J3250" s="13">
        <f>IF(D3250="ZZ",Brick_Kilns_EF!$E$5*(0.75),Brick_Kilns_EF!$E$5)</f>
        <v>7.2749999999999985E-3</v>
      </c>
      <c r="K3250" s="13">
        <f t="shared" si="201"/>
        <v>64.651542749999976</v>
      </c>
      <c r="L3250" s="13">
        <f>IF(D3250="ZZ",Brick_Kilns_EF!$E$2*(0.75),Brick_Kilns_EF!$E$2)</f>
        <v>5.0999999999999995E-3</v>
      </c>
      <c r="M3250" s="13">
        <f t="shared" si="200"/>
        <v>45.32273099999999</v>
      </c>
      <c r="N3250" s="13">
        <f>IF(D3250="ZZ",Brick_Kilns_EF!$E$3*(0.75),Brick_Kilns_EF!$E$3)</f>
        <v>3.4499999999999999E-3</v>
      </c>
      <c r="O3250" s="13">
        <f t="shared" si="202"/>
        <v>30.659494499999997</v>
      </c>
      <c r="P3250" s="13">
        <f>IF(D3250="ZZ",Brick_Kilns_EF!$E$4*(0.75),Brick_Kilns_EF!$E$4)</f>
        <v>3.5250000000000004E-3</v>
      </c>
      <c r="Q3250" s="13">
        <f t="shared" si="203"/>
        <v>31.326005250000001</v>
      </c>
    </row>
    <row r="3251" spans="1:17">
      <c r="A3251" s="13" t="s">
        <v>3262</v>
      </c>
      <c r="B3251" s="13">
        <v>24.390475049999999</v>
      </c>
      <c r="C3251" s="13">
        <v>89.451491230000002</v>
      </c>
      <c r="D3251" s="13" t="s">
        <v>2219</v>
      </c>
      <c r="E3251" s="13" t="s">
        <v>4927</v>
      </c>
      <c r="F3251" s="13" t="s">
        <v>42</v>
      </c>
      <c r="G3251" s="13" t="s">
        <v>4802</v>
      </c>
      <c r="H3251" s="13" t="s">
        <v>4816</v>
      </c>
      <c r="I3251" s="13">
        <f>(Brick_Kilns_EF!$B$13*Brick_Kilns_EF!$B$11*Brick_Kilns_EF!$B$12)</f>
        <v>8886.81</v>
      </c>
      <c r="J3251" s="13">
        <f>IF(D3251="ZZ",Brick_Kilns_EF!$E$5*(0.75),Brick_Kilns_EF!$E$5)</f>
        <v>7.2749999999999985E-3</v>
      </c>
      <c r="K3251" s="13">
        <f t="shared" si="201"/>
        <v>64.651542749999976</v>
      </c>
      <c r="L3251" s="13">
        <f>IF(D3251="ZZ",Brick_Kilns_EF!$E$2*(0.75),Brick_Kilns_EF!$E$2)</f>
        <v>5.0999999999999995E-3</v>
      </c>
      <c r="M3251" s="13">
        <f t="shared" si="200"/>
        <v>45.32273099999999</v>
      </c>
      <c r="N3251" s="13">
        <f>IF(D3251="ZZ",Brick_Kilns_EF!$E$3*(0.75),Brick_Kilns_EF!$E$3)</f>
        <v>3.4499999999999999E-3</v>
      </c>
      <c r="O3251" s="13">
        <f t="shared" si="202"/>
        <v>30.659494499999997</v>
      </c>
      <c r="P3251" s="13">
        <f>IF(D3251="ZZ",Brick_Kilns_EF!$E$4*(0.75),Brick_Kilns_EF!$E$4)</f>
        <v>3.5250000000000004E-3</v>
      </c>
      <c r="Q3251" s="13">
        <f t="shared" si="203"/>
        <v>31.326005250000001</v>
      </c>
    </row>
    <row r="3252" spans="1:17">
      <c r="A3252" s="13" t="s">
        <v>3263</v>
      </c>
      <c r="B3252" s="13">
        <v>23.764159859999999</v>
      </c>
      <c r="C3252" s="13">
        <v>90.326337269999996</v>
      </c>
      <c r="D3252" s="13" t="s">
        <v>2219</v>
      </c>
      <c r="E3252" s="13" t="s">
        <v>4927</v>
      </c>
      <c r="F3252" s="13" t="s">
        <v>7</v>
      </c>
      <c r="G3252" s="13" t="s">
        <v>4802</v>
      </c>
      <c r="H3252" s="13" t="s">
        <v>4816</v>
      </c>
      <c r="I3252" s="13">
        <f>(Brick_Kilns_EF!$B$13*Brick_Kilns_EF!$B$11*Brick_Kilns_EF!$B$12)</f>
        <v>8886.81</v>
      </c>
      <c r="J3252" s="13">
        <f>IF(D3252="ZZ",Brick_Kilns_EF!$E$5*(0.75),Brick_Kilns_EF!$E$5)</f>
        <v>7.2749999999999985E-3</v>
      </c>
      <c r="K3252" s="13">
        <f t="shared" si="201"/>
        <v>64.651542749999976</v>
      </c>
      <c r="L3252" s="13">
        <f>IF(D3252="ZZ",Brick_Kilns_EF!$E$2*(0.75),Brick_Kilns_EF!$E$2)</f>
        <v>5.0999999999999995E-3</v>
      </c>
      <c r="M3252" s="13">
        <f t="shared" si="200"/>
        <v>45.32273099999999</v>
      </c>
      <c r="N3252" s="13">
        <f>IF(D3252="ZZ",Brick_Kilns_EF!$E$3*(0.75),Brick_Kilns_EF!$E$3)</f>
        <v>3.4499999999999999E-3</v>
      </c>
      <c r="O3252" s="13">
        <f t="shared" si="202"/>
        <v>30.659494499999997</v>
      </c>
      <c r="P3252" s="13">
        <f>IF(D3252="ZZ",Brick_Kilns_EF!$E$4*(0.75),Brick_Kilns_EF!$E$4)</f>
        <v>3.5250000000000004E-3</v>
      </c>
      <c r="Q3252" s="13">
        <f t="shared" si="203"/>
        <v>31.326005250000001</v>
      </c>
    </row>
    <row r="3253" spans="1:17">
      <c r="A3253" s="13" t="s">
        <v>3264</v>
      </c>
      <c r="B3253" s="13">
        <v>23.557976320000002</v>
      </c>
      <c r="C3253" s="13">
        <v>89.905231180000001</v>
      </c>
      <c r="D3253" s="13" t="s">
        <v>2219</v>
      </c>
      <c r="E3253" s="13" t="s">
        <v>4927</v>
      </c>
      <c r="F3253" s="13" t="s">
        <v>7</v>
      </c>
      <c r="G3253" s="13" t="s">
        <v>4802</v>
      </c>
      <c r="H3253" s="13" t="s">
        <v>4816</v>
      </c>
      <c r="I3253" s="13">
        <f>(Brick_Kilns_EF!$B$13*Brick_Kilns_EF!$B$11*Brick_Kilns_EF!$B$12)</f>
        <v>8886.81</v>
      </c>
      <c r="J3253" s="13">
        <f>IF(D3253="ZZ",Brick_Kilns_EF!$E$5*(0.75),Brick_Kilns_EF!$E$5)</f>
        <v>7.2749999999999985E-3</v>
      </c>
      <c r="K3253" s="13">
        <f t="shared" si="201"/>
        <v>64.651542749999976</v>
      </c>
      <c r="L3253" s="13">
        <f>IF(D3253="ZZ",Brick_Kilns_EF!$E$2*(0.75),Brick_Kilns_EF!$E$2)</f>
        <v>5.0999999999999995E-3</v>
      </c>
      <c r="M3253" s="13">
        <f t="shared" si="200"/>
        <v>45.32273099999999</v>
      </c>
      <c r="N3253" s="13">
        <f>IF(D3253="ZZ",Brick_Kilns_EF!$E$3*(0.75),Brick_Kilns_EF!$E$3)</f>
        <v>3.4499999999999999E-3</v>
      </c>
      <c r="O3253" s="13">
        <f t="shared" si="202"/>
        <v>30.659494499999997</v>
      </c>
      <c r="P3253" s="13">
        <f>IF(D3253="ZZ",Brick_Kilns_EF!$E$4*(0.75),Brick_Kilns_EF!$E$4)</f>
        <v>3.5250000000000004E-3</v>
      </c>
      <c r="Q3253" s="13">
        <f t="shared" si="203"/>
        <v>31.326005250000001</v>
      </c>
    </row>
    <row r="3254" spans="1:17">
      <c r="A3254" s="13" t="s">
        <v>3265</v>
      </c>
      <c r="B3254" s="13">
        <v>23.8985193</v>
      </c>
      <c r="C3254" s="13">
        <v>90.140599519999995</v>
      </c>
      <c r="D3254" s="13" t="s">
        <v>2219</v>
      </c>
      <c r="E3254" s="13" t="s">
        <v>4927</v>
      </c>
      <c r="F3254" s="13" t="s">
        <v>7</v>
      </c>
      <c r="G3254" s="13" t="s">
        <v>4802</v>
      </c>
      <c r="H3254" s="13" t="s">
        <v>4816</v>
      </c>
      <c r="I3254" s="13">
        <f>(Brick_Kilns_EF!$B$13*Brick_Kilns_EF!$B$11*Brick_Kilns_EF!$B$12)</f>
        <v>8886.81</v>
      </c>
      <c r="J3254" s="13">
        <f>IF(D3254="ZZ",Brick_Kilns_EF!$E$5*(0.75),Brick_Kilns_EF!$E$5)</f>
        <v>7.2749999999999985E-3</v>
      </c>
      <c r="K3254" s="13">
        <f t="shared" si="201"/>
        <v>64.651542749999976</v>
      </c>
      <c r="L3254" s="13">
        <f>IF(D3254="ZZ",Brick_Kilns_EF!$E$2*(0.75),Brick_Kilns_EF!$E$2)</f>
        <v>5.0999999999999995E-3</v>
      </c>
      <c r="M3254" s="13">
        <f t="shared" si="200"/>
        <v>45.32273099999999</v>
      </c>
      <c r="N3254" s="13">
        <f>IF(D3254="ZZ",Brick_Kilns_EF!$E$3*(0.75),Brick_Kilns_EF!$E$3)</f>
        <v>3.4499999999999999E-3</v>
      </c>
      <c r="O3254" s="13">
        <f t="shared" si="202"/>
        <v>30.659494499999997</v>
      </c>
      <c r="P3254" s="13">
        <f>IF(D3254="ZZ",Brick_Kilns_EF!$E$4*(0.75),Brick_Kilns_EF!$E$4)</f>
        <v>3.5250000000000004E-3</v>
      </c>
      <c r="Q3254" s="13">
        <f t="shared" si="203"/>
        <v>31.326005250000001</v>
      </c>
    </row>
    <row r="3255" spans="1:17">
      <c r="A3255" s="13" t="s">
        <v>3266</v>
      </c>
      <c r="B3255" s="13">
        <v>23.896439279999999</v>
      </c>
      <c r="C3255" s="13">
        <v>90.139470770000003</v>
      </c>
      <c r="D3255" s="13" t="s">
        <v>2219</v>
      </c>
      <c r="E3255" s="13" t="s">
        <v>4927</v>
      </c>
      <c r="F3255" s="13" t="s">
        <v>7</v>
      </c>
      <c r="G3255" s="13" t="s">
        <v>4802</v>
      </c>
      <c r="H3255" s="13" t="s">
        <v>4816</v>
      </c>
      <c r="I3255" s="13">
        <f>(Brick_Kilns_EF!$B$13*Brick_Kilns_EF!$B$11*Brick_Kilns_EF!$B$12)</f>
        <v>8886.81</v>
      </c>
      <c r="J3255" s="13">
        <f>IF(D3255="ZZ",Brick_Kilns_EF!$E$5*(0.75),Brick_Kilns_EF!$E$5)</f>
        <v>7.2749999999999985E-3</v>
      </c>
      <c r="K3255" s="13">
        <f t="shared" si="201"/>
        <v>64.651542749999976</v>
      </c>
      <c r="L3255" s="13">
        <f>IF(D3255="ZZ",Brick_Kilns_EF!$E$2*(0.75),Brick_Kilns_EF!$E$2)</f>
        <v>5.0999999999999995E-3</v>
      </c>
      <c r="M3255" s="13">
        <f t="shared" si="200"/>
        <v>45.32273099999999</v>
      </c>
      <c r="N3255" s="13">
        <f>IF(D3255="ZZ",Brick_Kilns_EF!$E$3*(0.75),Brick_Kilns_EF!$E$3)</f>
        <v>3.4499999999999999E-3</v>
      </c>
      <c r="O3255" s="13">
        <f t="shared" si="202"/>
        <v>30.659494499999997</v>
      </c>
      <c r="P3255" s="13">
        <f>IF(D3255="ZZ",Brick_Kilns_EF!$E$4*(0.75),Brick_Kilns_EF!$E$4)</f>
        <v>3.5250000000000004E-3</v>
      </c>
      <c r="Q3255" s="13">
        <f t="shared" si="203"/>
        <v>31.326005250000001</v>
      </c>
    </row>
    <row r="3256" spans="1:17">
      <c r="A3256" s="13" t="s">
        <v>3267</v>
      </c>
      <c r="B3256" s="13">
        <v>23.89476775</v>
      </c>
      <c r="C3256" s="13">
        <v>90.139180519999996</v>
      </c>
      <c r="D3256" s="13" t="s">
        <v>2219</v>
      </c>
      <c r="E3256" s="13" t="s">
        <v>4927</v>
      </c>
      <c r="F3256" s="13" t="s">
        <v>7</v>
      </c>
      <c r="G3256" s="13" t="s">
        <v>4802</v>
      </c>
      <c r="H3256" s="13" t="s">
        <v>4816</v>
      </c>
      <c r="I3256" s="13">
        <f>(Brick_Kilns_EF!$B$13*Brick_Kilns_EF!$B$11*Brick_Kilns_EF!$B$12)</f>
        <v>8886.81</v>
      </c>
      <c r="J3256" s="13">
        <f>IF(D3256="ZZ",Brick_Kilns_EF!$E$5*(0.75),Brick_Kilns_EF!$E$5)</f>
        <v>7.2749999999999985E-3</v>
      </c>
      <c r="K3256" s="13">
        <f t="shared" si="201"/>
        <v>64.651542749999976</v>
      </c>
      <c r="L3256" s="13">
        <f>IF(D3256="ZZ",Brick_Kilns_EF!$E$2*(0.75),Brick_Kilns_EF!$E$2)</f>
        <v>5.0999999999999995E-3</v>
      </c>
      <c r="M3256" s="13">
        <f t="shared" si="200"/>
        <v>45.32273099999999</v>
      </c>
      <c r="N3256" s="13">
        <f>IF(D3256="ZZ",Brick_Kilns_EF!$E$3*(0.75),Brick_Kilns_EF!$E$3)</f>
        <v>3.4499999999999999E-3</v>
      </c>
      <c r="O3256" s="13">
        <f t="shared" si="202"/>
        <v>30.659494499999997</v>
      </c>
      <c r="P3256" s="13">
        <f>IF(D3256="ZZ",Brick_Kilns_EF!$E$4*(0.75),Brick_Kilns_EF!$E$4)</f>
        <v>3.5250000000000004E-3</v>
      </c>
      <c r="Q3256" s="13">
        <f t="shared" si="203"/>
        <v>31.326005250000001</v>
      </c>
    </row>
    <row r="3257" spans="1:17">
      <c r="A3257" s="13" t="s">
        <v>3268</v>
      </c>
      <c r="B3257" s="13">
        <v>23.917793020000001</v>
      </c>
      <c r="C3257" s="13">
        <v>90.117089390000004</v>
      </c>
      <c r="D3257" s="13" t="s">
        <v>2219</v>
      </c>
      <c r="E3257" s="13" t="s">
        <v>4927</v>
      </c>
      <c r="F3257" s="13" t="s">
        <v>7</v>
      </c>
      <c r="G3257" s="13" t="s">
        <v>4802</v>
      </c>
      <c r="H3257" s="13" t="s">
        <v>4816</v>
      </c>
      <c r="I3257" s="13">
        <f>(Brick_Kilns_EF!$B$13*Brick_Kilns_EF!$B$11*Brick_Kilns_EF!$B$12)</f>
        <v>8886.81</v>
      </c>
      <c r="J3257" s="13">
        <f>IF(D3257="ZZ",Brick_Kilns_EF!$E$5*(0.75),Brick_Kilns_EF!$E$5)</f>
        <v>7.2749999999999985E-3</v>
      </c>
      <c r="K3257" s="13">
        <f t="shared" si="201"/>
        <v>64.651542749999976</v>
      </c>
      <c r="L3257" s="13">
        <f>IF(D3257="ZZ",Brick_Kilns_EF!$E$2*(0.75),Brick_Kilns_EF!$E$2)</f>
        <v>5.0999999999999995E-3</v>
      </c>
      <c r="M3257" s="13">
        <f t="shared" si="200"/>
        <v>45.32273099999999</v>
      </c>
      <c r="N3257" s="13">
        <f>IF(D3257="ZZ",Brick_Kilns_EF!$E$3*(0.75),Brick_Kilns_EF!$E$3)</f>
        <v>3.4499999999999999E-3</v>
      </c>
      <c r="O3257" s="13">
        <f t="shared" si="202"/>
        <v>30.659494499999997</v>
      </c>
      <c r="P3257" s="13">
        <f>IF(D3257="ZZ",Brick_Kilns_EF!$E$4*(0.75),Brick_Kilns_EF!$E$4)</f>
        <v>3.5250000000000004E-3</v>
      </c>
      <c r="Q3257" s="13">
        <f t="shared" si="203"/>
        <v>31.326005250000001</v>
      </c>
    </row>
    <row r="3258" spans="1:17">
      <c r="A3258" s="13" t="s">
        <v>3269</v>
      </c>
      <c r="B3258" s="13">
        <v>23.818114139999999</v>
      </c>
      <c r="C3258" s="13">
        <v>90.106788589999994</v>
      </c>
      <c r="D3258" s="13" t="s">
        <v>2219</v>
      </c>
      <c r="E3258" s="13" t="s">
        <v>4927</v>
      </c>
      <c r="F3258" s="13" t="s">
        <v>7</v>
      </c>
      <c r="G3258" s="13" t="s">
        <v>4802</v>
      </c>
      <c r="H3258" s="13" t="s">
        <v>4816</v>
      </c>
      <c r="I3258" s="13">
        <f>(Brick_Kilns_EF!$B$13*Brick_Kilns_EF!$B$11*Brick_Kilns_EF!$B$12)</f>
        <v>8886.81</v>
      </c>
      <c r="J3258" s="13">
        <f>IF(D3258="ZZ",Brick_Kilns_EF!$E$5*(0.75),Brick_Kilns_EF!$E$5)</f>
        <v>7.2749999999999985E-3</v>
      </c>
      <c r="K3258" s="13">
        <f t="shared" si="201"/>
        <v>64.651542749999976</v>
      </c>
      <c r="L3258" s="13">
        <f>IF(D3258="ZZ",Brick_Kilns_EF!$E$2*(0.75),Brick_Kilns_EF!$E$2)</f>
        <v>5.0999999999999995E-3</v>
      </c>
      <c r="M3258" s="13">
        <f t="shared" si="200"/>
        <v>45.32273099999999</v>
      </c>
      <c r="N3258" s="13">
        <f>IF(D3258="ZZ",Brick_Kilns_EF!$E$3*(0.75),Brick_Kilns_EF!$E$3)</f>
        <v>3.4499999999999999E-3</v>
      </c>
      <c r="O3258" s="13">
        <f t="shared" si="202"/>
        <v>30.659494499999997</v>
      </c>
      <c r="P3258" s="13">
        <f>IF(D3258="ZZ",Brick_Kilns_EF!$E$4*(0.75),Brick_Kilns_EF!$E$4)</f>
        <v>3.5250000000000004E-3</v>
      </c>
      <c r="Q3258" s="13">
        <f t="shared" si="203"/>
        <v>31.326005250000001</v>
      </c>
    </row>
    <row r="3259" spans="1:17">
      <c r="A3259" s="13" t="s">
        <v>3270</v>
      </c>
      <c r="B3259" s="13">
        <v>23.805307200000001</v>
      </c>
      <c r="C3259" s="13">
        <v>90.039979419999995</v>
      </c>
      <c r="D3259" s="13" t="s">
        <v>2219</v>
      </c>
      <c r="E3259" s="13" t="s">
        <v>4927</v>
      </c>
      <c r="F3259" s="13" t="s">
        <v>7</v>
      </c>
      <c r="G3259" s="13" t="s">
        <v>4802</v>
      </c>
      <c r="H3259" s="13" t="s">
        <v>4816</v>
      </c>
      <c r="I3259" s="13">
        <f>(Brick_Kilns_EF!$B$13*Brick_Kilns_EF!$B$11*Brick_Kilns_EF!$B$12)</f>
        <v>8886.81</v>
      </c>
      <c r="J3259" s="13">
        <f>IF(D3259="ZZ",Brick_Kilns_EF!$E$5*(0.75),Brick_Kilns_EF!$E$5)</f>
        <v>7.2749999999999985E-3</v>
      </c>
      <c r="K3259" s="13">
        <f t="shared" si="201"/>
        <v>64.651542749999976</v>
      </c>
      <c r="L3259" s="13">
        <f>IF(D3259="ZZ",Brick_Kilns_EF!$E$2*(0.75),Brick_Kilns_EF!$E$2)</f>
        <v>5.0999999999999995E-3</v>
      </c>
      <c r="M3259" s="13">
        <f t="shared" si="200"/>
        <v>45.32273099999999</v>
      </c>
      <c r="N3259" s="13">
        <f>IF(D3259="ZZ",Brick_Kilns_EF!$E$3*(0.75),Brick_Kilns_EF!$E$3)</f>
        <v>3.4499999999999999E-3</v>
      </c>
      <c r="O3259" s="13">
        <f t="shared" si="202"/>
        <v>30.659494499999997</v>
      </c>
      <c r="P3259" s="13">
        <f>IF(D3259="ZZ",Brick_Kilns_EF!$E$4*(0.75),Brick_Kilns_EF!$E$4)</f>
        <v>3.5250000000000004E-3</v>
      </c>
      <c r="Q3259" s="13">
        <f t="shared" si="203"/>
        <v>31.326005250000001</v>
      </c>
    </row>
    <row r="3260" spans="1:17">
      <c r="A3260" s="13" t="s">
        <v>3271</v>
      </c>
      <c r="B3260" s="13">
        <v>23.80373427</v>
      </c>
      <c r="C3260" s="13">
        <v>90.039656930000007</v>
      </c>
      <c r="D3260" s="13" t="s">
        <v>2219</v>
      </c>
      <c r="E3260" s="13" t="s">
        <v>4927</v>
      </c>
      <c r="F3260" s="13" t="s">
        <v>7</v>
      </c>
      <c r="G3260" s="13" t="s">
        <v>4802</v>
      </c>
      <c r="H3260" s="13" t="s">
        <v>4816</v>
      </c>
      <c r="I3260" s="13">
        <f>(Brick_Kilns_EF!$B$13*Brick_Kilns_EF!$B$11*Brick_Kilns_EF!$B$12)</f>
        <v>8886.81</v>
      </c>
      <c r="J3260" s="13">
        <f>IF(D3260="ZZ",Brick_Kilns_EF!$E$5*(0.75),Brick_Kilns_EF!$E$5)</f>
        <v>7.2749999999999985E-3</v>
      </c>
      <c r="K3260" s="13">
        <f t="shared" si="201"/>
        <v>64.651542749999976</v>
      </c>
      <c r="L3260" s="13">
        <f>IF(D3260="ZZ",Brick_Kilns_EF!$E$2*(0.75),Brick_Kilns_EF!$E$2)</f>
        <v>5.0999999999999995E-3</v>
      </c>
      <c r="M3260" s="13">
        <f t="shared" si="200"/>
        <v>45.32273099999999</v>
      </c>
      <c r="N3260" s="13">
        <f>IF(D3260="ZZ",Brick_Kilns_EF!$E$3*(0.75),Brick_Kilns_EF!$E$3)</f>
        <v>3.4499999999999999E-3</v>
      </c>
      <c r="O3260" s="13">
        <f t="shared" si="202"/>
        <v>30.659494499999997</v>
      </c>
      <c r="P3260" s="13">
        <f>IF(D3260="ZZ",Brick_Kilns_EF!$E$4*(0.75),Brick_Kilns_EF!$E$4)</f>
        <v>3.5250000000000004E-3</v>
      </c>
      <c r="Q3260" s="13">
        <f t="shared" si="203"/>
        <v>31.326005250000001</v>
      </c>
    </row>
    <row r="3261" spans="1:17">
      <c r="A3261" s="13" t="s">
        <v>3272</v>
      </c>
      <c r="B3261" s="13">
        <v>23.802588610000001</v>
      </c>
      <c r="C3261" s="13">
        <v>90.04130705</v>
      </c>
      <c r="D3261" s="13" t="s">
        <v>2219</v>
      </c>
      <c r="E3261" s="13" t="s">
        <v>4927</v>
      </c>
      <c r="F3261" s="13" t="s">
        <v>7</v>
      </c>
      <c r="G3261" s="13" t="s">
        <v>4802</v>
      </c>
      <c r="H3261" s="13" t="s">
        <v>4816</v>
      </c>
      <c r="I3261" s="13">
        <f>(Brick_Kilns_EF!$B$13*Brick_Kilns_EF!$B$11*Brick_Kilns_EF!$B$12)</f>
        <v>8886.81</v>
      </c>
      <c r="J3261" s="13">
        <f>IF(D3261="ZZ",Brick_Kilns_EF!$E$5*(0.75),Brick_Kilns_EF!$E$5)</f>
        <v>7.2749999999999985E-3</v>
      </c>
      <c r="K3261" s="13">
        <f t="shared" si="201"/>
        <v>64.651542749999976</v>
      </c>
      <c r="L3261" s="13">
        <f>IF(D3261="ZZ",Brick_Kilns_EF!$E$2*(0.75),Brick_Kilns_EF!$E$2)</f>
        <v>5.0999999999999995E-3</v>
      </c>
      <c r="M3261" s="13">
        <f t="shared" si="200"/>
        <v>45.32273099999999</v>
      </c>
      <c r="N3261" s="13">
        <f>IF(D3261="ZZ",Brick_Kilns_EF!$E$3*(0.75),Brick_Kilns_EF!$E$3)</f>
        <v>3.4499999999999999E-3</v>
      </c>
      <c r="O3261" s="13">
        <f t="shared" si="202"/>
        <v>30.659494499999997</v>
      </c>
      <c r="P3261" s="13">
        <f>IF(D3261="ZZ",Brick_Kilns_EF!$E$4*(0.75),Brick_Kilns_EF!$E$4)</f>
        <v>3.5250000000000004E-3</v>
      </c>
      <c r="Q3261" s="13">
        <f t="shared" si="203"/>
        <v>31.326005250000001</v>
      </c>
    </row>
    <row r="3262" spans="1:17">
      <c r="A3262" s="13" t="s">
        <v>3273</v>
      </c>
      <c r="B3262" s="13">
        <v>23.803382119999998</v>
      </c>
      <c r="C3262" s="13">
        <v>90.03760905</v>
      </c>
      <c r="D3262" s="13" t="s">
        <v>2219</v>
      </c>
      <c r="E3262" s="13" t="s">
        <v>4927</v>
      </c>
      <c r="F3262" s="13" t="s">
        <v>7</v>
      </c>
      <c r="G3262" s="13" t="s">
        <v>4802</v>
      </c>
      <c r="H3262" s="13" t="s">
        <v>4816</v>
      </c>
      <c r="I3262" s="13">
        <f>(Brick_Kilns_EF!$B$13*Brick_Kilns_EF!$B$11*Brick_Kilns_EF!$B$12)</f>
        <v>8886.81</v>
      </c>
      <c r="J3262" s="13">
        <f>IF(D3262="ZZ",Brick_Kilns_EF!$E$5*(0.75),Brick_Kilns_EF!$E$5)</f>
        <v>7.2749999999999985E-3</v>
      </c>
      <c r="K3262" s="13">
        <f t="shared" si="201"/>
        <v>64.651542749999976</v>
      </c>
      <c r="L3262" s="13">
        <f>IF(D3262="ZZ",Brick_Kilns_EF!$E$2*(0.75),Brick_Kilns_EF!$E$2)</f>
        <v>5.0999999999999995E-3</v>
      </c>
      <c r="M3262" s="13">
        <f t="shared" si="200"/>
        <v>45.32273099999999</v>
      </c>
      <c r="N3262" s="13">
        <f>IF(D3262="ZZ",Brick_Kilns_EF!$E$3*(0.75),Brick_Kilns_EF!$E$3)</f>
        <v>3.4499999999999999E-3</v>
      </c>
      <c r="O3262" s="13">
        <f t="shared" si="202"/>
        <v>30.659494499999997</v>
      </c>
      <c r="P3262" s="13">
        <f>IF(D3262="ZZ",Brick_Kilns_EF!$E$4*(0.75),Brick_Kilns_EF!$E$4)</f>
        <v>3.5250000000000004E-3</v>
      </c>
      <c r="Q3262" s="13">
        <f t="shared" si="203"/>
        <v>31.326005250000001</v>
      </c>
    </row>
    <row r="3263" spans="1:17">
      <c r="A3263" s="13" t="s">
        <v>3274</v>
      </c>
      <c r="B3263" s="13">
        <v>23.80531659</v>
      </c>
      <c r="C3263" s="13">
        <v>90.040850180000007</v>
      </c>
      <c r="D3263" s="13" t="s">
        <v>2219</v>
      </c>
      <c r="E3263" s="13" t="s">
        <v>4927</v>
      </c>
      <c r="F3263" s="13" t="s">
        <v>7</v>
      </c>
      <c r="G3263" s="13" t="s">
        <v>4802</v>
      </c>
      <c r="H3263" s="13" t="s">
        <v>4816</v>
      </c>
      <c r="I3263" s="13">
        <f>(Brick_Kilns_EF!$B$13*Brick_Kilns_EF!$B$11*Brick_Kilns_EF!$B$12)</f>
        <v>8886.81</v>
      </c>
      <c r="J3263" s="13">
        <f>IF(D3263="ZZ",Brick_Kilns_EF!$E$5*(0.75),Brick_Kilns_EF!$E$5)</f>
        <v>7.2749999999999985E-3</v>
      </c>
      <c r="K3263" s="13">
        <f t="shared" si="201"/>
        <v>64.651542749999976</v>
      </c>
      <c r="L3263" s="13">
        <f>IF(D3263="ZZ",Brick_Kilns_EF!$E$2*(0.75),Brick_Kilns_EF!$E$2)</f>
        <v>5.0999999999999995E-3</v>
      </c>
      <c r="M3263" s="13">
        <f t="shared" si="200"/>
        <v>45.32273099999999</v>
      </c>
      <c r="N3263" s="13">
        <f>IF(D3263="ZZ",Brick_Kilns_EF!$E$3*(0.75),Brick_Kilns_EF!$E$3)</f>
        <v>3.4499999999999999E-3</v>
      </c>
      <c r="O3263" s="13">
        <f t="shared" si="202"/>
        <v>30.659494499999997</v>
      </c>
      <c r="P3263" s="13">
        <f>IF(D3263="ZZ",Brick_Kilns_EF!$E$4*(0.75),Brick_Kilns_EF!$E$4)</f>
        <v>3.5250000000000004E-3</v>
      </c>
      <c r="Q3263" s="13">
        <f t="shared" si="203"/>
        <v>31.326005250000001</v>
      </c>
    </row>
    <row r="3264" spans="1:17">
      <c r="A3264" s="13" t="s">
        <v>3275</v>
      </c>
      <c r="B3264" s="13">
        <v>23.678391049999998</v>
      </c>
      <c r="C3264" s="13">
        <v>90.386027650000003</v>
      </c>
      <c r="D3264" s="13" t="s">
        <v>2219</v>
      </c>
      <c r="E3264" s="13" t="s">
        <v>4927</v>
      </c>
      <c r="F3264" s="13" t="s">
        <v>7</v>
      </c>
      <c r="G3264" s="13" t="s">
        <v>4802</v>
      </c>
      <c r="H3264" s="13" t="s">
        <v>4816</v>
      </c>
      <c r="I3264" s="13">
        <f>(Brick_Kilns_EF!$B$13*Brick_Kilns_EF!$B$11*Brick_Kilns_EF!$B$12)</f>
        <v>8886.81</v>
      </c>
      <c r="J3264" s="13">
        <f>IF(D3264="ZZ",Brick_Kilns_EF!$E$5*(0.75),Brick_Kilns_EF!$E$5)</f>
        <v>7.2749999999999985E-3</v>
      </c>
      <c r="K3264" s="13">
        <f t="shared" si="201"/>
        <v>64.651542749999976</v>
      </c>
      <c r="L3264" s="13">
        <f>IF(D3264="ZZ",Brick_Kilns_EF!$E$2*(0.75),Brick_Kilns_EF!$E$2)</f>
        <v>5.0999999999999995E-3</v>
      </c>
      <c r="M3264" s="13">
        <f t="shared" si="200"/>
        <v>45.32273099999999</v>
      </c>
      <c r="N3264" s="13">
        <f>IF(D3264="ZZ",Brick_Kilns_EF!$E$3*(0.75),Brick_Kilns_EF!$E$3)</f>
        <v>3.4499999999999999E-3</v>
      </c>
      <c r="O3264" s="13">
        <f t="shared" si="202"/>
        <v>30.659494499999997</v>
      </c>
      <c r="P3264" s="13">
        <f>IF(D3264="ZZ",Brick_Kilns_EF!$E$4*(0.75),Brick_Kilns_EF!$E$4)</f>
        <v>3.5250000000000004E-3</v>
      </c>
      <c r="Q3264" s="13">
        <f t="shared" si="203"/>
        <v>31.326005250000001</v>
      </c>
    </row>
    <row r="3265" spans="1:17">
      <c r="A3265" s="13" t="s">
        <v>3276</v>
      </c>
      <c r="B3265" s="13">
        <v>24.213894280000002</v>
      </c>
      <c r="C3265" s="13">
        <v>89.324125120000005</v>
      </c>
      <c r="D3265" s="13" t="s">
        <v>2219</v>
      </c>
      <c r="E3265" s="13" t="s">
        <v>4927</v>
      </c>
      <c r="F3265" s="13" t="s">
        <v>42</v>
      </c>
      <c r="G3265" s="13" t="s">
        <v>4802</v>
      </c>
      <c r="H3265" s="13" t="s">
        <v>4816</v>
      </c>
      <c r="I3265" s="13">
        <f>(Brick_Kilns_EF!$B$13*Brick_Kilns_EF!$B$11*Brick_Kilns_EF!$B$12)</f>
        <v>8886.81</v>
      </c>
      <c r="J3265" s="13">
        <f>IF(D3265="ZZ",Brick_Kilns_EF!$E$5*(0.75),Brick_Kilns_EF!$E$5)</f>
        <v>7.2749999999999985E-3</v>
      </c>
      <c r="K3265" s="13">
        <f t="shared" si="201"/>
        <v>64.651542749999976</v>
      </c>
      <c r="L3265" s="13">
        <f>IF(D3265="ZZ",Brick_Kilns_EF!$E$2*(0.75),Brick_Kilns_EF!$E$2)</f>
        <v>5.0999999999999995E-3</v>
      </c>
      <c r="M3265" s="13">
        <f t="shared" si="200"/>
        <v>45.32273099999999</v>
      </c>
      <c r="N3265" s="13">
        <f>IF(D3265="ZZ",Brick_Kilns_EF!$E$3*(0.75),Brick_Kilns_EF!$E$3)</f>
        <v>3.4499999999999999E-3</v>
      </c>
      <c r="O3265" s="13">
        <f t="shared" si="202"/>
        <v>30.659494499999997</v>
      </c>
      <c r="P3265" s="13">
        <f>IF(D3265="ZZ",Brick_Kilns_EF!$E$4*(0.75),Brick_Kilns_EF!$E$4)</f>
        <v>3.5250000000000004E-3</v>
      </c>
      <c r="Q3265" s="13">
        <f t="shared" si="203"/>
        <v>31.326005250000001</v>
      </c>
    </row>
    <row r="3266" spans="1:17">
      <c r="A3266" s="13" t="s">
        <v>3277</v>
      </c>
      <c r="B3266" s="13">
        <v>23.791965019999999</v>
      </c>
      <c r="C3266" s="13">
        <v>90.090815759999998</v>
      </c>
      <c r="D3266" s="13" t="s">
        <v>2219</v>
      </c>
      <c r="E3266" s="13" t="s">
        <v>4927</v>
      </c>
      <c r="F3266" s="13" t="s">
        <v>7</v>
      </c>
      <c r="G3266" s="13" t="s">
        <v>4802</v>
      </c>
      <c r="H3266" s="13" t="s">
        <v>4816</v>
      </c>
      <c r="I3266" s="13">
        <f>(Brick_Kilns_EF!$B$13*Brick_Kilns_EF!$B$11*Brick_Kilns_EF!$B$12)</f>
        <v>8886.81</v>
      </c>
      <c r="J3266" s="13">
        <f>IF(D3266="ZZ",Brick_Kilns_EF!$E$5*(0.75),Brick_Kilns_EF!$E$5)</f>
        <v>7.2749999999999985E-3</v>
      </c>
      <c r="K3266" s="13">
        <f t="shared" si="201"/>
        <v>64.651542749999976</v>
      </c>
      <c r="L3266" s="13">
        <f>IF(D3266="ZZ",Brick_Kilns_EF!$E$2*(0.75),Brick_Kilns_EF!$E$2)</f>
        <v>5.0999999999999995E-3</v>
      </c>
      <c r="M3266" s="13">
        <f t="shared" ref="M3266:M3329" si="204">(I3266*L3266)</f>
        <v>45.32273099999999</v>
      </c>
      <c r="N3266" s="13">
        <f>IF(D3266="ZZ",Brick_Kilns_EF!$E$3*(0.75),Brick_Kilns_EF!$E$3)</f>
        <v>3.4499999999999999E-3</v>
      </c>
      <c r="O3266" s="13">
        <f t="shared" si="202"/>
        <v>30.659494499999997</v>
      </c>
      <c r="P3266" s="13">
        <f>IF(D3266="ZZ",Brick_Kilns_EF!$E$4*(0.75),Brick_Kilns_EF!$E$4)</f>
        <v>3.5250000000000004E-3</v>
      </c>
      <c r="Q3266" s="13">
        <f t="shared" si="203"/>
        <v>31.326005250000001</v>
      </c>
    </row>
    <row r="3267" spans="1:17">
      <c r="A3267" s="13" t="s">
        <v>3278</v>
      </c>
      <c r="B3267" s="13">
        <v>23.793645949999998</v>
      </c>
      <c r="C3267" s="13">
        <v>90.091261880000005</v>
      </c>
      <c r="D3267" s="13" t="s">
        <v>2219</v>
      </c>
      <c r="E3267" s="13" t="s">
        <v>4927</v>
      </c>
      <c r="F3267" s="13" t="s">
        <v>7</v>
      </c>
      <c r="G3267" s="13" t="s">
        <v>4802</v>
      </c>
      <c r="H3267" s="13" t="s">
        <v>4816</v>
      </c>
      <c r="I3267" s="13">
        <f>(Brick_Kilns_EF!$B$13*Brick_Kilns_EF!$B$11*Brick_Kilns_EF!$B$12)</f>
        <v>8886.81</v>
      </c>
      <c r="J3267" s="13">
        <f>IF(D3267="ZZ",Brick_Kilns_EF!$E$5*(0.75),Brick_Kilns_EF!$E$5)</f>
        <v>7.2749999999999985E-3</v>
      </c>
      <c r="K3267" s="13">
        <f t="shared" ref="K3267:K3330" si="205">J3267*I3267</f>
        <v>64.651542749999976</v>
      </c>
      <c r="L3267" s="13">
        <f>IF(D3267="ZZ",Brick_Kilns_EF!$E$2*(0.75),Brick_Kilns_EF!$E$2)</f>
        <v>5.0999999999999995E-3</v>
      </c>
      <c r="M3267" s="13">
        <f t="shared" si="204"/>
        <v>45.32273099999999</v>
      </c>
      <c r="N3267" s="13">
        <f>IF(D3267="ZZ",Brick_Kilns_EF!$E$3*(0.75),Brick_Kilns_EF!$E$3)</f>
        <v>3.4499999999999999E-3</v>
      </c>
      <c r="O3267" s="13">
        <f t="shared" ref="O3267:O3330" si="206">I3267*N3267</f>
        <v>30.659494499999997</v>
      </c>
      <c r="P3267" s="13">
        <f>IF(D3267="ZZ",Brick_Kilns_EF!$E$4*(0.75),Brick_Kilns_EF!$E$4)</f>
        <v>3.5250000000000004E-3</v>
      </c>
      <c r="Q3267" s="13">
        <f t="shared" ref="Q3267:Q3330" si="207">I3267*P3267</f>
        <v>31.326005250000001</v>
      </c>
    </row>
    <row r="3268" spans="1:17">
      <c r="A3268" s="13" t="s">
        <v>3279</v>
      </c>
      <c r="B3268" s="13">
        <v>23.834646060000001</v>
      </c>
      <c r="C3268" s="13">
        <v>90.023450789999998</v>
      </c>
      <c r="D3268" s="13" t="s">
        <v>2219</v>
      </c>
      <c r="E3268" s="13" t="s">
        <v>4927</v>
      </c>
      <c r="F3268" s="13" t="s">
        <v>7</v>
      </c>
      <c r="G3268" s="13" t="s">
        <v>4802</v>
      </c>
      <c r="H3268" s="13" t="s">
        <v>4816</v>
      </c>
      <c r="I3268" s="13">
        <f>(Brick_Kilns_EF!$B$13*Brick_Kilns_EF!$B$11*Brick_Kilns_EF!$B$12)</f>
        <v>8886.81</v>
      </c>
      <c r="J3268" s="13">
        <f>IF(D3268="ZZ",Brick_Kilns_EF!$E$5*(0.75),Brick_Kilns_EF!$E$5)</f>
        <v>7.2749999999999985E-3</v>
      </c>
      <c r="K3268" s="13">
        <f t="shared" si="205"/>
        <v>64.651542749999976</v>
      </c>
      <c r="L3268" s="13">
        <f>IF(D3268="ZZ",Brick_Kilns_EF!$E$2*(0.75),Brick_Kilns_EF!$E$2)</f>
        <v>5.0999999999999995E-3</v>
      </c>
      <c r="M3268" s="13">
        <f t="shared" si="204"/>
        <v>45.32273099999999</v>
      </c>
      <c r="N3268" s="13">
        <f>IF(D3268="ZZ",Brick_Kilns_EF!$E$3*(0.75),Brick_Kilns_EF!$E$3)</f>
        <v>3.4499999999999999E-3</v>
      </c>
      <c r="O3268" s="13">
        <f t="shared" si="206"/>
        <v>30.659494499999997</v>
      </c>
      <c r="P3268" s="13">
        <f>IF(D3268="ZZ",Brick_Kilns_EF!$E$4*(0.75),Brick_Kilns_EF!$E$4)</f>
        <v>3.5250000000000004E-3</v>
      </c>
      <c r="Q3268" s="13">
        <f t="shared" si="207"/>
        <v>31.326005250000001</v>
      </c>
    </row>
    <row r="3269" spans="1:17">
      <c r="A3269" s="13" t="s">
        <v>3280</v>
      </c>
      <c r="B3269" s="13">
        <v>23.418217479999999</v>
      </c>
      <c r="C3269" s="13">
        <v>88.950852580000003</v>
      </c>
      <c r="D3269" s="13" t="s">
        <v>2219</v>
      </c>
      <c r="E3269" s="13" t="s">
        <v>4927</v>
      </c>
      <c r="F3269" s="13" t="s">
        <v>9</v>
      </c>
      <c r="G3269" s="13" t="s">
        <v>4802</v>
      </c>
      <c r="H3269" s="13" t="s">
        <v>4816</v>
      </c>
      <c r="I3269" s="13">
        <f>(Brick_Kilns_EF!$B$13*Brick_Kilns_EF!$B$11*Brick_Kilns_EF!$B$12)</f>
        <v>8886.81</v>
      </c>
      <c r="J3269" s="13">
        <f>IF(D3269="ZZ",Brick_Kilns_EF!$E$5*(0.75),Brick_Kilns_EF!$E$5)</f>
        <v>7.2749999999999985E-3</v>
      </c>
      <c r="K3269" s="13">
        <f t="shared" si="205"/>
        <v>64.651542749999976</v>
      </c>
      <c r="L3269" s="13">
        <f>IF(D3269="ZZ",Brick_Kilns_EF!$E$2*(0.75),Brick_Kilns_EF!$E$2)</f>
        <v>5.0999999999999995E-3</v>
      </c>
      <c r="M3269" s="13">
        <f t="shared" si="204"/>
        <v>45.32273099999999</v>
      </c>
      <c r="N3269" s="13">
        <f>IF(D3269="ZZ",Brick_Kilns_EF!$E$3*(0.75),Brick_Kilns_EF!$E$3)</f>
        <v>3.4499999999999999E-3</v>
      </c>
      <c r="O3269" s="13">
        <f t="shared" si="206"/>
        <v>30.659494499999997</v>
      </c>
      <c r="P3269" s="13">
        <f>IF(D3269="ZZ",Brick_Kilns_EF!$E$4*(0.75),Brick_Kilns_EF!$E$4)</f>
        <v>3.5250000000000004E-3</v>
      </c>
      <c r="Q3269" s="13">
        <f t="shared" si="207"/>
        <v>31.326005250000001</v>
      </c>
    </row>
    <row r="3270" spans="1:17">
      <c r="A3270" s="13" t="s">
        <v>3281</v>
      </c>
      <c r="B3270" s="13">
        <v>24.152917110000001</v>
      </c>
      <c r="C3270" s="13">
        <v>90.170485549999995</v>
      </c>
      <c r="D3270" s="13" t="s">
        <v>2219</v>
      </c>
      <c r="E3270" s="13" t="s">
        <v>4927</v>
      </c>
      <c r="F3270" s="13" t="s">
        <v>7</v>
      </c>
      <c r="G3270" s="13" t="s">
        <v>4802</v>
      </c>
      <c r="H3270" s="13" t="s">
        <v>4816</v>
      </c>
      <c r="I3270" s="13">
        <f>(Brick_Kilns_EF!$B$13*Brick_Kilns_EF!$B$11*Brick_Kilns_EF!$B$12)</f>
        <v>8886.81</v>
      </c>
      <c r="J3270" s="13">
        <f>IF(D3270="ZZ",Brick_Kilns_EF!$E$5*(0.75),Brick_Kilns_EF!$E$5)</f>
        <v>7.2749999999999985E-3</v>
      </c>
      <c r="K3270" s="13">
        <f t="shared" si="205"/>
        <v>64.651542749999976</v>
      </c>
      <c r="L3270" s="13">
        <f>IF(D3270="ZZ",Brick_Kilns_EF!$E$2*(0.75),Brick_Kilns_EF!$E$2)</f>
        <v>5.0999999999999995E-3</v>
      </c>
      <c r="M3270" s="13">
        <f t="shared" si="204"/>
        <v>45.32273099999999</v>
      </c>
      <c r="N3270" s="13">
        <f>IF(D3270="ZZ",Brick_Kilns_EF!$E$3*(0.75),Brick_Kilns_EF!$E$3)</f>
        <v>3.4499999999999999E-3</v>
      </c>
      <c r="O3270" s="13">
        <f t="shared" si="206"/>
        <v>30.659494499999997</v>
      </c>
      <c r="P3270" s="13">
        <f>IF(D3270="ZZ",Brick_Kilns_EF!$E$4*(0.75),Brick_Kilns_EF!$E$4)</f>
        <v>3.5250000000000004E-3</v>
      </c>
      <c r="Q3270" s="13">
        <f t="shared" si="207"/>
        <v>31.326005250000001</v>
      </c>
    </row>
    <row r="3271" spans="1:17">
      <c r="A3271" s="13" t="s">
        <v>3282</v>
      </c>
      <c r="B3271" s="13">
        <v>24.150818309999998</v>
      </c>
      <c r="C3271" s="13">
        <v>90.168819310000003</v>
      </c>
      <c r="D3271" s="13" t="s">
        <v>2219</v>
      </c>
      <c r="E3271" s="13" t="s">
        <v>4927</v>
      </c>
      <c r="F3271" s="13" t="s">
        <v>7</v>
      </c>
      <c r="G3271" s="13" t="s">
        <v>4802</v>
      </c>
      <c r="H3271" s="13" t="s">
        <v>4816</v>
      </c>
      <c r="I3271" s="13">
        <f>(Brick_Kilns_EF!$B$13*Brick_Kilns_EF!$B$11*Brick_Kilns_EF!$B$12)</f>
        <v>8886.81</v>
      </c>
      <c r="J3271" s="13">
        <f>IF(D3271="ZZ",Brick_Kilns_EF!$E$5*(0.75),Brick_Kilns_EF!$E$5)</f>
        <v>7.2749999999999985E-3</v>
      </c>
      <c r="K3271" s="13">
        <f t="shared" si="205"/>
        <v>64.651542749999976</v>
      </c>
      <c r="L3271" s="13">
        <f>IF(D3271="ZZ",Brick_Kilns_EF!$E$2*(0.75),Brick_Kilns_EF!$E$2)</f>
        <v>5.0999999999999995E-3</v>
      </c>
      <c r="M3271" s="13">
        <f t="shared" si="204"/>
        <v>45.32273099999999</v>
      </c>
      <c r="N3271" s="13">
        <f>IF(D3271="ZZ",Brick_Kilns_EF!$E$3*(0.75),Brick_Kilns_EF!$E$3)</f>
        <v>3.4499999999999999E-3</v>
      </c>
      <c r="O3271" s="13">
        <f t="shared" si="206"/>
        <v>30.659494499999997</v>
      </c>
      <c r="P3271" s="13">
        <f>IF(D3271="ZZ",Brick_Kilns_EF!$E$4*(0.75),Brick_Kilns_EF!$E$4)</f>
        <v>3.5250000000000004E-3</v>
      </c>
      <c r="Q3271" s="13">
        <f t="shared" si="207"/>
        <v>31.326005250000001</v>
      </c>
    </row>
    <row r="3272" spans="1:17">
      <c r="A3272" s="13" t="s">
        <v>3283</v>
      </c>
      <c r="B3272" s="13">
        <v>24.149780639999999</v>
      </c>
      <c r="C3272" s="13">
        <v>90.170684429999994</v>
      </c>
      <c r="D3272" s="13" t="s">
        <v>2219</v>
      </c>
      <c r="E3272" s="13" t="s">
        <v>4927</v>
      </c>
      <c r="F3272" s="13" t="s">
        <v>7</v>
      </c>
      <c r="G3272" s="13" t="s">
        <v>4802</v>
      </c>
      <c r="H3272" s="13" t="s">
        <v>4816</v>
      </c>
      <c r="I3272" s="13">
        <f>(Brick_Kilns_EF!$B$13*Brick_Kilns_EF!$B$11*Brick_Kilns_EF!$B$12)</f>
        <v>8886.81</v>
      </c>
      <c r="J3272" s="13">
        <f>IF(D3272="ZZ",Brick_Kilns_EF!$E$5*(0.75),Brick_Kilns_EF!$E$5)</f>
        <v>7.2749999999999985E-3</v>
      </c>
      <c r="K3272" s="13">
        <f t="shared" si="205"/>
        <v>64.651542749999976</v>
      </c>
      <c r="L3272" s="13">
        <f>IF(D3272="ZZ",Brick_Kilns_EF!$E$2*(0.75),Brick_Kilns_EF!$E$2)</f>
        <v>5.0999999999999995E-3</v>
      </c>
      <c r="M3272" s="13">
        <f t="shared" si="204"/>
        <v>45.32273099999999</v>
      </c>
      <c r="N3272" s="13">
        <f>IF(D3272="ZZ",Brick_Kilns_EF!$E$3*(0.75),Brick_Kilns_EF!$E$3)</f>
        <v>3.4499999999999999E-3</v>
      </c>
      <c r="O3272" s="13">
        <f t="shared" si="206"/>
        <v>30.659494499999997</v>
      </c>
      <c r="P3272" s="13">
        <f>IF(D3272="ZZ",Brick_Kilns_EF!$E$4*(0.75),Brick_Kilns_EF!$E$4)</f>
        <v>3.5250000000000004E-3</v>
      </c>
      <c r="Q3272" s="13">
        <f t="shared" si="207"/>
        <v>31.326005250000001</v>
      </c>
    </row>
    <row r="3273" spans="1:17">
      <c r="A3273" s="13" t="s">
        <v>3284</v>
      </c>
      <c r="B3273" s="13">
        <v>24.101935619999999</v>
      </c>
      <c r="C3273" s="13">
        <v>90.189285420000004</v>
      </c>
      <c r="D3273" s="13" t="s">
        <v>2219</v>
      </c>
      <c r="E3273" s="13" t="s">
        <v>4927</v>
      </c>
      <c r="F3273" s="13" t="s">
        <v>7</v>
      </c>
      <c r="G3273" s="13" t="s">
        <v>4802</v>
      </c>
      <c r="H3273" s="13" t="s">
        <v>4816</v>
      </c>
      <c r="I3273" s="13">
        <f>(Brick_Kilns_EF!$B$13*Brick_Kilns_EF!$B$11*Brick_Kilns_EF!$B$12)</f>
        <v>8886.81</v>
      </c>
      <c r="J3273" s="13">
        <f>IF(D3273="ZZ",Brick_Kilns_EF!$E$5*(0.75),Brick_Kilns_EF!$E$5)</f>
        <v>7.2749999999999985E-3</v>
      </c>
      <c r="K3273" s="13">
        <f t="shared" si="205"/>
        <v>64.651542749999976</v>
      </c>
      <c r="L3273" s="13">
        <f>IF(D3273="ZZ",Brick_Kilns_EF!$E$2*(0.75),Brick_Kilns_EF!$E$2)</f>
        <v>5.0999999999999995E-3</v>
      </c>
      <c r="M3273" s="13">
        <f t="shared" si="204"/>
        <v>45.32273099999999</v>
      </c>
      <c r="N3273" s="13">
        <f>IF(D3273="ZZ",Brick_Kilns_EF!$E$3*(0.75),Brick_Kilns_EF!$E$3)</f>
        <v>3.4499999999999999E-3</v>
      </c>
      <c r="O3273" s="13">
        <f t="shared" si="206"/>
        <v>30.659494499999997</v>
      </c>
      <c r="P3273" s="13">
        <f>IF(D3273="ZZ",Brick_Kilns_EF!$E$4*(0.75),Brick_Kilns_EF!$E$4)</f>
        <v>3.5250000000000004E-3</v>
      </c>
      <c r="Q3273" s="13">
        <f t="shared" si="207"/>
        <v>31.326005250000001</v>
      </c>
    </row>
    <row r="3274" spans="1:17">
      <c r="A3274" s="13" t="s">
        <v>3285</v>
      </c>
      <c r="B3274" s="13">
        <v>23.986028780000002</v>
      </c>
      <c r="C3274" s="13">
        <v>90.216317860000004</v>
      </c>
      <c r="D3274" s="13" t="s">
        <v>2219</v>
      </c>
      <c r="E3274" s="13" t="s">
        <v>4927</v>
      </c>
      <c r="F3274" s="13" t="s">
        <v>7</v>
      </c>
      <c r="G3274" s="13" t="s">
        <v>4802</v>
      </c>
      <c r="H3274" s="13" t="s">
        <v>4816</v>
      </c>
      <c r="I3274" s="13">
        <f>(Brick_Kilns_EF!$B$13*Brick_Kilns_EF!$B$11*Brick_Kilns_EF!$B$12)</f>
        <v>8886.81</v>
      </c>
      <c r="J3274" s="13">
        <f>IF(D3274="ZZ",Brick_Kilns_EF!$E$5*(0.75),Brick_Kilns_EF!$E$5)</f>
        <v>7.2749999999999985E-3</v>
      </c>
      <c r="K3274" s="13">
        <f t="shared" si="205"/>
        <v>64.651542749999976</v>
      </c>
      <c r="L3274" s="13">
        <f>IF(D3274="ZZ",Brick_Kilns_EF!$E$2*(0.75),Brick_Kilns_EF!$E$2)</f>
        <v>5.0999999999999995E-3</v>
      </c>
      <c r="M3274" s="13">
        <f t="shared" si="204"/>
        <v>45.32273099999999</v>
      </c>
      <c r="N3274" s="13">
        <f>IF(D3274="ZZ",Brick_Kilns_EF!$E$3*(0.75),Brick_Kilns_EF!$E$3)</f>
        <v>3.4499999999999999E-3</v>
      </c>
      <c r="O3274" s="13">
        <f t="shared" si="206"/>
        <v>30.659494499999997</v>
      </c>
      <c r="P3274" s="13">
        <f>IF(D3274="ZZ",Brick_Kilns_EF!$E$4*(0.75),Brick_Kilns_EF!$E$4)</f>
        <v>3.5250000000000004E-3</v>
      </c>
      <c r="Q3274" s="13">
        <f t="shared" si="207"/>
        <v>31.326005250000001</v>
      </c>
    </row>
    <row r="3275" spans="1:17">
      <c r="A3275" s="13" t="s">
        <v>3286</v>
      </c>
      <c r="B3275" s="13">
        <v>23.925940860000001</v>
      </c>
      <c r="C3275" s="13">
        <v>90.163816780000005</v>
      </c>
      <c r="D3275" s="13" t="s">
        <v>2219</v>
      </c>
      <c r="E3275" s="13" t="s">
        <v>4927</v>
      </c>
      <c r="F3275" s="13" t="s">
        <v>7</v>
      </c>
      <c r="G3275" s="13" t="s">
        <v>4802</v>
      </c>
      <c r="H3275" s="13" t="s">
        <v>4816</v>
      </c>
      <c r="I3275" s="13">
        <f>(Brick_Kilns_EF!$B$13*Brick_Kilns_EF!$B$11*Brick_Kilns_EF!$B$12)</f>
        <v>8886.81</v>
      </c>
      <c r="J3275" s="13">
        <f>IF(D3275="ZZ",Brick_Kilns_EF!$E$5*(0.75),Brick_Kilns_EF!$E$5)</f>
        <v>7.2749999999999985E-3</v>
      </c>
      <c r="K3275" s="13">
        <f t="shared" si="205"/>
        <v>64.651542749999976</v>
      </c>
      <c r="L3275" s="13">
        <f>IF(D3275="ZZ",Brick_Kilns_EF!$E$2*(0.75),Brick_Kilns_EF!$E$2)</f>
        <v>5.0999999999999995E-3</v>
      </c>
      <c r="M3275" s="13">
        <f t="shared" si="204"/>
        <v>45.32273099999999</v>
      </c>
      <c r="N3275" s="13">
        <f>IF(D3275="ZZ",Brick_Kilns_EF!$E$3*(0.75),Brick_Kilns_EF!$E$3)</f>
        <v>3.4499999999999999E-3</v>
      </c>
      <c r="O3275" s="13">
        <f t="shared" si="206"/>
        <v>30.659494499999997</v>
      </c>
      <c r="P3275" s="13">
        <f>IF(D3275="ZZ",Brick_Kilns_EF!$E$4*(0.75),Brick_Kilns_EF!$E$4)</f>
        <v>3.5250000000000004E-3</v>
      </c>
      <c r="Q3275" s="13">
        <f t="shared" si="207"/>
        <v>31.326005250000001</v>
      </c>
    </row>
    <row r="3276" spans="1:17">
      <c r="A3276" s="13" t="s">
        <v>3287</v>
      </c>
      <c r="B3276" s="13">
        <v>23.928030280000002</v>
      </c>
      <c r="C3276" s="13">
        <v>90.161795780000006</v>
      </c>
      <c r="D3276" s="13" t="s">
        <v>2219</v>
      </c>
      <c r="E3276" s="13" t="s">
        <v>4927</v>
      </c>
      <c r="F3276" s="13" t="s">
        <v>7</v>
      </c>
      <c r="G3276" s="13" t="s">
        <v>4802</v>
      </c>
      <c r="H3276" s="13" t="s">
        <v>4816</v>
      </c>
      <c r="I3276" s="13">
        <f>(Brick_Kilns_EF!$B$13*Brick_Kilns_EF!$B$11*Brick_Kilns_EF!$B$12)</f>
        <v>8886.81</v>
      </c>
      <c r="J3276" s="13">
        <f>IF(D3276="ZZ",Brick_Kilns_EF!$E$5*(0.75),Brick_Kilns_EF!$E$5)</f>
        <v>7.2749999999999985E-3</v>
      </c>
      <c r="K3276" s="13">
        <f t="shared" si="205"/>
        <v>64.651542749999976</v>
      </c>
      <c r="L3276" s="13">
        <f>IF(D3276="ZZ",Brick_Kilns_EF!$E$2*(0.75),Brick_Kilns_EF!$E$2)</f>
        <v>5.0999999999999995E-3</v>
      </c>
      <c r="M3276" s="13">
        <f t="shared" si="204"/>
        <v>45.32273099999999</v>
      </c>
      <c r="N3276" s="13">
        <f>IF(D3276="ZZ",Brick_Kilns_EF!$E$3*(0.75),Brick_Kilns_EF!$E$3)</f>
        <v>3.4499999999999999E-3</v>
      </c>
      <c r="O3276" s="13">
        <f t="shared" si="206"/>
        <v>30.659494499999997</v>
      </c>
      <c r="P3276" s="13">
        <f>IF(D3276="ZZ",Brick_Kilns_EF!$E$4*(0.75),Brick_Kilns_EF!$E$4)</f>
        <v>3.5250000000000004E-3</v>
      </c>
      <c r="Q3276" s="13">
        <f t="shared" si="207"/>
        <v>31.326005250000001</v>
      </c>
    </row>
    <row r="3277" spans="1:17">
      <c r="A3277" s="13" t="s">
        <v>3288</v>
      </c>
      <c r="B3277" s="13">
        <v>23.802920990000001</v>
      </c>
      <c r="C3277" s="13">
        <v>90.078665119999997</v>
      </c>
      <c r="D3277" s="13" t="s">
        <v>2219</v>
      </c>
      <c r="E3277" s="13" t="s">
        <v>4927</v>
      </c>
      <c r="F3277" s="13" t="s">
        <v>7</v>
      </c>
      <c r="G3277" s="13" t="s">
        <v>4802</v>
      </c>
      <c r="H3277" s="13" t="s">
        <v>4816</v>
      </c>
      <c r="I3277" s="13">
        <f>(Brick_Kilns_EF!$B$13*Brick_Kilns_EF!$B$11*Brick_Kilns_EF!$B$12)</f>
        <v>8886.81</v>
      </c>
      <c r="J3277" s="13">
        <f>IF(D3277="ZZ",Brick_Kilns_EF!$E$5*(0.75),Brick_Kilns_EF!$E$5)</f>
        <v>7.2749999999999985E-3</v>
      </c>
      <c r="K3277" s="13">
        <f t="shared" si="205"/>
        <v>64.651542749999976</v>
      </c>
      <c r="L3277" s="13">
        <f>IF(D3277="ZZ",Brick_Kilns_EF!$E$2*(0.75),Brick_Kilns_EF!$E$2)</f>
        <v>5.0999999999999995E-3</v>
      </c>
      <c r="M3277" s="13">
        <f t="shared" si="204"/>
        <v>45.32273099999999</v>
      </c>
      <c r="N3277" s="13">
        <f>IF(D3277="ZZ",Brick_Kilns_EF!$E$3*(0.75),Brick_Kilns_EF!$E$3)</f>
        <v>3.4499999999999999E-3</v>
      </c>
      <c r="O3277" s="13">
        <f t="shared" si="206"/>
        <v>30.659494499999997</v>
      </c>
      <c r="P3277" s="13">
        <f>IF(D3277="ZZ",Brick_Kilns_EF!$E$4*(0.75),Brick_Kilns_EF!$E$4)</f>
        <v>3.5250000000000004E-3</v>
      </c>
      <c r="Q3277" s="13">
        <f t="shared" si="207"/>
        <v>31.326005250000001</v>
      </c>
    </row>
    <row r="3278" spans="1:17">
      <c r="A3278" s="13" t="s">
        <v>3289</v>
      </c>
      <c r="B3278" s="13">
        <v>23.634693540000001</v>
      </c>
      <c r="C3278" s="13">
        <v>89.816053350000004</v>
      </c>
      <c r="D3278" s="13" t="s">
        <v>2219</v>
      </c>
      <c r="E3278" s="13" t="s">
        <v>4927</v>
      </c>
      <c r="F3278" s="13" t="s">
        <v>7</v>
      </c>
      <c r="G3278" s="13" t="s">
        <v>4802</v>
      </c>
      <c r="H3278" s="13" t="s">
        <v>4816</v>
      </c>
      <c r="I3278" s="13">
        <f>(Brick_Kilns_EF!$B$13*Brick_Kilns_EF!$B$11*Brick_Kilns_EF!$B$12)</f>
        <v>8886.81</v>
      </c>
      <c r="J3278" s="13">
        <f>IF(D3278="ZZ",Brick_Kilns_EF!$E$5*(0.75),Brick_Kilns_EF!$E$5)</f>
        <v>7.2749999999999985E-3</v>
      </c>
      <c r="K3278" s="13">
        <f t="shared" si="205"/>
        <v>64.651542749999976</v>
      </c>
      <c r="L3278" s="13">
        <f>IF(D3278="ZZ",Brick_Kilns_EF!$E$2*(0.75),Brick_Kilns_EF!$E$2)</f>
        <v>5.0999999999999995E-3</v>
      </c>
      <c r="M3278" s="13">
        <f t="shared" si="204"/>
        <v>45.32273099999999</v>
      </c>
      <c r="N3278" s="13">
        <f>IF(D3278="ZZ",Brick_Kilns_EF!$E$3*(0.75),Brick_Kilns_EF!$E$3)</f>
        <v>3.4499999999999999E-3</v>
      </c>
      <c r="O3278" s="13">
        <f t="shared" si="206"/>
        <v>30.659494499999997</v>
      </c>
      <c r="P3278" s="13">
        <f>IF(D3278="ZZ",Brick_Kilns_EF!$E$4*(0.75),Brick_Kilns_EF!$E$4)</f>
        <v>3.5250000000000004E-3</v>
      </c>
      <c r="Q3278" s="13">
        <f t="shared" si="207"/>
        <v>31.326005250000001</v>
      </c>
    </row>
    <row r="3279" spans="1:17">
      <c r="A3279" s="13" t="s">
        <v>3290</v>
      </c>
      <c r="B3279" s="13">
        <v>23.932013059999999</v>
      </c>
      <c r="C3279" s="13">
        <v>90.094331440000005</v>
      </c>
      <c r="D3279" s="13" t="s">
        <v>2219</v>
      </c>
      <c r="E3279" s="13" t="s">
        <v>4927</v>
      </c>
      <c r="F3279" s="13" t="s">
        <v>7</v>
      </c>
      <c r="G3279" s="13" t="s">
        <v>4802</v>
      </c>
      <c r="H3279" s="13" t="s">
        <v>4816</v>
      </c>
      <c r="I3279" s="13">
        <f>(Brick_Kilns_EF!$B$13*Brick_Kilns_EF!$B$11*Brick_Kilns_EF!$B$12)</f>
        <v>8886.81</v>
      </c>
      <c r="J3279" s="13">
        <f>IF(D3279="ZZ",Brick_Kilns_EF!$E$5*(0.75),Brick_Kilns_EF!$E$5)</f>
        <v>7.2749999999999985E-3</v>
      </c>
      <c r="K3279" s="13">
        <f t="shared" si="205"/>
        <v>64.651542749999976</v>
      </c>
      <c r="L3279" s="13">
        <f>IF(D3279="ZZ",Brick_Kilns_EF!$E$2*(0.75),Brick_Kilns_EF!$E$2)</f>
        <v>5.0999999999999995E-3</v>
      </c>
      <c r="M3279" s="13">
        <f t="shared" si="204"/>
        <v>45.32273099999999</v>
      </c>
      <c r="N3279" s="13">
        <f>IF(D3279="ZZ",Brick_Kilns_EF!$E$3*(0.75),Brick_Kilns_EF!$E$3)</f>
        <v>3.4499999999999999E-3</v>
      </c>
      <c r="O3279" s="13">
        <f t="shared" si="206"/>
        <v>30.659494499999997</v>
      </c>
      <c r="P3279" s="13">
        <f>IF(D3279="ZZ",Brick_Kilns_EF!$E$4*(0.75),Brick_Kilns_EF!$E$4)</f>
        <v>3.5250000000000004E-3</v>
      </c>
      <c r="Q3279" s="13">
        <f t="shared" si="207"/>
        <v>31.326005250000001</v>
      </c>
    </row>
    <row r="3280" spans="1:17">
      <c r="A3280" s="13" t="s">
        <v>3291</v>
      </c>
      <c r="B3280" s="13">
        <v>23.943875269999999</v>
      </c>
      <c r="C3280" s="13">
        <v>90.241315510000007</v>
      </c>
      <c r="D3280" s="13" t="s">
        <v>2219</v>
      </c>
      <c r="E3280" s="13" t="s">
        <v>4927</v>
      </c>
      <c r="F3280" s="13" t="s">
        <v>7</v>
      </c>
      <c r="G3280" s="13" t="s">
        <v>4802</v>
      </c>
      <c r="H3280" s="13" t="s">
        <v>4816</v>
      </c>
      <c r="I3280" s="13">
        <f>(Brick_Kilns_EF!$B$13*Brick_Kilns_EF!$B$11*Brick_Kilns_EF!$B$12)</f>
        <v>8886.81</v>
      </c>
      <c r="J3280" s="13">
        <f>IF(D3280="ZZ",Brick_Kilns_EF!$E$5*(0.75),Brick_Kilns_EF!$E$5)</f>
        <v>7.2749999999999985E-3</v>
      </c>
      <c r="K3280" s="13">
        <f t="shared" si="205"/>
        <v>64.651542749999976</v>
      </c>
      <c r="L3280" s="13">
        <f>IF(D3280="ZZ",Brick_Kilns_EF!$E$2*(0.75),Brick_Kilns_EF!$E$2)</f>
        <v>5.0999999999999995E-3</v>
      </c>
      <c r="M3280" s="13">
        <f t="shared" si="204"/>
        <v>45.32273099999999</v>
      </c>
      <c r="N3280" s="13">
        <f>IF(D3280="ZZ",Brick_Kilns_EF!$E$3*(0.75),Brick_Kilns_EF!$E$3)</f>
        <v>3.4499999999999999E-3</v>
      </c>
      <c r="O3280" s="13">
        <f t="shared" si="206"/>
        <v>30.659494499999997</v>
      </c>
      <c r="P3280" s="13">
        <f>IF(D3280="ZZ",Brick_Kilns_EF!$E$4*(0.75),Brick_Kilns_EF!$E$4)</f>
        <v>3.5250000000000004E-3</v>
      </c>
      <c r="Q3280" s="13">
        <f t="shared" si="207"/>
        <v>31.326005250000001</v>
      </c>
    </row>
    <row r="3281" spans="1:17">
      <c r="A3281" s="13" t="s">
        <v>3292</v>
      </c>
      <c r="B3281" s="13">
        <v>23.629964019999999</v>
      </c>
      <c r="C3281" s="13">
        <v>89.850592809999995</v>
      </c>
      <c r="D3281" s="13" t="s">
        <v>2219</v>
      </c>
      <c r="E3281" s="13" t="s">
        <v>4927</v>
      </c>
      <c r="F3281" s="13" t="s">
        <v>7</v>
      </c>
      <c r="G3281" s="13" t="s">
        <v>4802</v>
      </c>
      <c r="H3281" s="13" t="s">
        <v>4816</v>
      </c>
      <c r="I3281" s="13">
        <f>(Brick_Kilns_EF!$B$13*Brick_Kilns_EF!$B$11*Brick_Kilns_EF!$B$12)</f>
        <v>8886.81</v>
      </c>
      <c r="J3281" s="13">
        <f>IF(D3281="ZZ",Brick_Kilns_EF!$E$5*(0.75),Brick_Kilns_EF!$E$5)</f>
        <v>7.2749999999999985E-3</v>
      </c>
      <c r="K3281" s="13">
        <f t="shared" si="205"/>
        <v>64.651542749999976</v>
      </c>
      <c r="L3281" s="13">
        <f>IF(D3281="ZZ",Brick_Kilns_EF!$E$2*(0.75),Brick_Kilns_EF!$E$2)</f>
        <v>5.0999999999999995E-3</v>
      </c>
      <c r="M3281" s="13">
        <f t="shared" si="204"/>
        <v>45.32273099999999</v>
      </c>
      <c r="N3281" s="13">
        <f>IF(D3281="ZZ",Brick_Kilns_EF!$E$3*(0.75),Brick_Kilns_EF!$E$3)</f>
        <v>3.4499999999999999E-3</v>
      </c>
      <c r="O3281" s="13">
        <f t="shared" si="206"/>
        <v>30.659494499999997</v>
      </c>
      <c r="P3281" s="13">
        <f>IF(D3281="ZZ",Brick_Kilns_EF!$E$4*(0.75),Brick_Kilns_EF!$E$4)</f>
        <v>3.5250000000000004E-3</v>
      </c>
      <c r="Q3281" s="13">
        <f t="shared" si="207"/>
        <v>31.326005250000001</v>
      </c>
    </row>
    <row r="3282" spans="1:17">
      <c r="A3282" s="13" t="s">
        <v>3293</v>
      </c>
      <c r="B3282" s="13">
        <v>23.629780910000001</v>
      </c>
      <c r="C3282" s="13">
        <v>89.851909680000006</v>
      </c>
      <c r="D3282" s="13" t="s">
        <v>2219</v>
      </c>
      <c r="E3282" s="13" t="s">
        <v>4927</v>
      </c>
      <c r="F3282" s="13" t="s">
        <v>7</v>
      </c>
      <c r="G3282" s="13" t="s">
        <v>4802</v>
      </c>
      <c r="H3282" s="13" t="s">
        <v>4816</v>
      </c>
      <c r="I3282" s="13">
        <f>(Brick_Kilns_EF!$B$13*Brick_Kilns_EF!$B$11*Brick_Kilns_EF!$B$12)</f>
        <v>8886.81</v>
      </c>
      <c r="J3282" s="13">
        <f>IF(D3282="ZZ",Brick_Kilns_EF!$E$5*(0.75),Brick_Kilns_EF!$E$5)</f>
        <v>7.2749999999999985E-3</v>
      </c>
      <c r="K3282" s="13">
        <f t="shared" si="205"/>
        <v>64.651542749999976</v>
      </c>
      <c r="L3282" s="13">
        <f>IF(D3282="ZZ",Brick_Kilns_EF!$E$2*(0.75),Brick_Kilns_EF!$E$2)</f>
        <v>5.0999999999999995E-3</v>
      </c>
      <c r="M3282" s="13">
        <f t="shared" si="204"/>
        <v>45.32273099999999</v>
      </c>
      <c r="N3282" s="13">
        <f>IF(D3282="ZZ",Brick_Kilns_EF!$E$3*(0.75),Brick_Kilns_EF!$E$3)</f>
        <v>3.4499999999999999E-3</v>
      </c>
      <c r="O3282" s="13">
        <f t="shared" si="206"/>
        <v>30.659494499999997</v>
      </c>
      <c r="P3282" s="13">
        <f>IF(D3282="ZZ",Brick_Kilns_EF!$E$4*(0.75),Brick_Kilns_EF!$E$4)</f>
        <v>3.5250000000000004E-3</v>
      </c>
      <c r="Q3282" s="13">
        <f t="shared" si="207"/>
        <v>31.326005250000001</v>
      </c>
    </row>
    <row r="3283" spans="1:17">
      <c r="A3283" s="13" t="s">
        <v>3294</v>
      </c>
      <c r="B3283" s="13">
        <v>23.62774314</v>
      </c>
      <c r="C3283" s="13">
        <v>89.851533430000003</v>
      </c>
      <c r="D3283" s="13" t="s">
        <v>2219</v>
      </c>
      <c r="E3283" s="13" t="s">
        <v>4927</v>
      </c>
      <c r="F3283" s="13" t="s">
        <v>7</v>
      </c>
      <c r="G3283" s="13" t="s">
        <v>4802</v>
      </c>
      <c r="H3283" s="13" t="s">
        <v>4816</v>
      </c>
      <c r="I3283" s="13">
        <f>(Brick_Kilns_EF!$B$13*Brick_Kilns_EF!$B$11*Brick_Kilns_EF!$B$12)</f>
        <v>8886.81</v>
      </c>
      <c r="J3283" s="13">
        <f>IF(D3283="ZZ",Brick_Kilns_EF!$E$5*(0.75),Brick_Kilns_EF!$E$5)</f>
        <v>7.2749999999999985E-3</v>
      </c>
      <c r="K3283" s="13">
        <f t="shared" si="205"/>
        <v>64.651542749999976</v>
      </c>
      <c r="L3283" s="13">
        <f>IF(D3283="ZZ",Brick_Kilns_EF!$E$2*(0.75),Brick_Kilns_EF!$E$2)</f>
        <v>5.0999999999999995E-3</v>
      </c>
      <c r="M3283" s="13">
        <f t="shared" si="204"/>
        <v>45.32273099999999</v>
      </c>
      <c r="N3283" s="13">
        <f>IF(D3283="ZZ",Brick_Kilns_EF!$E$3*(0.75),Brick_Kilns_EF!$E$3)</f>
        <v>3.4499999999999999E-3</v>
      </c>
      <c r="O3283" s="13">
        <f t="shared" si="206"/>
        <v>30.659494499999997</v>
      </c>
      <c r="P3283" s="13">
        <f>IF(D3283="ZZ",Brick_Kilns_EF!$E$4*(0.75),Brick_Kilns_EF!$E$4)</f>
        <v>3.5250000000000004E-3</v>
      </c>
      <c r="Q3283" s="13">
        <f t="shared" si="207"/>
        <v>31.326005250000001</v>
      </c>
    </row>
    <row r="3284" spans="1:17">
      <c r="A3284" s="13" t="s">
        <v>3295</v>
      </c>
      <c r="B3284" s="13">
        <v>23.626221860000001</v>
      </c>
      <c r="C3284" s="13">
        <v>89.854371439999994</v>
      </c>
      <c r="D3284" s="13" t="s">
        <v>2219</v>
      </c>
      <c r="E3284" s="13" t="s">
        <v>4927</v>
      </c>
      <c r="F3284" s="13" t="s">
        <v>7</v>
      </c>
      <c r="G3284" s="13" t="s">
        <v>4802</v>
      </c>
      <c r="H3284" s="13" t="s">
        <v>4816</v>
      </c>
      <c r="I3284" s="13">
        <f>(Brick_Kilns_EF!$B$13*Brick_Kilns_EF!$B$11*Brick_Kilns_EF!$B$12)</f>
        <v>8886.81</v>
      </c>
      <c r="J3284" s="13">
        <f>IF(D3284="ZZ",Brick_Kilns_EF!$E$5*(0.75),Brick_Kilns_EF!$E$5)</f>
        <v>7.2749999999999985E-3</v>
      </c>
      <c r="K3284" s="13">
        <f t="shared" si="205"/>
        <v>64.651542749999976</v>
      </c>
      <c r="L3284" s="13">
        <f>IF(D3284="ZZ",Brick_Kilns_EF!$E$2*(0.75),Brick_Kilns_EF!$E$2)</f>
        <v>5.0999999999999995E-3</v>
      </c>
      <c r="M3284" s="13">
        <f t="shared" si="204"/>
        <v>45.32273099999999</v>
      </c>
      <c r="N3284" s="13">
        <f>IF(D3284="ZZ",Brick_Kilns_EF!$E$3*(0.75),Brick_Kilns_EF!$E$3)</f>
        <v>3.4499999999999999E-3</v>
      </c>
      <c r="O3284" s="13">
        <f t="shared" si="206"/>
        <v>30.659494499999997</v>
      </c>
      <c r="P3284" s="13">
        <f>IF(D3284="ZZ",Brick_Kilns_EF!$E$4*(0.75),Brick_Kilns_EF!$E$4)</f>
        <v>3.5250000000000004E-3</v>
      </c>
      <c r="Q3284" s="13">
        <f t="shared" si="207"/>
        <v>31.326005250000001</v>
      </c>
    </row>
    <row r="3285" spans="1:17">
      <c r="A3285" s="13" t="s">
        <v>3296</v>
      </c>
      <c r="B3285" s="13">
        <v>24.141856449999999</v>
      </c>
      <c r="C3285" s="13">
        <v>90.075953709999993</v>
      </c>
      <c r="D3285" s="13" t="s">
        <v>2219</v>
      </c>
      <c r="E3285" s="13" t="s">
        <v>4927</v>
      </c>
      <c r="F3285" s="13" t="s">
        <v>7</v>
      </c>
      <c r="G3285" s="13" t="s">
        <v>4802</v>
      </c>
      <c r="H3285" s="13" t="s">
        <v>4816</v>
      </c>
      <c r="I3285" s="13">
        <f>(Brick_Kilns_EF!$B$13*Brick_Kilns_EF!$B$11*Brick_Kilns_EF!$B$12)</f>
        <v>8886.81</v>
      </c>
      <c r="J3285" s="13">
        <f>IF(D3285="ZZ",Brick_Kilns_EF!$E$5*(0.75),Brick_Kilns_EF!$E$5)</f>
        <v>7.2749999999999985E-3</v>
      </c>
      <c r="K3285" s="13">
        <f t="shared" si="205"/>
        <v>64.651542749999976</v>
      </c>
      <c r="L3285" s="13">
        <f>IF(D3285="ZZ",Brick_Kilns_EF!$E$2*(0.75),Brick_Kilns_EF!$E$2)</f>
        <v>5.0999999999999995E-3</v>
      </c>
      <c r="M3285" s="13">
        <f t="shared" si="204"/>
        <v>45.32273099999999</v>
      </c>
      <c r="N3285" s="13">
        <f>IF(D3285="ZZ",Brick_Kilns_EF!$E$3*(0.75),Brick_Kilns_EF!$E$3)</f>
        <v>3.4499999999999999E-3</v>
      </c>
      <c r="O3285" s="13">
        <f t="shared" si="206"/>
        <v>30.659494499999997</v>
      </c>
      <c r="P3285" s="13">
        <f>IF(D3285="ZZ",Brick_Kilns_EF!$E$4*(0.75),Brick_Kilns_EF!$E$4)</f>
        <v>3.5250000000000004E-3</v>
      </c>
      <c r="Q3285" s="13">
        <f t="shared" si="207"/>
        <v>31.326005250000001</v>
      </c>
    </row>
    <row r="3286" spans="1:17">
      <c r="A3286" s="13" t="s">
        <v>3297</v>
      </c>
      <c r="B3286" s="13">
        <v>24.474867740000001</v>
      </c>
      <c r="C3286" s="13">
        <v>89.937678059999996</v>
      </c>
      <c r="D3286" s="13" t="s">
        <v>2219</v>
      </c>
      <c r="E3286" s="13" t="s">
        <v>4927</v>
      </c>
      <c r="F3286" s="13" t="s">
        <v>7</v>
      </c>
      <c r="G3286" s="13" t="s">
        <v>4802</v>
      </c>
      <c r="H3286" s="13" t="s">
        <v>4816</v>
      </c>
      <c r="I3286" s="13">
        <f>(Brick_Kilns_EF!$B$13*Brick_Kilns_EF!$B$11*Brick_Kilns_EF!$B$12)</f>
        <v>8886.81</v>
      </c>
      <c r="J3286" s="13">
        <f>IF(D3286="ZZ",Brick_Kilns_EF!$E$5*(0.75),Brick_Kilns_EF!$E$5)</f>
        <v>7.2749999999999985E-3</v>
      </c>
      <c r="K3286" s="13">
        <f t="shared" si="205"/>
        <v>64.651542749999976</v>
      </c>
      <c r="L3286" s="13">
        <f>IF(D3286="ZZ",Brick_Kilns_EF!$E$2*(0.75),Brick_Kilns_EF!$E$2)</f>
        <v>5.0999999999999995E-3</v>
      </c>
      <c r="M3286" s="13">
        <f t="shared" si="204"/>
        <v>45.32273099999999</v>
      </c>
      <c r="N3286" s="13">
        <f>IF(D3286="ZZ",Brick_Kilns_EF!$E$3*(0.75),Brick_Kilns_EF!$E$3)</f>
        <v>3.4499999999999999E-3</v>
      </c>
      <c r="O3286" s="13">
        <f t="shared" si="206"/>
        <v>30.659494499999997</v>
      </c>
      <c r="P3286" s="13">
        <f>IF(D3286="ZZ",Brick_Kilns_EF!$E$4*(0.75),Brick_Kilns_EF!$E$4)</f>
        <v>3.5250000000000004E-3</v>
      </c>
      <c r="Q3286" s="13">
        <f t="shared" si="207"/>
        <v>31.326005250000001</v>
      </c>
    </row>
    <row r="3287" spans="1:17">
      <c r="A3287" s="13" t="s">
        <v>3298</v>
      </c>
      <c r="B3287" s="13">
        <v>24.476407810000001</v>
      </c>
      <c r="C3287" s="13">
        <v>89.937807050000004</v>
      </c>
      <c r="D3287" s="13" t="s">
        <v>2219</v>
      </c>
      <c r="E3287" s="13" t="s">
        <v>4927</v>
      </c>
      <c r="F3287" s="13" t="s">
        <v>7</v>
      </c>
      <c r="G3287" s="13" t="s">
        <v>4802</v>
      </c>
      <c r="H3287" s="13" t="s">
        <v>4816</v>
      </c>
      <c r="I3287" s="13">
        <f>(Brick_Kilns_EF!$B$13*Brick_Kilns_EF!$B$11*Brick_Kilns_EF!$B$12)</f>
        <v>8886.81</v>
      </c>
      <c r="J3287" s="13">
        <f>IF(D3287="ZZ",Brick_Kilns_EF!$E$5*(0.75),Brick_Kilns_EF!$E$5)</f>
        <v>7.2749999999999985E-3</v>
      </c>
      <c r="K3287" s="13">
        <f t="shared" si="205"/>
        <v>64.651542749999976</v>
      </c>
      <c r="L3287" s="13">
        <f>IF(D3287="ZZ",Brick_Kilns_EF!$E$2*(0.75),Brick_Kilns_EF!$E$2)</f>
        <v>5.0999999999999995E-3</v>
      </c>
      <c r="M3287" s="13">
        <f t="shared" si="204"/>
        <v>45.32273099999999</v>
      </c>
      <c r="N3287" s="13">
        <f>IF(D3287="ZZ",Brick_Kilns_EF!$E$3*(0.75),Brick_Kilns_EF!$E$3)</f>
        <v>3.4499999999999999E-3</v>
      </c>
      <c r="O3287" s="13">
        <f t="shared" si="206"/>
        <v>30.659494499999997</v>
      </c>
      <c r="P3287" s="13">
        <f>IF(D3287="ZZ",Brick_Kilns_EF!$E$4*(0.75),Brick_Kilns_EF!$E$4)</f>
        <v>3.5250000000000004E-3</v>
      </c>
      <c r="Q3287" s="13">
        <f t="shared" si="207"/>
        <v>31.326005250000001</v>
      </c>
    </row>
    <row r="3288" spans="1:17">
      <c r="A3288" s="13" t="s">
        <v>3299</v>
      </c>
      <c r="B3288" s="13">
        <v>23.768601350000001</v>
      </c>
      <c r="C3288" s="13">
        <v>90.069161800000003</v>
      </c>
      <c r="D3288" s="13" t="s">
        <v>2219</v>
      </c>
      <c r="E3288" s="13" t="s">
        <v>4927</v>
      </c>
      <c r="F3288" s="13" t="s">
        <v>7</v>
      </c>
      <c r="G3288" s="13" t="s">
        <v>4802</v>
      </c>
      <c r="H3288" s="13" t="s">
        <v>4816</v>
      </c>
      <c r="I3288" s="13">
        <f>(Brick_Kilns_EF!$B$13*Brick_Kilns_EF!$B$11*Brick_Kilns_EF!$B$12)</f>
        <v>8886.81</v>
      </c>
      <c r="J3288" s="13">
        <f>IF(D3288="ZZ",Brick_Kilns_EF!$E$5*(0.75),Brick_Kilns_EF!$E$5)</f>
        <v>7.2749999999999985E-3</v>
      </c>
      <c r="K3288" s="13">
        <f t="shared" si="205"/>
        <v>64.651542749999976</v>
      </c>
      <c r="L3288" s="13">
        <f>IF(D3288="ZZ",Brick_Kilns_EF!$E$2*(0.75),Brick_Kilns_EF!$E$2)</f>
        <v>5.0999999999999995E-3</v>
      </c>
      <c r="M3288" s="13">
        <f t="shared" si="204"/>
        <v>45.32273099999999</v>
      </c>
      <c r="N3288" s="13">
        <f>IF(D3288="ZZ",Brick_Kilns_EF!$E$3*(0.75),Brick_Kilns_EF!$E$3)</f>
        <v>3.4499999999999999E-3</v>
      </c>
      <c r="O3288" s="13">
        <f t="shared" si="206"/>
        <v>30.659494499999997</v>
      </c>
      <c r="P3288" s="13">
        <f>IF(D3288="ZZ",Brick_Kilns_EF!$E$4*(0.75),Brick_Kilns_EF!$E$4)</f>
        <v>3.5250000000000004E-3</v>
      </c>
      <c r="Q3288" s="13">
        <f t="shared" si="207"/>
        <v>31.326005250000001</v>
      </c>
    </row>
    <row r="3289" spans="1:17">
      <c r="A3289" s="13" t="s">
        <v>3300</v>
      </c>
      <c r="B3289" s="13">
        <v>23.99805963</v>
      </c>
      <c r="C3289" s="13">
        <v>89.290608129999995</v>
      </c>
      <c r="D3289" s="13" t="s">
        <v>2219</v>
      </c>
      <c r="E3289" s="13" t="s">
        <v>4927</v>
      </c>
      <c r="F3289" s="13" t="s">
        <v>42</v>
      </c>
      <c r="G3289" s="13" t="s">
        <v>4802</v>
      </c>
      <c r="H3289" s="13" t="s">
        <v>4816</v>
      </c>
      <c r="I3289" s="13">
        <f>(Brick_Kilns_EF!$B$13*Brick_Kilns_EF!$B$11*Brick_Kilns_EF!$B$12)</f>
        <v>8886.81</v>
      </c>
      <c r="J3289" s="13">
        <f>IF(D3289="ZZ",Brick_Kilns_EF!$E$5*(0.75),Brick_Kilns_EF!$E$5)</f>
        <v>7.2749999999999985E-3</v>
      </c>
      <c r="K3289" s="13">
        <f t="shared" si="205"/>
        <v>64.651542749999976</v>
      </c>
      <c r="L3289" s="13">
        <f>IF(D3289="ZZ",Brick_Kilns_EF!$E$2*(0.75),Brick_Kilns_EF!$E$2)</f>
        <v>5.0999999999999995E-3</v>
      </c>
      <c r="M3289" s="13">
        <f t="shared" si="204"/>
        <v>45.32273099999999</v>
      </c>
      <c r="N3289" s="13">
        <f>IF(D3289="ZZ",Brick_Kilns_EF!$E$3*(0.75),Brick_Kilns_EF!$E$3)</f>
        <v>3.4499999999999999E-3</v>
      </c>
      <c r="O3289" s="13">
        <f t="shared" si="206"/>
        <v>30.659494499999997</v>
      </c>
      <c r="P3289" s="13">
        <f>IF(D3289="ZZ",Brick_Kilns_EF!$E$4*(0.75),Brick_Kilns_EF!$E$4)</f>
        <v>3.5250000000000004E-3</v>
      </c>
      <c r="Q3289" s="13">
        <f t="shared" si="207"/>
        <v>31.326005250000001</v>
      </c>
    </row>
    <row r="3290" spans="1:17">
      <c r="A3290" s="13" t="s">
        <v>3301</v>
      </c>
      <c r="B3290" s="13">
        <v>23.918837669999998</v>
      </c>
      <c r="C3290" s="13">
        <v>90.156158180000006</v>
      </c>
      <c r="D3290" s="13" t="s">
        <v>2219</v>
      </c>
      <c r="E3290" s="13" t="s">
        <v>4927</v>
      </c>
      <c r="F3290" s="13" t="s">
        <v>7</v>
      </c>
      <c r="G3290" s="13" t="s">
        <v>4802</v>
      </c>
      <c r="H3290" s="13" t="s">
        <v>4816</v>
      </c>
      <c r="I3290" s="13">
        <f>(Brick_Kilns_EF!$B$13*Brick_Kilns_EF!$B$11*Brick_Kilns_EF!$B$12)</f>
        <v>8886.81</v>
      </c>
      <c r="J3290" s="13">
        <f>IF(D3290="ZZ",Brick_Kilns_EF!$E$5*(0.75),Brick_Kilns_EF!$E$5)</f>
        <v>7.2749999999999985E-3</v>
      </c>
      <c r="K3290" s="13">
        <f t="shared" si="205"/>
        <v>64.651542749999976</v>
      </c>
      <c r="L3290" s="13">
        <f>IF(D3290="ZZ",Brick_Kilns_EF!$E$2*(0.75),Brick_Kilns_EF!$E$2)</f>
        <v>5.0999999999999995E-3</v>
      </c>
      <c r="M3290" s="13">
        <f t="shared" si="204"/>
        <v>45.32273099999999</v>
      </c>
      <c r="N3290" s="13">
        <f>IF(D3290="ZZ",Brick_Kilns_EF!$E$3*(0.75),Brick_Kilns_EF!$E$3)</f>
        <v>3.4499999999999999E-3</v>
      </c>
      <c r="O3290" s="13">
        <f t="shared" si="206"/>
        <v>30.659494499999997</v>
      </c>
      <c r="P3290" s="13">
        <f>IF(D3290="ZZ",Brick_Kilns_EF!$E$4*(0.75),Brick_Kilns_EF!$E$4)</f>
        <v>3.5250000000000004E-3</v>
      </c>
      <c r="Q3290" s="13">
        <f t="shared" si="207"/>
        <v>31.326005250000001</v>
      </c>
    </row>
    <row r="3291" spans="1:17">
      <c r="A3291" s="13" t="s">
        <v>3302</v>
      </c>
      <c r="B3291" s="13">
        <v>23.782729880000002</v>
      </c>
      <c r="C3291" s="13">
        <v>90.308795939999996</v>
      </c>
      <c r="D3291" s="13" t="s">
        <v>2219</v>
      </c>
      <c r="E3291" s="13" t="s">
        <v>4927</v>
      </c>
      <c r="F3291" s="13" t="s">
        <v>7</v>
      </c>
      <c r="G3291" s="13" t="s">
        <v>4802</v>
      </c>
      <c r="H3291" s="13" t="s">
        <v>4816</v>
      </c>
      <c r="I3291" s="13">
        <f>(Brick_Kilns_EF!$B$13*Brick_Kilns_EF!$B$11*Brick_Kilns_EF!$B$12)</f>
        <v>8886.81</v>
      </c>
      <c r="J3291" s="13">
        <f>IF(D3291="ZZ",Brick_Kilns_EF!$E$5*(0.75),Brick_Kilns_EF!$E$5)</f>
        <v>7.2749999999999985E-3</v>
      </c>
      <c r="K3291" s="13">
        <f t="shared" si="205"/>
        <v>64.651542749999976</v>
      </c>
      <c r="L3291" s="13">
        <f>IF(D3291="ZZ",Brick_Kilns_EF!$E$2*(0.75),Brick_Kilns_EF!$E$2)</f>
        <v>5.0999999999999995E-3</v>
      </c>
      <c r="M3291" s="13">
        <f t="shared" si="204"/>
        <v>45.32273099999999</v>
      </c>
      <c r="N3291" s="13">
        <f>IF(D3291="ZZ",Brick_Kilns_EF!$E$3*(0.75),Brick_Kilns_EF!$E$3)</f>
        <v>3.4499999999999999E-3</v>
      </c>
      <c r="O3291" s="13">
        <f t="shared" si="206"/>
        <v>30.659494499999997</v>
      </c>
      <c r="P3291" s="13">
        <f>IF(D3291="ZZ",Brick_Kilns_EF!$E$4*(0.75),Brick_Kilns_EF!$E$4)</f>
        <v>3.5250000000000004E-3</v>
      </c>
      <c r="Q3291" s="13">
        <f t="shared" si="207"/>
        <v>31.326005250000001</v>
      </c>
    </row>
    <row r="3292" spans="1:17">
      <c r="A3292" s="13" t="s">
        <v>3303</v>
      </c>
      <c r="B3292" s="13">
        <v>24.106410709999999</v>
      </c>
      <c r="C3292" s="13">
        <v>90.150901680000004</v>
      </c>
      <c r="D3292" s="13" t="s">
        <v>2219</v>
      </c>
      <c r="E3292" s="13" t="s">
        <v>4927</v>
      </c>
      <c r="F3292" s="13" t="s">
        <v>7</v>
      </c>
      <c r="G3292" s="13" t="s">
        <v>4802</v>
      </c>
      <c r="H3292" s="13" t="s">
        <v>4816</v>
      </c>
      <c r="I3292" s="13">
        <f>(Brick_Kilns_EF!$B$13*Brick_Kilns_EF!$B$11*Brick_Kilns_EF!$B$12)</f>
        <v>8886.81</v>
      </c>
      <c r="J3292" s="13">
        <f>IF(D3292="ZZ",Brick_Kilns_EF!$E$5*(0.75),Brick_Kilns_EF!$E$5)</f>
        <v>7.2749999999999985E-3</v>
      </c>
      <c r="K3292" s="13">
        <f t="shared" si="205"/>
        <v>64.651542749999976</v>
      </c>
      <c r="L3292" s="13">
        <f>IF(D3292="ZZ",Brick_Kilns_EF!$E$2*(0.75),Brick_Kilns_EF!$E$2)</f>
        <v>5.0999999999999995E-3</v>
      </c>
      <c r="M3292" s="13">
        <f t="shared" si="204"/>
        <v>45.32273099999999</v>
      </c>
      <c r="N3292" s="13">
        <f>IF(D3292="ZZ",Brick_Kilns_EF!$E$3*(0.75),Brick_Kilns_EF!$E$3)</f>
        <v>3.4499999999999999E-3</v>
      </c>
      <c r="O3292" s="13">
        <f t="shared" si="206"/>
        <v>30.659494499999997</v>
      </c>
      <c r="P3292" s="13">
        <f>IF(D3292="ZZ",Brick_Kilns_EF!$E$4*(0.75),Brick_Kilns_EF!$E$4)</f>
        <v>3.5250000000000004E-3</v>
      </c>
      <c r="Q3292" s="13">
        <f t="shared" si="207"/>
        <v>31.326005250000001</v>
      </c>
    </row>
    <row r="3293" spans="1:17">
      <c r="A3293" s="13" t="s">
        <v>3304</v>
      </c>
      <c r="B3293" s="13">
        <v>24.105687629999998</v>
      </c>
      <c r="C3293" s="13">
        <v>90.152175560000003</v>
      </c>
      <c r="D3293" s="13" t="s">
        <v>2219</v>
      </c>
      <c r="E3293" s="13" t="s">
        <v>4927</v>
      </c>
      <c r="F3293" s="13" t="s">
        <v>7</v>
      </c>
      <c r="G3293" s="13" t="s">
        <v>4802</v>
      </c>
      <c r="H3293" s="13" t="s">
        <v>4816</v>
      </c>
      <c r="I3293" s="13">
        <f>(Brick_Kilns_EF!$B$13*Brick_Kilns_EF!$B$11*Brick_Kilns_EF!$B$12)</f>
        <v>8886.81</v>
      </c>
      <c r="J3293" s="13">
        <f>IF(D3293="ZZ",Brick_Kilns_EF!$E$5*(0.75),Brick_Kilns_EF!$E$5)</f>
        <v>7.2749999999999985E-3</v>
      </c>
      <c r="K3293" s="13">
        <f t="shared" si="205"/>
        <v>64.651542749999976</v>
      </c>
      <c r="L3293" s="13">
        <f>IF(D3293="ZZ",Brick_Kilns_EF!$E$2*(0.75),Brick_Kilns_EF!$E$2)</f>
        <v>5.0999999999999995E-3</v>
      </c>
      <c r="M3293" s="13">
        <f t="shared" si="204"/>
        <v>45.32273099999999</v>
      </c>
      <c r="N3293" s="13">
        <f>IF(D3293="ZZ",Brick_Kilns_EF!$E$3*(0.75),Brick_Kilns_EF!$E$3)</f>
        <v>3.4499999999999999E-3</v>
      </c>
      <c r="O3293" s="13">
        <f t="shared" si="206"/>
        <v>30.659494499999997</v>
      </c>
      <c r="P3293" s="13">
        <f>IF(D3293="ZZ",Brick_Kilns_EF!$E$4*(0.75),Brick_Kilns_EF!$E$4)</f>
        <v>3.5250000000000004E-3</v>
      </c>
      <c r="Q3293" s="13">
        <f t="shared" si="207"/>
        <v>31.326005250000001</v>
      </c>
    </row>
    <row r="3294" spans="1:17">
      <c r="A3294" s="13" t="s">
        <v>3305</v>
      </c>
      <c r="B3294" s="13">
        <v>23.41040022</v>
      </c>
      <c r="C3294" s="13">
        <v>89.120011270000006</v>
      </c>
      <c r="D3294" s="13" t="s">
        <v>2219</v>
      </c>
      <c r="E3294" s="13" t="s">
        <v>4927</v>
      </c>
      <c r="F3294" s="13" t="s">
        <v>9</v>
      </c>
      <c r="G3294" s="13" t="s">
        <v>4802</v>
      </c>
      <c r="H3294" s="13" t="s">
        <v>4816</v>
      </c>
      <c r="I3294" s="13">
        <f>(Brick_Kilns_EF!$B$13*Brick_Kilns_EF!$B$11*Brick_Kilns_EF!$B$12)</f>
        <v>8886.81</v>
      </c>
      <c r="J3294" s="13">
        <f>IF(D3294="ZZ",Brick_Kilns_EF!$E$5*(0.75),Brick_Kilns_EF!$E$5)</f>
        <v>7.2749999999999985E-3</v>
      </c>
      <c r="K3294" s="13">
        <f t="shared" si="205"/>
        <v>64.651542749999976</v>
      </c>
      <c r="L3294" s="13">
        <f>IF(D3294="ZZ",Brick_Kilns_EF!$E$2*(0.75),Brick_Kilns_EF!$E$2)</f>
        <v>5.0999999999999995E-3</v>
      </c>
      <c r="M3294" s="13">
        <f t="shared" si="204"/>
        <v>45.32273099999999</v>
      </c>
      <c r="N3294" s="13">
        <f>IF(D3294="ZZ",Brick_Kilns_EF!$E$3*(0.75),Brick_Kilns_EF!$E$3)</f>
        <v>3.4499999999999999E-3</v>
      </c>
      <c r="O3294" s="13">
        <f t="shared" si="206"/>
        <v>30.659494499999997</v>
      </c>
      <c r="P3294" s="13">
        <f>IF(D3294="ZZ",Brick_Kilns_EF!$E$4*(0.75),Brick_Kilns_EF!$E$4)</f>
        <v>3.5250000000000004E-3</v>
      </c>
      <c r="Q3294" s="13">
        <f t="shared" si="207"/>
        <v>31.326005250000001</v>
      </c>
    </row>
    <row r="3295" spans="1:17">
      <c r="A3295" s="13" t="s">
        <v>3306</v>
      </c>
      <c r="B3295" s="13">
        <v>24.44774108</v>
      </c>
      <c r="C3295" s="13">
        <v>89.609150760000006</v>
      </c>
      <c r="D3295" s="13" t="s">
        <v>2219</v>
      </c>
      <c r="E3295" s="13" t="s">
        <v>4927</v>
      </c>
      <c r="F3295" s="13" t="s">
        <v>42</v>
      </c>
      <c r="G3295" s="13" t="s">
        <v>4802</v>
      </c>
      <c r="H3295" s="13" t="s">
        <v>4816</v>
      </c>
      <c r="I3295" s="13">
        <f>(Brick_Kilns_EF!$B$13*Brick_Kilns_EF!$B$11*Brick_Kilns_EF!$B$12)</f>
        <v>8886.81</v>
      </c>
      <c r="J3295" s="13">
        <f>IF(D3295="ZZ",Brick_Kilns_EF!$E$5*(0.75),Brick_Kilns_EF!$E$5)</f>
        <v>7.2749999999999985E-3</v>
      </c>
      <c r="K3295" s="13">
        <f t="shared" si="205"/>
        <v>64.651542749999976</v>
      </c>
      <c r="L3295" s="13">
        <f>IF(D3295="ZZ",Brick_Kilns_EF!$E$2*(0.75),Brick_Kilns_EF!$E$2)</f>
        <v>5.0999999999999995E-3</v>
      </c>
      <c r="M3295" s="13">
        <f t="shared" si="204"/>
        <v>45.32273099999999</v>
      </c>
      <c r="N3295" s="13">
        <f>IF(D3295="ZZ",Brick_Kilns_EF!$E$3*(0.75),Brick_Kilns_EF!$E$3)</f>
        <v>3.4499999999999999E-3</v>
      </c>
      <c r="O3295" s="13">
        <f t="shared" si="206"/>
        <v>30.659494499999997</v>
      </c>
      <c r="P3295" s="13">
        <f>IF(D3295="ZZ",Brick_Kilns_EF!$E$4*(0.75),Brick_Kilns_EF!$E$4)</f>
        <v>3.5250000000000004E-3</v>
      </c>
      <c r="Q3295" s="13">
        <f t="shared" si="207"/>
        <v>31.326005250000001</v>
      </c>
    </row>
    <row r="3296" spans="1:17">
      <c r="A3296" s="13" t="s">
        <v>3307</v>
      </c>
      <c r="B3296" s="13">
        <v>25.06653485</v>
      </c>
      <c r="C3296" s="13">
        <v>89.374604070000004</v>
      </c>
      <c r="D3296" s="13" t="s">
        <v>2219</v>
      </c>
      <c r="E3296" s="13" t="s">
        <v>4927</v>
      </c>
      <c r="F3296" s="13" t="s">
        <v>171</v>
      </c>
      <c r="G3296" s="13" t="s">
        <v>4802</v>
      </c>
      <c r="H3296" s="13" t="s">
        <v>4816</v>
      </c>
      <c r="I3296" s="13">
        <f>(Brick_Kilns_EF!$B$13*Brick_Kilns_EF!$B$11*Brick_Kilns_EF!$B$12)</f>
        <v>8886.81</v>
      </c>
      <c r="J3296" s="13">
        <f>IF(D3296="ZZ",Brick_Kilns_EF!$E$5*(0.75),Brick_Kilns_EF!$E$5)</f>
        <v>7.2749999999999985E-3</v>
      </c>
      <c r="K3296" s="13">
        <f t="shared" si="205"/>
        <v>64.651542749999976</v>
      </c>
      <c r="L3296" s="13">
        <f>IF(D3296="ZZ",Brick_Kilns_EF!$E$2*(0.75),Brick_Kilns_EF!$E$2)</f>
        <v>5.0999999999999995E-3</v>
      </c>
      <c r="M3296" s="13">
        <f t="shared" si="204"/>
        <v>45.32273099999999</v>
      </c>
      <c r="N3296" s="13">
        <f>IF(D3296="ZZ",Brick_Kilns_EF!$E$3*(0.75),Brick_Kilns_EF!$E$3)</f>
        <v>3.4499999999999999E-3</v>
      </c>
      <c r="O3296" s="13">
        <f t="shared" si="206"/>
        <v>30.659494499999997</v>
      </c>
      <c r="P3296" s="13">
        <f>IF(D3296="ZZ",Brick_Kilns_EF!$E$4*(0.75),Brick_Kilns_EF!$E$4)</f>
        <v>3.5250000000000004E-3</v>
      </c>
      <c r="Q3296" s="13">
        <f t="shared" si="207"/>
        <v>31.326005250000001</v>
      </c>
    </row>
    <row r="3297" spans="1:17">
      <c r="A3297" s="13" t="s">
        <v>3308</v>
      </c>
      <c r="B3297" s="13">
        <v>25.609155779999998</v>
      </c>
      <c r="C3297" s="13">
        <v>88.834993890000007</v>
      </c>
      <c r="D3297" s="13" t="s">
        <v>2219</v>
      </c>
      <c r="E3297" s="13" t="s">
        <v>4927</v>
      </c>
      <c r="F3297" s="13" t="s">
        <v>171</v>
      </c>
      <c r="G3297" s="13" t="s">
        <v>4802</v>
      </c>
      <c r="H3297" s="13" t="s">
        <v>4816</v>
      </c>
      <c r="I3297" s="13">
        <f>(Brick_Kilns_EF!$B$13*Brick_Kilns_EF!$B$11*Brick_Kilns_EF!$B$12)</f>
        <v>8886.81</v>
      </c>
      <c r="J3297" s="13">
        <f>IF(D3297="ZZ",Brick_Kilns_EF!$E$5*(0.75),Brick_Kilns_EF!$E$5)</f>
        <v>7.2749999999999985E-3</v>
      </c>
      <c r="K3297" s="13">
        <f t="shared" si="205"/>
        <v>64.651542749999976</v>
      </c>
      <c r="L3297" s="13">
        <f>IF(D3297="ZZ",Brick_Kilns_EF!$E$2*(0.75),Brick_Kilns_EF!$E$2)</f>
        <v>5.0999999999999995E-3</v>
      </c>
      <c r="M3297" s="13">
        <f t="shared" si="204"/>
        <v>45.32273099999999</v>
      </c>
      <c r="N3297" s="13">
        <f>IF(D3297="ZZ",Brick_Kilns_EF!$E$3*(0.75),Brick_Kilns_EF!$E$3)</f>
        <v>3.4499999999999999E-3</v>
      </c>
      <c r="O3297" s="13">
        <f t="shared" si="206"/>
        <v>30.659494499999997</v>
      </c>
      <c r="P3297" s="13">
        <f>IF(D3297="ZZ",Brick_Kilns_EF!$E$4*(0.75),Brick_Kilns_EF!$E$4)</f>
        <v>3.5250000000000004E-3</v>
      </c>
      <c r="Q3297" s="13">
        <f t="shared" si="207"/>
        <v>31.326005250000001</v>
      </c>
    </row>
    <row r="3298" spans="1:17">
      <c r="A3298" s="13" t="s">
        <v>3309</v>
      </c>
      <c r="B3298" s="13">
        <v>24.158768349999999</v>
      </c>
      <c r="C3298" s="13">
        <v>89.581947189999994</v>
      </c>
      <c r="D3298" s="13" t="s">
        <v>2219</v>
      </c>
      <c r="E3298" s="13" t="s">
        <v>4927</v>
      </c>
      <c r="F3298" s="13" t="s">
        <v>42</v>
      </c>
      <c r="G3298" s="13" t="s">
        <v>4802</v>
      </c>
      <c r="H3298" s="13" t="s">
        <v>4816</v>
      </c>
      <c r="I3298" s="13">
        <f>(Brick_Kilns_EF!$B$13*Brick_Kilns_EF!$B$11*Brick_Kilns_EF!$B$12)</f>
        <v>8886.81</v>
      </c>
      <c r="J3298" s="13">
        <f>IF(D3298="ZZ",Brick_Kilns_EF!$E$5*(0.75),Brick_Kilns_EF!$E$5)</f>
        <v>7.2749999999999985E-3</v>
      </c>
      <c r="K3298" s="13">
        <f t="shared" si="205"/>
        <v>64.651542749999976</v>
      </c>
      <c r="L3298" s="13">
        <f>IF(D3298="ZZ",Brick_Kilns_EF!$E$2*(0.75),Brick_Kilns_EF!$E$2)</f>
        <v>5.0999999999999995E-3</v>
      </c>
      <c r="M3298" s="13">
        <f t="shared" si="204"/>
        <v>45.32273099999999</v>
      </c>
      <c r="N3298" s="13">
        <f>IF(D3298="ZZ",Brick_Kilns_EF!$E$3*(0.75),Brick_Kilns_EF!$E$3)</f>
        <v>3.4499999999999999E-3</v>
      </c>
      <c r="O3298" s="13">
        <f t="shared" si="206"/>
        <v>30.659494499999997</v>
      </c>
      <c r="P3298" s="13">
        <f>IF(D3298="ZZ",Brick_Kilns_EF!$E$4*(0.75),Brick_Kilns_EF!$E$4)</f>
        <v>3.5250000000000004E-3</v>
      </c>
      <c r="Q3298" s="13">
        <f t="shared" si="207"/>
        <v>31.326005250000001</v>
      </c>
    </row>
    <row r="3299" spans="1:17">
      <c r="A3299" s="13" t="s">
        <v>3310</v>
      </c>
      <c r="B3299" s="13">
        <v>23.799131970000001</v>
      </c>
      <c r="C3299" s="13">
        <v>88.688720810000007</v>
      </c>
      <c r="D3299" s="13" t="s">
        <v>2219</v>
      </c>
      <c r="E3299" s="13" t="s">
        <v>4927</v>
      </c>
      <c r="F3299" s="13" t="s">
        <v>9</v>
      </c>
      <c r="G3299" s="13" t="s">
        <v>4802</v>
      </c>
      <c r="H3299" s="13" t="s">
        <v>4816</v>
      </c>
      <c r="I3299" s="13">
        <f>(Brick_Kilns_EF!$B$13*Brick_Kilns_EF!$B$11*Brick_Kilns_EF!$B$12)</f>
        <v>8886.81</v>
      </c>
      <c r="J3299" s="13">
        <f>IF(D3299="ZZ",Brick_Kilns_EF!$E$5*(0.75),Brick_Kilns_EF!$E$5)</f>
        <v>7.2749999999999985E-3</v>
      </c>
      <c r="K3299" s="13">
        <f t="shared" si="205"/>
        <v>64.651542749999976</v>
      </c>
      <c r="L3299" s="13">
        <f>IF(D3299="ZZ",Brick_Kilns_EF!$E$2*(0.75),Brick_Kilns_EF!$E$2)</f>
        <v>5.0999999999999995E-3</v>
      </c>
      <c r="M3299" s="13">
        <f t="shared" si="204"/>
        <v>45.32273099999999</v>
      </c>
      <c r="N3299" s="13">
        <f>IF(D3299="ZZ",Brick_Kilns_EF!$E$3*(0.75),Brick_Kilns_EF!$E$3)</f>
        <v>3.4499999999999999E-3</v>
      </c>
      <c r="O3299" s="13">
        <f t="shared" si="206"/>
        <v>30.659494499999997</v>
      </c>
      <c r="P3299" s="13">
        <f>IF(D3299="ZZ",Brick_Kilns_EF!$E$4*(0.75),Brick_Kilns_EF!$E$4)</f>
        <v>3.5250000000000004E-3</v>
      </c>
      <c r="Q3299" s="13">
        <f t="shared" si="207"/>
        <v>31.326005250000001</v>
      </c>
    </row>
    <row r="3300" spans="1:17">
      <c r="A3300" s="13" t="s">
        <v>3311</v>
      </c>
      <c r="B3300" s="13">
        <v>24.562843000000001</v>
      </c>
      <c r="C3300" s="13">
        <v>90.069362889999994</v>
      </c>
      <c r="D3300" s="13" t="s">
        <v>2219</v>
      </c>
      <c r="E3300" s="13" t="s">
        <v>4927</v>
      </c>
      <c r="F3300" s="13" t="s">
        <v>7</v>
      </c>
      <c r="G3300" s="13" t="s">
        <v>4802</v>
      </c>
      <c r="H3300" s="13" t="s">
        <v>4816</v>
      </c>
      <c r="I3300" s="13">
        <f>(Brick_Kilns_EF!$B$13*Brick_Kilns_EF!$B$11*Brick_Kilns_EF!$B$12)</f>
        <v>8886.81</v>
      </c>
      <c r="J3300" s="13">
        <f>IF(D3300="ZZ",Brick_Kilns_EF!$E$5*(0.75),Brick_Kilns_EF!$E$5)</f>
        <v>7.2749999999999985E-3</v>
      </c>
      <c r="K3300" s="13">
        <f t="shared" si="205"/>
        <v>64.651542749999976</v>
      </c>
      <c r="L3300" s="13">
        <f>IF(D3300="ZZ",Brick_Kilns_EF!$E$2*(0.75),Brick_Kilns_EF!$E$2)</f>
        <v>5.0999999999999995E-3</v>
      </c>
      <c r="M3300" s="13">
        <f t="shared" si="204"/>
        <v>45.32273099999999</v>
      </c>
      <c r="N3300" s="13">
        <f>IF(D3300="ZZ",Brick_Kilns_EF!$E$3*(0.75),Brick_Kilns_EF!$E$3)</f>
        <v>3.4499999999999999E-3</v>
      </c>
      <c r="O3300" s="13">
        <f t="shared" si="206"/>
        <v>30.659494499999997</v>
      </c>
      <c r="P3300" s="13">
        <f>IF(D3300="ZZ",Brick_Kilns_EF!$E$4*(0.75),Brick_Kilns_EF!$E$4)</f>
        <v>3.5250000000000004E-3</v>
      </c>
      <c r="Q3300" s="13">
        <f t="shared" si="207"/>
        <v>31.326005250000001</v>
      </c>
    </row>
    <row r="3301" spans="1:17">
      <c r="A3301" s="13" t="s">
        <v>3312</v>
      </c>
      <c r="B3301" s="13">
        <v>24.476227300000001</v>
      </c>
      <c r="C3301" s="13">
        <v>89.440953759999999</v>
      </c>
      <c r="D3301" s="13" t="s">
        <v>2219</v>
      </c>
      <c r="E3301" s="13" t="s">
        <v>4927</v>
      </c>
      <c r="F3301" s="13" t="s">
        <v>42</v>
      </c>
      <c r="G3301" s="13" t="s">
        <v>4802</v>
      </c>
      <c r="H3301" s="13" t="s">
        <v>4816</v>
      </c>
      <c r="I3301" s="13">
        <f>(Brick_Kilns_EF!$B$13*Brick_Kilns_EF!$B$11*Brick_Kilns_EF!$B$12)</f>
        <v>8886.81</v>
      </c>
      <c r="J3301" s="13">
        <f>IF(D3301="ZZ",Brick_Kilns_EF!$E$5*(0.75),Brick_Kilns_EF!$E$5)</f>
        <v>7.2749999999999985E-3</v>
      </c>
      <c r="K3301" s="13">
        <f t="shared" si="205"/>
        <v>64.651542749999976</v>
      </c>
      <c r="L3301" s="13">
        <f>IF(D3301="ZZ",Brick_Kilns_EF!$E$2*(0.75),Brick_Kilns_EF!$E$2)</f>
        <v>5.0999999999999995E-3</v>
      </c>
      <c r="M3301" s="13">
        <f t="shared" si="204"/>
        <v>45.32273099999999</v>
      </c>
      <c r="N3301" s="13">
        <f>IF(D3301="ZZ",Brick_Kilns_EF!$E$3*(0.75),Brick_Kilns_EF!$E$3)</f>
        <v>3.4499999999999999E-3</v>
      </c>
      <c r="O3301" s="13">
        <f t="shared" si="206"/>
        <v>30.659494499999997</v>
      </c>
      <c r="P3301" s="13">
        <f>IF(D3301="ZZ",Brick_Kilns_EF!$E$4*(0.75),Brick_Kilns_EF!$E$4)</f>
        <v>3.5250000000000004E-3</v>
      </c>
      <c r="Q3301" s="13">
        <f t="shared" si="207"/>
        <v>31.326005250000001</v>
      </c>
    </row>
    <row r="3302" spans="1:17">
      <c r="A3302" s="13" t="s">
        <v>3313</v>
      </c>
      <c r="B3302" s="13">
        <v>23.446680489999999</v>
      </c>
      <c r="C3302" s="13">
        <v>89.094908180000004</v>
      </c>
      <c r="D3302" s="13" t="s">
        <v>2219</v>
      </c>
      <c r="E3302" s="13" t="s">
        <v>4927</v>
      </c>
      <c r="F3302" s="13" t="s">
        <v>9</v>
      </c>
      <c r="G3302" s="13" t="s">
        <v>4802</v>
      </c>
      <c r="H3302" s="13" t="s">
        <v>4816</v>
      </c>
      <c r="I3302" s="13">
        <f>(Brick_Kilns_EF!$B$13*Brick_Kilns_EF!$B$11*Brick_Kilns_EF!$B$12)</f>
        <v>8886.81</v>
      </c>
      <c r="J3302" s="13">
        <f>IF(D3302="ZZ",Brick_Kilns_EF!$E$5*(0.75),Brick_Kilns_EF!$E$5)</f>
        <v>7.2749999999999985E-3</v>
      </c>
      <c r="K3302" s="13">
        <f t="shared" si="205"/>
        <v>64.651542749999976</v>
      </c>
      <c r="L3302" s="13">
        <f>IF(D3302="ZZ",Brick_Kilns_EF!$E$2*(0.75),Brick_Kilns_EF!$E$2)</f>
        <v>5.0999999999999995E-3</v>
      </c>
      <c r="M3302" s="13">
        <f t="shared" si="204"/>
        <v>45.32273099999999</v>
      </c>
      <c r="N3302" s="13">
        <f>IF(D3302="ZZ",Brick_Kilns_EF!$E$3*(0.75),Brick_Kilns_EF!$E$3)</f>
        <v>3.4499999999999999E-3</v>
      </c>
      <c r="O3302" s="13">
        <f t="shared" si="206"/>
        <v>30.659494499999997</v>
      </c>
      <c r="P3302" s="13">
        <f>IF(D3302="ZZ",Brick_Kilns_EF!$E$4*(0.75),Brick_Kilns_EF!$E$4)</f>
        <v>3.5250000000000004E-3</v>
      </c>
      <c r="Q3302" s="13">
        <f t="shared" si="207"/>
        <v>31.326005250000001</v>
      </c>
    </row>
    <row r="3303" spans="1:17">
      <c r="A3303" s="13" t="s">
        <v>3314</v>
      </c>
      <c r="B3303" s="13">
        <v>25.307138550000001</v>
      </c>
      <c r="C3303" s="13">
        <v>89.589073859999999</v>
      </c>
      <c r="D3303" s="13" t="s">
        <v>2219</v>
      </c>
      <c r="E3303" s="13" t="s">
        <v>4927</v>
      </c>
      <c r="F3303" s="13" t="s">
        <v>171</v>
      </c>
      <c r="G3303" s="13" t="s">
        <v>4802</v>
      </c>
      <c r="H3303" s="13" t="s">
        <v>4816</v>
      </c>
      <c r="I3303" s="13">
        <f>(Brick_Kilns_EF!$B$13*Brick_Kilns_EF!$B$11*Brick_Kilns_EF!$B$12)</f>
        <v>8886.81</v>
      </c>
      <c r="J3303" s="13">
        <f>IF(D3303="ZZ",Brick_Kilns_EF!$E$5*(0.75),Brick_Kilns_EF!$E$5)</f>
        <v>7.2749999999999985E-3</v>
      </c>
      <c r="K3303" s="13">
        <f t="shared" si="205"/>
        <v>64.651542749999976</v>
      </c>
      <c r="L3303" s="13">
        <f>IF(D3303="ZZ",Brick_Kilns_EF!$E$2*(0.75),Brick_Kilns_EF!$E$2)</f>
        <v>5.0999999999999995E-3</v>
      </c>
      <c r="M3303" s="13">
        <f t="shared" si="204"/>
        <v>45.32273099999999</v>
      </c>
      <c r="N3303" s="13">
        <f>IF(D3303="ZZ",Brick_Kilns_EF!$E$3*(0.75),Brick_Kilns_EF!$E$3)</f>
        <v>3.4499999999999999E-3</v>
      </c>
      <c r="O3303" s="13">
        <f t="shared" si="206"/>
        <v>30.659494499999997</v>
      </c>
      <c r="P3303" s="13">
        <f>IF(D3303="ZZ",Brick_Kilns_EF!$E$4*(0.75),Brick_Kilns_EF!$E$4)</f>
        <v>3.5250000000000004E-3</v>
      </c>
      <c r="Q3303" s="13">
        <f t="shared" si="207"/>
        <v>31.326005250000001</v>
      </c>
    </row>
    <row r="3304" spans="1:17">
      <c r="A3304" s="13" t="s">
        <v>3315</v>
      </c>
      <c r="B3304" s="13">
        <v>23.860376330000001</v>
      </c>
      <c r="C3304" s="13">
        <v>90.20709746</v>
      </c>
      <c r="D3304" s="13" t="s">
        <v>2219</v>
      </c>
      <c r="E3304" s="13" t="s">
        <v>4927</v>
      </c>
      <c r="F3304" s="13" t="s">
        <v>7</v>
      </c>
      <c r="G3304" s="13" t="s">
        <v>4802</v>
      </c>
      <c r="H3304" s="13" t="s">
        <v>4816</v>
      </c>
      <c r="I3304" s="13">
        <f>(Brick_Kilns_EF!$B$13*Brick_Kilns_EF!$B$11*Brick_Kilns_EF!$B$12)</f>
        <v>8886.81</v>
      </c>
      <c r="J3304" s="13">
        <f>IF(D3304="ZZ",Brick_Kilns_EF!$E$5*(0.75),Brick_Kilns_EF!$E$5)</f>
        <v>7.2749999999999985E-3</v>
      </c>
      <c r="K3304" s="13">
        <f t="shared" si="205"/>
        <v>64.651542749999976</v>
      </c>
      <c r="L3304" s="13">
        <f>IF(D3304="ZZ",Brick_Kilns_EF!$E$2*(0.75),Brick_Kilns_EF!$E$2)</f>
        <v>5.0999999999999995E-3</v>
      </c>
      <c r="M3304" s="13">
        <f t="shared" si="204"/>
        <v>45.32273099999999</v>
      </c>
      <c r="N3304" s="13">
        <f>IF(D3304="ZZ",Brick_Kilns_EF!$E$3*(0.75),Brick_Kilns_EF!$E$3)</f>
        <v>3.4499999999999999E-3</v>
      </c>
      <c r="O3304" s="13">
        <f t="shared" si="206"/>
        <v>30.659494499999997</v>
      </c>
      <c r="P3304" s="13">
        <f>IF(D3304="ZZ",Brick_Kilns_EF!$E$4*(0.75),Brick_Kilns_EF!$E$4)</f>
        <v>3.5250000000000004E-3</v>
      </c>
      <c r="Q3304" s="13">
        <f t="shared" si="207"/>
        <v>31.326005250000001</v>
      </c>
    </row>
    <row r="3305" spans="1:17">
      <c r="A3305" s="13" t="s">
        <v>3316</v>
      </c>
      <c r="B3305" s="13">
        <v>23.444048890000001</v>
      </c>
      <c r="C3305" s="13">
        <v>89.134494140000001</v>
      </c>
      <c r="D3305" s="13" t="s">
        <v>2219</v>
      </c>
      <c r="E3305" s="13" t="s">
        <v>4927</v>
      </c>
      <c r="F3305" s="13" t="s">
        <v>9</v>
      </c>
      <c r="G3305" s="13" t="s">
        <v>4802</v>
      </c>
      <c r="H3305" s="13" t="s">
        <v>4816</v>
      </c>
      <c r="I3305" s="13">
        <f>(Brick_Kilns_EF!$B$13*Brick_Kilns_EF!$B$11*Brick_Kilns_EF!$B$12)</f>
        <v>8886.81</v>
      </c>
      <c r="J3305" s="13">
        <f>IF(D3305="ZZ",Brick_Kilns_EF!$E$5*(0.75),Brick_Kilns_EF!$E$5)</f>
        <v>7.2749999999999985E-3</v>
      </c>
      <c r="K3305" s="13">
        <f t="shared" si="205"/>
        <v>64.651542749999976</v>
      </c>
      <c r="L3305" s="13">
        <f>IF(D3305="ZZ",Brick_Kilns_EF!$E$2*(0.75),Brick_Kilns_EF!$E$2)</f>
        <v>5.0999999999999995E-3</v>
      </c>
      <c r="M3305" s="13">
        <f t="shared" si="204"/>
        <v>45.32273099999999</v>
      </c>
      <c r="N3305" s="13">
        <f>IF(D3305="ZZ",Brick_Kilns_EF!$E$3*(0.75),Brick_Kilns_EF!$E$3)</f>
        <v>3.4499999999999999E-3</v>
      </c>
      <c r="O3305" s="13">
        <f t="shared" si="206"/>
        <v>30.659494499999997</v>
      </c>
      <c r="P3305" s="13">
        <f>IF(D3305="ZZ",Brick_Kilns_EF!$E$4*(0.75),Brick_Kilns_EF!$E$4)</f>
        <v>3.5250000000000004E-3</v>
      </c>
      <c r="Q3305" s="13">
        <f t="shared" si="207"/>
        <v>31.326005250000001</v>
      </c>
    </row>
    <row r="3306" spans="1:17">
      <c r="A3306" s="13" t="s">
        <v>3317</v>
      </c>
      <c r="B3306" s="13">
        <v>23.44641064</v>
      </c>
      <c r="C3306" s="13">
        <v>89.137348270000004</v>
      </c>
      <c r="D3306" s="13" t="s">
        <v>2219</v>
      </c>
      <c r="E3306" s="13" t="s">
        <v>4927</v>
      </c>
      <c r="F3306" s="13" t="s">
        <v>9</v>
      </c>
      <c r="G3306" s="13" t="s">
        <v>4802</v>
      </c>
      <c r="H3306" s="13" t="s">
        <v>4816</v>
      </c>
      <c r="I3306" s="13">
        <f>(Brick_Kilns_EF!$B$13*Brick_Kilns_EF!$B$11*Brick_Kilns_EF!$B$12)</f>
        <v>8886.81</v>
      </c>
      <c r="J3306" s="13">
        <f>IF(D3306="ZZ",Brick_Kilns_EF!$E$5*(0.75),Brick_Kilns_EF!$E$5)</f>
        <v>7.2749999999999985E-3</v>
      </c>
      <c r="K3306" s="13">
        <f t="shared" si="205"/>
        <v>64.651542749999976</v>
      </c>
      <c r="L3306" s="13">
        <f>IF(D3306="ZZ",Brick_Kilns_EF!$E$2*(0.75),Brick_Kilns_EF!$E$2)</f>
        <v>5.0999999999999995E-3</v>
      </c>
      <c r="M3306" s="13">
        <f t="shared" si="204"/>
        <v>45.32273099999999</v>
      </c>
      <c r="N3306" s="13">
        <f>IF(D3306="ZZ",Brick_Kilns_EF!$E$3*(0.75),Brick_Kilns_EF!$E$3)</f>
        <v>3.4499999999999999E-3</v>
      </c>
      <c r="O3306" s="13">
        <f t="shared" si="206"/>
        <v>30.659494499999997</v>
      </c>
      <c r="P3306" s="13">
        <f>IF(D3306="ZZ",Brick_Kilns_EF!$E$4*(0.75),Brick_Kilns_EF!$E$4)</f>
        <v>3.5250000000000004E-3</v>
      </c>
      <c r="Q3306" s="13">
        <f t="shared" si="207"/>
        <v>31.326005250000001</v>
      </c>
    </row>
    <row r="3307" spans="1:17">
      <c r="A3307" s="13" t="s">
        <v>3318</v>
      </c>
      <c r="B3307" s="13">
        <v>23.908520360000001</v>
      </c>
      <c r="C3307" s="13">
        <v>90.128063179999998</v>
      </c>
      <c r="D3307" s="13" t="s">
        <v>2219</v>
      </c>
      <c r="E3307" s="13" t="s">
        <v>4927</v>
      </c>
      <c r="F3307" s="13" t="s">
        <v>7</v>
      </c>
      <c r="G3307" s="13" t="s">
        <v>4802</v>
      </c>
      <c r="H3307" s="13" t="s">
        <v>4816</v>
      </c>
      <c r="I3307" s="13">
        <f>(Brick_Kilns_EF!$B$13*Brick_Kilns_EF!$B$11*Brick_Kilns_EF!$B$12)</f>
        <v>8886.81</v>
      </c>
      <c r="J3307" s="13">
        <f>IF(D3307="ZZ",Brick_Kilns_EF!$E$5*(0.75),Brick_Kilns_EF!$E$5)</f>
        <v>7.2749999999999985E-3</v>
      </c>
      <c r="K3307" s="13">
        <f t="shared" si="205"/>
        <v>64.651542749999976</v>
      </c>
      <c r="L3307" s="13">
        <f>IF(D3307="ZZ",Brick_Kilns_EF!$E$2*(0.75),Brick_Kilns_EF!$E$2)</f>
        <v>5.0999999999999995E-3</v>
      </c>
      <c r="M3307" s="13">
        <f t="shared" si="204"/>
        <v>45.32273099999999</v>
      </c>
      <c r="N3307" s="13">
        <f>IF(D3307="ZZ",Brick_Kilns_EF!$E$3*(0.75),Brick_Kilns_EF!$E$3)</f>
        <v>3.4499999999999999E-3</v>
      </c>
      <c r="O3307" s="13">
        <f t="shared" si="206"/>
        <v>30.659494499999997</v>
      </c>
      <c r="P3307" s="13">
        <f>IF(D3307="ZZ",Brick_Kilns_EF!$E$4*(0.75),Brick_Kilns_EF!$E$4)</f>
        <v>3.5250000000000004E-3</v>
      </c>
      <c r="Q3307" s="13">
        <f t="shared" si="207"/>
        <v>31.326005250000001</v>
      </c>
    </row>
    <row r="3308" spans="1:17">
      <c r="A3308" s="13" t="s">
        <v>3319</v>
      </c>
      <c r="B3308" s="13">
        <v>23.98418504</v>
      </c>
      <c r="C3308" s="13">
        <v>89.155235140000002</v>
      </c>
      <c r="D3308" s="13" t="s">
        <v>2219</v>
      </c>
      <c r="E3308" s="13" t="s">
        <v>4927</v>
      </c>
      <c r="F3308" s="13" t="s">
        <v>42</v>
      </c>
      <c r="G3308" s="13" t="s">
        <v>4802</v>
      </c>
      <c r="H3308" s="13" t="s">
        <v>4816</v>
      </c>
      <c r="I3308" s="13">
        <f>(Brick_Kilns_EF!$B$13*Brick_Kilns_EF!$B$11*Brick_Kilns_EF!$B$12)</f>
        <v>8886.81</v>
      </c>
      <c r="J3308" s="13">
        <f>IF(D3308="ZZ",Brick_Kilns_EF!$E$5*(0.75),Brick_Kilns_EF!$E$5)</f>
        <v>7.2749999999999985E-3</v>
      </c>
      <c r="K3308" s="13">
        <f t="shared" si="205"/>
        <v>64.651542749999976</v>
      </c>
      <c r="L3308" s="13">
        <f>IF(D3308="ZZ",Brick_Kilns_EF!$E$2*(0.75),Brick_Kilns_EF!$E$2)</f>
        <v>5.0999999999999995E-3</v>
      </c>
      <c r="M3308" s="13">
        <f t="shared" si="204"/>
        <v>45.32273099999999</v>
      </c>
      <c r="N3308" s="13">
        <f>IF(D3308="ZZ",Brick_Kilns_EF!$E$3*(0.75),Brick_Kilns_EF!$E$3)</f>
        <v>3.4499999999999999E-3</v>
      </c>
      <c r="O3308" s="13">
        <f t="shared" si="206"/>
        <v>30.659494499999997</v>
      </c>
      <c r="P3308" s="13">
        <f>IF(D3308="ZZ",Brick_Kilns_EF!$E$4*(0.75),Brick_Kilns_EF!$E$4)</f>
        <v>3.5250000000000004E-3</v>
      </c>
      <c r="Q3308" s="13">
        <f t="shared" si="207"/>
        <v>31.326005250000001</v>
      </c>
    </row>
    <row r="3309" spans="1:17">
      <c r="A3309" s="13" t="s">
        <v>3320</v>
      </c>
      <c r="B3309" s="13">
        <v>23.398826830000001</v>
      </c>
      <c r="C3309" s="13">
        <v>88.951430200000004</v>
      </c>
      <c r="D3309" s="13" t="s">
        <v>2219</v>
      </c>
      <c r="E3309" s="13" t="s">
        <v>4927</v>
      </c>
      <c r="F3309" s="13" t="s">
        <v>9</v>
      </c>
      <c r="G3309" s="13" t="s">
        <v>4802</v>
      </c>
      <c r="H3309" s="13" t="s">
        <v>4816</v>
      </c>
      <c r="I3309" s="13">
        <f>(Brick_Kilns_EF!$B$13*Brick_Kilns_EF!$B$11*Brick_Kilns_EF!$B$12)</f>
        <v>8886.81</v>
      </c>
      <c r="J3309" s="13">
        <f>IF(D3309="ZZ",Brick_Kilns_EF!$E$5*(0.75),Brick_Kilns_EF!$E$5)</f>
        <v>7.2749999999999985E-3</v>
      </c>
      <c r="K3309" s="13">
        <f t="shared" si="205"/>
        <v>64.651542749999976</v>
      </c>
      <c r="L3309" s="13">
        <f>IF(D3309="ZZ",Brick_Kilns_EF!$E$2*(0.75),Brick_Kilns_EF!$E$2)</f>
        <v>5.0999999999999995E-3</v>
      </c>
      <c r="M3309" s="13">
        <f t="shared" si="204"/>
        <v>45.32273099999999</v>
      </c>
      <c r="N3309" s="13">
        <f>IF(D3309="ZZ",Brick_Kilns_EF!$E$3*(0.75),Brick_Kilns_EF!$E$3)</f>
        <v>3.4499999999999999E-3</v>
      </c>
      <c r="O3309" s="13">
        <f t="shared" si="206"/>
        <v>30.659494499999997</v>
      </c>
      <c r="P3309" s="13">
        <f>IF(D3309="ZZ",Brick_Kilns_EF!$E$4*(0.75),Brick_Kilns_EF!$E$4)</f>
        <v>3.5250000000000004E-3</v>
      </c>
      <c r="Q3309" s="13">
        <f t="shared" si="207"/>
        <v>31.326005250000001</v>
      </c>
    </row>
    <row r="3310" spans="1:17">
      <c r="A3310" s="13" t="s">
        <v>3321</v>
      </c>
      <c r="B3310" s="13">
        <v>24.39751073</v>
      </c>
      <c r="C3310" s="13">
        <v>88.952710069999995</v>
      </c>
      <c r="D3310" s="13" t="s">
        <v>2219</v>
      </c>
      <c r="E3310" s="13" t="s">
        <v>4927</v>
      </c>
      <c r="F3310" s="13" t="s">
        <v>42</v>
      </c>
      <c r="G3310" s="13" t="s">
        <v>4802</v>
      </c>
      <c r="H3310" s="13" t="s">
        <v>4816</v>
      </c>
      <c r="I3310" s="13">
        <f>(Brick_Kilns_EF!$B$13*Brick_Kilns_EF!$B$11*Brick_Kilns_EF!$B$12)</f>
        <v>8886.81</v>
      </c>
      <c r="J3310" s="13">
        <f>IF(D3310="ZZ",Brick_Kilns_EF!$E$5*(0.75),Brick_Kilns_EF!$E$5)</f>
        <v>7.2749999999999985E-3</v>
      </c>
      <c r="K3310" s="13">
        <f t="shared" si="205"/>
        <v>64.651542749999976</v>
      </c>
      <c r="L3310" s="13">
        <f>IF(D3310="ZZ",Brick_Kilns_EF!$E$2*(0.75),Brick_Kilns_EF!$E$2)</f>
        <v>5.0999999999999995E-3</v>
      </c>
      <c r="M3310" s="13">
        <f t="shared" si="204"/>
        <v>45.32273099999999</v>
      </c>
      <c r="N3310" s="13">
        <f>IF(D3310="ZZ",Brick_Kilns_EF!$E$3*(0.75),Brick_Kilns_EF!$E$3)</f>
        <v>3.4499999999999999E-3</v>
      </c>
      <c r="O3310" s="13">
        <f t="shared" si="206"/>
        <v>30.659494499999997</v>
      </c>
      <c r="P3310" s="13">
        <f>IF(D3310="ZZ",Brick_Kilns_EF!$E$4*(0.75),Brick_Kilns_EF!$E$4)</f>
        <v>3.5250000000000004E-3</v>
      </c>
      <c r="Q3310" s="13">
        <f t="shared" si="207"/>
        <v>31.326005250000001</v>
      </c>
    </row>
    <row r="3311" spans="1:17">
      <c r="A3311" s="13" t="s">
        <v>3322</v>
      </c>
      <c r="B3311" s="13">
        <v>24.46913739</v>
      </c>
      <c r="C3311" s="13">
        <v>89.993060679999999</v>
      </c>
      <c r="D3311" s="13" t="s">
        <v>2219</v>
      </c>
      <c r="E3311" s="13" t="s">
        <v>4927</v>
      </c>
      <c r="F3311" s="13" t="s">
        <v>7</v>
      </c>
      <c r="G3311" s="13" t="s">
        <v>4802</v>
      </c>
      <c r="H3311" s="13" t="s">
        <v>4816</v>
      </c>
      <c r="I3311" s="13">
        <f>(Brick_Kilns_EF!$B$13*Brick_Kilns_EF!$B$11*Brick_Kilns_EF!$B$12)</f>
        <v>8886.81</v>
      </c>
      <c r="J3311" s="13">
        <f>IF(D3311="ZZ",Brick_Kilns_EF!$E$5*(0.75),Brick_Kilns_EF!$E$5)</f>
        <v>7.2749999999999985E-3</v>
      </c>
      <c r="K3311" s="13">
        <f t="shared" si="205"/>
        <v>64.651542749999976</v>
      </c>
      <c r="L3311" s="13">
        <f>IF(D3311="ZZ",Brick_Kilns_EF!$E$2*(0.75),Brick_Kilns_EF!$E$2)</f>
        <v>5.0999999999999995E-3</v>
      </c>
      <c r="M3311" s="13">
        <f t="shared" si="204"/>
        <v>45.32273099999999</v>
      </c>
      <c r="N3311" s="13">
        <f>IF(D3311="ZZ",Brick_Kilns_EF!$E$3*(0.75),Brick_Kilns_EF!$E$3)</f>
        <v>3.4499999999999999E-3</v>
      </c>
      <c r="O3311" s="13">
        <f t="shared" si="206"/>
        <v>30.659494499999997</v>
      </c>
      <c r="P3311" s="13">
        <f>IF(D3311="ZZ",Brick_Kilns_EF!$E$4*(0.75),Brick_Kilns_EF!$E$4)</f>
        <v>3.5250000000000004E-3</v>
      </c>
      <c r="Q3311" s="13">
        <f t="shared" si="207"/>
        <v>31.326005250000001</v>
      </c>
    </row>
    <row r="3312" spans="1:17">
      <c r="A3312" s="13" t="s">
        <v>3323</v>
      </c>
      <c r="B3312" s="13">
        <v>23.51113183</v>
      </c>
      <c r="C3312" s="13">
        <v>89.205978259999995</v>
      </c>
      <c r="D3312" s="13" t="s">
        <v>2219</v>
      </c>
      <c r="E3312" s="13" t="s">
        <v>4927</v>
      </c>
      <c r="F3312" s="13" t="s">
        <v>9</v>
      </c>
      <c r="G3312" s="13" t="s">
        <v>4802</v>
      </c>
      <c r="H3312" s="13" t="s">
        <v>4816</v>
      </c>
      <c r="I3312" s="13">
        <f>(Brick_Kilns_EF!$B$13*Brick_Kilns_EF!$B$11*Brick_Kilns_EF!$B$12)</f>
        <v>8886.81</v>
      </c>
      <c r="J3312" s="13">
        <f>IF(D3312="ZZ",Brick_Kilns_EF!$E$5*(0.75),Brick_Kilns_EF!$E$5)</f>
        <v>7.2749999999999985E-3</v>
      </c>
      <c r="K3312" s="13">
        <f t="shared" si="205"/>
        <v>64.651542749999976</v>
      </c>
      <c r="L3312" s="13">
        <f>IF(D3312="ZZ",Brick_Kilns_EF!$E$2*(0.75),Brick_Kilns_EF!$E$2)</f>
        <v>5.0999999999999995E-3</v>
      </c>
      <c r="M3312" s="13">
        <f t="shared" si="204"/>
        <v>45.32273099999999</v>
      </c>
      <c r="N3312" s="13">
        <f>IF(D3312="ZZ",Brick_Kilns_EF!$E$3*(0.75),Brick_Kilns_EF!$E$3)</f>
        <v>3.4499999999999999E-3</v>
      </c>
      <c r="O3312" s="13">
        <f t="shared" si="206"/>
        <v>30.659494499999997</v>
      </c>
      <c r="P3312" s="13">
        <f>IF(D3312="ZZ",Brick_Kilns_EF!$E$4*(0.75),Brick_Kilns_EF!$E$4)</f>
        <v>3.5250000000000004E-3</v>
      </c>
      <c r="Q3312" s="13">
        <f t="shared" si="207"/>
        <v>31.326005250000001</v>
      </c>
    </row>
    <row r="3313" spans="1:17">
      <c r="A3313" s="13" t="s">
        <v>3324</v>
      </c>
      <c r="B3313" s="13">
        <v>23.717803320000002</v>
      </c>
      <c r="C3313" s="13">
        <v>88.629866680000006</v>
      </c>
      <c r="D3313" s="13" t="s">
        <v>2219</v>
      </c>
      <c r="E3313" s="13" t="s">
        <v>4927</v>
      </c>
      <c r="F3313" s="13" t="s">
        <v>9</v>
      </c>
      <c r="G3313" s="13" t="s">
        <v>4802</v>
      </c>
      <c r="H3313" s="13" t="s">
        <v>4816</v>
      </c>
      <c r="I3313" s="13">
        <f>(Brick_Kilns_EF!$B$13*Brick_Kilns_EF!$B$11*Brick_Kilns_EF!$B$12)</f>
        <v>8886.81</v>
      </c>
      <c r="J3313" s="13">
        <f>IF(D3313="ZZ",Brick_Kilns_EF!$E$5*(0.75),Brick_Kilns_EF!$E$5)</f>
        <v>7.2749999999999985E-3</v>
      </c>
      <c r="K3313" s="13">
        <f t="shared" si="205"/>
        <v>64.651542749999976</v>
      </c>
      <c r="L3313" s="13">
        <f>IF(D3313="ZZ",Brick_Kilns_EF!$E$2*(0.75),Brick_Kilns_EF!$E$2)</f>
        <v>5.0999999999999995E-3</v>
      </c>
      <c r="M3313" s="13">
        <f t="shared" si="204"/>
        <v>45.32273099999999</v>
      </c>
      <c r="N3313" s="13">
        <f>IF(D3313="ZZ",Brick_Kilns_EF!$E$3*(0.75),Brick_Kilns_EF!$E$3)</f>
        <v>3.4499999999999999E-3</v>
      </c>
      <c r="O3313" s="13">
        <f t="shared" si="206"/>
        <v>30.659494499999997</v>
      </c>
      <c r="P3313" s="13">
        <f>IF(D3313="ZZ",Brick_Kilns_EF!$E$4*(0.75),Brick_Kilns_EF!$E$4)</f>
        <v>3.5250000000000004E-3</v>
      </c>
      <c r="Q3313" s="13">
        <f t="shared" si="207"/>
        <v>31.326005250000001</v>
      </c>
    </row>
    <row r="3314" spans="1:17">
      <c r="A3314" s="13" t="s">
        <v>3325</v>
      </c>
      <c r="B3314" s="13">
        <v>23.90367672</v>
      </c>
      <c r="C3314" s="13">
        <v>90.114280059999999</v>
      </c>
      <c r="D3314" s="13" t="s">
        <v>2219</v>
      </c>
      <c r="E3314" s="13" t="s">
        <v>4927</v>
      </c>
      <c r="F3314" s="13" t="s">
        <v>7</v>
      </c>
      <c r="G3314" s="13" t="s">
        <v>4802</v>
      </c>
      <c r="H3314" s="13" t="s">
        <v>4816</v>
      </c>
      <c r="I3314" s="13">
        <f>(Brick_Kilns_EF!$B$13*Brick_Kilns_EF!$B$11*Brick_Kilns_EF!$B$12)</f>
        <v>8886.81</v>
      </c>
      <c r="J3314" s="13">
        <f>IF(D3314="ZZ",Brick_Kilns_EF!$E$5*(0.75),Brick_Kilns_EF!$E$5)</f>
        <v>7.2749999999999985E-3</v>
      </c>
      <c r="K3314" s="13">
        <f t="shared" si="205"/>
        <v>64.651542749999976</v>
      </c>
      <c r="L3314" s="13">
        <f>IF(D3314="ZZ",Brick_Kilns_EF!$E$2*(0.75),Brick_Kilns_EF!$E$2)</f>
        <v>5.0999999999999995E-3</v>
      </c>
      <c r="M3314" s="13">
        <f t="shared" si="204"/>
        <v>45.32273099999999</v>
      </c>
      <c r="N3314" s="13">
        <f>IF(D3314="ZZ",Brick_Kilns_EF!$E$3*(0.75),Brick_Kilns_EF!$E$3)</f>
        <v>3.4499999999999999E-3</v>
      </c>
      <c r="O3314" s="13">
        <f t="shared" si="206"/>
        <v>30.659494499999997</v>
      </c>
      <c r="P3314" s="13">
        <f>IF(D3314="ZZ",Brick_Kilns_EF!$E$4*(0.75),Brick_Kilns_EF!$E$4)</f>
        <v>3.5250000000000004E-3</v>
      </c>
      <c r="Q3314" s="13">
        <f t="shared" si="207"/>
        <v>31.326005250000001</v>
      </c>
    </row>
    <row r="3315" spans="1:17">
      <c r="A3315" s="13" t="s">
        <v>3326</v>
      </c>
      <c r="B3315" s="13">
        <v>25.624732089999998</v>
      </c>
      <c r="C3315" s="13">
        <v>89.127365949999998</v>
      </c>
      <c r="D3315" s="13" t="s">
        <v>2219</v>
      </c>
      <c r="E3315" s="13" t="s">
        <v>4927</v>
      </c>
      <c r="F3315" s="13" t="s">
        <v>171</v>
      </c>
      <c r="G3315" s="13" t="s">
        <v>4802</v>
      </c>
      <c r="H3315" s="13" t="s">
        <v>4816</v>
      </c>
      <c r="I3315" s="13">
        <f>(Brick_Kilns_EF!$B$13*Brick_Kilns_EF!$B$11*Brick_Kilns_EF!$B$12)</f>
        <v>8886.81</v>
      </c>
      <c r="J3315" s="13">
        <f>IF(D3315="ZZ",Brick_Kilns_EF!$E$5*(0.75),Brick_Kilns_EF!$E$5)</f>
        <v>7.2749999999999985E-3</v>
      </c>
      <c r="K3315" s="13">
        <f t="shared" si="205"/>
        <v>64.651542749999976</v>
      </c>
      <c r="L3315" s="13">
        <f>IF(D3315="ZZ",Brick_Kilns_EF!$E$2*(0.75),Brick_Kilns_EF!$E$2)</f>
        <v>5.0999999999999995E-3</v>
      </c>
      <c r="M3315" s="13">
        <f t="shared" si="204"/>
        <v>45.32273099999999</v>
      </c>
      <c r="N3315" s="13">
        <f>IF(D3315="ZZ",Brick_Kilns_EF!$E$3*(0.75),Brick_Kilns_EF!$E$3)</f>
        <v>3.4499999999999999E-3</v>
      </c>
      <c r="O3315" s="13">
        <f t="shared" si="206"/>
        <v>30.659494499999997</v>
      </c>
      <c r="P3315" s="13">
        <f>IF(D3315="ZZ",Brick_Kilns_EF!$E$4*(0.75),Brick_Kilns_EF!$E$4)</f>
        <v>3.5250000000000004E-3</v>
      </c>
      <c r="Q3315" s="13">
        <f t="shared" si="207"/>
        <v>31.326005250000001</v>
      </c>
    </row>
    <row r="3316" spans="1:17">
      <c r="A3316" s="13" t="s">
        <v>3327</v>
      </c>
      <c r="B3316" s="13">
        <v>25.624727400000001</v>
      </c>
      <c r="C3316" s="13">
        <v>89.127231570000006</v>
      </c>
      <c r="D3316" s="13" t="s">
        <v>2219</v>
      </c>
      <c r="E3316" s="13" t="s">
        <v>4927</v>
      </c>
      <c r="F3316" s="13" t="s">
        <v>171</v>
      </c>
      <c r="G3316" s="13" t="s">
        <v>4802</v>
      </c>
      <c r="H3316" s="13" t="s">
        <v>4816</v>
      </c>
      <c r="I3316" s="13">
        <f>(Brick_Kilns_EF!$B$13*Brick_Kilns_EF!$B$11*Brick_Kilns_EF!$B$12)</f>
        <v>8886.81</v>
      </c>
      <c r="J3316" s="13">
        <f>IF(D3316="ZZ",Brick_Kilns_EF!$E$5*(0.75),Brick_Kilns_EF!$E$5)</f>
        <v>7.2749999999999985E-3</v>
      </c>
      <c r="K3316" s="13">
        <f t="shared" si="205"/>
        <v>64.651542749999976</v>
      </c>
      <c r="L3316" s="13">
        <f>IF(D3316="ZZ",Brick_Kilns_EF!$E$2*(0.75),Brick_Kilns_EF!$E$2)</f>
        <v>5.0999999999999995E-3</v>
      </c>
      <c r="M3316" s="13">
        <f t="shared" si="204"/>
        <v>45.32273099999999</v>
      </c>
      <c r="N3316" s="13">
        <f>IF(D3316="ZZ",Brick_Kilns_EF!$E$3*(0.75),Brick_Kilns_EF!$E$3)</f>
        <v>3.4499999999999999E-3</v>
      </c>
      <c r="O3316" s="13">
        <f t="shared" si="206"/>
        <v>30.659494499999997</v>
      </c>
      <c r="P3316" s="13">
        <f>IF(D3316="ZZ",Brick_Kilns_EF!$E$4*(0.75),Brick_Kilns_EF!$E$4)</f>
        <v>3.5250000000000004E-3</v>
      </c>
      <c r="Q3316" s="13">
        <f t="shared" si="207"/>
        <v>31.326005250000001</v>
      </c>
    </row>
    <row r="3317" spans="1:17">
      <c r="A3317" s="13" t="s">
        <v>3328</v>
      </c>
      <c r="B3317" s="13">
        <v>23.9678559</v>
      </c>
      <c r="C3317" s="13">
        <v>90.052796799999996</v>
      </c>
      <c r="D3317" s="13" t="s">
        <v>2219</v>
      </c>
      <c r="E3317" s="13" t="s">
        <v>4927</v>
      </c>
      <c r="F3317" s="13" t="s">
        <v>7</v>
      </c>
      <c r="G3317" s="13" t="s">
        <v>4802</v>
      </c>
      <c r="H3317" s="13" t="s">
        <v>4816</v>
      </c>
      <c r="I3317" s="13">
        <f>(Brick_Kilns_EF!$B$13*Brick_Kilns_EF!$B$11*Brick_Kilns_EF!$B$12)</f>
        <v>8886.81</v>
      </c>
      <c r="J3317" s="13">
        <f>IF(D3317="ZZ",Brick_Kilns_EF!$E$5*(0.75),Brick_Kilns_EF!$E$5)</f>
        <v>7.2749999999999985E-3</v>
      </c>
      <c r="K3317" s="13">
        <f t="shared" si="205"/>
        <v>64.651542749999976</v>
      </c>
      <c r="L3317" s="13">
        <f>IF(D3317="ZZ",Brick_Kilns_EF!$E$2*(0.75),Brick_Kilns_EF!$E$2)</f>
        <v>5.0999999999999995E-3</v>
      </c>
      <c r="M3317" s="13">
        <f t="shared" si="204"/>
        <v>45.32273099999999</v>
      </c>
      <c r="N3317" s="13">
        <f>IF(D3317="ZZ",Brick_Kilns_EF!$E$3*(0.75),Brick_Kilns_EF!$E$3)</f>
        <v>3.4499999999999999E-3</v>
      </c>
      <c r="O3317" s="13">
        <f t="shared" si="206"/>
        <v>30.659494499999997</v>
      </c>
      <c r="P3317" s="13">
        <f>IF(D3317="ZZ",Brick_Kilns_EF!$E$4*(0.75),Brick_Kilns_EF!$E$4)</f>
        <v>3.5250000000000004E-3</v>
      </c>
      <c r="Q3317" s="13">
        <f t="shared" si="207"/>
        <v>31.326005250000001</v>
      </c>
    </row>
    <row r="3318" spans="1:17">
      <c r="A3318" s="13" t="s">
        <v>3329</v>
      </c>
      <c r="B3318" s="13">
        <v>23.692173579999999</v>
      </c>
      <c r="C3318" s="13">
        <v>89.534569259999998</v>
      </c>
      <c r="D3318" s="13" t="s">
        <v>2219</v>
      </c>
      <c r="E3318" s="13" t="s">
        <v>4927</v>
      </c>
      <c r="F3318" s="13" t="s">
        <v>7</v>
      </c>
      <c r="G3318" s="13" t="s">
        <v>4802</v>
      </c>
      <c r="H3318" s="13" t="s">
        <v>4816</v>
      </c>
      <c r="I3318" s="13">
        <f>(Brick_Kilns_EF!$B$13*Brick_Kilns_EF!$B$11*Brick_Kilns_EF!$B$12)</f>
        <v>8886.81</v>
      </c>
      <c r="J3318" s="13">
        <f>IF(D3318="ZZ",Brick_Kilns_EF!$E$5*(0.75),Brick_Kilns_EF!$E$5)</f>
        <v>7.2749999999999985E-3</v>
      </c>
      <c r="K3318" s="13">
        <f t="shared" si="205"/>
        <v>64.651542749999976</v>
      </c>
      <c r="L3318" s="13">
        <f>IF(D3318="ZZ",Brick_Kilns_EF!$E$2*(0.75),Brick_Kilns_EF!$E$2)</f>
        <v>5.0999999999999995E-3</v>
      </c>
      <c r="M3318" s="13">
        <f t="shared" si="204"/>
        <v>45.32273099999999</v>
      </c>
      <c r="N3318" s="13">
        <f>IF(D3318="ZZ",Brick_Kilns_EF!$E$3*(0.75),Brick_Kilns_EF!$E$3)</f>
        <v>3.4499999999999999E-3</v>
      </c>
      <c r="O3318" s="13">
        <f t="shared" si="206"/>
        <v>30.659494499999997</v>
      </c>
      <c r="P3318" s="13">
        <f>IF(D3318="ZZ",Brick_Kilns_EF!$E$4*(0.75),Brick_Kilns_EF!$E$4)</f>
        <v>3.5250000000000004E-3</v>
      </c>
      <c r="Q3318" s="13">
        <f t="shared" si="207"/>
        <v>31.326005250000001</v>
      </c>
    </row>
    <row r="3319" spans="1:17">
      <c r="A3319" s="13" t="s">
        <v>3330</v>
      </c>
      <c r="B3319" s="13">
        <v>24.982389120000001</v>
      </c>
      <c r="C3319" s="13">
        <v>89.369001229999995</v>
      </c>
      <c r="D3319" s="13" t="s">
        <v>2219</v>
      </c>
      <c r="E3319" s="13" t="s">
        <v>4927</v>
      </c>
      <c r="F3319" s="13" t="s">
        <v>42</v>
      </c>
      <c r="G3319" s="13" t="s">
        <v>4802</v>
      </c>
      <c r="H3319" s="13" t="s">
        <v>4816</v>
      </c>
      <c r="I3319" s="13">
        <f>(Brick_Kilns_EF!$B$13*Brick_Kilns_EF!$B$11*Brick_Kilns_EF!$B$12)</f>
        <v>8886.81</v>
      </c>
      <c r="J3319" s="13">
        <f>IF(D3319="ZZ",Brick_Kilns_EF!$E$5*(0.75),Brick_Kilns_EF!$E$5)</f>
        <v>7.2749999999999985E-3</v>
      </c>
      <c r="K3319" s="13">
        <f t="shared" si="205"/>
        <v>64.651542749999976</v>
      </c>
      <c r="L3319" s="13">
        <f>IF(D3319="ZZ",Brick_Kilns_EF!$E$2*(0.75),Brick_Kilns_EF!$E$2)</f>
        <v>5.0999999999999995E-3</v>
      </c>
      <c r="M3319" s="13">
        <f t="shared" si="204"/>
        <v>45.32273099999999</v>
      </c>
      <c r="N3319" s="13">
        <f>IF(D3319="ZZ",Brick_Kilns_EF!$E$3*(0.75),Brick_Kilns_EF!$E$3)</f>
        <v>3.4499999999999999E-3</v>
      </c>
      <c r="O3319" s="13">
        <f t="shared" si="206"/>
        <v>30.659494499999997</v>
      </c>
      <c r="P3319" s="13">
        <f>IF(D3319="ZZ",Brick_Kilns_EF!$E$4*(0.75),Brick_Kilns_EF!$E$4)</f>
        <v>3.5250000000000004E-3</v>
      </c>
      <c r="Q3319" s="13">
        <f t="shared" si="207"/>
        <v>31.326005250000001</v>
      </c>
    </row>
    <row r="3320" spans="1:17">
      <c r="A3320" s="13" t="s">
        <v>3331</v>
      </c>
      <c r="B3320" s="13">
        <v>24.79149001</v>
      </c>
      <c r="C3320" s="13">
        <v>88.727459460000006</v>
      </c>
      <c r="D3320" s="13" t="s">
        <v>2219</v>
      </c>
      <c r="E3320" s="13" t="s">
        <v>4927</v>
      </c>
      <c r="F3320" s="13" t="s">
        <v>42</v>
      </c>
      <c r="G3320" s="13" t="s">
        <v>4802</v>
      </c>
      <c r="H3320" s="13" t="s">
        <v>4816</v>
      </c>
      <c r="I3320" s="13">
        <f>(Brick_Kilns_EF!$B$13*Brick_Kilns_EF!$B$11*Brick_Kilns_EF!$B$12)</f>
        <v>8886.81</v>
      </c>
      <c r="J3320" s="13">
        <f>IF(D3320="ZZ",Brick_Kilns_EF!$E$5*(0.75),Brick_Kilns_EF!$E$5)</f>
        <v>7.2749999999999985E-3</v>
      </c>
      <c r="K3320" s="13">
        <f t="shared" si="205"/>
        <v>64.651542749999976</v>
      </c>
      <c r="L3320" s="13">
        <f>IF(D3320="ZZ",Brick_Kilns_EF!$E$2*(0.75),Brick_Kilns_EF!$E$2)</f>
        <v>5.0999999999999995E-3</v>
      </c>
      <c r="M3320" s="13">
        <f t="shared" si="204"/>
        <v>45.32273099999999</v>
      </c>
      <c r="N3320" s="13">
        <f>IF(D3320="ZZ",Brick_Kilns_EF!$E$3*(0.75),Brick_Kilns_EF!$E$3)</f>
        <v>3.4499999999999999E-3</v>
      </c>
      <c r="O3320" s="13">
        <f t="shared" si="206"/>
        <v>30.659494499999997</v>
      </c>
      <c r="P3320" s="13">
        <f>IF(D3320="ZZ",Brick_Kilns_EF!$E$4*(0.75),Brick_Kilns_EF!$E$4)</f>
        <v>3.5250000000000004E-3</v>
      </c>
      <c r="Q3320" s="13">
        <f t="shared" si="207"/>
        <v>31.326005250000001</v>
      </c>
    </row>
    <row r="3321" spans="1:17">
      <c r="A3321" s="13" t="s">
        <v>3332</v>
      </c>
      <c r="B3321" s="13">
        <v>24.685735659999999</v>
      </c>
      <c r="C3321" s="13">
        <v>88.674839500000004</v>
      </c>
      <c r="D3321" s="13" t="s">
        <v>2219</v>
      </c>
      <c r="E3321" s="13" t="s">
        <v>4927</v>
      </c>
      <c r="F3321" s="13" t="s">
        <v>42</v>
      </c>
      <c r="G3321" s="13" t="s">
        <v>4802</v>
      </c>
      <c r="H3321" s="13" t="s">
        <v>4816</v>
      </c>
      <c r="I3321" s="13">
        <f>(Brick_Kilns_EF!$B$13*Brick_Kilns_EF!$B$11*Brick_Kilns_EF!$B$12)</f>
        <v>8886.81</v>
      </c>
      <c r="J3321" s="13">
        <f>IF(D3321="ZZ",Brick_Kilns_EF!$E$5*(0.75),Brick_Kilns_EF!$E$5)</f>
        <v>7.2749999999999985E-3</v>
      </c>
      <c r="K3321" s="13">
        <f t="shared" si="205"/>
        <v>64.651542749999976</v>
      </c>
      <c r="L3321" s="13">
        <f>IF(D3321="ZZ",Brick_Kilns_EF!$E$2*(0.75),Brick_Kilns_EF!$E$2)</f>
        <v>5.0999999999999995E-3</v>
      </c>
      <c r="M3321" s="13">
        <f t="shared" si="204"/>
        <v>45.32273099999999</v>
      </c>
      <c r="N3321" s="13">
        <f>IF(D3321="ZZ",Brick_Kilns_EF!$E$3*(0.75),Brick_Kilns_EF!$E$3)</f>
        <v>3.4499999999999999E-3</v>
      </c>
      <c r="O3321" s="13">
        <f t="shared" si="206"/>
        <v>30.659494499999997</v>
      </c>
      <c r="P3321" s="13">
        <f>IF(D3321="ZZ",Brick_Kilns_EF!$E$4*(0.75),Brick_Kilns_EF!$E$4)</f>
        <v>3.5250000000000004E-3</v>
      </c>
      <c r="Q3321" s="13">
        <f t="shared" si="207"/>
        <v>31.326005250000001</v>
      </c>
    </row>
    <row r="3322" spans="1:17">
      <c r="A3322" s="13" t="s">
        <v>3333</v>
      </c>
      <c r="B3322" s="13">
        <v>23.92098558</v>
      </c>
      <c r="C3322" s="13">
        <v>90.14781979</v>
      </c>
      <c r="D3322" s="13" t="s">
        <v>2219</v>
      </c>
      <c r="E3322" s="13" t="s">
        <v>4927</v>
      </c>
      <c r="F3322" s="13" t="s">
        <v>7</v>
      </c>
      <c r="G3322" s="13" t="s">
        <v>4802</v>
      </c>
      <c r="H3322" s="13" t="s">
        <v>4816</v>
      </c>
      <c r="I3322" s="13">
        <f>(Brick_Kilns_EF!$B$13*Brick_Kilns_EF!$B$11*Brick_Kilns_EF!$B$12)</f>
        <v>8886.81</v>
      </c>
      <c r="J3322" s="13">
        <f>IF(D3322="ZZ",Brick_Kilns_EF!$E$5*(0.75),Brick_Kilns_EF!$E$5)</f>
        <v>7.2749999999999985E-3</v>
      </c>
      <c r="K3322" s="13">
        <f t="shared" si="205"/>
        <v>64.651542749999976</v>
      </c>
      <c r="L3322" s="13">
        <f>IF(D3322="ZZ",Brick_Kilns_EF!$E$2*(0.75),Brick_Kilns_EF!$E$2)</f>
        <v>5.0999999999999995E-3</v>
      </c>
      <c r="M3322" s="13">
        <f t="shared" si="204"/>
        <v>45.32273099999999</v>
      </c>
      <c r="N3322" s="13">
        <f>IF(D3322="ZZ",Brick_Kilns_EF!$E$3*(0.75),Brick_Kilns_EF!$E$3)</f>
        <v>3.4499999999999999E-3</v>
      </c>
      <c r="O3322" s="13">
        <f t="shared" si="206"/>
        <v>30.659494499999997</v>
      </c>
      <c r="P3322" s="13">
        <f>IF(D3322="ZZ",Brick_Kilns_EF!$E$4*(0.75),Brick_Kilns_EF!$E$4)</f>
        <v>3.5250000000000004E-3</v>
      </c>
      <c r="Q3322" s="13">
        <f t="shared" si="207"/>
        <v>31.326005250000001</v>
      </c>
    </row>
    <row r="3323" spans="1:17">
      <c r="A3323" s="13" t="s">
        <v>3334</v>
      </c>
      <c r="B3323" s="13">
        <v>23.919009190000001</v>
      </c>
      <c r="C3323" s="13">
        <v>90.101674740000007</v>
      </c>
      <c r="D3323" s="13" t="s">
        <v>2219</v>
      </c>
      <c r="E3323" s="13" t="s">
        <v>4927</v>
      </c>
      <c r="F3323" s="13" t="s">
        <v>7</v>
      </c>
      <c r="G3323" s="13" t="s">
        <v>4802</v>
      </c>
      <c r="H3323" s="13" t="s">
        <v>4816</v>
      </c>
      <c r="I3323" s="13">
        <f>(Brick_Kilns_EF!$B$13*Brick_Kilns_EF!$B$11*Brick_Kilns_EF!$B$12)</f>
        <v>8886.81</v>
      </c>
      <c r="J3323" s="13">
        <f>IF(D3323="ZZ",Brick_Kilns_EF!$E$5*(0.75),Brick_Kilns_EF!$E$5)</f>
        <v>7.2749999999999985E-3</v>
      </c>
      <c r="K3323" s="13">
        <f t="shared" si="205"/>
        <v>64.651542749999976</v>
      </c>
      <c r="L3323" s="13">
        <f>IF(D3323="ZZ",Brick_Kilns_EF!$E$2*(0.75),Brick_Kilns_EF!$E$2)</f>
        <v>5.0999999999999995E-3</v>
      </c>
      <c r="M3323" s="13">
        <f t="shared" si="204"/>
        <v>45.32273099999999</v>
      </c>
      <c r="N3323" s="13">
        <f>IF(D3323="ZZ",Brick_Kilns_EF!$E$3*(0.75),Brick_Kilns_EF!$E$3)</f>
        <v>3.4499999999999999E-3</v>
      </c>
      <c r="O3323" s="13">
        <f t="shared" si="206"/>
        <v>30.659494499999997</v>
      </c>
      <c r="P3323" s="13">
        <f>IF(D3323="ZZ",Brick_Kilns_EF!$E$4*(0.75),Brick_Kilns_EF!$E$4)</f>
        <v>3.5250000000000004E-3</v>
      </c>
      <c r="Q3323" s="13">
        <f t="shared" si="207"/>
        <v>31.326005250000001</v>
      </c>
    </row>
    <row r="3324" spans="1:17">
      <c r="A3324" s="13" t="s">
        <v>3335</v>
      </c>
      <c r="B3324" s="13">
        <v>23.918840159999998</v>
      </c>
      <c r="C3324" s="13">
        <v>90.105039500000004</v>
      </c>
      <c r="D3324" s="13" t="s">
        <v>2219</v>
      </c>
      <c r="E3324" s="13" t="s">
        <v>4927</v>
      </c>
      <c r="F3324" s="13" t="s">
        <v>7</v>
      </c>
      <c r="G3324" s="13" t="s">
        <v>4802</v>
      </c>
      <c r="H3324" s="13" t="s">
        <v>4816</v>
      </c>
      <c r="I3324" s="13">
        <f>(Brick_Kilns_EF!$B$13*Brick_Kilns_EF!$B$11*Brick_Kilns_EF!$B$12)</f>
        <v>8886.81</v>
      </c>
      <c r="J3324" s="13">
        <f>IF(D3324="ZZ",Brick_Kilns_EF!$E$5*(0.75),Brick_Kilns_EF!$E$5)</f>
        <v>7.2749999999999985E-3</v>
      </c>
      <c r="K3324" s="13">
        <f t="shared" si="205"/>
        <v>64.651542749999976</v>
      </c>
      <c r="L3324" s="13">
        <f>IF(D3324="ZZ",Brick_Kilns_EF!$E$2*(0.75),Brick_Kilns_EF!$E$2)</f>
        <v>5.0999999999999995E-3</v>
      </c>
      <c r="M3324" s="13">
        <f t="shared" si="204"/>
        <v>45.32273099999999</v>
      </c>
      <c r="N3324" s="13">
        <f>IF(D3324="ZZ",Brick_Kilns_EF!$E$3*(0.75),Brick_Kilns_EF!$E$3)</f>
        <v>3.4499999999999999E-3</v>
      </c>
      <c r="O3324" s="13">
        <f t="shared" si="206"/>
        <v>30.659494499999997</v>
      </c>
      <c r="P3324" s="13">
        <f>IF(D3324="ZZ",Brick_Kilns_EF!$E$4*(0.75),Brick_Kilns_EF!$E$4)</f>
        <v>3.5250000000000004E-3</v>
      </c>
      <c r="Q3324" s="13">
        <f t="shared" si="207"/>
        <v>31.326005250000001</v>
      </c>
    </row>
    <row r="3325" spans="1:17">
      <c r="A3325" s="13" t="s">
        <v>3336</v>
      </c>
      <c r="B3325" s="13">
        <v>23.923676329999999</v>
      </c>
      <c r="C3325" s="13">
        <v>90.103996749999993</v>
      </c>
      <c r="D3325" s="13" t="s">
        <v>2219</v>
      </c>
      <c r="E3325" s="13" t="s">
        <v>4927</v>
      </c>
      <c r="F3325" s="13" t="s">
        <v>7</v>
      </c>
      <c r="G3325" s="13" t="s">
        <v>4802</v>
      </c>
      <c r="H3325" s="13" t="s">
        <v>4816</v>
      </c>
      <c r="I3325" s="13">
        <f>(Brick_Kilns_EF!$B$13*Brick_Kilns_EF!$B$11*Brick_Kilns_EF!$B$12)</f>
        <v>8886.81</v>
      </c>
      <c r="J3325" s="13">
        <f>IF(D3325="ZZ",Brick_Kilns_EF!$E$5*(0.75),Brick_Kilns_EF!$E$5)</f>
        <v>7.2749999999999985E-3</v>
      </c>
      <c r="K3325" s="13">
        <f t="shared" si="205"/>
        <v>64.651542749999976</v>
      </c>
      <c r="L3325" s="13">
        <f>IF(D3325="ZZ",Brick_Kilns_EF!$E$2*(0.75),Brick_Kilns_EF!$E$2)</f>
        <v>5.0999999999999995E-3</v>
      </c>
      <c r="M3325" s="13">
        <f t="shared" si="204"/>
        <v>45.32273099999999</v>
      </c>
      <c r="N3325" s="13">
        <f>IF(D3325="ZZ",Brick_Kilns_EF!$E$3*(0.75),Brick_Kilns_EF!$E$3)</f>
        <v>3.4499999999999999E-3</v>
      </c>
      <c r="O3325" s="13">
        <f t="shared" si="206"/>
        <v>30.659494499999997</v>
      </c>
      <c r="P3325" s="13">
        <f>IF(D3325="ZZ",Brick_Kilns_EF!$E$4*(0.75),Brick_Kilns_EF!$E$4)</f>
        <v>3.5250000000000004E-3</v>
      </c>
      <c r="Q3325" s="13">
        <f t="shared" si="207"/>
        <v>31.326005250000001</v>
      </c>
    </row>
    <row r="3326" spans="1:17">
      <c r="A3326" s="13" t="s">
        <v>3337</v>
      </c>
      <c r="B3326" s="13">
        <v>23.404495799999999</v>
      </c>
      <c r="C3326" s="13">
        <v>88.877965430000003</v>
      </c>
      <c r="D3326" s="13" t="s">
        <v>2219</v>
      </c>
      <c r="E3326" s="13" t="s">
        <v>4927</v>
      </c>
      <c r="F3326" s="13" t="s">
        <v>9</v>
      </c>
      <c r="G3326" s="13" t="s">
        <v>4802</v>
      </c>
      <c r="H3326" s="13" t="s">
        <v>4816</v>
      </c>
      <c r="I3326" s="13">
        <f>(Brick_Kilns_EF!$B$13*Brick_Kilns_EF!$B$11*Brick_Kilns_EF!$B$12)</f>
        <v>8886.81</v>
      </c>
      <c r="J3326" s="13">
        <f>IF(D3326="ZZ",Brick_Kilns_EF!$E$5*(0.75),Brick_Kilns_EF!$E$5)</f>
        <v>7.2749999999999985E-3</v>
      </c>
      <c r="K3326" s="13">
        <f t="shared" si="205"/>
        <v>64.651542749999976</v>
      </c>
      <c r="L3326" s="13">
        <f>IF(D3326="ZZ",Brick_Kilns_EF!$E$2*(0.75),Brick_Kilns_EF!$E$2)</f>
        <v>5.0999999999999995E-3</v>
      </c>
      <c r="M3326" s="13">
        <f t="shared" si="204"/>
        <v>45.32273099999999</v>
      </c>
      <c r="N3326" s="13">
        <f>IF(D3326="ZZ",Brick_Kilns_EF!$E$3*(0.75),Brick_Kilns_EF!$E$3)</f>
        <v>3.4499999999999999E-3</v>
      </c>
      <c r="O3326" s="13">
        <f t="shared" si="206"/>
        <v>30.659494499999997</v>
      </c>
      <c r="P3326" s="13">
        <f>IF(D3326="ZZ",Brick_Kilns_EF!$E$4*(0.75),Brick_Kilns_EF!$E$4)</f>
        <v>3.5250000000000004E-3</v>
      </c>
      <c r="Q3326" s="13">
        <f t="shared" si="207"/>
        <v>31.326005250000001</v>
      </c>
    </row>
    <row r="3327" spans="1:17">
      <c r="A3327" s="13" t="s">
        <v>3338</v>
      </c>
      <c r="B3327" s="13">
        <v>23.67203713</v>
      </c>
      <c r="C3327" s="13">
        <v>88.604466970000004</v>
      </c>
      <c r="D3327" s="13" t="s">
        <v>2219</v>
      </c>
      <c r="E3327" s="13" t="s">
        <v>4927</v>
      </c>
      <c r="F3327" s="13" t="s">
        <v>9</v>
      </c>
      <c r="G3327" s="13" t="s">
        <v>4802</v>
      </c>
      <c r="H3327" s="13" t="s">
        <v>4816</v>
      </c>
      <c r="I3327" s="13">
        <f>(Brick_Kilns_EF!$B$13*Brick_Kilns_EF!$B$11*Brick_Kilns_EF!$B$12)</f>
        <v>8886.81</v>
      </c>
      <c r="J3327" s="13">
        <f>IF(D3327="ZZ",Brick_Kilns_EF!$E$5*(0.75),Brick_Kilns_EF!$E$5)</f>
        <v>7.2749999999999985E-3</v>
      </c>
      <c r="K3327" s="13">
        <f t="shared" si="205"/>
        <v>64.651542749999976</v>
      </c>
      <c r="L3327" s="13">
        <f>IF(D3327="ZZ",Brick_Kilns_EF!$E$2*(0.75),Brick_Kilns_EF!$E$2)</f>
        <v>5.0999999999999995E-3</v>
      </c>
      <c r="M3327" s="13">
        <f t="shared" si="204"/>
        <v>45.32273099999999</v>
      </c>
      <c r="N3327" s="13">
        <f>IF(D3327="ZZ",Brick_Kilns_EF!$E$3*(0.75),Brick_Kilns_EF!$E$3)</f>
        <v>3.4499999999999999E-3</v>
      </c>
      <c r="O3327" s="13">
        <f t="shared" si="206"/>
        <v>30.659494499999997</v>
      </c>
      <c r="P3327" s="13">
        <f>IF(D3327="ZZ",Brick_Kilns_EF!$E$4*(0.75),Brick_Kilns_EF!$E$4)</f>
        <v>3.5250000000000004E-3</v>
      </c>
      <c r="Q3327" s="13">
        <f t="shared" si="207"/>
        <v>31.326005250000001</v>
      </c>
    </row>
    <row r="3328" spans="1:17">
      <c r="A3328" s="13" t="s">
        <v>3339</v>
      </c>
      <c r="B3328" s="13">
        <v>24.479018830000001</v>
      </c>
      <c r="C3328" s="13">
        <v>89.459096169999995</v>
      </c>
      <c r="D3328" s="13" t="s">
        <v>2219</v>
      </c>
      <c r="E3328" s="13" t="s">
        <v>4927</v>
      </c>
      <c r="F3328" s="13" t="s">
        <v>42</v>
      </c>
      <c r="G3328" s="13" t="s">
        <v>4802</v>
      </c>
      <c r="H3328" s="13" t="s">
        <v>4816</v>
      </c>
      <c r="I3328" s="13">
        <f>(Brick_Kilns_EF!$B$13*Brick_Kilns_EF!$B$11*Brick_Kilns_EF!$B$12)</f>
        <v>8886.81</v>
      </c>
      <c r="J3328" s="13">
        <f>IF(D3328="ZZ",Brick_Kilns_EF!$E$5*(0.75),Brick_Kilns_EF!$E$5)</f>
        <v>7.2749999999999985E-3</v>
      </c>
      <c r="K3328" s="13">
        <f t="shared" si="205"/>
        <v>64.651542749999976</v>
      </c>
      <c r="L3328" s="13">
        <f>IF(D3328="ZZ",Brick_Kilns_EF!$E$2*(0.75),Brick_Kilns_EF!$E$2)</f>
        <v>5.0999999999999995E-3</v>
      </c>
      <c r="M3328" s="13">
        <f t="shared" si="204"/>
        <v>45.32273099999999</v>
      </c>
      <c r="N3328" s="13">
        <f>IF(D3328="ZZ",Brick_Kilns_EF!$E$3*(0.75),Brick_Kilns_EF!$E$3)</f>
        <v>3.4499999999999999E-3</v>
      </c>
      <c r="O3328" s="13">
        <f t="shared" si="206"/>
        <v>30.659494499999997</v>
      </c>
      <c r="P3328" s="13">
        <f>IF(D3328="ZZ",Brick_Kilns_EF!$E$4*(0.75),Brick_Kilns_EF!$E$4)</f>
        <v>3.5250000000000004E-3</v>
      </c>
      <c r="Q3328" s="13">
        <f t="shared" si="207"/>
        <v>31.326005250000001</v>
      </c>
    </row>
    <row r="3329" spans="1:17">
      <c r="A3329" s="13" t="s">
        <v>3340</v>
      </c>
      <c r="B3329" s="13">
        <v>23.631539929999999</v>
      </c>
      <c r="C3329" s="13">
        <v>89.197506340000004</v>
      </c>
      <c r="D3329" s="13" t="s">
        <v>2219</v>
      </c>
      <c r="E3329" s="13" t="s">
        <v>4927</v>
      </c>
      <c r="F3329" s="13" t="s">
        <v>9</v>
      </c>
      <c r="G3329" s="13" t="s">
        <v>4802</v>
      </c>
      <c r="H3329" s="13" t="s">
        <v>4816</v>
      </c>
      <c r="I3329" s="13">
        <f>(Brick_Kilns_EF!$B$13*Brick_Kilns_EF!$B$11*Brick_Kilns_EF!$B$12)</f>
        <v>8886.81</v>
      </c>
      <c r="J3329" s="13">
        <f>IF(D3329="ZZ",Brick_Kilns_EF!$E$5*(0.75),Brick_Kilns_EF!$E$5)</f>
        <v>7.2749999999999985E-3</v>
      </c>
      <c r="K3329" s="13">
        <f t="shared" si="205"/>
        <v>64.651542749999976</v>
      </c>
      <c r="L3329" s="13">
        <f>IF(D3329="ZZ",Brick_Kilns_EF!$E$2*(0.75),Brick_Kilns_EF!$E$2)</f>
        <v>5.0999999999999995E-3</v>
      </c>
      <c r="M3329" s="13">
        <f t="shared" si="204"/>
        <v>45.32273099999999</v>
      </c>
      <c r="N3329" s="13">
        <f>IF(D3329="ZZ",Brick_Kilns_EF!$E$3*(0.75),Brick_Kilns_EF!$E$3)</f>
        <v>3.4499999999999999E-3</v>
      </c>
      <c r="O3329" s="13">
        <f t="shared" si="206"/>
        <v>30.659494499999997</v>
      </c>
      <c r="P3329" s="13">
        <f>IF(D3329="ZZ",Brick_Kilns_EF!$E$4*(0.75),Brick_Kilns_EF!$E$4)</f>
        <v>3.5250000000000004E-3</v>
      </c>
      <c r="Q3329" s="13">
        <f t="shared" si="207"/>
        <v>31.326005250000001</v>
      </c>
    </row>
    <row r="3330" spans="1:17">
      <c r="A3330" s="13" t="s">
        <v>3341</v>
      </c>
      <c r="B3330" s="13">
        <v>24.302085859999998</v>
      </c>
      <c r="C3330" s="13">
        <v>89.013996879999993</v>
      </c>
      <c r="D3330" s="13" t="s">
        <v>2219</v>
      </c>
      <c r="E3330" s="13" t="s">
        <v>4927</v>
      </c>
      <c r="F3330" s="13" t="s">
        <v>42</v>
      </c>
      <c r="G3330" s="13" t="s">
        <v>4802</v>
      </c>
      <c r="H3330" s="13" t="s">
        <v>4816</v>
      </c>
      <c r="I3330" s="13">
        <f>(Brick_Kilns_EF!$B$13*Brick_Kilns_EF!$B$11*Brick_Kilns_EF!$B$12)</f>
        <v>8886.81</v>
      </c>
      <c r="J3330" s="13">
        <f>IF(D3330="ZZ",Brick_Kilns_EF!$E$5*(0.75),Brick_Kilns_EF!$E$5)</f>
        <v>7.2749999999999985E-3</v>
      </c>
      <c r="K3330" s="13">
        <f t="shared" si="205"/>
        <v>64.651542749999976</v>
      </c>
      <c r="L3330" s="13">
        <f>IF(D3330="ZZ",Brick_Kilns_EF!$E$2*(0.75),Brick_Kilns_EF!$E$2)</f>
        <v>5.0999999999999995E-3</v>
      </c>
      <c r="M3330" s="13">
        <f t="shared" ref="M3330:M3393" si="208">(I3330*L3330)</f>
        <v>45.32273099999999</v>
      </c>
      <c r="N3330" s="13">
        <f>IF(D3330="ZZ",Brick_Kilns_EF!$E$3*(0.75),Brick_Kilns_EF!$E$3)</f>
        <v>3.4499999999999999E-3</v>
      </c>
      <c r="O3330" s="13">
        <f t="shared" si="206"/>
        <v>30.659494499999997</v>
      </c>
      <c r="P3330" s="13">
        <f>IF(D3330="ZZ",Brick_Kilns_EF!$E$4*(0.75),Brick_Kilns_EF!$E$4)</f>
        <v>3.5250000000000004E-3</v>
      </c>
      <c r="Q3330" s="13">
        <f t="shared" si="207"/>
        <v>31.326005250000001</v>
      </c>
    </row>
    <row r="3331" spans="1:17">
      <c r="A3331" s="13" t="s">
        <v>3342</v>
      </c>
      <c r="B3331" s="13">
        <v>23.950598899999999</v>
      </c>
      <c r="C3331" s="13">
        <v>90.158002139999994</v>
      </c>
      <c r="D3331" s="13" t="s">
        <v>2219</v>
      </c>
      <c r="E3331" s="13" t="s">
        <v>4927</v>
      </c>
      <c r="F3331" s="13" t="s">
        <v>7</v>
      </c>
      <c r="G3331" s="13" t="s">
        <v>4802</v>
      </c>
      <c r="H3331" s="13" t="s">
        <v>4816</v>
      </c>
      <c r="I3331" s="13">
        <f>(Brick_Kilns_EF!$B$13*Brick_Kilns_EF!$B$11*Brick_Kilns_EF!$B$12)</f>
        <v>8886.81</v>
      </c>
      <c r="J3331" s="13">
        <f>IF(D3331="ZZ",Brick_Kilns_EF!$E$5*(0.75),Brick_Kilns_EF!$E$5)</f>
        <v>7.2749999999999985E-3</v>
      </c>
      <c r="K3331" s="13">
        <f t="shared" ref="K3331:K3394" si="209">J3331*I3331</f>
        <v>64.651542749999976</v>
      </c>
      <c r="L3331" s="13">
        <f>IF(D3331="ZZ",Brick_Kilns_EF!$E$2*(0.75),Brick_Kilns_EF!$E$2)</f>
        <v>5.0999999999999995E-3</v>
      </c>
      <c r="M3331" s="13">
        <f t="shared" si="208"/>
        <v>45.32273099999999</v>
      </c>
      <c r="N3331" s="13">
        <f>IF(D3331="ZZ",Brick_Kilns_EF!$E$3*(0.75),Brick_Kilns_EF!$E$3)</f>
        <v>3.4499999999999999E-3</v>
      </c>
      <c r="O3331" s="13">
        <f t="shared" ref="O3331:O3394" si="210">I3331*N3331</f>
        <v>30.659494499999997</v>
      </c>
      <c r="P3331" s="13">
        <f>IF(D3331="ZZ",Brick_Kilns_EF!$E$4*(0.75),Brick_Kilns_EF!$E$4)</f>
        <v>3.5250000000000004E-3</v>
      </c>
      <c r="Q3331" s="13">
        <f t="shared" ref="Q3331:Q3394" si="211">I3331*P3331</f>
        <v>31.326005250000001</v>
      </c>
    </row>
    <row r="3332" spans="1:17">
      <c r="A3332" s="13" t="s">
        <v>3343</v>
      </c>
      <c r="B3332" s="13">
        <v>24.585849929999998</v>
      </c>
      <c r="C3332" s="13">
        <v>89.292356979999994</v>
      </c>
      <c r="D3332" s="13" t="s">
        <v>2219</v>
      </c>
      <c r="E3332" s="13" t="s">
        <v>4927</v>
      </c>
      <c r="F3332" s="13" t="s">
        <v>42</v>
      </c>
      <c r="G3332" s="13" t="s">
        <v>4802</v>
      </c>
      <c r="H3332" s="13" t="s">
        <v>4816</v>
      </c>
      <c r="I3332" s="13">
        <f>(Brick_Kilns_EF!$B$13*Brick_Kilns_EF!$B$11*Brick_Kilns_EF!$B$12)</f>
        <v>8886.81</v>
      </c>
      <c r="J3332" s="13">
        <f>IF(D3332="ZZ",Brick_Kilns_EF!$E$5*(0.75),Brick_Kilns_EF!$E$5)</f>
        <v>7.2749999999999985E-3</v>
      </c>
      <c r="K3332" s="13">
        <f t="shared" si="209"/>
        <v>64.651542749999976</v>
      </c>
      <c r="L3332" s="13">
        <f>IF(D3332="ZZ",Brick_Kilns_EF!$E$2*(0.75),Brick_Kilns_EF!$E$2)</f>
        <v>5.0999999999999995E-3</v>
      </c>
      <c r="M3332" s="13">
        <f t="shared" si="208"/>
        <v>45.32273099999999</v>
      </c>
      <c r="N3332" s="13">
        <f>IF(D3332="ZZ",Brick_Kilns_EF!$E$3*(0.75),Brick_Kilns_EF!$E$3)</f>
        <v>3.4499999999999999E-3</v>
      </c>
      <c r="O3332" s="13">
        <f t="shared" si="210"/>
        <v>30.659494499999997</v>
      </c>
      <c r="P3332" s="13">
        <f>IF(D3332="ZZ",Brick_Kilns_EF!$E$4*(0.75),Brick_Kilns_EF!$E$4)</f>
        <v>3.5250000000000004E-3</v>
      </c>
      <c r="Q3332" s="13">
        <f t="shared" si="211"/>
        <v>31.326005250000001</v>
      </c>
    </row>
    <row r="3333" spans="1:17">
      <c r="A3333" s="13" t="s">
        <v>3344</v>
      </c>
      <c r="B3333" s="13">
        <v>24.669777060000001</v>
      </c>
      <c r="C3333" s="13">
        <v>89.449816479999996</v>
      </c>
      <c r="D3333" s="13" t="s">
        <v>2219</v>
      </c>
      <c r="E3333" s="13" t="s">
        <v>4927</v>
      </c>
      <c r="F3333" s="13" t="s">
        <v>42</v>
      </c>
      <c r="G3333" s="13" t="s">
        <v>4802</v>
      </c>
      <c r="H3333" s="13" t="s">
        <v>4816</v>
      </c>
      <c r="I3333" s="13">
        <f>(Brick_Kilns_EF!$B$13*Brick_Kilns_EF!$B$11*Brick_Kilns_EF!$B$12)</f>
        <v>8886.81</v>
      </c>
      <c r="J3333" s="13">
        <f>IF(D3333="ZZ",Brick_Kilns_EF!$E$5*(0.75),Brick_Kilns_EF!$E$5)</f>
        <v>7.2749999999999985E-3</v>
      </c>
      <c r="K3333" s="13">
        <f t="shared" si="209"/>
        <v>64.651542749999976</v>
      </c>
      <c r="L3333" s="13">
        <f>IF(D3333="ZZ",Brick_Kilns_EF!$E$2*(0.75),Brick_Kilns_EF!$E$2)</f>
        <v>5.0999999999999995E-3</v>
      </c>
      <c r="M3333" s="13">
        <f t="shared" si="208"/>
        <v>45.32273099999999</v>
      </c>
      <c r="N3333" s="13">
        <f>IF(D3333="ZZ",Brick_Kilns_EF!$E$3*(0.75),Brick_Kilns_EF!$E$3)</f>
        <v>3.4499999999999999E-3</v>
      </c>
      <c r="O3333" s="13">
        <f t="shared" si="210"/>
        <v>30.659494499999997</v>
      </c>
      <c r="P3333" s="13">
        <f>IF(D3333="ZZ",Brick_Kilns_EF!$E$4*(0.75),Brick_Kilns_EF!$E$4)</f>
        <v>3.5250000000000004E-3</v>
      </c>
      <c r="Q3333" s="13">
        <f t="shared" si="211"/>
        <v>31.326005250000001</v>
      </c>
    </row>
    <row r="3334" spans="1:17">
      <c r="A3334" s="13" t="s">
        <v>3345</v>
      </c>
      <c r="B3334" s="13">
        <v>23.514401410000001</v>
      </c>
      <c r="C3334" s="13">
        <v>88.929928450000006</v>
      </c>
      <c r="D3334" s="13" t="s">
        <v>2219</v>
      </c>
      <c r="E3334" s="13" t="s">
        <v>4927</v>
      </c>
      <c r="F3334" s="13" t="s">
        <v>9</v>
      </c>
      <c r="G3334" s="13" t="s">
        <v>4802</v>
      </c>
      <c r="H3334" s="13" t="s">
        <v>4816</v>
      </c>
      <c r="I3334" s="13">
        <f>(Brick_Kilns_EF!$B$13*Brick_Kilns_EF!$B$11*Brick_Kilns_EF!$B$12)</f>
        <v>8886.81</v>
      </c>
      <c r="J3334" s="13">
        <f>IF(D3334="ZZ",Brick_Kilns_EF!$E$5*(0.75),Brick_Kilns_EF!$E$5)</f>
        <v>7.2749999999999985E-3</v>
      </c>
      <c r="K3334" s="13">
        <f t="shared" si="209"/>
        <v>64.651542749999976</v>
      </c>
      <c r="L3334" s="13">
        <f>IF(D3334="ZZ",Brick_Kilns_EF!$E$2*(0.75),Brick_Kilns_EF!$E$2)</f>
        <v>5.0999999999999995E-3</v>
      </c>
      <c r="M3334" s="13">
        <f t="shared" si="208"/>
        <v>45.32273099999999</v>
      </c>
      <c r="N3334" s="13">
        <f>IF(D3334="ZZ",Brick_Kilns_EF!$E$3*(0.75),Brick_Kilns_EF!$E$3)</f>
        <v>3.4499999999999999E-3</v>
      </c>
      <c r="O3334" s="13">
        <f t="shared" si="210"/>
        <v>30.659494499999997</v>
      </c>
      <c r="P3334" s="13">
        <f>IF(D3334="ZZ",Brick_Kilns_EF!$E$4*(0.75),Brick_Kilns_EF!$E$4)</f>
        <v>3.5250000000000004E-3</v>
      </c>
      <c r="Q3334" s="13">
        <f t="shared" si="211"/>
        <v>31.326005250000001</v>
      </c>
    </row>
    <row r="3335" spans="1:17">
      <c r="A3335" s="13" t="s">
        <v>3346</v>
      </c>
      <c r="B3335" s="13">
        <v>23.71778913</v>
      </c>
      <c r="C3335" s="13">
        <v>90.082329880000003</v>
      </c>
      <c r="D3335" s="13" t="s">
        <v>2219</v>
      </c>
      <c r="E3335" s="13" t="s">
        <v>4927</v>
      </c>
      <c r="F3335" s="13" t="s">
        <v>7</v>
      </c>
      <c r="G3335" s="13" t="s">
        <v>4802</v>
      </c>
      <c r="H3335" s="13" t="s">
        <v>4816</v>
      </c>
      <c r="I3335" s="13">
        <f>(Brick_Kilns_EF!$B$13*Brick_Kilns_EF!$B$11*Brick_Kilns_EF!$B$12)</f>
        <v>8886.81</v>
      </c>
      <c r="J3335" s="13">
        <f>IF(D3335="ZZ",Brick_Kilns_EF!$E$5*(0.75),Brick_Kilns_EF!$E$5)</f>
        <v>7.2749999999999985E-3</v>
      </c>
      <c r="K3335" s="13">
        <f t="shared" si="209"/>
        <v>64.651542749999976</v>
      </c>
      <c r="L3335" s="13">
        <f>IF(D3335="ZZ",Brick_Kilns_EF!$E$2*(0.75),Brick_Kilns_EF!$E$2)</f>
        <v>5.0999999999999995E-3</v>
      </c>
      <c r="M3335" s="13">
        <f t="shared" si="208"/>
        <v>45.32273099999999</v>
      </c>
      <c r="N3335" s="13">
        <f>IF(D3335="ZZ",Brick_Kilns_EF!$E$3*(0.75),Brick_Kilns_EF!$E$3)</f>
        <v>3.4499999999999999E-3</v>
      </c>
      <c r="O3335" s="13">
        <f t="shared" si="210"/>
        <v>30.659494499999997</v>
      </c>
      <c r="P3335" s="13">
        <f>IF(D3335="ZZ",Brick_Kilns_EF!$E$4*(0.75),Brick_Kilns_EF!$E$4)</f>
        <v>3.5250000000000004E-3</v>
      </c>
      <c r="Q3335" s="13">
        <f t="shared" si="211"/>
        <v>31.326005250000001</v>
      </c>
    </row>
    <row r="3336" spans="1:17">
      <c r="A3336" s="13" t="s">
        <v>3347</v>
      </c>
      <c r="B3336" s="13">
        <v>23.850738029999999</v>
      </c>
      <c r="C3336" s="13">
        <v>89.399228300000004</v>
      </c>
      <c r="D3336" s="13" t="s">
        <v>2219</v>
      </c>
      <c r="E3336" s="13" t="s">
        <v>4927</v>
      </c>
      <c r="F3336" s="13" t="s">
        <v>7</v>
      </c>
      <c r="G3336" s="13" t="s">
        <v>4802</v>
      </c>
      <c r="H3336" s="13" t="s">
        <v>4816</v>
      </c>
      <c r="I3336" s="13">
        <f>(Brick_Kilns_EF!$B$13*Brick_Kilns_EF!$B$11*Brick_Kilns_EF!$B$12)</f>
        <v>8886.81</v>
      </c>
      <c r="J3336" s="13">
        <f>IF(D3336="ZZ",Brick_Kilns_EF!$E$5*(0.75),Brick_Kilns_EF!$E$5)</f>
        <v>7.2749999999999985E-3</v>
      </c>
      <c r="K3336" s="13">
        <f t="shared" si="209"/>
        <v>64.651542749999976</v>
      </c>
      <c r="L3336" s="13">
        <f>IF(D3336="ZZ",Brick_Kilns_EF!$E$2*(0.75),Brick_Kilns_EF!$E$2)</f>
        <v>5.0999999999999995E-3</v>
      </c>
      <c r="M3336" s="13">
        <f t="shared" si="208"/>
        <v>45.32273099999999</v>
      </c>
      <c r="N3336" s="13">
        <f>IF(D3336="ZZ",Brick_Kilns_EF!$E$3*(0.75),Brick_Kilns_EF!$E$3)</f>
        <v>3.4499999999999999E-3</v>
      </c>
      <c r="O3336" s="13">
        <f t="shared" si="210"/>
        <v>30.659494499999997</v>
      </c>
      <c r="P3336" s="13">
        <f>IF(D3336="ZZ",Brick_Kilns_EF!$E$4*(0.75),Brick_Kilns_EF!$E$4)</f>
        <v>3.5250000000000004E-3</v>
      </c>
      <c r="Q3336" s="13">
        <f t="shared" si="211"/>
        <v>31.326005250000001</v>
      </c>
    </row>
    <row r="3337" spans="1:17">
      <c r="A3337" s="13" t="s">
        <v>3348</v>
      </c>
      <c r="B3337" s="13">
        <v>24.726755409999999</v>
      </c>
      <c r="C3337" s="13">
        <v>89.520834449999995</v>
      </c>
      <c r="D3337" s="13" t="s">
        <v>2219</v>
      </c>
      <c r="E3337" s="13" t="s">
        <v>4927</v>
      </c>
      <c r="F3337" s="13" t="s">
        <v>42</v>
      </c>
      <c r="G3337" s="13" t="s">
        <v>4802</v>
      </c>
      <c r="H3337" s="13" t="s">
        <v>4816</v>
      </c>
      <c r="I3337" s="13">
        <f>(Brick_Kilns_EF!$B$13*Brick_Kilns_EF!$B$11*Brick_Kilns_EF!$B$12)</f>
        <v>8886.81</v>
      </c>
      <c r="J3337" s="13">
        <f>IF(D3337="ZZ",Brick_Kilns_EF!$E$5*(0.75),Brick_Kilns_EF!$E$5)</f>
        <v>7.2749999999999985E-3</v>
      </c>
      <c r="K3337" s="13">
        <f t="shared" si="209"/>
        <v>64.651542749999976</v>
      </c>
      <c r="L3337" s="13">
        <f>IF(D3337="ZZ",Brick_Kilns_EF!$E$2*(0.75),Brick_Kilns_EF!$E$2)</f>
        <v>5.0999999999999995E-3</v>
      </c>
      <c r="M3337" s="13">
        <f t="shared" si="208"/>
        <v>45.32273099999999</v>
      </c>
      <c r="N3337" s="13">
        <f>IF(D3337="ZZ",Brick_Kilns_EF!$E$3*(0.75),Brick_Kilns_EF!$E$3)</f>
        <v>3.4499999999999999E-3</v>
      </c>
      <c r="O3337" s="13">
        <f t="shared" si="210"/>
        <v>30.659494499999997</v>
      </c>
      <c r="P3337" s="13">
        <f>IF(D3337="ZZ",Brick_Kilns_EF!$E$4*(0.75),Brick_Kilns_EF!$E$4)</f>
        <v>3.5250000000000004E-3</v>
      </c>
      <c r="Q3337" s="13">
        <f t="shared" si="211"/>
        <v>31.326005250000001</v>
      </c>
    </row>
    <row r="3338" spans="1:17">
      <c r="A3338" s="13" t="s">
        <v>3349</v>
      </c>
      <c r="B3338" s="13">
        <v>23.856265690000001</v>
      </c>
      <c r="C3338" s="13">
        <v>90.187159010000002</v>
      </c>
      <c r="D3338" s="13" t="s">
        <v>2219</v>
      </c>
      <c r="E3338" s="13" t="s">
        <v>4927</v>
      </c>
      <c r="F3338" s="13" t="s">
        <v>7</v>
      </c>
      <c r="G3338" s="13" t="s">
        <v>4802</v>
      </c>
      <c r="H3338" s="13" t="s">
        <v>4816</v>
      </c>
      <c r="I3338" s="13">
        <f>(Brick_Kilns_EF!$B$13*Brick_Kilns_EF!$B$11*Brick_Kilns_EF!$B$12)</f>
        <v>8886.81</v>
      </c>
      <c r="J3338" s="13">
        <f>IF(D3338="ZZ",Brick_Kilns_EF!$E$5*(0.75),Brick_Kilns_EF!$E$5)</f>
        <v>7.2749999999999985E-3</v>
      </c>
      <c r="K3338" s="13">
        <f t="shared" si="209"/>
        <v>64.651542749999976</v>
      </c>
      <c r="L3338" s="13">
        <f>IF(D3338="ZZ",Brick_Kilns_EF!$E$2*(0.75),Brick_Kilns_EF!$E$2)</f>
        <v>5.0999999999999995E-3</v>
      </c>
      <c r="M3338" s="13">
        <f t="shared" si="208"/>
        <v>45.32273099999999</v>
      </c>
      <c r="N3338" s="13">
        <f>IF(D3338="ZZ",Brick_Kilns_EF!$E$3*(0.75),Brick_Kilns_EF!$E$3)</f>
        <v>3.4499999999999999E-3</v>
      </c>
      <c r="O3338" s="13">
        <f t="shared" si="210"/>
        <v>30.659494499999997</v>
      </c>
      <c r="P3338" s="13">
        <f>IF(D3338="ZZ",Brick_Kilns_EF!$E$4*(0.75),Brick_Kilns_EF!$E$4)</f>
        <v>3.5250000000000004E-3</v>
      </c>
      <c r="Q3338" s="13">
        <f t="shared" si="211"/>
        <v>31.326005250000001</v>
      </c>
    </row>
    <row r="3339" spans="1:17">
      <c r="A3339" s="13" t="s">
        <v>3350</v>
      </c>
      <c r="B3339" s="13">
        <v>23.854800749999999</v>
      </c>
      <c r="C3339" s="13">
        <v>90.184536010000002</v>
      </c>
      <c r="D3339" s="13" t="s">
        <v>2219</v>
      </c>
      <c r="E3339" s="13" t="s">
        <v>4927</v>
      </c>
      <c r="F3339" s="13" t="s">
        <v>7</v>
      </c>
      <c r="G3339" s="13" t="s">
        <v>4802</v>
      </c>
      <c r="H3339" s="13" t="s">
        <v>4816</v>
      </c>
      <c r="I3339" s="13">
        <f>(Brick_Kilns_EF!$B$13*Brick_Kilns_EF!$B$11*Brick_Kilns_EF!$B$12)</f>
        <v>8886.81</v>
      </c>
      <c r="J3339" s="13">
        <f>IF(D3339="ZZ",Brick_Kilns_EF!$E$5*(0.75),Brick_Kilns_EF!$E$5)</f>
        <v>7.2749999999999985E-3</v>
      </c>
      <c r="K3339" s="13">
        <f t="shared" si="209"/>
        <v>64.651542749999976</v>
      </c>
      <c r="L3339" s="13">
        <f>IF(D3339="ZZ",Brick_Kilns_EF!$E$2*(0.75),Brick_Kilns_EF!$E$2)</f>
        <v>5.0999999999999995E-3</v>
      </c>
      <c r="M3339" s="13">
        <f t="shared" si="208"/>
        <v>45.32273099999999</v>
      </c>
      <c r="N3339" s="13">
        <f>IF(D3339="ZZ",Brick_Kilns_EF!$E$3*(0.75),Brick_Kilns_EF!$E$3)</f>
        <v>3.4499999999999999E-3</v>
      </c>
      <c r="O3339" s="13">
        <f t="shared" si="210"/>
        <v>30.659494499999997</v>
      </c>
      <c r="P3339" s="13">
        <f>IF(D3339="ZZ",Brick_Kilns_EF!$E$4*(0.75),Brick_Kilns_EF!$E$4)</f>
        <v>3.5250000000000004E-3</v>
      </c>
      <c r="Q3339" s="13">
        <f t="shared" si="211"/>
        <v>31.326005250000001</v>
      </c>
    </row>
    <row r="3340" spans="1:17">
      <c r="A3340" s="13" t="s">
        <v>3351</v>
      </c>
      <c r="B3340" s="13">
        <v>23.54474583</v>
      </c>
      <c r="C3340" s="13">
        <v>89.236378779999995</v>
      </c>
      <c r="D3340" s="13" t="s">
        <v>2219</v>
      </c>
      <c r="E3340" s="13" t="s">
        <v>4927</v>
      </c>
      <c r="F3340" s="13" t="s">
        <v>9</v>
      </c>
      <c r="G3340" s="13" t="s">
        <v>4802</v>
      </c>
      <c r="H3340" s="13" t="s">
        <v>4816</v>
      </c>
      <c r="I3340" s="13">
        <f>(Brick_Kilns_EF!$B$13*Brick_Kilns_EF!$B$11*Brick_Kilns_EF!$B$12)</f>
        <v>8886.81</v>
      </c>
      <c r="J3340" s="13">
        <f>IF(D3340="ZZ",Brick_Kilns_EF!$E$5*(0.75),Brick_Kilns_EF!$E$5)</f>
        <v>7.2749999999999985E-3</v>
      </c>
      <c r="K3340" s="13">
        <f t="shared" si="209"/>
        <v>64.651542749999976</v>
      </c>
      <c r="L3340" s="13">
        <f>IF(D3340="ZZ",Brick_Kilns_EF!$E$2*(0.75),Brick_Kilns_EF!$E$2)</f>
        <v>5.0999999999999995E-3</v>
      </c>
      <c r="M3340" s="13">
        <f t="shared" si="208"/>
        <v>45.32273099999999</v>
      </c>
      <c r="N3340" s="13">
        <f>IF(D3340="ZZ",Brick_Kilns_EF!$E$3*(0.75),Brick_Kilns_EF!$E$3)</f>
        <v>3.4499999999999999E-3</v>
      </c>
      <c r="O3340" s="13">
        <f t="shared" si="210"/>
        <v>30.659494499999997</v>
      </c>
      <c r="P3340" s="13">
        <f>IF(D3340="ZZ",Brick_Kilns_EF!$E$4*(0.75),Brick_Kilns_EF!$E$4)</f>
        <v>3.5250000000000004E-3</v>
      </c>
      <c r="Q3340" s="13">
        <f t="shared" si="211"/>
        <v>31.326005250000001</v>
      </c>
    </row>
    <row r="3341" spans="1:17">
      <c r="A3341" s="13" t="s">
        <v>3352</v>
      </c>
      <c r="B3341" s="13">
        <v>23.599367019999999</v>
      </c>
      <c r="C3341" s="13">
        <v>89.715742219999996</v>
      </c>
      <c r="D3341" s="13" t="s">
        <v>2219</v>
      </c>
      <c r="E3341" s="13" t="s">
        <v>4927</v>
      </c>
      <c r="F3341" s="13" t="s">
        <v>7</v>
      </c>
      <c r="G3341" s="13" t="s">
        <v>4802</v>
      </c>
      <c r="H3341" s="13" t="s">
        <v>4816</v>
      </c>
      <c r="I3341" s="13">
        <f>(Brick_Kilns_EF!$B$13*Brick_Kilns_EF!$B$11*Brick_Kilns_EF!$B$12)</f>
        <v>8886.81</v>
      </c>
      <c r="J3341" s="13">
        <f>IF(D3341="ZZ",Brick_Kilns_EF!$E$5*(0.75),Brick_Kilns_EF!$E$5)</f>
        <v>7.2749999999999985E-3</v>
      </c>
      <c r="K3341" s="13">
        <f t="shared" si="209"/>
        <v>64.651542749999976</v>
      </c>
      <c r="L3341" s="13">
        <f>IF(D3341="ZZ",Brick_Kilns_EF!$E$2*(0.75),Brick_Kilns_EF!$E$2)</f>
        <v>5.0999999999999995E-3</v>
      </c>
      <c r="M3341" s="13">
        <f t="shared" si="208"/>
        <v>45.32273099999999</v>
      </c>
      <c r="N3341" s="13">
        <f>IF(D3341="ZZ",Brick_Kilns_EF!$E$3*(0.75),Brick_Kilns_EF!$E$3)</f>
        <v>3.4499999999999999E-3</v>
      </c>
      <c r="O3341" s="13">
        <f t="shared" si="210"/>
        <v>30.659494499999997</v>
      </c>
      <c r="P3341" s="13">
        <f>IF(D3341="ZZ",Brick_Kilns_EF!$E$4*(0.75),Brick_Kilns_EF!$E$4)</f>
        <v>3.5250000000000004E-3</v>
      </c>
      <c r="Q3341" s="13">
        <f t="shared" si="211"/>
        <v>31.326005250000001</v>
      </c>
    </row>
    <row r="3342" spans="1:17">
      <c r="A3342" s="13" t="s">
        <v>3353</v>
      </c>
      <c r="B3342" s="13">
        <v>24.23866203</v>
      </c>
      <c r="C3342" s="13">
        <v>90.095951690000007</v>
      </c>
      <c r="D3342" s="13" t="s">
        <v>2219</v>
      </c>
      <c r="E3342" s="13" t="s">
        <v>4927</v>
      </c>
      <c r="F3342" s="13" t="s">
        <v>7</v>
      </c>
      <c r="G3342" s="13" t="s">
        <v>4802</v>
      </c>
      <c r="H3342" s="13" t="s">
        <v>4816</v>
      </c>
      <c r="I3342" s="13">
        <f>(Brick_Kilns_EF!$B$13*Brick_Kilns_EF!$B$11*Brick_Kilns_EF!$B$12)</f>
        <v>8886.81</v>
      </c>
      <c r="J3342" s="13">
        <f>IF(D3342="ZZ",Brick_Kilns_EF!$E$5*(0.75),Brick_Kilns_EF!$E$5)</f>
        <v>7.2749999999999985E-3</v>
      </c>
      <c r="K3342" s="13">
        <f t="shared" si="209"/>
        <v>64.651542749999976</v>
      </c>
      <c r="L3342" s="13">
        <f>IF(D3342="ZZ",Brick_Kilns_EF!$E$2*(0.75),Brick_Kilns_EF!$E$2)</f>
        <v>5.0999999999999995E-3</v>
      </c>
      <c r="M3342" s="13">
        <f t="shared" si="208"/>
        <v>45.32273099999999</v>
      </c>
      <c r="N3342" s="13">
        <f>IF(D3342="ZZ",Brick_Kilns_EF!$E$3*(0.75),Brick_Kilns_EF!$E$3)</f>
        <v>3.4499999999999999E-3</v>
      </c>
      <c r="O3342" s="13">
        <f t="shared" si="210"/>
        <v>30.659494499999997</v>
      </c>
      <c r="P3342" s="13">
        <f>IF(D3342="ZZ",Brick_Kilns_EF!$E$4*(0.75),Brick_Kilns_EF!$E$4)</f>
        <v>3.5250000000000004E-3</v>
      </c>
      <c r="Q3342" s="13">
        <f t="shared" si="211"/>
        <v>31.326005250000001</v>
      </c>
    </row>
    <row r="3343" spans="1:17">
      <c r="A3343" s="13" t="s">
        <v>3354</v>
      </c>
      <c r="B3343" s="13">
        <v>23.961798250000001</v>
      </c>
      <c r="C3343" s="13">
        <v>90.081154889999993</v>
      </c>
      <c r="D3343" s="13" t="s">
        <v>2219</v>
      </c>
      <c r="E3343" s="13" t="s">
        <v>4927</v>
      </c>
      <c r="F3343" s="13" t="s">
        <v>7</v>
      </c>
      <c r="G3343" s="13" t="s">
        <v>4802</v>
      </c>
      <c r="H3343" s="13" t="s">
        <v>4816</v>
      </c>
      <c r="I3343" s="13">
        <f>(Brick_Kilns_EF!$B$13*Brick_Kilns_EF!$B$11*Brick_Kilns_EF!$B$12)</f>
        <v>8886.81</v>
      </c>
      <c r="J3343" s="13">
        <f>IF(D3343="ZZ",Brick_Kilns_EF!$E$5*(0.75),Brick_Kilns_EF!$E$5)</f>
        <v>7.2749999999999985E-3</v>
      </c>
      <c r="K3343" s="13">
        <f t="shared" si="209"/>
        <v>64.651542749999976</v>
      </c>
      <c r="L3343" s="13">
        <f>IF(D3343="ZZ",Brick_Kilns_EF!$E$2*(0.75),Brick_Kilns_EF!$E$2)</f>
        <v>5.0999999999999995E-3</v>
      </c>
      <c r="M3343" s="13">
        <f t="shared" si="208"/>
        <v>45.32273099999999</v>
      </c>
      <c r="N3343" s="13">
        <f>IF(D3343="ZZ",Brick_Kilns_EF!$E$3*(0.75),Brick_Kilns_EF!$E$3)</f>
        <v>3.4499999999999999E-3</v>
      </c>
      <c r="O3343" s="13">
        <f t="shared" si="210"/>
        <v>30.659494499999997</v>
      </c>
      <c r="P3343" s="13">
        <f>IF(D3343="ZZ",Brick_Kilns_EF!$E$4*(0.75),Brick_Kilns_EF!$E$4)</f>
        <v>3.5250000000000004E-3</v>
      </c>
      <c r="Q3343" s="13">
        <f t="shared" si="211"/>
        <v>31.326005250000001</v>
      </c>
    </row>
    <row r="3344" spans="1:17">
      <c r="A3344" s="13" t="s">
        <v>3355</v>
      </c>
      <c r="B3344" s="13">
        <v>23.95780723</v>
      </c>
      <c r="C3344" s="13">
        <v>90.083734879999994</v>
      </c>
      <c r="D3344" s="13" t="s">
        <v>2219</v>
      </c>
      <c r="E3344" s="13" t="s">
        <v>4927</v>
      </c>
      <c r="F3344" s="13" t="s">
        <v>7</v>
      </c>
      <c r="G3344" s="13" t="s">
        <v>4802</v>
      </c>
      <c r="H3344" s="13" t="s">
        <v>4816</v>
      </c>
      <c r="I3344" s="13">
        <f>(Brick_Kilns_EF!$B$13*Brick_Kilns_EF!$B$11*Brick_Kilns_EF!$B$12)</f>
        <v>8886.81</v>
      </c>
      <c r="J3344" s="13">
        <f>IF(D3344="ZZ",Brick_Kilns_EF!$E$5*(0.75),Brick_Kilns_EF!$E$5)</f>
        <v>7.2749999999999985E-3</v>
      </c>
      <c r="K3344" s="13">
        <f t="shared" si="209"/>
        <v>64.651542749999976</v>
      </c>
      <c r="L3344" s="13">
        <f>IF(D3344="ZZ",Brick_Kilns_EF!$E$2*(0.75),Brick_Kilns_EF!$E$2)</f>
        <v>5.0999999999999995E-3</v>
      </c>
      <c r="M3344" s="13">
        <f t="shared" si="208"/>
        <v>45.32273099999999</v>
      </c>
      <c r="N3344" s="13">
        <f>IF(D3344="ZZ",Brick_Kilns_EF!$E$3*(0.75),Brick_Kilns_EF!$E$3)</f>
        <v>3.4499999999999999E-3</v>
      </c>
      <c r="O3344" s="13">
        <f t="shared" si="210"/>
        <v>30.659494499999997</v>
      </c>
      <c r="P3344" s="13">
        <f>IF(D3344="ZZ",Brick_Kilns_EF!$E$4*(0.75),Brick_Kilns_EF!$E$4)</f>
        <v>3.5250000000000004E-3</v>
      </c>
      <c r="Q3344" s="13">
        <f t="shared" si="211"/>
        <v>31.326005250000001</v>
      </c>
    </row>
    <row r="3345" spans="1:17">
      <c r="A3345" s="13" t="s">
        <v>3356</v>
      </c>
      <c r="B3345" s="13">
        <v>24.628972709999999</v>
      </c>
      <c r="C3345" s="13">
        <v>89.539591920000007</v>
      </c>
      <c r="D3345" s="13" t="s">
        <v>2219</v>
      </c>
      <c r="E3345" s="13" t="s">
        <v>4927</v>
      </c>
      <c r="F3345" s="13" t="s">
        <v>42</v>
      </c>
      <c r="G3345" s="13" t="s">
        <v>4802</v>
      </c>
      <c r="H3345" s="13" t="s">
        <v>4816</v>
      </c>
      <c r="I3345" s="13">
        <f>(Brick_Kilns_EF!$B$13*Brick_Kilns_EF!$B$11*Brick_Kilns_EF!$B$12)</f>
        <v>8886.81</v>
      </c>
      <c r="J3345" s="13">
        <f>IF(D3345="ZZ",Brick_Kilns_EF!$E$5*(0.75),Brick_Kilns_EF!$E$5)</f>
        <v>7.2749999999999985E-3</v>
      </c>
      <c r="K3345" s="13">
        <f t="shared" si="209"/>
        <v>64.651542749999976</v>
      </c>
      <c r="L3345" s="13">
        <f>IF(D3345="ZZ",Brick_Kilns_EF!$E$2*(0.75),Brick_Kilns_EF!$E$2)</f>
        <v>5.0999999999999995E-3</v>
      </c>
      <c r="M3345" s="13">
        <f t="shared" si="208"/>
        <v>45.32273099999999</v>
      </c>
      <c r="N3345" s="13">
        <f>IF(D3345="ZZ",Brick_Kilns_EF!$E$3*(0.75),Brick_Kilns_EF!$E$3)</f>
        <v>3.4499999999999999E-3</v>
      </c>
      <c r="O3345" s="13">
        <f t="shared" si="210"/>
        <v>30.659494499999997</v>
      </c>
      <c r="P3345" s="13">
        <f>IF(D3345="ZZ",Brick_Kilns_EF!$E$4*(0.75),Brick_Kilns_EF!$E$4)</f>
        <v>3.5250000000000004E-3</v>
      </c>
      <c r="Q3345" s="13">
        <f t="shared" si="211"/>
        <v>31.326005250000001</v>
      </c>
    </row>
    <row r="3346" spans="1:17">
      <c r="A3346" s="13" t="s">
        <v>3357</v>
      </c>
      <c r="B3346" s="13">
        <v>23.572039910000001</v>
      </c>
      <c r="C3346" s="13">
        <v>88.960822469999997</v>
      </c>
      <c r="D3346" s="13" t="s">
        <v>2219</v>
      </c>
      <c r="E3346" s="13" t="s">
        <v>4927</v>
      </c>
      <c r="F3346" s="13" t="s">
        <v>9</v>
      </c>
      <c r="G3346" s="13" t="s">
        <v>4802</v>
      </c>
      <c r="H3346" s="13" t="s">
        <v>4816</v>
      </c>
      <c r="I3346" s="13">
        <f>(Brick_Kilns_EF!$B$13*Brick_Kilns_EF!$B$11*Brick_Kilns_EF!$B$12)</f>
        <v>8886.81</v>
      </c>
      <c r="J3346" s="13">
        <f>IF(D3346="ZZ",Brick_Kilns_EF!$E$5*(0.75),Brick_Kilns_EF!$E$5)</f>
        <v>7.2749999999999985E-3</v>
      </c>
      <c r="K3346" s="13">
        <f t="shared" si="209"/>
        <v>64.651542749999976</v>
      </c>
      <c r="L3346" s="13">
        <f>IF(D3346="ZZ",Brick_Kilns_EF!$E$2*(0.75),Brick_Kilns_EF!$E$2)</f>
        <v>5.0999999999999995E-3</v>
      </c>
      <c r="M3346" s="13">
        <f t="shared" si="208"/>
        <v>45.32273099999999</v>
      </c>
      <c r="N3346" s="13">
        <f>IF(D3346="ZZ",Brick_Kilns_EF!$E$3*(0.75),Brick_Kilns_EF!$E$3)</f>
        <v>3.4499999999999999E-3</v>
      </c>
      <c r="O3346" s="13">
        <f t="shared" si="210"/>
        <v>30.659494499999997</v>
      </c>
      <c r="P3346" s="13">
        <f>IF(D3346="ZZ",Brick_Kilns_EF!$E$4*(0.75),Brick_Kilns_EF!$E$4)</f>
        <v>3.5250000000000004E-3</v>
      </c>
      <c r="Q3346" s="13">
        <f t="shared" si="211"/>
        <v>31.326005250000001</v>
      </c>
    </row>
    <row r="3347" spans="1:17">
      <c r="A3347" s="13" t="s">
        <v>3358</v>
      </c>
      <c r="B3347" s="13">
        <v>23.62807003</v>
      </c>
      <c r="C3347" s="13">
        <v>89.779608769999996</v>
      </c>
      <c r="D3347" s="13" t="s">
        <v>2219</v>
      </c>
      <c r="E3347" s="13" t="s">
        <v>4927</v>
      </c>
      <c r="F3347" s="13" t="s">
        <v>7</v>
      </c>
      <c r="G3347" s="13" t="s">
        <v>4802</v>
      </c>
      <c r="H3347" s="13" t="s">
        <v>4816</v>
      </c>
      <c r="I3347" s="13">
        <f>(Brick_Kilns_EF!$B$13*Brick_Kilns_EF!$B$11*Brick_Kilns_EF!$B$12)</f>
        <v>8886.81</v>
      </c>
      <c r="J3347" s="13">
        <f>IF(D3347="ZZ",Brick_Kilns_EF!$E$5*(0.75),Brick_Kilns_EF!$E$5)</f>
        <v>7.2749999999999985E-3</v>
      </c>
      <c r="K3347" s="13">
        <f t="shared" si="209"/>
        <v>64.651542749999976</v>
      </c>
      <c r="L3347" s="13">
        <f>IF(D3347="ZZ",Brick_Kilns_EF!$E$2*(0.75),Brick_Kilns_EF!$E$2)</f>
        <v>5.0999999999999995E-3</v>
      </c>
      <c r="M3347" s="13">
        <f t="shared" si="208"/>
        <v>45.32273099999999</v>
      </c>
      <c r="N3347" s="13">
        <f>IF(D3347="ZZ",Brick_Kilns_EF!$E$3*(0.75),Brick_Kilns_EF!$E$3)</f>
        <v>3.4499999999999999E-3</v>
      </c>
      <c r="O3347" s="13">
        <f t="shared" si="210"/>
        <v>30.659494499999997</v>
      </c>
      <c r="P3347" s="13">
        <f>IF(D3347="ZZ",Brick_Kilns_EF!$E$4*(0.75),Brick_Kilns_EF!$E$4)</f>
        <v>3.5250000000000004E-3</v>
      </c>
      <c r="Q3347" s="13">
        <f t="shared" si="211"/>
        <v>31.326005250000001</v>
      </c>
    </row>
    <row r="3348" spans="1:17">
      <c r="A3348" s="13" t="s">
        <v>3359</v>
      </c>
      <c r="B3348" s="13">
        <v>23.801197720000001</v>
      </c>
      <c r="C3348" s="13">
        <v>90.027391210000005</v>
      </c>
      <c r="D3348" s="13" t="s">
        <v>2219</v>
      </c>
      <c r="E3348" s="13" t="s">
        <v>4927</v>
      </c>
      <c r="F3348" s="13" t="s">
        <v>7</v>
      </c>
      <c r="G3348" s="13" t="s">
        <v>4802</v>
      </c>
      <c r="H3348" s="13" t="s">
        <v>4816</v>
      </c>
      <c r="I3348" s="13">
        <f>(Brick_Kilns_EF!$B$13*Brick_Kilns_EF!$B$11*Brick_Kilns_EF!$B$12)</f>
        <v>8886.81</v>
      </c>
      <c r="J3348" s="13">
        <f>IF(D3348="ZZ",Brick_Kilns_EF!$E$5*(0.75),Brick_Kilns_EF!$E$5)</f>
        <v>7.2749999999999985E-3</v>
      </c>
      <c r="K3348" s="13">
        <f t="shared" si="209"/>
        <v>64.651542749999976</v>
      </c>
      <c r="L3348" s="13">
        <f>IF(D3348="ZZ",Brick_Kilns_EF!$E$2*(0.75),Brick_Kilns_EF!$E$2)</f>
        <v>5.0999999999999995E-3</v>
      </c>
      <c r="M3348" s="13">
        <f t="shared" si="208"/>
        <v>45.32273099999999</v>
      </c>
      <c r="N3348" s="13">
        <f>IF(D3348="ZZ",Brick_Kilns_EF!$E$3*(0.75),Brick_Kilns_EF!$E$3)</f>
        <v>3.4499999999999999E-3</v>
      </c>
      <c r="O3348" s="13">
        <f t="shared" si="210"/>
        <v>30.659494499999997</v>
      </c>
      <c r="P3348" s="13">
        <f>IF(D3348="ZZ",Brick_Kilns_EF!$E$4*(0.75),Brick_Kilns_EF!$E$4)</f>
        <v>3.5250000000000004E-3</v>
      </c>
      <c r="Q3348" s="13">
        <f t="shared" si="211"/>
        <v>31.326005250000001</v>
      </c>
    </row>
    <row r="3349" spans="1:17">
      <c r="A3349" s="13" t="s">
        <v>3360</v>
      </c>
      <c r="B3349" s="13">
        <v>23.803719099999999</v>
      </c>
      <c r="C3349" s="13">
        <v>90.027095590000002</v>
      </c>
      <c r="D3349" s="13" t="s">
        <v>2219</v>
      </c>
      <c r="E3349" s="13" t="s">
        <v>4927</v>
      </c>
      <c r="F3349" s="13" t="s">
        <v>7</v>
      </c>
      <c r="G3349" s="13" t="s">
        <v>4802</v>
      </c>
      <c r="H3349" s="13" t="s">
        <v>4816</v>
      </c>
      <c r="I3349" s="13">
        <f>(Brick_Kilns_EF!$B$13*Brick_Kilns_EF!$B$11*Brick_Kilns_EF!$B$12)</f>
        <v>8886.81</v>
      </c>
      <c r="J3349" s="13">
        <f>IF(D3349="ZZ",Brick_Kilns_EF!$E$5*(0.75),Brick_Kilns_EF!$E$5)</f>
        <v>7.2749999999999985E-3</v>
      </c>
      <c r="K3349" s="13">
        <f t="shared" si="209"/>
        <v>64.651542749999976</v>
      </c>
      <c r="L3349" s="13">
        <f>IF(D3349="ZZ",Brick_Kilns_EF!$E$2*(0.75),Brick_Kilns_EF!$E$2)</f>
        <v>5.0999999999999995E-3</v>
      </c>
      <c r="M3349" s="13">
        <f t="shared" si="208"/>
        <v>45.32273099999999</v>
      </c>
      <c r="N3349" s="13">
        <f>IF(D3349="ZZ",Brick_Kilns_EF!$E$3*(0.75),Brick_Kilns_EF!$E$3)</f>
        <v>3.4499999999999999E-3</v>
      </c>
      <c r="O3349" s="13">
        <f t="shared" si="210"/>
        <v>30.659494499999997</v>
      </c>
      <c r="P3349" s="13">
        <f>IF(D3349="ZZ",Brick_Kilns_EF!$E$4*(0.75),Brick_Kilns_EF!$E$4)</f>
        <v>3.5250000000000004E-3</v>
      </c>
      <c r="Q3349" s="13">
        <f t="shared" si="211"/>
        <v>31.326005250000001</v>
      </c>
    </row>
    <row r="3350" spans="1:17">
      <c r="A3350" s="13" t="s">
        <v>3361</v>
      </c>
      <c r="B3350" s="13">
        <v>25.2630625</v>
      </c>
      <c r="C3350" s="13">
        <v>89.346542760000006</v>
      </c>
      <c r="D3350" s="13" t="s">
        <v>2219</v>
      </c>
      <c r="E3350" s="13" t="s">
        <v>4927</v>
      </c>
      <c r="F3350" s="13" t="s">
        <v>171</v>
      </c>
      <c r="G3350" s="13" t="s">
        <v>4802</v>
      </c>
      <c r="H3350" s="13" t="s">
        <v>4816</v>
      </c>
      <c r="I3350" s="13">
        <f>(Brick_Kilns_EF!$B$13*Brick_Kilns_EF!$B$11*Brick_Kilns_EF!$B$12)</f>
        <v>8886.81</v>
      </c>
      <c r="J3350" s="13">
        <f>IF(D3350="ZZ",Brick_Kilns_EF!$E$5*(0.75),Brick_Kilns_EF!$E$5)</f>
        <v>7.2749999999999985E-3</v>
      </c>
      <c r="K3350" s="13">
        <f t="shared" si="209"/>
        <v>64.651542749999976</v>
      </c>
      <c r="L3350" s="13">
        <f>IF(D3350="ZZ",Brick_Kilns_EF!$E$2*(0.75),Brick_Kilns_EF!$E$2)</f>
        <v>5.0999999999999995E-3</v>
      </c>
      <c r="M3350" s="13">
        <f t="shared" si="208"/>
        <v>45.32273099999999</v>
      </c>
      <c r="N3350" s="13">
        <f>IF(D3350="ZZ",Brick_Kilns_EF!$E$3*(0.75),Brick_Kilns_EF!$E$3)</f>
        <v>3.4499999999999999E-3</v>
      </c>
      <c r="O3350" s="13">
        <f t="shared" si="210"/>
        <v>30.659494499999997</v>
      </c>
      <c r="P3350" s="13">
        <f>IF(D3350="ZZ",Brick_Kilns_EF!$E$4*(0.75),Brick_Kilns_EF!$E$4)</f>
        <v>3.5250000000000004E-3</v>
      </c>
      <c r="Q3350" s="13">
        <f t="shared" si="211"/>
        <v>31.326005250000001</v>
      </c>
    </row>
    <row r="3351" spans="1:17">
      <c r="A3351" s="13" t="s">
        <v>3362</v>
      </c>
      <c r="B3351" s="13">
        <v>24.31307515</v>
      </c>
      <c r="C3351" s="13">
        <v>89.016015710000005</v>
      </c>
      <c r="D3351" s="13" t="s">
        <v>2219</v>
      </c>
      <c r="E3351" s="13" t="s">
        <v>4927</v>
      </c>
      <c r="F3351" s="13" t="s">
        <v>42</v>
      </c>
      <c r="G3351" s="13" t="s">
        <v>4802</v>
      </c>
      <c r="H3351" s="13" t="s">
        <v>4816</v>
      </c>
      <c r="I3351" s="13">
        <f>(Brick_Kilns_EF!$B$13*Brick_Kilns_EF!$B$11*Brick_Kilns_EF!$B$12)</f>
        <v>8886.81</v>
      </c>
      <c r="J3351" s="13">
        <f>IF(D3351="ZZ",Brick_Kilns_EF!$E$5*(0.75),Brick_Kilns_EF!$E$5)</f>
        <v>7.2749999999999985E-3</v>
      </c>
      <c r="K3351" s="13">
        <f t="shared" si="209"/>
        <v>64.651542749999976</v>
      </c>
      <c r="L3351" s="13">
        <f>IF(D3351="ZZ",Brick_Kilns_EF!$E$2*(0.75),Brick_Kilns_EF!$E$2)</f>
        <v>5.0999999999999995E-3</v>
      </c>
      <c r="M3351" s="13">
        <f t="shared" si="208"/>
        <v>45.32273099999999</v>
      </c>
      <c r="N3351" s="13">
        <f>IF(D3351="ZZ",Brick_Kilns_EF!$E$3*(0.75),Brick_Kilns_EF!$E$3)</f>
        <v>3.4499999999999999E-3</v>
      </c>
      <c r="O3351" s="13">
        <f t="shared" si="210"/>
        <v>30.659494499999997</v>
      </c>
      <c r="P3351" s="13">
        <f>IF(D3351="ZZ",Brick_Kilns_EF!$E$4*(0.75),Brick_Kilns_EF!$E$4)</f>
        <v>3.5250000000000004E-3</v>
      </c>
      <c r="Q3351" s="13">
        <f t="shared" si="211"/>
        <v>31.326005250000001</v>
      </c>
    </row>
    <row r="3352" spans="1:17">
      <c r="A3352" s="13" t="s">
        <v>3363</v>
      </c>
      <c r="B3352" s="13">
        <v>23.785619400000002</v>
      </c>
      <c r="C3352" s="13">
        <v>90.14077168</v>
      </c>
      <c r="D3352" s="13" t="s">
        <v>2219</v>
      </c>
      <c r="E3352" s="13" t="s">
        <v>4927</v>
      </c>
      <c r="F3352" s="13" t="s">
        <v>7</v>
      </c>
      <c r="G3352" s="13" t="s">
        <v>4802</v>
      </c>
      <c r="H3352" s="13" t="s">
        <v>4816</v>
      </c>
      <c r="I3352" s="13">
        <f>(Brick_Kilns_EF!$B$13*Brick_Kilns_EF!$B$11*Brick_Kilns_EF!$B$12)</f>
        <v>8886.81</v>
      </c>
      <c r="J3352" s="13">
        <f>IF(D3352="ZZ",Brick_Kilns_EF!$E$5*(0.75),Brick_Kilns_EF!$E$5)</f>
        <v>7.2749999999999985E-3</v>
      </c>
      <c r="K3352" s="13">
        <f t="shared" si="209"/>
        <v>64.651542749999976</v>
      </c>
      <c r="L3352" s="13">
        <f>IF(D3352="ZZ",Brick_Kilns_EF!$E$2*(0.75),Brick_Kilns_EF!$E$2)</f>
        <v>5.0999999999999995E-3</v>
      </c>
      <c r="M3352" s="13">
        <f t="shared" si="208"/>
        <v>45.32273099999999</v>
      </c>
      <c r="N3352" s="13">
        <f>IF(D3352="ZZ",Brick_Kilns_EF!$E$3*(0.75),Brick_Kilns_EF!$E$3)</f>
        <v>3.4499999999999999E-3</v>
      </c>
      <c r="O3352" s="13">
        <f t="shared" si="210"/>
        <v>30.659494499999997</v>
      </c>
      <c r="P3352" s="13">
        <f>IF(D3352="ZZ",Brick_Kilns_EF!$E$4*(0.75),Brick_Kilns_EF!$E$4)</f>
        <v>3.5250000000000004E-3</v>
      </c>
      <c r="Q3352" s="13">
        <f t="shared" si="211"/>
        <v>31.326005250000001</v>
      </c>
    </row>
    <row r="3353" spans="1:17">
      <c r="A3353" s="13" t="s">
        <v>3364</v>
      </c>
      <c r="B3353" s="13">
        <v>23.808348110000001</v>
      </c>
      <c r="C3353" s="13">
        <v>90.034826359999997</v>
      </c>
      <c r="D3353" s="13" t="s">
        <v>2219</v>
      </c>
      <c r="E3353" s="13" t="s">
        <v>4927</v>
      </c>
      <c r="F3353" s="13" t="s">
        <v>7</v>
      </c>
      <c r="G3353" s="13" t="s">
        <v>4802</v>
      </c>
      <c r="H3353" s="13" t="s">
        <v>4816</v>
      </c>
      <c r="I3353" s="13">
        <f>(Brick_Kilns_EF!$B$13*Brick_Kilns_EF!$B$11*Brick_Kilns_EF!$B$12)</f>
        <v>8886.81</v>
      </c>
      <c r="J3353" s="13">
        <f>IF(D3353="ZZ",Brick_Kilns_EF!$E$5*(0.75),Brick_Kilns_EF!$E$5)</f>
        <v>7.2749999999999985E-3</v>
      </c>
      <c r="K3353" s="13">
        <f t="shared" si="209"/>
        <v>64.651542749999976</v>
      </c>
      <c r="L3353" s="13">
        <f>IF(D3353="ZZ",Brick_Kilns_EF!$E$2*(0.75),Brick_Kilns_EF!$E$2)</f>
        <v>5.0999999999999995E-3</v>
      </c>
      <c r="M3353" s="13">
        <f t="shared" si="208"/>
        <v>45.32273099999999</v>
      </c>
      <c r="N3353" s="13">
        <f>IF(D3353="ZZ",Brick_Kilns_EF!$E$3*(0.75),Brick_Kilns_EF!$E$3)</f>
        <v>3.4499999999999999E-3</v>
      </c>
      <c r="O3353" s="13">
        <f t="shared" si="210"/>
        <v>30.659494499999997</v>
      </c>
      <c r="P3353" s="13">
        <f>IF(D3353="ZZ",Brick_Kilns_EF!$E$4*(0.75),Brick_Kilns_EF!$E$4)</f>
        <v>3.5250000000000004E-3</v>
      </c>
      <c r="Q3353" s="13">
        <f t="shared" si="211"/>
        <v>31.326005250000001</v>
      </c>
    </row>
    <row r="3354" spans="1:17">
      <c r="A3354" s="13" t="s">
        <v>3365</v>
      </c>
      <c r="B3354" s="13">
        <v>25.020074430000001</v>
      </c>
      <c r="C3354" s="13">
        <v>89.427428430000006</v>
      </c>
      <c r="D3354" s="13" t="s">
        <v>2219</v>
      </c>
      <c r="E3354" s="13" t="s">
        <v>4927</v>
      </c>
      <c r="F3354" s="13" t="s">
        <v>42</v>
      </c>
      <c r="G3354" s="13" t="s">
        <v>4802</v>
      </c>
      <c r="H3354" s="13" t="s">
        <v>4816</v>
      </c>
      <c r="I3354" s="13">
        <f>(Brick_Kilns_EF!$B$13*Brick_Kilns_EF!$B$11*Brick_Kilns_EF!$B$12)</f>
        <v>8886.81</v>
      </c>
      <c r="J3354" s="13">
        <f>IF(D3354="ZZ",Brick_Kilns_EF!$E$5*(0.75),Brick_Kilns_EF!$E$5)</f>
        <v>7.2749999999999985E-3</v>
      </c>
      <c r="K3354" s="13">
        <f t="shared" si="209"/>
        <v>64.651542749999976</v>
      </c>
      <c r="L3354" s="13">
        <f>IF(D3354="ZZ",Brick_Kilns_EF!$E$2*(0.75),Brick_Kilns_EF!$E$2)</f>
        <v>5.0999999999999995E-3</v>
      </c>
      <c r="M3354" s="13">
        <f t="shared" si="208"/>
        <v>45.32273099999999</v>
      </c>
      <c r="N3354" s="13">
        <f>IF(D3354="ZZ",Brick_Kilns_EF!$E$3*(0.75),Brick_Kilns_EF!$E$3)</f>
        <v>3.4499999999999999E-3</v>
      </c>
      <c r="O3354" s="13">
        <f t="shared" si="210"/>
        <v>30.659494499999997</v>
      </c>
      <c r="P3354" s="13">
        <f>IF(D3354="ZZ",Brick_Kilns_EF!$E$4*(0.75),Brick_Kilns_EF!$E$4)</f>
        <v>3.5250000000000004E-3</v>
      </c>
      <c r="Q3354" s="13">
        <f t="shared" si="211"/>
        <v>31.326005250000001</v>
      </c>
    </row>
    <row r="3355" spans="1:17">
      <c r="A3355" s="13" t="s">
        <v>3366</v>
      </c>
      <c r="B3355" s="13">
        <v>24.37055655</v>
      </c>
      <c r="C3355" s="13">
        <v>89.267017249999995</v>
      </c>
      <c r="D3355" s="13" t="s">
        <v>2219</v>
      </c>
      <c r="E3355" s="13" t="s">
        <v>4927</v>
      </c>
      <c r="F3355" s="13" t="s">
        <v>42</v>
      </c>
      <c r="G3355" s="13" t="s">
        <v>4802</v>
      </c>
      <c r="H3355" s="13" t="s">
        <v>4816</v>
      </c>
      <c r="I3355" s="13">
        <f>(Brick_Kilns_EF!$B$13*Brick_Kilns_EF!$B$11*Brick_Kilns_EF!$B$12)</f>
        <v>8886.81</v>
      </c>
      <c r="J3355" s="13">
        <f>IF(D3355="ZZ",Brick_Kilns_EF!$E$5*(0.75),Brick_Kilns_EF!$E$5)</f>
        <v>7.2749999999999985E-3</v>
      </c>
      <c r="K3355" s="13">
        <f t="shared" si="209"/>
        <v>64.651542749999976</v>
      </c>
      <c r="L3355" s="13">
        <f>IF(D3355="ZZ",Brick_Kilns_EF!$E$2*(0.75),Brick_Kilns_EF!$E$2)</f>
        <v>5.0999999999999995E-3</v>
      </c>
      <c r="M3355" s="13">
        <f t="shared" si="208"/>
        <v>45.32273099999999</v>
      </c>
      <c r="N3355" s="13">
        <f>IF(D3355="ZZ",Brick_Kilns_EF!$E$3*(0.75),Brick_Kilns_EF!$E$3)</f>
        <v>3.4499999999999999E-3</v>
      </c>
      <c r="O3355" s="13">
        <f t="shared" si="210"/>
        <v>30.659494499999997</v>
      </c>
      <c r="P3355" s="13">
        <f>IF(D3355="ZZ",Brick_Kilns_EF!$E$4*(0.75),Brick_Kilns_EF!$E$4)</f>
        <v>3.5250000000000004E-3</v>
      </c>
      <c r="Q3355" s="13">
        <f t="shared" si="211"/>
        <v>31.326005250000001</v>
      </c>
    </row>
    <row r="3356" spans="1:17">
      <c r="A3356" s="13" t="s">
        <v>3367</v>
      </c>
      <c r="B3356" s="13">
        <v>24.369025879999999</v>
      </c>
      <c r="C3356" s="13">
        <v>89.269495129999996</v>
      </c>
      <c r="D3356" s="13" t="s">
        <v>2219</v>
      </c>
      <c r="E3356" s="13" t="s">
        <v>4927</v>
      </c>
      <c r="F3356" s="13" t="s">
        <v>42</v>
      </c>
      <c r="G3356" s="13" t="s">
        <v>4802</v>
      </c>
      <c r="H3356" s="13" t="s">
        <v>4816</v>
      </c>
      <c r="I3356" s="13">
        <f>(Brick_Kilns_EF!$B$13*Brick_Kilns_EF!$B$11*Brick_Kilns_EF!$B$12)</f>
        <v>8886.81</v>
      </c>
      <c r="J3356" s="13">
        <f>IF(D3356="ZZ",Brick_Kilns_EF!$E$5*(0.75),Brick_Kilns_EF!$E$5)</f>
        <v>7.2749999999999985E-3</v>
      </c>
      <c r="K3356" s="13">
        <f t="shared" si="209"/>
        <v>64.651542749999976</v>
      </c>
      <c r="L3356" s="13">
        <f>IF(D3356="ZZ",Brick_Kilns_EF!$E$2*(0.75),Brick_Kilns_EF!$E$2)</f>
        <v>5.0999999999999995E-3</v>
      </c>
      <c r="M3356" s="13">
        <f t="shared" si="208"/>
        <v>45.32273099999999</v>
      </c>
      <c r="N3356" s="13">
        <f>IF(D3356="ZZ",Brick_Kilns_EF!$E$3*(0.75),Brick_Kilns_EF!$E$3)</f>
        <v>3.4499999999999999E-3</v>
      </c>
      <c r="O3356" s="13">
        <f t="shared" si="210"/>
        <v>30.659494499999997</v>
      </c>
      <c r="P3356" s="13">
        <f>IF(D3356="ZZ",Brick_Kilns_EF!$E$4*(0.75),Brick_Kilns_EF!$E$4)</f>
        <v>3.5250000000000004E-3</v>
      </c>
      <c r="Q3356" s="13">
        <f t="shared" si="211"/>
        <v>31.326005250000001</v>
      </c>
    </row>
    <row r="3357" spans="1:17">
      <c r="A3357" s="13" t="s">
        <v>3368</v>
      </c>
      <c r="B3357" s="13">
        <v>23.882656699999998</v>
      </c>
      <c r="C3357" s="13">
        <v>89.265601380000007</v>
      </c>
      <c r="D3357" s="13" t="s">
        <v>2219</v>
      </c>
      <c r="E3357" s="13" t="s">
        <v>4927</v>
      </c>
      <c r="F3357" s="13" t="s">
        <v>42</v>
      </c>
      <c r="G3357" s="13" t="s">
        <v>4802</v>
      </c>
      <c r="H3357" s="13" t="s">
        <v>4816</v>
      </c>
      <c r="I3357" s="13">
        <f>(Brick_Kilns_EF!$B$13*Brick_Kilns_EF!$B$11*Brick_Kilns_EF!$B$12)</f>
        <v>8886.81</v>
      </c>
      <c r="J3357" s="13">
        <f>IF(D3357="ZZ",Brick_Kilns_EF!$E$5*(0.75),Brick_Kilns_EF!$E$5)</f>
        <v>7.2749999999999985E-3</v>
      </c>
      <c r="K3357" s="13">
        <f t="shared" si="209"/>
        <v>64.651542749999976</v>
      </c>
      <c r="L3357" s="13">
        <f>IF(D3357="ZZ",Brick_Kilns_EF!$E$2*(0.75),Brick_Kilns_EF!$E$2)</f>
        <v>5.0999999999999995E-3</v>
      </c>
      <c r="M3357" s="13">
        <f t="shared" si="208"/>
        <v>45.32273099999999</v>
      </c>
      <c r="N3357" s="13">
        <f>IF(D3357="ZZ",Brick_Kilns_EF!$E$3*(0.75),Brick_Kilns_EF!$E$3)</f>
        <v>3.4499999999999999E-3</v>
      </c>
      <c r="O3357" s="13">
        <f t="shared" si="210"/>
        <v>30.659494499999997</v>
      </c>
      <c r="P3357" s="13">
        <f>IF(D3357="ZZ",Brick_Kilns_EF!$E$4*(0.75),Brick_Kilns_EF!$E$4)</f>
        <v>3.5250000000000004E-3</v>
      </c>
      <c r="Q3357" s="13">
        <f t="shared" si="211"/>
        <v>31.326005250000001</v>
      </c>
    </row>
    <row r="3358" spans="1:17">
      <c r="A3358" s="13" t="s">
        <v>3369</v>
      </c>
      <c r="B3358" s="13">
        <v>24.703240950000001</v>
      </c>
      <c r="C3358" s="13">
        <v>88.621949830000005</v>
      </c>
      <c r="D3358" s="13" t="s">
        <v>2219</v>
      </c>
      <c r="E3358" s="13" t="s">
        <v>4927</v>
      </c>
      <c r="F3358" s="13" t="s">
        <v>42</v>
      </c>
      <c r="G3358" s="13" t="s">
        <v>4802</v>
      </c>
      <c r="H3358" s="13" t="s">
        <v>4816</v>
      </c>
      <c r="I3358" s="13">
        <f>(Brick_Kilns_EF!$B$13*Brick_Kilns_EF!$B$11*Brick_Kilns_EF!$B$12)</f>
        <v>8886.81</v>
      </c>
      <c r="J3358" s="13">
        <f>IF(D3358="ZZ",Brick_Kilns_EF!$E$5*(0.75),Brick_Kilns_EF!$E$5)</f>
        <v>7.2749999999999985E-3</v>
      </c>
      <c r="K3358" s="13">
        <f t="shared" si="209"/>
        <v>64.651542749999976</v>
      </c>
      <c r="L3358" s="13">
        <f>IF(D3358="ZZ",Brick_Kilns_EF!$E$2*(0.75),Brick_Kilns_EF!$E$2)</f>
        <v>5.0999999999999995E-3</v>
      </c>
      <c r="M3358" s="13">
        <f t="shared" si="208"/>
        <v>45.32273099999999</v>
      </c>
      <c r="N3358" s="13">
        <f>IF(D3358="ZZ",Brick_Kilns_EF!$E$3*(0.75),Brick_Kilns_EF!$E$3)</f>
        <v>3.4499999999999999E-3</v>
      </c>
      <c r="O3358" s="13">
        <f t="shared" si="210"/>
        <v>30.659494499999997</v>
      </c>
      <c r="P3358" s="13">
        <f>IF(D3358="ZZ",Brick_Kilns_EF!$E$4*(0.75),Brick_Kilns_EF!$E$4)</f>
        <v>3.5250000000000004E-3</v>
      </c>
      <c r="Q3358" s="13">
        <f t="shared" si="211"/>
        <v>31.326005250000001</v>
      </c>
    </row>
    <row r="3359" spans="1:17">
      <c r="A3359" s="13" t="s">
        <v>3370</v>
      </c>
      <c r="B3359" s="13">
        <v>23.537363679999999</v>
      </c>
      <c r="C3359" s="13">
        <v>88.775990359999994</v>
      </c>
      <c r="D3359" s="13" t="s">
        <v>2219</v>
      </c>
      <c r="E3359" s="13" t="s">
        <v>4927</v>
      </c>
      <c r="F3359" s="13" t="s">
        <v>9</v>
      </c>
      <c r="G3359" s="13" t="s">
        <v>4802</v>
      </c>
      <c r="H3359" s="13" t="s">
        <v>4816</v>
      </c>
      <c r="I3359" s="13">
        <f>(Brick_Kilns_EF!$B$13*Brick_Kilns_EF!$B$11*Brick_Kilns_EF!$B$12)</f>
        <v>8886.81</v>
      </c>
      <c r="J3359" s="13">
        <f>IF(D3359="ZZ",Brick_Kilns_EF!$E$5*(0.75),Brick_Kilns_EF!$E$5)</f>
        <v>7.2749999999999985E-3</v>
      </c>
      <c r="K3359" s="13">
        <f t="shared" si="209"/>
        <v>64.651542749999976</v>
      </c>
      <c r="L3359" s="13">
        <f>IF(D3359="ZZ",Brick_Kilns_EF!$E$2*(0.75),Brick_Kilns_EF!$E$2)</f>
        <v>5.0999999999999995E-3</v>
      </c>
      <c r="M3359" s="13">
        <f t="shared" si="208"/>
        <v>45.32273099999999</v>
      </c>
      <c r="N3359" s="13">
        <f>IF(D3359="ZZ",Brick_Kilns_EF!$E$3*(0.75),Brick_Kilns_EF!$E$3)</f>
        <v>3.4499999999999999E-3</v>
      </c>
      <c r="O3359" s="13">
        <f t="shared" si="210"/>
        <v>30.659494499999997</v>
      </c>
      <c r="P3359" s="13">
        <f>IF(D3359="ZZ",Brick_Kilns_EF!$E$4*(0.75),Brick_Kilns_EF!$E$4)</f>
        <v>3.5250000000000004E-3</v>
      </c>
      <c r="Q3359" s="13">
        <f t="shared" si="211"/>
        <v>31.326005250000001</v>
      </c>
    </row>
    <row r="3360" spans="1:17">
      <c r="A3360" s="13" t="s">
        <v>3371</v>
      </c>
      <c r="B3360" s="13">
        <v>24.162709339999999</v>
      </c>
      <c r="C3360" s="13">
        <v>90.177375620000007</v>
      </c>
      <c r="D3360" s="13" t="s">
        <v>2219</v>
      </c>
      <c r="E3360" s="13" t="s">
        <v>4927</v>
      </c>
      <c r="F3360" s="13" t="s">
        <v>7</v>
      </c>
      <c r="G3360" s="13" t="s">
        <v>4802</v>
      </c>
      <c r="H3360" s="13" t="s">
        <v>4816</v>
      </c>
      <c r="I3360" s="13">
        <f>(Brick_Kilns_EF!$B$13*Brick_Kilns_EF!$B$11*Brick_Kilns_EF!$B$12)</f>
        <v>8886.81</v>
      </c>
      <c r="J3360" s="13">
        <f>IF(D3360="ZZ",Brick_Kilns_EF!$E$5*(0.75),Brick_Kilns_EF!$E$5)</f>
        <v>7.2749999999999985E-3</v>
      </c>
      <c r="K3360" s="13">
        <f t="shared" si="209"/>
        <v>64.651542749999976</v>
      </c>
      <c r="L3360" s="13">
        <f>IF(D3360="ZZ",Brick_Kilns_EF!$E$2*(0.75),Brick_Kilns_EF!$E$2)</f>
        <v>5.0999999999999995E-3</v>
      </c>
      <c r="M3360" s="13">
        <f t="shared" si="208"/>
        <v>45.32273099999999</v>
      </c>
      <c r="N3360" s="13">
        <f>IF(D3360="ZZ",Brick_Kilns_EF!$E$3*(0.75),Brick_Kilns_EF!$E$3)</f>
        <v>3.4499999999999999E-3</v>
      </c>
      <c r="O3360" s="13">
        <f t="shared" si="210"/>
        <v>30.659494499999997</v>
      </c>
      <c r="P3360" s="13">
        <f>IF(D3360="ZZ",Brick_Kilns_EF!$E$4*(0.75),Brick_Kilns_EF!$E$4)</f>
        <v>3.5250000000000004E-3</v>
      </c>
      <c r="Q3360" s="13">
        <f t="shared" si="211"/>
        <v>31.326005250000001</v>
      </c>
    </row>
    <row r="3361" spans="1:17">
      <c r="A3361" s="13" t="s">
        <v>3372</v>
      </c>
      <c r="B3361" s="13">
        <v>23.9532092</v>
      </c>
      <c r="C3361" s="13">
        <v>90.098152350000007</v>
      </c>
      <c r="D3361" s="13" t="s">
        <v>2219</v>
      </c>
      <c r="E3361" s="13" t="s">
        <v>4927</v>
      </c>
      <c r="F3361" s="13" t="s">
        <v>7</v>
      </c>
      <c r="G3361" s="13" t="s">
        <v>4802</v>
      </c>
      <c r="H3361" s="13" t="s">
        <v>4816</v>
      </c>
      <c r="I3361" s="13">
        <f>(Brick_Kilns_EF!$B$13*Brick_Kilns_EF!$B$11*Brick_Kilns_EF!$B$12)</f>
        <v>8886.81</v>
      </c>
      <c r="J3361" s="13">
        <f>IF(D3361="ZZ",Brick_Kilns_EF!$E$5*(0.75),Brick_Kilns_EF!$E$5)</f>
        <v>7.2749999999999985E-3</v>
      </c>
      <c r="K3361" s="13">
        <f t="shared" si="209"/>
        <v>64.651542749999976</v>
      </c>
      <c r="L3361" s="13">
        <f>IF(D3361="ZZ",Brick_Kilns_EF!$E$2*(0.75),Brick_Kilns_EF!$E$2)</f>
        <v>5.0999999999999995E-3</v>
      </c>
      <c r="M3361" s="13">
        <f t="shared" si="208"/>
        <v>45.32273099999999</v>
      </c>
      <c r="N3361" s="13">
        <f>IF(D3361="ZZ",Brick_Kilns_EF!$E$3*(0.75),Brick_Kilns_EF!$E$3)</f>
        <v>3.4499999999999999E-3</v>
      </c>
      <c r="O3361" s="13">
        <f t="shared" si="210"/>
        <v>30.659494499999997</v>
      </c>
      <c r="P3361" s="13">
        <f>IF(D3361="ZZ",Brick_Kilns_EF!$E$4*(0.75),Brick_Kilns_EF!$E$4)</f>
        <v>3.5250000000000004E-3</v>
      </c>
      <c r="Q3361" s="13">
        <f t="shared" si="211"/>
        <v>31.326005250000001</v>
      </c>
    </row>
    <row r="3362" spans="1:17">
      <c r="A3362" s="13" t="s">
        <v>3373</v>
      </c>
      <c r="B3362" s="13">
        <v>23.9540121</v>
      </c>
      <c r="C3362" s="13">
        <v>90.093664219999994</v>
      </c>
      <c r="D3362" s="13" t="s">
        <v>2219</v>
      </c>
      <c r="E3362" s="13" t="s">
        <v>4927</v>
      </c>
      <c r="F3362" s="13" t="s">
        <v>7</v>
      </c>
      <c r="G3362" s="13" t="s">
        <v>4802</v>
      </c>
      <c r="H3362" s="13" t="s">
        <v>4816</v>
      </c>
      <c r="I3362" s="13">
        <f>(Brick_Kilns_EF!$B$13*Brick_Kilns_EF!$B$11*Brick_Kilns_EF!$B$12)</f>
        <v>8886.81</v>
      </c>
      <c r="J3362" s="13">
        <f>IF(D3362="ZZ",Brick_Kilns_EF!$E$5*(0.75),Brick_Kilns_EF!$E$5)</f>
        <v>7.2749999999999985E-3</v>
      </c>
      <c r="K3362" s="13">
        <f t="shared" si="209"/>
        <v>64.651542749999976</v>
      </c>
      <c r="L3362" s="13">
        <f>IF(D3362="ZZ",Brick_Kilns_EF!$E$2*(0.75),Brick_Kilns_EF!$E$2)</f>
        <v>5.0999999999999995E-3</v>
      </c>
      <c r="M3362" s="13">
        <f t="shared" si="208"/>
        <v>45.32273099999999</v>
      </c>
      <c r="N3362" s="13">
        <f>IF(D3362="ZZ",Brick_Kilns_EF!$E$3*(0.75),Brick_Kilns_EF!$E$3)</f>
        <v>3.4499999999999999E-3</v>
      </c>
      <c r="O3362" s="13">
        <f t="shared" si="210"/>
        <v>30.659494499999997</v>
      </c>
      <c r="P3362" s="13">
        <f>IF(D3362="ZZ",Brick_Kilns_EF!$E$4*(0.75),Brick_Kilns_EF!$E$4)</f>
        <v>3.5250000000000004E-3</v>
      </c>
      <c r="Q3362" s="13">
        <f t="shared" si="211"/>
        <v>31.326005250000001</v>
      </c>
    </row>
    <row r="3363" spans="1:17">
      <c r="A3363" s="13" t="s">
        <v>3374</v>
      </c>
      <c r="B3363" s="13">
        <v>25.67142179</v>
      </c>
      <c r="C3363" s="13">
        <v>88.964450979999995</v>
      </c>
      <c r="D3363" s="13" t="s">
        <v>2219</v>
      </c>
      <c r="E3363" s="13" t="s">
        <v>4927</v>
      </c>
      <c r="F3363" s="13" t="s">
        <v>171</v>
      </c>
      <c r="G3363" s="13" t="s">
        <v>4802</v>
      </c>
      <c r="H3363" s="13" t="s">
        <v>4816</v>
      </c>
      <c r="I3363" s="13">
        <f>(Brick_Kilns_EF!$B$13*Brick_Kilns_EF!$B$11*Brick_Kilns_EF!$B$12)</f>
        <v>8886.81</v>
      </c>
      <c r="J3363" s="13">
        <f>IF(D3363="ZZ",Brick_Kilns_EF!$E$5*(0.75),Brick_Kilns_EF!$E$5)</f>
        <v>7.2749999999999985E-3</v>
      </c>
      <c r="K3363" s="13">
        <f t="shared" si="209"/>
        <v>64.651542749999976</v>
      </c>
      <c r="L3363" s="13">
        <f>IF(D3363="ZZ",Brick_Kilns_EF!$E$2*(0.75),Brick_Kilns_EF!$E$2)</f>
        <v>5.0999999999999995E-3</v>
      </c>
      <c r="M3363" s="13">
        <f t="shared" si="208"/>
        <v>45.32273099999999</v>
      </c>
      <c r="N3363" s="13">
        <f>IF(D3363="ZZ",Brick_Kilns_EF!$E$3*(0.75),Brick_Kilns_EF!$E$3)</f>
        <v>3.4499999999999999E-3</v>
      </c>
      <c r="O3363" s="13">
        <f t="shared" si="210"/>
        <v>30.659494499999997</v>
      </c>
      <c r="P3363" s="13">
        <f>IF(D3363="ZZ",Brick_Kilns_EF!$E$4*(0.75),Brick_Kilns_EF!$E$4)</f>
        <v>3.5250000000000004E-3</v>
      </c>
      <c r="Q3363" s="13">
        <f t="shared" si="211"/>
        <v>31.326005250000001</v>
      </c>
    </row>
    <row r="3364" spans="1:17">
      <c r="A3364" s="13" t="s">
        <v>3375</v>
      </c>
      <c r="B3364" s="13">
        <v>23.77407436</v>
      </c>
      <c r="C3364" s="13">
        <v>90.319884009999996</v>
      </c>
      <c r="D3364" s="13" t="s">
        <v>2219</v>
      </c>
      <c r="E3364" s="13" t="s">
        <v>4927</v>
      </c>
      <c r="F3364" s="13" t="s">
        <v>7</v>
      </c>
      <c r="G3364" s="13" t="s">
        <v>4802</v>
      </c>
      <c r="H3364" s="13" t="s">
        <v>4816</v>
      </c>
      <c r="I3364" s="13">
        <f>(Brick_Kilns_EF!$B$13*Brick_Kilns_EF!$B$11*Brick_Kilns_EF!$B$12)</f>
        <v>8886.81</v>
      </c>
      <c r="J3364" s="13">
        <f>IF(D3364="ZZ",Brick_Kilns_EF!$E$5*(0.75),Brick_Kilns_EF!$E$5)</f>
        <v>7.2749999999999985E-3</v>
      </c>
      <c r="K3364" s="13">
        <f t="shared" si="209"/>
        <v>64.651542749999976</v>
      </c>
      <c r="L3364" s="13">
        <f>IF(D3364="ZZ",Brick_Kilns_EF!$E$2*(0.75),Brick_Kilns_EF!$E$2)</f>
        <v>5.0999999999999995E-3</v>
      </c>
      <c r="M3364" s="13">
        <f t="shared" si="208"/>
        <v>45.32273099999999</v>
      </c>
      <c r="N3364" s="13">
        <f>IF(D3364="ZZ",Brick_Kilns_EF!$E$3*(0.75),Brick_Kilns_EF!$E$3)</f>
        <v>3.4499999999999999E-3</v>
      </c>
      <c r="O3364" s="13">
        <f t="shared" si="210"/>
        <v>30.659494499999997</v>
      </c>
      <c r="P3364" s="13">
        <f>IF(D3364="ZZ",Brick_Kilns_EF!$E$4*(0.75),Brick_Kilns_EF!$E$4)</f>
        <v>3.5250000000000004E-3</v>
      </c>
      <c r="Q3364" s="13">
        <f t="shared" si="211"/>
        <v>31.326005250000001</v>
      </c>
    </row>
    <row r="3365" spans="1:17">
      <c r="A3365" s="13" t="s">
        <v>3376</v>
      </c>
      <c r="B3365" s="13">
        <v>24.20120197</v>
      </c>
      <c r="C3365" s="13">
        <v>88.967927529999997</v>
      </c>
      <c r="D3365" s="13" t="s">
        <v>2219</v>
      </c>
      <c r="E3365" s="13" t="s">
        <v>4927</v>
      </c>
      <c r="F3365" s="13" t="s">
        <v>42</v>
      </c>
      <c r="G3365" s="13" t="s">
        <v>4802</v>
      </c>
      <c r="H3365" s="13" t="s">
        <v>4816</v>
      </c>
      <c r="I3365" s="13">
        <f>(Brick_Kilns_EF!$B$13*Brick_Kilns_EF!$B$11*Brick_Kilns_EF!$B$12)</f>
        <v>8886.81</v>
      </c>
      <c r="J3365" s="13">
        <f>IF(D3365="ZZ",Brick_Kilns_EF!$E$5*(0.75),Brick_Kilns_EF!$E$5)</f>
        <v>7.2749999999999985E-3</v>
      </c>
      <c r="K3365" s="13">
        <f t="shared" si="209"/>
        <v>64.651542749999976</v>
      </c>
      <c r="L3365" s="13">
        <f>IF(D3365="ZZ",Brick_Kilns_EF!$E$2*(0.75),Brick_Kilns_EF!$E$2)</f>
        <v>5.0999999999999995E-3</v>
      </c>
      <c r="M3365" s="13">
        <f t="shared" si="208"/>
        <v>45.32273099999999</v>
      </c>
      <c r="N3365" s="13">
        <f>IF(D3365="ZZ",Brick_Kilns_EF!$E$3*(0.75),Brick_Kilns_EF!$E$3)</f>
        <v>3.4499999999999999E-3</v>
      </c>
      <c r="O3365" s="13">
        <f t="shared" si="210"/>
        <v>30.659494499999997</v>
      </c>
      <c r="P3365" s="13">
        <f>IF(D3365="ZZ",Brick_Kilns_EF!$E$4*(0.75),Brick_Kilns_EF!$E$4)</f>
        <v>3.5250000000000004E-3</v>
      </c>
      <c r="Q3365" s="13">
        <f t="shared" si="211"/>
        <v>31.326005250000001</v>
      </c>
    </row>
    <row r="3366" spans="1:17">
      <c r="A3366" s="13" t="s">
        <v>3377</v>
      </c>
      <c r="B3366" s="13">
        <v>24.410364449999999</v>
      </c>
      <c r="C3366" s="13">
        <v>88.674351110000003</v>
      </c>
      <c r="D3366" s="13" t="s">
        <v>2219</v>
      </c>
      <c r="E3366" s="13" t="s">
        <v>4927</v>
      </c>
      <c r="F3366" s="13" t="s">
        <v>42</v>
      </c>
      <c r="G3366" s="13" t="s">
        <v>4802</v>
      </c>
      <c r="H3366" s="13" t="s">
        <v>4816</v>
      </c>
      <c r="I3366" s="13">
        <f>(Brick_Kilns_EF!$B$13*Brick_Kilns_EF!$B$11*Brick_Kilns_EF!$B$12)</f>
        <v>8886.81</v>
      </c>
      <c r="J3366" s="13">
        <f>IF(D3366="ZZ",Brick_Kilns_EF!$E$5*(0.75),Brick_Kilns_EF!$E$5)</f>
        <v>7.2749999999999985E-3</v>
      </c>
      <c r="K3366" s="13">
        <f t="shared" si="209"/>
        <v>64.651542749999976</v>
      </c>
      <c r="L3366" s="13">
        <f>IF(D3366="ZZ",Brick_Kilns_EF!$E$2*(0.75),Brick_Kilns_EF!$E$2)</f>
        <v>5.0999999999999995E-3</v>
      </c>
      <c r="M3366" s="13">
        <f t="shared" si="208"/>
        <v>45.32273099999999</v>
      </c>
      <c r="N3366" s="13">
        <f>IF(D3366="ZZ",Brick_Kilns_EF!$E$3*(0.75),Brick_Kilns_EF!$E$3)</f>
        <v>3.4499999999999999E-3</v>
      </c>
      <c r="O3366" s="13">
        <f t="shared" si="210"/>
        <v>30.659494499999997</v>
      </c>
      <c r="P3366" s="13">
        <f>IF(D3366="ZZ",Brick_Kilns_EF!$E$4*(0.75),Brick_Kilns_EF!$E$4)</f>
        <v>3.5250000000000004E-3</v>
      </c>
      <c r="Q3366" s="13">
        <f t="shared" si="211"/>
        <v>31.326005250000001</v>
      </c>
    </row>
    <row r="3367" spans="1:17">
      <c r="A3367" s="13" t="s">
        <v>3378</v>
      </c>
      <c r="B3367" s="13">
        <v>23.763263030000001</v>
      </c>
      <c r="C3367" s="13">
        <v>90.108007650000005</v>
      </c>
      <c r="D3367" s="13" t="s">
        <v>2219</v>
      </c>
      <c r="E3367" s="13" t="s">
        <v>4927</v>
      </c>
      <c r="F3367" s="13" t="s">
        <v>7</v>
      </c>
      <c r="G3367" s="13" t="s">
        <v>4802</v>
      </c>
      <c r="H3367" s="13" t="s">
        <v>4816</v>
      </c>
      <c r="I3367" s="13">
        <f>(Brick_Kilns_EF!$B$13*Brick_Kilns_EF!$B$11*Brick_Kilns_EF!$B$12)</f>
        <v>8886.81</v>
      </c>
      <c r="J3367" s="13">
        <f>IF(D3367="ZZ",Brick_Kilns_EF!$E$5*(0.75),Brick_Kilns_EF!$E$5)</f>
        <v>7.2749999999999985E-3</v>
      </c>
      <c r="K3367" s="13">
        <f t="shared" si="209"/>
        <v>64.651542749999976</v>
      </c>
      <c r="L3367" s="13">
        <f>IF(D3367="ZZ",Brick_Kilns_EF!$E$2*(0.75),Brick_Kilns_EF!$E$2)</f>
        <v>5.0999999999999995E-3</v>
      </c>
      <c r="M3367" s="13">
        <f t="shared" si="208"/>
        <v>45.32273099999999</v>
      </c>
      <c r="N3367" s="13">
        <f>IF(D3367="ZZ",Brick_Kilns_EF!$E$3*(0.75),Brick_Kilns_EF!$E$3)</f>
        <v>3.4499999999999999E-3</v>
      </c>
      <c r="O3367" s="13">
        <f t="shared" si="210"/>
        <v>30.659494499999997</v>
      </c>
      <c r="P3367" s="13">
        <f>IF(D3367="ZZ",Brick_Kilns_EF!$E$4*(0.75),Brick_Kilns_EF!$E$4)</f>
        <v>3.5250000000000004E-3</v>
      </c>
      <c r="Q3367" s="13">
        <f t="shared" si="211"/>
        <v>31.326005250000001</v>
      </c>
    </row>
    <row r="3368" spans="1:17">
      <c r="A3368" s="13" t="s">
        <v>3379</v>
      </c>
      <c r="B3368" s="13">
        <v>23.474993869999999</v>
      </c>
      <c r="C3368" s="13">
        <v>88.876257899999999</v>
      </c>
      <c r="D3368" s="13" t="s">
        <v>2219</v>
      </c>
      <c r="E3368" s="13" t="s">
        <v>4927</v>
      </c>
      <c r="F3368" s="13" t="s">
        <v>9</v>
      </c>
      <c r="G3368" s="13" t="s">
        <v>4802</v>
      </c>
      <c r="H3368" s="13" t="s">
        <v>4816</v>
      </c>
      <c r="I3368" s="13">
        <f>(Brick_Kilns_EF!$B$13*Brick_Kilns_EF!$B$11*Brick_Kilns_EF!$B$12)</f>
        <v>8886.81</v>
      </c>
      <c r="J3368" s="13">
        <f>IF(D3368="ZZ",Brick_Kilns_EF!$E$5*(0.75),Brick_Kilns_EF!$E$5)</f>
        <v>7.2749999999999985E-3</v>
      </c>
      <c r="K3368" s="13">
        <f t="shared" si="209"/>
        <v>64.651542749999976</v>
      </c>
      <c r="L3368" s="13">
        <f>IF(D3368="ZZ",Brick_Kilns_EF!$E$2*(0.75),Brick_Kilns_EF!$E$2)</f>
        <v>5.0999999999999995E-3</v>
      </c>
      <c r="M3368" s="13">
        <f t="shared" si="208"/>
        <v>45.32273099999999</v>
      </c>
      <c r="N3368" s="13">
        <f>IF(D3368="ZZ",Brick_Kilns_EF!$E$3*(0.75),Brick_Kilns_EF!$E$3)</f>
        <v>3.4499999999999999E-3</v>
      </c>
      <c r="O3368" s="13">
        <f t="shared" si="210"/>
        <v>30.659494499999997</v>
      </c>
      <c r="P3368" s="13">
        <f>IF(D3368="ZZ",Brick_Kilns_EF!$E$4*(0.75),Brick_Kilns_EF!$E$4)</f>
        <v>3.5250000000000004E-3</v>
      </c>
      <c r="Q3368" s="13">
        <f t="shared" si="211"/>
        <v>31.326005250000001</v>
      </c>
    </row>
    <row r="3369" spans="1:17">
      <c r="A3369" s="13" t="s">
        <v>3380</v>
      </c>
      <c r="B3369" s="13">
        <v>23.675472880000001</v>
      </c>
      <c r="C3369" s="13">
        <v>89.830767030000004</v>
      </c>
      <c r="D3369" s="13" t="s">
        <v>2219</v>
      </c>
      <c r="E3369" s="13" t="s">
        <v>4927</v>
      </c>
      <c r="F3369" s="13" t="s">
        <v>7</v>
      </c>
      <c r="G3369" s="13" t="s">
        <v>4802</v>
      </c>
      <c r="H3369" s="13" t="s">
        <v>4816</v>
      </c>
      <c r="I3369" s="13">
        <f>(Brick_Kilns_EF!$B$13*Brick_Kilns_EF!$B$11*Brick_Kilns_EF!$B$12)</f>
        <v>8886.81</v>
      </c>
      <c r="J3369" s="13">
        <f>IF(D3369="ZZ",Brick_Kilns_EF!$E$5*(0.75),Brick_Kilns_EF!$E$5)</f>
        <v>7.2749999999999985E-3</v>
      </c>
      <c r="K3369" s="13">
        <f t="shared" si="209"/>
        <v>64.651542749999976</v>
      </c>
      <c r="L3369" s="13">
        <f>IF(D3369="ZZ",Brick_Kilns_EF!$E$2*(0.75),Brick_Kilns_EF!$E$2)</f>
        <v>5.0999999999999995E-3</v>
      </c>
      <c r="M3369" s="13">
        <f t="shared" si="208"/>
        <v>45.32273099999999</v>
      </c>
      <c r="N3369" s="13">
        <f>IF(D3369="ZZ",Brick_Kilns_EF!$E$3*(0.75),Brick_Kilns_EF!$E$3)</f>
        <v>3.4499999999999999E-3</v>
      </c>
      <c r="O3369" s="13">
        <f t="shared" si="210"/>
        <v>30.659494499999997</v>
      </c>
      <c r="P3369" s="13">
        <f>IF(D3369="ZZ",Brick_Kilns_EF!$E$4*(0.75),Brick_Kilns_EF!$E$4)</f>
        <v>3.5250000000000004E-3</v>
      </c>
      <c r="Q3369" s="13">
        <f t="shared" si="211"/>
        <v>31.326005250000001</v>
      </c>
    </row>
    <row r="3370" spans="1:17">
      <c r="A3370" s="13" t="s">
        <v>3381</v>
      </c>
      <c r="B3370" s="13">
        <v>23.407792189999999</v>
      </c>
      <c r="C3370" s="13">
        <v>88.883543630000005</v>
      </c>
      <c r="D3370" s="13" t="s">
        <v>2219</v>
      </c>
      <c r="E3370" s="13" t="s">
        <v>4927</v>
      </c>
      <c r="F3370" s="13" t="s">
        <v>9</v>
      </c>
      <c r="G3370" s="13" t="s">
        <v>4802</v>
      </c>
      <c r="H3370" s="13" t="s">
        <v>4816</v>
      </c>
      <c r="I3370" s="13">
        <f>(Brick_Kilns_EF!$B$13*Brick_Kilns_EF!$B$11*Brick_Kilns_EF!$B$12)</f>
        <v>8886.81</v>
      </c>
      <c r="J3370" s="13">
        <f>IF(D3370="ZZ",Brick_Kilns_EF!$E$5*(0.75),Brick_Kilns_EF!$E$5)</f>
        <v>7.2749999999999985E-3</v>
      </c>
      <c r="K3370" s="13">
        <f t="shared" si="209"/>
        <v>64.651542749999976</v>
      </c>
      <c r="L3370" s="13">
        <f>IF(D3370="ZZ",Brick_Kilns_EF!$E$2*(0.75),Brick_Kilns_EF!$E$2)</f>
        <v>5.0999999999999995E-3</v>
      </c>
      <c r="M3370" s="13">
        <f t="shared" si="208"/>
        <v>45.32273099999999</v>
      </c>
      <c r="N3370" s="13">
        <f>IF(D3370="ZZ",Brick_Kilns_EF!$E$3*(0.75),Brick_Kilns_EF!$E$3)</f>
        <v>3.4499999999999999E-3</v>
      </c>
      <c r="O3370" s="13">
        <f t="shared" si="210"/>
        <v>30.659494499999997</v>
      </c>
      <c r="P3370" s="13">
        <f>IF(D3370="ZZ",Brick_Kilns_EF!$E$4*(0.75),Brick_Kilns_EF!$E$4)</f>
        <v>3.5250000000000004E-3</v>
      </c>
      <c r="Q3370" s="13">
        <f t="shared" si="211"/>
        <v>31.326005250000001</v>
      </c>
    </row>
    <row r="3371" spans="1:17">
      <c r="A3371" s="13" t="s">
        <v>3382</v>
      </c>
      <c r="B3371" s="13">
        <v>23.79896746</v>
      </c>
      <c r="C3371" s="13">
        <v>89.314828199999994</v>
      </c>
      <c r="D3371" s="13" t="s">
        <v>2219</v>
      </c>
      <c r="E3371" s="13" t="s">
        <v>4927</v>
      </c>
      <c r="F3371" s="13" t="s">
        <v>9</v>
      </c>
      <c r="G3371" s="13" t="s">
        <v>4802</v>
      </c>
      <c r="H3371" s="13" t="s">
        <v>4816</v>
      </c>
      <c r="I3371" s="13">
        <f>(Brick_Kilns_EF!$B$13*Brick_Kilns_EF!$B$11*Brick_Kilns_EF!$B$12)</f>
        <v>8886.81</v>
      </c>
      <c r="J3371" s="13">
        <f>IF(D3371="ZZ",Brick_Kilns_EF!$E$5*(0.75),Brick_Kilns_EF!$E$5)</f>
        <v>7.2749999999999985E-3</v>
      </c>
      <c r="K3371" s="13">
        <f t="shared" si="209"/>
        <v>64.651542749999976</v>
      </c>
      <c r="L3371" s="13">
        <f>IF(D3371="ZZ",Brick_Kilns_EF!$E$2*(0.75),Brick_Kilns_EF!$E$2)</f>
        <v>5.0999999999999995E-3</v>
      </c>
      <c r="M3371" s="13">
        <f t="shared" si="208"/>
        <v>45.32273099999999</v>
      </c>
      <c r="N3371" s="13">
        <f>IF(D3371="ZZ",Brick_Kilns_EF!$E$3*(0.75),Brick_Kilns_EF!$E$3)</f>
        <v>3.4499999999999999E-3</v>
      </c>
      <c r="O3371" s="13">
        <f t="shared" si="210"/>
        <v>30.659494499999997</v>
      </c>
      <c r="P3371" s="13">
        <f>IF(D3371="ZZ",Brick_Kilns_EF!$E$4*(0.75),Brick_Kilns_EF!$E$4)</f>
        <v>3.5250000000000004E-3</v>
      </c>
      <c r="Q3371" s="13">
        <f t="shared" si="211"/>
        <v>31.326005250000001</v>
      </c>
    </row>
    <row r="3372" spans="1:17">
      <c r="A3372" s="13" t="s">
        <v>3383</v>
      </c>
      <c r="B3372" s="13">
        <v>23.798976849999999</v>
      </c>
      <c r="C3372" s="13">
        <v>89.316032199999995</v>
      </c>
      <c r="D3372" s="13" t="s">
        <v>2219</v>
      </c>
      <c r="E3372" s="13" t="s">
        <v>4927</v>
      </c>
      <c r="F3372" s="13" t="s">
        <v>9</v>
      </c>
      <c r="G3372" s="13" t="s">
        <v>4802</v>
      </c>
      <c r="H3372" s="13" t="s">
        <v>4816</v>
      </c>
      <c r="I3372" s="13">
        <f>(Brick_Kilns_EF!$B$13*Brick_Kilns_EF!$B$11*Brick_Kilns_EF!$B$12)</f>
        <v>8886.81</v>
      </c>
      <c r="J3372" s="13">
        <f>IF(D3372="ZZ",Brick_Kilns_EF!$E$5*(0.75),Brick_Kilns_EF!$E$5)</f>
        <v>7.2749999999999985E-3</v>
      </c>
      <c r="K3372" s="13">
        <f t="shared" si="209"/>
        <v>64.651542749999976</v>
      </c>
      <c r="L3372" s="13">
        <f>IF(D3372="ZZ",Brick_Kilns_EF!$E$2*(0.75),Brick_Kilns_EF!$E$2)</f>
        <v>5.0999999999999995E-3</v>
      </c>
      <c r="M3372" s="13">
        <f t="shared" si="208"/>
        <v>45.32273099999999</v>
      </c>
      <c r="N3372" s="13">
        <f>IF(D3372="ZZ",Brick_Kilns_EF!$E$3*(0.75),Brick_Kilns_EF!$E$3)</f>
        <v>3.4499999999999999E-3</v>
      </c>
      <c r="O3372" s="13">
        <f t="shared" si="210"/>
        <v>30.659494499999997</v>
      </c>
      <c r="P3372" s="13">
        <f>IF(D3372="ZZ",Brick_Kilns_EF!$E$4*(0.75),Brick_Kilns_EF!$E$4)</f>
        <v>3.5250000000000004E-3</v>
      </c>
      <c r="Q3372" s="13">
        <f t="shared" si="211"/>
        <v>31.326005250000001</v>
      </c>
    </row>
    <row r="3373" spans="1:17">
      <c r="A3373" s="13" t="s">
        <v>3384</v>
      </c>
      <c r="B3373" s="13">
        <v>23.87007492</v>
      </c>
      <c r="C3373" s="13">
        <v>89.988281240000006</v>
      </c>
      <c r="D3373" s="13" t="s">
        <v>2219</v>
      </c>
      <c r="E3373" s="13" t="s">
        <v>4927</v>
      </c>
      <c r="F3373" s="13" t="s">
        <v>7</v>
      </c>
      <c r="G3373" s="13" t="s">
        <v>4802</v>
      </c>
      <c r="H3373" s="13" t="s">
        <v>4816</v>
      </c>
      <c r="I3373" s="13">
        <f>(Brick_Kilns_EF!$B$13*Brick_Kilns_EF!$B$11*Brick_Kilns_EF!$B$12)</f>
        <v>8886.81</v>
      </c>
      <c r="J3373" s="13">
        <f>IF(D3373="ZZ",Brick_Kilns_EF!$E$5*(0.75),Brick_Kilns_EF!$E$5)</f>
        <v>7.2749999999999985E-3</v>
      </c>
      <c r="K3373" s="13">
        <f t="shared" si="209"/>
        <v>64.651542749999976</v>
      </c>
      <c r="L3373" s="13">
        <f>IF(D3373="ZZ",Brick_Kilns_EF!$E$2*(0.75),Brick_Kilns_EF!$E$2)</f>
        <v>5.0999999999999995E-3</v>
      </c>
      <c r="M3373" s="13">
        <f t="shared" si="208"/>
        <v>45.32273099999999</v>
      </c>
      <c r="N3373" s="13">
        <f>IF(D3373="ZZ",Brick_Kilns_EF!$E$3*(0.75),Brick_Kilns_EF!$E$3)</f>
        <v>3.4499999999999999E-3</v>
      </c>
      <c r="O3373" s="13">
        <f t="shared" si="210"/>
        <v>30.659494499999997</v>
      </c>
      <c r="P3373" s="13">
        <f>IF(D3373="ZZ",Brick_Kilns_EF!$E$4*(0.75),Brick_Kilns_EF!$E$4)</f>
        <v>3.5250000000000004E-3</v>
      </c>
      <c r="Q3373" s="13">
        <f t="shared" si="211"/>
        <v>31.326005250000001</v>
      </c>
    </row>
    <row r="3374" spans="1:17">
      <c r="A3374" s="13" t="s">
        <v>3385</v>
      </c>
      <c r="B3374" s="13">
        <v>23.804811959999999</v>
      </c>
      <c r="C3374" s="13">
        <v>90.045623370000001</v>
      </c>
      <c r="D3374" s="13" t="s">
        <v>2219</v>
      </c>
      <c r="E3374" s="13" t="s">
        <v>4927</v>
      </c>
      <c r="F3374" s="13" t="s">
        <v>7</v>
      </c>
      <c r="G3374" s="13" t="s">
        <v>4802</v>
      </c>
      <c r="H3374" s="13" t="s">
        <v>4816</v>
      </c>
      <c r="I3374" s="13">
        <f>(Brick_Kilns_EF!$B$13*Brick_Kilns_EF!$B$11*Brick_Kilns_EF!$B$12)</f>
        <v>8886.81</v>
      </c>
      <c r="J3374" s="13">
        <f>IF(D3374="ZZ",Brick_Kilns_EF!$E$5*(0.75),Brick_Kilns_EF!$E$5)</f>
        <v>7.2749999999999985E-3</v>
      </c>
      <c r="K3374" s="13">
        <f t="shared" si="209"/>
        <v>64.651542749999976</v>
      </c>
      <c r="L3374" s="13">
        <f>IF(D3374="ZZ",Brick_Kilns_EF!$E$2*(0.75),Brick_Kilns_EF!$E$2)</f>
        <v>5.0999999999999995E-3</v>
      </c>
      <c r="M3374" s="13">
        <f t="shared" si="208"/>
        <v>45.32273099999999</v>
      </c>
      <c r="N3374" s="13">
        <f>IF(D3374="ZZ",Brick_Kilns_EF!$E$3*(0.75),Brick_Kilns_EF!$E$3)</f>
        <v>3.4499999999999999E-3</v>
      </c>
      <c r="O3374" s="13">
        <f t="shared" si="210"/>
        <v>30.659494499999997</v>
      </c>
      <c r="P3374" s="13">
        <f>IF(D3374="ZZ",Brick_Kilns_EF!$E$4*(0.75),Brick_Kilns_EF!$E$4)</f>
        <v>3.5250000000000004E-3</v>
      </c>
      <c r="Q3374" s="13">
        <f t="shared" si="211"/>
        <v>31.326005250000001</v>
      </c>
    </row>
    <row r="3375" spans="1:17">
      <c r="A3375" s="13" t="s">
        <v>3386</v>
      </c>
      <c r="B3375" s="13">
        <v>23.809105939999998</v>
      </c>
      <c r="C3375" s="13">
        <v>90.031257030000006</v>
      </c>
      <c r="D3375" s="13" t="s">
        <v>2219</v>
      </c>
      <c r="E3375" s="13" t="s">
        <v>4927</v>
      </c>
      <c r="F3375" s="13" t="s">
        <v>7</v>
      </c>
      <c r="G3375" s="13" t="s">
        <v>4802</v>
      </c>
      <c r="H3375" s="13" t="s">
        <v>4816</v>
      </c>
      <c r="I3375" s="13">
        <f>(Brick_Kilns_EF!$B$13*Brick_Kilns_EF!$B$11*Brick_Kilns_EF!$B$12)</f>
        <v>8886.81</v>
      </c>
      <c r="J3375" s="13">
        <f>IF(D3375="ZZ",Brick_Kilns_EF!$E$5*(0.75),Brick_Kilns_EF!$E$5)</f>
        <v>7.2749999999999985E-3</v>
      </c>
      <c r="K3375" s="13">
        <f t="shared" si="209"/>
        <v>64.651542749999976</v>
      </c>
      <c r="L3375" s="13">
        <f>IF(D3375="ZZ",Brick_Kilns_EF!$E$2*(0.75),Brick_Kilns_EF!$E$2)</f>
        <v>5.0999999999999995E-3</v>
      </c>
      <c r="M3375" s="13">
        <f t="shared" si="208"/>
        <v>45.32273099999999</v>
      </c>
      <c r="N3375" s="13">
        <f>IF(D3375="ZZ",Brick_Kilns_EF!$E$3*(0.75),Brick_Kilns_EF!$E$3)</f>
        <v>3.4499999999999999E-3</v>
      </c>
      <c r="O3375" s="13">
        <f t="shared" si="210"/>
        <v>30.659494499999997</v>
      </c>
      <c r="P3375" s="13">
        <f>IF(D3375="ZZ",Brick_Kilns_EF!$E$4*(0.75),Brick_Kilns_EF!$E$4)</f>
        <v>3.5250000000000004E-3</v>
      </c>
      <c r="Q3375" s="13">
        <f t="shared" si="211"/>
        <v>31.326005250000001</v>
      </c>
    </row>
    <row r="3376" spans="1:17">
      <c r="A3376" s="13" t="s">
        <v>3387</v>
      </c>
      <c r="B3376" s="13">
        <v>24.732476739999999</v>
      </c>
      <c r="C3376" s="13">
        <v>89.865042009999996</v>
      </c>
      <c r="D3376" s="13" t="s">
        <v>2219</v>
      </c>
      <c r="E3376" s="13" t="s">
        <v>4927</v>
      </c>
      <c r="F3376" s="13" t="s">
        <v>248</v>
      </c>
      <c r="G3376" s="13" t="s">
        <v>4802</v>
      </c>
      <c r="H3376" s="13" t="s">
        <v>4816</v>
      </c>
      <c r="I3376" s="13">
        <f>(Brick_Kilns_EF!$B$13*Brick_Kilns_EF!$B$11*Brick_Kilns_EF!$B$12)</f>
        <v>8886.81</v>
      </c>
      <c r="J3376" s="13">
        <f>IF(D3376="ZZ",Brick_Kilns_EF!$E$5*(0.75),Brick_Kilns_EF!$E$5)</f>
        <v>7.2749999999999985E-3</v>
      </c>
      <c r="K3376" s="13">
        <f t="shared" si="209"/>
        <v>64.651542749999976</v>
      </c>
      <c r="L3376" s="13">
        <f>IF(D3376="ZZ",Brick_Kilns_EF!$E$2*(0.75),Brick_Kilns_EF!$E$2)</f>
        <v>5.0999999999999995E-3</v>
      </c>
      <c r="M3376" s="13">
        <f t="shared" si="208"/>
        <v>45.32273099999999</v>
      </c>
      <c r="N3376" s="13">
        <f>IF(D3376="ZZ",Brick_Kilns_EF!$E$3*(0.75),Brick_Kilns_EF!$E$3)</f>
        <v>3.4499999999999999E-3</v>
      </c>
      <c r="O3376" s="13">
        <f t="shared" si="210"/>
        <v>30.659494499999997</v>
      </c>
      <c r="P3376" s="13">
        <f>IF(D3376="ZZ",Brick_Kilns_EF!$E$4*(0.75),Brick_Kilns_EF!$E$4)</f>
        <v>3.5250000000000004E-3</v>
      </c>
      <c r="Q3376" s="13">
        <f t="shared" si="211"/>
        <v>31.326005250000001</v>
      </c>
    </row>
    <row r="3377" spans="1:17">
      <c r="A3377" s="13" t="s">
        <v>3388</v>
      </c>
      <c r="B3377" s="13">
        <v>24.493844639999999</v>
      </c>
      <c r="C3377" s="13">
        <v>89.453786660000006</v>
      </c>
      <c r="D3377" s="13" t="s">
        <v>2219</v>
      </c>
      <c r="E3377" s="13" t="s">
        <v>4927</v>
      </c>
      <c r="F3377" s="13" t="s">
        <v>42</v>
      </c>
      <c r="G3377" s="13" t="s">
        <v>4802</v>
      </c>
      <c r="H3377" s="13" t="s">
        <v>4816</v>
      </c>
      <c r="I3377" s="13">
        <f>(Brick_Kilns_EF!$B$13*Brick_Kilns_EF!$B$11*Brick_Kilns_EF!$B$12)</f>
        <v>8886.81</v>
      </c>
      <c r="J3377" s="13">
        <f>IF(D3377="ZZ",Brick_Kilns_EF!$E$5*(0.75),Brick_Kilns_EF!$E$5)</f>
        <v>7.2749999999999985E-3</v>
      </c>
      <c r="K3377" s="13">
        <f t="shared" si="209"/>
        <v>64.651542749999976</v>
      </c>
      <c r="L3377" s="13">
        <f>IF(D3377="ZZ",Brick_Kilns_EF!$E$2*(0.75),Brick_Kilns_EF!$E$2)</f>
        <v>5.0999999999999995E-3</v>
      </c>
      <c r="M3377" s="13">
        <f t="shared" si="208"/>
        <v>45.32273099999999</v>
      </c>
      <c r="N3377" s="13">
        <f>IF(D3377="ZZ",Brick_Kilns_EF!$E$3*(0.75),Brick_Kilns_EF!$E$3)</f>
        <v>3.4499999999999999E-3</v>
      </c>
      <c r="O3377" s="13">
        <f t="shared" si="210"/>
        <v>30.659494499999997</v>
      </c>
      <c r="P3377" s="13">
        <f>IF(D3377="ZZ",Brick_Kilns_EF!$E$4*(0.75),Brick_Kilns_EF!$E$4)</f>
        <v>3.5250000000000004E-3</v>
      </c>
      <c r="Q3377" s="13">
        <f t="shared" si="211"/>
        <v>31.326005250000001</v>
      </c>
    </row>
    <row r="3378" spans="1:17">
      <c r="A3378" s="13" t="s">
        <v>3389</v>
      </c>
      <c r="B3378" s="13">
        <v>24.11060213</v>
      </c>
      <c r="C3378" s="13">
        <v>89.887412659999995</v>
      </c>
      <c r="D3378" s="13" t="s">
        <v>2219</v>
      </c>
      <c r="E3378" s="13" t="s">
        <v>4927</v>
      </c>
      <c r="F3378" s="13" t="s">
        <v>7</v>
      </c>
      <c r="G3378" s="13" t="s">
        <v>4802</v>
      </c>
      <c r="H3378" s="13" t="s">
        <v>4816</v>
      </c>
      <c r="I3378" s="13">
        <f>(Brick_Kilns_EF!$B$13*Brick_Kilns_EF!$B$11*Brick_Kilns_EF!$B$12)</f>
        <v>8886.81</v>
      </c>
      <c r="J3378" s="13">
        <f>IF(D3378="ZZ",Brick_Kilns_EF!$E$5*(0.75),Brick_Kilns_EF!$E$5)</f>
        <v>7.2749999999999985E-3</v>
      </c>
      <c r="K3378" s="13">
        <f t="shared" si="209"/>
        <v>64.651542749999976</v>
      </c>
      <c r="L3378" s="13">
        <f>IF(D3378="ZZ",Brick_Kilns_EF!$E$2*(0.75),Brick_Kilns_EF!$E$2)</f>
        <v>5.0999999999999995E-3</v>
      </c>
      <c r="M3378" s="13">
        <f t="shared" si="208"/>
        <v>45.32273099999999</v>
      </c>
      <c r="N3378" s="13">
        <f>IF(D3378="ZZ",Brick_Kilns_EF!$E$3*(0.75),Brick_Kilns_EF!$E$3)</f>
        <v>3.4499999999999999E-3</v>
      </c>
      <c r="O3378" s="13">
        <f t="shared" si="210"/>
        <v>30.659494499999997</v>
      </c>
      <c r="P3378" s="13">
        <f>IF(D3378="ZZ",Brick_Kilns_EF!$E$4*(0.75),Brick_Kilns_EF!$E$4)</f>
        <v>3.5250000000000004E-3</v>
      </c>
      <c r="Q3378" s="13">
        <f t="shared" si="211"/>
        <v>31.326005250000001</v>
      </c>
    </row>
    <row r="3379" spans="1:17">
      <c r="A3379" s="13" t="s">
        <v>3390</v>
      </c>
      <c r="B3379" s="13">
        <v>24.10544668</v>
      </c>
      <c r="C3379" s="13">
        <v>89.888390909999998</v>
      </c>
      <c r="D3379" s="13" t="s">
        <v>2219</v>
      </c>
      <c r="E3379" s="13" t="s">
        <v>4927</v>
      </c>
      <c r="F3379" s="13" t="s">
        <v>7</v>
      </c>
      <c r="G3379" s="13" t="s">
        <v>4802</v>
      </c>
      <c r="H3379" s="13" t="s">
        <v>4816</v>
      </c>
      <c r="I3379" s="13">
        <f>(Brick_Kilns_EF!$B$13*Brick_Kilns_EF!$B$11*Brick_Kilns_EF!$B$12)</f>
        <v>8886.81</v>
      </c>
      <c r="J3379" s="13">
        <f>IF(D3379="ZZ",Brick_Kilns_EF!$E$5*(0.75),Brick_Kilns_EF!$E$5)</f>
        <v>7.2749999999999985E-3</v>
      </c>
      <c r="K3379" s="13">
        <f t="shared" si="209"/>
        <v>64.651542749999976</v>
      </c>
      <c r="L3379" s="13">
        <f>IF(D3379="ZZ",Brick_Kilns_EF!$E$2*(0.75),Brick_Kilns_EF!$E$2)</f>
        <v>5.0999999999999995E-3</v>
      </c>
      <c r="M3379" s="13">
        <f t="shared" si="208"/>
        <v>45.32273099999999</v>
      </c>
      <c r="N3379" s="13">
        <f>IF(D3379="ZZ",Brick_Kilns_EF!$E$3*(0.75),Brick_Kilns_EF!$E$3)</f>
        <v>3.4499999999999999E-3</v>
      </c>
      <c r="O3379" s="13">
        <f t="shared" si="210"/>
        <v>30.659494499999997</v>
      </c>
      <c r="P3379" s="13">
        <f>IF(D3379="ZZ",Brick_Kilns_EF!$E$4*(0.75),Brick_Kilns_EF!$E$4)</f>
        <v>3.5250000000000004E-3</v>
      </c>
      <c r="Q3379" s="13">
        <f t="shared" si="211"/>
        <v>31.326005250000001</v>
      </c>
    </row>
    <row r="3380" spans="1:17">
      <c r="A3380" s="13" t="s">
        <v>3391</v>
      </c>
      <c r="B3380" s="13">
        <v>23.433340269999999</v>
      </c>
      <c r="C3380" s="13">
        <v>88.924621040000005</v>
      </c>
      <c r="D3380" s="13" t="s">
        <v>2219</v>
      </c>
      <c r="E3380" s="13" t="s">
        <v>4927</v>
      </c>
      <c r="F3380" s="13" t="s">
        <v>9</v>
      </c>
      <c r="G3380" s="13" t="s">
        <v>4802</v>
      </c>
      <c r="H3380" s="13" t="s">
        <v>4816</v>
      </c>
      <c r="I3380" s="13">
        <f>(Brick_Kilns_EF!$B$13*Brick_Kilns_EF!$B$11*Brick_Kilns_EF!$B$12)</f>
        <v>8886.81</v>
      </c>
      <c r="J3380" s="13">
        <f>IF(D3380="ZZ",Brick_Kilns_EF!$E$5*(0.75),Brick_Kilns_EF!$E$5)</f>
        <v>7.2749999999999985E-3</v>
      </c>
      <c r="K3380" s="13">
        <f t="shared" si="209"/>
        <v>64.651542749999976</v>
      </c>
      <c r="L3380" s="13">
        <f>IF(D3380="ZZ",Brick_Kilns_EF!$E$2*(0.75),Brick_Kilns_EF!$E$2)</f>
        <v>5.0999999999999995E-3</v>
      </c>
      <c r="M3380" s="13">
        <f t="shared" si="208"/>
        <v>45.32273099999999</v>
      </c>
      <c r="N3380" s="13">
        <f>IF(D3380="ZZ",Brick_Kilns_EF!$E$3*(0.75),Brick_Kilns_EF!$E$3)</f>
        <v>3.4499999999999999E-3</v>
      </c>
      <c r="O3380" s="13">
        <f t="shared" si="210"/>
        <v>30.659494499999997</v>
      </c>
      <c r="P3380" s="13">
        <f>IF(D3380="ZZ",Brick_Kilns_EF!$E$4*(0.75),Brick_Kilns_EF!$E$4)</f>
        <v>3.5250000000000004E-3</v>
      </c>
      <c r="Q3380" s="13">
        <f t="shared" si="211"/>
        <v>31.326005250000001</v>
      </c>
    </row>
    <row r="3381" spans="1:17">
      <c r="A3381" s="13" t="s">
        <v>3392</v>
      </c>
      <c r="B3381" s="13">
        <v>24.266624830000001</v>
      </c>
      <c r="C3381" s="13">
        <v>89.089103539999996</v>
      </c>
      <c r="D3381" s="13" t="s">
        <v>2219</v>
      </c>
      <c r="E3381" s="13" t="s">
        <v>4927</v>
      </c>
      <c r="F3381" s="13" t="s">
        <v>42</v>
      </c>
      <c r="G3381" s="13" t="s">
        <v>4802</v>
      </c>
      <c r="H3381" s="13" t="s">
        <v>4816</v>
      </c>
      <c r="I3381" s="13">
        <f>(Brick_Kilns_EF!$B$13*Brick_Kilns_EF!$B$11*Brick_Kilns_EF!$B$12)</f>
        <v>8886.81</v>
      </c>
      <c r="J3381" s="13">
        <f>IF(D3381="ZZ",Brick_Kilns_EF!$E$5*(0.75),Brick_Kilns_EF!$E$5)</f>
        <v>7.2749999999999985E-3</v>
      </c>
      <c r="K3381" s="13">
        <f t="shared" si="209"/>
        <v>64.651542749999976</v>
      </c>
      <c r="L3381" s="13">
        <f>IF(D3381="ZZ",Brick_Kilns_EF!$E$2*(0.75),Brick_Kilns_EF!$E$2)</f>
        <v>5.0999999999999995E-3</v>
      </c>
      <c r="M3381" s="13">
        <f t="shared" si="208"/>
        <v>45.32273099999999</v>
      </c>
      <c r="N3381" s="13">
        <f>IF(D3381="ZZ",Brick_Kilns_EF!$E$3*(0.75),Brick_Kilns_EF!$E$3)</f>
        <v>3.4499999999999999E-3</v>
      </c>
      <c r="O3381" s="13">
        <f t="shared" si="210"/>
        <v>30.659494499999997</v>
      </c>
      <c r="P3381" s="13">
        <f>IF(D3381="ZZ",Brick_Kilns_EF!$E$4*(0.75),Brick_Kilns_EF!$E$4)</f>
        <v>3.5250000000000004E-3</v>
      </c>
      <c r="Q3381" s="13">
        <f t="shared" si="211"/>
        <v>31.326005250000001</v>
      </c>
    </row>
    <row r="3382" spans="1:17">
      <c r="A3382" s="13" t="s">
        <v>3393</v>
      </c>
      <c r="B3382" s="13">
        <v>23.791354810000001</v>
      </c>
      <c r="C3382" s="13">
        <v>90.120960010000005</v>
      </c>
      <c r="D3382" s="13" t="s">
        <v>2219</v>
      </c>
      <c r="E3382" s="13" t="s">
        <v>4927</v>
      </c>
      <c r="F3382" s="13" t="s">
        <v>7</v>
      </c>
      <c r="G3382" s="13" t="s">
        <v>4802</v>
      </c>
      <c r="H3382" s="13" t="s">
        <v>4816</v>
      </c>
      <c r="I3382" s="13">
        <f>(Brick_Kilns_EF!$B$13*Brick_Kilns_EF!$B$11*Brick_Kilns_EF!$B$12)</f>
        <v>8886.81</v>
      </c>
      <c r="J3382" s="13">
        <f>IF(D3382="ZZ",Brick_Kilns_EF!$E$5*(0.75),Brick_Kilns_EF!$E$5)</f>
        <v>7.2749999999999985E-3</v>
      </c>
      <c r="K3382" s="13">
        <f t="shared" si="209"/>
        <v>64.651542749999976</v>
      </c>
      <c r="L3382" s="13">
        <f>IF(D3382="ZZ",Brick_Kilns_EF!$E$2*(0.75),Brick_Kilns_EF!$E$2)</f>
        <v>5.0999999999999995E-3</v>
      </c>
      <c r="M3382" s="13">
        <f t="shared" si="208"/>
        <v>45.32273099999999</v>
      </c>
      <c r="N3382" s="13">
        <f>IF(D3382="ZZ",Brick_Kilns_EF!$E$3*(0.75),Brick_Kilns_EF!$E$3)</f>
        <v>3.4499999999999999E-3</v>
      </c>
      <c r="O3382" s="13">
        <f t="shared" si="210"/>
        <v>30.659494499999997</v>
      </c>
      <c r="P3382" s="13">
        <f>IF(D3382="ZZ",Brick_Kilns_EF!$E$4*(0.75),Brick_Kilns_EF!$E$4)</f>
        <v>3.5250000000000004E-3</v>
      </c>
      <c r="Q3382" s="13">
        <f t="shared" si="211"/>
        <v>31.326005250000001</v>
      </c>
    </row>
    <row r="3383" spans="1:17">
      <c r="A3383" s="13" t="s">
        <v>3394</v>
      </c>
      <c r="B3383" s="13">
        <v>23.78915271</v>
      </c>
      <c r="C3383" s="13">
        <v>90.121046000000007</v>
      </c>
      <c r="D3383" s="13" t="s">
        <v>2219</v>
      </c>
      <c r="E3383" s="13" t="s">
        <v>4927</v>
      </c>
      <c r="F3383" s="13" t="s">
        <v>7</v>
      </c>
      <c r="G3383" s="13" t="s">
        <v>4802</v>
      </c>
      <c r="H3383" s="13" t="s">
        <v>4816</v>
      </c>
      <c r="I3383" s="13">
        <f>(Brick_Kilns_EF!$B$13*Brick_Kilns_EF!$B$11*Brick_Kilns_EF!$B$12)</f>
        <v>8886.81</v>
      </c>
      <c r="J3383" s="13">
        <f>IF(D3383="ZZ",Brick_Kilns_EF!$E$5*(0.75),Brick_Kilns_EF!$E$5)</f>
        <v>7.2749999999999985E-3</v>
      </c>
      <c r="K3383" s="13">
        <f t="shared" si="209"/>
        <v>64.651542749999976</v>
      </c>
      <c r="L3383" s="13">
        <f>IF(D3383="ZZ",Brick_Kilns_EF!$E$2*(0.75),Brick_Kilns_EF!$E$2)</f>
        <v>5.0999999999999995E-3</v>
      </c>
      <c r="M3383" s="13">
        <f t="shared" si="208"/>
        <v>45.32273099999999</v>
      </c>
      <c r="N3383" s="13">
        <f>IF(D3383="ZZ",Brick_Kilns_EF!$E$3*(0.75),Brick_Kilns_EF!$E$3)</f>
        <v>3.4499999999999999E-3</v>
      </c>
      <c r="O3383" s="13">
        <f t="shared" si="210"/>
        <v>30.659494499999997</v>
      </c>
      <c r="P3383" s="13">
        <f>IF(D3383="ZZ",Brick_Kilns_EF!$E$4*(0.75),Brick_Kilns_EF!$E$4)</f>
        <v>3.5250000000000004E-3</v>
      </c>
      <c r="Q3383" s="13">
        <f t="shared" si="211"/>
        <v>31.326005250000001</v>
      </c>
    </row>
    <row r="3384" spans="1:17">
      <c r="A3384" s="13" t="s">
        <v>3395</v>
      </c>
      <c r="B3384" s="13">
        <v>23.792176489999999</v>
      </c>
      <c r="C3384" s="13">
        <v>90.117272760000006</v>
      </c>
      <c r="D3384" s="13" t="s">
        <v>2219</v>
      </c>
      <c r="E3384" s="13" t="s">
        <v>4927</v>
      </c>
      <c r="F3384" s="13" t="s">
        <v>7</v>
      </c>
      <c r="G3384" s="13" t="s">
        <v>4802</v>
      </c>
      <c r="H3384" s="13" t="s">
        <v>4816</v>
      </c>
      <c r="I3384" s="13">
        <f>(Brick_Kilns_EF!$B$13*Brick_Kilns_EF!$B$11*Brick_Kilns_EF!$B$12)</f>
        <v>8886.81</v>
      </c>
      <c r="J3384" s="13">
        <f>IF(D3384="ZZ",Brick_Kilns_EF!$E$5*(0.75),Brick_Kilns_EF!$E$5)</f>
        <v>7.2749999999999985E-3</v>
      </c>
      <c r="K3384" s="13">
        <f t="shared" si="209"/>
        <v>64.651542749999976</v>
      </c>
      <c r="L3384" s="13">
        <f>IF(D3384="ZZ",Brick_Kilns_EF!$E$2*(0.75),Brick_Kilns_EF!$E$2)</f>
        <v>5.0999999999999995E-3</v>
      </c>
      <c r="M3384" s="13">
        <f t="shared" si="208"/>
        <v>45.32273099999999</v>
      </c>
      <c r="N3384" s="13">
        <f>IF(D3384="ZZ",Brick_Kilns_EF!$E$3*(0.75),Brick_Kilns_EF!$E$3)</f>
        <v>3.4499999999999999E-3</v>
      </c>
      <c r="O3384" s="13">
        <f t="shared" si="210"/>
        <v>30.659494499999997</v>
      </c>
      <c r="P3384" s="13">
        <f>IF(D3384="ZZ",Brick_Kilns_EF!$E$4*(0.75),Brick_Kilns_EF!$E$4)</f>
        <v>3.5250000000000004E-3</v>
      </c>
      <c r="Q3384" s="13">
        <f t="shared" si="211"/>
        <v>31.326005250000001</v>
      </c>
    </row>
    <row r="3385" spans="1:17">
      <c r="A3385" s="13" t="s">
        <v>3396</v>
      </c>
      <c r="B3385" s="13">
        <v>23.836828059999998</v>
      </c>
      <c r="C3385" s="13">
        <v>88.879220610000004</v>
      </c>
      <c r="D3385" s="13" t="s">
        <v>2219</v>
      </c>
      <c r="E3385" s="13" t="s">
        <v>4927</v>
      </c>
      <c r="F3385" s="13" t="s">
        <v>9</v>
      </c>
      <c r="G3385" s="13" t="s">
        <v>4802</v>
      </c>
      <c r="H3385" s="13" t="s">
        <v>4816</v>
      </c>
      <c r="I3385" s="13">
        <f>(Brick_Kilns_EF!$B$13*Brick_Kilns_EF!$B$11*Brick_Kilns_EF!$B$12)</f>
        <v>8886.81</v>
      </c>
      <c r="J3385" s="13">
        <f>IF(D3385="ZZ",Brick_Kilns_EF!$E$5*(0.75),Brick_Kilns_EF!$E$5)</f>
        <v>7.2749999999999985E-3</v>
      </c>
      <c r="K3385" s="13">
        <f t="shared" si="209"/>
        <v>64.651542749999976</v>
      </c>
      <c r="L3385" s="13">
        <f>IF(D3385="ZZ",Brick_Kilns_EF!$E$2*(0.75),Brick_Kilns_EF!$E$2)</f>
        <v>5.0999999999999995E-3</v>
      </c>
      <c r="M3385" s="13">
        <f t="shared" si="208"/>
        <v>45.32273099999999</v>
      </c>
      <c r="N3385" s="13">
        <f>IF(D3385="ZZ",Brick_Kilns_EF!$E$3*(0.75),Brick_Kilns_EF!$E$3)</f>
        <v>3.4499999999999999E-3</v>
      </c>
      <c r="O3385" s="13">
        <f t="shared" si="210"/>
        <v>30.659494499999997</v>
      </c>
      <c r="P3385" s="13">
        <f>IF(D3385="ZZ",Brick_Kilns_EF!$E$4*(0.75),Brick_Kilns_EF!$E$4)</f>
        <v>3.5250000000000004E-3</v>
      </c>
      <c r="Q3385" s="13">
        <f t="shared" si="211"/>
        <v>31.326005250000001</v>
      </c>
    </row>
    <row r="3386" spans="1:17">
      <c r="A3386" s="13" t="s">
        <v>3397</v>
      </c>
      <c r="B3386" s="13">
        <v>23.942628630000002</v>
      </c>
      <c r="C3386" s="13">
        <v>90.191591130000006</v>
      </c>
      <c r="D3386" s="13" t="s">
        <v>2219</v>
      </c>
      <c r="E3386" s="13" t="s">
        <v>4927</v>
      </c>
      <c r="F3386" s="13" t="s">
        <v>7</v>
      </c>
      <c r="G3386" s="13" t="s">
        <v>4802</v>
      </c>
      <c r="H3386" s="13" t="s">
        <v>4816</v>
      </c>
      <c r="I3386" s="13">
        <f>(Brick_Kilns_EF!$B$13*Brick_Kilns_EF!$B$11*Brick_Kilns_EF!$B$12)</f>
        <v>8886.81</v>
      </c>
      <c r="J3386" s="13">
        <f>IF(D3386="ZZ",Brick_Kilns_EF!$E$5*(0.75),Brick_Kilns_EF!$E$5)</f>
        <v>7.2749999999999985E-3</v>
      </c>
      <c r="K3386" s="13">
        <f t="shared" si="209"/>
        <v>64.651542749999976</v>
      </c>
      <c r="L3386" s="13">
        <f>IF(D3386="ZZ",Brick_Kilns_EF!$E$2*(0.75),Brick_Kilns_EF!$E$2)</f>
        <v>5.0999999999999995E-3</v>
      </c>
      <c r="M3386" s="13">
        <f t="shared" si="208"/>
        <v>45.32273099999999</v>
      </c>
      <c r="N3386" s="13">
        <f>IF(D3386="ZZ",Brick_Kilns_EF!$E$3*(0.75),Brick_Kilns_EF!$E$3)</f>
        <v>3.4499999999999999E-3</v>
      </c>
      <c r="O3386" s="13">
        <f t="shared" si="210"/>
        <v>30.659494499999997</v>
      </c>
      <c r="P3386" s="13">
        <f>IF(D3386="ZZ",Brick_Kilns_EF!$E$4*(0.75),Brick_Kilns_EF!$E$4)</f>
        <v>3.5250000000000004E-3</v>
      </c>
      <c r="Q3386" s="13">
        <f t="shared" si="211"/>
        <v>31.326005250000001</v>
      </c>
    </row>
    <row r="3387" spans="1:17">
      <c r="A3387" s="13" t="s">
        <v>3398</v>
      </c>
      <c r="B3387" s="13">
        <v>24.024482620000001</v>
      </c>
      <c r="C3387" s="13">
        <v>89.023992320000005</v>
      </c>
      <c r="D3387" s="13" t="s">
        <v>2219</v>
      </c>
      <c r="E3387" s="13" t="s">
        <v>4927</v>
      </c>
      <c r="F3387" s="13" t="s">
        <v>9</v>
      </c>
      <c r="G3387" s="13" t="s">
        <v>4802</v>
      </c>
      <c r="H3387" s="13" t="s">
        <v>4816</v>
      </c>
      <c r="I3387" s="13">
        <f>(Brick_Kilns_EF!$B$13*Brick_Kilns_EF!$B$11*Brick_Kilns_EF!$B$12)</f>
        <v>8886.81</v>
      </c>
      <c r="J3387" s="13">
        <f>IF(D3387="ZZ",Brick_Kilns_EF!$E$5*(0.75),Brick_Kilns_EF!$E$5)</f>
        <v>7.2749999999999985E-3</v>
      </c>
      <c r="K3387" s="13">
        <f t="shared" si="209"/>
        <v>64.651542749999976</v>
      </c>
      <c r="L3387" s="13">
        <f>IF(D3387="ZZ",Brick_Kilns_EF!$E$2*(0.75),Brick_Kilns_EF!$E$2)</f>
        <v>5.0999999999999995E-3</v>
      </c>
      <c r="M3387" s="13">
        <f t="shared" si="208"/>
        <v>45.32273099999999</v>
      </c>
      <c r="N3387" s="13">
        <f>IF(D3387="ZZ",Brick_Kilns_EF!$E$3*(0.75),Brick_Kilns_EF!$E$3)</f>
        <v>3.4499999999999999E-3</v>
      </c>
      <c r="O3387" s="13">
        <f t="shared" si="210"/>
        <v>30.659494499999997</v>
      </c>
      <c r="P3387" s="13">
        <f>IF(D3387="ZZ",Brick_Kilns_EF!$E$4*(0.75),Brick_Kilns_EF!$E$4)</f>
        <v>3.5250000000000004E-3</v>
      </c>
      <c r="Q3387" s="13">
        <f t="shared" si="211"/>
        <v>31.326005250000001</v>
      </c>
    </row>
    <row r="3388" spans="1:17">
      <c r="A3388" s="13" t="s">
        <v>3399</v>
      </c>
      <c r="B3388" s="13">
        <v>23.60302377</v>
      </c>
      <c r="C3388" s="13">
        <v>88.733551000000006</v>
      </c>
      <c r="D3388" s="13" t="s">
        <v>2219</v>
      </c>
      <c r="E3388" s="13" t="s">
        <v>4927</v>
      </c>
      <c r="F3388" s="13" t="s">
        <v>9</v>
      </c>
      <c r="G3388" s="13" t="s">
        <v>4802</v>
      </c>
      <c r="H3388" s="13" t="s">
        <v>4816</v>
      </c>
      <c r="I3388" s="13">
        <f>(Brick_Kilns_EF!$B$13*Brick_Kilns_EF!$B$11*Brick_Kilns_EF!$B$12)</f>
        <v>8886.81</v>
      </c>
      <c r="J3388" s="13">
        <f>IF(D3388="ZZ",Brick_Kilns_EF!$E$5*(0.75),Brick_Kilns_EF!$E$5)</f>
        <v>7.2749999999999985E-3</v>
      </c>
      <c r="K3388" s="13">
        <f t="shared" si="209"/>
        <v>64.651542749999976</v>
      </c>
      <c r="L3388" s="13">
        <f>IF(D3388="ZZ",Brick_Kilns_EF!$E$2*(0.75),Brick_Kilns_EF!$E$2)</f>
        <v>5.0999999999999995E-3</v>
      </c>
      <c r="M3388" s="13">
        <f t="shared" si="208"/>
        <v>45.32273099999999</v>
      </c>
      <c r="N3388" s="13">
        <f>IF(D3388="ZZ",Brick_Kilns_EF!$E$3*(0.75),Brick_Kilns_EF!$E$3)</f>
        <v>3.4499999999999999E-3</v>
      </c>
      <c r="O3388" s="13">
        <f t="shared" si="210"/>
        <v>30.659494499999997</v>
      </c>
      <c r="P3388" s="13">
        <f>IF(D3388="ZZ",Brick_Kilns_EF!$E$4*(0.75),Brick_Kilns_EF!$E$4)</f>
        <v>3.5250000000000004E-3</v>
      </c>
      <c r="Q3388" s="13">
        <f t="shared" si="211"/>
        <v>31.326005250000001</v>
      </c>
    </row>
    <row r="3389" spans="1:17">
      <c r="A3389" s="13" t="s">
        <v>3400</v>
      </c>
      <c r="B3389" s="13">
        <v>23.879749289999999</v>
      </c>
      <c r="C3389" s="13">
        <v>90.142797999999999</v>
      </c>
      <c r="D3389" s="13" t="s">
        <v>2219</v>
      </c>
      <c r="E3389" s="13" t="s">
        <v>4927</v>
      </c>
      <c r="F3389" s="13" t="s">
        <v>7</v>
      </c>
      <c r="G3389" s="13" t="s">
        <v>4802</v>
      </c>
      <c r="H3389" s="13" t="s">
        <v>4816</v>
      </c>
      <c r="I3389" s="13">
        <f>(Brick_Kilns_EF!$B$13*Brick_Kilns_EF!$B$11*Brick_Kilns_EF!$B$12)</f>
        <v>8886.81</v>
      </c>
      <c r="J3389" s="13">
        <f>IF(D3389="ZZ",Brick_Kilns_EF!$E$5*(0.75),Brick_Kilns_EF!$E$5)</f>
        <v>7.2749999999999985E-3</v>
      </c>
      <c r="K3389" s="13">
        <f t="shared" si="209"/>
        <v>64.651542749999976</v>
      </c>
      <c r="L3389" s="13">
        <f>IF(D3389="ZZ",Brick_Kilns_EF!$E$2*(0.75),Brick_Kilns_EF!$E$2)</f>
        <v>5.0999999999999995E-3</v>
      </c>
      <c r="M3389" s="13">
        <f t="shared" si="208"/>
        <v>45.32273099999999</v>
      </c>
      <c r="N3389" s="13">
        <f>IF(D3389="ZZ",Brick_Kilns_EF!$E$3*(0.75),Brick_Kilns_EF!$E$3)</f>
        <v>3.4499999999999999E-3</v>
      </c>
      <c r="O3389" s="13">
        <f t="shared" si="210"/>
        <v>30.659494499999997</v>
      </c>
      <c r="P3389" s="13">
        <f>IF(D3389="ZZ",Brick_Kilns_EF!$E$4*(0.75),Brick_Kilns_EF!$E$4)</f>
        <v>3.5250000000000004E-3</v>
      </c>
      <c r="Q3389" s="13">
        <f t="shared" si="211"/>
        <v>31.326005250000001</v>
      </c>
    </row>
    <row r="3390" spans="1:17">
      <c r="A3390" s="13" t="s">
        <v>3401</v>
      </c>
      <c r="B3390" s="13">
        <v>23.79855525</v>
      </c>
      <c r="C3390" s="13">
        <v>88.736358440000004</v>
      </c>
      <c r="D3390" s="13" t="s">
        <v>2219</v>
      </c>
      <c r="E3390" s="13" t="s">
        <v>4927</v>
      </c>
      <c r="F3390" s="13" t="s">
        <v>9</v>
      </c>
      <c r="G3390" s="13" t="s">
        <v>4802</v>
      </c>
      <c r="H3390" s="13" t="s">
        <v>4816</v>
      </c>
      <c r="I3390" s="13">
        <f>(Brick_Kilns_EF!$B$13*Brick_Kilns_EF!$B$11*Brick_Kilns_EF!$B$12)</f>
        <v>8886.81</v>
      </c>
      <c r="J3390" s="13">
        <f>IF(D3390="ZZ",Brick_Kilns_EF!$E$5*(0.75),Brick_Kilns_EF!$E$5)</f>
        <v>7.2749999999999985E-3</v>
      </c>
      <c r="K3390" s="13">
        <f t="shared" si="209"/>
        <v>64.651542749999976</v>
      </c>
      <c r="L3390" s="13">
        <f>IF(D3390="ZZ",Brick_Kilns_EF!$E$2*(0.75),Brick_Kilns_EF!$E$2)</f>
        <v>5.0999999999999995E-3</v>
      </c>
      <c r="M3390" s="13">
        <f t="shared" si="208"/>
        <v>45.32273099999999</v>
      </c>
      <c r="N3390" s="13">
        <f>IF(D3390="ZZ",Brick_Kilns_EF!$E$3*(0.75),Brick_Kilns_EF!$E$3)</f>
        <v>3.4499999999999999E-3</v>
      </c>
      <c r="O3390" s="13">
        <f t="shared" si="210"/>
        <v>30.659494499999997</v>
      </c>
      <c r="P3390" s="13">
        <f>IF(D3390="ZZ",Brick_Kilns_EF!$E$4*(0.75),Brick_Kilns_EF!$E$4)</f>
        <v>3.5250000000000004E-3</v>
      </c>
      <c r="Q3390" s="13">
        <f t="shared" si="211"/>
        <v>31.326005250000001</v>
      </c>
    </row>
    <row r="3391" spans="1:17">
      <c r="A3391" s="13" t="s">
        <v>3402</v>
      </c>
      <c r="B3391" s="13">
        <v>23.73611047</v>
      </c>
      <c r="C3391" s="13">
        <v>90.191070550000006</v>
      </c>
      <c r="D3391" s="13" t="s">
        <v>2219</v>
      </c>
      <c r="E3391" s="13" t="s">
        <v>4927</v>
      </c>
      <c r="F3391" s="13" t="s">
        <v>7</v>
      </c>
      <c r="G3391" s="13" t="s">
        <v>4802</v>
      </c>
      <c r="H3391" s="13" t="s">
        <v>4816</v>
      </c>
      <c r="I3391" s="13">
        <f>(Brick_Kilns_EF!$B$13*Brick_Kilns_EF!$B$11*Brick_Kilns_EF!$B$12)</f>
        <v>8886.81</v>
      </c>
      <c r="J3391" s="13">
        <f>IF(D3391="ZZ",Brick_Kilns_EF!$E$5*(0.75),Brick_Kilns_EF!$E$5)</f>
        <v>7.2749999999999985E-3</v>
      </c>
      <c r="K3391" s="13">
        <f t="shared" si="209"/>
        <v>64.651542749999976</v>
      </c>
      <c r="L3391" s="13">
        <f>IF(D3391="ZZ",Brick_Kilns_EF!$E$2*(0.75),Brick_Kilns_EF!$E$2)</f>
        <v>5.0999999999999995E-3</v>
      </c>
      <c r="M3391" s="13">
        <f t="shared" si="208"/>
        <v>45.32273099999999</v>
      </c>
      <c r="N3391" s="13">
        <f>IF(D3391="ZZ",Brick_Kilns_EF!$E$3*(0.75),Brick_Kilns_EF!$E$3)</f>
        <v>3.4499999999999999E-3</v>
      </c>
      <c r="O3391" s="13">
        <f t="shared" si="210"/>
        <v>30.659494499999997</v>
      </c>
      <c r="P3391" s="13">
        <f>IF(D3391="ZZ",Brick_Kilns_EF!$E$4*(0.75),Brick_Kilns_EF!$E$4)</f>
        <v>3.5250000000000004E-3</v>
      </c>
      <c r="Q3391" s="13">
        <f t="shared" si="211"/>
        <v>31.326005250000001</v>
      </c>
    </row>
    <row r="3392" spans="1:17">
      <c r="A3392" s="13" t="s">
        <v>3403</v>
      </c>
      <c r="B3392" s="13">
        <v>24.171375080000001</v>
      </c>
      <c r="C3392" s="13">
        <v>89.017873480000006</v>
      </c>
      <c r="D3392" s="13" t="s">
        <v>2219</v>
      </c>
      <c r="E3392" s="13" t="s">
        <v>4927</v>
      </c>
      <c r="F3392" s="13" t="s">
        <v>42</v>
      </c>
      <c r="G3392" s="13" t="s">
        <v>4802</v>
      </c>
      <c r="H3392" s="13" t="s">
        <v>4816</v>
      </c>
      <c r="I3392" s="13">
        <f>(Brick_Kilns_EF!$B$13*Brick_Kilns_EF!$B$11*Brick_Kilns_EF!$B$12)</f>
        <v>8886.81</v>
      </c>
      <c r="J3392" s="13">
        <f>IF(D3392="ZZ",Brick_Kilns_EF!$E$5*(0.75),Brick_Kilns_EF!$E$5)</f>
        <v>7.2749999999999985E-3</v>
      </c>
      <c r="K3392" s="13">
        <f t="shared" si="209"/>
        <v>64.651542749999976</v>
      </c>
      <c r="L3392" s="13">
        <f>IF(D3392="ZZ",Brick_Kilns_EF!$E$2*(0.75),Brick_Kilns_EF!$E$2)</f>
        <v>5.0999999999999995E-3</v>
      </c>
      <c r="M3392" s="13">
        <f t="shared" si="208"/>
        <v>45.32273099999999</v>
      </c>
      <c r="N3392" s="13">
        <f>IF(D3392="ZZ",Brick_Kilns_EF!$E$3*(0.75),Brick_Kilns_EF!$E$3)</f>
        <v>3.4499999999999999E-3</v>
      </c>
      <c r="O3392" s="13">
        <f t="shared" si="210"/>
        <v>30.659494499999997</v>
      </c>
      <c r="P3392" s="13">
        <f>IF(D3392="ZZ",Brick_Kilns_EF!$E$4*(0.75),Brick_Kilns_EF!$E$4)</f>
        <v>3.5250000000000004E-3</v>
      </c>
      <c r="Q3392" s="13">
        <f t="shared" si="211"/>
        <v>31.326005250000001</v>
      </c>
    </row>
    <row r="3393" spans="1:17">
      <c r="A3393" s="13" t="s">
        <v>3404</v>
      </c>
      <c r="B3393" s="13">
        <v>23.71752541</v>
      </c>
      <c r="C3393" s="13">
        <v>89.822312499999995</v>
      </c>
      <c r="D3393" s="13" t="s">
        <v>2219</v>
      </c>
      <c r="E3393" s="13" t="s">
        <v>4927</v>
      </c>
      <c r="F3393" s="13" t="s">
        <v>7</v>
      </c>
      <c r="G3393" s="13" t="s">
        <v>4802</v>
      </c>
      <c r="H3393" s="13" t="s">
        <v>4816</v>
      </c>
      <c r="I3393" s="13">
        <f>(Brick_Kilns_EF!$B$13*Brick_Kilns_EF!$B$11*Brick_Kilns_EF!$B$12)</f>
        <v>8886.81</v>
      </c>
      <c r="J3393" s="13">
        <f>IF(D3393="ZZ",Brick_Kilns_EF!$E$5*(0.75),Brick_Kilns_EF!$E$5)</f>
        <v>7.2749999999999985E-3</v>
      </c>
      <c r="K3393" s="13">
        <f t="shared" si="209"/>
        <v>64.651542749999976</v>
      </c>
      <c r="L3393" s="13">
        <f>IF(D3393="ZZ",Brick_Kilns_EF!$E$2*(0.75),Brick_Kilns_EF!$E$2)</f>
        <v>5.0999999999999995E-3</v>
      </c>
      <c r="M3393" s="13">
        <f t="shared" si="208"/>
        <v>45.32273099999999</v>
      </c>
      <c r="N3393" s="13">
        <f>IF(D3393="ZZ",Brick_Kilns_EF!$E$3*(0.75),Brick_Kilns_EF!$E$3)</f>
        <v>3.4499999999999999E-3</v>
      </c>
      <c r="O3393" s="13">
        <f t="shared" si="210"/>
        <v>30.659494499999997</v>
      </c>
      <c r="P3393" s="13">
        <f>IF(D3393="ZZ",Brick_Kilns_EF!$E$4*(0.75),Brick_Kilns_EF!$E$4)</f>
        <v>3.5250000000000004E-3</v>
      </c>
      <c r="Q3393" s="13">
        <f t="shared" si="211"/>
        <v>31.326005250000001</v>
      </c>
    </row>
    <row r="3394" spans="1:17">
      <c r="A3394" s="13" t="s">
        <v>3405</v>
      </c>
      <c r="B3394" s="13">
        <v>24.072508119999998</v>
      </c>
      <c r="C3394" s="13">
        <v>89.403201139999993</v>
      </c>
      <c r="D3394" s="13" t="s">
        <v>2219</v>
      </c>
      <c r="E3394" s="13" t="s">
        <v>4927</v>
      </c>
      <c r="F3394" s="13" t="s">
        <v>42</v>
      </c>
      <c r="G3394" s="13" t="s">
        <v>4802</v>
      </c>
      <c r="H3394" s="13" t="s">
        <v>4816</v>
      </c>
      <c r="I3394" s="13">
        <f>(Brick_Kilns_EF!$B$13*Brick_Kilns_EF!$B$11*Brick_Kilns_EF!$B$12)</f>
        <v>8886.81</v>
      </c>
      <c r="J3394" s="13">
        <f>IF(D3394="ZZ",Brick_Kilns_EF!$E$5*(0.75),Brick_Kilns_EF!$E$5)</f>
        <v>7.2749999999999985E-3</v>
      </c>
      <c r="K3394" s="13">
        <f t="shared" si="209"/>
        <v>64.651542749999976</v>
      </c>
      <c r="L3394" s="13">
        <f>IF(D3394="ZZ",Brick_Kilns_EF!$E$2*(0.75),Brick_Kilns_EF!$E$2)</f>
        <v>5.0999999999999995E-3</v>
      </c>
      <c r="M3394" s="13">
        <f t="shared" ref="M3394:M3457" si="212">(I3394*L3394)</f>
        <v>45.32273099999999</v>
      </c>
      <c r="N3394" s="13">
        <f>IF(D3394="ZZ",Brick_Kilns_EF!$E$3*(0.75),Brick_Kilns_EF!$E$3)</f>
        <v>3.4499999999999999E-3</v>
      </c>
      <c r="O3394" s="13">
        <f t="shared" si="210"/>
        <v>30.659494499999997</v>
      </c>
      <c r="P3394" s="13">
        <f>IF(D3394="ZZ",Brick_Kilns_EF!$E$4*(0.75),Brick_Kilns_EF!$E$4)</f>
        <v>3.5250000000000004E-3</v>
      </c>
      <c r="Q3394" s="13">
        <f t="shared" si="211"/>
        <v>31.326005250000001</v>
      </c>
    </row>
    <row r="3395" spans="1:17">
      <c r="A3395" s="13" t="s">
        <v>3406</v>
      </c>
      <c r="B3395" s="13">
        <v>23.571006579999999</v>
      </c>
      <c r="C3395" s="13">
        <v>89.179360259999996</v>
      </c>
      <c r="D3395" s="13" t="s">
        <v>2219</v>
      </c>
      <c r="E3395" s="13" t="s">
        <v>4927</v>
      </c>
      <c r="F3395" s="13" t="s">
        <v>9</v>
      </c>
      <c r="G3395" s="13" t="s">
        <v>4802</v>
      </c>
      <c r="H3395" s="13" t="s">
        <v>4816</v>
      </c>
      <c r="I3395" s="13">
        <f>(Brick_Kilns_EF!$B$13*Brick_Kilns_EF!$B$11*Brick_Kilns_EF!$B$12)</f>
        <v>8886.81</v>
      </c>
      <c r="J3395" s="13">
        <f>IF(D3395="ZZ",Brick_Kilns_EF!$E$5*(0.75),Brick_Kilns_EF!$E$5)</f>
        <v>7.2749999999999985E-3</v>
      </c>
      <c r="K3395" s="13">
        <f t="shared" ref="K3395:K3458" si="213">J3395*I3395</f>
        <v>64.651542749999976</v>
      </c>
      <c r="L3395" s="13">
        <f>IF(D3395="ZZ",Brick_Kilns_EF!$E$2*(0.75),Brick_Kilns_EF!$E$2)</f>
        <v>5.0999999999999995E-3</v>
      </c>
      <c r="M3395" s="13">
        <f t="shared" si="212"/>
        <v>45.32273099999999</v>
      </c>
      <c r="N3395" s="13">
        <f>IF(D3395="ZZ",Brick_Kilns_EF!$E$3*(0.75),Brick_Kilns_EF!$E$3)</f>
        <v>3.4499999999999999E-3</v>
      </c>
      <c r="O3395" s="13">
        <f t="shared" ref="O3395:O3458" si="214">I3395*N3395</f>
        <v>30.659494499999997</v>
      </c>
      <c r="P3395" s="13">
        <f>IF(D3395="ZZ",Brick_Kilns_EF!$E$4*(0.75),Brick_Kilns_EF!$E$4)</f>
        <v>3.5250000000000004E-3</v>
      </c>
      <c r="Q3395" s="13">
        <f t="shared" ref="Q3395:Q3458" si="215">I3395*P3395</f>
        <v>31.326005250000001</v>
      </c>
    </row>
    <row r="3396" spans="1:17">
      <c r="A3396" s="13" t="s">
        <v>3407</v>
      </c>
      <c r="B3396" s="13">
        <v>24.548615760000001</v>
      </c>
      <c r="C3396" s="13">
        <v>90.005599900000007</v>
      </c>
      <c r="D3396" s="13" t="s">
        <v>2219</v>
      </c>
      <c r="E3396" s="13" t="s">
        <v>4927</v>
      </c>
      <c r="F3396" s="13" t="s">
        <v>7</v>
      </c>
      <c r="G3396" s="13" t="s">
        <v>4802</v>
      </c>
      <c r="H3396" s="13" t="s">
        <v>4816</v>
      </c>
      <c r="I3396" s="13">
        <f>(Brick_Kilns_EF!$B$13*Brick_Kilns_EF!$B$11*Brick_Kilns_EF!$B$12)</f>
        <v>8886.81</v>
      </c>
      <c r="J3396" s="13">
        <f>IF(D3396="ZZ",Brick_Kilns_EF!$E$5*(0.75),Brick_Kilns_EF!$E$5)</f>
        <v>7.2749999999999985E-3</v>
      </c>
      <c r="K3396" s="13">
        <f t="shared" si="213"/>
        <v>64.651542749999976</v>
      </c>
      <c r="L3396" s="13">
        <f>IF(D3396="ZZ",Brick_Kilns_EF!$E$2*(0.75),Brick_Kilns_EF!$E$2)</f>
        <v>5.0999999999999995E-3</v>
      </c>
      <c r="M3396" s="13">
        <f t="shared" si="212"/>
        <v>45.32273099999999</v>
      </c>
      <c r="N3396" s="13">
        <f>IF(D3396="ZZ",Brick_Kilns_EF!$E$3*(0.75),Brick_Kilns_EF!$E$3)</f>
        <v>3.4499999999999999E-3</v>
      </c>
      <c r="O3396" s="13">
        <f t="shared" si="214"/>
        <v>30.659494499999997</v>
      </c>
      <c r="P3396" s="13">
        <f>IF(D3396="ZZ",Brick_Kilns_EF!$E$4*(0.75),Brick_Kilns_EF!$E$4)</f>
        <v>3.5250000000000004E-3</v>
      </c>
      <c r="Q3396" s="13">
        <f t="shared" si="215"/>
        <v>31.326005250000001</v>
      </c>
    </row>
    <row r="3397" spans="1:17">
      <c r="A3397" s="13" t="s">
        <v>3408</v>
      </c>
      <c r="B3397" s="13">
        <v>23.707543810000001</v>
      </c>
      <c r="C3397" s="13">
        <v>89.829033069999994</v>
      </c>
      <c r="D3397" s="13" t="s">
        <v>2219</v>
      </c>
      <c r="E3397" s="13" t="s">
        <v>4927</v>
      </c>
      <c r="F3397" s="13" t="s">
        <v>7</v>
      </c>
      <c r="G3397" s="13" t="s">
        <v>4802</v>
      </c>
      <c r="H3397" s="13" t="s">
        <v>4816</v>
      </c>
      <c r="I3397" s="13">
        <f>(Brick_Kilns_EF!$B$13*Brick_Kilns_EF!$B$11*Brick_Kilns_EF!$B$12)</f>
        <v>8886.81</v>
      </c>
      <c r="J3397" s="13">
        <f>IF(D3397="ZZ",Brick_Kilns_EF!$E$5*(0.75),Brick_Kilns_EF!$E$5)</f>
        <v>7.2749999999999985E-3</v>
      </c>
      <c r="K3397" s="13">
        <f t="shared" si="213"/>
        <v>64.651542749999976</v>
      </c>
      <c r="L3397" s="13">
        <f>IF(D3397="ZZ",Brick_Kilns_EF!$E$2*(0.75),Brick_Kilns_EF!$E$2)</f>
        <v>5.0999999999999995E-3</v>
      </c>
      <c r="M3397" s="13">
        <f t="shared" si="212"/>
        <v>45.32273099999999</v>
      </c>
      <c r="N3397" s="13">
        <f>IF(D3397="ZZ",Brick_Kilns_EF!$E$3*(0.75),Brick_Kilns_EF!$E$3)</f>
        <v>3.4499999999999999E-3</v>
      </c>
      <c r="O3397" s="13">
        <f t="shared" si="214"/>
        <v>30.659494499999997</v>
      </c>
      <c r="P3397" s="13">
        <f>IF(D3397="ZZ",Brick_Kilns_EF!$E$4*(0.75),Brick_Kilns_EF!$E$4)</f>
        <v>3.5250000000000004E-3</v>
      </c>
      <c r="Q3397" s="13">
        <f t="shared" si="215"/>
        <v>31.326005250000001</v>
      </c>
    </row>
    <row r="3398" spans="1:17">
      <c r="A3398" s="13" t="s">
        <v>3409</v>
      </c>
      <c r="B3398" s="13">
        <v>23.938688240000001</v>
      </c>
      <c r="C3398" s="13">
        <v>90.090166409999995</v>
      </c>
      <c r="D3398" s="13" t="s">
        <v>2219</v>
      </c>
      <c r="E3398" s="13" t="s">
        <v>4927</v>
      </c>
      <c r="F3398" s="13" t="s">
        <v>7</v>
      </c>
      <c r="G3398" s="13" t="s">
        <v>4802</v>
      </c>
      <c r="H3398" s="13" t="s">
        <v>4816</v>
      </c>
      <c r="I3398" s="13">
        <f>(Brick_Kilns_EF!$B$13*Brick_Kilns_EF!$B$11*Brick_Kilns_EF!$B$12)</f>
        <v>8886.81</v>
      </c>
      <c r="J3398" s="13">
        <f>IF(D3398="ZZ",Brick_Kilns_EF!$E$5*(0.75),Brick_Kilns_EF!$E$5)</f>
        <v>7.2749999999999985E-3</v>
      </c>
      <c r="K3398" s="13">
        <f t="shared" si="213"/>
        <v>64.651542749999976</v>
      </c>
      <c r="L3398" s="13">
        <f>IF(D3398="ZZ",Brick_Kilns_EF!$E$2*(0.75),Brick_Kilns_EF!$E$2)</f>
        <v>5.0999999999999995E-3</v>
      </c>
      <c r="M3398" s="13">
        <f t="shared" si="212"/>
        <v>45.32273099999999</v>
      </c>
      <c r="N3398" s="13">
        <f>IF(D3398="ZZ",Brick_Kilns_EF!$E$3*(0.75),Brick_Kilns_EF!$E$3)</f>
        <v>3.4499999999999999E-3</v>
      </c>
      <c r="O3398" s="13">
        <f t="shared" si="214"/>
        <v>30.659494499999997</v>
      </c>
      <c r="P3398" s="13">
        <f>IF(D3398="ZZ",Brick_Kilns_EF!$E$4*(0.75),Brick_Kilns_EF!$E$4)</f>
        <v>3.5250000000000004E-3</v>
      </c>
      <c r="Q3398" s="13">
        <f t="shared" si="215"/>
        <v>31.326005250000001</v>
      </c>
    </row>
    <row r="3399" spans="1:17">
      <c r="A3399" s="13" t="s">
        <v>3410</v>
      </c>
      <c r="B3399" s="13">
        <v>23.9374252</v>
      </c>
      <c r="C3399" s="13">
        <v>90.087855160000004</v>
      </c>
      <c r="D3399" s="13" t="s">
        <v>2219</v>
      </c>
      <c r="E3399" s="13" t="s">
        <v>4927</v>
      </c>
      <c r="F3399" s="13" t="s">
        <v>7</v>
      </c>
      <c r="G3399" s="13" t="s">
        <v>4802</v>
      </c>
      <c r="H3399" s="13" t="s">
        <v>4816</v>
      </c>
      <c r="I3399" s="13">
        <f>(Brick_Kilns_EF!$B$13*Brick_Kilns_EF!$B$11*Brick_Kilns_EF!$B$12)</f>
        <v>8886.81</v>
      </c>
      <c r="J3399" s="13">
        <f>IF(D3399="ZZ",Brick_Kilns_EF!$E$5*(0.75),Brick_Kilns_EF!$E$5)</f>
        <v>7.2749999999999985E-3</v>
      </c>
      <c r="K3399" s="13">
        <f t="shared" si="213"/>
        <v>64.651542749999976</v>
      </c>
      <c r="L3399" s="13">
        <f>IF(D3399="ZZ",Brick_Kilns_EF!$E$2*(0.75),Brick_Kilns_EF!$E$2)</f>
        <v>5.0999999999999995E-3</v>
      </c>
      <c r="M3399" s="13">
        <f t="shared" si="212"/>
        <v>45.32273099999999</v>
      </c>
      <c r="N3399" s="13">
        <f>IF(D3399="ZZ",Brick_Kilns_EF!$E$3*(0.75),Brick_Kilns_EF!$E$3)</f>
        <v>3.4499999999999999E-3</v>
      </c>
      <c r="O3399" s="13">
        <f t="shared" si="214"/>
        <v>30.659494499999997</v>
      </c>
      <c r="P3399" s="13">
        <f>IF(D3399="ZZ",Brick_Kilns_EF!$E$4*(0.75),Brick_Kilns_EF!$E$4)</f>
        <v>3.5250000000000004E-3</v>
      </c>
      <c r="Q3399" s="13">
        <f t="shared" si="215"/>
        <v>31.326005250000001</v>
      </c>
    </row>
    <row r="3400" spans="1:17">
      <c r="A3400" s="13" t="s">
        <v>3411</v>
      </c>
      <c r="B3400" s="13">
        <v>23.875548469999998</v>
      </c>
      <c r="C3400" s="13">
        <v>89.268130490000004</v>
      </c>
      <c r="D3400" s="13" t="s">
        <v>2219</v>
      </c>
      <c r="E3400" s="13" t="s">
        <v>4927</v>
      </c>
      <c r="F3400" s="13" t="s">
        <v>9</v>
      </c>
      <c r="G3400" s="13" t="s">
        <v>4802</v>
      </c>
      <c r="H3400" s="13" t="s">
        <v>4816</v>
      </c>
      <c r="I3400" s="13">
        <f>(Brick_Kilns_EF!$B$13*Brick_Kilns_EF!$B$11*Brick_Kilns_EF!$B$12)</f>
        <v>8886.81</v>
      </c>
      <c r="J3400" s="13">
        <f>IF(D3400="ZZ",Brick_Kilns_EF!$E$5*(0.75),Brick_Kilns_EF!$E$5)</f>
        <v>7.2749999999999985E-3</v>
      </c>
      <c r="K3400" s="13">
        <f t="shared" si="213"/>
        <v>64.651542749999976</v>
      </c>
      <c r="L3400" s="13">
        <f>IF(D3400="ZZ",Brick_Kilns_EF!$E$2*(0.75),Brick_Kilns_EF!$E$2)</f>
        <v>5.0999999999999995E-3</v>
      </c>
      <c r="M3400" s="13">
        <f t="shared" si="212"/>
        <v>45.32273099999999</v>
      </c>
      <c r="N3400" s="13">
        <f>IF(D3400="ZZ",Brick_Kilns_EF!$E$3*(0.75),Brick_Kilns_EF!$E$3)</f>
        <v>3.4499999999999999E-3</v>
      </c>
      <c r="O3400" s="13">
        <f t="shared" si="214"/>
        <v>30.659494499999997</v>
      </c>
      <c r="P3400" s="13">
        <f>IF(D3400="ZZ",Brick_Kilns_EF!$E$4*(0.75),Brick_Kilns_EF!$E$4)</f>
        <v>3.5250000000000004E-3</v>
      </c>
      <c r="Q3400" s="13">
        <f t="shared" si="215"/>
        <v>31.326005250000001</v>
      </c>
    </row>
    <row r="3401" spans="1:17">
      <c r="A3401" s="13" t="s">
        <v>3412</v>
      </c>
      <c r="B3401" s="13">
        <v>23.748861080000001</v>
      </c>
      <c r="C3401" s="13">
        <v>89.456510800000004</v>
      </c>
      <c r="D3401" s="13" t="s">
        <v>2219</v>
      </c>
      <c r="E3401" s="13" t="s">
        <v>4927</v>
      </c>
      <c r="F3401" s="13" t="s">
        <v>7</v>
      </c>
      <c r="G3401" s="13" t="s">
        <v>4802</v>
      </c>
      <c r="H3401" s="13" t="s">
        <v>4816</v>
      </c>
      <c r="I3401" s="13">
        <f>(Brick_Kilns_EF!$B$13*Brick_Kilns_EF!$B$11*Brick_Kilns_EF!$B$12)</f>
        <v>8886.81</v>
      </c>
      <c r="J3401" s="13">
        <f>IF(D3401="ZZ",Brick_Kilns_EF!$E$5*(0.75),Brick_Kilns_EF!$E$5)</f>
        <v>7.2749999999999985E-3</v>
      </c>
      <c r="K3401" s="13">
        <f t="shared" si="213"/>
        <v>64.651542749999976</v>
      </c>
      <c r="L3401" s="13">
        <f>IF(D3401="ZZ",Brick_Kilns_EF!$E$2*(0.75),Brick_Kilns_EF!$E$2)</f>
        <v>5.0999999999999995E-3</v>
      </c>
      <c r="M3401" s="13">
        <f t="shared" si="212"/>
        <v>45.32273099999999</v>
      </c>
      <c r="N3401" s="13">
        <f>IF(D3401="ZZ",Brick_Kilns_EF!$E$3*(0.75),Brick_Kilns_EF!$E$3)</f>
        <v>3.4499999999999999E-3</v>
      </c>
      <c r="O3401" s="13">
        <f t="shared" si="214"/>
        <v>30.659494499999997</v>
      </c>
      <c r="P3401" s="13">
        <f>IF(D3401="ZZ",Brick_Kilns_EF!$E$4*(0.75),Brick_Kilns_EF!$E$4)</f>
        <v>3.5250000000000004E-3</v>
      </c>
      <c r="Q3401" s="13">
        <f t="shared" si="215"/>
        <v>31.326005250000001</v>
      </c>
    </row>
    <row r="3402" spans="1:17">
      <c r="A3402" s="13" t="s">
        <v>3413</v>
      </c>
      <c r="B3402" s="13">
        <v>24.387750749999999</v>
      </c>
      <c r="C3402" s="13">
        <v>89.534758580000002</v>
      </c>
      <c r="D3402" s="13" t="s">
        <v>2219</v>
      </c>
      <c r="E3402" s="13" t="s">
        <v>4927</v>
      </c>
      <c r="F3402" s="13" t="s">
        <v>42</v>
      </c>
      <c r="G3402" s="13" t="s">
        <v>4802</v>
      </c>
      <c r="H3402" s="13" t="s">
        <v>4816</v>
      </c>
      <c r="I3402" s="13">
        <f>(Brick_Kilns_EF!$B$13*Brick_Kilns_EF!$B$11*Brick_Kilns_EF!$B$12)</f>
        <v>8886.81</v>
      </c>
      <c r="J3402" s="13">
        <f>IF(D3402="ZZ",Brick_Kilns_EF!$E$5*(0.75),Brick_Kilns_EF!$E$5)</f>
        <v>7.2749999999999985E-3</v>
      </c>
      <c r="K3402" s="13">
        <f t="shared" si="213"/>
        <v>64.651542749999976</v>
      </c>
      <c r="L3402" s="13">
        <f>IF(D3402="ZZ",Brick_Kilns_EF!$E$2*(0.75),Brick_Kilns_EF!$E$2)</f>
        <v>5.0999999999999995E-3</v>
      </c>
      <c r="M3402" s="13">
        <f t="shared" si="212"/>
        <v>45.32273099999999</v>
      </c>
      <c r="N3402" s="13">
        <f>IF(D3402="ZZ",Brick_Kilns_EF!$E$3*(0.75),Brick_Kilns_EF!$E$3)</f>
        <v>3.4499999999999999E-3</v>
      </c>
      <c r="O3402" s="13">
        <f t="shared" si="214"/>
        <v>30.659494499999997</v>
      </c>
      <c r="P3402" s="13">
        <f>IF(D3402="ZZ",Brick_Kilns_EF!$E$4*(0.75),Brick_Kilns_EF!$E$4)</f>
        <v>3.5250000000000004E-3</v>
      </c>
      <c r="Q3402" s="13">
        <f t="shared" si="215"/>
        <v>31.326005250000001</v>
      </c>
    </row>
    <row r="3403" spans="1:17">
      <c r="A3403" s="13" t="s">
        <v>3414</v>
      </c>
      <c r="B3403" s="13">
        <v>25.729897600000001</v>
      </c>
      <c r="C3403" s="13">
        <v>89.143865360000007</v>
      </c>
      <c r="D3403" s="13" t="s">
        <v>2219</v>
      </c>
      <c r="E3403" s="13" t="s">
        <v>4927</v>
      </c>
      <c r="F3403" s="13" t="s">
        <v>171</v>
      </c>
      <c r="G3403" s="13" t="s">
        <v>4802</v>
      </c>
      <c r="H3403" s="13" t="s">
        <v>4816</v>
      </c>
      <c r="I3403" s="13">
        <f>(Brick_Kilns_EF!$B$13*Brick_Kilns_EF!$B$11*Brick_Kilns_EF!$B$12)</f>
        <v>8886.81</v>
      </c>
      <c r="J3403" s="13">
        <f>IF(D3403="ZZ",Brick_Kilns_EF!$E$5*(0.75),Brick_Kilns_EF!$E$5)</f>
        <v>7.2749999999999985E-3</v>
      </c>
      <c r="K3403" s="13">
        <f t="shared" si="213"/>
        <v>64.651542749999976</v>
      </c>
      <c r="L3403" s="13">
        <f>IF(D3403="ZZ",Brick_Kilns_EF!$E$2*(0.75),Brick_Kilns_EF!$E$2)</f>
        <v>5.0999999999999995E-3</v>
      </c>
      <c r="M3403" s="13">
        <f t="shared" si="212"/>
        <v>45.32273099999999</v>
      </c>
      <c r="N3403" s="13">
        <f>IF(D3403="ZZ",Brick_Kilns_EF!$E$3*(0.75),Brick_Kilns_EF!$E$3)</f>
        <v>3.4499999999999999E-3</v>
      </c>
      <c r="O3403" s="13">
        <f t="shared" si="214"/>
        <v>30.659494499999997</v>
      </c>
      <c r="P3403" s="13">
        <f>IF(D3403="ZZ",Brick_Kilns_EF!$E$4*(0.75),Brick_Kilns_EF!$E$4)</f>
        <v>3.5250000000000004E-3</v>
      </c>
      <c r="Q3403" s="13">
        <f t="shared" si="215"/>
        <v>31.326005250000001</v>
      </c>
    </row>
    <row r="3404" spans="1:17">
      <c r="A3404" s="13" t="s">
        <v>3415</v>
      </c>
      <c r="B3404" s="13">
        <v>23.590341240000001</v>
      </c>
      <c r="C3404" s="13">
        <v>88.691320700000006</v>
      </c>
      <c r="D3404" s="13" t="s">
        <v>2219</v>
      </c>
      <c r="E3404" s="13" t="s">
        <v>4927</v>
      </c>
      <c r="F3404" s="13" t="s">
        <v>9</v>
      </c>
      <c r="G3404" s="13" t="s">
        <v>4802</v>
      </c>
      <c r="H3404" s="13" t="s">
        <v>4816</v>
      </c>
      <c r="I3404" s="13">
        <f>(Brick_Kilns_EF!$B$13*Brick_Kilns_EF!$B$11*Brick_Kilns_EF!$B$12)</f>
        <v>8886.81</v>
      </c>
      <c r="J3404" s="13">
        <f>IF(D3404="ZZ",Brick_Kilns_EF!$E$5*(0.75),Brick_Kilns_EF!$E$5)</f>
        <v>7.2749999999999985E-3</v>
      </c>
      <c r="K3404" s="13">
        <f t="shared" si="213"/>
        <v>64.651542749999976</v>
      </c>
      <c r="L3404" s="13">
        <f>IF(D3404="ZZ",Brick_Kilns_EF!$E$2*(0.75),Brick_Kilns_EF!$E$2)</f>
        <v>5.0999999999999995E-3</v>
      </c>
      <c r="M3404" s="13">
        <f t="shared" si="212"/>
        <v>45.32273099999999</v>
      </c>
      <c r="N3404" s="13">
        <f>IF(D3404="ZZ",Brick_Kilns_EF!$E$3*(0.75),Brick_Kilns_EF!$E$3)</f>
        <v>3.4499999999999999E-3</v>
      </c>
      <c r="O3404" s="13">
        <f t="shared" si="214"/>
        <v>30.659494499999997</v>
      </c>
      <c r="P3404" s="13">
        <f>IF(D3404="ZZ",Brick_Kilns_EF!$E$4*(0.75),Brick_Kilns_EF!$E$4)</f>
        <v>3.5250000000000004E-3</v>
      </c>
      <c r="Q3404" s="13">
        <f t="shared" si="215"/>
        <v>31.326005250000001</v>
      </c>
    </row>
    <row r="3405" spans="1:17">
      <c r="A3405" s="13" t="s">
        <v>3416</v>
      </c>
      <c r="B3405" s="13">
        <v>24.80518953</v>
      </c>
      <c r="C3405" s="13">
        <v>88.92201507</v>
      </c>
      <c r="D3405" s="13" t="s">
        <v>2219</v>
      </c>
      <c r="E3405" s="13" t="s">
        <v>4927</v>
      </c>
      <c r="F3405" s="13" t="s">
        <v>42</v>
      </c>
      <c r="G3405" s="13" t="s">
        <v>4802</v>
      </c>
      <c r="H3405" s="13" t="s">
        <v>4816</v>
      </c>
      <c r="I3405" s="13">
        <f>(Brick_Kilns_EF!$B$13*Brick_Kilns_EF!$B$11*Brick_Kilns_EF!$B$12)</f>
        <v>8886.81</v>
      </c>
      <c r="J3405" s="13">
        <f>IF(D3405="ZZ",Brick_Kilns_EF!$E$5*(0.75),Brick_Kilns_EF!$E$5)</f>
        <v>7.2749999999999985E-3</v>
      </c>
      <c r="K3405" s="13">
        <f t="shared" si="213"/>
        <v>64.651542749999976</v>
      </c>
      <c r="L3405" s="13">
        <f>IF(D3405="ZZ",Brick_Kilns_EF!$E$2*(0.75),Brick_Kilns_EF!$E$2)</f>
        <v>5.0999999999999995E-3</v>
      </c>
      <c r="M3405" s="13">
        <f t="shared" si="212"/>
        <v>45.32273099999999</v>
      </c>
      <c r="N3405" s="13">
        <f>IF(D3405="ZZ",Brick_Kilns_EF!$E$3*(0.75),Brick_Kilns_EF!$E$3)</f>
        <v>3.4499999999999999E-3</v>
      </c>
      <c r="O3405" s="13">
        <f t="shared" si="214"/>
        <v>30.659494499999997</v>
      </c>
      <c r="P3405" s="13">
        <f>IF(D3405="ZZ",Brick_Kilns_EF!$E$4*(0.75),Brick_Kilns_EF!$E$4)</f>
        <v>3.5250000000000004E-3</v>
      </c>
      <c r="Q3405" s="13">
        <f t="shared" si="215"/>
        <v>31.326005250000001</v>
      </c>
    </row>
    <row r="3406" spans="1:17">
      <c r="A3406" s="13" t="s">
        <v>3417</v>
      </c>
      <c r="B3406" s="13">
        <v>23.987874829999999</v>
      </c>
      <c r="C3406" s="13">
        <v>89.177065389999996</v>
      </c>
      <c r="D3406" s="13" t="s">
        <v>2219</v>
      </c>
      <c r="E3406" s="13" t="s">
        <v>4927</v>
      </c>
      <c r="F3406" s="13" t="s">
        <v>42</v>
      </c>
      <c r="G3406" s="13" t="s">
        <v>4802</v>
      </c>
      <c r="H3406" s="13" t="s">
        <v>4816</v>
      </c>
      <c r="I3406" s="13">
        <f>(Brick_Kilns_EF!$B$13*Brick_Kilns_EF!$B$11*Brick_Kilns_EF!$B$12)</f>
        <v>8886.81</v>
      </c>
      <c r="J3406" s="13">
        <f>IF(D3406="ZZ",Brick_Kilns_EF!$E$5*(0.75),Brick_Kilns_EF!$E$5)</f>
        <v>7.2749999999999985E-3</v>
      </c>
      <c r="K3406" s="13">
        <f t="shared" si="213"/>
        <v>64.651542749999976</v>
      </c>
      <c r="L3406" s="13">
        <f>IF(D3406="ZZ",Brick_Kilns_EF!$E$2*(0.75),Brick_Kilns_EF!$E$2)</f>
        <v>5.0999999999999995E-3</v>
      </c>
      <c r="M3406" s="13">
        <f t="shared" si="212"/>
        <v>45.32273099999999</v>
      </c>
      <c r="N3406" s="13">
        <f>IF(D3406="ZZ",Brick_Kilns_EF!$E$3*(0.75),Brick_Kilns_EF!$E$3)</f>
        <v>3.4499999999999999E-3</v>
      </c>
      <c r="O3406" s="13">
        <f t="shared" si="214"/>
        <v>30.659494499999997</v>
      </c>
      <c r="P3406" s="13">
        <f>IF(D3406="ZZ",Brick_Kilns_EF!$E$4*(0.75),Brick_Kilns_EF!$E$4)</f>
        <v>3.5250000000000004E-3</v>
      </c>
      <c r="Q3406" s="13">
        <f t="shared" si="215"/>
        <v>31.326005250000001</v>
      </c>
    </row>
    <row r="3407" spans="1:17">
      <c r="A3407" s="13" t="s">
        <v>3418</v>
      </c>
      <c r="B3407" s="13">
        <v>24.35408194</v>
      </c>
      <c r="C3407" s="13">
        <v>88.994344940000005</v>
      </c>
      <c r="D3407" s="13" t="s">
        <v>2219</v>
      </c>
      <c r="E3407" s="13" t="s">
        <v>4927</v>
      </c>
      <c r="F3407" s="13" t="s">
        <v>42</v>
      </c>
      <c r="G3407" s="13" t="s">
        <v>4802</v>
      </c>
      <c r="H3407" s="13" t="s">
        <v>4816</v>
      </c>
      <c r="I3407" s="13">
        <f>(Brick_Kilns_EF!$B$13*Brick_Kilns_EF!$B$11*Brick_Kilns_EF!$B$12)</f>
        <v>8886.81</v>
      </c>
      <c r="J3407" s="13">
        <f>IF(D3407="ZZ",Brick_Kilns_EF!$E$5*(0.75),Brick_Kilns_EF!$E$5)</f>
        <v>7.2749999999999985E-3</v>
      </c>
      <c r="K3407" s="13">
        <f t="shared" si="213"/>
        <v>64.651542749999976</v>
      </c>
      <c r="L3407" s="13">
        <f>IF(D3407="ZZ",Brick_Kilns_EF!$E$2*(0.75),Brick_Kilns_EF!$E$2)</f>
        <v>5.0999999999999995E-3</v>
      </c>
      <c r="M3407" s="13">
        <f t="shared" si="212"/>
        <v>45.32273099999999</v>
      </c>
      <c r="N3407" s="13">
        <f>IF(D3407="ZZ",Brick_Kilns_EF!$E$3*(0.75),Brick_Kilns_EF!$E$3)</f>
        <v>3.4499999999999999E-3</v>
      </c>
      <c r="O3407" s="13">
        <f t="shared" si="214"/>
        <v>30.659494499999997</v>
      </c>
      <c r="P3407" s="13">
        <f>IF(D3407="ZZ",Brick_Kilns_EF!$E$4*(0.75),Brick_Kilns_EF!$E$4)</f>
        <v>3.5250000000000004E-3</v>
      </c>
      <c r="Q3407" s="13">
        <f t="shared" si="215"/>
        <v>31.326005250000001</v>
      </c>
    </row>
    <row r="3408" spans="1:17">
      <c r="A3408" s="13" t="s">
        <v>3419</v>
      </c>
      <c r="B3408" s="13">
        <v>25.154059520000001</v>
      </c>
      <c r="C3408" s="13">
        <v>89.399189449999994</v>
      </c>
      <c r="D3408" s="13" t="s">
        <v>2219</v>
      </c>
      <c r="E3408" s="13" t="s">
        <v>4927</v>
      </c>
      <c r="F3408" s="13" t="s">
        <v>171</v>
      </c>
      <c r="G3408" s="13" t="s">
        <v>4802</v>
      </c>
      <c r="H3408" s="13" t="s">
        <v>4816</v>
      </c>
      <c r="I3408" s="13">
        <f>(Brick_Kilns_EF!$B$13*Brick_Kilns_EF!$B$11*Brick_Kilns_EF!$B$12)</f>
        <v>8886.81</v>
      </c>
      <c r="J3408" s="13">
        <f>IF(D3408="ZZ",Brick_Kilns_EF!$E$5*(0.75),Brick_Kilns_EF!$E$5)</f>
        <v>7.2749999999999985E-3</v>
      </c>
      <c r="K3408" s="13">
        <f t="shared" si="213"/>
        <v>64.651542749999976</v>
      </c>
      <c r="L3408" s="13">
        <f>IF(D3408="ZZ",Brick_Kilns_EF!$E$2*(0.75),Brick_Kilns_EF!$E$2)</f>
        <v>5.0999999999999995E-3</v>
      </c>
      <c r="M3408" s="13">
        <f t="shared" si="212"/>
        <v>45.32273099999999</v>
      </c>
      <c r="N3408" s="13">
        <f>IF(D3408="ZZ",Brick_Kilns_EF!$E$3*(0.75),Brick_Kilns_EF!$E$3)</f>
        <v>3.4499999999999999E-3</v>
      </c>
      <c r="O3408" s="13">
        <f t="shared" si="214"/>
        <v>30.659494499999997</v>
      </c>
      <c r="P3408" s="13">
        <f>IF(D3408="ZZ",Brick_Kilns_EF!$E$4*(0.75),Brick_Kilns_EF!$E$4)</f>
        <v>3.5250000000000004E-3</v>
      </c>
      <c r="Q3408" s="13">
        <f t="shared" si="215"/>
        <v>31.326005250000001</v>
      </c>
    </row>
    <row r="3409" spans="1:17">
      <c r="A3409" s="13" t="s">
        <v>3420</v>
      </c>
      <c r="B3409" s="13">
        <v>23.70792904</v>
      </c>
      <c r="C3409" s="13">
        <v>89.717696860000004</v>
      </c>
      <c r="D3409" s="13" t="s">
        <v>2219</v>
      </c>
      <c r="E3409" s="13" t="s">
        <v>4927</v>
      </c>
      <c r="F3409" s="13" t="s">
        <v>7</v>
      </c>
      <c r="G3409" s="13" t="s">
        <v>4802</v>
      </c>
      <c r="H3409" s="13" t="s">
        <v>4816</v>
      </c>
      <c r="I3409" s="13">
        <f>(Brick_Kilns_EF!$B$13*Brick_Kilns_EF!$B$11*Brick_Kilns_EF!$B$12)</f>
        <v>8886.81</v>
      </c>
      <c r="J3409" s="13">
        <f>IF(D3409="ZZ",Brick_Kilns_EF!$E$5*(0.75),Brick_Kilns_EF!$E$5)</f>
        <v>7.2749999999999985E-3</v>
      </c>
      <c r="K3409" s="13">
        <f t="shared" si="213"/>
        <v>64.651542749999976</v>
      </c>
      <c r="L3409" s="13">
        <f>IF(D3409="ZZ",Brick_Kilns_EF!$E$2*(0.75),Brick_Kilns_EF!$E$2)</f>
        <v>5.0999999999999995E-3</v>
      </c>
      <c r="M3409" s="13">
        <f t="shared" si="212"/>
        <v>45.32273099999999</v>
      </c>
      <c r="N3409" s="13">
        <f>IF(D3409="ZZ",Brick_Kilns_EF!$E$3*(0.75),Brick_Kilns_EF!$E$3)</f>
        <v>3.4499999999999999E-3</v>
      </c>
      <c r="O3409" s="13">
        <f t="shared" si="214"/>
        <v>30.659494499999997</v>
      </c>
      <c r="P3409" s="13">
        <f>IF(D3409="ZZ",Brick_Kilns_EF!$E$4*(0.75),Brick_Kilns_EF!$E$4)</f>
        <v>3.5250000000000004E-3</v>
      </c>
      <c r="Q3409" s="13">
        <f t="shared" si="215"/>
        <v>31.326005250000001</v>
      </c>
    </row>
    <row r="3410" spans="1:17">
      <c r="A3410" s="13" t="s">
        <v>3421</v>
      </c>
      <c r="B3410" s="13">
        <v>23.912911279999999</v>
      </c>
      <c r="C3410" s="13">
        <v>89.604481430000007</v>
      </c>
      <c r="D3410" s="13" t="s">
        <v>2219</v>
      </c>
      <c r="E3410" s="13" t="s">
        <v>4927</v>
      </c>
      <c r="F3410" s="13" t="s">
        <v>42</v>
      </c>
      <c r="G3410" s="13" t="s">
        <v>4802</v>
      </c>
      <c r="H3410" s="13" t="s">
        <v>4816</v>
      </c>
      <c r="I3410" s="13">
        <f>(Brick_Kilns_EF!$B$13*Brick_Kilns_EF!$B$11*Brick_Kilns_EF!$B$12)</f>
        <v>8886.81</v>
      </c>
      <c r="J3410" s="13">
        <f>IF(D3410="ZZ",Brick_Kilns_EF!$E$5*(0.75),Brick_Kilns_EF!$E$5)</f>
        <v>7.2749999999999985E-3</v>
      </c>
      <c r="K3410" s="13">
        <f t="shared" si="213"/>
        <v>64.651542749999976</v>
      </c>
      <c r="L3410" s="13">
        <f>IF(D3410="ZZ",Brick_Kilns_EF!$E$2*(0.75),Brick_Kilns_EF!$E$2)</f>
        <v>5.0999999999999995E-3</v>
      </c>
      <c r="M3410" s="13">
        <f t="shared" si="212"/>
        <v>45.32273099999999</v>
      </c>
      <c r="N3410" s="13">
        <f>IF(D3410="ZZ",Brick_Kilns_EF!$E$3*(0.75),Brick_Kilns_EF!$E$3)</f>
        <v>3.4499999999999999E-3</v>
      </c>
      <c r="O3410" s="13">
        <f t="shared" si="214"/>
        <v>30.659494499999997</v>
      </c>
      <c r="P3410" s="13">
        <f>IF(D3410="ZZ",Brick_Kilns_EF!$E$4*(0.75),Brick_Kilns_EF!$E$4)</f>
        <v>3.5250000000000004E-3</v>
      </c>
      <c r="Q3410" s="13">
        <f t="shared" si="215"/>
        <v>31.326005250000001</v>
      </c>
    </row>
    <row r="3411" spans="1:17">
      <c r="A3411" s="13" t="s">
        <v>3422</v>
      </c>
      <c r="B3411" s="13">
        <v>24.416544869999999</v>
      </c>
      <c r="C3411" s="13">
        <v>89.151304190000005</v>
      </c>
      <c r="D3411" s="13" t="s">
        <v>2219</v>
      </c>
      <c r="E3411" s="13" t="s">
        <v>4927</v>
      </c>
      <c r="F3411" s="13" t="s">
        <v>42</v>
      </c>
      <c r="G3411" s="13" t="s">
        <v>4802</v>
      </c>
      <c r="H3411" s="13" t="s">
        <v>4816</v>
      </c>
      <c r="I3411" s="13">
        <f>(Brick_Kilns_EF!$B$13*Brick_Kilns_EF!$B$11*Brick_Kilns_EF!$B$12)</f>
        <v>8886.81</v>
      </c>
      <c r="J3411" s="13">
        <f>IF(D3411="ZZ",Brick_Kilns_EF!$E$5*(0.75),Brick_Kilns_EF!$E$5)</f>
        <v>7.2749999999999985E-3</v>
      </c>
      <c r="K3411" s="13">
        <f t="shared" si="213"/>
        <v>64.651542749999976</v>
      </c>
      <c r="L3411" s="13">
        <f>IF(D3411="ZZ",Brick_Kilns_EF!$E$2*(0.75),Brick_Kilns_EF!$E$2)</f>
        <v>5.0999999999999995E-3</v>
      </c>
      <c r="M3411" s="13">
        <f t="shared" si="212"/>
        <v>45.32273099999999</v>
      </c>
      <c r="N3411" s="13">
        <f>IF(D3411="ZZ",Brick_Kilns_EF!$E$3*(0.75),Brick_Kilns_EF!$E$3)</f>
        <v>3.4499999999999999E-3</v>
      </c>
      <c r="O3411" s="13">
        <f t="shared" si="214"/>
        <v>30.659494499999997</v>
      </c>
      <c r="P3411" s="13">
        <f>IF(D3411="ZZ",Brick_Kilns_EF!$E$4*(0.75),Brick_Kilns_EF!$E$4)</f>
        <v>3.5250000000000004E-3</v>
      </c>
      <c r="Q3411" s="13">
        <f t="shared" si="215"/>
        <v>31.326005250000001</v>
      </c>
    </row>
    <row r="3412" spans="1:17">
      <c r="A3412" s="13" t="s">
        <v>3423</v>
      </c>
      <c r="B3412" s="13">
        <v>23.911372069999999</v>
      </c>
      <c r="C3412" s="13">
        <v>90.139159390000003</v>
      </c>
      <c r="D3412" s="13" t="s">
        <v>2219</v>
      </c>
      <c r="E3412" s="13" t="s">
        <v>4927</v>
      </c>
      <c r="F3412" s="13" t="s">
        <v>7</v>
      </c>
      <c r="G3412" s="13" t="s">
        <v>4802</v>
      </c>
      <c r="H3412" s="13" t="s">
        <v>4816</v>
      </c>
      <c r="I3412" s="13">
        <f>(Brick_Kilns_EF!$B$13*Brick_Kilns_EF!$B$11*Brick_Kilns_EF!$B$12)</f>
        <v>8886.81</v>
      </c>
      <c r="J3412" s="13">
        <f>IF(D3412="ZZ",Brick_Kilns_EF!$E$5*(0.75),Brick_Kilns_EF!$E$5)</f>
        <v>7.2749999999999985E-3</v>
      </c>
      <c r="K3412" s="13">
        <f t="shared" si="213"/>
        <v>64.651542749999976</v>
      </c>
      <c r="L3412" s="13">
        <f>IF(D3412="ZZ",Brick_Kilns_EF!$E$2*(0.75),Brick_Kilns_EF!$E$2)</f>
        <v>5.0999999999999995E-3</v>
      </c>
      <c r="M3412" s="13">
        <f t="shared" si="212"/>
        <v>45.32273099999999</v>
      </c>
      <c r="N3412" s="13">
        <f>IF(D3412="ZZ",Brick_Kilns_EF!$E$3*(0.75),Brick_Kilns_EF!$E$3)</f>
        <v>3.4499999999999999E-3</v>
      </c>
      <c r="O3412" s="13">
        <f t="shared" si="214"/>
        <v>30.659494499999997</v>
      </c>
      <c r="P3412" s="13">
        <f>IF(D3412="ZZ",Brick_Kilns_EF!$E$4*(0.75),Brick_Kilns_EF!$E$4)</f>
        <v>3.5250000000000004E-3</v>
      </c>
      <c r="Q3412" s="13">
        <f t="shared" si="215"/>
        <v>31.326005250000001</v>
      </c>
    </row>
    <row r="3413" spans="1:17">
      <c r="A3413" s="13" t="s">
        <v>3424</v>
      </c>
      <c r="B3413" s="13">
        <v>23.852592779999998</v>
      </c>
      <c r="C3413" s="13">
        <v>89.905487910000005</v>
      </c>
      <c r="D3413" s="13" t="s">
        <v>2219</v>
      </c>
      <c r="E3413" s="13" t="s">
        <v>4927</v>
      </c>
      <c r="F3413" s="13" t="s">
        <v>7</v>
      </c>
      <c r="G3413" s="13" t="s">
        <v>4802</v>
      </c>
      <c r="H3413" s="13" t="s">
        <v>4816</v>
      </c>
      <c r="I3413" s="13">
        <f>(Brick_Kilns_EF!$B$13*Brick_Kilns_EF!$B$11*Brick_Kilns_EF!$B$12)</f>
        <v>8886.81</v>
      </c>
      <c r="J3413" s="13">
        <f>IF(D3413="ZZ",Brick_Kilns_EF!$E$5*(0.75),Brick_Kilns_EF!$E$5)</f>
        <v>7.2749999999999985E-3</v>
      </c>
      <c r="K3413" s="13">
        <f t="shared" si="213"/>
        <v>64.651542749999976</v>
      </c>
      <c r="L3413" s="13">
        <f>IF(D3413="ZZ",Brick_Kilns_EF!$E$2*(0.75),Brick_Kilns_EF!$E$2)</f>
        <v>5.0999999999999995E-3</v>
      </c>
      <c r="M3413" s="13">
        <f t="shared" si="212"/>
        <v>45.32273099999999</v>
      </c>
      <c r="N3413" s="13">
        <f>IF(D3413="ZZ",Brick_Kilns_EF!$E$3*(0.75),Brick_Kilns_EF!$E$3)</f>
        <v>3.4499999999999999E-3</v>
      </c>
      <c r="O3413" s="13">
        <f t="shared" si="214"/>
        <v>30.659494499999997</v>
      </c>
      <c r="P3413" s="13">
        <f>IF(D3413="ZZ",Brick_Kilns_EF!$E$4*(0.75),Brick_Kilns_EF!$E$4)</f>
        <v>3.5250000000000004E-3</v>
      </c>
      <c r="Q3413" s="13">
        <f t="shared" si="215"/>
        <v>31.326005250000001</v>
      </c>
    </row>
    <row r="3414" spans="1:17">
      <c r="A3414" s="13" t="s">
        <v>3425</v>
      </c>
      <c r="B3414" s="13">
        <v>24.128400240000001</v>
      </c>
      <c r="C3414" s="13">
        <v>90.173765939999996</v>
      </c>
      <c r="D3414" s="13" t="s">
        <v>2219</v>
      </c>
      <c r="E3414" s="13" t="s">
        <v>4927</v>
      </c>
      <c r="F3414" s="13" t="s">
        <v>7</v>
      </c>
      <c r="G3414" s="13" t="s">
        <v>4802</v>
      </c>
      <c r="H3414" s="13" t="s">
        <v>4816</v>
      </c>
      <c r="I3414" s="13">
        <f>(Brick_Kilns_EF!$B$13*Brick_Kilns_EF!$B$11*Brick_Kilns_EF!$B$12)</f>
        <v>8886.81</v>
      </c>
      <c r="J3414" s="13">
        <f>IF(D3414="ZZ",Brick_Kilns_EF!$E$5*(0.75),Brick_Kilns_EF!$E$5)</f>
        <v>7.2749999999999985E-3</v>
      </c>
      <c r="K3414" s="13">
        <f t="shared" si="213"/>
        <v>64.651542749999976</v>
      </c>
      <c r="L3414" s="13">
        <f>IF(D3414="ZZ",Brick_Kilns_EF!$E$2*(0.75),Brick_Kilns_EF!$E$2)</f>
        <v>5.0999999999999995E-3</v>
      </c>
      <c r="M3414" s="13">
        <f t="shared" si="212"/>
        <v>45.32273099999999</v>
      </c>
      <c r="N3414" s="13">
        <f>IF(D3414="ZZ",Brick_Kilns_EF!$E$3*(0.75),Brick_Kilns_EF!$E$3)</f>
        <v>3.4499999999999999E-3</v>
      </c>
      <c r="O3414" s="13">
        <f t="shared" si="214"/>
        <v>30.659494499999997</v>
      </c>
      <c r="P3414" s="13">
        <f>IF(D3414="ZZ",Brick_Kilns_EF!$E$4*(0.75),Brick_Kilns_EF!$E$4)</f>
        <v>3.5250000000000004E-3</v>
      </c>
      <c r="Q3414" s="13">
        <f t="shared" si="215"/>
        <v>31.326005250000001</v>
      </c>
    </row>
    <row r="3415" spans="1:17">
      <c r="A3415" s="13" t="s">
        <v>3426</v>
      </c>
      <c r="B3415" s="13">
        <v>23.913483020000001</v>
      </c>
      <c r="C3415" s="13">
        <v>90.161201320000004</v>
      </c>
      <c r="D3415" s="13" t="s">
        <v>2219</v>
      </c>
      <c r="E3415" s="13" t="s">
        <v>4927</v>
      </c>
      <c r="F3415" s="13" t="s">
        <v>7</v>
      </c>
      <c r="G3415" s="13" t="s">
        <v>4802</v>
      </c>
      <c r="H3415" s="13" t="s">
        <v>4816</v>
      </c>
      <c r="I3415" s="13">
        <f>(Brick_Kilns_EF!$B$13*Brick_Kilns_EF!$B$11*Brick_Kilns_EF!$B$12)</f>
        <v>8886.81</v>
      </c>
      <c r="J3415" s="13">
        <f>IF(D3415="ZZ",Brick_Kilns_EF!$E$5*(0.75),Brick_Kilns_EF!$E$5)</f>
        <v>7.2749999999999985E-3</v>
      </c>
      <c r="K3415" s="13">
        <f t="shared" si="213"/>
        <v>64.651542749999976</v>
      </c>
      <c r="L3415" s="13">
        <f>IF(D3415="ZZ",Brick_Kilns_EF!$E$2*(0.75),Brick_Kilns_EF!$E$2)</f>
        <v>5.0999999999999995E-3</v>
      </c>
      <c r="M3415" s="13">
        <f t="shared" si="212"/>
        <v>45.32273099999999</v>
      </c>
      <c r="N3415" s="13">
        <f>IF(D3415="ZZ",Brick_Kilns_EF!$E$3*(0.75),Brick_Kilns_EF!$E$3)</f>
        <v>3.4499999999999999E-3</v>
      </c>
      <c r="O3415" s="13">
        <f t="shared" si="214"/>
        <v>30.659494499999997</v>
      </c>
      <c r="P3415" s="13">
        <f>IF(D3415="ZZ",Brick_Kilns_EF!$E$4*(0.75),Brick_Kilns_EF!$E$4)</f>
        <v>3.5250000000000004E-3</v>
      </c>
      <c r="Q3415" s="13">
        <f t="shared" si="215"/>
        <v>31.326005250000001</v>
      </c>
    </row>
    <row r="3416" spans="1:17">
      <c r="A3416" s="13" t="s">
        <v>3427</v>
      </c>
      <c r="B3416" s="13">
        <v>24.980188829999999</v>
      </c>
      <c r="C3416" s="13">
        <v>89.402658160000001</v>
      </c>
      <c r="D3416" s="13" t="s">
        <v>2219</v>
      </c>
      <c r="E3416" s="13" t="s">
        <v>4927</v>
      </c>
      <c r="F3416" s="13" t="s">
        <v>42</v>
      </c>
      <c r="G3416" s="13" t="s">
        <v>4802</v>
      </c>
      <c r="H3416" s="13" t="s">
        <v>4816</v>
      </c>
      <c r="I3416" s="13">
        <f>(Brick_Kilns_EF!$B$13*Brick_Kilns_EF!$B$11*Brick_Kilns_EF!$B$12)</f>
        <v>8886.81</v>
      </c>
      <c r="J3416" s="13">
        <f>IF(D3416="ZZ",Brick_Kilns_EF!$E$5*(0.75),Brick_Kilns_EF!$E$5)</f>
        <v>7.2749999999999985E-3</v>
      </c>
      <c r="K3416" s="13">
        <f t="shared" si="213"/>
        <v>64.651542749999976</v>
      </c>
      <c r="L3416" s="13">
        <f>IF(D3416="ZZ",Brick_Kilns_EF!$E$2*(0.75),Brick_Kilns_EF!$E$2)</f>
        <v>5.0999999999999995E-3</v>
      </c>
      <c r="M3416" s="13">
        <f t="shared" si="212"/>
        <v>45.32273099999999</v>
      </c>
      <c r="N3416" s="13">
        <f>IF(D3416="ZZ",Brick_Kilns_EF!$E$3*(0.75),Brick_Kilns_EF!$E$3)</f>
        <v>3.4499999999999999E-3</v>
      </c>
      <c r="O3416" s="13">
        <f t="shared" si="214"/>
        <v>30.659494499999997</v>
      </c>
      <c r="P3416" s="13">
        <f>IF(D3416="ZZ",Brick_Kilns_EF!$E$4*(0.75),Brick_Kilns_EF!$E$4)</f>
        <v>3.5250000000000004E-3</v>
      </c>
      <c r="Q3416" s="13">
        <f t="shared" si="215"/>
        <v>31.326005250000001</v>
      </c>
    </row>
    <row r="3417" spans="1:17">
      <c r="A3417" s="13" t="s">
        <v>3428</v>
      </c>
      <c r="B3417" s="13">
        <v>23.969233559999999</v>
      </c>
      <c r="C3417" s="13">
        <v>90.058062019999994</v>
      </c>
      <c r="D3417" s="13" t="s">
        <v>2219</v>
      </c>
      <c r="E3417" s="13" t="s">
        <v>4927</v>
      </c>
      <c r="F3417" s="13" t="s">
        <v>7</v>
      </c>
      <c r="G3417" s="13" t="s">
        <v>4802</v>
      </c>
      <c r="H3417" s="13" t="s">
        <v>4816</v>
      </c>
      <c r="I3417" s="13">
        <f>(Brick_Kilns_EF!$B$13*Brick_Kilns_EF!$B$11*Brick_Kilns_EF!$B$12)</f>
        <v>8886.81</v>
      </c>
      <c r="J3417" s="13">
        <f>IF(D3417="ZZ",Brick_Kilns_EF!$E$5*(0.75),Brick_Kilns_EF!$E$5)</f>
        <v>7.2749999999999985E-3</v>
      </c>
      <c r="K3417" s="13">
        <f t="shared" si="213"/>
        <v>64.651542749999976</v>
      </c>
      <c r="L3417" s="13">
        <f>IF(D3417="ZZ",Brick_Kilns_EF!$E$2*(0.75),Brick_Kilns_EF!$E$2)</f>
        <v>5.0999999999999995E-3</v>
      </c>
      <c r="M3417" s="13">
        <f t="shared" si="212"/>
        <v>45.32273099999999</v>
      </c>
      <c r="N3417" s="13">
        <f>IF(D3417="ZZ",Brick_Kilns_EF!$E$3*(0.75),Brick_Kilns_EF!$E$3)</f>
        <v>3.4499999999999999E-3</v>
      </c>
      <c r="O3417" s="13">
        <f t="shared" si="214"/>
        <v>30.659494499999997</v>
      </c>
      <c r="P3417" s="13">
        <f>IF(D3417="ZZ",Brick_Kilns_EF!$E$4*(0.75),Brick_Kilns_EF!$E$4)</f>
        <v>3.5250000000000004E-3</v>
      </c>
      <c r="Q3417" s="13">
        <f t="shared" si="215"/>
        <v>31.326005250000001</v>
      </c>
    </row>
    <row r="3418" spans="1:17">
      <c r="A3418" s="13" t="s">
        <v>3429</v>
      </c>
      <c r="B3418" s="13">
        <v>23.969435449999999</v>
      </c>
      <c r="C3418" s="13">
        <v>90.055723900000004</v>
      </c>
      <c r="D3418" s="13" t="s">
        <v>2219</v>
      </c>
      <c r="E3418" s="13" t="s">
        <v>4927</v>
      </c>
      <c r="F3418" s="13" t="s">
        <v>7</v>
      </c>
      <c r="G3418" s="13" t="s">
        <v>4802</v>
      </c>
      <c r="H3418" s="13" t="s">
        <v>4816</v>
      </c>
      <c r="I3418" s="13">
        <f>(Brick_Kilns_EF!$B$13*Brick_Kilns_EF!$B$11*Brick_Kilns_EF!$B$12)</f>
        <v>8886.81</v>
      </c>
      <c r="J3418" s="13">
        <f>IF(D3418="ZZ",Brick_Kilns_EF!$E$5*(0.75),Brick_Kilns_EF!$E$5)</f>
        <v>7.2749999999999985E-3</v>
      </c>
      <c r="K3418" s="13">
        <f t="shared" si="213"/>
        <v>64.651542749999976</v>
      </c>
      <c r="L3418" s="13">
        <f>IF(D3418="ZZ",Brick_Kilns_EF!$E$2*(0.75),Brick_Kilns_EF!$E$2)</f>
        <v>5.0999999999999995E-3</v>
      </c>
      <c r="M3418" s="13">
        <f t="shared" si="212"/>
        <v>45.32273099999999</v>
      </c>
      <c r="N3418" s="13">
        <f>IF(D3418="ZZ",Brick_Kilns_EF!$E$3*(0.75),Brick_Kilns_EF!$E$3)</f>
        <v>3.4499999999999999E-3</v>
      </c>
      <c r="O3418" s="13">
        <f t="shared" si="214"/>
        <v>30.659494499999997</v>
      </c>
      <c r="P3418" s="13">
        <f>IF(D3418="ZZ",Brick_Kilns_EF!$E$4*(0.75),Brick_Kilns_EF!$E$4)</f>
        <v>3.5250000000000004E-3</v>
      </c>
      <c r="Q3418" s="13">
        <f t="shared" si="215"/>
        <v>31.326005250000001</v>
      </c>
    </row>
    <row r="3419" spans="1:17">
      <c r="A3419" s="13" t="s">
        <v>3430</v>
      </c>
      <c r="B3419" s="13">
        <v>23.96879689</v>
      </c>
      <c r="C3419" s="13">
        <v>90.055299270000006</v>
      </c>
      <c r="D3419" s="13" t="s">
        <v>2219</v>
      </c>
      <c r="E3419" s="13" t="s">
        <v>4927</v>
      </c>
      <c r="F3419" s="13" t="s">
        <v>7</v>
      </c>
      <c r="G3419" s="13" t="s">
        <v>4802</v>
      </c>
      <c r="H3419" s="13" t="s">
        <v>4816</v>
      </c>
      <c r="I3419" s="13">
        <f>(Brick_Kilns_EF!$B$13*Brick_Kilns_EF!$B$11*Brick_Kilns_EF!$B$12)</f>
        <v>8886.81</v>
      </c>
      <c r="J3419" s="13">
        <f>IF(D3419="ZZ",Brick_Kilns_EF!$E$5*(0.75),Brick_Kilns_EF!$E$5)</f>
        <v>7.2749999999999985E-3</v>
      </c>
      <c r="K3419" s="13">
        <f t="shared" si="213"/>
        <v>64.651542749999976</v>
      </c>
      <c r="L3419" s="13">
        <f>IF(D3419="ZZ",Brick_Kilns_EF!$E$2*(0.75),Brick_Kilns_EF!$E$2)</f>
        <v>5.0999999999999995E-3</v>
      </c>
      <c r="M3419" s="13">
        <f t="shared" si="212"/>
        <v>45.32273099999999</v>
      </c>
      <c r="N3419" s="13">
        <f>IF(D3419="ZZ",Brick_Kilns_EF!$E$3*(0.75),Brick_Kilns_EF!$E$3)</f>
        <v>3.4499999999999999E-3</v>
      </c>
      <c r="O3419" s="13">
        <f t="shared" si="214"/>
        <v>30.659494499999997</v>
      </c>
      <c r="P3419" s="13">
        <f>IF(D3419="ZZ",Brick_Kilns_EF!$E$4*(0.75),Brick_Kilns_EF!$E$4)</f>
        <v>3.5250000000000004E-3</v>
      </c>
      <c r="Q3419" s="13">
        <f t="shared" si="215"/>
        <v>31.326005250000001</v>
      </c>
    </row>
    <row r="3420" spans="1:17">
      <c r="A3420" s="13" t="s">
        <v>3431</v>
      </c>
      <c r="B3420" s="13">
        <v>23.83985624</v>
      </c>
      <c r="C3420" s="13">
        <v>88.741628809999995</v>
      </c>
      <c r="D3420" s="13" t="s">
        <v>2219</v>
      </c>
      <c r="E3420" s="13" t="s">
        <v>4927</v>
      </c>
      <c r="F3420" s="13" t="s">
        <v>9</v>
      </c>
      <c r="G3420" s="13" t="s">
        <v>4802</v>
      </c>
      <c r="H3420" s="13" t="s">
        <v>4816</v>
      </c>
      <c r="I3420" s="13">
        <f>(Brick_Kilns_EF!$B$13*Brick_Kilns_EF!$B$11*Brick_Kilns_EF!$B$12)</f>
        <v>8886.81</v>
      </c>
      <c r="J3420" s="13">
        <f>IF(D3420="ZZ",Brick_Kilns_EF!$E$5*(0.75),Brick_Kilns_EF!$E$5)</f>
        <v>7.2749999999999985E-3</v>
      </c>
      <c r="K3420" s="13">
        <f t="shared" si="213"/>
        <v>64.651542749999976</v>
      </c>
      <c r="L3420" s="13">
        <f>IF(D3420="ZZ",Brick_Kilns_EF!$E$2*(0.75),Brick_Kilns_EF!$E$2)</f>
        <v>5.0999999999999995E-3</v>
      </c>
      <c r="M3420" s="13">
        <f t="shared" si="212"/>
        <v>45.32273099999999</v>
      </c>
      <c r="N3420" s="13">
        <f>IF(D3420="ZZ",Brick_Kilns_EF!$E$3*(0.75),Brick_Kilns_EF!$E$3)</f>
        <v>3.4499999999999999E-3</v>
      </c>
      <c r="O3420" s="13">
        <f t="shared" si="214"/>
        <v>30.659494499999997</v>
      </c>
      <c r="P3420" s="13">
        <f>IF(D3420="ZZ",Brick_Kilns_EF!$E$4*(0.75),Brick_Kilns_EF!$E$4)</f>
        <v>3.5250000000000004E-3</v>
      </c>
      <c r="Q3420" s="13">
        <f t="shared" si="215"/>
        <v>31.326005250000001</v>
      </c>
    </row>
    <row r="3421" spans="1:17">
      <c r="A3421" s="13" t="s">
        <v>3432</v>
      </c>
      <c r="B3421" s="13">
        <v>23.708602460000002</v>
      </c>
      <c r="C3421" s="13">
        <v>89.726057370000007</v>
      </c>
      <c r="D3421" s="13" t="s">
        <v>2219</v>
      </c>
      <c r="E3421" s="13" t="s">
        <v>4927</v>
      </c>
      <c r="F3421" s="13" t="s">
        <v>7</v>
      </c>
      <c r="G3421" s="13" t="s">
        <v>4802</v>
      </c>
      <c r="H3421" s="13" t="s">
        <v>4816</v>
      </c>
      <c r="I3421" s="13">
        <f>(Brick_Kilns_EF!$B$13*Brick_Kilns_EF!$B$11*Brick_Kilns_EF!$B$12)</f>
        <v>8886.81</v>
      </c>
      <c r="J3421" s="13">
        <f>IF(D3421="ZZ",Brick_Kilns_EF!$E$5*(0.75),Brick_Kilns_EF!$E$5)</f>
        <v>7.2749999999999985E-3</v>
      </c>
      <c r="K3421" s="13">
        <f t="shared" si="213"/>
        <v>64.651542749999976</v>
      </c>
      <c r="L3421" s="13">
        <f>IF(D3421="ZZ",Brick_Kilns_EF!$E$2*(0.75),Brick_Kilns_EF!$E$2)</f>
        <v>5.0999999999999995E-3</v>
      </c>
      <c r="M3421" s="13">
        <f t="shared" si="212"/>
        <v>45.32273099999999</v>
      </c>
      <c r="N3421" s="13">
        <f>IF(D3421="ZZ",Brick_Kilns_EF!$E$3*(0.75),Brick_Kilns_EF!$E$3)</f>
        <v>3.4499999999999999E-3</v>
      </c>
      <c r="O3421" s="13">
        <f t="shared" si="214"/>
        <v>30.659494499999997</v>
      </c>
      <c r="P3421" s="13">
        <f>IF(D3421="ZZ",Brick_Kilns_EF!$E$4*(0.75),Brick_Kilns_EF!$E$4)</f>
        <v>3.5250000000000004E-3</v>
      </c>
      <c r="Q3421" s="13">
        <f t="shared" si="215"/>
        <v>31.326005250000001</v>
      </c>
    </row>
    <row r="3422" spans="1:17">
      <c r="A3422" s="13" t="s">
        <v>3433</v>
      </c>
      <c r="B3422" s="13">
        <v>23.892284020000002</v>
      </c>
      <c r="C3422" s="13">
        <v>90.108375570000007</v>
      </c>
      <c r="D3422" s="13" t="s">
        <v>2219</v>
      </c>
      <c r="E3422" s="13" t="s">
        <v>4927</v>
      </c>
      <c r="F3422" s="13" t="s">
        <v>7</v>
      </c>
      <c r="G3422" s="13" t="s">
        <v>4802</v>
      </c>
      <c r="H3422" s="13" t="s">
        <v>4816</v>
      </c>
      <c r="I3422" s="13">
        <f>(Brick_Kilns_EF!$B$13*Brick_Kilns_EF!$B$11*Brick_Kilns_EF!$B$12)</f>
        <v>8886.81</v>
      </c>
      <c r="J3422" s="13">
        <f>IF(D3422="ZZ",Brick_Kilns_EF!$E$5*(0.75),Brick_Kilns_EF!$E$5)</f>
        <v>7.2749999999999985E-3</v>
      </c>
      <c r="K3422" s="13">
        <f t="shared" si="213"/>
        <v>64.651542749999976</v>
      </c>
      <c r="L3422" s="13">
        <f>IF(D3422="ZZ",Brick_Kilns_EF!$E$2*(0.75),Brick_Kilns_EF!$E$2)</f>
        <v>5.0999999999999995E-3</v>
      </c>
      <c r="M3422" s="13">
        <f t="shared" si="212"/>
        <v>45.32273099999999</v>
      </c>
      <c r="N3422" s="13">
        <f>IF(D3422="ZZ",Brick_Kilns_EF!$E$3*(0.75),Brick_Kilns_EF!$E$3)</f>
        <v>3.4499999999999999E-3</v>
      </c>
      <c r="O3422" s="13">
        <f t="shared" si="214"/>
        <v>30.659494499999997</v>
      </c>
      <c r="P3422" s="13">
        <f>IF(D3422="ZZ",Brick_Kilns_EF!$E$4*(0.75),Brick_Kilns_EF!$E$4)</f>
        <v>3.5250000000000004E-3</v>
      </c>
      <c r="Q3422" s="13">
        <f t="shared" si="215"/>
        <v>31.326005250000001</v>
      </c>
    </row>
    <row r="3423" spans="1:17">
      <c r="A3423" s="13" t="s">
        <v>3434</v>
      </c>
      <c r="B3423" s="13">
        <v>23.890527970000001</v>
      </c>
      <c r="C3423" s="13">
        <v>90.106902809999994</v>
      </c>
      <c r="D3423" s="13" t="s">
        <v>2219</v>
      </c>
      <c r="E3423" s="13" t="s">
        <v>4927</v>
      </c>
      <c r="F3423" s="13" t="s">
        <v>7</v>
      </c>
      <c r="G3423" s="13" t="s">
        <v>4802</v>
      </c>
      <c r="H3423" s="13" t="s">
        <v>4816</v>
      </c>
      <c r="I3423" s="13">
        <f>(Brick_Kilns_EF!$B$13*Brick_Kilns_EF!$B$11*Brick_Kilns_EF!$B$12)</f>
        <v>8886.81</v>
      </c>
      <c r="J3423" s="13">
        <f>IF(D3423="ZZ",Brick_Kilns_EF!$E$5*(0.75),Brick_Kilns_EF!$E$5)</f>
        <v>7.2749999999999985E-3</v>
      </c>
      <c r="K3423" s="13">
        <f t="shared" si="213"/>
        <v>64.651542749999976</v>
      </c>
      <c r="L3423" s="13">
        <f>IF(D3423="ZZ",Brick_Kilns_EF!$E$2*(0.75),Brick_Kilns_EF!$E$2)</f>
        <v>5.0999999999999995E-3</v>
      </c>
      <c r="M3423" s="13">
        <f t="shared" si="212"/>
        <v>45.32273099999999</v>
      </c>
      <c r="N3423" s="13">
        <f>IF(D3423="ZZ",Brick_Kilns_EF!$E$3*(0.75),Brick_Kilns_EF!$E$3)</f>
        <v>3.4499999999999999E-3</v>
      </c>
      <c r="O3423" s="13">
        <f t="shared" si="214"/>
        <v>30.659494499999997</v>
      </c>
      <c r="P3423" s="13">
        <f>IF(D3423="ZZ",Brick_Kilns_EF!$E$4*(0.75),Brick_Kilns_EF!$E$4)</f>
        <v>3.5250000000000004E-3</v>
      </c>
      <c r="Q3423" s="13">
        <f t="shared" si="215"/>
        <v>31.326005250000001</v>
      </c>
    </row>
    <row r="3424" spans="1:17">
      <c r="A3424" s="13" t="s">
        <v>3435</v>
      </c>
      <c r="B3424" s="13">
        <v>23.894564939999999</v>
      </c>
      <c r="C3424" s="13">
        <v>90.107277310000001</v>
      </c>
      <c r="D3424" s="13" t="s">
        <v>2219</v>
      </c>
      <c r="E3424" s="13" t="s">
        <v>4927</v>
      </c>
      <c r="F3424" s="13" t="s">
        <v>7</v>
      </c>
      <c r="G3424" s="13" t="s">
        <v>4802</v>
      </c>
      <c r="H3424" s="13" t="s">
        <v>4816</v>
      </c>
      <c r="I3424" s="13">
        <f>(Brick_Kilns_EF!$B$13*Brick_Kilns_EF!$B$11*Brick_Kilns_EF!$B$12)</f>
        <v>8886.81</v>
      </c>
      <c r="J3424" s="13">
        <f>IF(D3424="ZZ",Brick_Kilns_EF!$E$5*(0.75),Brick_Kilns_EF!$E$5)</f>
        <v>7.2749999999999985E-3</v>
      </c>
      <c r="K3424" s="13">
        <f t="shared" si="213"/>
        <v>64.651542749999976</v>
      </c>
      <c r="L3424" s="13">
        <f>IF(D3424="ZZ",Brick_Kilns_EF!$E$2*(0.75),Brick_Kilns_EF!$E$2)</f>
        <v>5.0999999999999995E-3</v>
      </c>
      <c r="M3424" s="13">
        <f t="shared" si="212"/>
        <v>45.32273099999999</v>
      </c>
      <c r="N3424" s="13">
        <f>IF(D3424="ZZ",Brick_Kilns_EF!$E$3*(0.75),Brick_Kilns_EF!$E$3)</f>
        <v>3.4499999999999999E-3</v>
      </c>
      <c r="O3424" s="13">
        <f t="shared" si="214"/>
        <v>30.659494499999997</v>
      </c>
      <c r="P3424" s="13">
        <f>IF(D3424="ZZ",Brick_Kilns_EF!$E$4*(0.75),Brick_Kilns_EF!$E$4)</f>
        <v>3.5250000000000004E-3</v>
      </c>
      <c r="Q3424" s="13">
        <f t="shared" si="215"/>
        <v>31.326005250000001</v>
      </c>
    </row>
    <row r="3425" spans="1:17">
      <c r="A3425" s="13" t="s">
        <v>3436</v>
      </c>
      <c r="B3425" s="13">
        <v>23.89585615</v>
      </c>
      <c r="C3425" s="13">
        <v>90.107895439999993</v>
      </c>
      <c r="D3425" s="13" t="s">
        <v>2219</v>
      </c>
      <c r="E3425" s="13" t="s">
        <v>4927</v>
      </c>
      <c r="F3425" s="13" t="s">
        <v>7</v>
      </c>
      <c r="G3425" s="13" t="s">
        <v>4802</v>
      </c>
      <c r="H3425" s="13" t="s">
        <v>4816</v>
      </c>
      <c r="I3425" s="13">
        <f>(Brick_Kilns_EF!$B$13*Brick_Kilns_EF!$B$11*Brick_Kilns_EF!$B$12)</f>
        <v>8886.81</v>
      </c>
      <c r="J3425" s="13">
        <f>IF(D3425="ZZ",Brick_Kilns_EF!$E$5*(0.75),Brick_Kilns_EF!$E$5)</f>
        <v>7.2749999999999985E-3</v>
      </c>
      <c r="K3425" s="13">
        <f t="shared" si="213"/>
        <v>64.651542749999976</v>
      </c>
      <c r="L3425" s="13">
        <f>IF(D3425="ZZ",Brick_Kilns_EF!$E$2*(0.75),Brick_Kilns_EF!$E$2)</f>
        <v>5.0999999999999995E-3</v>
      </c>
      <c r="M3425" s="13">
        <f t="shared" si="212"/>
        <v>45.32273099999999</v>
      </c>
      <c r="N3425" s="13">
        <f>IF(D3425="ZZ",Brick_Kilns_EF!$E$3*(0.75),Brick_Kilns_EF!$E$3)</f>
        <v>3.4499999999999999E-3</v>
      </c>
      <c r="O3425" s="13">
        <f t="shared" si="214"/>
        <v>30.659494499999997</v>
      </c>
      <c r="P3425" s="13">
        <f>IF(D3425="ZZ",Brick_Kilns_EF!$E$4*(0.75),Brick_Kilns_EF!$E$4)</f>
        <v>3.5250000000000004E-3</v>
      </c>
      <c r="Q3425" s="13">
        <f t="shared" si="215"/>
        <v>31.326005250000001</v>
      </c>
    </row>
    <row r="3426" spans="1:17">
      <c r="A3426" s="13" t="s">
        <v>3437</v>
      </c>
      <c r="B3426" s="13">
        <v>23.98926333</v>
      </c>
      <c r="C3426" s="13">
        <v>90.228164939999999</v>
      </c>
      <c r="D3426" s="13" t="s">
        <v>2219</v>
      </c>
      <c r="E3426" s="13" t="s">
        <v>4927</v>
      </c>
      <c r="F3426" s="13" t="s">
        <v>7</v>
      </c>
      <c r="G3426" s="13" t="s">
        <v>4802</v>
      </c>
      <c r="H3426" s="13" t="s">
        <v>4816</v>
      </c>
      <c r="I3426" s="13">
        <f>(Brick_Kilns_EF!$B$13*Brick_Kilns_EF!$B$11*Brick_Kilns_EF!$B$12)</f>
        <v>8886.81</v>
      </c>
      <c r="J3426" s="13">
        <f>IF(D3426="ZZ",Brick_Kilns_EF!$E$5*(0.75),Brick_Kilns_EF!$E$5)</f>
        <v>7.2749999999999985E-3</v>
      </c>
      <c r="K3426" s="13">
        <f t="shared" si="213"/>
        <v>64.651542749999976</v>
      </c>
      <c r="L3426" s="13">
        <f>IF(D3426="ZZ",Brick_Kilns_EF!$E$2*(0.75),Brick_Kilns_EF!$E$2)</f>
        <v>5.0999999999999995E-3</v>
      </c>
      <c r="M3426" s="13">
        <f t="shared" si="212"/>
        <v>45.32273099999999</v>
      </c>
      <c r="N3426" s="13">
        <f>IF(D3426="ZZ",Brick_Kilns_EF!$E$3*(0.75),Brick_Kilns_EF!$E$3)</f>
        <v>3.4499999999999999E-3</v>
      </c>
      <c r="O3426" s="13">
        <f t="shared" si="214"/>
        <v>30.659494499999997</v>
      </c>
      <c r="P3426" s="13">
        <f>IF(D3426="ZZ",Brick_Kilns_EF!$E$4*(0.75),Brick_Kilns_EF!$E$4)</f>
        <v>3.5250000000000004E-3</v>
      </c>
      <c r="Q3426" s="13">
        <f t="shared" si="215"/>
        <v>31.326005250000001</v>
      </c>
    </row>
    <row r="3427" spans="1:17">
      <c r="A3427" s="13" t="s">
        <v>3438</v>
      </c>
      <c r="B3427" s="13">
        <v>23.933686590000001</v>
      </c>
      <c r="C3427" s="13">
        <v>89.616969280000006</v>
      </c>
      <c r="D3427" s="13" t="s">
        <v>2219</v>
      </c>
      <c r="E3427" s="13" t="s">
        <v>4927</v>
      </c>
      <c r="F3427" s="13" t="s">
        <v>42</v>
      </c>
      <c r="G3427" s="13" t="s">
        <v>4802</v>
      </c>
      <c r="H3427" s="13" t="s">
        <v>4816</v>
      </c>
      <c r="I3427" s="13">
        <f>(Brick_Kilns_EF!$B$13*Brick_Kilns_EF!$B$11*Brick_Kilns_EF!$B$12)</f>
        <v>8886.81</v>
      </c>
      <c r="J3427" s="13">
        <f>IF(D3427="ZZ",Brick_Kilns_EF!$E$5*(0.75),Brick_Kilns_EF!$E$5)</f>
        <v>7.2749999999999985E-3</v>
      </c>
      <c r="K3427" s="13">
        <f t="shared" si="213"/>
        <v>64.651542749999976</v>
      </c>
      <c r="L3427" s="13">
        <f>IF(D3427="ZZ",Brick_Kilns_EF!$E$2*(0.75),Brick_Kilns_EF!$E$2)</f>
        <v>5.0999999999999995E-3</v>
      </c>
      <c r="M3427" s="13">
        <f t="shared" si="212"/>
        <v>45.32273099999999</v>
      </c>
      <c r="N3427" s="13">
        <f>IF(D3427="ZZ",Brick_Kilns_EF!$E$3*(0.75),Brick_Kilns_EF!$E$3)</f>
        <v>3.4499999999999999E-3</v>
      </c>
      <c r="O3427" s="13">
        <f t="shared" si="214"/>
        <v>30.659494499999997</v>
      </c>
      <c r="P3427" s="13">
        <f>IF(D3427="ZZ",Brick_Kilns_EF!$E$4*(0.75),Brick_Kilns_EF!$E$4)</f>
        <v>3.5250000000000004E-3</v>
      </c>
      <c r="Q3427" s="13">
        <f t="shared" si="215"/>
        <v>31.326005250000001</v>
      </c>
    </row>
    <row r="3428" spans="1:17">
      <c r="A3428" s="13" t="s">
        <v>3439</v>
      </c>
      <c r="B3428" s="13">
        <v>23.840654319999999</v>
      </c>
      <c r="C3428" s="13">
        <v>89.807184539999994</v>
      </c>
      <c r="D3428" s="13" t="s">
        <v>2219</v>
      </c>
      <c r="E3428" s="13" t="s">
        <v>4927</v>
      </c>
      <c r="F3428" s="13" t="s">
        <v>7</v>
      </c>
      <c r="G3428" s="13" t="s">
        <v>4802</v>
      </c>
      <c r="H3428" s="13" t="s">
        <v>4816</v>
      </c>
      <c r="I3428" s="13">
        <f>(Brick_Kilns_EF!$B$13*Brick_Kilns_EF!$B$11*Brick_Kilns_EF!$B$12)</f>
        <v>8886.81</v>
      </c>
      <c r="J3428" s="13">
        <f>IF(D3428="ZZ",Brick_Kilns_EF!$E$5*(0.75),Brick_Kilns_EF!$E$5)</f>
        <v>7.2749999999999985E-3</v>
      </c>
      <c r="K3428" s="13">
        <f t="shared" si="213"/>
        <v>64.651542749999976</v>
      </c>
      <c r="L3428" s="13">
        <f>IF(D3428="ZZ",Brick_Kilns_EF!$E$2*(0.75),Brick_Kilns_EF!$E$2)</f>
        <v>5.0999999999999995E-3</v>
      </c>
      <c r="M3428" s="13">
        <f t="shared" si="212"/>
        <v>45.32273099999999</v>
      </c>
      <c r="N3428" s="13">
        <f>IF(D3428="ZZ",Brick_Kilns_EF!$E$3*(0.75),Brick_Kilns_EF!$E$3)</f>
        <v>3.4499999999999999E-3</v>
      </c>
      <c r="O3428" s="13">
        <f t="shared" si="214"/>
        <v>30.659494499999997</v>
      </c>
      <c r="P3428" s="13">
        <f>IF(D3428="ZZ",Brick_Kilns_EF!$E$4*(0.75),Brick_Kilns_EF!$E$4)</f>
        <v>3.5250000000000004E-3</v>
      </c>
      <c r="Q3428" s="13">
        <f t="shared" si="215"/>
        <v>31.326005250000001</v>
      </c>
    </row>
    <row r="3429" spans="1:17">
      <c r="A3429" s="13" t="s">
        <v>3440</v>
      </c>
      <c r="B3429" s="13">
        <v>23.895334890000001</v>
      </c>
      <c r="C3429" s="13">
        <v>90.117663449999995</v>
      </c>
      <c r="D3429" s="13" t="s">
        <v>2219</v>
      </c>
      <c r="E3429" s="13" t="s">
        <v>4927</v>
      </c>
      <c r="F3429" s="13" t="s">
        <v>7</v>
      </c>
      <c r="G3429" s="13" t="s">
        <v>4802</v>
      </c>
      <c r="H3429" s="13" t="s">
        <v>4816</v>
      </c>
      <c r="I3429" s="13">
        <f>(Brick_Kilns_EF!$B$13*Brick_Kilns_EF!$B$11*Brick_Kilns_EF!$B$12)</f>
        <v>8886.81</v>
      </c>
      <c r="J3429" s="13">
        <f>IF(D3429="ZZ",Brick_Kilns_EF!$E$5*(0.75),Brick_Kilns_EF!$E$5)</f>
        <v>7.2749999999999985E-3</v>
      </c>
      <c r="K3429" s="13">
        <f t="shared" si="213"/>
        <v>64.651542749999976</v>
      </c>
      <c r="L3429" s="13">
        <f>IF(D3429="ZZ",Brick_Kilns_EF!$E$2*(0.75),Brick_Kilns_EF!$E$2)</f>
        <v>5.0999999999999995E-3</v>
      </c>
      <c r="M3429" s="13">
        <f t="shared" si="212"/>
        <v>45.32273099999999</v>
      </c>
      <c r="N3429" s="13">
        <f>IF(D3429="ZZ",Brick_Kilns_EF!$E$3*(0.75),Brick_Kilns_EF!$E$3)</f>
        <v>3.4499999999999999E-3</v>
      </c>
      <c r="O3429" s="13">
        <f t="shared" si="214"/>
        <v>30.659494499999997</v>
      </c>
      <c r="P3429" s="13">
        <f>IF(D3429="ZZ",Brick_Kilns_EF!$E$4*(0.75),Brick_Kilns_EF!$E$4)</f>
        <v>3.5250000000000004E-3</v>
      </c>
      <c r="Q3429" s="13">
        <f t="shared" si="215"/>
        <v>31.326005250000001</v>
      </c>
    </row>
    <row r="3430" spans="1:17">
      <c r="A3430" s="13" t="s">
        <v>3441</v>
      </c>
      <c r="B3430" s="13">
        <v>23.895499220000001</v>
      </c>
      <c r="C3430" s="13">
        <v>90.120684209999993</v>
      </c>
      <c r="D3430" s="13" t="s">
        <v>2219</v>
      </c>
      <c r="E3430" s="13" t="s">
        <v>4927</v>
      </c>
      <c r="F3430" s="13" t="s">
        <v>7</v>
      </c>
      <c r="G3430" s="13" t="s">
        <v>4802</v>
      </c>
      <c r="H3430" s="13" t="s">
        <v>4816</v>
      </c>
      <c r="I3430" s="13">
        <f>(Brick_Kilns_EF!$B$13*Brick_Kilns_EF!$B$11*Brick_Kilns_EF!$B$12)</f>
        <v>8886.81</v>
      </c>
      <c r="J3430" s="13">
        <f>IF(D3430="ZZ",Brick_Kilns_EF!$E$5*(0.75),Brick_Kilns_EF!$E$5)</f>
        <v>7.2749999999999985E-3</v>
      </c>
      <c r="K3430" s="13">
        <f t="shared" si="213"/>
        <v>64.651542749999976</v>
      </c>
      <c r="L3430" s="13">
        <f>IF(D3430="ZZ",Brick_Kilns_EF!$E$2*(0.75),Brick_Kilns_EF!$E$2)</f>
        <v>5.0999999999999995E-3</v>
      </c>
      <c r="M3430" s="13">
        <f t="shared" si="212"/>
        <v>45.32273099999999</v>
      </c>
      <c r="N3430" s="13">
        <f>IF(D3430="ZZ",Brick_Kilns_EF!$E$3*(0.75),Brick_Kilns_EF!$E$3)</f>
        <v>3.4499999999999999E-3</v>
      </c>
      <c r="O3430" s="13">
        <f t="shared" si="214"/>
        <v>30.659494499999997</v>
      </c>
      <c r="P3430" s="13">
        <f>IF(D3430="ZZ",Brick_Kilns_EF!$E$4*(0.75),Brick_Kilns_EF!$E$4)</f>
        <v>3.5250000000000004E-3</v>
      </c>
      <c r="Q3430" s="13">
        <f t="shared" si="215"/>
        <v>31.326005250000001</v>
      </c>
    </row>
    <row r="3431" spans="1:17">
      <c r="A3431" s="13" t="s">
        <v>3442</v>
      </c>
      <c r="B3431" s="13">
        <v>23.795846950000001</v>
      </c>
      <c r="C3431" s="13">
        <v>90.090798399999997</v>
      </c>
      <c r="D3431" s="13" t="s">
        <v>2219</v>
      </c>
      <c r="E3431" s="13" t="s">
        <v>4927</v>
      </c>
      <c r="F3431" s="13" t="s">
        <v>7</v>
      </c>
      <c r="G3431" s="13" t="s">
        <v>4802</v>
      </c>
      <c r="H3431" s="13" t="s">
        <v>4816</v>
      </c>
      <c r="I3431" s="13">
        <f>(Brick_Kilns_EF!$B$13*Brick_Kilns_EF!$B$11*Brick_Kilns_EF!$B$12)</f>
        <v>8886.81</v>
      </c>
      <c r="J3431" s="13">
        <f>IF(D3431="ZZ",Brick_Kilns_EF!$E$5*(0.75),Brick_Kilns_EF!$E$5)</f>
        <v>7.2749999999999985E-3</v>
      </c>
      <c r="K3431" s="13">
        <f t="shared" si="213"/>
        <v>64.651542749999976</v>
      </c>
      <c r="L3431" s="13">
        <f>IF(D3431="ZZ",Brick_Kilns_EF!$E$2*(0.75),Brick_Kilns_EF!$E$2)</f>
        <v>5.0999999999999995E-3</v>
      </c>
      <c r="M3431" s="13">
        <f t="shared" si="212"/>
        <v>45.32273099999999</v>
      </c>
      <c r="N3431" s="13">
        <f>IF(D3431="ZZ",Brick_Kilns_EF!$E$3*(0.75),Brick_Kilns_EF!$E$3)</f>
        <v>3.4499999999999999E-3</v>
      </c>
      <c r="O3431" s="13">
        <f t="shared" si="214"/>
        <v>30.659494499999997</v>
      </c>
      <c r="P3431" s="13">
        <f>IF(D3431="ZZ",Brick_Kilns_EF!$E$4*(0.75),Brick_Kilns_EF!$E$4)</f>
        <v>3.5250000000000004E-3</v>
      </c>
      <c r="Q3431" s="13">
        <f t="shared" si="215"/>
        <v>31.326005250000001</v>
      </c>
    </row>
    <row r="3432" spans="1:17">
      <c r="A3432" s="13" t="s">
        <v>3443</v>
      </c>
      <c r="B3432" s="13">
        <v>24.327586820000001</v>
      </c>
      <c r="C3432" s="13">
        <v>88.743942669999996</v>
      </c>
      <c r="D3432" s="13" t="s">
        <v>2219</v>
      </c>
      <c r="E3432" s="13" t="s">
        <v>4927</v>
      </c>
      <c r="F3432" s="13" t="s">
        <v>42</v>
      </c>
      <c r="G3432" s="13" t="s">
        <v>4802</v>
      </c>
      <c r="H3432" s="13" t="s">
        <v>4816</v>
      </c>
      <c r="I3432" s="13">
        <f>(Brick_Kilns_EF!$B$13*Brick_Kilns_EF!$B$11*Brick_Kilns_EF!$B$12)</f>
        <v>8886.81</v>
      </c>
      <c r="J3432" s="13">
        <f>IF(D3432="ZZ",Brick_Kilns_EF!$E$5*(0.75),Brick_Kilns_EF!$E$5)</f>
        <v>7.2749999999999985E-3</v>
      </c>
      <c r="K3432" s="13">
        <f t="shared" si="213"/>
        <v>64.651542749999976</v>
      </c>
      <c r="L3432" s="13">
        <f>IF(D3432="ZZ",Brick_Kilns_EF!$E$2*(0.75),Brick_Kilns_EF!$E$2)</f>
        <v>5.0999999999999995E-3</v>
      </c>
      <c r="M3432" s="13">
        <f t="shared" si="212"/>
        <v>45.32273099999999</v>
      </c>
      <c r="N3432" s="13">
        <f>IF(D3432="ZZ",Brick_Kilns_EF!$E$3*(0.75),Brick_Kilns_EF!$E$3)</f>
        <v>3.4499999999999999E-3</v>
      </c>
      <c r="O3432" s="13">
        <f t="shared" si="214"/>
        <v>30.659494499999997</v>
      </c>
      <c r="P3432" s="13">
        <f>IF(D3432="ZZ",Brick_Kilns_EF!$E$4*(0.75),Brick_Kilns_EF!$E$4)</f>
        <v>3.5250000000000004E-3</v>
      </c>
      <c r="Q3432" s="13">
        <f t="shared" si="215"/>
        <v>31.326005250000001</v>
      </c>
    </row>
    <row r="3433" spans="1:17">
      <c r="A3433" s="13" t="s">
        <v>3444</v>
      </c>
      <c r="B3433" s="13">
        <v>23.818157320000001</v>
      </c>
      <c r="C3433" s="13">
        <v>90.270640009999994</v>
      </c>
      <c r="D3433" s="13" t="s">
        <v>2219</v>
      </c>
      <c r="E3433" s="13" t="s">
        <v>4927</v>
      </c>
      <c r="F3433" s="13" t="s">
        <v>7</v>
      </c>
      <c r="G3433" s="13" t="s">
        <v>4802</v>
      </c>
      <c r="H3433" s="13" t="s">
        <v>4816</v>
      </c>
      <c r="I3433" s="13">
        <f>(Brick_Kilns_EF!$B$13*Brick_Kilns_EF!$B$11*Brick_Kilns_EF!$B$12)</f>
        <v>8886.81</v>
      </c>
      <c r="J3433" s="13">
        <f>IF(D3433="ZZ",Brick_Kilns_EF!$E$5*(0.75),Brick_Kilns_EF!$E$5)</f>
        <v>7.2749999999999985E-3</v>
      </c>
      <c r="K3433" s="13">
        <f t="shared" si="213"/>
        <v>64.651542749999976</v>
      </c>
      <c r="L3433" s="13">
        <f>IF(D3433="ZZ",Brick_Kilns_EF!$E$2*(0.75),Brick_Kilns_EF!$E$2)</f>
        <v>5.0999999999999995E-3</v>
      </c>
      <c r="M3433" s="13">
        <f t="shared" si="212"/>
        <v>45.32273099999999</v>
      </c>
      <c r="N3433" s="13">
        <f>IF(D3433="ZZ",Brick_Kilns_EF!$E$3*(0.75),Brick_Kilns_EF!$E$3)</f>
        <v>3.4499999999999999E-3</v>
      </c>
      <c r="O3433" s="13">
        <f t="shared" si="214"/>
        <v>30.659494499999997</v>
      </c>
      <c r="P3433" s="13">
        <f>IF(D3433="ZZ",Brick_Kilns_EF!$E$4*(0.75),Brick_Kilns_EF!$E$4)</f>
        <v>3.5250000000000004E-3</v>
      </c>
      <c r="Q3433" s="13">
        <f t="shared" si="215"/>
        <v>31.326005250000001</v>
      </c>
    </row>
    <row r="3434" spans="1:17">
      <c r="A3434" s="13" t="s">
        <v>3445</v>
      </c>
      <c r="B3434" s="13">
        <v>23.90489788</v>
      </c>
      <c r="C3434" s="13">
        <v>89.253756490000001</v>
      </c>
      <c r="D3434" s="13" t="s">
        <v>2219</v>
      </c>
      <c r="E3434" s="13" t="s">
        <v>4927</v>
      </c>
      <c r="F3434" s="13" t="s">
        <v>9</v>
      </c>
      <c r="G3434" s="13" t="s">
        <v>4802</v>
      </c>
      <c r="H3434" s="13" t="s">
        <v>4816</v>
      </c>
      <c r="I3434" s="13">
        <f>(Brick_Kilns_EF!$B$13*Brick_Kilns_EF!$B$11*Brick_Kilns_EF!$B$12)</f>
        <v>8886.81</v>
      </c>
      <c r="J3434" s="13">
        <f>IF(D3434="ZZ",Brick_Kilns_EF!$E$5*(0.75),Brick_Kilns_EF!$E$5)</f>
        <v>7.2749999999999985E-3</v>
      </c>
      <c r="K3434" s="13">
        <f t="shared" si="213"/>
        <v>64.651542749999976</v>
      </c>
      <c r="L3434" s="13">
        <f>IF(D3434="ZZ",Brick_Kilns_EF!$E$2*(0.75),Brick_Kilns_EF!$E$2)</f>
        <v>5.0999999999999995E-3</v>
      </c>
      <c r="M3434" s="13">
        <f t="shared" si="212"/>
        <v>45.32273099999999</v>
      </c>
      <c r="N3434" s="13">
        <f>IF(D3434="ZZ",Brick_Kilns_EF!$E$3*(0.75),Brick_Kilns_EF!$E$3)</f>
        <v>3.4499999999999999E-3</v>
      </c>
      <c r="O3434" s="13">
        <f t="shared" si="214"/>
        <v>30.659494499999997</v>
      </c>
      <c r="P3434" s="13">
        <f>IF(D3434="ZZ",Brick_Kilns_EF!$E$4*(0.75),Brick_Kilns_EF!$E$4)</f>
        <v>3.5250000000000004E-3</v>
      </c>
      <c r="Q3434" s="13">
        <f t="shared" si="215"/>
        <v>31.326005250000001</v>
      </c>
    </row>
    <row r="3435" spans="1:17">
      <c r="A3435" s="13" t="s">
        <v>3446</v>
      </c>
      <c r="B3435" s="13">
        <v>25.838039070000001</v>
      </c>
      <c r="C3435" s="13">
        <v>89.667565409999995</v>
      </c>
      <c r="D3435" s="13" t="s">
        <v>2219</v>
      </c>
      <c r="E3435" s="13" t="s">
        <v>4927</v>
      </c>
      <c r="F3435" s="13" t="s">
        <v>171</v>
      </c>
      <c r="G3435" s="13" t="s">
        <v>4802</v>
      </c>
      <c r="H3435" s="13" t="s">
        <v>4816</v>
      </c>
      <c r="I3435" s="13">
        <f>(Brick_Kilns_EF!$B$13*Brick_Kilns_EF!$B$11*Brick_Kilns_EF!$B$12)</f>
        <v>8886.81</v>
      </c>
      <c r="J3435" s="13">
        <f>IF(D3435="ZZ",Brick_Kilns_EF!$E$5*(0.75),Brick_Kilns_EF!$E$5)</f>
        <v>7.2749999999999985E-3</v>
      </c>
      <c r="K3435" s="13">
        <f t="shared" si="213"/>
        <v>64.651542749999976</v>
      </c>
      <c r="L3435" s="13">
        <f>IF(D3435="ZZ",Brick_Kilns_EF!$E$2*(0.75),Brick_Kilns_EF!$E$2)</f>
        <v>5.0999999999999995E-3</v>
      </c>
      <c r="M3435" s="13">
        <f t="shared" si="212"/>
        <v>45.32273099999999</v>
      </c>
      <c r="N3435" s="13">
        <f>IF(D3435="ZZ",Brick_Kilns_EF!$E$3*(0.75),Brick_Kilns_EF!$E$3)</f>
        <v>3.4499999999999999E-3</v>
      </c>
      <c r="O3435" s="13">
        <f t="shared" si="214"/>
        <v>30.659494499999997</v>
      </c>
      <c r="P3435" s="13">
        <f>IF(D3435="ZZ",Brick_Kilns_EF!$E$4*(0.75),Brick_Kilns_EF!$E$4)</f>
        <v>3.5250000000000004E-3</v>
      </c>
      <c r="Q3435" s="13">
        <f t="shared" si="215"/>
        <v>31.326005250000001</v>
      </c>
    </row>
    <row r="3436" spans="1:17">
      <c r="A3436" s="13" t="s">
        <v>3447</v>
      </c>
      <c r="B3436" s="13">
        <v>23.77066915</v>
      </c>
      <c r="C3436" s="13">
        <v>90.063404460000001</v>
      </c>
      <c r="D3436" s="13" t="s">
        <v>2219</v>
      </c>
      <c r="E3436" s="13" t="s">
        <v>4927</v>
      </c>
      <c r="F3436" s="13" t="s">
        <v>7</v>
      </c>
      <c r="G3436" s="13" t="s">
        <v>4802</v>
      </c>
      <c r="H3436" s="13" t="s">
        <v>4816</v>
      </c>
      <c r="I3436" s="13">
        <f>(Brick_Kilns_EF!$B$13*Brick_Kilns_EF!$B$11*Brick_Kilns_EF!$B$12)</f>
        <v>8886.81</v>
      </c>
      <c r="J3436" s="13">
        <f>IF(D3436="ZZ",Brick_Kilns_EF!$E$5*(0.75),Brick_Kilns_EF!$E$5)</f>
        <v>7.2749999999999985E-3</v>
      </c>
      <c r="K3436" s="13">
        <f t="shared" si="213"/>
        <v>64.651542749999976</v>
      </c>
      <c r="L3436" s="13">
        <f>IF(D3436="ZZ",Brick_Kilns_EF!$E$2*(0.75),Brick_Kilns_EF!$E$2)</f>
        <v>5.0999999999999995E-3</v>
      </c>
      <c r="M3436" s="13">
        <f t="shared" si="212"/>
        <v>45.32273099999999</v>
      </c>
      <c r="N3436" s="13">
        <f>IF(D3436="ZZ",Brick_Kilns_EF!$E$3*(0.75),Brick_Kilns_EF!$E$3)</f>
        <v>3.4499999999999999E-3</v>
      </c>
      <c r="O3436" s="13">
        <f t="shared" si="214"/>
        <v>30.659494499999997</v>
      </c>
      <c r="P3436" s="13">
        <f>IF(D3436="ZZ",Brick_Kilns_EF!$E$4*(0.75),Brick_Kilns_EF!$E$4)</f>
        <v>3.5250000000000004E-3</v>
      </c>
      <c r="Q3436" s="13">
        <f t="shared" si="215"/>
        <v>31.326005250000001</v>
      </c>
    </row>
    <row r="3437" spans="1:17">
      <c r="A3437" s="13" t="s">
        <v>3448</v>
      </c>
      <c r="B3437" s="13">
        <v>23.769866260000001</v>
      </c>
      <c r="C3437" s="13">
        <v>90.063415210000002</v>
      </c>
      <c r="D3437" s="13" t="s">
        <v>2219</v>
      </c>
      <c r="E3437" s="13" t="s">
        <v>4927</v>
      </c>
      <c r="F3437" s="13" t="s">
        <v>7</v>
      </c>
      <c r="G3437" s="13" t="s">
        <v>4802</v>
      </c>
      <c r="H3437" s="13" t="s">
        <v>4816</v>
      </c>
      <c r="I3437" s="13">
        <f>(Brick_Kilns_EF!$B$13*Brick_Kilns_EF!$B$11*Brick_Kilns_EF!$B$12)</f>
        <v>8886.81</v>
      </c>
      <c r="J3437" s="13">
        <f>IF(D3437="ZZ",Brick_Kilns_EF!$E$5*(0.75),Brick_Kilns_EF!$E$5)</f>
        <v>7.2749999999999985E-3</v>
      </c>
      <c r="K3437" s="13">
        <f t="shared" si="213"/>
        <v>64.651542749999976</v>
      </c>
      <c r="L3437" s="13">
        <f>IF(D3437="ZZ",Brick_Kilns_EF!$E$2*(0.75),Brick_Kilns_EF!$E$2)</f>
        <v>5.0999999999999995E-3</v>
      </c>
      <c r="M3437" s="13">
        <f t="shared" si="212"/>
        <v>45.32273099999999</v>
      </c>
      <c r="N3437" s="13">
        <f>IF(D3437="ZZ",Brick_Kilns_EF!$E$3*(0.75),Brick_Kilns_EF!$E$3)</f>
        <v>3.4499999999999999E-3</v>
      </c>
      <c r="O3437" s="13">
        <f t="shared" si="214"/>
        <v>30.659494499999997</v>
      </c>
      <c r="P3437" s="13">
        <f>IF(D3437="ZZ",Brick_Kilns_EF!$E$4*(0.75),Brick_Kilns_EF!$E$4)</f>
        <v>3.5250000000000004E-3</v>
      </c>
      <c r="Q3437" s="13">
        <f t="shared" si="215"/>
        <v>31.326005250000001</v>
      </c>
    </row>
    <row r="3438" spans="1:17">
      <c r="A3438" s="13" t="s">
        <v>3449</v>
      </c>
      <c r="B3438" s="13">
        <v>24.964647660000001</v>
      </c>
      <c r="C3438" s="13">
        <v>90.195046090000005</v>
      </c>
      <c r="D3438" s="13" t="s">
        <v>2219</v>
      </c>
      <c r="E3438" s="13" t="s">
        <v>4927</v>
      </c>
      <c r="F3438" s="13" t="s">
        <v>248</v>
      </c>
      <c r="G3438" s="13" t="s">
        <v>4802</v>
      </c>
      <c r="H3438" s="13" t="s">
        <v>4816</v>
      </c>
      <c r="I3438" s="13">
        <f>(Brick_Kilns_EF!$B$13*Brick_Kilns_EF!$B$11*Brick_Kilns_EF!$B$12)</f>
        <v>8886.81</v>
      </c>
      <c r="J3438" s="13">
        <f>IF(D3438="ZZ",Brick_Kilns_EF!$E$5*(0.75),Brick_Kilns_EF!$E$5)</f>
        <v>7.2749999999999985E-3</v>
      </c>
      <c r="K3438" s="13">
        <f t="shared" si="213"/>
        <v>64.651542749999976</v>
      </c>
      <c r="L3438" s="13">
        <f>IF(D3438="ZZ",Brick_Kilns_EF!$E$2*(0.75),Brick_Kilns_EF!$E$2)</f>
        <v>5.0999999999999995E-3</v>
      </c>
      <c r="M3438" s="13">
        <f t="shared" si="212"/>
        <v>45.32273099999999</v>
      </c>
      <c r="N3438" s="13">
        <f>IF(D3438="ZZ",Brick_Kilns_EF!$E$3*(0.75),Brick_Kilns_EF!$E$3)</f>
        <v>3.4499999999999999E-3</v>
      </c>
      <c r="O3438" s="13">
        <f t="shared" si="214"/>
        <v>30.659494499999997</v>
      </c>
      <c r="P3438" s="13">
        <f>IF(D3438="ZZ",Brick_Kilns_EF!$E$4*(0.75),Brick_Kilns_EF!$E$4)</f>
        <v>3.5250000000000004E-3</v>
      </c>
      <c r="Q3438" s="13">
        <f t="shared" si="215"/>
        <v>31.326005250000001</v>
      </c>
    </row>
    <row r="3439" spans="1:17">
      <c r="A3439" s="13" t="s">
        <v>3450</v>
      </c>
      <c r="B3439" s="13">
        <v>23.775104890000001</v>
      </c>
      <c r="C3439" s="13">
        <v>89.289832680000004</v>
      </c>
      <c r="D3439" s="13" t="s">
        <v>2219</v>
      </c>
      <c r="E3439" s="13" t="s">
        <v>4927</v>
      </c>
      <c r="F3439" s="13" t="s">
        <v>9</v>
      </c>
      <c r="G3439" s="13" t="s">
        <v>4802</v>
      </c>
      <c r="H3439" s="13" t="s">
        <v>4816</v>
      </c>
      <c r="I3439" s="13">
        <f>(Brick_Kilns_EF!$B$13*Brick_Kilns_EF!$B$11*Brick_Kilns_EF!$B$12)</f>
        <v>8886.81</v>
      </c>
      <c r="J3439" s="13">
        <f>IF(D3439="ZZ",Brick_Kilns_EF!$E$5*(0.75),Brick_Kilns_EF!$E$5)</f>
        <v>7.2749999999999985E-3</v>
      </c>
      <c r="K3439" s="13">
        <f t="shared" si="213"/>
        <v>64.651542749999976</v>
      </c>
      <c r="L3439" s="13">
        <f>IF(D3439="ZZ",Brick_Kilns_EF!$E$2*(0.75),Brick_Kilns_EF!$E$2)</f>
        <v>5.0999999999999995E-3</v>
      </c>
      <c r="M3439" s="13">
        <f t="shared" si="212"/>
        <v>45.32273099999999</v>
      </c>
      <c r="N3439" s="13">
        <f>IF(D3439="ZZ",Brick_Kilns_EF!$E$3*(0.75),Brick_Kilns_EF!$E$3)</f>
        <v>3.4499999999999999E-3</v>
      </c>
      <c r="O3439" s="13">
        <f t="shared" si="214"/>
        <v>30.659494499999997</v>
      </c>
      <c r="P3439" s="13">
        <f>IF(D3439="ZZ",Brick_Kilns_EF!$E$4*(0.75),Brick_Kilns_EF!$E$4)</f>
        <v>3.5250000000000004E-3</v>
      </c>
      <c r="Q3439" s="13">
        <f t="shared" si="215"/>
        <v>31.326005250000001</v>
      </c>
    </row>
    <row r="3440" spans="1:17">
      <c r="A3440" s="13" t="s">
        <v>3451</v>
      </c>
      <c r="B3440" s="13">
        <v>24.09292121</v>
      </c>
      <c r="C3440" s="13">
        <v>90.141056879999994</v>
      </c>
      <c r="D3440" s="13" t="s">
        <v>2219</v>
      </c>
      <c r="E3440" s="13" t="s">
        <v>4927</v>
      </c>
      <c r="F3440" s="13" t="s">
        <v>7</v>
      </c>
      <c r="G3440" s="13" t="s">
        <v>4802</v>
      </c>
      <c r="H3440" s="13" t="s">
        <v>4816</v>
      </c>
      <c r="I3440" s="13">
        <f>(Brick_Kilns_EF!$B$13*Brick_Kilns_EF!$B$11*Brick_Kilns_EF!$B$12)</f>
        <v>8886.81</v>
      </c>
      <c r="J3440" s="13">
        <f>IF(D3440="ZZ",Brick_Kilns_EF!$E$5*(0.75),Brick_Kilns_EF!$E$5)</f>
        <v>7.2749999999999985E-3</v>
      </c>
      <c r="K3440" s="13">
        <f t="shared" si="213"/>
        <v>64.651542749999976</v>
      </c>
      <c r="L3440" s="13">
        <f>IF(D3440="ZZ",Brick_Kilns_EF!$E$2*(0.75),Brick_Kilns_EF!$E$2)</f>
        <v>5.0999999999999995E-3</v>
      </c>
      <c r="M3440" s="13">
        <f t="shared" si="212"/>
        <v>45.32273099999999</v>
      </c>
      <c r="N3440" s="13">
        <f>IF(D3440="ZZ",Brick_Kilns_EF!$E$3*(0.75),Brick_Kilns_EF!$E$3)</f>
        <v>3.4499999999999999E-3</v>
      </c>
      <c r="O3440" s="13">
        <f t="shared" si="214"/>
        <v>30.659494499999997</v>
      </c>
      <c r="P3440" s="13">
        <f>IF(D3440="ZZ",Brick_Kilns_EF!$E$4*(0.75),Brick_Kilns_EF!$E$4)</f>
        <v>3.5250000000000004E-3</v>
      </c>
      <c r="Q3440" s="13">
        <f t="shared" si="215"/>
        <v>31.326005250000001</v>
      </c>
    </row>
    <row r="3441" spans="1:17">
      <c r="A3441" s="13" t="s">
        <v>3452</v>
      </c>
      <c r="B3441" s="13">
        <v>23.767482869999998</v>
      </c>
      <c r="C3441" s="13">
        <v>89.352870390000007</v>
      </c>
      <c r="D3441" s="13" t="s">
        <v>2219</v>
      </c>
      <c r="E3441" s="13" t="s">
        <v>4927</v>
      </c>
      <c r="F3441" s="13" t="s">
        <v>7</v>
      </c>
      <c r="G3441" s="13" t="s">
        <v>4802</v>
      </c>
      <c r="H3441" s="13" t="s">
        <v>4816</v>
      </c>
      <c r="I3441" s="13">
        <f>(Brick_Kilns_EF!$B$13*Brick_Kilns_EF!$B$11*Brick_Kilns_EF!$B$12)</f>
        <v>8886.81</v>
      </c>
      <c r="J3441" s="13">
        <f>IF(D3441="ZZ",Brick_Kilns_EF!$E$5*(0.75),Brick_Kilns_EF!$E$5)</f>
        <v>7.2749999999999985E-3</v>
      </c>
      <c r="K3441" s="13">
        <f t="shared" si="213"/>
        <v>64.651542749999976</v>
      </c>
      <c r="L3441" s="13">
        <f>IF(D3441="ZZ",Brick_Kilns_EF!$E$2*(0.75),Brick_Kilns_EF!$E$2)</f>
        <v>5.0999999999999995E-3</v>
      </c>
      <c r="M3441" s="13">
        <f t="shared" si="212"/>
        <v>45.32273099999999</v>
      </c>
      <c r="N3441" s="13">
        <f>IF(D3441="ZZ",Brick_Kilns_EF!$E$3*(0.75),Brick_Kilns_EF!$E$3)</f>
        <v>3.4499999999999999E-3</v>
      </c>
      <c r="O3441" s="13">
        <f t="shared" si="214"/>
        <v>30.659494499999997</v>
      </c>
      <c r="P3441" s="13">
        <f>IF(D3441="ZZ",Brick_Kilns_EF!$E$4*(0.75),Brick_Kilns_EF!$E$4)</f>
        <v>3.5250000000000004E-3</v>
      </c>
      <c r="Q3441" s="13">
        <f t="shared" si="215"/>
        <v>31.326005250000001</v>
      </c>
    </row>
    <row r="3442" spans="1:17">
      <c r="A3442" s="13" t="s">
        <v>3453</v>
      </c>
      <c r="B3442" s="13">
        <v>23.88238849</v>
      </c>
      <c r="C3442" s="13">
        <v>90.157025290000007</v>
      </c>
      <c r="D3442" s="13" t="s">
        <v>2219</v>
      </c>
      <c r="E3442" s="13" t="s">
        <v>4927</v>
      </c>
      <c r="F3442" s="13" t="s">
        <v>7</v>
      </c>
      <c r="G3442" s="13" t="s">
        <v>4802</v>
      </c>
      <c r="H3442" s="13" t="s">
        <v>4816</v>
      </c>
      <c r="I3442" s="13">
        <f>(Brick_Kilns_EF!$B$13*Brick_Kilns_EF!$B$11*Brick_Kilns_EF!$B$12)</f>
        <v>8886.81</v>
      </c>
      <c r="J3442" s="13">
        <f>IF(D3442="ZZ",Brick_Kilns_EF!$E$5*(0.75),Brick_Kilns_EF!$E$5)</f>
        <v>7.2749999999999985E-3</v>
      </c>
      <c r="K3442" s="13">
        <f t="shared" si="213"/>
        <v>64.651542749999976</v>
      </c>
      <c r="L3442" s="13">
        <f>IF(D3442="ZZ",Brick_Kilns_EF!$E$2*(0.75),Brick_Kilns_EF!$E$2)</f>
        <v>5.0999999999999995E-3</v>
      </c>
      <c r="M3442" s="13">
        <f t="shared" si="212"/>
        <v>45.32273099999999</v>
      </c>
      <c r="N3442" s="13">
        <f>IF(D3442="ZZ",Brick_Kilns_EF!$E$3*(0.75),Brick_Kilns_EF!$E$3)</f>
        <v>3.4499999999999999E-3</v>
      </c>
      <c r="O3442" s="13">
        <f t="shared" si="214"/>
        <v>30.659494499999997</v>
      </c>
      <c r="P3442" s="13">
        <f>IF(D3442="ZZ",Brick_Kilns_EF!$E$4*(0.75),Brick_Kilns_EF!$E$4)</f>
        <v>3.5250000000000004E-3</v>
      </c>
      <c r="Q3442" s="13">
        <f t="shared" si="215"/>
        <v>31.326005250000001</v>
      </c>
    </row>
    <row r="3443" spans="1:17">
      <c r="A3443" s="13" t="s">
        <v>3454</v>
      </c>
      <c r="B3443" s="13">
        <v>23.88042115</v>
      </c>
      <c r="C3443" s="13">
        <v>90.157659550000005</v>
      </c>
      <c r="D3443" s="13" t="s">
        <v>2219</v>
      </c>
      <c r="E3443" s="13" t="s">
        <v>4927</v>
      </c>
      <c r="F3443" s="13" t="s">
        <v>7</v>
      </c>
      <c r="G3443" s="13" t="s">
        <v>4802</v>
      </c>
      <c r="H3443" s="13" t="s">
        <v>4816</v>
      </c>
      <c r="I3443" s="13">
        <f>(Brick_Kilns_EF!$B$13*Brick_Kilns_EF!$B$11*Brick_Kilns_EF!$B$12)</f>
        <v>8886.81</v>
      </c>
      <c r="J3443" s="13">
        <f>IF(D3443="ZZ",Brick_Kilns_EF!$E$5*(0.75),Brick_Kilns_EF!$E$5)</f>
        <v>7.2749999999999985E-3</v>
      </c>
      <c r="K3443" s="13">
        <f t="shared" si="213"/>
        <v>64.651542749999976</v>
      </c>
      <c r="L3443" s="13">
        <f>IF(D3443="ZZ",Brick_Kilns_EF!$E$2*(0.75),Brick_Kilns_EF!$E$2)</f>
        <v>5.0999999999999995E-3</v>
      </c>
      <c r="M3443" s="13">
        <f t="shared" si="212"/>
        <v>45.32273099999999</v>
      </c>
      <c r="N3443" s="13">
        <f>IF(D3443="ZZ",Brick_Kilns_EF!$E$3*(0.75),Brick_Kilns_EF!$E$3)</f>
        <v>3.4499999999999999E-3</v>
      </c>
      <c r="O3443" s="13">
        <f t="shared" si="214"/>
        <v>30.659494499999997</v>
      </c>
      <c r="P3443" s="13">
        <f>IF(D3443="ZZ",Brick_Kilns_EF!$E$4*(0.75),Brick_Kilns_EF!$E$4)</f>
        <v>3.5250000000000004E-3</v>
      </c>
      <c r="Q3443" s="13">
        <f t="shared" si="215"/>
        <v>31.326005250000001</v>
      </c>
    </row>
    <row r="3444" spans="1:17">
      <c r="A3444" s="13" t="s">
        <v>3455</v>
      </c>
      <c r="B3444" s="13">
        <v>23.88168889</v>
      </c>
      <c r="C3444" s="13">
        <v>90.154327050000006</v>
      </c>
      <c r="D3444" s="13" t="s">
        <v>2219</v>
      </c>
      <c r="E3444" s="13" t="s">
        <v>4927</v>
      </c>
      <c r="F3444" s="13" t="s">
        <v>7</v>
      </c>
      <c r="G3444" s="13" t="s">
        <v>4802</v>
      </c>
      <c r="H3444" s="13" t="s">
        <v>4816</v>
      </c>
      <c r="I3444" s="13">
        <f>(Brick_Kilns_EF!$B$13*Brick_Kilns_EF!$B$11*Brick_Kilns_EF!$B$12)</f>
        <v>8886.81</v>
      </c>
      <c r="J3444" s="13">
        <f>IF(D3444="ZZ",Brick_Kilns_EF!$E$5*(0.75),Brick_Kilns_EF!$E$5)</f>
        <v>7.2749999999999985E-3</v>
      </c>
      <c r="K3444" s="13">
        <f t="shared" si="213"/>
        <v>64.651542749999976</v>
      </c>
      <c r="L3444" s="13">
        <f>IF(D3444="ZZ",Brick_Kilns_EF!$E$2*(0.75),Brick_Kilns_EF!$E$2)</f>
        <v>5.0999999999999995E-3</v>
      </c>
      <c r="M3444" s="13">
        <f t="shared" si="212"/>
        <v>45.32273099999999</v>
      </c>
      <c r="N3444" s="13">
        <f>IF(D3444="ZZ",Brick_Kilns_EF!$E$3*(0.75),Brick_Kilns_EF!$E$3)</f>
        <v>3.4499999999999999E-3</v>
      </c>
      <c r="O3444" s="13">
        <f t="shared" si="214"/>
        <v>30.659494499999997</v>
      </c>
      <c r="P3444" s="13">
        <f>IF(D3444="ZZ",Brick_Kilns_EF!$E$4*(0.75),Brick_Kilns_EF!$E$4)</f>
        <v>3.5250000000000004E-3</v>
      </c>
      <c r="Q3444" s="13">
        <f t="shared" si="215"/>
        <v>31.326005250000001</v>
      </c>
    </row>
    <row r="3445" spans="1:17">
      <c r="A3445" s="13" t="s">
        <v>3456</v>
      </c>
      <c r="B3445" s="13">
        <v>23.96987012</v>
      </c>
      <c r="C3445" s="13">
        <v>89.253992969999999</v>
      </c>
      <c r="D3445" s="13" t="s">
        <v>2219</v>
      </c>
      <c r="E3445" s="13" t="s">
        <v>4927</v>
      </c>
      <c r="F3445" s="13" t="s">
        <v>42</v>
      </c>
      <c r="G3445" s="13" t="s">
        <v>4802</v>
      </c>
      <c r="H3445" s="13" t="s">
        <v>4816</v>
      </c>
      <c r="I3445" s="13">
        <f>(Brick_Kilns_EF!$B$13*Brick_Kilns_EF!$B$11*Brick_Kilns_EF!$B$12)</f>
        <v>8886.81</v>
      </c>
      <c r="J3445" s="13">
        <f>IF(D3445="ZZ",Brick_Kilns_EF!$E$5*(0.75),Brick_Kilns_EF!$E$5)</f>
        <v>7.2749999999999985E-3</v>
      </c>
      <c r="K3445" s="13">
        <f t="shared" si="213"/>
        <v>64.651542749999976</v>
      </c>
      <c r="L3445" s="13">
        <f>IF(D3445="ZZ",Brick_Kilns_EF!$E$2*(0.75),Brick_Kilns_EF!$E$2)</f>
        <v>5.0999999999999995E-3</v>
      </c>
      <c r="M3445" s="13">
        <f t="shared" si="212"/>
        <v>45.32273099999999</v>
      </c>
      <c r="N3445" s="13">
        <f>IF(D3445="ZZ",Brick_Kilns_EF!$E$3*(0.75),Brick_Kilns_EF!$E$3)</f>
        <v>3.4499999999999999E-3</v>
      </c>
      <c r="O3445" s="13">
        <f t="shared" si="214"/>
        <v>30.659494499999997</v>
      </c>
      <c r="P3445" s="13">
        <f>IF(D3445="ZZ",Brick_Kilns_EF!$E$4*(0.75),Brick_Kilns_EF!$E$4)</f>
        <v>3.5250000000000004E-3</v>
      </c>
      <c r="Q3445" s="13">
        <f t="shared" si="215"/>
        <v>31.326005250000001</v>
      </c>
    </row>
    <row r="3446" spans="1:17">
      <c r="A3446" s="13" t="s">
        <v>3457</v>
      </c>
      <c r="B3446" s="13">
        <v>24.43567874</v>
      </c>
      <c r="C3446" s="13">
        <v>89.996602210000006</v>
      </c>
      <c r="D3446" s="13" t="s">
        <v>2219</v>
      </c>
      <c r="E3446" s="13" t="s">
        <v>4927</v>
      </c>
      <c r="F3446" s="13" t="s">
        <v>7</v>
      </c>
      <c r="G3446" s="13" t="s">
        <v>4802</v>
      </c>
      <c r="H3446" s="13" t="s">
        <v>4816</v>
      </c>
      <c r="I3446" s="13">
        <f>(Brick_Kilns_EF!$B$13*Brick_Kilns_EF!$B$11*Brick_Kilns_EF!$B$12)</f>
        <v>8886.81</v>
      </c>
      <c r="J3446" s="13">
        <f>IF(D3446="ZZ",Brick_Kilns_EF!$E$5*(0.75),Brick_Kilns_EF!$E$5)</f>
        <v>7.2749999999999985E-3</v>
      </c>
      <c r="K3446" s="13">
        <f t="shared" si="213"/>
        <v>64.651542749999976</v>
      </c>
      <c r="L3446" s="13">
        <f>IF(D3446="ZZ",Brick_Kilns_EF!$E$2*(0.75),Brick_Kilns_EF!$E$2)</f>
        <v>5.0999999999999995E-3</v>
      </c>
      <c r="M3446" s="13">
        <f t="shared" si="212"/>
        <v>45.32273099999999</v>
      </c>
      <c r="N3446" s="13">
        <f>IF(D3446="ZZ",Brick_Kilns_EF!$E$3*(0.75),Brick_Kilns_EF!$E$3)</f>
        <v>3.4499999999999999E-3</v>
      </c>
      <c r="O3446" s="13">
        <f t="shared" si="214"/>
        <v>30.659494499999997</v>
      </c>
      <c r="P3446" s="13">
        <f>IF(D3446="ZZ",Brick_Kilns_EF!$E$4*(0.75),Brick_Kilns_EF!$E$4)</f>
        <v>3.5250000000000004E-3</v>
      </c>
      <c r="Q3446" s="13">
        <f t="shared" si="215"/>
        <v>31.326005250000001</v>
      </c>
    </row>
    <row r="3447" spans="1:17">
      <c r="A3447" s="13" t="s">
        <v>3458</v>
      </c>
      <c r="B3447" s="13">
        <v>24.438641480000001</v>
      </c>
      <c r="C3447" s="13">
        <v>89.993801829999995</v>
      </c>
      <c r="D3447" s="13" t="s">
        <v>2219</v>
      </c>
      <c r="E3447" s="13" t="s">
        <v>4927</v>
      </c>
      <c r="F3447" s="13" t="s">
        <v>7</v>
      </c>
      <c r="G3447" s="13" t="s">
        <v>4802</v>
      </c>
      <c r="H3447" s="13" t="s">
        <v>4816</v>
      </c>
      <c r="I3447" s="13">
        <f>(Brick_Kilns_EF!$B$13*Brick_Kilns_EF!$B$11*Brick_Kilns_EF!$B$12)</f>
        <v>8886.81</v>
      </c>
      <c r="J3447" s="13">
        <f>IF(D3447="ZZ",Brick_Kilns_EF!$E$5*(0.75),Brick_Kilns_EF!$E$5)</f>
        <v>7.2749999999999985E-3</v>
      </c>
      <c r="K3447" s="13">
        <f t="shared" si="213"/>
        <v>64.651542749999976</v>
      </c>
      <c r="L3447" s="13">
        <f>IF(D3447="ZZ",Brick_Kilns_EF!$E$2*(0.75),Brick_Kilns_EF!$E$2)</f>
        <v>5.0999999999999995E-3</v>
      </c>
      <c r="M3447" s="13">
        <f t="shared" si="212"/>
        <v>45.32273099999999</v>
      </c>
      <c r="N3447" s="13">
        <f>IF(D3447="ZZ",Brick_Kilns_EF!$E$3*(0.75),Brick_Kilns_EF!$E$3)</f>
        <v>3.4499999999999999E-3</v>
      </c>
      <c r="O3447" s="13">
        <f t="shared" si="214"/>
        <v>30.659494499999997</v>
      </c>
      <c r="P3447" s="13">
        <f>IF(D3447="ZZ",Brick_Kilns_EF!$E$4*(0.75),Brick_Kilns_EF!$E$4)</f>
        <v>3.5250000000000004E-3</v>
      </c>
      <c r="Q3447" s="13">
        <f t="shared" si="215"/>
        <v>31.326005250000001</v>
      </c>
    </row>
    <row r="3448" spans="1:17">
      <c r="A3448" s="13" t="s">
        <v>3459</v>
      </c>
      <c r="B3448" s="13">
        <v>23.554775079999999</v>
      </c>
      <c r="C3448" s="13">
        <v>88.887722170000004</v>
      </c>
      <c r="D3448" s="13" t="s">
        <v>2219</v>
      </c>
      <c r="E3448" s="13" t="s">
        <v>4927</v>
      </c>
      <c r="F3448" s="13" t="s">
        <v>9</v>
      </c>
      <c r="G3448" s="13" t="s">
        <v>4802</v>
      </c>
      <c r="H3448" s="13" t="s">
        <v>4816</v>
      </c>
      <c r="I3448" s="13">
        <f>(Brick_Kilns_EF!$B$13*Brick_Kilns_EF!$B$11*Brick_Kilns_EF!$B$12)</f>
        <v>8886.81</v>
      </c>
      <c r="J3448" s="13">
        <f>IF(D3448="ZZ",Brick_Kilns_EF!$E$5*(0.75),Brick_Kilns_EF!$E$5)</f>
        <v>7.2749999999999985E-3</v>
      </c>
      <c r="K3448" s="13">
        <f t="shared" si="213"/>
        <v>64.651542749999976</v>
      </c>
      <c r="L3448" s="13">
        <f>IF(D3448="ZZ",Brick_Kilns_EF!$E$2*(0.75),Brick_Kilns_EF!$E$2)</f>
        <v>5.0999999999999995E-3</v>
      </c>
      <c r="M3448" s="13">
        <f t="shared" si="212"/>
        <v>45.32273099999999</v>
      </c>
      <c r="N3448" s="13">
        <f>IF(D3448="ZZ",Brick_Kilns_EF!$E$3*(0.75),Brick_Kilns_EF!$E$3)</f>
        <v>3.4499999999999999E-3</v>
      </c>
      <c r="O3448" s="13">
        <f t="shared" si="214"/>
        <v>30.659494499999997</v>
      </c>
      <c r="P3448" s="13">
        <f>IF(D3448="ZZ",Brick_Kilns_EF!$E$4*(0.75),Brick_Kilns_EF!$E$4)</f>
        <v>3.5250000000000004E-3</v>
      </c>
      <c r="Q3448" s="13">
        <f t="shared" si="215"/>
        <v>31.326005250000001</v>
      </c>
    </row>
    <row r="3449" spans="1:17">
      <c r="A3449" s="13" t="s">
        <v>3460</v>
      </c>
      <c r="B3449" s="13">
        <v>23.92191081</v>
      </c>
      <c r="C3449" s="13">
        <v>88.972878069999993</v>
      </c>
      <c r="D3449" s="13" t="s">
        <v>2219</v>
      </c>
      <c r="E3449" s="13" t="s">
        <v>4927</v>
      </c>
      <c r="F3449" s="13" t="s">
        <v>9</v>
      </c>
      <c r="G3449" s="13" t="s">
        <v>4802</v>
      </c>
      <c r="H3449" s="13" t="s">
        <v>4816</v>
      </c>
      <c r="I3449" s="13">
        <f>(Brick_Kilns_EF!$B$13*Brick_Kilns_EF!$B$11*Brick_Kilns_EF!$B$12)</f>
        <v>8886.81</v>
      </c>
      <c r="J3449" s="13">
        <f>IF(D3449="ZZ",Brick_Kilns_EF!$E$5*(0.75),Brick_Kilns_EF!$E$5)</f>
        <v>7.2749999999999985E-3</v>
      </c>
      <c r="K3449" s="13">
        <f t="shared" si="213"/>
        <v>64.651542749999976</v>
      </c>
      <c r="L3449" s="13">
        <f>IF(D3449="ZZ",Brick_Kilns_EF!$E$2*(0.75),Brick_Kilns_EF!$E$2)</f>
        <v>5.0999999999999995E-3</v>
      </c>
      <c r="M3449" s="13">
        <f t="shared" si="212"/>
        <v>45.32273099999999</v>
      </c>
      <c r="N3449" s="13">
        <f>IF(D3449="ZZ",Brick_Kilns_EF!$E$3*(0.75),Brick_Kilns_EF!$E$3)</f>
        <v>3.4499999999999999E-3</v>
      </c>
      <c r="O3449" s="13">
        <f t="shared" si="214"/>
        <v>30.659494499999997</v>
      </c>
      <c r="P3449" s="13">
        <f>IF(D3449="ZZ",Brick_Kilns_EF!$E$4*(0.75),Brick_Kilns_EF!$E$4)</f>
        <v>3.5250000000000004E-3</v>
      </c>
      <c r="Q3449" s="13">
        <f t="shared" si="215"/>
        <v>31.326005250000001</v>
      </c>
    </row>
    <row r="3450" spans="1:17">
      <c r="A3450" s="13" t="s">
        <v>3461</v>
      </c>
      <c r="B3450" s="13">
        <v>24.014378730000001</v>
      </c>
      <c r="C3450" s="13">
        <v>89.011631410000007</v>
      </c>
      <c r="D3450" s="13" t="s">
        <v>2219</v>
      </c>
      <c r="E3450" s="13" t="s">
        <v>4927</v>
      </c>
      <c r="F3450" s="13" t="s">
        <v>9</v>
      </c>
      <c r="G3450" s="13" t="s">
        <v>4802</v>
      </c>
      <c r="H3450" s="13" t="s">
        <v>4816</v>
      </c>
      <c r="I3450" s="13">
        <f>(Brick_Kilns_EF!$B$13*Brick_Kilns_EF!$B$11*Brick_Kilns_EF!$B$12)</f>
        <v>8886.81</v>
      </c>
      <c r="J3450" s="13">
        <f>IF(D3450="ZZ",Brick_Kilns_EF!$E$5*(0.75),Brick_Kilns_EF!$E$5)</f>
        <v>7.2749999999999985E-3</v>
      </c>
      <c r="K3450" s="13">
        <f t="shared" si="213"/>
        <v>64.651542749999976</v>
      </c>
      <c r="L3450" s="13">
        <f>IF(D3450="ZZ",Brick_Kilns_EF!$E$2*(0.75),Brick_Kilns_EF!$E$2)</f>
        <v>5.0999999999999995E-3</v>
      </c>
      <c r="M3450" s="13">
        <f t="shared" si="212"/>
        <v>45.32273099999999</v>
      </c>
      <c r="N3450" s="13">
        <f>IF(D3450="ZZ",Brick_Kilns_EF!$E$3*(0.75),Brick_Kilns_EF!$E$3)</f>
        <v>3.4499999999999999E-3</v>
      </c>
      <c r="O3450" s="13">
        <f t="shared" si="214"/>
        <v>30.659494499999997</v>
      </c>
      <c r="P3450" s="13">
        <f>IF(D3450="ZZ",Brick_Kilns_EF!$E$4*(0.75),Brick_Kilns_EF!$E$4)</f>
        <v>3.5250000000000004E-3</v>
      </c>
      <c r="Q3450" s="13">
        <f t="shared" si="215"/>
        <v>31.326005250000001</v>
      </c>
    </row>
    <row r="3451" spans="1:17">
      <c r="A3451" s="13" t="s">
        <v>3462</v>
      </c>
      <c r="B3451" s="13">
        <v>24.134736749999998</v>
      </c>
      <c r="C3451" s="13">
        <v>90.167145750000003</v>
      </c>
      <c r="D3451" s="13" t="s">
        <v>2219</v>
      </c>
      <c r="E3451" s="13" t="s">
        <v>4927</v>
      </c>
      <c r="F3451" s="13" t="s">
        <v>7</v>
      </c>
      <c r="G3451" s="13" t="s">
        <v>4802</v>
      </c>
      <c r="H3451" s="13" t="s">
        <v>4816</v>
      </c>
      <c r="I3451" s="13">
        <f>(Brick_Kilns_EF!$B$13*Brick_Kilns_EF!$B$11*Brick_Kilns_EF!$B$12)</f>
        <v>8886.81</v>
      </c>
      <c r="J3451" s="13">
        <f>IF(D3451="ZZ",Brick_Kilns_EF!$E$5*(0.75),Brick_Kilns_EF!$E$5)</f>
        <v>7.2749999999999985E-3</v>
      </c>
      <c r="K3451" s="13">
        <f t="shared" si="213"/>
        <v>64.651542749999976</v>
      </c>
      <c r="L3451" s="13">
        <f>IF(D3451="ZZ",Brick_Kilns_EF!$E$2*(0.75),Brick_Kilns_EF!$E$2)</f>
        <v>5.0999999999999995E-3</v>
      </c>
      <c r="M3451" s="13">
        <f t="shared" si="212"/>
        <v>45.32273099999999</v>
      </c>
      <c r="N3451" s="13">
        <f>IF(D3451="ZZ",Brick_Kilns_EF!$E$3*(0.75),Brick_Kilns_EF!$E$3)</f>
        <v>3.4499999999999999E-3</v>
      </c>
      <c r="O3451" s="13">
        <f t="shared" si="214"/>
        <v>30.659494499999997</v>
      </c>
      <c r="P3451" s="13">
        <f>IF(D3451="ZZ",Brick_Kilns_EF!$E$4*(0.75),Brick_Kilns_EF!$E$4)</f>
        <v>3.5250000000000004E-3</v>
      </c>
      <c r="Q3451" s="13">
        <f t="shared" si="215"/>
        <v>31.326005250000001</v>
      </c>
    </row>
    <row r="3452" spans="1:17">
      <c r="A3452" s="13" t="s">
        <v>3463</v>
      </c>
      <c r="B3452" s="13">
        <v>23.944049580000001</v>
      </c>
      <c r="C3452" s="13">
        <v>90.119063120000007</v>
      </c>
      <c r="D3452" s="13" t="s">
        <v>2219</v>
      </c>
      <c r="E3452" s="13" t="s">
        <v>4927</v>
      </c>
      <c r="F3452" s="13" t="s">
        <v>7</v>
      </c>
      <c r="G3452" s="13" t="s">
        <v>4802</v>
      </c>
      <c r="H3452" s="13" t="s">
        <v>4816</v>
      </c>
      <c r="I3452" s="13">
        <f>(Brick_Kilns_EF!$B$13*Brick_Kilns_EF!$B$11*Brick_Kilns_EF!$B$12)</f>
        <v>8886.81</v>
      </c>
      <c r="J3452" s="13">
        <f>IF(D3452="ZZ",Brick_Kilns_EF!$E$5*(0.75),Brick_Kilns_EF!$E$5)</f>
        <v>7.2749999999999985E-3</v>
      </c>
      <c r="K3452" s="13">
        <f t="shared" si="213"/>
        <v>64.651542749999976</v>
      </c>
      <c r="L3452" s="13">
        <f>IF(D3452="ZZ",Brick_Kilns_EF!$E$2*(0.75),Brick_Kilns_EF!$E$2)</f>
        <v>5.0999999999999995E-3</v>
      </c>
      <c r="M3452" s="13">
        <f t="shared" si="212"/>
        <v>45.32273099999999</v>
      </c>
      <c r="N3452" s="13">
        <f>IF(D3452="ZZ",Brick_Kilns_EF!$E$3*(0.75),Brick_Kilns_EF!$E$3)</f>
        <v>3.4499999999999999E-3</v>
      </c>
      <c r="O3452" s="13">
        <f t="shared" si="214"/>
        <v>30.659494499999997</v>
      </c>
      <c r="P3452" s="13">
        <f>IF(D3452="ZZ",Brick_Kilns_EF!$E$4*(0.75),Brick_Kilns_EF!$E$4)</f>
        <v>3.5250000000000004E-3</v>
      </c>
      <c r="Q3452" s="13">
        <f t="shared" si="215"/>
        <v>31.326005250000001</v>
      </c>
    </row>
    <row r="3453" spans="1:17">
      <c r="A3453" s="13" t="s">
        <v>3464</v>
      </c>
      <c r="B3453" s="13">
        <v>23.94243685</v>
      </c>
      <c r="C3453" s="13">
        <v>90.193378989999999</v>
      </c>
      <c r="D3453" s="13" t="s">
        <v>2219</v>
      </c>
      <c r="E3453" s="13" t="s">
        <v>4927</v>
      </c>
      <c r="F3453" s="13" t="s">
        <v>7</v>
      </c>
      <c r="G3453" s="13" t="s">
        <v>4802</v>
      </c>
      <c r="H3453" s="13" t="s">
        <v>4816</v>
      </c>
      <c r="I3453" s="13">
        <f>(Brick_Kilns_EF!$B$13*Brick_Kilns_EF!$B$11*Brick_Kilns_EF!$B$12)</f>
        <v>8886.81</v>
      </c>
      <c r="J3453" s="13">
        <f>IF(D3453="ZZ",Brick_Kilns_EF!$E$5*(0.75),Brick_Kilns_EF!$E$5)</f>
        <v>7.2749999999999985E-3</v>
      </c>
      <c r="K3453" s="13">
        <f t="shared" si="213"/>
        <v>64.651542749999976</v>
      </c>
      <c r="L3453" s="13">
        <f>IF(D3453="ZZ",Brick_Kilns_EF!$E$2*(0.75),Brick_Kilns_EF!$E$2)</f>
        <v>5.0999999999999995E-3</v>
      </c>
      <c r="M3453" s="13">
        <f t="shared" si="212"/>
        <v>45.32273099999999</v>
      </c>
      <c r="N3453" s="13">
        <f>IF(D3453="ZZ",Brick_Kilns_EF!$E$3*(0.75),Brick_Kilns_EF!$E$3)</f>
        <v>3.4499999999999999E-3</v>
      </c>
      <c r="O3453" s="13">
        <f t="shared" si="214"/>
        <v>30.659494499999997</v>
      </c>
      <c r="P3453" s="13">
        <f>IF(D3453="ZZ",Brick_Kilns_EF!$E$4*(0.75),Brick_Kilns_EF!$E$4)</f>
        <v>3.5250000000000004E-3</v>
      </c>
      <c r="Q3453" s="13">
        <f t="shared" si="215"/>
        <v>31.326005250000001</v>
      </c>
    </row>
    <row r="3454" spans="1:17">
      <c r="A3454" s="13" t="s">
        <v>3465</v>
      </c>
      <c r="B3454" s="13">
        <v>23.575985029999998</v>
      </c>
      <c r="C3454" s="13">
        <v>88.961836090000006</v>
      </c>
      <c r="D3454" s="13" t="s">
        <v>2219</v>
      </c>
      <c r="E3454" s="13" t="s">
        <v>4927</v>
      </c>
      <c r="F3454" s="13" t="s">
        <v>9</v>
      </c>
      <c r="G3454" s="13" t="s">
        <v>4802</v>
      </c>
      <c r="H3454" s="13" t="s">
        <v>4816</v>
      </c>
      <c r="I3454" s="13">
        <f>(Brick_Kilns_EF!$B$13*Brick_Kilns_EF!$B$11*Brick_Kilns_EF!$B$12)</f>
        <v>8886.81</v>
      </c>
      <c r="J3454" s="13">
        <f>IF(D3454="ZZ",Brick_Kilns_EF!$E$5*(0.75),Brick_Kilns_EF!$E$5)</f>
        <v>7.2749999999999985E-3</v>
      </c>
      <c r="K3454" s="13">
        <f t="shared" si="213"/>
        <v>64.651542749999976</v>
      </c>
      <c r="L3454" s="13">
        <f>IF(D3454="ZZ",Brick_Kilns_EF!$E$2*(0.75),Brick_Kilns_EF!$E$2)</f>
        <v>5.0999999999999995E-3</v>
      </c>
      <c r="M3454" s="13">
        <f t="shared" si="212"/>
        <v>45.32273099999999</v>
      </c>
      <c r="N3454" s="13">
        <f>IF(D3454="ZZ",Brick_Kilns_EF!$E$3*(0.75),Brick_Kilns_EF!$E$3)</f>
        <v>3.4499999999999999E-3</v>
      </c>
      <c r="O3454" s="13">
        <f t="shared" si="214"/>
        <v>30.659494499999997</v>
      </c>
      <c r="P3454" s="13">
        <f>IF(D3454="ZZ",Brick_Kilns_EF!$E$4*(0.75),Brick_Kilns_EF!$E$4)</f>
        <v>3.5250000000000004E-3</v>
      </c>
      <c r="Q3454" s="13">
        <f t="shared" si="215"/>
        <v>31.326005250000001</v>
      </c>
    </row>
    <row r="3455" spans="1:17">
      <c r="A3455" s="13" t="s">
        <v>3466</v>
      </c>
      <c r="B3455" s="13">
        <v>23.57363737</v>
      </c>
      <c r="C3455" s="13">
        <v>88.959712960000005</v>
      </c>
      <c r="D3455" s="13" t="s">
        <v>2219</v>
      </c>
      <c r="E3455" s="13" t="s">
        <v>4927</v>
      </c>
      <c r="F3455" s="13" t="s">
        <v>9</v>
      </c>
      <c r="G3455" s="13" t="s">
        <v>4802</v>
      </c>
      <c r="H3455" s="13" t="s">
        <v>4816</v>
      </c>
      <c r="I3455" s="13">
        <f>(Brick_Kilns_EF!$B$13*Brick_Kilns_EF!$B$11*Brick_Kilns_EF!$B$12)</f>
        <v>8886.81</v>
      </c>
      <c r="J3455" s="13">
        <f>IF(D3455="ZZ",Brick_Kilns_EF!$E$5*(0.75),Brick_Kilns_EF!$E$5)</f>
        <v>7.2749999999999985E-3</v>
      </c>
      <c r="K3455" s="13">
        <f t="shared" si="213"/>
        <v>64.651542749999976</v>
      </c>
      <c r="L3455" s="13">
        <f>IF(D3455="ZZ",Brick_Kilns_EF!$E$2*(0.75),Brick_Kilns_EF!$E$2)</f>
        <v>5.0999999999999995E-3</v>
      </c>
      <c r="M3455" s="13">
        <f t="shared" si="212"/>
        <v>45.32273099999999</v>
      </c>
      <c r="N3455" s="13">
        <f>IF(D3455="ZZ",Brick_Kilns_EF!$E$3*(0.75),Brick_Kilns_EF!$E$3)</f>
        <v>3.4499999999999999E-3</v>
      </c>
      <c r="O3455" s="13">
        <f t="shared" si="214"/>
        <v>30.659494499999997</v>
      </c>
      <c r="P3455" s="13">
        <f>IF(D3455="ZZ",Brick_Kilns_EF!$E$4*(0.75),Brick_Kilns_EF!$E$4)</f>
        <v>3.5250000000000004E-3</v>
      </c>
      <c r="Q3455" s="13">
        <f t="shared" si="215"/>
        <v>31.326005250000001</v>
      </c>
    </row>
    <row r="3456" spans="1:17">
      <c r="A3456" s="13" t="s">
        <v>3467</v>
      </c>
      <c r="B3456" s="13">
        <v>23.838204009999998</v>
      </c>
      <c r="C3456" s="13">
        <v>89.259316630000001</v>
      </c>
      <c r="D3456" s="13" t="s">
        <v>2219</v>
      </c>
      <c r="E3456" s="13" t="s">
        <v>4927</v>
      </c>
      <c r="F3456" s="13" t="s">
        <v>9</v>
      </c>
      <c r="G3456" s="13" t="s">
        <v>4802</v>
      </c>
      <c r="H3456" s="13" t="s">
        <v>4816</v>
      </c>
      <c r="I3456" s="13">
        <f>(Brick_Kilns_EF!$B$13*Brick_Kilns_EF!$B$11*Brick_Kilns_EF!$B$12)</f>
        <v>8886.81</v>
      </c>
      <c r="J3456" s="13">
        <f>IF(D3456="ZZ",Brick_Kilns_EF!$E$5*(0.75),Brick_Kilns_EF!$E$5)</f>
        <v>7.2749999999999985E-3</v>
      </c>
      <c r="K3456" s="13">
        <f t="shared" si="213"/>
        <v>64.651542749999976</v>
      </c>
      <c r="L3456" s="13">
        <f>IF(D3456="ZZ",Brick_Kilns_EF!$E$2*(0.75),Brick_Kilns_EF!$E$2)</f>
        <v>5.0999999999999995E-3</v>
      </c>
      <c r="M3456" s="13">
        <f t="shared" si="212"/>
        <v>45.32273099999999</v>
      </c>
      <c r="N3456" s="13">
        <f>IF(D3456="ZZ",Brick_Kilns_EF!$E$3*(0.75),Brick_Kilns_EF!$E$3)</f>
        <v>3.4499999999999999E-3</v>
      </c>
      <c r="O3456" s="13">
        <f t="shared" si="214"/>
        <v>30.659494499999997</v>
      </c>
      <c r="P3456" s="13">
        <f>IF(D3456="ZZ",Brick_Kilns_EF!$E$4*(0.75),Brick_Kilns_EF!$E$4)</f>
        <v>3.5250000000000004E-3</v>
      </c>
      <c r="Q3456" s="13">
        <f t="shared" si="215"/>
        <v>31.326005250000001</v>
      </c>
    </row>
    <row r="3457" spans="1:17">
      <c r="A3457" s="13" t="s">
        <v>3468</v>
      </c>
      <c r="B3457" s="13">
        <v>23.962381140000002</v>
      </c>
      <c r="C3457" s="13">
        <v>90.088951769999994</v>
      </c>
      <c r="D3457" s="13" t="s">
        <v>2219</v>
      </c>
      <c r="E3457" s="13" t="s">
        <v>4927</v>
      </c>
      <c r="F3457" s="13" t="s">
        <v>7</v>
      </c>
      <c r="G3457" s="13" t="s">
        <v>4802</v>
      </c>
      <c r="H3457" s="13" t="s">
        <v>4816</v>
      </c>
      <c r="I3457" s="13">
        <f>(Brick_Kilns_EF!$B$13*Brick_Kilns_EF!$B$11*Brick_Kilns_EF!$B$12)</f>
        <v>8886.81</v>
      </c>
      <c r="J3457" s="13">
        <f>IF(D3457="ZZ",Brick_Kilns_EF!$E$5*(0.75),Brick_Kilns_EF!$E$5)</f>
        <v>7.2749999999999985E-3</v>
      </c>
      <c r="K3457" s="13">
        <f t="shared" si="213"/>
        <v>64.651542749999976</v>
      </c>
      <c r="L3457" s="13">
        <f>IF(D3457="ZZ",Brick_Kilns_EF!$E$2*(0.75),Brick_Kilns_EF!$E$2)</f>
        <v>5.0999999999999995E-3</v>
      </c>
      <c r="M3457" s="13">
        <f t="shared" si="212"/>
        <v>45.32273099999999</v>
      </c>
      <c r="N3457" s="13">
        <f>IF(D3457="ZZ",Brick_Kilns_EF!$E$3*(0.75),Brick_Kilns_EF!$E$3)</f>
        <v>3.4499999999999999E-3</v>
      </c>
      <c r="O3457" s="13">
        <f t="shared" si="214"/>
        <v>30.659494499999997</v>
      </c>
      <c r="P3457" s="13">
        <f>IF(D3457="ZZ",Brick_Kilns_EF!$E$4*(0.75),Brick_Kilns_EF!$E$4)</f>
        <v>3.5250000000000004E-3</v>
      </c>
      <c r="Q3457" s="13">
        <f t="shared" si="215"/>
        <v>31.326005250000001</v>
      </c>
    </row>
    <row r="3458" spans="1:17">
      <c r="A3458" s="13" t="s">
        <v>3469</v>
      </c>
      <c r="B3458" s="13">
        <v>23.960343380000001</v>
      </c>
      <c r="C3458" s="13">
        <v>90.083845530000005</v>
      </c>
      <c r="D3458" s="13" t="s">
        <v>2219</v>
      </c>
      <c r="E3458" s="13" t="s">
        <v>4927</v>
      </c>
      <c r="F3458" s="13" t="s">
        <v>7</v>
      </c>
      <c r="G3458" s="13" t="s">
        <v>4802</v>
      </c>
      <c r="H3458" s="13" t="s">
        <v>4816</v>
      </c>
      <c r="I3458" s="13">
        <f>(Brick_Kilns_EF!$B$13*Brick_Kilns_EF!$B$11*Brick_Kilns_EF!$B$12)</f>
        <v>8886.81</v>
      </c>
      <c r="J3458" s="13">
        <f>IF(D3458="ZZ",Brick_Kilns_EF!$E$5*(0.75),Brick_Kilns_EF!$E$5)</f>
        <v>7.2749999999999985E-3</v>
      </c>
      <c r="K3458" s="13">
        <f t="shared" si="213"/>
        <v>64.651542749999976</v>
      </c>
      <c r="L3458" s="13">
        <f>IF(D3458="ZZ",Brick_Kilns_EF!$E$2*(0.75),Brick_Kilns_EF!$E$2)</f>
        <v>5.0999999999999995E-3</v>
      </c>
      <c r="M3458" s="13">
        <f t="shared" ref="M3458:M3521" si="216">(I3458*L3458)</f>
        <v>45.32273099999999</v>
      </c>
      <c r="N3458" s="13">
        <f>IF(D3458="ZZ",Brick_Kilns_EF!$E$3*(0.75),Brick_Kilns_EF!$E$3)</f>
        <v>3.4499999999999999E-3</v>
      </c>
      <c r="O3458" s="13">
        <f t="shared" si="214"/>
        <v>30.659494499999997</v>
      </c>
      <c r="P3458" s="13">
        <f>IF(D3458="ZZ",Brick_Kilns_EF!$E$4*(0.75),Brick_Kilns_EF!$E$4)</f>
        <v>3.5250000000000004E-3</v>
      </c>
      <c r="Q3458" s="13">
        <f t="shared" si="215"/>
        <v>31.326005250000001</v>
      </c>
    </row>
    <row r="3459" spans="1:17">
      <c r="A3459" s="13" t="s">
        <v>3470</v>
      </c>
      <c r="B3459" s="13">
        <v>23.981612739999999</v>
      </c>
      <c r="C3459" s="13">
        <v>89.180502799999999</v>
      </c>
      <c r="D3459" s="13" t="s">
        <v>2219</v>
      </c>
      <c r="E3459" s="13" t="s">
        <v>4927</v>
      </c>
      <c r="F3459" s="13" t="s">
        <v>9</v>
      </c>
      <c r="G3459" s="13" t="s">
        <v>4802</v>
      </c>
      <c r="H3459" s="13" t="s">
        <v>4816</v>
      </c>
      <c r="I3459" s="13">
        <f>(Brick_Kilns_EF!$B$13*Brick_Kilns_EF!$B$11*Brick_Kilns_EF!$B$12)</f>
        <v>8886.81</v>
      </c>
      <c r="J3459" s="13">
        <f>IF(D3459="ZZ",Brick_Kilns_EF!$E$5*(0.75),Brick_Kilns_EF!$E$5)</f>
        <v>7.2749999999999985E-3</v>
      </c>
      <c r="K3459" s="13">
        <f t="shared" ref="K3459:K3522" si="217">J3459*I3459</f>
        <v>64.651542749999976</v>
      </c>
      <c r="L3459" s="13">
        <f>IF(D3459="ZZ",Brick_Kilns_EF!$E$2*(0.75),Brick_Kilns_EF!$E$2)</f>
        <v>5.0999999999999995E-3</v>
      </c>
      <c r="M3459" s="13">
        <f t="shared" si="216"/>
        <v>45.32273099999999</v>
      </c>
      <c r="N3459" s="13">
        <f>IF(D3459="ZZ",Brick_Kilns_EF!$E$3*(0.75),Brick_Kilns_EF!$E$3)</f>
        <v>3.4499999999999999E-3</v>
      </c>
      <c r="O3459" s="13">
        <f t="shared" ref="O3459:O3522" si="218">I3459*N3459</f>
        <v>30.659494499999997</v>
      </c>
      <c r="P3459" s="13">
        <f>IF(D3459="ZZ",Brick_Kilns_EF!$E$4*(0.75),Brick_Kilns_EF!$E$4)</f>
        <v>3.5250000000000004E-3</v>
      </c>
      <c r="Q3459" s="13">
        <f t="shared" ref="Q3459:Q3522" si="219">I3459*P3459</f>
        <v>31.326005250000001</v>
      </c>
    </row>
    <row r="3460" spans="1:17">
      <c r="A3460" s="13" t="s">
        <v>3471</v>
      </c>
      <c r="B3460" s="13">
        <v>24.113880940000001</v>
      </c>
      <c r="C3460" s="13">
        <v>89.880466600000005</v>
      </c>
      <c r="D3460" s="13" t="s">
        <v>2219</v>
      </c>
      <c r="E3460" s="13" t="s">
        <v>4927</v>
      </c>
      <c r="F3460" s="13" t="s">
        <v>7</v>
      </c>
      <c r="G3460" s="13" t="s">
        <v>4802</v>
      </c>
      <c r="H3460" s="13" t="s">
        <v>4816</v>
      </c>
      <c r="I3460" s="13">
        <f>(Brick_Kilns_EF!$B$13*Brick_Kilns_EF!$B$11*Brick_Kilns_EF!$B$12)</f>
        <v>8886.81</v>
      </c>
      <c r="J3460" s="13">
        <f>IF(D3460="ZZ",Brick_Kilns_EF!$E$5*(0.75),Brick_Kilns_EF!$E$5)</f>
        <v>7.2749999999999985E-3</v>
      </c>
      <c r="K3460" s="13">
        <f t="shared" si="217"/>
        <v>64.651542749999976</v>
      </c>
      <c r="L3460" s="13">
        <f>IF(D3460="ZZ",Brick_Kilns_EF!$E$2*(0.75),Brick_Kilns_EF!$E$2)</f>
        <v>5.0999999999999995E-3</v>
      </c>
      <c r="M3460" s="13">
        <f t="shared" si="216"/>
        <v>45.32273099999999</v>
      </c>
      <c r="N3460" s="13">
        <f>IF(D3460="ZZ",Brick_Kilns_EF!$E$3*(0.75),Brick_Kilns_EF!$E$3)</f>
        <v>3.4499999999999999E-3</v>
      </c>
      <c r="O3460" s="13">
        <f t="shared" si="218"/>
        <v>30.659494499999997</v>
      </c>
      <c r="P3460" s="13">
        <f>IF(D3460="ZZ",Brick_Kilns_EF!$E$4*(0.75),Brick_Kilns_EF!$E$4)</f>
        <v>3.5250000000000004E-3</v>
      </c>
      <c r="Q3460" s="13">
        <f t="shared" si="219"/>
        <v>31.326005250000001</v>
      </c>
    </row>
    <row r="3461" spans="1:17">
      <c r="A3461" s="13" t="s">
        <v>3472</v>
      </c>
      <c r="B3461" s="13">
        <v>24.558292040000001</v>
      </c>
      <c r="C3461" s="13">
        <v>88.935280809999995</v>
      </c>
      <c r="D3461" s="13" t="s">
        <v>2219</v>
      </c>
      <c r="E3461" s="13" t="s">
        <v>4927</v>
      </c>
      <c r="F3461" s="13" t="s">
        <v>42</v>
      </c>
      <c r="G3461" s="13" t="s">
        <v>4802</v>
      </c>
      <c r="H3461" s="13" t="s">
        <v>4816</v>
      </c>
      <c r="I3461" s="13">
        <f>(Brick_Kilns_EF!$B$13*Brick_Kilns_EF!$B$11*Brick_Kilns_EF!$B$12)</f>
        <v>8886.81</v>
      </c>
      <c r="J3461" s="13">
        <f>IF(D3461="ZZ",Brick_Kilns_EF!$E$5*(0.75),Brick_Kilns_EF!$E$5)</f>
        <v>7.2749999999999985E-3</v>
      </c>
      <c r="K3461" s="13">
        <f t="shared" si="217"/>
        <v>64.651542749999976</v>
      </c>
      <c r="L3461" s="13">
        <f>IF(D3461="ZZ",Brick_Kilns_EF!$E$2*(0.75),Brick_Kilns_EF!$E$2)</f>
        <v>5.0999999999999995E-3</v>
      </c>
      <c r="M3461" s="13">
        <f t="shared" si="216"/>
        <v>45.32273099999999</v>
      </c>
      <c r="N3461" s="13">
        <f>IF(D3461="ZZ",Brick_Kilns_EF!$E$3*(0.75),Brick_Kilns_EF!$E$3)</f>
        <v>3.4499999999999999E-3</v>
      </c>
      <c r="O3461" s="13">
        <f t="shared" si="218"/>
        <v>30.659494499999997</v>
      </c>
      <c r="P3461" s="13">
        <f>IF(D3461="ZZ",Brick_Kilns_EF!$E$4*(0.75),Brick_Kilns_EF!$E$4)</f>
        <v>3.5250000000000004E-3</v>
      </c>
      <c r="Q3461" s="13">
        <f t="shared" si="219"/>
        <v>31.326005250000001</v>
      </c>
    </row>
    <row r="3462" spans="1:17">
      <c r="A3462" s="13" t="s">
        <v>3473</v>
      </c>
      <c r="B3462" s="13">
        <v>23.90847973</v>
      </c>
      <c r="C3462" s="13">
        <v>89.630639900000006</v>
      </c>
      <c r="D3462" s="13" t="s">
        <v>2219</v>
      </c>
      <c r="E3462" s="13" t="s">
        <v>4927</v>
      </c>
      <c r="F3462" s="13" t="s">
        <v>42</v>
      </c>
      <c r="G3462" s="13" t="s">
        <v>4802</v>
      </c>
      <c r="H3462" s="13" t="s">
        <v>4816</v>
      </c>
      <c r="I3462" s="13">
        <f>(Brick_Kilns_EF!$B$13*Brick_Kilns_EF!$B$11*Brick_Kilns_EF!$B$12)</f>
        <v>8886.81</v>
      </c>
      <c r="J3462" s="13">
        <f>IF(D3462="ZZ",Brick_Kilns_EF!$E$5*(0.75),Brick_Kilns_EF!$E$5)</f>
        <v>7.2749999999999985E-3</v>
      </c>
      <c r="K3462" s="13">
        <f t="shared" si="217"/>
        <v>64.651542749999976</v>
      </c>
      <c r="L3462" s="13">
        <f>IF(D3462="ZZ",Brick_Kilns_EF!$E$2*(0.75),Brick_Kilns_EF!$E$2)</f>
        <v>5.0999999999999995E-3</v>
      </c>
      <c r="M3462" s="13">
        <f t="shared" si="216"/>
        <v>45.32273099999999</v>
      </c>
      <c r="N3462" s="13">
        <f>IF(D3462="ZZ",Brick_Kilns_EF!$E$3*(0.75),Brick_Kilns_EF!$E$3)</f>
        <v>3.4499999999999999E-3</v>
      </c>
      <c r="O3462" s="13">
        <f t="shared" si="218"/>
        <v>30.659494499999997</v>
      </c>
      <c r="P3462" s="13">
        <f>IF(D3462="ZZ",Brick_Kilns_EF!$E$4*(0.75),Brick_Kilns_EF!$E$4)</f>
        <v>3.5250000000000004E-3</v>
      </c>
      <c r="Q3462" s="13">
        <f t="shared" si="219"/>
        <v>31.326005250000001</v>
      </c>
    </row>
    <row r="3463" spans="1:17">
      <c r="A3463" s="13" t="s">
        <v>3474</v>
      </c>
      <c r="B3463" s="13">
        <v>23.955841209999999</v>
      </c>
      <c r="C3463" s="13">
        <v>89.220372440000006</v>
      </c>
      <c r="D3463" s="13" t="s">
        <v>2219</v>
      </c>
      <c r="E3463" s="13" t="s">
        <v>4927</v>
      </c>
      <c r="F3463" s="13" t="s">
        <v>9</v>
      </c>
      <c r="G3463" s="13" t="s">
        <v>4802</v>
      </c>
      <c r="H3463" s="13" t="s">
        <v>4816</v>
      </c>
      <c r="I3463" s="13">
        <f>(Brick_Kilns_EF!$B$13*Brick_Kilns_EF!$B$11*Brick_Kilns_EF!$B$12)</f>
        <v>8886.81</v>
      </c>
      <c r="J3463" s="13">
        <f>IF(D3463="ZZ",Brick_Kilns_EF!$E$5*(0.75),Brick_Kilns_EF!$E$5)</f>
        <v>7.2749999999999985E-3</v>
      </c>
      <c r="K3463" s="13">
        <f t="shared" si="217"/>
        <v>64.651542749999976</v>
      </c>
      <c r="L3463" s="13">
        <f>IF(D3463="ZZ",Brick_Kilns_EF!$E$2*(0.75),Brick_Kilns_EF!$E$2)</f>
        <v>5.0999999999999995E-3</v>
      </c>
      <c r="M3463" s="13">
        <f t="shared" si="216"/>
        <v>45.32273099999999</v>
      </c>
      <c r="N3463" s="13">
        <f>IF(D3463="ZZ",Brick_Kilns_EF!$E$3*(0.75),Brick_Kilns_EF!$E$3)</f>
        <v>3.4499999999999999E-3</v>
      </c>
      <c r="O3463" s="13">
        <f t="shared" si="218"/>
        <v>30.659494499999997</v>
      </c>
      <c r="P3463" s="13">
        <f>IF(D3463="ZZ",Brick_Kilns_EF!$E$4*(0.75),Brick_Kilns_EF!$E$4)</f>
        <v>3.5250000000000004E-3</v>
      </c>
      <c r="Q3463" s="13">
        <f t="shared" si="219"/>
        <v>31.326005250000001</v>
      </c>
    </row>
    <row r="3464" spans="1:17">
      <c r="A3464" s="13" t="s">
        <v>3475</v>
      </c>
      <c r="B3464" s="13">
        <v>23.97874285</v>
      </c>
      <c r="C3464" s="13">
        <v>90.161037149999999</v>
      </c>
      <c r="D3464" s="13" t="s">
        <v>2219</v>
      </c>
      <c r="E3464" s="13" t="s">
        <v>4927</v>
      </c>
      <c r="F3464" s="13" t="s">
        <v>7</v>
      </c>
      <c r="G3464" s="13" t="s">
        <v>4802</v>
      </c>
      <c r="H3464" s="13" t="s">
        <v>4816</v>
      </c>
      <c r="I3464" s="13">
        <f>(Brick_Kilns_EF!$B$13*Brick_Kilns_EF!$B$11*Brick_Kilns_EF!$B$12)</f>
        <v>8886.81</v>
      </c>
      <c r="J3464" s="13">
        <f>IF(D3464="ZZ",Brick_Kilns_EF!$E$5*(0.75),Brick_Kilns_EF!$E$5)</f>
        <v>7.2749999999999985E-3</v>
      </c>
      <c r="K3464" s="13">
        <f t="shared" si="217"/>
        <v>64.651542749999976</v>
      </c>
      <c r="L3464" s="13">
        <f>IF(D3464="ZZ",Brick_Kilns_EF!$E$2*(0.75),Brick_Kilns_EF!$E$2)</f>
        <v>5.0999999999999995E-3</v>
      </c>
      <c r="M3464" s="13">
        <f t="shared" si="216"/>
        <v>45.32273099999999</v>
      </c>
      <c r="N3464" s="13">
        <f>IF(D3464="ZZ",Brick_Kilns_EF!$E$3*(0.75),Brick_Kilns_EF!$E$3)</f>
        <v>3.4499999999999999E-3</v>
      </c>
      <c r="O3464" s="13">
        <f t="shared" si="218"/>
        <v>30.659494499999997</v>
      </c>
      <c r="P3464" s="13">
        <f>IF(D3464="ZZ",Brick_Kilns_EF!$E$4*(0.75),Brick_Kilns_EF!$E$4)</f>
        <v>3.5250000000000004E-3</v>
      </c>
      <c r="Q3464" s="13">
        <f t="shared" si="219"/>
        <v>31.326005250000001</v>
      </c>
    </row>
    <row r="3465" spans="1:17">
      <c r="A3465" s="13" t="s">
        <v>3476</v>
      </c>
      <c r="B3465" s="13">
        <v>23.907704639999999</v>
      </c>
      <c r="C3465" s="13">
        <v>90.086094860000003</v>
      </c>
      <c r="D3465" s="13" t="s">
        <v>2219</v>
      </c>
      <c r="E3465" s="13" t="s">
        <v>4927</v>
      </c>
      <c r="F3465" s="13" t="s">
        <v>7</v>
      </c>
      <c r="G3465" s="13" t="s">
        <v>4802</v>
      </c>
      <c r="H3465" s="13" t="s">
        <v>4816</v>
      </c>
      <c r="I3465" s="13">
        <f>(Brick_Kilns_EF!$B$13*Brick_Kilns_EF!$B$11*Brick_Kilns_EF!$B$12)</f>
        <v>8886.81</v>
      </c>
      <c r="J3465" s="13">
        <f>IF(D3465="ZZ",Brick_Kilns_EF!$E$5*(0.75),Brick_Kilns_EF!$E$5)</f>
        <v>7.2749999999999985E-3</v>
      </c>
      <c r="K3465" s="13">
        <f t="shared" si="217"/>
        <v>64.651542749999976</v>
      </c>
      <c r="L3465" s="13">
        <f>IF(D3465="ZZ",Brick_Kilns_EF!$E$2*(0.75),Brick_Kilns_EF!$E$2)</f>
        <v>5.0999999999999995E-3</v>
      </c>
      <c r="M3465" s="13">
        <f t="shared" si="216"/>
        <v>45.32273099999999</v>
      </c>
      <c r="N3465" s="13">
        <f>IF(D3465="ZZ",Brick_Kilns_EF!$E$3*(0.75),Brick_Kilns_EF!$E$3)</f>
        <v>3.4499999999999999E-3</v>
      </c>
      <c r="O3465" s="13">
        <f t="shared" si="218"/>
        <v>30.659494499999997</v>
      </c>
      <c r="P3465" s="13">
        <f>IF(D3465="ZZ",Brick_Kilns_EF!$E$4*(0.75),Brick_Kilns_EF!$E$4)</f>
        <v>3.5250000000000004E-3</v>
      </c>
      <c r="Q3465" s="13">
        <f t="shared" si="219"/>
        <v>31.326005250000001</v>
      </c>
    </row>
    <row r="3466" spans="1:17">
      <c r="A3466" s="13" t="s">
        <v>3477</v>
      </c>
      <c r="B3466" s="13">
        <v>23.566309619999998</v>
      </c>
      <c r="C3466" s="13">
        <v>88.759698549999996</v>
      </c>
      <c r="D3466" s="13" t="s">
        <v>2219</v>
      </c>
      <c r="E3466" s="13" t="s">
        <v>4927</v>
      </c>
      <c r="F3466" s="13" t="s">
        <v>9</v>
      </c>
      <c r="G3466" s="13" t="s">
        <v>4802</v>
      </c>
      <c r="H3466" s="13" t="s">
        <v>4816</v>
      </c>
      <c r="I3466" s="13">
        <f>(Brick_Kilns_EF!$B$13*Brick_Kilns_EF!$B$11*Brick_Kilns_EF!$B$12)</f>
        <v>8886.81</v>
      </c>
      <c r="J3466" s="13">
        <f>IF(D3466="ZZ",Brick_Kilns_EF!$E$5*(0.75),Brick_Kilns_EF!$E$5)</f>
        <v>7.2749999999999985E-3</v>
      </c>
      <c r="K3466" s="13">
        <f t="shared" si="217"/>
        <v>64.651542749999976</v>
      </c>
      <c r="L3466" s="13">
        <f>IF(D3466="ZZ",Brick_Kilns_EF!$E$2*(0.75),Brick_Kilns_EF!$E$2)</f>
        <v>5.0999999999999995E-3</v>
      </c>
      <c r="M3466" s="13">
        <f t="shared" si="216"/>
        <v>45.32273099999999</v>
      </c>
      <c r="N3466" s="13">
        <f>IF(D3466="ZZ",Brick_Kilns_EF!$E$3*(0.75),Brick_Kilns_EF!$E$3)</f>
        <v>3.4499999999999999E-3</v>
      </c>
      <c r="O3466" s="13">
        <f t="shared" si="218"/>
        <v>30.659494499999997</v>
      </c>
      <c r="P3466" s="13">
        <f>IF(D3466="ZZ",Brick_Kilns_EF!$E$4*(0.75),Brick_Kilns_EF!$E$4)</f>
        <v>3.5250000000000004E-3</v>
      </c>
      <c r="Q3466" s="13">
        <f t="shared" si="219"/>
        <v>31.326005250000001</v>
      </c>
    </row>
    <row r="3467" spans="1:17">
      <c r="A3467" s="13" t="s">
        <v>3478</v>
      </c>
      <c r="B3467" s="13">
        <v>24.045075529999998</v>
      </c>
      <c r="C3467" s="13">
        <v>89.850794980000003</v>
      </c>
      <c r="D3467" s="13" t="s">
        <v>2219</v>
      </c>
      <c r="E3467" s="13" t="s">
        <v>4927</v>
      </c>
      <c r="F3467" s="13" t="s">
        <v>7</v>
      </c>
      <c r="G3467" s="13" t="s">
        <v>4802</v>
      </c>
      <c r="H3467" s="13" t="s">
        <v>4816</v>
      </c>
      <c r="I3467" s="13">
        <f>(Brick_Kilns_EF!$B$13*Brick_Kilns_EF!$B$11*Brick_Kilns_EF!$B$12)</f>
        <v>8886.81</v>
      </c>
      <c r="J3467" s="13">
        <f>IF(D3467="ZZ",Brick_Kilns_EF!$E$5*(0.75),Brick_Kilns_EF!$E$5)</f>
        <v>7.2749999999999985E-3</v>
      </c>
      <c r="K3467" s="13">
        <f t="shared" si="217"/>
        <v>64.651542749999976</v>
      </c>
      <c r="L3467" s="13">
        <f>IF(D3467="ZZ",Brick_Kilns_EF!$E$2*(0.75),Brick_Kilns_EF!$E$2)</f>
        <v>5.0999999999999995E-3</v>
      </c>
      <c r="M3467" s="13">
        <f t="shared" si="216"/>
        <v>45.32273099999999</v>
      </c>
      <c r="N3467" s="13">
        <f>IF(D3467="ZZ",Brick_Kilns_EF!$E$3*(0.75),Brick_Kilns_EF!$E$3)</f>
        <v>3.4499999999999999E-3</v>
      </c>
      <c r="O3467" s="13">
        <f t="shared" si="218"/>
        <v>30.659494499999997</v>
      </c>
      <c r="P3467" s="13">
        <f>IF(D3467="ZZ",Brick_Kilns_EF!$E$4*(0.75),Brick_Kilns_EF!$E$4)</f>
        <v>3.5250000000000004E-3</v>
      </c>
      <c r="Q3467" s="13">
        <f t="shared" si="219"/>
        <v>31.326005250000001</v>
      </c>
    </row>
    <row r="3468" spans="1:17">
      <c r="A3468" s="13" t="s">
        <v>3479</v>
      </c>
      <c r="B3468" s="13">
        <v>23.575903109999999</v>
      </c>
      <c r="C3468" s="13">
        <v>88.720588449999994</v>
      </c>
      <c r="D3468" s="13" t="s">
        <v>2219</v>
      </c>
      <c r="E3468" s="13" t="s">
        <v>4927</v>
      </c>
      <c r="F3468" s="13" t="s">
        <v>9</v>
      </c>
      <c r="G3468" s="13" t="s">
        <v>4802</v>
      </c>
      <c r="H3468" s="13" t="s">
        <v>4816</v>
      </c>
      <c r="I3468" s="13">
        <f>(Brick_Kilns_EF!$B$13*Brick_Kilns_EF!$B$11*Brick_Kilns_EF!$B$12)</f>
        <v>8886.81</v>
      </c>
      <c r="J3468" s="13">
        <f>IF(D3468="ZZ",Brick_Kilns_EF!$E$5*(0.75),Brick_Kilns_EF!$E$5)</f>
        <v>7.2749999999999985E-3</v>
      </c>
      <c r="K3468" s="13">
        <f t="shared" si="217"/>
        <v>64.651542749999976</v>
      </c>
      <c r="L3468" s="13">
        <f>IF(D3468="ZZ",Brick_Kilns_EF!$E$2*(0.75),Brick_Kilns_EF!$E$2)</f>
        <v>5.0999999999999995E-3</v>
      </c>
      <c r="M3468" s="13">
        <f t="shared" si="216"/>
        <v>45.32273099999999</v>
      </c>
      <c r="N3468" s="13">
        <f>IF(D3468="ZZ",Brick_Kilns_EF!$E$3*(0.75),Brick_Kilns_EF!$E$3)</f>
        <v>3.4499999999999999E-3</v>
      </c>
      <c r="O3468" s="13">
        <f t="shared" si="218"/>
        <v>30.659494499999997</v>
      </c>
      <c r="P3468" s="13">
        <f>IF(D3468="ZZ",Brick_Kilns_EF!$E$4*(0.75),Brick_Kilns_EF!$E$4)</f>
        <v>3.5250000000000004E-3</v>
      </c>
      <c r="Q3468" s="13">
        <f t="shared" si="219"/>
        <v>31.326005250000001</v>
      </c>
    </row>
    <row r="3469" spans="1:17">
      <c r="A3469" s="13" t="s">
        <v>3480</v>
      </c>
      <c r="B3469" s="13">
        <v>24.482438030000001</v>
      </c>
      <c r="C3469" s="13">
        <v>89.509242080000007</v>
      </c>
      <c r="D3469" s="13" t="s">
        <v>2219</v>
      </c>
      <c r="E3469" s="13" t="s">
        <v>4927</v>
      </c>
      <c r="F3469" s="13" t="s">
        <v>42</v>
      </c>
      <c r="G3469" s="13" t="s">
        <v>4802</v>
      </c>
      <c r="H3469" s="13" t="s">
        <v>4816</v>
      </c>
      <c r="I3469" s="13">
        <f>(Brick_Kilns_EF!$B$13*Brick_Kilns_EF!$B$11*Brick_Kilns_EF!$B$12)</f>
        <v>8886.81</v>
      </c>
      <c r="J3469" s="13">
        <f>IF(D3469="ZZ",Brick_Kilns_EF!$E$5*(0.75),Brick_Kilns_EF!$E$5)</f>
        <v>7.2749999999999985E-3</v>
      </c>
      <c r="K3469" s="13">
        <f t="shared" si="217"/>
        <v>64.651542749999976</v>
      </c>
      <c r="L3469" s="13">
        <f>IF(D3469="ZZ",Brick_Kilns_EF!$E$2*(0.75),Brick_Kilns_EF!$E$2)</f>
        <v>5.0999999999999995E-3</v>
      </c>
      <c r="M3469" s="13">
        <f t="shared" si="216"/>
        <v>45.32273099999999</v>
      </c>
      <c r="N3469" s="13">
        <f>IF(D3469="ZZ",Brick_Kilns_EF!$E$3*(0.75),Brick_Kilns_EF!$E$3)</f>
        <v>3.4499999999999999E-3</v>
      </c>
      <c r="O3469" s="13">
        <f t="shared" si="218"/>
        <v>30.659494499999997</v>
      </c>
      <c r="P3469" s="13">
        <f>IF(D3469="ZZ",Brick_Kilns_EF!$E$4*(0.75),Brick_Kilns_EF!$E$4)</f>
        <v>3.5250000000000004E-3</v>
      </c>
      <c r="Q3469" s="13">
        <f t="shared" si="219"/>
        <v>31.326005250000001</v>
      </c>
    </row>
    <row r="3470" spans="1:17">
      <c r="A3470" s="13" t="s">
        <v>3481</v>
      </c>
      <c r="B3470" s="13">
        <v>24.077922019999999</v>
      </c>
      <c r="C3470" s="13">
        <v>90.118173889999994</v>
      </c>
      <c r="D3470" s="13" t="s">
        <v>2219</v>
      </c>
      <c r="E3470" s="13" t="s">
        <v>4927</v>
      </c>
      <c r="F3470" s="13" t="s">
        <v>7</v>
      </c>
      <c r="G3470" s="13" t="s">
        <v>4802</v>
      </c>
      <c r="H3470" s="13" t="s">
        <v>4816</v>
      </c>
      <c r="I3470" s="13">
        <f>(Brick_Kilns_EF!$B$13*Brick_Kilns_EF!$B$11*Brick_Kilns_EF!$B$12)</f>
        <v>8886.81</v>
      </c>
      <c r="J3470" s="13">
        <f>IF(D3470="ZZ",Brick_Kilns_EF!$E$5*(0.75),Brick_Kilns_EF!$E$5)</f>
        <v>7.2749999999999985E-3</v>
      </c>
      <c r="K3470" s="13">
        <f t="shared" si="217"/>
        <v>64.651542749999976</v>
      </c>
      <c r="L3470" s="13">
        <f>IF(D3470="ZZ",Brick_Kilns_EF!$E$2*(0.75),Brick_Kilns_EF!$E$2)</f>
        <v>5.0999999999999995E-3</v>
      </c>
      <c r="M3470" s="13">
        <f t="shared" si="216"/>
        <v>45.32273099999999</v>
      </c>
      <c r="N3470" s="13">
        <f>IF(D3470="ZZ",Brick_Kilns_EF!$E$3*(0.75),Brick_Kilns_EF!$E$3)</f>
        <v>3.4499999999999999E-3</v>
      </c>
      <c r="O3470" s="13">
        <f t="shared" si="218"/>
        <v>30.659494499999997</v>
      </c>
      <c r="P3470" s="13">
        <f>IF(D3470="ZZ",Brick_Kilns_EF!$E$4*(0.75),Brick_Kilns_EF!$E$4)</f>
        <v>3.5250000000000004E-3</v>
      </c>
      <c r="Q3470" s="13">
        <f t="shared" si="219"/>
        <v>31.326005250000001</v>
      </c>
    </row>
    <row r="3471" spans="1:17">
      <c r="A3471" s="13" t="s">
        <v>3482</v>
      </c>
      <c r="B3471" s="13">
        <v>24.07772482</v>
      </c>
      <c r="C3471" s="13">
        <v>90.11699677</v>
      </c>
      <c r="D3471" s="13" t="s">
        <v>2219</v>
      </c>
      <c r="E3471" s="13" t="s">
        <v>4927</v>
      </c>
      <c r="F3471" s="13" t="s">
        <v>7</v>
      </c>
      <c r="G3471" s="13" t="s">
        <v>4802</v>
      </c>
      <c r="H3471" s="13" t="s">
        <v>4816</v>
      </c>
      <c r="I3471" s="13">
        <f>(Brick_Kilns_EF!$B$13*Brick_Kilns_EF!$B$11*Brick_Kilns_EF!$B$12)</f>
        <v>8886.81</v>
      </c>
      <c r="J3471" s="13">
        <f>IF(D3471="ZZ",Brick_Kilns_EF!$E$5*(0.75),Brick_Kilns_EF!$E$5)</f>
        <v>7.2749999999999985E-3</v>
      </c>
      <c r="K3471" s="13">
        <f t="shared" si="217"/>
        <v>64.651542749999976</v>
      </c>
      <c r="L3471" s="13">
        <f>IF(D3471="ZZ",Brick_Kilns_EF!$E$2*(0.75),Brick_Kilns_EF!$E$2)</f>
        <v>5.0999999999999995E-3</v>
      </c>
      <c r="M3471" s="13">
        <f t="shared" si="216"/>
        <v>45.32273099999999</v>
      </c>
      <c r="N3471" s="13">
        <f>IF(D3471="ZZ",Brick_Kilns_EF!$E$3*(0.75),Brick_Kilns_EF!$E$3)</f>
        <v>3.4499999999999999E-3</v>
      </c>
      <c r="O3471" s="13">
        <f t="shared" si="218"/>
        <v>30.659494499999997</v>
      </c>
      <c r="P3471" s="13">
        <f>IF(D3471="ZZ",Brick_Kilns_EF!$E$4*(0.75),Brick_Kilns_EF!$E$4)</f>
        <v>3.5250000000000004E-3</v>
      </c>
      <c r="Q3471" s="13">
        <f t="shared" si="219"/>
        <v>31.326005250000001</v>
      </c>
    </row>
    <row r="3472" spans="1:17">
      <c r="A3472" s="13" t="s">
        <v>3483</v>
      </c>
      <c r="B3472" s="13">
        <v>24.079743799999999</v>
      </c>
      <c r="C3472" s="13">
        <v>90.119797149999997</v>
      </c>
      <c r="D3472" s="13" t="s">
        <v>2219</v>
      </c>
      <c r="E3472" s="13" t="s">
        <v>4927</v>
      </c>
      <c r="F3472" s="13" t="s">
        <v>7</v>
      </c>
      <c r="G3472" s="13" t="s">
        <v>4802</v>
      </c>
      <c r="H3472" s="13" t="s">
        <v>4816</v>
      </c>
      <c r="I3472" s="13">
        <f>(Brick_Kilns_EF!$B$13*Brick_Kilns_EF!$B$11*Brick_Kilns_EF!$B$12)</f>
        <v>8886.81</v>
      </c>
      <c r="J3472" s="13">
        <f>IF(D3472="ZZ",Brick_Kilns_EF!$E$5*(0.75),Brick_Kilns_EF!$E$5)</f>
        <v>7.2749999999999985E-3</v>
      </c>
      <c r="K3472" s="13">
        <f t="shared" si="217"/>
        <v>64.651542749999976</v>
      </c>
      <c r="L3472" s="13">
        <f>IF(D3472="ZZ",Brick_Kilns_EF!$E$2*(0.75),Brick_Kilns_EF!$E$2)</f>
        <v>5.0999999999999995E-3</v>
      </c>
      <c r="M3472" s="13">
        <f t="shared" si="216"/>
        <v>45.32273099999999</v>
      </c>
      <c r="N3472" s="13">
        <f>IF(D3472="ZZ",Brick_Kilns_EF!$E$3*(0.75),Brick_Kilns_EF!$E$3)</f>
        <v>3.4499999999999999E-3</v>
      </c>
      <c r="O3472" s="13">
        <f t="shared" si="218"/>
        <v>30.659494499999997</v>
      </c>
      <c r="P3472" s="13">
        <f>IF(D3472="ZZ",Brick_Kilns_EF!$E$4*(0.75),Brick_Kilns_EF!$E$4)</f>
        <v>3.5250000000000004E-3</v>
      </c>
      <c r="Q3472" s="13">
        <f t="shared" si="219"/>
        <v>31.326005250000001</v>
      </c>
    </row>
    <row r="3473" spans="1:17">
      <c r="A3473" s="13" t="s">
        <v>3484</v>
      </c>
      <c r="B3473" s="13">
        <v>24.07819435</v>
      </c>
      <c r="C3473" s="13">
        <v>90.121296770000001</v>
      </c>
      <c r="D3473" s="13" t="s">
        <v>2219</v>
      </c>
      <c r="E3473" s="13" t="s">
        <v>4927</v>
      </c>
      <c r="F3473" s="13" t="s">
        <v>7</v>
      </c>
      <c r="G3473" s="13" t="s">
        <v>4802</v>
      </c>
      <c r="H3473" s="13" t="s">
        <v>4816</v>
      </c>
      <c r="I3473" s="13">
        <f>(Brick_Kilns_EF!$B$13*Brick_Kilns_EF!$B$11*Brick_Kilns_EF!$B$12)</f>
        <v>8886.81</v>
      </c>
      <c r="J3473" s="13">
        <f>IF(D3473="ZZ",Brick_Kilns_EF!$E$5*(0.75),Brick_Kilns_EF!$E$5)</f>
        <v>7.2749999999999985E-3</v>
      </c>
      <c r="K3473" s="13">
        <f t="shared" si="217"/>
        <v>64.651542749999976</v>
      </c>
      <c r="L3473" s="13">
        <f>IF(D3473="ZZ",Brick_Kilns_EF!$E$2*(0.75),Brick_Kilns_EF!$E$2)</f>
        <v>5.0999999999999995E-3</v>
      </c>
      <c r="M3473" s="13">
        <f t="shared" si="216"/>
        <v>45.32273099999999</v>
      </c>
      <c r="N3473" s="13">
        <f>IF(D3473="ZZ",Brick_Kilns_EF!$E$3*(0.75),Brick_Kilns_EF!$E$3)</f>
        <v>3.4499999999999999E-3</v>
      </c>
      <c r="O3473" s="13">
        <f t="shared" si="218"/>
        <v>30.659494499999997</v>
      </c>
      <c r="P3473" s="13">
        <f>IF(D3473="ZZ",Brick_Kilns_EF!$E$4*(0.75),Brick_Kilns_EF!$E$4)</f>
        <v>3.5250000000000004E-3</v>
      </c>
      <c r="Q3473" s="13">
        <f t="shared" si="219"/>
        <v>31.326005250000001</v>
      </c>
    </row>
    <row r="3474" spans="1:17">
      <c r="A3474" s="13" t="s">
        <v>3485</v>
      </c>
      <c r="B3474" s="13">
        <v>24.075358380000001</v>
      </c>
      <c r="C3474" s="13">
        <v>90.118910270000001</v>
      </c>
      <c r="D3474" s="13" t="s">
        <v>2219</v>
      </c>
      <c r="E3474" s="13" t="s">
        <v>4927</v>
      </c>
      <c r="F3474" s="13" t="s">
        <v>7</v>
      </c>
      <c r="G3474" s="13" t="s">
        <v>4802</v>
      </c>
      <c r="H3474" s="13" t="s">
        <v>4816</v>
      </c>
      <c r="I3474" s="13">
        <f>(Brick_Kilns_EF!$B$13*Brick_Kilns_EF!$B$11*Brick_Kilns_EF!$B$12)</f>
        <v>8886.81</v>
      </c>
      <c r="J3474" s="13">
        <f>IF(D3474="ZZ",Brick_Kilns_EF!$E$5*(0.75),Brick_Kilns_EF!$E$5)</f>
        <v>7.2749999999999985E-3</v>
      </c>
      <c r="K3474" s="13">
        <f t="shared" si="217"/>
        <v>64.651542749999976</v>
      </c>
      <c r="L3474" s="13">
        <f>IF(D3474="ZZ",Brick_Kilns_EF!$E$2*(0.75),Brick_Kilns_EF!$E$2)</f>
        <v>5.0999999999999995E-3</v>
      </c>
      <c r="M3474" s="13">
        <f t="shared" si="216"/>
        <v>45.32273099999999</v>
      </c>
      <c r="N3474" s="13">
        <f>IF(D3474="ZZ",Brick_Kilns_EF!$E$3*(0.75),Brick_Kilns_EF!$E$3)</f>
        <v>3.4499999999999999E-3</v>
      </c>
      <c r="O3474" s="13">
        <f t="shared" si="218"/>
        <v>30.659494499999997</v>
      </c>
      <c r="P3474" s="13">
        <f>IF(D3474="ZZ",Brick_Kilns_EF!$E$4*(0.75),Brick_Kilns_EF!$E$4)</f>
        <v>3.5250000000000004E-3</v>
      </c>
      <c r="Q3474" s="13">
        <f t="shared" si="219"/>
        <v>31.326005250000001</v>
      </c>
    </row>
    <row r="3475" spans="1:17">
      <c r="A3475" s="13" t="s">
        <v>3486</v>
      </c>
      <c r="B3475" s="13">
        <v>24.07541003</v>
      </c>
      <c r="C3475" s="13">
        <v>90.121640769999999</v>
      </c>
      <c r="D3475" s="13" t="s">
        <v>2219</v>
      </c>
      <c r="E3475" s="13" t="s">
        <v>4927</v>
      </c>
      <c r="F3475" s="13" t="s">
        <v>7</v>
      </c>
      <c r="G3475" s="13" t="s">
        <v>4802</v>
      </c>
      <c r="H3475" s="13" t="s">
        <v>4816</v>
      </c>
      <c r="I3475" s="13">
        <f>(Brick_Kilns_EF!$B$13*Brick_Kilns_EF!$B$11*Brick_Kilns_EF!$B$12)</f>
        <v>8886.81</v>
      </c>
      <c r="J3475" s="13">
        <f>IF(D3475="ZZ",Brick_Kilns_EF!$E$5*(0.75),Brick_Kilns_EF!$E$5)</f>
        <v>7.2749999999999985E-3</v>
      </c>
      <c r="K3475" s="13">
        <f t="shared" si="217"/>
        <v>64.651542749999976</v>
      </c>
      <c r="L3475" s="13">
        <f>IF(D3475="ZZ",Brick_Kilns_EF!$E$2*(0.75),Brick_Kilns_EF!$E$2)</f>
        <v>5.0999999999999995E-3</v>
      </c>
      <c r="M3475" s="13">
        <f t="shared" si="216"/>
        <v>45.32273099999999</v>
      </c>
      <c r="N3475" s="13">
        <f>IF(D3475="ZZ",Brick_Kilns_EF!$E$3*(0.75),Brick_Kilns_EF!$E$3)</f>
        <v>3.4499999999999999E-3</v>
      </c>
      <c r="O3475" s="13">
        <f t="shared" si="218"/>
        <v>30.659494499999997</v>
      </c>
      <c r="P3475" s="13">
        <f>IF(D3475="ZZ",Brick_Kilns_EF!$E$4*(0.75),Brick_Kilns_EF!$E$4)</f>
        <v>3.5250000000000004E-3</v>
      </c>
      <c r="Q3475" s="13">
        <f t="shared" si="219"/>
        <v>31.326005250000001</v>
      </c>
    </row>
    <row r="3476" spans="1:17">
      <c r="A3476" s="13" t="s">
        <v>3487</v>
      </c>
      <c r="B3476" s="13">
        <v>24.079457390000002</v>
      </c>
      <c r="C3476" s="13">
        <v>90.115760519999995</v>
      </c>
      <c r="D3476" s="13" t="s">
        <v>2219</v>
      </c>
      <c r="E3476" s="13" t="s">
        <v>4927</v>
      </c>
      <c r="F3476" s="13" t="s">
        <v>7</v>
      </c>
      <c r="G3476" s="13" t="s">
        <v>4802</v>
      </c>
      <c r="H3476" s="13" t="s">
        <v>4816</v>
      </c>
      <c r="I3476" s="13">
        <f>(Brick_Kilns_EF!$B$13*Brick_Kilns_EF!$B$11*Brick_Kilns_EF!$B$12)</f>
        <v>8886.81</v>
      </c>
      <c r="J3476" s="13">
        <f>IF(D3476="ZZ",Brick_Kilns_EF!$E$5*(0.75),Brick_Kilns_EF!$E$5)</f>
        <v>7.2749999999999985E-3</v>
      </c>
      <c r="K3476" s="13">
        <f t="shared" si="217"/>
        <v>64.651542749999976</v>
      </c>
      <c r="L3476" s="13">
        <f>IF(D3476="ZZ",Brick_Kilns_EF!$E$2*(0.75),Brick_Kilns_EF!$E$2)</f>
        <v>5.0999999999999995E-3</v>
      </c>
      <c r="M3476" s="13">
        <f t="shared" si="216"/>
        <v>45.32273099999999</v>
      </c>
      <c r="N3476" s="13">
        <f>IF(D3476="ZZ",Brick_Kilns_EF!$E$3*(0.75),Brick_Kilns_EF!$E$3)</f>
        <v>3.4499999999999999E-3</v>
      </c>
      <c r="O3476" s="13">
        <f t="shared" si="218"/>
        <v>30.659494499999997</v>
      </c>
      <c r="P3476" s="13">
        <f>IF(D3476="ZZ",Brick_Kilns_EF!$E$4*(0.75),Brick_Kilns_EF!$E$4)</f>
        <v>3.5250000000000004E-3</v>
      </c>
      <c r="Q3476" s="13">
        <f t="shared" si="219"/>
        <v>31.326005250000001</v>
      </c>
    </row>
    <row r="3477" spans="1:17">
      <c r="A3477" s="13" t="s">
        <v>3488</v>
      </c>
      <c r="B3477" s="13">
        <v>23.990155680000001</v>
      </c>
      <c r="C3477" s="13">
        <v>88.870023270000004</v>
      </c>
      <c r="D3477" s="13" t="s">
        <v>2219</v>
      </c>
      <c r="E3477" s="13" t="s">
        <v>4927</v>
      </c>
      <c r="F3477" s="13" t="s">
        <v>9</v>
      </c>
      <c r="G3477" s="13" t="s">
        <v>4802</v>
      </c>
      <c r="H3477" s="13" t="s">
        <v>4816</v>
      </c>
      <c r="I3477" s="13">
        <f>(Brick_Kilns_EF!$B$13*Brick_Kilns_EF!$B$11*Brick_Kilns_EF!$B$12)</f>
        <v>8886.81</v>
      </c>
      <c r="J3477" s="13">
        <f>IF(D3477="ZZ",Brick_Kilns_EF!$E$5*(0.75),Brick_Kilns_EF!$E$5)</f>
        <v>7.2749999999999985E-3</v>
      </c>
      <c r="K3477" s="13">
        <f t="shared" si="217"/>
        <v>64.651542749999976</v>
      </c>
      <c r="L3477" s="13">
        <f>IF(D3477="ZZ",Brick_Kilns_EF!$E$2*(0.75),Brick_Kilns_EF!$E$2)</f>
        <v>5.0999999999999995E-3</v>
      </c>
      <c r="M3477" s="13">
        <f t="shared" si="216"/>
        <v>45.32273099999999</v>
      </c>
      <c r="N3477" s="13">
        <f>IF(D3477="ZZ",Brick_Kilns_EF!$E$3*(0.75),Brick_Kilns_EF!$E$3)</f>
        <v>3.4499999999999999E-3</v>
      </c>
      <c r="O3477" s="13">
        <f t="shared" si="218"/>
        <v>30.659494499999997</v>
      </c>
      <c r="P3477" s="13">
        <f>IF(D3477="ZZ",Brick_Kilns_EF!$E$4*(0.75),Brick_Kilns_EF!$E$4)</f>
        <v>3.5250000000000004E-3</v>
      </c>
      <c r="Q3477" s="13">
        <f t="shared" si="219"/>
        <v>31.326005250000001</v>
      </c>
    </row>
    <row r="3478" spans="1:17">
      <c r="A3478" s="13" t="s">
        <v>3489</v>
      </c>
      <c r="B3478" s="13">
        <v>24.834103549999998</v>
      </c>
      <c r="C3478" s="13">
        <v>89.484721179999994</v>
      </c>
      <c r="D3478" s="13" t="s">
        <v>2219</v>
      </c>
      <c r="E3478" s="13" t="s">
        <v>4927</v>
      </c>
      <c r="F3478" s="13" t="s">
        <v>42</v>
      </c>
      <c r="G3478" s="13" t="s">
        <v>4802</v>
      </c>
      <c r="H3478" s="13" t="s">
        <v>4816</v>
      </c>
      <c r="I3478" s="13">
        <f>(Brick_Kilns_EF!$B$13*Brick_Kilns_EF!$B$11*Brick_Kilns_EF!$B$12)</f>
        <v>8886.81</v>
      </c>
      <c r="J3478" s="13">
        <f>IF(D3478="ZZ",Brick_Kilns_EF!$E$5*(0.75),Brick_Kilns_EF!$E$5)</f>
        <v>7.2749999999999985E-3</v>
      </c>
      <c r="K3478" s="13">
        <f t="shared" si="217"/>
        <v>64.651542749999976</v>
      </c>
      <c r="L3478" s="13">
        <f>IF(D3478="ZZ",Brick_Kilns_EF!$E$2*(0.75),Brick_Kilns_EF!$E$2)</f>
        <v>5.0999999999999995E-3</v>
      </c>
      <c r="M3478" s="13">
        <f t="shared" si="216"/>
        <v>45.32273099999999</v>
      </c>
      <c r="N3478" s="13">
        <f>IF(D3478="ZZ",Brick_Kilns_EF!$E$3*(0.75),Brick_Kilns_EF!$E$3)</f>
        <v>3.4499999999999999E-3</v>
      </c>
      <c r="O3478" s="13">
        <f t="shared" si="218"/>
        <v>30.659494499999997</v>
      </c>
      <c r="P3478" s="13">
        <f>IF(D3478="ZZ",Brick_Kilns_EF!$E$4*(0.75),Brick_Kilns_EF!$E$4)</f>
        <v>3.5250000000000004E-3</v>
      </c>
      <c r="Q3478" s="13">
        <f t="shared" si="219"/>
        <v>31.326005250000001</v>
      </c>
    </row>
    <row r="3479" spans="1:17">
      <c r="A3479" s="13" t="s">
        <v>3490</v>
      </c>
      <c r="B3479" s="13">
        <v>23.852384529999998</v>
      </c>
      <c r="C3479" s="13">
        <v>89.363107029999995</v>
      </c>
      <c r="D3479" s="13" t="s">
        <v>2219</v>
      </c>
      <c r="E3479" s="13" t="s">
        <v>4927</v>
      </c>
      <c r="F3479" s="13" t="s">
        <v>7</v>
      </c>
      <c r="G3479" s="13" t="s">
        <v>4802</v>
      </c>
      <c r="H3479" s="13" t="s">
        <v>4816</v>
      </c>
      <c r="I3479" s="13">
        <f>(Brick_Kilns_EF!$B$13*Brick_Kilns_EF!$B$11*Brick_Kilns_EF!$B$12)</f>
        <v>8886.81</v>
      </c>
      <c r="J3479" s="13">
        <f>IF(D3479="ZZ",Brick_Kilns_EF!$E$5*(0.75),Brick_Kilns_EF!$E$5)</f>
        <v>7.2749999999999985E-3</v>
      </c>
      <c r="K3479" s="13">
        <f t="shared" si="217"/>
        <v>64.651542749999976</v>
      </c>
      <c r="L3479" s="13">
        <f>IF(D3479="ZZ",Brick_Kilns_EF!$E$2*(0.75),Brick_Kilns_EF!$E$2)</f>
        <v>5.0999999999999995E-3</v>
      </c>
      <c r="M3479" s="13">
        <f t="shared" si="216"/>
        <v>45.32273099999999</v>
      </c>
      <c r="N3479" s="13">
        <f>IF(D3479="ZZ",Brick_Kilns_EF!$E$3*(0.75),Brick_Kilns_EF!$E$3)</f>
        <v>3.4499999999999999E-3</v>
      </c>
      <c r="O3479" s="13">
        <f t="shared" si="218"/>
        <v>30.659494499999997</v>
      </c>
      <c r="P3479" s="13">
        <f>IF(D3479="ZZ",Brick_Kilns_EF!$E$4*(0.75),Brick_Kilns_EF!$E$4)</f>
        <v>3.5250000000000004E-3</v>
      </c>
      <c r="Q3479" s="13">
        <f t="shared" si="219"/>
        <v>31.326005250000001</v>
      </c>
    </row>
    <row r="3480" spans="1:17">
      <c r="A3480" s="13" t="s">
        <v>3491</v>
      </c>
      <c r="B3480" s="13">
        <v>23.853666350000001</v>
      </c>
      <c r="C3480" s="13">
        <v>89.363107029999995</v>
      </c>
      <c r="D3480" s="13" t="s">
        <v>2219</v>
      </c>
      <c r="E3480" s="13" t="s">
        <v>4927</v>
      </c>
      <c r="F3480" s="13" t="s">
        <v>7</v>
      </c>
      <c r="G3480" s="13" t="s">
        <v>4802</v>
      </c>
      <c r="H3480" s="13" t="s">
        <v>4816</v>
      </c>
      <c r="I3480" s="13">
        <f>(Brick_Kilns_EF!$B$13*Brick_Kilns_EF!$B$11*Brick_Kilns_EF!$B$12)</f>
        <v>8886.81</v>
      </c>
      <c r="J3480" s="13">
        <f>IF(D3480="ZZ",Brick_Kilns_EF!$E$5*(0.75),Brick_Kilns_EF!$E$5)</f>
        <v>7.2749999999999985E-3</v>
      </c>
      <c r="K3480" s="13">
        <f t="shared" si="217"/>
        <v>64.651542749999976</v>
      </c>
      <c r="L3480" s="13">
        <f>IF(D3480="ZZ",Brick_Kilns_EF!$E$2*(0.75),Brick_Kilns_EF!$E$2)</f>
        <v>5.0999999999999995E-3</v>
      </c>
      <c r="M3480" s="13">
        <f t="shared" si="216"/>
        <v>45.32273099999999</v>
      </c>
      <c r="N3480" s="13">
        <f>IF(D3480="ZZ",Brick_Kilns_EF!$E$3*(0.75),Brick_Kilns_EF!$E$3)</f>
        <v>3.4499999999999999E-3</v>
      </c>
      <c r="O3480" s="13">
        <f t="shared" si="218"/>
        <v>30.659494499999997</v>
      </c>
      <c r="P3480" s="13">
        <f>IF(D3480="ZZ",Brick_Kilns_EF!$E$4*(0.75),Brick_Kilns_EF!$E$4)</f>
        <v>3.5250000000000004E-3</v>
      </c>
      <c r="Q3480" s="13">
        <f t="shared" si="219"/>
        <v>31.326005250000001</v>
      </c>
    </row>
    <row r="3481" spans="1:17">
      <c r="A3481" s="13" t="s">
        <v>3492</v>
      </c>
      <c r="B3481" s="13">
        <v>23.90155326</v>
      </c>
      <c r="C3481" s="13">
        <v>90.128359570000001</v>
      </c>
      <c r="D3481" s="13" t="s">
        <v>2219</v>
      </c>
      <c r="E3481" s="13" t="s">
        <v>4927</v>
      </c>
      <c r="F3481" s="13" t="s">
        <v>7</v>
      </c>
      <c r="G3481" s="13" t="s">
        <v>4802</v>
      </c>
      <c r="H3481" s="13" t="s">
        <v>4816</v>
      </c>
      <c r="I3481" s="13">
        <f>(Brick_Kilns_EF!$B$13*Brick_Kilns_EF!$B$11*Brick_Kilns_EF!$B$12)</f>
        <v>8886.81</v>
      </c>
      <c r="J3481" s="13">
        <f>IF(D3481="ZZ",Brick_Kilns_EF!$E$5*(0.75),Brick_Kilns_EF!$E$5)</f>
        <v>7.2749999999999985E-3</v>
      </c>
      <c r="K3481" s="13">
        <f t="shared" si="217"/>
        <v>64.651542749999976</v>
      </c>
      <c r="L3481" s="13">
        <f>IF(D3481="ZZ",Brick_Kilns_EF!$E$2*(0.75),Brick_Kilns_EF!$E$2)</f>
        <v>5.0999999999999995E-3</v>
      </c>
      <c r="M3481" s="13">
        <f t="shared" si="216"/>
        <v>45.32273099999999</v>
      </c>
      <c r="N3481" s="13">
        <f>IF(D3481="ZZ",Brick_Kilns_EF!$E$3*(0.75),Brick_Kilns_EF!$E$3)</f>
        <v>3.4499999999999999E-3</v>
      </c>
      <c r="O3481" s="13">
        <f t="shared" si="218"/>
        <v>30.659494499999997</v>
      </c>
      <c r="P3481" s="13">
        <f>IF(D3481="ZZ",Brick_Kilns_EF!$E$4*(0.75),Brick_Kilns_EF!$E$4)</f>
        <v>3.5250000000000004E-3</v>
      </c>
      <c r="Q3481" s="13">
        <f t="shared" si="219"/>
        <v>31.326005250000001</v>
      </c>
    </row>
    <row r="3482" spans="1:17">
      <c r="A3482" s="13" t="s">
        <v>3493</v>
      </c>
      <c r="B3482" s="13">
        <v>23.949000170000001</v>
      </c>
      <c r="C3482" s="13">
        <v>90.153059029999994</v>
      </c>
      <c r="D3482" s="13" t="s">
        <v>2219</v>
      </c>
      <c r="E3482" s="13" t="s">
        <v>4927</v>
      </c>
      <c r="F3482" s="13" t="s">
        <v>7</v>
      </c>
      <c r="G3482" s="13" t="s">
        <v>4802</v>
      </c>
      <c r="H3482" s="13" t="s">
        <v>4816</v>
      </c>
      <c r="I3482" s="13">
        <f>(Brick_Kilns_EF!$B$13*Brick_Kilns_EF!$B$11*Brick_Kilns_EF!$B$12)</f>
        <v>8886.81</v>
      </c>
      <c r="J3482" s="13">
        <f>IF(D3482="ZZ",Brick_Kilns_EF!$E$5*(0.75),Brick_Kilns_EF!$E$5)</f>
        <v>7.2749999999999985E-3</v>
      </c>
      <c r="K3482" s="13">
        <f t="shared" si="217"/>
        <v>64.651542749999976</v>
      </c>
      <c r="L3482" s="13">
        <f>IF(D3482="ZZ",Brick_Kilns_EF!$E$2*(0.75),Brick_Kilns_EF!$E$2)</f>
        <v>5.0999999999999995E-3</v>
      </c>
      <c r="M3482" s="13">
        <f t="shared" si="216"/>
        <v>45.32273099999999</v>
      </c>
      <c r="N3482" s="13">
        <f>IF(D3482="ZZ",Brick_Kilns_EF!$E$3*(0.75),Brick_Kilns_EF!$E$3)</f>
        <v>3.4499999999999999E-3</v>
      </c>
      <c r="O3482" s="13">
        <f t="shared" si="218"/>
        <v>30.659494499999997</v>
      </c>
      <c r="P3482" s="13">
        <f>IF(D3482="ZZ",Brick_Kilns_EF!$E$4*(0.75),Brick_Kilns_EF!$E$4)</f>
        <v>3.5250000000000004E-3</v>
      </c>
      <c r="Q3482" s="13">
        <f t="shared" si="219"/>
        <v>31.326005250000001</v>
      </c>
    </row>
    <row r="3483" spans="1:17">
      <c r="A3483" s="13" t="s">
        <v>3494</v>
      </c>
      <c r="B3483" s="13">
        <v>23.94955891</v>
      </c>
      <c r="C3483" s="13">
        <v>90.154429660000005</v>
      </c>
      <c r="D3483" s="13" t="s">
        <v>2219</v>
      </c>
      <c r="E3483" s="13" t="s">
        <v>4927</v>
      </c>
      <c r="F3483" s="13" t="s">
        <v>7</v>
      </c>
      <c r="G3483" s="13" t="s">
        <v>4802</v>
      </c>
      <c r="H3483" s="13" t="s">
        <v>4816</v>
      </c>
      <c r="I3483" s="13">
        <f>(Brick_Kilns_EF!$B$13*Brick_Kilns_EF!$B$11*Brick_Kilns_EF!$B$12)</f>
        <v>8886.81</v>
      </c>
      <c r="J3483" s="13">
        <f>IF(D3483="ZZ",Brick_Kilns_EF!$E$5*(0.75),Brick_Kilns_EF!$E$5)</f>
        <v>7.2749999999999985E-3</v>
      </c>
      <c r="K3483" s="13">
        <f t="shared" si="217"/>
        <v>64.651542749999976</v>
      </c>
      <c r="L3483" s="13">
        <f>IF(D3483="ZZ",Brick_Kilns_EF!$E$2*(0.75),Brick_Kilns_EF!$E$2)</f>
        <v>5.0999999999999995E-3</v>
      </c>
      <c r="M3483" s="13">
        <f t="shared" si="216"/>
        <v>45.32273099999999</v>
      </c>
      <c r="N3483" s="13">
        <f>IF(D3483="ZZ",Brick_Kilns_EF!$E$3*(0.75),Brick_Kilns_EF!$E$3)</f>
        <v>3.4499999999999999E-3</v>
      </c>
      <c r="O3483" s="13">
        <f t="shared" si="218"/>
        <v>30.659494499999997</v>
      </c>
      <c r="P3483" s="13">
        <f>IF(D3483="ZZ",Brick_Kilns_EF!$E$4*(0.75),Brick_Kilns_EF!$E$4)</f>
        <v>3.5250000000000004E-3</v>
      </c>
      <c r="Q3483" s="13">
        <f t="shared" si="219"/>
        <v>31.326005250000001</v>
      </c>
    </row>
    <row r="3484" spans="1:17">
      <c r="A3484" s="13" t="s">
        <v>3495</v>
      </c>
      <c r="B3484" s="13">
        <v>23.950451019999999</v>
      </c>
      <c r="C3484" s="13">
        <v>90.152059289999997</v>
      </c>
      <c r="D3484" s="13" t="s">
        <v>2219</v>
      </c>
      <c r="E3484" s="13" t="s">
        <v>4927</v>
      </c>
      <c r="F3484" s="13" t="s">
        <v>7</v>
      </c>
      <c r="G3484" s="13" t="s">
        <v>4802</v>
      </c>
      <c r="H3484" s="13" t="s">
        <v>4816</v>
      </c>
      <c r="I3484" s="13">
        <f>(Brick_Kilns_EF!$B$13*Brick_Kilns_EF!$B$11*Brick_Kilns_EF!$B$12)</f>
        <v>8886.81</v>
      </c>
      <c r="J3484" s="13">
        <f>IF(D3484="ZZ",Brick_Kilns_EF!$E$5*(0.75),Brick_Kilns_EF!$E$5)</f>
        <v>7.2749999999999985E-3</v>
      </c>
      <c r="K3484" s="13">
        <f t="shared" si="217"/>
        <v>64.651542749999976</v>
      </c>
      <c r="L3484" s="13">
        <f>IF(D3484="ZZ",Brick_Kilns_EF!$E$2*(0.75),Brick_Kilns_EF!$E$2)</f>
        <v>5.0999999999999995E-3</v>
      </c>
      <c r="M3484" s="13">
        <f t="shared" si="216"/>
        <v>45.32273099999999</v>
      </c>
      <c r="N3484" s="13">
        <f>IF(D3484="ZZ",Brick_Kilns_EF!$E$3*(0.75),Brick_Kilns_EF!$E$3)</f>
        <v>3.4499999999999999E-3</v>
      </c>
      <c r="O3484" s="13">
        <f t="shared" si="218"/>
        <v>30.659494499999997</v>
      </c>
      <c r="P3484" s="13">
        <f>IF(D3484="ZZ",Brick_Kilns_EF!$E$4*(0.75),Brick_Kilns_EF!$E$4)</f>
        <v>3.5250000000000004E-3</v>
      </c>
      <c r="Q3484" s="13">
        <f t="shared" si="219"/>
        <v>31.326005250000001</v>
      </c>
    </row>
    <row r="3485" spans="1:17">
      <c r="A3485" s="13" t="s">
        <v>3496</v>
      </c>
      <c r="B3485" s="13">
        <v>24.186197320000002</v>
      </c>
      <c r="C3485" s="13">
        <v>88.942409729999994</v>
      </c>
      <c r="D3485" s="13" t="s">
        <v>2219</v>
      </c>
      <c r="E3485" s="13" t="s">
        <v>4927</v>
      </c>
      <c r="F3485" s="13" t="s">
        <v>42</v>
      </c>
      <c r="G3485" s="13" t="s">
        <v>4802</v>
      </c>
      <c r="H3485" s="13" t="s">
        <v>4816</v>
      </c>
      <c r="I3485" s="13">
        <f>(Brick_Kilns_EF!$B$13*Brick_Kilns_EF!$B$11*Brick_Kilns_EF!$B$12)</f>
        <v>8886.81</v>
      </c>
      <c r="J3485" s="13">
        <f>IF(D3485="ZZ",Brick_Kilns_EF!$E$5*(0.75),Brick_Kilns_EF!$E$5)</f>
        <v>7.2749999999999985E-3</v>
      </c>
      <c r="K3485" s="13">
        <f t="shared" si="217"/>
        <v>64.651542749999976</v>
      </c>
      <c r="L3485" s="13">
        <f>IF(D3485="ZZ",Brick_Kilns_EF!$E$2*(0.75),Brick_Kilns_EF!$E$2)</f>
        <v>5.0999999999999995E-3</v>
      </c>
      <c r="M3485" s="13">
        <f t="shared" si="216"/>
        <v>45.32273099999999</v>
      </c>
      <c r="N3485" s="13">
        <f>IF(D3485="ZZ",Brick_Kilns_EF!$E$3*(0.75),Brick_Kilns_EF!$E$3)</f>
        <v>3.4499999999999999E-3</v>
      </c>
      <c r="O3485" s="13">
        <f t="shared" si="218"/>
        <v>30.659494499999997</v>
      </c>
      <c r="P3485" s="13">
        <f>IF(D3485="ZZ",Brick_Kilns_EF!$E$4*(0.75),Brick_Kilns_EF!$E$4)</f>
        <v>3.5250000000000004E-3</v>
      </c>
      <c r="Q3485" s="13">
        <f t="shared" si="219"/>
        <v>31.326005250000001</v>
      </c>
    </row>
    <row r="3486" spans="1:17">
      <c r="A3486" s="13" t="s">
        <v>3497</v>
      </c>
      <c r="B3486" s="13">
        <v>23.673553129999998</v>
      </c>
      <c r="C3486" s="13">
        <v>89.396763550000003</v>
      </c>
      <c r="D3486" s="13" t="s">
        <v>2219</v>
      </c>
      <c r="E3486" s="13" t="s">
        <v>4927</v>
      </c>
      <c r="F3486" s="13" t="s">
        <v>9</v>
      </c>
      <c r="G3486" s="13" t="s">
        <v>4802</v>
      </c>
      <c r="H3486" s="13" t="s">
        <v>4816</v>
      </c>
      <c r="I3486" s="13">
        <f>(Brick_Kilns_EF!$B$13*Brick_Kilns_EF!$B$11*Brick_Kilns_EF!$B$12)</f>
        <v>8886.81</v>
      </c>
      <c r="J3486" s="13">
        <f>IF(D3486="ZZ",Brick_Kilns_EF!$E$5*(0.75),Brick_Kilns_EF!$E$5)</f>
        <v>7.2749999999999985E-3</v>
      </c>
      <c r="K3486" s="13">
        <f t="shared" si="217"/>
        <v>64.651542749999976</v>
      </c>
      <c r="L3486" s="13">
        <f>IF(D3486="ZZ",Brick_Kilns_EF!$E$2*(0.75),Brick_Kilns_EF!$E$2)</f>
        <v>5.0999999999999995E-3</v>
      </c>
      <c r="M3486" s="13">
        <f t="shared" si="216"/>
        <v>45.32273099999999</v>
      </c>
      <c r="N3486" s="13">
        <f>IF(D3486="ZZ",Brick_Kilns_EF!$E$3*(0.75),Brick_Kilns_EF!$E$3)</f>
        <v>3.4499999999999999E-3</v>
      </c>
      <c r="O3486" s="13">
        <f t="shared" si="218"/>
        <v>30.659494499999997</v>
      </c>
      <c r="P3486" s="13">
        <f>IF(D3486="ZZ",Brick_Kilns_EF!$E$4*(0.75),Brick_Kilns_EF!$E$4)</f>
        <v>3.5250000000000004E-3</v>
      </c>
      <c r="Q3486" s="13">
        <f t="shared" si="219"/>
        <v>31.326005250000001</v>
      </c>
    </row>
    <row r="3487" spans="1:17">
      <c r="A3487" s="13" t="s">
        <v>3498</v>
      </c>
      <c r="B3487" s="13">
        <v>23.918948220000001</v>
      </c>
      <c r="C3487" s="13">
        <v>90.101447699999994</v>
      </c>
      <c r="D3487" s="13" t="s">
        <v>2219</v>
      </c>
      <c r="E3487" s="13" t="s">
        <v>4927</v>
      </c>
      <c r="F3487" s="13" t="s">
        <v>7</v>
      </c>
      <c r="G3487" s="13" t="s">
        <v>4802</v>
      </c>
      <c r="H3487" s="13" t="s">
        <v>4816</v>
      </c>
      <c r="I3487" s="13">
        <f>(Brick_Kilns_EF!$B$13*Brick_Kilns_EF!$B$11*Brick_Kilns_EF!$B$12)</f>
        <v>8886.81</v>
      </c>
      <c r="J3487" s="13">
        <f>IF(D3487="ZZ",Brick_Kilns_EF!$E$5*(0.75),Brick_Kilns_EF!$E$5)</f>
        <v>7.2749999999999985E-3</v>
      </c>
      <c r="K3487" s="13">
        <f t="shared" si="217"/>
        <v>64.651542749999976</v>
      </c>
      <c r="L3487" s="13">
        <f>IF(D3487="ZZ",Brick_Kilns_EF!$E$2*(0.75),Brick_Kilns_EF!$E$2)</f>
        <v>5.0999999999999995E-3</v>
      </c>
      <c r="M3487" s="13">
        <f t="shared" si="216"/>
        <v>45.32273099999999</v>
      </c>
      <c r="N3487" s="13">
        <f>IF(D3487="ZZ",Brick_Kilns_EF!$E$3*(0.75),Brick_Kilns_EF!$E$3)</f>
        <v>3.4499999999999999E-3</v>
      </c>
      <c r="O3487" s="13">
        <f t="shared" si="218"/>
        <v>30.659494499999997</v>
      </c>
      <c r="P3487" s="13">
        <f>IF(D3487="ZZ",Brick_Kilns_EF!$E$4*(0.75),Brick_Kilns_EF!$E$4)</f>
        <v>3.5250000000000004E-3</v>
      </c>
      <c r="Q3487" s="13">
        <f t="shared" si="219"/>
        <v>31.326005250000001</v>
      </c>
    </row>
    <row r="3488" spans="1:17">
      <c r="A3488" s="13" t="s">
        <v>3499</v>
      </c>
      <c r="B3488" s="13">
        <v>24.389631609999999</v>
      </c>
      <c r="C3488" s="13">
        <v>88.96056514</v>
      </c>
      <c r="D3488" s="13" t="s">
        <v>2219</v>
      </c>
      <c r="E3488" s="13" t="s">
        <v>4927</v>
      </c>
      <c r="F3488" s="13" t="s">
        <v>42</v>
      </c>
      <c r="G3488" s="13" t="s">
        <v>4802</v>
      </c>
      <c r="H3488" s="13" t="s">
        <v>4816</v>
      </c>
      <c r="I3488" s="13">
        <f>(Brick_Kilns_EF!$B$13*Brick_Kilns_EF!$B$11*Brick_Kilns_EF!$B$12)</f>
        <v>8886.81</v>
      </c>
      <c r="J3488" s="13">
        <f>IF(D3488="ZZ",Brick_Kilns_EF!$E$5*(0.75),Brick_Kilns_EF!$E$5)</f>
        <v>7.2749999999999985E-3</v>
      </c>
      <c r="K3488" s="13">
        <f t="shared" si="217"/>
        <v>64.651542749999976</v>
      </c>
      <c r="L3488" s="13">
        <f>IF(D3488="ZZ",Brick_Kilns_EF!$E$2*(0.75),Brick_Kilns_EF!$E$2)</f>
        <v>5.0999999999999995E-3</v>
      </c>
      <c r="M3488" s="13">
        <f t="shared" si="216"/>
        <v>45.32273099999999</v>
      </c>
      <c r="N3488" s="13">
        <f>IF(D3488="ZZ",Brick_Kilns_EF!$E$3*(0.75),Brick_Kilns_EF!$E$3)</f>
        <v>3.4499999999999999E-3</v>
      </c>
      <c r="O3488" s="13">
        <f t="shared" si="218"/>
        <v>30.659494499999997</v>
      </c>
      <c r="P3488" s="13">
        <f>IF(D3488="ZZ",Brick_Kilns_EF!$E$4*(0.75),Brick_Kilns_EF!$E$4)</f>
        <v>3.5250000000000004E-3</v>
      </c>
      <c r="Q3488" s="13">
        <f t="shared" si="219"/>
        <v>31.326005250000001</v>
      </c>
    </row>
    <row r="3489" spans="1:17">
      <c r="A3489" s="13" t="s">
        <v>3500</v>
      </c>
      <c r="B3489" s="13">
        <v>24.082259059999998</v>
      </c>
      <c r="C3489" s="13">
        <v>89.168510080000004</v>
      </c>
      <c r="D3489" s="13" t="s">
        <v>2219</v>
      </c>
      <c r="E3489" s="13" t="s">
        <v>4927</v>
      </c>
      <c r="F3489" s="13" t="s">
        <v>42</v>
      </c>
      <c r="G3489" s="13" t="s">
        <v>4802</v>
      </c>
      <c r="H3489" s="13" t="s">
        <v>4816</v>
      </c>
      <c r="I3489" s="13">
        <f>(Brick_Kilns_EF!$B$13*Brick_Kilns_EF!$B$11*Brick_Kilns_EF!$B$12)</f>
        <v>8886.81</v>
      </c>
      <c r="J3489" s="13">
        <f>IF(D3489="ZZ",Brick_Kilns_EF!$E$5*(0.75),Brick_Kilns_EF!$E$5)</f>
        <v>7.2749999999999985E-3</v>
      </c>
      <c r="K3489" s="13">
        <f t="shared" si="217"/>
        <v>64.651542749999976</v>
      </c>
      <c r="L3489" s="13">
        <f>IF(D3489="ZZ",Brick_Kilns_EF!$E$2*(0.75),Brick_Kilns_EF!$E$2)</f>
        <v>5.0999999999999995E-3</v>
      </c>
      <c r="M3489" s="13">
        <f t="shared" si="216"/>
        <v>45.32273099999999</v>
      </c>
      <c r="N3489" s="13">
        <f>IF(D3489="ZZ",Brick_Kilns_EF!$E$3*(0.75),Brick_Kilns_EF!$E$3)</f>
        <v>3.4499999999999999E-3</v>
      </c>
      <c r="O3489" s="13">
        <f t="shared" si="218"/>
        <v>30.659494499999997</v>
      </c>
      <c r="P3489" s="13">
        <f>IF(D3489="ZZ",Brick_Kilns_EF!$E$4*(0.75),Brick_Kilns_EF!$E$4)</f>
        <v>3.5250000000000004E-3</v>
      </c>
      <c r="Q3489" s="13">
        <f t="shared" si="219"/>
        <v>31.326005250000001</v>
      </c>
    </row>
    <row r="3490" spans="1:17">
      <c r="A3490" s="13" t="s">
        <v>3501</v>
      </c>
      <c r="B3490" s="13">
        <v>24.394297210000001</v>
      </c>
      <c r="C3490" s="13">
        <v>89.526997570000006</v>
      </c>
      <c r="D3490" s="13" t="s">
        <v>2219</v>
      </c>
      <c r="E3490" s="13" t="s">
        <v>4927</v>
      </c>
      <c r="F3490" s="13" t="s">
        <v>42</v>
      </c>
      <c r="G3490" s="13" t="s">
        <v>4802</v>
      </c>
      <c r="H3490" s="13" t="s">
        <v>4816</v>
      </c>
      <c r="I3490" s="13">
        <f>(Brick_Kilns_EF!$B$13*Brick_Kilns_EF!$B$11*Brick_Kilns_EF!$B$12)</f>
        <v>8886.81</v>
      </c>
      <c r="J3490" s="13">
        <f>IF(D3490="ZZ",Brick_Kilns_EF!$E$5*(0.75),Brick_Kilns_EF!$E$5)</f>
        <v>7.2749999999999985E-3</v>
      </c>
      <c r="K3490" s="13">
        <f t="shared" si="217"/>
        <v>64.651542749999976</v>
      </c>
      <c r="L3490" s="13">
        <f>IF(D3490="ZZ",Brick_Kilns_EF!$E$2*(0.75),Brick_Kilns_EF!$E$2)</f>
        <v>5.0999999999999995E-3</v>
      </c>
      <c r="M3490" s="13">
        <f t="shared" si="216"/>
        <v>45.32273099999999</v>
      </c>
      <c r="N3490" s="13">
        <f>IF(D3490="ZZ",Brick_Kilns_EF!$E$3*(0.75),Brick_Kilns_EF!$E$3)</f>
        <v>3.4499999999999999E-3</v>
      </c>
      <c r="O3490" s="13">
        <f t="shared" si="218"/>
        <v>30.659494499999997</v>
      </c>
      <c r="P3490" s="13">
        <f>IF(D3490="ZZ",Brick_Kilns_EF!$E$4*(0.75),Brick_Kilns_EF!$E$4)</f>
        <v>3.5250000000000004E-3</v>
      </c>
      <c r="Q3490" s="13">
        <f t="shared" si="219"/>
        <v>31.326005250000001</v>
      </c>
    </row>
    <row r="3491" spans="1:17">
      <c r="A3491" s="13" t="s">
        <v>3502</v>
      </c>
      <c r="B3491" s="13">
        <v>24.418873990000002</v>
      </c>
      <c r="C3491" s="13">
        <v>89.560638170000004</v>
      </c>
      <c r="D3491" s="13" t="s">
        <v>2219</v>
      </c>
      <c r="E3491" s="13" t="s">
        <v>4927</v>
      </c>
      <c r="F3491" s="13" t="s">
        <v>42</v>
      </c>
      <c r="G3491" s="13" t="s">
        <v>4802</v>
      </c>
      <c r="H3491" s="13" t="s">
        <v>4816</v>
      </c>
      <c r="I3491" s="13">
        <f>(Brick_Kilns_EF!$B$13*Brick_Kilns_EF!$B$11*Brick_Kilns_EF!$B$12)</f>
        <v>8886.81</v>
      </c>
      <c r="J3491" s="13">
        <f>IF(D3491="ZZ",Brick_Kilns_EF!$E$5*(0.75),Brick_Kilns_EF!$E$5)</f>
        <v>7.2749999999999985E-3</v>
      </c>
      <c r="K3491" s="13">
        <f t="shared" si="217"/>
        <v>64.651542749999976</v>
      </c>
      <c r="L3491" s="13">
        <f>IF(D3491="ZZ",Brick_Kilns_EF!$E$2*(0.75),Brick_Kilns_EF!$E$2)</f>
        <v>5.0999999999999995E-3</v>
      </c>
      <c r="M3491" s="13">
        <f t="shared" si="216"/>
        <v>45.32273099999999</v>
      </c>
      <c r="N3491" s="13">
        <f>IF(D3491="ZZ",Brick_Kilns_EF!$E$3*(0.75),Brick_Kilns_EF!$E$3)</f>
        <v>3.4499999999999999E-3</v>
      </c>
      <c r="O3491" s="13">
        <f t="shared" si="218"/>
        <v>30.659494499999997</v>
      </c>
      <c r="P3491" s="13">
        <f>IF(D3491="ZZ",Brick_Kilns_EF!$E$4*(0.75),Brick_Kilns_EF!$E$4)</f>
        <v>3.5250000000000004E-3</v>
      </c>
      <c r="Q3491" s="13">
        <f t="shared" si="219"/>
        <v>31.326005250000001</v>
      </c>
    </row>
    <row r="3492" spans="1:17">
      <c r="A3492" s="13" t="s">
        <v>3503</v>
      </c>
      <c r="B3492" s="13">
        <v>23.965021669999999</v>
      </c>
      <c r="C3492" s="13">
        <v>89.412227790000003</v>
      </c>
      <c r="D3492" s="13" t="s">
        <v>2219</v>
      </c>
      <c r="E3492" s="13" t="s">
        <v>4927</v>
      </c>
      <c r="F3492" s="13" t="s">
        <v>42</v>
      </c>
      <c r="G3492" s="13" t="s">
        <v>4802</v>
      </c>
      <c r="H3492" s="13" t="s">
        <v>4816</v>
      </c>
      <c r="I3492" s="13">
        <f>(Brick_Kilns_EF!$B$13*Brick_Kilns_EF!$B$11*Brick_Kilns_EF!$B$12)</f>
        <v>8886.81</v>
      </c>
      <c r="J3492" s="13">
        <f>IF(D3492="ZZ",Brick_Kilns_EF!$E$5*(0.75),Brick_Kilns_EF!$E$5)</f>
        <v>7.2749999999999985E-3</v>
      </c>
      <c r="K3492" s="13">
        <f t="shared" si="217"/>
        <v>64.651542749999976</v>
      </c>
      <c r="L3492" s="13">
        <f>IF(D3492="ZZ",Brick_Kilns_EF!$E$2*(0.75),Brick_Kilns_EF!$E$2)</f>
        <v>5.0999999999999995E-3</v>
      </c>
      <c r="M3492" s="13">
        <f t="shared" si="216"/>
        <v>45.32273099999999</v>
      </c>
      <c r="N3492" s="13">
        <f>IF(D3492="ZZ",Brick_Kilns_EF!$E$3*(0.75),Brick_Kilns_EF!$E$3)</f>
        <v>3.4499999999999999E-3</v>
      </c>
      <c r="O3492" s="13">
        <f t="shared" si="218"/>
        <v>30.659494499999997</v>
      </c>
      <c r="P3492" s="13">
        <f>IF(D3492="ZZ",Brick_Kilns_EF!$E$4*(0.75),Brick_Kilns_EF!$E$4)</f>
        <v>3.5250000000000004E-3</v>
      </c>
      <c r="Q3492" s="13">
        <f t="shared" si="219"/>
        <v>31.326005250000001</v>
      </c>
    </row>
    <row r="3493" spans="1:17">
      <c r="A3493" s="13" t="s">
        <v>3504</v>
      </c>
      <c r="B3493" s="13">
        <v>25.049959309999998</v>
      </c>
      <c r="C3493" s="13">
        <v>90.012963740000004</v>
      </c>
      <c r="D3493" s="13" t="s">
        <v>2219</v>
      </c>
      <c r="E3493" s="13" t="s">
        <v>4927</v>
      </c>
      <c r="F3493" s="13" t="s">
        <v>248</v>
      </c>
      <c r="G3493" s="13" t="s">
        <v>4802</v>
      </c>
      <c r="H3493" s="13" t="s">
        <v>4816</v>
      </c>
      <c r="I3493" s="13">
        <f>(Brick_Kilns_EF!$B$13*Brick_Kilns_EF!$B$11*Brick_Kilns_EF!$B$12)</f>
        <v>8886.81</v>
      </c>
      <c r="J3493" s="13">
        <f>IF(D3493="ZZ",Brick_Kilns_EF!$E$5*(0.75),Brick_Kilns_EF!$E$5)</f>
        <v>7.2749999999999985E-3</v>
      </c>
      <c r="K3493" s="13">
        <f t="shared" si="217"/>
        <v>64.651542749999976</v>
      </c>
      <c r="L3493" s="13">
        <f>IF(D3493="ZZ",Brick_Kilns_EF!$E$2*(0.75),Brick_Kilns_EF!$E$2)</f>
        <v>5.0999999999999995E-3</v>
      </c>
      <c r="M3493" s="13">
        <f t="shared" si="216"/>
        <v>45.32273099999999</v>
      </c>
      <c r="N3493" s="13">
        <f>IF(D3493="ZZ",Brick_Kilns_EF!$E$3*(0.75),Brick_Kilns_EF!$E$3)</f>
        <v>3.4499999999999999E-3</v>
      </c>
      <c r="O3493" s="13">
        <f t="shared" si="218"/>
        <v>30.659494499999997</v>
      </c>
      <c r="P3493" s="13">
        <f>IF(D3493="ZZ",Brick_Kilns_EF!$E$4*(0.75),Brick_Kilns_EF!$E$4)</f>
        <v>3.5250000000000004E-3</v>
      </c>
      <c r="Q3493" s="13">
        <f t="shared" si="219"/>
        <v>31.326005250000001</v>
      </c>
    </row>
    <row r="3494" spans="1:17">
      <c r="A3494" s="13" t="s">
        <v>3505</v>
      </c>
      <c r="B3494" s="13">
        <v>24.311492470000001</v>
      </c>
      <c r="C3494" s="13">
        <v>89.528054940000004</v>
      </c>
      <c r="D3494" s="13" t="s">
        <v>2219</v>
      </c>
      <c r="E3494" s="13" t="s">
        <v>4927</v>
      </c>
      <c r="F3494" s="13" t="s">
        <v>42</v>
      </c>
      <c r="G3494" s="13" t="s">
        <v>4802</v>
      </c>
      <c r="H3494" s="13" t="s">
        <v>4816</v>
      </c>
      <c r="I3494" s="13">
        <f>(Brick_Kilns_EF!$B$13*Brick_Kilns_EF!$B$11*Brick_Kilns_EF!$B$12)</f>
        <v>8886.81</v>
      </c>
      <c r="J3494" s="13">
        <f>IF(D3494="ZZ",Brick_Kilns_EF!$E$5*(0.75),Brick_Kilns_EF!$E$5)</f>
        <v>7.2749999999999985E-3</v>
      </c>
      <c r="K3494" s="13">
        <f t="shared" si="217"/>
        <v>64.651542749999976</v>
      </c>
      <c r="L3494" s="13">
        <f>IF(D3494="ZZ",Brick_Kilns_EF!$E$2*(0.75),Brick_Kilns_EF!$E$2)</f>
        <v>5.0999999999999995E-3</v>
      </c>
      <c r="M3494" s="13">
        <f t="shared" si="216"/>
        <v>45.32273099999999</v>
      </c>
      <c r="N3494" s="13">
        <f>IF(D3494="ZZ",Brick_Kilns_EF!$E$3*(0.75),Brick_Kilns_EF!$E$3)</f>
        <v>3.4499999999999999E-3</v>
      </c>
      <c r="O3494" s="13">
        <f t="shared" si="218"/>
        <v>30.659494499999997</v>
      </c>
      <c r="P3494" s="13">
        <f>IF(D3494="ZZ",Brick_Kilns_EF!$E$4*(0.75),Brick_Kilns_EF!$E$4)</f>
        <v>3.5250000000000004E-3</v>
      </c>
      <c r="Q3494" s="13">
        <f t="shared" si="219"/>
        <v>31.326005250000001</v>
      </c>
    </row>
    <row r="3495" spans="1:17">
      <c r="A3495" s="13" t="s">
        <v>3506</v>
      </c>
      <c r="B3495" s="13">
        <v>24.310182480000002</v>
      </c>
      <c r="C3495" s="13">
        <v>89.530903699999996</v>
      </c>
      <c r="D3495" s="13" t="s">
        <v>2219</v>
      </c>
      <c r="E3495" s="13" t="s">
        <v>4927</v>
      </c>
      <c r="F3495" s="13" t="s">
        <v>42</v>
      </c>
      <c r="G3495" s="13" t="s">
        <v>4802</v>
      </c>
      <c r="H3495" s="13" t="s">
        <v>4816</v>
      </c>
      <c r="I3495" s="13">
        <f>(Brick_Kilns_EF!$B$13*Brick_Kilns_EF!$B$11*Brick_Kilns_EF!$B$12)</f>
        <v>8886.81</v>
      </c>
      <c r="J3495" s="13">
        <f>IF(D3495="ZZ",Brick_Kilns_EF!$E$5*(0.75),Brick_Kilns_EF!$E$5)</f>
        <v>7.2749999999999985E-3</v>
      </c>
      <c r="K3495" s="13">
        <f t="shared" si="217"/>
        <v>64.651542749999976</v>
      </c>
      <c r="L3495" s="13">
        <f>IF(D3495="ZZ",Brick_Kilns_EF!$E$2*(0.75),Brick_Kilns_EF!$E$2)</f>
        <v>5.0999999999999995E-3</v>
      </c>
      <c r="M3495" s="13">
        <f t="shared" si="216"/>
        <v>45.32273099999999</v>
      </c>
      <c r="N3495" s="13">
        <f>IF(D3495="ZZ",Brick_Kilns_EF!$E$3*(0.75),Brick_Kilns_EF!$E$3)</f>
        <v>3.4499999999999999E-3</v>
      </c>
      <c r="O3495" s="13">
        <f t="shared" si="218"/>
        <v>30.659494499999997</v>
      </c>
      <c r="P3495" s="13">
        <f>IF(D3495="ZZ",Brick_Kilns_EF!$E$4*(0.75),Brick_Kilns_EF!$E$4)</f>
        <v>3.5250000000000004E-3</v>
      </c>
      <c r="Q3495" s="13">
        <f t="shared" si="219"/>
        <v>31.326005250000001</v>
      </c>
    </row>
    <row r="3496" spans="1:17">
      <c r="A3496" s="13" t="s">
        <v>3507</v>
      </c>
      <c r="B3496" s="13">
        <v>24.10038905</v>
      </c>
      <c r="C3496" s="13">
        <v>90.193591100000006</v>
      </c>
      <c r="D3496" s="13" t="s">
        <v>2219</v>
      </c>
      <c r="E3496" s="13" t="s">
        <v>4927</v>
      </c>
      <c r="F3496" s="13" t="s">
        <v>7</v>
      </c>
      <c r="G3496" s="13" t="s">
        <v>4802</v>
      </c>
      <c r="H3496" s="13" t="s">
        <v>4816</v>
      </c>
      <c r="I3496" s="13">
        <f>(Brick_Kilns_EF!$B$13*Brick_Kilns_EF!$B$11*Brick_Kilns_EF!$B$12)</f>
        <v>8886.81</v>
      </c>
      <c r="J3496" s="13">
        <f>IF(D3496="ZZ",Brick_Kilns_EF!$E$5*(0.75),Brick_Kilns_EF!$E$5)</f>
        <v>7.2749999999999985E-3</v>
      </c>
      <c r="K3496" s="13">
        <f t="shared" si="217"/>
        <v>64.651542749999976</v>
      </c>
      <c r="L3496" s="13">
        <f>IF(D3496="ZZ",Brick_Kilns_EF!$E$2*(0.75),Brick_Kilns_EF!$E$2)</f>
        <v>5.0999999999999995E-3</v>
      </c>
      <c r="M3496" s="13">
        <f t="shared" si="216"/>
        <v>45.32273099999999</v>
      </c>
      <c r="N3496" s="13">
        <f>IF(D3496="ZZ",Brick_Kilns_EF!$E$3*(0.75),Brick_Kilns_EF!$E$3)</f>
        <v>3.4499999999999999E-3</v>
      </c>
      <c r="O3496" s="13">
        <f t="shared" si="218"/>
        <v>30.659494499999997</v>
      </c>
      <c r="P3496" s="13">
        <f>IF(D3496="ZZ",Brick_Kilns_EF!$E$4*(0.75),Brick_Kilns_EF!$E$4)</f>
        <v>3.5250000000000004E-3</v>
      </c>
      <c r="Q3496" s="13">
        <f t="shared" si="219"/>
        <v>31.326005250000001</v>
      </c>
    </row>
    <row r="3497" spans="1:17">
      <c r="A3497" s="13" t="s">
        <v>3508</v>
      </c>
      <c r="B3497" s="13">
        <v>24.0362601</v>
      </c>
      <c r="C3497" s="13">
        <v>88.877111490000004</v>
      </c>
      <c r="D3497" s="13" t="s">
        <v>2219</v>
      </c>
      <c r="E3497" s="13" t="s">
        <v>4927</v>
      </c>
      <c r="F3497" s="13" t="s">
        <v>9</v>
      </c>
      <c r="G3497" s="13" t="s">
        <v>4802</v>
      </c>
      <c r="H3497" s="13" t="s">
        <v>4816</v>
      </c>
      <c r="I3497" s="13">
        <f>(Brick_Kilns_EF!$B$13*Brick_Kilns_EF!$B$11*Brick_Kilns_EF!$B$12)</f>
        <v>8886.81</v>
      </c>
      <c r="J3497" s="13">
        <f>IF(D3497="ZZ",Brick_Kilns_EF!$E$5*(0.75),Brick_Kilns_EF!$E$5)</f>
        <v>7.2749999999999985E-3</v>
      </c>
      <c r="K3497" s="13">
        <f t="shared" si="217"/>
        <v>64.651542749999976</v>
      </c>
      <c r="L3497" s="13">
        <f>IF(D3497="ZZ",Brick_Kilns_EF!$E$2*(0.75),Brick_Kilns_EF!$E$2)</f>
        <v>5.0999999999999995E-3</v>
      </c>
      <c r="M3497" s="13">
        <f t="shared" si="216"/>
        <v>45.32273099999999</v>
      </c>
      <c r="N3497" s="13">
        <f>IF(D3497="ZZ",Brick_Kilns_EF!$E$3*(0.75),Brick_Kilns_EF!$E$3)</f>
        <v>3.4499999999999999E-3</v>
      </c>
      <c r="O3497" s="13">
        <f t="shared" si="218"/>
        <v>30.659494499999997</v>
      </c>
      <c r="P3497" s="13">
        <f>IF(D3497="ZZ",Brick_Kilns_EF!$E$4*(0.75),Brick_Kilns_EF!$E$4)</f>
        <v>3.5250000000000004E-3</v>
      </c>
      <c r="Q3497" s="13">
        <f t="shared" si="219"/>
        <v>31.326005250000001</v>
      </c>
    </row>
    <row r="3498" spans="1:17">
      <c r="A3498" s="13" t="s">
        <v>3509</v>
      </c>
      <c r="B3498" s="13">
        <v>24.07579582</v>
      </c>
      <c r="C3498" s="13">
        <v>89.871752169999993</v>
      </c>
      <c r="D3498" s="13" t="s">
        <v>2219</v>
      </c>
      <c r="E3498" s="13" t="s">
        <v>4927</v>
      </c>
      <c r="F3498" s="13" t="s">
        <v>7</v>
      </c>
      <c r="G3498" s="13" t="s">
        <v>4802</v>
      </c>
      <c r="H3498" s="13" t="s">
        <v>4816</v>
      </c>
      <c r="I3498" s="13">
        <f>(Brick_Kilns_EF!$B$13*Brick_Kilns_EF!$B$11*Brick_Kilns_EF!$B$12)</f>
        <v>8886.81</v>
      </c>
      <c r="J3498" s="13">
        <f>IF(D3498="ZZ",Brick_Kilns_EF!$E$5*(0.75),Brick_Kilns_EF!$E$5)</f>
        <v>7.2749999999999985E-3</v>
      </c>
      <c r="K3498" s="13">
        <f t="shared" si="217"/>
        <v>64.651542749999976</v>
      </c>
      <c r="L3498" s="13">
        <f>IF(D3498="ZZ",Brick_Kilns_EF!$E$2*(0.75),Brick_Kilns_EF!$E$2)</f>
        <v>5.0999999999999995E-3</v>
      </c>
      <c r="M3498" s="13">
        <f t="shared" si="216"/>
        <v>45.32273099999999</v>
      </c>
      <c r="N3498" s="13">
        <f>IF(D3498="ZZ",Brick_Kilns_EF!$E$3*(0.75),Brick_Kilns_EF!$E$3)</f>
        <v>3.4499999999999999E-3</v>
      </c>
      <c r="O3498" s="13">
        <f t="shared" si="218"/>
        <v>30.659494499999997</v>
      </c>
      <c r="P3498" s="13">
        <f>IF(D3498="ZZ",Brick_Kilns_EF!$E$4*(0.75),Brick_Kilns_EF!$E$4)</f>
        <v>3.5250000000000004E-3</v>
      </c>
      <c r="Q3498" s="13">
        <f t="shared" si="219"/>
        <v>31.326005250000001</v>
      </c>
    </row>
    <row r="3499" spans="1:17">
      <c r="A3499" s="13" t="s">
        <v>3510</v>
      </c>
      <c r="B3499" s="13">
        <v>24.80051374</v>
      </c>
      <c r="C3499" s="13">
        <v>89.902284089999995</v>
      </c>
      <c r="D3499" s="13" t="s">
        <v>2219</v>
      </c>
      <c r="E3499" s="13" t="s">
        <v>4927</v>
      </c>
      <c r="F3499" s="13" t="s">
        <v>248</v>
      </c>
      <c r="G3499" s="13" t="s">
        <v>4802</v>
      </c>
      <c r="H3499" s="13" t="s">
        <v>4816</v>
      </c>
      <c r="I3499" s="13">
        <f>(Brick_Kilns_EF!$B$13*Brick_Kilns_EF!$B$11*Brick_Kilns_EF!$B$12)</f>
        <v>8886.81</v>
      </c>
      <c r="J3499" s="13">
        <f>IF(D3499="ZZ",Brick_Kilns_EF!$E$5*(0.75),Brick_Kilns_EF!$E$5)</f>
        <v>7.2749999999999985E-3</v>
      </c>
      <c r="K3499" s="13">
        <f t="shared" si="217"/>
        <v>64.651542749999976</v>
      </c>
      <c r="L3499" s="13">
        <f>IF(D3499="ZZ",Brick_Kilns_EF!$E$2*(0.75),Brick_Kilns_EF!$E$2)</f>
        <v>5.0999999999999995E-3</v>
      </c>
      <c r="M3499" s="13">
        <f t="shared" si="216"/>
        <v>45.32273099999999</v>
      </c>
      <c r="N3499" s="13">
        <f>IF(D3499="ZZ",Brick_Kilns_EF!$E$3*(0.75),Brick_Kilns_EF!$E$3)</f>
        <v>3.4499999999999999E-3</v>
      </c>
      <c r="O3499" s="13">
        <f t="shared" si="218"/>
        <v>30.659494499999997</v>
      </c>
      <c r="P3499" s="13">
        <f>IF(D3499="ZZ",Brick_Kilns_EF!$E$4*(0.75),Brick_Kilns_EF!$E$4)</f>
        <v>3.5250000000000004E-3</v>
      </c>
      <c r="Q3499" s="13">
        <f t="shared" si="219"/>
        <v>31.326005250000001</v>
      </c>
    </row>
    <row r="3500" spans="1:17">
      <c r="A3500" s="13" t="s">
        <v>3511</v>
      </c>
      <c r="B3500" s="13">
        <v>24.463667940000001</v>
      </c>
      <c r="C3500" s="13">
        <v>88.692208059999999</v>
      </c>
      <c r="D3500" s="13" t="s">
        <v>2219</v>
      </c>
      <c r="E3500" s="13" t="s">
        <v>4927</v>
      </c>
      <c r="F3500" s="13" t="s">
        <v>42</v>
      </c>
      <c r="G3500" s="13" t="s">
        <v>4802</v>
      </c>
      <c r="H3500" s="13" t="s">
        <v>4816</v>
      </c>
      <c r="I3500" s="13">
        <f>(Brick_Kilns_EF!$B$13*Brick_Kilns_EF!$B$11*Brick_Kilns_EF!$B$12)</f>
        <v>8886.81</v>
      </c>
      <c r="J3500" s="13">
        <f>IF(D3500="ZZ",Brick_Kilns_EF!$E$5*(0.75),Brick_Kilns_EF!$E$5)</f>
        <v>7.2749999999999985E-3</v>
      </c>
      <c r="K3500" s="13">
        <f t="shared" si="217"/>
        <v>64.651542749999976</v>
      </c>
      <c r="L3500" s="13">
        <f>IF(D3500="ZZ",Brick_Kilns_EF!$E$2*(0.75),Brick_Kilns_EF!$E$2)</f>
        <v>5.0999999999999995E-3</v>
      </c>
      <c r="M3500" s="13">
        <f t="shared" si="216"/>
        <v>45.32273099999999</v>
      </c>
      <c r="N3500" s="13">
        <f>IF(D3500="ZZ",Brick_Kilns_EF!$E$3*(0.75),Brick_Kilns_EF!$E$3)</f>
        <v>3.4499999999999999E-3</v>
      </c>
      <c r="O3500" s="13">
        <f t="shared" si="218"/>
        <v>30.659494499999997</v>
      </c>
      <c r="P3500" s="13">
        <f>IF(D3500="ZZ",Brick_Kilns_EF!$E$4*(0.75),Brick_Kilns_EF!$E$4)</f>
        <v>3.5250000000000004E-3</v>
      </c>
      <c r="Q3500" s="13">
        <f t="shared" si="219"/>
        <v>31.326005250000001</v>
      </c>
    </row>
    <row r="3501" spans="1:17">
      <c r="A3501" s="13" t="s">
        <v>3512</v>
      </c>
      <c r="B3501" s="13">
        <v>24.45600108</v>
      </c>
      <c r="C3501" s="13">
        <v>89.988223959999999</v>
      </c>
      <c r="D3501" s="13" t="s">
        <v>2219</v>
      </c>
      <c r="E3501" s="13" t="s">
        <v>4927</v>
      </c>
      <c r="F3501" s="13" t="s">
        <v>7</v>
      </c>
      <c r="G3501" s="13" t="s">
        <v>4802</v>
      </c>
      <c r="H3501" s="13" t="s">
        <v>4816</v>
      </c>
      <c r="I3501" s="13">
        <f>(Brick_Kilns_EF!$B$13*Brick_Kilns_EF!$B$11*Brick_Kilns_EF!$B$12)</f>
        <v>8886.81</v>
      </c>
      <c r="J3501" s="13">
        <f>IF(D3501="ZZ",Brick_Kilns_EF!$E$5*(0.75),Brick_Kilns_EF!$E$5)</f>
        <v>7.2749999999999985E-3</v>
      </c>
      <c r="K3501" s="13">
        <f t="shared" si="217"/>
        <v>64.651542749999976</v>
      </c>
      <c r="L3501" s="13">
        <f>IF(D3501="ZZ",Brick_Kilns_EF!$E$2*(0.75),Brick_Kilns_EF!$E$2)</f>
        <v>5.0999999999999995E-3</v>
      </c>
      <c r="M3501" s="13">
        <f t="shared" si="216"/>
        <v>45.32273099999999</v>
      </c>
      <c r="N3501" s="13">
        <f>IF(D3501="ZZ",Brick_Kilns_EF!$E$3*(0.75),Brick_Kilns_EF!$E$3)</f>
        <v>3.4499999999999999E-3</v>
      </c>
      <c r="O3501" s="13">
        <f t="shared" si="218"/>
        <v>30.659494499999997</v>
      </c>
      <c r="P3501" s="13">
        <f>IF(D3501="ZZ",Brick_Kilns_EF!$E$4*(0.75),Brick_Kilns_EF!$E$4)</f>
        <v>3.5250000000000004E-3</v>
      </c>
      <c r="Q3501" s="13">
        <f t="shared" si="219"/>
        <v>31.326005250000001</v>
      </c>
    </row>
    <row r="3502" spans="1:17">
      <c r="A3502" s="13" t="s">
        <v>3513</v>
      </c>
      <c r="B3502" s="13">
        <v>24.457320459999998</v>
      </c>
      <c r="C3502" s="13">
        <v>89.986503959999993</v>
      </c>
      <c r="D3502" s="13" t="s">
        <v>2219</v>
      </c>
      <c r="E3502" s="13" t="s">
        <v>4927</v>
      </c>
      <c r="F3502" s="13" t="s">
        <v>7</v>
      </c>
      <c r="G3502" s="13" t="s">
        <v>4802</v>
      </c>
      <c r="H3502" s="13" t="s">
        <v>4816</v>
      </c>
      <c r="I3502" s="13">
        <f>(Brick_Kilns_EF!$B$13*Brick_Kilns_EF!$B$11*Brick_Kilns_EF!$B$12)</f>
        <v>8886.81</v>
      </c>
      <c r="J3502" s="13">
        <f>IF(D3502="ZZ",Brick_Kilns_EF!$E$5*(0.75),Brick_Kilns_EF!$E$5)</f>
        <v>7.2749999999999985E-3</v>
      </c>
      <c r="K3502" s="13">
        <f t="shared" si="217"/>
        <v>64.651542749999976</v>
      </c>
      <c r="L3502" s="13">
        <f>IF(D3502="ZZ",Brick_Kilns_EF!$E$2*(0.75),Brick_Kilns_EF!$E$2)</f>
        <v>5.0999999999999995E-3</v>
      </c>
      <c r="M3502" s="13">
        <f t="shared" si="216"/>
        <v>45.32273099999999</v>
      </c>
      <c r="N3502" s="13">
        <f>IF(D3502="ZZ",Brick_Kilns_EF!$E$3*(0.75),Brick_Kilns_EF!$E$3)</f>
        <v>3.4499999999999999E-3</v>
      </c>
      <c r="O3502" s="13">
        <f t="shared" si="218"/>
        <v>30.659494499999997</v>
      </c>
      <c r="P3502" s="13">
        <f>IF(D3502="ZZ",Brick_Kilns_EF!$E$4*(0.75),Brick_Kilns_EF!$E$4)</f>
        <v>3.5250000000000004E-3</v>
      </c>
      <c r="Q3502" s="13">
        <f t="shared" si="219"/>
        <v>31.326005250000001</v>
      </c>
    </row>
    <row r="3503" spans="1:17">
      <c r="A3503" s="13" t="s">
        <v>3514</v>
      </c>
      <c r="B3503" s="13">
        <v>23.944846309999999</v>
      </c>
      <c r="C3503" s="13">
        <v>88.888204790000003</v>
      </c>
      <c r="D3503" s="13" t="s">
        <v>2219</v>
      </c>
      <c r="E3503" s="13" t="s">
        <v>4927</v>
      </c>
      <c r="F3503" s="13" t="s">
        <v>9</v>
      </c>
      <c r="G3503" s="13" t="s">
        <v>4802</v>
      </c>
      <c r="H3503" s="13" t="s">
        <v>4816</v>
      </c>
      <c r="I3503" s="13">
        <f>(Brick_Kilns_EF!$B$13*Brick_Kilns_EF!$B$11*Brick_Kilns_EF!$B$12)</f>
        <v>8886.81</v>
      </c>
      <c r="J3503" s="13">
        <f>IF(D3503="ZZ",Brick_Kilns_EF!$E$5*(0.75),Brick_Kilns_EF!$E$5)</f>
        <v>7.2749999999999985E-3</v>
      </c>
      <c r="K3503" s="13">
        <f t="shared" si="217"/>
        <v>64.651542749999976</v>
      </c>
      <c r="L3503" s="13">
        <f>IF(D3503="ZZ",Brick_Kilns_EF!$E$2*(0.75),Brick_Kilns_EF!$E$2)</f>
        <v>5.0999999999999995E-3</v>
      </c>
      <c r="M3503" s="13">
        <f t="shared" si="216"/>
        <v>45.32273099999999</v>
      </c>
      <c r="N3503" s="13">
        <f>IF(D3503="ZZ",Brick_Kilns_EF!$E$3*(0.75),Brick_Kilns_EF!$E$3)</f>
        <v>3.4499999999999999E-3</v>
      </c>
      <c r="O3503" s="13">
        <f t="shared" si="218"/>
        <v>30.659494499999997</v>
      </c>
      <c r="P3503" s="13">
        <f>IF(D3503="ZZ",Brick_Kilns_EF!$E$4*(0.75),Brick_Kilns_EF!$E$4)</f>
        <v>3.5250000000000004E-3</v>
      </c>
      <c r="Q3503" s="13">
        <f t="shared" si="219"/>
        <v>31.326005250000001</v>
      </c>
    </row>
    <row r="3504" spans="1:17">
      <c r="A3504" s="13" t="s">
        <v>3515</v>
      </c>
      <c r="B3504" s="13">
        <v>24.556492380000002</v>
      </c>
      <c r="C3504" s="13">
        <v>90.074615050000006</v>
      </c>
      <c r="D3504" s="13" t="s">
        <v>2219</v>
      </c>
      <c r="E3504" s="13" t="s">
        <v>4927</v>
      </c>
      <c r="F3504" s="13" t="s">
        <v>7</v>
      </c>
      <c r="G3504" s="13" t="s">
        <v>4802</v>
      </c>
      <c r="H3504" s="13" t="s">
        <v>4816</v>
      </c>
      <c r="I3504" s="13">
        <f>(Brick_Kilns_EF!$B$13*Brick_Kilns_EF!$B$11*Brick_Kilns_EF!$B$12)</f>
        <v>8886.81</v>
      </c>
      <c r="J3504" s="13">
        <f>IF(D3504="ZZ",Brick_Kilns_EF!$E$5*(0.75),Brick_Kilns_EF!$E$5)</f>
        <v>7.2749999999999985E-3</v>
      </c>
      <c r="K3504" s="13">
        <f t="shared" si="217"/>
        <v>64.651542749999976</v>
      </c>
      <c r="L3504" s="13">
        <f>IF(D3504="ZZ",Brick_Kilns_EF!$E$2*(0.75),Brick_Kilns_EF!$E$2)</f>
        <v>5.0999999999999995E-3</v>
      </c>
      <c r="M3504" s="13">
        <f t="shared" si="216"/>
        <v>45.32273099999999</v>
      </c>
      <c r="N3504" s="13">
        <f>IF(D3504="ZZ",Brick_Kilns_EF!$E$3*(0.75),Brick_Kilns_EF!$E$3)</f>
        <v>3.4499999999999999E-3</v>
      </c>
      <c r="O3504" s="13">
        <f t="shared" si="218"/>
        <v>30.659494499999997</v>
      </c>
      <c r="P3504" s="13">
        <f>IF(D3504="ZZ",Brick_Kilns_EF!$E$4*(0.75),Brick_Kilns_EF!$E$4)</f>
        <v>3.5250000000000004E-3</v>
      </c>
      <c r="Q3504" s="13">
        <f t="shared" si="219"/>
        <v>31.326005250000001</v>
      </c>
    </row>
    <row r="3505" spans="1:17">
      <c r="A3505" s="13" t="s">
        <v>3516</v>
      </c>
      <c r="B3505" s="13">
        <v>24.379699689999999</v>
      </c>
      <c r="C3505" s="13">
        <v>88.936227459999998</v>
      </c>
      <c r="D3505" s="13" t="s">
        <v>2219</v>
      </c>
      <c r="E3505" s="13" t="s">
        <v>4927</v>
      </c>
      <c r="F3505" s="13" t="s">
        <v>42</v>
      </c>
      <c r="G3505" s="13" t="s">
        <v>4802</v>
      </c>
      <c r="H3505" s="13" t="s">
        <v>4816</v>
      </c>
      <c r="I3505" s="13">
        <f>(Brick_Kilns_EF!$B$13*Brick_Kilns_EF!$B$11*Brick_Kilns_EF!$B$12)</f>
        <v>8886.81</v>
      </c>
      <c r="J3505" s="13">
        <f>IF(D3505="ZZ",Brick_Kilns_EF!$E$5*(0.75),Brick_Kilns_EF!$E$5)</f>
        <v>7.2749999999999985E-3</v>
      </c>
      <c r="K3505" s="13">
        <f t="shared" si="217"/>
        <v>64.651542749999976</v>
      </c>
      <c r="L3505" s="13">
        <f>IF(D3505="ZZ",Brick_Kilns_EF!$E$2*(0.75),Brick_Kilns_EF!$E$2)</f>
        <v>5.0999999999999995E-3</v>
      </c>
      <c r="M3505" s="13">
        <f t="shared" si="216"/>
        <v>45.32273099999999</v>
      </c>
      <c r="N3505" s="13">
        <f>IF(D3505="ZZ",Brick_Kilns_EF!$E$3*(0.75),Brick_Kilns_EF!$E$3)</f>
        <v>3.4499999999999999E-3</v>
      </c>
      <c r="O3505" s="13">
        <f t="shared" si="218"/>
        <v>30.659494499999997</v>
      </c>
      <c r="P3505" s="13">
        <f>IF(D3505="ZZ",Brick_Kilns_EF!$E$4*(0.75),Brick_Kilns_EF!$E$4)</f>
        <v>3.5250000000000004E-3</v>
      </c>
      <c r="Q3505" s="13">
        <f t="shared" si="219"/>
        <v>31.326005250000001</v>
      </c>
    </row>
    <row r="3506" spans="1:17">
      <c r="A3506" s="13" t="s">
        <v>3517</v>
      </c>
      <c r="B3506" s="13">
        <v>23.784404510000002</v>
      </c>
      <c r="C3506" s="13">
        <v>89.295488750000004</v>
      </c>
      <c r="D3506" s="13" t="s">
        <v>2219</v>
      </c>
      <c r="E3506" s="13" t="s">
        <v>4927</v>
      </c>
      <c r="F3506" s="13" t="s">
        <v>9</v>
      </c>
      <c r="G3506" s="13" t="s">
        <v>4802</v>
      </c>
      <c r="H3506" s="13" t="s">
        <v>4816</v>
      </c>
      <c r="I3506" s="13">
        <f>(Brick_Kilns_EF!$B$13*Brick_Kilns_EF!$B$11*Brick_Kilns_EF!$B$12)</f>
        <v>8886.81</v>
      </c>
      <c r="J3506" s="13">
        <f>IF(D3506="ZZ",Brick_Kilns_EF!$E$5*(0.75),Brick_Kilns_EF!$E$5)</f>
        <v>7.2749999999999985E-3</v>
      </c>
      <c r="K3506" s="13">
        <f t="shared" si="217"/>
        <v>64.651542749999976</v>
      </c>
      <c r="L3506" s="13">
        <f>IF(D3506="ZZ",Brick_Kilns_EF!$E$2*(0.75),Brick_Kilns_EF!$E$2)</f>
        <v>5.0999999999999995E-3</v>
      </c>
      <c r="M3506" s="13">
        <f t="shared" si="216"/>
        <v>45.32273099999999</v>
      </c>
      <c r="N3506" s="13">
        <f>IF(D3506="ZZ",Brick_Kilns_EF!$E$3*(0.75),Brick_Kilns_EF!$E$3)</f>
        <v>3.4499999999999999E-3</v>
      </c>
      <c r="O3506" s="13">
        <f t="shared" si="218"/>
        <v>30.659494499999997</v>
      </c>
      <c r="P3506" s="13">
        <f>IF(D3506="ZZ",Brick_Kilns_EF!$E$4*(0.75),Brick_Kilns_EF!$E$4)</f>
        <v>3.5250000000000004E-3</v>
      </c>
      <c r="Q3506" s="13">
        <f t="shared" si="219"/>
        <v>31.326005250000001</v>
      </c>
    </row>
    <row r="3507" spans="1:17">
      <c r="A3507" s="13" t="s">
        <v>3518</v>
      </c>
      <c r="B3507" s="13">
        <v>24.105975690000001</v>
      </c>
      <c r="C3507" s="13">
        <v>90.182613559999993</v>
      </c>
      <c r="D3507" s="13" t="s">
        <v>2219</v>
      </c>
      <c r="E3507" s="13" t="s">
        <v>4927</v>
      </c>
      <c r="F3507" s="13" t="s">
        <v>7</v>
      </c>
      <c r="G3507" s="13" t="s">
        <v>4802</v>
      </c>
      <c r="H3507" s="13" t="s">
        <v>4816</v>
      </c>
      <c r="I3507" s="13">
        <f>(Brick_Kilns_EF!$B$13*Brick_Kilns_EF!$B$11*Brick_Kilns_EF!$B$12)</f>
        <v>8886.81</v>
      </c>
      <c r="J3507" s="13">
        <f>IF(D3507="ZZ",Brick_Kilns_EF!$E$5*(0.75),Brick_Kilns_EF!$E$5)</f>
        <v>7.2749999999999985E-3</v>
      </c>
      <c r="K3507" s="13">
        <f t="shared" si="217"/>
        <v>64.651542749999976</v>
      </c>
      <c r="L3507" s="13">
        <f>IF(D3507="ZZ",Brick_Kilns_EF!$E$2*(0.75),Brick_Kilns_EF!$E$2)</f>
        <v>5.0999999999999995E-3</v>
      </c>
      <c r="M3507" s="13">
        <f t="shared" si="216"/>
        <v>45.32273099999999</v>
      </c>
      <c r="N3507" s="13">
        <f>IF(D3507="ZZ",Brick_Kilns_EF!$E$3*(0.75),Brick_Kilns_EF!$E$3)</f>
        <v>3.4499999999999999E-3</v>
      </c>
      <c r="O3507" s="13">
        <f t="shared" si="218"/>
        <v>30.659494499999997</v>
      </c>
      <c r="P3507" s="13">
        <f>IF(D3507="ZZ",Brick_Kilns_EF!$E$4*(0.75),Brick_Kilns_EF!$E$4)</f>
        <v>3.5250000000000004E-3</v>
      </c>
      <c r="Q3507" s="13">
        <f t="shared" si="219"/>
        <v>31.326005250000001</v>
      </c>
    </row>
    <row r="3508" spans="1:17">
      <c r="A3508" s="13" t="s">
        <v>3519</v>
      </c>
      <c r="B3508" s="13">
        <v>24.105266700000001</v>
      </c>
      <c r="C3508" s="13">
        <v>90.182038430000006</v>
      </c>
      <c r="D3508" s="13" t="s">
        <v>2219</v>
      </c>
      <c r="E3508" s="13" t="s">
        <v>4927</v>
      </c>
      <c r="F3508" s="13" t="s">
        <v>7</v>
      </c>
      <c r="G3508" s="13" t="s">
        <v>4802</v>
      </c>
      <c r="H3508" s="13" t="s">
        <v>4816</v>
      </c>
      <c r="I3508" s="13">
        <f>(Brick_Kilns_EF!$B$13*Brick_Kilns_EF!$B$11*Brick_Kilns_EF!$B$12)</f>
        <v>8886.81</v>
      </c>
      <c r="J3508" s="13">
        <f>IF(D3508="ZZ",Brick_Kilns_EF!$E$5*(0.75),Brick_Kilns_EF!$E$5)</f>
        <v>7.2749999999999985E-3</v>
      </c>
      <c r="K3508" s="13">
        <f t="shared" si="217"/>
        <v>64.651542749999976</v>
      </c>
      <c r="L3508" s="13">
        <f>IF(D3508="ZZ",Brick_Kilns_EF!$E$2*(0.75),Brick_Kilns_EF!$E$2)</f>
        <v>5.0999999999999995E-3</v>
      </c>
      <c r="M3508" s="13">
        <f t="shared" si="216"/>
        <v>45.32273099999999</v>
      </c>
      <c r="N3508" s="13">
        <f>IF(D3508="ZZ",Brick_Kilns_EF!$E$3*(0.75),Brick_Kilns_EF!$E$3)</f>
        <v>3.4499999999999999E-3</v>
      </c>
      <c r="O3508" s="13">
        <f t="shared" si="218"/>
        <v>30.659494499999997</v>
      </c>
      <c r="P3508" s="13">
        <f>IF(D3508="ZZ",Brick_Kilns_EF!$E$4*(0.75),Brick_Kilns_EF!$E$4)</f>
        <v>3.5250000000000004E-3</v>
      </c>
      <c r="Q3508" s="13">
        <f t="shared" si="219"/>
        <v>31.326005250000001</v>
      </c>
    </row>
    <row r="3509" spans="1:17">
      <c r="A3509" s="13" t="s">
        <v>3520</v>
      </c>
      <c r="B3509" s="13">
        <v>24.239286440000001</v>
      </c>
      <c r="C3509" s="13">
        <v>90.105708519999993</v>
      </c>
      <c r="D3509" s="13" t="s">
        <v>2219</v>
      </c>
      <c r="E3509" s="13" t="s">
        <v>4927</v>
      </c>
      <c r="F3509" s="13" t="s">
        <v>7</v>
      </c>
      <c r="G3509" s="13" t="s">
        <v>4802</v>
      </c>
      <c r="H3509" s="13" t="s">
        <v>4816</v>
      </c>
      <c r="I3509" s="13">
        <f>(Brick_Kilns_EF!$B$13*Brick_Kilns_EF!$B$11*Brick_Kilns_EF!$B$12)</f>
        <v>8886.81</v>
      </c>
      <c r="J3509" s="13">
        <f>IF(D3509="ZZ",Brick_Kilns_EF!$E$5*(0.75),Brick_Kilns_EF!$E$5)</f>
        <v>7.2749999999999985E-3</v>
      </c>
      <c r="K3509" s="13">
        <f t="shared" si="217"/>
        <v>64.651542749999976</v>
      </c>
      <c r="L3509" s="13">
        <f>IF(D3509="ZZ",Brick_Kilns_EF!$E$2*(0.75),Brick_Kilns_EF!$E$2)</f>
        <v>5.0999999999999995E-3</v>
      </c>
      <c r="M3509" s="13">
        <f t="shared" si="216"/>
        <v>45.32273099999999</v>
      </c>
      <c r="N3509" s="13">
        <f>IF(D3509="ZZ",Brick_Kilns_EF!$E$3*(0.75),Brick_Kilns_EF!$E$3)</f>
        <v>3.4499999999999999E-3</v>
      </c>
      <c r="O3509" s="13">
        <f t="shared" si="218"/>
        <v>30.659494499999997</v>
      </c>
      <c r="P3509" s="13">
        <f>IF(D3509="ZZ",Brick_Kilns_EF!$E$4*(0.75),Brick_Kilns_EF!$E$4)</f>
        <v>3.5250000000000004E-3</v>
      </c>
      <c r="Q3509" s="13">
        <f t="shared" si="219"/>
        <v>31.326005250000001</v>
      </c>
    </row>
    <row r="3510" spans="1:17">
      <c r="A3510" s="13" t="s">
        <v>3521</v>
      </c>
      <c r="B3510" s="13">
        <v>24.488715590000002</v>
      </c>
      <c r="C3510" s="13">
        <v>90.100598489999996</v>
      </c>
      <c r="D3510" s="13" t="s">
        <v>2219</v>
      </c>
      <c r="E3510" s="13" t="s">
        <v>4927</v>
      </c>
      <c r="F3510" s="13" t="s">
        <v>7</v>
      </c>
      <c r="G3510" s="13" t="s">
        <v>4802</v>
      </c>
      <c r="H3510" s="13" t="s">
        <v>4816</v>
      </c>
      <c r="I3510" s="13">
        <f>(Brick_Kilns_EF!$B$13*Brick_Kilns_EF!$B$11*Brick_Kilns_EF!$B$12)</f>
        <v>8886.81</v>
      </c>
      <c r="J3510" s="13">
        <f>IF(D3510="ZZ",Brick_Kilns_EF!$E$5*(0.75),Brick_Kilns_EF!$E$5)</f>
        <v>7.2749999999999985E-3</v>
      </c>
      <c r="K3510" s="13">
        <f t="shared" si="217"/>
        <v>64.651542749999976</v>
      </c>
      <c r="L3510" s="13">
        <f>IF(D3510="ZZ",Brick_Kilns_EF!$E$2*(0.75),Brick_Kilns_EF!$E$2)</f>
        <v>5.0999999999999995E-3</v>
      </c>
      <c r="M3510" s="13">
        <f t="shared" si="216"/>
        <v>45.32273099999999</v>
      </c>
      <c r="N3510" s="13">
        <f>IF(D3510="ZZ",Brick_Kilns_EF!$E$3*(0.75),Brick_Kilns_EF!$E$3)</f>
        <v>3.4499999999999999E-3</v>
      </c>
      <c r="O3510" s="13">
        <f t="shared" si="218"/>
        <v>30.659494499999997</v>
      </c>
      <c r="P3510" s="13">
        <f>IF(D3510="ZZ",Brick_Kilns_EF!$E$4*(0.75),Brick_Kilns_EF!$E$4)</f>
        <v>3.5250000000000004E-3</v>
      </c>
      <c r="Q3510" s="13">
        <f t="shared" si="219"/>
        <v>31.326005250000001</v>
      </c>
    </row>
    <row r="3511" spans="1:17">
      <c r="A3511" s="13" t="s">
        <v>3522</v>
      </c>
      <c r="B3511" s="13">
        <v>25.638876790000001</v>
      </c>
      <c r="C3511" s="13">
        <v>89.403559150000007</v>
      </c>
      <c r="D3511" s="13" t="s">
        <v>2219</v>
      </c>
      <c r="E3511" s="13" t="s">
        <v>4927</v>
      </c>
      <c r="F3511" s="13" t="s">
        <v>171</v>
      </c>
      <c r="G3511" s="13" t="s">
        <v>4802</v>
      </c>
      <c r="H3511" s="13" t="s">
        <v>4816</v>
      </c>
      <c r="I3511" s="13">
        <f>(Brick_Kilns_EF!$B$13*Brick_Kilns_EF!$B$11*Brick_Kilns_EF!$B$12)</f>
        <v>8886.81</v>
      </c>
      <c r="J3511" s="13">
        <f>IF(D3511="ZZ",Brick_Kilns_EF!$E$5*(0.75),Brick_Kilns_EF!$E$5)</f>
        <v>7.2749999999999985E-3</v>
      </c>
      <c r="K3511" s="13">
        <f t="shared" si="217"/>
        <v>64.651542749999976</v>
      </c>
      <c r="L3511" s="13">
        <f>IF(D3511="ZZ",Brick_Kilns_EF!$E$2*(0.75),Brick_Kilns_EF!$E$2)</f>
        <v>5.0999999999999995E-3</v>
      </c>
      <c r="M3511" s="13">
        <f t="shared" si="216"/>
        <v>45.32273099999999</v>
      </c>
      <c r="N3511" s="13">
        <f>IF(D3511="ZZ",Brick_Kilns_EF!$E$3*(0.75),Brick_Kilns_EF!$E$3)</f>
        <v>3.4499999999999999E-3</v>
      </c>
      <c r="O3511" s="13">
        <f t="shared" si="218"/>
        <v>30.659494499999997</v>
      </c>
      <c r="P3511" s="13">
        <f>IF(D3511="ZZ",Brick_Kilns_EF!$E$4*(0.75),Brick_Kilns_EF!$E$4)</f>
        <v>3.5250000000000004E-3</v>
      </c>
      <c r="Q3511" s="13">
        <f t="shared" si="219"/>
        <v>31.326005250000001</v>
      </c>
    </row>
    <row r="3512" spans="1:17">
      <c r="A3512" s="13" t="s">
        <v>3523</v>
      </c>
      <c r="B3512" s="13">
        <v>23.919990290000001</v>
      </c>
      <c r="C3512" s="13">
        <v>90.157433949999998</v>
      </c>
      <c r="D3512" s="13" t="s">
        <v>2219</v>
      </c>
      <c r="E3512" s="13" t="s">
        <v>4927</v>
      </c>
      <c r="F3512" s="13" t="s">
        <v>7</v>
      </c>
      <c r="G3512" s="13" t="s">
        <v>4802</v>
      </c>
      <c r="H3512" s="13" t="s">
        <v>4816</v>
      </c>
      <c r="I3512" s="13">
        <f>(Brick_Kilns_EF!$B$13*Brick_Kilns_EF!$B$11*Brick_Kilns_EF!$B$12)</f>
        <v>8886.81</v>
      </c>
      <c r="J3512" s="13">
        <f>IF(D3512="ZZ",Brick_Kilns_EF!$E$5*(0.75),Brick_Kilns_EF!$E$5)</f>
        <v>7.2749999999999985E-3</v>
      </c>
      <c r="K3512" s="13">
        <f t="shared" si="217"/>
        <v>64.651542749999976</v>
      </c>
      <c r="L3512" s="13">
        <f>IF(D3512="ZZ",Brick_Kilns_EF!$E$2*(0.75),Brick_Kilns_EF!$E$2)</f>
        <v>5.0999999999999995E-3</v>
      </c>
      <c r="M3512" s="13">
        <f t="shared" si="216"/>
        <v>45.32273099999999</v>
      </c>
      <c r="N3512" s="13">
        <f>IF(D3512="ZZ",Brick_Kilns_EF!$E$3*(0.75),Brick_Kilns_EF!$E$3)</f>
        <v>3.4499999999999999E-3</v>
      </c>
      <c r="O3512" s="13">
        <f t="shared" si="218"/>
        <v>30.659494499999997</v>
      </c>
      <c r="P3512" s="13">
        <f>IF(D3512="ZZ",Brick_Kilns_EF!$E$4*(0.75),Brick_Kilns_EF!$E$4)</f>
        <v>3.5250000000000004E-3</v>
      </c>
      <c r="Q3512" s="13">
        <f t="shared" si="219"/>
        <v>31.326005250000001</v>
      </c>
    </row>
    <row r="3513" spans="1:17">
      <c r="A3513" s="13" t="s">
        <v>3524</v>
      </c>
      <c r="B3513" s="13">
        <v>23.922183</v>
      </c>
      <c r="C3513" s="13">
        <v>90.163072330000006</v>
      </c>
      <c r="D3513" s="13" t="s">
        <v>2219</v>
      </c>
      <c r="E3513" s="13" t="s">
        <v>4927</v>
      </c>
      <c r="F3513" s="13" t="s">
        <v>7</v>
      </c>
      <c r="G3513" s="13" t="s">
        <v>4802</v>
      </c>
      <c r="H3513" s="13" t="s">
        <v>4816</v>
      </c>
      <c r="I3513" s="13">
        <f>(Brick_Kilns_EF!$B$13*Brick_Kilns_EF!$B$11*Brick_Kilns_EF!$B$12)</f>
        <v>8886.81</v>
      </c>
      <c r="J3513" s="13">
        <f>IF(D3513="ZZ",Brick_Kilns_EF!$E$5*(0.75),Brick_Kilns_EF!$E$5)</f>
        <v>7.2749999999999985E-3</v>
      </c>
      <c r="K3513" s="13">
        <f t="shared" si="217"/>
        <v>64.651542749999976</v>
      </c>
      <c r="L3513" s="13">
        <f>IF(D3513="ZZ",Brick_Kilns_EF!$E$2*(0.75),Brick_Kilns_EF!$E$2)</f>
        <v>5.0999999999999995E-3</v>
      </c>
      <c r="M3513" s="13">
        <f t="shared" si="216"/>
        <v>45.32273099999999</v>
      </c>
      <c r="N3513" s="13">
        <f>IF(D3513="ZZ",Brick_Kilns_EF!$E$3*(0.75),Brick_Kilns_EF!$E$3)</f>
        <v>3.4499999999999999E-3</v>
      </c>
      <c r="O3513" s="13">
        <f t="shared" si="218"/>
        <v>30.659494499999997</v>
      </c>
      <c r="P3513" s="13">
        <f>IF(D3513="ZZ",Brick_Kilns_EF!$E$4*(0.75),Brick_Kilns_EF!$E$4)</f>
        <v>3.5250000000000004E-3</v>
      </c>
      <c r="Q3513" s="13">
        <f t="shared" si="219"/>
        <v>31.326005250000001</v>
      </c>
    </row>
    <row r="3514" spans="1:17">
      <c r="A3514" s="13" t="s">
        <v>3525</v>
      </c>
      <c r="B3514" s="13">
        <v>24.342336849999999</v>
      </c>
      <c r="C3514" s="13">
        <v>89.567640389999994</v>
      </c>
      <c r="D3514" s="13" t="s">
        <v>2219</v>
      </c>
      <c r="E3514" s="13" t="s">
        <v>4927</v>
      </c>
      <c r="F3514" s="13" t="s">
        <v>42</v>
      </c>
      <c r="G3514" s="13" t="s">
        <v>4802</v>
      </c>
      <c r="H3514" s="13" t="s">
        <v>4816</v>
      </c>
      <c r="I3514" s="13">
        <f>(Brick_Kilns_EF!$B$13*Brick_Kilns_EF!$B$11*Brick_Kilns_EF!$B$12)</f>
        <v>8886.81</v>
      </c>
      <c r="J3514" s="13">
        <f>IF(D3514="ZZ",Brick_Kilns_EF!$E$5*(0.75),Brick_Kilns_EF!$E$5)</f>
        <v>7.2749999999999985E-3</v>
      </c>
      <c r="K3514" s="13">
        <f t="shared" si="217"/>
        <v>64.651542749999976</v>
      </c>
      <c r="L3514" s="13">
        <f>IF(D3514="ZZ",Brick_Kilns_EF!$E$2*(0.75),Brick_Kilns_EF!$E$2)</f>
        <v>5.0999999999999995E-3</v>
      </c>
      <c r="M3514" s="13">
        <f t="shared" si="216"/>
        <v>45.32273099999999</v>
      </c>
      <c r="N3514" s="13">
        <f>IF(D3514="ZZ",Brick_Kilns_EF!$E$3*(0.75),Brick_Kilns_EF!$E$3)</f>
        <v>3.4499999999999999E-3</v>
      </c>
      <c r="O3514" s="13">
        <f t="shared" si="218"/>
        <v>30.659494499999997</v>
      </c>
      <c r="P3514" s="13">
        <f>IF(D3514="ZZ",Brick_Kilns_EF!$E$4*(0.75),Brick_Kilns_EF!$E$4)</f>
        <v>3.5250000000000004E-3</v>
      </c>
      <c r="Q3514" s="13">
        <f t="shared" si="219"/>
        <v>31.326005250000001</v>
      </c>
    </row>
    <row r="3515" spans="1:17">
      <c r="A3515" s="13" t="s">
        <v>3526</v>
      </c>
      <c r="B3515" s="13">
        <v>23.593338159999998</v>
      </c>
      <c r="C3515" s="13">
        <v>88.783615420000004</v>
      </c>
      <c r="D3515" s="13" t="s">
        <v>2219</v>
      </c>
      <c r="E3515" s="13" t="s">
        <v>4927</v>
      </c>
      <c r="F3515" s="13" t="s">
        <v>9</v>
      </c>
      <c r="G3515" s="13" t="s">
        <v>4802</v>
      </c>
      <c r="H3515" s="13" t="s">
        <v>4816</v>
      </c>
      <c r="I3515" s="13">
        <f>(Brick_Kilns_EF!$B$13*Brick_Kilns_EF!$B$11*Brick_Kilns_EF!$B$12)</f>
        <v>8886.81</v>
      </c>
      <c r="J3515" s="13">
        <f>IF(D3515="ZZ",Brick_Kilns_EF!$E$5*(0.75),Brick_Kilns_EF!$E$5)</f>
        <v>7.2749999999999985E-3</v>
      </c>
      <c r="K3515" s="13">
        <f t="shared" si="217"/>
        <v>64.651542749999976</v>
      </c>
      <c r="L3515" s="13">
        <f>IF(D3515="ZZ",Brick_Kilns_EF!$E$2*(0.75),Brick_Kilns_EF!$E$2)</f>
        <v>5.0999999999999995E-3</v>
      </c>
      <c r="M3515" s="13">
        <f t="shared" si="216"/>
        <v>45.32273099999999</v>
      </c>
      <c r="N3515" s="13">
        <f>IF(D3515="ZZ",Brick_Kilns_EF!$E$3*(0.75),Brick_Kilns_EF!$E$3)</f>
        <v>3.4499999999999999E-3</v>
      </c>
      <c r="O3515" s="13">
        <f t="shared" si="218"/>
        <v>30.659494499999997</v>
      </c>
      <c r="P3515" s="13">
        <f>IF(D3515="ZZ",Brick_Kilns_EF!$E$4*(0.75),Brick_Kilns_EF!$E$4)</f>
        <v>3.5250000000000004E-3</v>
      </c>
      <c r="Q3515" s="13">
        <f t="shared" si="219"/>
        <v>31.326005250000001</v>
      </c>
    </row>
    <row r="3516" spans="1:17">
      <c r="A3516" s="13" t="s">
        <v>3527</v>
      </c>
      <c r="B3516" s="13">
        <v>22.20665383</v>
      </c>
      <c r="C3516" s="13">
        <v>90.280724109999994</v>
      </c>
      <c r="D3516" s="13" t="s">
        <v>2219</v>
      </c>
      <c r="E3516" s="13" t="s">
        <v>4927</v>
      </c>
      <c r="F3516" s="13" t="s">
        <v>11</v>
      </c>
      <c r="G3516" s="13" t="s">
        <v>4802</v>
      </c>
      <c r="H3516" s="13" t="s">
        <v>4816</v>
      </c>
      <c r="I3516" s="13">
        <f>(Brick_Kilns_EF!$B$13*Brick_Kilns_EF!$B$11*Brick_Kilns_EF!$B$12)</f>
        <v>8886.81</v>
      </c>
      <c r="J3516" s="13">
        <f>IF(D3516="ZZ",Brick_Kilns_EF!$E$5*(0.75),Brick_Kilns_EF!$E$5)</f>
        <v>7.2749999999999985E-3</v>
      </c>
      <c r="K3516" s="13">
        <f t="shared" si="217"/>
        <v>64.651542749999976</v>
      </c>
      <c r="L3516" s="13">
        <f>IF(D3516="ZZ",Brick_Kilns_EF!$E$2*(0.75),Brick_Kilns_EF!$E$2)</f>
        <v>5.0999999999999995E-3</v>
      </c>
      <c r="M3516" s="13">
        <f t="shared" si="216"/>
        <v>45.32273099999999</v>
      </c>
      <c r="N3516" s="13">
        <f>IF(D3516="ZZ",Brick_Kilns_EF!$E$3*(0.75),Brick_Kilns_EF!$E$3)</f>
        <v>3.4499999999999999E-3</v>
      </c>
      <c r="O3516" s="13">
        <f t="shared" si="218"/>
        <v>30.659494499999997</v>
      </c>
      <c r="P3516" s="13">
        <f>IF(D3516="ZZ",Brick_Kilns_EF!$E$4*(0.75),Brick_Kilns_EF!$E$4)</f>
        <v>3.5250000000000004E-3</v>
      </c>
      <c r="Q3516" s="13">
        <f t="shared" si="219"/>
        <v>31.326005250000001</v>
      </c>
    </row>
    <row r="3517" spans="1:17">
      <c r="A3517" s="13" t="s">
        <v>3528</v>
      </c>
      <c r="B3517" s="13">
        <v>23.986228489999998</v>
      </c>
      <c r="C3517" s="13">
        <v>89.231016319999995</v>
      </c>
      <c r="D3517" s="13" t="s">
        <v>2219</v>
      </c>
      <c r="E3517" s="13" t="s">
        <v>4927</v>
      </c>
      <c r="F3517" s="13" t="s">
        <v>42</v>
      </c>
      <c r="G3517" s="13" t="s">
        <v>4802</v>
      </c>
      <c r="H3517" s="13" t="s">
        <v>4816</v>
      </c>
      <c r="I3517" s="13">
        <f>(Brick_Kilns_EF!$B$13*Brick_Kilns_EF!$B$11*Brick_Kilns_EF!$B$12)</f>
        <v>8886.81</v>
      </c>
      <c r="J3517" s="13">
        <f>IF(D3517="ZZ",Brick_Kilns_EF!$E$5*(0.75),Brick_Kilns_EF!$E$5)</f>
        <v>7.2749999999999985E-3</v>
      </c>
      <c r="K3517" s="13">
        <f t="shared" si="217"/>
        <v>64.651542749999976</v>
      </c>
      <c r="L3517" s="13">
        <f>IF(D3517="ZZ",Brick_Kilns_EF!$E$2*(0.75),Brick_Kilns_EF!$E$2)</f>
        <v>5.0999999999999995E-3</v>
      </c>
      <c r="M3517" s="13">
        <f t="shared" si="216"/>
        <v>45.32273099999999</v>
      </c>
      <c r="N3517" s="13">
        <f>IF(D3517="ZZ",Brick_Kilns_EF!$E$3*(0.75),Brick_Kilns_EF!$E$3)</f>
        <v>3.4499999999999999E-3</v>
      </c>
      <c r="O3517" s="13">
        <f t="shared" si="218"/>
        <v>30.659494499999997</v>
      </c>
      <c r="P3517" s="13">
        <f>IF(D3517="ZZ",Brick_Kilns_EF!$E$4*(0.75),Brick_Kilns_EF!$E$4)</f>
        <v>3.5250000000000004E-3</v>
      </c>
      <c r="Q3517" s="13">
        <f t="shared" si="219"/>
        <v>31.326005250000001</v>
      </c>
    </row>
    <row r="3518" spans="1:17">
      <c r="A3518" s="13" t="s">
        <v>3529</v>
      </c>
      <c r="B3518" s="13">
        <v>24.84751631</v>
      </c>
      <c r="C3518" s="13">
        <v>89.878608639999996</v>
      </c>
      <c r="D3518" s="13" t="s">
        <v>2219</v>
      </c>
      <c r="E3518" s="13" t="s">
        <v>4927</v>
      </c>
      <c r="F3518" s="13" t="s">
        <v>248</v>
      </c>
      <c r="G3518" s="13" t="s">
        <v>4802</v>
      </c>
      <c r="H3518" s="13" t="s">
        <v>4816</v>
      </c>
      <c r="I3518" s="13">
        <f>(Brick_Kilns_EF!$B$13*Brick_Kilns_EF!$B$11*Brick_Kilns_EF!$B$12)</f>
        <v>8886.81</v>
      </c>
      <c r="J3518" s="13">
        <f>IF(D3518="ZZ",Brick_Kilns_EF!$E$5*(0.75),Brick_Kilns_EF!$E$5)</f>
        <v>7.2749999999999985E-3</v>
      </c>
      <c r="K3518" s="13">
        <f t="shared" si="217"/>
        <v>64.651542749999976</v>
      </c>
      <c r="L3518" s="13">
        <f>IF(D3518="ZZ",Brick_Kilns_EF!$E$2*(0.75),Brick_Kilns_EF!$E$2)</f>
        <v>5.0999999999999995E-3</v>
      </c>
      <c r="M3518" s="13">
        <f t="shared" si="216"/>
        <v>45.32273099999999</v>
      </c>
      <c r="N3518" s="13">
        <f>IF(D3518="ZZ",Brick_Kilns_EF!$E$3*(0.75),Brick_Kilns_EF!$E$3)</f>
        <v>3.4499999999999999E-3</v>
      </c>
      <c r="O3518" s="13">
        <f t="shared" si="218"/>
        <v>30.659494499999997</v>
      </c>
      <c r="P3518" s="13">
        <f>IF(D3518="ZZ",Brick_Kilns_EF!$E$4*(0.75),Brick_Kilns_EF!$E$4)</f>
        <v>3.5250000000000004E-3</v>
      </c>
      <c r="Q3518" s="13">
        <f t="shared" si="219"/>
        <v>31.326005250000001</v>
      </c>
    </row>
    <row r="3519" spans="1:17">
      <c r="A3519" s="13" t="s">
        <v>3530</v>
      </c>
      <c r="B3519" s="13">
        <v>23.670100000000001</v>
      </c>
      <c r="C3519" s="13">
        <v>88.867235480000005</v>
      </c>
      <c r="D3519" s="13" t="s">
        <v>2219</v>
      </c>
      <c r="E3519" s="13" t="s">
        <v>4927</v>
      </c>
      <c r="F3519" s="13" t="s">
        <v>9</v>
      </c>
      <c r="G3519" s="13" t="s">
        <v>4802</v>
      </c>
      <c r="H3519" s="13" t="s">
        <v>4816</v>
      </c>
      <c r="I3519" s="13">
        <f>(Brick_Kilns_EF!$B$13*Brick_Kilns_EF!$B$11*Brick_Kilns_EF!$B$12)</f>
        <v>8886.81</v>
      </c>
      <c r="J3519" s="13">
        <f>IF(D3519="ZZ",Brick_Kilns_EF!$E$5*(0.75),Brick_Kilns_EF!$E$5)</f>
        <v>7.2749999999999985E-3</v>
      </c>
      <c r="K3519" s="13">
        <f t="shared" si="217"/>
        <v>64.651542749999976</v>
      </c>
      <c r="L3519" s="13">
        <f>IF(D3519="ZZ",Brick_Kilns_EF!$E$2*(0.75),Brick_Kilns_EF!$E$2)</f>
        <v>5.0999999999999995E-3</v>
      </c>
      <c r="M3519" s="13">
        <f t="shared" si="216"/>
        <v>45.32273099999999</v>
      </c>
      <c r="N3519" s="13">
        <f>IF(D3519="ZZ",Brick_Kilns_EF!$E$3*(0.75),Brick_Kilns_EF!$E$3)</f>
        <v>3.4499999999999999E-3</v>
      </c>
      <c r="O3519" s="13">
        <f t="shared" si="218"/>
        <v>30.659494499999997</v>
      </c>
      <c r="P3519" s="13">
        <f>IF(D3519="ZZ",Brick_Kilns_EF!$E$4*(0.75),Brick_Kilns_EF!$E$4)</f>
        <v>3.5250000000000004E-3</v>
      </c>
      <c r="Q3519" s="13">
        <f t="shared" si="219"/>
        <v>31.326005250000001</v>
      </c>
    </row>
    <row r="3520" spans="1:17">
      <c r="A3520" s="13" t="s">
        <v>3531</v>
      </c>
      <c r="B3520" s="13">
        <v>25.782623019999999</v>
      </c>
      <c r="C3520" s="13">
        <v>89.360456830000004</v>
      </c>
      <c r="D3520" s="13" t="s">
        <v>2219</v>
      </c>
      <c r="E3520" s="13" t="s">
        <v>4927</v>
      </c>
      <c r="F3520" s="13" t="s">
        <v>171</v>
      </c>
      <c r="G3520" s="13" t="s">
        <v>4802</v>
      </c>
      <c r="H3520" s="13" t="s">
        <v>4816</v>
      </c>
      <c r="I3520" s="13">
        <f>(Brick_Kilns_EF!$B$13*Brick_Kilns_EF!$B$11*Brick_Kilns_EF!$B$12)</f>
        <v>8886.81</v>
      </c>
      <c r="J3520" s="13">
        <f>IF(D3520="ZZ",Brick_Kilns_EF!$E$5*(0.75),Brick_Kilns_EF!$E$5)</f>
        <v>7.2749999999999985E-3</v>
      </c>
      <c r="K3520" s="13">
        <f t="shared" si="217"/>
        <v>64.651542749999976</v>
      </c>
      <c r="L3520" s="13">
        <f>IF(D3520="ZZ",Brick_Kilns_EF!$E$2*(0.75),Brick_Kilns_EF!$E$2)</f>
        <v>5.0999999999999995E-3</v>
      </c>
      <c r="M3520" s="13">
        <f t="shared" si="216"/>
        <v>45.32273099999999</v>
      </c>
      <c r="N3520" s="13">
        <f>IF(D3520="ZZ",Brick_Kilns_EF!$E$3*(0.75),Brick_Kilns_EF!$E$3)</f>
        <v>3.4499999999999999E-3</v>
      </c>
      <c r="O3520" s="13">
        <f t="shared" si="218"/>
        <v>30.659494499999997</v>
      </c>
      <c r="P3520" s="13">
        <f>IF(D3520="ZZ",Brick_Kilns_EF!$E$4*(0.75),Brick_Kilns_EF!$E$4)</f>
        <v>3.5250000000000004E-3</v>
      </c>
      <c r="Q3520" s="13">
        <f t="shared" si="219"/>
        <v>31.326005250000001</v>
      </c>
    </row>
    <row r="3521" spans="1:17">
      <c r="A3521" s="13" t="s">
        <v>3532</v>
      </c>
      <c r="B3521" s="13">
        <v>24.479091780000001</v>
      </c>
      <c r="C3521" s="13">
        <v>90.089900999999998</v>
      </c>
      <c r="D3521" s="13" t="s">
        <v>2219</v>
      </c>
      <c r="E3521" s="13" t="s">
        <v>4927</v>
      </c>
      <c r="F3521" s="13" t="s">
        <v>7</v>
      </c>
      <c r="G3521" s="13" t="s">
        <v>4802</v>
      </c>
      <c r="H3521" s="13" t="s">
        <v>4816</v>
      </c>
      <c r="I3521" s="13">
        <f>(Brick_Kilns_EF!$B$13*Brick_Kilns_EF!$B$11*Brick_Kilns_EF!$B$12)</f>
        <v>8886.81</v>
      </c>
      <c r="J3521" s="13">
        <f>IF(D3521="ZZ",Brick_Kilns_EF!$E$5*(0.75),Brick_Kilns_EF!$E$5)</f>
        <v>7.2749999999999985E-3</v>
      </c>
      <c r="K3521" s="13">
        <f t="shared" si="217"/>
        <v>64.651542749999976</v>
      </c>
      <c r="L3521" s="13">
        <f>IF(D3521="ZZ",Brick_Kilns_EF!$E$2*(0.75),Brick_Kilns_EF!$E$2)</f>
        <v>5.0999999999999995E-3</v>
      </c>
      <c r="M3521" s="13">
        <f t="shared" si="216"/>
        <v>45.32273099999999</v>
      </c>
      <c r="N3521" s="13">
        <f>IF(D3521="ZZ",Brick_Kilns_EF!$E$3*(0.75),Brick_Kilns_EF!$E$3)</f>
        <v>3.4499999999999999E-3</v>
      </c>
      <c r="O3521" s="13">
        <f t="shared" si="218"/>
        <v>30.659494499999997</v>
      </c>
      <c r="P3521" s="13">
        <f>IF(D3521="ZZ",Brick_Kilns_EF!$E$4*(0.75),Brick_Kilns_EF!$E$4)</f>
        <v>3.5250000000000004E-3</v>
      </c>
      <c r="Q3521" s="13">
        <f t="shared" si="219"/>
        <v>31.326005250000001</v>
      </c>
    </row>
    <row r="3522" spans="1:17">
      <c r="A3522" s="13" t="s">
        <v>3533</v>
      </c>
      <c r="B3522" s="13">
        <v>25.156714789999999</v>
      </c>
      <c r="C3522" s="13">
        <v>90.254368009999993</v>
      </c>
      <c r="D3522" s="13" t="s">
        <v>2219</v>
      </c>
      <c r="E3522" s="13" t="s">
        <v>4927</v>
      </c>
      <c r="F3522" s="13" t="s">
        <v>248</v>
      </c>
      <c r="G3522" s="13" t="s">
        <v>4802</v>
      </c>
      <c r="H3522" s="13" t="s">
        <v>4816</v>
      </c>
      <c r="I3522" s="13">
        <f>(Brick_Kilns_EF!$B$13*Brick_Kilns_EF!$B$11*Brick_Kilns_EF!$B$12)</f>
        <v>8886.81</v>
      </c>
      <c r="J3522" s="13">
        <f>IF(D3522="ZZ",Brick_Kilns_EF!$E$5*(0.75),Brick_Kilns_EF!$E$5)</f>
        <v>7.2749999999999985E-3</v>
      </c>
      <c r="K3522" s="13">
        <f t="shared" si="217"/>
        <v>64.651542749999976</v>
      </c>
      <c r="L3522" s="13">
        <f>IF(D3522="ZZ",Brick_Kilns_EF!$E$2*(0.75),Brick_Kilns_EF!$E$2)</f>
        <v>5.0999999999999995E-3</v>
      </c>
      <c r="M3522" s="13">
        <f t="shared" ref="M3522:M3585" si="220">(I3522*L3522)</f>
        <v>45.32273099999999</v>
      </c>
      <c r="N3522" s="13">
        <f>IF(D3522="ZZ",Brick_Kilns_EF!$E$3*(0.75),Brick_Kilns_EF!$E$3)</f>
        <v>3.4499999999999999E-3</v>
      </c>
      <c r="O3522" s="13">
        <f t="shared" si="218"/>
        <v>30.659494499999997</v>
      </c>
      <c r="P3522" s="13">
        <f>IF(D3522="ZZ",Brick_Kilns_EF!$E$4*(0.75),Brick_Kilns_EF!$E$4)</f>
        <v>3.5250000000000004E-3</v>
      </c>
      <c r="Q3522" s="13">
        <f t="shared" si="219"/>
        <v>31.326005250000001</v>
      </c>
    </row>
    <row r="3523" spans="1:17">
      <c r="A3523" s="13" t="s">
        <v>3534</v>
      </c>
      <c r="B3523" s="13">
        <v>23.965743570000001</v>
      </c>
      <c r="C3523" s="13">
        <v>89.255239020000005</v>
      </c>
      <c r="D3523" s="13" t="s">
        <v>2219</v>
      </c>
      <c r="E3523" s="13" t="s">
        <v>4927</v>
      </c>
      <c r="F3523" s="13" t="s">
        <v>42</v>
      </c>
      <c r="G3523" s="13" t="s">
        <v>4802</v>
      </c>
      <c r="H3523" s="13" t="s">
        <v>4816</v>
      </c>
      <c r="I3523" s="13">
        <f>(Brick_Kilns_EF!$B$13*Brick_Kilns_EF!$B$11*Brick_Kilns_EF!$B$12)</f>
        <v>8886.81</v>
      </c>
      <c r="J3523" s="13">
        <f>IF(D3523="ZZ",Brick_Kilns_EF!$E$5*(0.75),Brick_Kilns_EF!$E$5)</f>
        <v>7.2749999999999985E-3</v>
      </c>
      <c r="K3523" s="13">
        <f t="shared" ref="K3523:K3586" si="221">J3523*I3523</f>
        <v>64.651542749999976</v>
      </c>
      <c r="L3523" s="13">
        <f>IF(D3523="ZZ",Brick_Kilns_EF!$E$2*(0.75),Brick_Kilns_EF!$E$2)</f>
        <v>5.0999999999999995E-3</v>
      </c>
      <c r="M3523" s="13">
        <f t="shared" si="220"/>
        <v>45.32273099999999</v>
      </c>
      <c r="N3523" s="13">
        <f>IF(D3523="ZZ",Brick_Kilns_EF!$E$3*(0.75),Brick_Kilns_EF!$E$3)</f>
        <v>3.4499999999999999E-3</v>
      </c>
      <c r="O3523" s="13">
        <f t="shared" ref="O3523:O3586" si="222">I3523*N3523</f>
        <v>30.659494499999997</v>
      </c>
      <c r="P3523" s="13">
        <f>IF(D3523="ZZ",Brick_Kilns_EF!$E$4*(0.75),Brick_Kilns_EF!$E$4)</f>
        <v>3.5250000000000004E-3</v>
      </c>
      <c r="Q3523" s="13">
        <f t="shared" ref="Q3523:Q3586" si="223">I3523*P3523</f>
        <v>31.326005250000001</v>
      </c>
    </row>
    <row r="3524" spans="1:17">
      <c r="A3524" s="13" t="s">
        <v>3535</v>
      </c>
      <c r="B3524" s="13">
        <v>23.962987420000001</v>
      </c>
      <c r="C3524" s="13">
        <v>89.258867140000007</v>
      </c>
      <c r="D3524" s="13" t="s">
        <v>2219</v>
      </c>
      <c r="E3524" s="13" t="s">
        <v>4927</v>
      </c>
      <c r="F3524" s="13" t="s">
        <v>42</v>
      </c>
      <c r="G3524" s="13" t="s">
        <v>4802</v>
      </c>
      <c r="H3524" s="13" t="s">
        <v>4816</v>
      </c>
      <c r="I3524" s="13">
        <f>(Brick_Kilns_EF!$B$13*Brick_Kilns_EF!$B$11*Brick_Kilns_EF!$B$12)</f>
        <v>8886.81</v>
      </c>
      <c r="J3524" s="13">
        <f>IF(D3524="ZZ",Brick_Kilns_EF!$E$5*(0.75),Brick_Kilns_EF!$E$5)</f>
        <v>7.2749999999999985E-3</v>
      </c>
      <c r="K3524" s="13">
        <f t="shared" si="221"/>
        <v>64.651542749999976</v>
      </c>
      <c r="L3524" s="13">
        <f>IF(D3524="ZZ",Brick_Kilns_EF!$E$2*(0.75),Brick_Kilns_EF!$E$2)</f>
        <v>5.0999999999999995E-3</v>
      </c>
      <c r="M3524" s="13">
        <f t="shared" si="220"/>
        <v>45.32273099999999</v>
      </c>
      <c r="N3524" s="13">
        <f>IF(D3524="ZZ",Brick_Kilns_EF!$E$3*(0.75),Brick_Kilns_EF!$E$3)</f>
        <v>3.4499999999999999E-3</v>
      </c>
      <c r="O3524" s="13">
        <f t="shared" si="222"/>
        <v>30.659494499999997</v>
      </c>
      <c r="P3524" s="13">
        <f>IF(D3524="ZZ",Brick_Kilns_EF!$E$4*(0.75),Brick_Kilns_EF!$E$4)</f>
        <v>3.5250000000000004E-3</v>
      </c>
      <c r="Q3524" s="13">
        <f t="shared" si="223"/>
        <v>31.326005250000001</v>
      </c>
    </row>
    <row r="3525" spans="1:17">
      <c r="A3525" s="13" t="s">
        <v>3536</v>
      </c>
      <c r="B3525" s="13">
        <v>23.90593956</v>
      </c>
      <c r="C3525" s="13">
        <v>90.097001160000005</v>
      </c>
      <c r="D3525" s="13" t="s">
        <v>2219</v>
      </c>
      <c r="E3525" s="13" t="s">
        <v>4927</v>
      </c>
      <c r="F3525" s="13" t="s">
        <v>7</v>
      </c>
      <c r="G3525" s="13" t="s">
        <v>4802</v>
      </c>
      <c r="H3525" s="13" t="s">
        <v>4816</v>
      </c>
      <c r="I3525" s="13">
        <f>(Brick_Kilns_EF!$B$13*Brick_Kilns_EF!$B$11*Brick_Kilns_EF!$B$12)</f>
        <v>8886.81</v>
      </c>
      <c r="J3525" s="13">
        <f>IF(D3525="ZZ",Brick_Kilns_EF!$E$5*(0.75),Brick_Kilns_EF!$E$5)</f>
        <v>7.2749999999999985E-3</v>
      </c>
      <c r="K3525" s="13">
        <f t="shared" si="221"/>
        <v>64.651542749999976</v>
      </c>
      <c r="L3525" s="13">
        <f>IF(D3525="ZZ",Brick_Kilns_EF!$E$2*(0.75),Brick_Kilns_EF!$E$2)</f>
        <v>5.0999999999999995E-3</v>
      </c>
      <c r="M3525" s="13">
        <f t="shared" si="220"/>
        <v>45.32273099999999</v>
      </c>
      <c r="N3525" s="13">
        <f>IF(D3525="ZZ",Brick_Kilns_EF!$E$3*(0.75),Brick_Kilns_EF!$E$3)</f>
        <v>3.4499999999999999E-3</v>
      </c>
      <c r="O3525" s="13">
        <f t="shared" si="222"/>
        <v>30.659494499999997</v>
      </c>
      <c r="P3525" s="13">
        <f>IF(D3525="ZZ",Brick_Kilns_EF!$E$4*(0.75),Brick_Kilns_EF!$E$4)</f>
        <v>3.5250000000000004E-3</v>
      </c>
      <c r="Q3525" s="13">
        <f t="shared" si="223"/>
        <v>31.326005250000001</v>
      </c>
    </row>
    <row r="3526" spans="1:17">
      <c r="A3526" s="13" t="s">
        <v>3537</v>
      </c>
      <c r="B3526" s="13">
        <v>24.175489280000001</v>
      </c>
      <c r="C3526" s="13">
        <v>88.93706607</v>
      </c>
      <c r="D3526" s="13" t="s">
        <v>2219</v>
      </c>
      <c r="E3526" s="13" t="s">
        <v>4927</v>
      </c>
      <c r="F3526" s="13" t="s">
        <v>42</v>
      </c>
      <c r="G3526" s="13" t="s">
        <v>4802</v>
      </c>
      <c r="H3526" s="13" t="s">
        <v>4816</v>
      </c>
      <c r="I3526" s="13">
        <f>(Brick_Kilns_EF!$B$13*Brick_Kilns_EF!$B$11*Brick_Kilns_EF!$B$12)</f>
        <v>8886.81</v>
      </c>
      <c r="J3526" s="13">
        <f>IF(D3526="ZZ",Brick_Kilns_EF!$E$5*(0.75),Brick_Kilns_EF!$E$5)</f>
        <v>7.2749999999999985E-3</v>
      </c>
      <c r="K3526" s="13">
        <f t="shared" si="221"/>
        <v>64.651542749999976</v>
      </c>
      <c r="L3526" s="13">
        <f>IF(D3526="ZZ",Brick_Kilns_EF!$E$2*(0.75),Brick_Kilns_EF!$E$2)</f>
        <v>5.0999999999999995E-3</v>
      </c>
      <c r="M3526" s="13">
        <f t="shared" si="220"/>
        <v>45.32273099999999</v>
      </c>
      <c r="N3526" s="13">
        <f>IF(D3526="ZZ",Brick_Kilns_EF!$E$3*(0.75),Brick_Kilns_EF!$E$3)</f>
        <v>3.4499999999999999E-3</v>
      </c>
      <c r="O3526" s="13">
        <f t="shared" si="222"/>
        <v>30.659494499999997</v>
      </c>
      <c r="P3526" s="13">
        <f>IF(D3526="ZZ",Brick_Kilns_EF!$E$4*(0.75),Brick_Kilns_EF!$E$4)</f>
        <v>3.5250000000000004E-3</v>
      </c>
      <c r="Q3526" s="13">
        <f t="shared" si="223"/>
        <v>31.326005250000001</v>
      </c>
    </row>
    <row r="3527" spans="1:17">
      <c r="A3527" s="13" t="s">
        <v>3538</v>
      </c>
      <c r="B3527" s="13">
        <v>24.64560741</v>
      </c>
      <c r="C3527" s="13">
        <v>89.90550064</v>
      </c>
      <c r="D3527" s="13" t="s">
        <v>2219</v>
      </c>
      <c r="E3527" s="13" t="s">
        <v>4927</v>
      </c>
      <c r="F3527" s="13" t="s">
        <v>7</v>
      </c>
      <c r="G3527" s="13" t="s">
        <v>4802</v>
      </c>
      <c r="H3527" s="13" t="s">
        <v>4816</v>
      </c>
      <c r="I3527" s="13">
        <f>(Brick_Kilns_EF!$B$13*Brick_Kilns_EF!$B$11*Brick_Kilns_EF!$B$12)</f>
        <v>8886.81</v>
      </c>
      <c r="J3527" s="13">
        <f>IF(D3527="ZZ",Brick_Kilns_EF!$E$5*(0.75),Brick_Kilns_EF!$E$5)</f>
        <v>7.2749999999999985E-3</v>
      </c>
      <c r="K3527" s="13">
        <f t="shared" si="221"/>
        <v>64.651542749999976</v>
      </c>
      <c r="L3527" s="13">
        <f>IF(D3527="ZZ",Brick_Kilns_EF!$E$2*(0.75),Brick_Kilns_EF!$E$2)</f>
        <v>5.0999999999999995E-3</v>
      </c>
      <c r="M3527" s="13">
        <f t="shared" si="220"/>
        <v>45.32273099999999</v>
      </c>
      <c r="N3527" s="13">
        <f>IF(D3527="ZZ",Brick_Kilns_EF!$E$3*(0.75),Brick_Kilns_EF!$E$3)</f>
        <v>3.4499999999999999E-3</v>
      </c>
      <c r="O3527" s="13">
        <f t="shared" si="222"/>
        <v>30.659494499999997</v>
      </c>
      <c r="P3527" s="13">
        <f>IF(D3527="ZZ",Brick_Kilns_EF!$E$4*(0.75),Brick_Kilns_EF!$E$4)</f>
        <v>3.5250000000000004E-3</v>
      </c>
      <c r="Q3527" s="13">
        <f t="shared" si="223"/>
        <v>31.326005250000001</v>
      </c>
    </row>
    <row r="3528" spans="1:17">
      <c r="A3528" s="13" t="s">
        <v>3539</v>
      </c>
      <c r="B3528" s="13">
        <v>24.107907839999999</v>
      </c>
      <c r="C3528" s="13">
        <v>90.149738470000003</v>
      </c>
      <c r="D3528" s="13" t="s">
        <v>2219</v>
      </c>
      <c r="E3528" s="13" t="s">
        <v>4927</v>
      </c>
      <c r="F3528" s="13" t="s">
        <v>7</v>
      </c>
      <c r="G3528" s="13" t="s">
        <v>4802</v>
      </c>
      <c r="H3528" s="13" t="s">
        <v>4816</v>
      </c>
      <c r="I3528" s="13">
        <f>(Brick_Kilns_EF!$B$13*Brick_Kilns_EF!$B$11*Brick_Kilns_EF!$B$12)</f>
        <v>8886.81</v>
      </c>
      <c r="J3528" s="13">
        <f>IF(D3528="ZZ",Brick_Kilns_EF!$E$5*(0.75),Brick_Kilns_EF!$E$5)</f>
        <v>7.2749999999999985E-3</v>
      </c>
      <c r="K3528" s="13">
        <f t="shared" si="221"/>
        <v>64.651542749999976</v>
      </c>
      <c r="L3528" s="13">
        <f>IF(D3528="ZZ",Brick_Kilns_EF!$E$2*(0.75),Brick_Kilns_EF!$E$2)</f>
        <v>5.0999999999999995E-3</v>
      </c>
      <c r="M3528" s="13">
        <f t="shared" si="220"/>
        <v>45.32273099999999</v>
      </c>
      <c r="N3528" s="13">
        <f>IF(D3528="ZZ",Brick_Kilns_EF!$E$3*(0.75),Brick_Kilns_EF!$E$3)</f>
        <v>3.4499999999999999E-3</v>
      </c>
      <c r="O3528" s="13">
        <f t="shared" si="222"/>
        <v>30.659494499999997</v>
      </c>
      <c r="P3528" s="13">
        <f>IF(D3528="ZZ",Brick_Kilns_EF!$E$4*(0.75),Brick_Kilns_EF!$E$4)</f>
        <v>3.5250000000000004E-3</v>
      </c>
      <c r="Q3528" s="13">
        <f t="shared" si="223"/>
        <v>31.326005250000001</v>
      </c>
    </row>
    <row r="3529" spans="1:17">
      <c r="A3529" s="13" t="s">
        <v>3540</v>
      </c>
      <c r="B3529" s="13">
        <v>24.108522919999999</v>
      </c>
      <c r="C3529" s="13">
        <v>90.151845469999998</v>
      </c>
      <c r="D3529" s="13" t="s">
        <v>2219</v>
      </c>
      <c r="E3529" s="13" t="s">
        <v>4927</v>
      </c>
      <c r="F3529" s="13" t="s">
        <v>7</v>
      </c>
      <c r="G3529" s="13" t="s">
        <v>4802</v>
      </c>
      <c r="H3529" s="13" t="s">
        <v>4816</v>
      </c>
      <c r="I3529" s="13">
        <f>(Brick_Kilns_EF!$B$13*Brick_Kilns_EF!$B$11*Brick_Kilns_EF!$B$12)</f>
        <v>8886.81</v>
      </c>
      <c r="J3529" s="13">
        <f>IF(D3529="ZZ",Brick_Kilns_EF!$E$5*(0.75),Brick_Kilns_EF!$E$5)</f>
        <v>7.2749999999999985E-3</v>
      </c>
      <c r="K3529" s="13">
        <f t="shared" si="221"/>
        <v>64.651542749999976</v>
      </c>
      <c r="L3529" s="13">
        <f>IF(D3529="ZZ",Brick_Kilns_EF!$E$2*(0.75),Brick_Kilns_EF!$E$2)</f>
        <v>5.0999999999999995E-3</v>
      </c>
      <c r="M3529" s="13">
        <f t="shared" si="220"/>
        <v>45.32273099999999</v>
      </c>
      <c r="N3529" s="13">
        <f>IF(D3529="ZZ",Brick_Kilns_EF!$E$3*(0.75),Brick_Kilns_EF!$E$3)</f>
        <v>3.4499999999999999E-3</v>
      </c>
      <c r="O3529" s="13">
        <f t="shared" si="222"/>
        <v>30.659494499999997</v>
      </c>
      <c r="P3529" s="13">
        <f>IF(D3529="ZZ",Brick_Kilns_EF!$E$4*(0.75),Brick_Kilns_EF!$E$4)</f>
        <v>3.5250000000000004E-3</v>
      </c>
      <c r="Q3529" s="13">
        <f t="shared" si="223"/>
        <v>31.326005250000001</v>
      </c>
    </row>
    <row r="3530" spans="1:17">
      <c r="A3530" s="13" t="s">
        <v>3541</v>
      </c>
      <c r="B3530" s="13">
        <v>23.772791009999999</v>
      </c>
      <c r="C3530" s="13">
        <v>88.941294150000004</v>
      </c>
      <c r="D3530" s="13" t="s">
        <v>2219</v>
      </c>
      <c r="E3530" s="13" t="s">
        <v>4927</v>
      </c>
      <c r="F3530" s="13" t="s">
        <v>9</v>
      </c>
      <c r="G3530" s="13" t="s">
        <v>4802</v>
      </c>
      <c r="H3530" s="13" t="s">
        <v>4816</v>
      </c>
      <c r="I3530" s="13">
        <f>(Brick_Kilns_EF!$B$13*Brick_Kilns_EF!$B$11*Brick_Kilns_EF!$B$12)</f>
        <v>8886.81</v>
      </c>
      <c r="J3530" s="13">
        <f>IF(D3530="ZZ",Brick_Kilns_EF!$E$5*(0.75),Brick_Kilns_EF!$E$5)</f>
        <v>7.2749999999999985E-3</v>
      </c>
      <c r="K3530" s="13">
        <f t="shared" si="221"/>
        <v>64.651542749999976</v>
      </c>
      <c r="L3530" s="13">
        <f>IF(D3530="ZZ",Brick_Kilns_EF!$E$2*(0.75),Brick_Kilns_EF!$E$2)</f>
        <v>5.0999999999999995E-3</v>
      </c>
      <c r="M3530" s="13">
        <f t="shared" si="220"/>
        <v>45.32273099999999</v>
      </c>
      <c r="N3530" s="13">
        <f>IF(D3530="ZZ",Brick_Kilns_EF!$E$3*(0.75),Brick_Kilns_EF!$E$3)</f>
        <v>3.4499999999999999E-3</v>
      </c>
      <c r="O3530" s="13">
        <f t="shared" si="222"/>
        <v>30.659494499999997</v>
      </c>
      <c r="P3530" s="13">
        <f>IF(D3530="ZZ",Brick_Kilns_EF!$E$4*(0.75),Brick_Kilns_EF!$E$4)</f>
        <v>3.5250000000000004E-3</v>
      </c>
      <c r="Q3530" s="13">
        <f t="shared" si="223"/>
        <v>31.326005250000001</v>
      </c>
    </row>
    <row r="3531" spans="1:17">
      <c r="A3531" s="13" t="s">
        <v>3542</v>
      </c>
      <c r="B3531" s="13">
        <v>23.613426499999999</v>
      </c>
      <c r="C3531" s="13">
        <v>88.785649359999994</v>
      </c>
      <c r="D3531" s="13" t="s">
        <v>2219</v>
      </c>
      <c r="E3531" s="13" t="s">
        <v>4927</v>
      </c>
      <c r="F3531" s="13" t="s">
        <v>9</v>
      </c>
      <c r="G3531" s="13" t="s">
        <v>4802</v>
      </c>
      <c r="H3531" s="13" t="s">
        <v>4816</v>
      </c>
      <c r="I3531" s="13">
        <f>(Brick_Kilns_EF!$B$13*Brick_Kilns_EF!$B$11*Brick_Kilns_EF!$B$12)</f>
        <v>8886.81</v>
      </c>
      <c r="J3531" s="13">
        <f>IF(D3531="ZZ",Brick_Kilns_EF!$E$5*(0.75),Brick_Kilns_EF!$E$5)</f>
        <v>7.2749999999999985E-3</v>
      </c>
      <c r="K3531" s="13">
        <f t="shared" si="221"/>
        <v>64.651542749999976</v>
      </c>
      <c r="L3531" s="13">
        <f>IF(D3531="ZZ",Brick_Kilns_EF!$E$2*(0.75),Brick_Kilns_EF!$E$2)</f>
        <v>5.0999999999999995E-3</v>
      </c>
      <c r="M3531" s="13">
        <f t="shared" si="220"/>
        <v>45.32273099999999</v>
      </c>
      <c r="N3531" s="13">
        <f>IF(D3531="ZZ",Brick_Kilns_EF!$E$3*(0.75),Brick_Kilns_EF!$E$3)</f>
        <v>3.4499999999999999E-3</v>
      </c>
      <c r="O3531" s="13">
        <f t="shared" si="222"/>
        <v>30.659494499999997</v>
      </c>
      <c r="P3531" s="13">
        <f>IF(D3531="ZZ",Brick_Kilns_EF!$E$4*(0.75),Brick_Kilns_EF!$E$4)</f>
        <v>3.5250000000000004E-3</v>
      </c>
      <c r="Q3531" s="13">
        <f t="shared" si="223"/>
        <v>31.326005250000001</v>
      </c>
    </row>
    <row r="3532" spans="1:17">
      <c r="A3532" s="13" t="s">
        <v>3543</v>
      </c>
      <c r="B3532" s="13">
        <v>23.924152329999998</v>
      </c>
      <c r="C3532" s="13">
        <v>90.166482130000006</v>
      </c>
      <c r="D3532" s="13" t="s">
        <v>2219</v>
      </c>
      <c r="E3532" s="13" t="s">
        <v>4927</v>
      </c>
      <c r="F3532" s="13" t="s">
        <v>7</v>
      </c>
      <c r="G3532" s="13" t="s">
        <v>4802</v>
      </c>
      <c r="H3532" s="13" t="s">
        <v>4816</v>
      </c>
      <c r="I3532" s="13">
        <f>(Brick_Kilns_EF!$B$13*Brick_Kilns_EF!$B$11*Brick_Kilns_EF!$B$12)</f>
        <v>8886.81</v>
      </c>
      <c r="J3532" s="13">
        <f>IF(D3532="ZZ",Brick_Kilns_EF!$E$5*(0.75),Brick_Kilns_EF!$E$5)</f>
        <v>7.2749999999999985E-3</v>
      </c>
      <c r="K3532" s="13">
        <f t="shared" si="221"/>
        <v>64.651542749999976</v>
      </c>
      <c r="L3532" s="13">
        <f>IF(D3532="ZZ",Brick_Kilns_EF!$E$2*(0.75),Brick_Kilns_EF!$E$2)</f>
        <v>5.0999999999999995E-3</v>
      </c>
      <c r="M3532" s="13">
        <f t="shared" si="220"/>
        <v>45.32273099999999</v>
      </c>
      <c r="N3532" s="13">
        <f>IF(D3532="ZZ",Brick_Kilns_EF!$E$3*(0.75),Brick_Kilns_EF!$E$3)</f>
        <v>3.4499999999999999E-3</v>
      </c>
      <c r="O3532" s="13">
        <f t="shared" si="222"/>
        <v>30.659494499999997</v>
      </c>
      <c r="P3532" s="13">
        <f>IF(D3532="ZZ",Brick_Kilns_EF!$E$4*(0.75),Brick_Kilns_EF!$E$4)</f>
        <v>3.5250000000000004E-3</v>
      </c>
      <c r="Q3532" s="13">
        <f t="shared" si="223"/>
        <v>31.326005250000001</v>
      </c>
    </row>
    <row r="3533" spans="1:17">
      <c r="A3533" s="13" t="s">
        <v>3544</v>
      </c>
      <c r="B3533" s="13">
        <v>23.9207717</v>
      </c>
      <c r="C3533" s="13">
        <v>90.164418139999995</v>
      </c>
      <c r="D3533" s="13" t="s">
        <v>2219</v>
      </c>
      <c r="E3533" s="13" t="s">
        <v>4927</v>
      </c>
      <c r="F3533" s="13" t="s">
        <v>7</v>
      </c>
      <c r="G3533" s="13" t="s">
        <v>4802</v>
      </c>
      <c r="H3533" s="13" t="s">
        <v>4816</v>
      </c>
      <c r="I3533" s="13">
        <f>(Brick_Kilns_EF!$B$13*Brick_Kilns_EF!$B$11*Brick_Kilns_EF!$B$12)</f>
        <v>8886.81</v>
      </c>
      <c r="J3533" s="13">
        <f>IF(D3533="ZZ",Brick_Kilns_EF!$E$5*(0.75),Brick_Kilns_EF!$E$5)</f>
        <v>7.2749999999999985E-3</v>
      </c>
      <c r="K3533" s="13">
        <f t="shared" si="221"/>
        <v>64.651542749999976</v>
      </c>
      <c r="L3533" s="13">
        <f>IF(D3533="ZZ",Brick_Kilns_EF!$E$2*(0.75),Brick_Kilns_EF!$E$2)</f>
        <v>5.0999999999999995E-3</v>
      </c>
      <c r="M3533" s="13">
        <f t="shared" si="220"/>
        <v>45.32273099999999</v>
      </c>
      <c r="N3533" s="13">
        <f>IF(D3533="ZZ",Brick_Kilns_EF!$E$3*(0.75),Brick_Kilns_EF!$E$3)</f>
        <v>3.4499999999999999E-3</v>
      </c>
      <c r="O3533" s="13">
        <f t="shared" si="222"/>
        <v>30.659494499999997</v>
      </c>
      <c r="P3533" s="13">
        <f>IF(D3533="ZZ",Brick_Kilns_EF!$E$4*(0.75),Brick_Kilns_EF!$E$4)</f>
        <v>3.5250000000000004E-3</v>
      </c>
      <c r="Q3533" s="13">
        <f t="shared" si="223"/>
        <v>31.326005250000001</v>
      </c>
    </row>
    <row r="3534" spans="1:17">
      <c r="A3534" s="13" t="s">
        <v>3545</v>
      </c>
      <c r="B3534" s="13">
        <v>23.919907769999998</v>
      </c>
      <c r="C3534" s="13">
        <v>90.167815129999994</v>
      </c>
      <c r="D3534" s="13" t="s">
        <v>2219</v>
      </c>
      <c r="E3534" s="13" t="s">
        <v>4927</v>
      </c>
      <c r="F3534" s="13" t="s">
        <v>7</v>
      </c>
      <c r="G3534" s="13" t="s">
        <v>4802</v>
      </c>
      <c r="H3534" s="13" t="s">
        <v>4816</v>
      </c>
      <c r="I3534" s="13">
        <f>(Brick_Kilns_EF!$B$13*Brick_Kilns_EF!$B$11*Brick_Kilns_EF!$B$12)</f>
        <v>8886.81</v>
      </c>
      <c r="J3534" s="13">
        <f>IF(D3534="ZZ",Brick_Kilns_EF!$E$5*(0.75),Brick_Kilns_EF!$E$5)</f>
        <v>7.2749999999999985E-3</v>
      </c>
      <c r="K3534" s="13">
        <f t="shared" si="221"/>
        <v>64.651542749999976</v>
      </c>
      <c r="L3534" s="13">
        <f>IF(D3534="ZZ",Brick_Kilns_EF!$E$2*(0.75),Brick_Kilns_EF!$E$2)</f>
        <v>5.0999999999999995E-3</v>
      </c>
      <c r="M3534" s="13">
        <f t="shared" si="220"/>
        <v>45.32273099999999</v>
      </c>
      <c r="N3534" s="13">
        <f>IF(D3534="ZZ",Brick_Kilns_EF!$E$3*(0.75),Brick_Kilns_EF!$E$3)</f>
        <v>3.4499999999999999E-3</v>
      </c>
      <c r="O3534" s="13">
        <f t="shared" si="222"/>
        <v>30.659494499999997</v>
      </c>
      <c r="P3534" s="13">
        <f>IF(D3534="ZZ",Brick_Kilns_EF!$E$4*(0.75),Brick_Kilns_EF!$E$4)</f>
        <v>3.5250000000000004E-3</v>
      </c>
      <c r="Q3534" s="13">
        <f t="shared" si="223"/>
        <v>31.326005250000001</v>
      </c>
    </row>
    <row r="3535" spans="1:17">
      <c r="A3535" s="13" t="s">
        <v>3546</v>
      </c>
      <c r="B3535" s="13">
        <v>24.171664490000001</v>
      </c>
      <c r="C3535" s="13">
        <v>90.117513349999996</v>
      </c>
      <c r="D3535" s="13" t="s">
        <v>2219</v>
      </c>
      <c r="E3535" s="13" t="s">
        <v>4927</v>
      </c>
      <c r="F3535" s="13" t="s">
        <v>7</v>
      </c>
      <c r="G3535" s="13" t="s">
        <v>4802</v>
      </c>
      <c r="H3535" s="13" t="s">
        <v>4816</v>
      </c>
      <c r="I3535" s="13">
        <f>(Brick_Kilns_EF!$B$13*Brick_Kilns_EF!$B$11*Brick_Kilns_EF!$B$12)</f>
        <v>8886.81</v>
      </c>
      <c r="J3535" s="13">
        <f>IF(D3535="ZZ",Brick_Kilns_EF!$E$5*(0.75),Brick_Kilns_EF!$E$5)</f>
        <v>7.2749999999999985E-3</v>
      </c>
      <c r="K3535" s="13">
        <f t="shared" si="221"/>
        <v>64.651542749999976</v>
      </c>
      <c r="L3535" s="13">
        <f>IF(D3535="ZZ",Brick_Kilns_EF!$E$2*(0.75),Brick_Kilns_EF!$E$2)</f>
        <v>5.0999999999999995E-3</v>
      </c>
      <c r="M3535" s="13">
        <f t="shared" si="220"/>
        <v>45.32273099999999</v>
      </c>
      <c r="N3535" s="13">
        <f>IF(D3535="ZZ",Brick_Kilns_EF!$E$3*(0.75),Brick_Kilns_EF!$E$3)</f>
        <v>3.4499999999999999E-3</v>
      </c>
      <c r="O3535" s="13">
        <f t="shared" si="222"/>
        <v>30.659494499999997</v>
      </c>
      <c r="P3535" s="13">
        <f>IF(D3535="ZZ",Brick_Kilns_EF!$E$4*(0.75),Brick_Kilns_EF!$E$4)</f>
        <v>3.5250000000000004E-3</v>
      </c>
      <c r="Q3535" s="13">
        <f t="shared" si="223"/>
        <v>31.326005250000001</v>
      </c>
    </row>
    <row r="3536" spans="1:17">
      <c r="A3536" s="13" t="s">
        <v>3547</v>
      </c>
      <c r="B3536" s="13">
        <v>25.30000656</v>
      </c>
      <c r="C3536" s="13">
        <v>89.513835779999994</v>
      </c>
      <c r="D3536" s="13" t="s">
        <v>2219</v>
      </c>
      <c r="E3536" s="13" t="s">
        <v>4927</v>
      </c>
      <c r="F3536" s="13" t="s">
        <v>171</v>
      </c>
      <c r="G3536" s="13" t="s">
        <v>4802</v>
      </c>
      <c r="H3536" s="13" t="s">
        <v>4816</v>
      </c>
      <c r="I3536" s="13">
        <f>(Brick_Kilns_EF!$B$13*Brick_Kilns_EF!$B$11*Brick_Kilns_EF!$B$12)</f>
        <v>8886.81</v>
      </c>
      <c r="J3536" s="13">
        <f>IF(D3536="ZZ",Brick_Kilns_EF!$E$5*(0.75),Brick_Kilns_EF!$E$5)</f>
        <v>7.2749999999999985E-3</v>
      </c>
      <c r="K3536" s="13">
        <f t="shared" si="221"/>
        <v>64.651542749999976</v>
      </c>
      <c r="L3536" s="13">
        <f>IF(D3536="ZZ",Brick_Kilns_EF!$E$2*(0.75),Brick_Kilns_EF!$E$2)</f>
        <v>5.0999999999999995E-3</v>
      </c>
      <c r="M3536" s="13">
        <f t="shared" si="220"/>
        <v>45.32273099999999</v>
      </c>
      <c r="N3536" s="13">
        <f>IF(D3536="ZZ",Brick_Kilns_EF!$E$3*(0.75),Brick_Kilns_EF!$E$3)</f>
        <v>3.4499999999999999E-3</v>
      </c>
      <c r="O3536" s="13">
        <f t="shared" si="222"/>
        <v>30.659494499999997</v>
      </c>
      <c r="P3536" s="13">
        <f>IF(D3536="ZZ",Brick_Kilns_EF!$E$4*(0.75),Brick_Kilns_EF!$E$4)</f>
        <v>3.5250000000000004E-3</v>
      </c>
      <c r="Q3536" s="13">
        <f t="shared" si="223"/>
        <v>31.326005250000001</v>
      </c>
    </row>
    <row r="3537" spans="1:17">
      <c r="A3537" s="13" t="s">
        <v>3548</v>
      </c>
      <c r="B3537" s="13">
        <v>23.95467734</v>
      </c>
      <c r="C3537" s="13">
        <v>90.194188639999993</v>
      </c>
      <c r="D3537" s="13" t="s">
        <v>2219</v>
      </c>
      <c r="E3537" s="13" t="s">
        <v>4927</v>
      </c>
      <c r="F3537" s="13" t="s">
        <v>7</v>
      </c>
      <c r="G3537" s="13" t="s">
        <v>4802</v>
      </c>
      <c r="H3537" s="13" t="s">
        <v>4816</v>
      </c>
      <c r="I3537" s="13">
        <f>(Brick_Kilns_EF!$B$13*Brick_Kilns_EF!$B$11*Brick_Kilns_EF!$B$12)</f>
        <v>8886.81</v>
      </c>
      <c r="J3537" s="13">
        <f>IF(D3537="ZZ",Brick_Kilns_EF!$E$5*(0.75),Brick_Kilns_EF!$E$5)</f>
        <v>7.2749999999999985E-3</v>
      </c>
      <c r="K3537" s="13">
        <f t="shared" si="221"/>
        <v>64.651542749999976</v>
      </c>
      <c r="L3537" s="13">
        <f>IF(D3537="ZZ",Brick_Kilns_EF!$E$2*(0.75),Brick_Kilns_EF!$E$2)</f>
        <v>5.0999999999999995E-3</v>
      </c>
      <c r="M3537" s="13">
        <f t="shared" si="220"/>
        <v>45.32273099999999</v>
      </c>
      <c r="N3537" s="13">
        <f>IF(D3537="ZZ",Brick_Kilns_EF!$E$3*(0.75),Brick_Kilns_EF!$E$3)</f>
        <v>3.4499999999999999E-3</v>
      </c>
      <c r="O3537" s="13">
        <f t="shared" si="222"/>
        <v>30.659494499999997</v>
      </c>
      <c r="P3537" s="13">
        <f>IF(D3537="ZZ",Brick_Kilns_EF!$E$4*(0.75),Brick_Kilns_EF!$E$4)</f>
        <v>3.5250000000000004E-3</v>
      </c>
      <c r="Q3537" s="13">
        <f t="shared" si="223"/>
        <v>31.326005250000001</v>
      </c>
    </row>
    <row r="3538" spans="1:17">
      <c r="A3538" s="13" t="s">
        <v>3549</v>
      </c>
      <c r="B3538" s="13">
        <v>23.847065480000001</v>
      </c>
      <c r="C3538" s="13">
        <v>89.198010420000003</v>
      </c>
      <c r="D3538" s="13" t="s">
        <v>2219</v>
      </c>
      <c r="E3538" s="13" t="s">
        <v>4927</v>
      </c>
      <c r="F3538" s="13" t="s">
        <v>9</v>
      </c>
      <c r="G3538" s="13" t="s">
        <v>4802</v>
      </c>
      <c r="H3538" s="13" t="s">
        <v>4816</v>
      </c>
      <c r="I3538" s="13">
        <f>(Brick_Kilns_EF!$B$13*Brick_Kilns_EF!$B$11*Brick_Kilns_EF!$B$12)</f>
        <v>8886.81</v>
      </c>
      <c r="J3538" s="13">
        <f>IF(D3538="ZZ",Brick_Kilns_EF!$E$5*(0.75),Brick_Kilns_EF!$E$5)</f>
        <v>7.2749999999999985E-3</v>
      </c>
      <c r="K3538" s="13">
        <f t="shared" si="221"/>
        <v>64.651542749999976</v>
      </c>
      <c r="L3538" s="13">
        <f>IF(D3538="ZZ",Brick_Kilns_EF!$E$2*(0.75),Brick_Kilns_EF!$E$2)</f>
        <v>5.0999999999999995E-3</v>
      </c>
      <c r="M3538" s="13">
        <f t="shared" si="220"/>
        <v>45.32273099999999</v>
      </c>
      <c r="N3538" s="13">
        <f>IF(D3538="ZZ",Brick_Kilns_EF!$E$3*(0.75),Brick_Kilns_EF!$E$3)</f>
        <v>3.4499999999999999E-3</v>
      </c>
      <c r="O3538" s="13">
        <f t="shared" si="222"/>
        <v>30.659494499999997</v>
      </c>
      <c r="P3538" s="13">
        <f>IF(D3538="ZZ",Brick_Kilns_EF!$E$4*(0.75),Brick_Kilns_EF!$E$4)</f>
        <v>3.5250000000000004E-3</v>
      </c>
      <c r="Q3538" s="13">
        <f t="shared" si="223"/>
        <v>31.326005250000001</v>
      </c>
    </row>
    <row r="3539" spans="1:17">
      <c r="A3539" s="13" t="s">
        <v>3550</v>
      </c>
      <c r="B3539" s="13">
        <v>24.639196460000001</v>
      </c>
      <c r="C3539" s="13">
        <v>88.737694219999995</v>
      </c>
      <c r="D3539" s="13" t="s">
        <v>2219</v>
      </c>
      <c r="E3539" s="13" t="s">
        <v>4927</v>
      </c>
      <c r="F3539" s="13" t="s">
        <v>42</v>
      </c>
      <c r="G3539" s="13" t="s">
        <v>4802</v>
      </c>
      <c r="H3539" s="13" t="s">
        <v>4816</v>
      </c>
      <c r="I3539" s="13">
        <f>(Brick_Kilns_EF!$B$13*Brick_Kilns_EF!$B$11*Brick_Kilns_EF!$B$12)</f>
        <v>8886.81</v>
      </c>
      <c r="J3539" s="13">
        <f>IF(D3539="ZZ",Brick_Kilns_EF!$E$5*(0.75),Brick_Kilns_EF!$E$5)</f>
        <v>7.2749999999999985E-3</v>
      </c>
      <c r="K3539" s="13">
        <f t="shared" si="221"/>
        <v>64.651542749999976</v>
      </c>
      <c r="L3539" s="13">
        <f>IF(D3539="ZZ",Brick_Kilns_EF!$E$2*(0.75),Brick_Kilns_EF!$E$2)</f>
        <v>5.0999999999999995E-3</v>
      </c>
      <c r="M3539" s="13">
        <f t="shared" si="220"/>
        <v>45.32273099999999</v>
      </c>
      <c r="N3539" s="13">
        <f>IF(D3539="ZZ",Brick_Kilns_EF!$E$3*(0.75),Brick_Kilns_EF!$E$3)</f>
        <v>3.4499999999999999E-3</v>
      </c>
      <c r="O3539" s="13">
        <f t="shared" si="222"/>
        <v>30.659494499999997</v>
      </c>
      <c r="P3539" s="13">
        <f>IF(D3539="ZZ",Brick_Kilns_EF!$E$4*(0.75),Brick_Kilns_EF!$E$4)</f>
        <v>3.5250000000000004E-3</v>
      </c>
      <c r="Q3539" s="13">
        <f t="shared" si="223"/>
        <v>31.326005250000001</v>
      </c>
    </row>
    <row r="3540" spans="1:17">
      <c r="A3540" s="13" t="s">
        <v>3551</v>
      </c>
      <c r="B3540" s="13">
        <v>24.152204210000001</v>
      </c>
      <c r="C3540" s="13">
        <v>90.202027169999994</v>
      </c>
      <c r="D3540" s="13" t="s">
        <v>2219</v>
      </c>
      <c r="E3540" s="13" t="s">
        <v>4927</v>
      </c>
      <c r="F3540" s="13" t="s">
        <v>7</v>
      </c>
      <c r="G3540" s="13" t="s">
        <v>4802</v>
      </c>
      <c r="H3540" s="13" t="s">
        <v>4816</v>
      </c>
      <c r="I3540" s="13">
        <f>(Brick_Kilns_EF!$B$13*Brick_Kilns_EF!$B$11*Brick_Kilns_EF!$B$12)</f>
        <v>8886.81</v>
      </c>
      <c r="J3540" s="13">
        <f>IF(D3540="ZZ",Brick_Kilns_EF!$E$5*(0.75),Brick_Kilns_EF!$E$5)</f>
        <v>7.2749999999999985E-3</v>
      </c>
      <c r="K3540" s="13">
        <f t="shared" si="221"/>
        <v>64.651542749999976</v>
      </c>
      <c r="L3540" s="13">
        <f>IF(D3540="ZZ",Brick_Kilns_EF!$E$2*(0.75),Brick_Kilns_EF!$E$2)</f>
        <v>5.0999999999999995E-3</v>
      </c>
      <c r="M3540" s="13">
        <f t="shared" si="220"/>
        <v>45.32273099999999</v>
      </c>
      <c r="N3540" s="13">
        <f>IF(D3540="ZZ",Brick_Kilns_EF!$E$3*(0.75),Brick_Kilns_EF!$E$3)</f>
        <v>3.4499999999999999E-3</v>
      </c>
      <c r="O3540" s="13">
        <f t="shared" si="222"/>
        <v>30.659494499999997</v>
      </c>
      <c r="P3540" s="13">
        <f>IF(D3540="ZZ",Brick_Kilns_EF!$E$4*(0.75),Brick_Kilns_EF!$E$4)</f>
        <v>3.5250000000000004E-3</v>
      </c>
      <c r="Q3540" s="13">
        <f t="shared" si="223"/>
        <v>31.326005250000001</v>
      </c>
    </row>
    <row r="3541" spans="1:17">
      <c r="A3541" s="13" t="s">
        <v>3552</v>
      </c>
      <c r="B3541" s="13">
        <v>24.15404947</v>
      </c>
      <c r="C3541" s="13">
        <v>90.203655789999999</v>
      </c>
      <c r="D3541" s="13" t="s">
        <v>2219</v>
      </c>
      <c r="E3541" s="13" t="s">
        <v>4927</v>
      </c>
      <c r="F3541" s="13" t="s">
        <v>7</v>
      </c>
      <c r="G3541" s="13" t="s">
        <v>4802</v>
      </c>
      <c r="H3541" s="13" t="s">
        <v>4816</v>
      </c>
      <c r="I3541" s="13">
        <f>(Brick_Kilns_EF!$B$13*Brick_Kilns_EF!$B$11*Brick_Kilns_EF!$B$12)</f>
        <v>8886.81</v>
      </c>
      <c r="J3541" s="13">
        <f>IF(D3541="ZZ",Brick_Kilns_EF!$E$5*(0.75),Brick_Kilns_EF!$E$5)</f>
        <v>7.2749999999999985E-3</v>
      </c>
      <c r="K3541" s="13">
        <f t="shared" si="221"/>
        <v>64.651542749999976</v>
      </c>
      <c r="L3541" s="13">
        <f>IF(D3541="ZZ",Brick_Kilns_EF!$E$2*(0.75),Brick_Kilns_EF!$E$2)</f>
        <v>5.0999999999999995E-3</v>
      </c>
      <c r="M3541" s="13">
        <f t="shared" si="220"/>
        <v>45.32273099999999</v>
      </c>
      <c r="N3541" s="13">
        <f>IF(D3541="ZZ",Brick_Kilns_EF!$E$3*(0.75),Brick_Kilns_EF!$E$3)</f>
        <v>3.4499999999999999E-3</v>
      </c>
      <c r="O3541" s="13">
        <f t="shared" si="222"/>
        <v>30.659494499999997</v>
      </c>
      <c r="P3541" s="13">
        <f>IF(D3541="ZZ",Brick_Kilns_EF!$E$4*(0.75),Brick_Kilns_EF!$E$4)</f>
        <v>3.5250000000000004E-3</v>
      </c>
      <c r="Q3541" s="13">
        <f t="shared" si="223"/>
        <v>31.326005250000001</v>
      </c>
    </row>
    <row r="3542" spans="1:17">
      <c r="A3542" s="13" t="s">
        <v>3553</v>
      </c>
      <c r="B3542" s="13">
        <v>24.151992920000001</v>
      </c>
      <c r="C3542" s="13">
        <v>90.204015909999995</v>
      </c>
      <c r="D3542" s="13" t="s">
        <v>2219</v>
      </c>
      <c r="E3542" s="13" t="s">
        <v>4927</v>
      </c>
      <c r="F3542" s="13" t="s">
        <v>7</v>
      </c>
      <c r="G3542" s="13" t="s">
        <v>4802</v>
      </c>
      <c r="H3542" s="13" t="s">
        <v>4816</v>
      </c>
      <c r="I3542" s="13">
        <f>(Brick_Kilns_EF!$B$13*Brick_Kilns_EF!$B$11*Brick_Kilns_EF!$B$12)</f>
        <v>8886.81</v>
      </c>
      <c r="J3542" s="13">
        <f>IF(D3542="ZZ",Brick_Kilns_EF!$E$5*(0.75),Brick_Kilns_EF!$E$5)</f>
        <v>7.2749999999999985E-3</v>
      </c>
      <c r="K3542" s="13">
        <f t="shared" si="221"/>
        <v>64.651542749999976</v>
      </c>
      <c r="L3542" s="13">
        <f>IF(D3542="ZZ",Brick_Kilns_EF!$E$2*(0.75),Brick_Kilns_EF!$E$2)</f>
        <v>5.0999999999999995E-3</v>
      </c>
      <c r="M3542" s="13">
        <f t="shared" si="220"/>
        <v>45.32273099999999</v>
      </c>
      <c r="N3542" s="13">
        <f>IF(D3542="ZZ",Brick_Kilns_EF!$E$3*(0.75),Brick_Kilns_EF!$E$3)</f>
        <v>3.4499999999999999E-3</v>
      </c>
      <c r="O3542" s="13">
        <f t="shared" si="222"/>
        <v>30.659494499999997</v>
      </c>
      <c r="P3542" s="13">
        <f>IF(D3542="ZZ",Brick_Kilns_EF!$E$4*(0.75),Brick_Kilns_EF!$E$4)</f>
        <v>3.5250000000000004E-3</v>
      </c>
      <c r="Q3542" s="13">
        <f t="shared" si="223"/>
        <v>31.326005250000001</v>
      </c>
    </row>
    <row r="3543" spans="1:17">
      <c r="A3543" s="13" t="s">
        <v>3554</v>
      </c>
      <c r="B3543" s="13">
        <v>23.74155915</v>
      </c>
      <c r="C3543" s="13">
        <v>88.911256179999995</v>
      </c>
      <c r="D3543" s="13" t="s">
        <v>2219</v>
      </c>
      <c r="E3543" s="13" t="s">
        <v>4927</v>
      </c>
      <c r="F3543" s="13" t="s">
        <v>9</v>
      </c>
      <c r="G3543" s="13" t="s">
        <v>4802</v>
      </c>
      <c r="H3543" s="13" t="s">
        <v>4816</v>
      </c>
      <c r="I3543" s="13">
        <f>(Brick_Kilns_EF!$B$13*Brick_Kilns_EF!$B$11*Brick_Kilns_EF!$B$12)</f>
        <v>8886.81</v>
      </c>
      <c r="J3543" s="13">
        <f>IF(D3543="ZZ",Brick_Kilns_EF!$E$5*(0.75),Brick_Kilns_EF!$E$5)</f>
        <v>7.2749999999999985E-3</v>
      </c>
      <c r="K3543" s="13">
        <f t="shared" si="221"/>
        <v>64.651542749999976</v>
      </c>
      <c r="L3543" s="13">
        <f>IF(D3543="ZZ",Brick_Kilns_EF!$E$2*(0.75),Brick_Kilns_EF!$E$2)</f>
        <v>5.0999999999999995E-3</v>
      </c>
      <c r="M3543" s="13">
        <f t="shared" si="220"/>
        <v>45.32273099999999</v>
      </c>
      <c r="N3543" s="13">
        <f>IF(D3543="ZZ",Brick_Kilns_EF!$E$3*(0.75),Brick_Kilns_EF!$E$3)</f>
        <v>3.4499999999999999E-3</v>
      </c>
      <c r="O3543" s="13">
        <f t="shared" si="222"/>
        <v>30.659494499999997</v>
      </c>
      <c r="P3543" s="13">
        <f>IF(D3543="ZZ",Brick_Kilns_EF!$E$4*(0.75),Brick_Kilns_EF!$E$4)</f>
        <v>3.5250000000000004E-3</v>
      </c>
      <c r="Q3543" s="13">
        <f t="shared" si="223"/>
        <v>31.326005250000001</v>
      </c>
    </row>
    <row r="3544" spans="1:17">
      <c r="A3544" s="13" t="s">
        <v>3555</v>
      </c>
      <c r="B3544" s="13">
        <v>24.078687689999999</v>
      </c>
      <c r="C3544" s="13">
        <v>89.188145469999995</v>
      </c>
      <c r="D3544" s="13" t="s">
        <v>2219</v>
      </c>
      <c r="E3544" s="13" t="s">
        <v>4927</v>
      </c>
      <c r="F3544" s="13" t="s">
        <v>42</v>
      </c>
      <c r="G3544" s="13" t="s">
        <v>4802</v>
      </c>
      <c r="H3544" s="13" t="s">
        <v>4816</v>
      </c>
      <c r="I3544" s="13">
        <f>(Brick_Kilns_EF!$B$13*Brick_Kilns_EF!$B$11*Brick_Kilns_EF!$B$12)</f>
        <v>8886.81</v>
      </c>
      <c r="J3544" s="13">
        <f>IF(D3544="ZZ",Brick_Kilns_EF!$E$5*(0.75),Brick_Kilns_EF!$E$5)</f>
        <v>7.2749999999999985E-3</v>
      </c>
      <c r="K3544" s="13">
        <f t="shared" si="221"/>
        <v>64.651542749999976</v>
      </c>
      <c r="L3544" s="13">
        <f>IF(D3544="ZZ",Brick_Kilns_EF!$E$2*(0.75),Brick_Kilns_EF!$E$2)</f>
        <v>5.0999999999999995E-3</v>
      </c>
      <c r="M3544" s="13">
        <f t="shared" si="220"/>
        <v>45.32273099999999</v>
      </c>
      <c r="N3544" s="13">
        <f>IF(D3544="ZZ",Brick_Kilns_EF!$E$3*(0.75),Brick_Kilns_EF!$E$3)</f>
        <v>3.4499999999999999E-3</v>
      </c>
      <c r="O3544" s="13">
        <f t="shared" si="222"/>
        <v>30.659494499999997</v>
      </c>
      <c r="P3544" s="13">
        <f>IF(D3544="ZZ",Brick_Kilns_EF!$E$4*(0.75),Brick_Kilns_EF!$E$4)</f>
        <v>3.5250000000000004E-3</v>
      </c>
      <c r="Q3544" s="13">
        <f t="shared" si="223"/>
        <v>31.326005250000001</v>
      </c>
    </row>
    <row r="3545" spans="1:17">
      <c r="A3545" s="13" t="s">
        <v>3556</v>
      </c>
      <c r="B3545" s="13">
        <v>25.303573329999999</v>
      </c>
      <c r="C3545" s="13">
        <v>89.389035949999993</v>
      </c>
      <c r="D3545" s="13" t="s">
        <v>2219</v>
      </c>
      <c r="E3545" s="13" t="s">
        <v>4927</v>
      </c>
      <c r="F3545" s="13" t="s">
        <v>171</v>
      </c>
      <c r="G3545" s="13" t="s">
        <v>4802</v>
      </c>
      <c r="H3545" s="13" t="s">
        <v>4816</v>
      </c>
      <c r="I3545" s="13">
        <f>(Brick_Kilns_EF!$B$13*Brick_Kilns_EF!$B$11*Brick_Kilns_EF!$B$12)</f>
        <v>8886.81</v>
      </c>
      <c r="J3545" s="13">
        <f>IF(D3545="ZZ",Brick_Kilns_EF!$E$5*(0.75),Brick_Kilns_EF!$E$5)</f>
        <v>7.2749999999999985E-3</v>
      </c>
      <c r="K3545" s="13">
        <f t="shared" si="221"/>
        <v>64.651542749999976</v>
      </c>
      <c r="L3545" s="13">
        <f>IF(D3545="ZZ",Brick_Kilns_EF!$E$2*(0.75),Brick_Kilns_EF!$E$2)</f>
        <v>5.0999999999999995E-3</v>
      </c>
      <c r="M3545" s="13">
        <f t="shared" si="220"/>
        <v>45.32273099999999</v>
      </c>
      <c r="N3545" s="13">
        <f>IF(D3545="ZZ",Brick_Kilns_EF!$E$3*(0.75),Brick_Kilns_EF!$E$3)</f>
        <v>3.4499999999999999E-3</v>
      </c>
      <c r="O3545" s="13">
        <f t="shared" si="222"/>
        <v>30.659494499999997</v>
      </c>
      <c r="P3545" s="13">
        <f>IF(D3545="ZZ",Brick_Kilns_EF!$E$4*(0.75),Brick_Kilns_EF!$E$4)</f>
        <v>3.5250000000000004E-3</v>
      </c>
      <c r="Q3545" s="13">
        <f t="shared" si="223"/>
        <v>31.326005250000001</v>
      </c>
    </row>
    <row r="3546" spans="1:17">
      <c r="A3546" s="13" t="s">
        <v>3557</v>
      </c>
      <c r="B3546" s="13">
        <v>23.93565079</v>
      </c>
      <c r="C3546" s="13">
        <v>90.091651909999996</v>
      </c>
      <c r="D3546" s="13" t="s">
        <v>2219</v>
      </c>
      <c r="E3546" s="13" t="s">
        <v>4927</v>
      </c>
      <c r="F3546" s="13" t="s">
        <v>7</v>
      </c>
      <c r="G3546" s="13" t="s">
        <v>4802</v>
      </c>
      <c r="H3546" s="13" t="s">
        <v>4816</v>
      </c>
      <c r="I3546" s="13">
        <f>(Brick_Kilns_EF!$B$13*Brick_Kilns_EF!$B$11*Brick_Kilns_EF!$B$12)</f>
        <v>8886.81</v>
      </c>
      <c r="J3546" s="13">
        <f>IF(D3546="ZZ",Brick_Kilns_EF!$E$5*(0.75),Brick_Kilns_EF!$E$5)</f>
        <v>7.2749999999999985E-3</v>
      </c>
      <c r="K3546" s="13">
        <f t="shared" si="221"/>
        <v>64.651542749999976</v>
      </c>
      <c r="L3546" s="13">
        <f>IF(D3546="ZZ",Brick_Kilns_EF!$E$2*(0.75),Brick_Kilns_EF!$E$2)</f>
        <v>5.0999999999999995E-3</v>
      </c>
      <c r="M3546" s="13">
        <f t="shared" si="220"/>
        <v>45.32273099999999</v>
      </c>
      <c r="N3546" s="13">
        <f>IF(D3546="ZZ",Brick_Kilns_EF!$E$3*(0.75),Brick_Kilns_EF!$E$3)</f>
        <v>3.4499999999999999E-3</v>
      </c>
      <c r="O3546" s="13">
        <f t="shared" si="222"/>
        <v>30.659494499999997</v>
      </c>
      <c r="P3546" s="13">
        <f>IF(D3546="ZZ",Brick_Kilns_EF!$E$4*(0.75),Brick_Kilns_EF!$E$4)</f>
        <v>3.5250000000000004E-3</v>
      </c>
      <c r="Q3546" s="13">
        <f t="shared" si="223"/>
        <v>31.326005250000001</v>
      </c>
    </row>
    <row r="3547" spans="1:17">
      <c r="A3547" s="13" t="s">
        <v>3558</v>
      </c>
      <c r="B3547" s="13">
        <v>23.93782002</v>
      </c>
      <c r="C3547" s="13">
        <v>90.091512159999994</v>
      </c>
      <c r="D3547" s="13" t="s">
        <v>2219</v>
      </c>
      <c r="E3547" s="13" t="s">
        <v>4927</v>
      </c>
      <c r="F3547" s="13" t="s">
        <v>7</v>
      </c>
      <c r="G3547" s="13" t="s">
        <v>4802</v>
      </c>
      <c r="H3547" s="13" t="s">
        <v>4816</v>
      </c>
      <c r="I3547" s="13">
        <f>(Brick_Kilns_EF!$B$13*Brick_Kilns_EF!$B$11*Brick_Kilns_EF!$B$12)</f>
        <v>8886.81</v>
      </c>
      <c r="J3547" s="13">
        <f>IF(D3547="ZZ",Brick_Kilns_EF!$E$5*(0.75),Brick_Kilns_EF!$E$5)</f>
        <v>7.2749999999999985E-3</v>
      </c>
      <c r="K3547" s="13">
        <f t="shared" si="221"/>
        <v>64.651542749999976</v>
      </c>
      <c r="L3547" s="13">
        <f>IF(D3547="ZZ",Brick_Kilns_EF!$E$2*(0.75),Brick_Kilns_EF!$E$2)</f>
        <v>5.0999999999999995E-3</v>
      </c>
      <c r="M3547" s="13">
        <f t="shared" si="220"/>
        <v>45.32273099999999</v>
      </c>
      <c r="N3547" s="13">
        <f>IF(D3547="ZZ",Brick_Kilns_EF!$E$3*(0.75),Brick_Kilns_EF!$E$3)</f>
        <v>3.4499999999999999E-3</v>
      </c>
      <c r="O3547" s="13">
        <f t="shared" si="222"/>
        <v>30.659494499999997</v>
      </c>
      <c r="P3547" s="13">
        <f>IF(D3547="ZZ",Brick_Kilns_EF!$E$4*(0.75),Brick_Kilns_EF!$E$4)</f>
        <v>3.5250000000000004E-3</v>
      </c>
      <c r="Q3547" s="13">
        <f t="shared" si="223"/>
        <v>31.326005250000001</v>
      </c>
    </row>
    <row r="3548" spans="1:17">
      <c r="A3548" s="13" t="s">
        <v>3559</v>
      </c>
      <c r="B3548" s="13">
        <v>23.93874031</v>
      </c>
      <c r="C3548" s="13">
        <v>90.090168410000004</v>
      </c>
      <c r="D3548" s="13" t="s">
        <v>2219</v>
      </c>
      <c r="E3548" s="13" t="s">
        <v>4927</v>
      </c>
      <c r="F3548" s="13" t="s">
        <v>7</v>
      </c>
      <c r="G3548" s="13" t="s">
        <v>4802</v>
      </c>
      <c r="H3548" s="13" t="s">
        <v>4816</v>
      </c>
      <c r="I3548" s="13">
        <f>(Brick_Kilns_EF!$B$13*Brick_Kilns_EF!$B$11*Brick_Kilns_EF!$B$12)</f>
        <v>8886.81</v>
      </c>
      <c r="J3548" s="13">
        <f>IF(D3548="ZZ",Brick_Kilns_EF!$E$5*(0.75),Brick_Kilns_EF!$E$5)</f>
        <v>7.2749999999999985E-3</v>
      </c>
      <c r="K3548" s="13">
        <f t="shared" si="221"/>
        <v>64.651542749999976</v>
      </c>
      <c r="L3548" s="13">
        <f>IF(D3548="ZZ",Brick_Kilns_EF!$E$2*(0.75),Brick_Kilns_EF!$E$2)</f>
        <v>5.0999999999999995E-3</v>
      </c>
      <c r="M3548" s="13">
        <f t="shared" si="220"/>
        <v>45.32273099999999</v>
      </c>
      <c r="N3548" s="13">
        <f>IF(D3548="ZZ",Brick_Kilns_EF!$E$3*(0.75),Brick_Kilns_EF!$E$3)</f>
        <v>3.4499999999999999E-3</v>
      </c>
      <c r="O3548" s="13">
        <f t="shared" si="222"/>
        <v>30.659494499999997</v>
      </c>
      <c r="P3548" s="13">
        <f>IF(D3548="ZZ",Brick_Kilns_EF!$E$4*(0.75),Brick_Kilns_EF!$E$4)</f>
        <v>3.5250000000000004E-3</v>
      </c>
      <c r="Q3548" s="13">
        <f t="shared" si="223"/>
        <v>31.326005250000001</v>
      </c>
    </row>
    <row r="3549" spans="1:17">
      <c r="A3549" s="13" t="s">
        <v>3560</v>
      </c>
      <c r="B3549" s="13">
        <v>23.935416020000002</v>
      </c>
      <c r="C3549" s="13">
        <v>90.09338803</v>
      </c>
      <c r="D3549" s="13" t="s">
        <v>2219</v>
      </c>
      <c r="E3549" s="13" t="s">
        <v>4927</v>
      </c>
      <c r="F3549" s="13" t="s">
        <v>7</v>
      </c>
      <c r="G3549" s="13" t="s">
        <v>4802</v>
      </c>
      <c r="H3549" s="13" t="s">
        <v>4816</v>
      </c>
      <c r="I3549" s="13">
        <f>(Brick_Kilns_EF!$B$13*Brick_Kilns_EF!$B$11*Brick_Kilns_EF!$B$12)</f>
        <v>8886.81</v>
      </c>
      <c r="J3549" s="13">
        <f>IF(D3549="ZZ",Brick_Kilns_EF!$E$5*(0.75),Brick_Kilns_EF!$E$5)</f>
        <v>7.2749999999999985E-3</v>
      </c>
      <c r="K3549" s="13">
        <f t="shared" si="221"/>
        <v>64.651542749999976</v>
      </c>
      <c r="L3549" s="13">
        <f>IF(D3549="ZZ",Brick_Kilns_EF!$E$2*(0.75),Brick_Kilns_EF!$E$2)</f>
        <v>5.0999999999999995E-3</v>
      </c>
      <c r="M3549" s="13">
        <f t="shared" si="220"/>
        <v>45.32273099999999</v>
      </c>
      <c r="N3549" s="13">
        <f>IF(D3549="ZZ",Brick_Kilns_EF!$E$3*(0.75),Brick_Kilns_EF!$E$3)</f>
        <v>3.4499999999999999E-3</v>
      </c>
      <c r="O3549" s="13">
        <f t="shared" si="222"/>
        <v>30.659494499999997</v>
      </c>
      <c r="P3549" s="13">
        <f>IF(D3549="ZZ",Brick_Kilns_EF!$E$4*(0.75),Brick_Kilns_EF!$E$4)</f>
        <v>3.5250000000000004E-3</v>
      </c>
      <c r="Q3549" s="13">
        <f t="shared" si="223"/>
        <v>31.326005250000001</v>
      </c>
    </row>
    <row r="3550" spans="1:17">
      <c r="A3550" s="13" t="s">
        <v>3561</v>
      </c>
      <c r="B3550" s="13">
        <v>24.194273920000001</v>
      </c>
      <c r="C3550" s="13">
        <v>88.926221940000005</v>
      </c>
      <c r="D3550" s="13" t="s">
        <v>2219</v>
      </c>
      <c r="E3550" s="13" t="s">
        <v>4927</v>
      </c>
      <c r="F3550" s="13" t="s">
        <v>42</v>
      </c>
      <c r="G3550" s="13" t="s">
        <v>4802</v>
      </c>
      <c r="H3550" s="13" t="s">
        <v>4816</v>
      </c>
      <c r="I3550" s="13">
        <f>(Brick_Kilns_EF!$B$13*Brick_Kilns_EF!$B$11*Brick_Kilns_EF!$B$12)</f>
        <v>8886.81</v>
      </c>
      <c r="J3550" s="13">
        <f>IF(D3550="ZZ",Brick_Kilns_EF!$E$5*(0.75),Brick_Kilns_EF!$E$5)</f>
        <v>7.2749999999999985E-3</v>
      </c>
      <c r="K3550" s="13">
        <f t="shared" si="221"/>
        <v>64.651542749999976</v>
      </c>
      <c r="L3550" s="13">
        <f>IF(D3550="ZZ",Brick_Kilns_EF!$E$2*(0.75),Brick_Kilns_EF!$E$2)</f>
        <v>5.0999999999999995E-3</v>
      </c>
      <c r="M3550" s="13">
        <f t="shared" si="220"/>
        <v>45.32273099999999</v>
      </c>
      <c r="N3550" s="13">
        <f>IF(D3550="ZZ",Brick_Kilns_EF!$E$3*(0.75),Brick_Kilns_EF!$E$3)</f>
        <v>3.4499999999999999E-3</v>
      </c>
      <c r="O3550" s="13">
        <f t="shared" si="222"/>
        <v>30.659494499999997</v>
      </c>
      <c r="P3550" s="13">
        <f>IF(D3550="ZZ",Brick_Kilns_EF!$E$4*(0.75),Brick_Kilns_EF!$E$4)</f>
        <v>3.5250000000000004E-3</v>
      </c>
      <c r="Q3550" s="13">
        <f t="shared" si="223"/>
        <v>31.326005250000001</v>
      </c>
    </row>
    <row r="3551" spans="1:17">
      <c r="A3551" s="13" t="s">
        <v>3562</v>
      </c>
      <c r="B3551" s="13">
        <v>24.466436340000001</v>
      </c>
      <c r="C3551" s="13">
        <v>89.440662579999994</v>
      </c>
      <c r="D3551" s="13" t="s">
        <v>2219</v>
      </c>
      <c r="E3551" s="13" t="s">
        <v>4927</v>
      </c>
      <c r="F3551" s="13" t="s">
        <v>42</v>
      </c>
      <c r="G3551" s="13" t="s">
        <v>4802</v>
      </c>
      <c r="H3551" s="13" t="s">
        <v>4816</v>
      </c>
      <c r="I3551" s="13">
        <f>(Brick_Kilns_EF!$B$13*Brick_Kilns_EF!$B$11*Brick_Kilns_EF!$B$12)</f>
        <v>8886.81</v>
      </c>
      <c r="J3551" s="13">
        <f>IF(D3551="ZZ",Brick_Kilns_EF!$E$5*(0.75),Brick_Kilns_EF!$E$5)</f>
        <v>7.2749999999999985E-3</v>
      </c>
      <c r="K3551" s="13">
        <f t="shared" si="221"/>
        <v>64.651542749999976</v>
      </c>
      <c r="L3551" s="13">
        <f>IF(D3551="ZZ",Brick_Kilns_EF!$E$2*(0.75),Brick_Kilns_EF!$E$2)</f>
        <v>5.0999999999999995E-3</v>
      </c>
      <c r="M3551" s="13">
        <f t="shared" si="220"/>
        <v>45.32273099999999</v>
      </c>
      <c r="N3551" s="13">
        <f>IF(D3551="ZZ",Brick_Kilns_EF!$E$3*(0.75),Brick_Kilns_EF!$E$3)</f>
        <v>3.4499999999999999E-3</v>
      </c>
      <c r="O3551" s="13">
        <f t="shared" si="222"/>
        <v>30.659494499999997</v>
      </c>
      <c r="P3551" s="13">
        <f>IF(D3551="ZZ",Brick_Kilns_EF!$E$4*(0.75),Brick_Kilns_EF!$E$4)</f>
        <v>3.5250000000000004E-3</v>
      </c>
      <c r="Q3551" s="13">
        <f t="shared" si="223"/>
        <v>31.326005250000001</v>
      </c>
    </row>
    <row r="3552" spans="1:17">
      <c r="A3552" s="13" t="s">
        <v>3563</v>
      </c>
      <c r="B3552" s="13">
        <v>25.026958459999999</v>
      </c>
      <c r="C3552" s="13">
        <v>89.847376339999997</v>
      </c>
      <c r="D3552" s="13" t="s">
        <v>2219</v>
      </c>
      <c r="E3552" s="13" t="s">
        <v>4927</v>
      </c>
      <c r="F3552" s="13" t="s">
        <v>248</v>
      </c>
      <c r="G3552" s="13" t="s">
        <v>4802</v>
      </c>
      <c r="H3552" s="13" t="s">
        <v>4816</v>
      </c>
      <c r="I3552" s="13">
        <f>(Brick_Kilns_EF!$B$13*Brick_Kilns_EF!$B$11*Brick_Kilns_EF!$B$12)</f>
        <v>8886.81</v>
      </c>
      <c r="J3552" s="13">
        <f>IF(D3552="ZZ",Brick_Kilns_EF!$E$5*(0.75),Brick_Kilns_EF!$E$5)</f>
        <v>7.2749999999999985E-3</v>
      </c>
      <c r="K3552" s="13">
        <f t="shared" si="221"/>
        <v>64.651542749999976</v>
      </c>
      <c r="L3552" s="13">
        <f>IF(D3552="ZZ",Brick_Kilns_EF!$E$2*(0.75),Brick_Kilns_EF!$E$2)</f>
        <v>5.0999999999999995E-3</v>
      </c>
      <c r="M3552" s="13">
        <f t="shared" si="220"/>
        <v>45.32273099999999</v>
      </c>
      <c r="N3552" s="13">
        <f>IF(D3552="ZZ",Brick_Kilns_EF!$E$3*(0.75),Brick_Kilns_EF!$E$3)</f>
        <v>3.4499999999999999E-3</v>
      </c>
      <c r="O3552" s="13">
        <f t="shared" si="222"/>
        <v>30.659494499999997</v>
      </c>
      <c r="P3552" s="13">
        <f>IF(D3552="ZZ",Brick_Kilns_EF!$E$4*(0.75),Brick_Kilns_EF!$E$4)</f>
        <v>3.5250000000000004E-3</v>
      </c>
      <c r="Q3552" s="13">
        <f t="shared" si="223"/>
        <v>31.326005250000001</v>
      </c>
    </row>
    <row r="3553" spans="1:17">
      <c r="A3553" s="13" t="s">
        <v>3564</v>
      </c>
      <c r="B3553" s="13">
        <v>24.382575849999998</v>
      </c>
      <c r="C3553" s="13">
        <v>88.911041420000004</v>
      </c>
      <c r="D3553" s="13" t="s">
        <v>2219</v>
      </c>
      <c r="E3553" s="13" t="s">
        <v>4927</v>
      </c>
      <c r="F3553" s="13" t="s">
        <v>42</v>
      </c>
      <c r="G3553" s="13" t="s">
        <v>4802</v>
      </c>
      <c r="H3553" s="13" t="s">
        <v>4816</v>
      </c>
      <c r="I3553" s="13">
        <f>(Brick_Kilns_EF!$B$13*Brick_Kilns_EF!$B$11*Brick_Kilns_EF!$B$12)</f>
        <v>8886.81</v>
      </c>
      <c r="J3553" s="13">
        <f>IF(D3553="ZZ",Brick_Kilns_EF!$E$5*(0.75),Brick_Kilns_EF!$E$5)</f>
        <v>7.2749999999999985E-3</v>
      </c>
      <c r="K3553" s="13">
        <f t="shared" si="221"/>
        <v>64.651542749999976</v>
      </c>
      <c r="L3553" s="13">
        <f>IF(D3553="ZZ",Brick_Kilns_EF!$E$2*(0.75),Brick_Kilns_EF!$E$2)</f>
        <v>5.0999999999999995E-3</v>
      </c>
      <c r="M3553" s="13">
        <f t="shared" si="220"/>
        <v>45.32273099999999</v>
      </c>
      <c r="N3553" s="13">
        <f>IF(D3553="ZZ",Brick_Kilns_EF!$E$3*(0.75),Brick_Kilns_EF!$E$3)</f>
        <v>3.4499999999999999E-3</v>
      </c>
      <c r="O3553" s="13">
        <f t="shared" si="222"/>
        <v>30.659494499999997</v>
      </c>
      <c r="P3553" s="13">
        <f>IF(D3553="ZZ",Brick_Kilns_EF!$E$4*(0.75),Brick_Kilns_EF!$E$4)</f>
        <v>3.5250000000000004E-3</v>
      </c>
      <c r="Q3553" s="13">
        <f t="shared" si="223"/>
        <v>31.326005250000001</v>
      </c>
    </row>
    <row r="3554" spans="1:17">
      <c r="A3554" s="13" t="s">
        <v>3565</v>
      </c>
      <c r="B3554" s="13">
        <v>24.253619659999998</v>
      </c>
      <c r="C3554" s="13">
        <v>89.341665449999994</v>
      </c>
      <c r="D3554" s="13" t="s">
        <v>2219</v>
      </c>
      <c r="E3554" s="13" t="s">
        <v>4927</v>
      </c>
      <c r="F3554" s="13" t="s">
        <v>42</v>
      </c>
      <c r="G3554" s="13" t="s">
        <v>4802</v>
      </c>
      <c r="H3554" s="13" t="s">
        <v>4816</v>
      </c>
      <c r="I3554" s="13">
        <f>(Brick_Kilns_EF!$B$13*Brick_Kilns_EF!$B$11*Brick_Kilns_EF!$B$12)</f>
        <v>8886.81</v>
      </c>
      <c r="J3554" s="13">
        <f>IF(D3554="ZZ",Brick_Kilns_EF!$E$5*(0.75),Brick_Kilns_EF!$E$5)</f>
        <v>7.2749999999999985E-3</v>
      </c>
      <c r="K3554" s="13">
        <f t="shared" si="221"/>
        <v>64.651542749999976</v>
      </c>
      <c r="L3554" s="13">
        <f>IF(D3554="ZZ",Brick_Kilns_EF!$E$2*(0.75),Brick_Kilns_EF!$E$2)</f>
        <v>5.0999999999999995E-3</v>
      </c>
      <c r="M3554" s="13">
        <f t="shared" si="220"/>
        <v>45.32273099999999</v>
      </c>
      <c r="N3554" s="13">
        <f>IF(D3554="ZZ",Brick_Kilns_EF!$E$3*(0.75),Brick_Kilns_EF!$E$3)</f>
        <v>3.4499999999999999E-3</v>
      </c>
      <c r="O3554" s="13">
        <f t="shared" si="222"/>
        <v>30.659494499999997</v>
      </c>
      <c r="P3554" s="13">
        <f>IF(D3554="ZZ",Brick_Kilns_EF!$E$4*(0.75),Brick_Kilns_EF!$E$4)</f>
        <v>3.5250000000000004E-3</v>
      </c>
      <c r="Q3554" s="13">
        <f t="shared" si="223"/>
        <v>31.326005250000001</v>
      </c>
    </row>
    <row r="3555" spans="1:17">
      <c r="A3555" s="13" t="s">
        <v>3566</v>
      </c>
      <c r="B3555" s="13">
        <v>24.47328757</v>
      </c>
      <c r="C3555" s="13">
        <v>88.647311099999996</v>
      </c>
      <c r="D3555" s="13" t="s">
        <v>2219</v>
      </c>
      <c r="E3555" s="13" t="s">
        <v>4927</v>
      </c>
      <c r="F3555" s="13" t="s">
        <v>42</v>
      </c>
      <c r="G3555" s="13" t="s">
        <v>4802</v>
      </c>
      <c r="H3555" s="13" t="s">
        <v>4816</v>
      </c>
      <c r="I3555" s="13">
        <f>(Brick_Kilns_EF!$B$13*Brick_Kilns_EF!$B$11*Brick_Kilns_EF!$B$12)</f>
        <v>8886.81</v>
      </c>
      <c r="J3555" s="13">
        <f>IF(D3555="ZZ",Brick_Kilns_EF!$E$5*(0.75),Brick_Kilns_EF!$E$5)</f>
        <v>7.2749999999999985E-3</v>
      </c>
      <c r="K3555" s="13">
        <f t="shared" si="221"/>
        <v>64.651542749999976</v>
      </c>
      <c r="L3555" s="13">
        <f>IF(D3555="ZZ",Brick_Kilns_EF!$E$2*(0.75),Brick_Kilns_EF!$E$2)</f>
        <v>5.0999999999999995E-3</v>
      </c>
      <c r="M3555" s="13">
        <f t="shared" si="220"/>
        <v>45.32273099999999</v>
      </c>
      <c r="N3555" s="13">
        <f>IF(D3555="ZZ",Brick_Kilns_EF!$E$3*(0.75),Brick_Kilns_EF!$E$3)</f>
        <v>3.4499999999999999E-3</v>
      </c>
      <c r="O3555" s="13">
        <f t="shared" si="222"/>
        <v>30.659494499999997</v>
      </c>
      <c r="P3555" s="13">
        <f>IF(D3555="ZZ",Brick_Kilns_EF!$E$4*(0.75),Brick_Kilns_EF!$E$4)</f>
        <v>3.5250000000000004E-3</v>
      </c>
      <c r="Q3555" s="13">
        <f t="shared" si="223"/>
        <v>31.326005250000001</v>
      </c>
    </row>
    <row r="3556" spans="1:17">
      <c r="A3556" s="13" t="s">
        <v>3567</v>
      </c>
      <c r="B3556" s="13">
        <v>25.085812399999998</v>
      </c>
      <c r="C3556" s="13">
        <v>89.560762740000001</v>
      </c>
      <c r="D3556" s="13" t="s">
        <v>2219</v>
      </c>
      <c r="E3556" s="13" t="s">
        <v>4927</v>
      </c>
      <c r="F3556" s="13" t="s">
        <v>171</v>
      </c>
      <c r="G3556" s="13" t="s">
        <v>4802</v>
      </c>
      <c r="H3556" s="13" t="s">
        <v>4816</v>
      </c>
      <c r="I3556" s="13">
        <f>(Brick_Kilns_EF!$B$13*Brick_Kilns_EF!$B$11*Brick_Kilns_EF!$B$12)</f>
        <v>8886.81</v>
      </c>
      <c r="J3556" s="13">
        <f>IF(D3556="ZZ",Brick_Kilns_EF!$E$5*(0.75),Brick_Kilns_EF!$E$5)</f>
        <v>7.2749999999999985E-3</v>
      </c>
      <c r="K3556" s="13">
        <f t="shared" si="221"/>
        <v>64.651542749999976</v>
      </c>
      <c r="L3556" s="13">
        <f>IF(D3556="ZZ",Brick_Kilns_EF!$E$2*(0.75),Brick_Kilns_EF!$E$2)</f>
        <v>5.0999999999999995E-3</v>
      </c>
      <c r="M3556" s="13">
        <f t="shared" si="220"/>
        <v>45.32273099999999</v>
      </c>
      <c r="N3556" s="13">
        <f>IF(D3556="ZZ",Brick_Kilns_EF!$E$3*(0.75),Brick_Kilns_EF!$E$3)</f>
        <v>3.4499999999999999E-3</v>
      </c>
      <c r="O3556" s="13">
        <f t="shared" si="222"/>
        <v>30.659494499999997</v>
      </c>
      <c r="P3556" s="13">
        <f>IF(D3556="ZZ",Brick_Kilns_EF!$E$4*(0.75),Brick_Kilns_EF!$E$4)</f>
        <v>3.5250000000000004E-3</v>
      </c>
      <c r="Q3556" s="13">
        <f t="shared" si="223"/>
        <v>31.326005250000001</v>
      </c>
    </row>
    <row r="3557" spans="1:17">
      <c r="A3557" s="13" t="s">
        <v>3568</v>
      </c>
      <c r="B3557" s="13">
        <v>25.086037770000001</v>
      </c>
      <c r="C3557" s="13">
        <v>89.562208620000007</v>
      </c>
      <c r="D3557" s="13" t="s">
        <v>2219</v>
      </c>
      <c r="E3557" s="13" t="s">
        <v>4927</v>
      </c>
      <c r="F3557" s="13" t="s">
        <v>171</v>
      </c>
      <c r="G3557" s="13" t="s">
        <v>4802</v>
      </c>
      <c r="H3557" s="13" t="s">
        <v>4816</v>
      </c>
      <c r="I3557" s="13">
        <f>(Brick_Kilns_EF!$B$13*Brick_Kilns_EF!$B$11*Brick_Kilns_EF!$B$12)</f>
        <v>8886.81</v>
      </c>
      <c r="J3557" s="13">
        <f>IF(D3557="ZZ",Brick_Kilns_EF!$E$5*(0.75),Brick_Kilns_EF!$E$5)</f>
        <v>7.2749999999999985E-3</v>
      </c>
      <c r="K3557" s="13">
        <f t="shared" si="221"/>
        <v>64.651542749999976</v>
      </c>
      <c r="L3557" s="13">
        <f>IF(D3557="ZZ",Brick_Kilns_EF!$E$2*(0.75),Brick_Kilns_EF!$E$2)</f>
        <v>5.0999999999999995E-3</v>
      </c>
      <c r="M3557" s="13">
        <f t="shared" si="220"/>
        <v>45.32273099999999</v>
      </c>
      <c r="N3557" s="13">
        <f>IF(D3557="ZZ",Brick_Kilns_EF!$E$3*(0.75),Brick_Kilns_EF!$E$3)</f>
        <v>3.4499999999999999E-3</v>
      </c>
      <c r="O3557" s="13">
        <f t="shared" si="222"/>
        <v>30.659494499999997</v>
      </c>
      <c r="P3557" s="13">
        <f>IF(D3557="ZZ",Brick_Kilns_EF!$E$4*(0.75),Brick_Kilns_EF!$E$4)</f>
        <v>3.5250000000000004E-3</v>
      </c>
      <c r="Q3557" s="13">
        <f t="shared" si="223"/>
        <v>31.326005250000001</v>
      </c>
    </row>
    <row r="3558" spans="1:17">
      <c r="A3558" s="13" t="s">
        <v>3569</v>
      </c>
      <c r="B3558" s="13">
        <v>24.111610070000001</v>
      </c>
      <c r="C3558" s="13">
        <v>90.154985199999999</v>
      </c>
      <c r="D3558" s="13" t="s">
        <v>2219</v>
      </c>
      <c r="E3558" s="13" t="s">
        <v>4927</v>
      </c>
      <c r="F3558" s="13" t="s">
        <v>7</v>
      </c>
      <c r="G3558" s="13" t="s">
        <v>4802</v>
      </c>
      <c r="H3558" s="13" t="s">
        <v>4816</v>
      </c>
      <c r="I3558" s="13">
        <f>(Brick_Kilns_EF!$B$13*Brick_Kilns_EF!$B$11*Brick_Kilns_EF!$B$12)</f>
        <v>8886.81</v>
      </c>
      <c r="J3558" s="13">
        <f>IF(D3558="ZZ",Brick_Kilns_EF!$E$5*(0.75),Brick_Kilns_EF!$E$5)</f>
        <v>7.2749999999999985E-3</v>
      </c>
      <c r="K3558" s="13">
        <f t="shared" si="221"/>
        <v>64.651542749999976</v>
      </c>
      <c r="L3558" s="13">
        <f>IF(D3558="ZZ",Brick_Kilns_EF!$E$2*(0.75),Brick_Kilns_EF!$E$2)</f>
        <v>5.0999999999999995E-3</v>
      </c>
      <c r="M3558" s="13">
        <f t="shared" si="220"/>
        <v>45.32273099999999</v>
      </c>
      <c r="N3558" s="13">
        <f>IF(D3558="ZZ",Brick_Kilns_EF!$E$3*(0.75),Brick_Kilns_EF!$E$3)</f>
        <v>3.4499999999999999E-3</v>
      </c>
      <c r="O3558" s="13">
        <f t="shared" si="222"/>
        <v>30.659494499999997</v>
      </c>
      <c r="P3558" s="13">
        <f>IF(D3558="ZZ",Brick_Kilns_EF!$E$4*(0.75),Brick_Kilns_EF!$E$4)</f>
        <v>3.5250000000000004E-3</v>
      </c>
      <c r="Q3558" s="13">
        <f t="shared" si="223"/>
        <v>31.326005250000001</v>
      </c>
    </row>
    <row r="3559" spans="1:17">
      <c r="A3559" s="13" t="s">
        <v>3570</v>
      </c>
      <c r="B3559" s="13">
        <v>24.113722970000001</v>
      </c>
      <c r="C3559" s="13">
        <v>90.158656320000006</v>
      </c>
      <c r="D3559" s="13" t="s">
        <v>2219</v>
      </c>
      <c r="E3559" s="13" t="s">
        <v>4927</v>
      </c>
      <c r="F3559" s="13" t="s">
        <v>7</v>
      </c>
      <c r="G3559" s="13" t="s">
        <v>4802</v>
      </c>
      <c r="H3559" s="13" t="s">
        <v>4816</v>
      </c>
      <c r="I3559" s="13">
        <f>(Brick_Kilns_EF!$B$13*Brick_Kilns_EF!$B$11*Brick_Kilns_EF!$B$12)</f>
        <v>8886.81</v>
      </c>
      <c r="J3559" s="13">
        <f>IF(D3559="ZZ",Brick_Kilns_EF!$E$5*(0.75),Brick_Kilns_EF!$E$5)</f>
        <v>7.2749999999999985E-3</v>
      </c>
      <c r="K3559" s="13">
        <f t="shared" si="221"/>
        <v>64.651542749999976</v>
      </c>
      <c r="L3559" s="13">
        <f>IF(D3559="ZZ",Brick_Kilns_EF!$E$2*(0.75),Brick_Kilns_EF!$E$2)</f>
        <v>5.0999999999999995E-3</v>
      </c>
      <c r="M3559" s="13">
        <f t="shared" si="220"/>
        <v>45.32273099999999</v>
      </c>
      <c r="N3559" s="13">
        <f>IF(D3559="ZZ",Brick_Kilns_EF!$E$3*(0.75),Brick_Kilns_EF!$E$3)</f>
        <v>3.4499999999999999E-3</v>
      </c>
      <c r="O3559" s="13">
        <f t="shared" si="222"/>
        <v>30.659494499999997</v>
      </c>
      <c r="P3559" s="13">
        <f>IF(D3559="ZZ",Brick_Kilns_EF!$E$4*(0.75),Brick_Kilns_EF!$E$4)</f>
        <v>3.5250000000000004E-3</v>
      </c>
      <c r="Q3559" s="13">
        <f t="shared" si="223"/>
        <v>31.326005250000001</v>
      </c>
    </row>
    <row r="3560" spans="1:17">
      <c r="A3560" s="13" t="s">
        <v>3571</v>
      </c>
      <c r="B3560" s="13">
        <v>23.92395149</v>
      </c>
      <c r="C3560" s="13">
        <v>90.085290619999995</v>
      </c>
      <c r="D3560" s="13" t="s">
        <v>2219</v>
      </c>
      <c r="E3560" s="13" t="s">
        <v>4927</v>
      </c>
      <c r="F3560" s="13" t="s">
        <v>7</v>
      </c>
      <c r="G3560" s="13" t="s">
        <v>4802</v>
      </c>
      <c r="H3560" s="13" t="s">
        <v>4816</v>
      </c>
      <c r="I3560" s="13">
        <f>(Brick_Kilns_EF!$B$13*Brick_Kilns_EF!$B$11*Brick_Kilns_EF!$B$12)</f>
        <v>8886.81</v>
      </c>
      <c r="J3560" s="13">
        <f>IF(D3560="ZZ",Brick_Kilns_EF!$E$5*(0.75),Brick_Kilns_EF!$E$5)</f>
        <v>7.2749999999999985E-3</v>
      </c>
      <c r="K3560" s="13">
        <f t="shared" si="221"/>
        <v>64.651542749999976</v>
      </c>
      <c r="L3560" s="13">
        <f>IF(D3560="ZZ",Brick_Kilns_EF!$E$2*(0.75),Brick_Kilns_EF!$E$2)</f>
        <v>5.0999999999999995E-3</v>
      </c>
      <c r="M3560" s="13">
        <f t="shared" si="220"/>
        <v>45.32273099999999</v>
      </c>
      <c r="N3560" s="13">
        <f>IF(D3560="ZZ",Brick_Kilns_EF!$E$3*(0.75),Brick_Kilns_EF!$E$3)</f>
        <v>3.4499999999999999E-3</v>
      </c>
      <c r="O3560" s="13">
        <f t="shared" si="222"/>
        <v>30.659494499999997</v>
      </c>
      <c r="P3560" s="13">
        <f>IF(D3560="ZZ",Brick_Kilns_EF!$E$4*(0.75),Brick_Kilns_EF!$E$4)</f>
        <v>3.5250000000000004E-3</v>
      </c>
      <c r="Q3560" s="13">
        <f t="shared" si="223"/>
        <v>31.326005250000001</v>
      </c>
    </row>
    <row r="3561" spans="1:17">
      <c r="A3561" s="13" t="s">
        <v>3572</v>
      </c>
      <c r="B3561" s="13">
        <v>23.923012419999999</v>
      </c>
      <c r="C3561" s="13">
        <v>90.085123999999993</v>
      </c>
      <c r="D3561" s="13" t="s">
        <v>2219</v>
      </c>
      <c r="E3561" s="13" t="s">
        <v>4927</v>
      </c>
      <c r="F3561" s="13" t="s">
        <v>7</v>
      </c>
      <c r="G3561" s="13" t="s">
        <v>4802</v>
      </c>
      <c r="H3561" s="13" t="s">
        <v>4816</v>
      </c>
      <c r="I3561" s="13">
        <f>(Brick_Kilns_EF!$B$13*Brick_Kilns_EF!$B$11*Brick_Kilns_EF!$B$12)</f>
        <v>8886.81</v>
      </c>
      <c r="J3561" s="13">
        <f>IF(D3561="ZZ",Brick_Kilns_EF!$E$5*(0.75),Brick_Kilns_EF!$E$5)</f>
        <v>7.2749999999999985E-3</v>
      </c>
      <c r="K3561" s="13">
        <f t="shared" si="221"/>
        <v>64.651542749999976</v>
      </c>
      <c r="L3561" s="13">
        <f>IF(D3561="ZZ",Brick_Kilns_EF!$E$2*(0.75),Brick_Kilns_EF!$E$2)</f>
        <v>5.0999999999999995E-3</v>
      </c>
      <c r="M3561" s="13">
        <f t="shared" si="220"/>
        <v>45.32273099999999</v>
      </c>
      <c r="N3561" s="13">
        <f>IF(D3561="ZZ",Brick_Kilns_EF!$E$3*(0.75),Brick_Kilns_EF!$E$3)</f>
        <v>3.4499999999999999E-3</v>
      </c>
      <c r="O3561" s="13">
        <f t="shared" si="222"/>
        <v>30.659494499999997</v>
      </c>
      <c r="P3561" s="13">
        <f>IF(D3561="ZZ",Brick_Kilns_EF!$E$4*(0.75),Brick_Kilns_EF!$E$4)</f>
        <v>3.5250000000000004E-3</v>
      </c>
      <c r="Q3561" s="13">
        <f t="shared" si="223"/>
        <v>31.326005250000001</v>
      </c>
    </row>
    <row r="3562" spans="1:17">
      <c r="A3562" s="13" t="s">
        <v>3573</v>
      </c>
      <c r="B3562" s="13">
        <v>23.921965369999999</v>
      </c>
      <c r="C3562" s="13">
        <v>90.085419630000004</v>
      </c>
      <c r="D3562" s="13" t="s">
        <v>2219</v>
      </c>
      <c r="E3562" s="13" t="s">
        <v>4927</v>
      </c>
      <c r="F3562" s="13" t="s">
        <v>7</v>
      </c>
      <c r="G3562" s="13" t="s">
        <v>4802</v>
      </c>
      <c r="H3562" s="13" t="s">
        <v>4816</v>
      </c>
      <c r="I3562" s="13">
        <f>(Brick_Kilns_EF!$B$13*Brick_Kilns_EF!$B$11*Brick_Kilns_EF!$B$12)</f>
        <v>8886.81</v>
      </c>
      <c r="J3562" s="13">
        <f>IF(D3562="ZZ",Brick_Kilns_EF!$E$5*(0.75),Brick_Kilns_EF!$E$5)</f>
        <v>7.2749999999999985E-3</v>
      </c>
      <c r="K3562" s="13">
        <f t="shared" si="221"/>
        <v>64.651542749999976</v>
      </c>
      <c r="L3562" s="13">
        <f>IF(D3562="ZZ",Brick_Kilns_EF!$E$2*(0.75),Brick_Kilns_EF!$E$2)</f>
        <v>5.0999999999999995E-3</v>
      </c>
      <c r="M3562" s="13">
        <f t="shared" si="220"/>
        <v>45.32273099999999</v>
      </c>
      <c r="N3562" s="13">
        <f>IF(D3562="ZZ",Brick_Kilns_EF!$E$3*(0.75),Brick_Kilns_EF!$E$3)</f>
        <v>3.4499999999999999E-3</v>
      </c>
      <c r="O3562" s="13">
        <f t="shared" si="222"/>
        <v>30.659494499999997</v>
      </c>
      <c r="P3562" s="13">
        <f>IF(D3562="ZZ",Brick_Kilns_EF!$E$4*(0.75),Brick_Kilns_EF!$E$4)</f>
        <v>3.5250000000000004E-3</v>
      </c>
      <c r="Q3562" s="13">
        <f t="shared" si="223"/>
        <v>31.326005250000001</v>
      </c>
    </row>
    <row r="3563" spans="1:17">
      <c r="A3563" s="13" t="s">
        <v>3574</v>
      </c>
      <c r="B3563" s="13">
        <v>23.909036919999998</v>
      </c>
      <c r="C3563" s="13">
        <v>90.088354969999997</v>
      </c>
      <c r="D3563" s="13" t="s">
        <v>2219</v>
      </c>
      <c r="E3563" s="13" t="s">
        <v>4927</v>
      </c>
      <c r="F3563" s="13" t="s">
        <v>7</v>
      </c>
      <c r="G3563" s="13" t="s">
        <v>4802</v>
      </c>
      <c r="H3563" s="13" t="s">
        <v>4816</v>
      </c>
      <c r="I3563" s="13">
        <f>(Brick_Kilns_EF!$B$13*Brick_Kilns_EF!$B$11*Brick_Kilns_EF!$B$12)</f>
        <v>8886.81</v>
      </c>
      <c r="J3563" s="13">
        <f>IF(D3563="ZZ",Brick_Kilns_EF!$E$5*(0.75),Brick_Kilns_EF!$E$5)</f>
        <v>7.2749999999999985E-3</v>
      </c>
      <c r="K3563" s="13">
        <f t="shared" si="221"/>
        <v>64.651542749999976</v>
      </c>
      <c r="L3563" s="13">
        <f>IF(D3563="ZZ",Brick_Kilns_EF!$E$2*(0.75),Brick_Kilns_EF!$E$2)</f>
        <v>5.0999999999999995E-3</v>
      </c>
      <c r="M3563" s="13">
        <f t="shared" si="220"/>
        <v>45.32273099999999</v>
      </c>
      <c r="N3563" s="13">
        <f>IF(D3563="ZZ",Brick_Kilns_EF!$E$3*(0.75),Brick_Kilns_EF!$E$3)</f>
        <v>3.4499999999999999E-3</v>
      </c>
      <c r="O3563" s="13">
        <f t="shared" si="222"/>
        <v>30.659494499999997</v>
      </c>
      <c r="P3563" s="13">
        <f>IF(D3563="ZZ",Brick_Kilns_EF!$E$4*(0.75),Brick_Kilns_EF!$E$4)</f>
        <v>3.5250000000000004E-3</v>
      </c>
      <c r="Q3563" s="13">
        <f t="shared" si="223"/>
        <v>31.326005250000001</v>
      </c>
    </row>
    <row r="3564" spans="1:17">
      <c r="A3564" s="13" t="s">
        <v>3575</v>
      </c>
      <c r="B3564" s="13">
        <v>23.90960505</v>
      </c>
      <c r="C3564" s="13">
        <v>90.08956972</v>
      </c>
      <c r="D3564" s="13" t="s">
        <v>2219</v>
      </c>
      <c r="E3564" s="13" t="s">
        <v>4927</v>
      </c>
      <c r="F3564" s="13" t="s">
        <v>7</v>
      </c>
      <c r="G3564" s="13" t="s">
        <v>4802</v>
      </c>
      <c r="H3564" s="13" t="s">
        <v>4816</v>
      </c>
      <c r="I3564" s="13">
        <f>(Brick_Kilns_EF!$B$13*Brick_Kilns_EF!$B$11*Brick_Kilns_EF!$B$12)</f>
        <v>8886.81</v>
      </c>
      <c r="J3564" s="13">
        <f>IF(D3564="ZZ",Brick_Kilns_EF!$E$5*(0.75),Brick_Kilns_EF!$E$5)</f>
        <v>7.2749999999999985E-3</v>
      </c>
      <c r="K3564" s="13">
        <f t="shared" si="221"/>
        <v>64.651542749999976</v>
      </c>
      <c r="L3564" s="13">
        <f>IF(D3564="ZZ",Brick_Kilns_EF!$E$2*(0.75),Brick_Kilns_EF!$E$2)</f>
        <v>5.0999999999999995E-3</v>
      </c>
      <c r="M3564" s="13">
        <f t="shared" si="220"/>
        <v>45.32273099999999</v>
      </c>
      <c r="N3564" s="13">
        <f>IF(D3564="ZZ",Brick_Kilns_EF!$E$3*(0.75),Brick_Kilns_EF!$E$3)</f>
        <v>3.4499999999999999E-3</v>
      </c>
      <c r="O3564" s="13">
        <f t="shared" si="222"/>
        <v>30.659494499999997</v>
      </c>
      <c r="P3564" s="13">
        <f>IF(D3564="ZZ",Brick_Kilns_EF!$E$4*(0.75),Brick_Kilns_EF!$E$4)</f>
        <v>3.5250000000000004E-3</v>
      </c>
      <c r="Q3564" s="13">
        <f t="shared" si="223"/>
        <v>31.326005250000001</v>
      </c>
    </row>
    <row r="3565" spans="1:17">
      <c r="A3565" s="13" t="s">
        <v>3576</v>
      </c>
      <c r="B3565" s="13">
        <v>23.946474729999998</v>
      </c>
      <c r="C3565" s="13">
        <v>90.194627769999997</v>
      </c>
      <c r="D3565" s="13" t="s">
        <v>2219</v>
      </c>
      <c r="E3565" s="13" t="s">
        <v>4927</v>
      </c>
      <c r="F3565" s="13" t="s">
        <v>7</v>
      </c>
      <c r="G3565" s="13" t="s">
        <v>4802</v>
      </c>
      <c r="H3565" s="13" t="s">
        <v>4816</v>
      </c>
      <c r="I3565" s="13">
        <f>(Brick_Kilns_EF!$B$13*Brick_Kilns_EF!$B$11*Brick_Kilns_EF!$B$12)</f>
        <v>8886.81</v>
      </c>
      <c r="J3565" s="13">
        <f>IF(D3565="ZZ",Brick_Kilns_EF!$E$5*(0.75),Brick_Kilns_EF!$E$5)</f>
        <v>7.2749999999999985E-3</v>
      </c>
      <c r="K3565" s="13">
        <f t="shared" si="221"/>
        <v>64.651542749999976</v>
      </c>
      <c r="L3565" s="13">
        <f>IF(D3565="ZZ",Brick_Kilns_EF!$E$2*(0.75),Brick_Kilns_EF!$E$2)</f>
        <v>5.0999999999999995E-3</v>
      </c>
      <c r="M3565" s="13">
        <f t="shared" si="220"/>
        <v>45.32273099999999</v>
      </c>
      <c r="N3565" s="13">
        <f>IF(D3565="ZZ",Brick_Kilns_EF!$E$3*(0.75),Brick_Kilns_EF!$E$3)</f>
        <v>3.4499999999999999E-3</v>
      </c>
      <c r="O3565" s="13">
        <f t="shared" si="222"/>
        <v>30.659494499999997</v>
      </c>
      <c r="P3565" s="13">
        <f>IF(D3565="ZZ",Brick_Kilns_EF!$E$4*(0.75),Brick_Kilns_EF!$E$4)</f>
        <v>3.5250000000000004E-3</v>
      </c>
      <c r="Q3565" s="13">
        <f t="shared" si="223"/>
        <v>31.326005250000001</v>
      </c>
    </row>
    <row r="3566" spans="1:17">
      <c r="A3566" s="13" t="s">
        <v>3577</v>
      </c>
      <c r="B3566" s="13">
        <v>23.99356504</v>
      </c>
      <c r="C3566" s="13">
        <v>88.872152099999994</v>
      </c>
      <c r="D3566" s="13" t="s">
        <v>2219</v>
      </c>
      <c r="E3566" s="13" t="s">
        <v>4927</v>
      </c>
      <c r="F3566" s="13" t="s">
        <v>9</v>
      </c>
      <c r="G3566" s="13" t="s">
        <v>4802</v>
      </c>
      <c r="H3566" s="13" t="s">
        <v>4816</v>
      </c>
      <c r="I3566" s="13">
        <f>(Brick_Kilns_EF!$B$13*Brick_Kilns_EF!$B$11*Brick_Kilns_EF!$B$12)</f>
        <v>8886.81</v>
      </c>
      <c r="J3566" s="13">
        <f>IF(D3566="ZZ",Brick_Kilns_EF!$E$5*(0.75),Brick_Kilns_EF!$E$5)</f>
        <v>7.2749999999999985E-3</v>
      </c>
      <c r="K3566" s="13">
        <f t="shared" si="221"/>
        <v>64.651542749999976</v>
      </c>
      <c r="L3566" s="13">
        <f>IF(D3566="ZZ",Brick_Kilns_EF!$E$2*(0.75),Brick_Kilns_EF!$E$2)</f>
        <v>5.0999999999999995E-3</v>
      </c>
      <c r="M3566" s="13">
        <f t="shared" si="220"/>
        <v>45.32273099999999</v>
      </c>
      <c r="N3566" s="13">
        <f>IF(D3566="ZZ",Brick_Kilns_EF!$E$3*(0.75),Brick_Kilns_EF!$E$3)</f>
        <v>3.4499999999999999E-3</v>
      </c>
      <c r="O3566" s="13">
        <f t="shared" si="222"/>
        <v>30.659494499999997</v>
      </c>
      <c r="P3566" s="13">
        <f>IF(D3566="ZZ",Brick_Kilns_EF!$E$4*(0.75),Brick_Kilns_EF!$E$4)</f>
        <v>3.5250000000000004E-3</v>
      </c>
      <c r="Q3566" s="13">
        <f t="shared" si="223"/>
        <v>31.326005250000001</v>
      </c>
    </row>
    <row r="3567" spans="1:17">
      <c r="A3567" s="13" t="s">
        <v>3578</v>
      </c>
      <c r="B3567" s="13">
        <v>23.982521699999999</v>
      </c>
      <c r="C3567" s="13">
        <v>89.186529859999993</v>
      </c>
      <c r="D3567" s="13" t="s">
        <v>2219</v>
      </c>
      <c r="E3567" s="13" t="s">
        <v>4927</v>
      </c>
      <c r="F3567" s="13" t="s">
        <v>9</v>
      </c>
      <c r="G3567" s="13" t="s">
        <v>4802</v>
      </c>
      <c r="H3567" s="13" t="s">
        <v>4816</v>
      </c>
      <c r="I3567" s="13">
        <f>(Brick_Kilns_EF!$B$13*Brick_Kilns_EF!$B$11*Brick_Kilns_EF!$B$12)</f>
        <v>8886.81</v>
      </c>
      <c r="J3567" s="13">
        <f>IF(D3567="ZZ",Brick_Kilns_EF!$E$5*(0.75),Brick_Kilns_EF!$E$5)</f>
        <v>7.2749999999999985E-3</v>
      </c>
      <c r="K3567" s="13">
        <f t="shared" si="221"/>
        <v>64.651542749999976</v>
      </c>
      <c r="L3567" s="13">
        <f>IF(D3567="ZZ",Brick_Kilns_EF!$E$2*(0.75),Brick_Kilns_EF!$E$2)</f>
        <v>5.0999999999999995E-3</v>
      </c>
      <c r="M3567" s="13">
        <f t="shared" si="220"/>
        <v>45.32273099999999</v>
      </c>
      <c r="N3567" s="13">
        <f>IF(D3567="ZZ",Brick_Kilns_EF!$E$3*(0.75),Brick_Kilns_EF!$E$3)</f>
        <v>3.4499999999999999E-3</v>
      </c>
      <c r="O3567" s="13">
        <f t="shared" si="222"/>
        <v>30.659494499999997</v>
      </c>
      <c r="P3567" s="13">
        <f>IF(D3567="ZZ",Brick_Kilns_EF!$E$4*(0.75),Brick_Kilns_EF!$E$4)</f>
        <v>3.5250000000000004E-3</v>
      </c>
      <c r="Q3567" s="13">
        <f t="shared" si="223"/>
        <v>31.326005250000001</v>
      </c>
    </row>
    <row r="3568" spans="1:17">
      <c r="A3568" s="13" t="s">
        <v>3579</v>
      </c>
      <c r="B3568" s="13">
        <v>24.712897000000002</v>
      </c>
      <c r="C3568" s="13">
        <v>89.94545257</v>
      </c>
      <c r="D3568" s="13" t="s">
        <v>2219</v>
      </c>
      <c r="E3568" s="13" t="s">
        <v>4927</v>
      </c>
      <c r="F3568" s="13" t="s">
        <v>7</v>
      </c>
      <c r="G3568" s="13" t="s">
        <v>4802</v>
      </c>
      <c r="H3568" s="13" t="s">
        <v>4816</v>
      </c>
      <c r="I3568" s="13">
        <f>(Brick_Kilns_EF!$B$13*Brick_Kilns_EF!$B$11*Brick_Kilns_EF!$B$12)</f>
        <v>8886.81</v>
      </c>
      <c r="J3568" s="13">
        <f>IF(D3568="ZZ",Brick_Kilns_EF!$E$5*(0.75),Brick_Kilns_EF!$E$5)</f>
        <v>7.2749999999999985E-3</v>
      </c>
      <c r="K3568" s="13">
        <f t="shared" si="221"/>
        <v>64.651542749999976</v>
      </c>
      <c r="L3568" s="13">
        <f>IF(D3568="ZZ",Brick_Kilns_EF!$E$2*(0.75),Brick_Kilns_EF!$E$2)</f>
        <v>5.0999999999999995E-3</v>
      </c>
      <c r="M3568" s="13">
        <f t="shared" si="220"/>
        <v>45.32273099999999</v>
      </c>
      <c r="N3568" s="13">
        <f>IF(D3568="ZZ",Brick_Kilns_EF!$E$3*(0.75),Brick_Kilns_EF!$E$3)</f>
        <v>3.4499999999999999E-3</v>
      </c>
      <c r="O3568" s="13">
        <f t="shared" si="222"/>
        <v>30.659494499999997</v>
      </c>
      <c r="P3568" s="13">
        <f>IF(D3568="ZZ",Brick_Kilns_EF!$E$4*(0.75),Brick_Kilns_EF!$E$4)</f>
        <v>3.5250000000000004E-3</v>
      </c>
      <c r="Q3568" s="13">
        <f t="shared" si="223"/>
        <v>31.326005250000001</v>
      </c>
    </row>
    <row r="3569" spans="1:17">
      <c r="A3569" s="13" t="s">
        <v>3580</v>
      </c>
      <c r="B3569" s="13">
        <v>23.800589550000002</v>
      </c>
      <c r="C3569" s="13">
        <v>89.438333400000005</v>
      </c>
      <c r="D3569" s="13" t="s">
        <v>2219</v>
      </c>
      <c r="E3569" s="13" t="s">
        <v>4927</v>
      </c>
      <c r="F3569" s="13" t="s">
        <v>7</v>
      </c>
      <c r="G3569" s="13" t="s">
        <v>4802</v>
      </c>
      <c r="H3569" s="13" t="s">
        <v>4816</v>
      </c>
      <c r="I3569" s="13">
        <f>(Brick_Kilns_EF!$B$13*Brick_Kilns_EF!$B$11*Brick_Kilns_EF!$B$12)</f>
        <v>8886.81</v>
      </c>
      <c r="J3569" s="13">
        <f>IF(D3569="ZZ",Brick_Kilns_EF!$E$5*(0.75),Brick_Kilns_EF!$E$5)</f>
        <v>7.2749999999999985E-3</v>
      </c>
      <c r="K3569" s="13">
        <f t="shared" si="221"/>
        <v>64.651542749999976</v>
      </c>
      <c r="L3569" s="13">
        <f>IF(D3569="ZZ",Brick_Kilns_EF!$E$2*(0.75),Brick_Kilns_EF!$E$2)</f>
        <v>5.0999999999999995E-3</v>
      </c>
      <c r="M3569" s="13">
        <f t="shared" si="220"/>
        <v>45.32273099999999</v>
      </c>
      <c r="N3569" s="13">
        <f>IF(D3569="ZZ",Brick_Kilns_EF!$E$3*(0.75),Brick_Kilns_EF!$E$3)</f>
        <v>3.4499999999999999E-3</v>
      </c>
      <c r="O3569" s="13">
        <f t="shared" si="222"/>
        <v>30.659494499999997</v>
      </c>
      <c r="P3569" s="13">
        <f>IF(D3569="ZZ",Brick_Kilns_EF!$E$4*(0.75),Brick_Kilns_EF!$E$4)</f>
        <v>3.5250000000000004E-3</v>
      </c>
      <c r="Q3569" s="13">
        <f t="shared" si="223"/>
        <v>31.326005250000001</v>
      </c>
    </row>
    <row r="3570" spans="1:17">
      <c r="A3570" s="13" t="s">
        <v>3581</v>
      </c>
      <c r="B3570" s="13">
        <v>23.914542869999998</v>
      </c>
      <c r="C3570" s="13">
        <v>89.604890690000005</v>
      </c>
      <c r="D3570" s="13" t="s">
        <v>2219</v>
      </c>
      <c r="E3570" s="13" t="s">
        <v>4927</v>
      </c>
      <c r="F3570" s="13" t="s">
        <v>42</v>
      </c>
      <c r="G3570" s="13" t="s">
        <v>4802</v>
      </c>
      <c r="H3570" s="13" t="s">
        <v>4816</v>
      </c>
      <c r="I3570" s="13">
        <f>(Brick_Kilns_EF!$B$13*Brick_Kilns_EF!$B$11*Brick_Kilns_EF!$B$12)</f>
        <v>8886.81</v>
      </c>
      <c r="J3570" s="13">
        <f>IF(D3570="ZZ",Brick_Kilns_EF!$E$5*(0.75),Brick_Kilns_EF!$E$5)</f>
        <v>7.2749999999999985E-3</v>
      </c>
      <c r="K3570" s="13">
        <f t="shared" si="221"/>
        <v>64.651542749999976</v>
      </c>
      <c r="L3570" s="13">
        <f>IF(D3570="ZZ",Brick_Kilns_EF!$E$2*(0.75),Brick_Kilns_EF!$E$2)</f>
        <v>5.0999999999999995E-3</v>
      </c>
      <c r="M3570" s="13">
        <f t="shared" si="220"/>
        <v>45.32273099999999</v>
      </c>
      <c r="N3570" s="13">
        <f>IF(D3570="ZZ",Brick_Kilns_EF!$E$3*(0.75),Brick_Kilns_EF!$E$3)</f>
        <v>3.4499999999999999E-3</v>
      </c>
      <c r="O3570" s="13">
        <f t="shared" si="222"/>
        <v>30.659494499999997</v>
      </c>
      <c r="P3570" s="13">
        <f>IF(D3570="ZZ",Brick_Kilns_EF!$E$4*(0.75),Brick_Kilns_EF!$E$4)</f>
        <v>3.5250000000000004E-3</v>
      </c>
      <c r="Q3570" s="13">
        <f t="shared" si="223"/>
        <v>31.326005250000001</v>
      </c>
    </row>
    <row r="3571" spans="1:17">
      <c r="A3571" s="13" t="s">
        <v>3582</v>
      </c>
      <c r="B3571" s="13">
        <v>24.395524000000002</v>
      </c>
      <c r="C3571" s="13">
        <v>88.664845360000001</v>
      </c>
      <c r="D3571" s="13" t="s">
        <v>2219</v>
      </c>
      <c r="E3571" s="13" t="s">
        <v>4927</v>
      </c>
      <c r="F3571" s="13" t="s">
        <v>42</v>
      </c>
      <c r="G3571" s="13" t="s">
        <v>4802</v>
      </c>
      <c r="H3571" s="13" t="s">
        <v>4816</v>
      </c>
      <c r="I3571" s="13">
        <f>(Brick_Kilns_EF!$B$13*Brick_Kilns_EF!$B$11*Brick_Kilns_EF!$B$12)</f>
        <v>8886.81</v>
      </c>
      <c r="J3571" s="13">
        <f>IF(D3571="ZZ",Brick_Kilns_EF!$E$5*(0.75),Brick_Kilns_EF!$E$5)</f>
        <v>7.2749999999999985E-3</v>
      </c>
      <c r="K3571" s="13">
        <f t="shared" si="221"/>
        <v>64.651542749999976</v>
      </c>
      <c r="L3571" s="13">
        <f>IF(D3571="ZZ",Brick_Kilns_EF!$E$2*(0.75),Brick_Kilns_EF!$E$2)</f>
        <v>5.0999999999999995E-3</v>
      </c>
      <c r="M3571" s="13">
        <f t="shared" si="220"/>
        <v>45.32273099999999</v>
      </c>
      <c r="N3571" s="13">
        <f>IF(D3571="ZZ",Brick_Kilns_EF!$E$3*(0.75),Brick_Kilns_EF!$E$3)</f>
        <v>3.4499999999999999E-3</v>
      </c>
      <c r="O3571" s="13">
        <f t="shared" si="222"/>
        <v>30.659494499999997</v>
      </c>
      <c r="P3571" s="13">
        <f>IF(D3571="ZZ",Brick_Kilns_EF!$E$4*(0.75),Brick_Kilns_EF!$E$4)</f>
        <v>3.5250000000000004E-3</v>
      </c>
      <c r="Q3571" s="13">
        <f t="shared" si="223"/>
        <v>31.326005250000001</v>
      </c>
    </row>
    <row r="3572" spans="1:17">
      <c r="A3572" s="13" t="s">
        <v>3583</v>
      </c>
      <c r="B3572" s="13">
        <v>24.11635171</v>
      </c>
      <c r="C3572" s="13">
        <v>90.157557740000001</v>
      </c>
      <c r="D3572" s="13" t="s">
        <v>2219</v>
      </c>
      <c r="E3572" s="13" t="s">
        <v>4927</v>
      </c>
      <c r="F3572" s="13" t="s">
        <v>7</v>
      </c>
      <c r="G3572" s="13" t="s">
        <v>4802</v>
      </c>
      <c r="H3572" s="13" t="s">
        <v>4816</v>
      </c>
      <c r="I3572" s="13">
        <f>(Brick_Kilns_EF!$B$13*Brick_Kilns_EF!$B$11*Brick_Kilns_EF!$B$12)</f>
        <v>8886.81</v>
      </c>
      <c r="J3572" s="13">
        <f>IF(D3572="ZZ",Brick_Kilns_EF!$E$5*(0.75),Brick_Kilns_EF!$E$5)</f>
        <v>7.2749999999999985E-3</v>
      </c>
      <c r="K3572" s="13">
        <f t="shared" si="221"/>
        <v>64.651542749999976</v>
      </c>
      <c r="L3572" s="13">
        <f>IF(D3572="ZZ",Brick_Kilns_EF!$E$2*(0.75),Brick_Kilns_EF!$E$2)</f>
        <v>5.0999999999999995E-3</v>
      </c>
      <c r="M3572" s="13">
        <f t="shared" si="220"/>
        <v>45.32273099999999</v>
      </c>
      <c r="N3572" s="13">
        <f>IF(D3572="ZZ",Brick_Kilns_EF!$E$3*(0.75),Brick_Kilns_EF!$E$3)</f>
        <v>3.4499999999999999E-3</v>
      </c>
      <c r="O3572" s="13">
        <f t="shared" si="222"/>
        <v>30.659494499999997</v>
      </c>
      <c r="P3572" s="13">
        <f>IF(D3572="ZZ",Brick_Kilns_EF!$E$4*(0.75),Brick_Kilns_EF!$E$4)</f>
        <v>3.5250000000000004E-3</v>
      </c>
      <c r="Q3572" s="13">
        <f t="shared" si="223"/>
        <v>31.326005250000001</v>
      </c>
    </row>
    <row r="3573" spans="1:17">
      <c r="A3573" s="13" t="s">
        <v>3584</v>
      </c>
      <c r="B3573" s="13">
        <v>24.117135829999999</v>
      </c>
      <c r="C3573" s="13">
        <v>90.159137990000005</v>
      </c>
      <c r="D3573" s="13" t="s">
        <v>2219</v>
      </c>
      <c r="E3573" s="13" t="s">
        <v>4927</v>
      </c>
      <c r="F3573" s="13" t="s">
        <v>7</v>
      </c>
      <c r="G3573" s="13" t="s">
        <v>4802</v>
      </c>
      <c r="H3573" s="13" t="s">
        <v>4816</v>
      </c>
      <c r="I3573" s="13">
        <f>(Brick_Kilns_EF!$B$13*Brick_Kilns_EF!$B$11*Brick_Kilns_EF!$B$12)</f>
        <v>8886.81</v>
      </c>
      <c r="J3573" s="13">
        <f>IF(D3573="ZZ",Brick_Kilns_EF!$E$5*(0.75),Brick_Kilns_EF!$E$5)</f>
        <v>7.2749999999999985E-3</v>
      </c>
      <c r="K3573" s="13">
        <f t="shared" si="221"/>
        <v>64.651542749999976</v>
      </c>
      <c r="L3573" s="13">
        <f>IF(D3573="ZZ",Brick_Kilns_EF!$E$2*(0.75),Brick_Kilns_EF!$E$2)</f>
        <v>5.0999999999999995E-3</v>
      </c>
      <c r="M3573" s="13">
        <f t="shared" si="220"/>
        <v>45.32273099999999</v>
      </c>
      <c r="N3573" s="13">
        <f>IF(D3573="ZZ",Brick_Kilns_EF!$E$3*(0.75),Brick_Kilns_EF!$E$3)</f>
        <v>3.4499999999999999E-3</v>
      </c>
      <c r="O3573" s="13">
        <f t="shared" si="222"/>
        <v>30.659494499999997</v>
      </c>
      <c r="P3573" s="13">
        <f>IF(D3573="ZZ",Brick_Kilns_EF!$E$4*(0.75),Brick_Kilns_EF!$E$4)</f>
        <v>3.5250000000000004E-3</v>
      </c>
      <c r="Q3573" s="13">
        <f t="shared" si="223"/>
        <v>31.326005250000001</v>
      </c>
    </row>
    <row r="3574" spans="1:17">
      <c r="A3574" s="13" t="s">
        <v>3585</v>
      </c>
      <c r="B3574" s="13">
        <v>24.120291080000001</v>
      </c>
      <c r="C3574" s="13">
        <v>90.158439240000007</v>
      </c>
      <c r="D3574" s="13" t="s">
        <v>2219</v>
      </c>
      <c r="E3574" s="13" t="s">
        <v>4927</v>
      </c>
      <c r="F3574" s="13" t="s">
        <v>7</v>
      </c>
      <c r="G3574" s="13" t="s">
        <v>4802</v>
      </c>
      <c r="H3574" s="13" t="s">
        <v>4816</v>
      </c>
      <c r="I3574" s="13">
        <f>(Brick_Kilns_EF!$B$13*Brick_Kilns_EF!$B$11*Brick_Kilns_EF!$B$12)</f>
        <v>8886.81</v>
      </c>
      <c r="J3574" s="13">
        <f>IF(D3574="ZZ",Brick_Kilns_EF!$E$5*(0.75),Brick_Kilns_EF!$E$5)</f>
        <v>7.2749999999999985E-3</v>
      </c>
      <c r="K3574" s="13">
        <f t="shared" si="221"/>
        <v>64.651542749999976</v>
      </c>
      <c r="L3574" s="13">
        <f>IF(D3574="ZZ",Brick_Kilns_EF!$E$2*(0.75),Brick_Kilns_EF!$E$2)</f>
        <v>5.0999999999999995E-3</v>
      </c>
      <c r="M3574" s="13">
        <f t="shared" si="220"/>
        <v>45.32273099999999</v>
      </c>
      <c r="N3574" s="13">
        <f>IF(D3574="ZZ",Brick_Kilns_EF!$E$3*(0.75),Brick_Kilns_EF!$E$3)</f>
        <v>3.4499999999999999E-3</v>
      </c>
      <c r="O3574" s="13">
        <f t="shared" si="222"/>
        <v>30.659494499999997</v>
      </c>
      <c r="P3574" s="13">
        <f>IF(D3574="ZZ",Brick_Kilns_EF!$E$4*(0.75),Brick_Kilns_EF!$E$4)</f>
        <v>3.5250000000000004E-3</v>
      </c>
      <c r="Q3574" s="13">
        <f t="shared" si="223"/>
        <v>31.326005250000001</v>
      </c>
    </row>
    <row r="3575" spans="1:17">
      <c r="A3575" s="13" t="s">
        <v>3586</v>
      </c>
      <c r="B3575" s="13">
        <v>24.179560120000001</v>
      </c>
      <c r="C3575" s="13">
        <v>90.117517579999998</v>
      </c>
      <c r="D3575" s="13" t="s">
        <v>2219</v>
      </c>
      <c r="E3575" s="13" t="s">
        <v>4927</v>
      </c>
      <c r="F3575" s="13" t="s">
        <v>7</v>
      </c>
      <c r="G3575" s="13" t="s">
        <v>4802</v>
      </c>
      <c r="H3575" s="13" t="s">
        <v>4816</v>
      </c>
      <c r="I3575" s="13">
        <f>(Brick_Kilns_EF!$B$13*Brick_Kilns_EF!$B$11*Brick_Kilns_EF!$B$12)</f>
        <v>8886.81</v>
      </c>
      <c r="J3575" s="13">
        <f>IF(D3575="ZZ",Brick_Kilns_EF!$E$5*(0.75),Brick_Kilns_EF!$E$5)</f>
        <v>7.2749999999999985E-3</v>
      </c>
      <c r="K3575" s="13">
        <f t="shared" si="221"/>
        <v>64.651542749999976</v>
      </c>
      <c r="L3575" s="13">
        <f>IF(D3575="ZZ",Brick_Kilns_EF!$E$2*(0.75),Brick_Kilns_EF!$E$2)</f>
        <v>5.0999999999999995E-3</v>
      </c>
      <c r="M3575" s="13">
        <f t="shared" si="220"/>
        <v>45.32273099999999</v>
      </c>
      <c r="N3575" s="13">
        <f>IF(D3575="ZZ",Brick_Kilns_EF!$E$3*(0.75),Brick_Kilns_EF!$E$3)</f>
        <v>3.4499999999999999E-3</v>
      </c>
      <c r="O3575" s="13">
        <f t="shared" si="222"/>
        <v>30.659494499999997</v>
      </c>
      <c r="P3575" s="13">
        <f>IF(D3575="ZZ",Brick_Kilns_EF!$E$4*(0.75),Brick_Kilns_EF!$E$4)</f>
        <v>3.5250000000000004E-3</v>
      </c>
      <c r="Q3575" s="13">
        <f t="shared" si="223"/>
        <v>31.326005250000001</v>
      </c>
    </row>
    <row r="3576" spans="1:17">
      <c r="A3576" s="13" t="s">
        <v>3587</v>
      </c>
      <c r="B3576" s="13">
        <v>23.899690339999999</v>
      </c>
      <c r="C3576" s="13">
        <v>90.082356489999995</v>
      </c>
      <c r="D3576" s="13" t="s">
        <v>2219</v>
      </c>
      <c r="E3576" s="13" t="s">
        <v>4927</v>
      </c>
      <c r="F3576" s="13" t="s">
        <v>7</v>
      </c>
      <c r="G3576" s="13" t="s">
        <v>4802</v>
      </c>
      <c r="H3576" s="13" t="s">
        <v>4816</v>
      </c>
      <c r="I3576" s="13">
        <f>(Brick_Kilns_EF!$B$13*Brick_Kilns_EF!$B$11*Brick_Kilns_EF!$B$12)</f>
        <v>8886.81</v>
      </c>
      <c r="J3576" s="13">
        <f>IF(D3576="ZZ",Brick_Kilns_EF!$E$5*(0.75),Brick_Kilns_EF!$E$5)</f>
        <v>7.2749999999999985E-3</v>
      </c>
      <c r="K3576" s="13">
        <f t="shared" si="221"/>
        <v>64.651542749999976</v>
      </c>
      <c r="L3576" s="13">
        <f>IF(D3576="ZZ",Brick_Kilns_EF!$E$2*(0.75),Brick_Kilns_EF!$E$2)</f>
        <v>5.0999999999999995E-3</v>
      </c>
      <c r="M3576" s="13">
        <f t="shared" si="220"/>
        <v>45.32273099999999</v>
      </c>
      <c r="N3576" s="13">
        <f>IF(D3576="ZZ",Brick_Kilns_EF!$E$3*(0.75),Brick_Kilns_EF!$E$3)</f>
        <v>3.4499999999999999E-3</v>
      </c>
      <c r="O3576" s="13">
        <f t="shared" si="222"/>
        <v>30.659494499999997</v>
      </c>
      <c r="P3576" s="13">
        <f>IF(D3576="ZZ",Brick_Kilns_EF!$E$4*(0.75),Brick_Kilns_EF!$E$4)</f>
        <v>3.5250000000000004E-3</v>
      </c>
      <c r="Q3576" s="13">
        <f t="shared" si="223"/>
        <v>31.326005250000001</v>
      </c>
    </row>
    <row r="3577" spans="1:17">
      <c r="A3577" s="13" t="s">
        <v>3588</v>
      </c>
      <c r="B3577" s="13">
        <v>23.898765359999999</v>
      </c>
      <c r="C3577" s="13">
        <v>90.082007110000006</v>
      </c>
      <c r="D3577" s="13" t="s">
        <v>2219</v>
      </c>
      <c r="E3577" s="13" t="s">
        <v>4927</v>
      </c>
      <c r="F3577" s="13" t="s">
        <v>7</v>
      </c>
      <c r="G3577" s="13" t="s">
        <v>4802</v>
      </c>
      <c r="H3577" s="13" t="s">
        <v>4816</v>
      </c>
      <c r="I3577" s="13">
        <f>(Brick_Kilns_EF!$B$13*Brick_Kilns_EF!$B$11*Brick_Kilns_EF!$B$12)</f>
        <v>8886.81</v>
      </c>
      <c r="J3577" s="13">
        <f>IF(D3577="ZZ",Brick_Kilns_EF!$E$5*(0.75),Brick_Kilns_EF!$E$5)</f>
        <v>7.2749999999999985E-3</v>
      </c>
      <c r="K3577" s="13">
        <f t="shared" si="221"/>
        <v>64.651542749999976</v>
      </c>
      <c r="L3577" s="13">
        <f>IF(D3577="ZZ",Brick_Kilns_EF!$E$2*(0.75),Brick_Kilns_EF!$E$2)</f>
        <v>5.0999999999999995E-3</v>
      </c>
      <c r="M3577" s="13">
        <f t="shared" si="220"/>
        <v>45.32273099999999</v>
      </c>
      <c r="N3577" s="13">
        <f>IF(D3577="ZZ",Brick_Kilns_EF!$E$3*(0.75),Brick_Kilns_EF!$E$3)</f>
        <v>3.4499999999999999E-3</v>
      </c>
      <c r="O3577" s="13">
        <f t="shared" si="222"/>
        <v>30.659494499999997</v>
      </c>
      <c r="P3577" s="13">
        <f>IF(D3577="ZZ",Brick_Kilns_EF!$E$4*(0.75),Brick_Kilns_EF!$E$4)</f>
        <v>3.5250000000000004E-3</v>
      </c>
      <c r="Q3577" s="13">
        <f t="shared" si="223"/>
        <v>31.326005250000001</v>
      </c>
    </row>
    <row r="3578" spans="1:17">
      <c r="A3578" s="13" t="s">
        <v>3589</v>
      </c>
      <c r="B3578" s="13">
        <v>25.706295390000001</v>
      </c>
      <c r="C3578" s="13">
        <v>89.661726380000005</v>
      </c>
      <c r="D3578" s="13" t="s">
        <v>2219</v>
      </c>
      <c r="E3578" s="13" t="s">
        <v>4927</v>
      </c>
      <c r="F3578" s="13" t="s">
        <v>171</v>
      </c>
      <c r="G3578" s="13" t="s">
        <v>4802</v>
      </c>
      <c r="H3578" s="13" t="s">
        <v>4816</v>
      </c>
      <c r="I3578" s="13">
        <f>(Brick_Kilns_EF!$B$13*Brick_Kilns_EF!$B$11*Brick_Kilns_EF!$B$12)</f>
        <v>8886.81</v>
      </c>
      <c r="J3578" s="13">
        <f>IF(D3578="ZZ",Brick_Kilns_EF!$E$5*(0.75),Brick_Kilns_EF!$E$5)</f>
        <v>7.2749999999999985E-3</v>
      </c>
      <c r="K3578" s="13">
        <f t="shared" si="221"/>
        <v>64.651542749999976</v>
      </c>
      <c r="L3578" s="13">
        <f>IF(D3578="ZZ",Brick_Kilns_EF!$E$2*(0.75),Brick_Kilns_EF!$E$2)</f>
        <v>5.0999999999999995E-3</v>
      </c>
      <c r="M3578" s="13">
        <f t="shared" si="220"/>
        <v>45.32273099999999</v>
      </c>
      <c r="N3578" s="13">
        <f>IF(D3578="ZZ",Brick_Kilns_EF!$E$3*(0.75),Brick_Kilns_EF!$E$3)</f>
        <v>3.4499999999999999E-3</v>
      </c>
      <c r="O3578" s="13">
        <f t="shared" si="222"/>
        <v>30.659494499999997</v>
      </c>
      <c r="P3578" s="13">
        <f>IF(D3578="ZZ",Brick_Kilns_EF!$E$4*(0.75),Brick_Kilns_EF!$E$4)</f>
        <v>3.5250000000000004E-3</v>
      </c>
      <c r="Q3578" s="13">
        <f t="shared" si="223"/>
        <v>31.326005250000001</v>
      </c>
    </row>
    <row r="3579" spans="1:17">
      <c r="A3579" s="13" t="s">
        <v>3590</v>
      </c>
      <c r="B3579" s="13">
        <v>23.96560886</v>
      </c>
      <c r="C3579" s="13">
        <v>89.425900850000005</v>
      </c>
      <c r="D3579" s="13" t="s">
        <v>2219</v>
      </c>
      <c r="E3579" s="13" t="s">
        <v>4927</v>
      </c>
      <c r="F3579" s="13" t="s">
        <v>42</v>
      </c>
      <c r="G3579" s="13" t="s">
        <v>4802</v>
      </c>
      <c r="H3579" s="13" t="s">
        <v>4816</v>
      </c>
      <c r="I3579" s="13">
        <f>(Brick_Kilns_EF!$B$13*Brick_Kilns_EF!$B$11*Brick_Kilns_EF!$B$12)</f>
        <v>8886.81</v>
      </c>
      <c r="J3579" s="13">
        <f>IF(D3579="ZZ",Brick_Kilns_EF!$E$5*(0.75),Brick_Kilns_EF!$E$5)</f>
        <v>7.2749999999999985E-3</v>
      </c>
      <c r="K3579" s="13">
        <f t="shared" si="221"/>
        <v>64.651542749999976</v>
      </c>
      <c r="L3579" s="13">
        <f>IF(D3579="ZZ",Brick_Kilns_EF!$E$2*(0.75),Brick_Kilns_EF!$E$2)</f>
        <v>5.0999999999999995E-3</v>
      </c>
      <c r="M3579" s="13">
        <f t="shared" si="220"/>
        <v>45.32273099999999</v>
      </c>
      <c r="N3579" s="13">
        <f>IF(D3579="ZZ",Brick_Kilns_EF!$E$3*(0.75),Brick_Kilns_EF!$E$3)</f>
        <v>3.4499999999999999E-3</v>
      </c>
      <c r="O3579" s="13">
        <f t="shared" si="222"/>
        <v>30.659494499999997</v>
      </c>
      <c r="P3579" s="13">
        <f>IF(D3579="ZZ",Brick_Kilns_EF!$E$4*(0.75),Brick_Kilns_EF!$E$4)</f>
        <v>3.5250000000000004E-3</v>
      </c>
      <c r="Q3579" s="13">
        <f t="shared" si="223"/>
        <v>31.326005250000001</v>
      </c>
    </row>
    <row r="3580" spans="1:17">
      <c r="A3580" s="13" t="s">
        <v>3591</v>
      </c>
      <c r="B3580" s="13">
        <v>23.96451016</v>
      </c>
      <c r="C3580" s="13">
        <v>89.428808720000006</v>
      </c>
      <c r="D3580" s="13" t="s">
        <v>2219</v>
      </c>
      <c r="E3580" s="13" t="s">
        <v>4927</v>
      </c>
      <c r="F3580" s="13" t="s">
        <v>42</v>
      </c>
      <c r="G3580" s="13" t="s">
        <v>4802</v>
      </c>
      <c r="H3580" s="13" t="s">
        <v>4816</v>
      </c>
      <c r="I3580" s="13">
        <f>(Brick_Kilns_EF!$B$13*Brick_Kilns_EF!$B$11*Brick_Kilns_EF!$B$12)</f>
        <v>8886.81</v>
      </c>
      <c r="J3580" s="13">
        <f>IF(D3580="ZZ",Brick_Kilns_EF!$E$5*(0.75),Brick_Kilns_EF!$E$5)</f>
        <v>7.2749999999999985E-3</v>
      </c>
      <c r="K3580" s="13">
        <f t="shared" si="221"/>
        <v>64.651542749999976</v>
      </c>
      <c r="L3580" s="13">
        <f>IF(D3580="ZZ",Brick_Kilns_EF!$E$2*(0.75),Brick_Kilns_EF!$E$2)</f>
        <v>5.0999999999999995E-3</v>
      </c>
      <c r="M3580" s="13">
        <f t="shared" si="220"/>
        <v>45.32273099999999</v>
      </c>
      <c r="N3580" s="13">
        <f>IF(D3580="ZZ",Brick_Kilns_EF!$E$3*(0.75),Brick_Kilns_EF!$E$3)</f>
        <v>3.4499999999999999E-3</v>
      </c>
      <c r="O3580" s="13">
        <f t="shared" si="222"/>
        <v>30.659494499999997</v>
      </c>
      <c r="P3580" s="13">
        <f>IF(D3580="ZZ",Brick_Kilns_EF!$E$4*(0.75),Brick_Kilns_EF!$E$4)</f>
        <v>3.5250000000000004E-3</v>
      </c>
      <c r="Q3580" s="13">
        <f t="shared" si="223"/>
        <v>31.326005250000001</v>
      </c>
    </row>
    <row r="3581" spans="1:17">
      <c r="A3581" s="13" t="s">
        <v>3592</v>
      </c>
      <c r="B3581" s="13">
        <v>23.96392324</v>
      </c>
      <c r="C3581" s="13">
        <v>89.425379480000004</v>
      </c>
      <c r="D3581" s="13" t="s">
        <v>2219</v>
      </c>
      <c r="E3581" s="13" t="s">
        <v>4927</v>
      </c>
      <c r="F3581" s="13" t="s">
        <v>42</v>
      </c>
      <c r="G3581" s="13" t="s">
        <v>4802</v>
      </c>
      <c r="H3581" s="13" t="s">
        <v>4816</v>
      </c>
      <c r="I3581" s="13">
        <f>(Brick_Kilns_EF!$B$13*Brick_Kilns_EF!$B$11*Brick_Kilns_EF!$B$12)</f>
        <v>8886.81</v>
      </c>
      <c r="J3581" s="13">
        <f>IF(D3581="ZZ",Brick_Kilns_EF!$E$5*(0.75),Brick_Kilns_EF!$E$5)</f>
        <v>7.2749999999999985E-3</v>
      </c>
      <c r="K3581" s="13">
        <f t="shared" si="221"/>
        <v>64.651542749999976</v>
      </c>
      <c r="L3581" s="13">
        <f>IF(D3581="ZZ",Brick_Kilns_EF!$E$2*(0.75),Brick_Kilns_EF!$E$2)</f>
        <v>5.0999999999999995E-3</v>
      </c>
      <c r="M3581" s="13">
        <f t="shared" si="220"/>
        <v>45.32273099999999</v>
      </c>
      <c r="N3581" s="13">
        <f>IF(D3581="ZZ",Brick_Kilns_EF!$E$3*(0.75),Brick_Kilns_EF!$E$3)</f>
        <v>3.4499999999999999E-3</v>
      </c>
      <c r="O3581" s="13">
        <f t="shared" si="222"/>
        <v>30.659494499999997</v>
      </c>
      <c r="P3581" s="13">
        <f>IF(D3581="ZZ",Brick_Kilns_EF!$E$4*(0.75),Brick_Kilns_EF!$E$4)</f>
        <v>3.5250000000000004E-3</v>
      </c>
      <c r="Q3581" s="13">
        <f t="shared" si="223"/>
        <v>31.326005250000001</v>
      </c>
    </row>
    <row r="3582" spans="1:17">
      <c r="A3582" s="13" t="s">
        <v>3593</v>
      </c>
      <c r="B3582" s="13">
        <v>24.466215800000001</v>
      </c>
      <c r="C3582" s="13">
        <v>90.085521779999993</v>
      </c>
      <c r="D3582" s="13" t="s">
        <v>2219</v>
      </c>
      <c r="E3582" s="13" t="s">
        <v>4927</v>
      </c>
      <c r="F3582" s="13" t="s">
        <v>7</v>
      </c>
      <c r="G3582" s="13" t="s">
        <v>4802</v>
      </c>
      <c r="H3582" s="13" t="s">
        <v>4816</v>
      </c>
      <c r="I3582" s="13">
        <f>(Brick_Kilns_EF!$B$13*Brick_Kilns_EF!$B$11*Brick_Kilns_EF!$B$12)</f>
        <v>8886.81</v>
      </c>
      <c r="J3582" s="13">
        <f>IF(D3582="ZZ",Brick_Kilns_EF!$E$5*(0.75),Brick_Kilns_EF!$E$5)</f>
        <v>7.2749999999999985E-3</v>
      </c>
      <c r="K3582" s="13">
        <f t="shared" si="221"/>
        <v>64.651542749999976</v>
      </c>
      <c r="L3582" s="13">
        <f>IF(D3582="ZZ",Brick_Kilns_EF!$E$2*(0.75),Brick_Kilns_EF!$E$2)</f>
        <v>5.0999999999999995E-3</v>
      </c>
      <c r="M3582" s="13">
        <f t="shared" si="220"/>
        <v>45.32273099999999</v>
      </c>
      <c r="N3582" s="13">
        <f>IF(D3582="ZZ",Brick_Kilns_EF!$E$3*(0.75),Brick_Kilns_EF!$E$3)</f>
        <v>3.4499999999999999E-3</v>
      </c>
      <c r="O3582" s="13">
        <f t="shared" si="222"/>
        <v>30.659494499999997</v>
      </c>
      <c r="P3582" s="13">
        <f>IF(D3582="ZZ",Brick_Kilns_EF!$E$4*(0.75),Brick_Kilns_EF!$E$4)</f>
        <v>3.5250000000000004E-3</v>
      </c>
      <c r="Q3582" s="13">
        <f t="shared" si="223"/>
        <v>31.326005250000001</v>
      </c>
    </row>
    <row r="3583" spans="1:17">
      <c r="A3583" s="13" t="s">
        <v>3594</v>
      </c>
      <c r="B3583" s="13">
        <v>23.941983610000001</v>
      </c>
      <c r="C3583" s="13">
        <v>90.092224099999996</v>
      </c>
      <c r="D3583" s="13" t="s">
        <v>2219</v>
      </c>
      <c r="E3583" s="13" t="s">
        <v>4927</v>
      </c>
      <c r="F3583" s="13" t="s">
        <v>7</v>
      </c>
      <c r="G3583" s="13" t="s">
        <v>4802</v>
      </c>
      <c r="H3583" s="13" t="s">
        <v>4816</v>
      </c>
      <c r="I3583" s="13">
        <f>(Brick_Kilns_EF!$B$13*Brick_Kilns_EF!$B$11*Brick_Kilns_EF!$B$12)</f>
        <v>8886.81</v>
      </c>
      <c r="J3583" s="13">
        <f>IF(D3583="ZZ",Brick_Kilns_EF!$E$5*(0.75),Brick_Kilns_EF!$E$5)</f>
        <v>7.2749999999999985E-3</v>
      </c>
      <c r="K3583" s="13">
        <f t="shared" si="221"/>
        <v>64.651542749999976</v>
      </c>
      <c r="L3583" s="13">
        <f>IF(D3583="ZZ",Brick_Kilns_EF!$E$2*(0.75),Brick_Kilns_EF!$E$2)</f>
        <v>5.0999999999999995E-3</v>
      </c>
      <c r="M3583" s="13">
        <f t="shared" si="220"/>
        <v>45.32273099999999</v>
      </c>
      <c r="N3583" s="13">
        <f>IF(D3583="ZZ",Brick_Kilns_EF!$E$3*(0.75),Brick_Kilns_EF!$E$3)</f>
        <v>3.4499999999999999E-3</v>
      </c>
      <c r="O3583" s="13">
        <f t="shared" si="222"/>
        <v>30.659494499999997</v>
      </c>
      <c r="P3583" s="13">
        <f>IF(D3583="ZZ",Brick_Kilns_EF!$E$4*(0.75),Brick_Kilns_EF!$E$4)</f>
        <v>3.5250000000000004E-3</v>
      </c>
      <c r="Q3583" s="13">
        <f t="shared" si="223"/>
        <v>31.326005250000001</v>
      </c>
    </row>
    <row r="3584" spans="1:17">
      <c r="A3584" s="13" t="s">
        <v>3595</v>
      </c>
      <c r="B3584" s="13">
        <v>23.942115080000001</v>
      </c>
      <c r="C3584" s="13">
        <v>90.090987850000005</v>
      </c>
      <c r="D3584" s="13" t="s">
        <v>2219</v>
      </c>
      <c r="E3584" s="13" t="s">
        <v>4927</v>
      </c>
      <c r="F3584" s="13" t="s">
        <v>7</v>
      </c>
      <c r="G3584" s="13" t="s">
        <v>4802</v>
      </c>
      <c r="H3584" s="13" t="s">
        <v>4816</v>
      </c>
      <c r="I3584" s="13">
        <f>(Brick_Kilns_EF!$B$13*Brick_Kilns_EF!$B$11*Brick_Kilns_EF!$B$12)</f>
        <v>8886.81</v>
      </c>
      <c r="J3584" s="13">
        <f>IF(D3584="ZZ",Brick_Kilns_EF!$E$5*(0.75),Brick_Kilns_EF!$E$5)</f>
        <v>7.2749999999999985E-3</v>
      </c>
      <c r="K3584" s="13">
        <f t="shared" si="221"/>
        <v>64.651542749999976</v>
      </c>
      <c r="L3584" s="13">
        <f>IF(D3584="ZZ",Brick_Kilns_EF!$E$2*(0.75),Brick_Kilns_EF!$E$2)</f>
        <v>5.0999999999999995E-3</v>
      </c>
      <c r="M3584" s="13">
        <f t="shared" si="220"/>
        <v>45.32273099999999</v>
      </c>
      <c r="N3584" s="13">
        <f>IF(D3584="ZZ",Brick_Kilns_EF!$E$3*(0.75),Brick_Kilns_EF!$E$3)</f>
        <v>3.4499999999999999E-3</v>
      </c>
      <c r="O3584" s="13">
        <f t="shared" si="222"/>
        <v>30.659494499999997</v>
      </c>
      <c r="P3584" s="13">
        <f>IF(D3584="ZZ",Brick_Kilns_EF!$E$4*(0.75),Brick_Kilns_EF!$E$4)</f>
        <v>3.5250000000000004E-3</v>
      </c>
      <c r="Q3584" s="13">
        <f t="shared" si="223"/>
        <v>31.326005250000001</v>
      </c>
    </row>
    <row r="3585" spans="1:17">
      <c r="A3585" s="13" t="s">
        <v>3596</v>
      </c>
      <c r="B3585" s="13">
        <v>23.727779519999999</v>
      </c>
      <c r="C3585" s="13">
        <v>88.991537339999994</v>
      </c>
      <c r="D3585" s="13" t="s">
        <v>2219</v>
      </c>
      <c r="E3585" s="13" t="s">
        <v>4927</v>
      </c>
      <c r="F3585" s="13" t="s">
        <v>9</v>
      </c>
      <c r="G3585" s="13" t="s">
        <v>4802</v>
      </c>
      <c r="H3585" s="13" t="s">
        <v>4816</v>
      </c>
      <c r="I3585" s="13">
        <f>(Brick_Kilns_EF!$B$13*Brick_Kilns_EF!$B$11*Brick_Kilns_EF!$B$12)</f>
        <v>8886.81</v>
      </c>
      <c r="J3585" s="13">
        <f>IF(D3585="ZZ",Brick_Kilns_EF!$E$5*(0.75),Brick_Kilns_EF!$E$5)</f>
        <v>7.2749999999999985E-3</v>
      </c>
      <c r="K3585" s="13">
        <f t="shared" si="221"/>
        <v>64.651542749999976</v>
      </c>
      <c r="L3585" s="13">
        <f>IF(D3585="ZZ",Brick_Kilns_EF!$E$2*(0.75),Brick_Kilns_EF!$E$2)</f>
        <v>5.0999999999999995E-3</v>
      </c>
      <c r="M3585" s="13">
        <f t="shared" si="220"/>
        <v>45.32273099999999</v>
      </c>
      <c r="N3585" s="13">
        <f>IF(D3585="ZZ",Brick_Kilns_EF!$E$3*(0.75),Brick_Kilns_EF!$E$3)</f>
        <v>3.4499999999999999E-3</v>
      </c>
      <c r="O3585" s="13">
        <f t="shared" si="222"/>
        <v>30.659494499999997</v>
      </c>
      <c r="P3585" s="13">
        <f>IF(D3585="ZZ",Brick_Kilns_EF!$E$4*(0.75),Brick_Kilns_EF!$E$4)</f>
        <v>3.5250000000000004E-3</v>
      </c>
      <c r="Q3585" s="13">
        <f t="shared" si="223"/>
        <v>31.326005250000001</v>
      </c>
    </row>
    <row r="3586" spans="1:17">
      <c r="A3586" s="13" t="s">
        <v>3597</v>
      </c>
      <c r="B3586" s="13">
        <v>25.03184649</v>
      </c>
      <c r="C3586" s="13">
        <v>89.788087320000002</v>
      </c>
      <c r="D3586" s="13" t="s">
        <v>2219</v>
      </c>
      <c r="E3586" s="13" t="s">
        <v>4927</v>
      </c>
      <c r="F3586" s="13" t="s">
        <v>248</v>
      </c>
      <c r="G3586" s="13" t="s">
        <v>4802</v>
      </c>
      <c r="H3586" s="13" t="s">
        <v>4816</v>
      </c>
      <c r="I3586" s="13">
        <f>(Brick_Kilns_EF!$B$13*Brick_Kilns_EF!$B$11*Brick_Kilns_EF!$B$12)</f>
        <v>8886.81</v>
      </c>
      <c r="J3586" s="13">
        <f>IF(D3586="ZZ",Brick_Kilns_EF!$E$5*(0.75),Brick_Kilns_EF!$E$5)</f>
        <v>7.2749999999999985E-3</v>
      </c>
      <c r="K3586" s="13">
        <f t="shared" si="221"/>
        <v>64.651542749999976</v>
      </c>
      <c r="L3586" s="13">
        <f>IF(D3586="ZZ",Brick_Kilns_EF!$E$2*(0.75),Brick_Kilns_EF!$E$2)</f>
        <v>5.0999999999999995E-3</v>
      </c>
      <c r="M3586" s="13">
        <f t="shared" ref="M3586:M3649" si="224">(I3586*L3586)</f>
        <v>45.32273099999999</v>
      </c>
      <c r="N3586" s="13">
        <f>IF(D3586="ZZ",Brick_Kilns_EF!$E$3*(0.75),Brick_Kilns_EF!$E$3)</f>
        <v>3.4499999999999999E-3</v>
      </c>
      <c r="O3586" s="13">
        <f t="shared" si="222"/>
        <v>30.659494499999997</v>
      </c>
      <c r="P3586" s="13">
        <f>IF(D3586="ZZ",Brick_Kilns_EF!$E$4*(0.75),Brick_Kilns_EF!$E$4)</f>
        <v>3.5250000000000004E-3</v>
      </c>
      <c r="Q3586" s="13">
        <f t="shared" si="223"/>
        <v>31.326005250000001</v>
      </c>
    </row>
    <row r="3587" spans="1:17">
      <c r="A3587" s="13" t="s">
        <v>3598</v>
      </c>
      <c r="B3587" s="13">
        <v>24.25487802</v>
      </c>
      <c r="C3587" s="13">
        <v>89.342747200000005</v>
      </c>
      <c r="D3587" s="13" t="s">
        <v>2219</v>
      </c>
      <c r="E3587" s="13" t="s">
        <v>4927</v>
      </c>
      <c r="F3587" s="13" t="s">
        <v>42</v>
      </c>
      <c r="G3587" s="13" t="s">
        <v>4802</v>
      </c>
      <c r="H3587" s="13" t="s">
        <v>4816</v>
      </c>
      <c r="I3587" s="13">
        <f>(Brick_Kilns_EF!$B$13*Brick_Kilns_EF!$B$11*Brick_Kilns_EF!$B$12)</f>
        <v>8886.81</v>
      </c>
      <c r="J3587" s="13">
        <f>IF(D3587="ZZ",Brick_Kilns_EF!$E$5*(0.75),Brick_Kilns_EF!$E$5)</f>
        <v>7.2749999999999985E-3</v>
      </c>
      <c r="K3587" s="13">
        <f t="shared" ref="K3587:K3650" si="225">J3587*I3587</f>
        <v>64.651542749999976</v>
      </c>
      <c r="L3587" s="13">
        <f>IF(D3587="ZZ",Brick_Kilns_EF!$E$2*(0.75),Brick_Kilns_EF!$E$2)</f>
        <v>5.0999999999999995E-3</v>
      </c>
      <c r="M3587" s="13">
        <f t="shared" si="224"/>
        <v>45.32273099999999</v>
      </c>
      <c r="N3587" s="13">
        <f>IF(D3587="ZZ",Brick_Kilns_EF!$E$3*(0.75),Brick_Kilns_EF!$E$3)</f>
        <v>3.4499999999999999E-3</v>
      </c>
      <c r="O3587" s="13">
        <f t="shared" ref="O3587:O3650" si="226">I3587*N3587</f>
        <v>30.659494499999997</v>
      </c>
      <c r="P3587" s="13">
        <f>IF(D3587="ZZ",Brick_Kilns_EF!$E$4*(0.75),Brick_Kilns_EF!$E$4)</f>
        <v>3.5250000000000004E-3</v>
      </c>
      <c r="Q3587" s="13">
        <f t="shared" ref="Q3587:Q3650" si="227">I3587*P3587</f>
        <v>31.326005250000001</v>
      </c>
    </row>
    <row r="3588" spans="1:17">
      <c r="A3588" s="13" t="s">
        <v>3599</v>
      </c>
      <c r="B3588" s="13">
        <v>23.914769769999999</v>
      </c>
      <c r="C3588" s="13">
        <v>89.194615139999996</v>
      </c>
      <c r="D3588" s="13" t="s">
        <v>2219</v>
      </c>
      <c r="E3588" s="13" t="s">
        <v>4927</v>
      </c>
      <c r="F3588" s="13" t="s">
        <v>9</v>
      </c>
      <c r="G3588" s="13" t="s">
        <v>4802</v>
      </c>
      <c r="H3588" s="13" t="s">
        <v>4816</v>
      </c>
      <c r="I3588" s="13">
        <f>(Brick_Kilns_EF!$B$13*Brick_Kilns_EF!$B$11*Brick_Kilns_EF!$B$12)</f>
        <v>8886.81</v>
      </c>
      <c r="J3588" s="13">
        <f>IF(D3588="ZZ",Brick_Kilns_EF!$E$5*(0.75),Brick_Kilns_EF!$E$5)</f>
        <v>7.2749999999999985E-3</v>
      </c>
      <c r="K3588" s="13">
        <f t="shared" si="225"/>
        <v>64.651542749999976</v>
      </c>
      <c r="L3588" s="13">
        <f>IF(D3588="ZZ",Brick_Kilns_EF!$E$2*(0.75),Brick_Kilns_EF!$E$2)</f>
        <v>5.0999999999999995E-3</v>
      </c>
      <c r="M3588" s="13">
        <f t="shared" si="224"/>
        <v>45.32273099999999</v>
      </c>
      <c r="N3588" s="13">
        <f>IF(D3588="ZZ",Brick_Kilns_EF!$E$3*(0.75),Brick_Kilns_EF!$E$3)</f>
        <v>3.4499999999999999E-3</v>
      </c>
      <c r="O3588" s="13">
        <f t="shared" si="226"/>
        <v>30.659494499999997</v>
      </c>
      <c r="P3588" s="13">
        <f>IF(D3588="ZZ",Brick_Kilns_EF!$E$4*(0.75),Brick_Kilns_EF!$E$4)</f>
        <v>3.5250000000000004E-3</v>
      </c>
      <c r="Q3588" s="13">
        <f t="shared" si="227"/>
        <v>31.326005250000001</v>
      </c>
    </row>
    <row r="3589" spans="1:17">
      <c r="A3589" s="13" t="s">
        <v>3600</v>
      </c>
      <c r="B3589" s="13">
        <v>24.014155809999998</v>
      </c>
      <c r="C3589" s="13">
        <v>90.126665169999995</v>
      </c>
      <c r="D3589" s="13" t="s">
        <v>2219</v>
      </c>
      <c r="E3589" s="13" t="s">
        <v>4927</v>
      </c>
      <c r="F3589" s="13" t="s">
        <v>7</v>
      </c>
      <c r="G3589" s="13" t="s">
        <v>4802</v>
      </c>
      <c r="H3589" s="13" t="s">
        <v>4816</v>
      </c>
      <c r="I3589" s="13">
        <f>(Brick_Kilns_EF!$B$13*Brick_Kilns_EF!$B$11*Brick_Kilns_EF!$B$12)</f>
        <v>8886.81</v>
      </c>
      <c r="J3589" s="13">
        <f>IF(D3589="ZZ",Brick_Kilns_EF!$E$5*(0.75),Brick_Kilns_EF!$E$5)</f>
        <v>7.2749999999999985E-3</v>
      </c>
      <c r="K3589" s="13">
        <f t="shared" si="225"/>
        <v>64.651542749999976</v>
      </c>
      <c r="L3589" s="13">
        <f>IF(D3589="ZZ",Brick_Kilns_EF!$E$2*(0.75),Brick_Kilns_EF!$E$2)</f>
        <v>5.0999999999999995E-3</v>
      </c>
      <c r="M3589" s="13">
        <f t="shared" si="224"/>
        <v>45.32273099999999</v>
      </c>
      <c r="N3589" s="13">
        <f>IF(D3589="ZZ",Brick_Kilns_EF!$E$3*(0.75),Brick_Kilns_EF!$E$3)</f>
        <v>3.4499999999999999E-3</v>
      </c>
      <c r="O3589" s="13">
        <f t="shared" si="226"/>
        <v>30.659494499999997</v>
      </c>
      <c r="P3589" s="13">
        <f>IF(D3589="ZZ",Brick_Kilns_EF!$E$4*(0.75),Brick_Kilns_EF!$E$4)</f>
        <v>3.5250000000000004E-3</v>
      </c>
      <c r="Q3589" s="13">
        <f t="shared" si="227"/>
        <v>31.326005250000001</v>
      </c>
    </row>
    <row r="3590" spans="1:17">
      <c r="A3590" s="13" t="s">
        <v>3601</v>
      </c>
      <c r="B3590" s="13">
        <v>24.878527680000001</v>
      </c>
      <c r="C3590" s="13">
        <v>89.975382319999994</v>
      </c>
      <c r="D3590" s="13" t="s">
        <v>2219</v>
      </c>
      <c r="E3590" s="13" t="s">
        <v>4927</v>
      </c>
      <c r="F3590" s="13" t="s">
        <v>248</v>
      </c>
      <c r="G3590" s="13" t="s">
        <v>4802</v>
      </c>
      <c r="H3590" s="13" t="s">
        <v>4816</v>
      </c>
      <c r="I3590" s="13">
        <f>(Brick_Kilns_EF!$B$13*Brick_Kilns_EF!$B$11*Brick_Kilns_EF!$B$12)</f>
        <v>8886.81</v>
      </c>
      <c r="J3590" s="13">
        <f>IF(D3590="ZZ",Brick_Kilns_EF!$E$5*(0.75),Brick_Kilns_EF!$E$5)</f>
        <v>7.2749999999999985E-3</v>
      </c>
      <c r="K3590" s="13">
        <f t="shared" si="225"/>
        <v>64.651542749999976</v>
      </c>
      <c r="L3590" s="13">
        <f>IF(D3590="ZZ",Brick_Kilns_EF!$E$2*(0.75),Brick_Kilns_EF!$E$2)</f>
        <v>5.0999999999999995E-3</v>
      </c>
      <c r="M3590" s="13">
        <f t="shared" si="224"/>
        <v>45.32273099999999</v>
      </c>
      <c r="N3590" s="13">
        <f>IF(D3590="ZZ",Brick_Kilns_EF!$E$3*(0.75),Brick_Kilns_EF!$E$3)</f>
        <v>3.4499999999999999E-3</v>
      </c>
      <c r="O3590" s="13">
        <f t="shared" si="226"/>
        <v>30.659494499999997</v>
      </c>
      <c r="P3590" s="13">
        <f>IF(D3590="ZZ",Brick_Kilns_EF!$E$4*(0.75),Brick_Kilns_EF!$E$4)</f>
        <v>3.5250000000000004E-3</v>
      </c>
      <c r="Q3590" s="13">
        <f t="shared" si="227"/>
        <v>31.326005250000001</v>
      </c>
    </row>
    <row r="3591" spans="1:17">
      <c r="A3591" s="13" t="s">
        <v>3602</v>
      </c>
      <c r="B3591" s="13">
        <v>24.01032738</v>
      </c>
      <c r="C3591" s="13">
        <v>90.213074340000006</v>
      </c>
      <c r="D3591" s="13" t="s">
        <v>2219</v>
      </c>
      <c r="E3591" s="13" t="s">
        <v>4927</v>
      </c>
      <c r="F3591" s="13" t="s">
        <v>7</v>
      </c>
      <c r="G3591" s="13" t="s">
        <v>4802</v>
      </c>
      <c r="H3591" s="13" t="s">
        <v>4816</v>
      </c>
      <c r="I3591" s="13">
        <f>(Brick_Kilns_EF!$B$13*Brick_Kilns_EF!$B$11*Brick_Kilns_EF!$B$12)</f>
        <v>8886.81</v>
      </c>
      <c r="J3591" s="13">
        <f>IF(D3591="ZZ",Brick_Kilns_EF!$E$5*(0.75),Brick_Kilns_EF!$E$5)</f>
        <v>7.2749999999999985E-3</v>
      </c>
      <c r="K3591" s="13">
        <f t="shared" si="225"/>
        <v>64.651542749999976</v>
      </c>
      <c r="L3591" s="13">
        <f>IF(D3591="ZZ",Brick_Kilns_EF!$E$2*(0.75),Brick_Kilns_EF!$E$2)</f>
        <v>5.0999999999999995E-3</v>
      </c>
      <c r="M3591" s="13">
        <f t="shared" si="224"/>
        <v>45.32273099999999</v>
      </c>
      <c r="N3591" s="13">
        <f>IF(D3591="ZZ",Brick_Kilns_EF!$E$3*(0.75),Brick_Kilns_EF!$E$3)</f>
        <v>3.4499999999999999E-3</v>
      </c>
      <c r="O3591" s="13">
        <f t="shared" si="226"/>
        <v>30.659494499999997</v>
      </c>
      <c r="P3591" s="13">
        <f>IF(D3591="ZZ",Brick_Kilns_EF!$E$4*(0.75),Brick_Kilns_EF!$E$4)</f>
        <v>3.5250000000000004E-3</v>
      </c>
      <c r="Q3591" s="13">
        <f t="shared" si="227"/>
        <v>31.326005250000001</v>
      </c>
    </row>
    <row r="3592" spans="1:17">
      <c r="A3592" s="13" t="s">
        <v>3603</v>
      </c>
      <c r="B3592" s="13">
        <v>24.680156700000001</v>
      </c>
      <c r="C3592" s="13">
        <v>89.971490059999994</v>
      </c>
      <c r="D3592" s="13" t="s">
        <v>2219</v>
      </c>
      <c r="E3592" s="13" t="s">
        <v>4927</v>
      </c>
      <c r="F3592" s="13" t="s">
        <v>7</v>
      </c>
      <c r="G3592" s="13" t="s">
        <v>4802</v>
      </c>
      <c r="H3592" s="13" t="s">
        <v>4816</v>
      </c>
      <c r="I3592" s="13">
        <f>(Brick_Kilns_EF!$B$13*Brick_Kilns_EF!$B$11*Brick_Kilns_EF!$B$12)</f>
        <v>8886.81</v>
      </c>
      <c r="J3592" s="13">
        <f>IF(D3592="ZZ",Brick_Kilns_EF!$E$5*(0.75),Brick_Kilns_EF!$E$5)</f>
        <v>7.2749999999999985E-3</v>
      </c>
      <c r="K3592" s="13">
        <f t="shared" si="225"/>
        <v>64.651542749999976</v>
      </c>
      <c r="L3592" s="13">
        <f>IF(D3592="ZZ",Brick_Kilns_EF!$E$2*(0.75),Brick_Kilns_EF!$E$2)</f>
        <v>5.0999999999999995E-3</v>
      </c>
      <c r="M3592" s="13">
        <f t="shared" si="224"/>
        <v>45.32273099999999</v>
      </c>
      <c r="N3592" s="13">
        <f>IF(D3592="ZZ",Brick_Kilns_EF!$E$3*(0.75),Brick_Kilns_EF!$E$3)</f>
        <v>3.4499999999999999E-3</v>
      </c>
      <c r="O3592" s="13">
        <f t="shared" si="226"/>
        <v>30.659494499999997</v>
      </c>
      <c r="P3592" s="13">
        <f>IF(D3592="ZZ",Brick_Kilns_EF!$E$4*(0.75),Brick_Kilns_EF!$E$4)</f>
        <v>3.5250000000000004E-3</v>
      </c>
      <c r="Q3592" s="13">
        <f t="shared" si="227"/>
        <v>31.326005250000001</v>
      </c>
    </row>
    <row r="3593" spans="1:17">
      <c r="A3593" s="13" t="s">
        <v>3604</v>
      </c>
      <c r="B3593" s="13">
        <v>24.084850400000001</v>
      </c>
      <c r="C3593" s="13">
        <v>90.120555890000006</v>
      </c>
      <c r="D3593" s="13" t="s">
        <v>2219</v>
      </c>
      <c r="E3593" s="13" t="s">
        <v>4927</v>
      </c>
      <c r="F3593" s="13" t="s">
        <v>7</v>
      </c>
      <c r="G3593" s="13" t="s">
        <v>4802</v>
      </c>
      <c r="H3593" s="13" t="s">
        <v>4816</v>
      </c>
      <c r="I3593" s="13">
        <f>(Brick_Kilns_EF!$B$13*Brick_Kilns_EF!$B$11*Brick_Kilns_EF!$B$12)</f>
        <v>8886.81</v>
      </c>
      <c r="J3593" s="13">
        <f>IF(D3593="ZZ",Brick_Kilns_EF!$E$5*(0.75),Brick_Kilns_EF!$E$5)</f>
        <v>7.2749999999999985E-3</v>
      </c>
      <c r="K3593" s="13">
        <f t="shared" si="225"/>
        <v>64.651542749999976</v>
      </c>
      <c r="L3593" s="13">
        <f>IF(D3593="ZZ",Brick_Kilns_EF!$E$2*(0.75),Brick_Kilns_EF!$E$2)</f>
        <v>5.0999999999999995E-3</v>
      </c>
      <c r="M3593" s="13">
        <f t="shared" si="224"/>
        <v>45.32273099999999</v>
      </c>
      <c r="N3593" s="13">
        <f>IF(D3593="ZZ",Brick_Kilns_EF!$E$3*(0.75),Brick_Kilns_EF!$E$3)</f>
        <v>3.4499999999999999E-3</v>
      </c>
      <c r="O3593" s="13">
        <f t="shared" si="226"/>
        <v>30.659494499999997</v>
      </c>
      <c r="P3593" s="13">
        <f>IF(D3593="ZZ",Brick_Kilns_EF!$E$4*(0.75),Brick_Kilns_EF!$E$4)</f>
        <v>3.5250000000000004E-3</v>
      </c>
      <c r="Q3593" s="13">
        <f t="shared" si="227"/>
        <v>31.326005250000001</v>
      </c>
    </row>
    <row r="3594" spans="1:17">
      <c r="A3594" s="13" t="s">
        <v>3605</v>
      </c>
      <c r="B3594" s="13">
        <v>24.08417897</v>
      </c>
      <c r="C3594" s="13">
        <v>90.124737640000006</v>
      </c>
      <c r="D3594" s="13" t="s">
        <v>2219</v>
      </c>
      <c r="E3594" s="13" t="s">
        <v>4927</v>
      </c>
      <c r="F3594" s="13" t="s">
        <v>7</v>
      </c>
      <c r="G3594" s="13" t="s">
        <v>4802</v>
      </c>
      <c r="H3594" s="13" t="s">
        <v>4816</v>
      </c>
      <c r="I3594" s="13">
        <f>(Brick_Kilns_EF!$B$13*Brick_Kilns_EF!$B$11*Brick_Kilns_EF!$B$12)</f>
        <v>8886.81</v>
      </c>
      <c r="J3594" s="13">
        <f>IF(D3594="ZZ",Brick_Kilns_EF!$E$5*(0.75),Brick_Kilns_EF!$E$5)</f>
        <v>7.2749999999999985E-3</v>
      </c>
      <c r="K3594" s="13">
        <f t="shared" si="225"/>
        <v>64.651542749999976</v>
      </c>
      <c r="L3594" s="13">
        <f>IF(D3594="ZZ",Brick_Kilns_EF!$E$2*(0.75),Brick_Kilns_EF!$E$2)</f>
        <v>5.0999999999999995E-3</v>
      </c>
      <c r="M3594" s="13">
        <f t="shared" si="224"/>
        <v>45.32273099999999</v>
      </c>
      <c r="N3594" s="13">
        <f>IF(D3594="ZZ",Brick_Kilns_EF!$E$3*(0.75),Brick_Kilns_EF!$E$3)</f>
        <v>3.4499999999999999E-3</v>
      </c>
      <c r="O3594" s="13">
        <f t="shared" si="226"/>
        <v>30.659494499999997</v>
      </c>
      <c r="P3594" s="13">
        <f>IF(D3594="ZZ",Brick_Kilns_EF!$E$4*(0.75),Brick_Kilns_EF!$E$4)</f>
        <v>3.5250000000000004E-3</v>
      </c>
      <c r="Q3594" s="13">
        <f t="shared" si="227"/>
        <v>31.326005250000001</v>
      </c>
    </row>
    <row r="3595" spans="1:17">
      <c r="A3595" s="13" t="s">
        <v>3606</v>
      </c>
      <c r="B3595" s="13">
        <v>24.083061480000001</v>
      </c>
      <c r="C3595" s="13">
        <v>90.122383389999996</v>
      </c>
      <c r="D3595" s="13" t="s">
        <v>2219</v>
      </c>
      <c r="E3595" s="13" t="s">
        <v>4927</v>
      </c>
      <c r="F3595" s="13" t="s">
        <v>7</v>
      </c>
      <c r="G3595" s="13" t="s">
        <v>4802</v>
      </c>
      <c r="H3595" s="13" t="s">
        <v>4816</v>
      </c>
      <c r="I3595" s="13">
        <f>(Brick_Kilns_EF!$B$13*Brick_Kilns_EF!$B$11*Brick_Kilns_EF!$B$12)</f>
        <v>8886.81</v>
      </c>
      <c r="J3595" s="13">
        <f>IF(D3595="ZZ",Brick_Kilns_EF!$E$5*(0.75),Brick_Kilns_EF!$E$5)</f>
        <v>7.2749999999999985E-3</v>
      </c>
      <c r="K3595" s="13">
        <f t="shared" si="225"/>
        <v>64.651542749999976</v>
      </c>
      <c r="L3595" s="13">
        <f>IF(D3595="ZZ",Brick_Kilns_EF!$E$2*(0.75),Brick_Kilns_EF!$E$2)</f>
        <v>5.0999999999999995E-3</v>
      </c>
      <c r="M3595" s="13">
        <f t="shared" si="224"/>
        <v>45.32273099999999</v>
      </c>
      <c r="N3595" s="13">
        <f>IF(D3595="ZZ",Brick_Kilns_EF!$E$3*(0.75),Brick_Kilns_EF!$E$3)</f>
        <v>3.4499999999999999E-3</v>
      </c>
      <c r="O3595" s="13">
        <f t="shared" si="226"/>
        <v>30.659494499999997</v>
      </c>
      <c r="P3595" s="13">
        <f>IF(D3595="ZZ",Brick_Kilns_EF!$E$4*(0.75),Brick_Kilns_EF!$E$4)</f>
        <v>3.5250000000000004E-3</v>
      </c>
      <c r="Q3595" s="13">
        <f t="shared" si="227"/>
        <v>31.326005250000001</v>
      </c>
    </row>
    <row r="3596" spans="1:17">
      <c r="A3596" s="13" t="s">
        <v>3607</v>
      </c>
      <c r="B3596" s="13">
        <v>24.08269525</v>
      </c>
      <c r="C3596" s="13">
        <v>90.120722509999993</v>
      </c>
      <c r="D3596" s="13" t="s">
        <v>2219</v>
      </c>
      <c r="E3596" s="13" t="s">
        <v>4927</v>
      </c>
      <c r="F3596" s="13" t="s">
        <v>7</v>
      </c>
      <c r="G3596" s="13" t="s">
        <v>4802</v>
      </c>
      <c r="H3596" s="13" t="s">
        <v>4816</v>
      </c>
      <c r="I3596" s="13">
        <f>(Brick_Kilns_EF!$B$13*Brick_Kilns_EF!$B$11*Brick_Kilns_EF!$B$12)</f>
        <v>8886.81</v>
      </c>
      <c r="J3596" s="13">
        <f>IF(D3596="ZZ",Brick_Kilns_EF!$E$5*(0.75),Brick_Kilns_EF!$E$5)</f>
        <v>7.2749999999999985E-3</v>
      </c>
      <c r="K3596" s="13">
        <f t="shared" si="225"/>
        <v>64.651542749999976</v>
      </c>
      <c r="L3596" s="13">
        <f>IF(D3596="ZZ",Brick_Kilns_EF!$E$2*(0.75),Brick_Kilns_EF!$E$2)</f>
        <v>5.0999999999999995E-3</v>
      </c>
      <c r="M3596" s="13">
        <f t="shared" si="224"/>
        <v>45.32273099999999</v>
      </c>
      <c r="N3596" s="13">
        <f>IF(D3596="ZZ",Brick_Kilns_EF!$E$3*(0.75),Brick_Kilns_EF!$E$3)</f>
        <v>3.4499999999999999E-3</v>
      </c>
      <c r="O3596" s="13">
        <f t="shared" si="226"/>
        <v>30.659494499999997</v>
      </c>
      <c r="P3596" s="13">
        <f>IF(D3596="ZZ",Brick_Kilns_EF!$E$4*(0.75),Brick_Kilns_EF!$E$4)</f>
        <v>3.5250000000000004E-3</v>
      </c>
      <c r="Q3596" s="13">
        <f t="shared" si="227"/>
        <v>31.326005250000001</v>
      </c>
    </row>
    <row r="3597" spans="1:17">
      <c r="A3597" s="13" t="s">
        <v>3608</v>
      </c>
      <c r="B3597" s="13">
        <v>24.359402710000001</v>
      </c>
      <c r="C3597" s="13">
        <v>89.253310589999998</v>
      </c>
      <c r="D3597" s="13" t="s">
        <v>2219</v>
      </c>
      <c r="E3597" s="13" t="s">
        <v>4927</v>
      </c>
      <c r="F3597" s="13" t="s">
        <v>42</v>
      </c>
      <c r="G3597" s="13" t="s">
        <v>4802</v>
      </c>
      <c r="H3597" s="13" t="s">
        <v>4816</v>
      </c>
      <c r="I3597" s="13">
        <f>(Brick_Kilns_EF!$B$13*Brick_Kilns_EF!$B$11*Brick_Kilns_EF!$B$12)</f>
        <v>8886.81</v>
      </c>
      <c r="J3597" s="13">
        <f>IF(D3597="ZZ",Brick_Kilns_EF!$E$5*(0.75),Brick_Kilns_EF!$E$5)</f>
        <v>7.2749999999999985E-3</v>
      </c>
      <c r="K3597" s="13">
        <f t="shared" si="225"/>
        <v>64.651542749999976</v>
      </c>
      <c r="L3597" s="13">
        <f>IF(D3597="ZZ",Brick_Kilns_EF!$E$2*(0.75),Brick_Kilns_EF!$E$2)</f>
        <v>5.0999999999999995E-3</v>
      </c>
      <c r="M3597" s="13">
        <f t="shared" si="224"/>
        <v>45.32273099999999</v>
      </c>
      <c r="N3597" s="13">
        <f>IF(D3597="ZZ",Brick_Kilns_EF!$E$3*(0.75),Brick_Kilns_EF!$E$3)</f>
        <v>3.4499999999999999E-3</v>
      </c>
      <c r="O3597" s="13">
        <f t="shared" si="226"/>
        <v>30.659494499999997</v>
      </c>
      <c r="P3597" s="13">
        <f>IF(D3597="ZZ",Brick_Kilns_EF!$E$4*(0.75),Brick_Kilns_EF!$E$4)</f>
        <v>3.5250000000000004E-3</v>
      </c>
      <c r="Q3597" s="13">
        <f t="shared" si="227"/>
        <v>31.326005250000001</v>
      </c>
    </row>
    <row r="3598" spans="1:17">
      <c r="A3598" s="13" t="s">
        <v>3609</v>
      </c>
      <c r="B3598" s="13">
        <v>24.740361679999999</v>
      </c>
      <c r="C3598" s="13">
        <v>89.823251369999994</v>
      </c>
      <c r="D3598" s="13" t="s">
        <v>2219</v>
      </c>
      <c r="E3598" s="13" t="s">
        <v>4927</v>
      </c>
      <c r="F3598" s="13" t="s">
        <v>248</v>
      </c>
      <c r="G3598" s="13" t="s">
        <v>4802</v>
      </c>
      <c r="H3598" s="13" t="s">
        <v>4816</v>
      </c>
      <c r="I3598" s="13">
        <f>(Brick_Kilns_EF!$B$13*Brick_Kilns_EF!$B$11*Brick_Kilns_EF!$B$12)</f>
        <v>8886.81</v>
      </c>
      <c r="J3598" s="13">
        <f>IF(D3598="ZZ",Brick_Kilns_EF!$E$5*(0.75),Brick_Kilns_EF!$E$5)</f>
        <v>7.2749999999999985E-3</v>
      </c>
      <c r="K3598" s="13">
        <f t="shared" si="225"/>
        <v>64.651542749999976</v>
      </c>
      <c r="L3598" s="13">
        <f>IF(D3598="ZZ",Brick_Kilns_EF!$E$2*(0.75),Brick_Kilns_EF!$E$2)</f>
        <v>5.0999999999999995E-3</v>
      </c>
      <c r="M3598" s="13">
        <f t="shared" si="224"/>
        <v>45.32273099999999</v>
      </c>
      <c r="N3598" s="13">
        <f>IF(D3598="ZZ",Brick_Kilns_EF!$E$3*(0.75),Brick_Kilns_EF!$E$3)</f>
        <v>3.4499999999999999E-3</v>
      </c>
      <c r="O3598" s="13">
        <f t="shared" si="226"/>
        <v>30.659494499999997</v>
      </c>
      <c r="P3598" s="13">
        <f>IF(D3598="ZZ",Brick_Kilns_EF!$E$4*(0.75),Brick_Kilns_EF!$E$4)</f>
        <v>3.5250000000000004E-3</v>
      </c>
      <c r="Q3598" s="13">
        <f t="shared" si="227"/>
        <v>31.326005250000001</v>
      </c>
    </row>
    <row r="3599" spans="1:17">
      <c r="A3599" s="13" t="s">
        <v>3610</v>
      </c>
      <c r="B3599" s="13">
        <v>24.740371069999998</v>
      </c>
      <c r="C3599" s="13">
        <v>89.823084739999999</v>
      </c>
      <c r="D3599" s="13" t="s">
        <v>2219</v>
      </c>
      <c r="E3599" s="13" t="s">
        <v>4927</v>
      </c>
      <c r="F3599" s="13" t="s">
        <v>248</v>
      </c>
      <c r="G3599" s="13" t="s">
        <v>4802</v>
      </c>
      <c r="H3599" s="13" t="s">
        <v>4816</v>
      </c>
      <c r="I3599" s="13">
        <f>(Brick_Kilns_EF!$B$13*Brick_Kilns_EF!$B$11*Brick_Kilns_EF!$B$12)</f>
        <v>8886.81</v>
      </c>
      <c r="J3599" s="13">
        <f>IF(D3599="ZZ",Brick_Kilns_EF!$E$5*(0.75),Brick_Kilns_EF!$E$5)</f>
        <v>7.2749999999999985E-3</v>
      </c>
      <c r="K3599" s="13">
        <f t="shared" si="225"/>
        <v>64.651542749999976</v>
      </c>
      <c r="L3599" s="13">
        <f>IF(D3599="ZZ",Brick_Kilns_EF!$E$2*(0.75),Brick_Kilns_EF!$E$2)</f>
        <v>5.0999999999999995E-3</v>
      </c>
      <c r="M3599" s="13">
        <f t="shared" si="224"/>
        <v>45.32273099999999</v>
      </c>
      <c r="N3599" s="13">
        <f>IF(D3599="ZZ",Brick_Kilns_EF!$E$3*(0.75),Brick_Kilns_EF!$E$3)</f>
        <v>3.4499999999999999E-3</v>
      </c>
      <c r="O3599" s="13">
        <f t="shared" si="226"/>
        <v>30.659494499999997</v>
      </c>
      <c r="P3599" s="13">
        <f>IF(D3599="ZZ",Brick_Kilns_EF!$E$4*(0.75),Brick_Kilns_EF!$E$4)</f>
        <v>3.5250000000000004E-3</v>
      </c>
      <c r="Q3599" s="13">
        <f t="shared" si="227"/>
        <v>31.326005250000001</v>
      </c>
    </row>
    <row r="3600" spans="1:17">
      <c r="A3600" s="13" t="s">
        <v>3611</v>
      </c>
      <c r="B3600" s="13">
        <v>24.64582253</v>
      </c>
      <c r="C3600" s="13">
        <v>90.009043539999993</v>
      </c>
      <c r="D3600" s="13" t="s">
        <v>2219</v>
      </c>
      <c r="E3600" s="13" t="s">
        <v>4927</v>
      </c>
      <c r="F3600" s="13" t="s">
        <v>7</v>
      </c>
      <c r="G3600" s="13" t="s">
        <v>4802</v>
      </c>
      <c r="H3600" s="13" t="s">
        <v>4816</v>
      </c>
      <c r="I3600" s="13">
        <f>(Brick_Kilns_EF!$B$13*Brick_Kilns_EF!$B$11*Brick_Kilns_EF!$B$12)</f>
        <v>8886.81</v>
      </c>
      <c r="J3600" s="13">
        <f>IF(D3600="ZZ",Brick_Kilns_EF!$E$5*(0.75),Brick_Kilns_EF!$E$5)</f>
        <v>7.2749999999999985E-3</v>
      </c>
      <c r="K3600" s="13">
        <f t="shared" si="225"/>
        <v>64.651542749999976</v>
      </c>
      <c r="L3600" s="13">
        <f>IF(D3600="ZZ",Brick_Kilns_EF!$E$2*(0.75),Brick_Kilns_EF!$E$2)</f>
        <v>5.0999999999999995E-3</v>
      </c>
      <c r="M3600" s="13">
        <f t="shared" si="224"/>
        <v>45.32273099999999</v>
      </c>
      <c r="N3600" s="13">
        <f>IF(D3600="ZZ",Brick_Kilns_EF!$E$3*(0.75),Brick_Kilns_EF!$E$3)</f>
        <v>3.4499999999999999E-3</v>
      </c>
      <c r="O3600" s="13">
        <f t="shared" si="226"/>
        <v>30.659494499999997</v>
      </c>
      <c r="P3600" s="13">
        <f>IF(D3600="ZZ",Brick_Kilns_EF!$E$4*(0.75),Brick_Kilns_EF!$E$4)</f>
        <v>3.5250000000000004E-3</v>
      </c>
      <c r="Q3600" s="13">
        <f t="shared" si="227"/>
        <v>31.326005250000001</v>
      </c>
    </row>
    <row r="3601" spans="1:17">
      <c r="A3601" s="13" t="s">
        <v>3612</v>
      </c>
      <c r="B3601" s="13">
        <v>24.39567783</v>
      </c>
      <c r="C3601" s="13">
        <v>88.951563899999996</v>
      </c>
      <c r="D3601" s="13" t="s">
        <v>2219</v>
      </c>
      <c r="E3601" s="13" t="s">
        <v>4927</v>
      </c>
      <c r="F3601" s="13" t="s">
        <v>42</v>
      </c>
      <c r="G3601" s="13" t="s">
        <v>4802</v>
      </c>
      <c r="H3601" s="13" t="s">
        <v>4816</v>
      </c>
      <c r="I3601" s="13">
        <f>(Brick_Kilns_EF!$B$13*Brick_Kilns_EF!$B$11*Brick_Kilns_EF!$B$12)</f>
        <v>8886.81</v>
      </c>
      <c r="J3601" s="13">
        <f>IF(D3601="ZZ",Brick_Kilns_EF!$E$5*(0.75),Brick_Kilns_EF!$E$5)</f>
        <v>7.2749999999999985E-3</v>
      </c>
      <c r="K3601" s="13">
        <f t="shared" si="225"/>
        <v>64.651542749999976</v>
      </c>
      <c r="L3601" s="13">
        <f>IF(D3601="ZZ",Brick_Kilns_EF!$E$2*(0.75),Brick_Kilns_EF!$E$2)</f>
        <v>5.0999999999999995E-3</v>
      </c>
      <c r="M3601" s="13">
        <f t="shared" si="224"/>
        <v>45.32273099999999</v>
      </c>
      <c r="N3601" s="13">
        <f>IF(D3601="ZZ",Brick_Kilns_EF!$E$3*(0.75),Brick_Kilns_EF!$E$3)</f>
        <v>3.4499999999999999E-3</v>
      </c>
      <c r="O3601" s="13">
        <f t="shared" si="226"/>
        <v>30.659494499999997</v>
      </c>
      <c r="P3601" s="13">
        <f>IF(D3601="ZZ",Brick_Kilns_EF!$E$4*(0.75),Brick_Kilns_EF!$E$4)</f>
        <v>3.5250000000000004E-3</v>
      </c>
      <c r="Q3601" s="13">
        <f t="shared" si="227"/>
        <v>31.326005250000001</v>
      </c>
    </row>
    <row r="3602" spans="1:17">
      <c r="A3602" s="13" t="s">
        <v>3613</v>
      </c>
      <c r="B3602" s="13">
        <v>24.39742918</v>
      </c>
      <c r="C3602" s="13">
        <v>88.952423899999999</v>
      </c>
      <c r="D3602" s="13" t="s">
        <v>2219</v>
      </c>
      <c r="E3602" s="13" t="s">
        <v>4927</v>
      </c>
      <c r="F3602" s="13" t="s">
        <v>42</v>
      </c>
      <c r="G3602" s="13" t="s">
        <v>4802</v>
      </c>
      <c r="H3602" s="13" t="s">
        <v>4816</v>
      </c>
      <c r="I3602" s="13">
        <f>(Brick_Kilns_EF!$B$13*Brick_Kilns_EF!$B$11*Brick_Kilns_EF!$B$12)</f>
        <v>8886.81</v>
      </c>
      <c r="J3602" s="13">
        <f>IF(D3602="ZZ",Brick_Kilns_EF!$E$5*(0.75),Brick_Kilns_EF!$E$5)</f>
        <v>7.2749999999999985E-3</v>
      </c>
      <c r="K3602" s="13">
        <f t="shared" si="225"/>
        <v>64.651542749999976</v>
      </c>
      <c r="L3602" s="13">
        <f>IF(D3602="ZZ",Brick_Kilns_EF!$E$2*(0.75),Brick_Kilns_EF!$E$2)</f>
        <v>5.0999999999999995E-3</v>
      </c>
      <c r="M3602" s="13">
        <f t="shared" si="224"/>
        <v>45.32273099999999</v>
      </c>
      <c r="N3602" s="13">
        <f>IF(D3602="ZZ",Brick_Kilns_EF!$E$3*(0.75),Brick_Kilns_EF!$E$3)</f>
        <v>3.4499999999999999E-3</v>
      </c>
      <c r="O3602" s="13">
        <f t="shared" si="226"/>
        <v>30.659494499999997</v>
      </c>
      <c r="P3602" s="13">
        <f>IF(D3602="ZZ",Brick_Kilns_EF!$E$4*(0.75),Brick_Kilns_EF!$E$4)</f>
        <v>3.5250000000000004E-3</v>
      </c>
      <c r="Q3602" s="13">
        <f t="shared" si="227"/>
        <v>31.326005250000001</v>
      </c>
    </row>
    <row r="3603" spans="1:17">
      <c r="A3603" s="13" t="s">
        <v>3614</v>
      </c>
      <c r="B3603" s="13">
        <v>23.927391119999999</v>
      </c>
      <c r="C3603" s="13">
        <v>89.151461479999995</v>
      </c>
      <c r="D3603" s="13" t="s">
        <v>2219</v>
      </c>
      <c r="E3603" s="13" t="s">
        <v>4927</v>
      </c>
      <c r="F3603" s="13" t="s">
        <v>9</v>
      </c>
      <c r="G3603" s="13" t="s">
        <v>4802</v>
      </c>
      <c r="H3603" s="13" t="s">
        <v>4816</v>
      </c>
      <c r="I3603" s="13">
        <f>(Brick_Kilns_EF!$B$13*Brick_Kilns_EF!$B$11*Brick_Kilns_EF!$B$12)</f>
        <v>8886.81</v>
      </c>
      <c r="J3603" s="13">
        <f>IF(D3603="ZZ",Brick_Kilns_EF!$E$5*(0.75),Brick_Kilns_EF!$E$5)</f>
        <v>7.2749999999999985E-3</v>
      </c>
      <c r="K3603" s="13">
        <f t="shared" si="225"/>
        <v>64.651542749999976</v>
      </c>
      <c r="L3603" s="13">
        <f>IF(D3603="ZZ",Brick_Kilns_EF!$E$2*(0.75),Brick_Kilns_EF!$E$2)</f>
        <v>5.0999999999999995E-3</v>
      </c>
      <c r="M3603" s="13">
        <f t="shared" si="224"/>
        <v>45.32273099999999</v>
      </c>
      <c r="N3603" s="13">
        <f>IF(D3603="ZZ",Brick_Kilns_EF!$E$3*(0.75),Brick_Kilns_EF!$E$3)</f>
        <v>3.4499999999999999E-3</v>
      </c>
      <c r="O3603" s="13">
        <f t="shared" si="226"/>
        <v>30.659494499999997</v>
      </c>
      <c r="P3603" s="13">
        <f>IF(D3603="ZZ",Brick_Kilns_EF!$E$4*(0.75),Brick_Kilns_EF!$E$4)</f>
        <v>3.5250000000000004E-3</v>
      </c>
      <c r="Q3603" s="13">
        <f t="shared" si="227"/>
        <v>31.326005250000001</v>
      </c>
    </row>
    <row r="3604" spans="1:17">
      <c r="A3604" s="13" t="s">
        <v>3615</v>
      </c>
      <c r="B3604" s="13">
        <v>24.02605333</v>
      </c>
      <c r="C3604" s="13">
        <v>89.413862769999994</v>
      </c>
      <c r="D3604" s="13" t="s">
        <v>2219</v>
      </c>
      <c r="E3604" s="13" t="s">
        <v>4927</v>
      </c>
      <c r="F3604" s="13" t="s">
        <v>42</v>
      </c>
      <c r="G3604" s="13" t="s">
        <v>4802</v>
      </c>
      <c r="H3604" s="13" t="s">
        <v>4816</v>
      </c>
      <c r="I3604" s="13">
        <f>(Brick_Kilns_EF!$B$13*Brick_Kilns_EF!$B$11*Brick_Kilns_EF!$B$12)</f>
        <v>8886.81</v>
      </c>
      <c r="J3604" s="13">
        <f>IF(D3604="ZZ",Brick_Kilns_EF!$E$5*(0.75),Brick_Kilns_EF!$E$5)</f>
        <v>7.2749999999999985E-3</v>
      </c>
      <c r="K3604" s="13">
        <f t="shared" si="225"/>
        <v>64.651542749999976</v>
      </c>
      <c r="L3604" s="13">
        <f>IF(D3604="ZZ",Brick_Kilns_EF!$E$2*(0.75),Brick_Kilns_EF!$E$2)</f>
        <v>5.0999999999999995E-3</v>
      </c>
      <c r="M3604" s="13">
        <f t="shared" si="224"/>
        <v>45.32273099999999</v>
      </c>
      <c r="N3604" s="13">
        <f>IF(D3604="ZZ",Brick_Kilns_EF!$E$3*(0.75),Brick_Kilns_EF!$E$3)</f>
        <v>3.4499999999999999E-3</v>
      </c>
      <c r="O3604" s="13">
        <f t="shared" si="226"/>
        <v>30.659494499999997</v>
      </c>
      <c r="P3604" s="13">
        <f>IF(D3604="ZZ",Brick_Kilns_EF!$E$4*(0.75),Brick_Kilns_EF!$E$4)</f>
        <v>3.5250000000000004E-3</v>
      </c>
      <c r="Q3604" s="13">
        <f t="shared" si="227"/>
        <v>31.326005250000001</v>
      </c>
    </row>
    <row r="3605" spans="1:17">
      <c r="A3605" s="13" t="s">
        <v>3616</v>
      </c>
      <c r="B3605" s="13">
        <v>24.717929609999999</v>
      </c>
      <c r="C3605" s="13">
        <v>89.942012439999999</v>
      </c>
      <c r="D3605" s="13" t="s">
        <v>2219</v>
      </c>
      <c r="E3605" s="13" t="s">
        <v>4927</v>
      </c>
      <c r="F3605" s="13" t="s">
        <v>7</v>
      </c>
      <c r="G3605" s="13" t="s">
        <v>4802</v>
      </c>
      <c r="H3605" s="13" t="s">
        <v>4816</v>
      </c>
      <c r="I3605" s="13">
        <f>(Brick_Kilns_EF!$B$13*Brick_Kilns_EF!$B$11*Brick_Kilns_EF!$B$12)</f>
        <v>8886.81</v>
      </c>
      <c r="J3605" s="13">
        <f>IF(D3605="ZZ",Brick_Kilns_EF!$E$5*(0.75),Brick_Kilns_EF!$E$5)</f>
        <v>7.2749999999999985E-3</v>
      </c>
      <c r="K3605" s="13">
        <f t="shared" si="225"/>
        <v>64.651542749999976</v>
      </c>
      <c r="L3605" s="13">
        <f>IF(D3605="ZZ",Brick_Kilns_EF!$E$2*(0.75),Brick_Kilns_EF!$E$2)</f>
        <v>5.0999999999999995E-3</v>
      </c>
      <c r="M3605" s="13">
        <f t="shared" si="224"/>
        <v>45.32273099999999</v>
      </c>
      <c r="N3605" s="13">
        <f>IF(D3605="ZZ",Brick_Kilns_EF!$E$3*(0.75),Brick_Kilns_EF!$E$3)</f>
        <v>3.4499999999999999E-3</v>
      </c>
      <c r="O3605" s="13">
        <f t="shared" si="226"/>
        <v>30.659494499999997</v>
      </c>
      <c r="P3605" s="13">
        <f>IF(D3605="ZZ",Brick_Kilns_EF!$E$4*(0.75),Brick_Kilns_EF!$E$4)</f>
        <v>3.5250000000000004E-3</v>
      </c>
      <c r="Q3605" s="13">
        <f t="shared" si="227"/>
        <v>31.326005250000001</v>
      </c>
    </row>
    <row r="3606" spans="1:17">
      <c r="A3606" s="13" t="s">
        <v>3617</v>
      </c>
      <c r="B3606" s="13">
        <v>23.656913759999998</v>
      </c>
      <c r="C3606" s="13">
        <v>88.816463510000005</v>
      </c>
      <c r="D3606" s="13" t="s">
        <v>2219</v>
      </c>
      <c r="E3606" s="13" t="s">
        <v>4927</v>
      </c>
      <c r="F3606" s="13" t="s">
        <v>9</v>
      </c>
      <c r="G3606" s="13" t="s">
        <v>4802</v>
      </c>
      <c r="H3606" s="13" t="s">
        <v>4816</v>
      </c>
      <c r="I3606" s="13">
        <f>(Brick_Kilns_EF!$B$13*Brick_Kilns_EF!$B$11*Brick_Kilns_EF!$B$12)</f>
        <v>8886.81</v>
      </c>
      <c r="J3606" s="13">
        <f>IF(D3606="ZZ",Brick_Kilns_EF!$E$5*(0.75),Brick_Kilns_EF!$E$5)</f>
        <v>7.2749999999999985E-3</v>
      </c>
      <c r="K3606" s="13">
        <f t="shared" si="225"/>
        <v>64.651542749999976</v>
      </c>
      <c r="L3606" s="13">
        <f>IF(D3606="ZZ",Brick_Kilns_EF!$E$2*(0.75),Brick_Kilns_EF!$E$2)</f>
        <v>5.0999999999999995E-3</v>
      </c>
      <c r="M3606" s="13">
        <f t="shared" si="224"/>
        <v>45.32273099999999</v>
      </c>
      <c r="N3606" s="13">
        <f>IF(D3606="ZZ",Brick_Kilns_EF!$E$3*(0.75),Brick_Kilns_EF!$E$3)</f>
        <v>3.4499999999999999E-3</v>
      </c>
      <c r="O3606" s="13">
        <f t="shared" si="226"/>
        <v>30.659494499999997</v>
      </c>
      <c r="P3606" s="13">
        <f>IF(D3606="ZZ",Brick_Kilns_EF!$E$4*(0.75),Brick_Kilns_EF!$E$4)</f>
        <v>3.5250000000000004E-3</v>
      </c>
      <c r="Q3606" s="13">
        <f t="shared" si="227"/>
        <v>31.326005250000001</v>
      </c>
    </row>
    <row r="3607" spans="1:17">
      <c r="A3607" s="13" t="s">
        <v>3618</v>
      </c>
      <c r="B3607" s="13">
        <v>25.219795940000001</v>
      </c>
      <c r="C3607" s="13">
        <v>89.302552160000005</v>
      </c>
      <c r="D3607" s="13" t="s">
        <v>2219</v>
      </c>
      <c r="E3607" s="13" t="s">
        <v>4927</v>
      </c>
      <c r="F3607" s="13" t="s">
        <v>171</v>
      </c>
      <c r="G3607" s="13" t="s">
        <v>4802</v>
      </c>
      <c r="H3607" s="13" t="s">
        <v>4816</v>
      </c>
      <c r="I3607" s="13">
        <f>(Brick_Kilns_EF!$B$13*Brick_Kilns_EF!$B$11*Brick_Kilns_EF!$B$12)</f>
        <v>8886.81</v>
      </c>
      <c r="J3607" s="13">
        <f>IF(D3607="ZZ",Brick_Kilns_EF!$E$5*(0.75),Brick_Kilns_EF!$E$5)</f>
        <v>7.2749999999999985E-3</v>
      </c>
      <c r="K3607" s="13">
        <f t="shared" si="225"/>
        <v>64.651542749999976</v>
      </c>
      <c r="L3607" s="13">
        <f>IF(D3607="ZZ",Brick_Kilns_EF!$E$2*(0.75),Brick_Kilns_EF!$E$2)</f>
        <v>5.0999999999999995E-3</v>
      </c>
      <c r="M3607" s="13">
        <f t="shared" si="224"/>
        <v>45.32273099999999</v>
      </c>
      <c r="N3607" s="13">
        <f>IF(D3607="ZZ",Brick_Kilns_EF!$E$3*(0.75),Brick_Kilns_EF!$E$3)</f>
        <v>3.4499999999999999E-3</v>
      </c>
      <c r="O3607" s="13">
        <f t="shared" si="226"/>
        <v>30.659494499999997</v>
      </c>
      <c r="P3607" s="13">
        <f>IF(D3607="ZZ",Brick_Kilns_EF!$E$4*(0.75),Brick_Kilns_EF!$E$4)</f>
        <v>3.5250000000000004E-3</v>
      </c>
      <c r="Q3607" s="13">
        <f t="shared" si="227"/>
        <v>31.326005250000001</v>
      </c>
    </row>
    <row r="3608" spans="1:17">
      <c r="A3608" s="13" t="s">
        <v>3619</v>
      </c>
      <c r="B3608" s="13">
        <v>23.989592900000002</v>
      </c>
      <c r="C3608" s="13">
        <v>88.893937070000007</v>
      </c>
      <c r="D3608" s="13" t="s">
        <v>2219</v>
      </c>
      <c r="E3608" s="13" t="s">
        <v>4927</v>
      </c>
      <c r="F3608" s="13" t="s">
        <v>9</v>
      </c>
      <c r="G3608" s="13" t="s">
        <v>4802</v>
      </c>
      <c r="H3608" s="13" t="s">
        <v>4816</v>
      </c>
      <c r="I3608" s="13">
        <f>(Brick_Kilns_EF!$B$13*Brick_Kilns_EF!$B$11*Brick_Kilns_EF!$B$12)</f>
        <v>8886.81</v>
      </c>
      <c r="J3608" s="13">
        <f>IF(D3608="ZZ",Brick_Kilns_EF!$E$5*(0.75),Brick_Kilns_EF!$E$5)</f>
        <v>7.2749999999999985E-3</v>
      </c>
      <c r="K3608" s="13">
        <f t="shared" si="225"/>
        <v>64.651542749999976</v>
      </c>
      <c r="L3608" s="13">
        <f>IF(D3608="ZZ",Brick_Kilns_EF!$E$2*(0.75),Brick_Kilns_EF!$E$2)</f>
        <v>5.0999999999999995E-3</v>
      </c>
      <c r="M3608" s="13">
        <f t="shared" si="224"/>
        <v>45.32273099999999</v>
      </c>
      <c r="N3608" s="13">
        <f>IF(D3608="ZZ",Brick_Kilns_EF!$E$3*(0.75),Brick_Kilns_EF!$E$3)</f>
        <v>3.4499999999999999E-3</v>
      </c>
      <c r="O3608" s="13">
        <f t="shared" si="226"/>
        <v>30.659494499999997</v>
      </c>
      <c r="P3608" s="13">
        <f>IF(D3608="ZZ",Brick_Kilns_EF!$E$4*(0.75),Brick_Kilns_EF!$E$4)</f>
        <v>3.5250000000000004E-3</v>
      </c>
      <c r="Q3608" s="13">
        <f t="shared" si="227"/>
        <v>31.326005250000001</v>
      </c>
    </row>
    <row r="3609" spans="1:17">
      <c r="A3609" s="13" t="s">
        <v>3620</v>
      </c>
      <c r="B3609" s="13">
        <v>24.495011250000001</v>
      </c>
      <c r="C3609" s="13">
        <v>89.583386950000005</v>
      </c>
      <c r="D3609" s="13" t="s">
        <v>2219</v>
      </c>
      <c r="E3609" s="13" t="s">
        <v>4927</v>
      </c>
      <c r="F3609" s="13" t="s">
        <v>42</v>
      </c>
      <c r="G3609" s="13" t="s">
        <v>4802</v>
      </c>
      <c r="H3609" s="13" t="s">
        <v>4816</v>
      </c>
      <c r="I3609" s="13">
        <f>(Brick_Kilns_EF!$B$13*Brick_Kilns_EF!$B$11*Brick_Kilns_EF!$B$12)</f>
        <v>8886.81</v>
      </c>
      <c r="J3609" s="13">
        <f>IF(D3609="ZZ",Brick_Kilns_EF!$E$5*(0.75),Brick_Kilns_EF!$E$5)</f>
        <v>7.2749999999999985E-3</v>
      </c>
      <c r="K3609" s="13">
        <f t="shared" si="225"/>
        <v>64.651542749999976</v>
      </c>
      <c r="L3609" s="13">
        <f>IF(D3609="ZZ",Brick_Kilns_EF!$E$2*(0.75),Brick_Kilns_EF!$E$2)</f>
        <v>5.0999999999999995E-3</v>
      </c>
      <c r="M3609" s="13">
        <f t="shared" si="224"/>
        <v>45.32273099999999</v>
      </c>
      <c r="N3609" s="13">
        <f>IF(D3609="ZZ",Brick_Kilns_EF!$E$3*(0.75),Brick_Kilns_EF!$E$3)</f>
        <v>3.4499999999999999E-3</v>
      </c>
      <c r="O3609" s="13">
        <f t="shared" si="226"/>
        <v>30.659494499999997</v>
      </c>
      <c r="P3609" s="13">
        <f>IF(D3609="ZZ",Brick_Kilns_EF!$E$4*(0.75),Brick_Kilns_EF!$E$4)</f>
        <v>3.5250000000000004E-3</v>
      </c>
      <c r="Q3609" s="13">
        <f t="shared" si="227"/>
        <v>31.326005250000001</v>
      </c>
    </row>
    <row r="3610" spans="1:17">
      <c r="A3610" s="13" t="s">
        <v>3621</v>
      </c>
      <c r="B3610" s="13">
        <v>24.069799769999999</v>
      </c>
      <c r="C3610" s="13">
        <v>90.085862719999994</v>
      </c>
      <c r="D3610" s="13" t="s">
        <v>2219</v>
      </c>
      <c r="E3610" s="13" t="s">
        <v>4927</v>
      </c>
      <c r="F3610" s="13" t="s">
        <v>7</v>
      </c>
      <c r="G3610" s="13" t="s">
        <v>4802</v>
      </c>
      <c r="H3610" s="13" t="s">
        <v>4816</v>
      </c>
      <c r="I3610" s="13">
        <f>(Brick_Kilns_EF!$B$13*Brick_Kilns_EF!$B$11*Brick_Kilns_EF!$B$12)</f>
        <v>8886.81</v>
      </c>
      <c r="J3610" s="13">
        <f>IF(D3610="ZZ",Brick_Kilns_EF!$E$5*(0.75),Brick_Kilns_EF!$E$5)</f>
        <v>7.2749999999999985E-3</v>
      </c>
      <c r="K3610" s="13">
        <f t="shared" si="225"/>
        <v>64.651542749999976</v>
      </c>
      <c r="L3610" s="13">
        <f>IF(D3610="ZZ",Brick_Kilns_EF!$E$2*(0.75),Brick_Kilns_EF!$E$2)</f>
        <v>5.0999999999999995E-3</v>
      </c>
      <c r="M3610" s="13">
        <f t="shared" si="224"/>
        <v>45.32273099999999</v>
      </c>
      <c r="N3610" s="13">
        <f>IF(D3610="ZZ",Brick_Kilns_EF!$E$3*(0.75),Brick_Kilns_EF!$E$3)</f>
        <v>3.4499999999999999E-3</v>
      </c>
      <c r="O3610" s="13">
        <f t="shared" si="226"/>
        <v>30.659494499999997</v>
      </c>
      <c r="P3610" s="13">
        <f>IF(D3610="ZZ",Brick_Kilns_EF!$E$4*(0.75),Brick_Kilns_EF!$E$4)</f>
        <v>3.5250000000000004E-3</v>
      </c>
      <c r="Q3610" s="13">
        <f t="shared" si="227"/>
        <v>31.326005250000001</v>
      </c>
    </row>
    <row r="3611" spans="1:17">
      <c r="A3611" s="13" t="s">
        <v>3622</v>
      </c>
      <c r="B3611" s="13">
        <v>24.125247720000001</v>
      </c>
      <c r="C3611" s="13">
        <v>90.190400940000004</v>
      </c>
      <c r="D3611" s="13" t="s">
        <v>2219</v>
      </c>
      <c r="E3611" s="13" t="s">
        <v>4927</v>
      </c>
      <c r="F3611" s="13" t="s">
        <v>7</v>
      </c>
      <c r="G3611" s="13" t="s">
        <v>4802</v>
      </c>
      <c r="H3611" s="13" t="s">
        <v>4816</v>
      </c>
      <c r="I3611" s="13">
        <f>(Brick_Kilns_EF!$B$13*Brick_Kilns_EF!$B$11*Brick_Kilns_EF!$B$12)</f>
        <v>8886.81</v>
      </c>
      <c r="J3611" s="13">
        <f>IF(D3611="ZZ",Brick_Kilns_EF!$E$5*(0.75),Brick_Kilns_EF!$E$5)</f>
        <v>7.2749999999999985E-3</v>
      </c>
      <c r="K3611" s="13">
        <f t="shared" si="225"/>
        <v>64.651542749999976</v>
      </c>
      <c r="L3611" s="13">
        <f>IF(D3611="ZZ",Brick_Kilns_EF!$E$2*(0.75),Brick_Kilns_EF!$E$2)</f>
        <v>5.0999999999999995E-3</v>
      </c>
      <c r="M3611" s="13">
        <f t="shared" si="224"/>
        <v>45.32273099999999</v>
      </c>
      <c r="N3611" s="13">
        <f>IF(D3611="ZZ",Brick_Kilns_EF!$E$3*(0.75),Brick_Kilns_EF!$E$3)</f>
        <v>3.4499999999999999E-3</v>
      </c>
      <c r="O3611" s="13">
        <f t="shared" si="226"/>
        <v>30.659494499999997</v>
      </c>
      <c r="P3611" s="13">
        <f>IF(D3611="ZZ",Brick_Kilns_EF!$E$4*(0.75),Brick_Kilns_EF!$E$4)</f>
        <v>3.5250000000000004E-3</v>
      </c>
      <c r="Q3611" s="13">
        <f t="shared" si="227"/>
        <v>31.326005250000001</v>
      </c>
    </row>
    <row r="3612" spans="1:17">
      <c r="A3612" s="13" t="s">
        <v>3623</v>
      </c>
      <c r="B3612" s="13">
        <v>24.910334760000001</v>
      </c>
      <c r="C3612" s="13">
        <v>89.377080520000007</v>
      </c>
      <c r="D3612" s="13" t="s">
        <v>2219</v>
      </c>
      <c r="E3612" s="13" t="s">
        <v>4927</v>
      </c>
      <c r="F3612" s="13" t="s">
        <v>42</v>
      </c>
      <c r="G3612" s="13" t="s">
        <v>4802</v>
      </c>
      <c r="H3612" s="13" t="s">
        <v>4816</v>
      </c>
      <c r="I3612" s="13">
        <f>(Brick_Kilns_EF!$B$13*Brick_Kilns_EF!$B$11*Brick_Kilns_EF!$B$12)</f>
        <v>8886.81</v>
      </c>
      <c r="J3612" s="13">
        <f>IF(D3612="ZZ",Brick_Kilns_EF!$E$5*(0.75),Brick_Kilns_EF!$E$5)</f>
        <v>7.2749999999999985E-3</v>
      </c>
      <c r="K3612" s="13">
        <f t="shared" si="225"/>
        <v>64.651542749999976</v>
      </c>
      <c r="L3612" s="13">
        <f>IF(D3612="ZZ",Brick_Kilns_EF!$E$2*(0.75),Brick_Kilns_EF!$E$2)</f>
        <v>5.0999999999999995E-3</v>
      </c>
      <c r="M3612" s="13">
        <f t="shared" si="224"/>
        <v>45.32273099999999</v>
      </c>
      <c r="N3612" s="13">
        <f>IF(D3612="ZZ",Brick_Kilns_EF!$E$3*(0.75),Brick_Kilns_EF!$E$3)</f>
        <v>3.4499999999999999E-3</v>
      </c>
      <c r="O3612" s="13">
        <f t="shared" si="226"/>
        <v>30.659494499999997</v>
      </c>
      <c r="P3612" s="13">
        <f>IF(D3612="ZZ",Brick_Kilns_EF!$E$4*(0.75),Brick_Kilns_EF!$E$4)</f>
        <v>3.5250000000000004E-3</v>
      </c>
      <c r="Q3612" s="13">
        <f t="shared" si="227"/>
        <v>31.326005250000001</v>
      </c>
    </row>
    <row r="3613" spans="1:17">
      <c r="A3613" s="13" t="s">
        <v>3624</v>
      </c>
      <c r="B3613" s="13">
        <v>24.910405189999999</v>
      </c>
      <c r="C3613" s="13">
        <v>89.37714502</v>
      </c>
      <c r="D3613" s="13" t="s">
        <v>2219</v>
      </c>
      <c r="E3613" s="13" t="s">
        <v>4927</v>
      </c>
      <c r="F3613" s="13" t="s">
        <v>42</v>
      </c>
      <c r="G3613" s="13" t="s">
        <v>4802</v>
      </c>
      <c r="H3613" s="13" t="s">
        <v>4816</v>
      </c>
      <c r="I3613" s="13">
        <f>(Brick_Kilns_EF!$B$13*Brick_Kilns_EF!$B$11*Brick_Kilns_EF!$B$12)</f>
        <v>8886.81</v>
      </c>
      <c r="J3613" s="13">
        <f>IF(D3613="ZZ",Brick_Kilns_EF!$E$5*(0.75),Brick_Kilns_EF!$E$5)</f>
        <v>7.2749999999999985E-3</v>
      </c>
      <c r="K3613" s="13">
        <f t="shared" si="225"/>
        <v>64.651542749999976</v>
      </c>
      <c r="L3613" s="13">
        <f>IF(D3613="ZZ",Brick_Kilns_EF!$E$2*(0.75),Brick_Kilns_EF!$E$2)</f>
        <v>5.0999999999999995E-3</v>
      </c>
      <c r="M3613" s="13">
        <f t="shared" si="224"/>
        <v>45.32273099999999</v>
      </c>
      <c r="N3613" s="13">
        <f>IF(D3613="ZZ",Brick_Kilns_EF!$E$3*(0.75),Brick_Kilns_EF!$E$3)</f>
        <v>3.4499999999999999E-3</v>
      </c>
      <c r="O3613" s="13">
        <f t="shared" si="226"/>
        <v>30.659494499999997</v>
      </c>
      <c r="P3613" s="13">
        <f>IF(D3613="ZZ",Brick_Kilns_EF!$E$4*(0.75),Brick_Kilns_EF!$E$4)</f>
        <v>3.5250000000000004E-3</v>
      </c>
      <c r="Q3613" s="13">
        <f t="shared" si="227"/>
        <v>31.326005250000001</v>
      </c>
    </row>
    <row r="3614" spans="1:17">
      <c r="A3614" s="13" t="s">
        <v>3625</v>
      </c>
      <c r="B3614" s="13">
        <v>24.755807659999999</v>
      </c>
      <c r="C3614" s="13">
        <v>89.961170409999994</v>
      </c>
      <c r="D3614" s="13" t="s">
        <v>2219</v>
      </c>
      <c r="E3614" s="13" t="s">
        <v>4927</v>
      </c>
      <c r="F3614" s="13" t="s">
        <v>248</v>
      </c>
      <c r="G3614" s="13" t="s">
        <v>4802</v>
      </c>
      <c r="H3614" s="13" t="s">
        <v>4816</v>
      </c>
      <c r="I3614" s="13">
        <f>(Brick_Kilns_EF!$B$13*Brick_Kilns_EF!$B$11*Brick_Kilns_EF!$B$12)</f>
        <v>8886.81</v>
      </c>
      <c r="J3614" s="13">
        <f>IF(D3614="ZZ",Brick_Kilns_EF!$E$5*(0.75),Brick_Kilns_EF!$E$5)</f>
        <v>7.2749999999999985E-3</v>
      </c>
      <c r="K3614" s="13">
        <f t="shared" si="225"/>
        <v>64.651542749999976</v>
      </c>
      <c r="L3614" s="13">
        <f>IF(D3614="ZZ",Brick_Kilns_EF!$E$2*(0.75),Brick_Kilns_EF!$E$2)</f>
        <v>5.0999999999999995E-3</v>
      </c>
      <c r="M3614" s="13">
        <f t="shared" si="224"/>
        <v>45.32273099999999</v>
      </c>
      <c r="N3614" s="13">
        <f>IF(D3614="ZZ",Brick_Kilns_EF!$E$3*(0.75),Brick_Kilns_EF!$E$3)</f>
        <v>3.4499999999999999E-3</v>
      </c>
      <c r="O3614" s="13">
        <f t="shared" si="226"/>
        <v>30.659494499999997</v>
      </c>
      <c r="P3614" s="13">
        <f>IF(D3614="ZZ",Brick_Kilns_EF!$E$4*(0.75),Brick_Kilns_EF!$E$4)</f>
        <v>3.5250000000000004E-3</v>
      </c>
      <c r="Q3614" s="13">
        <f t="shared" si="227"/>
        <v>31.326005250000001</v>
      </c>
    </row>
    <row r="3615" spans="1:17">
      <c r="A3615" s="13" t="s">
        <v>3626</v>
      </c>
      <c r="B3615" s="13">
        <v>23.680672959999999</v>
      </c>
      <c r="C3615" s="13">
        <v>88.810919060000003</v>
      </c>
      <c r="D3615" s="13" t="s">
        <v>2219</v>
      </c>
      <c r="E3615" s="13" t="s">
        <v>4927</v>
      </c>
      <c r="F3615" s="13" t="s">
        <v>9</v>
      </c>
      <c r="G3615" s="13" t="s">
        <v>4802</v>
      </c>
      <c r="H3615" s="13" t="s">
        <v>4816</v>
      </c>
      <c r="I3615" s="13">
        <f>(Brick_Kilns_EF!$B$13*Brick_Kilns_EF!$B$11*Brick_Kilns_EF!$B$12)</f>
        <v>8886.81</v>
      </c>
      <c r="J3615" s="13">
        <f>IF(D3615="ZZ",Brick_Kilns_EF!$E$5*(0.75),Brick_Kilns_EF!$E$5)</f>
        <v>7.2749999999999985E-3</v>
      </c>
      <c r="K3615" s="13">
        <f t="shared" si="225"/>
        <v>64.651542749999976</v>
      </c>
      <c r="L3615" s="13">
        <f>IF(D3615="ZZ",Brick_Kilns_EF!$E$2*(0.75),Brick_Kilns_EF!$E$2)</f>
        <v>5.0999999999999995E-3</v>
      </c>
      <c r="M3615" s="13">
        <f t="shared" si="224"/>
        <v>45.32273099999999</v>
      </c>
      <c r="N3615" s="13">
        <f>IF(D3615="ZZ",Brick_Kilns_EF!$E$3*(0.75),Brick_Kilns_EF!$E$3)</f>
        <v>3.4499999999999999E-3</v>
      </c>
      <c r="O3615" s="13">
        <f t="shared" si="226"/>
        <v>30.659494499999997</v>
      </c>
      <c r="P3615" s="13">
        <f>IF(D3615="ZZ",Brick_Kilns_EF!$E$4*(0.75),Brick_Kilns_EF!$E$4)</f>
        <v>3.5250000000000004E-3</v>
      </c>
      <c r="Q3615" s="13">
        <f t="shared" si="227"/>
        <v>31.326005250000001</v>
      </c>
    </row>
    <row r="3616" spans="1:17">
      <c r="A3616" s="13" t="s">
        <v>3627</v>
      </c>
      <c r="B3616" s="13">
        <v>25.190797530000001</v>
      </c>
      <c r="C3616" s="13">
        <v>89.897277399999993</v>
      </c>
      <c r="D3616" s="13" t="s">
        <v>2219</v>
      </c>
      <c r="E3616" s="13" t="s">
        <v>4927</v>
      </c>
      <c r="F3616" s="13" t="s">
        <v>248</v>
      </c>
      <c r="G3616" s="13" t="s">
        <v>4802</v>
      </c>
      <c r="H3616" s="13" t="s">
        <v>4816</v>
      </c>
      <c r="I3616" s="13">
        <f>(Brick_Kilns_EF!$B$13*Brick_Kilns_EF!$B$11*Brick_Kilns_EF!$B$12)</f>
        <v>8886.81</v>
      </c>
      <c r="J3616" s="13">
        <f>IF(D3616="ZZ",Brick_Kilns_EF!$E$5*(0.75),Brick_Kilns_EF!$E$5)</f>
        <v>7.2749999999999985E-3</v>
      </c>
      <c r="K3616" s="13">
        <f t="shared" si="225"/>
        <v>64.651542749999976</v>
      </c>
      <c r="L3616" s="13">
        <f>IF(D3616="ZZ",Brick_Kilns_EF!$E$2*(0.75),Brick_Kilns_EF!$E$2)</f>
        <v>5.0999999999999995E-3</v>
      </c>
      <c r="M3616" s="13">
        <f t="shared" si="224"/>
        <v>45.32273099999999</v>
      </c>
      <c r="N3616" s="13">
        <f>IF(D3616="ZZ",Brick_Kilns_EF!$E$3*(0.75),Brick_Kilns_EF!$E$3)</f>
        <v>3.4499999999999999E-3</v>
      </c>
      <c r="O3616" s="13">
        <f t="shared" si="226"/>
        <v>30.659494499999997</v>
      </c>
      <c r="P3616" s="13">
        <f>IF(D3616="ZZ",Brick_Kilns_EF!$E$4*(0.75),Brick_Kilns_EF!$E$4)</f>
        <v>3.5250000000000004E-3</v>
      </c>
      <c r="Q3616" s="13">
        <f t="shared" si="227"/>
        <v>31.326005250000001</v>
      </c>
    </row>
    <row r="3617" spans="1:17">
      <c r="A3617" s="13" t="s">
        <v>3628</v>
      </c>
      <c r="B3617" s="13">
        <v>24.444420310000002</v>
      </c>
      <c r="C3617" s="13">
        <v>88.888790540000002</v>
      </c>
      <c r="D3617" s="13" t="s">
        <v>2219</v>
      </c>
      <c r="E3617" s="13" t="s">
        <v>4927</v>
      </c>
      <c r="F3617" s="13" t="s">
        <v>42</v>
      </c>
      <c r="G3617" s="13" t="s">
        <v>4802</v>
      </c>
      <c r="H3617" s="13" t="s">
        <v>4816</v>
      </c>
      <c r="I3617" s="13">
        <f>(Brick_Kilns_EF!$B$13*Brick_Kilns_EF!$B$11*Brick_Kilns_EF!$B$12)</f>
        <v>8886.81</v>
      </c>
      <c r="J3617" s="13">
        <f>IF(D3617="ZZ",Brick_Kilns_EF!$E$5*(0.75),Brick_Kilns_EF!$E$5)</f>
        <v>7.2749999999999985E-3</v>
      </c>
      <c r="K3617" s="13">
        <f t="shared" si="225"/>
        <v>64.651542749999976</v>
      </c>
      <c r="L3617" s="13">
        <f>IF(D3617="ZZ",Brick_Kilns_EF!$E$2*(0.75),Brick_Kilns_EF!$E$2)</f>
        <v>5.0999999999999995E-3</v>
      </c>
      <c r="M3617" s="13">
        <f t="shared" si="224"/>
        <v>45.32273099999999</v>
      </c>
      <c r="N3617" s="13">
        <f>IF(D3617="ZZ",Brick_Kilns_EF!$E$3*(0.75),Brick_Kilns_EF!$E$3)</f>
        <v>3.4499999999999999E-3</v>
      </c>
      <c r="O3617" s="13">
        <f t="shared" si="226"/>
        <v>30.659494499999997</v>
      </c>
      <c r="P3617" s="13">
        <f>IF(D3617="ZZ",Brick_Kilns_EF!$E$4*(0.75),Brick_Kilns_EF!$E$4)</f>
        <v>3.5250000000000004E-3</v>
      </c>
      <c r="Q3617" s="13">
        <f t="shared" si="227"/>
        <v>31.326005250000001</v>
      </c>
    </row>
    <row r="3618" spans="1:17">
      <c r="A3618" s="13" t="s">
        <v>3629</v>
      </c>
      <c r="B3618" s="13">
        <v>24.533662790000001</v>
      </c>
      <c r="C3618" s="13">
        <v>89.568837720000005</v>
      </c>
      <c r="D3618" s="13" t="s">
        <v>2219</v>
      </c>
      <c r="E3618" s="13" t="s">
        <v>4927</v>
      </c>
      <c r="F3618" s="13" t="s">
        <v>42</v>
      </c>
      <c r="G3618" s="13" t="s">
        <v>4802</v>
      </c>
      <c r="H3618" s="13" t="s">
        <v>4816</v>
      </c>
      <c r="I3618" s="13">
        <f>(Brick_Kilns_EF!$B$13*Brick_Kilns_EF!$B$11*Brick_Kilns_EF!$B$12)</f>
        <v>8886.81</v>
      </c>
      <c r="J3618" s="13">
        <f>IF(D3618="ZZ",Brick_Kilns_EF!$E$5*(0.75),Brick_Kilns_EF!$E$5)</f>
        <v>7.2749999999999985E-3</v>
      </c>
      <c r="K3618" s="13">
        <f t="shared" si="225"/>
        <v>64.651542749999976</v>
      </c>
      <c r="L3618" s="13">
        <f>IF(D3618="ZZ",Brick_Kilns_EF!$E$2*(0.75),Brick_Kilns_EF!$E$2)</f>
        <v>5.0999999999999995E-3</v>
      </c>
      <c r="M3618" s="13">
        <f t="shared" si="224"/>
        <v>45.32273099999999</v>
      </c>
      <c r="N3618" s="13">
        <f>IF(D3618="ZZ",Brick_Kilns_EF!$E$3*(0.75),Brick_Kilns_EF!$E$3)</f>
        <v>3.4499999999999999E-3</v>
      </c>
      <c r="O3618" s="13">
        <f t="shared" si="226"/>
        <v>30.659494499999997</v>
      </c>
      <c r="P3618" s="13">
        <f>IF(D3618="ZZ",Brick_Kilns_EF!$E$4*(0.75),Brick_Kilns_EF!$E$4)</f>
        <v>3.5250000000000004E-3</v>
      </c>
      <c r="Q3618" s="13">
        <f t="shared" si="227"/>
        <v>31.326005250000001</v>
      </c>
    </row>
    <row r="3619" spans="1:17">
      <c r="A3619" s="13" t="s">
        <v>3630</v>
      </c>
      <c r="B3619" s="13">
        <v>23.77060449</v>
      </c>
      <c r="C3619" s="13">
        <v>88.691259040000006</v>
      </c>
      <c r="D3619" s="13" t="s">
        <v>2219</v>
      </c>
      <c r="E3619" s="13" t="s">
        <v>4927</v>
      </c>
      <c r="F3619" s="13" t="s">
        <v>9</v>
      </c>
      <c r="G3619" s="13" t="s">
        <v>4802</v>
      </c>
      <c r="H3619" s="13" t="s">
        <v>4816</v>
      </c>
      <c r="I3619" s="13">
        <f>(Brick_Kilns_EF!$B$13*Brick_Kilns_EF!$B$11*Brick_Kilns_EF!$B$12)</f>
        <v>8886.81</v>
      </c>
      <c r="J3619" s="13">
        <f>IF(D3619="ZZ",Brick_Kilns_EF!$E$5*(0.75),Brick_Kilns_EF!$E$5)</f>
        <v>7.2749999999999985E-3</v>
      </c>
      <c r="K3619" s="13">
        <f t="shared" si="225"/>
        <v>64.651542749999976</v>
      </c>
      <c r="L3619" s="13">
        <f>IF(D3619="ZZ",Brick_Kilns_EF!$E$2*(0.75),Brick_Kilns_EF!$E$2)</f>
        <v>5.0999999999999995E-3</v>
      </c>
      <c r="M3619" s="13">
        <f t="shared" si="224"/>
        <v>45.32273099999999</v>
      </c>
      <c r="N3619" s="13">
        <f>IF(D3619="ZZ",Brick_Kilns_EF!$E$3*(0.75),Brick_Kilns_EF!$E$3)</f>
        <v>3.4499999999999999E-3</v>
      </c>
      <c r="O3619" s="13">
        <f t="shared" si="226"/>
        <v>30.659494499999997</v>
      </c>
      <c r="P3619" s="13">
        <f>IF(D3619="ZZ",Brick_Kilns_EF!$E$4*(0.75),Brick_Kilns_EF!$E$4)</f>
        <v>3.5250000000000004E-3</v>
      </c>
      <c r="Q3619" s="13">
        <f t="shared" si="227"/>
        <v>31.326005250000001</v>
      </c>
    </row>
    <row r="3620" spans="1:17">
      <c r="A3620" s="13" t="s">
        <v>3631</v>
      </c>
      <c r="B3620" s="13">
        <v>24.316436329999998</v>
      </c>
      <c r="C3620" s="13">
        <v>89.513914709999995</v>
      </c>
      <c r="D3620" s="13" t="s">
        <v>2219</v>
      </c>
      <c r="E3620" s="13" t="s">
        <v>4927</v>
      </c>
      <c r="F3620" s="13" t="s">
        <v>42</v>
      </c>
      <c r="G3620" s="13" t="s">
        <v>4802</v>
      </c>
      <c r="H3620" s="13" t="s">
        <v>4816</v>
      </c>
      <c r="I3620" s="13">
        <f>(Brick_Kilns_EF!$B$13*Brick_Kilns_EF!$B$11*Brick_Kilns_EF!$B$12)</f>
        <v>8886.81</v>
      </c>
      <c r="J3620" s="13">
        <f>IF(D3620="ZZ",Brick_Kilns_EF!$E$5*(0.75),Brick_Kilns_EF!$E$5)</f>
        <v>7.2749999999999985E-3</v>
      </c>
      <c r="K3620" s="13">
        <f t="shared" si="225"/>
        <v>64.651542749999976</v>
      </c>
      <c r="L3620" s="13">
        <f>IF(D3620="ZZ",Brick_Kilns_EF!$E$2*(0.75),Brick_Kilns_EF!$E$2)</f>
        <v>5.0999999999999995E-3</v>
      </c>
      <c r="M3620" s="13">
        <f t="shared" si="224"/>
        <v>45.32273099999999</v>
      </c>
      <c r="N3620" s="13">
        <f>IF(D3620="ZZ",Brick_Kilns_EF!$E$3*(0.75),Brick_Kilns_EF!$E$3)</f>
        <v>3.4499999999999999E-3</v>
      </c>
      <c r="O3620" s="13">
        <f t="shared" si="226"/>
        <v>30.659494499999997</v>
      </c>
      <c r="P3620" s="13">
        <f>IF(D3620="ZZ",Brick_Kilns_EF!$E$4*(0.75),Brick_Kilns_EF!$E$4)</f>
        <v>3.5250000000000004E-3</v>
      </c>
      <c r="Q3620" s="13">
        <f t="shared" si="227"/>
        <v>31.326005250000001</v>
      </c>
    </row>
    <row r="3621" spans="1:17">
      <c r="A3621" s="13" t="s">
        <v>3632</v>
      </c>
      <c r="B3621" s="13">
        <v>24.245093199999999</v>
      </c>
      <c r="C3621" s="13">
        <v>90.102391299999994</v>
      </c>
      <c r="D3621" s="13" t="s">
        <v>2219</v>
      </c>
      <c r="E3621" s="13" t="s">
        <v>4927</v>
      </c>
      <c r="F3621" s="13" t="s">
        <v>7</v>
      </c>
      <c r="G3621" s="13" t="s">
        <v>4802</v>
      </c>
      <c r="H3621" s="13" t="s">
        <v>4816</v>
      </c>
      <c r="I3621" s="13">
        <f>(Brick_Kilns_EF!$B$13*Brick_Kilns_EF!$B$11*Brick_Kilns_EF!$B$12)</f>
        <v>8886.81</v>
      </c>
      <c r="J3621" s="13">
        <f>IF(D3621="ZZ",Brick_Kilns_EF!$E$5*(0.75),Brick_Kilns_EF!$E$5)</f>
        <v>7.2749999999999985E-3</v>
      </c>
      <c r="K3621" s="13">
        <f t="shared" si="225"/>
        <v>64.651542749999976</v>
      </c>
      <c r="L3621" s="13">
        <f>IF(D3621="ZZ",Brick_Kilns_EF!$E$2*(0.75),Brick_Kilns_EF!$E$2)</f>
        <v>5.0999999999999995E-3</v>
      </c>
      <c r="M3621" s="13">
        <f t="shared" si="224"/>
        <v>45.32273099999999</v>
      </c>
      <c r="N3621" s="13">
        <f>IF(D3621="ZZ",Brick_Kilns_EF!$E$3*(0.75),Brick_Kilns_EF!$E$3)</f>
        <v>3.4499999999999999E-3</v>
      </c>
      <c r="O3621" s="13">
        <f t="shared" si="226"/>
        <v>30.659494499999997</v>
      </c>
      <c r="P3621" s="13">
        <f>IF(D3621="ZZ",Brick_Kilns_EF!$E$4*(0.75),Brick_Kilns_EF!$E$4)</f>
        <v>3.5250000000000004E-3</v>
      </c>
      <c r="Q3621" s="13">
        <f t="shared" si="227"/>
        <v>31.326005250000001</v>
      </c>
    </row>
    <row r="3622" spans="1:17">
      <c r="A3622" s="13" t="s">
        <v>3633</v>
      </c>
      <c r="B3622" s="13">
        <v>25.04809916</v>
      </c>
      <c r="C3622" s="13">
        <v>90.014215140000005</v>
      </c>
      <c r="D3622" s="13" t="s">
        <v>2219</v>
      </c>
      <c r="E3622" s="13" t="s">
        <v>4927</v>
      </c>
      <c r="F3622" s="13" t="s">
        <v>248</v>
      </c>
      <c r="G3622" s="13" t="s">
        <v>4802</v>
      </c>
      <c r="H3622" s="13" t="s">
        <v>4816</v>
      </c>
      <c r="I3622" s="13">
        <f>(Brick_Kilns_EF!$B$13*Brick_Kilns_EF!$B$11*Brick_Kilns_EF!$B$12)</f>
        <v>8886.81</v>
      </c>
      <c r="J3622" s="13">
        <f>IF(D3622="ZZ",Brick_Kilns_EF!$E$5*(0.75),Brick_Kilns_EF!$E$5)</f>
        <v>7.2749999999999985E-3</v>
      </c>
      <c r="K3622" s="13">
        <f t="shared" si="225"/>
        <v>64.651542749999976</v>
      </c>
      <c r="L3622" s="13">
        <f>IF(D3622="ZZ",Brick_Kilns_EF!$E$2*(0.75),Brick_Kilns_EF!$E$2)</f>
        <v>5.0999999999999995E-3</v>
      </c>
      <c r="M3622" s="13">
        <f t="shared" si="224"/>
        <v>45.32273099999999</v>
      </c>
      <c r="N3622" s="13">
        <f>IF(D3622="ZZ",Brick_Kilns_EF!$E$3*(0.75),Brick_Kilns_EF!$E$3)</f>
        <v>3.4499999999999999E-3</v>
      </c>
      <c r="O3622" s="13">
        <f t="shared" si="226"/>
        <v>30.659494499999997</v>
      </c>
      <c r="P3622" s="13">
        <f>IF(D3622="ZZ",Brick_Kilns_EF!$E$4*(0.75),Brick_Kilns_EF!$E$4)</f>
        <v>3.5250000000000004E-3</v>
      </c>
      <c r="Q3622" s="13">
        <f t="shared" si="227"/>
        <v>31.326005250000001</v>
      </c>
    </row>
    <row r="3623" spans="1:17">
      <c r="A3623" s="13" t="s">
        <v>3634</v>
      </c>
      <c r="B3623" s="13">
        <v>24.112510990000001</v>
      </c>
      <c r="C3623" s="13">
        <v>90.096542850000006</v>
      </c>
      <c r="D3623" s="13" t="s">
        <v>2219</v>
      </c>
      <c r="E3623" s="13" t="s">
        <v>4927</v>
      </c>
      <c r="F3623" s="13" t="s">
        <v>7</v>
      </c>
      <c r="G3623" s="13" t="s">
        <v>4802</v>
      </c>
      <c r="H3623" s="13" t="s">
        <v>4816</v>
      </c>
      <c r="I3623" s="13">
        <f>(Brick_Kilns_EF!$B$13*Brick_Kilns_EF!$B$11*Brick_Kilns_EF!$B$12)</f>
        <v>8886.81</v>
      </c>
      <c r="J3623" s="13">
        <f>IF(D3623="ZZ",Brick_Kilns_EF!$E$5*(0.75),Brick_Kilns_EF!$E$5)</f>
        <v>7.2749999999999985E-3</v>
      </c>
      <c r="K3623" s="13">
        <f t="shared" si="225"/>
        <v>64.651542749999976</v>
      </c>
      <c r="L3623" s="13">
        <f>IF(D3623="ZZ",Brick_Kilns_EF!$E$2*(0.75),Brick_Kilns_EF!$E$2)</f>
        <v>5.0999999999999995E-3</v>
      </c>
      <c r="M3623" s="13">
        <f t="shared" si="224"/>
        <v>45.32273099999999</v>
      </c>
      <c r="N3623" s="13">
        <f>IF(D3623="ZZ",Brick_Kilns_EF!$E$3*(0.75),Brick_Kilns_EF!$E$3)</f>
        <v>3.4499999999999999E-3</v>
      </c>
      <c r="O3623" s="13">
        <f t="shared" si="226"/>
        <v>30.659494499999997</v>
      </c>
      <c r="P3623" s="13">
        <f>IF(D3623="ZZ",Brick_Kilns_EF!$E$4*(0.75),Brick_Kilns_EF!$E$4)</f>
        <v>3.5250000000000004E-3</v>
      </c>
      <c r="Q3623" s="13">
        <f t="shared" si="227"/>
        <v>31.326005250000001</v>
      </c>
    </row>
    <row r="3624" spans="1:17">
      <c r="A3624" s="13" t="s">
        <v>3635</v>
      </c>
      <c r="B3624" s="13">
        <v>24.01509403</v>
      </c>
      <c r="C3624" s="13">
        <v>89.089964629999997</v>
      </c>
      <c r="D3624" s="13" t="s">
        <v>2219</v>
      </c>
      <c r="E3624" s="13" t="s">
        <v>4927</v>
      </c>
      <c r="F3624" s="13" t="s">
        <v>42</v>
      </c>
      <c r="G3624" s="13" t="s">
        <v>4802</v>
      </c>
      <c r="H3624" s="13" t="s">
        <v>4816</v>
      </c>
      <c r="I3624" s="13">
        <f>(Brick_Kilns_EF!$B$13*Brick_Kilns_EF!$B$11*Brick_Kilns_EF!$B$12)</f>
        <v>8886.81</v>
      </c>
      <c r="J3624" s="13">
        <f>IF(D3624="ZZ",Brick_Kilns_EF!$E$5*(0.75),Brick_Kilns_EF!$E$5)</f>
        <v>7.2749999999999985E-3</v>
      </c>
      <c r="K3624" s="13">
        <f t="shared" si="225"/>
        <v>64.651542749999976</v>
      </c>
      <c r="L3624" s="13">
        <f>IF(D3624="ZZ",Brick_Kilns_EF!$E$2*(0.75),Brick_Kilns_EF!$E$2)</f>
        <v>5.0999999999999995E-3</v>
      </c>
      <c r="M3624" s="13">
        <f t="shared" si="224"/>
        <v>45.32273099999999</v>
      </c>
      <c r="N3624" s="13">
        <f>IF(D3624="ZZ",Brick_Kilns_EF!$E$3*(0.75),Brick_Kilns_EF!$E$3)</f>
        <v>3.4499999999999999E-3</v>
      </c>
      <c r="O3624" s="13">
        <f t="shared" si="226"/>
        <v>30.659494499999997</v>
      </c>
      <c r="P3624" s="13">
        <f>IF(D3624="ZZ",Brick_Kilns_EF!$E$4*(0.75),Brick_Kilns_EF!$E$4)</f>
        <v>3.5250000000000004E-3</v>
      </c>
      <c r="Q3624" s="13">
        <f t="shared" si="227"/>
        <v>31.326005250000001</v>
      </c>
    </row>
    <row r="3625" spans="1:17">
      <c r="A3625" s="13" t="s">
        <v>3636</v>
      </c>
      <c r="B3625" s="13">
        <v>23.720267190000001</v>
      </c>
      <c r="C3625" s="13">
        <v>88.901108359999995</v>
      </c>
      <c r="D3625" s="13" t="s">
        <v>2219</v>
      </c>
      <c r="E3625" s="13" t="s">
        <v>4927</v>
      </c>
      <c r="F3625" s="13" t="s">
        <v>9</v>
      </c>
      <c r="G3625" s="13" t="s">
        <v>4802</v>
      </c>
      <c r="H3625" s="13" t="s">
        <v>4816</v>
      </c>
      <c r="I3625" s="13">
        <f>(Brick_Kilns_EF!$B$13*Brick_Kilns_EF!$B$11*Brick_Kilns_EF!$B$12)</f>
        <v>8886.81</v>
      </c>
      <c r="J3625" s="13">
        <f>IF(D3625="ZZ",Brick_Kilns_EF!$E$5*(0.75),Brick_Kilns_EF!$E$5)</f>
        <v>7.2749999999999985E-3</v>
      </c>
      <c r="K3625" s="13">
        <f t="shared" si="225"/>
        <v>64.651542749999976</v>
      </c>
      <c r="L3625" s="13">
        <f>IF(D3625="ZZ",Brick_Kilns_EF!$E$2*(0.75),Brick_Kilns_EF!$E$2)</f>
        <v>5.0999999999999995E-3</v>
      </c>
      <c r="M3625" s="13">
        <f t="shared" si="224"/>
        <v>45.32273099999999</v>
      </c>
      <c r="N3625" s="13">
        <f>IF(D3625="ZZ",Brick_Kilns_EF!$E$3*(0.75),Brick_Kilns_EF!$E$3)</f>
        <v>3.4499999999999999E-3</v>
      </c>
      <c r="O3625" s="13">
        <f t="shared" si="226"/>
        <v>30.659494499999997</v>
      </c>
      <c r="P3625" s="13">
        <f>IF(D3625="ZZ",Brick_Kilns_EF!$E$4*(0.75),Brick_Kilns_EF!$E$4)</f>
        <v>3.5250000000000004E-3</v>
      </c>
      <c r="Q3625" s="13">
        <f t="shared" si="227"/>
        <v>31.326005250000001</v>
      </c>
    </row>
    <row r="3626" spans="1:17">
      <c r="A3626" s="13" t="s">
        <v>3637</v>
      </c>
      <c r="B3626" s="13">
        <v>23.95904973</v>
      </c>
      <c r="C3626" s="13">
        <v>89.592034369999993</v>
      </c>
      <c r="D3626" s="13" t="s">
        <v>2219</v>
      </c>
      <c r="E3626" s="13" t="s">
        <v>4927</v>
      </c>
      <c r="F3626" s="13" t="s">
        <v>42</v>
      </c>
      <c r="G3626" s="13" t="s">
        <v>4802</v>
      </c>
      <c r="H3626" s="13" t="s">
        <v>4816</v>
      </c>
      <c r="I3626" s="13">
        <f>(Brick_Kilns_EF!$B$13*Brick_Kilns_EF!$B$11*Brick_Kilns_EF!$B$12)</f>
        <v>8886.81</v>
      </c>
      <c r="J3626" s="13">
        <f>IF(D3626="ZZ",Brick_Kilns_EF!$E$5*(0.75),Brick_Kilns_EF!$E$5)</f>
        <v>7.2749999999999985E-3</v>
      </c>
      <c r="K3626" s="13">
        <f t="shared" si="225"/>
        <v>64.651542749999976</v>
      </c>
      <c r="L3626" s="13">
        <f>IF(D3626="ZZ",Brick_Kilns_EF!$E$2*(0.75),Brick_Kilns_EF!$E$2)</f>
        <v>5.0999999999999995E-3</v>
      </c>
      <c r="M3626" s="13">
        <f t="shared" si="224"/>
        <v>45.32273099999999</v>
      </c>
      <c r="N3626" s="13">
        <f>IF(D3626="ZZ",Brick_Kilns_EF!$E$3*(0.75),Brick_Kilns_EF!$E$3)</f>
        <v>3.4499999999999999E-3</v>
      </c>
      <c r="O3626" s="13">
        <f t="shared" si="226"/>
        <v>30.659494499999997</v>
      </c>
      <c r="P3626" s="13">
        <f>IF(D3626="ZZ",Brick_Kilns_EF!$E$4*(0.75),Brick_Kilns_EF!$E$4)</f>
        <v>3.5250000000000004E-3</v>
      </c>
      <c r="Q3626" s="13">
        <f t="shared" si="227"/>
        <v>31.326005250000001</v>
      </c>
    </row>
    <row r="3627" spans="1:17">
      <c r="A3627" s="13" t="s">
        <v>3638</v>
      </c>
      <c r="B3627" s="13">
        <v>24.432160110000002</v>
      </c>
      <c r="C3627" s="13">
        <v>88.863857760000002</v>
      </c>
      <c r="D3627" s="13" t="s">
        <v>2219</v>
      </c>
      <c r="E3627" s="13" t="s">
        <v>4927</v>
      </c>
      <c r="F3627" s="13" t="s">
        <v>42</v>
      </c>
      <c r="G3627" s="13" t="s">
        <v>4802</v>
      </c>
      <c r="H3627" s="13" t="s">
        <v>4816</v>
      </c>
      <c r="I3627" s="13">
        <f>(Brick_Kilns_EF!$B$13*Brick_Kilns_EF!$B$11*Brick_Kilns_EF!$B$12)</f>
        <v>8886.81</v>
      </c>
      <c r="J3627" s="13">
        <f>IF(D3627="ZZ",Brick_Kilns_EF!$E$5*(0.75),Brick_Kilns_EF!$E$5)</f>
        <v>7.2749999999999985E-3</v>
      </c>
      <c r="K3627" s="13">
        <f t="shared" si="225"/>
        <v>64.651542749999976</v>
      </c>
      <c r="L3627" s="13">
        <f>IF(D3627="ZZ",Brick_Kilns_EF!$E$2*(0.75),Brick_Kilns_EF!$E$2)</f>
        <v>5.0999999999999995E-3</v>
      </c>
      <c r="M3627" s="13">
        <f t="shared" si="224"/>
        <v>45.32273099999999</v>
      </c>
      <c r="N3627" s="13">
        <f>IF(D3627="ZZ",Brick_Kilns_EF!$E$3*(0.75),Brick_Kilns_EF!$E$3)</f>
        <v>3.4499999999999999E-3</v>
      </c>
      <c r="O3627" s="13">
        <f t="shared" si="226"/>
        <v>30.659494499999997</v>
      </c>
      <c r="P3627" s="13">
        <f>IF(D3627="ZZ",Brick_Kilns_EF!$E$4*(0.75),Brick_Kilns_EF!$E$4)</f>
        <v>3.5250000000000004E-3</v>
      </c>
      <c r="Q3627" s="13">
        <f t="shared" si="227"/>
        <v>31.326005250000001</v>
      </c>
    </row>
    <row r="3628" spans="1:17">
      <c r="A3628" s="13" t="s">
        <v>3639</v>
      </c>
      <c r="B3628" s="13">
        <v>24.406971899999998</v>
      </c>
      <c r="C3628" s="13">
        <v>88.655328260000005</v>
      </c>
      <c r="D3628" s="13" t="s">
        <v>2219</v>
      </c>
      <c r="E3628" s="13" t="s">
        <v>4927</v>
      </c>
      <c r="F3628" s="13" t="s">
        <v>42</v>
      </c>
      <c r="G3628" s="13" t="s">
        <v>4802</v>
      </c>
      <c r="H3628" s="13" t="s">
        <v>4816</v>
      </c>
      <c r="I3628" s="13">
        <f>(Brick_Kilns_EF!$B$13*Brick_Kilns_EF!$B$11*Brick_Kilns_EF!$B$12)</f>
        <v>8886.81</v>
      </c>
      <c r="J3628" s="13">
        <f>IF(D3628="ZZ",Brick_Kilns_EF!$E$5*(0.75),Brick_Kilns_EF!$E$5)</f>
        <v>7.2749999999999985E-3</v>
      </c>
      <c r="K3628" s="13">
        <f t="shared" si="225"/>
        <v>64.651542749999976</v>
      </c>
      <c r="L3628" s="13">
        <f>IF(D3628="ZZ",Brick_Kilns_EF!$E$2*(0.75),Brick_Kilns_EF!$E$2)</f>
        <v>5.0999999999999995E-3</v>
      </c>
      <c r="M3628" s="13">
        <f t="shared" si="224"/>
        <v>45.32273099999999</v>
      </c>
      <c r="N3628" s="13">
        <f>IF(D3628="ZZ",Brick_Kilns_EF!$E$3*(0.75),Brick_Kilns_EF!$E$3)</f>
        <v>3.4499999999999999E-3</v>
      </c>
      <c r="O3628" s="13">
        <f t="shared" si="226"/>
        <v>30.659494499999997</v>
      </c>
      <c r="P3628" s="13">
        <f>IF(D3628="ZZ",Brick_Kilns_EF!$E$4*(0.75),Brick_Kilns_EF!$E$4)</f>
        <v>3.5250000000000004E-3</v>
      </c>
      <c r="Q3628" s="13">
        <f t="shared" si="227"/>
        <v>31.326005250000001</v>
      </c>
    </row>
    <row r="3629" spans="1:17">
      <c r="A3629" s="13" t="s">
        <v>3640</v>
      </c>
      <c r="B3629" s="13">
        <v>24.436379420000002</v>
      </c>
      <c r="C3629" s="13">
        <v>88.852496329999994</v>
      </c>
      <c r="D3629" s="13" t="s">
        <v>2219</v>
      </c>
      <c r="E3629" s="13" t="s">
        <v>4927</v>
      </c>
      <c r="F3629" s="13" t="s">
        <v>42</v>
      </c>
      <c r="G3629" s="13" t="s">
        <v>4802</v>
      </c>
      <c r="H3629" s="13" t="s">
        <v>4816</v>
      </c>
      <c r="I3629" s="13">
        <f>(Brick_Kilns_EF!$B$13*Brick_Kilns_EF!$B$11*Brick_Kilns_EF!$B$12)</f>
        <v>8886.81</v>
      </c>
      <c r="J3629" s="13">
        <f>IF(D3629="ZZ",Brick_Kilns_EF!$E$5*(0.75),Brick_Kilns_EF!$E$5)</f>
        <v>7.2749999999999985E-3</v>
      </c>
      <c r="K3629" s="13">
        <f t="shared" si="225"/>
        <v>64.651542749999976</v>
      </c>
      <c r="L3629" s="13">
        <f>IF(D3629="ZZ",Brick_Kilns_EF!$E$2*(0.75),Brick_Kilns_EF!$E$2)</f>
        <v>5.0999999999999995E-3</v>
      </c>
      <c r="M3629" s="13">
        <f t="shared" si="224"/>
        <v>45.32273099999999</v>
      </c>
      <c r="N3629" s="13">
        <f>IF(D3629="ZZ",Brick_Kilns_EF!$E$3*(0.75),Brick_Kilns_EF!$E$3)</f>
        <v>3.4499999999999999E-3</v>
      </c>
      <c r="O3629" s="13">
        <f t="shared" si="226"/>
        <v>30.659494499999997</v>
      </c>
      <c r="P3629" s="13">
        <f>IF(D3629="ZZ",Brick_Kilns_EF!$E$4*(0.75),Brick_Kilns_EF!$E$4)</f>
        <v>3.5250000000000004E-3</v>
      </c>
      <c r="Q3629" s="13">
        <f t="shared" si="227"/>
        <v>31.326005250000001</v>
      </c>
    </row>
    <row r="3630" spans="1:17">
      <c r="A3630" s="13" t="s">
        <v>3641</v>
      </c>
      <c r="B3630" s="13">
        <v>24.39466633</v>
      </c>
      <c r="C3630" s="13">
        <v>88.940377389999995</v>
      </c>
      <c r="D3630" s="13" t="s">
        <v>2219</v>
      </c>
      <c r="E3630" s="13" t="s">
        <v>4927</v>
      </c>
      <c r="F3630" s="13" t="s">
        <v>42</v>
      </c>
      <c r="G3630" s="13" t="s">
        <v>4802</v>
      </c>
      <c r="H3630" s="13" t="s">
        <v>4816</v>
      </c>
      <c r="I3630" s="13">
        <f>(Brick_Kilns_EF!$B$13*Brick_Kilns_EF!$B$11*Brick_Kilns_EF!$B$12)</f>
        <v>8886.81</v>
      </c>
      <c r="J3630" s="13">
        <f>IF(D3630="ZZ",Brick_Kilns_EF!$E$5*(0.75),Brick_Kilns_EF!$E$5)</f>
        <v>7.2749999999999985E-3</v>
      </c>
      <c r="K3630" s="13">
        <f t="shared" si="225"/>
        <v>64.651542749999976</v>
      </c>
      <c r="L3630" s="13">
        <f>IF(D3630="ZZ",Brick_Kilns_EF!$E$2*(0.75),Brick_Kilns_EF!$E$2)</f>
        <v>5.0999999999999995E-3</v>
      </c>
      <c r="M3630" s="13">
        <f t="shared" si="224"/>
        <v>45.32273099999999</v>
      </c>
      <c r="N3630" s="13">
        <f>IF(D3630="ZZ",Brick_Kilns_EF!$E$3*(0.75),Brick_Kilns_EF!$E$3)</f>
        <v>3.4499999999999999E-3</v>
      </c>
      <c r="O3630" s="13">
        <f t="shared" si="226"/>
        <v>30.659494499999997</v>
      </c>
      <c r="P3630" s="13">
        <f>IF(D3630="ZZ",Brick_Kilns_EF!$E$4*(0.75),Brick_Kilns_EF!$E$4)</f>
        <v>3.5250000000000004E-3</v>
      </c>
      <c r="Q3630" s="13">
        <f t="shared" si="227"/>
        <v>31.326005250000001</v>
      </c>
    </row>
    <row r="3631" spans="1:17">
      <c r="A3631" s="13" t="s">
        <v>3642</v>
      </c>
      <c r="B3631" s="13">
        <v>24.671180970000002</v>
      </c>
      <c r="C3631" s="13">
        <v>88.672863469999996</v>
      </c>
      <c r="D3631" s="13" t="s">
        <v>2219</v>
      </c>
      <c r="E3631" s="13" t="s">
        <v>4927</v>
      </c>
      <c r="F3631" s="13" t="s">
        <v>42</v>
      </c>
      <c r="G3631" s="13" t="s">
        <v>4802</v>
      </c>
      <c r="H3631" s="13" t="s">
        <v>4816</v>
      </c>
      <c r="I3631" s="13">
        <f>(Brick_Kilns_EF!$B$13*Brick_Kilns_EF!$B$11*Brick_Kilns_EF!$B$12)</f>
        <v>8886.81</v>
      </c>
      <c r="J3631" s="13">
        <f>IF(D3631="ZZ",Brick_Kilns_EF!$E$5*(0.75),Brick_Kilns_EF!$E$5)</f>
        <v>7.2749999999999985E-3</v>
      </c>
      <c r="K3631" s="13">
        <f t="shared" si="225"/>
        <v>64.651542749999976</v>
      </c>
      <c r="L3631" s="13">
        <f>IF(D3631="ZZ",Brick_Kilns_EF!$E$2*(0.75),Brick_Kilns_EF!$E$2)</f>
        <v>5.0999999999999995E-3</v>
      </c>
      <c r="M3631" s="13">
        <f t="shared" si="224"/>
        <v>45.32273099999999</v>
      </c>
      <c r="N3631" s="13">
        <f>IF(D3631="ZZ",Brick_Kilns_EF!$E$3*(0.75),Brick_Kilns_EF!$E$3)</f>
        <v>3.4499999999999999E-3</v>
      </c>
      <c r="O3631" s="13">
        <f t="shared" si="226"/>
        <v>30.659494499999997</v>
      </c>
      <c r="P3631" s="13">
        <f>IF(D3631="ZZ",Brick_Kilns_EF!$E$4*(0.75),Brick_Kilns_EF!$E$4)</f>
        <v>3.5250000000000004E-3</v>
      </c>
      <c r="Q3631" s="13">
        <f t="shared" si="227"/>
        <v>31.326005250000001</v>
      </c>
    </row>
    <row r="3632" spans="1:17">
      <c r="A3632" s="13" t="s">
        <v>3643</v>
      </c>
      <c r="B3632" s="13">
        <v>24.585022299999999</v>
      </c>
      <c r="C3632" s="13">
        <v>89.448860620000005</v>
      </c>
      <c r="D3632" s="13" t="s">
        <v>2219</v>
      </c>
      <c r="E3632" s="13" t="s">
        <v>4927</v>
      </c>
      <c r="F3632" s="13" t="s">
        <v>42</v>
      </c>
      <c r="G3632" s="13" t="s">
        <v>4802</v>
      </c>
      <c r="H3632" s="13" t="s">
        <v>4816</v>
      </c>
      <c r="I3632" s="13">
        <f>(Brick_Kilns_EF!$B$13*Brick_Kilns_EF!$B$11*Brick_Kilns_EF!$B$12)</f>
        <v>8886.81</v>
      </c>
      <c r="J3632" s="13">
        <f>IF(D3632="ZZ",Brick_Kilns_EF!$E$5*(0.75),Brick_Kilns_EF!$E$5)</f>
        <v>7.2749999999999985E-3</v>
      </c>
      <c r="K3632" s="13">
        <f t="shared" si="225"/>
        <v>64.651542749999976</v>
      </c>
      <c r="L3632" s="13">
        <f>IF(D3632="ZZ",Brick_Kilns_EF!$E$2*(0.75),Brick_Kilns_EF!$E$2)</f>
        <v>5.0999999999999995E-3</v>
      </c>
      <c r="M3632" s="13">
        <f t="shared" si="224"/>
        <v>45.32273099999999</v>
      </c>
      <c r="N3632" s="13">
        <f>IF(D3632="ZZ",Brick_Kilns_EF!$E$3*(0.75),Brick_Kilns_EF!$E$3)</f>
        <v>3.4499999999999999E-3</v>
      </c>
      <c r="O3632" s="13">
        <f t="shared" si="226"/>
        <v>30.659494499999997</v>
      </c>
      <c r="P3632" s="13">
        <f>IF(D3632="ZZ",Brick_Kilns_EF!$E$4*(0.75),Brick_Kilns_EF!$E$4)</f>
        <v>3.5250000000000004E-3</v>
      </c>
      <c r="Q3632" s="13">
        <f t="shared" si="227"/>
        <v>31.326005250000001</v>
      </c>
    </row>
    <row r="3633" spans="1:17">
      <c r="A3633" s="13" t="s">
        <v>3644</v>
      </c>
      <c r="B3633" s="13">
        <v>24.245211680000001</v>
      </c>
      <c r="C3633" s="13">
        <v>89.235741439999998</v>
      </c>
      <c r="D3633" s="13" t="s">
        <v>2219</v>
      </c>
      <c r="E3633" s="13" t="s">
        <v>4927</v>
      </c>
      <c r="F3633" s="13" t="s">
        <v>42</v>
      </c>
      <c r="G3633" s="13" t="s">
        <v>4802</v>
      </c>
      <c r="H3633" s="13" t="s">
        <v>4816</v>
      </c>
      <c r="I3633" s="13">
        <f>(Brick_Kilns_EF!$B$13*Brick_Kilns_EF!$B$11*Brick_Kilns_EF!$B$12)</f>
        <v>8886.81</v>
      </c>
      <c r="J3633" s="13">
        <f>IF(D3633="ZZ",Brick_Kilns_EF!$E$5*(0.75),Brick_Kilns_EF!$E$5)</f>
        <v>7.2749999999999985E-3</v>
      </c>
      <c r="K3633" s="13">
        <f t="shared" si="225"/>
        <v>64.651542749999976</v>
      </c>
      <c r="L3633" s="13">
        <f>IF(D3633="ZZ",Brick_Kilns_EF!$E$2*(0.75),Brick_Kilns_EF!$E$2)</f>
        <v>5.0999999999999995E-3</v>
      </c>
      <c r="M3633" s="13">
        <f t="shared" si="224"/>
        <v>45.32273099999999</v>
      </c>
      <c r="N3633" s="13">
        <f>IF(D3633="ZZ",Brick_Kilns_EF!$E$3*(0.75),Brick_Kilns_EF!$E$3)</f>
        <v>3.4499999999999999E-3</v>
      </c>
      <c r="O3633" s="13">
        <f t="shared" si="226"/>
        <v>30.659494499999997</v>
      </c>
      <c r="P3633" s="13">
        <f>IF(D3633="ZZ",Brick_Kilns_EF!$E$4*(0.75),Brick_Kilns_EF!$E$4)</f>
        <v>3.5250000000000004E-3</v>
      </c>
      <c r="Q3633" s="13">
        <f t="shared" si="227"/>
        <v>31.326005250000001</v>
      </c>
    </row>
    <row r="3634" spans="1:17">
      <c r="A3634" s="13" t="s">
        <v>3645</v>
      </c>
      <c r="B3634" s="13">
        <v>23.882534410000002</v>
      </c>
      <c r="C3634" s="13">
        <v>89.177995699999997</v>
      </c>
      <c r="D3634" s="13" t="s">
        <v>2219</v>
      </c>
      <c r="E3634" s="13" t="s">
        <v>4927</v>
      </c>
      <c r="F3634" s="13" t="s">
        <v>9</v>
      </c>
      <c r="G3634" s="13" t="s">
        <v>4802</v>
      </c>
      <c r="H3634" s="13" t="s">
        <v>4816</v>
      </c>
      <c r="I3634" s="13">
        <f>(Brick_Kilns_EF!$B$13*Brick_Kilns_EF!$B$11*Brick_Kilns_EF!$B$12)</f>
        <v>8886.81</v>
      </c>
      <c r="J3634" s="13">
        <f>IF(D3634="ZZ",Brick_Kilns_EF!$E$5*(0.75),Brick_Kilns_EF!$E$5)</f>
        <v>7.2749999999999985E-3</v>
      </c>
      <c r="K3634" s="13">
        <f t="shared" si="225"/>
        <v>64.651542749999976</v>
      </c>
      <c r="L3634" s="13">
        <f>IF(D3634="ZZ",Brick_Kilns_EF!$E$2*(0.75),Brick_Kilns_EF!$E$2)</f>
        <v>5.0999999999999995E-3</v>
      </c>
      <c r="M3634" s="13">
        <f t="shared" si="224"/>
        <v>45.32273099999999</v>
      </c>
      <c r="N3634" s="13">
        <f>IF(D3634="ZZ",Brick_Kilns_EF!$E$3*(0.75),Brick_Kilns_EF!$E$3)</f>
        <v>3.4499999999999999E-3</v>
      </c>
      <c r="O3634" s="13">
        <f t="shared" si="226"/>
        <v>30.659494499999997</v>
      </c>
      <c r="P3634" s="13">
        <f>IF(D3634="ZZ",Brick_Kilns_EF!$E$4*(0.75),Brick_Kilns_EF!$E$4)</f>
        <v>3.5250000000000004E-3</v>
      </c>
      <c r="Q3634" s="13">
        <f t="shared" si="227"/>
        <v>31.326005250000001</v>
      </c>
    </row>
    <row r="3635" spans="1:17">
      <c r="A3635" s="13" t="s">
        <v>3646</v>
      </c>
      <c r="B3635" s="13">
        <v>24.024220769999999</v>
      </c>
      <c r="C3635" s="13">
        <v>89.853334489999995</v>
      </c>
      <c r="D3635" s="13" t="s">
        <v>2219</v>
      </c>
      <c r="E3635" s="13" t="s">
        <v>4927</v>
      </c>
      <c r="F3635" s="13" t="s">
        <v>7</v>
      </c>
      <c r="G3635" s="13" t="s">
        <v>4802</v>
      </c>
      <c r="H3635" s="13" t="s">
        <v>4816</v>
      </c>
      <c r="I3635" s="13">
        <f>(Brick_Kilns_EF!$B$13*Brick_Kilns_EF!$B$11*Brick_Kilns_EF!$B$12)</f>
        <v>8886.81</v>
      </c>
      <c r="J3635" s="13">
        <f>IF(D3635="ZZ",Brick_Kilns_EF!$E$5*(0.75),Brick_Kilns_EF!$E$5)</f>
        <v>7.2749999999999985E-3</v>
      </c>
      <c r="K3635" s="13">
        <f t="shared" si="225"/>
        <v>64.651542749999976</v>
      </c>
      <c r="L3635" s="13">
        <f>IF(D3635="ZZ",Brick_Kilns_EF!$E$2*(0.75),Brick_Kilns_EF!$E$2)</f>
        <v>5.0999999999999995E-3</v>
      </c>
      <c r="M3635" s="13">
        <f t="shared" si="224"/>
        <v>45.32273099999999</v>
      </c>
      <c r="N3635" s="13">
        <f>IF(D3635="ZZ",Brick_Kilns_EF!$E$3*(0.75),Brick_Kilns_EF!$E$3)</f>
        <v>3.4499999999999999E-3</v>
      </c>
      <c r="O3635" s="13">
        <f t="shared" si="226"/>
        <v>30.659494499999997</v>
      </c>
      <c r="P3635" s="13">
        <f>IF(D3635="ZZ",Brick_Kilns_EF!$E$4*(0.75),Brick_Kilns_EF!$E$4)</f>
        <v>3.5250000000000004E-3</v>
      </c>
      <c r="Q3635" s="13">
        <f t="shared" si="227"/>
        <v>31.326005250000001</v>
      </c>
    </row>
    <row r="3636" spans="1:17">
      <c r="A3636" s="13" t="s">
        <v>3647</v>
      </c>
      <c r="B3636" s="13">
        <v>23.76767667</v>
      </c>
      <c r="C3636" s="13">
        <v>88.623217620000005</v>
      </c>
      <c r="D3636" s="13" t="s">
        <v>2219</v>
      </c>
      <c r="E3636" s="13" t="s">
        <v>4927</v>
      </c>
      <c r="F3636" s="13" t="s">
        <v>9</v>
      </c>
      <c r="G3636" s="13" t="s">
        <v>4802</v>
      </c>
      <c r="H3636" s="13" t="s">
        <v>4816</v>
      </c>
      <c r="I3636" s="13">
        <f>(Brick_Kilns_EF!$B$13*Brick_Kilns_EF!$B$11*Brick_Kilns_EF!$B$12)</f>
        <v>8886.81</v>
      </c>
      <c r="J3636" s="13">
        <f>IF(D3636="ZZ",Brick_Kilns_EF!$E$5*(0.75),Brick_Kilns_EF!$E$5)</f>
        <v>7.2749999999999985E-3</v>
      </c>
      <c r="K3636" s="13">
        <f t="shared" si="225"/>
        <v>64.651542749999976</v>
      </c>
      <c r="L3636" s="13">
        <f>IF(D3636="ZZ",Brick_Kilns_EF!$E$2*(0.75),Brick_Kilns_EF!$E$2)</f>
        <v>5.0999999999999995E-3</v>
      </c>
      <c r="M3636" s="13">
        <f t="shared" si="224"/>
        <v>45.32273099999999</v>
      </c>
      <c r="N3636" s="13">
        <f>IF(D3636="ZZ",Brick_Kilns_EF!$E$3*(0.75),Brick_Kilns_EF!$E$3)</f>
        <v>3.4499999999999999E-3</v>
      </c>
      <c r="O3636" s="13">
        <f t="shared" si="226"/>
        <v>30.659494499999997</v>
      </c>
      <c r="P3636" s="13">
        <f>IF(D3636="ZZ",Brick_Kilns_EF!$E$4*(0.75),Brick_Kilns_EF!$E$4)</f>
        <v>3.5250000000000004E-3</v>
      </c>
      <c r="Q3636" s="13">
        <f t="shared" si="227"/>
        <v>31.326005250000001</v>
      </c>
    </row>
    <row r="3637" spans="1:17">
      <c r="A3637" s="13" t="s">
        <v>3648</v>
      </c>
      <c r="B3637" s="13">
        <v>25.994698199999998</v>
      </c>
      <c r="C3637" s="13">
        <v>89.683467710000002</v>
      </c>
      <c r="D3637" s="13" t="s">
        <v>2219</v>
      </c>
      <c r="E3637" s="13" t="s">
        <v>4927</v>
      </c>
      <c r="F3637" s="13" t="s">
        <v>171</v>
      </c>
      <c r="G3637" s="13" t="s">
        <v>4802</v>
      </c>
      <c r="H3637" s="13" t="s">
        <v>4816</v>
      </c>
      <c r="I3637" s="13">
        <f>(Brick_Kilns_EF!$B$13*Brick_Kilns_EF!$B$11*Brick_Kilns_EF!$B$12)</f>
        <v>8886.81</v>
      </c>
      <c r="J3637" s="13">
        <f>IF(D3637="ZZ",Brick_Kilns_EF!$E$5*(0.75),Brick_Kilns_EF!$E$5)</f>
        <v>7.2749999999999985E-3</v>
      </c>
      <c r="K3637" s="13">
        <f t="shared" si="225"/>
        <v>64.651542749999976</v>
      </c>
      <c r="L3637" s="13">
        <f>IF(D3637="ZZ",Brick_Kilns_EF!$E$2*(0.75),Brick_Kilns_EF!$E$2)</f>
        <v>5.0999999999999995E-3</v>
      </c>
      <c r="M3637" s="13">
        <f t="shared" si="224"/>
        <v>45.32273099999999</v>
      </c>
      <c r="N3637" s="13">
        <f>IF(D3637="ZZ",Brick_Kilns_EF!$E$3*(0.75),Brick_Kilns_EF!$E$3)</f>
        <v>3.4499999999999999E-3</v>
      </c>
      <c r="O3637" s="13">
        <f t="shared" si="226"/>
        <v>30.659494499999997</v>
      </c>
      <c r="P3637" s="13">
        <f>IF(D3637="ZZ",Brick_Kilns_EF!$E$4*(0.75),Brick_Kilns_EF!$E$4)</f>
        <v>3.5250000000000004E-3</v>
      </c>
      <c r="Q3637" s="13">
        <f t="shared" si="227"/>
        <v>31.326005250000001</v>
      </c>
    </row>
    <row r="3638" spans="1:17">
      <c r="A3638" s="13" t="s">
        <v>3649</v>
      </c>
      <c r="B3638" s="13">
        <v>24.233653350000001</v>
      </c>
      <c r="C3638" s="13">
        <v>89.416218259999994</v>
      </c>
      <c r="D3638" s="13" t="s">
        <v>2219</v>
      </c>
      <c r="E3638" s="13" t="s">
        <v>4927</v>
      </c>
      <c r="F3638" s="13" t="s">
        <v>42</v>
      </c>
      <c r="G3638" s="13" t="s">
        <v>4802</v>
      </c>
      <c r="H3638" s="13" t="s">
        <v>4816</v>
      </c>
      <c r="I3638" s="13">
        <f>(Brick_Kilns_EF!$B$13*Brick_Kilns_EF!$B$11*Brick_Kilns_EF!$B$12)</f>
        <v>8886.81</v>
      </c>
      <c r="J3638" s="13">
        <f>IF(D3638="ZZ",Brick_Kilns_EF!$E$5*(0.75),Brick_Kilns_EF!$E$5)</f>
        <v>7.2749999999999985E-3</v>
      </c>
      <c r="K3638" s="13">
        <f t="shared" si="225"/>
        <v>64.651542749999976</v>
      </c>
      <c r="L3638" s="13">
        <f>IF(D3638="ZZ",Brick_Kilns_EF!$E$2*(0.75),Brick_Kilns_EF!$E$2)</f>
        <v>5.0999999999999995E-3</v>
      </c>
      <c r="M3638" s="13">
        <f t="shared" si="224"/>
        <v>45.32273099999999</v>
      </c>
      <c r="N3638" s="13">
        <f>IF(D3638="ZZ",Brick_Kilns_EF!$E$3*(0.75),Brick_Kilns_EF!$E$3)</f>
        <v>3.4499999999999999E-3</v>
      </c>
      <c r="O3638" s="13">
        <f t="shared" si="226"/>
        <v>30.659494499999997</v>
      </c>
      <c r="P3638" s="13">
        <f>IF(D3638="ZZ",Brick_Kilns_EF!$E$4*(0.75),Brick_Kilns_EF!$E$4)</f>
        <v>3.5250000000000004E-3</v>
      </c>
      <c r="Q3638" s="13">
        <f t="shared" si="227"/>
        <v>31.326005250000001</v>
      </c>
    </row>
    <row r="3639" spans="1:17">
      <c r="A3639" s="13" t="s">
        <v>3650</v>
      </c>
      <c r="B3639" s="13">
        <v>23.90468752</v>
      </c>
      <c r="C3639" s="13">
        <v>89.035469469999995</v>
      </c>
      <c r="D3639" s="13" t="s">
        <v>2219</v>
      </c>
      <c r="E3639" s="13" t="s">
        <v>4927</v>
      </c>
      <c r="F3639" s="13" t="s">
        <v>9</v>
      </c>
      <c r="G3639" s="13" t="s">
        <v>4802</v>
      </c>
      <c r="H3639" s="13" t="s">
        <v>4816</v>
      </c>
      <c r="I3639" s="13">
        <f>(Brick_Kilns_EF!$B$13*Brick_Kilns_EF!$B$11*Brick_Kilns_EF!$B$12)</f>
        <v>8886.81</v>
      </c>
      <c r="J3639" s="13">
        <f>IF(D3639="ZZ",Brick_Kilns_EF!$E$5*(0.75),Brick_Kilns_EF!$E$5)</f>
        <v>7.2749999999999985E-3</v>
      </c>
      <c r="K3639" s="13">
        <f t="shared" si="225"/>
        <v>64.651542749999976</v>
      </c>
      <c r="L3639" s="13">
        <f>IF(D3639="ZZ",Brick_Kilns_EF!$E$2*(0.75),Brick_Kilns_EF!$E$2)</f>
        <v>5.0999999999999995E-3</v>
      </c>
      <c r="M3639" s="13">
        <f t="shared" si="224"/>
        <v>45.32273099999999</v>
      </c>
      <c r="N3639" s="13">
        <f>IF(D3639="ZZ",Brick_Kilns_EF!$E$3*(0.75),Brick_Kilns_EF!$E$3)</f>
        <v>3.4499999999999999E-3</v>
      </c>
      <c r="O3639" s="13">
        <f t="shared" si="226"/>
        <v>30.659494499999997</v>
      </c>
      <c r="P3639" s="13">
        <f>IF(D3639="ZZ",Brick_Kilns_EF!$E$4*(0.75),Brick_Kilns_EF!$E$4)</f>
        <v>3.5250000000000004E-3</v>
      </c>
      <c r="Q3639" s="13">
        <f t="shared" si="227"/>
        <v>31.326005250000001</v>
      </c>
    </row>
    <row r="3640" spans="1:17">
      <c r="A3640" s="13" t="s">
        <v>3651</v>
      </c>
      <c r="B3640" s="13">
        <v>23.89994214</v>
      </c>
      <c r="C3640" s="13">
        <v>89.209927789999995</v>
      </c>
      <c r="D3640" s="13" t="s">
        <v>2219</v>
      </c>
      <c r="E3640" s="13" t="s">
        <v>4927</v>
      </c>
      <c r="F3640" s="13" t="s">
        <v>9</v>
      </c>
      <c r="G3640" s="13" t="s">
        <v>4802</v>
      </c>
      <c r="H3640" s="13" t="s">
        <v>4816</v>
      </c>
      <c r="I3640" s="13">
        <f>(Brick_Kilns_EF!$B$13*Brick_Kilns_EF!$B$11*Brick_Kilns_EF!$B$12)</f>
        <v>8886.81</v>
      </c>
      <c r="J3640" s="13">
        <f>IF(D3640="ZZ",Brick_Kilns_EF!$E$5*(0.75),Brick_Kilns_EF!$E$5)</f>
        <v>7.2749999999999985E-3</v>
      </c>
      <c r="K3640" s="13">
        <f t="shared" si="225"/>
        <v>64.651542749999976</v>
      </c>
      <c r="L3640" s="13">
        <f>IF(D3640="ZZ",Brick_Kilns_EF!$E$2*(0.75),Brick_Kilns_EF!$E$2)</f>
        <v>5.0999999999999995E-3</v>
      </c>
      <c r="M3640" s="13">
        <f t="shared" si="224"/>
        <v>45.32273099999999</v>
      </c>
      <c r="N3640" s="13">
        <f>IF(D3640="ZZ",Brick_Kilns_EF!$E$3*(0.75),Brick_Kilns_EF!$E$3)</f>
        <v>3.4499999999999999E-3</v>
      </c>
      <c r="O3640" s="13">
        <f t="shared" si="226"/>
        <v>30.659494499999997</v>
      </c>
      <c r="P3640" s="13">
        <f>IF(D3640="ZZ",Brick_Kilns_EF!$E$4*(0.75),Brick_Kilns_EF!$E$4)</f>
        <v>3.5250000000000004E-3</v>
      </c>
      <c r="Q3640" s="13">
        <f t="shared" si="227"/>
        <v>31.326005250000001</v>
      </c>
    </row>
    <row r="3641" spans="1:17">
      <c r="A3641" s="13" t="s">
        <v>3652</v>
      </c>
      <c r="B3641" s="13">
        <v>23.899543040000001</v>
      </c>
      <c r="C3641" s="13">
        <v>89.212222909999994</v>
      </c>
      <c r="D3641" s="13" t="s">
        <v>2219</v>
      </c>
      <c r="E3641" s="13" t="s">
        <v>4927</v>
      </c>
      <c r="F3641" s="13" t="s">
        <v>9</v>
      </c>
      <c r="G3641" s="13" t="s">
        <v>4802</v>
      </c>
      <c r="H3641" s="13" t="s">
        <v>4816</v>
      </c>
      <c r="I3641" s="13">
        <f>(Brick_Kilns_EF!$B$13*Brick_Kilns_EF!$B$11*Brick_Kilns_EF!$B$12)</f>
        <v>8886.81</v>
      </c>
      <c r="J3641" s="13">
        <f>IF(D3641="ZZ",Brick_Kilns_EF!$E$5*(0.75),Brick_Kilns_EF!$E$5)</f>
        <v>7.2749999999999985E-3</v>
      </c>
      <c r="K3641" s="13">
        <f t="shared" si="225"/>
        <v>64.651542749999976</v>
      </c>
      <c r="L3641" s="13">
        <f>IF(D3641="ZZ",Brick_Kilns_EF!$E$2*(0.75),Brick_Kilns_EF!$E$2)</f>
        <v>5.0999999999999995E-3</v>
      </c>
      <c r="M3641" s="13">
        <f t="shared" si="224"/>
        <v>45.32273099999999</v>
      </c>
      <c r="N3641" s="13">
        <f>IF(D3641="ZZ",Brick_Kilns_EF!$E$3*(0.75),Brick_Kilns_EF!$E$3)</f>
        <v>3.4499999999999999E-3</v>
      </c>
      <c r="O3641" s="13">
        <f t="shared" si="226"/>
        <v>30.659494499999997</v>
      </c>
      <c r="P3641" s="13">
        <f>IF(D3641="ZZ",Brick_Kilns_EF!$E$4*(0.75),Brick_Kilns_EF!$E$4)</f>
        <v>3.5250000000000004E-3</v>
      </c>
      <c r="Q3641" s="13">
        <f t="shared" si="227"/>
        <v>31.326005250000001</v>
      </c>
    </row>
    <row r="3642" spans="1:17">
      <c r="A3642" s="13" t="s">
        <v>3653</v>
      </c>
      <c r="B3642" s="13">
        <v>24.777565360000001</v>
      </c>
      <c r="C3642" s="13">
        <v>89.406238830000007</v>
      </c>
      <c r="D3642" s="13" t="s">
        <v>2219</v>
      </c>
      <c r="E3642" s="13" t="s">
        <v>4927</v>
      </c>
      <c r="F3642" s="13" t="s">
        <v>42</v>
      </c>
      <c r="G3642" s="13" t="s">
        <v>4802</v>
      </c>
      <c r="H3642" s="13" t="s">
        <v>4816</v>
      </c>
      <c r="I3642" s="13">
        <f>(Brick_Kilns_EF!$B$13*Brick_Kilns_EF!$B$11*Brick_Kilns_EF!$B$12)</f>
        <v>8886.81</v>
      </c>
      <c r="J3642" s="13">
        <f>IF(D3642="ZZ",Brick_Kilns_EF!$E$5*(0.75),Brick_Kilns_EF!$E$5)</f>
        <v>7.2749999999999985E-3</v>
      </c>
      <c r="K3642" s="13">
        <f t="shared" si="225"/>
        <v>64.651542749999976</v>
      </c>
      <c r="L3642" s="13">
        <f>IF(D3642="ZZ",Brick_Kilns_EF!$E$2*(0.75),Brick_Kilns_EF!$E$2)</f>
        <v>5.0999999999999995E-3</v>
      </c>
      <c r="M3642" s="13">
        <f t="shared" si="224"/>
        <v>45.32273099999999</v>
      </c>
      <c r="N3642" s="13">
        <f>IF(D3642="ZZ",Brick_Kilns_EF!$E$3*(0.75),Brick_Kilns_EF!$E$3)</f>
        <v>3.4499999999999999E-3</v>
      </c>
      <c r="O3642" s="13">
        <f t="shared" si="226"/>
        <v>30.659494499999997</v>
      </c>
      <c r="P3642" s="13">
        <f>IF(D3642="ZZ",Brick_Kilns_EF!$E$4*(0.75),Brick_Kilns_EF!$E$4)</f>
        <v>3.5250000000000004E-3</v>
      </c>
      <c r="Q3642" s="13">
        <f t="shared" si="227"/>
        <v>31.326005250000001</v>
      </c>
    </row>
    <row r="3643" spans="1:17">
      <c r="A3643" s="13" t="s">
        <v>3654</v>
      </c>
      <c r="B3643" s="13">
        <v>23.810353320000001</v>
      </c>
      <c r="C3643" s="13">
        <v>88.906526619999994</v>
      </c>
      <c r="D3643" s="13" t="s">
        <v>2219</v>
      </c>
      <c r="E3643" s="13" t="s">
        <v>4927</v>
      </c>
      <c r="F3643" s="13" t="s">
        <v>9</v>
      </c>
      <c r="G3643" s="13" t="s">
        <v>4802</v>
      </c>
      <c r="H3643" s="13" t="s">
        <v>4816</v>
      </c>
      <c r="I3643" s="13">
        <f>(Brick_Kilns_EF!$B$13*Brick_Kilns_EF!$B$11*Brick_Kilns_EF!$B$12)</f>
        <v>8886.81</v>
      </c>
      <c r="J3643" s="13">
        <f>IF(D3643="ZZ",Brick_Kilns_EF!$E$5*(0.75),Brick_Kilns_EF!$E$5)</f>
        <v>7.2749999999999985E-3</v>
      </c>
      <c r="K3643" s="13">
        <f t="shared" si="225"/>
        <v>64.651542749999976</v>
      </c>
      <c r="L3643" s="13">
        <f>IF(D3643="ZZ",Brick_Kilns_EF!$E$2*(0.75),Brick_Kilns_EF!$E$2)</f>
        <v>5.0999999999999995E-3</v>
      </c>
      <c r="M3643" s="13">
        <f t="shared" si="224"/>
        <v>45.32273099999999</v>
      </c>
      <c r="N3643" s="13">
        <f>IF(D3643="ZZ",Brick_Kilns_EF!$E$3*(0.75),Brick_Kilns_EF!$E$3)</f>
        <v>3.4499999999999999E-3</v>
      </c>
      <c r="O3643" s="13">
        <f t="shared" si="226"/>
        <v>30.659494499999997</v>
      </c>
      <c r="P3643" s="13">
        <f>IF(D3643="ZZ",Brick_Kilns_EF!$E$4*(0.75),Brick_Kilns_EF!$E$4)</f>
        <v>3.5250000000000004E-3</v>
      </c>
      <c r="Q3643" s="13">
        <f t="shared" si="227"/>
        <v>31.326005250000001</v>
      </c>
    </row>
    <row r="3644" spans="1:17">
      <c r="A3644" s="13" t="s">
        <v>3655</v>
      </c>
      <c r="B3644" s="13">
        <v>24.254404340000001</v>
      </c>
      <c r="C3644" s="13">
        <v>89.33752398</v>
      </c>
      <c r="D3644" s="13" t="s">
        <v>2219</v>
      </c>
      <c r="E3644" s="13" t="s">
        <v>4927</v>
      </c>
      <c r="F3644" s="13" t="s">
        <v>42</v>
      </c>
      <c r="G3644" s="13" t="s">
        <v>4802</v>
      </c>
      <c r="H3644" s="13" t="s">
        <v>4816</v>
      </c>
      <c r="I3644" s="13">
        <f>(Brick_Kilns_EF!$B$13*Brick_Kilns_EF!$B$11*Brick_Kilns_EF!$B$12)</f>
        <v>8886.81</v>
      </c>
      <c r="J3644" s="13">
        <f>IF(D3644="ZZ",Brick_Kilns_EF!$E$5*(0.75),Brick_Kilns_EF!$E$5)</f>
        <v>7.2749999999999985E-3</v>
      </c>
      <c r="K3644" s="13">
        <f t="shared" si="225"/>
        <v>64.651542749999976</v>
      </c>
      <c r="L3644" s="13">
        <f>IF(D3644="ZZ",Brick_Kilns_EF!$E$2*(0.75),Brick_Kilns_EF!$E$2)</f>
        <v>5.0999999999999995E-3</v>
      </c>
      <c r="M3644" s="13">
        <f t="shared" si="224"/>
        <v>45.32273099999999</v>
      </c>
      <c r="N3644" s="13">
        <f>IF(D3644="ZZ",Brick_Kilns_EF!$E$3*(0.75),Brick_Kilns_EF!$E$3)</f>
        <v>3.4499999999999999E-3</v>
      </c>
      <c r="O3644" s="13">
        <f t="shared" si="226"/>
        <v>30.659494499999997</v>
      </c>
      <c r="P3644" s="13">
        <f>IF(D3644="ZZ",Brick_Kilns_EF!$E$4*(0.75),Brick_Kilns_EF!$E$4)</f>
        <v>3.5250000000000004E-3</v>
      </c>
      <c r="Q3644" s="13">
        <f t="shared" si="227"/>
        <v>31.326005250000001</v>
      </c>
    </row>
    <row r="3645" spans="1:17">
      <c r="A3645" s="13" t="s">
        <v>3656</v>
      </c>
      <c r="B3645" s="13">
        <v>24.110651829999998</v>
      </c>
      <c r="C3645" s="13">
        <v>90.173172109999996</v>
      </c>
      <c r="D3645" s="13" t="s">
        <v>2219</v>
      </c>
      <c r="E3645" s="13" t="s">
        <v>4927</v>
      </c>
      <c r="F3645" s="13" t="s">
        <v>7</v>
      </c>
      <c r="G3645" s="13" t="s">
        <v>4802</v>
      </c>
      <c r="H3645" s="13" t="s">
        <v>4816</v>
      </c>
      <c r="I3645" s="13">
        <f>(Brick_Kilns_EF!$B$13*Brick_Kilns_EF!$B$11*Brick_Kilns_EF!$B$12)</f>
        <v>8886.81</v>
      </c>
      <c r="J3645" s="13">
        <f>IF(D3645="ZZ",Brick_Kilns_EF!$E$5*(0.75),Brick_Kilns_EF!$E$5)</f>
        <v>7.2749999999999985E-3</v>
      </c>
      <c r="K3645" s="13">
        <f t="shared" si="225"/>
        <v>64.651542749999976</v>
      </c>
      <c r="L3645" s="13">
        <f>IF(D3645="ZZ",Brick_Kilns_EF!$E$2*(0.75),Brick_Kilns_EF!$E$2)</f>
        <v>5.0999999999999995E-3</v>
      </c>
      <c r="M3645" s="13">
        <f t="shared" si="224"/>
        <v>45.32273099999999</v>
      </c>
      <c r="N3645" s="13">
        <f>IF(D3645="ZZ",Brick_Kilns_EF!$E$3*(0.75),Brick_Kilns_EF!$E$3)</f>
        <v>3.4499999999999999E-3</v>
      </c>
      <c r="O3645" s="13">
        <f t="shared" si="226"/>
        <v>30.659494499999997</v>
      </c>
      <c r="P3645" s="13">
        <f>IF(D3645="ZZ",Brick_Kilns_EF!$E$4*(0.75),Brick_Kilns_EF!$E$4)</f>
        <v>3.5250000000000004E-3</v>
      </c>
      <c r="Q3645" s="13">
        <f t="shared" si="227"/>
        <v>31.326005250000001</v>
      </c>
    </row>
    <row r="3646" spans="1:17">
      <c r="A3646" s="13" t="s">
        <v>3657</v>
      </c>
      <c r="B3646" s="13">
        <v>24.110046130000001</v>
      </c>
      <c r="C3646" s="13">
        <v>90.175112490000004</v>
      </c>
      <c r="D3646" s="13" t="s">
        <v>2219</v>
      </c>
      <c r="E3646" s="13" t="s">
        <v>4927</v>
      </c>
      <c r="F3646" s="13" t="s">
        <v>7</v>
      </c>
      <c r="G3646" s="13" t="s">
        <v>4802</v>
      </c>
      <c r="H3646" s="13" t="s">
        <v>4816</v>
      </c>
      <c r="I3646" s="13">
        <f>(Brick_Kilns_EF!$B$13*Brick_Kilns_EF!$B$11*Brick_Kilns_EF!$B$12)</f>
        <v>8886.81</v>
      </c>
      <c r="J3646" s="13">
        <f>IF(D3646="ZZ",Brick_Kilns_EF!$E$5*(0.75),Brick_Kilns_EF!$E$5)</f>
        <v>7.2749999999999985E-3</v>
      </c>
      <c r="K3646" s="13">
        <f t="shared" si="225"/>
        <v>64.651542749999976</v>
      </c>
      <c r="L3646" s="13">
        <f>IF(D3646="ZZ",Brick_Kilns_EF!$E$2*(0.75),Brick_Kilns_EF!$E$2)</f>
        <v>5.0999999999999995E-3</v>
      </c>
      <c r="M3646" s="13">
        <f t="shared" si="224"/>
        <v>45.32273099999999</v>
      </c>
      <c r="N3646" s="13">
        <f>IF(D3646="ZZ",Brick_Kilns_EF!$E$3*(0.75),Brick_Kilns_EF!$E$3)</f>
        <v>3.4499999999999999E-3</v>
      </c>
      <c r="O3646" s="13">
        <f t="shared" si="226"/>
        <v>30.659494499999997</v>
      </c>
      <c r="P3646" s="13">
        <f>IF(D3646="ZZ",Brick_Kilns_EF!$E$4*(0.75),Brick_Kilns_EF!$E$4)</f>
        <v>3.5250000000000004E-3</v>
      </c>
      <c r="Q3646" s="13">
        <f t="shared" si="227"/>
        <v>31.326005250000001</v>
      </c>
    </row>
    <row r="3647" spans="1:17">
      <c r="A3647" s="13" t="s">
        <v>3658</v>
      </c>
      <c r="B3647" s="13">
        <v>24.946908449999999</v>
      </c>
      <c r="C3647" s="13">
        <v>89.422749999999994</v>
      </c>
      <c r="D3647" s="13" t="s">
        <v>2219</v>
      </c>
      <c r="E3647" s="13" t="s">
        <v>4927</v>
      </c>
      <c r="F3647" s="13" t="s">
        <v>42</v>
      </c>
      <c r="G3647" s="13" t="s">
        <v>4802</v>
      </c>
      <c r="H3647" s="13" t="s">
        <v>4816</v>
      </c>
      <c r="I3647" s="13">
        <f>(Brick_Kilns_EF!$B$13*Brick_Kilns_EF!$B$11*Brick_Kilns_EF!$B$12)</f>
        <v>8886.81</v>
      </c>
      <c r="J3647" s="13">
        <f>IF(D3647="ZZ",Brick_Kilns_EF!$E$5*(0.75),Brick_Kilns_EF!$E$5)</f>
        <v>7.2749999999999985E-3</v>
      </c>
      <c r="K3647" s="13">
        <f t="shared" si="225"/>
        <v>64.651542749999976</v>
      </c>
      <c r="L3647" s="13">
        <f>IF(D3647="ZZ",Brick_Kilns_EF!$E$2*(0.75),Brick_Kilns_EF!$E$2)</f>
        <v>5.0999999999999995E-3</v>
      </c>
      <c r="M3647" s="13">
        <f t="shared" si="224"/>
        <v>45.32273099999999</v>
      </c>
      <c r="N3647" s="13">
        <f>IF(D3647="ZZ",Brick_Kilns_EF!$E$3*(0.75),Brick_Kilns_EF!$E$3)</f>
        <v>3.4499999999999999E-3</v>
      </c>
      <c r="O3647" s="13">
        <f t="shared" si="226"/>
        <v>30.659494499999997</v>
      </c>
      <c r="P3647" s="13">
        <f>IF(D3647="ZZ",Brick_Kilns_EF!$E$4*(0.75),Brick_Kilns_EF!$E$4)</f>
        <v>3.5250000000000004E-3</v>
      </c>
      <c r="Q3647" s="13">
        <f t="shared" si="227"/>
        <v>31.326005250000001</v>
      </c>
    </row>
    <row r="3648" spans="1:17">
      <c r="A3648" s="13" t="s">
        <v>3659</v>
      </c>
      <c r="B3648" s="13">
        <v>24.61488623</v>
      </c>
      <c r="C3648" s="13">
        <v>89.449046530000004</v>
      </c>
      <c r="D3648" s="13" t="s">
        <v>2219</v>
      </c>
      <c r="E3648" s="13" t="s">
        <v>4927</v>
      </c>
      <c r="F3648" s="13" t="s">
        <v>42</v>
      </c>
      <c r="G3648" s="13" t="s">
        <v>4802</v>
      </c>
      <c r="H3648" s="13" t="s">
        <v>4816</v>
      </c>
      <c r="I3648" s="13">
        <f>(Brick_Kilns_EF!$B$13*Brick_Kilns_EF!$B$11*Brick_Kilns_EF!$B$12)</f>
        <v>8886.81</v>
      </c>
      <c r="J3648" s="13">
        <f>IF(D3648="ZZ",Brick_Kilns_EF!$E$5*(0.75),Brick_Kilns_EF!$E$5)</f>
        <v>7.2749999999999985E-3</v>
      </c>
      <c r="K3648" s="13">
        <f t="shared" si="225"/>
        <v>64.651542749999976</v>
      </c>
      <c r="L3648" s="13">
        <f>IF(D3648="ZZ",Brick_Kilns_EF!$E$2*(0.75),Brick_Kilns_EF!$E$2)</f>
        <v>5.0999999999999995E-3</v>
      </c>
      <c r="M3648" s="13">
        <f t="shared" si="224"/>
        <v>45.32273099999999</v>
      </c>
      <c r="N3648" s="13">
        <f>IF(D3648="ZZ",Brick_Kilns_EF!$E$3*(0.75),Brick_Kilns_EF!$E$3)</f>
        <v>3.4499999999999999E-3</v>
      </c>
      <c r="O3648" s="13">
        <f t="shared" si="226"/>
        <v>30.659494499999997</v>
      </c>
      <c r="P3648" s="13">
        <f>IF(D3648="ZZ",Brick_Kilns_EF!$E$4*(0.75),Brick_Kilns_EF!$E$4)</f>
        <v>3.5250000000000004E-3</v>
      </c>
      <c r="Q3648" s="13">
        <f t="shared" si="227"/>
        <v>31.326005250000001</v>
      </c>
    </row>
    <row r="3649" spans="1:17">
      <c r="A3649" s="13" t="s">
        <v>3660</v>
      </c>
      <c r="B3649" s="13">
        <v>24.275865360000001</v>
      </c>
      <c r="C3649" s="13">
        <v>89.342975910000007</v>
      </c>
      <c r="D3649" s="13" t="s">
        <v>2219</v>
      </c>
      <c r="E3649" s="13" t="s">
        <v>4927</v>
      </c>
      <c r="F3649" s="13" t="s">
        <v>42</v>
      </c>
      <c r="G3649" s="13" t="s">
        <v>4802</v>
      </c>
      <c r="H3649" s="13" t="s">
        <v>4816</v>
      </c>
      <c r="I3649" s="13">
        <f>(Brick_Kilns_EF!$B$13*Brick_Kilns_EF!$B$11*Brick_Kilns_EF!$B$12)</f>
        <v>8886.81</v>
      </c>
      <c r="J3649" s="13">
        <f>IF(D3649="ZZ",Brick_Kilns_EF!$E$5*(0.75),Brick_Kilns_EF!$E$5)</f>
        <v>7.2749999999999985E-3</v>
      </c>
      <c r="K3649" s="13">
        <f t="shared" si="225"/>
        <v>64.651542749999976</v>
      </c>
      <c r="L3649" s="13">
        <f>IF(D3649="ZZ",Brick_Kilns_EF!$E$2*(0.75),Brick_Kilns_EF!$E$2)</f>
        <v>5.0999999999999995E-3</v>
      </c>
      <c r="M3649" s="13">
        <f t="shared" si="224"/>
        <v>45.32273099999999</v>
      </c>
      <c r="N3649" s="13">
        <f>IF(D3649="ZZ",Brick_Kilns_EF!$E$3*(0.75),Brick_Kilns_EF!$E$3)</f>
        <v>3.4499999999999999E-3</v>
      </c>
      <c r="O3649" s="13">
        <f t="shared" si="226"/>
        <v>30.659494499999997</v>
      </c>
      <c r="P3649" s="13">
        <f>IF(D3649="ZZ",Brick_Kilns_EF!$E$4*(0.75),Brick_Kilns_EF!$E$4)</f>
        <v>3.5250000000000004E-3</v>
      </c>
      <c r="Q3649" s="13">
        <f t="shared" si="227"/>
        <v>31.326005250000001</v>
      </c>
    </row>
    <row r="3650" spans="1:17">
      <c r="A3650" s="13" t="s">
        <v>3661</v>
      </c>
      <c r="B3650" s="13">
        <v>24.777660300000001</v>
      </c>
      <c r="C3650" s="13">
        <v>89.877191580000002</v>
      </c>
      <c r="D3650" s="13" t="s">
        <v>2219</v>
      </c>
      <c r="E3650" s="13" t="s">
        <v>4927</v>
      </c>
      <c r="F3650" s="13" t="s">
        <v>248</v>
      </c>
      <c r="G3650" s="13" t="s">
        <v>4802</v>
      </c>
      <c r="H3650" s="13" t="s">
        <v>4816</v>
      </c>
      <c r="I3650" s="13">
        <f>(Brick_Kilns_EF!$B$13*Brick_Kilns_EF!$B$11*Brick_Kilns_EF!$B$12)</f>
        <v>8886.81</v>
      </c>
      <c r="J3650" s="13">
        <f>IF(D3650="ZZ",Brick_Kilns_EF!$E$5*(0.75),Brick_Kilns_EF!$E$5)</f>
        <v>7.2749999999999985E-3</v>
      </c>
      <c r="K3650" s="13">
        <f t="shared" si="225"/>
        <v>64.651542749999976</v>
      </c>
      <c r="L3650" s="13">
        <f>IF(D3650="ZZ",Brick_Kilns_EF!$E$2*(0.75),Brick_Kilns_EF!$E$2)</f>
        <v>5.0999999999999995E-3</v>
      </c>
      <c r="M3650" s="13">
        <f t="shared" ref="M3650:M3713" si="228">(I3650*L3650)</f>
        <v>45.32273099999999</v>
      </c>
      <c r="N3650" s="13">
        <f>IF(D3650="ZZ",Brick_Kilns_EF!$E$3*(0.75),Brick_Kilns_EF!$E$3)</f>
        <v>3.4499999999999999E-3</v>
      </c>
      <c r="O3650" s="13">
        <f t="shared" si="226"/>
        <v>30.659494499999997</v>
      </c>
      <c r="P3650" s="13">
        <f>IF(D3650="ZZ",Brick_Kilns_EF!$E$4*(0.75),Brick_Kilns_EF!$E$4)</f>
        <v>3.5250000000000004E-3</v>
      </c>
      <c r="Q3650" s="13">
        <f t="shared" si="227"/>
        <v>31.326005250000001</v>
      </c>
    </row>
    <row r="3651" spans="1:17">
      <c r="A3651" s="13" t="s">
        <v>3662</v>
      </c>
      <c r="B3651" s="13">
        <v>24.355392040000002</v>
      </c>
      <c r="C3651" s="13">
        <v>89.960103099999998</v>
      </c>
      <c r="D3651" s="13" t="s">
        <v>2219</v>
      </c>
      <c r="E3651" s="13" t="s">
        <v>4927</v>
      </c>
      <c r="F3651" s="13" t="s">
        <v>7</v>
      </c>
      <c r="G3651" s="13" t="s">
        <v>4802</v>
      </c>
      <c r="H3651" s="13" t="s">
        <v>4816</v>
      </c>
      <c r="I3651" s="13">
        <f>(Brick_Kilns_EF!$B$13*Brick_Kilns_EF!$B$11*Brick_Kilns_EF!$B$12)</f>
        <v>8886.81</v>
      </c>
      <c r="J3651" s="13">
        <f>IF(D3651="ZZ",Brick_Kilns_EF!$E$5*(0.75),Brick_Kilns_EF!$E$5)</f>
        <v>7.2749999999999985E-3</v>
      </c>
      <c r="K3651" s="13">
        <f t="shared" ref="K3651:K3714" si="229">J3651*I3651</f>
        <v>64.651542749999976</v>
      </c>
      <c r="L3651" s="13">
        <f>IF(D3651="ZZ",Brick_Kilns_EF!$E$2*(0.75),Brick_Kilns_EF!$E$2)</f>
        <v>5.0999999999999995E-3</v>
      </c>
      <c r="M3651" s="13">
        <f t="shared" si="228"/>
        <v>45.32273099999999</v>
      </c>
      <c r="N3651" s="13">
        <f>IF(D3651="ZZ",Brick_Kilns_EF!$E$3*(0.75),Brick_Kilns_EF!$E$3)</f>
        <v>3.4499999999999999E-3</v>
      </c>
      <c r="O3651" s="13">
        <f t="shared" ref="O3651:O3714" si="230">I3651*N3651</f>
        <v>30.659494499999997</v>
      </c>
      <c r="P3651" s="13">
        <f>IF(D3651="ZZ",Brick_Kilns_EF!$E$4*(0.75),Brick_Kilns_EF!$E$4)</f>
        <v>3.5250000000000004E-3</v>
      </c>
      <c r="Q3651" s="13">
        <f t="shared" ref="Q3651:Q3714" si="231">I3651*P3651</f>
        <v>31.326005250000001</v>
      </c>
    </row>
    <row r="3652" spans="1:17">
      <c r="A3652" s="13" t="s">
        <v>3663</v>
      </c>
      <c r="B3652" s="13">
        <v>24.086588079999999</v>
      </c>
      <c r="C3652" s="13">
        <v>90.111389759999994</v>
      </c>
      <c r="D3652" s="13" t="s">
        <v>2219</v>
      </c>
      <c r="E3652" s="13" t="s">
        <v>4927</v>
      </c>
      <c r="F3652" s="13" t="s">
        <v>7</v>
      </c>
      <c r="G3652" s="13" t="s">
        <v>4802</v>
      </c>
      <c r="H3652" s="13" t="s">
        <v>4816</v>
      </c>
      <c r="I3652" s="13">
        <f>(Brick_Kilns_EF!$B$13*Brick_Kilns_EF!$B$11*Brick_Kilns_EF!$B$12)</f>
        <v>8886.81</v>
      </c>
      <c r="J3652" s="13">
        <f>IF(D3652="ZZ",Brick_Kilns_EF!$E$5*(0.75),Brick_Kilns_EF!$E$5)</f>
        <v>7.2749999999999985E-3</v>
      </c>
      <c r="K3652" s="13">
        <f t="shared" si="229"/>
        <v>64.651542749999976</v>
      </c>
      <c r="L3652" s="13">
        <f>IF(D3652="ZZ",Brick_Kilns_EF!$E$2*(0.75),Brick_Kilns_EF!$E$2)</f>
        <v>5.0999999999999995E-3</v>
      </c>
      <c r="M3652" s="13">
        <f t="shared" si="228"/>
        <v>45.32273099999999</v>
      </c>
      <c r="N3652" s="13">
        <f>IF(D3652="ZZ",Brick_Kilns_EF!$E$3*(0.75),Brick_Kilns_EF!$E$3)</f>
        <v>3.4499999999999999E-3</v>
      </c>
      <c r="O3652" s="13">
        <f t="shared" si="230"/>
        <v>30.659494499999997</v>
      </c>
      <c r="P3652" s="13">
        <f>IF(D3652="ZZ",Brick_Kilns_EF!$E$4*(0.75),Brick_Kilns_EF!$E$4)</f>
        <v>3.5250000000000004E-3</v>
      </c>
      <c r="Q3652" s="13">
        <f t="shared" si="231"/>
        <v>31.326005250000001</v>
      </c>
    </row>
    <row r="3653" spans="1:17">
      <c r="A3653" s="13" t="s">
        <v>3664</v>
      </c>
      <c r="B3653" s="13">
        <v>24.08691206</v>
      </c>
      <c r="C3653" s="13">
        <v>90.109067760000002</v>
      </c>
      <c r="D3653" s="13" t="s">
        <v>2219</v>
      </c>
      <c r="E3653" s="13" t="s">
        <v>4927</v>
      </c>
      <c r="F3653" s="13" t="s">
        <v>7</v>
      </c>
      <c r="G3653" s="13" t="s">
        <v>4802</v>
      </c>
      <c r="H3653" s="13" t="s">
        <v>4816</v>
      </c>
      <c r="I3653" s="13">
        <f>(Brick_Kilns_EF!$B$13*Brick_Kilns_EF!$B$11*Brick_Kilns_EF!$B$12)</f>
        <v>8886.81</v>
      </c>
      <c r="J3653" s="13">
        <f>IF(D3653="ZZ",Brick_Kilns_EF!$E$5*(0.75),Brick_Kilns_EF!$E$5)</f>
        <v>7.2749999999999985E-3</v>
      </c>
      <c r="K3653" s="13">
        <f t="shared" si="229"/>
        <v>64.651542749999976</v>
      </c>
      <c r="L3653" s="13">
        <f>IF(D3653="ZZ",Brick_Kilns_EF!$E$2*(0.75),Brick_Kilns_EF!$E$2)</f>
        <v>5.0999999999999995E-3</v>
      </c>
      <c r="M3653" s="13">
        <f t="shared" si="228"/>
        <v>45.32273099999999</v>
      </c>
      <c r="N3653" s="13">
        <f>IF(D3653="ZZ",Brick_Kilns_EF!$E$3*(0.75),Brick_Kilns_EF!$E$3)</f>
        <v>3.4499999999999999E-3</v>
      </c>
      <c r="O3653" s="13">
        <f t="shared" si="230"/>
        <v>30.659494499999997</v>
      </c>
      <c r="P3653" s="13">
        <f>IF(D3653="ZZ",Brick_Kilns_EF!$E$4*(0.75),Brick_Kilns_EF!$E$4)</f>
        <v>3.5250000000000004E-3</v>
      </c>
      <c r="Q3653" s="13">
        <f t="shared" si="231"/>
        <v>31.326005250000001</v>
      </c>
    </row>
    <row r="3654" spans="1:17">
      <c r="A3654" s="13" t="s">
        <v>3665</v>
      </c>
      <c r="B3654" s="13">
        <v>24.128453879999999</v>
      </c>
      <c r="C3654" s="13">
        <v>89.092586190000006</v>
      </c>
      <c r="D3654" s="13" t="s">
        <v>2219</v>
      </c>
      <c r="E3654" s="13" t="s">
        <v>4927</v>
      </c>
      <c r="F3654" s="13" t="s">
        <v>42</v>
      </c>
      <c r="G3654" s="13" t="s">
        <v>4802</v>
      </c>
      <c r="H3654" s="13" t="s">
        <v>4816</v>
      </c>
      <c r="I3654" s="13">
        <f>(Brick_Kilns_EF!$B$13*Brick_Kilns_EF!$B$11*Brick_Kilns_EF!$B$12)</f>
        <v>8886.81</v>
      </c>
      <c r="J3654" s="13">
        <f>IF(D3654="ZZ",Brick_Kilns_EF!$E$5*(0.75),Brick_Kilns_EF!$E$5)</f>
        <v>7.2749999999999985E-3</v>
      </c>
      <c r="K3654" s="13">
        <f t="shared" si="229"/>
        <v>64.651542749999976</v>
      </c>
      <c r="L3654" s="13">
        <f>IF(D3654="ZZ",Brick_Kilns_EF!$E$2*(0.75),Brick_Kilns_EF!$E$2)</f>
        <v>5.0999999999999995E-3</v>
      </c>
      <c r="M3654" s="13">
        <f t="shared" si="228"/>
        <v>45.32273099999999</v>
      </c>
      <c r="N3654" s="13">
        <f>IF(D3654="ZZ",Brick_Kilns_EF!$E$3*(0.75),Brick_Kilns_EF!$E$3)</f>
        <v>3.4499999999999999E-3</v>
      </c>
      <c r="O3654" s="13">
        <f t="shared" si="230"/>
        <v>30.659494499999997</v>
      </c>
      <c r="P3654" s="13">
        <f>IF(D3654="ZZ",Brick_Kilns_EF!$E$4*(0.75),Brick_Kilns_EF!$E$4)</f>
        <v>3.5250000000000004E-3</v>
      </c>
      <c r="Q3654" s="13">
        <f t="shared" si="231"/>
        <v>31.326005250000001</v>
      </c>
    </row>
    <row r="3655" spans="1:17">
      <c r="A3655" s="13" t="s">
        <v>3666</v>
      </c>
      <c r="B3655" s="13">
        <v>24.768017279999999</v>
      </c>
      <c r="C3655" s="13">
        <v>88.866515789999994</v>
      </c>
      <c r="D3655" s="13" t="s">
        <v>2219</v>
      </c>
      <c r="E3655" s="13" t="s">
        <v>4927</v>
      </c>
      <c r="F3655" s="13" t="s">
        <v>42</v>
      </c>
      <c r="G3655" s="13" t="s">
        <v>4802</v>
      </c>
      <c r="H3655" s="13" t="s">
        <v>4816</v>
      </c>
      <c r="I3655" s="13">
        <f>(Brick_Kilns_EF!$B$13*Brick_Kilns_EF!$B$11*Brick_Kilns_EF!$B$12)</f>
        <v>8886.81</v>
      </c>
      <c r="J3655" s="13">
        <f>IF(D3655="ZZ",Brick_Kilns_EF!$E$5*(0.75),Brick_Kilns_EF!$E$5)</f>
        <v>7.2749999999999985E-3</v>
      </c>
      <c r="K3655" s="13">
        <f t="shared" si="229"/>
        <v>64.651542749999976</v>
      </c>
      <c r="L3655" s="13">
        <f>IF(D3655="ZZ",Brick_Kilns_EF!$E$2*(0.75),Brick_Kilns_EF!$E$2)</f>
        <v>5.0999999999999995E-3</v>
      </c>
      <c r="M3655" s="13">
        <f t="shared" si="228"/>
        <v>45.32273099999999</v>
      </c>
      <c r="N3655" s="13">
        <f>IF(D3655="ZZ",Brick_Kilns_EF!$E$3*(0.75),Brick_Kilns_EF!$E$3)</f>
        <v>3.4499999999999999E-3</v>
      </c>
      <c r="O3655" s="13">
        <f t="shared" si="230"/>
        <v>30.659494499999997</v>
      </c>
      <c r="P3655" s="13">
        <f>IF(D3655="ZZ",Brick_Kilns_EF!$E$4*(0.75),Brick_Kilns_EF!$E$4)</f>
        <v>3.5250000000000004E-3</v>
      </c>
      <c r="Q3655" s="13">
        <f t="shared" si="231"/>
        <v>31.326005250000001</v>
      </c>
    </row>
    <row r="3656" spans="1:17">
      <c r="A3656" s="13" t="s">
        <v>3667</v>
      </c>
      <c r="B3656" s="13">
        <v>25.050549419999999</v>
      </c>
      <c r="C3656" s="13">
        <v>90.014026670000007</v>
      </c>
      <c r="D3656" s="13" t="s">
        <v>2219</v>
      </c>
      <c r="E3656" s="13" t="s">
        <v>4927</v>
      </c>
      <c r="F3656" s="13" t="s">
        <v>248</v>
      </c>
      <c r="G3656" s="13" t="s">
        <v>4802</v>
      </c>
      <c r="H3656" s="13" t="s">
        <v>4816</v>
      </c>
      <c r="I3656" s="13">
        <f>(Brick_Kilns_EF!$B$13*Brick_Kilns_EF!$B$11*Brick_Kilns_EF!$B$12)</f>
        <v>8886.81</v>
      </c>
      <c r="J3656" s="13">
        <f>IF(D3656="ZZ",Brick_Kilns_EF!$E$5*(0.75),Brick_Kilns_EF!$E$5)</f>
        <v>7.2749999999999985E-3</v>
      </c>
      <c r="K3656" s="13">
        <f t="shared" si="229"/>
        <v>64.651542749999976</v>
      </c>
      <c r="L3656" s="13">
        <f>IF(D3656="ZZ",Brick_Kilns_EF!$E$2*(0.75),Brick_Kilns_EF!$E$2)</f>
        <v>5.0999999999999995E-3</v>
      </c>
      <c r="M3656" s="13">
        <f t="shared" si="228"/>
        <v>45.32273099999999</v>
      </c>
      <c r="N3656" s="13">
        <f>IF(D3656="ZZ",Brick_Kilns_EF!$E$3*(0.75),Brick_Kilns_EF!$E$3)</f>
        <v>3.4499999999999999E-3</v>
      </c>
      <c r="O3656" s="13">
        <f t="shared" si="230"/>
        <v>30.659494499999997</v>
      </c>
      <c r="P3656" s="13">
        <f>IF(D3656="ZZ",Brick_Kilns_EF!$E$4*(0.75),Brick_Kilns_EF!$E$4)</f>
        <v>3.5250000000000004E-3</v>
      </c>
      <c r="Q3656" s="13">
        <f t="shared" si="231"/>
        <v>31.326005250000001</v>
      </c>
    </row>
    <row r="3657" spans="1:17">
      <c r="A3657" s="13" t="s">
        <v>3668</v>
      </c>
      <c r="B3657" s="13">
        <v>24.659551050000001</v>
      </c>
      <c r="C3657" s="13">
        <v>89.81692357</v>
      </c>
      <c r="D3657" s="13" t="s">
        <v>2219</v>
      </c>
      <c r="E3657" s="13" t="s">
        <v>4927</v>
      </c>
      <c r="F3657" s="13" t="s">
        <v>248</v>
      </c>
      <c r="G3657" s="13" t="s">
        <v>4802</v>
      </c>
      <c r="H3657" s="13" t="s">
        <v>4816</v>
      </c>
      <c r="I3657" s="13">
        <f>(Brick_Kilns_EF!$B$13*Brick_Kilns_EF!$B$11*Brick_Kilns_EF!$B$12)</f>
        <v>8886.81</v>
      </c>
      <c r="J3657" s="13">
        <f>IF(D3657="ZZ",Brick_Kilns_EF!$E$5*(0.75),Brick_Kilns_EF!$E$5)</f>
        <v>7.2749999999999985E-3</v>
      </c>
      <c r="K3657" s="13">
        <f t="shared" si="229"/>
        <v>64.651542749999976</v>
      </c>
      <c r="L3657" s="13">
        <f>IF(D3657="ZZ",Brick_Kilns_EF!$E$2*(0.75),Brick_Kilns_EF!$E$2)</f>
        <v>5.0999999999999995E-3</v>
      </c>
      <c r="M3657" s="13">
        <f t="shared" si="228"/>
        <v>45.32273099999999</v>
      </c>
      <c r="N3657" s="13">
        <f>IF(D3657="ZZ",Brick_Kilns_EF!$E$3*(0.75),Brick_Kilns_EF!$E$3)</f>
        <v>3.4499999999999999E-3</v>
      </c>
      <c r="O3657" s="13">
        <f t="shared" si="230"/>
        <v>30.659494499999997</v>
      </c>
      <c r="P3657" s="13">
        <f>IF(D3657="ZZ",Brick_Kilns_EF!$E$4*(0.75),Brick_Kilns_EF!$E$4)</f>
        <v>3.5250000000000004E-3</v>
      </c>
      <c r="Q3657" s="13">
        <f t="shared" si="231"/>
        <v>31.326005250000001</v>
      </c>
    </row>
    <row r="3658" spans="1:17">
      <c r="A3658" s="13" t="s">
        <v>3669</v>
      </c>
      <c r="B3658" s="13">
        <v>24.799966770000001</v>
      </c>
      <c r="C3658" s="13">
        <v>88.306780590000002</v>
      </c>
      <c r="D3658" s="13" t="s">
        <v>2219</v>
      </c>
      <c r="E3658" s="13" t="s">
        <v>4927</v>
      </c>
      <c r="F3658" s="13" t="s">
        <v>42</v>
      </c>
      <c r="G3658" s="13" t="s">
        <v>4802</v>
      </c>
      <c r="H3658" s="13" t="s">
        <v>4816</v>
      </c>
      <c r="I3658" s="13">
        <f>(Brick_Kilns_EF!$B$13*Brick_Kilns_EF!$B$11*Brick_Kilns_EF!$B$12)</f>
        <v>8886.81</v>
      </c>
      <c r="J3658" s="13">
        <f>IF(D3658="ZZ",Brick_Kilns_EF!$E$5*(0.75),Brick_Kilns_EF!$E$5)</f>
        <v>7.2749999999999985E-3</v>
      </c>
      <c r="K3658" s="13">
        <f t="shared" si="229"/>
        <v>64.651542749999976</v>
      </c>
      <c r="L3658" s="13">
        <f>IF(D3658="ZZ",Brick_Kilns_EF!$E$2*(0.75),Brick_Kilns_EF!$E$2)</f>
        <v>5.0999999999999995E-3</v>
      </c>
      <c r="M3658" s="13">
        <f t="shared" si="228"/>
        <v>45.32273099999999</v>
      </c>
      <c r="N3658" s="13">
        <f>IF(D3658="ZZ",Brick_Kilns_EF!$E$3*(0.75),Brick_Kilns_EF!$E$3)</f>
        <v>3.4499999999999999E-3</v>
      </c>
      <c r="O3658" s="13">
        <f t="shared" si="230"/>
        <v>30.659494499999997</v>
      </c>
      <c r="P3658" s="13">
        <f>IF(D3658="ZZ",Brick_Kilns_EF!$E$4*(0.75),Brick_Kilns_EF!$E$4)</f>
        <v>3.5250000000000004E-3</v>
      </c>
      <c r="Q3658" s="13">
        <f t="shared" si="231"/>
        <v>31.326005250000001</v>
      </c>
    </row>
    <row r="3659" spans="1:17">
      <c r="A3659" s="13" t="s">
        <v>3670</v>
      </c>
      <c r="B3659" s="13">
        <v>24.445998060000001</v>
      </c>
      <c r="C3659" s="13">
        <v>89.981068230000005</v>
      </c>
      <c r="D3659" s="13" t="s">
        <v>2219</v>
      </c>
      <c r="E3659" s="13" t="s">
        <v>4927</v>
      </c>
      <c r="F3659" s="13" t="s">
        <v>7</v>
      </c>
      <c r="G3659" s="13" t="s">
        <v>4802</v>
      </c>
      <c r="H3659" s="13" t="s">
        <v>4816</v>
      </c>
      <c r="I3659" s="13">
        <f>(Brick_Kilns_EF!$B$13*Brick_Kilns_EF!$B$11*Brick_Kilns_EF!$B$12)</f>
        <v>8886.81</v>
      </c>
      <c r="J3659" s="13">
        <f>IF(D3659="ZZ",Brick_Kilns_EF!$E$5*(0.75),Brick_Kilns_EF!$E$5)</f>
        <v>7.2749999999999985E-3</v>
      </c>
      <c r="K3659" s="13">
        <f t="shared" si="229"/>
        <v>64.651542749999976</v>
      </c>
      <c r="L3659" s="13">
        <f>IF(D3659="ZZ",Brick_Kilns_EF!$E$2*(0.75),Brick_Kilns_EF!$E$2)</f>
        <v>5.0999999999999995E-3</v>
      </c>
      <c r="M3659" s="13">
        <f t="shared" si="228"/>
        <v>45.32273099999999</v>
      </c>
      <c r="N3659" s="13">
        <f>IF(D3659="ZZ",Brick_Kilns_EF!$E$3*(0.75),Brick_Kilns_EF!$E$3)</f>
        <v>3.4499999999999999E-3</v>
      </c>
      <c r="O3659" s="13">
        <f t="shared" si="230"/>
        <v>30.659494499999997</v>
      </c>
      <c r="P3659" s="13">
        <f>IF(D3659="ZZ",Brick_Kilns_EF!$E$4*(0.75),Brick_Kilns_EF!$E$4)</f>
        <v>3.5250000000000004E-3</v>
      </c>
      <c r="Q3659" s="13">
        <f t="shared" si="231"/>
        <v>31.326005250000001</v>
      </c>
    </row>
    <row r="3660" spans="1:17">
      <c r="A3660" s="13" t="s">
        <v>3671</v>
      </c>
      <c r="B3660" s="13">
        <v>24.226541109999999</v>
      </c>
      <c r="C3660" s="13">
        <v>89.556939900000003</v>
      </c>
      <c r="D3660" s="13" t="s">
        <v>2219</v>
      </c>
      <c r="E3660" s="13" t="s">
        <v>4927</v>
      </c>
      <c r="F3660" s="13" t="s">
        <v>42</v>
      </c>
      <c r="G3660" s="13" t="s">
        <v>4802</v>
      </c>
      <c r="H3660" s="13" t="s">
        <v>4816</v>
      </c>
      <c r="I3660" s="13">
        <f>(Brick_Kilns_EF!$B$13*Brick_Kilns_EF!$B$11*Brick_Kilns_EF!$B$12)</f>
        <v>8886.81</v>
      </c>
      <c r="J3660" s="13">
        <f>IF(D3660="ZZ",Brick_Kilns_EF!$E$5*(0.75),Brick_Kilns_EF!$E$5)</f>
        <v>7.2749999999999985E-3</v>
      </c>
      <c r="K3660" s="13">
        <f t="shared" si="229"/>
        <v>64.651542749999976</v>
      </c>
      <c r="L3660" s="13">
        <f>IF(D3660="ZZ",Brick_Kilns_EF!$E$2*(0.75),Brick_Kilns_EF!$E$2)</f>
        <v>5.0999999999999995E-3</v>
      </c>
      <c r="M3660" s="13">
        <f t="shared" si="228"/>
        <v>45.32273099999999</v>
      </c>
      <c r="N3660" s="13">
        <f>IF(D3660="ZZ",Brick_Kilns_EF!$E$3*(0.75),Brick_Kilns_EF!$E$3)</f>
        <v>3.4499999999999999E-3</v>
      </c>
      <c r="O3660" s="13">
        <f t="shared" si="230"/>
        <v>30.659494499999997</v>
      </c>
      <c r="P3660" s="13">
        <f>IF(D3660="ZZ",Brick_Kilns_EF!$E$4*(0.75),Brick_Kilns_EF!$E$4)</f>
        <v>3.5250000000000004E-3</v>
      </c>
      <c r="Q3660" s="13">
        <f t="shared" si="231"/>
        <v>31.326005250000001</v>
      </c>
    </row>
    <row r="3661" spans="1:17">
      <c r="A3661" s="13" t="s">
        <v>3672</v>
      </c>
      <c r="B3661" s="13">
        <v>23.920805479999999</v>
      </c>
      <c r="C3661" s="13">
        <v>89.232524870000006</v>
      </c>
      <c r="D3661" s="13" t="s">
        <v>2219</v>
      </c>
      <c r="E3661" s="13" t="s">
        <v>4927</v>
      </c>
      <c r="F3661" s="13" t="s">
        <v>9</v>
      </c>
      <c r="G3661" s="13" t="s">
        <v>4802</v>
      </c>
      <c r="H3661" s="13" t="s">
        <v>4816</v>
      </c>
      <c r="I3661" s="13">
        <f>(Brick_Kilns_EF!$B$13*Brick_Kilns_EF!$B$11*Brick_Kilns_EF!$B$12)</f>
        <v>8886.81</v>
      </c>
      <c r="J3661" s="13">
        <f>IF(D3661="ZZ",Brick_Kilns_EF!$E$5*(0.75),Brick_Kilns_EF!$E$5)</f>
        <v>7.2749999999999985E-3</v>
      </c>
      <c r="K3661" s="13">
        <f t="shared" si="229"/>
        <v>64.651542749999976</v>
      </c>
      <c r="L3661" s="13">
        <f>IF(D3661="ZZ",Brick_Kilns_EF!$E$2*(0.75),Brick_Kilns_EF!$E$2)</f>
        <v>5.0999999999999995E-3</v>
      </c>
      <c r="M3661" s="13">
        <f t="shared" si="228"/>
        <v>45.32273099999999</v>
      </c>
      <c r="N3661" s="13">
        <f>IF(D3661="ZZ",Brick_Kilns_EF!$E$3*(0.75),Brick_Kilns_EF!$E$3)</f>
        <v>3.4499999999999999E-3</v>
      </c>
      <c r="O3661" s="13">
        <f t="shared" si="230"/>
        <v>30.659494499999997</v>
      </c>
      <c r="P3661" s="13">
        <f>IF(D3661="ZZ",Brick_Kilns_EF!$E$4*(0.75),Brick_Kilns_EF!$E$4)</f>
        <v>3.5250000000000004E-3</v>
      </c>
      <c r="Q3661" s="13">
        <f t="shared" si="231"/>
        <v>31.326005250000001</v>
      </c>
    </row>
    <row r="3662" spans="1:17">
      <c r="A3662" s="13" t="s">
        <v>3673</v>
      </c>
      <c r="B3662" s="13">
        <v>24.436051089999999</v>
      </c>
      <c r="C3662" s="13">
        <v>88.380404229999996</v>
      </c>
      <c r="D3662" s="13" t="s">
        <v>2219</v>
      </c>
      <c r="E3662" s="13" t="s">
        <v>4927</v>
      </c>
      <c r="F3662" s="13" t="s">
        <v>42</v>
      </c>
      <c r="G3662" s="13" t="s">
        <v>4802</v>
      </c>
      <c r="H3662" s="13" t="s">
        <v>4816</v>
      </c>
      <c r="I3662" s="13">
        <f>(Brick_Kilns_EF!$B$13*Brick_Kilns_EF!$B$11*Brick_Kilns_EF!$B$12)</f>
        <v>8886.81</v>
      </c>
      <c r="J3662" s="13">
        <f>IF(D3662="ZZ",Brick_Kilns_EF!$E$5*(0.75),Brick_Kilns_EF!$E$5)</f>
        <v>7.2749999999999985E-3</v>
      </c>
      <c r="K3662" s="13">
        <f t="shared" si="229"/>
        <v>64.651542749999976</v>
      </c>
      <c r="L3662" s="13">
        <f>IF(D3662="ZZ",Brick_Kilns_EF!$E$2*(0.75),Brick_Kilns_EF!$E$2)</f>
        <v>5.0999999999999995E-3</v>
      </c>
      <c r="M3662" s="13">
        <f t="shared" si="228"/>
        <v>45.32273099999999</v>
      </c>
      <c r="N3662" s="13">
        <f>IF(D3662="ZZ",Brick_Kilns_EF!$E$3*(0.75),Brick_Kilns_EF!$E$3)</f>
        <v>3.4499999999999999E-3</v>
      </c>
      <c r="O3662" s="13">
        <f t="shared" si="230"/>
        <v>30.659494499999997</v>
      </c>
      <c r="P3662" s="13">
        <f>IF(D3662="ZZ",Brick_Kilns_EF!$E$4*(0.75),Brick_Kilns_EF!$E$4)</f>
        <v>3.5250000000000004E-3</v>
      </c>
      <c r="Q3662" s="13">
        <f t="shared" si="231"/>
        <v>31.326005250000001</v>
      </c>
    </row>
    <row r="3663" spans="1:17">
      <c r="A3663" s="13" t="s">
        <v>3674</v>
      </c>
      <c r="B3663" s="13">
        <v>23.699222630000001</v>
      </c>
      <c r="C3663" s="13">
        <v>88.595909939999999</v>
      </c>
      <c r="D3663" s="13" t="s">
        <v>2219</v>
      </c>
      <c r="E3663" s="13" t="s">
        <v>4927</v>
      </c>
      <c r="F3663" s="13" t="s">
        <v>9</v>
      </c>
      <c r="G3663" s="13" t="s">
        <v>4802</v>
      </c>
      <c r="H3663" s="13" t="s">
        <v>4816</v>
      </c>
      <c r="I3663" s="13">
        <f>(Brick_Kilns_EF!$B$13*Brick_Kilns_EF!$B$11*Brick_Kilns_EF!$B$12)</f>
        <v>8886.81</v>
      </c>
      <c r="J3663" s="13">
        <f>IF(D3663="ZZ",Brick_Kilns_EF!$E$5*(0.75),Brick_Kilns_EF!$E$5)</f>
        <v>7.2749999999999985E-3</v>
      </c>
      <c r="K3663" s="13">
        <f t="shared" si="229"/>
        <v>64.651542749999976</v>
      </c>
      <c r="L3663" s="13">
        <f>IF(D3663="ZZ",Brick_Kilns_EF!$E$2*(0.75),Brick_Kilns_EF!$E$2)</f>
        <v>5.0999999999999995E-3</v>
      </c>
      <c r="M3663" s="13">
        <f t="shared" si="228"/>
        <v>45.32273099999999</v>
      </c>
      <c r="N3663" s="13">
        <f>IF(D3663="ZZ",Brick_Kilns_EF!$E$3*(0.75),Brick_Kilns_EF!$E$3)</f>
        <v>3.4499999999999999E-3</v>
      </c>
      <c r="O3663" s="13">
        <f t="shared" si="230"/>
        <v>30.659494499999997</v>
      </c>
      <c r="P3663" s="13">
        <f>IF(D3663="ZZ",Brick_Kilns_EF!$E$4*(0.75),Brick_Kilns_EF!$E$4)</f>
        <v>3.5250000000000004E-3</v>
      </c>
      <c r="Q3663" s="13">
        <f t="shared" si="231"/>
        <v>31.326005250000001</v>
      </c>
    </row>
    <row r="3664" spans="1:17">
      <c r="A3664" s="13" t="s">
        <v>3675</v>
      </c>
      <c r="B3664" s="13">
        <v>24.114811400000001</v>
      </c>
      <c r="C3664" s="13">
        <v>90.171961370000005</v>
      </c>
      <c r="D3664" s="13" t="s">
        <v>2219</v>
      </c>
      <c r="E3664" s="13" t="s">
        <v>4927</v>
      </c>
      <c r="F3664" s="13" t="s">
        <v>7</v>
      </c>
      <c r="G3664" s="13" t="s">
        <v>4802</v>
      </c>
      <c r="H3664" s="13" t="s">
        <v>4816</v>
      </c>
      <c r="I3664" s="13">
        <f>(Brick_Kilns_EF!$B$13*Brick_Kilns_EF!$B$11*Brick_Kilns_EF!$B$12)</f>
        <v>8886.81</v>
      </c>
      <c r="J3664" s="13">
        <f>IF(D3664="ZZ",Brick_Kilns_EF!$E$5*(0.75),Brick_Kilns_EF!$E$5)</f>
        <v>7.2749999999999985E-3</v>
      </c>
      <c r="K3664" s="13">
        <f t="shared" si="229"/>
        <v>64.651542749999976</v>
      </c>
      <c r="L3664" s="13">
        <f>IF(D3664="ZZ",Brick_Kilns_EF!$E$2*(0.75),Brick_Kilns_EF!$E$2)</f>
        <v>5.0999999999999995E-3</v>
      </c>
      <c r="M3664" s="13">
        <f t="shared" si="228"/>
        <v>45.32273099999999</v>
      </c>
      <c r="N3664" s="13">
        <f>IF(D3664="ZZ",Brick_Kilns_EF!$E$3*(0.75),Brick_Kilns_EF!$E$3)</f>
        <v>3.4499999999999999E-3</v>
      </c>
      <c r="O3664" s="13">
        <f t="shared" si="230"/>
        <v>30.659494499999997</v>
      </c>
      <c r="P3664" s="13">
        <f>IF(D3664="ZZ",Brick_Kilns_EF!$E$4*(0.75),Brick_Kilns_EF!$E$4)</f>
        <v>3.5250000000000004E-3</v>
      </c>
      <c r="Q3664" s="13">
        <f t="shared" si="231"/>
        <v>31.326005250000001</v>
      </c>
    </row>
    <row r="3665" spans="1:17">
      <c r="A3665" s="13" t="s">
        <v>3676</v>
      </c>
      <c r="B3665" s="13">
        <v>24.115891319999999</v>
      </c>
      <c r="C3665" s="13">
        <v>90.170069369999993</v>
      </c>
      <c r="D3665" s="13" t="s">
        <v>2219</v>
      </c>
      <c r="E3665" s="13" t="s">
        <v>4927</v>
      </c>
      <c r="F3665" s="13" t="s">
        <v>7</v>
      </c>
      <c r="G3665" s="13" t="s">
        <v>4802</v>
      </c>
      <c r="H3665" s="13" t="s">
        <v>4816</v>
      </c>
      <c r="I3665" s="13">
        <f>(Brick_Kilns_EF!$B$13*Brick_Kilns_EF!$B$11*Brick_Kilns_EF!$B$12)</f>
        <v>8886.81</v>
      </c>
      <c r="J3665" s="13">
        <f>IF(D3665="ZZ",Brick_Kilns_EF!$E$5*(0.75),Brick_Kilns_EF!$E$5)</f>
        <v>7.2749999999999985E-3</v>
      </c>
      <c r="K3665" s="13">
        <f t="shared" si="229"/>
        <v>64.651542749999976</v>
      </c>
      <c r="L3665" s="13">
        <f>IF(D3665="ZZ",Brick_Kilns_EF!$E$2*(0.75),Brick_Kilns_EF!$E$2)</f>
        <v>5.0999999999999995E-3</v>
      </c>
      <c r="M3665" s="13">
        <f t="shared" si="228"/>
        <v>45.32273099999999</v>
      </c>
      <c r="N3665" s="13">
        <f>IF(D3665="ZZ",Brick_Kilns_EF!$E$3*(0.75),Brick_Kilns_EF!$E$3)</f>
        <v>3.4499999999999999E-3</v>
      </c>
      <c r="O3665" s="13">
        <f t="shared" si="230"/>
        <v>30.659494499999997</v>
      </c>
      <c r="P3665" s="13">
        <f>IF(D3665="ZZ",Brick_Kilns_EF!$E$4*(0.75),Brick_Kilns_EF!$E$4)</f>
        <v>3.5250000000000004E-3</v>
      </c>
      <c r="Q3665" s="13">
        <f t="shared" si="231"/>
        <v>31.326005250000001</v>
      </c>
    </row>
    <row r="3666" spans="1:17">
      <c r="A3666" s="13" t="s">
        <v>3677</v>
      </c>
      <c r="B3666" s="13">
        <v>24.087131599999999</v>
      </c>
      <c r="C3666" s="13">
        <v>89.831702680000006</v>
      </c>
      <c r="D3666" s="13" t="s">
        <v>2219</v>
      </c>
      <c r="E3666" s="13" t="s">
        <v>4927</v>
      </c>
      <c r="F3666" s="13" t="s">
        <v>7</v>
      </c>
      <c r="G3666" s="13" t="s">
        <v>4802</v>
      </c>
      <c r="H3666" s="13" t="s">
        <v>4816</v>
      </c>
      <c r="I3666" s="13">
        <f>(Brick_Kilns_EF!$B$13*Brick_Kilns_EF!$B$11*Brick_Kilns_EF!$B$12)</f>
        <v>8886.81</v>
      </c>
      <c r="J3666" s="13">
        <f>IF(D3666="ZZ",Brick_Kilns_EF!$E$5*(0.75),Brick_Kilns_EF!$E$5)</f>
        <v>7.2749999999999985E-3</v>
      </c>
      <c r="K3666" s="13">
        <f t="shared" si="229"/>
        <v>64.651542749999976</v>
      </c>
      <c r="L3666" s="13">
        <f>IF(D3666="ZZ",Brick_Kilns_EF!$E$2*(0.75),Brick_Kilns_EF!$E$2)</f>
        <v>5.0999999999999995E-3</v>
      </c>
      <c r="M3666" s="13">
        <f t="shared" si="228"/>
        <v>45.32273099999999</v>
      </c>
      <c r="N3666" s="13">
        <f>IF(D3666="ZZ",Brick_Kilns_EF!$E$3*(0.75),Brick_Kilns_EF!$E$3)</f>
        <v>3.4499999999999999E-3</v>
      </c>
      <c r="O3666" s="13">
        <f t="shared" si="230"/>
        <v>30.659494499999997</v>
      </c>
      <c r="P3666" s="13">
        <f>IF(D3666="ZZ",Brick_Kilns_EF!$E$4*(0.75),Brick_Kilns_EF!$E$4)</f>
        <v>3.5250000000000004E-3</v>
      </c>
      <c r="Q3666" s="13">
        <f t="shared" si="231"/>
        <v>31.326005250000001</v>
      </c>
    </row>
    <row r="3667" spans="1:17">
      <c r="A3667" s="13" t="s">
        <v>3678</v>
      </c>
      <c r="B3667" s="13">
        <v>23.915720409999999</v>
      </c>
      <c r="C3667" s="13">
        <v>89.238357949999994</v>
      </c>
      <c r="D3667" s="13" t="s">
        <v>2219</v>
      </c>
      <c r="E3667" s="13" t="s">
        <v>4927</v>
      </c>
      <c r="F3667" s="13" t="s">
        <v>9</v>
      </c>
      <c r="G3667" s="13" t="s">
        <v>4802</v>
      </c>
      <c r="H3667" s="13" t="s">
        <v>4816</v>
      </c>
      <c r="I3667" s="13">
        <f>(Brick_Kilns_EF!$B$13*Brick_Kilns_EF!$B$11*Brick_Kilns_EF!$B$12)</f>
        <v>8886.81</v>
      </c>
      <c r="J3667" s="13">
        <f>IF(D3667="ZZ",Brick_Kilns_EF!$E$5*(0.75),Brick_Kilns_EF!$E$5)</f>
        <v>7.2749999999999985E-3</v>
      </c>
      <c r="K3667" s="13">
        <f t="shared" si="229"/>
        <v>64.651542749999976</v>
      </c>
      <c r="L3667" s="13">
        <f>IF(D3667="ZZ",Brick_Kilns_EF!$E$2*(0.75),Brick_Kilns_EF!$E$2)</f>
        <v>5.0999999999999995E-3</v>
      </c>
      <c r="M3667" s="13">
        <f t="shared" si="228"/>
        <v>45.32273099999999</v>
      </c>
      <c r="N3667" s="13">
        <f>IF(D3667="ZZ",Brick_Kilns_EF!$E$3*(0.75),Brick_Kilns_EF!$E$3)</f>
        <v>3.4499999999999999E-3</v>
      </c>
      <c r="O3667" s="13">
        <f t="shared" si="230"/>
        <v>30.659494499999997</v>
      </c>
      <c r="P3667" s="13">
        <f>IF(D3667="ZZ",Brick_Kilns_EF!$E$4*(0.75),Brick_Kilns_EF!$E$4)</f>
        <v>3.5250000000000004E-3</v>
      </c>
      <c r="Q3667" s="13">
        <f t="shared" si="231"/>
        <v>31.326005250000001</v>
      </c>
    </row>
    <row r="3668" spans="1:17">
      <c r="A3668" s="13" t="s">
        <v>3679</v>
      </c>
      <c r="B3668" s="13">
        <v>23.914621709999999</v>
      </c>
      <c r="C3668" s="13">
        <v>89.238943829999997</v>
      </c>
      <c r="D3668" s="13" t="s">
        <v>2219</v>
      </c>
      <c r="E3668" s="13" t="s">
        <v>4927</v>
      </c>
      <c r="F3668" s="13" t="s">
        <v>9</v>
      </c>
      <c r="G3668" s="13" t="s">
        <v>4802</v>
      </c>
      <c r="H3668" s="13" t="s">
        <v>4816</v>
      </c>
      <c r="I3668" s="13">
        <f>(Brick_Kilns_EF!$B$13*Brick_Kilns_EF!$B$11*Brick_Kilns_EF!$B$12)</f>
        <v>8886.81</v>
      </c>
      <c r="J3668" s="13">
        <f>IF(D3668="ZZ",Brick_Kilns_EF!$E$5*(0.75),Brick_Kilns_EF!$E$5)</f>
        <v>7.2749999999999985E-3</v>
      </c>
      <c r="K3668" s="13">
        <f t="shared" si="229"/>
        <v>64.651542749999976</v>
      </c>
      <c r="L3668" s="13">
        <f>IF(D3668="ZZ",Brick_Kilns_EF!$E$2*(0.75),Brick_Kilns_EF!$E$2)</f>
        <v>5.0999999999999995E-3</v>
      </c>
      <c r="M3668" s="13">
        <f t="shared" si="228"/>
        <v>45.32273099999999</v>
      </c>
      <c r="N3668" s="13">
        <f>IF(D3668="ZZ",Brick_Kilns_EF!$E$3*(0.75),Brick_Kilns_EF!$E$3)</f>
        <v>3.4499999999999999E-3</v>
      </c>
      <c r="O3668" s="13">
        <f t="shared" si="230"/>
        <v>30.659494499999997</v>
      </c>
      <c r="P3668" s="13">
        <f>IF(D3668="ZZ",Brick_Kilns_EF!$E$4*(0.75),Brick_Kilns_EF!$E$4)</f>
        <v>3.5250000000000004E-3</v>
      </c>
      <c r="Q3668" s="13">
        <f t="shared" si="231"/>
        <v>31.326005250000001</v>
      </c>
    </row>
    <row r="3669" spans="1:17">
      <c r="A3669" s="13" t="s">
        <v>3680</v>
      </c>
      <c r="B3669" s="13">
        <v>23.915786149999999</v>
      </c>
      <c r="C3669" s="13">
        <v>89.241147580000003</v>
      </c>
      <c r="D3669" s="13" t="s">
        <v>2219</v>
      </c>
      <c r="E3669" s="13" t="s">
        <v>4927</v>
      </c>
      <c r="F3669" s="13" t="s">
        <v>9</v>
      </c>
      <c r="G3669" s="13" t="s">
        <v>4802</v>
      </c>
      <c r="H3669" s="13" t="s">
        <v>4816</v>
      </c>
      <c r="I3669" s="13">
        <f>(Brick_Kilns_EF!$B$13*Brick_Kilns_EF!$B$11*Brick_Kilns_EF!$B$12)</f>
        <v>8886.81</v>
      </c>
      <c r="J3669" s="13">
        <f>IF(D3669="ZZ",Brick_Kilns_EF!$E$5*(0.75),Brick_Kilns_EF!$E$5)</f>
        <v>7.2749999999999985E-3</v>
      </c>
      <c r="K3669" s="13">
        <f t="shared" si="229"/>
        <v>64.651542749999976</v>
      </c>
      <c r="L3669" s="13">
        <f>IF(D3669="ZZ",Brick_Kilns_EF!$E$2*(0.75),Brick_Kilns_EF!$E$2)</f>
        <v>5.0999999999999995E-3</v>
      </c>
      <c r="M3669" s="13">
        <f t="shared" si="228"/>
        <v>45.32273099999999</v>
      </c>
      <c r="N3669" s="13">
        <f>IF(D3669="ZZ",Brick_Kilns_EF!$E$3*(0.75),Brick_Kilns_EF!$E$3)</f>
        <v>3.4499999999999999E-3</v>
      </c>
      <c r="O3669" s="13">
        <f t="shared" si="230"/>
        <v>30.659494499999997</v>
      </c>
      <c r="P3669" s="13">
        <f>IF(D3669="ZZ",Brick_Kilns_EF!$E$4*(0.75),Brick_Kilns_EF!$E$4)</f>
        <v>3.5250000000000004E-3</v>
      </c>
      <c r="Q3669" s="13">
        <f t="shared" si="231"/>
        <v>31.326005250000001</v>
      </c>
    </row>
    <row r="3670" spans="1:17">
      <c r="A3670" s="13" t="s">
        <v>3681</v>
      </c>
      <c r="B3670" s="13">
        <v>23.914955079999999</v>
      </c>
      <c r="C3670" s="13">
        <v>89.242738579999994</v>
      </c>
      <c r="D3670" s="13" t="s">
        <v>2219</v>
      </c>
      <c r="E3670" s="13" t="s">
        <v>4927</v>
      </c>
      <c r="F3670" s="13" t="s">
        <v>9</v>
      </c>
      <c r="G3670" s="13" t="s">
        <v>4802</v>
      </c>
      <c r="H3670" s="13" t="s">
        <v>4816</v>
      </c>
      <c r="I3670" s="13">
        <f>(Brick_Kilns_EF!$B$13*Brick_Kilns_EF!$B$11*Brick_Kilns_EF!$B$12)</f>
        <v>8886.81</v>
      </c>
      <c r="J3670" s="13">
        <f>IF(D3670="ZZ",Brick_Kilns_EF!$E$5*(0.75),Brick_Kilns_EF!$E$5)</f>
        <v>7.2749999999999985E-3</v>
      </c>
      <c r="K3670" s="13">
        <f t="shared" si="229"/>
        <v>64.651542749999976</v>
      </c>
      <c r="L3670" s="13">
        <f>IF(D3670="ZZ",Brick_Kilns_EF!$E$2*(0.75),Brick_Kilns_EF!$E$2)</f>
        <v>5.0999999999999995E-3</v>
      </c>
      <c r="M3670" s="13">
        <f t="shared" si="228"/>
        <v>45.32273099999999</v>
      </c>
      <c r="N3670" s="13">
        <f>IF(D3670="ZZ",Brick_Kilns_EF!$E$3*(0.75),Brick_Kilns_EF!$E$3)</f>
        <v>3.4499999999999999E-3</v>
      </c>
      <c r="O3670" s="13">
        <f t="shared" si="230"/>
        <v>30.659494499999997</v>
      </c>
      <c r="P3670" s="13">
        <f>IF(D3670="ZZ",Brick_Kilns_EF!$E$4*(0.75),Brick_Kilns_EF!$E$4)</f>
        <v>3.5250000000000004E-3</v>
      </c>
      <c r="Q3670" s="13">
        <f t="shared" si="231"/>
        <v>31.326005250000001</v>
      </c>
    </row>
    <row r="3671" spans="1:17">
      <c r="A3671" s="13" t="s">
        <v>3682</v>
      </c>
      <c r="B3671" s="13">
        <v>23.91326007</v>
      </c>
      <c r="C3671" s="13">
        <v>89.243077209999996</v>
      </c>
      <c r="D3671" s="13" t="s">
        <v>2219</v>
      </c>
      <c r="E3671" s="13" t="s">
        <v>4927</v>
      </c>
      <c r="F3671" s="13" t="s">
        <v>9</v>
      </c>
      <c r="G3671" s="13" t="s">
        <v>4802</v>
      </c>
      <c r="H3671" s="13" t="s">
        <v>4816</v>
      </c>
      <c r="I3671" s="13">
        <f>(Brick_Kilns_EF!$B$13*Brick_Kilns_EF!$B$11*Brick_Kilns_EF!$B$12)</f>
        <v>8886.81</v>
      </c>
      <c r="J3671" s="13">
        <f>IF(D3671="ZZ",Brick_Kilns_EF!$E$5*(0.75),Brick_Kilns_EF!$E$5)</f>
        <v>7.2749999999999985E-3</v>
      </c>
      <c r="K3671" s="13">
        <f t="shared" si="229"/>
        <v>64.651542749999976</v>
      </c>
      <c r="L3671" s="13">
        <f>IF(D3671="ZZ",Brick_Kilns_EF!$E$2*(0.75),Brick_Kilns_EF!$E$2)</f>
        <v>5.0999999999999995E-3</v>
      </c>
      <c r="M3671" s="13">
        <f t="shared" si="228"/>
        <v>45.32273099999999</v>
      </c>
      <c r="N3671" s="13">
        <f>IF(D3671="ZZ",Brick_Kilns_EF!$E$3*(0.75),Brick_Kilns_EF!$E$3)</f>
        <v>3.4499999999999999E-3</v>
      </c>
      <c r="O3671" s="13">
        <f t="shared" si="230"/>
        <v>30.659494499999997</v>
      </c>
      <c r="P3671" s="13">
        <f>IF(D3671="ZZ",Brick_Kilns_EF!$E$4*(0.75),Brick_Kilns_EF!$E$4)</f>
        <v>3.5250000000000004E-3</v>
      </c>
      <c r="Q3671" s="13">
        <f t="shared" si="231"/>
        <v>31.326005250000001</v>
      </c>
    </row>
    <row r="3672" spans="1:17">
      <c r="A3672" s="13" t="s">
        <v>3683</v>
      </c>
      <c r="B3672" s="13">
        <v>24.097652140000001</v>
      </c>
      <c r="C3672" s="13">
        <v>90.145641620000006</v>
      </c>
      <c r="D3672" s="13" t="s">
        <v>2219</v>
      </c>
      <c r="E3672" s="13" t="s">
        <v>4927</v>
      </c>
      <c r="F3672" s="13" t="s">
        <v>7</v>
      </c>
      <c r="G3672" s="13" t="s">
        <v>4802</v>
      </c>
      <c r="H3672" s="13" t="s">
        <v>4816</v>
      </c>
      <c r="I3672" s="13">
        <f>(Brick_Kilns_EF!$B$13*Brick_Kilns_EF!$B$11*Brick_Kilns_EF!$B$12)</f>
        <v>8886.81</v>
      </c>
      <c r="J3672" s="13">
        <f>IF(D3672="ZZ",Brick_Kilns_EF!$E$5*(0.75),Brick_Kilns_EF!$E$5)</f>
        <v>7.2749999999999985E-3</v>
      </c>
      <c r="K3672" s="13">
        <f t="shared" si="229"/>
        <v>64.651542749999976</v>
      </c>
      <c r="L3672" s="13">
        <f>IF(D3672="ZZ",Brick_Kilns_EF!$E$2*(0.75),Brick_Kilns_EF!$E$2)</f>
        <v>5.0999999999999995E-3</v>
      </c>
      <c r="M3672" s="13">
        <f t="shared" si="228"/>
        <v>45.32273099999999</v>
      </c>
      <c r="N3672" s="13">
        <f>IF(D3672="ZZ",Brick_Kilns_EF!$E$3*(0.75),Brick_Kilns_EF!$E$3)</f>
        <v>3.4499999999999999E-3</v>
      </c>
      <c r="O3672" s="13">
        <f t="shared" si="230"/>
        <v>30.659494499999997</v>
      </c>
      <c r="P3672" s="13">
        <f>IF(D3672="ZZ",Brick_Kilns_EF!$E$4*(0.75),Brick_Kilns_EF!$E$4)</f>
        <v>3.5250000000000004E-3</v>
      </c>
      <c r="Q3672" s="13">
        <f t="shared" si="231"/>
        <v>31.326005250000001</v>
      </c>
    </row>
    <row r="3673" spans="1:17">
      <c r="A3673" s="13" t="s">
        <v>3684</v>
      </c>
      <c r="B3673" s="13">
        <v>24.013530759999998</v>
      </c>
      <c r="C3673" s="13">
        <v>90.019268729999993</v>
      </c>
      <c r="D3673" s="13" t="s">
        <v>2219</v>
      </c>
      <c r="E3673" s="13" t="s">
        <v>4927</v>
      </c>
      <c r="F3673" s="13" t="s">
        <v>7</v>
      </c>
      <c r="G3673" s="13" t="s">
        <v>4802</v>
      </c>
      <c r="H3673" s="13" t="s">
        <v>4816</v>
      </c>
      <c r="I3673" s="13">
        <f>(Brick_Kilns_EF!$B$13*Brick_Kilns_EF!$B$11*Brick_Kilns_EF!$B$12)</f>
        <v>8886.81</v>
      </c>
      <c r="J3673" s="13">
        <f>IF(D3673="ZZ",Brick_Kilns_EF!$E$5*(0.75),Brick_Kilns_EF!$E$5)</f>
        <v>7.2749999999999985E-3</v>
      </c>
      <c r="K3673" s="13">
        <f t="shared" si="229"/>
        <v>64.651542749999976</v>
      </c>
      <c r="L3673" s="13">
        <f>IF(D3673="ZZ",Brick_Kilns_EF!$E$2*(0.75),Brick_Kilns_EF!$E$2)</f>
        <v>5.0999999999999995E-3</v>
      </c>
      <c r="M3673" s="13">
        <f t="shared" si="228"/>
        <v>45.32273099999999</v>
      </c>
      <c r="N3673" s="13">
        <f>IF(D3673="ZZ",Brick_Kilns_EF!$E$3*(0.75),Brick_Kilns_EF!$E$3)</f>
        <v>3.4499999999999999E-3</v>
      </c>
      <c r="O3673" s="13">
        <f t="shared" si="230"/>
        <v>30.659494499999997</v>
      </c>
      <c r="P3673" s="13">
        <f>IF(D3673="ZZ",Brick_Kilns_EF!$E$4*(0.75),Brick_Kilns_EF!$E$4)</f>
        <v>3.5250000000000004E-3</v>
      </c>
      <c r="Q3673" s="13">
        <f t="shared" si="231"/>
        <v>31.326005250000001</v>
      </c>
    </row>
    <row r="3674" spans="1:17">
      <c r="A3674" s="13" t="s">
        <v>3685</v>
      </c>
      <c r="B3674" s="13">
        <v>24.361459530000001</v>
      </c>
      <c r="C3674" s="13">
        <v>89.243794960000002</v>
      </c>
      <c r="D3674" s="13" t="s">
        <v>2219</v>
      </c>
      <c r="E3674" s="13" t="s">
        <v>4927</v>
      </c>
      <c r="F3674" s="13" t="s">
        <v>42</v>
      </c>
      <c r="G3674" s="13" t="s">
        <v>4802</v>
      </c>
      <c r="H3674" s="13" t="s">
        <v>4816</v>
      </c>
      <c r="I3674" s="13">
        <f>(Brick_Kilns_EF!$B$13*Brick_Kilns_EF!$B$11*Brick_Kilns_EF!$B$12)</f>
        <v>8886.81</v>
      </c>
      <c r="J3674" s="13">
        <f>IF(D3674="ZZ",Brick_Kilns_EF!$E$5*(0.75),Brick_Kilns_EF!$E$5)</f>
        <v>7.2749999999999985E-3</v>
      </c>
      <c r="K3674" s="13">
        <f t="shared" si="229"/>
        <v>64.651542749999976</v>
      </c>
      <c r="L3674" s="13">
        <f>IF(D3674="ZZ",Brick_Kilns_EF!$E$2*(0.75),Brick_Kilns_EF!$E$2)</f>
        <v>5.0999999999999995E-3</v>
      </c>
      <c r="M3674" s="13">
        <f t="shared" si="228"/>
        <v>45.32273099999999</v>
      </c>
      <c r="N3674" s="13">
        <f>IF(D3674="ZZ",Brick_Kilns_EF!$E$3*(0.75),Brick_Kilns_EF!$E$3)</f>
        <v>3.4499999999999999E-3</v>
      </c>
      <c r="O3674" s="13">
        <f t="shared" si="230"/>
        <v>30.659494499999997</v>
      </c>
      <c r="P3674" s="13">
        <f>IF(D3674="ZZ",Brick_Kilns_EF!$E$4*(0.75),Brick_Kilns_EF!$E$4)</f>
        <v>3.5250000000000004E-3</v>
      </c>
      <c r="Q3674" s="13">
        <f t="shared" si="231"/>
        <v>31.326005250000001</v>
      </c>
    </row>
    <row r="3675" spans="1:17">
      <c r="A3675" s="13" t="s">
        <v>3686</v>
      </c>
      <c r="B3675" s="13">
        <v>24.024989680000001</v>
      </c>
      <c r="C3675" s="13">
        <v>89.849122230000006</v>
      </c>
      <c r="D3675" s="13" t="s">
        <v>2219</v>
      </c>
      <c r="E3675" s="13" t="s">
        <v>4927</v>
      </c>
      <c r="F3675" s="13" t="s">
        <v>7</v>
      </c>
      <c r="G3675" s="13" t="s">
        <v>4802</v>
      </c>
      <c r="H3675" s="13" t="s">
        <v>4816</v>
      </c>
      <c r="I3675" s="13">
        <f>(Brick_Kilns_EF!$B$13*Brick_Kilns_EF!$B$11*Brick_Kilns_EF!$B$12)</f>
        <v>8886.81</v>
      </c>
      <c r="J3675" s="13">
        <f>IF(D3675="ZZ",Brick_Kilns_EF!$E$5*(0.75),Brick_Kilns_EF!$E$5)</f>
        <v>7.2749999999999985E-3</v>
      </c>
      <c r="K3675" s="13">
        <f t="shared" si="229"/>
        <v>64.651542749999976</v>
      </c>
      <c r="L3675" s="13">
        <f>IF(D3675="ZZ",Brick_Kilns_EF!$E$2*(0.75),Brick_Kilns_EF!$E$2)</f>
        <v>5.0999999999999995E-3</v>
      </c>
      <c r="M3675" s="13">
        <f t="shared" si="228"/>
        <v>45.32273099999999</v>
      </c>
      <c r="N3675" s="13">
        <f>IF(D3675="ZZ",Brick_Kilns_EF!$E$3*(0.75),Brick_Kilns_EF!$E$3)</f>
        <v>3.4499999999999999E-3</v>
      </c>
      <c r="O3675" s="13">
        <f t="shared" si="230"/>
        <v>30.659494499999997</v>
      </c>
      <c r="P3675" s="13">
        <f>IF(D3675="ZZ",Brick_Kilns_EF!$E$4*(0.75),Brick_Kilns_EF!$E$4)</f>
        <v>3.5250000000000004E-3</v>
      </c>
      <c r="Q3675" s="13">
        <f t="shared" si="231"/>
        <v>31.326005250000001</v>
      </c>
    </row>
    <row r="3676" spans="1:17">
      <c r="A3676" s="13" t="s">
        <v>3687</v>
      </c>
      <c r="B3676" s="13">
        <v>24.236245759999999</v>
      </c>
      <c r="C3676" s="13">
        <v>89.561069989999993</v>
      </c>
      <c r="D3676" s="13" t="s">
        <v>2219</v>
      </c>
      <c r="E3676" s="13" t="s">
        <v>4927</v>
      </c>
      <c r="F3676" s="13" t="s">
        <v>42</v>
      </c>
      <c r="G3676" s="13" t="s">
        <v>4802</v>
      </c>
      <c r="H3676" s="13" t="s">
        <v>4816</v>
      </c>
      <c r="I3676" s="13">
        <f>(Brick_Kilns_EF!$B$13*Brick_Kilns_EF!$B$11*Brick_Kilns_EF!$B$12)</f>
        <v>8886.81</v>
      </c>
      <c r="J3676" s="13">
        <f>IF(D3676="ZZ",Brick_Kilns_EF!$E$5*(0.75),Brick_Kilns_EF!$E$5)</f>
        <v>7.2749999999999985E-3</v>
      </c>
      <c r="K3676" s="13">
        <f t="shared" si="229"/>
        <v>64.651542749999976</v>
      </c>
      <c r="L3676" s="13">
        <f>IF(D3676="ZZ",Brick_Kilns_EF!$E$2*(0.75),Brick_Kilns_EF!$E$2)</f>
        <v>5.0999999999999995E-3</v>
      </c>
      <c r="M3676" s="13">
        <f t="shared" si="228"/>
        <v>45.32273099999999</v>
      </c>
      <c r="N3676" s="13">
        <f>IF(D3676="ZZ",Brick_Kilns_EF!$E$3*(0.75),Brick_Kilns_EF!$E$3)</f>
        <v>3.4499999999999999E-3</v>
      </c>
      <c r="O3676" s="13">
        <f t="shared" si="230"/>
        <v>30.659494499999997</v>
      </c>
      <c r="P3676" s="13">
        <f>IF(D3676="ZZ",Brick_Kilns_EF!$E$4*(0.75),Brick_Kilns_EF!$E$4)</f>
        <v>3.5250000000000004E-3</v>
      </c>
      <c r="Q3676" s="13">
        <f t="shared" si="231"/>
        <v>31.326005250000001</v>
      </c>
    </row>
    <row r="3677" spans="1:17">
      <c r="A3677" s="13" t="s">
        <v>3688</v>
      </c>
      <c r="B3677" s="13">
        <v>24.466570059999999</v>
      </c>
      <c r="C3677" s="13">
        <v>88.869804810000005</v>
      </c>
      <c r="D3677" s="13" t="s">
        <v>2219</v>
      </c>
      <c r="E3677" s="13" t="s">
        <v>4927</v>
      </c>
      <c r="F3677" s="13" t="s">
        <v>42</v>
      </c>
      <c r="G3677" s="13" t="s">
        <v>4802</v>
      </c>
      <c r="H3677" s="13" t="s">
        <v>4816</v>
      </c>
      <c r="I3677" s="13">
        <f>(Brick_Kilns_EF!$B$13*Brick_Kilns_EF!$B$11*Brick_Kilns_EF!$B$12)</f>
        <v>8886.81</v>
      </c>
      <c r="J3677" s="13">
        <f>IF(D3677="ZZ",Brick_Kilns_EF!$E$5*(0.75),Brick_Kilns_EF!$E$5)</f>
        <v>7.2749999999999985E-3</v>
      </c>
      <c r="K3677" s="13">
        <f t="shared" si="229"/>
        <v>64.651542749999976</v>
      </c>
      <c r="L3677" s="13">
        <f>IF(D3677="ZZ",Brick_Kilns_EF!$E$2*(0.75),Brick_Kilns_EF!$E$2)</f>
        <v>5.0999999999999995E-3</v>
      </c>
      <c r="M3677" s="13">
        <f t="shared" si="228"/>
        <v>45.32273099999999</v>
      </c>
      <c r="N3677" s="13">
        <f>IF(D3677="ZZ",Brick_Kilns_EF!$E$3*(0.75),Brick_Kilns_EF!$E$3)</f>
        <v>3.4499999999999999E-3</v>
      </c>
      <c r="O3677" s="13">
        <f t="shared" si="230"/>
        <v>30.659494499999997</v>
      </c>
      <c r="P3677" s="13">
        <f>IF(D3677="ZZ",Brick_Kilns_EF!$E$4*(0.75),Brick_Kilns_EF!$E$4)</f>
        <v>3.5250000000000004E-3</v>
      </c>
      <c r="Q3677" s="13">
        <f t="shared" si="231"/>
        <v>31.326005250000001</v>
      </c>
    </row>
    <row r="3678" spans="1:17">
      <c r="A3678" s="13" t="s">
        <v>3689</v>
      </c>
      <c r="B3678" s="13">
        <v>24.388918199999999</v>
      </c>
      <c r="C3678" s="13">
        <v>88.475948399999993</v>
      </c>
      <c r="D3678" s="13" t="s">
        <v>2219</v>
      </c>
      <c r="E3678" s="13" t="s">
        <v>4927</v>
      </c>
      <c r="F3678" s="13" t="s">
        <v>42</v>
      </c>
      <c r="G3678" s="13" t="s">
        <v>4802</v>
      </c>
      <c r="H3678" s="13" t="s">
        <v>4816</v>
      </c>
      <c r="I3678" s="13">
        <f>(Brick_Kilns_EF!$B$13*Brick_Kilns_EF!$B$11*Brick_Kilns_EF!$B$12)</f>
        <v>8886.81</v>
      </c>
      <c r="J3678" s="13">
        <f>IF(D3678="ZZ",Brick_Kilns_EF!$E$5*(0.75),Brick_Kilns_EF!$E$5)</f>
        <v>7.2749999999999985E-3</v>
      </c>
      <c r="K3678" s="13">
        <f t="shared" si="229"/>
        <v>64.651542749999976</v>
      </c>
      <c r="L3678" s="13">
        <f>IF(D3678="ZZ",Brick_Kilns_EF!$E$2*(0.75),Brick_Kilns_EF!$E$2)</f>
        <v>5.0999999999999995E-3</v>
      </c>
      <c r="M3678" s="13">
        <f t="shared" si="228"/>
        <v>45.32273099999999</v>
      </c>
      <c r="N3678" s="13">
        <f>IF(D3678="ZZ",Brick_Kilns_EF!$E$3*(0.75),Brick_Kilns_EF!$E$3)</f>
        <v>3.4499999999999999E-3</v>
      </c>
      <c r="O3678" s="13">
        <f t="shared" si="230"/>
        <v>30.659494499999997</v>
      </c>
      <c r="P3678" s="13">
        <f>IF(D3678="ZZ",Brick_Kilns_EF!$E$4*(0.75),Brick_Kilns_EF!$E$4)</f>
        <v>3.5250000000000004E-3</v>
      </c>
      <c r="Q3678" s="13">
        <f t="shared" si="231"/>
        <v>31.326005250000001</v>
      </c>
    </row>
    <row r="3679" spans="1:17">
      <c r="A3679" s="13" t="s">
        <v>3690</v>
      </c>
      <c r="B3679" s="13">
        <v>23.991000159999999</v>
      </c>
      <c r="C3679" s="13">
        <v>89.175480289999996</v>
      </c>
      <c r="D3679" s="13" t="s">
        <v>2219</v>
      </c>
      <c r="E3679" s="13" t="s">
        <v>4927</v>
      </c>
      <c r="F3679" s="13" t="s">
        <v>42</v>
      </c>
      <c r="G3679" s="13" t="s">
        <v>4802</v>
      </c>
      <c r="H3679" s="13" t="s">
        <v>4816</v>
      </c>
      <c r="I3679" s="13">
        <f>(Brick_Kilns_EF!$B$13*Brick_Kilns_EF!$B$11*Brick_Kilns_EF!$B$12)</f>
        <v>8886.81</v>
      </c>
      <c r="J3679" s="13">
        <f>IF(D3679="ZZ",Brick_Kilns_EF!$E$5*(0.75),Brick_Kilns_EF!$E$5)</f>
        <v>7.2749999999999985E-3</v>
      </c>
      <c r="K3679" s="13">
        <f t="shared" si="229"/>
        <v>64.651542749999976</v>
      </c>
      <c r="L3679" s="13">
        <f>IF(D3679="ZZ",Brick_Kilns_EF!$E$2*(0.75),Brick_Kilns_EF!$E$2)</f>
        <v>5.0999999999999995E-3</v>
      </c>
      <c r="M3679" s="13">
        <f t="shared" si="228"/>
        <v>45.32273099999999</v>
      </c>
      <c r="N3679" s="13">
        <f>IF(D3679="ZZ",Brick_Kilns_EF!$E$3*(0.75),Brick_Kilns_EF!$E$3)</f>
        <v>3.4499999999999999E-3</v>
      </c>
      <c r="O3679" s="13">
        <f t="shared" si="230"/>
        <v>30.659494499999997</v>
      </c>
      <c r="P3679" s="13">
        <f>IF(D3679="ZZ",Brick_Kilns_EF!$E$4*(0.75),Brick_Kilns_EF!$E$4)</f>
        <v>3.5250000000000004E-3</v>
      </c>
      <c r="Q3679" s="13">
        <f t="shared" si="231"/>
        <v>31.326005250000001</v>
      </c>
    </row>
    <row r="3680" spans="1:17">
      <c r="A3680" s="13" t="s">
        <v>3691</v>
      </c>
      <c r="B3680" s="13">
        <v>23.983902560000001</v>
      </c>
      <c r="C3680" s="13">
        <v>89.589077219999993</v>
      </c>
      <c r="D3680" s="13" t="s">
        <v>2219</v>
      </c>
      <c r="E3680" s="13" t="s">
        <v>4927</v>
      </c>
      <c r="F3680" s="13" t="s">
        <v>42</v>
      </c>
      <c r="G3680" s="13" t="s">
        <v>4802</v>
      </c>
      <c r="H3680" s="13" t="s">
        <v>4816</v>
      </c>
      <c r="I3680" s="13">
        <f>(Brick_Kilns_EF!$B$13*Brick_Kilns_EF!$B$11*Brick_Kilns_EF!$B$12)</f>
        <v>8886.81</v>
      </c>
      <c r="J3680" s="13">
        <f>IF(D3680="ZZ",Brick_Kilns_EF!$E$5*(0.75),Brick_Kilns_EF!$E$5)</f>
        <v>7.2749999999999985E-3</v>
      </c>
      <c r="K3680" s="13">
        <f t="shared" si="229"/>
        <v>64.651542749999976</v>
      </c>
      <c r="L3680" s="13">
        <f>IF(D3680="ZZ",Brick_Kilns_EF!$E$2*(0.75),Brick_Kilns_EF!$E$2)</f>
        <v>5.0999999999999995E-3</v>
      </c>
      <c r="M3680" s="13">
        <f t="shared" si="228"/>
        <v>45.32273099999999</v>
      </c>
      <c r="N3680" s="13">
        <f>IF(D3680="ZZ",Brick_Kilns_EF!$E$3*(0.75),Brick_Kilns_EF!$E$3)</f>
        <v>3.4499999999999999E-3</v>
      </c>
      <c r="O3680" s="13">
        <f t="shared" si="230"/>
        <v>30.659494499999997</v>
      </c>
      <c r="P3680" s="13">
        <f>IF(D3680="ZZ",Brick_Kilns_EF!$E$4*(0.75),Brick_Kilns_EF!$E$4)</f>
        <v>3.5250000000000004E-3</v>
      </c>
      <c r="Q3680" s="13">
        <f t="shared" si="231"/>
        <v>31.326005250000001</v>
      </c>
    </row>
    <row r="3681" spans="1:17">
      <c r="A3681" s="13" t="s">
        <v>3692</v>
      </c>
      <c r="B3681" s="13">
        <v>25.777703769999999</v>
      </c>
      <c r="C3681" s="13">
        <v>88.928149039999994</v>
      </c>
      <c r="D3681" s="13" t="s">
        <v>2219</v>
      </c>
      <c r="E3681" s="13" t="s">
        <v>4927</v>
      </c>
      <c r="F3681" s="13" t="s">
        <v>171</v>
      </c>
      <c r="G3681" s="13" t="s">
        <v>4802</v>
      </c>
      <c r="H3681" s="13" t="s">
        <v>4816</v>
      </c>
      <c r="I3681" s="13">
        <f>(Brick_Kilns_EF!$B$13*Brick_Kilns_EF!$B$11*Brick_Kilns_EF!$B$12)</f>
        <v>8886.81</v>
      </c>
      <c r="J3681" s="13">
        <f>IF(D3681="ZZ",Brick_Kilns_EF!$E$5*(0.75),Brick_Kilns_EF!$E$5)</f>
        <v>7.2749999999999985E-3</v>
      </c>
      <c r="K3681" s="13">
        <f t="shared" si="229"/>
        <v>64.651542749999976</v>
      </c>
      <c r="L3681" s="13">
        <f>IF(D3681="ZZ",Brick_Kilns_EF!$E$2*(0.75),Brick_Kilns_EF!$E$2)</f>
        <v>5.0999999999999995E-3</v>
      </c>
      <c r="M3681" s="13">
        <f t="shared" si="228"/>
        <v>45.32273099999999</v>
      </c>
      <c r="N3681" s="13">
        <f>IF(D3681="ZZ",Brick_Kilns_EF!$E$3*(0.75),Brick_Kilns_EF!$E$3)</f>
        <v>3.4499999999999999E-3</v>
      </c>
      <c r="O3681" s="13">
        <f t="shared" si="230"/>
        <v>30.659494499999997</v>
      </c>
      <c r="P3681" s="13">
        <f>IF(D3681="ZZ",Brick_Kilns_EF!$E$4*(0.75),Brick_Kilns_EF!$E$4)</f>
        <v>3.5250000000000004E-3</v>
      </c>
      <c r="Q3681" s="13">
        <f t="shared" si="231"/>
        <v>31.326005250000001</v>
      </c>
    </row>
    <row r="3682" spans="1:17">
      <c r="A3682" s="13" t="s">
        <v>3693</v>
      </c>
      <c r="B3682" s="13">
        <v>24.655024560000001</v>
      </c>
      <c r="C3682" s="13">
        <v>90.023222649999994</v>
      </c>
      <c r="D3682" s="13" t="s">
        <v>2219</v>
      </c>
      <c r="E3682" s="13" t="s">
        <v>4927</v>
      </c>
      <c r="F3682" s="13" t="s">
        <v>7</v>
      </c>
      <c r="G3682" s="13" t="s">
        <v>4802</v>
      </c>
      <c r="H3682" s="13" t="s">
        <v>4816</v>
      </c>
      <c r="I3682" s="13">
        <f>(Brick_Kilns_EF!$B$13*Brick_Kilns_EF!$B$11*Brick_Kilns_EF!$B$12)</f>
        <v>8886.81</v>
      </c>
      <c r="J3682" s="13">
        <f>IF(D3682="ZZ",Brick_Kilns_EF!$E$5*(0.75),Brick_Kilns_EF!$E$5)</f>
        <v>7.2749999999999985E-3</v>
      </c>
      <c r="K3682" s="13">
        <f t="shared" si="229"/>
        <v>64.651542749999976</v>
      </c>
      <c r="L3682" s="13">
        <f>IF(D3682="ZZ",Brick_Kilns_EF!$E$2*(0.75),Brick_Kilns_EF!$E$2)</f>
        <v>5.0999999999999995E-3</v>
      </c>
      <c r="M3682" s="13">
        <f t="shared" si="228"/>
        <v>45.32273099999999</v>
      </c>
      <c r="N3682" s="13">
        <f>IF(D3682="ZZ",Brick_Kilns_EF!$E$3*(0.75),Brick_Kilns_EF!$E$3)</f>
        <v>3.4499999999999999E-3</v>
      </c>
      <c r="O3682" s="13">
        <f t="shared" si="230"/>
        <v>30.659494499999997</v>
      </c>
      <c r="P3682" s="13">
        <f>IF(D3682="ZZ",Brick_Kilns_EF!$E$4*(0.75),Brick_Kilns_EF!$E$4)</f>
        <v>3.5250000000000004E-3</v>
      </c>
      <c r="Q3682" s="13">
        <f t="shared" si="231"/>
        <v>31.326005250000001</v>
      </c>
    </row>
    <row r="3683" spans="1:17">
      <c r="A3683" s="13" t="s">
        <v>3694</v>
      </c>
      <c r="B3683" s="13">
        <v>24.269447540000002</v>
      </c>
      <c r="C3683" s="13">
        <v>89.098556689999995</v>
      </c>
      <c r="D3683" s="13" t="s">
        <v>2219</v>
      </c>
      <c r="E3683" s="13" t="s">
        <v>4927</v>
      </c>
      <c r="F3683" s="13" t="s">
        <v>42</v>
      </c>
      <c r="G3683" s="13" t="s">
        <v>4802</v>
      </c>
      <c r="H3683" s="13" t="s">
        <v>4816</v>
      </c>
      <c r="I3683" s="13">
        <f>(Brick_Kilns_EF!$B$13*Brick_Kilns_EF!$B$11*Brick_Kilns_EF!$B$12)</f>
        <v>8886.81</v>
      </c>
      <c r="J3683" s="13">
        <f>IF(D3683="ZZ",Brick_Kilns_EF!$E$5*(0.75),Brick_Kilns_EF!$E$5)</f>
        <v>7.2749999999999985E-3</v>
      </c>
      <c r="K3683" s="13">
        <f t="shared" si="229"/>
        <v>64.651542749999976</v>
      </c>
      <c r="L3683" s="13">
        <f>IF(D3683="ZZ",Brick_Kilns_EF!$E$2*(0.75),Brick_Kilns_EF!$E$2)</f>
        <v>5.0999999999999995E-3</v>
      </c>
      <c r="M3683" s="13">
        <f t="shared" si="228"/>
        <v>45.32273099999999</v>
      </c>
      <c r="N3683" s="13">
        <f>IF(D3683="ZZ",Brick_Kilns_EF!$E$3*(0.75),Brick_Kilns_EF!$E$3)</f>
        <v>3.4499999999999999E-3</v>
      </c>
      <c r="O3683" s="13">
        <f t="shared" si="230"/>
        <v>30.659494499999997</v>
      </c>
      <c r="P3683" s="13">
        <f>IF(D3683="ZZ",Brick_Kilns_EF!$E$4*(0.75),Brick_Kilns_EF!$E$4)</f>
        <v>3.5250000000000004E-3</v>
      </c>
      <c r="Q3683" s="13">
        <f t="shared" si="231"/>
        <v>31.326005250000001</v>
      </c>
    </row>
    <row r="3684" spans="1:17">
      <c r="A3684" s="13" t="s">
        <v>3695</v>
      </c>
      <c r="B3684" s="13">
        <v>24.465198059999999</v>
      </c>
      <c r="C3684" s="13">
        <v>89.982905779999996</v>
      </c>
      <c r="D3684" s="13" t="s">
        <v>2219</v>
      </c>
      <c r="E3684" s="13" t="s">
        <v>4927</v>
      </c>
      <c r="F3684" s="13" t="s">
        <v>7</v>
      </c>
      <c r="G3684" s="13" t="s">
        <v>4802</v>
      </c>
      <c r="H3684" s="13" t="s">
        <v>4816</v>
      </c>
      <c r="I3684" s="13">
        <f>(Brick_Kilns_EF!$B$13*Brick_Kilns_EF!$B$11*Brick_Kilns_EF!$B$12)</f>
        <v>8886.81</v>
      </c>
      <c r="J3684" s="13">
        <f>IF(D3684="ZZ",Brick_Kilns_EF!$E$5*(0.75),Brick_Kilns_EF!$E$5)</f>
        <v>7.2749999999999985E-3</v>
      </c>
      <c r="K3684" s="13">
        <f t="shared" si="229"/>
        <v>64.651542749999976</v>
      </c>
      <c r="L3684" s="13">
        <f>IF(D3684="ZZ",Brick_Kilns_EF!$E$2*(0.75),Brick_Kilns_EF!$E$2)</f>
        <v>5.0999999999999995E-3</v>
      </c>
      <c r="M3684" s="13">
        <f t="shared" si="228"/>
        <v>45.32273099999999</v>
      </c>
      <c r="N3684" s="13">
        <f>IF(D3684="ZZ",Brick_Kilns_EF!$E$3*(0.75),Brick_Kilns_EF!$E$3)</f>
        <v>3.4499999999999999E-3</v>
      </c>
      <c r="O3684" s="13">
        <f t="shared" si="230"/>
        <v>30.659494499999997</v>
      </c>
      <c r="P3684" s="13">
        <f>IF(D3684="ZZ",Brick_Kilns_EF!$E$4*(0.75),Brick_Kilns_EF!$E$4)</f>
        <v>3.5250000000000004E-3</v>
      </c>
      <c r="Q3684" s="13">
        <f t="shared" si="231"/>
        <v>31.326005250000001</v>
      </c>
    </row>
    <row r="3685" spans="1:17">
      <c r="A3685" s="13" t="s">
        <v>3696</v>
      </c>
      <c r="B3685" s="13">
        <v>24.467306260000001</v>
      </c>
      <c r="C3685" s="13">
        <v>89.979358270000006</v>
      </c>
      <c r="D3685" s="13" t="s">
        <v>2219</v>
      </c>
      <c r="E3685" s="13" t="s">
        <v>4927</v>
      </c>
      <c r="F3685" s="13" t="s">
        <v>7</v>
      </c>
      <c r="G3685" s="13" t="s">
        <v>4802</v>
      </c>
      <c r="H3685" s="13" t="s">
        <v>4816</v>
      </c>
      <c r="I3685" s="13">
        <f>(Brick_Kilns_EF!$B$13*Brick_Kilns_EF!$B$11*Brick_Kilns_EF!$B$12)</f>
        <v>8886.81</v>
      </c>
      <c r="J3685" s="13">
        <f>IF(D3685="ZZ",Brick_Kilns_EF!$E$5*(0.75),Brick_Kilns_EF!$E$5)</f>
        <v>7.2749999999999985E-3</v>
      </c>
      <c r="K3685" s="13">
        <f t="shared" si="229"/>
        <v>64.651542749999976</v>
      </c>
      <c r="L3685" s="13">
        <f>IF(D3685="ZZ",Brick_Kilns_EF!$E$2*(0.75),Brick_Kilns_EF!$E$2)</f>
        <v>5.0999999999999995E-3</v>
      </c>
      <c r="M3685" s="13">
        <f t="shared" si="228"/>
        <v>45.32273099999999</v>
      </c>
      <c r="N3685" s="13">
        <f>IF(D3685="ZZ",Brick_Kilns_EF!$E$3*(0.75),Brick_Kilns_EF!$E$3)</f>
        <v>3.4499999999999999E-3</v>
      </c>
      <c r="O3685" s="13">
        <f t="shared" si="230"/>
        <v>30.659494499999997</v>
      </c>
      <c r="P3685" s="13">
        <f>IF(D3685="ZZ",Brick_Kilns_EF!$E$4*(0.75),Brick_Kilns_EF!$E$4)</f>
        <v>3.5250000000000004E-3</v>
      </c>
      <c r="Q3685" s="13">
        <f t="shared" si="231"/>
        <v>31.326005250000001</v>
      </c>
    </row>
    <row r="3686" spans="1:17">
      <c r="A3686" s="13" t="s">
        <v>3697</v>
      </c>
      <c r="B3686" s="13">
        <v>24.493309329999999</v>
      </c>
      <c r="C3686" s="13">
        <v>89.582662569999997</v>
      </c>
      <c r="D3686" s="13" t="s">
        <v>2219</v>
      </c>
      <c r="E3686" s="13" t="s">
        <v>4927</v>
      </c>
      <c r="F3686" s="13" t="s">
        <v>42</v>
      </c>
      <c r="G3686" s="13" t="s">
        <v>4802</v>
      </c>
      <c r="H3686" s="13" t="s">
        <v>4816</v>
      </c>
      <c r="I3686" s="13">
        <f>(Brick_Kilns_EF!$B$13*Brick_Kilns_EF!$B$11*Brick_Kilns_EF!$B$12)</f>
        <v>8886.81</v>
      </c>
      <c r="J3686" s="13">
        <f>IF(D3686="ZZ",Brick_Kilns_EF!$E$5*(0.75),Brick_Kilns_EF!$E$5)</f>
        <v>7.2749999999999985E-3</v>
      </c>
      <c r="K3686" s="13">
        <f t="shared" si="229"/>
        <v>64.651542749999976</v>
      </c>
      <c r="L3686" s="13">
        <f>IF(D3686="ZZ",Brick_Kilns_EF!$E$2*(0.75),Brick_Kilns_EF!$E$2)</f>
        <v>5.0999999999999995E-3</v>
      </c>
      <c r="M3686" s="13">
        <f t="shared" si="228"/>
        <v>45.32273099999999</v>
      </c>
      <c r="N3686" s="13">
        <f>IF(D3686="ZZ",Brick_Kilns_EF!$E$3*(0.75),Brick_Kilns_EF!$E$3)</f>
        <v>3.4499999999999999E-3</v>
      </c>
      <c r="O3686" s="13">
        <f t="shared" si="230"/>
        <v>30.659494499999997</v>
      </c>
      <c r="P3686" s="13">
        <f>IF(D3686="ZZ",Brick_Kilns_EF!$E$4*(0.75),Brick_Kilns_EF!$E$4)</f>
        <v>3.5250000000000004E-3</v>
      </c>
      <c r="Q3686" s="13">
        <f t="shared" si="231"/>
        <v>31.326005250000001</v>
      </c>
    </row>
    <row r="3687" spans="1:17">
      <c r="A3687" s="13" t="s">
        <v>3698</v>
      </c>
      <c r="B3687" s="13">
        <v>24.515470990000001</v>
      </c>
      <c r="C3687" s="13">
        <v>88.297238359999994</v>
      </c>
      <c r="D3687" s="13" t="s">
        <v>2219</v>
      </c>
      <c r="E3687" s="13" t="s">
        <v>4927</v>
      </c>
      <c r="F3687" s="13" t="s">
        <v>42</v>
      </c>
      <c r="G3687" s="13" t="s">
        <v>4802</v>
      </c>
      <c r="H3687" s="13" t="s">
        <v>4816</v>
      </c>
      <c r="I3687" s="13">
        <f>(Brick_Kilns_EF!$B$13*Brick_Kilns_EF!$B$11*Brick_Kilns_EF!$B$12)</f>
        <v>8886.81</v>
      </c>
      <c r="J3687" s="13">
        <f>IF(D3687="ZZ",Brick_Kilns_EF!$E$5*(0.75),Brick_Kilns_EF!$E$5)</f>
        <v>7.2749999999999985E-3</v>
      </c>
      <c r="K3687" s="13">
        <f t="shared" si="229"/>
        <v>64.651542749999976</v>
      </c>
      <c r="L3687" s="13">
        <f>IF(D3687="ZZ",Brick_Kilns_EF!$E$2*(0.75),Brick_Kilns_EF!$E$2)</f>
        <v>5.0999999999999995E-3</v>
      </c>
      <c r="M3687" s="13">
        <f t="shared" si="228"/>
        <v>45.32273099999999</v>
      </c>
      <c r="N3687" s="13">
        <f>IF(D3687="ZZ",Brick_Kilns_EF!$E$3*(0.75),Brick_Kilns_EF!$E$3)</f>
        <v>3.4499999999999999E-3</v>
      </c>
      <c r="O3687" s="13">
        <f t="shared" si="230"/>
        <v>30.659494499999997</v>
      </c>
      <c r="P3687" s="13">
        <f>IF(D3687="ZZ",Brick_Kilns_EF!$E$4*(0.75),Brick_Kilns_EF!$E$4)</f>
        <v>3.5250000000000004E-3</v>
      </c>
      <c r="Q3687" s="13">
        <f t="shared" si="231"/>
        <v>31.326005250000001</v>
      </c>
    </row>
    <row r="3688" spans="1:17">
      <c r="A3688" s="13" t="s">
        <v>3699</v>
      </c>
      <c r="B3688" s="13">
        <v>23.88376268</v>
      </c>
      <c r="C3688" s="13">
        <v>89.267579960000006</v>
      </c>
      <c r="D3688" s="13" t="s">
        <v>2219</v>
      </c>
      <c r="E3688" s="13" t="s">
        <v>4927</v>
      </c>
      <c r="F3688" s="13" t="s">
        <v>42</v>
      </c>
      <c r="G3688" s="13" t="s">
        <v>4802</v>
      </c>
      <c r="H3688" s="13" t="s">
        <v>4816</v>
      </c>
      <c r="I3688" s="13">
        <f>(Brick_Kilns_EF!$B$13*Brick_Kilns_EF!$B$11*Brick_Kilns_EF!$B$12)</f>
        <v>8886.81</v>
      </c>
      <c r="J3688" s="13">
        <f>IF(D3688="ZZ",Brick_Kilns_EF!$E$5*(0.75),Brick_Kilns_EF!$E$5)</f>
        <v>7.2749999999999985E-3</v>
      </c>
      <c r="K3688" s="13">
        <f t="shared" si="229"/>
        <v>64.651542749999976</v>
      </c>
      <c r="L3688" s="13">
        <f>IF(D3688="ZZ",Brick_Kilns_EF!$E$2*(0.75),Brick_Kilns_EF!$E$2)</f>
        <v>5.0999999999999995E-3</v>
      </c>
      <c r="M3688" s="13">
        <f t="shared" si="228"/>
        <v>45.32273099999999</v>
      </c>
      <c r="N3688" s="13">
        <f>IF(D3688="ZZ",Brick_Kilns_EF!$E$3*(0.75),Brick_Kilns_EF!$E$3)</f>
        <v>3.4499999999999999E-3</v>
      </c>
      <c r="O3688" s="13">
        <f t="shared" si="230"/>
        <v>30.659494499999997</v>
      </c>
      <c r="P3688" s="13">
        <f>IF(D3688="ZZ",Brick_Kilns_EF!$E$4*(0.75),Brick_Kilns_EF!$E$4)</f>
        <v>3.5250000000000004E-3</v>
      </c>
      <c r="Q3688" s="13">
        <f t="shared" si="231"/>
        <v>31.326005250000001</v>
      </c>
    </row>
    <row r="3689" spans="1:17">
      <c r="A3689" s="13" t="s">
        <v>3700</v>
      </c>
      <c r="B3689" s="13">
        <v>23.798636739999999</v>
      </c>
      <c r="C3689" s="13">
        <v>88.736590390000003</v>
      </c>
      <c r="D3689" s="13" t="s">
        <v>2219</v>
      </c>
      <c r="E3689" s="13" t="s">
        <v>4927</v>
      </c>
      <c r="F3689" s="13" t="s">
        <v>9</v>
      </c>
      <c r="G3689" s="13" t="s">
        <v>4802</v>
      </c>
      <c r="H3689" s="13" t="s">
        <v>4816</v>
      </c>
      <c r="I3689" s="13">
        <f>(Brick_Kilns_EF!$B$13*Brick_Kilns_EF!$B$11*Brick_Kilns_EF!$B$12)</f>
        <v>8886.81</v>
      </c>
      <c r="J3689" s="13">
        <f>IF(D3689="ZZ",Brick_Kilns_EF!$E$5*(0.75),Brick_Kilns_EF!$E$5)</f>
        <v>7.2749999999999985E-3</v>
      </c>
      <c r="K3689" s="13">
        <f t="shared" si="229"/>
        <v>64.651542749999976</v>
      </c>
      <c r="L3689" s="13">
        <f>IF(D3689="ZZ",Brick_Kilns_EF!$E$2*(0.75),Brick_Kilns_EF!$E$2)</f>
        <v>5.0999999999999995E-3</v>
      </c>
      <c r="M3689" s="13">
        <f t="shared" si="228"/>
        <v>45.32273099999999</v>
      </c>
      <c r="N3689" s="13">
        <f>IF(D3689="ZZ",Brick_Kilns_EF!$E$3*(0.75),Brick_Kilns_EF!$E$3)</f>
        <v>3.4499999999999999E-3</v>
      </c>
      <c r="O3689" s="13">
        <f t="shared" si="230"/>
        <v>30.659494499999997</v>
      </c>
      <c r="P3689" s="13">
        <f>IF(D3689="ZZ",Brick_Kilns_EF!$E$4*(0.75),Brick_Kilns_EF!$E$4)</f>
        <v>3.5250000000000004E-3</v>
      </c>
      <c r="Q3689" s="13">
        <f t="shared" si="231"/>
        <v>31.326005250000001</v>
      </c>
    </row>
    <row r="3690" spans="1:17">
      <c r="A3690" s="13" t="s">
        <v>3701</v>
      </c>
      <c r="B3690" s="13">
        <v>25.66787502</v>
      </c>
      <c r="C3690" s="13">
        <v>89.266329369999994</v>
      </c>
      <c r="D3690" s="13" t="s">
        <v>2219</v>
      </c>
      <c r="E3690" s="13" t="s">
        <v>4927</v>
      </c>
      <c r="F3690" s="13" t="s">
        <v>171</v>
      </c>
      <c r="G3690" s="13" t="s">
        <v>4802</v>
      </c>
      <c r="H3690" s="13" t="s">
        <v>4816</v>
      </c>
      <c r="I3690" s="13">
        <f>(Brick_Kilns_EF!$B$13*Brick_Kilns_EF!$B$11*Brick_Kilns_EF!$B$12)</f>
        <v>8886.81</v>
      </c>
      <c r="J3690" s="13">
        <f>IF(D3690="ZZ",Brick_Kilns_EF!$E$5*(0.75),Brick_Kilns_EF!$E$5)</f>
        <v>7.2749999999999985E-3</v>
      </c>
      <c r="K3690" s="13">
        <f t="shared" si="229"/>
        <v>64.651542749999976</v>
      </c>
      <c r="L3690" s="13">
        <f>IF(D3690="ZZ",Brick_Kilns_EF!$E$2*(0.75),Brick_Kilns_EF!$E$2)</f>
        <v>5.0999999999999995E-3</v>
      </c>
      <c r="M3690" s="13">
        <f t="shared" si="228"/>
        <v>45.32273099999999</v>
      </c>
      <c r="N3690" s="13">
        <f>IF(D3690="ZZ",Brick_Kilns_EF!$E$3*(0.75),Brick_Kilns_EF!$E$3)</f>
        <v>3.4499999999999999E-3</v>
      </c>
      <c r="O3690" s="13">
        <f t="shared" si="230"/>
        <v>30.659494499999997</v>
      </c>
      <c r="P3690" s="13">
        <f>IF(D3690="ZZ",Brick_Kilns_EF!$E$4*(0.75),Brick_Kilns_EF!$E$4)</f>
        <v>3.5250000000000004E-3</v>
      </c>
      <c r="Q3690" s="13">
        <f t="shared" si="231"/>
        <v>31.326005250000001</v>
      </c>
    </row>
    <row r="3691" spans="1:17">
      <c r="A3691" s="13" t="s">
        <v>3702</v>
      </c>
      <c r="B3691" s="13">
        <v>23.783995300000001</v>
      </c>
      <c r="C3691" s="13">
        <v>88.683338379999995</v>
      </c>
      <c r="D3691" s="13" t="s">
        <v>2219</v>
      </c>
      <c r="E3691" s="13" t="s">
        <v>4927</v>
      </c>
      <c r="F3691" s="13" t="s">
        <v>9</v>
      </c>
      <c r="G3691" s="13" t="s">
        <v>4802</v>
      </c>
      <c r="H3691" s="13" t="s">
        <v>4816</v>
      </c>
      <c r="I3691" s="13">
        <f>(Brick_Kilns_EF!$B$13*Brick_Kilns_EF!$B$11*Brick_Kilns_EF!$B$12)</f>
        <v>8886.81</v>
      </c>
      <c r="J3691" s="13">
        <f>IF(D3691="ZZ",Brick_Kilns_EF!$E$5*(0.75),Brick_Kilns_EF!$E$5)</f>
        <v>7.2749999999999985E-3</v>
      </c>
      <c r="K3691" s="13">
        <f t="shared" si="229"/>
        <v>64.651542749999976</v>
      </c>
      <c r="L3691" s="13">
        <f>IF(D3691="ZZ",Brick_Kilns_EF!$E$2*(0.75),Brick_Kilns_EF!$E$2)</f>
        <v>5.0999999999999995E-3</v>
      </c>
      <c r="M3691" s="13">
        <f t="shared" si="228"/>
        <v>45.32273099999999</v>
      </c>
      <c r="N3691" s="13">
        <f>IF(D3691="ZZ",Brick_Kilns_EF!$E$3*(0.75),Brick_Kilns_EF!$E$3)</f>
        <v>3.4499999999999999E-3</v>
      </c>
      <c r="O3691" s="13">
        <f t="shared" si="230"/>
        <v>30.659494499999997</v>
      </c>
      <c r="P3691" s="13">
        <f>IF(D3691="ZZ",Brick_Kilns_EF!$E$4*(0.75),Brick_Kilns_EF!$E$4)</f>
        <v>3.5250000000000004E-3</v>
      </c>
      <c r="Q3691" s="13">
        <f t="shared" si="231"/>
        <v>31.326005250000001</v>
      </c>
    </row>
    <row r="3692" spans="1:17">
      <c r="A3692" s="13" t="s">
        <v>3703</v>
      </c>
      <c r="B3692" s="13">
        <v>24.781063169999999</v>
      </c>
      <c r="C3692" s="13">
        <v>89.408144699999994</v>
      </c>
      <c r="D3692" s="13" t="s">
        <v>2219</v>
      </c>
      <c r="E3692" s="13" t="s">
        <v>4927</v>
      </c>
      <c r="F3692" s="13" t="s">
        <v>42</v>
      </c>
      <c r="G3692" s="13" t="s">
        <v>4802</v>
      </c>
      <c r="H3692" s="13" t="s">
        <v>4816</v>
      </c>
      <c r="I3692" s="13">
        <f>(Brick_Kilns_EF!$B$13*Brick_Kilns_EF!$B$11*Brick_Kilns_EF!$B$12)</f>
        <v>8886.81</v>
      </c>
      <c r="J3692" s="13">
        <f>IF(D3692="ZZ",Brick_Kilns_EF!$E$5*(0.75),Brick_Kilns_EF!$E$5)</f>
        <v>7.2749999999999985E-3</v>
      </c>
      <c r="K3692" s="13">
        <f t="shared" si="229"/>
        <v>64.651542749999976</v>
      </c>
      <c r="L3692" s="13">
        <f>IF(D3692="ZZ",Brick_Kilns_EF!$E$2*(0.75),Brick_Kilns_EF!$E$2)</f>
        <v>5.0999999999999995E-3</v>
      </c>
      <c r="M3692" s="13">
        <f t="shared" si="228"/>
        <v>45.32273099999999</v>
      </c>
      <c r="N3692" s="13">
        <f>IF(D3692="ZZ",Brick_Kilns_EF!$E$3*(0.75),Brick_Kilns_EF!$E$3)</f>
        <v>3.4499999999999999E-3</v>
      </c>
      <c r="O3692" s="13">
        <f t="shared" si="230"/>
        <v>30.659494499999997</v>
      </c>
      <c r="P3692" s="13">
        <f>IF(D3692="ZZ",Brick_Kilns_EF!$E$4*(0.75),Brick_Kilns_EF!$E$4)</f>
        <v>3.5250000000000004E-3</v>
      </c>
      <c r="Q3692" s="13">
        <f t="shared" si="231"/>
        <v>31.326005250000001</v>
      </c>
    </row>
    <row r="3693" spans="1:17">
      <c r="A3693" s="13" t="s">
        <v>3704</v>
      </c>
      <c r="B3693" s="13">
        <v>24.77988934</v>
      </c>
      <c r="C3693" s="13">
        <v>89.405613079999995</v>
      </c>
      <c r="D3693" s="13" t="s">
        <v>2219</v>
      </c>
      <c r="E3693" s="13" t="s">
        <v>4927</v>
      </c>
      <c r="F3693" s="13" t="s">
        <v>42</v>
      </c>
      <c r="G3693" s="13" t="s">
        <v>4802</v>
      </c>
      <c r="H3693" s="13" t="s">
        <v>4816</v>
      </c>
      <c r="I3693" s="13">
        <f>(Brick_Kilns_EF!$B$13*Brick_Kilns_EF!$B$11*Brick_Kilns_EF!$B$12)</f>
        <v>8886.81</v>
      </c>
      <c r="J3693" s="13">
        <f>IF(D3693="ZZ",Brick_Kilns_EF!$E$5*(0.75),Brick_Kilns_EF!$E$5)</f>
        <v>7.2749999999999985E-3</v>
      </c>
      <c r="K3693" s="13">
        <f t="shared" si="229"/>
        <v>64.651542749999976</v>
      </c>
      <c r="L3693" s="13">
        <f>IF(D3693="ZZ",Brick_Kilns_EF!$E$2*(0.75),Brick_Kilns_EF!$E$2)</f>
        <v>5.0999999999999995E-3</v>
      </c>
      <c r="M3693" s="13">
        <f t="shared" si="228"/>
        <v>45.32273099999999</v>
      </c>
      <c r="N3693" s="13">
        <f>IF(D3693="ZZ",Brick_Kilns_EF!$E$3*(0.75),Brick_Kilns_EF!$E$3)</f>
        <v>3.4499999999999999E-3</v>
      </c>
      <c r="O3693" s="13">
        <f t="shared" si="230"/>
        <v>30.659494499999997</v>
      </c>
      <c r="P3693" s="13">
        <f>IF(D3693="ZZ",Brick_Kilns_EF!$E$4*(0.75),Brick_Kilns_EF!$E$4)</f>
        <v>3.5250000000000004E-3</v>
      </c>
      <c r="Q3693" s="13">
        <f t="shared" si="231"/>
        <v>31.326005250000001</v>
      </c>
    </row>
    <row r="3694" spans="1:17">
      <c r="A3694" s="13" t="s">
        <v>3705</v>
      </c>
      <c r="B3694" s="13">
        <v>24.7796217</v>
      </c>
      <c r="C3694" s="13">
        <v>89.406591329999998</v>
      </c>
      <c r="D3694" s="13" t="s">
        <v>2219</v>
      </c>
      <c r="E3694" s="13" t="s">
        <v>4927</v>
      </c>
      <c r="F3694" s="13" t="s">
        <v>42</v>
      </c>
      <c r="G3694" s="13" t="s">
        <v>4802</v>
      </c>
      <c r="H3694" s="13" t="s">
        <v>4816</v>
      </c>
      <c r="I3694" s="13">
        <f>(Brick_Kilns_EF!$B$13*Brick_Kilns_EF!$B$11*Brick_Kilns_EF!$B$12)</f>
        <v>8886.81</v>
      </c>
      <c r="J3694" s="13">
        <f>IF(D3694="ZZ",Brick_Kilns_EF!$E$5*(0.75),Brick_Kilns_EF!$E$5)</f>
        <v>7.2749999999999985E-3</v>
      </c>
      <c r="K3694" s="13">
        <f t="shared" si="229"/>
        <v>64.651542749999976</v>
      </c>
      <c r="L3694" s="13">
        <f>IF(D3694="ZZ",Brick_Kilns_EF!$E$2*(0.75),Brick_Kilns_EF!$E$2)</f>
        <v>5.0999999999999995E-3</v>
      </c>
      <c r="M3694" s="13">
        <f t="shared" si="228"/>
        <v>45.32273099999999</v>
      </c>
      <c r="N3694" s="13">
        <f>IF(D3694="ZZ",Brick_Kilns_EF!$E$3*(0.75),Brick_Kilns_EF!$E$3)</f>
        <v>3.4499999999999999E-3</v>
      </c>
      <c r="O3694" s="13">
        <f t="shared" si="230"/>
        <v>30.659494499999997</v>
      </c>
      <c r="P3694" s="13">
        <f>IF(D3694="ZZ",Brick_Kilns_EF!$E$4*(0.75),Brick_Kilns_EF!$E$4)</f>
        <v>3.5250000000000004E-3</v>
      </c>
      <c r="Q3694" s="13">
        <f t="shared" si="231"/>
        <v>31.326005250000001</v>
      </c>
    </row>
    <row r="3695" spans="1:17">
      <c r="A3695" s="13" t="s">
        <v>3706</v>
      </c>
      <c r="B3695" s="13">
        <v>24.440388769999998</v>
      </c>
      <c r="C3695" s="13">
        <v>89.627313349999994</v>
      </c>
      <c r="D3695" s="13" t="s">
        <v>2219</v>
      </c>
      <c r="E3695" s="13" t="s">
        <v>4927</v>
      </c>
      <c r="F3695" s="13" t="s">
        <v>42</v>
      </c>
      <c r="G3695" s="13" t="s">
        <v>4802</v>
      </c>
      <c r="H3695" s="13" t="s">
        <v>4816</v>
      </c>
      <c r="I3695" s="13">
        <f>(Brick_Kilns_EF!$B$13*Brick_Kilns_EF!$B$11*Brick_Kilns_EF!$B$12)</f>
        <v>8886.81</v>
      </c>
      <c r="J3695" s="13">
        <f>IF(D3695="ZZ",Brick_Kilns_EF!$E$5*(0.75),Brick_Kilns_EF!$E$5)</f>
        <v>7.2749999999999985E-3</v>
      </c>
      <c r="K3695" s="13">
        <f t="shared" si="229"/>
        <v>64.651542749999976</v>
      </c>
      <c r="L3695" s="13">
        <f>IF(D3695="ZZ",Brick_Kilns_EF!$E$2*(0.75),Brick_Kilns_EF!$E$2)</f>
        <v>5.0999999999999995E-3</v>
      </c>
      <c r="M3695" s="13">
        <f t="shared" si="228"/>
        <v>45.32273099999999</v>
      </c>
      <c r="N3695" s="13">
        <f>IF(D3695="ZZ",Brick_Kilns_EF!$E$3*(0.75),Brick_Kilns_EF!$E$3)</f>
        <v>3.4499999999999999E-3</v>
      </c>
      <c r="O3695" s="13">
        <f t="shared" si="230"/>
        <v>30.659494499999997</v>
      </c>
      <c r="P3695" s="13">
        <f>IF(D3695="ZZ",Brick_Kilns_EF!$E$4*(0.75),Brick_Kilns_EF!$E$4)</f>
        <v>3.5250000000000004E-3</v>
      </c>
      <c r="Q3695" s="13">
        <f t="shared" si="231"/>
        <v>31.326005250000001</v>
      </c>
    </row>
    <row r="3696" spans="1:17">
      <c r="A3696" s="13" t="s">
        <v>3707</v>
      </c>
      <c r="B3696" s="13">
        <v>24.869468470000001</v>
      </c>
      <c r="C3696" s="13">
        <v>89.964637069999995</v>
      </c>
      <c r="D3696" s="13" t="s">
        <v>2219</v>
      </c>
      <c r="E3696" s="13" t="s">
        <v>4927</v>
      </c>
      <c r="F3696" s="13" t="s">
        <v>248</v>
      </c>
      <c r="G3696" s="13" t="s">
        <v>4802</v>
      </c>
      <c r="H3696" s="13" t="s">
        <v>4816</v>
      </c>
      <c r="I3696" s="13">
        <f>(Brick_Kilns_EF!$B$13*Brick_Kilns_EF!$B$11*Brick_Kilns_EF!$B$12)</f>
        <v>8886.81</v>
      </c>
      <c r="J3696" s="13">
        <f>IF(D3696="ZZ",Brick_Kilns_EF!$E$5*(0.75),Brick_Kilns_EF!$E$5)</f>
        <v>7.2749999999999985E-3</v>
      </c>
      <c r="K3696" s="13">
        <f t="shared" si="229"/>
        <v>64.651542749999976</v>
      </c>
      <c r="L3696" s="13">
        <f>IF(D3696="ZZ",Brick_Kilns_EF!$E$2*(0.75),Brick_Kilns_EF!$E$2)</f>
        <v>5.0999999999999995E-3</v>
      </c>
      <c r="M3696" s="13">
        <f t="shared" si="228"/>
        <v>45.32273099999999</v>
      </c>
      <c r="N3696" s="13">
        <f>IF(D3696="ZZ",Brick_Kilns_EF!$E$3*(0.75),Brick_Kilns_EF!$E$3)</f>
        <v>3.4499999999999999E-3</v>
      </c>
      <c r="O3696" s="13">
        <f t="shared" si="230"/>
        <v>30.659494499999997</v>
      </c>
      <c r="P3696" s="13">
        <f>IF(D3696="ZZ",Brick_Kilns_EF!$E$4*(0.75),Brick_Kilns_EF!$E$4)</f>
        <v>3.5250000000000004E-3</v>
      </c>
      <c r="Q3696" s="13">
        <f t="shared" si="231"/>
        <v>31.326005250000001</v>
      </c>
    </row>
    <row r="3697" spans="1:17">
      <c r="A3697" s="13" t="s">
        <v>3708</v>
      </c>
      <c r="B3697" s="13">
        <v>25.645598629999999</v>
      </c>
      <c r="C3697" s="13">
        <v>89.476364790000005</v>
      </c>
      <c r="D3697" s="13" t="s">
        <v>2219</v>
      </c>
      <c r="E3697" s="13" t="s">
        <v>4927</v>
      </c>
      <c r="F3697" s="13" t="s">
        <v>171</v>
      </c>
      <c r="G3697" s="13" t="s">
        <v>4802</v>
      </c>
      <c r="H3697" s="13" t="s">
        <v>4816</v>
      </c>
      <c r="I3697" s="13">
        <f>(Brick_Kilns_EF!$B$13*Brick_Kilns_EF!$B$11*Brick_Kilns_EF!$B$12)</f>
        <v>8886.81</v>
      </c>
      <c r="J3697" s="13">
        <f>IF(D3697="ZZ",Brick_Kilns_EF!$E$5*(0.75),Brick_Kilns_EF!$E$5)</f>
        <v>7.2749999999999985E-3</v>
      </c>
      <c r="K3697" s="13">
        <f t="shared" si="229"/>
        <v>64.651542749999976</v>
      </c>
      <c r="L3697" s="13">
        <f>IF(D3697="ZZ",Brick_Kilns_EF!$E$2*(0.75),Brick_Kilns_EF!$E$2)</f>
        <v>5.0999999999999995E-3</v>
      </c>
      <c r="M3697" s="13">
        <f t="shared" si="228"/>
        <v>45.32273099999999</v>
      </c>
      <c r="N3697" s="13">
        <f>IF(D3697="ZZ",Brick_Kilns_EF!$E$3*(0.75),Brick_Kilns_EF!$E$3)</f>
        <v>3.4499999999999999E-3</v>
      </c>
      <c r="O3697" s="13">
        <f t="shared" si="230"/>
        <v>30.659494499999997</v>
      </c>
      <c r="P3697" s="13">
        <f>IF(D3697="ZZ",Brick_Kilns_EF!$E$4*(0.75),Brick_Kilns_EF!$E$4)</f>
        <v>3.5250000000000004E-3</v>
      </c>
      <c r="Q3697" s="13">
        <f t="shared" si="231"/>
        <v>31.326005250000001</v>
      </c>
    </row>
    <row r="3698" spans="1:17">
      <c r="A3698" s="13" t="s">
        <v>3709</v>
      </c>
      <c r="B3698" s="13">
        <v>23.875557579999999</v>
      </c>
      <c r="C3698" s="13">
        <v>88.791745140000003</v>
      </c>
      <c r="D3698" s="13" t="s">
        <v>2219</v>
      </c>
      <c r="E3698" s="13" t="s">
        <v>4927</v>
      </c>
      <c r="F3698" s="13" t="s">
        <v>9</v>
      </c>
      <c r="G3698" s="13" t="s">
        <v>4802</v>
      </c>
      <c r="H3698" s="13" t="s">
        <v>4816</v>
      </c>
      <c r="I3698" s="13">
        <f>(Brick_Kilns_EF!$B$13*Brick_Kilns_EF!$B$11*Brick_Kilns_EF!$B$12)</f>
        <v>8886.81</v>
      </c>
      <c r="J3698" s="13">
        <f>IF(D3698="ZZ",Brick_Kilns_EF!$E$5*(0.75),Brick_Kilns_EF!$E$5)</f>
        <v>7.2749999999999985E-3</v>
      </c>
      <c r="K3698" s="13">
        <f t="shared" si="229"/>
        <v>64.651542749999976</v>
      </c>
      <c r="L3698" s="13">
        <f>IF(D3698="ZZ",Brick_Kilns_EF!$E$2*(0.75),Brick_Kilns_EF!$E$2)</f>
        <v>5.0999999999999995E-3</v>
      </c>
      <c r="M3698" s="13">
        <f t="shared" si="228"/>
        <v>45.32273099999999</v>
      </c>
      <c r="N3698" s="13">
        <f>IF(D3698="ZZ",Brick_Kilns_EF!$E$3*(0.75),Brick_Kilns_EF!$E$3)</f>
        <v>3.4499999999999999E-3</v>
      </c>
      <c r="O3698" s="13">
        <f t="shared" si="230"/>
        <v>30.659494499999997</v>
      </c>
      <c r="P3698" s="13">
        <f>IF(D3698="ZZ",Brick_Kilns_EF!$E$4*(0.75),Brick_Kilns_EF!$E$4)</f>
        <v>3.5250000000000004E-3</v>
      </c>
      <c r="Q3698" s="13">
        <f t="shared" si="231"/>
        <v>31.326005250000001</v>
      </c>
    </row>
    <row r="3699" spans="1:17">
      <c r="A3699" s="13" t="s">
        <v>3710</v>
      </c>
      <c r="B3699" s="13">
        <v>24.288854659999998</v>
      </c>
      <c r="C3699" s="13">
        <v>89.903001059999994</v>
      </c>
      <c r="D3699" s="13" t="s">
        <v>2219</v>
      </c>
      <c r="E3699" s="13" t="s">
        <v>4927</v>
      </c>
      <c r="F3699" s="13" t="s">
        <v>7</v>
      </c>
      <c r="G3699" s="13" t="s">
        <v>4802</v>
      </c>
      <c r="H3699" s="13" t="s">
        <v>4816</v>
      </c>
      <c r="I3699" s="13">
        <f>(Brick_Kilns_EF!$B$13*Brick_Kilns_EF!$B$11*Brick_Kilns_EF!$B$12)</f>
        <v>8886.81</v>
      </c>
      <c r="J3699" s="13">
        <f>IF(D3699="ZZ",Brick_Kilns_EF!$E$5*(0.75),Brick_Kilns_EF!$E$5)</f>
        <v>7.2749999999999985E-3</v>
      </c>
      <c r="K3699" s="13">
        <f t="shared" si="229"/>
        <v>64.651542749999976</v>
      </c>
      <c r="L3699" s="13">
        <f>IF(D3699="ZZ",Brick_Kilns_EF!$E$2*(0.75),Brick_Kilns_EF!$E$2)</f>
        <v>5.0999999999999995E-3</v>
      </c>
      <c r="M3699" s="13">
        <f t="shared" si="228"/>
        <v>45.32273099999999</v>
      </c>
      <c r="N3699" s="13">
        <f>IF(D3699="ZZ",Brick_Kilns_EF!$E$3*(0.75),Brick_Kilns_EF!$E$3)</f>
        <v>3.4499999999999999E-3</v>
      </c>
      <c r="O3699" s="13">
        <f t="shared" si="230"/>
        <v>30.659494499999997</v>
      </c>
      <c r="P3699" s="13">
        <f>IF(D3699="ZZ",Brick_Kilns_EF!$E$4*(0.75),Brick_Kilns_EF!$E$4)</f>
        <v>3.5250000000000004E-3</v>
      </c>
      <c r="Q3699" s="13">
        <f t="shared" si="231"/>
        <v>31.326005250000001</v>
      </c>
    </row>
    <row r="3700" spans="1:17">
      <c r="A3700" s="13" t="s">
        <v>3711</v>
      </c>
      <c r="B3700" s="13">
        <v>24.292117900000001</v>
      </c>
      <c r="C3700" s="13">
        <v>89.899781430000004</v>
      </c>
      <c r="D3700" s="13" t="s">
        <v>2219</v>
      </c>
      <c r="E3700" s="13" t="s">
        <v>4927</v>
      </c>
      <c r="F3700" s="13" t="s">
        <v>7</v>
      </c>
      <c r="G3700" s="13" t="s">
        <v>4802</v>
      </c>
      <c r="H3700" s="13" t="s">
        <v>4816</v>
      </c>
      <c r="I3700" s="13">
        <f>(Brick_Kilns_EF!$B$13*Brick_Kilns_EF!$B$11*Brick_Kilns_EF!$B$12)</f>
        <v>8886.81</v>
      </c>
      <c r="J3700" s="13">
        <f>IF(D3700="ZZ",Brick_Kilns_EF!$E$5*(0.75),Brick_Kilns_EF!$E$5)</f>
        <v>7.2749999999999985E-3</v>
      </c>
      <c r="K3700" s="13">
        <f t="shared" si="229"/>
        <v>64.651542749999976</v>
      </c>
      <c r="L3700" s="13">
        <f>IF(D3700="ZZ",Brick_Kilns_EF!$E$2*(0.75),Brick_Kilns_EF!$E$2)</f>
        <v>5.0999999999999995E-3</v>
      </c>
      <c r="M3700" s="13">
        <f t="shared" si="228"/>
        <v>45.32273099999999</v>
      </c>
      <c r="N3700" s="13">
        <f>IF(D3700="ZZ",Brick_Kilns_EF!$E$3*(0.75),Brick_Kilns_EF!$E$3)</f>
        <v>3.4499999999999999E-3</v>
      </c>
      <c r="O3700" s="13">
        <f t="shared" si="230"/>
        <v>30.659494499999997</v>
      </c>
      <c r="P3700" s="13">
        <f>IF(D3700="ZZ",Brick_Kilns_EF!$E$4*(0.75),Brick_Kilns_EF!$E$4)</f>
        <v>3.5250000000000004E-3</v>
      </c>
      <c r="Q3700" s="13">
        <f t="shared" si="231"/>
        <v>31.326005250000001</v>
      </c>
    </row>
    <row r="3701" spans="1:17">
      <c r="A3701" s="13" t="s">
        <v>3712</v>
      </c>
      <c r="B3701" s="13">
        <v>25.016040839999999</v>
      </c>
      <c r="C3701" s="13">
        <v>88.971119720000004</v>
      </c>
      <c r="D3701" s="13" t="s">
        <v>2219</v>
      </c>
      <c r="E3701" s="13" t="s">
        <v>4927</v>
      </c>
      <c r="F3701" s="13" t="s">
        <v>42</v>
      </c>
      <c r="G3701" s="13" t="s">
        <v>4802</v>
      </c>
      <c r="H3701" s="13" t="s">
        <v>4816</v>
      </c>
      <c r="I3701" s="13">
        <f>(Brick_Kilns_EF!$B$13*Brick_Kilns_EF!$B$11*Brick_Kilns_EF!$B$12)</f>
        <v>8886.81</v>
      </c>
      <c r="J3701" s="13">
        <f>IF(D3701="ZZ",Brick_Kilns_EF!$E$5*(0.75),Brick_Kilns_EF!$E$5)</f>
        <v>7.2749999999999985E-3</v>
      </c>
      <c r="K3701" s="13">
        <f t="shared" si="229"/>
        <v>64.651542749999976</v>
      </c>
      <c r="L3701" s="13">
        <f>IF(D3701="ZZ",Brick_Kilns_EF!$E$2*(0.75),Brick_Kilns_EF!$E$2)</f>
        <v>5.0999999999999995E-3</v>
      </c>
      <c r="M3701" s="13">
        <f t="shared" si="228"/>
        <v>45.32273099999999</v>
      </c>
      <c r="N3701" s="13">
        <f>IF(D3701="ZZ",Brick_Kilns_EF!$E$3*(0.75),Brick_Kilns_EF!$E$3)</f>
        <v>3.4499999999999999E-3</v>
      </c>
      <c r="O3701" s="13">
        <f t="shared" si="230"/>
        <v>30.659494499999997</v>
      </c>
      <c r="P3701" s="13">
        <f>IF(D3701="ZZ",Brick_Kilns_EF!$E$4*(0.75),Brick_Kilns_EF!$E$4)</f>
        <v>3.5250000000000004E-3</v>
      </c>
      <c r="Q3701" s="13">
        <f t="shared" si="231"/>
        <v>31.326005250000001</v>
      </c>
    </row>
    <row r="3702" spans="1:17">
      <c r="A3702" s="13" t="s">
        <v>3713</v>
      </c>
      <c r="B3702" s="13">
        <v>23.96428001</v>
      </c>
      <c r="C3702" s="13">
        <v>89.056212200000004</v>
      </c>
      <c r="D3702" s="13" t="s">
        <v>2219</v>
      </c>
      <c r="E3702" s="13" t="s">
        <v>4927</v>
      </c>
      <c r="F3702" s="13" t="s">
        <v>9</v>
      </c>
      <c r="G3702" s="13" t="s">
        <v>4802</v>
      </c>
      <c r="H3702" s="13" t="s">
        <v>4816</v>
      </c>
      <c r="I3702" s="13">
        <f>(Brick_Kilns_EF!$B$13*Brick_Kilns_EF!$B$11*Brick_Kilns_EF!$B$12)</f>
        <v>8886.81</v>
      </c>
      <c r="J3702" s="13">
        <f>IF(D3702="ZZ",Brick_Kilns_EF!$E$5*(0.75),Brick_Kilns_EF!$E$5)</f>
        <v>7.2749999999999985E-3</v>
      </c>
      <c r="K3702" s="13">
        <f t="shared" si="229"/>
        <v>64.651542749999976</v>
      </c>
      <c r="L3702" s="13">
        <f>IF(D3702="ZZ",Brick_Kilns_EF!$E$2*(0.75),Brick_Kilns_EF!$E$2)</f>
        <v>5.0999999999999995E-3</v>
      </c>
      <c r="M3702" s="13">
        <f t="shared" si="228"/>
        <v>45.32273099999999</v>
      </c>
      <c r="N3702" s="13">
        <f>IF(D3702="ZZ",Brick_Kilns_EF!$E$3*(0.75),Brick_Kilns_EF!$E$3)</f>
        <v>3.4499999999999999E-3</v>
      </c>
      <c r="O3702" s="13">
        <f t="shared" si="230"/>
        <v>30.659494499999997</v>
      </c>
      <c r="P3702" s="13">
        <f>IF(D3702="ZZ",Brick_Kilns_EF!$E$4*(0.75),Brick_Kilns_EF!$E$4)</f>
        <v>3.5250000000000004E-3</v>
      </c>
      <c r="Q3702" s="13">
        <f t="shared" si="231"/>
        <v>31.326005250000001</v>
      </c>
    </row>
    <row r="3703" spans="1:17">
      <c r="A3703" s="13" t="s">
        <v>3714</v>
      </c>
      <c r="B3703" s="13">
        <v>23.980082929999998</v>
      </c>
      <c r="C3703" s="13">
        <v>89.281454499999995</v>
      </c>
      <c r="D3703" s="13" t="s">
        <v>2219</v>
      </c>
      <c r="E3703" s="13" t="s">
        <v>4927</v>
      </c>
      <c r="F3703" s="13" t="s">
        <v>42</v>
      </c>
      <c r="G3703" s="13" t="s">
        <v>4802</v>
      </c>
      <c r="H3703" s="13" t="s">
        <v>4816</v>
      </c>
      <c r="I3703" s="13">
        <f>(Brick_Kilns_EF!$B$13*Brick_Kilns_EF!$B$11*Brick_Kilns_EF!$B$12)</f>
        <v>8886.81</v>
      </c>
      <c r="J3703" s="13">
        <f>IF(D3703="ZZ",Brick_Kilns_EF!$E$5*(0.75),Brick_Kilns_EF!$E$5)</f>
        <v>7.2749999999999985E-3</v>
      </c>
      <c r="K3703" s="13">
        <f t="shared" si="229"/>
        <v>64.651542749999976</v>
      </c>
      <c r="L3703" s="13">
        <f>IF(D3703="ZZ",Brick_Kilns_EF!$E$2*(0.75),Brick_Kilns_EF!$E$2)</f>
        <v>5.0999999999999995E-3</v>
      </c>
      <c r="M3703" s="13">
        <f t="shared" si="228"/>
        <v>45.32273099999999</v>
      </c>
      <c r="N3703" s="13">
        <f>IF(D3703="ZZ",Brick_Kilns_EF!$E$3*(0.75),Brick_Kilns_EF!$E$3)</f>
        <v>3.4499999999999999E-3</v>
      </c>
      <c r="O3703" s="13">
        <f t="shared" si="230"/>
        <v>30.659494499999997</v>
      </c>
      <c r="P3703" s="13">
        <f>IF(D3703="ZZ",Brick_Kilns_EF!$E$4*(0.75),Brick_Kilns_EF!$E$4)</f>
        <v>3.5250000000000004E-3</v>
      </c>
      <c r="Q3703" s="13">
        <f t="shared" si="231"/>
        <v>31.326005250000001</v>
      </c>
    </row>
    <row r="3704" spans="1:17">
      <c r="A3704" s="13" t="s">
        <v>3715</v>
      </c>
      <c r="B3704" s="13">
        <v>25.067060210000001</v>
      </c>
      <c r="C3704" s="13">
        <v>89.027703610000003</v>
      </c>
      <c r="D3704" s="13" t="s">
        <v>2219</v>
      </c>
      <c r="E3704" s="13" t="s">
        <v>4927</v>
      </c>
      <c r="F3704" s="13" t="s">
        <v>42</v>
      </c>
      <c r="G3704" s="13" t="s">
        <v>4802</v>
      </c>
      <c r="H3704" s="13" t="s">
        <v>4816</v>
      </c>
      <c r="I3704" s="13">
        <f>(Brick_Kilns_EF!$B$13*Brick_Kilns_EF!$B$11*Brick_Kilns_EF!$B$12)</f>
        <v>8886.81</v>
      </c>
      <c r="J3704" s="13">
        <f>IF(D3704="ZZ",Brick_Kilns_EF!$E$5*(0.75),Brick_Kilns_EF!$E$5)</f>
        <v>7.2749999999999985E-3</v>
      </c>
      <c r="K3704" s="13">
        <f t="shared" si="229"/>
        <v>64.651542749999976</v>
      </c>
      <c r="L3704" s="13">
        <f>IF(D3704="ZZ",Brick_Kilns_EF!$E$2*(0.75),Brick_Kilns_EF!$E$2)</f>
        <v>5.0999999999999995E-3</v>
      </c>
      <c r="M3704" s="13">
        <f t="shared" si="228"/>
        <v>45.32273099999999</v>
      </c>
      <c r="N3704" s="13">
        <f>IF(D3704="ZZ",Brick_Kilns_EF!$E$3*(0.75),Brick_Kilns_EF!$E$3)</f>
        <v>3.4499999999999999E-3</v>
      </c>
      <c r="O3704" s="13">
        <f t="shared" si="230"/>
        <v>30.659494499999997</v>
      </c>
      <c r="P3704" s="13">
        <f>IF(D3704="ZZ",Brick_Kilns_EF!$E$4*(0.75),Brick_Kilns_EF!$E$4)</f>
        <v>3.5250000000000004E-3</v>
      </c>
      <c r="Q3704" s="13">
        <f t="shared" si="231"/>
        <v>31.326005250000001</v>
      </c>
    </row>
    <row r="3705" spans="1:17">
      <c r="A3705" s="13" t="s">
        <v>3716</v>
      </c>
      <c r="B3705" s="13">
        <v>25.15616683</v>
      </c>
      <c r="C3705" s="13">
        <v>89.039248509999993</v>
      </c>
      <c r="D3705" s="13" t="s">
        <v>2219</v>
      </c>
      <c r="E3705" s="13" t="s">
        <v>4927</v>
      </c>
      <c r="F3705" s="13" t="s">
        <v>42</v>
      </c>
      <c r="G3705" s="13" t="s">
        <v>4802</v>
      </c>
      <c r="H3705" s="13" t="s">
        <v>4816</v>
      </c>
      <c r="I3705" s="13">
        <f>(Brick_Kilns_EF!$B$13*Brick_Kilns_EF!$B$11*Brick_Kilns_EF!$B$12)</f>
        <v>8886.81</v>
      </c>
      <c r="J3705" s="13">
        <f>IF(D3705="ZZ",Brick_Kilns_EF!$E$5*(0.75),Brick_Kilns_EF!$E$5)</f>
        <v>7.2749999999999985E-3</v>
      </c>
      <c r="K3705" s="13">
        <f t="shared" si="229"/>
        <v>64.651542749999976</v>
      </c>
      <c r="L3705" s="13">
        <f>IF(D3705="ZZ",Brick_Kilns_EF!$E$2*(0.75),Brick_Kilns_EF!$E$2)</f>
        <v>5.0999999999999995E-3</v>
      </c>
      <c r="M3705" s="13">
        <f t="shared" si="228"/>
        <v>45.32273099999999</v>
      </c>
      <c r="N3705" s="13">
        <f>IF(D3705="ZZ",Brick_Kilns_EF!$E$3*(0.75),Brick_Kilns_EF!$E$3)</f>
        <v>3.4499999999999999E-3</v>
      </c>
      <c r="O3705" s="13">
        <f t="shared" si="230"/>
        <v>30.659494499999997</v>
      </c>
      <c r="P3705" s="13">
        <f>IF(D3705="ZZ",Brick_Kilns_EF!$E$4*(0.75),Brick_Kilns_EF!$E$4)</f>
        <v>3.5250000000000004E-3</v>
      </c>
      <c r="Q3705" s="13">
        <f t="shared" si="231"/>
        <v>31.326005250000001</v>
      </c>
    </row>
    <row r="3706" spans="1:17">
      <c r="A3706" s="13" t="s">
        <v>3717</v>
      </c>
      <c r="B3706" s="13">
        <v>24.766468249999999</v>
      </c>
      <c r="C3706" s="13">
        <v>89.481359150000003</v>
      </c>
      <c r="D3706" s="13" t="s">
        <v>2219</v>
      </c>
      <c r="E3706" s="13" t="s">
        <v>4927</v>
      </c>
      <c r="F3706" s="13" t="s">
        <v>42</v>
      </c>
      <c r="G3706" s="13" t="s">
        <v>4802</v>
      </c>
      <c r="H3706" s="13" t="s">
        <v>4816</v>
      </c>
      <c r="I3706" s="13">
        <f>(Brick_Kilns_EF!$B$13*Brick_Kilns_EF!$B$11*Brick_Kilns_EF!$B$12)</f>
        <v>8886.81</v>
      </c>
      <c r="J3706" s="13">
        <f>IF(D3706="ZZ",Brick_Kilns_EF!$E$5*(0.75),Brick_Kilns_EF!$E$5)</f>
        <v>7.2749999999999985E-3</v>
      </c>
      <c r="K3706" s="13">
        <f t="shared" si="229"/>
        <v>64.651542749999976</v>
      </c>
      <c r="L3706" s="13">
        <f>IF(D3706="ZZ",Brick_Kilns_EF!$E$2*(0.75),Brick_Kilns_EF!$E$2)</f>
        <v>5.0999999999999995E-3</v>
      </c>
      <c r="M3706" s="13">
        <f t="shared" si="228"/>
        <v>45.32273099999999</v>
      </c>
      <c r="N3706" s="13">
        <f>IF(D3706="ZZ",Brick_Kilns_EF!$E$3*(0.75),Brick_Kilns_EF!$E$3)</f>
        <v>3.4499999999999999E-3</v>
      </c>
      <c r="O3706" s="13">
        <f t="shared" si="230"/>
        <v>30.659494499999997</v>
      </c>
      <c r="P3706" s="13">
        <f>IF(D3706="ZZ",Brick_Kilns_EF!$E$4*(0.75),Brick_Kilns_EF!$E$4)</f>
        <v>3.5250000000000004E-3</v>
      </c>
      <c r="Q3706" s="13">
        <f t="shared" si="231"/>
        <v>31.326005250000001</v>
      </c>
    </row>
    <row r="3707" spans="1:17">
      <c r="A3707" s="13" t="s">
        <v>3718</v>
      </c>
      <c r="B3707" s="13">
        <v>24.433653320000001</v>
      </c>
      <c r="C3707" s="13">
        <v>88.655626260000005</v>
      </c>
      <c r="D3707" s="13" t="s">
        <v>2219</v>
      </c>
      <c r="E3707" s="13" t="s">
        <v>4927</v>
      </c>
      <c r="F3707" s="13" t="s">
        <v>42</v>
      </c>
      <c r="G3707" s="13" t="s">
        <v>4802</v>
      </c>
      <c r="H3707" s="13" t="s">
        <v>4816</v>
      </c>
      <c r="I3707" s="13">
        <f>(Brick_Kilns_EF!$B$13*Brick_Kilns_EF!$B$11*Brick_Kilns_EF!$B$12)</f>
        <v>8886.81</v>
      </c>
      <c r="J3707" s="13">
        <f>IF(D3707="ZZ",Brick_Kilns_EF!$E$5*(0.75),Brick_Kilns_EF!$E$5)</f>
        <v>7.2749999999999985E-3</v>
      </c>
      <c r="K3707" s="13">
        <f t="shared" si="229"/>
        <v>64.651542749999976</v>
      </c>
      <c r="L3707" s="13">
        <f>IF(D3707="ZZ",Brick_Kilns_EF!$E$2*(0.75),Brick_Kilns_EF!$E$2)</f>
        <v>5.0999999999999995E-3</v>
      </c>
      <c r="M3707" s="13">
        <f t="shared" si="228"/>
        <v>45.32273099999999</v>
      </c>
      <c r="N3707" s="13">
        <f>IF(D3707="ZZ",Brick_Kilns_EF!$E$3*(0.75),Brick_Kilns_EF!$E$3)</f>
        <v>3.4499999999999999E-3</v>
      </c>
      <c r="O3707" s="13">
        <f t="shared" si="230"/>
        <v>30.659494499999997</v>
      </c>
      <c r="P3707" s="13">
        <f>IF(D3707="ZZ",Brick_Kilns_EF!$E$4*(0.75),Brick_Kilns_EF!$E$4)</f>
        <v>3.5250000000000004E-3</v>
      </c>
      <c r="Q3707" s="13">
        <f t="shared" si="231"/>
        <v>31.326005250000001</v>
      </c>
    </row>
    <row r="3708" spans="1:17">
      <c r="A3708" s="13" t="s">
        <v>3719</v>
      </c>
      <c r="B3708" s="13">
        <v>24.500282949999999</v>
      </c>
      <c r="C3708" s="13">
        <v>89.543641530000002</v>
      </c>
      <c r="D3708" s="13" t="s">
        <v>2219</v>
      </c>
      <c r="E3708" s="13" t="s">
        <v>4927</v>
      </c>
      <c r="F3708" s="13" t="s">
        <v>42</v>
      </c>
      <c r="G3708" s="13" t="s">
        <v>4802</v>
      </c>
      <c r="H3708" s="13" t="s">
        <v>4816</v>
      </c>
      <c r="I3708" s="13">
        <f>(Brick_Kilns_EF!$B$13*Brick_Kilns_EF!$B$11*Brick_Kilns_EF!$B$12)</f>
        <v>8886.81</v>
      </c>
      <c r="J3708" s="13">
        <f>IF(D3708="ZZ",Brick_Kilns_EF!$E$5*(0.75),Brick_Kilns_EF!$E$5)</f>
        <v>7.2749999999999985E-3</v>
      </c>
      <c r="K3708" s="13">
        <f t="shared" si="229"/>
        <v>64.651542749999976</v>
      </c>
      <c r="L3708" s="13">
        <f>IF(D3708="ZZ",Brick_Kilns_EF!$E$2*(0.75),Brick_Kilns_EF!$E$2)</f>
        <v>5.0999999999999995E-3</v>
      </c>
      <c r="M3708" s="13">
        <f t="shared" si="228"/>
        <v>45.32273099999999</v>
      </c>
      <c r="N3708" s="13">
        <f>IF(D3708="ZZ",Brick_Kilns_EF!$E$3*(0.75),Brick_Kilns_EF!$E$3)</f>
        <v>3.4499999999999999E-3</v>
      </c>
      <c r="O3708" s="13">
        <f t="shared" si="230"/>
        <v>30.659494499999997</v>
      </c>
      <c r="P3708" s="13">
        <f>IF(D3708="ZZ",Brick_Kilns_EF!$E$4*(0.75),Brick_Kilns_EF!$E$4)</f>
        <v>3.5250000000000004E-3</v>
      </c>
      <c r="Q3708" s="13">
        <f t="shared" si="231"/>
        <v>31.326005250000001</v>
      </c>
    </row>
    <row r="3709" spans="1:17">
      <c r="A3709" s="13" t="s">
        <v>3720</v>
      </c>
      <c r="B3709" s="13">
        <v>25.679561920000001</v>
      </c>
      <c r="C3709" s="13">
        <v>89.108190879999995</v>
      </c>
      <c r="D3709" s="13" t="s">
        <v>2219</v>
      </c>
      <c r="E3709" s="13" t="s">
        <v>4927</v>
      </c>
      <c r="F3709" s="13" t="s">
        <v>171</v>
      </c>
      <c r="G3709" s="13" t="s">
        <v>4802</v>
      </c>
      <c r="H3709" s="13" t="s">
        <v>4816</v>
      </c>
      <c r="I3709" s="13">
        <f>(Brick_Kilns_EF!$B$13*Brick_Kilns_EF!$B$11*Brick_Kilns_EF!$B$12)</f>
        <v>8886.81</v>
      </c>
      <c r="J3709" s="13">
        <f>IF(D3709="ZZ",Brick_Kilns_EF!$E$5*(0.75),Brick_Kilns_EF!$E$5)</f>
        <v>7.2749999999999985E-3</v>
      </c>
      <c r="K3709" s="13">
        <f t="shared" si="229"/>
        <v>64.651542749999976</v>
      </c>
      <c r="L3709" s="13">
        <f>IF(D3709="ZZ",Brick_Kilns_EF!$E$2*(0.75),Brick_Kilns_EF!$E$2)</f>
        <v>5.0999999999999995E-3</v>
      </c>
      <c r="M3709" s="13">
        <f t="shared" si="228"/>
        <v>45.32273099999999</v>
      </c>
      <c r="N3709" s="13">
        <f>IF(D3709="ZZ",Brick_Kilns_EF!$E$3*(0.75),Brick_Kilns_EF!$E$3)</f>
        <v>3.4499999999999999E-3</v>
      </c>
      <c r="O3709" s="13">
        <f t="shared" si="230"/>
        <v>30.659494499999997</v>
      </c>
      <c r="P3709" s="13">
        <f>IF(D3709="ZZ",Brick_Kilns_EF!$E$4*(0.75),Brick_Kilns_EF!$E$4)</f>
        <v>3.5250000000000004E-3</v>
      </c>
      <c r="Q3709" s="13">
        <f t="shared" si="231"/>
        <v>31.326005250000001</v>
      </c>
    </row>
    <row r="3710" spans="1:17">
      <c r="A3710" s="13" t="s">
        <v>3721</v>
      </c>
      <c r="B3710" s="13">
        <v>24.654099070000001</v>
      </c>
      <c r="C3710" s="13">
        <v>90.006362210000006</v>
      </c>
      <c r="D3710" s="13" t="s">
        <v>2219</v>
      </c>
      <c r="E3710" s="13" t="s">
        <v>4927</v>
      </c>
      <c r="F3710" s="13" t="s">
        <v>7</v>
      </c>
      <c r="G3710" s="13" t="s">
        <v>4802</v>
      </c>
      <c r="H3710" s="13" t="s">
        <v>4816</v>
      </c>
      <c r="I3710" s="13">
        <f>(Brick_Kilns_EF!$B$13*Brick_Kilns_EF!$B$11*Brick_Kilns_EF!$B$12)</f>
        <v>8886.81</v>
      </c>
      <c r="J3710" s="13">
        <f>IF(D3710="ZZ",Brick_Kilns_EF!$E$5*(0.75),Brick_Kilns_EF!$E$5)</f>
        <v>7.2749999999999985E-3</v>
      </c>
      <c r="K3710" s="13">
        <f t="shared" si="229"/>
        <v>64.651542749999976</v>
      </c>
      <c r="L3710" s="13">
        <f>IF(D3710="ZZ",Brick_Kilns_EF!$E$2*(0.75),Brick_Kilns_EF!$E$2)</f>
        <v>5.0999999999999995E-3</v>
      </c>
      <c r="M3710" s="13">
        <f t="shared" si="228"/>
        <v>45.32273099999999</v>
      </c>
      <c r="N3710" s="13">
        <f>IF(D3710="ZZ",Brick_Kilns_EF!$E$3*(0.75),Brick_Kilns_EF!$E$3)</f>
        <v>3.4499999999999999E-3</v>
      </c>
      <c r="O3710" s="13">
        <f t="shared" si="230"/>
        <v>30.659494499999997</v>
      </c>
      <c r="P3710" s="13">
        <f>IF(D3710="ZZ",Brick_Kilns_EF!$E$4*(0.75),Brick_Kilns_EF!$E$4)</f>
        <v>3.5250000000000004E-3</v>
      </c>
      <c r="Q3710" s="13">
        <f t="shared" si="231"/>
        <v>31.326005250000001</v>
      </c>
    </row>
    <row r="3711" spans="1:17">
      <c r="A3711" s="13" t="s">
        <v>3722</v>
      </c>
      <c r="B3711" s="13">
        <v>24.43610176</v>
      </c>
      <c r="C3711" s="13">
        <v>89.436312689999994</v>
      </c>
      <c r="D3711" s="13" t="s">
        <v>2219</v>
      </c>
      <c r="E3711" s="13" t="s">
        <v>4927</v>
      </c>
      <c r="F3711" s="13" t="s">
        <v>42</v>
      </c>
      <c r="G3711" s="13" t="s">
        <v>4802</v>
      </c>
      <c r="H3711" s="13" t="s">
        <v>4816</v>
      </c>
      <c r="I3711" s="13">
        <f>(Brick_Kilns_EF!$B$13*Brick_Kilns_EF!$B$11*Brick_Kilns_EF!$B$12)</f>
        <v>8886.81</v>
      </c>
      <c r="J3711" s="13">
        <f>IF(D3711="ZZ",Brick_Kilns_EF!$E$5*(0.75),Brick_Kilns_EF!$E$5)</f>
        <v>7.2749999999999985E-3</v>
      </c>
      <c r="K3711" s="13">
        <f t="shared" si="229"/>
        <v>64.651542749999976</v>
      </c>
      <c r="L3711" s="13">
        <f>IF(D3711="ZZ",Brick_Kilns_EF!$E$2*(0.75),Brick_Kilns_EF!$E$2)</f>
        <v>5.0999999999999995E-3</v>
      </c>
      <c r="M3711" s="13">
        <f t="shared" si="228"/>
        <v>45.32273099999999</v>
      </c>
      <c r="N3711" s="13">
        <f>IF(D3711="ZZ",Brick_Kilns_EF!$E$3*(0.75),Brick_Kilns_EF!$E$3)</f>
        <v>3.4499999999999999E-3</v>
      </c>
      <c r="O3711" s="13">
        <f t="shared" si="230"/>
        <v>30.659494499999997</v>
      </c>
      <c r="P3711" s="13">
        <f>IF(D3711="ZZ",Brick_Kilns_EF!$E$4*(0.75),Brick_Kilns_EF!$E$4)</f>
        <v>3.5250000000000004E-3</v>
      </c>
      <c r="Q3711" s="13">
        <f t="shared" si="231"/>
        <v>31.326005250000001</v>
      </c>
    </row>
    <row r="3712" spans="1:17">
      <c r="A3712" s="13" t="s">
        <v>3723</v>
      </c>
      <c r="B3712" s="13">
        <v>23.986289679999999</v>
      </c>
      <c r="C3712" s="13">
        <v>89.209387840000005</v>
      </c>
      <c r="D3712" s="13" t="s">
        <v>2219</v>
      </c>
      <c r="E3712" s="13" t="s">
        <v>4927</v>
      </c>
      <c r="F3712" s="13" t="s">
        <v>9</v>
      </c>
      <c r="G3712" s="13" t="s">
        <v>4802</v>
      </c>
      <c r="H3712" s="13" t="s">
        <v>4816</v>
      </c>
      <c r="I3712" s="13">
        <f>(Brick_Kilns_EF!$B$13*Brick_Kilns_EF!$B$11*Brick_Kilns_EF!$B$12)</f>
        <v>8886.81</v>
      </c>
      <c r="J3712" s="13">
        <f>IF(D3712="ZZ",Brick_Kilns_EF!$E$5*(0.75),Brick_Kilns_EF!$E$5)</f>
        <v>7.2749999999999985E-3</v>
      </c>
      <c r="K3712" s="13">
        <f t="shared" si="229"/>
        <v>64.651542749999976</v>
      </c>
      <c r="L3712" s="13">
        <f>IF(D3712="ZZ",Brick_Kilns_EF!$E$2*(0.75),Brick_Kilns_EF!$E$2)</f>
        <v>5.0999999999999995E-3</v>
      </c>
      <c r="M3712" s="13">
        <f t="shared" si="228"/>
        <v>45.32273099999999</v>
      </c>
      <c r="N3712" s="13">
        <f>IF(D3712="ZZ",Brick_Kilns_EF!$E$3*(0.75),Brick_Kilns_EF!$E$3)</f>
        <v>3.4499999999999999E-3</v>
      </c>
      <c r="O3712" s="13">
        <f t="shared" si="230"/>
        <v>30.659494499999997</v>
      </c>
      <c r="P3712" s="13">
        <f>IF(D3712="ZZ",Brick_Kilns_EF!$E$4*(0.75),Brick_Kilns_EF!$E$4)</f>
        <v>3.5250000000000004E-3</v>
      </c>
      <c r="Q3712" s="13">
        <f t="shared" si="231"/>
        <v>31.326005250000001</v>
      </c>
    </row>
    <row r="3713" spans="1:17">
      <c r="A3713" s="13" t="s">
        <v>3724</v>
      </c>
      <c r="B3713" s="13">
        <v>23.982816150000001</v>
      </c>
      <c r="C3713" s="13">
        <v>89.186516769999997</v>
      </c>
      <c r="D3713" s="13" t="s">
        <v>2219</v>
      </c>
      <c r="E3713" s="13" t="s">
        <v>4927</v>
      </c>
      <c r="F3713" s="13" t="s">
        <v>9</v>
      </c>
      <c r="G3713" s="13" t="s">
        <v>4802</v>
      </c>
      <c r="H3713" s="13" t="s">
        <v>4816</v>
      </c>
      <c r="I3713" s="13">
        <f>(Brick_Kilns_EF!$B$13*Brick_Kilns_EF!$B$11*Brick_Kilns_EF!$B$12)</f>
        <v>8886.81</v>
      </c>
      <c r="J3713" s="13">
        <f>IF(D3713="ZZ",Brick_Kilns_EF!$E$5*(0.75),Brick_Kilns_EF!$E$5)</f>
        <v>7.2749999999999985E-3</v>
      </c>
      <c r="K3713" s="13">
        <f t="shared" si="229"/>
        <v>64.651542749999976</v>
      </c>
      <c r="L3713" s="13">
        <f>IF(D3713="ZZ",Brick_Kilns_EF!$E$2*(0.75),Brick_Kilns_EF!$E$2)</f>
        <v>5.0999999999999995E-3</v>
      </c>
      <c r="M3713" s="13">
        <f t="shared" si="228"/>
        <v>45.32273099999999</v>
      </c>
      <c r="N3713" s="13">
        <f>IF(D3713="ZZ",Brick_Kilns_EF!$E$3*(0.75),Brick_Kilns_EF!$E$3)</f>
        <v>3.4499999999999999E-3</v>
      </c>
      <c r="O3713" s="13">
        <f t="shared" si="230"/>
        <v>30.659494499999997</v>
      </c>
      <c r="P3713" s="13">
        <f>IF(D3713="ZZ",Brick_Kilns_EF!$E$4*(0.75),Brick_Kilns_EF!$E$4)</f>
        <v>3.5250000000000004E-3</v>
      </c>
      <c r="Q3713" s="13">
        <f t="shared" si="231"/>
        <v>31.326005250000001</v>
      </c>
    </row>
    <row r="3714" spans="1:17">
      <c r="A3714" s="13" t="s">
        <v>3725</v>
      </c>
      <c r="B3714" s="13">
        <v>24.078210179999999</v>
      </c>
      <c r="C3714" s="13">
        <v>89.188218840000005</v>
      </c>
      <c r="D3714" s="13" t="s">
        <v>2219</v>
      </c>
      <c r="E3714" s="13" t="s">
        <v>4927</v>
      </c>
      <c r="F3714" s="13" t="s">
        <v>42</v>
      </c>
      <c r="G3714" s="13" t="s">
        <v>4802</v>
      </c>
      <c r="H3714" s="13" t="s">
        <v>4816</v>
      </c>
      <c r="I3714" s="13">
        <f>(Brick_Kilns_EF!$B$13*Brick_Kilns_EF!$B$11*Brick_Kilns_EF!$B$12)</f>
        <v>8886.81</v>
      </c>
      <c r="J3714" s="13">
        <f>IF(D3714="ZZ",Brick_Kilns_EF!$E$5*(0.75),Brick_Kilns_EF!$E$5)</f>
        <v>7.2749999999999985E-3</v>
      </c>
      <c r="K3714" s="13">
        <f t="shared" si="229"/>
        <v>64.651542749999976</v>
      </c>
      <c r="L3714" s="13">
        <f>IF(D3714="ZZ",Brick_Kilns_EF!$E$2*(0.75),Brick_Kilns_EF!$E$2)</f>
        <v>5.0999999999999995E-3</v>
      </c>
      <c r="M3714" s="13">
        <f t="shared" ref="M3714:M3777" si="232">(I3714*L3714)</f>
        <v>45.32273099999999</v>
      </c>
      <c r="N3714" s="13">
        <f>IF(D3714="ZZ",Brick_Kilns_EF!$E$3*(0.75),Brick_Kilns_EF!$E$3)</f>
        <v>3.4499999999999999E-3</v>
      </c>
      <c r="O3714" s="13">
        <f t="shared" si="230"/>
        <v>30.659494499999997</v>
      </c>
      <c r="P3714" s="13">
        <f>IF(D3714="ZZ",Brick_Kilns_EF!$E$4*(0.75),Brick_Kilns_EF!$E$4)</f>
        <v>3.5250000000000004E-3</v>
      </c>
      <c r="Q3714" s="13">
        <f t="shared" si="231"/>
        <v>31.326005250000001</v>
      </c>
    </row>
    <row r="3715" spans="1:17">
      <c r="A3715" s="13" t="s">
        <v>3726</v>
      </c>
      <c r="B3715" s="13">
        <v>24.458509530000001</v>
      </c>
      <c r="C3715" s="13">
        <v>89.853827949999996</v>
      </c>
      <c r="D3715" s="13" t="s">
        <v>2219</v>
      </c>
      <c r="E3715" s="13" t="s">
        <v>4927</v>
      </c>
      <c r="F3715" s="13" t="s">
        <v>7</v>
      </c>
      <c r="G3715" s="13" t="s">
        <v>4802</v>
      </c>
      <c r="H3715" s="13" t="s">
        <v>4816</v>
      </c>
      <c r="I3715" s="13">
        <f>(Brick_Kilns_EF!$B$13*Brick_Kilns_EF!$B$11*Brick_Kilns_EF!$B$12)</f>
        <v>8886.81</v>
      </c>
      <c r="J3715" s="13">
        <f>IF(D3715="ZZ",Brick_Kilns_EF!$E$5*(0.75),Brick_Kilns_EF!$E$5)</f>
        <v>7.2749999999999985E-3</v>
      </c>
      <c r="K3715" s="13">
        <f t="shared" ref="K3715:K3778" si="233">J3715*I3715</f>
        <v>64.651542749999976</v>
      </c>
      <c r="L3715" s="13">
        <f>IF(D3715="ZZ",Brick_Kilns_EF!$E$2*(0.75),Brick_Kilns_EF!$E$2)</f>
        <v>5.0999999999999995E-3</v>
      </c>
      <c r="M3715" s="13">
        <f t="shared" si="232"/>
        <v>45.32273099999999</v>
      </c>
      <c r="N3715" s="13">
        <f>IF(D3715="ZZ",Brick_Kilns_EF!$E$3*(0.75),Brick_Kilns_EF!$E$3)</f>
        <v>3.4499999999999999E-3</v>
      </c>
      <c r="O3715" s="13">
        <f t="shared" ref="O3715:O3778" si="234">I3715*N3715</f>
        <v>30.659494499999997</v>
      </c>
      <c r="P3715" s="13">
        <f>IF(D3715="ZZ",Brick_Kilns_EF!$E$4*(0.75),Brick_Kilns_EF!$E$4)</f>
        <v>3.5250000000000004E-3</v>
      </c>
      <c r="Q3715" s="13">
        <f t="shared" ref="Q3715:Q3778" si="235">I3715*P3715</f>
        <v>31.326005250000001</v>
      </c>
    </row>
    <row r="3716" spans="1:17">
      <c r="A3716" s="13" t="s">
        <v>3727</v>
      </c>
      <c r="B3716" s="13">
        <v>25.281027479999999</v>
      </c>
      <c r="C3716" s="13">
        <v>89.389361350000001</v>
      </c>
      <c r="D3716" s="13" t="s">
        <v>2219</v>
      </c>
      <c r="E3716" s="13" t="s">
        <v>4927</v>
      </c>
      <c r="F3716" s="13" t="s">
        <v>171</v>
      </c>
      <c r="G3716" s="13" t="s">
        <v>4802</v>
      </c>
      <c r="H3716" s="13" t="s">
        <v>4816</v>
      </c>
      <c r="I3716" s="13">
        <f>(Brick_Kilns_EF!$B$13*Brick_Kilns_EF!$B$11*Brick_Kilns_EF!$B$12)</f>
        <v>8886.81</v>
      </c>
      <c r="J3716" s="13">
        <f>IF(D3716="ZZ",Brick_Kilns_EF!$E$5*(0.75),Brick_Kilns_EF!$E$5)</f>
        <v>7.2749999999999985E-3</v>
      </c>
      <c r="K3716" s="13">
        <f t="shared" si="233"/>
        <v>64.651542749999976</v>
      </c>
      <c r="L3716" s="13">
        <f>IF(D3716="ZZ",Brick_Kilns_EF!$E$2*(0.75),Brick_Kilns_EF!$E$2)</f>
        <v>5.0999999999999995E-3</v>
      </c>
      <c r="M3716" s="13">
        <f t="shared" si="232"/>
        <v>45.32273099999999</v>
      </c>
      <c r="N3716" s="13">
        <f>IF(D3716="ZZ",Brick_Kilns_EF!$E$3*(0.75),Brick_Kilns_EF!$E$3)</f>
        <v>3.4499999999999999E-3</v>
      </c>
      <c r="O3716" s="13">
        <f t="shared" si="234"/>
        <v>30.659494499999997</v>
      </c>
      <c r="P3716" s="13">
        <f>IF(D3716="ZZ",Brick_Kilns_EF!$E$4*(0.75),Brick_Kilns_EF!$E$4)</f>
        <v>3.5250000000000004E-3</v>
      </c>
      <c r="Q3716" s="13">
        <f t="shared" si="235"/>
        <v>31.326005250000001</v>
      </c>
    </row>
    <row r="3717" spans="1:17">
      <c r="A3717" s="13" t="s">
        <v>3728</v>
      </c>
      <c r="B3717" s="13">
        <v>24.742968210000001</v>
      </c>
      <c r="C3717" s="13">
        <v>89.935563079999994</v>
      </c>
      <c r="D3717" s="13" t="s">
        <v>2219</v>
      </c>
      <c r="E3717" s="13" t="s">
        <v>4927</v>
      </c>
      <c r="F3717" s="13" t="s">
        <v>7</v>
      </c>
      <c r="G3717" s="13" t="s">
        <v>4802</v>
      </c>
      <c r="H3717" s="13" t="s">
        <v>4816</v>
      </c>
      <c r="I3717" s="13">
        <f>(Brick_Kilns_EF!$B$13*Brick_Kilns_EF!$B$11*Brick_Kilns_EF!$B$12)</f>
        <v>8886.81</v>
      </c>
      <c r="J3717" s="13">
        <f>IF(D3717="ZZ",Brick_Kilns_EF!$E$5*(0.75),Brick_Kilns_EF!$E$5)</f>
        <v>7.2749999999999985E-3</v>
      </c>
      <c r="K3717" s="13">
        <f t="shared" si="233"/>
        <v>64.651542749999976</v>
      </c>
      <c r="L3717" s="13">
        <f>IF(D3717="ZZ",Brick_Kilns_EF!$E$2*(0.75),Brick_Kilns_EF!$E$2)</f>
        <v>5.0999999999999995E-3</v>
      </c>
      <c r="M3717" s="13">
        <f t="shared" si="232"/>
        <v>45.32273099999999</v>
      </c>
      <c r="N3717" s="13">
        <f>IF(D3717="ZZ",Brick_Kilns_EF!$E$3*(0.75),Brick_Kilns_EF!$E$3)</f>
        <v>3.4499999999999999E-3</v>
      </c>
      <c r="O3717" s="13">
        <f t="shared" si="234"/>
        <v>30.659494499999997</v>
      </c>
      <c r="P3717" s="13">
        <f>IF(D3717="ZZ",Brick_Kilns_EF!$E$4*(0.75),Brick_Kilns_EF!$E$4)</f>
        <v>3.5250000000000004E-3</v>
      </c>
      <c r="Q3717" s="13">
        <f t="shared" si="235"/>
        <v>31.326005250000001</v>
      </c>
    </row>
    <row r="3718" spans="1:17">
      <c r="A3718" s="13" t="s">
        <v>3729</v>
      </c>
      <c r="B3718" s="13">
        <v>24.520965990000001</v>
      </c>
      <c r="C3718" s="13">
        <v>88.879264899999995</v>
      </c>
      <c r="D3718" s="13" t="s">
        <v>2219</v>
      </c>
      <c r="E3718" s="13" t="s">
        <v>4927</v>
      </c>
      <c r="F3718" s="13" t="s">
        <v>42</v>
      </c>
      <c r="G3718" s="13" t="s">
        <v>4802</v>
      </c>
      <c r="H3718" s="13" t="s">
        <v>4816</v>
      </c>
      <c r="I3718" s="13">
        <f>(Brick_Kilns_EF!$B$13*Brick_Kilns_EF!$B$11*Brick_Kilns_EF!$B$12)</f>
        <v>8886.81</v>
      </c>
      <c r="J3718" s="13">
        <f>IF(D3718="ZZ",Brick_Kilns_EF!$E$5*(0.75),Brick_Kilns_EF!$E$5)</f>
        <v>7.2749999999999985E-3</v>
      </c>
      <c r="K3718" s="13">
        <f t="shared" si="233"/>
        <v>64.651542749999976</v>
      </c>
      <c r="L3718" s="13">
        <f>IF(D3718="ZZ",Brick_Kilns_EF!$E$2*(0.75),Brick_Kilns_EF!$E$2)</f>
        <v>5.0999999999999995E-3</v>
      </c>
      <c r="M3718" s="13">
        <f t="shared" si="232"/>
        <v>45.32273099999999</v>
      </c>
      <c r="N3718" s="13">
        <f>IF(D3718="ZZ",Brick_Kilns_EF!$E$3*(0.75),Brick_Kilns_EF!$E$3)</f>
        <v>3.4499999999999999E-3</v>
      </c>
      <c r="O3718" s="13">
        <f t="shared" si="234"/>
        <v>30.659494499999997</v>
      </c>
      <c r="P3718" s="13">
        <f>IF(D3718="ZZ",Brick_Kilns_EF!$E$4*(0.75),Brick_Kilns_EF!$E$4)</f>
        <v>3.5250000000000004E-3</v>
      </c>
      <c r="Q3718" s="13">
        <f t="shared" si="235"/>
        <v>31.326005250000001</v>
      </c>
    </row>
    <row r="3719" spans="1:17">
      <c r="A3719" s="13" t="s">
        <v>3730</v>
      </c>
      <c r="B3719" s="13">
        <v>24.520890869999999</v>
      </c>
      <c r="C3719" s="13">
        <v>88.879264899999995</v>
      </c>
      <c r="D3719" s="13" t="s">
        <v>2219</v>
      </c>
      <c r="E3719" s="13" t="s">
        <v>4927</v>
      </c>
      <c r="F3719" s="13" t="s">
        <v>42</v>
      </c>
      <c r="G3719" s="13" t="s">
        <v>4802</v>
      </c>
      <c r="H3719" s="13" t="s">
        <v>4816</v>
      </c>
      <c r="I3719" s="13">
        <f>(Brick_Kilns_EF!$B$13*Brick_Kilns_EF!$B$11*Brick_Kilns_EF!$B$12)</f>
        <v>8886.81</v>
      </c>
      <c r="J3719" s="13">
        <f>IF(D3719="ZZ",Brick_Kilns_EF!$E$5*(0.75),Brick_Kilns_EF!$E$5)</f>
        <v>7.2749999999999985E-3</v>
      </c>
      <c r="K3719" s="13">
        <f t="shared" si="233"/>
        <v>64.651542749999976</v>
      </c>
      <c r="L3719" s="13">
        <f>IF(D3719="ZZ",Brick_Kilns_EF!$E$2*(0.75),Brick_Kilns_EF!$E$2)</f>
        <v>5.0999999999999995E-3</v>
      </c>
      <c r="M3719" s="13">
        <f t="shared" si="232"/>
        <v>45.32273099999999</v>
      </c>
      <c r="N3719" s="13">
        <f>IF(D3719="ZZ",Brick_Kilns_EF!$E$3*(0.75),Brick_Kilns_EF!$E$3)</f>
        <v>3.4499999999999999E-3</v>
      </c>
      <c r="O3719" s="13">
        <f t="shared" si="234"/>
        <v>30.659494499999997</v>
      </c>
      <c r="P3719" s="13">
        <f>IF(D3719="ZZ",Brick_Kilns_EF!$E$4*(0.75),Brick_Kilns_EF!$E$4)</f>
        <v>3.5250000000000004E-3</v>
      </c>
      <c r="Q3719" s="13">
        <f t="shared" si="235"/>
        <v>31.326005250000001</v>
      </c>
    </row>
    <row r="3720" spans="1:17">
      <c r="A3720" s="13" t="s">
        <v>3731</v>
      </c>
      <c r="B3720" s="13">
        <v>24.507049460000001</v>
      </c>
      <c r="C3720" s="13">
        <v>88.308834649999994</v>
      </c>
      <c r="D3720" s="13" t="s">
        <v>2219</v>
      </c>
      <c r="E3720" s="13" t="s">
        <v>4927</v>
      </c>
      <c r="F3720" s="13" t="s">
        <v>42</v>
      </c>
      <c r="G3720" s="13" t="s">
        <v>4802</v>
      </c>
      <c r="H3720" s="13" t="s">
        <v>4816</v>
      </c>
      <c r="I3720" s="13">
        <f>(Brick_Kilns_EF!$B$13*Brick_Kilns_EF!$B$11*Brick_Kilns_EF!$B$12)</f>
        <v>8886.81</v>
      </c>
      <c r="J3720" s="13">
        <f>IF(D3720="ZZ",Brick_Kilns_EF!$E$5*(0.75),Brick_Kilns_EF!$E$5)</f>
        <v>7.2749999999999985E-3</v>
      </c>
      <c r="K3720" s="13">
        <f t="shared" si="233"/>
        <v>64.651542749999976</v>
      </c>
      <c r="L3720" s="13">
        <f>IF(D3720="ZZ",Brick_Kilns_EF!$E$2*(0.75),Brick_Kilns_EF!$E$2)</f>
        <v>5.0999999999999995E-3</v>
      </c>
      <c r="M3720" s="13">
        <f t="shared" si="232"/>
        <v>45.32273099999999</v>
      </c>
      <c r="N3720" s="13">
        <f>IF(D3720="ZZ",Brick_Kilns_EF!$E$3*(0.75),Brick_Kilns_EF!$E$3)</f>
        <v>3.4499999999999999E-3</v>
      </c>
      <c r="O3720" s="13">
        <f t="shared" si="234"/>
        <v>30.659494499999997</v>
      </c>
      <c r="P3720" s="13">
        <f>IF(D3720="ZZ",Brick_Kilns_EF!$E$4*(0.75),Brick_Kilns_EF!$E$4)</f>
        <v>3.5250000000000004E-3</v>
      </c>
      <c r="Q3720" s="13">
        <f t="shared" si="235"/>
        <v>31.326005250000001</v>
      </c>
    </row>
    <row r="3721" spans="1:17">
      <c r="A3721" s="13" t="s">
        <v>3732</v>
      </c>
      <c r="B3721" s="13">
        <v>24.44841624</v>
      </c>
      <c r="C3721" s="13">
        <v>89.513965780000007</v>
      </c>
      <c r="D3721" s="13" t="s">
        <v>2219</v>
      </c>
      <c r="E3721" s="13" t="s">
        <v>4927</v>
      </c>
      <c r="F3721" s="13" t="s">
        <v>42</v>
      </c>
      <c r="G3721" s="13" t="s">
        <v>4802</v>
      </c>
      <c r="H3721" s="13" t="s">
        <v>4816</v>
      </c>
      <c r="I3721" s="13">
        <f>(Brick_Kilns_EF!$B$13*Brick_Kilns_EF!$B$11*Brick_Kilns_EF!$B$12)</f>
        <v>8886.81</v>
      </c>
      <c r="J3721" s="13">
        <f>IF(D3721="ZZ",Brick_Kilns_EF!$E$5*(0.75),Brick_Kilns_EF!$E$5)</f>
        <v>7.2749999999999985E-3</v>
      </c>
      <c r="K3721" s="13">
        <f t="shared" si="233"/>
        <v>64.651542749999976</v>
      </c>
      <c r="L3721" s="13">
        <f>IF(D3721="ZZ",Brick_Kilns_EF!$E$2*(0.75),Brick_Kilns_EF!$E$2)</f>
        <v>5.0999999999999995E-3</v>
      </c>
      <c r="M3721" s="13">
        <f t="shared" si="232"/>
        <v>45.32273099999999</v>
      </c>
      <c r="N3721" s="13">
        <f>IF(D3721="ZZ",Brick_Kilns_EF!$E$3*(0.75),Brick_Kilns_EF!$E$3)</f>
        <v>3.4499999999999999E-3</v>
      </c>
      <c r="O3721" s="13">
        <f t="shared" si="234"/>
        <v>30.659494499999997</v>
      </c>
      <c r="P3721" s="13">
        <f>IF(D3721="ZZ",Brick_Kilns_EF!$E$4*(0.75),Brick_Kilns_EF!$E$4)</f>
        <v>3.5250000000000004E-3</v>
      </c>
      <c r="Q3721" s="13">
        <f t="shared" si="235"/>
        <v>31.326005250000001</v>
      </c>
    </row>
    <row r="3722" spans="1:17">
      <c r="A3722" s="13" t="s">
        <v>3733</v>
      </c>
      <c r="B3722" s="13">
        <v>24.21578221</v>
      </c>
      <c r="C3722" s="13">
        <v>89.574243460000005</v>
      </c>
      <c r="D3722" s="13" t="s">
        <v>2219</v>
      </c>
      <c r="E3722" s="13" t="s">
        <v>4927</v>
      </c>
      <c r="F3722" s="13" t="s">
        <v>42</v>
      </c>
      <c r="G3722" s="13" t="s">
        <v>4802</v>
      </c>
      <c r="H3722" s="13" t="s">
        <v>4816</v>
      </c>
      <c r="I3722" s="13">
        <f>(Brick_Kilns_EF!$B$13*Brick_Kilns_EF!$B$11*Brick_Kilns_EF!$B$12)</f>
        <v>8886.81</v>
      </c>
      <c r="J3722" s="13">
        <f>IF(D3722="ZZ",Brick_Kilns_EF!$E$5*(0.75),Brick_Kilns_EF!$E$5)</f>
        <v>7.2749999999999985E-3</v>
      </c>
      <c r="K3722" s="13">
        <f t="shared" si="233"/>
        <v>64.651542749999976</v>
      </c>
      <c r="L3722" s="13">
        <f>IF(D3722="ZZ",Brick_Kilns_EF!$E$2*(0.75),Brick_Kilns_EF!$E$2)</f>
        <v>5.0999999999999995E-3</v>
      </c>
      <c r="M3722" s="13">
        <f t="shared" si="232"/>
        <v>45.32273099999999</v>
      </c>
      <c r="N3722" s="13">
        <f>IF(D3722="ZZ",Brick_Kilns_EF!$E$3*(0.75),Brick_Kilns_EF!$E$3)</f>
        <v>3.4499999999999999E-3</v>
      </c>
      <c r="O3722" s="13">
        <f t="shared" si="234"/>
        <v>30.659494499999997</v>
      </c>
      <c r="P3722" s="13">
        <f>IF(D3722="ZZ",Brick_Kilns_EF!$E$4*(0.75),Brick_Kilns_EF!$E$4)</f>
        <v>3.5250000000000004E-3</v>
      </c>
      <c r="Q3722" s="13">
        <f t="shared" si="235"/>
        <v>31.326005250000001</v>
      </c>
    </row>
    <row r="3723" spans="1:17">
      <c r="A3723" s="13" t="s">
        <v>3734</v>
      </c>
      <c r="B3723" s="13">
        <v>24.613918089999999</v>
      </c>
      <c r="C3723" s="13">
        <v>89.992625899999993</v>
      </c>
      <c r="D3723" s="13" t="s">
        <v>2219</v>
      </c>
      <c r="E3723" s="13" t="s">
        <v>4927</v>
      </c>
      <c r="F3723" s="13" t="s">
        <v>7</v>
      </c>
      <c r="G3723" s="13" t="s">
        <v>4802</v>
      </c>
      <c r="H3723" s="13" t="s">
        <v>4816</v>
      </c>
      <c r="I3723" s="13">
        <f>(Brick_Kilns_EF!$B$13*Brick_Kilns_EF!$B$11*Brick_Kilns_EF!$B$12)</f>
        <v>8886.81</v>
      </c>
      <c r="J3723" s="13">
        <f>IF(D3723="ZZ",Brick_Kilns_EF!$E$5*(0.75),Brick_Kilns_EF!$E$5)</f>
        <v>7.2749999999999985E-3</v>
      </c>
      <c r="K3723" s="13">
        <f t="shared" si="233"/>
        <v>64.651542749999976</v>
      </c>
      <c r="L3723" s="13">
        <f>IF(D3723="ZZ",Brick_Kilns_EF!$E$2*(0.75),Brick_Kilns_EF!$E$2)</f>
        <v>5.0999999999999995E-3</v>
      </c>
      <c r="M3723" s="13">
        <f t="shared" si="232"/>
        <v>45.32273099999999</v>
      </c>
      <c r="N3723" s="13">
        <f>IF(D3723="ZZ",Brick_Kilns_EF!$E$3*(0.75),Brick_Kilns_EF!$E$3)</f>
        <v>3.4499999999999999E-3</v>
      </c>
      <c r="O3723" s="13">
        <f t="shared" si="234"/>
        <v>30.659494499999997</v>
      </c>
      <c r="P3723" s="13">
        <f>IF(D3723="ZZ",Brick_Kilns_EF!$E$4*(0.75),Brick_Kilns_EF!$E$4)</f>
        <v>3.5250000000000004E-3</v>
      </c>
      <c r="Q3723" s="13">
        <f t="shared" si="235"/>
        <v>31.326005250000001</v>
      </c>
    </row>
    <row r="3724" spans="1:17">
      <c r="A3724" s="13" t="s">
        <v>3735</v>
      </c>
      <c r="B3724" s="13">
        <v>24.196915350000001</v>
      </c>
      <c r="C3724" s="13">
        <v>88.936285510000005</v>
      </c>
      <c r="D3724" s="13" t="s">
        <v>2219</v>
      </c>
      <c r="E3724" s="13" t="s">
        <v>4927</v>
      </c>
      <c r="F3724" s="13" t="s">
        <v>42</v>
      </c>
      <c r="G3724" s="13" t="s">
        <v>4802</v>
      </c>
      <c r="H3724" s="13" t="s">
        <v>4816</v>
      </c>
      <c r="I3724" s="13">
        <f>(Brick_Kilns_EF!$B$13*Brick_Kilns_EF!$B$11*Brick_Kilns_EF!$B$12)</f>
        <v>8886.81</v>
      </c>
      <c r="J3724" s="13">
        <f>IF(D3724="ZZ",Brick_Kilns_EF!$E$5*(0.75),Brick_Kilns_EF!$E$5)</f>
        <v>7.2749999999999985E-3</v>
      </c>
      <c r="K3724" s="13">
        <f t="shared" si="233"/>
        <v>64.651542749999976</v>
      </c>
      <c r="L3724" s="13">
        <f>IF(D3724="ZZ",Brick_Kilns_EF!$E$2*(0.75),Brick_Kilns_EF!$E$2)</f>
        <v>5.0999999999999995E-3</v>
      </c>
      <c r="M3724" s="13">
        <f t="shared" si="232"/>
        <v>45.32273099999999</v>
      </c>
      <c r="N3724" s="13">
        <f>IF(D3724="ZZ",Brick_Kilns_EF!$E$3*(0.75),Brick_Kilns_EF!$E$3)</f>
        <v>3.4499999999999999E-3</v>
      </c>
      <c r="O3724" s="13">
        <f t="shared" si="234"/>
        <v>30.659494499999997</v>
      </c>
      <c r="P3724" s="13">
        <f>IF(D3724="ZZ",Brick_Kilns_EF!$E$4*(0.75),Brick_Kilns_EF!$E$4)</f>
        <v>3.5250000000000004E-3</v>
      </c>
      <c r="Q3724" s="13">
        <f t="shared" si="235"/>
        <v>31.326005250000001</v>
      </c>
    </row>
    <row r="3725" spans="1:17">
      <c r="A3725" s="13" t="s">
        <v>3736</v>
      </c>
      <c r="B3725" s="13">
        <v>24.192844520000001</v>
      </c>
      <c r="C3725" s="13">
        <v>88.934570879999995</v>
      </c>
      <c r="D3725" s="13" t="s">
        <v>2219</v>
      </c>
      <c r="E3725" s="13" t="s">
        <v>4927</v>
      </c>
      <c r="F3725" s="13" t="s">
        <v>42</v>
      </c>
      <c r="G3725" s="13" t="s">
        <v>4802</v>
      </c>
      <c r="H3725" s="13" t="s">
        <v>4816</v>
      </c>
      <c r="I3725" s="13">
        <f>(Brick_Kilns_EF!$B$13*Brick_Kilns_EF!$B$11*Brick_Kilns_EF!$B$12)</f>
        <v>8886.81</v>
      </c>
      <c r="J3725" s="13">
        <f>IF(D3725="ZZ",Brick_Kilns_EF!$E$5*(0.75),Brick_Kilns_EF!$E$5)</f>
        <v>7.2749999999999985E-3</v>
      </c>
      <c r="K3725" s="13">
        <f t="shared" si="233"/>
        <v>64.651542749999976</v>
      </c>
      <c r="L3725" s="13">
        <f>IF(D3725="ZZ",Brick_Kilns_EF!$E$2*(0.75),Brick_Kilns_EF!$E$2)</f>
        <v>5.0999999999999995E-3</v>
      </c>
      <c r="M3725" s="13">
        <f t="shared" si="232"/>
        <v>45.32273099999999</v>
      </c>
      <c r="N3725" s="13">
        <f>IF(D3725="ZZ",Brick_Kilns_EF!$E$3*(0.75),Brick_Kilns_EF!$E$3)</f>
        <v>3.4499999999999999E-3</v>
      </c>
      <c r="O3725" s="13">
        <f t="shared" si="234"/>
        <v>30.659494499999997</v>
      </c>
      <c r="P3725" s="13">
        <f>IF(D3725="ZZ",Brick_Kilns_EF!$E$4*(0.75),Brick_Kilns_EF!$E$4)</f>
        <v>3.5250000000000004E-3</v>
      </c>
      <c r="Q3725" s="13">
        <f t="shared" si="235"/>
        <v>31.326005250000001</v>
      </c>
    </row>
    <row r="3726" spans="1:17">
      <c r="A3726" s="13" t="s">
        <v>3737</v>
      </c>
      <c r="B3726" s="13">
        <v>24.196234530000002</v>
      </c>
      <c r="C3726" s="13">
        <v>88.937554000000006</v>
      </c>
      <c r="D3726" s="13" t="s">
        <v>2219</v>
      </c>
      <c r="E3726" s="13" t="s">
        <v>4927</v>
      </c>
      <c r="F3726" s="13" t="s">
        <v>42</v>
      </c>
      <c r="G3726" s="13" t="s">
        <v>4802</v>
      </c>
      <c r="H3726" s="13" t="s">
        <v>4816</v>
      </c>
      <c r="I3726" s="13">
        <f>(Brick_Kilns_EF!$B$13*Brick_Kilns_EF!$B$11*Brick_Kilns_EF!$B$12)</f>
        <v>8886.81</v>
      </c>
      <c r="J3726" s="13">
        <f>IF(D3726="ZZ",Brick_Kilns_EF!$E$5*(0.75),Brick_Kilns_EF!$E$5)</f>
        <v>7.2749999999999985E-3</v>
      </c>
      <c r="K3726" s="13">
        <f t="shared" si="233"/>
        <v>64.651542749999976</v>
      </c>
      <c r="L3726" s="13">
        <f>IF(D3726="ZZ",Brick_Kilns_EF!$E$2*(0.75),Brick_Kilns_EF!$E$2)</f>
        <v>5.0999999999999995E-3</v>
      </c>
      <c r="M3726" s="13">
        <f t="shared" si="232"/>
        <v>45.32273099999999</v>
      </c>
      <c r="N3726" s="13">
        <f>IF(D3726="ZZ",Brick_Kilns_EF!$E$3*(0.75),Brick_Kilns_EF!$E$3)</f>
        <v>3.4499999999999999E-3</v>
      </c>
      <c r="O3726" s="13">
        <f t="shared" si="234"/>
        <v>30.659494499999997</v>
      </c>
      <c r="P3726" s="13">
        <f>IF(D3726="ZZ",Brick_Kilns_EF!$E$4*(0.75),Brick_Kilns_EF!$E$4)</f>
        <v>3.5250000000000004E-3</v>
      </c>
      <c r="Q3726" s="13">
        <f t="shared" si="235"/>
        <v>31.326005250000001</v>
      </c>
    </row>
    <row r="3727" spans="1:17">
      <c r="A3727" s="13" t="s">
        <v>3738</v>
      </c>
      <c r="B3727" s="13">
        <v>24.192093270000001</v>
      </c>
      <c r="C3727" s="13">
        <v>88.935844759999995</v>
      </c>
      <c r="D3727" s="13" t="s">
        <v>2219</v>
      </c>
      <c r="E3727" s="13" t="s">
        <v>4927</v>
      </c>
      <c r="F3727" s="13" t="s">
        <v>42</v>
      </c>
      <c r="G3727" s="13" t="s">
        <v>4802</v>
      </c>
      <c r="H3727" s="13" t="s">
        <v>4816</v>
      </c>
      <c r="I3727" s="13">
        <f>(Brick_Kilns_EF!$B$13*Brick_Kilns_EF!$B$11*Brick_Kilns_EF!$B$12)</f>
        <v>8886.81</v>
      </c>
      <c r="J3727" s="13">
        <f>IF(D3727="ZZ",Brick_Kilns_EF!$E$5*(0.75),Brick_Kilns_EF!$E$5)</f>
        <v>7.2749999999999985E-3</v>
      </c>
      <c r="K3727" s="13">
        <f t="shared" si="233"/>
        <v>64.651542749999976</v>
      </c>
      <c r="L3727" s="13">
        <f>IF(D3727="ZZ",Brick_Kilns_EF!$E$2*(0.75),Brick_Kilns_EF!$E$2)</f>
        <v>5.0999999999999995E-3</v>
      </c>
      <c r="M3727" s="13">
        <f t="shared" si="232"/>
        <v>45.32273099999999</v>
      </c>
      <c r="N3727" s="13">
        <f>IF(D3727="ZZ",Brick_Kilns_EF!$E$3*(0.75),Brick_Kilns_EF!$E$3)</f>
        <v>3.4499999999999999E-3</v>
      </c>
      <c r="O3727" s="13">
        <f t="shared" si="234"/>
        <v>30.659494499999997</v>
      </c>
      <c r="P3727" s="13">
        <f>IF(D3727="ZZ",Brick_Kilns_EF!$E$4*(0.75),Brick_Kilns_EF!$E$4)</f>
        <v>3.5250000000000004E-3</v>
      </c>
      <c r="Q3727" s="13">
        <f t="shared" si="235"/>
        <v>31.326005250000001</v>
      </c>
    </row>
    <row r="3728" spans="1:17">
      <c r="A3728" s="13" t="s">
        <v>3739</v>
      </c>
      <c r="B3728" s="13">
        <v>24.16647377</v>
      </c>
      <c r="C3728" s="13">
        <v>90.053422510000004</v>
      </c>
      <c r="D3728" s="13" t="s">
        <v>2219</v>
      </c>
      <c r="E3728" s="13" t="s">
        <v>4927</v>
      </c>
      <c r="F3728" s="13" t="s">
        <v>7</v>
      </c>
      <c r="G3728" s="13" t="s">
        <v>4802</v>
      </c>
      <c r="H3728" s="13" t="s">
        <v>4816</v>
      </c>
      <c r="I3728" s="13">
        <f>(Brick_Kilns_EF!$B$13*Brick_Kilns_EF!$B$11*Brick_Kilns_EF!$B$12)</f>
        <v>8886.81</v>
      </c>
      <c r="J3728" s="13">
        <f>IF(D3728="ZZ",Brick_Kilns_EF!$E$5*(0.75),Brick_Kilns_EF!$E$5)</f>
        <v>7.2749999999999985E-3</v>
      </c>
      <c r="K3728" s="13">
        <f t="shared" si="233"/>
        <v>64.651542749999976</v>
      </c>
      <c r="L3728" s="13">
        <f>IF(D3728="ZZ",Brick_Kilns_EF!$E$2*(0.75),Brick_Kilns_EF!$E$2)</f>
        <v>5.0999999999999995E-3</v>
      </c>
      <c r="M3728" s="13">
        <f t="shared" si="232"/>
        <v>45.32273099999999</v>
      </c>
      <c r="N3728" s="13">
        <f>IF(D3728="ZZ",Brick_Kilns_EF!$E$3*(0.75),Brick_Kilns_EF!$E$3)</f>
        <v>3.4499999999999999E-3</v>
      </c>
      <c r="O3728" s="13">
        <f t="shared" si="234"/>
        <v>30.659494499999997</v>
      </c>
      <c r="P3728" s="13">
        <f>IF(D3728="ZZ",Brick_Kilns_EF!$E$4*(0.75),Brick_Kilns_EF!$E$4)</f>
        <v>3.5250000000000004E-3</v>
      </c>
      <c r="Q3728" s="13">
        <f t="shared" si="235"/>
        <v>31.326005250000001</v>
      </c>
    </row>
    <row r="3729" spans="1:17">
      <c r="A3729" s="13" t="s">
        <v>3740</v>
      </c>
      <c r="B3729" s="13">
        <v>24.40149143</v>
      </c>
      <c r="C3729" s="13">
        <v>88.991355119999994</v>
      </c>
      <c r="D3729" s="13" t="s">
        <v>2219</v>
      </c>
      <c r="E3729" s="13" t="s">
        <v>4927</v>
      </c>
      <c r="F3729" s="13" t="s">
        <v>42</v>
      </c>
      <c r="G3729" s="13" t="s">
        <v>4802</v>
      </c>
      <c r="H3729" s="13" t="s">
        <v>4816</v>
      </c>
      <c r="I3729" s="13">
        <f>(Brick_Kilns_EF!$B$13*Brick_Kilns_EF!$B$11*Brick_Kilns_EF!$B$12)</f>
        <v>8886.81</v>
      </c>
      <c r="J3729" s="13">
        <f>IF(D3729="ZZ",Brick_Kilns_EF!$E$5*(0.75),Brick_Kilns_EF!$E$5)</f>
        <v>7.2749999999999985E-3</v>
      </c>
      <c r="K3729" s="13">
        <f t="shared" si="233"/>
        <v>64.651542749999976</v>
      </c>
      <c r="L3729" s="13">
        <f>IF(D3729="ZZ",Brick_Kilns_EF!$E$2*(0.75),Brick_Kilns_EF!$E$2)</f>
        <v>5.0999999999999995E-3</v>
      </c>
      <c r="M3729" s="13">
        <f t="shared" si="232"/>
        <v>45.32273099999999</v>
      </c>
      <c r="N3729" s="13">
        <f>IF(D3729="ZZ",Brick_Kilns_EF!$E$3*(0.75),Brick_Kilns_EF!$E$3)</f>
        <v>3.4499999999999999E-3</v>
      </c>
      <c r="O3729" s="13">
        <f t="shared" si="234"/>
        <v>30.659494499999997</v>
      </c>
      <c r="P3729" s="13">
        <f>IF(D3729="ZZ",Brick_Kilns_EF!$E$4*(0.75),Brick_Kilns_EF!$E$4)</f>
        <v>3.5250000000000004E-3</v>
      </c>
      <c r="Q3729" s="13">
        <f t="shared" si="235"/>
        <v>31.326005250000001</v>
      </c>
    </row>
    <row r="3730" spans="1:17">
      <c r="A3730" s="13" t="s">
        <v>3741</v>
      </c>
      <c r="B3730" s="13">
        <v>24.383702</v>
      </c>
      <c r="C3730" s="13">
        <v>88.668638999999999</v>
      </c>
      <c r="D3730" s="13" t="s">
        <v>2219</v>
      </c>
      <c r="E3730" s="13" t="s">
        <v>4927</v>
      </c>
      <c r="F3730" s="13" t="s">
        <v>42</v>
      </c>
      <c r="G3730" s="13" t="s">
        <v>4802</v>
      </c>
      <c r="H3730" s="13" t="s">
        <v>4816</v>
      </c>
      <c r="I3730" s="13">
        <f>(Brick_Kilns_EF!$B$13*Brick_Kilns_EF!$B$11*Brick_Kilns_EF!$B$12)</f>
        <v>8886.81</v>
      </c>
      <c r="J3730" s="13">
        <f>IF(D3730="ZZ",Brick_Kilns_EF!$E$5*(0.75),Brick_Kilns_EF!$E$5)</f>
        <v>7.2749999999999985E-3</v>
      </c>
      <c r="K3730" s="13">
        <f t="shared" si="233"/>
        <v>64.651542749999976</v>
      </c>
      <c r="L3730" s="13">
        <f>IF(D3730="ZZ",Brick_Kilns_EF!$E$2*(0.75),Brick_Kilns_EF!$E$2)</f>
        <v>5.0999999999999995E-3</v>
      </c>
      <c r="M3730" s="13">
        <f t="shared" si="232"/>
        <v>45.32273099999999</v>
      </c>
      <c r="N3730" s="13">
        <f>IF(D3730="ZZ",Brick_Kilns_EF!$E$3*(0.75),Brick_Kilns_EF!$E$3)</f>
        <v>3.4499999999999999E-3</v>
      </c>
      <c r="O3730" s="13">
        <f t="shared" si="234"/>
        <v>30.659494499999997</v>
      </c>
      <c r="P3730" s="13">
        <f>IF(D3730="ZZ",Brick_Kilns_EF!$E$4*(0.75),Brick_Kilns_EF!$E$4)</f>
        <v>3.5250000000000004E-3</v>
      </c>
      <c r="Q3730" s="13">
        <f t="shared" si="235"/>
        <v>31.326005250000001</v>
      </c>
    </row>
    <row r="3731" spans="1:17">
      <c r="A3731" s="13" t="s">
        <v>3742</v>
      </c>
      <c r="B3731" s="13">
        <v>23.986456709999999</v>
      </c>
      <c r="C3731" s="13">
        <v>88.890570890000006</v>
      </c>
      <c r="D3731" s="13" t="s">
        <v>2219</v>
      </c>
      <c r="E3731" s="13" t="s">
        <v>4927</v>
      </c>
      <c r="F3731" s="13" t="s">
        <v>9</v>
      </c>
      <c r="G3731" s="13" t="s">
        <v>4802</v>
      </c>
      <c r="H3731" s="13" t="s">
        <v>4816</v>
      </c>
      <c r="I3731" s="13">
        <f>(Brick_Kilns_EF!$B$13*Brick_Kilns_EF!$B$11*Brick_Kilns_EF!$B$12)</f>
        <v>8886.81</v>
      </c>
      <c r="J3731" s="13">
        <f>IF(D3731="ZZ",Brick_Kilns_EF!$E$5*(0.75),Brick_Kilns_EF!$E$5)</f>
        <v>7.2749999999999985E-3</v>
      </c>
      <c r="K3731" s="13">
        <f t="shared" si="233"/>
        <v>64.651542749999976</v>
      </c>
      <c r="L3731" s="13">
        <f>IF(D3731="ZZ",Brick_Kilns_EF!$E$2*(0.75),Brick_Kilns_EF!$E$2)</f>
        <v>5.0999999999999995E-3</v>
      </c>
      <c r="M3731" s="13">
        <f t="shared" si="232"/>
        <v>45.32273099999999</v>
      </c>
      <c r="N3731" s="13">
        <f>IF(D3731="ZZ",Brick_Kilns_EF!$E$3*(0.75),Brick_Kilns_EF!$E$3)</f>
        <v>3.4499999999999999E-3</v>
      </c>
      <c r="O3731" s="13">
        <f t="shared" si="234"/>
        <v>30.659494499999997</v>
      </c>
      <c r="P3731" s="13">
        <f>IF(D3731="ZZ",Brick_Kilns_EF!$E$4*(0.75),Brick_Kilns_EF!$E$4)</f>
        <v>3.5250000000000004E-3</v>
      </c>
      <c r="Q3731" s="13">
        <f t="shared" si="235"/>
        <v>31.326005250000001</v>
      </c>
    </row>
    <row r="3732" spans="1:17">
      <c r="A3732" s="13" t="s">
        <v>3743</v>
      </c>
      <c r="B3732" s="13">
        <v>24.187045380000001</v>
      </c>
      <c r="C3732" s="13">
        <v>88.937688929999993</v>
      </c>
      <c r="D3732" s="13" t="s">
        <v>2219</v>
      </c>
      <c r="E3732" s="13" t="s">
        <v>4927</v>
      </c>
      <c r="F3732" s="13" t="s">
        <v>42</v>
      </c>
      <c r="G3732" s="13" t="s">
        <v>4802</v>
      </c>
      <c r="H3732" s="13" t="s">
        <v>4816</v>
      </c>
      <c r="I3732" s="13">
        <f>(Brick_Kilns_EF!$B$13*Brick_Kilns_EF!$B$11*Brick_Kilns_EF!$B$12)</f>
        <v>8886.81</v>
      </c>
      <c r="J3732" s="13">
        <f>IF(D3732="ZZ",Brick_Kilns_EF!$E$5*(0.75),Brick_Kilns_EF!$E$5)</f>
        <v>7.2749999999999985E-3</v>
      </c>
      <c r="K3732" s="13">
        <f t="shared" si="233"/>
        <v>64.651542749999976</v>
      </c>
      <c r="L3732" s="13">
        <f>IF(D3732="ZZ",Brick_Kilns_EF!$E$2*(0.75),Brick_Kilns_EF!$E$2)</f>
        <v>5.0999999999999995E-3</v>
      </c>
      <c r="M3732" s="13">
        <f t="shared" si="232"/>
        <v>45.32273099999999</v>
      </c>
      <c r="N3732" s="13">
        <f>IF(D3732="ZZ",Brick_Kilns_EF!$E$3*(0.75),Brick_Kilns_EF!$E$3)</f>
        <v>3.4499999999999999E-3</v>
      </c>
      <c r="O3732" s="13">
        <f t="shared" si="234"/>
        <v>30.659494499999997</v>
      </c>
      <c r="P3732" s="13">
        <f>IF(D3732="ZZ",Brick_Kilns_EF!$E$4*(0.75),Brick_Kilns_EF!$E$4)</f>
        <v>3.5250000000000004E-3</v>
      </c>
      <c r="Q3732" s="13">
        <f t="shared" si="235"/>
        <v>31.326005250000001</v>
      </c>
    </row>
    <row r="3733" spans="1:17">
      <c r="A3733" s="13" t="s">
        <v>3744</v>
      </c>
      <c r="B3733" s="13">
        <v>24.418599539999999</v>
      </c>
      <c r="C3733" s="13">
        <v>89.560644819999993</v>
      </c>
      <c r="D3733" s="13" t="s">
        <v>2219</v>
      </c>
      <c r="E3733" s="13" t="s">
        <v>4927</v>
      </c>
      <c r="F3733" s="13" t="s">
        <v>42</v>
      </c>
      <c r="G3733" s="13" t="s">
        <v>4802</v>
      </c>
      <c r="H3733" s="13" t="s">
        <v>4816</v>
      </c>
      <c r="I3733" s="13">
        <f>(Brick_Kilns_EF!$B$13*Brick_Kilns_EF!$B$11*Brick_Kilns_EF!$B$12)</f>
        <v>8886.81</v>
      </c>
      <c r="J3733" s="13">
        <f>IF(D3733="ZZ",Brick_Kilns_EF!$E$5*(0.75),Brick_Kilns_EF!$E$5)</f>
        <v>7.2749999999999985E-3</v>
      </c>
      <c r="K3733" s="13">
        <f t="shared" si="233"/>
        <v>64.651542749999976</v>
      </c>
      <c r="L3733" s="13">
        <f>IF(D3733="ZZ",Brick_Kilns_EF!$E$2*(0.75),Brick_Kilns_EF!$E$2)</f>
        <v>5.0999999999999995E-3</v>
      </c>
      <c r="M3733" s="13">
        <f t="shared" si="232"/>
        <v>45.32273099999999</v>
      </c>
      <c r="N3733" s="13">
        <f>IF(D3733="ZZ",Brick_Kilns_EF!$E$3*(0.75),Brick_Kilns_EF!$E$3)</f>
        <v>3.4499999999999999E-3</v>
      </c>
      <c r="O3733" s="13">
        <f t="shared" si="234"/>
        <v>30.659494499999997</v>
      </c>
      <c r="P3733" s="13">
        <f>IF(D3733="ZZ",Brick_Kilns_EF!$E$4*(0.75),Brick_Kilns_EF!$E$4)</f>
        <v>3.5250000000000004E-3</v>
      </c>
      <c r="Q3733" s="13">
        <f t="shared" si="235"/>
        <v>31.326005250000001</v>
      </c>
    </row>
    <row r="3734" spans="1:17">
      <c r="A3734" s="13" t="s">
        <v>3745</v>
      </c>
      <c r="B3734" s="13">
        <v>24.185767340000002</v>
      </c>
      <c r="C3734" s="13">
        <v>88.954069430000004</v>
      </c>
      <c r="D3734" s="13" t="s">
        <v>2219</v>
      </c>
      <c r="E3734" s="13" t="s">
        <v>4927</v>
      </c>
      <c r="F3734" s="13" t="s">
        <v>42</v>
      </c>
      <c r="G3734" s="13" t="s">
        <v>4802</v>
      </c>
      <c r="H3734" s="13" t="s">
        <v>4816</v>
      </c>
      <c r="I3734" s="13">
        <f>(Brick_Kilns_EF!$B$13*Brick_Kilns_EF!$B$11*Brick_Kilns_EF!$B$12)</f>
        <v>8886.81</v>
      </c>
      <c r="J3734" s="13">
        <f>IF(D3734="ZZ",Brick_Kilns_EF!$E$5*(0.75),Brick_Kilns_EF!$E$5)</f>
        <v>7.2749999999999985E-3</v>
      </c>
      <c r="K3734" s="13">
        <f t="shared" si="233"/>
        <v>64.651542749999976</v>
      </c>
      <c r="L3734" s="13">
        <f>IF(D3734="ZZ",Brick_Kilns_EF!$E$2*(0.75),Brick_Kilns_EF!$E$2)</f>
        <v>5.0999999999999995E-3</v>
      </c>
      <c r="M3734" s="13">
        <f t="shared" si="232"/>
        <v>45.32273099999999</v>
      </c>
      <c r="N3734" s="13">
        <f>IF(D3734="ZZ",Brick_Kilns_EF!$E$3*(0.75),Brick_Kilns_EF!$E$3)</f>
        <v>3.4499999999999999E-3</v>
      </c>
      <c r="O3734" s="13">
        <f t="shared" si="234"/>
        <v>30.659494499999997</v>
      </c>
      <c r="P3734" s="13">
        <f>IF(D3734="ZZ",Brick_Kilns_EF!$E$4*(0.75),Brick_Kilns_EF!$E$4)</f>
        <v>3.5250000000000004E-3</v>
      </c>
      <c r="Q3734" s="13">
        <f t="shared" si="235"/>
        <v>31.326005250000001</v>
      </c>
    </row>
    <row r="3735" spans="1:17">
      <c r="A3735" s="13" t="s">
        <v>3746</v>
      </c>
      <c r="B3735" s="13">
        <v>24.294763369999998</v>
      </c>
      <c r="C3735" s="13">
        <v>89.913098649999995</v>
      </c>
      <c r="D3735" s="13" t="s">
        <v>2219</v>
      </c>
      <c r="E3735" s="13" t="s">
        <v>4927</v>
      </c>
      <c r="F3735" s="13" t="s">
        <v>7</v>
      </c>
      <c r="G3735" s="13" t="s">
        <v>4802</v>
      </c>
      <c r="H3735" s="13" t="s">
        <v>4816</v>
      </c>
      <c r="I3735" s="13">
        <f>(Brick_Kilns_EF!$B$13*Brick_Kilns_EF!$B$11*Brick_Kilns_EF!$B$12)</f>
        <v>8886.81</v>
      </c>
      <c r="J3735" s="13">
        <f>IF(D3735="ZZ",Brick_Kilns_EF!$E$5*(0.75),Brick_Kilns_EF!$E$5)</f>
        <v>7.2749999999999985E-3</v>
      </c>
      <c r="K3735" s="13">
        <f t="shared" si="233"/>
        <v>64.651542749999976</v>
      </c>
      <c r="L3735" s="13">
        <f>IF(D3735="ZZ",Brick_Kilns_EF!$E$2*(0.75),Brick_Kilns_EF!$E$2)</f>
        <v>5.0999999999999995E-3</v>
      </c>
      <c r="M3735" s="13">
        <f t="shared" si="232"/>
        <v>45.32273099999999</v>
      </c>
      <c r="N3735" s="13">
        <f>IF(D3735="ZZ",Brick_Kilns_EF!$E$3*(0.75),Brick_Kilns_EF!$E$3)</f>
        <v>3.4499999999999999E-3</v>
      </c>
      <c r="O3735" s="13">
        <f t="shared" si="234"/>
        <v>30.659494499999997</v>
      </c>
      <c r="P3735" s="13">
        <f>IF(D3735="ZZ",Brick_Kilns_EF!$E$4*(0.75),Brick_Kilns_EF!$E$4)</f>
        <v>3.5250000000000004E-3</v>
      </c>
      <c r="Q3735" s="13">
        <f t="shared" si="235"/>
        <v>31.326005250000001</v>
      </c>
    </row>
    <row r="3736" spans="1:17">
      <c r="A3736" s="13" t="s">
        <v>3747</v>
      </c>
      <c r="B3736" s="13">
        <v>24.011767899999999</v>
      </c>
      <c r="C3736" s="13">
        <v>89.117850899999993</v>
      </c>
      <c r="D3736" s="13" t="s">
        <v>2219</v>
      </c>
      <c r="E3736" s="13" t="s">
        <v>4927</v>
      </c>
      <c r="F3736" s="13" t="s">
        <v>42</v>
      </c>
      <c r="G3736" s="13" t="s">
        <v>4802</v>
      </c>
      <c r="H3736" s="13" t="s">
        <v>4816</v>
      </c>
      <c r="I3736" s="13">
        <f>(Brick_Kilns_EF!$B$13*Brick_Kilns_EF!$B$11*Brick_Kilns_EF!$B$12)</f>
        <v>8886.81</v>
      </c>
      <c r="J3736" s="13">
        <f>IF(D3736="ZZ",Brick_Kilns_EF!$E$5*(0.75),Brick_Kilns_EF!$E$5)</f>
        <v>7.2749999999999985E-3</v>
      </c>
      <c r="K3736" s="13">
        <f t="shared" si="233"/>
        <v>64.651542749999976</v>
      </c>
      <c r="L3736" s="13">
        <f>IF(D3736="ZZ",Brick_Kilns_EF!$E$2*(0.75),Brick_Kilns_EF!$E$2)</f>
        <v>5.0999999999999995E-3</v>
      </c>
      <c r="M3736" s="13">
        <f t="shared" si="232"/>
        <v>45.32273099999999</v>
      </c>
      <c r="N3736" s="13">
        <f>IF(D3736="ZZ",Brick_Kilns_EF!$E$3*(0.75),Brick_Kilns_EF!$E$3)</f>
        <v>3.4499999999999999E-3</v>
      </c>
      <c r="O3736" s="13">
        <f t="shared" si="234"/>
        <v>30.659494499999997</v>
      </c>
      <c r="P3736" s="13">
        <f>IF(D3736="ZZ",Brick_Kilns_EF!$E$4*(0.75),Brick_Kilns_EF!$E$4)</f>
        <v>3.5250000000000004E-3</v>
      </c>
      <c r="Q3736" s="13">
        <f t="shared" si="235"/>
        <v>31.326005250000001</v>
      </c>
    </row>
    <row r="3737" spans="1:17">
      <c r="A3737" s="13" t="s">
        <v>3748</v>
      </c>
      <c r="B3737" s="13">
        <v>24.777240039999999</v>
      </c>
      <c r="C3737" s="13">
        <v>89.403673470000001</v>
      </c>
      <c r="D3737" s="13" t="s">
        <v>2219</v>
      </c>
      <c r="E3737" s="13" t="s">
        <v>4927</v>
      </c>
      <c r="F3737" s="13" t="s">
        <v>42</v>
      </c>
      <c r="G3737" s="13" t="s">
        <v>4802</v>
      </c>
      <c r="H3737" s="13" t="s">
        <v>4816</v>
      </c>
      <c r="I3737" s="13">
        <f>(Brick_Kilns_EF!$B$13*Brick_Kilns_EF!$B$11*Brick_Kilns_EF!$B$12)</f>
        <v>8886.81</v>
      </c>
      <c r="J3737" s="13">
        <f>IF(D3737="ZZ",Brick_Kilns_EF!$E$5*(0.75),Brick_Kilns_EF!$E$5)</f>
        <v>7.2749999999999985E-3</v>
      </c>
      <c r="K3737" s="13">
        <f t="shared" si="233"/>
        <v>64.651542749999976</v>
      </c>
      <c r="L3737" s="13">
        <f>IF(D3737="ZZ",Brick_Kilns_EF!$E$2*(0.75),Brick_Kilns_EF!$E$2)</f>
        <v>5.0999999999999995E-3</v>
      </c>
      <c r="M3737" s="13">
        <f t="shared" si="232"/>
        <v>45.32273099999999</v>
      </c>
      <c r="N3737" s="13">
        <f>IF(D3737="ZZ",Brick_Kilns_EF!$E$3*(0.75),Brick_Kilns_EF!$E$3)</f>
        <v>3.4499999999999999E-3</v>
      </c>
      <c r="O3737" s="13">
        <f t="shared" si="234"/>
        <v>30.659494499999997</v>
      </c>
      <c r="P3737" s="13">
        <f>IF(D3737="ZZ",Brick_Kilns_EF!$E$4*(0.75),Brick_Kilns_EF!$E$4)</f>
        <v>3.5250000000000004E-3</v>
      </c>
      <c r="Q3737" s="13">
        <f t="shared" si="235"/>
        <v>31.326005250000001</v>
      </c>
    </row>
    <row r="3738" spans="1:17">
      <c r="A3738" s="13" t="s">
        <v>3749</v>
      </c>
      <c r="B3738" s="13">
        <v>24.781010370000001</v>
      </c>
      <c r="C3738" s="13">
        <v>89.403410089999994</v>
      </c>
      <c r="D3738" s="13" t="s">
        <v>2219</v>
      </c>
      <c r="E3738" s="13" t="s">
        <v>4927</v>
      </c>
      <c r="F3738" s="13" t="s">
        <v>42</v>
      </c>
      <c r="G3738" s="13" t="s">
        <v>4802</v>
      </c>
      <c r="H3738" s="13" t="s">
        <v>4816</v>
      </c>
      <c r="I3738" s="13">
        <f>(Brick_Kilns_EF!$B$13*Brick_Kilns_EF!$B$11*Brick_Kilns_EF!$B$12)</f>
        <v>8886.81</v>
      </c>
      <c r="J3738" s="13">
        <f>IF(D3738="ZZ",Brick_Kilns_EF!$E$5*(0.75),Brick_Kilns_EF!$E$5)</f>
        <v>7.2749999999999985E-3</v>
      </c>
      <c r="K3738" s="13">
        <f t="shared" si="233"/>
        <v>64.651542749999976</v>
      </c>
      <c r="L3738" s="13">
        <f>IF(D3738="ZZ",Brick_Kilns_EF!$E$2*(0.75),Brick_Kilns_EF!$E$2)</f>
        <v>5.0999999999999995E-3</v>
      </c>
      <c r="M3738" s="13">
        <f t="shared" si="232"/>
        <v>45.32273099999999</v>
      </c>
      <c r="N3738" s="13">
        <f>IF(D3738="ZZ",Brick_Kilns_EF!$E$3*(0.75),Brick_Kilns_EF!$E$3)</f>
        <v>3.4499999999999999E-3</v>
      </c>
      <c r="O3738" s="13">
        <f t="shared" si="234"/>
        <v>30.659494499999997</v>
      </c>
      <c r="P3738" s="13">
        <f>IF(D3738="ZZ",Brick_Kilns_EF!$E$4*(0.75),Brick_Kilns_EF!$E$4)</f>
        <v>3.5250000000000004E-3</v>
      </c>
      <c r="Q3738" s="13">
        <f t="shared" si="235"/>
        <v>31.326005250000001</v>
      </c>
    </row>
    <row r="3739" spans="1:17">
      <c r="A3739" s="13" t="s">
        <v>3750</v>
      </c>
      <c r="B3739" s="13">
        <v>24.40578966</v>
      </c>
      <c r="C3739" s="13">
        <v>89.442929289999995</v>
      </c>
      <c r="D3739" s="13" t="s">
        <v>2219</v>
      </c>
      <c r="E3739" s="13" t="s">
        <v>4927</v>
      </c>
      <c r="F3739" s="13" t="s">
        <v>42</v>
      </c>
      <c r="G3739" s="13" t="s">
        <v>4802</v>
      </c>
      <c r="H3739" s="13" t="s">
        <v>4816</v>
      </c>
      <c r="I3739" s="13">
        <f>(Brick_Kilns_EF!$B$13*Brick_Kilns_EF!$B$11*Brick_Kilns_EF!$B$12)</f>
        <v>8886.81</v>
      </c>
      <c r="J3739" s="13">
        <f>IF(D3739="ZZ",Brick_Kilns_EF!$E$5*(0.75),Brick_Kilns_EF!$E$5)</f>
        <v>7.2749999999999985E-3</v>
      </c>
      <c r="K3739" s="13">
        <f t="shared" si="233"/>
        <v>64.651542749999976</v>
      </c>
      <c r="L3739" s="13">
        <f>IF(D3739="ZZ",Brick_Kilns_EF!$E$2*(0.75),Brick_Kilns_EF!$E$2)</f>
        <v>5.0999999999999995E-3</v>
      </c>
      <c r="M3739" s="13">
        <f t="shared" si="232"/>
        <v>45.32273099999999</v>
      </c>
      <c r="N3739" s="13">
        <f>IF(D3739="ZZ",Brick_Kilns_EF!$E$3*(0.75),Brick_Kilns_EF!$E$3)</f>
        <v>3.4499999999999999E-3</v>
      </c>
      <c r="O3739" s="13">
        <f t="shared" si="234"/>
        <v>30.659494499999997</v>
      </c>
      <c r="P3739" s="13">
        <f>IF(D3739="ZZ",Brick_Kilns_EF!$E$4*(0.75),Brick_Kilns_EF!$E$4)</f>
        <v>3.5250000000000004E-3</v>
      </c>
      <c r="Q3739" s="13">
        <f t="shared" si="235"/>
        <v>31.326005250000001</v>
      </c>
    </row>
    <row r="3740" spans="1:17">
      <c r="A3740" s="13" t="s">
        <v>3751</v>
      </c>
      <c r="B3740" s="13">
        <v>24.258862010000001</v>
      </c>
      <c r="C3740" s="13">
        <v>89.280624779999997</v>
      </c>
      <c r="D3740" s="13" t="s">
        <v>2219</v>
      </c>
      <c r="E3740" s="13" t="s">
        <v>4927</v>
      </c>
      <c r="F3740" s="13" t="s">
        <v>42</v>
      </c>
      <c r="G3740" s="13" t="s">
        <v>4802</v>
      </c>
      <c r="H3740" s="13" t="s">
        <v>4816</v>
      </c>
      <c r="I3740" s="13">
        <f>(Brick_Kilns_EF!$B$13*Brick_Kilns_EF!$B$11*Brick_Kilns_EF!$B$12)</f>
        <v>8886.81</v>
      </c>
      <c r="J3740" s="13">
        <f>IF(D3740="ZZ",Brick_Kilns_EF!$E$5*(0.75),Brick_Kilns_EF!$E$5)</f>
        <v>7.2749999999999985E-3</v>
      </c>
      <c r="K3740" s="13">
        <f t="shared" si="233"/>
        <v>64.651542749999976</v>
      </c>
      <c r="L3740" s="13">
        <f>IF(D3740="ZZ",Brick_Kilns_EF!$E$2*(0.75),Brick_Kilns_EF!$E$2)</f>
        <v>5.0999999999999995E-3</v>
      </c>
      <c r="M3740" s="13">
        <f t="shared" si="232"/>
        <v>45.32273099999999</v>
      </c>
      <c r="N3740" s="13">
        <f>IF(D3740="ZZ",Brick_Kilns_EF!$E$3*(0.75),Brick_Kilns_EF!$E$3)</f>
        <v>3.4499999999999999E-3</v>
      </c>
      <c r="O3740" s="13">
        <f t="shared" si="234"/>
        <v>30.659494499999997</v>
      </c>
      <c r="P3740" s="13">
        <f>IF(D3740="ZZ",Brick_Kilns_EF!$E$4*(0.75),Brick_Kilns_EF!$E$4)</f>
        <v>3.5250000000000004E-3</v>
      </c>
      <c r="Q3740" s="13">
        <f t="shared" si="235"/>
        <v>31.326005250000001</v>
      </c>
    </row>
    <row r="3741" spans="1:17">
      <c r="A3741" s="13" t="s">
        <v>3752</v>
      </c>
      <c r="B3741" s="13">
        <v>25.647895689999999</v>
      </c>
      <c r="C3741" s="13">
        <v>88.755332609999996</v>
      </c>
      <c r="D3741" s="13" t="s">
        <v>2219</v>
      </c>
      <c r="E3741" s="13" t="s">
        <v>4927</v>
      </c>
      <c r="F3741" s="13" t="s">
        <v>171</v>
      </c>
      <c r="G3741" s="13" t="s">
        <v>4802</v>
      </c>
      <c r="H3741" s="13" t="s">
        <v>4816</v>
      </c>
      <c r="I3741" s="13">
        <f>(Brick_Kilns_EF!$B$13*Brick_Kilns_EF!$B$11*Brick_Kilns_EF!$B$12)</f>
        <v>8886.81</v>
      </c>
      <c r="J3741" s="13">
        <f>IF(D3741="ZZ",Brick_Kilns_EF!$E$5*(0.75),Brick_Kilns_EF!$E$5)</f>
        <v>7.2749999999999985E-3</v>
      </c>
      <c r="K3741" s="13">
        <f t="shared" si="233"/>
        <v>64.651542749999976</v>
      </c>
      <c r="L3741" s="13">
        <f>IF(D3741="ZZ",Brick_Kilns_EF!$E$2*(0.75),Brick_Kilns_EF!$E$2)</f>
        <v>5.0999999999999995E-3</v>
      </c>
      <c r="M3741" s="13">
        <f t="shared" si="232"/>
        <v>45.32273099999999</v>
      </c>
      <c r="N3741" s="13">
        <f>IF(D3741="ZZ",Brick_Kilns_EF!$E$3*(0.75),Brick_Kilns_EF!$E$3)</f>
        <v>3.4499999999999999E-3</v>
      </c>
      <c r="O3741" s="13">
        <f t="shared" si="234"/>
        <v>30.659494499999997</v>
      </c>
      <c r="P3741" s="13">
        <f>IF(D3741="ZZ",Brick_Kilns_EF!$E$4*(0.75),Brick_Kilns_EF!$E$4)</f>
        <v>3.5250000000000004E-3</v>
      </c>
      <c r="Q3741" s="13">
        <f t="shared" si="235"/>
        <v>31.326005250000001</v>
      </c>
    </row>
    <row r="3742" spans="1:17">
      <c r="A3742" s="13" t="s">
        <v>3753</v>
      </c>
      <c r="B3742" s="13">
        <v>25.64777831</v>
      </c>
      <c r="C3742" s="13">
        <v>88.756009860000006</v>
      </c>
      <c r="D3742" s="13" t="s">
        <v>2219</v>
      </c>
      <c r="E3742" s="13" t="s">
        <v>4927</v>
      </c>
      <c r="F3742" s="13" t="s">
        <v>171</v>
      </c>
      <c r="G3742" s="13" t="s">
        <v>4802</v>
      </c>
      <c r="H3742" s="13" t="s">
        <v>4816</v>
      </c>
      <c r="I3742" s="13">
        <f>(Brick_Kilns_EF!$B$13*Brick_Kilns_EF!$B$11*Brick_Kilns_EF!$B$12)</f>
        <v>8886.81</v>
      </c>
      <c r="J3742" s="13">
        <f>IF(D3742="ZZ",Brick_Kilns_EF!$E$5*(0.75),Brick_Kilns_EF!$E$5)</f>
        <v>7.2749999999999985E-3</v>
      </c>
      <c r="K3742" s="13">
        <f t="shared" si="233"/>
        <v>64.651542749999976</v>
      </c>
      <c r="L3742" s="13">
        <f>IF(D3742="ZZ",Brick_Kilns_EF!$E$2*(0.75),Brick_Kilns_EF!$E$2)</f>
        <v>5.0999999999999995E-3</v>
      </c>
      <c r="M3742" s="13">
        <f t="shared" si="232"/>
        <v>45.32273099999999</v>
      </c>
      <c r="N3742" s="13">
        <f>IF(D3742="ZZ",Brick_Kilns_EF!$E$3*(0.75),Brick_Kilns_EF!$E$3)</f>
        <v>3.4499999999999999E-3</v>
      </c>
      <c r="O3742" s="13">
        <f t="shared" si="234"/>
        <v>30.659494499999997</v>
      </c>
      <c r="P3742" s="13">
        <f>IF(D3742="ZZ",Brick_Kilns_EF!$E$4*(0.75),Brick_Kilns_EF!$E$4)</f>
        <v>3.5250000000000004E-3</v>
      </c>
      <c r="Q3742" s="13">
        <f t="shared" si="235"/>
        <v>31.326005250000001</v>
      </c>
    </row>
    <row r="3743" spans="1:17">
      <c r="A3743" s="13" t="s">
        <v>3754</v>
      </c>
      <c r="B3743" s="13">
        <v>24.53832791</v>
      </c>
      <c r="C3743" s="13">
        <v>89.560778639999995</v>
      </c>
      <c r="D3743" s="13" t="s">
        <v>2219</v>
      </c>
      <c r="E3743" s="13" t="s">
        <v>4927</v>
      </c>
      <c r="F3743" s="13" t="s">
        <v>42</v>
      </c>
      <c r="G3743" s="13" t="s">
        <v>4802</v>
      </c>
      <c r="H3743" s="13" t="s">
        <v>4816</v>
      </c>
      <c r="I3743" s="13">
        <f>(Brick_Kilns_EF!$B$13*Brick_Kilns_EF!$B$11*Brick_Kilns_EF!$B$12)</f>
        <v>8886.81</v>
      </c>
      <c r="J3743" s="13">
        <f>IF(D3743="ZZ",Brick_Kilns_EF!$E$5*(0.75),Brick_Kilns_EF!$E$5)</f>
        <v>7.2749999999999985E-3</v>
      </c>
      <c r="K3743" s="13">
        <f t="shared" si="233"/>
        <v>64.651542749999976</v>
      </c>
      <c r="L3743" s="13">
        <f>IF(D3743="ZZ",Brick_Kilns_EF!$E$2*(0.75),Brick_Kilns_EF!$E$2)</f>
        <v>5.0999999999999995E-3</v>
      </c>
      <c r="M3743" s="13">
        <f t="shared" si="232"/>
        <v>45.32273099999999</v>
      </c>
      <c r="N3743" s="13">
        <f>IF(D3743="ZZ",Brick_Kilns_EF!$E$3*(0.75),Brick_Kilns_EF!$E$3)</f>
        <v>3.4499999999999999E-3</v>
      </c>
      <c r="O3743" s="13">
        <f t="shared" si="234"/>
        <v>30.659494499999997</v>
      </c>
      <c r="P3743" s="13">
        <f>IF(D3743="ZZ",Brick_Kilns_EF!$E$4*(0.75),Brick_Kilns_EF!$E$4)</f>
        <v>3.5250000000000004E-3</v>
      </c>
      <c r="Q3743" s="13">
        <f t="shared" si="235"/>
        <v>31.326005250000001</v>
      </c>
    </row>
    <row r="3744" spans="1:17">
      <c r="A3744" s="13" t="s">
        <v>3755</v>
      </c>
      <c r="B3744" s="13">
        <v>26.260486969999999</v>
      </c>
      <c r="C3744" s="13">
        <v>88.561895579999998</v>
      </c>
      <c r="D3744" s="13" t="s">
        <v>2219</v>
      </c>
      <c r="E3744" s="13" t="s">
        <v>4927</v>
      </c>
      <c r="F3744" s="13" t="s">
        <v>171</v>
      </c>
      <c r="G3744" s="13" t="s">
        <v>4802</v>
      </c>
      <c r="H3744" s="13" t="s">
        <v>4816</v>
      </c>
      <c r="I3744" s="13">
        <f>(Brick_Kilns_EF!$B$13*Brick_Kilns_EF!$B$11*Brick_Kilns_EF!$B$12)</f>
        <v>8886.81</v>
      </c>
      <c r="J3744" s="13">
        <f>IF(D3744="ZZ",Brick_Kilns_EF!$E$5*(0.75),Brick_Kilns_EF!$E$5)</f>
        <v>7.2749999999999985E-3</v>
      </c>
      <c r="K3744" s="13">
        <f t="shared" si="233"/>
        <v>64.651542749999976</v>
      </c>
      <c r="L3744" s="13">
        <f>IF(D3744="ZZ",Brick_Kilns_EF!$E$2*(0.75),Brick_Kilns_EF!$E$2)</f>
        <v>5.0999999999999995E-3</v>
      </c>
      <c r="M3744" s="13">
        <f t="shared" si="232"/>
        <v>45.32273099999999</v>
      </c>
      <c r="N3744" s="13">
        <f>IF(D3744="ZZ",Brick_Kilns_EF!$E$3*(0.75),Brick_Kilns_EF!$E$3)</f>
        <v>3.4499999999999999E-3</v>
      </c>
      <c r="O3744" s="13">
        <f t="shared" si="234"/>
        <v>30.659494499999997</v>
      </c>
      <c r="P3744" s="13">
        <f>IF(D3744="ZZ",Brick_Kilns_EF!$E$4*(0.75),Brick_Kilns_EF!$E$4)</f>
        <v>3.5250000000000004E-3</v>
      </c>
      <c r="Q3744" s="13">
        <f t="shared" si="235"/>
        <v>31.326005250000001</v>
      </c>
    </row>
    <row r="3745" spans="1:17">
      <c r="A3745" s="13" t="s">
        <v>3756</v>
      </c>
      <c r="B3745" s="13">
        <v>24.010637920000001</v>
      </c>
      <c r="C3745" s="13">
        <v>89.172272390000003</v>
      </c>
      <c r="D3745" s="13" t="s">
        <v>2219</v>
      </c>
      <c r="E3745" s="13" t="s">
        <v>4927</v>
      </c>
      <c r="F3745" s="13" t="s">
        <v>42</v>
      </c>
      <c r="G3745" s="13" t="s">
        <v>4802</v>
      </c>
      <c r="H3745" s="13" t="s">
        <v>4816</v>
      </c>
      <c r="I3745" s="13">
        <f>(Brick_Kilns_EF!$B$13*Brick_Kilns_EF!$B$11*Brick_Kilns_EF!$B$12)</f>
        <v>8886.81</v>
      </c>
      <c r="J3745" s="13">
        <f>IF(D3745="ZZ",Brick_Kilns_EF!$E$5*(0.75),Brick_Kilns_EF!$E$5)</f>
        <v>7.2749999999999985E-3</v>
      </c>
      <c r="K3745" s="13">
        <f t="shared" si="233"/>
        <v>64.651542749999976</v>
      </c>
      <c r="L3745" s="13">
        <f>IF(D3745="ZZ",Brick_Kilns_EF!$E$2*(0.75),Brick_Kilns_EF!$E$2)</f>
        <v>5.0999999999999995E-3</v>
      </c>
      <c r="M3745" s="13">
        <f t="shared" si="232"/>
        <v>45.32273099999999</v>
      </c>
      <c r="N3745" s="13">
        <f>IF(D3745="ZZ",Brick_Kilns_EF!$E$3*(0.75),Brick_Kilns_EF!$E$3)</f>
        <v>3.4499999999999999E-3</v>
      </c>
      <c r="O3745" s="13">
        <f t="shared" si="234"/>
        <v>30.659494499999997</v>
      </c>
      <c r="P3745" s="13">
        <f>IF(D3745="ZZ",Brick_Kilns_EF!$E$4*(0.75),Brick_Kilns_EF!$E$4)</f>
        <v>3.5250000000000004E-3</v>
      </c>
      <c r="Q3745" s="13">
        <f t="shared" si="235"/>
        <v>31.326005250000001</v>
      </c>
    </row>
    <row r="3746" spans="1:17">
      <c r="A3746" s="13" t="s">
        <v>3757</v>
      </c>
      <c r="B3746" s="13">
        <v>24.443011850000001</v>
      </c>
      <c r="C3746" s="13">
        <v>90.081147569999999</v>
      </c>
      <c r="D3746" s="13" t="s">
        <v>2219</v>
      </c>
      <c r="E3746" s="13" t="s">
        <v>4927</v>
      </c>
      <c r="F3746" s="13" t="s">
        <v>7</v>
      </c>
      <c r="G3746" s="13" t="s">
        <v>4802</v>
      </c>
      <c r="H3746" s="13" t="s">
        <v>4816</v>
      </c>
      <c r="I3746" s="13">
        <f>(Brick_Kilns_EF!$B$13*Brick_Kilns_EF!$B$11*Brick_Kilns_EF!$B$12)</f>
        <v>8886.81</v>
      </c>
      <c r="J3746" s="13">
        <f>IF(D3746="ZZ",Brick_Kilns_EF!$E$5*(0.75),Brick_Kilns_EF!$E$5)</f>
        <v>7.2749999999999985E-3</v>
      </c>
      <c r="K3746" s="13">
        <f t="shared" si="233"/>
        <v>64.651542749999976</v>
      </c>
      <c r="L3746" s="13">
        <f>IF(D3746="ZZ",Brick_Kilns_EF!$E$2*(0.75),Brick_Kilns_EF!$E$2)</f>
        <v>5.0999999999999995E-3</v>
      </c>
      <c r="M3746" s="13">
        <f t="shared" si="232"/>
        <v>45.32273099999999</v>
      </c>
      <c r="N3746" s="13">
        <f>IF(D3746="ZZ",Brick_Kilns_EF!$E$3*(0.75),Brick_Kilns_EF!$E$3)</f>
        <v>3.4499999999999999E-3</v>
      </c>
      <c r="O3746" s="13">
        <f t="shared" si="234"/>
        <v>30.659494499999997</v>
      </c>
      <c r="P3746" s="13">
        <f>IF(D3746="ZZ",Brick_Kilns_EF!$E$4*(0.75),Brick_Kilns_EF!$E$4)</f>
        <v>3.5250000000000004E-3</v>
      </c>
      <c r="Q3746" s="13">
        <f t="shared" si="235"/>
        <v>31.326005250000001</v>
      </c>
    </row>
    <row r="3747" spans="1:17">
      <c r="A3747" s="13" t="s">
        <v>3758</v>
      </c>
      <c r="B3747" s="13">
        <v>24.840305170000001</v>
      </c>
      <c r="C3747" s="13">
        <v>88.910820229999999</v>
      </c>
      <c r="D3747" s="13" t="s">
        <v>2219</v>
      </c>
      <c r="E3747" s="13" t="s">
        <v>4927</v>
      </c>
      <c r="F3747" s="13" t="s">
        <v>42</v>
      </c>
      <c r="G3747" s="13" t="s">
        <v>4802</v>
      </c>
      <c r="H3747" s="13" t="s">
        <v>4816</v>
      </c>
      <c r="I3747" s="13">
        <f>(Brick_Kilns_EF!$B$13*Brick_Kilns_EF!$B$11*Brick_Kilns_EF!$B$12)</f>
        <v>8886.81</v>
      </c>
      <c r="J3747" s="13">
        <f>IF(D3747="ZZ",Brick_Kilns_EF!$E$5*(0.75),Brick_Kilns_EF!$E$5)</f>
        <v>7.2749999999999985E-3</v>
      </c>
      <c r="K3747" s="13">
        <f t="shared" si="233"/>
        <v>64.651542749999976</v>
      </c>
      <c r="L3747" s="13">
        <f>IF(D3747="ZZ",Brick_Kilns_EF!$E$2*(0.75),Brick_Kilns_EF!$E$2)</f>
        <v>5.0999999999999995E-3</v>
      </c>
      <c r="M3747" s="13">
        <f t="shared" si="232"/>
        <v>45.32273099999999</v>
      </c>
      <c r="N3747" s="13">
        <f>IF(D3747="ZZ",Brick_Kilns_EF!$E$3*(0.75),Brick_Kilns_EF!$E$3)</f>
        <v>3.4499999999999999E-3</v>
      </c>
      <c r="O3747" s="13">
        <f t="shared" si="234"/>
        <v>30.659494499999997</v>
      </c>
      <c r="P3747" s="13">
        <f>IF(D3747="ZZ",Brick_Kilns_EF!$E$4*(0.75),Brick_Kilns_EF!$E$4)</f>
        <v>3.5250000000000004E-3</v>
      </c>
      <c r="Q3747" s="13">
        <f t="shared" si="235"/>
        <v>31.326005250000001</v>
      </c>
    </row>
    <row r="3748" spans="1:17">
      <c r="A3748" s="13" t="s">
        <v>3759</v>
      </c>
      <c r="B3748" s="13">
        <v>24.459723029999999</v>
      </c>
      <c r="C3748" s="13">
        <v>89.539478130000006</v>
      </c>
      <c r="D3748" s="13" t="s">
        <v>2219</v>
      </c>
      <c r="E3748" s="13" t="s">
        <v>4927</v>
      </c>
      <c r="F3748" s="13" t="s">
        <v>42</v>
      </c>
      <c r="G3748" s="13" t="s">
        <v>4802</v>
      </c>
      <c r="H3748" s="13" t="s">
        <v>4816</v>
      </c>
      <c r="I3748" s="13">
        <f>(Brick_Kilns_EF!$B$13*Brick_Kilns_EF!$B$11*Brick_Kilns_EF!$B$12)</f>
        <v>8886.81</v>
      </c>
      <c r="J3748" s="13">
        <f>IF(D3748="ZZ",Brick_Kilns_EF!$E$5*(0.75),Brick_Kilns_EF!$E$5)</f>
        <v>7.2749999999999985E-3</v>
      </c>
      <c r="K3748" s="13">
        <f t="shared" si="233"/>
        <v>64.651542749999976</v>
      </c>
      <c r="L3748" s="13">
        <f>IF(D3748="ZZ",Brick_Kilns_EF!$E$2*(0.75),Brick_Kilns_EF!$E$2)</f>
        <v>5.0999999999999995E-3</v>
      </c>
      <c r="M3748" s="13">
        <f t="shared" si="232"/>
        <v>45.32273099999999</v>
      </c>
      <c r="N3748" s="13">
        <f>IF(D3748="ZZ",Brick_Kilns_EF!$E$3*(0.75),Brick_Kilns_EF!$E$3)</f>
        <v>3.4499999999999999E-3</v>
      </c>
      <c r="O3748" s="13">
        <f t="shared" si="234"/>
        <v>30.659494499999997</v>
      </c>
      <c r="P3748" s="13">
        <f>IF(D3748="ZZ",Brick_Kilns_EF!$E$4*(0.75),Brick_Kilns_EF!$E$4)</f>
        <v>3.5250000000000004E-3</v>
      </c>
      <c r="Q3748" s="13">
        <f t="shared" si="235"/>
        <v>31.326005250000001</v>
      </c>
    </row>
    <row r="3749" spans="1:17">
      <c r="A3749" s="13" t="s">
        <v>3760</v>
      </c>
      <c r="B3749" s="13">
        <v>24.518132120000001</v>
      </c>
      <c r="C3749" s="13">
        <v>90.093067719999993</v>
      </c>
      <c r="D3749" s="13" t="s">
        <v>2219</v>
      </c>
      <c r="E3749" s="13" t="s">
        <v>4927</v>
      </c>
      <c r="F3749" s="13" t="s">
        <v>7</v>
      </c>
      <c r="G3749" s="13" t="s">
        <v>4802</v>
      </c>
      <c r="H3749" s="13" t="s">
        <v>4816</v>
      </c>
      <c r="I3749" s="13">
        <f>(Brick_Kilns_EF!$B$13*Brick_Kilns_EF!$B$11*Brick_Kilns_EF!$B$12)</f>
        <v>8886.81</v>
      </c>
      <c r="J3749" s="13">
        <f>IF(D3749="ZZ",Brick_Kilns_EF!$E$5*(0.75),Brick_Kilns_EF!$E$5)</f>
        <v>7.2749999999999985E-3</v>
      </c>
      <c r="K3749" s="13">
        <f t="shared" si="233"/>
        <v>64.651542749999976</v>
      </c>
      <c r="L3749" s="13">
        <f>IF(D3749="ZZ",Brick_Kilns_EF!$E$2*(0.75),Brick_Kilns_EF!$E$2)</f>
        <v>5.0999999999999995E-3</v>
      </c>
      <c r="M3749" s="13">
        <f t="shared" si="232"/>
        <v>45.32273099999999</v>
      </c>
      <c r="N3749" s="13">
        <f>IF(D3749="ZZ",Brick_Kilns_EF!$E$3*(0.75),Brick_Kilns_EF!$E$3)</f>
        <v>3.4499999999999999E-3</v>
      </c>
      <c r="O3749" s="13">
        <f t="shared" si="234"/>
        <v>30.659494499999997</v>
      </c>
      <c r="P3749" s="13">
        <f>IF(D3749="ZZ",Brick_Kilns_EF!$E$4*(0.75),Brick_Kilns_EF!$E$4)</f>
        <v>3.5250000000000004E-3</v>
      </c>
      <c r="Q3749" s="13">
        <f t="shared" si="235"/>
        <v>31.326005250000001</v>
      </c>
    </row>
    <row r="3750" spans="1:17">
      <c r="A3750" s="13" t="s">
        <v>3761</v>
      </c>
      <c r="B3750" s="13">
        <v>24.51591604</v>
      </c>
      <c r="C3750" s="13">
        <v>88.856212850000006</v>
      </c>
      <c r="D3750" s="13" t="s">
        <v>2219</v>
      </c>
      <c r="E3750" s="13" t="s">
        <v>4927</v>
      </c>
      <c r="F3750" s="13" t="s">
        <v>42</v>
      </c>
      <c r="G3750" s="13" t="s">
        <v>4802</v>
      </c>
      <c r="H3750" s="13" t="s">
        <v>4816</v>
      </c>
      <c r="I3750" s="13">
        <f>(Brick_Kilns_EF!$B$13*Brick_Kilns_EF!$B$11*Brick_Kilns_EF!$B$12)</f>
        <v>8886.81</v>
      </c>
      <c r="J3750" s="13">
        <f>IF(D3750="ZZ",Brick_Kilns_EF!$E$5*(0.75),Brick_Kilns_EF!$E$5)</f>
        <v>7.2749999999999985E-3</v>
      </c>
      <c r="K3750" s="13">
        <f t="shared" si="233"/>
        <v>64.651542749999976</v>
      </c>
      <c r="L3750" s="13">
        <f>IF(D3750="ZZ",Brick_Kilns_EF!$E$2*(0.75),Brick_Kilns_EF!$E$2)</f>
        <v>5.0999999999999995E-3</v>
      </c>
      <c r="M3750" s="13">
        <f t="shared" si="232"/>
        <v>45.32273099999999</v>
      </c>
      <c r="N3750" s="13">
        <f>IF(D3750="ZZ",Brick_Kilns_EF!$E$3*(0.75),Brick_Kilns_EF!$E$3)</f>
        <v>3.4499999999999999E-3</v>
      </c>
      <c r="O3750" s="13">
        <f t="shared" si="234"/>
        <v>30.659494499999997</v>
      </c>
      <c r="P3750" s="13">
        <f>IF(D3750="ZZ",Brick_Kilns_EF!$E$4*(0.75),Brick_Kilns_EF!$E$4)</f>
        <v>3.5250000000000004E-3</v>
      </c>
      <c r="Q3750" s="13">
        <f t="shared" si="235"/>
        <v>31.326005250000001</v>
      </c>
    </row>
    <row r="3751" spans="1:17">
      <c r="A3751" s="13" t="s">
        <v>3762</v>
      </c>
      <c r="B3751" s="13">
        <v>24.601741440000001</v>
      </c>
      <c r="C3751" s="13">
        <v>88.933928789999996</v>
      </c>
      <c r="D3751" s="13" t="s">
        <v>2219</v>
      </c>
      <c r="E3751" s="13" t="s">
        <v>4927</v>
      </c>
      <c r="F3751" s="13" t="s">
        <v>42</v>
      </c>
      <c r="G3751" s="13" t="s">
        <v>4802</v>
      </c>
      <c r="H3751" s="13" t="s">
        <v>4816</v>
      </c>
      <c r="I3751" s="13">
        <f>(Brick_Kilns_EF!$B$13*Brick_Kilns_EF!$B$11*Brick_Kilns_EF!$B$12)</f>
        <v>8886.81</v>
      </c>
      <c r="J3751" s="13">
        <f>IF(D3751="ZZ",Brick_Kilns_EF!$E$5*(0.75),Brick_Kilns_EF!$E$5)</f>
        <v>7.2749999999999985E-3</v>
      </c>
      <c r="K3751" s="13">
        <f t="shared" si="233"/>
        <v>64.651542749999976</v>
      </c>
      <c r="L3751" s="13">
        <f>IF(D3751="ZZ",Brick_Kilns_EF!$E$2*(0.75),Brick_Kilns_EF!$E$2)</f>
        <v>5.0999999999999995E-3</v>
      </c>
      <c r="M3751" s="13">
        <f t="shared" si="232"/>
        <v>45.32273099999999</v>
      </c>
      <c r="N3751" s="13">
        <f>IF(D3751="ZZ",Brick_Kilns_EF!$E$3*(0.75),Brick_Kilns_EF!$E$3)</f>
        <v>3.4499999999999999E-3</v>
      </c>
      <c r="O3751" s="13">
        <f t="shared" si="234"/>
        <v>30.659494499999997</v>
      </c>
      <c r="P3751" s="13">
        <f>IF(D3751="ZZ",Brick_Kilns_EF!$E$4*(0.75),Brick_Kilns_EF!$E$4)</f>
        <v>3.5250000000000004E-3</v>
      </c>
      <c r="Q3751" s="13">
        <f t="shared" si="235"/>
        <v>31.326005250000001</v>
      </c>
    </row>
    <row r="3752" spans="1:17">
      <c r="A3752" s="13" t="s">
        <v>3763</v>
      </c>
      <c r="B3752" s="13">
        <v>25.48245073</v>
      </c>
      <c r="C3752" s="13">
        <v>89.573550229999995</v>
      </c>
      <c r="D3752" s="13" t="s">
        <v>2219</v>
      </c>
      <c r="E3752" s="13" t="s">
        <v>4927</v>
      </c>
      <c r="F3752" s="13" t="s">
        <v>171</v>
      </c>
      <c r="G3752" s="13" t="s">
        <v>4802</v>
      </c>
      <c r="H3752" s="13" t="s">
        <v>4816</v>
      </c>
      <c r="I3752" s="13">
        <f>(Brick_Kilns_EF!$B$13*Brick_Kilns_EF!$B$11*Brick_Kilns_EF!$B$12)</f>
        <v>8886.81</v>
      </c>
      <c r="J3752" s="13">
        <f>IF(D3752="ZZ",Brick_Kilns_EF!$E$5*(0.75),Brick_Kilns_EF!$E$5)</f>
        <v>7.2749999999999985E-3</v>
      </c>
      <c r="K3752" s="13">
        <f t="shared" si="233"/>
        <v>64.651542749999976</v>
      </c>
      <c r="L3752" s="13">
        <f>IF(D3752="ZZ",Brick_Kilns_EF!$E$2*(0.75),Brick_Kilns_EF!$E$2)</f>
        <v>5.0999999999999995E-3</v>
      </c>
      <c r="M3752" s="13">
        <f t="shared" si="232"/>
        <v>45.32273099999999</v>
      </c>
      <c r="N3752" s="13">
        <f>IF(D3752="ZZ",Brick_Kilns_EF!$E$3*(0.75),Brick_Kilns_EF!$E$3)</f>
        <v>3.4499999999999999E-3</v>
      </c>
      <c r="O3752" s="13">
        <f t="shared" si="234"/>
        <v>30.659494499999997</v>
      </c>
      <c r="P3752" s="13">
        <f>IF(D3752="ZZ",Brick_Kilns_EF!$E$4*(0.75),Brick_Kilns_EF!$E$4)</f>
        <v>3.5250000000000004E-3</v>
      </c>
      <c r="Q3752" s="13">
        <f t="shared" si="235"/>
        <v>31.326005250000001</v>
      </c>
    </row>
    <row r="3753" spans="1:17">
      <c r="A3753" s="13" t="s">
        <v>3764</v>
      </c>
      <c r="B3753" s="13">
        <v>24.33261092</v>
      </c>
      <c r="C3753" s="13">
        <v>88.933088519999998</v>
      </c>
      <c r="D3753" s="13" t="s">
        <v>2219</v>
      </c>
      <c r="E3753" s="13" t="s">
        <v>4927</v>
      </c>
      <c r="F3753" s="13" t="s">
        <v>42</v>
      </c>
      <c r="G3753" s="13" t="s">
        <v>4802</v>
      </c>
      <c r="H3753" s="13" t="s">
        <v>4816</v>
      </c>
      <c r="I3753" s="13">
        <f>(Brick_Kilns_EF!$B$13*Brick_Kilns_EF!$B$11*Brick_Kilns_EF!$B$12)</f>
        <v>8886.81</v>
      </c>
      <c r="J3753" s="13">
        <f>IF(D3753="ZZ",Brick_Kilns_EF!$E$5*(0.75),Brick_Kilns_EF!$E$5)</f>
        <v>7.2749999999999985E-3</v>
      </c>
      <c r="K3753" s="13">
        <f t="shared" si="233"/>
        <v>64.651542749999976</v>
      </c>
      <c r="L3753" s="13">
        <f>IF(D3753="ZZ",Brick_Kilns_EF!$E$2*(0.75),Brick_Kilns_EF!$E$2)</f>
        <v>5.0999999999999995E-3</v>
      </c>
      <c r="M3753" s="13">
        <f t="shared" si="232"/>
        <v>45.32273099999999</v>
      </c>
      <c r="N3753" s="13">
        <f>IF(D3753="ZZ",Brick_Kilns_EF!$E$3*(0.75),Brick_Kilns_EF!$E$3)</f>
        <v>3.4499999999999999E-3</v>
      </c>
      <c r="O3753" s="13">
        <f t="shared" si="234"/>
        <v>30.659494499999997</v>
      </c>
      <c r="P3753" s="13">
        <f>IF(D3753="ZZ",Brick_Kilns_EF!$E$4*(0.75),Brick_Kilns_EF!$E$4)</f>
        <v>3.5250000000000004E-3</v>
      </c>
      <c r="Q3753" s="13">
        <f t="shared" si="235"/>
        <v>31.326005250000001</v>
      </c>
    </row>
    <row r="3754" spans="1:17">
      <c r="A3754" s="13" t="s">
        <v>3765</v>
      </c>
      <c r="B3754" s="13">
        <v>24.217946550000001</v>
      </c>
      <c r="C3754" s="13">
        <v>89.128143499999993</v>
      </c>
      <c r="D3754" s="13" t="s">
        <v>2219</v>
      </c>
      <c r="E3754" s="13" t="s">
        <v>4927</v>
      </c>
      <c r="F3754" s="13" t="s">
        <v>42</v>
      </c>
      <c r="G3754" s="13" t="s">
        <v>4802</v>
      </c>
      <c r="H3754" s="13" t="s">
        <v>4816</v>
      </c>
      <c r="I3754" s="13">
        <f>(Brick_Kilns_EF!$B$13*Brick_Kilns_EF!$B$11*Brick_Kilns_EF!$B$12)</f>
        <v>8886.81</v>
      </c>
      <c r="J3754" s="13">
        <f>IF(D3754="ZZ",Brick_Kilns_EF!$E$5*(0.75),Brick_Kilns_EF!$E$5)</f>
        <v>7.2749999999999985E-3</v>
      </c>
      <c r="K3754" s="13">
        <f t="shared" si="233"/>
        <v>64.651542749999976</v>
      </c>
      <c r="L3754" s="13">
        <f>IF(D3754="ZZ",Brick_Kilns_EF!$E$2*(0.75),Brick_Kilns_EF!$E$2)</f>
        <v>5.0999999999999995E-3</v>
      </c>
      <c r="M3754" s="13">
        <f t="shared" si="232"/>
        <v>45.32273099999999</v>
      </c>
      <c r="N3754" s="13">
        <f>IF(D3754="ZZ",Brick_Kilns_EF!$E$3*(0.75),Brick_Kilns_EF!$E$3)</f>
        <v>3.4499999999999999E-3</v>
      </c>
      <c r="O3754" s="13">
        <f t="shared" si="234"/>
        <v>30.659494499999997</v>
      </c>
      <c r="P3754" s="13">
        <f>IF(D3754="ZZ",Brick_Kilns_EF!$E$4*(0.75),Brick_Kilns_EF!$E$4)</f>
        <v>3.5250000000000004E-3</v>
      </c>
      <c r="Q3754" s="13">
        <f t="shared" si="235"/>
        <v>31.326005250000001</v>
      </c>
    </row>
    <row r="3755" spans="1:17">
      <c r="A3755" s="13" t="s">
        <v>3766</v>
      </c>
      <c r="B3755" s="13">
        <v>25.2491977</v>
      </c>
      <c r="C3755" s="13">
        <v>89.370116929999995</v>
      </c>
      <c r="D3755" s="13" t="s">
        <v>2219</v>
      </c>
      <c r="E3755" s="13" t="s">
        <v>4927</v>
      </c>
      <c r="F3755" s="13" t="s">
        <v>171</v>
      </c>
      <c r="G3755" s="13" t="s">
        <v>4802</v>
      </c>
      <c r="H3755" s="13" t="s">
        <v>4816</v>
      </c>
      <c r="I3755" s="13">
        <f>(Brick_Kilns_EF!$B$13*Brick_Kilns_EF!$B$11*Brick_Kilns_EF!$B$12)</f>
        <v>8886.81</v>
      </c>
      <c r="J3755" s="13">
        <f>IF(D3755="ZZ",Brick_Kilns_EF!$E$5*(0.75),Brick_Kilns_EF!$E$5)</f>
        <v>7.2749999999999985E-3</v>
      </c>
      <c r="K3755" s="13">
        <f t="shared" si="233"/>
        <v>64.651542749999976</v>
      </c>
      <c r="L3755" s="13">
        <f>IF(D3755="ZZ",Brick_Kilns_EF!$E$2*(0.75),Brick_Kilns_EF!$E$2)</f>
        <v>5.0999999999999995E-3</v>
      </c>
      <c r="M3755" s="13">
        <f t="shared" si="232"/>
        <v>45.32273099999999</v>
      </c>
      <c r="N3755" s="13">
        <f>IF(D3755="ZZ",Brick_Kilns_EF!$E$3*(0.75),Brick_Kilns_EF!$E$3)</f>
        <v>3.4499999999999999E-3</v>
      </c>
      <c r="O3755" s="13">
        <f t="shared" si="234"/>
        <v>30.659494499999997</v>
      </c>
      <c r="P3755" s="13">
        <f>IF(D3755="ZZ",Brick_Kilns_EF!$E$4*(0.75),Brick_Kilns_EF!$E$4)</f>
        <v>3.5250000000000004E-3</v>
      </c>
      <c r="Q3755" s="13">
        <f t="shared" si="235"/>
        <v>31.326005250000001</v>
      </c>
    </row>
    <row r="3756" spans="1:17">
      <c r="A3756" s="13" t="s">
        <v>3767</v>
      </c>
      <c r="B3756" s="13">
        <v>24.621432030000001</v>
      </c>
      <c r="C3756" s="13">
        <v>88.770831099999995</v>
      </c>
      <c r="D3756" s="13" t="s">
        <v>2219</v>
      </c>
      <c r="E3756" s="13" t="s">
        <v>4927</v>
      </c>
      <c r="F3756" s="13" t="s">
        <v>42</v>
      </c>
      <c r="G3756" s="13" t="s">
        <v>4802</v>
      </c>
      <c r="H3756" s="13" t="s">
        <v>4816</v>
      </c>
      <c r="I3756" s="13">
        <f>(Brick_Kilns_EF!$B$13*Brick_Kilns_EF!$B$11*Brick_Kilns_EF!$B$12)</f>
        <v>8886.81</v>
      </c>
      <c r="J3756" s="13">
        <f>IF(D3756="ZZ",Brick_Kilns_EF!$E$5*(0.75),Brick_Kilns_EF!$E$5)</f>
        <v>7.2749999999999985E-3</v>
      </c>
      <c r="K3756" s="13">
        <f t="shared" si="233"/>
        <v>64.651542749999976</v>
      </c>
      <c r="L3756" s="13">
        <f>IF(D3756="ZZ",Brick_Kilns_EF!$E$2*(0.75),Brick_Kilns_EF!$E$2)</f>
        <v>5.0999999999999995E-3</v>
      </c>
      <c r="M3756" s="13">
        <f t="shared" si="232"/>
        <v>45.32273099999999</v>
      </c>
      <c r="N3756" s="13">
        <f>IF(D3756="ZZ",Brick_Kilns_EF!$E$3*(0.75),Brick_Kilns_EF!$E$3)</f>
        <v>3.4499999999999999E-3</v>
      </c>
      <c r="O3756" s="13">
        <f t="shared" si="234"/>
        <v>30.659494499999997</v>
      </c>
      <c r="P3756" s="13">
        <f>IF(D3756="ZZ",Brick_Kilns_EF!$E$4*(0.75),Brick_Kilns_EF!$E$4)</f>
        <v>3.5250000000000004E-3</v>
      </c>
      <c r="Q3756" s="13">
        <f t="shared" si="235"/>
        <v>31.326005250000001</v>
      </c>
    </row>
    <row r="3757" spans="1:17">
      <c r="A3757" s="13" t="s">
        <v>3768</v>
      </c>
      <c r="B3757" s="13">
        <v>24.622718549999998</v>
      </c>
      <c r="C3757" s="13">
        <v>88.770798850000006</v>
      </c>
      <c r="D3757" s="13" t="s">
        <v>2219</v>
      </c>
      <c r="E3757" s="13" t="s">
        <v>4927</v>
      </c>
      <c r="F3757" s="13" t="s">
        <v>42</v>
      </c>
      <c r="G3757" s="13" t="s">
        <v>4802</v>
      </c>
      <c r="H3757" s="13" t="s">
        <v>4816</v>
      </c>
      <c r="I3757" s="13">
        <f>(Brick_Kilns_EF!$B$13*Brick_Kilns_EF!$B$11*Brick_Kilns_EF!$B$12)</f>
        <v>8886.81</v>
      </c>
      <c r="J3757" s="13">
        <f>IF(D3757="ZZ",Brick_Kilns_EF!$E$5*(0.75),Brick_Kilns_EF!$E$5)</f>
        <v>7.2749999999999985E-3</v>
      </c>
      <c r="K3757" s="13">
        <f t="shared" si="233"/>
        <v>64.651542749999976</v>
      </c>
      <c r="L3757" s="13">
        <f>IF(D3757="ZZ",Brick_Kilns_EF!$E$2*(0.75),Brick_Kilns_EF!$E$2)</f>
        <v>5.0999999999999995E-3</v>
      </c>
      <c r="M3757" s="13">
        <f t="shared" si="232"/>
        <v>45.32273099999999</v>
      </c>
      <c r="N3757" s="13">
        <f>IF(D3757="ZZ",Brick_Kilns_EF!$E$3*(0.75),Brick_Kilns_EF!$E$3)</f>
        <v>3.4499999999999999E-3</v>
      </c>
      <c r="O3757" s="13">
        <f t="shared" si="234"/>
        <v>30.659494499999997</v>
      </c>
      <c r="P3757" s="13">
        <f>IF(D3757="ZZ",Brick_Kilns_EF!$E$4*(0.75),Brick_Kilns_EF!$E$4)</f>
        <v>3.5250000000000004E-3</v>
      </c>
      <c r="Q3757" s="13">
        <f t="shared" si="235"/>
        <v>31.326005250000001</v>
      </c>
    </row>
    <row r="3758" spans="1:17">
      <c r="A3758" s="13" t="s">
        <v>3769</v>
      </c>
      <c r="B3758" s="13">
        <v>24.397584680000001</v>
      </c>
      <c r="C3758" s="13">
        <v>88.93709982</v>
      </c>
      <c r="D3758" s="13" t="s">
        <v>2219</v>
      </c>
      <c r="E3758" s="13" t="s">
        <v>4927</v>
      </c>
      <c r="F3758" s="13" t="s">
        <v>42</v>
      </c>
      <c r="G3758" s="13" t="s">
        <v>4802</v>
      </c>
      <c r="H3758" s="13" t="s">
        <v>4816</v>
      </c>
      <c r="I3758" s="13">
        <f>(Brick_Kilns_EF!$B$13*Brick_Kilns_EF!$B$11*Brick_Kilns_EF!$B$12)</f>
        <v>8886.81</v>
      </c>
      <c r="J3758" s="13">
        <f>IF(D3758="ZZ",Brick_Kilns_EF!$E$5*(0.75),Brick_Kilns_EF!$E$5)</f>
        <v>7.2749999999999985E-3</v>
      </c>
      <c r="K3758" s="13">
        <f t="shared" si="233"/>
        <v>64.651542749999976</v>
      </c>
      <c r="L3758" s="13">
        <f>IF(D3758="ZZ",Brick_Kilns_EF!$E$2*(0.75),Brick_Kilns_EF!$E$2)</f>
        <v>5.0999999999999995E-3</v>
      </c>
      <c r="M3758" s="13">
        <f t="shared" si="232"/>
        <v>45.32273099999999</v>
      </c>
      <c r="N3758" s="13">
        <f>IF(D3758="ZZ",Brick_Kilns_EF!$E$3*(0.75),Brick_Kilns_EF!$E$3)</f>
        <v>3.4499999999999999E-3</v>
      </c>
      <c r="O3758" s="13">
        <f t="shared" si="234"/>
        <v>30.659494499999997</v>
      </c>
      <c r="P3758" s="13">
        <f>IF(D3758="ZZ",Brick_Kilns_EF!$E$4*(0.75),Brick_Kilns_EF!$E$4)</f>
        <v>3.5250000000000004E-3</v>
      </c>
      <c r="Q3758" s="13">
        <f t="shared" si="235"/>
        <v>31.326005250000001</v>
      </c>
    </row>
    <row r="3759" spans="1:17">
      <c r="A3759" s="13" t="s">
        <v>3770</v>
      </c>
      <c r="B3759" s="13">
        <v>24.8927151</v>
      </c>
      <c r="C3759" s="13">
        <v>88.700079590000001</v>
      </c>
      <c r="D3759" s="13" t="s">
        <v>2219</v>
      </c>
      <c r="E3759" s="13" t="s">
        <v>4927</v>
      </c>
      <c r="F3759" s="13" t="s">
        <v>42</v>
      </c>
      <c r="G3759" s="13" t="s">
        <v>4802</v>
      </c>
      <c r="H3759" s="13" t="s">
        <v>4816</v>
      </c>
      <c r="I3759" s="13">
        <f>(Brick_Kilns_EF!$B$13*Brick_Kilns_EF!$B$11*Brick_Kilns_EF!$B$12)</f>
        <v>8886.81</v>
      </c>
      <c r="J3759" s="13">
        <f>IF(D3759="ZZ",Brick_Kilns_EF!$E$5*(0.75),Brick_Kilns_EF!$E$5)</f>
        <v>7.2749999999999985E-3</v>
      </c>
      <c r="K3759" s="13">
        <f t="shared" si="233"/>
        <v>64.651542749999976</v>
      </c>
      <c r="L3759" s="13">
        <f>IF(D3759="ZZ",Brick_Kilns_EF!$E$2*(0.75),Brick_Kilns_EF!$E$2)</f>
        <v>5.0999999999999995E-3</v>
      </c>
      <c r="M3759" s="13">
        <f t="shared" si="232"/>
        <v>45.32273099999999</v>
      </c>
      <c r="N3759" s="13">
        <f>IF(D3759="ZZ",Brick_Kilns_EF!$E$3*(0.75),Brick_Kilns_EF!$E$3)</f>
        <v>3.4499999999999999E-3</v>
      </c>
      <c r="O3759" s="13">
        <f t="shared" si="234"/>
        <v>30.659494499999997</v>
      </c>
      <c r="P3759" s="13">
        <f>IF(D3759="ZZ",Brick_Kilns_EF!$E$4*(0.75),Brick_Kilns_EF!$E$4)</f>
        <v>3.5250000000000004E-3</v>
      </c>
      <c r="Q3759" s="13">
        <f t="shared" si="235"/>
        <v>31.326005250000001</v>
      </c>
    </row>
    <row r="3760" spans="1:17">
      <c r="A3760" s="13" t="s">
        <v>3771</v>
      </c>
      <c r="B3760" s="13">
        <v>24.89219392</v>
      </c>
      <c r="C3760" s="13">
        <v>88.701890969999994</v>
      </c>
      <c r="D3760" s="13" t="s">
        <v>2219</v>
      </c>
      <c r="E3760" s="13" t="s">
        <v>4927</v>
      </c>
      <c r="F3760" s="13" t="s">
        <v>42</v>
      </c>
      <c r="G3760" s="13" t="s">
        <v>4802</v>
      </c>
      <c r="H3760" s="13" t="s">
        <v>4816</v>
      </c>
      <c r="I3760" s="13">
        <f>(Brick_Kilns_EF!$B$13*Brick_Kilns_EF!$B$11*Brick_Kilns_EF!$B$12)</f>
        <v>8886.81</v>
      </c>
      <c r="J3760" s="13">
        <f>IF(D3760="ZZ",Brick_Kilns_EF!$E$5*(0.75),Brick_Kilns_EF!$E$5)</f>
        <v>7.2749999999999985E-3</v>
      </c>
      <c r="K3760" s="13">
        <f t="shared" si="233"/>
        <v>64.651542749999976</v>
      </c>
      <c r="L3760" s="13">
        <f>IF(D3760="ZZ",Brick_Kilns_EF!$E$2*(0.75),Brick_Kilns_EF!$E$2)</f>
        <v>5.0999999999999995E-3</v>
      </c>
      <c r="M3760" s="13">
        <f t="shared" si="232"/>
        <v>45.32273099999999</v>
      </c>
      <c r="N3760" s="13">
        <f>IF(D3760="ZZ",Brick_Kilns_EF!$E$3*(0.75),Brick_Kilns_EF!$E$3)</f>
        <v>3.4499999999999999E-3</v>
      </c>
      <c r="O3760" s="13">
        <f t="shared" si="234"/>
        <v>30.659494499999997</v>
      </c>
      <c r="P3760" s="13">
        <f>IF(D3760="ZZ",Brick_Kilns_EF!$E$4*(0.75),Brick_Kilns_EF!$E$4)</f>
        <v>3.5250000000000004E-3</v>
      </c>
      <c r="Q3760" s="13">
        <f t="shared" si="235"/>
        <v>31.326005250000001</v>
      </c>
    </row>
    <row r="3761" spans="1:17">
      <c r="A3761" s="13" t="s">
        <v>3772</v>
      </c>
      <c r="B3761" s="13">
        <v>24.60953671</v>
      </c>
      <c r="C3761" s="13">
        <v>88.901038979999996</v>
      </c>
      <c r="D3761" s="13" t="s">
        <v>2219</v>
      </c>
      <c r="E3761" s="13" t="s">
        <v>4927</v>
      </c>
      <c r="F3761" s="13" t="s">
        <v>42</v>
      </c>
      <c r="G3761" s="13" t="s">
        <v>4802</v>
      </c>
      <c r="H3761" s="13" t="s">
        <v>4816</v>
      </c>
      <c r="I3761" s="13">
        <f>(Brick_Kilns_EF!$B$13*Brick_Kilns_EF!$B$11*Brick_Kilns_EF!$B$12)</f>
        <v>8886.81</v>
      </c>
      <c r="J3761" s="13">
        <f>IF(D3761="ZZ",Brick_Kilns_EF!$E$5*(0.75),Brick_Kilns_EF!$E$5)</f>
        <v>7.2749999999999985E-3</v>
      </c>
      <c r="K3761" s="13">
        <f t="shared" si="233"/>
        <v>64.651542749999976</v>
      </c>
      <c r="L3761" s="13">
        <f>IF(D3761="ZZ",Brick_Kilns_EF!$E$2*(0.75),Brick_Kilns_EF!$E$2)</f>
        <v>5.0999999999999995E-3</v>
      </c>
      <c r="M3761" s="13">
        <f t="shared" si="232"/>
        <v>45.32273099999999</v>
      </c>
      <c r="N3761" s="13">
        <f>IF(D3761="ZZ",Brick_Kilns_EF!$E$3*(0.75),Brick_Kilns_EF!$E$3)</f>
        <v>3.4499999999999999E-3</v>
      </c>
      <c r="O3761" s="13">
        <f t="shared" si="234"/>
        <v>30.659494499999997</v>
      </c>
      <c r="P3761" s="13">
        <f>IF(D3761="ZZ",Brick_Kilns_EF!$E$4*(0.75),Brick_Kilns_EF!$E$4)</f>
        <v>3.5250000000000004E-3</v>
      </c>
      <c r="Q3761" s="13">
        <f t="shared" si="235"/>
        <v>31.326005250000001</v>
      </c>
    </row>
    <row r="3762" spans="1:17">
      <c r="A3762" s="13" t="s">
        <v>3773</v>
      </c>
      <c r="B3762" s="13">
        <v>24.405163699999999</v>
      </c>
      <c r="C3762" s="13">
        <v>88.644327290000007</v>
      </c>
      <c r="D3762" s="13" t="s">
        <v>2219</v>
      </c>
      <c r="E3762" s="13" t="s">
        <v>4927</v>
      </c>
      <c r="F3762" s="13" t="s">
        <v>42</v>
      </c>
      <c r="G3762" s="13" t="s">
        <v>4802</v>
      </c>
      <c r="H3762" s="13" t="s">
        <v>4816</v>
      </c>
      <c r="I3762" s="13">
        <f>(Brick_Kilns_EF!$B$13*Brick_Kilns_EF!$B$11*Brick_Kilns_EF!$B$12)</f>
        <v>8886.81</v>
      </c>
      <c r="J3762" s="13">
        <f>IF(D3762="ZZ",Brick_Kilns_EF!$E$5*(0.75),Brick_Kilns_EF!$E$5)</f>
        <v>7.2749999999999985E-3</v>
      </c>
      <c r="K3762" s="13">
        <f t="shared" si="233"/>
        <v>64.651542749999976</v>
      </c>
      <c r="L3762" s="13">
        <f>IF(D3762="ZZ",Brick_Kilns_EF!$E$2*(0.75),Brick_Kilns_EF!$E$2)</f>
        <v>5.0999999999999995E-3</v>
      </c>
      <c r="M3762" s="13">
        <f t="shared" si="232"/>
        <v>45.32273099999999</v>
      </c>
      <c r="N3762" s="13">
        <f>IF(D3762="ZZ",Brick_Kilns_EF!$E$3*(0.75),Brick_Kilns_EF!$E$3)</f>
        <v>3.4499999999999999E-3</v>
      </c>
      <c r="O3762" s="13">
        <f t="shared" si="234"/>
        <v>30.659494499999997</v>
      </c>
      <c r="P3762" s="13">
        <f>IF(D3762="ZZ",Brick_Kilns_EF!$E$4*(0.75),Brick_Kilns_EF!$E$4)</f>
        <v>3.5250000000000004E-3</v>
      </c>
      <c r="Q3762" s="13">
        <f t="shared" si="235"/>
        <v>31.326005250000001</v>
      </c>
    </row>
    <row r="3763" spans="1:17">
      <c r="A3763" s="13" t="s">
        <v>3774</v>
      </c>
      <c r="B3763" s="13">
        <v>24.409469309999999</v>
      </c>
      <c r="C3763" s="13">
        <v>88.644467039999995</v>
      </c>
      <c r="D3763" s="13" t="s">
        <v>2219</v>
      </c>
      <c r="E3763" s="13" t="s">
        <v>4927</v>
      </c>
      <c r="F3763" s="13" t="s">
        <v>42</v>
      </c>
      <c r="G3763" s="13" t="s">
        <v>4802</v>
      </c>
      <c r="H3763" s="13" t="s">
        <v>4816</v>
      </c>
      <c r="I3763" s="13">
        <f>(Brick_Kilns_EF!$B$13*Brick_Kilns_EF!$B$11*Brick_Kilns_EF!$B$12)</f>
        <v>8886.81</v>
      </c>
      <c r="J3763" s="13">
        <f>IF(D3763="ZZ",Brick_Kilns_EF!$E$5*(0.75),Brick_Kilns_EF!$E$5)</f>
        <v>7.2749999999999985E-3</v>
      </c>
      <c r="K3763" s="13">
        <f t="shared" si="233"/>
        <v>64.651542749999976</v>
      </c>
      <c r="L3763" s="13">
        <f>IF(D3763="ZZ",Brick_Kilns_EF!$E$2*(0.75),Brick_Kilns_EF!$E$2)</f>
        <v>5.0999999999999995E-3</v>
      </c>
      <c r="M3763" s="13">
        <f t="shared" si="232"/>
        <v>45.32273099999999</v>
      </c>
      <c r="N3763" s="13">
        <f>IF(D3763="ZZ",Brick_Kilns_EF!$E$3*(0.75),Brick_Kilns_EF!$E$3)</f>
        <v>3.4499999999999999E-3</v>
      </c>
      <c r="O3763" s="13">
        <f t="shared" si="234"/>
        <v>30.659494499999997</v>
      </c>
      <c r="P3763" s="13">
        <f>IF(D3763="ZZ",Brick_Kilns_EF!$E$4*(0.75),Brick_Kilns_EF!$E$4)</f>
        <v>3.5250000000000004E-3</v>
      </c>
      <c r="Q3763" s="13">
        <f t="shared" si="235"/>
        <v>31.326005250000001</v>
      </c>
    </row>
    <row r="3764" spans="1:17">
      <c r="A3764" s="13" t="s">
        <v>3775</v>
      </c>
      <c r="B3764" s="13">
        <v>24.40979798</v>
      </c>
      <c r="C3764" s="13">
        <v>88.646176299999993</v>
      </c>
      <c r="D3764" s="13" t="s">
        <v>2219</v>
      </c>
      <c r="E3764" s="13" t="s">
        <v>4927</v>
      </c>
      <c r="F3764" s="13" t="s">
        <v>42</v>
      </c>
      <c r="G3764" s="13" t="s">
        <v>4802</v>
      </c>
      <c r="H3764" s="13" t="s">
        <v>4816</v>
      </c>
      <c r="I3764" s="13">
        <f>(Brick_Kilns_EF!$B$13*Brick_Kilns_EF!$B$11*Brick_Kilns_EF!$B$12)</f>
        <v>8886.81</v>
      </c>
      <c r="J3764" s="13">
        <f>IF(D3764="ZZ",Brick_Kilns_EF!$E$5*(0.75),Brick_Kilns_EF!$E$5)</f>
        <v>7.2749999999999985E-3</v>
      </c>
      <c r="K3764" s="13">
        <f t="shared" si="233"/>
        <v>64.651542749999976</v>
      </c>
      <c r="L3764" s="13">
        <f>IF(D3764="ZZ",Brick_Kilns_EF!$E$2*(0.75),Brick_Kilns_EF!$E$2)</f>
        <v>5.0999999999999995E-3</v>
      </c>
      <c r="M3764" s="13">
        <f t="shared" si="232"/>
        <v>45.32273099999999</v>
      </c>
      <c r="N3764" s="13">
        <f>IF(D3764="ZZ",Brick_Kilns_EF!$E$3*(0.75),Brick_Kilns_EF!$E$3)</f>
        <v>3.4499999999999999E-3</v>
      </c>
      <c r="O3764" s="13">
        <f t="shared" si="234"/>
        <v>30.659494499999997</v>
      </c>
      <c r="P3764" s="13">
        <f>IF(D3764="ZZ",Brick_Kilns_EF!$E$4*(0.75),Brick_Kilns_EF!$E$4)</f>
        <v>3.5250000000000004E-3</v>
      </c>
      <c r="Q3764" s="13">
        <f t="shared" si="235"/>
        <v>31.326005250000001</v>
      </c>
    </row>
    <row r="3765" spans="1:17">
      <c r="A3765" s="13" t="s">
        <v>3776</v>
      </c>
      <c r="B3765" s="13">
        <v>24.46675703</v>
      </c>
      <c r="C3765" s="13">
        <v>89.989458600000006</v>
      </c>
      <c r="D3765" s="13" t="s">
        <v>2219</v>
      </c>
      <c r="E3765" s="13" t="s">
        <v>4927</v>
      </c>
      <c r="F3765" s="13" t="s">
        <v>7</v>
      </c>
      <c r="G3765" s="13" t="s">
        <v>4802</v>
      </c>
      <c r="H3765" s="13" t="s">
        <v>4816</v>
      </c>
      <c r="I3765" s="13">
        <f>(Brick_Kilns_EF!$B$13*Brick_Kilns_EF!$B$11*Brick_Kilns_EF!$B$12)</f>
        <v>8886.81</v>
      </c>
      <c r="J3765" s="13">
        <f>IF(D3765="ZZ",Brick_Kilns_EF!$E$5*(0.75),Brick_Kilns_EF!$E$5)</f>
        <v>7.2749999999999985E-3</v>
      </c>
      <c r="K3765" s="13">
        <f t="shared" si="233"/>
        <v>64.651542749999976</v>
      </c>
      <c r="L3765" s="13">
        <f>IF(D3765="ZZ",Brick_Kilns_EF!$E$2*(0.75),Brick_Kilns_EF!$E$2)</f>
        <v>5.0999999999999995E-3</v>
      </c>
      <c r="M3765" s="13">
        <f t="shared" si="232"/>
        <v>45.32273099999999</v>
      </c>
      <c r="N3765" s="13">
        <f>IF(D3765="ZZ",Brick_Kilns_EF!$E$3*(0.75),Brick_Kilns_EF!$E$3)</f>
        <v>3.4499999999999999E-3</v>
      </c>
      <c r="O3765" s="13">
        <f t="shared" si="234"/>
        <v>30.659494499999997</v>
      </c>
      <c r="P3765" s="13">
        <f>IF(D3765="ZZ",Brick_Kilns_EF!$E$4*(0.75),Brick_Kilns_EF!$E$4)</f>
        <v>3.5250000000000004E-3</v>
      </c>
      <c r="Q3765" s="13">
        <f t="shared" si="235"/>
        <v>31.326005250000001</v>
      </c>
    </row>
    <row r="3766" spans="1:17">
      <c r="A3766" s="13" t="s">
        <v>3777</v>
      </c>
      <c r="B3766" s="13">
        <v>24.46526862</v>
      </c>
      <c r="C3766" s="13">
        <v>89.983175220000007</v>
      </c>
      <c r="D3766" s="13" t="s">
        <v>2219</v>
      </c>
      <c r="E3766" s="13" t="s">
        <v>4927</v>
      </c>
      <c r="F3766" s="13" t="s">
        <v>7</v>
      </c>
      <c r="G3766" s="13" t="s">
        <v>4802</v>
      </c>
      <c r="H3766" s="13" t="s">
        <v>4816</v>
      </c>
      <c r="I3766" s="13">
        <f>(Brick_Kilns_EF!$B$13*Brick_Kilns_EF!$B$11*Brick_Kilns_EF!$B$12)</f>
        <v>8886.81</v>
      </c>
      <c r="J3766" s="13">
        <f>IF(D3766="ZZ",Brick_Kilns_EF!$E$5*(0.75),Brick_Kilns_EF!$E$5)</f>
        <v>7.2749999999999985E-3</v>
      </c>
      <c r="K3766" s="13">
        <f t="shared" si="233"/>
        <v>64.651542749999976</v>
      </c>
      <c r="L3766" s="13">
        <f>IF(D3766="ZZ",Brick_Kilns_EF!$E$2*(0.75),Brick_Kilns_EF!$E$2)</f>
        <v>5.0999999999999995E-3</v>
      </c>
      <c r="M3766" s="13">
        <f t="shared" si="232"/>
        <v>45.32273099999999</v>
      </c>
      <c r="N3766" s="13">
        <f>IF(D3766="ZZ",Brick_Kilns_EF!$E$3*(0.75),Brick_Kilns_EF!$E$3)</f>
        <v>3.4499999999999999E-3</v>
      </c>
      <c r="O3766" s="13">
        <f t="shared" si="234"/>
        <v>30.659494499999997</v>
      </c>
      <c r="P3766" s="13">
        <f>IF(D3766="ZZ",Brick_Kilns_EF!$E$4*(0.75),Brick_Kilns_EF!$E$4)</f>
        <v>3.5250000000000004E-3</v>
      </c>
      <c r="Q3766" s="13">
        <f t="shared" si="235"/>
        <v>31.326005250000001</v>
      </c>
    </row>
    <row r="3767" spans="1:17">
      <c r="A3767" s="13" t="s">
        <v>3778</v>
      </c>
      <c r="B3767" s="13">
        <v>25.706030500000001</v>
      </c>
      <c r="C3767" s="13">
        <v>89.170134110000006</v>
      </c>
      <c r="D3767" s="13" t="s">
        <v>2219</v>
      </c>
      <c r="E3767" s="13" t="s">
        <v>4927</v>
      </c>
      <c r="F3767" s="13" t="s">
        <v>171</v>
      </c>
      <c r="G3767" s="13" t="s">
        <v>4802</v>
      </c>
      <c r="H3767" s="13" t="s">
        <v>4816</v>
      </c>
      <c r="I3767" s="13">
        <f>(Brick_Kilns_EF!$B$13*Brick_Kilns_EF!$B$11*Brick_Kilns_EF!$B$12)</f>
        <v>8886.81</v>
      </c>
      <c r="J3767" s="13">
        <f>IF(D3767="ZZ",Brick_Kilns_EF!$E$5*(0.75),Brick_Kilns_EF!$E$5)</f>
        <v>7.2749999999999985E-3</v>
      </c>
      <c r="K3767" s="13">
        <f t="shared" si="233"/>
        <v>64.651542749999976</v>
      </c>
      <c r="L3767" s="13">
        <f>IF(D3767="ZZ",Brick_Kilns_EF!$E$2*(0.75),Brick_Kilns_EF!$E$2)</f>
        <v>5.0999999999999995E-3</v>
      </c>
      <c r="M3767" s="13">
        <f t="shared" si="232"/>
        <v>45.32273099999999</v>
      </c>
      <c r="N3767" s="13">
        <f>IF(D3767="ZZ",Brick_Kilns_EF!$E$3*(0.75),Brick_Kilns_EF!$E$3)</f>
        <v>3.4499999999999999E-3</v>
      </c>
      <c r="O3767" s="13">
        <f t="shared" si="234"/>
        <v>30.659494499999997</v>
      </c>
      <c r="P3767" s="13">
        <f>IF(D3767="ZZ",Brick_Kilns_EF!$E$4*(0.75),Brick_Kilns_EF!$E$4)</f>
        <v>3.5250000000000004E-3</v>
      </c>
      <c r="Q3767" s="13">
        <f t="shared" si="235"/>
        <v>31.326005250000001</v>
      </c>
    </row>
    <row r="3768" spans="1:17">
      <c r="A3768" s="13" t="s">
        <v>3779</v>
      </c>
      <c r="B3768" s="13">
        <v>24.519375549999999</v>
      </c>
      <c r="C3768" s="13">
        <v>88.854677769999995</v>
      </c>
      <c r="D3768" s="13" t="s">
        <v>2219</v>
      </c>
      <c r="E3768" s="13" t="s">
        <v>4927</v>
      </c>
      <c r="F3768" s="13" t="s">
        <v>42</v>
      </c>
      <c r="G3768" s="13" t="s">
        <v>4802</v>
      </c>
      <c r="H3768" s="13" t="s">
        <v>4816</v>
      </c>
      <c r="I3768" s="13">
        <f>(Brick_Kilns_EF!$B$13*Brick_Kilns_EF!$B$11*Brick_Kilns_EF!$B$12)</f>
        <v>8886.81</v>
      </c>
      <c r="J3768" s="13">
        <f>IF(D3768="ZZ",Brick_Kilns_EF!$E$5*(0.75),Brick_Kilns_EF!$E$5)</f>
        <v>7.2749999999999985E-3</v>
      </c>
      <c r="K3768" s="13">
        <f t="shared" si="233"/>
        <v>64.651542749999976</v>
      </c>
      <c r="L3768" s="13">
        <f>IF(D3768="ZZ",Brick_Kilns_EF!$E$2*(0.75),Brick_Kilns_EF!$E$2)</f>
        <v>5.0999999999999995E-3</v>
      </c>
      <c r="M3768" s="13">
        <f t="shared" si="232"/>
        <v>45.32273099999999</v>
      </c>
      <c r="N3768" s="13">
        <f>IF(D3768="ZZ",Brick_Kilns_EF!$E$3*(0.75),Brick_Kilns_EF!$E$3)</f>
        <v>3.4499999999999999E-3</v>
      </c>
      <c r="O3768" s="13">
        <f t="shared" si="234"/>
        <v>30.659494499999997</v>
      </c>
      <c r="P3768" s="13">
        <f>IF(D3768="ZZ",Brick_Kilns_EF!$E$4*(0.75),Brick_Kilns_EF!$E$4)</f>
        <v>3.5250000000000004E-3</v>
      </c>
      <c r="Q3768" s="13">
        <f t="shared" si="235"/>
        <v>31.326005250000001</v>
      </c>
    </row>
    <row r="3769" spans="1:17">
      <c r="A3769" s="13" t="s">
        <v>3780</v>
      </c>
      <c r="B3769" s="13">
        <v>24.174045360000001</v>
      </c>
      <c r="C3769" s="13">
        <v>88.934791720000007</v>
      </c>
      <c r="D3769" s="13" t="s">
        <v>2219</v>
      </c>
      <c r="E3769" s="13" t="s">
        <v>4927</v>
      </c>
      <c r="F3769" s="13" t="s">
        <v>42</v>
      </c>
      <c r="G3769" s="13" t="s">
        <v>4802</v>
      </c>
      <c r="H3769" s="13" t="s">
        <v>4816</v>
      </c>
      <c r="I3769" s="13">
        <f>(Brick_Kilns_EF!$B$13*Brick_Kilns_EF!$B$11*Brick_Kilns_EF!$B$12)</f>
        <v>8886.81</v>
      </c>
      <c r="J3769" s="13">
        <f>IF(D3769="ZZ",Brick_Kilns_EF!$E$5*(0.75),Brick_Kilns_EF!$E$5)</f>
        <v>7.2749999999999985E-3</v>
      </c>
      <c r="K3769" s="13">
        <f t="shared" si="233"/>
        <v>64.651542749999976</v>
      </c>
      <c r="L3769" s="13">
        <f>IF(D3769="ZZ",Brick_Kilns_EF!$E$2*(0.75),Brick_Kilns_EF!$E$2)</f>
        <v>5.0999999999999995E-3</v>
      </c>
      <c r="M3769" s="13">
        <f t="shared" si="232"/>
        <v>45.32273099999999</v>
      </c>
      <c r="N3769" s="13">
        <f>IF(D3769="ZZ",Brick_Kilns_EF!$E$3*(0.75),Brick_Kilns_EF!$E$3)</f>
        <v>3.4499999999999999E-3</v>
      </c>
      <c r="O3769" s="13">
        <f t="shared" si="234"/>
        <v>30.659494499999997</v>
      </c>
      <c r="P3769" s="13">
        <f>IF(D3769="ZZ",Brick_Kilns_EF!$E$4*(0.75),Brick_Kilns_EF!$E$4)</f>
        <v>3.5250000000000004E-3</v>
      </c>
      <c r="Q3769" s="13">
        <f t="shared" si="235"/>
        <v>31.326005250000001</v>
      </c>
    </row>
    <row r="3770" spans="1:17">
      <c r="A3770" s="13" t="s">
        <v>3781</v>
      </c>
      <c r="B3770" s="13">
        <v>24.73202088</v>
      </c>
      <c r="C3770" s="13">
        <v>89.860030429999995</v>
      </c>
      <c r="D3770" s="13" t="s">
        <v>2219</v>
      </c>
      <c r="E3770" s="13" t="s">
        <v>4927</v>
      </c>
      <c r="F3770" s="13" t="s">
        <v>248</v>
      </c>
      <c r="G3770" s="13" t="s">
        <v>4802</v>
      </c>
      <c r="H3770" s="13" t="s">
        <v>4816</v>
      </c>
      <c r="I3770" s="13">
        <f>(Brick_Kilns_EF!$B$13*Brick_Kilns_EF!$B$11*Brick_Kilns_EF!$B$12)</f>
        <v>8886.81</v>
      </c>
      <c r="J3770" s="13">
        <f>IF(D3770="ZZ",Brick_Kilns_EF!$E$5*(0.75),Brick_Kilns_EF!$E$5)</f>
        <v>7.2749999999999985E-3</v>
      </c>
      <c r="K3770" s="13">
        <f t="shared" si="233"/>
        <v>64.651542749999976</v>
      </c>
      <c r="L3770" s="13">
        <f>IF(D3770="ZZ",Brick_Kilns_EF!$E$2*(0.75),Brick_Kilns_EF!$E$2)</f>
        <v>5.0999999999999995E-3</v>
      </c>
      <c r="M3770" s="13">
        <f t="shared" si="232"/>
        <v>45.32273099999999</v>
      </c>
      <c r="N3770" s="13">
        <f>IF(D3770="ZZ",Brick_Kilns_EF!$E$3*(0.75),Brick_Kilns_EF!$E$3)</f>
        <v>3.4499999999999999E-3</v>
      </c>
      <c r="O3770" s="13">
        <f t="shared" si="234"/>
        <v>30.659494499999997</v>
      </c>
      <c r="P3770" s="13">
        <f>IF(D3770="ZZ",Brick_Kilns_EF!$E$4*(0.75),Brick_Kilns_EF!$E$4)</f>
        <v>3.5250000000000004E-3</v>
      </c>
      <c r="Q3770" s="13">
        <f t="shared" si="235"/>
        <v>31.326005250000001</v>
      </c>
    </row>
    <row r="3771" spans="1:17">
      <c r="A3771" s="13" t="s">
        <v>3782</v>
      </c>
      <c r="B3771" s="13">
        <v>24.986135990000001</v>
      </c>
      <c r="C3771" s="13">
        <v>89.377936840000004</v>
      </c>
      <c r="D3771" s="13" t="s">
        <v>2219</v>
      </c>
      <c r="E3771" s="13" t="s">
        <v>4927</v>
      </c>
      <c r="F3771" s="13" t="s">
        <v>42</v>
      </c>
      <c r="G3771" s="13" t="s">
        <v>4802</v>
      </c>
      <c r="H3771" s="13" t="s">
        <v>4816</v>
      </c>
      <c r="I3771" s="13">
        <f>(Brick_Kilns_EF!$B$13*Brick_Kilns_EF!$B$11*Brick_Kilns_EF!$B$12)</f>
        <v>8886.81</v>
      </c>
      <c r="J3771" s="13">
        <f>IF(D3771="ZZ",Brick_Kilns_EF!$E$5*(0.75),Brick_Kilns_EF!$E$5)</f>
        <v>7.2749999999999985E-3</v>
      </c>
      <c r="K3771" s="13">
        <f t="shared" si="233"/>
        <v>64.651542749999976</v>
      </c>
      <c r="L3771" s="13">
        <f>IF(D3771="ZZ",Brick_Kilns_EF!$E$2*(0.75),Brick_Kilns_EF!$E$2)</f>
        <v>5.0999999999999995E-3</v>
      </c>
      <c r="M3771" s="13">
        <f t="shared" si="232"/>
        <v>45.32273099999999</v>
      </c>
      <c r="N3771" s="13">
        <f>IF(D3771="ZZ",Brick_Kilns_EF!$E$3*(0.75),Brick_Kilns_EF!$E$3)</f>
        <v>3.4499999999999999E-3</v>
      </c>
      <c r="O3771" s="13">
        <f t="shared" si="234"/>
        <v>30.659494499999997</v>
      </c>
      <c r="P3771" s="13">
        <f>IF(D3771="ZZ",Brick_Kilns_EF!$E$4*(0.75),Brick_Kilns_EF!$E$4)</f>
        <v>3.5250000000000004E-3</v>
      </c>
      <c r="Q3771" s="13">
        <f t="shared" si="235"/>
        <v>31.326005250000001</v>
      </c>
    </row>
    <row r="3772" spans="1:17">
      <c r="A3772" s="13" t="s">
        <v>3783</v>
      </c>
      <c r="B3772" s="13">
        <v>24.3238713</v>
      </c>
      <c r="C3772" s="13">
        <v>90.018346120000004</v>
      </c>
      <c r="D3772" s="13" t="s">
        <v>2219</v>
      </c>
      <c r="E3772" s="13" t="s">
        <v>4927</v>
      </c>
      <c r="F3772" s="13" t="s">
        <v>7</v>
      </c>
      <c r="G3772" s="13" t="s">
        <v>4802</v>
      </c>
      <c r="H3772" s="13" t="s">
        <v>4816</v>
      </c>
      <c r="I3772" s="13">
        <f>(Brick_Kilns_EF!$B$13*Brick_Kilns_EF!$B$11*Brick_Kilns_EF!$B$12)</f>
        <v>8886.81</v>
      </c>
      <c r="J3772" s="13">
        <f>IF(D3772="ZZ",Brick_Kilns_EF!$E$5*(0.75),Brick_Kilns_EF!$E$5)</f>
        <v>7.2749999999999985E-3</v>
      </c>
      <c r="K3772" s="13">
        <f t="shared" si="233"/>
        <v>64.651542749999976</v>
      </c>
      <c r="L3772" s="13">
        <f>IF(D3772="ZZ",Brick_Kilns_EF!$E$2*(0.75),Brick_Kilns_EF!$E$2)</f>
        <v>5.0999999999999995E-3</v>
      </c>
      <c r="M3772" s="13">
        <f t="shared" si="232"/>
        <v>45.32273099999999</v>
      </c>
      <c r="N3772" s="13">
        <f>IF(D3772="ZZ",Brick_Kilns_EF!$E$3*(0.75),Brick_Kilns_EF!$E$3)</f>
        <v>3.4499999999999999E-3</v>
      </c>
      <c r="O3772" s="13">
        <f t="shared" si="234"/>
        <v>30.659494499999997</v>
      </c>
      <c r="P3772" s="13">
        <f>IF(D3772="ZZ",Brick_Kilns_EF!$E$4*(0.75),Brick_Kilns_EF!$E$4)</f>
        <v>3.5250000000000004E-3</v>
      </c>
      <c r="Q3772" s="13">
        <f t="shared" si="235"/>
        <v>31.326005250000001</v>
      </c>
    </row>
    <row r="3773" spans="1:17">
      <c r="A3773" s="13" t="s">
        <v>3784</v>
      </c>
      <c r="B3773" s="13">
        <v>24.588895229999999</v>
      </c>
      <c r="C3773" s="13">
        <v>89.456246559999997</v>
      </c>
      <c r="D3773" s="13" t="s">
        <v>2219</v>
      </c>
      <c r="E3773" s="13" t="s">
        <v>4927</v>
      </c>
      <c r="F3773" s="13" t="s">
        <v>42</v>
      </c>
      <c r="G3773" s="13" t="s">
        <v>4802</v>
      </c>
      <c r="H3773" s="13" t="s">
        <v>4816</v>
      </c>
      <c r="I3773" s="13">
        <f>(Brick_Kilns_EF!$B$13*Brick_Kilns_EF!$B$11*Brick_Kilns_EF!$B$12)</f>
        <v>8886.81</v>
      </c>
      <c r="J3773" s="13">
        <f>IF(D3773="ZZ",Brick_Kilns_EF!$E$5*(0.75),Brick_Kilns_EF!$E$5)</f>
        <v>7.2749999999999985E-3</v>
      </c>
      <c r="K3773" s="13">
        <f t="shared" si="233"/>
        <v>64.651542749999976</v>
      </c>
      <c r="L3773" s="13">
        <f>IF(D3773="ZZ",Brick_Kilns_EF!$E$2*(0.75),Brick_Kilns_EF!$E$2)</f>
        <v>5.0999999999999995E-3</v>
      </c>
      <c r="M3773" s="13">
        <f t="shared" si="232"/>
        <v>45.32273099999999</v>
      </c>
      <c r="N3773" s="13">
        <f>IF(D3773="ZZ",Brick_Kilns_EF!$E$3*(0.75),Brick_Kilns_EF!$E$3)</f>
        <v>3.4499999999999999E-3</v>
      </c>
      <c r="O3773" s="13">
        <f t="shared" si="234"/>
        <v>30.659494499999997</v>
      </c>
      <c r="P3773" s="13">
        <f>IF(D3773="ZZ",Brick_Kilns_EF!$E$4*(0.75),Brick_Kilns_EF!$E$4)</f>
        <v>3.5250000000000004E-3</v>
      </c>
      <c r="Q3773" s="13">
        <f t="shared" si="235"/>
        <v>31.326005250000001</v>
      </c>
    </row>
    <row r="3774" spans="1:17">
      <c r="A3774" s="13" t="s">
        <v>3785</v>
      </c>
      <c r="B3774" s="13">
        <v>25.043637960000002</v>
      </c>
      <c r="C3774" s="13">
        <v>89.978658620000004</v>
      </c>
      <c r="D3774" s="13" t="s">
        <v>2219</v>
      </c>
      <c r="E3774" s="13" t="s">
        <v>4927</v>
      </c>
      <c r="F3774" s="13" t="s">
        <v>248</v>
      </c>
      <c r="G3774" s="13" t="s">
        <v>4802</v>
      </c>
      <c r="H3774" s="13" t="s">
        <v>4816</v>
      </c>
      <c r="I3774" s="13">
        <f>(Brick_Kilns_EF!$B$13*Brick_Kilns_EF!$B$11*Brick_Kilns_EF!$B$12)</f>
        <v>8886.81</v>
      </c>
      <c r="J3774" s="13">
        <f>IF(D3774="ZZ",Brick_Kilns_EF!$E$5*(0.75),Brick_Kilns_EF!$E$5)</f>
        <v>7.2749999999999985E-3</v>
      </c>
      <c r="K3774" s="13">
        <f t="shared" si="233"/>
        <v>64.651542749999976</v>
      </c>
      <c r="L3774" s="13">
        <f>IF(D3774="ZZ",Brick_Kilns_EF!$E$2*(0.75),Brick_Kilns_EF!$E$2)</f>
        <v>5.0999999999999995E-3</v>
      </c>
      <c r="M3774" s="13">
        <f t="shared" si="232"/>
        <v>45.32273099999999</v>
      </c>
      <c r="N3774" s="13">
        <f>IF(D3774="ZZ",Brick_Kilns_EF!$E$3*(0.75),Brick_Kilns_EF!$E$3)</f>
        <v>3.4499999999999999E-3</v>
      </c>
      <c r="O3774" s="13">
        <f t="shared" si="234"/>
        <v>30.659494499999997</v>
      </c>
      <c r="P3774" s="13">
        <f>IF(D3774="ZZ",Brick_Kilns_EF!$E$4*(0.75),Brick_Kilns_EF!$E$4)</f>
        <v>3.5250000000000004E-3</v>
      </c>
      <c r="Q3774" s="13">
        <f t="shared" si="235"/>
        <v>31.326005250000001</v>
      </c>
    </row>
    <row r="3775" spans="1:17">
      <c r="A3775" s="13" t="s">
        <v>3786</v>
      </c>
      <c r="B3775" s="13">
        <v>25.044736660000002</v>
      </c>
      <c r="C3775" s="13">
        <v>89.977546000000004</v>
      </c>
      <c r="D3775" s="13" t="s">
        <v>2219</v>
      </c>
      <c r="E3775" s="13" t="s">
        <v>4927</v>
      </c>
      <c r="F3775" s="13" t="s">
        <v>248</v>
      </c>
      <c r="G3775" s="13" t="s">
        <v>4802</v>
      </c>
      <c r="H3775" s="13" t="s">
        <v>4816</v>
      </c>
      <c r="I3775" s="13">
        <f>(Brick_Kilns_EF!$B$13*Brick_Kilns_EF!$B$11*Brick_Kilns_EF!$B$12)</f>
        <v>8886.81</v>
      </c>
      <c r="J3775" s="13">
        <f>IF(D3775="ZZ",Brick_Kilns_EF!$E$5*(0.75),Brick_Kilns_EF!$E$5)</f>
        <v>7.2749999999999985E-3</v>
      </c>
      <c r="K3775" s="13">
        <f t="shared" si="233"/>
        <v>64.651542749999976</v>
      </c>
      <c r="L3775" s="13">
        <f>IF(D3775="ZZ",Brick_Kilns_EF!$E$2*(0.75),Brick_Kilns_EF!$E$2)</f>
        <v>5.0999999999999995E-3</v>
      </c>
      <c r="M3775" s="13">
        <f t="shared" si="232"/>
        <v>45.32273099999999</v>
      </c>
      <c r="N3775" s="13">
        <f>IF(D3775="ZZ",Brick_Kilns_EF!$E$3*(0.75),Brick_Kilns_EF!$E$3)</f>
        <v>3.4499999999999999E-3</v>
      </c>
      <c r="O3775" s="13">
        <f t="shared" si="234"/>
        <v>30.659494499999997</v>
      </c>
      <c r="P3775" s="13">
        <f>IF(D3775="ZZ",Brick_Kilns_EF!$E$4*(0.75),Brick_Kilns_EF!$E$4)</f>
        <v>3.5250000000000004E-3</v>
      </c>
      <c r="Q3775" s="13">
        <f t="shared" si="235"/>
        <v>31.326005250000001</v>
      </c>
    </row>
    <row r="3776" spans="1:17">
      <c r="A3776" s="13" t="s">
        <v>3787</v>
      </c>
      <c r="B3776" s="13">
        <v>24.714190729999999</v>
      </c>
      <c r="C3776" s="13">
        <v>89.978520279999998</v>
      </c>
      <c r="D3776" s="13" t="s">
        <v>2219</v>
      </c>
      <c r="E3776" s="13" t="s">
        <v>4927</v>
      </c>
      <c r="F3776" s="13" t="s">
        <v>7</v>
      </c>
      <c r="G3776" s="13" t="s">
        <v>4802</v>
      </c>
      <c r="H3776" s="13" t="s">
        <v>4816</v>
      </c>
      <c r="I3776" s="13">
        <f>(Brick_Kilns_EF!$B$13*Brick_Kilns_EF!$B$11*Brick_Kilns_EF!$B$12)</f>
        <v>8886.81</v>
      </c>
      <c r="J3776" s="13">
        <f>IF(D3776="ZZ",Brick_Kilns_EF!$E$5*(0.75),Brick_Kilns_EF!$E$5)</f>
        <v>7.2749999999999985E-3</v>
      </c>
      <c r="K3776" s="13">
        <f t="shared" si="233"/>
        <v>64.651542749999976</v>
      </c>
      <c r="L3776" s="13">
        <f>IF(D3776="ZZ",Brick_Kilns_EF!$E$2*(0.75),Brick_Kilns_EF!$E$2)</f>
        <v>5.0999999999999995E-3</v>
      </c>
      <c r="M3776" s="13">
        <f t="shared" si="232"/>
        <v>45.32273099999999</v>
      </c>
      <c r="N3776" s="13">
        <f>IF(D3776="ZZ",Brick_Kilns_EF!$E$3*(0.75),Brick_Kilns_EF!$E$3)</f>
        <v>3.4499999999999999E-3</v>
      </c>
      <c r="O3776" s="13">
        <f t="shared" si="234"/>
        <v>30.659494499999997</v>
      </c>
      <c r="P3776" s="13">
        <f>IF(D3776="ZZ",Brick_Kilns_EF!$E$4*(0.75),Brick_Kilns_EF!$E$4)</f>
        <v>3.5250000000000004E-3</v>
      </c>
      <c r="Q3776" s="13">
        <f t="shared" si="235"/>
        <v>31.326005250000001</v>
      </c>
    </row>
    <row r="3777" spans="1:17">
      <c r="A3777" s="13" t="s">
        <v>3788</v>
      </c>
      <c r="B3777" s="13">
        <v>24.263332349999999</v>
      </c>
      <c r="C3777" s="13">
        <v>88.991600210000001</v>
      </c>
      <c r="D3777" s="13" t="s">
        <v>2219</v>
      </c>
      <c r="E3777" s="13" t="s">
        <v>4927</v>
      </c>
      <c r="F3777" s="13" t="s">
        <v>42</v>
      </c>
      <c r="G3777" s="13" t="s">
        <v>4802</v>
      </c>
      <c r="H3777" s="13" t="s">
        <v>4816</v>
      </c>
      <c r="I3777" s="13">
        <f>(Brick_Kilns_EF!$B$13*Brick_Kilns_EF!$B$11*Brick_Kilns_EF!$B$12)</f>
        <v>8886.81</v>
      </c>
      <c r="J3777" s="13">
        <f>IF(D3777="ZZ",Brick_Kilns_EF!$E$5*(0.75),Brick_Kilns_EF!$E$5)</f>
        <v>7.2749999999999985E-3</v>
      </c>
      <c r="K3777" s="13">
        <f t="shared" si="233"/>
        <v>64.651542749999976</v>
      </c>
      <c r="L3777" s="13">
        <f>IF(D3777="ZZ",Brick_Kilns_EF!$E$2*(0.75),Brick_Kilns_EF!$E$2)</f>
        <v>5.0999999999999995E-3</v>
      </c>
      <c r="M3777" s="13">
        <f t="shared" si="232"/>
        <v>45.32273099999999</v>
      </c>
      <c r="N3777" s="13">
        <f>IF(D3777="ZZ",Brick_Kilns_EF!$E$3*(0.75),Brick_Kilns_EF!$E$3)</f>
        <v>3.4499999999999999E-3</v>
      </c>
      <c r="O3777" s="13">
        <f t="shared" si="234"/>
        <v>30.659494499999997</v>
      </c>
      <c r="P3777" s="13">
        <f>IF(D3777="ZZ",Brick_Kilns_EF!$E$4*(0.75),Brick_Kilns_EF!$E$4)</f>
        <v>3.5250000000000004E-3</v>
      </c>
      <c r="Q3777" s="13">
        <f t="shared" si="235"/>
        <v>31.326005250000001</v>
      </c>
    </row>
    <row r="3778" spans="1:17">
      <c r="A3778" s="13" t="s">
        <v>3789</v>
      </c>
      <c r="B3778" s="13">
        <v>24.586804149999999</v>
      </c>
      <c r="C3778" s="13">
        <v>89.994265830000003</v>
      </c>
      <c r="D3778" s="13" t="s">
        <v>2219</v>
      </c>
      <c r="E3778" s="13" t="s">
        <v>4927</v>
      </c>
      <c r="F3778" s="13" t="s">
        <v>7</v>
      </c>
      <c r="G3778" s="13" t="s">
        <v>4802</v>
      </c>
      <c r="H3778" s="13" t="s">
        <v>4816</v>
      </c>
      <c r="I3778" s="13">
        <f>(Brick_Kilns_EF!$B$13*Brick_Kilns_EF!$B$11*Brick_Kilns_EF!$B$12)</f>
        <v>8886.81</v>
      </c>
      <c r="J3778" s="13">
        <f>IF(D3778="ZZ",Brick_Kilns_EF!$E$5*(0.75),Brick_Kilns_EF!$E$5)</f>
        <v>7.2749999999999985E-3</v>
      </c>
      <c r="K3778" s="13">
        <f t="shared" si="233"/>
        <v>64.651542749999976</v>
      </c>
      <c r="L3778" s="13">
        <f>IF(D3778="ZZ",Brick_Kilns_EF!$E$2*(0.75),Brick_Kilns_EF!$E$2)</f>
        <v>5.0999999999999995E-3</v>
      </c>
      <c r="M3778" s="13">
        <f t="shared" ref="M3778:M3841" si="236">(I3778*L3778)</f>
        <v>45.32273099999999</v>
      </c>
      <c r="N3778" s="13">
        <f>IF(D3778="ZZ",Brick_Kilns_EF!$E$3*(0.75),Brick_Kilns_EF!$E$3)</f>
        <v>3.4499999999999999E-3</v>
      </c>
      <c r="O3778" s="13">
        <f t="shared" si="234"/>
        <v>30.659494499999997</v>
      </c>
      <c r="P3778" s="13">
        <f>IF(D3778="ZZ",Brick_Kilns_EF!$E$4*(0.75),Brick_Kilns_EF!$E$4)</f>
        <v>3.5250000000000004E-3</v>
      </c>
      <c r="Q3778" s="13">
        <f t="shared" si="235"/>
        <v>31.326005250000001</v>
      </c>
    </row>
    <row r="3779" spans="1:17">
      <c r="A3779" s="13" t="s">
        <v>3790</v>
      </c>
      <c r="B3779" s="13">
        <v>24.4317937</v>
      </c>
      <c r="C3779" s="13">
        <v>88.512869589999994</v>
      </c>
      <c r="D3779" s="13" t="s">
        <v>2219</v>
      </c>
      <c r="E3779" s="13" t="s">
        <v>4927</v>
      </c>
      <c r="F3779" s="13" t="s">
        <v>42</v>
      </c>
      <c r="G3779" s="13" t="s">
        <v>4802</v>
      </c>
      <c r="H3779" s="13" t="s">
        <v>4816</v>
      </c>
      <c r="I3779" s="13">
        <f>(Brick_Kilns_EF!$B$13*Brick_Kilns_EF!$B$11*Brick_Kilns_EF!$B$12)</f>
        <v>8886.81</v>
      </c>
      <c r="J3779" s="13">
        <f>IF(D3779="ZZ",Brick_Kilns_EF!$E$5*(0.75),Brick_Kilns_EF!$E$5)</f>
        <v>7.2749999999999985E-3</v>
      </c>
      <c r="K3779" s="13">
        <f t="shared" ref="K3779:K3842" si="237">J3779*I3779</f>
        <v>64.651542749999976</v>
      </c>
      <c r="L3779" s="13">
        <f>IF(D3779="ZZ",Brick_Kilns_EF!$E$2*(0.75),Brick_Kilns_EF!$E$2)</f>
        <v>5.0999999999999995E-3</v>
      </c>
      <c r="M3779" s="13">
        <f t="shared" si="236"/>
        <v>45.32273099999999</v>
      </c>
      <c r="N3779" s="13">
        <f>IF(D3779="ZZ",Brick_Kilns_EF!$E$3*(0.75),Brick_Kilns_EF!$E$3)</f>
        <v>3.4499999999999999E-3</v>
      </c>
      <c r="O3779" s="13">
        <f t="shared" ref="O3779:O3842" si="238">I3779*N3779</f>
        <v>30.659494499999997</v>
      </c>
      <c r="P3779" s="13">
        <f>IF(D3779="ZZ",Brick_Kilns_EF!$E$4*(0.75),Brick_Kilns_EF!$E$4)</f>
        <v>3.5250000000000004E-3</v>
      </c>
      <c r="Q3779" s="13">
        <f t="shared" ref="Q3779:Q3842" si="239">I3779*P3779</f>
        <v>31.326005250000001</v>
      </c>
    </row>
    <row r="3780" spans="1:17">
      <c r="A3780" s="13" t="s">
        <v>3791</v>
      </c>
      <c r="B3780" s="13">
        <v>25.551998470000001</v>
      </c>
      <c r="C3780" s="13">
        <v>89.456200890000005</v>
      </c>
      <c r="D3780" s="13" t="s">
        <v>2219</v>
      </c>
      <c r="E3780" s="13" t="s">
        <v>4927</v>
      </c>
      <c r="F3780" s="13" t="s">
        <v>171</v>
      </c>
      <c r="G3780" s="13" t="s">
        <v>4802</v>
      </c>
      <c r="H3780" s="13" t="s">
        <v>4816</v>
      </c>
      <c r="I3780" s="13">
        <f>(Brick_Kilns_EF!$B$13*Brick_Kilns_EF!$B$11*Brick_Kilns_EF!$B$12)</f>
        <v>8886.81</v>
      </c>
      <c r="J3780" s="13">
        <f>IF(D3780="ZZ",Brick_Kilns_EF!$E$5*(0.75),Brick_Kilns_EF!$E$5)</f>
        <v>7.2749999999999985E-3</v>
      </c>
      <c r="K3780" s="13">
        <f t="shared" si="237"/>
        <v>64.651542749999976</v>
      </c>
      <c r="L3780" s="13">
        <f>IF(D3780="ZZ",Brick_Kilns_EF!$E$2*(0.75),Brick_Kilns_EF!$E$2)</f>
        <v>5.0999999999999995E-3</v>
      </c>
      <c r="M3780" s="13">
        <f t="shared" si="236"/>
        <v>45.32273099999999</v>
      </c>
      <c r="N3780" s="13">
        <f>IF(D3780="ZZ",Brick_Kilns_EF!$E$3*(0.75),Brick_Kilns_EF!$E$3)</f>
        <v>3.4499999999999999E-3</v>
      </c>
      <c r="O3780" s="13">
        <f t="shared" si="238"/>
        <v>30.659494499999997</v>
      </c>
      <c r="P3780" s="13">
        <f>IF(D3780="ZZ",Brick_Kilns_EF!$E$4*(0.75),Brick_Kilns_EF!$E$4)</f>
        <v>3.5250000000000004E-3</v>
      </c>
      <c r="Q3780" s="13">
        <f t="shared" si="239"/>
        <v>31.326005250000001</v>
      </c>
    </row>
    <row r="3781" spans="1:17">
      <c r="A3781" s="13" t="s">
        <v>3792</v>
      </c>
      <c r="B3781" s="13">
        <v>24.94912983</v>
      </c>
      <c r="C3781" s="13">
        <v>89.469295470000006</v>
      </c>
      <c r="D3781" s="13" t="s">
        <v>2219</v>
      </c>
      <c r="E3781" s="13" t="s">
        <v>4927</v>
      </c>
      <c r="F3781" s="13" t="s">
        <v>42</v>
      </c>
      <c r="G3781" s="13" t="s">
        <v>4802</v>
      </c>
      <c r="H3781" s="13" t="s">
        <v>4816</v>
      </c>
      <c r="I3781" s="13">
        <f>(Brick_Kilns_EF!$B$13*Brick_Kilns_EF!$B$11*Brick_Kilns_EF!$B$12)</f>
        <v>8886.81</v>
      </c>
      <c r="J3781" s="13">
        <f>IF(D3781="ZZ",Brick_Kilns_EF!$E$5*(0.75),Brick_Kilns_EF!$E$5)</f>
        <v>7.2749999999999985E-3</v>
      </c>
      <c r="K3781" s="13">
        <f t="shared" si="237"/>
        <v>64.651542749999976</v>
      </c>
      <c r="L3781" s="13">
        <f>IF(D3781="ZZ",Brick_Kilns_EF!$E$2*(0.75),Brick_Kilns_EF!$E$2)</f>
        <v>5.0999999999999995E-3</v>
      </c>
      <c r="M3781" s="13">
        <f t="shared" si="236"/>
        <v>45.32273099999999</v>
      </c>
      <c r="N3781" s="13">
        <f>IF(D3781="ZZ",Brick_Kilns_EF!$E$3*(0.75),Brick_Kilns_EF!$E$3)</f>
        <v>3.4499999999999999E-3</v>
      </c>
      <c r="O3781" s="13">
        <f t="shared" si="238"/>
        <v>30.659494499999997</v>
      </c>
      <c r="P3781" s="13">
        <f>IF(D3781="ZZ",Brick_Kilns_EF!$E$4*(0.75),Brick_Kilns_EF!$E$4)</f>
        <v>3.5250000000000004E-3</v>
      </c>
      <c r="Q3781" s="13">
        <f t="shared" si="239"/>
        <v>31.326005250000001</v>
      </c>
    </row>
    <row r="3782" spans="1:17">
      <c r="A3782" s="13" t="s">
        <v>3793</v>
      </c>
      <c r="B3782" s="13">
        <v>25.184588529999999</v>
      </c>
      <c r="C3782" s="13">
        <v>89.887278019999997</v>
      </c>
      <c r="D3782" s="13" t="s">
        <v>2219</v>
      </c>
      <c r="E3782" s="13" t="s">
        <v>4927</v>
      </c>
      <c r="F3782" s="13" t="s">
        <v>248</v>
      </c>
      <c r="G3782" s="13" t="s">
        <v>4802</v>
      </c>
      <c r="H3782" s="13" t="s">
        <v>4816</v>
      </c>
      <c r="I3782" s="13">
        <f>(Brick_Kilns_EF!$B$13*Brick_Kilns_EF!$B$11*Brick_Kilns_EF!$B$12)</f>
        <v>8886.81</v>
      </c>
      <c r="J3782" s="13">
        <f>IF(D3782="ZZ",Brick_Kilns_EF!$E$5*(0.75),Brick_Kilns_EF!$E$5)</f>
        <v>7.2749999999999985E-3</v>
      </c>
      <c r="K3782" s="13">
        <f t="shared" si="237"/>
        <v>64.651542749999976</v>
      </c>
      <c r="L3782" s="13">
        <f>IF(D3782="ZZ",Brick_Kilns_EF!$E$2*(0.75),Brick_Kilns_EF!$E$2)</f>
        <v>5.0999999999999995E-3</v>
      </c>
      <c r="M3782" s="13">
        <f t="shared" si="236"/>
        <v>45.32273099999999</v>
      </c>
      <c r="N3782" s="13">
        <f>IF(D3782="ZZ",Brick_Kilns_EF!$E$3*(0.75),Brick_Kilns_EF!$E$3)</f>
        <v>3.4499999999999999E-3</v>
      </c>
      <c r="O3782" s="13">
        <f t="shared" si="238"/>
        <v>30.659494499999997</v>
      </c>
      <c r="P3782" s="13">
        <f>IF(D3782="ZZ",Brick_Kilns_EF!$E$4*(0.75),Brick_Kilns_EF!$E$4)</f>
        <v>3.5250000000000004E-3</v>
      </c>
      <c r="Q3782" s="13">
        <f t="shared" si="239"/>
        <v>31.326005250000001</v>
      </c>
    </row>
    <row r="3783" spans="1:17">
      <c r="A3783" s="13" t="s">
        <v>3794</v>
      </c>
      <c r="B3783" s="13">
        <v>24.53464172</v>
      </c>
      <c r="C3783" s="13">
        <v>88.847206740000004</v>
      </c>
      <c r="D3783" s="13" t="s">
        <v>2219</v>
      </c>
      <c r="E3783" s="13" t="s">
        <v>4927</v>
      </c>
      <c r="F3783" s="13" t="s">
        <v>42</v>
      </c>
      <c r="G3783" s="13" t="s">
        <v>4802</v>
      </c>
      <c r="H3783" s="13" t="s">
        <v>4816</v>
      </c>
      <c r="I3783" s="13">
        <f>(Brick_Kilns_EF!$B$13*Brick_Kilns_EF!$B$11*Brick_Kilns_EF!$B$12)</f>
        <v>8886.81</v>
      </c>
      <c r="J3783" s="13">
        <f>IF(D3783="ZZ",Brick_Kilns_EF!$E$5*(0.75),Brick_Kilns_EF!$E$5)</f>
        <v>7.2749999999999985E-3</v>
      </c>
      <c r="K3783" s="13">
        <f t="shared" si="237"/>
        <v>64.651542749999976</v>
      </c>
      <c r="L3783" s="13">
        <f>IF(D3783="ZZ",Brick_Kilns_EF!$E$2*(0.75),Brick_Kilns_EF!$E$2)</f>
        <v>5.0999999999999995E-3</v>
      </c>
      <c r="M3783" s="13">
        <f t="shared" si="236"/>
        <v>45.32273099999999</v>
      </c>
      <c r="N3783" s="13">
        <f>IF(D3783="ZZ",Brick_Kilns_EF!$E$3*(0.75),Brick_Kilns_EF!$E$3)</f>
        <v>3.4499999999999999E-3</v>
      </c>
      <c r="O3783" s="13">
        <f t="shared" si="238"/>
        <v>30.659494499999997</v>
      </c>
      <c r="P3783" s="13">
        <f>IF(D3783="ZZ",Brick_Kilns_EF!$E$4*(0.75),Brick_Kilns_EF!$E$4)</f>
        <v>3.5250000000000004E-3</v>
      </c>
      <c r="Q3783" s="13">
        <f t="shared" si="239"/>
        <v>31.326005250000001</v>
      </c>
    </row>
    <row r="3784" spans="1:17">
      <c r="A3784" s="13" t="s">
        <v>3795</v>
      </c>
      <c r="B3784" s="13">
        <v>24.39087584</v>
      </c>
      <c r="C3784" s="13">
        <v>89.555461480000005</v>
      </c>
      <c r="D3784" s="13" t="s">
        <v>2219</v>
      </c>
      <c r="E3784" s="13" t="s">
        <v>4927</v>
      </c>
      <c r="F3784" s="13" t="s">
        <v>42</v>
      </c>
      <c r="G3784" s="13" t="s">
        <v>4802</v>
      </c>
      <c r="H3784" s="13" t="s">
        <v>4816</v>
      </c>
      <c r="I3784" s="13">
        <f>(Brick_Kilns_EF!$B$13*Brick_Kilns_EF!$B$11*Brick_Kilns_EF!$B$12)</f>
        <v>8886.81</v>
      </c>
      <c r="J3784" s="13">
        <f>IF(D3784="ZZ",Brick_Kilns_EF!$E$5*(0.75),Brick_Kilns_EF!$E$5)</f>
        <v>7.2749999999999985E-3</v>
      </c>
      <c r="K3784" s="13">
        <f t="shared" si="237"/>
        <v>64.651542749999976</v>
      </c>
      <c r="L3784" s="13">
        <f>IF(D3784="ZZ",Brick_Kilns_EF!$E$2*(0.75),Brick_Kilns_EF!$E$2)</f>
        <v>5.0999999999999995E-3</v>
      </c>
      <c r="M3784" s="13">
        <f t="shared" si="236"/>
        <v>45.32273099999999</v>
      </c>
      <c r="N3784" s="13">
        <f>IF(D3784="ZZ",Brick_Kilns_EF!$E$3*(0.75),Brick_Kilns_EF!$E$3)</f>
        <v>3.4499999999999999E-3</v>
      </c>
      <c r="O3784" s="13">
        <f t="shared" si="238"/>
        <v>30.659494499999997</v>
      </c>
      <c r="P3784" s="13">
        <f>IF(D3784="ZZ",Brick_Kilns_EF!$E$4*(0.75),Brick_Kilns_EF!$E$4)</f>
        <v>3.5250000000000004E-3</v>
      </c>
      <c r="Q3784" s="13">
        <f t="shared" si="239"/>
        <v>31.326005250000001</v>
      </c>
    </row>
    <row r="3785" spans="1:17">
      <c r="A3785" s="13" t="s">
        <v>3796</v>
      </c>
      <c r="B3785" s="13">
        <v>24.332842150000001</v>
      </c>
      <c r="C3785" s="13">
        <v>89.557175439999995</v>
      </c>
      <c r="D3785" s="13" t="s">
        <v>2219</v>
      </c>
      <c r="E3785" s="13" t="s">
        <v>4927</v>
      </c>
      <c r="F3785" s="13" t="s">
        <v>42</v>
      </c>
      <c r="G3785" s="13" t="s">
        <v>4802</v>
      </c>
      <c r="H3785" s="13" t="s">
        <v>4816</v>
      </c>
      <c r="I3785" s="13">
        <f>(Brick_Kilns_EF!$B$13*Brick_Kilns_EF!$B$11*Brick_Kilns_EF!$B$12)</f>
        <v>8886.81</v>
      </c>
      <c r="J3785" s="13">
        <f>IF(D3785="ZZ",Brick_Kilns_EF!$E$5*(0.75),Brick_Kilns_EF!$E$5)</f>
        <v>7.2749999999999985E-3</v>
      </c>
      <c r="K3785" s="13">
        <f t="shared" si="237"/>
        <v>64.651542749999976</v>
      </c>
      <c r="L3785" s="13">
        <f>IF(D3785="ZZ",Brick_Kilns_EF!$E$2*(0.75),Brick_Kilns_EF!$E$2)</f>
        <v>5.0999999999999995E-3</v>
      </c>
      <c r="M3785" s="13">
        <f t="shared" si="236"/>
        <v>45.32273099999999</v>
      </c>
      <c r="N3785" s="13">
        <f>IF(D3785="ZZ",Brick_Kilns_EF!$E$3*(0.75),Brick_Kilns_EF!$E$3)</f>
        <v>3.4499999999999999E-3</v>
      </c>
      <c r="O3785" s="13">
        <f t="shared" si="238"/>
        <v>30.659494499999997</v>
      </c>
      <c r="P3785" s="13">
        <f>IF(D3785="ZZ",Brick_Kilns_EF!$E$4*(0.75),Brick_Kilns_EF!$E$4)</f>
        <v>3.5250000000000004E-3</v>
      </c>
      <c r="Q3785" s="13">
        <f t="shared" si="239"/>
        <v>31.326005250000001</v>
      </c>
    </row>
    <row r="3786" spans="1:17">
      <c r="A3786" s="13" t="s">
        <v>3797</v>
      </c>
      <c r="B3786" s="13">
        <v>24.282549410000001</v>
      </c>
      <c r="C3786" s="13">
        <v>88.763725019999995</v>
      </c>
      <c r="D3786" s="13" t="s">
        <v>2219</v>
      </c>
      <c r="E3786" s="13" t="s">
        <v>4927</v>
      </c>
      <c r="F3786" s="13" t="s">
        <v>42</v>
      </c>
      <c r="G3786" s="13" t="s">
        <v>4802</v>
      </c>
      <c r="H3786" s="13" t="s">
        <v>4816</v>
      </c>
      <c r="I3786" s="13">
        <f>(Brick_Kilns_EF!$B$13*Brick_Kilns_EF!$B$11*Brick_Kilns_EF!$B$12)</f>
        <v>8886.81</v>
      </c>
      <c r="J3786" s="13">
        <f>IF(D3786="ZZ",Brick_Kilns_EF!$E$5*(0.75),Brick_Kilns_EF!$E$5)</f>
        <v>7.2749999999999985E-3</v>
      </c>
      <c r="K3786" s="13">
        <f t="shared" si="237"/>
        <v>64.651542749999976</v>
      </c>
      <c r="L3786" s="13">
        <f>IF(D3786="ZZ",Brick_Kilns_EF!$E$2*(0.75),Brick_Kilns_EF!$E$2)</f>
        <v>5.0999999999999995E-3</v>
      </c>
      <c r="M3786" s="13">
        <f t="shared" si="236"/>
        <v>45.32273099999999</v>
      </c>
      <c r="N3786" s="13">
        <f>IF(D3786="ZZ",Brick_Kilns_EF!$E$3*(0.75),Brick_Kilns_EF!$E$3)</f>
        <v>3.4499999999999999E-3</v>
      </c>
      <c r="O3786" s="13">
        <f t="shared" si="238"/>
        <v>30.659494499999997</v>
      </c>
      <c r="P3786" s="13">
        <f>IF(D3786="ZZ",Brick_Kilns_EF!$E$4*(0.75),Brick_Kilns_EF!$E$4)</f>
        <v>3.5250000000000004E-3</v>
      </c>
      <c r="Q3786" s="13">
        <f t="shared" si="239"/>
        <v>31.326005250000001</v>
      </c>
    </row>
    <row r="3787" spans="1:17">
      <c r="A3787" s="13" t="s">
        <v>3798</v>
      </c>
      <c r="B3787" s="13">
        <v>24.319204790000001</v>
      </c>
      <c r="C3787" s="13">
        <v>89.962925369999994</v>
      </c>
      <c r="D3787" s="13" t="s">
        <v>2219</v>
      </c>
      <c r="E3787" s="13" t="s">
        <v>4927</v>
      </c>
      <c r="F3787" s="13" t="s">
        <v>7</v>
      </c>
      <c r="G3787" s="13" t="s">
        <v>4802</v>
      </c>
      <c r="H3787" s="13" t="s">
        <v>4816</v>
      </c>
      <c r="I3787" s="13">
        <f>(Brick_Kilns_EF!$B$13*Brick_Kilns_EF!$B$11*Brick_Kilns_EF!$B$12)</f>
        <v>8886.81</v>
      </c>
      <c r="J3787" s="13">
        <f>IF(D3787="ZZ",Brick_Kilns_EF!$E$5*(0.75),Brick_Kilns_EF!$E$5)</f>
        <v>7.2749999999999985E-3</v>
      </c>
      <c r="K3787" s="13">
        <f t="shared" si="237"/>
        <v>64.651542749999976</v>
      </c>
      <c r="L3787" s="13">
        <f>IF(D3787="ZZ",Brick_Kilns_EF!$E$2*(0.75),Brick_Kilns_EF!$E$2)</f>
        <v>5.0999999999999995E-3</v>
      </c>
      <c r="M3787" s="13">
        <f t="shared" si="236"/>
        <v>45.32273099999999</v>
      </c>
      <c r="N3787" s="13">
        <f>IF(D3787="ZZ",Brick_Kilns_EF!$E$3*(0.75),Brick_Kilns_EF!$E$3)</f>
        <v>3.4499999999999999E-3</v>
      </c>
      <c r="O3787" s="13">
        <f t="shared" si="238"/>
        <v>30.659494499999997</v>
      </c>
      <c r="P3787" s="13">
        <f>IF(D3787="ZZ",Brick_Kilns_EF!$E$4*(0.75),Brick_Kilns_EF!$E$4)</f>
        <v>3.5250000000000004E-3</v>
      </c>
      <c r="Q3787" s="13">
        <f t="shared" si="239"/>
        <v>31.326005250000001</v>
      </c>
    </row>
    <row r="3788" spans="1:17">
      <c r="A3788" s="13" t="s">
        <v>3799</v>
      </c>
      <c r="B3788" s="13">
        <v>25.50446809</v>
      </c>
      <c r="C3788" s="13">
        <v>89.531720840000006</v>
      </c>
      <c r="D3788" s="13" t="s">
        <v>2219</v>
      </c>
      <c r="E3788" s="13" t="s">
        <v>4927</v>
      </c>
      <c r="F3788" s="13" t="s">
        <v>171</v>
      </c>
      <c r="G3788" s="13" t="s">
        <v>4802</v>
      </c>
      <c r="H3788" s="13" t="s">
        <v>4816</v>
      </c>
      <c r="I3788" s="13">
        <f>(Brick_Kilns_EF!$B$13*Brick_Kilns_EF!$B$11*Brick_Kilns_EF!$B$12)</f>
        <v>8886.81</v>
      </c>
      <c r="J3788" s="13">
        <f>IF(D3788="ZZ",Brick_Kilns_EF!$E$5*(0.75),Brick_Kilns_EF!$E$5)</f>
        <v>7.2749999999999985E-3</v>
      </c>
      <c r="K3788" s="13">
        <f t="shared" si="237"/>
        <v>64.651542749999976</v>
      </c>
      <c r="L3788" s="13">
        <f>IF(D3788="ZZ",Brick_Kilns_EF!$E$2*(0.75),Brick_Kilns_EF!$E$2)</f>
        <v>5.0999999999999995E-3</v>
      </c>
      <c r="M3788" s="13">
        <f t="shared" si="236"/>
        <v>45.32273099999999</v>
      </c>
      <c r="N3788" s="13">
        <f>IF(D3788="ZZ",Brick_Kilns_EF!$E$3*(0.75),Brick_Kilns_EF!$E$3)</f>
        <v>3.4499999999999999E-3</v>
      </c>
      <c r="O3788" s="13">
        <f t="shared" si="238"/>
        <v>30.659494499999997</v>
      </c>
      <c r="P3788" s="13">
        <f>IF(D3788="ZZ",Brick_Kilns_EF!$E$4*(0.75),Brick_Kilns_EF!$E$4)</f>
        <v>3.5250000000000004E-3</v>
      </c>
      <c r="Q3788" s="13">
        <f t="shared" si="239"/>
        <v>31.326005250000001</v>
      </c>
    </row>
    <row r="3789" spans="1:17">
      <c r="A3789" s="13" t="s">
        <v>3800</v>
      </c>
      <c r="B3789" s="13">
        <v>25.66822634</v>
      </c>
      <c r="C3789" s="13">
        <v>88.661536870000006</v>
      </c>
      <c r="D3789" s="13" t="s">
        <v>2219</v>
      </c>
      <c r="E3789" s="13" t="s">
        <v>4927</v>
      </c>
      <c r="F3789" s="13" t="s">
        <v>171</v>
      </c>
      <c r="G3789" s="13" t="s">
        <v>4802</v>
      </c>
      <c r="H3789" s="13" t="s">
        <v>4816</v>
      </c>
      <c r="I3789" s="13">
        <f>(Brick_Kilns_EF!$B$13*Brick_Kilns_EF!$B$11*Brick_Kilns_EF!$B$12)</f>
        <v>8886.81</v>
      </c>
      <c r="J3789" s="13">
        <f>IF(D3789="ZZ",Brick_Kilns_EF!$E$5*(0.75),Brick_Kilns_EF!$E$5)</f>
        <v>7.2749999999999985E-3</v>
      </c>
      <c r="K3789" s="13">
        <f t="shared" si="237"/>
        <v>64.651542749999976</v>
      </c>
      <c r="L3789" s="13">
        <f>IF(D3789="ZZ",Brick_Kilns_EF!$E$2*(0.75),Brick_Kilns_EF!$E$2)</f>
        <v>5.0999999999999995E-3</v>
      </c>
      <c r="M3789" s="13">
        <f t="shared" si="236"/>
        <v>45.32273099999999</v>
      </c>
      <c r="N3789" s="13">
        <f>IF(D3789="ZZ",Brick_Kilns_EF!$E$3*(0.75),Brick_Kilns_EF!$E$3)</f>
        <v>3.4499999999999999E-3</v>
      </c>
      <c r="O3789" s="13">
        <f t="shared" si="238"/>
        <v>30.659494499999997</v>
      </c>
      <c r="P3789" s="13">
        <f>IF(D3789="ZZ",Brick_Kilns_EF!$E$4*(0.75),Brick_Kilns_EF!$E$4)</f>
        <v>3.5250000000000004E-3</v>
      </c>
      <c r="Q3789" s="13">
        <f t="shared" si="239"/>
        <v>31.326005250000001</v>
      </c>
    </row>
    <row r="3790" spans="1:17">
      <c r="A3790" s="13" t="s">
        <v>3801</v>
      </c>
      <c r="B3790" s="13">
        <v>24.948401560000001</v>
      </c>
      <c r="C3790" s="13">
        <v>89.434620570000007</v>
      </c>
      <c r="D3790" s="13" t="s">
        <v>2219</v>
      </c>
      <c r="E3790" s="13" t="s">
        <v>4927</v>
      </c>
      <c r="F3790" s="13" t="s">
        <v>42</v>
      </c>
      <c r="G3790" s="13" t="s">
        <v>4802</v>
      </c>
      <c r="H3790" s="13" t="s">
        <v>4816</v>
      </c>
      <c r="I3790" s="13">
        <f>(Brick_Kilns_EF!$B$13*Brick_Kilns_EF!$B$11*Brick_Kilns_EF!$B$12)</f>
        <v>8886.81</v>
      </c>
      <c r="J3790" s="13">
        <f>IF(D3790="ZZ",Brick_Kilns_EF!$E$5*(0.75),Brick_Kilns_EF!$E$5)</f>
        <v>7.2749999999999985E-3</v>
      </c>
      <c r="K3790" s="13">
        <f t="shared" si="237"/>
        <v>64.651542749999976</v>
      </c>
      <c r="L3790" s="13">
        <f>IF(D3790="ZZ",Brick_Kilns_EF!$E$2*(0.75),Brick_Kilns_EF!$E$2)</f>
        <v>5.0999999999999995E-3</v>
      </c>
      <c r="M3790" s="13">
        <f t="shared" si="236"/>
        <v>45.32273099999999</v>
      </c>
      <c r="N3790" s="13">
        <f>IF(D3790="ZZ",Brick_Kilns_EF!$E$3*(0.75),Brick_Kilns_EF!$E$3)</f>
        <v>3.4499999999999999E-3</v>
      </c>
      <c r="O3790" s="13">
        <f t="shared" si="238"/>
        <v>30.659494499999997</v>
      </c>
      <c r="P3790" s="13">
        <f>IF(D3790="ZZ",Brick_Kilns_EF!$E$4*(0.75),Brick_Kilns_EF!$E$4)</f>
        <v>3.5250000000000004E-3</v>
      </c>
      <c r="Q3790" s="13">
        <f t="shared" si="239"/>
        <v>31.326005250000001</v>
      </c>
    </row>
    <row r="3791" spans="1:17">
      <c r="A3791" s="13" t="s">
        <v>3802</v>
      </c>
      <c r="B3791" s="13">
        <v>24.948504849999999</v>
      </c>
      <c r="C3791" s="13">
        <v>89.433072569999993</v>
      </c>
      <c r="D3791" s="13" t="s">
        <v>2219</v>
      </c>
      <c r="E3791" s="13" t="s">
        <v>4927</v>
      </c>
      <c r="F3791" s="13" t="s">
        <v>42</v>
      </c>
      <c r="G3791" s="13" t="s">
        <v>4802</v>
      </c>
      <c r="H3791" s="13" t="s">
        <v>4816</v>
      </c>
      <c r="I3791" s="13">
        <f>(Brick_Kilns_EF!$B$13*Brick_Kilns_EF!$B$11*Brick_Kilns_EF!$B$12)</f>
        <v>8886.81</v>
      </c>
      <c r="J3791" s="13">
        <f>IF(D3791="ZZ",Brick_Kilns_EF!$E$5*(0.75),Brick_Kilns_EF!$E$5)</f>
        <v>7.2749999999999985E-3</v>
      </c>
      <c r="K3791" s="13">
        <f t="shared" si="237"/>
        <v>64.651542749999976</v>
      </c>
      <c r="L3791" s="13">
        <f>IF(D3791="ZZ",Brick_Kilns_EF!$E$2*(0.75),Brick_Kilns_EF!$E$2)</f>
        <v>5.0999999999999995E-3</v>
      </c>
      <c r="M3791" s="13">
        <f t="shared" si="236"/>
        <v>45.32273099999999</v>
      </c>
      <c r="N3791" s="13">
        <f>IF(D3791="ZZ",Brick_Kilns_EF!$E$3*(0.75),Brick_Kilns_EF!$E$3)</f>
        <v>3.4499999999999999E-3</v>
      </c>
      <c r="O3791" s="13">
        <f t="shared" si="238"/>
        <v>30.659494499999997</v>
      </c>
      <c r="P3791" s="13">
        <f>IF(D3791="ZZ",Brick_Kilns_EF!$E$4*(0.75),Brick_Kilns_EF!$E$4)</f>
        <v>3.5250000000000004E-3</v>
      </c>
      <c r="Q3791" s="13">
        <f t="shared" si="239"/>
        <v>31.326005250000001</v>
      </c>
    </row>
    <row r="3792" spans="1:17">
      <c r="A3792" s="13" t="s">
        <v>3803</v>
      </c>
      <c r="B3792" s="13">
        <v>24.39382827</v>
      </c>
      <c r="C3792" s="13">
        <v>88.935028270000004</v>
      </c>
      <c r="D3792" s="13" t="s">
        <v>2219</v>
      </c>
      <c r="E3792" s="13" t="s">
        <v>4927</v>
      </c>
      <c r="F3792" s="13" t="s">
        <v>42</v>
      </c>
      <c r="G3792" s="13" t="s">
        <v>4802</v>
      </c>
      <c r="H3792" s="13" t="s">
        <v>4816</v>
      </c>
      <c r="I3792" s="13">
        <f>(Brick_Kilns_EF!$B$13*Brick_Kilns_EF!$B$11*Brick_Kilns_EF!$B$12)</f>
        <v>8886.81</v>
      </c>
      <c r="J3792" s="13">
        <f>IF(D3792="ZZ",Brick_Kilns_EF!$E$5*(0.75),Brick_Kilns_EF!$E$5)</f>
        <v>7.2749999999999985E-3</v>
      </c>
      <c r="K3792" s="13">
        <f t="shared" si="237"/>
        <v>64.651542749999976</v>
      </c>
      <c r="L3792" s="13">
        <f>IF(D3792="ZZ",Brick_Kilns_EF!$E$2*(0.75),Brick_Kilns_EF!$E$2)</f>
        <v>5.0999999999999995E-3</v>
      </c>
      <c r="M3792" s="13">
        <f t="shared" si="236"/>
        <v>45.32273099999999</v>
      </c>
      <c r="N3792" s="13">
        <f>IF(D3792="ZZ",Brick_Kilns_EF!$E$3*(0.75),Brick_Kilns_EF!$E$3)</f>
        <v>3.4499999999999999E-3</v>
      </c>
      <c r="O3792" s="13">
        <f t="shared" si="238"/>
        <v>30.659494499999997</v>
      </c>
      <c r="P3792" s="13">
        <f>IF(D3792="ZZ",Brick_Kilns_EF!$E$4*(0.75),Brick_Kilns_EF!$E$4)</f>
        <v>3.5250000000000004E-3</v>
      </c>
      <c r="Q3792" s="13">
        <f t="shared" si="239"/>
        <v>31.326005250000001</v>
      </c>
    </row>
    <row r="3793" spans="1:17">
      <c r="A3793" s="13" t="s">
        <v>3804</v>
      </c>
      <c r="B3793" s="13">
        <v>24.394729770000001</v>
      </c>
      <c r="C3793" s="13">
        <v>88.938565019999999</v>
      </c>
      <c r="D3793" s="13" t="s">
        <v>2219</v>
      </c>
      <c r="E3793" s="13" t="s">
        <v>4927</v>
      </c>
      <c r="F3793" s="13" t="s">
        <v>42</v>
      </c>
      <c r="G3793" s="13" t="s">
        <v>4802</v>
      </c>
      <c r="H3793" s="13" t="s">
        <v>4816</v>
      </c>
      <c r="I3793" s="13">
        <f>(Brick_Kilns_EF!$B$13*Brick_Kilns_EF!$B$11*Brick_Kilns_EF!$B$12)</f>
        <v>8886.81</v>
      </c>
      <c r="J3793" s="13">
        <f>IF(D3793="ZZ",Brick_Kilns_EF!$E$5*(0.75),Brick_Kilns_EF!$E$5)</f>
        <v>7.2749999999999985E-3</v>
      </c>
      <c r="K3793" s="13">
        <f t="shared" si="237"/>
        <v>64.651542749999976</v>
      </c>
      <c r="L3793" s="13">
        <f>IF(D3793="ZZ",Brick_Kilns_EF!$E$2*(0.75),Brick_Kilns_EF!$E$2)</f>
        <v>5.0999999999999995E-3</v>
      </c>
      <c r="M3793" s="13">
        <f t="shared" si="236"/>
        <v>45.32273099999999</v>
      </c>
      <c r="N3793" s="13">
        <f>IF(D3793="ZZ",Brick_Kilns_EF!$E$3*(0.75),Brick_Kilns_EF!$E$3)</f>
        <v>3.4499999999999999E-3</v>
      </c>
      <c r="O3793" s="13">
        <f t="shared" si="238"/>
        <v>30.659494499999997</v>
      </c>
      <c r="P3793" s="13">
        <f>IF(D3793="ZZ",Brick_Kilns_EF!$E$4*(0.75),Brick_Kilns_EF!$E$4)</f>
        <v>3.5250000000000004E-3</v>
      </c>
      <c r="Q3793" s="13">
        <f t="shared" si="239"/>
        <v>31.326005250000001</v>
      </c>
    </row>
    <row r="3794" spans="1:17">
      <c r="A3794" s="13" t="s">
        <v>3805</v>
      </c>
      <c r="B3794" s="13">
        <v>25.026548689999998</v>
      </c>
      <c r="C3794" s="13">
        <v>88.979598530000004</v>
      </c>
      <c r="D3794" s="13" t="s">
        <v>2219</v>
      </c>
      <c r="E3794" s="13" t="s">
        <v>4927</v>
      </c>
      <c r="F3794" s="13" t="s">
        <v>42</v>
      </c>
      <c r="G3794" s="13" t="s">
        <v>4802</v>
      </c>
      <c r="H3794" s="13" t="s">
        <v>4816</v>
      </c>
      <c r="I3794" s="13">
        <f>(Brick_Kilns_EF!$B$13*Brick_Kilns_EF!$B$11*Brick_Kilns_EF!$B$12)</f>
        <v>8886.81</v>
      </c>
      <c r="J3794" s="13">
        <f>IF(D3794="ZZ",Brick_Kilns_EF!$E$5*(0.75),Brick_Kilns_EF!$E$5)</f>
        <v>7.2749999999999985E-3</v>
      </c>
      <c r="K3794" s="13">
        <f t="shared" si="237"/>
        <v>64.651542749999976</v>
      </c>
      <c r="L3794" s="13">
        <f>IF(D3794="ZZ",Brick_Kilns_EF!$E$2*(0.75),Brick_Kilns_EF!$E$2)</f>
        <v>5.0999999999999995E-3</v>
      </c>
      <c r="M3794" s="13">
        <f t="shared" si="236"/>
        <v>45.32273099999999</v>
      </c>
      <c r="N3794" s="13">
        <f>IF(D3794="ZZ",Brick_Kilns_EF!$E$3*(0.75),Brick_Kilns_EF!$E$3)</f>
        <v>3.4499999999999999E-3</v>
      </c>
      <c r="O3794" s="13">
        <f t="shared" si="238"/>
        <v>30.659494499999997</v>
      </c>
      <c r="P3794" s="13">
        <f>IF(D3794="ZZ",Brick_Kilns_EF!$E$4*(0.75),Brick_Kilns_EF!$E$4)</f>
        <v>3.5250000000000004E-3</v>
      </c>
      <c r="Q3794" s="13">
        <f t="shared" si="239"/>
        <v>31.326005250000001</v>
      </c>
    </row>
    <row r="3795" spans="1:17">
      <c r="A3795" s="13" t="s">
        <v>3806</v>
      </c>
      <c r="B3795" s="13">
        <v>24.56222026</v>
      </c>
      <c r="C3795" s="13">
        <v>89.553821139999997</v>
      </c>
      <c r="D3795" s="13" t="s">
        <v>2219</v>
      </c>
      <c r="E3795" s="13" t="s">
        <v>4927</v>
      </c>
      <c r="F3795" s="13" t="s">
        <v>42</v>
      </c>
      <c r="G3795" s="13" t="s">
        <v>4802</v>
      </c>
      <c r="H3795" s="13" t="s">
        <v>4816</v>
      </c>
      <c r="I3795" s="13">
        <f>(Brick_Kilns_EF!$B$13*Brick_Kilns_EF!$B$11*Brick_Kilns_EF!$B$12)</f>
        <v>8886.81</v>
      </c>
      <c r="J3795" s="13">
        <f>IF(D3795="ZZ",Brick_Kilns_EF!$E$5*(0.75),Brick_Kilns_EF!$E$5)</f>
        <v>7.2749999999999985E-3</v>
      </c>
      <c r="K3795" s="13">
        <f t="shared" si="237"/>
        <v>64.651542749999976</v>
      </c>
      <c r="L3795" s="13">
        <f>IF(D3795="ZZ",Brick_Kilns_EF!$E$2*(0.75),Brick_Kilns_EF!$E$2)</f>
        <v>5.0999999999999995E-3</v>
      </c>
      <c r="M3795" s="13">
        <f t="shared" si="236"/>
        <v>45.32273099999999</v>
      </c>
      <c r="N3795" s="13">
        <f>IF(D3795="ZZ",Brick_Kilns_EF!$E$3*(0.75),Brick_Kilns_EF!$E$3)</f>
        <v>3.4499999999999999E-3</v>
      </c>
      <c r="O3795" s="13">
        <f t="shared" si="238"/>
        <v>30.659494499999997</v>
      </c>
      <c r="P3795" s="13">
        <f>IF(D3795="ZZ",Brick_Kilns_EF!$E$4*(0.75),Brick_Kilns_EF!$E$4)</f>
        <v>3.5250000000000004E-3</v>
      </c>
      <c r="Q3795" s="13">
        <f t="shared" si="239"/>
        <v>31.326005250000001</v>
      </c>
    </row>
    <row r="3796" spans="1:17">
      <c r="A3796" s="13" t="s">
        <v>3807</v>
      </c>
      <c r="B3796" s="13">
        <v>24.227666379999999</v>
      </c>
      <c r="C3796" s="13">
        <v>89.573833120000003</v>
      </c>
      <c r="D3796" s="13" t="s">
        <v>2219</v>
      </c>
      <c r="E3796" s="13" t="s">
        <v>4927</v>
      </c>
      <c r="F3796" s="13" t="s">
        <v>42</v>
      </c>
      <c r="G3796" s="13" t="s">
        <v>4802</v>
      </c>
      <c r="H3796" s="13" t="s">
        <v>4816</v>
      </c>
      <c r="I3796" s="13">
        <f>(Brick_Kilns_EF!$B$13*Brick_Kilns_EF!$B$11*Brick_Kilns_EF!$B$12)</f>
        <v>8886.81</v>
      </c>
      <c r="J3796" s="13">
        <f>IF(D3796="ZZ",Brick_Kilns_EF!$E$5*(0.75),Brick_Kilns_EF!$E$5)</f>
        <v>7.2749999999999985E-3</v>
      </c>
      <c r="K3796" s="13">
        <f t="shared" si="237"/>
        <v>64.651542749999976</v>
      </c>
      <c r="L3796" s="13">
        <f>IF(D3796="ZZ",Brick_Kilns_EF!$E$2*(0.75),Brick_Kilns_EF!$E$2)</f>
        <v>5.0999999999999995E-3</v>
      </c>
      <c r="M3796" s="13">
        <f t="shared" si="236"/>
        <v>45.32273099999999</v>
      </c>
      <c r="N3796" s="13">
        <f>IF(D3796="ZZ",Brick_Kilns_EF!$E$3*(0.75),Brick_Kilns_EF!$E$3)</f>
        <v>3.4499999999999999E-3</v>
      </c>
      <c r="O3796" s="13">
        <f t="shared" si="238"/>
        <v>30.659494499999997</v>
      </c>
      <c r="P3796" s="13">
        <f>IF(D3796="ZZ",Brick_Kilns_EF!$E$4*(0.75),Brick_Kilns_EF!$E$4)</f>
        <v>3.5250000000000004E-3</v>
      </c>
      <c r="Q3796" s="13">
        <f t="shared" si="239"/>
        <v>31.326005250000001</v>
      </c>
    </row>
    <row r="3797" spans="1:17">
      <c r="A3797" s="13" t="s">
        <v>3808</v>
      </c>
      <c r="B3797" s="13">
        <v>24.429627849999999</v>
      </c>
      <c r="C3797" s="13">
        <v>88.662839610000006</v>
      </c>
      <c r="D3797" s="13" t="s">
        <v>2219</v>
      </c>
      <c r="E3797" s="13" t="s">
        <v>4927</v>
      </c>
      <c r="F3797" s="13" t="s">
        <v>42</v>
      </c>
      <c r="G3797" s="13" t="s">
        <v>4802</v>
      </c>
      <c r="H3797" s="13" t="s">
        <v>4816</v>
      </c>
      <c r="I3797" s="13">
        <f>(Brick_Kilns_EF!$B$13*Brick_Kilns_EF!$B$11*Brick_Kilns_EF!$B$12)</f>
        <v>8886.81</v>
      </c>
      <c r="J3797" s="13">
        <f>IF(D3797="ZZ",Brick_Kilns_EF!$E$5*(0.75),Brick_Kilns_EF!$E$5)</f>
        <v>7.2749999999999985E-3</v>
      </c>
      <c r="K3797" s="13">
        <f t="shared" si="237"/>
        <v>64.651542749999976</v>
      </c>
      <c r="L3797" s="13">
        <f>IF(D3797="ZZ",Brick_Kilns_EF!$E$2*(0.75),Brick_Kilns_EF!$E$2)</f>
        <v>5.0999999999999995E-3</v>
      </c>
      <c r="M3797" s="13">
        <f t="shared" si="236"/>
        <v>45.32273099999999</v>
      </c>
      <c r="N3797" s="13">
        <f>IF(D3797="ZZ",Brick_Kilns_EF!$E$3*(0.75),Brick_Kilns_EF!$E$3)</f>
        <v>3.4499999999999999E-3</v>
      </c>
      <c r="O3797" s="13">
        <f t="shared" si="238"/>
        <v>30.659494499999997</v>
      </c>
      <c r="P3797" s="13">
        <f>IF(D3797="ZZ",Brick_Kilns_EF!$E$4*(0.75),Brick_Kilns_EF!$E$4)</f>
        <v>3.5250000000000004E-3</v>
      </c>
      <c r="Q3797" s="13">
        <f t="shared" si="239"/>
        <v>31.326005250000001</v>
      </c>
    </row>
    <row r="3798" spans="1:17">
      <c r="A3798" s="13" t="s">
        <v>3809</v>
      </c>
      <c r="B3798" s="13">
        <v>24.218951579999999</v>
      </c>
      <c r="C3798" s="13">
        <v>89.556444999999997</v>
      </c>
      <c r="D3798" s="13" t="s">
        <v>2219</v>
      </c>
      <c r="E3798" s="13" t="s">
        <v>4927</v>
      </c>
      <c r="F3798" s="13" t="s">
        <v>42</v>
      </c>
      <c r="G3798" s="13" t="s">
        <v>4802</v>
      </c>
      <c r="H3798" s="13" t="s">
        <v>4816</v>
      </c>
      <c r="I3798" s="13">
        <f>(Brick_Kilns_EF!$B$13*Brick_Kilns_EF!$B$11*Brick_Kilns_EF!$B$12)</f>
        <v>8886.81</v>
      </c>
      <c r="J3798" s="13">
        <f>IF(D3798="ZZ",Brick_Kilns_EF!$E$5*(0.75),Brick_Kilns_EF!$E$5)</f>
        <v>7.2749999999999985E-3</v>
      </c>
      <c r="K3798" s="13">
        <f t="shared" si="237"/>
        <v>64.651542749999976</v>
      </c>
      <c r="L3798" s="13">
        <f>IF(D3798="ZZ",Brick_Kilns_EF!$E$2*(0.75),Brick_Kilns_EF!$E$2)</f>
        <v>5.0999999999999995E-3</v>
      </c>
      <c r="M3798" s="13">
        <f t="shared" si="236"/>
        <v>45.32273099999999</v>
      </c>
      <c r="N3798" s="13">
        <f>IF(D3798="ZZ",Brick_Kilns_EF!$E$3*(0.75),Brick_Kilns_EF!$E$3)</f>
        <v>3.4499999999999999E-3</v>
      </c>
      <c r="O3798" s="13">
        <f t="shared" si="238"/>
        <v>30.659494499999997</v>
      </c>
      <c r="P3798" s="13">
        <f>IF(D3798="ZZ",Brick_Kilns_EF!$E$4*(0.75),Brick_Kilns_EF!$E$4)</f>
        <v>3.5250000000000004E-3</v>
      </c>
      <c r="Q3798" s="13">
        <f t="shared" si="239"/>
        <v>31.326005250000001</v>
      </c>
    </row>
    <row r="3799" spans="1:17">
      <c r="A3799" s="13" t="s">
        <v>3810</v>
      </c>
      <c r="B3799" s="13">
        <v>25.698219399999999</v>
      </c>
      <c r="C3799" s="13">
        <v>89.393958720000001</v>
      </c>
      <c r="D3799" s="13" t="s">
        <v>2219</v>
      </c>
      <c r="E3799" s="13" t="s">
        <v>4927</v>
      </c>
      <c r="F3799" s="13" t="s">
        <v>171</v>
      </c>
      <c r="G3799" s="13" t="s">
        <v>4802</v>
      </c>
      <c r="H3799" s="13" t="s">
        <v>4816</v>
      </c>
      <c r="I3799" s="13">
        <f>(Brick_Kilns_EF!$B$13*Brick_Kilns_EF!$B$11*Brick_Kilns_EF!$B$12)</f>
        <v>8886.81</v>
      </c>
      <c r="J3799" s="13">
        <f>IF(D3799="ZZ",Brick_Kilns_EF!$E$5*(0.75),Brick_Kilns_EF!$E$5)</f>
        <v>7.2749999999999985E-3</v>
      </c>
      <c r="K3799" s="13">
        <f t="shared" si="237"/>
        <v>64.651542749999976</v>
      </c>
      <c r="L3799" s="13">
        <f>IF(D3799="ZZ",Brick_Kilns_EF!$E$2*(0.75),Brick_Kilns_EF!$E$2)</f>
        <v>5.0999999999999995E-3</v>
      </c>
      <c r="M3799" s="13">
        <f t="shared" si="236"/>
        <v>45.32273099999999</v>
      </c>
      <c r="N3799" s="13">
        <f>IF(D3799="ZZ",Brick_Kilns_EF!$E$3*(0.75),Brick_Kilns_EF!$E$3)</f>
        <v>3.4499999999999999E-3</v>
      </c>
      <c r="O3799" s="13">
        <f t="shared" si="238"/>
        <v>30.659494499999997</v>
      </c>
      <c r="P3799" s="13">
        <f>IF(D3799="ZZ",Brick_Kilns_EF!$E$4*(0.75),Brick_Kilns_EF!$E$4)</f>
        <v>3.5250000000000004E-3</v>
      </c>
      <c r="Q3799" s="13">
        <f t="shared" si="239"/>
        <v>31.326005250000001</v>
      </c>
    </row>
    <row r="3800" spans="1:17">
      <c r="A3800" s="13" t="s">
        <v>3811</v>
      </c>
      <c r="B3800" s="13">
        <v>25.305144080000002</v>
      </c>
      <c r="C3800" s="13">
        <v>89.543683329999993</v>
      </c>
      <c r="D3800" s="13" t="s">
        <v>2219</v>
      </c>
      <c r="E3800" s="13" t="s">
        <v>4927</v>
      </c>
      <c r="F3800" s="13" t="s">
        <v>171</v>
      </c>
      <c r="G3800" s="13" t="s">
        <v>4802</v>
      </c>
      <c r="H3800" s="13" t="s">
        <v>4816</v>
      </c>
      <c r="I3800" s="13">
        <f>(Brick_Kilns_EF!$B$13*Brick_Kilns_EF!$B$11*Brick_Kilns_EF!$B$12)</f>
        <v>8886.81</v>
      </c>
      <c r="J3800" s="13">
        <f>IF(D3800="ZZ",Brick_Kilns_EF!$E$5*(0.75),Brick_Kilns_EF!$E$5)</f>
        <v>7.2749999999999985E-3</v>
      </c>
      <c r="K3800" s="13">
        <f t="shared" si="237"/>
        <v>64.651542749999976</v>
      </c>
      <c r="L3800" s="13">
        <f>IF(D3800="ZZ",Brick_Kilns_EF!$E$2*(0.75),Brick_Kilns_EF!$E$2)</f>
        <v>5.0999999999999995E-3</v>
      </c>
      <c r="M3800" s="13">
        <f t="shared" si="236"/>
        <v>45.32273099999999</v>
      </c>
      <c r="N3800" s="13">
        <f>IF(D3800="ZZ",Brick_Kilns_EF!$E$3*(0.75),Brick_Kilns_EF!$E$3)</f>
        <v>3.4499999999999999E-3</v>
      </c>
      <c r="O3800" s="13">
        <f t="shared" si="238"/>
        <v>30.659494499999997</v>
      </c>
      <c r="P3800" s="13">
        <f>IF(D3800="ZZ",Brick_Kilns_EF!$E$4*(0.75),Brick_Kilns_EF!$E$4)</f>
        <v>3.5250000000000004E-3</v>
      </c>
      <c r="Q3800" s="13">
        <f t="shared" si="239"/>
        <v>31.326005250000001</v>
      </c>
    </row>
    <row r="3801" spans="1:17">
      <c r="A3801" s="13" t="s">
        <v>3812</v>
      </c>
      <c r="B3801" s="13">
        <v>25.129530330000001</v>
      </c>
      <c r="C3801" s="13">
        <v>89.531706470000003</v>
      </c>
      <c r="D3801" s="13" t="s">
        <v>2219</v>
      </c>
      <c r="E3801" s="13" t="s">
        <v>4927</v>
      </c>
      <c r="F3801" s="13" t="s">
        <v>171</v>
      </c>
      <c r="G3801" s="13" t="s">
        <v>4802</v>
      </c>
      <c r="H3801" s="13" t="s">
        <v>4816</v>
      </c>
      <c r="I3801" s="13">
        <f>(Brick_Kilns_EF!$B$13*Brick_Kilns_EF!$B$11*Brick_Kilns_EF!$B$12)</f>
        <v>8886.81</v>
      </c>
      <c r="J3801" s="13">
        <f>IF(D3801="ZZ",Brick_Kilns_EF!$E$5*(0.75),Brick_Kilns_EF!$E$5)</f>
        <v>7.2749999999999985E-3</v>
      </c>
      <c r="K3801" s="13">
        <f t="shared" si="237"/>
        <v>64.651542749999976</v>
      </c>
      <c r="L3801" s="13">
        <f>IF(D3801="ZZ",Brick_Kilns_EF!$E$2*(0.75),Brick_Kilns_EF!$E$2)</f>
        <v>5.0999999999999995E-3</v>
      </c>
      <c r="M3801" s="13">
        <f t="shared" si="236"/>
        <v>45.32273099999999</v>
      </c>
      <c r="N3801" s="13">
        <f>IF(D3801="ZZ",Brick_Kilns_EF!$E$3*(0.75),Brick_Kilns_EF!$E$3)</f>
        <v>3.4499999999999999E-3</v>
      </c>
      <c r="O3801" s="13">
        <f t="shared" si="238"/>
        <v>30.659494499999997</v>
      </c>
      <c r="P3801" s="13">
        <f>IF(D3801="ZZ",Brick_Kilns_EF!$E$4*(0.75),Brick_Kilns_EF!$E$4)</f>
        <v>3.5250000000000004E-3</v>
      </c>
      <c r="Q3801" s="13">
        <f t="shared" si="239"/>
        <v>31.326005250000001</v>
      </c>
    </row>
    <row r="3802" spans="1:17">
      <c r="A3802" s="13" t="s">
        <v>3813</v>
      </c>
      <c r="B3802" s="13">
        <v>24.625622140000001</v>
      </c>
      <c r="C3802" s="13">
        <v>89.981519890000001</v>
      </c>
      <c r="D3802" s="13" t="s">
        <v>2219</v>
      </c>
      <c r="E3802" s="13" t="s">
        <v>4927</v>
      </c>
      <c r="F3802" s="13" t="s">
        <v>7</v>
      </c>
      <c r="G3802" s="13" t="s">
        <v>4802</v>
      </c>
      <c r="H3802" s="13" t="s">
        <v>4816</v>
      </c>
      <c r="I3802" s="13">
        <f>(Brick_Kilns_EF!$B$13*Brick_Kilns_EF!$B$11*Brick_Kilns_EF!$B$12)</f>
        <v>8886.81</v>
      </c>
      <c r="J3802" s="13">
        <f>IF(D3802="ZZ",Brick_Kilns_EF!$E$5*(0.75),Brick_Kilns_EF!$E$5)</f>
        <v>7.2749999999999985E-3</v>
      </c>
      <c r="K3802" s="13">
        <f t="shared" si="237"/>
        <v>64.651542749999976</v>
      </c>
      <c r="L3802" s="13">
        <f>IF(D3802="ZZ",Brick_Kilns_EF!$E$2*(0.75),Brick_Kilns_EF!$E$2)</f>
        <v>5.0999999999999995E-3</v>
      </c>
      <c r="M3802" s="13">
        <f t="shared" si="236"/>
        <v>45.32273099999999</v>
      </c>
      <c r="N3802" s="13">
        <f>IF(D3802="ZZ",Brick_Kilns_EF!$E$3*(0.75),Brick_Kilns_EF!$E$3)</f>
        <v>3.4499999999999999E-3</v>
      </c>
      <c r="O3802" s="13">
        <f t="shared" si="238"/>
        <v>30.659494499999997</v>
      </c>
      <c r="P3802" s="13">
        <f>IF(D3802="ZZ",Brick_Kilns_EF!$E$4*(0.75),Brick_Kilns_EF!$E$4)</f>
        <v>3.5250000000000004E-3</v>
      </c>
      <c r="Q3802" s="13">
        <f t="shared" si="239"/>
        <v>31.326005250000001</v>
      </c>
    </row>
    <row r="3803" spans="1:17">
      <c r="A3803" s="13" t="s">
        <v>3814</v>
      </c>
      <c r="B3803" s="13">
        <v>24.799883650000002</v>
      </c>
      <c r="C3803" s="13">
        <v>89.423964080000005</v>
      </c>
      <c r="D3803" s="13" t="s">
        <v>2219</v>
      </c>
      <c r="E3803" s="13" t="s">
        <v>4927</v>
      </c>
      <c r="F3803" s="13" t="s">
        <v>42</v>
      </c>
      <c r="G3803" s="13" t="s">
        <v>4802</v>
      </c>
      <c r="H3803" s="13" t="s">
        <v>4816</v>
      </c>
      <c r="I3803" s="13">
        <f>(Brick_Kilns_EF!$B$13*Brick_Kilns_EF!$B$11*Brick_Kilns_EF!$B$12)</f>
        <v>8886.81</v>
      </c>
      <c r="J3803" s="13">
        <f>IF(D3803="ZZ",Brick_Kilns_EF!$E$5*(0.75),Brick_Kilns_EF!$E$5)</f>
        <v>7.2749999999999985E-3</v>
      </c>
      <c r="K3803" s="13">
        <f t="shared" si="237"/>
        <v>64.651542749999976</v>
      </c>
      <c r="L3803" s="13">
        <f>IF(D3803="ZZ",Brick_Kilns_EF!$E$2*(0.75),Brick_Kilns_EF!$E$2)</f>
        <v>5.0999999999999995E-3</v>
      </c>
      <c r="M3803" s="13">
        <f t="shared" si="236"/>
        <v>45.32273099999999</v>
      </c>
      <c r="N3803" s="13">
        <f>IF(D3803="ZZ",Brick_Kilns_EF!$E$3*(0.75),Brick_Kilns_EF!$E$3)</f>
        <v>3.4499999999999999E-3</v>
      </c>
      <c r="O3803" s="13">
        <f t="shared" si="238"/>
        <v>30.659494499999997</v>
      </c>
      <c r="P3803" s="13">
        <f>IF(D3803="ZZ",Brick_Kilns_EF!$E$4*(0.75),Brick_Kilns_EF!$E$4)</f>
        <v>3.5250000000000004E-3</v>
      </c>
      <c r="Q3803" s="13">
        <f t="shared" si="239"/>
        <v>31.326005250000001</v>
      </c>
    </row>
    <row r="3804" spans="1:17">
      <c r="A3804" s="13" t="s">
        <v>3815</v>
      </c>
      <c r="B3804" s="13">
        <v>24.79863469</v>
      </c>
      <c r="C3804" s="13">
        <v>89.422222579999996</v>
      </c>
      <c r="D3804" s="13" t="s">
        <v>2219</v>
      </c>
      <c r="E3804" s="13" t="s">
        <v>4927</v>
      </c>
      <c r="F3804" s="13" t="s">
        <v>42</v>
      </c>
      <c r="G3804" s="13" t="s">
        <v>4802</v>
      </c>
      <c r="H3804" s="13" t="s">
        <v>4816</v>
      </c>
      <c r="I3804" s="13">
        <f>(Brick_Kilns_EF!$B$13*Brick_Kilns_EF!$B$11*Brick_Kilns_EF!$B$12)</f>
        <v>8886.81</v>
      </c>
      <c r="J3804" s="13">
        <f>IF(D3804="ZZ",Brick_Kilns_EF!$E$5*(0.75),Brick_Kilns_EF!$E$5)</f>
        <v>7.2749999999999985E-3</v>
      </c>
      <c r="K3804" s="13">
        <f t="shared" si="237"/>
        <v>64.651542749999976</v>
      </c>
      <c r="L3804" s="13">
        <f>IF(D3804="ZZ",Brick_Kilns_EF!$E$2*(0.75),Brick_Kilns_EF!$E$2)</f>
        <v>5.0999999999999995E-3</v>
      </c>
      <c r="M3804" s="13">
        <f t="shared" si="236"/>
        <v>45.32273099999999</v>
      </c>
      <c r="N3804" s="13">
        <f>IF(D3804="ZZ",Brick_Kilns_EF!$E$3*(0.75),Brick_Kilns_EF!$E$3)</f>
        <v>3.4499999999999999E-3</v>
      </c>
      <c r="O3804" s="13">
        <f t="shared" si="238"/>
        <v>30.659494499999997</v>
      </c>
      <c r="P3804" s="13">
        <f>IF(D3804="ZZ",Brick_Kilns_EF!$E$4*(0.75),Brick_Kilns_EF!$E$4)</f>
        <v>3.5250000000000004E-3</v>
      </c>
      <c r="Q3804" s="13">
        <f t="shared" si="239"/>
        <v>31.326005250000001</v>
      </c>
    </row>
    <row r="3805" spans="1:17">
      <c r="A3805" s="13" t="s">
        <v>3816</v>
      </c>
      <c r="B3805" s="13">
        <v>24.800461169999998</v>
      </c>
      <c r="C3805" s="13">
        <v>89.422244079999999</v>
      </c>
      <c r="D3805" s="13" t="s">
        <v>2219</v>
      </c>
      <c r="E3805" s="13" t="s">
        <v>4927</v>
      </c>
      <c r="F3805" s="13" t="s">
        <v>42</v>
      </c>
      <c r="G3805" s="13" t="s">
        <v>4802</v>
      </c>
      <c r="H3805" s="13" t="s">
        <v>4816</v>
      </c>
      <c r="I3805" s="13">
        <f>(Brick_Kilns_EF!$B$13*Brick_Kilns_EF!$B$11*Brick_Kilns_EF!$B$12)</f>
        <v>8886.81</v>
      </c>
      <c r="J3805" s="13">
        <f>IF(D3805="ZZ",Brick_Kilns_EF!$E$5*(0.75),Brick_Kilns_EF!$E$5)</f>
        <v>7.2749999999999985E-3</v>
      </c>
      <c r="K3805" s="13">
        <f t="shared" si="237"/>
        <v>64.651542749999976</v>
      </c>
      <c r="L3805" s="13">
        <f>IF(D3805="ZZ",Brick_Kilns_EF!$E$2*(0.75),Brick_Kilns_EF!$E$2)</f>
        <v>5.0999999999999995E-3</v>
      </c>
      <c r="M3805" s="13">
        <f t="shared" si="236"/>
        <v>45.32273099999999</v>
      </c>
      <c r="N3805" s="13">
        <f>IF(D3805="ZZ",Brick_Kilns_EF!$E$3*(0.75),Brick_Kilns_EF!$E$3)</f>
        <v>3.4499999999999999E-3</v>
      </c>
      <c r="O3805" s="13">
        <f t="shared" si="238"/>
        <v>30.659494499999997</v>
      </c>
      <c r="P3805" s="13">
        <f>IF(D3805="ZZ",Brick_Kilns_EF!$E$4*(0.75),Brick_Kilns_EF!$E$4)</f>
        <v>3.5250000000000004E-3</v>
      </c>
      <c r="Q3805" s="13">
        <f t="shared" si="239"/>
        <v>31.326005250000001</v>
      </c>
    </row>
    <row r="3806" spans="1:17">
      <c r="A3806" s="13" t="s">
        <v>3817</v>
      </c>
      <c r="B3806" s="13">
        <v>24.79995877</v>
      </c>
      <c r="C3806" s="13">
        <v>89.425544329999994</v>
      </c>
      <c r="D3806" s="13" t="s">
        <v>2219</v>
      </c>
      <c r="E3806" s="13" t="s">
        <v>4927</v>
      </c>
      <c r="F3806" s="13" t="s">
        <v>42</v>
      </c>
      <c r="G3806" s="13" t="s">
        <v>4802</v>
      </c>
      <c r="H3806" s="13" t="s">
        <v>4816</v>
      </c>
      <c r="I3806" s="13">
        <f>(Brick_Kilns_EF!$B$13*Brick_Kilns_EF!$B$11*Brick_Kilns_EF!$B$12)</f>
        <v>8886.81</v>
      </c>
      <c r="J3806" s="13">
        <f>IF(D3806="ZZ",Brick_Kilns_EF!$E$5*(0.75),Brick_Kilns_EF!$E$5)</f>
        <v>7.2749999999999985E-3</v>
      </c>
      <c r="K3806" s="13">
        <f t="shared" si="237"/>
        <v>64.651542749999976</v>
      </c>
      <c r="L3806" s="13">
        <f>IF(D3806="ZZ",Brick_Kilns_EF!$E$2*(0.75),Brick_Kilns_EF!$E$2)</f>
        <v>5.0999999999999995E-3</v>
      </c>
      <c r="M3806" s="13">
        <f t="shared" si="236"/>
        <v>45.32273099999999</v>
      </c>
      <c r="N3806" s="13">
        <f>IF(D3806="ZZ",Brick_Kilns_EF!$E$3*(0.75),Brick_Kilns_EF!$E$3)</f>
        <v>3.4499999999999999E-3</v>
      </c>
      <c r="O3806" s="13">
        <f t="shared" si="238"/>
        <v>30.659494499999997</v>
      </c>
      <c r="P3806" s="13">
        <f>IF(D3806="ZZ",Brick_Kilns_EF!$E$4*(0.75),Brick_Kilns_EF!$E$4)</f>
        <v>3.5250000000000004E-3</v>
      </c>
      <c r="Q3806" s="13">
        <f t="shared" si="239"/>
        <v>31.326005250000001</v>
      </c>
    </row>
    <row r="3807" spans="1:17">
      <c r="A3807" s="13" t="s">
        <v>3818</v>
      </c>
      <c r="B3807" s="13">
        <v>24.798756770000001</v>
      </c>
      <c r="C3807" s="13">
        <v>89.420636959999996</v>
      </c>
      <c r="D3807" s="13" t="s">
        <v>2219</v>
      </c>
      <c r="E3807" s="13" t="s">
        <v>4927</v>
      </c>
      <c r="F3807" s="13" t="s">
        <v>42</v>
      </c>
      <c r="G3807" s="13" t="s">
        <v>4802</v>
      </c>
      <c r="H3807" s="13" t="s">
        <v>4816</v>
      </c>
      <c r="I3807" s="13">
        <f>(Brick_Kilns_EF!$B$13*Brick_Kilns_EF!$B$11*Brick_Kilns_EF!$B$12)</f>
        <v>8886.81</v>
      </c>
      <c r="J3807" s="13">
        <f>IF(D3807="ZZ",Brick_Kilns_EF!$E$5*(0.75),Brick_Kilns_EF!$E$5)</f>
        <v>7.2749999999999985E-3</v>
      </c>
      <c r="K3807" s="13">
        <f t="shared" si="237"/>
        <v>64.651542749999976</v>
      </c>
      <c r="L3807" s="13">
        <f>IF(D3807="ZZ",Brick_Kilns_EF!$E$2*(0.75),Brick_Kilns_EF!$E$2)</f>
        <v>5.0999999999999995E-3</v>
      </c>
      <c r="M3807" s="13">
        <f t="shared" si="236"/>
        <v>45.32273099999999</v>
      </c>
      <c r="N3807" s="13">
        <f>IF(D3807="ZZ",Brick_Kilns_EF!$E$3*(0.75),Brick_Kilns_EF!$E$3)</f>
        <v>3.4499999999999999E-3</v>
      </c>
      <c r="O3807" s="13">
        <f t="shared" si="238"/>
        <v>30.659494499999997</v>
      </c>
      <c r="P3807" s="13">
        <f>IF(D3807="ZZ",Brick_Kilns_EF!$E$4*(0.75),Brick_Kilns_EF!$E$4)</f>
        <v>3.5250000000000004E-3</v>
      </c>
      <c r="Q3807" s="13">
        <f t="shared" si="239"/>
        <v>31.326005250000001</v>
      </c>
    </row>
    <row r="3808" spans="1:17">
      <c r="A3808" s="13" t="s">
        <v>3819</v>
      </c>
      <c r="B3808" s="13">
        <v>24.55655071</v>
      </c>
      <c r="C3808" s="13">
        <v>89.561317599999995</v>
      </c>
      <c r="D3808" s="13" t="s">
        <v>2219</v>
      </c>
      <c r="E3808" s="13" t="s">
        <v>4927</v>
      </c>
      <c r="F3808" s="13" t="s">
        <v>42</v>
      </c>
      <c r="G3808" s="13" t="s">
        <v>4802</v>
      </c>
      <c r="H3808" s="13" t="s">
        <v>4816</v>
      </c>
      <c r="I3808" s="13">
        <f>(Brick_Kilns_EF!$B$13*Brick_Kilns_EF!$B$11*Brick_Kilns_EF!$B$12)</f>
        <v>8886.81</v>
      </c>
      <c r="J3808" s="13">
        <f>IF(D3808="ZZ",Brick_Kilns_EF!$E$5*(0.75),Brick_Kilns_EF!$E$5)</f>
        <v>7.2749999999999985E-3</v>
      </c>
      <c r="K3808" s="13">
        <f t="shared" si="237"/>
        <v>64.651542749999976</v>
      </c>
      <c r="L3808" s="13">
        <f>IF(D3808="ZZ",Brick_Kilns_EF!$E$2*(0.75),Brick_Kilns_EF!$E$2)</f>
        <v>5.0999999999999995E-3</v>
      </c>
      <c r="M3808" s="13">
        <f t="shared" si="236"/>
        <v>45.32273099999999</v>
      </c>
      <c r="N3808" s="13">
        <f>IF(D3808="ZZ",Brick_Kilns_EF!$E$3*(0.75),Brick_Kilns_EF!$E$3)</f>
        <v>3.4499999999999999E-3</v>
      </c>
      <c r="O3808" s="13">
        <f t="shared" si="238"/>
        <v>30.659494499999997</v>
      </c>
      <c r="P3808" s="13">
        <f>IF(D3808="ZZ",Brick_Kilns_EF!$E$4*(0.75),Brick_Kilns_EF!$E$4)</f>
        <v>3.5250000000000004E-3</v>
      </c>
      <c r="Q3808" s="13">
        <f t="shared" si="239"/>
        <v>31.326005250000001</v>
      </c>
    </row>
    <row r="3809" spans="1:17">
      <c r="A3809" s="13" t="s">
        <v>3820</v>
      </c>
      <c r="B3809" s="13">
        <v>25.014703409999999</v>
      </c>
      <c r="C3809" s="13">
        <v>88.975923699999996</v>
      </c>
      <c r="D3809" s="13" t="s">
        <v>2219</v>
      </c>
      <c r="E3809" s="13" t="s">
        <v>4927</v>
      </c>
      <c r="F3809" s="13" t="s">
        <v>42</v>
      </c>
      <c r="G3809" s="13" t="s">
        <v>4802</v>
      </c>
      <c r="H3809" s="13" t="s">
        <v>4816</v>
      </c>
      <c r="I3809" s="13">
        <f>(Brick_Kilns_EF!$B$13*Brick_Kilns_EF!$B$11*Brick_Kilns_EF!$B$12)</f>
        <v>8886.81</v>
      </c>
      <c r="J3809" s="13">
        <f>IF(D3809="ZZ",Brick_Kilns_EF!$E$5*(0.75),Brick_Kilns_EF!$E$5)</f>
        <v>7.2749999999999985E-3</v>
      </c>
      <c r="K3809" s="13">
        <f t="shared" si="237"/>
        <v>64.651542749999976</v>
      </c>
      <c r="L3809" s="13">
        <f>IF(D3809="ZZ",Brick_Kilns_EF!$E$2*(0.75),Brick_Kilns_EF!$E$2)</f>
        <v>5.0999999999999995E-3</v>
      </c>
      <c r="M3809" s="13">
        <f t="shared" si="236"/>
        <v>45.32273099999999</v>
      </c>
      <c r="N3809" s="13">
        <f>IF(D3809="ZZ",Brick_Kilns_EF!$E$3*(0.75),Brick_Kilns_EF!$E$3)</f>
        <v>3.4499999999999999E-3</v>
      </c>
      <c r="O3809" s="13">
        <f t="shared" si="238"/>
        <v>30.659494499999997</v>
      </c>
      <c r="P3809" s="13">
        <f>IF(D3809="ZZ",Brick_Kilns_EF!$E$4*(0.75),Brick_Kilns_EF!$E$4)</f>
        <v>3.5250000000000004E-3</v>
      </c>
      <c r="Q3809" s="13">
        <f t="shared" si="239"/>
        <v>31.326005250000001</v>
      </c>
    </row>
    <row r="3810" spans="1:17">
      <c r="A3810" s="13" t="s">
        <v>3821</v>
      </c>
      <c r="B3810" s="13">
        <v>24.48071736</v>
      </c>
      <c r="C3810" s="13">
        <v>89.480680379999995</v>
      </c>
      <c r="D3810" s="13" t="s">
        <v>2219</v>
      </c>
      <c r="E3810" s="13" t="s">
        <v>4927</v>
      </c>
      <c r="F3810" s="13" t="s">
        <v>42</v>
      </c>
      <c r="G3810" s="13" t="s">
        <v>4802</v>
      </c>
      <c r="H3810" s="13" t="s">
        <v>4816</v>
      </c>
      <c r="I3810" s="13">
        <f>(Brick_Kilns_EF!$B$13*Brick_Kilns_EF!$B$11*Brick_Kilns_EF!$B$12)</f>
        <v>8886.81</v>
      </c>
      <c r="J3810" s="13">
        <f>IF(D3810="ZZ",Brick_Kilns_EF!$E$5*(0.75),Brick_Kilns_EF!$E$5)</f>
        <v>7.2749999999999985E-3</v>
      </c>
      <c r="K3810" s="13">
        <f t="shared" si="237"/>
        <v>64.651542749999976</v>
      </c>
      <c r="L3810" s="13">
        <f>IF(D3810="ZZ",Brick_Kilns_EF!$E$2*(0.75),Brick_Kilns_EF!$E$2)</f>
        <v>5.0999999999999995E-3</v>
      </c>
      <c r="M3810" s="13">
        <f t="shared" si="236"/>
        <v>45.32273099999999</v>
      </c>
      <c r="N3810" s="13">
        <f>IF(D3810="ZZ",Brick_Kilns_EF!$E$3*(0.75),Brick_Kilns_EF!$E$3)</f>
        <v>3.4499999999999999E-3</v>
      </c>
      <c r="O3810" s="13">
        <f t="shared" si="238"/>
        <v>30.659494499999997</v>
      </c>
      <c r="P3810" s="13">
        <f>IF(D3810="ZZ",Brick_Kilns_EF!$E$4*(0.75),Brick_Kilns_EF!$E$4)</f>
        <v>3.5250000000000004E-3</v>
      </c>
      <c r="Q3810" s="13">
        <f t="shared" si="239"/>
        <v>31.326005250000001</v>
      </c>
    </row>
    <row r="3811" spans="1:17">
      <c r="A3811" s="13" t="s">
        <v>3822</v>
      </c>
      <c r="B3811" s="13">
        <v>24.698631769999999</v>
      </c>
      <c r="C3811" s="13">
        <v>89.563549800000004</v>
      </c>
      <c r="D3811" s="13" t="s">
        <v>2219</v>
      </c>
      <c r="E3811" s="13" t="s">
        <v>4927</v>
      </c>
      <c r="F3811" s="13" t="s">
        <v>42</v>
      </c>
      <c r="G3811" s="13" t="s">
        <v>4802</v>
      </c>
      <c r="H3811" s="13" t="s">
        <v>4816</v>
      </c>
      <c r="I3811" s="13">
        <f>(Brick_Kilns_EF!$B$13*Brick_Kilns_EF!$B$11*Brick_Kilns_EF!$B$12)</f>
        <v>8886.81</v>
      </c>
      <c r="J3811" s="13">
        <f>IF(D3811="ZZ",Brick_Kilns_EF!$E$5*(0.75),Brick_Kilns_EF!$E$5)</f>
        <v>7.2749999999999985E-3</v>
      </c>
      <c r="K3811" s="13">
        <f t="shared" si="237"/>
        <v>64.651542749999976</v>
      </c>
      <c r="L3811" s="13">
        <f>IF(D3811="ZZ",Brick_Kilns_EF!$E$2*(0.75),Brick_Kilns_EF!$E$2)</f>
        <v>5.0999999999999995E-3</v>
      </c>
      <c r="M3811" s="13">
        <f t="shared" si="236"/>
        <v>45.32273099999999</v>
      </c>
      <c r="N3811" s="13">
        <f>IF(D3811="ZZ",Brick_Kilns_EF!$E$3*(0.75),Brick_Kilns_EF!$E$3)</f>
        <v>3.4499999999999999E-3</v>
      </c>
      <c r="O3811" s="13">
        <f t="shared" si="238"/>
        <v>30.659494499999997</v>
      </c>
      <c r="P3811" s="13">
        <f>IF(D3811="ZZ",Brick_Kilns_EF!$E$4*(0.75),Brick_Kilns_EF!$E$4)</f>
        <v>3.5250000000000004E-3</v>
      </c>
      <c r="Q3811" s="13">
        <f t="shared" si="239"/>
        <v>31.326005250000001</v>
      </c>
    </row>
    <row r="3812" spans="1:17">
      <c r="A3812" s="13" t="s">
        <v>3823</v>
      </c>
      <c r="B3812" s="13">
        <v>24.548323069999999</v>
      </c>
      <c r="C3812" s="13">
        <v>89.490903540000005</v>
      </c>
      <c r="D3812" s="13" t="s">
        <v>2219</v>
      </c>
      <c r="E3812" s="13" t="s">
        <v>4927</v>
      </c>
      <c r="F3812" s="13" t="s">
        <v>42</v>
      </c>
      <c r="G3812" s="13" t="s">
        <v>4802</v>
      </c>
      <c r="H3812" s="13" t="s">
        <v>4816</v>
      </c>
      <c r="I3812" s="13">
        <f>(Brick_Kilns_EF!$B$13*Brick_Kilns_EF!$B$11*Brick_Kilns_EF!$B$12)</f>
        <v>8886.81</v>
      </c>
      <c r="J3812" s="13">
        <f>IF(D3812="ZZ",Brick_Kilns_EF!$E$5*(0.75),Brick_Kilns_EF!$E$5)</f>
        <v>7.2749999999999985E-3</v>
      </c>
      <c r="K3812" s="13">
        <f t="shared" si="237"/>
        <v>64.651542749999976</v>
      </c>
      <c r="L3812" s="13">
        <f>IF(D3812="ZZ",Brick_Kilns_EF!$E$2*(0.75),Brick_Kilns_EF!$E$2)</f>
        <v>5.0999999999999995E-3</v>
      </c>
      <c r="M3812" s="13">
        <f t="shared" si="236"/>
        <v>45.32273099999999</v>
      </c>
      <c r="N3812" s="13">
        <f>IF(D3812="ZZ",Brick_Kilns_EF!$E$3*(0.75),Brick_Kilns_EF!$E$3)</f>
        <v>3.4499999999999999E-3</v>
      </c>
      <c r="O3812" s="13">
        <f t="shared" si="238"/>
        <v>30.659494499999997</v>
      </c>
      <c r="P3812" s="13">
        <f>IF(D3812="ZZ",Brick_Kilns_EF!$E$4*(0.75),Brick_Kilns_EF!$E$4)</f>
        <v>3.5250000000000004E-3</v>
      </c>
      <c r="Q3812" s="13">
        <f t="shared" si="239"/>
        <v>31.326005250000001</v>
      </c>
    </row>
    <row r="3813" spans="1:17">
      <c r="A3813" s="13" t="s">
        <v>3824</v>
      </c>
      <c r="B3813" s="13">
        <v>25.536585800000001</v>
      </c>
      <c r="C3813" s="13">
        <v>89.445699739999995</v>
      </c>
      <c r="D3813" s="13" t="s">
        <v>2219</v>
      </c>
      <c r="E3813" s="13" t="s">
        <v>4927</v>
      </c>
      <c r="F3813" s="13" t="s">
        <v>171</v>
      </c>
      <c r="G3813" s="13" t="s">
        <v>4802</v>
      </c>
      <c r="H3813" s="13" t="s">
        <v>4816</v>
      </c>
      <c r="I3813" s="13">
        <f>(Brick_Kilns_EF!$B$13*Brick_Kilns_EF!$B$11*Brick_Kilns_EF!$B$12)</f>
        <v>8886.81</v>
      </c>
      <c r="J3813" s="13">
        <f>IF(D3813="ZZ",Brick_Kilns_EF!$E$5*(0.75),Brick_Kilns_EF!$E$5)</f>
        <v>7.2749999999999985E-3</v>
      </c>
      <c r="K3813" s="13">
        <f t="shared" si="237"/>
        <v>64.651542749999976</v>
      </c>
      <c r="L3813" s="13">
        <f>IF(D3813="ZZ",Brick_Kilns_EF!$E$2*(0.75),Brick_Kilns_EF!$E$2)</f>
        <v>5.0999999999999995E-3</v>
      </c>
      <c r="M3813" s="13">
        <f t="shared" si="236"/>
        <v>45.32273099999999</v>
      </c>
      <c r="N3813" s="13">
        <f>IF(D3813="ZZ",Brick_Kilns_EF!$E$3*(0.75),Brick_Kilns_EF!$E$3)</f>
        <v>3.4499999999999999E-3</v>
      </c>
      <c r="O3813" s="13">
        <f t="shared" si="238"/>
        <v>30.659494499999997</v>
      </c>
      <c r="P3813" s="13">
        <f>IF(D3813="ZZ",Brick_Kilns_EF!$E$4*(0.75),Brick_Kilns_EF!$E$4)</f>
        <v>3.5250000000000004E-3</v>
      </c>
      <c r="Q3813" s="13">
        <f t="shared" si="239"/>
        <v>31.326005250000001</v>
      </c>
    </row>
    <row r="3814" spans="1:17">
      <c r="A3814" s="13" t="s">
        <v>3825</v>
      </c>
      <c r="B3814" s="13">
        <v>25.65580645</v>
      </c>
      <c r="C3814" s="13">
        <v>88.658959210000006</v>
      </c>
      <c r="D3814" s="13" t="s">
        <v>2219</v>
      </c>
      <c r="E3814" s="13" t="s">
        <v>4927</v>
      </c>
      <c r="F3814" s="13" t="s">
        <v>171</v>
      </c>
      <c r="G3814" s="13" t="s">
        <v>4802</v>
      </c>
      <c r="H3814" s="13" t="s">
        <v>4816</v>
      </c>
      <c r="I3814" s="13">
        <f>(Brick_Kilns_EF!$B$13*Brick_Kilns_EF!$B$11*Brick_Kilns_EF!$B$12)</f>
        <v>8886.81</v>
      </c>
      <c r="J3814" s="13">
        <f>IF(D3814="ZZ",Brick_Kilns_EF!$E$5*(0.75),Brick_Kilns_EF!$E$5)</f>
        <v>7.2749999999999985E-3</v>
      </c>
      <c r="K3814" s="13">
        <f t="shared" si="237"/>
        <v>64.651542749999976</v>
      </c>
      <c r="L3814" s="13">
        <f>IF(D3814="ZZ",Brick_Kilns_EF!$E$2*(0.75),Brick_Kilns_EF!$E$2)</f>
        <v>5.0999999999999995E-3</v>
      </c>
      <c r="M3814" s="13">
        <f t="shared" si="236"/>
        <v>45.32273099999999</v>
      </c>
      <c r="N3814" s="13">
        <f>IF(D3814="ZZ",Brick_Kilns_EF!$E$3*(0.75),Brick_Kilns_EF!$E$3)</f>
        <v>3.4499999999999999E-3</v>
      </c>
      <c r="O3814" s="13">
        <f t="shared" si="238"/>
        <v>30.659494499999997</v>
      </c>
      <c r="P3814" s="13">
        <f>IF(D3814="ZZ",Brick_Kilns_EF!$E$4*(0.75),Brick_Kilns_EF!$E$4)</f>
        <v>3.5250000000000004E-3</v>
      </c>
      <c r="Q3814" s="13">
        <f t="shared" si="239"/>
        <v>31.326005250000001</v>
      </c>
    </row>
    <row r="3815" spans="1:17">
      <c r="A3815" s="13" t="s">
        <v>3826</v>
      </c>
      <c r="B3815" s="13">
        <v>25.293326</v>
      </c>
      <c r="C3815" s="13">
        <v>89.407229189999995</v>
      </c>
      <c r="D3815" s="13" t="s">
        <v>2219</v>
      </c>
      <c r="E3815" s="13" t="s">
        <v>4927</v>
      </c>
      <c r="F3815" s="13" t="s">
        <v>171</v>
      </c>
      <c r="G3815" s="13" t="s">
        <v>4802</v>
      </c>
      <c r="H3815" s="13" t="s">
        <v>4816</v>
      </c>
      <c r="I3815" s="13">
        <f>(Brick_Kilns_EF!$B$13*Brick_Kilns_EF!$B$11*Brick_Kilns_EF!$B$12)</f>
        <v>8886.81</v>
      </c>
      <c r="J3815" s="13">
        <f>IF(D3815="ZZ",Brick_Kilns_EF!$E$5*(0.75),Brick_Kilns_EF!$E$5)</f>
        <v>7.2749999999999985E-3</v>
      </c>
      <c r="K3815" s="13">
        <f t="shared" si="237"/>
        <v>64.651542749999976</v>
      </c>
      <c r="L3815" s="13">
        <f>IF(D3815="ZZ",Brick_Kilns_EF!$E$2*(0.75),Brick_Kilns_EF!$E$2)</f>
        <v>5.0999999999999995E-3</v>
      </c>
      <c r="M3815" s="13">
        <f t="shared" si="236"/>
        <v>45.32273099999999</v>
      </c>
      <c r="N3815" s="13">
        <f>IF(D3815="ZZ",Brick_Kilns_EF!$E$3*(0.75),Brick_Kilns_EF!$E$3)</f>
        <v>3.4499999999999999E-3</v>
      </c>
      <c r="O3815" s="13">
        <f t="shared" si="238"/>
        <v>30.659494499999997</v>
      </c>
      <c r="P3815" s="13">
        <f>IF(D3815="ZZ",Brick_Kilns_EF!$E$4*(0.75),Brick_Kilns_EF!$E$4)</f>
        <v>3.5250000000000004E-3</v>
      </c>
      <c r="Q3815" s="13">
        <f t="shared" si="239"/>
        <v>31.326005250000001</v>
      </c>
    </row>
    <row r="3816" spans="1:17">
      <c r="A3816" s="13" t="s">
        <v>3827</v>
      </c>
      <c r="B3816" s="13">
        <v>24.426579149999998</v>
      </c>
      <c r="C3816" s="13">
        <v>88.959757069999995</v>
      </c>
      <c r="D3816" s="13" t="s">
        <v>2219</v>
      </c>
      <c r="E3816" s="13" t="s">
        <v>4927</v>
      </c>
      <c r="F3816" s="13" t="s">
        <v>42</v>
      </c>
      <c r="G3816" s="13" t="s">
        <v>4802</v>
      </c>
      <c r="H3816" s="13" t="s">
        <v>4816</v>
      </c>
      <c r="I3816" s="13">
        <f>(Brick_Kilns_EF!$B$13*Brick_Kilns_EF!$B$11*Brick_Kilns_EF!$B$12)</f>
        <v>8886.81</v>
      </c>
      <c r="J3816" s="13">
        <f>IF(D3816="ZZ",Brick_Kilns_EF!$E$5*(0.75),Brick_Kilns_EF!$E$5)</f>
        <v>7.2749999999999985E-3</v>
      </c>
      <c r="K3816" s="13">
        <f t="shared" si="237"/>
        <v>64.651542749999976</v>
      </c>
      <c r="L3816" s="13">
        <f>IF(D3816="ZZ",Brick_Kilns_EF!$E$2*(0.75),Brick_Kilns_EF!$E$2)</f>
        <v>5.0999999999999995E-3</v>
      </c>
      <c r="M3816" s="13">
        <f t="shared" si="236"/>
        <v>45.32273099999999</v>
      </c>
      <c r="N3816" s="13">
        <f>IF(D3816="ZZ",Brick_Kilns_EF!$E$3*(0.75),Brick_Kilns_EF!$E$3)</f>
        <v>3.4499999999999999E-3</v>
      </c>
      <c r="O3816" s="13">
        <f t="shared" si="238"/>
        <v>30.659494499999997</v>
      </c>
      <c r="P3816" s="13">
        <f>IF(D3816="ZZ",Brick_Kilns_EF!$E$4*(0.75),Brick_Kilns_EF!$E$4)</f>
        <v>3.5250000000000004E-3</v>
      </c>
      <c r="Q3816" s="13">
        <f t="shared" si="239"/>
        <v>31.326005250000001</v>
      </c>
    </row>
    <row r="3817" spans="1:17">
      <c r="A3817" s="13" t="s">
        <v>3828</v>
      </c>
      <c r="B3817" s="13">
        <v>24.680155599999999</v>
      </c>
      <c r="C3817" s="13">
        <v>89.989999569999995</v>
      </c>
      <c r="D3817" s="13" t="s">
        <v>2219</v>
      </c>
      <c r="E3817" s="13" t="s">
        <v>4927</v>
      </c>
      <c r="F3817" s="13" t="s">
        <v>7</v>
      </c>
      <c r="G3817" s="13" t="s">
        <v>4802</v>
      </c>
      <c r="H3817" s="13" t="s">
        <v>4816</v>
      </c>
      <c r="I3817" s="13">
        <f>(Brick_Kilns_EF!$B$13*Brick_Kilns_EF!$B$11*Brick_Kilns_EF!$B$12)</f>
        <v>8886.81</v>
      </c>
      <c r="J3817" s="13">
        <f>IF(D3817="ZZ",Brick_Kilns_EF!$E$5*(0.75),Brick_Kilns_EF!$E$5)</f>
        <v>7.2749999999999985E-3</v>
      </c>
      <c r="K3817" s="13">
        <f t="shared" si="237"/>
        <v>64.651542749999976</v>
      </c>
      <c r="L3817" s="13">
        <f>IF(D3817="ZZ",Brick_Kilns_EF!$E$2*(0.75),Brick_Kilns_EF!$E$2)</f>
        <v>5.0999999999999995E-3</v>
      </c>
      <c r="M3817" s="13">
        <f t="shared" si="236"/>
        <v>45.32273099999999</v>
      </c>
      <c r="N3817" s="13">
        <f>IF(D3817="ZZ",Brick_Kilns_EF!$E$3*(0.75),Brick_Kilns_EF!$E$3)</f>
        <v>3.4499999999999999E-3</v>
      </c>
      <c r="O3817" s="13">
        <f t="shared" si="238"/>
        <v>30.659494499999997</v>
      </c>
      <c r="P3817" s="13">
        <f>IF(D3817="ZZ",Brick_Kilns_EF!$E$4*(0.75),Brick_Kilns_EF!$E$4)</f>
        <v>3.5250000000000004E-3</v>
      </c>
      <c r="Q3817" s="13">
        <f t="shared" si="239"/>
        <v>31.326005250000001</v>
      </c>
    </row>
    <row r="3818" spans="1:17">
      <c r="A3818" s="13" t="s">
        <v>3829</v>
      </c>
      <c r="B3818" s="13">
        <v>24.41976317</v>
      </c>
      <c r="C3818" s="13">
        <v>88.677463489999994</v>
      </c>
      <c r="D3818" s="13" t="s">
        <v>2219</v>
      </c>
      <c r="E3818" s="13" t="s">
        <v>4927</v>
      </c>
      <c r="F3818" s="13" t="s">
        <v>42</v>
      </c>
      <c r="G3818" s="13" t="s">
        <v>4802</v>
      </c>
      <c r="H3818" s="13" t="s">
        <v>4816</v>
      </c>
      <c r="I3818" s="13">
        <f>(Brick_Kilns_EF!$B$13*Brick_Kilns_EF!$B$11*Brick_Kilns_EF!$B$12)</f>
        <v>8886.81</v>
      </c>
      <c r="J3818" s="13">
        <f>IF(D3818="ZZ",Brick_Kilns_EF!$E$5*(0.75),Brick_Kilns_EF!$E$5)</f>
        <v>7.2749999999999985E-3</v>
      </c>
      <c r="K3818" s="13">
        <f t="shared" si="237"/>
        <v>64.651542749999976</v>
      </c>
      <c r="L3818" s="13">
        <f>IF(D3818="ZZ",Brick_Kilns_EF!$E$2*(0.75),Brick_Kilns_EF!$E$2)</f>
        <v>5.0999999999999995E-3</v>
      </c>
      <c r="M3818" s="13">
        <f t="shared" si="236"/>
        <v>45.32273099999999</v>
      </c>
      <c r="N3818" s="13">
        <f>IF(D3818="ZZ",Brick_Kilns_EF!$E$3*(0.75),Brick_Kilns_EF!$E$3)</f>
        <v>3.4499999999999999E-3</v>
      </c>
      <c r="O3818" s="13">
        <f t="shared" si="238"/>
        <v>30.659494499999997</v>
      </c>
      <c r="P3818" s="13">
        <f>IF(D3818="ZZ",Brick_Kilns_EF!$E$4*(0.75),Brick_Kilns_EF!$E$4)</f>
        <v>3.5250000000000004E-3</v>
      </c>
      <c r="Q3818" s="13">
        <f t="shared" si="239"/>
        <v>31.326005250000001</v>
      </c>
    </row>
    <row r="3819" spans="1:17">
      <c r="A3819" s="13" t="s">
        <v>3830</v>
      </c>
      <c r="B3819" s="13">
        <v>24.418673859999998</v>
      </c>
      <c r="C3819" s="13">
        <v>88.674668490000002</v>
      </c>
      <c r="D3819" s="13" t="s">
        <v>2219</v>
      </c>
      <c r="E3819" s="13" t="s">
        <v>4927</v>
      </c>
      <c r="F3819" s="13" t="s">
        <v>42</v>
      </c>
      <c r="G3819" s="13" t="s">
        <v>4802</v>
      </c>
      <c r="H3819" s="13" t="s">
        <v>4816</v>
      </c>
      <c r="I3819" s="13">
        <f>(Brick_Kilns_EF!$B$13*Brick_Kilns_EF!$B$11*Brick_Kilns_EF!$B$12)</f>
        <v>8886.81</v>
      </c>
      <c r="J3819" s="13">
        <f>IF(D3819="ZZ",Brick_Kilns_EF!$E$5*(0.75),Brick_Kilns_EF!$E$5)</f>
        <v>7.2749999999999985E-3</v>
      </c>
      <c r="K3819" s="13">
        <f t="shared" si="237"/>
        <v>64.651542749999976</v>
      </c>
      <c r="L3819" s="13">
        <f>IF(D3819="ZZ",Brick_Kilns_EF!$E$2*(0.75),Brick_Kilns_EF!$E$2)</f>
        <v>5.0999999999999995E-3</v>
      </c>
      <c r="M3819" s="13">
        <f t="shared" si="236"/>
        <v>45.32273099999999</v>
      </c>
      <c r="N3819" s="13">
        <f>IF(D3819="ZZ",Brick_Kilns_EF!$E$3*(0.75),Brick_Kilns_EF!$E$3)</f>
        <v>3.4499999999999999E-3</v>
      </c>
      <c r="O3819" s="13">
        <f t="shared" si="238"/>
        <v>30.659494499999997</v>
      </c>
      <c r="P3819" s="13">
        <f>IF(D3819="ZZ",Brick_Kilns_EF!$E$4*(0.75),Brick_Kilns_EF!$E$4)</f>
        <v>3.5250000000000004E-3</v>
      </c>
      <c r="Q3819" s="13">
        <f t="shared" si="239"/>
        <v>31.326005250000001</v>
      </c>
    </row>
    <row r="3820" spans="1:17">
      <c r="A3820" s="13" t="s">
        <v>3831</v>
      </c>
      <c r="B3820" s="13">
        <v>24.404611419999998</v>
      </c>
      <c r="C3820" s="13">
        <v>88.940274650000006</v>
      </c>
      <c r="D3820" s="13" t="s">
        <v>2219</v>
      </c>
      <c r="E3820" s="13" t="s">
        <v>4927</v>
      </c>
      <c r="F3820" s="13" t="s">
        <v>42</v>
      </c>
      <c r="G3820" s="13" t="s">
        <v>4802</v>
      </c>
      <c r="H3820" s="13" t="s">
        <v>4816</v>
      </c>
      <c r="I3820" s="13">
        <f>(Brick_Kilns_EF!$B$13*Brick_Kilns_EF!$B$11*Brick_Kilns_EF!$B$12)</f>
        <v>8886.81</v>
      </c>
      <c r="J3820" s="13">
        <f>IF(D3820="ZZ",Brick_Kilns_EF!$E$5*(0.75),Brick_Kilns_EF!$E$5)</f>
        <v>7.2749999999999985E-3</v>
      </c>
      <c r="K3820" s="13">
        <f t="shared" si="237"/>
        <v>64.651542749999976</v>
      </c>
      <c r="L3820" s="13">
        <f>IF(D3820="ZZ",Brick_Kilns_EF!$E$2*(0.75),Brick_Kilns_EF!$E$2)</f>
        <v>5.0999999999999995E-3</v>
      </c>
      <c r="M3820" s="13">
        <f t="shared" si="236"/>
        <v>45.32273099999999</v>
      </c>
      <c r="N3820" s="13">
        <f>IF(D3820="ZZ",Brick_Kilns_EF!$E$3*(0.75),Brick_Kilns_EF!$E$3)</f>
        <v>3.4499999999999999E-3</v>
      </c>
      <c r="O3820" s="13">
        <f t="shared" si="238"/>
        <v>30.659494499999997</v>
      </c>
      <c r="P3820" s="13">
        <f>IF(D3820="ZZ",Brick_Kilns_EF!$E$4*(0.75),Brick_Kilns_EF!$E$4)</f>
        <v>3.5250000000000004E-3</v>
      </c>
      <c r="Q3820" s="13">
        <f t="shared" si="239"/>
        <v>31.326005250000001</v>
      </c>
    </row>
    <row r="3821" spans="1:17">
      <c r="A3821" s="13" t="s">
        <v>3832</v>
      </c>
      <c r="B3821" s="13">
        <v>24.840884899999999</v>
      </c>
      <c r="C3821" s="13">
        <v>88.211888920000007</v>
      </c>
      <c r="D3821" s="13" t="s">
        <v>2219</v>
      </c>
      <c r="E3821" s="13" t="s">
        <v>4927</v>
      </c>
      <c r="F3821" s="13" t="s">
        <v>42</v>
      </c>
      <c r="G3821" s="13" t="s">
        <v>4802</v>
      </c>
      <c r="H3821" s="13" t="s">
        <v>4816</v>
      </c>
      <c r="I3821" s="13">
        <f>(Brick_Kilns_EF!$B$13*Brick_Kilns_EF!$B$11*Brick_Kilns_EF!$B$12)</f>
        <v>8886.81</v>
      </c>
      <c r="J3821" s="13">
        <f>IF(D3821="ZZ",Brick_Kilns_EF!$E$5*(0.75),Brick_Kilns_EF!$E$5)</f>
        <v>7.2749999999999985E-3</v>
      </c>
      <c r="K3821" s="13">
        <f t="shared" si="237"/>
        <v>64.651542749999976</v>
      </c>
      <c r="L3821" s="13">
        <f>IF(D3821="ZZ",Brick_Kilns_EF!$E$2*(0.75),Brick_Kilns_EF!$E$2)</f>
        <v>5.0999999999999995E-3</v>
      </c>
      <c r="M3821" s="13">
        <f t="shared" si="236"/>
        <v>45.32273099999999</v>
      </c>
      <c r="N3821" s="13">
        <f>IF(D3821="ZZ",Brick_Kilns_EF!$E$3*(0.75),Brick_Kilns_EF!$E$3)</f>
        <v>3.4499999999999999E-3</v>
      </c>
      <c r="O3821" s="13">
        <f t="shared" si="238"/>
        <v>30.659494499999997</v>
      </c>
      <c r="P3821" s="13">
        <f>IF(D3821="ZZ",Brick_Kilns_EF!$E$4*(0.75),Brick_Kilns_EF!$E$4)</f>
        <v>3.5250000000000004E-3</v>
      </c>
      <c r="Q3821" s="13">
        <f t="shared" si="239"/>
        <v>31.326005250000001</v>
      </c>
    </row>
    <row r="3822" spans="1:17">
      <c r="A3822" s="13" t="s">
        <v>3833</v>
      </c>
      <c r="B3822" s="13">
        <v>25.587443440000001</v>
      </c>
      <c r="C3822" s="13">
        <v>88.808127350000007</v>
      </c>
      <c r="D3822" s="13" t="s">
        <v>2219</v>
      </c>
      <c r="E3822" s="13" t="s">
        <v>4927</v>
      </c>
      <c r="F3822" s="13" t="s">
        <v>171</v>
      </c>
      <c r="G3822" s="13" t="s">
        <v>4802</v>
      </c>
      <c r="H3822" s="13" t="s">
        <v>4816</v>
      </c>
      <c r="I3822" s="13">
        <f>(Brick_Kilns_EF!$B$13*Brick_Kilns_EF!$B$11*Brick_Kilns_EF!$B$12)</f>
        <v>8886.81</v>
      </c>
      <c r="J3822" s="13">
        <f>IF(D3822="ZZ",Brick_Kilns_EF!$E$5*(0.75),Brick_Kilns_EF!$E$5)</f>
        <v>7.2749999999999985E-3</v>
      </c>
      <c r="K3822" s="13">
        <f t="shared" si="237"/>
        <v>64.651542749999976</v>
      </c>
      <c r="L3822" s="13">
        <f>IF(D3822="ZZ",Brick_Kilns_EF!$E$2*(0.75),Brick_Kilns_EF!$E$2)</f>
        <v>5.0999999999999995E-3</v>
      </c>
      <c r="M3822" s="13">
        <f t="shared" si="236"/>
        <v>45.32273099999999</v>
      </c>
      <c r="N3822" s="13">
        <f>IF(D3822="ZZ",Brick_Kilns_EF!$E$3*(0.75),Brick_Kilns_EF!$E$3)</f>
        <v>3.4499999999999999E-3</v>
      </c>
      <c r="O3822" s="13">
        <f t="shared" si="238"/>
        <v>30.659494499999997</v>
      </c>
      <c r="P3822" s="13">
        <f>IF(D3822="ZZ",Brick_Kilns_EF!$E$4*(0.75),Brick_Kilns_EF!$E$4)</f>
        <v>3.5250000000000004E-3</v>
      </c>
      <c r="Q3822" s="13">
        <f t="shared" si="239"/>
        <v>31.326005250000001</v>
      </c>
    </row>
    <row r="3823" spans="1:17">
      <c r="A3823" s="13" t="s">
        <v>3834</v>
      </c>
      <c r="B3823" s="13">
        <v>24.436213179999999</v>
      </c>
      <c r="C3823" s="13">
        <v>88.369561689999998</v>
      </c>
      <c r="D3823" s="13" t="s">
        <v>2219</v>
      </c>
      <c r="E3823" s="13" t="s">
        <v>4927</v>
      </c>
      <c r="F3823" s="13" t="s">
        <v>42</v>
      </c>
      <c r="G3823" s="13" t="s">
        <v>4802</v>
      </c>
      <c r="H3823" s="13" t="s">
        <v>4816</v>
      </c>
      <c r="I3823" s="13">
        <f>(Brick_Kilns_EF!$B$13*Brick_Kilns_EF!$B$11*Brick_Kilns_EF!$B$12)</f>
        <v>8886.81</v>
      </c>
      <c r="J3823" s="13">
        <f>IF(D3823="ZZ",Brick_Kilns_EF!$E$5*(0.75),Brick_Kilns_EF!$E$5)</f>
        <v>7.2749999999999985E-3</v>
      </c>
      <c r="K3823" s="13">
        <f t="shared" si="237"/>
        <v>64.651542749999976</v>
      </c>
      <c r="L3823" s="13">
        <f>IF(D3823="ZZ",Brick_Kilns_EF!$E$2*(0.75),Brick_Kilns_EF!$E$2)</f>
        <v>5.0999999999999995E-3</v>
      </c>
      <c r="M3823" s="13">
        <f t="shared" si="236"/>
        <v>45.32273099999999</v>
      </c>
      <c r="N3823" s="13">
        <f>IF(D3823="ZZ",Brick_Kilns_EF!$E$3*(0.75),Brick_Kilns_EF!$E$3)</f>
        <v>3.4499999999999999E-3</v>
      </c>
      <c r="O3823" s="13">
        <f t="shared" si="238"/>
        <v>30.659494499999997</v>
      </c>
      <c r="P3823" s="13">
        <f>IF(D3823="ZZ",Brick_Kilns_EF!$E$4*(0.75),Brick_Kilns_EF!$E$4)</f>
        <v>3.5250000000000004E-3</v>
      </c>
      <c r="Q3823" s="13">
        <f t="shared" si="239"/>
        <v>31.326005250000001</v>
      </c>
    </row>
    <row r="3824" spans="1:17">
      <c r="A3824" s="13" t="s">
        <v>3835</v>
      </c>
      <c r="B3824" s="13">
        <v>24.612232800000001</v>
      </c>
      <c r="C3824" s="13">
        <v>89.989435569999998</v>
      </c>
      <c r="D3824" s="13" t="s">
        <v>2219</v>
      </c>
      <c r="E3824" s="13" t="s">
        <v>4927</v>
      </c>
      <c r="F3824" s="13" t="s">
        <v>7</v>
      </c>
      <c r="G3824" s="13" t="s">
        <v>4802</v>
      </c>
      <c r="H3824" s="13" t="s">
        <v>4816</v>
      </c>
      <c r="I3824" s="13">
        <f>(Brick_Kilns_EF!$B$13*Brick_Kilns_EF!$B$11*Brick_Kilns_EF!$B$12)</f>
        <v>8886.81</v>
      </c>
      <c r="J3824" s="13">
        <f>IF(D3824="ZZ",Brick_Kilns_EF!$E$5*(0.75),Brick_Kilns_EF!$E$5)</f>
        <v>7.2749999999999985E-3</v>
      </c>
      <c r="K3824" s="13">
        <f t="shared" si="237"/>
        <v>64.651542749999976</v>
      </c>
      <c r="L3824" s="13">
        <f>IF(D3824="ZZ",Brick_Kilns_EF!$E$2*(0.75),Brick_Kilns_EF!$E$2)</f>
        <v>5.0999999999999995E-3</v>
      </c>
      <c r="M3824" s="13">
        <f t="shared" si="236"/>
        <v>45.32273099999999</v>
      </c>
      <c r="N3824" s="13">
        <f>IF(D3824="ZZ",Brick_Kilns_EF!$E$3*(0.75),Brick_Kilns_EF!$E$3)</f>
        <v>3.4499999999999999E-3</v>
      </c>
      <c r="O3824" s="13">
        <f t="shared" si="238"/>
        <v>30.659494499999997</v>
      </c>
      <c r="P3824" s="13">
        <f>IF(D3824="ZZ",Brick_Kilns_EF!$E$4*(0.75),Brick_Kilns_EF!$E$4)</f>
        <v>3.5250000000000004E-3</v>
      </c>
      <c r="Q3824" s="13">
        <f t="shared" si="239"/>
        <v>31.326005250000001</v>
      </c>
    </row>
    <row r="3825" spans="1:17">
      <c r="A3825" s="13" t="s">
        <v>3836</v>
      </c>
      <c r="B3825" s="13">
        <v>24.521847770000001</v>
      </c>
      <c r="C3825" s="13">
        <v>88.874058309999995</v>
      </c>
      <c r="D3825" s="13" t="s">
        <v>2219</v>
      </c>
      <c r="E3825" s="13" t="s">
        <v>4927</v>
      </c>
      <c r="F3825" s="13" t="s">
        <v>42</v>
      </c>
      <c r="G3825" s="13" t="s">
        <v>4802</v>
      </c>
      <c r="H3825" s="13" t="s">
        <v>4816</v>
      </c>
      <c r="I3825" s="13">
        <f>(Brick_Kilns_EF!$B$13*Brick_Kilns_EF!$B$11*Brick_Kilns_EF!$B$12)</f>
        <v>8886.81</v>
      </c>
      <c r="J3825" s="13">
        <f>IF(D3825="ZZ",Brick_Kilns_EF!$E$5*(0.75),Brick_Kilns_EF!$E$5)</f>
        <v>7.2749999999999985E-3</v>
      </c>
      <c r="K3825" s="13">
        <f t="shared" si="237"/>
        <v>64.651542749999976</v>
      </c>
      <c r="L3825" s="13">
        <f>IF(D3825="ZZ",Brick_Kilns_EF!$E$2*(0.75),Brick_Kilns_EF!$E$2)</f>
        <v>5.0999999999999995E-3</v>
      </c>
      <c r="M3825" s="13">
        <f t="shared" si="236"/>
        <v>45.32273099999999</v>
      </c>
      <c r="N3825" s="13">
        <f>IF(D3825="ZZ",Brick_Kilns_EF!$E$3*(0.75),Brick_Kilns_EF!$E$3)</f>
        <v>3.4499999999999999E-3</v>
      </c>
      <c r="O3825" s="13">
        <f t="shared" si="238"/>
        <v>30.659494499999997</v>
      </c>
      <c r="P3825" s="13">
        <f>IF(D3825="ZZ",Brick_Kilns_EF!$E$4*(0.75),Brick_Kilns_EF!$E$4)</f>
        <v>3.5250000000000004E-3</v>
      </c>
      <c r="Q3825" s="13">
        <f t="shared" si="239"/>
        <v>31.326005250000001</v>
      </c>
    </row>
    <row r="3826" spans="1:17">
      <c r="A3826" s="13" t="s">
        <v>3837</v>
      </c>
      <c r="B3826" s="13">
        <v>25.239888860000001</v>
      </c>
      <c r="C3826" s="13">
        <v>89.293837300000007</v>
      </c>
      <c r="D3826" s="13" t="s">
        <v>2219</v>
      </c>
      <c r="E3826" s="13" t="s">
        <v>4927</v>
      </c>
      <c r="F3826" s="13" t="s">
        <v>171</v>
      </c>
      <c r="G3826" s="13" t="s">
        <v>4802</v>
      </c>
      <c r="H3826" s="13" t="s">
        <v>4816</v>
      </c>
      <c r="I3826" s="13">
        <f>(Brick_Kilns_EF!$B$13*Brick_Kilns_EF!$B$11*Brick_Kilns_EF!$B$12)</f>
        <v>8886.81</v>
      </c>
      <c r="J3826" s="13">
        <f>IF(D3826="ZZ",Brick_Kilns_EF!$E$5*(0.75),Brick_Kilns_EF!$E$5)</f>
        <v>7.2749999999999985E-3</v>
      </c>
      <c r="K3826" s="13">
        <f t="shared" si="237"/>
        <v>64.651542749999976</v>
      </c>
      <c r="L3826" s="13">
        <f>IF(D3826="ZZ",Brick_Kilns_EF!$E$2*(0.75),Brick_Kilns_EF!$E$2)</f>
        <v>5.0999999999999995E-3</v>
      </c>
      <c r="M3826" s="13">
        <f t="shared" si="236"/>
        <v>45.32273099999999</v>
      </c>
      <c r="N3826" s="13">
        <f>IF(D3826="ZZ",Brick_Kilns_EF!$E$3*(0.75),Brick_Kilns_EF!$E$3)</f>
        <v>3.4499999999999999E-3</v>
      </c>
      <c r="O3826" s="13">
        <f t="shared" si="238"/>
        <v>30.659494499999997</v>
      </c>
      <c r="P3826" s="13">
        <f>IF(D3826="ZZ",Brick_Kilns_EF!$E$4*(0.75),Brick_Kilns_EF!$E$4)</f>
        <v>3.5250000000000004E-3</v>
      </c>
      <c r="Q3826" s="13">
        <f t="shared" si="239"/>
        <v>31.326005250000001</v>
      </c>
    </row>
    <row r="3827" spans="1:17">
      <c r="A3827" s="13" t="s">
        <v>3838</v>
      </c>
      <c r="B3827" s="13">
        <v>25.101662600000001</v>
      </c>
      <c r="C3827" s="13">
        <v>89.537992930000001</v>
      </c>
      <c r="D3827" s="13" t="s">
        <v>2219</v>
      </c>
      <c r="E3827" s="13" t="s">
        <v>4927</v>
      </c>
      <c r="F3827" s="13" t="s">
        <v>171</v>
      </c>
      <c r="G3827" s="13" t="s">
        <v>4802</v>
      </c>
      <c r="H3827" s="13" t="s">
        <v>4816</v>
      </c>
      <c r="I3827" s="13">
        <f>(Brick_Kilns_EF!$B$13*Brick_Kilns_EF!$B$11*Brick_Kilns_EF!$B$12)</f>
        <v>8886.81</v>
      </c>
      <c r="J3827" s="13">
        <f>IF(D3827="ZZ",Brick_Kilns_EF!$E$5*(0.75),Brick_Kilns_EF!$E$5)</f>
        <v>7.2749999999999985E-3</v>
      </c>
      <c r="K3827" s="13">
        <f t="shared" si="237"/>
        <v>64.651542749999976</v>
      </c>
      <c r="L3827" s="13">
        <f>IF(D3827="ZZ",Brick_Kilns_EF!$E$2*(0.75),Brick_Kilns_EF!$E$2)</f>
        <v>5.0999999999999995E-3</v>
      </c>
      <c r="M3827" s="13">
        <f t="shared" si="236"/>
        <v>45.32273099999999</v>
      </c>
      <c r="N3827" s="13">
        <f>IF(D3827="ZZ",Brick_Kilns_EF!$E$3*(0.75),Brick_Kilns_EF!$E$3)</f>
        <v>3.4499999999999999E-3</v>
      </c>
      <c r="O3827" s="13">
        <f t="shared" si="238"/>
        <v>30.659494499999997</v>
      </c>
      <c r="P3827" s="13">
        <f>IF(D3827="ZZ",Brick_Kilns_EF!$E$4*(0.75),Brick_Kilns_EF!$E$4)</f>
        <v>3.5250000000000004E-3</v>
      </c>
      <c r="Q3827" s="13">
        <f t="shared" si="239"/>
        <v>31.326005250000001</v>
      </c>
    </row>
    <row r="3828" spans="1:17">
      <c r="A3828" s="13" t="s">
        <v>3839</v>
      </c>
      <c r="B3828" s="13">
        <v>25.87348549</v>
      </c>
      <c r="C3828" s="13">
        <v>88.656316820000001</v>
      </c>
      <c r="D3828" s="13" t="s">
        <v>2219</v>
      </c>
      <c r="E3828" s="13" t="s">
        <v>4927</v>
      </c>
      <c r="F3828" s="13" t="s">
        <v>171</v>
      </c>
      <c r="G3828" s="13" t="s">
        <v>4802</v>
      </c>
      <c r="H3828" s="13" t="s">
        <v>4816</v>
      </c>
      <c r="I3828" s="13">
        <f>(Brick_Kilns_EF!$B$13*Brick_Kilns_EF!$B$11*Brick_Kilns_EF!$B$12)</f>
        <v>8886.81</v>
      </c>
      <c r="J3828" s="13">
        <f>IF(D3828="ZZ",Brick_Kilns_EF!$E$5*(0.75),Brick_Kilns_EF!$E$5)</f>
        <v>7.2749999999999985E-3</v>
      </c>
      <c r="K3828" s="13">
        <f t="shared" si="237"/>
        <v>64.651542749999976</v>
      </c>
      <c r="L3828" s="13">
        <f>IF(D3828="ZZ",Brick_Kilns_EF!$E$2*(0.75),Brick_Kilns_EF!$E$2)</f>
        <v>5.0999999999999995E-3</v>
      </c>
      <c r="M3828" s="13">
        <f t="shared" si="236"/>
        <v>45.32273099999999</v>
      </c>
      <c r="N3828" s="13">
        <f>IF(D3828="ZZ",Brick_Kilns_EF!$E$3*(0.75),Brick_Kilns_EF!$E$3)</f>
        <v>3.4499999999999999E-3</v>
      </c>
      <c r="O3828" s="13">
        <f t="shared" si="238"/>
        <v>30.659494499999997</v>
      </c>
      <c r="P3828" s="13">
        <f>IF(D3828="ZZ",Brick_Kilns_EF!$E$4*(0.75),Brick_Kilns_EF!$E$4)</f>
        <v>3.5250000000000004E-3</v>
      </c>
      <c r="Q3828" s="13">
        <f t="shared" si="239"/>
        <v>31.326005250000001</v>
      </c>
    </row>
    <row r="3829" spans="1:17">
      <c r="A3829" s="13" t="s">
        <v>3840</v>
      </c>
      <c r="B3829" s="13">
        <v>24.68907578</v>
      </c>
      <c r="C3829" s="13">
        <v>89.83263968</v>
      </c>
      <c r="D3829" s="13" t="s">
        <v>2219</v>
      </c>
      <c r="E3829" s="13" t="s">
        <v>4927</v>
      </c>
      <c r="F3829" s="13" t="s">
        <v>248</v>
      </c>
      <c r="G3829" s="13" t="s">
        <v>4802</v>
      </c>
      <c r="H3829" s="13" t="s">
        <v>4816</v>
      </c>
      <c r="I3829" s="13">
        <f>(Brick_Kilns_EF!$B$13*Brick_Kilns_EF!$B$11*Brick_Kilns_EF!$B$12)</f>
        <v>8886.81</v>
      </c>
      <c r="J3829" s="13">
        <f>IF(D3829="ZZ",Brick_Kilns_EF!$E$5*(0.75),Brick_Kilns_EF!$E$5)</f>
        <v>7.2749999999999985E-3</v>
      </c>
      <c r="K3829" s="13">
        <f t="shared" si="237"/>
        <v>64.651542749999976</v>
      </c>
      <c r="L3829" s="13">
        <f>IF(D3829="ZZ",Brick_Kilns_EF!$E$2*(0.75),Brick_Kilns_EF!$E$2)</f>
        <v>5.0999999999999995E-3</v>
      </c>
      <c r="M3829" s="13">
        <f t="shared" si="236"/>
        <v>45.32273099999999</v>
      </c>
      <c r="N3829" s="13">
        <f>IF(D3829="ZZ",Brick_Kilns_EF!$E$3*(0.75),Brick_Kilns_EF!$E$3)</f>
        <v>3.4499999999999999E-3</v>
      </c>
      <c r="O3829" s="13">
        <f t="shared" si="238"/>
        <v>30.659494499999997</v>
      </c>
      <c r="P3829" s="13">
        <f>IF(D3829="ZZ",Brick_Kilns_EF!$E$4*(0.75),Brick_Kilns_EF!$E$4)</f>
        <v>3.5250000000000004E-3</v>
      </c>
      <c r="Q3829" s="13">
        <f t="shared" si="239"/>
        <v>31.326005250000001</v>
      </c>
    </row>
    <row r="3830" spans="1:17">
      <c r="A3830" s="13" t="s">
        <v>3841</v>
      </c>
      <c r="B3830" s="13">
        <v>24.17224581</v>
      </c>
      <c r="C3830" s="13">
        <v>89.270747270000001</v>
      </c>
      <c r="D3830" s="13" t="s">
        <v>2219</v>
      </c>
      <c r="E3830" s="13" t="s">
        <v>4927</v>
      </c>
      <c r="F3830" s="13" t="s">
        <v>42</v>
      </c>
      <c r="G3830" s="13" t="s">
        <v>4802</v>
      </c>
      <c r="H3830" s="13" t="s">
        <v>4816</v>
      </c>
      <c r="I3830" s="13">
        <f>(Brick_Kilns_EF!$B$13*Brick_Kilns_EF!$B$11*Brick_Kilns_EF!$B$12)</f>
        <v>8886.81</v>
      </c>
      <c r="J3830" s="13">
        <f>IF(D3830="ZZ",Brick_Kilns_EF!$E$5*(0.75),Brick_Kilns_EF!$E$5)</f>
        <v>7.2749999999999985E-3</v>
      </c>
      <c r="K3830" s="13">
        <f t="shared" si="237"/>
        <v>64.651542749999976</v>
      </c>
      <c r="L3830" s="13">
        <f>IF(D3830="ZZ",Brick_Kilns_EF!$E$2*(0.75),Brick_Kilns_EF!$E$2)</f>
        <v>5.0999999999999995E-3</v>
      </c>
      <c r="M3830" s="13">
        <f t="shared" si="236"/>
        <v>45.32273099999999</v>
      </c>
      <c r="N3830" s="13">
        <f>IF(D3830="ZZ",Brick_Kilns_EF!$E$3*(0.75),Brick_Kilns_EF!$E$3)</f>
        <v>3.4499999999999999E-3</v>
      </c>
      <c r="O3830" s="13">
        <f t="shared" si="238"/>
        <v>30.659494499999997</v>
      </c>
      <c r="P3830" s="13">
        <f>IF(D3830="ZZ",Brick_Kilns_EF!$E$4*(0.75),Brick_Kilns_EF!$E$4)</f>
        <v>3.5250000000000004E-3</v>
      </c>
      <c r="Q3830" s="13">
        <f t="shared" si="239"/>
        <v>31.326005250000001</v>
      </c>
    </row>
    <row r="3831" spans="1:17">
      <c r="A3831" s="13" t="s">
        <v>3842</v>
      </c>
      <c r="B3831" s="13">
        <v>24.615804229999998</v>
      </c>
      <c r="C3831" s="13">
        <v>88.762562610000003</v>
      </c>
      <c r="D3831" s="13" t="s">
        <v>2219</v>
      </c>
      <c r="E3831" s="13" t="s">
        <v>4927</v>
      </c>
      <c r="F3831" s="13" t="s">
        <v>42</v>
      </c>
      <c r="G3831" s="13" t="s">
        <v>4802</v>
      </c>
      <c r="H3831" s="13" t="s">
        <v>4816</v>
      </c>
      <c r="I3831" s="13">
        <f>(Brick_Kilns_EF!$B$13*Brick_Kilns_EF!$B$11*Brick_Kilns_EF!$B$12)</f>
        <v>8886.81</v>
      </c>
      <c r="J3831" s="13">
        <f>IF(D3831="ZZ",Brick_Kilns_EF!$E$5*(0.75),Brick_Kilns_EF!$E$5)</f>
        <v>7.2749999999999985E-3</v>
      </c>
      <c r="K3831" s="13">
        <f t="shared" si="237"/>
        <v>64.651542749999976</v>
      </c>
      <c r="L3831" s="13">
        <f>IF(D3831="ZZ",Brick_Kilns_EF!$E$2*(0.75),Brick_Kilns_EF!$E$2)</f>
        <v>5.0999999999999995E-3</v>
      </c>
      <c r="M3831" s="13">
        <f t="shared" si="236"/>
        <v>45.32273099999999</v>
      </c>
      <c r="N3831" s="13">
        <f>IF(D3831="ZZ",Brick_Kilns_EF!$E$3*(0.75),Brick_Kilns_EF!$E$3)</f>
        <v>3.4499999999999999E-3</v>
      </c>
      <c r="O3831" s="13">
        <f t="shared" si="238"/>
        <v>30.659494499999997</v>
      </c>
      <c r="P3831" s="13">
        <f>IF(D3831="ZZ",Brick_Kilns_EF!$E$4*(0.75),Brick_Kilns_EF!$E$4)</f>
        <v>3.5250000000000004E-3</v>
      </c>
      <c r="Q3831" s="13">
        <f t="shared" si="239"/>
        <v>31.326005250000001</v>
      </c>
    </row>
    <row r="3832" spans="1:17">
      <c r="A3832" s="13" t="s">
        <v>3843</v>
      </c>
      <c r="B3832" s="13">
        <v>24.494615069999998</v>
      </c>
      <c r="C3832" s="13">
        <v>89.609974179999995</v>
      </c>
      <c r="D3832" s="13" t="s">
        <v>2219</v>
      </c>
      <c r="E3832" s="13" t="s">
        <v>4927</v>
      </c>
      <c r="F3832" s="13" t="s">
        <v>42</v>
      </c>
      <c r="G3832" s="13" t="s">
        <v>4802</v>
      </c>
      <c r="H3832" s="13" t="s">
        <v>4816</v>
      </c>
      <c r="I3832" s="13">
        <f>(Brick_Kilns_EF!$B$13*Brick_Kilns_EF!$B$11*Brick_Kilns_EF!$B$12)</f>
        <v>8886.81</v>
      </c>
      <c r="J3832" s="13">
        <f>IF(D3832="ZZ",Brick_Kilns_EF!$E$5*(0.75),Brick_Kilns_EF!$E$5)</f>
        <v>7.2749999999999985E-3</v>
      </c>
      <c r="K3832" s="13">
        <f t="shared" si="237"/>
        <v>64.651542749999976</v>
      </c>
      <c r="L3832" s="13">
        <f>IF(D3832="ZZ",Brick_Kilns_EF!$E$2*(0.75),Brick_Kilns_EF!$E$2)</f>
        <v>5.0999999999999995E-3</v>
      </c>
      <c r="M3832" s="13">
        <f t="shared" si="236"/>
        <v>45.32273099999999</v>
      </c>
      <c r="N3832" s="13">
        <f>IF(D3832="ZZ",Brick_Kilns_EF!$E$3*(0.75),Brick_Kilns_EF!$E$3)</f>
        <v>3.4499999999999999E-3</v>
      </c>
      <c r="O3832" s="13">
        <f t="shared" si="238"/>
        <v>30.659494499999997</v>
      </c>
      <c r="P3832" s="13">
        <f>IF(D3832="ZZ",Brick_Kilns_EF!$E$4*(0.75),Brick_Kilns_EF!$E$4)</f>
        <v>3.5250000000000004E-3</v>
      </c>
      <c r="Q3832" s="13">
        <f t="shared" si="239"/>
        <v>31.326005250000001</v>
      </c>
    </row>
    <row r="3833" spans="1:17">
      <c r="A3833" s="13" t="s">
        <v>3844</v>
      </c>
      <c r="B3833" s="13">
        <v>24.40682228</v>
      </c>
      <c r="C3833" s="13">
        <v>89.446962760000005</v>
      </c>
      <c r="D3833" s="13" t="s">
        <v>2219</v>
      </c>
      <c r="E3833" s="13" t="s">
        <v>4927</v>
      </c>
      <c r="F3833" s="13" t="s">
        <v>42</v>
      </c>
      <c r="G3833" s="13" t="s">
        <v>4802</v>
      </c>
      <c r="H3833" s="13" t="s">
        <v>4816</v>
      </c>
      <c r="I3833" s="13">
        <f>(Brick_Kilns_EF!$B$13*Brick_Kilns_EF!$B$11*Brick_Kilns_EF!$B$12)</f>
        <v>8886.81</v>
      </c>
      <c r="J3833" s="13">
        <f>IF(D3833="ZZ",Brick_Kilns_EF!$E$5*(0.75),Brick_Kilns_EF!$E$5)</f>
        <v>7.2749999999999985E-3</v>
      </c>
      <c r="K3833" s="13">
        <f t="shared" si="237"/>
        <v>64.651542749999976</v>
      </c>
      <c r="L3833" s="13">
        <f>IF(D3833="ZZ",Brick_Kilns_EF!$E$2*(0.75),Brick_Kilns_EF!$E$2)</f>
        <v>5.0999999999999995E-3</v>
      </c>
      <c r="M3833" s="13">
        <f t="shared" si="236"/>
        <v>45.32273099999999</v>
      </c>
      <c r="N3833" s="13">
        <f>IF(D3833="ZZ",Brick_Kilns_EF!$E$3*(0.75),Brick_Kilns_EF!$E$3)</f>
        <v>3.4499999999999999E-3</v>
      </c>
      <c r="O3833" s="13">
        <f t="shared" si="238"/>
        <v>30.659494499999997</v>
      </c>
      <c r="P3833" s="13">
        <f>IF(D3833="ZZ",Brick_Kilns_EF!$E$4*(0.75),Brick_Kilns_EF!$E$4)</f>
        <v>3.5250000000000004E-3</v>
      </c>
      <c r="Q3833" s="13">
        <f t="shared" si="239"/>
        <v>31.326005250000001</v>
      </c>
    </row>
    <row r="3834" spans="1:17">
      <c r="A3834" s="13" t="s">
        <v>3845</v>
      </c>
      <c r="B3834" s="13">
        <v>24.409230919999999</v>
      </c>
      <c r="C3834" s="13">
        <v>88.949345840000007</v>
      </c>
      <c r="D3834" s="13" t="s">
        <v>2219</v>
      </c>
      <c r="E3834" s="13" t="s">
        <v>4927</v>
      </c>
      <c r="F3834" s="13" t="s">
        <v>42</v>
      </c>
      <c r="G3834" s="13" t="s">
        <v>4802</v>
      </c>
      <c r="H3834" s="13" t="s">
        <v>4816</v>
      </c>
      <c r="I3834" s="13">
        <f>(Brick_Kilns_EF!$B$13*Brick_Kilns_EF!$B$11*Brick_Kilns_EF!$B$12)</f>
        <v>8886.81</v>
      </c>
      <c r="J3834" s="13">
        <f>IF(D3834="ZZ",Brick_Kilns_EF!$E$5*(0.75),Brick_Kilns_EF!$E$5)</f>
        <v>7.2749999999999985E-3</v>
      </c>
      <c r="K3834" s="13">
        <f t="shared" si="237"/>
        <v>64.651542749999976</v>
      </c>
      <c r="L3834" s="13">
        <f>IF(D3834="ZZ",Brick_Kilns_EF!$E$2*(0.75),Brick_Kilns_EF!$E$2)</f>
        <v>5.0999999999999995E-3</v>
      </c>
      <c r="M3834" s="13">
        <f t="shared" si="236"/>
        <v>45.32273099999999</v>
      </c>
      <c r="N3834" s="13">
        <f>IF(D3834="ZZ",Brick_Kilns_EF!$E$3*(0.75),Brick_Kilns_EF!$E$3)</f>
        <v>3.4499999999999999E-3</v>
      </c>
      <c r="O3834" s="13">
        <f t="shared" si="238"/>
        <v>30.659494499999997</v>
      </c>
      <c r="P3834" s="13">
        <f>IF(D3834="ZZ",Brick_Kilns_EF!$E$4*(0.75),Brick_Kilns_EF!$E$4)</f>
        <v>3.5250000000000004E-3</v>
      </c>
      <c r="Q3834" s="13">
        <f t="shared" si="239"/>
        <v>31.326005250000001</v>
      </c>
    </row>
    <row r="3835" spans="1:17">
      <c r="A3835" s="13" t="s">
        <v>3846</v>
      </c>
      <c r="B3835" s="13">
        <v>24.621409010000001</v>
      </c>
      <c r="C3835" s="13">
        <v>90.044828929999994</v>
      </c>
      <c r="D3835" s="13" t="s">
        <v>2219</v>
      </c>
      <c r="E3835" s="13" t="s">
        <v>4927</v>
      </c>
      <c r="F3835" s="13" t="s">
        <v>7</v>
      </c>
      <c r="G3835" s="13" t="s">
        <v>4802</v>
      </c>
      <c r="H3835" s="13" t="s">
        <v>4816</v>
      </c>
      <c r="I3835" s="13">
        <f>(Brick_Kilns_EF!$B$13*Brick_Kilns_EF!$B$11*Brick_Kilns_EF!$B$12)</f>
        <v>8886.81</v>
      </c>
      <c r="J3835" s="13">
        <f>IF(D3835="ZZ",Brick_Kilns_EF!$E$5*(0.75),Brick_Kilns_EF!$E$5)</f>
        <v>7.2749999999999985E-3</v>
      </c>
      <c r="K3835" s="13">
        <f t="shared" si="237"/>
        <v>64.651542749999976</v>
      </c>
      <c r="L3835" s="13">
        <f>IF(D3835="ZZ",Brick_Kilns_EF!$E$2*(0.75),Brick_Kilns_EF!$E$2)</f>
        <v>5.0999999999999995E-3</v>
      </c>
      <c r="M3835" s="13">
        <f t="shared" si="236"/>
        <v>45.32273099999999</v>
      </c>
      <c r="N3835" s="13">
        <f>IF(D3835="ZZ",Brick_Kilns_EF!$E$3*(0.75),Brick_Kilns_EF!$E$3)</f>
        <v>3.4499999999999999E-3</v>
      </c>
      <c r="O3835" s="13">
        <f t="shared" si="238"/>
        <v>30.659494499999997</v>
      </c>
      <c r="P3835" s="13">
        <f>IF(D3835="ZZ",Brick_Kilns_EF!$E$4*(0.75),Brick_Kilns_EF!$E$4)</f>
        <v>3.5250000000000004E-3</v>
      </c>
      <c r="Q3835" s="13">
        <f t="shared" si="239"/>
        <v>31.326005250000001</v>
      </c>
    </row>
    <row r="3836" spans="1:17">
      <c r="A3836" s="13" t="s">
        <v>3847</v>
      </c>
      <c r="B3836" s="13">
        <v>24.196564810000002</v>
      </c>
      <c r="C3836" s="13">
        <v>89.158407010000005</v>
      </c>
      <c r="D3836" s="13" t="s">
        <v>2219</v>
      </c>
      <c r="E3836" s="13" t="s">
        <v>4927</v>
      </c>
      <c r="F3836" s="13" t="s">
        <v>42</v>
      </c>
      <c r="G3836" s="13" t="s">
        <v>4802</v>
      </c>
      <c r="H3836" s="13" t="s">
        <v>4816</v>
      </c>
      <c r="I3836" s="13">
        <f>(Brick_Kilns_EF!$B$13*Brick_Kilns_EF!$B$11*Brick_Kilns_EF!$B$12)</f>
        <v>8886.81</v>
      </c>
      <c r="J3836" s="13">
        <f>IF(D3836="ZZ",Brick_Kilns_EF!$E$5*(0.75),Brick_Kilns_EF!$E$5)</f>
        <v>7.2749999999999985E-3</v>
      </c>
      <c r="K3836" s="13">
        <f t="shared" si="237"/>
        <v>64.651542749999976</v>
      </c>
      <c r="L3836" s="13">
        <f>IF(D3836="ZZ",Brick_Kilns_EF!$E$2*(0.75),Brick_Kilns_EF!$E$2)</f>
        <v>5.0999999999999995E-3</v>
      </c>
      <c r="M3836" s="13">
        <f t="shared" si="236"/>
        <v>45.32273099999999</v>
      </c>
      <c r="N3836" s="13">
        <f>IF(D3836="ZZ",Brick_Kilns_EF!$E$3*(0.75),Brick_Kilns_EF!$E$3)</f>
        <v>3.4499999999999999E-3</v>
      </c>
      <c r="O3836" s="13">
        <f t="shared" si="238"/>
        <v>30.659494499999997</v>
      </c>
      <c r="P3836" s="13">
        <f>IF(D3836="ZZ",Brick_Kilns_EF!$E$4*(0.75),Brick_Kilns_EF!$E$4)</f>
        <v>3.5250000000000004E-3</v>
      </c>
      <c r="Q3836" s="13">
        <f t="shared" si="239"/>
        <v>31.326005250000001</v>
      </c>
    </row>
    <row r="3837" spans="1:17">
      <c r="A3837" s="13" t="s">
        <v>3848</v>
      </c>
      <c r="B3837" s="13">
        <v>24.664228170000001</v>
      </c>
      <c r="C3837" s="13">
        <v>88.733100840000006</v>
      </c>
      <c r="D3837" s="13" t="s">
        <v>2219</v>
      </c>
      <c r="E3837" s="13" t="s">
        <v>4927</v>
      </c>
      <c r="F3837" s="13" t="s">
        <v>42</v>
      </c>
      <c r="G3837" s="13" t="s">
        <v>4802</v>
      </c>
      <c r="H3837" s="13" t="s">
        <v>4816</v>
      </c>
      <c r="I3837" s="13">
        <f>(Brick_Kilns_EF!$B$13*Brick_Kilns_EF!$B$11*Brick_Kilns_EF!$B$12)</f>
        <v>8886.81</v>
      </c>
      <c r="J3837" s="13">
        <f>IF(D3837="ZZ",Brick_Kilns_EF!$E$5*(0.75),Brick_Kilns_EF!$E$5)</f>
        <v>7.2749999999999985E-3</v>
      </c>
      <c r="K3837" s="13">
        <f t="shared" si="237"/>
        <v>64.651542749999976</v>
      </c>
      <c r="L3837" s="13">
        <f>IF(D3837="ZZ",Brick_Kilns_EF!$E$2*(0.75),Brick_Kilns_EF!$E$2)</f>
        <v>5.0999999999999995E-3</v>
      </c>
      <c r="M3837" s="13">
        <f t="shared" si="236"/>
        <v>45.32273099999999</v>
      </c>
      <c r="N3837" s="13">
        <f>IF(D3837="ZZ",Brick_Kilns_EF!$E$3*(0.75),Brick_Kilns_EF!$E$3)</f>
        <v>3.4499999999999999E-3</v>
      </c>
      <c r="O3837" s="13">
        <f t="shared" si="238"/>
        <v>30.659494499999997</v>
      </c>
      <c r="P3837" s="13">
        <f>IF(D3837="ZZ",Brick_Kilns_EF!$E$4*(0.75),Brick_Kilns_EF!$E$4)</f>
        <v>3.5250000000000004E-3</v>
      </c>
      <c r="Q3837" s="13">
        <f t="shared" si="239"/>
        <v>31.326005250000001</v>
      </c>
    </row>
    <row r="3838" spans="1:17">
      <c r="A3838" s="13" t="s">
        <v>3849</v>
      </c>
      <c r="B3838" s="13">
        <v>24.502035580000001</v>
      </c>
      <c r="C3838" s="13">
        <v>89.534704680000004</v>
      </c>
      <c r="D3838" s="13" t="s">
        <v>2219</v>
      </c>
      <c r="E3838" s="13" t="s">
        <v>4927</v>
      </c>
      <c r="F3838" s="13" t="s">
        <v>42</v>
      </c>
      <c r="G3838" s="13" t="s">
        <v>4802</v>
      </c>
      <c r="H3838" s="13" t="s">
        <v>4816</v>
      </c>
      <c r="I3838" s="13">
        <f>(Brick_Kilns_EF!$B$13*Brick_Kilns_EF!$B$11*Brick_Kilns_EF!$B$12)</f>
        <v>8886.81</v>
      </c>
      <c r="J3838" s="13">
        <f>IF(D3838="ZZ",Brick_Kilns_EF!$E$5*(0.75),Brick_Kilns_EF!$E$5)</f>
        <v>7.2749999999999985E-3</v>
      </c>
      <c r="K3838" s="13">
        <f t="shared" si="237"/>
        <v>64.651542749999976</v>
      </c>
      <c r="L3838" s="13">
        <f>IF(D3838="ZZ",Brick_Kilns_EF!$E$2*(0.75),Brick_Kilns_EF!$E$2)</f>
        <v>5.0999999999999995E-3</v>
      </c>
      <c r="M3838" s="13">
        <f t="shared" si="236"/>
        <v>45.32273099999999</v>
      </c>
      <c r="N3838" s="13">
        <f>IF(D3838="ZZ",Brick_Kilns_EF!$E$3*(0.75),Brick_Kilns_EF!$E$3)</f>
        <v>3.4499999999999999E-3</v>
      </c>
      <c r="O3838" s="13">
        <f t="shared" si="238"/>
        <v>30.659494499999997</v>
      </c>
      <c r="P3838" s="13">
        <f>IF(D3838="ZZ",Brick_Kilns_EF!$E$4*(0.75),Brick_Kilns_EF!$E$4)</f>
        <v>3.5250000000000004E-3</v>
      </c>
      <c r="Q3838" s="13">
        <f t="shared" si="239"/>
        <v>31.326005250000001</v>
      </c>
    </row>
    <row r="3839" spans="1:17">
      <c r="A3839" s="13" t="s">
        <v>3850</v>
      </c>
      <c r="B3839" s="13">
        <v>24.620699760000001</v>
      </c>
      <c r="C3839" s="13">
        <v>89.992491740000006</v>
      </c>
      <c r="D3839" s="13" t="s">
        <v>2219</v>
      </c>
      <c r="E3839" s="13" t="s">
        <v>4927</v>
      </c>
      <c r="F3839" s="13" t="s">
        <v>7</v>
      </c>
      <c r="G3839" s="13" t="s">
        <v>4802</v>
      </c>
      <c r="H3839" s="13" t="s">
        <v>4816</v>
      </c>
      <c r="I3839" s="13">
        <f>(Brick_Kilns_EF!$B$13*Brick_Kilns_EF!$B$11*Brick_Kilns_EF!$B$12)</f>
        <v>8886.81</v>
      </c>
      <c r="J3839" s="13">
        <f>IF(D3839="ZZ",Brick_Kilns_EF!$E$5*(0.75),Brick_Kilns_EF!$E$5)</f>
        <v>7.2749999999999985E-3</v>
      </c>
      <c r="K3839" s="13">
        <f t="shared" si="237"/>
        <v>64.651542749999976</v>
      </c>
      <c r="L3839" s="13">
        <f>IF(D3839="ZZ",Brick_Kilns_EF!$E$2*(0.75),Brick_Kilns_EF!$E$2)</f>
        <v>5.0999999999999995E-3</v>
      </c>
      <c r="M3839" s="13">
        <f t="shared" si="236"/>
        <v>45.32273099999999</v>
      </c>
      <c r="N3839" s="13">
        <f>IF(D3839="ZZ",Brick_Kilns_EF!$E$3*(0.75),Brick_Kilns_EF!$E$3)</f>
        <v>3.4499999999999999E-3</v>
      </c>
      <c r="O3839" s="13">
        <f t="shared" si="238"/>
        <v>30.659494499999997</v>
      </c>
      <c r="P3839" s="13">
        <f>IF(D3839="ZZ",Brick_Kilns_EF!$E$4*(0.75),Brick_Kilns_EF!$E$4)</f>
        <v>3.5250000000000004E-3</v>
      </c>
      <c r="Q3839" s="13">
        <f t="shared" si="239"/>
        <v>31.326005250000001</v>
      </c>
    </row>
    <row r="3840" spans="1:17">
      <c r="A3840" s="13" t="s">
        <v>3851</v>
      </c>
      <c r="B3840" s="13">
        <v>24.442258670000001</v>
      </c>
      <c r="C3840" s="13">
        <v>89.629018020000004</v>
      </c>
      <c r="D3840" s="13" t="s">
        <v>2219</v>
      </c>
      <c r="E3840" s="13" t="s">
        <v>4927</v>
      </c>
      <c r="F3840" s="13" t="s">
        <v>42</v>
      </c>
      <c r="G3840" s="13" t="s">
        <v>4802</v>
      </c>
      <c r="H3840" s="13" t="s">
        <v>4816</v>
      </c>
      <c r="I3840" s="13">
        <f>(Brick_Kilns_EF!$B$13*Brick_Kilns_EF!$B$11*Brick_Kilns_EF!$B$12)</f>
        <v>8886.81</v>
      </c>
      <c r="J3840" s="13">
        <f>IF(D3840="ZZ",Brick_Kilns_EF!$E$5*(0.75),Brick_Kilns_EF!$E$5)</f>
        <v>7.2749999999999985E-3</v>
      </c>
      <c r="K3840" s="13">
        <f t="shared" si="237"/>
        <v>64.651542749999976</v>
      </c>
      <c r="L3840" s="13">
        <f>IF(D3840="ZZ",Brick_Kilns_EF!$E$2*(0.75),Brick_Kilns_EF!$E$2)</f>
        <v>5.0999999999999995E-3</v>
      </c>
      <c r="M3840" s="13">
        <f t="shared" si="236"/>
        <v>45.32273099999999</v>
      </c>
      <c r="N3840" s="13">
        <f>IF(D3840="ZZ",Brick_Kilns_EF!$E$3*(0.75),Brick_Kilns_EF!$E$3)</f>
        <v>3.4499999999999999E-3</v>
      </c>
      <c r="O3840" s="13">
        <f t="shared" si="238"/>
        <v>30.659494499999997</v>
      </c>
      <c r="P3840" s="13">
        <f>IF(D3840="ZZ",Brick_Kilns_EF!$E$4*(0.75),Brick_Kilns_EF!$E$4)</f>
        <v>3.5250000000000004E-3</v>
      </c>
      <c r="Q3840" s="13">
        <f t="shared" si="239"/>
        <v>31.326005250000001</v>
      </c>
    </row>
    <row r="3841" spans="1:17">
      <c r="A3841" s="13" t="s">
        <v>3852</v>
      </c>
      <c r="B3841" s="13">
        <v>24.413489349999999</v>
      </c>
      <c r="C3841" s="13">
        <v>89.631760619999994</v>
      </c>
      <c r="D3841" s="13" t="s">
        <v>2219</v>
      </c>
      <c r="E3841" s="13" t="s">
        <v>4927</v>
      </c>
      <c r="F3841" s="13" t="s">
        <v>42</v>
      </c>
      <c r="G3841" s="13" t="s">
        <v>4802</v>
      </c>
      <c r="H3841" s="13" t="s">
        <v>4816</v>
      </c>
      <c r="I3841" s="13">
        <f>(Brick_Kilns_EF!$B$13*Brick_Kilns_EF!$B$11*Brick_Kilns_EF!$B$12)</f>
        <v>8886.81</v>
      </c>
      <c r="J3841" s="13">
        <f>IF(D3841="ZZ",Brick_Kilns_EF!$E$5*(0.75),Brick_Kilns_EF!$E$5)</f>
        <v>7.2749999999999985E-3</v>
      </c>
      <c r="K3841" s="13">
        <f t="shared" si="237"/>
        <v>64.651542749999976</v>
      </c>
      <c r="L3841" s="13">
        <f>IF(D3841="ZZ",Brick_Kilns_EF!$E$2*(0.75),Brick_Kilns_EF!$E$2)</f>
        <v>5.0999999999999995E-3</v>
      </c>
      <c r="M3841" s="13">
        <f t="shared" si="236"/>
        <v>45.32273099999999</v>
      </c>
      <c r="N3841" s="13">
        <f>IF(D3841="ZZ",Brick_Kilns_EF!$E$3*(0.75),Brick_Kilns_EF!$E$3)</f>
        <v>3.4499999999999999E-3</v>
      </c>
      <c r="O3841" s="13">
        <f t="shared" si="238"/>
        <v>30.659494499999997</v>
      </c>
      <c r="P3841" s="13">
        <f>IF(D3841="ZZ",Brick_Kilns_EF!$E$4*(0.75),Brick_Kilns_EF!$E$4)</f>
        <v>3.5250000000000004E-3</v>
      </c>
      <c r="Q3841" s="13">
        <f t="shared" si="239"/>
        <v>31.326005250000001</v>
      </c>
    </row>
    <row r="3842" spans="1:17">
      <c r="A3842" s="13" t="s">
        <v>3853</v>
      </c>
      <c r="B3842" s="13">
        <v>25.259831649999999</v>
      </c>
      <c r="C3842" s="13">
        <v>89.011120399999996</v>
      </c>
      <c r="D3842" s="13" t="s">
        <v>2219</v>
      </c>
      <c r="E3842" s="13" t="s">
        <v>4927</v>
      </c>
      <c r="F3842" s="13" t="s">
        <v>42</v>
      </c>
      <c r="G3842" s="13" t="s">
        <v>4802</v>
      </c>
      <c r="H3842" s="13" t="s">
        <v>4816</v>
      </c>
      <c r="I3842" s="13">
        <f>(Brick_Kilns_EF!$B$13*Brick_Kilns_EF!$B$11*Brick_Kilns_EF!$B$12)</f>
        <v>8886.81</v>
      </c>
      <c r="J3842" s="13">
        <f>IF(D3842="ZZ",Brick_Kilns_EF!$E$5*(0.75),Brick_Kilns_EF!$E$5)</f>
        <v>7.2749999999999985E-3</v>
      </c>
      <c r="K3842" s="13">
        <f t="shared" si="237"/>
        <v>64.651542749999976</v>
      </c>
      <c r="L3842" s="13">
        <f>IF(D3842="ZZ",Brick_Kilns_EF!$E$2*(0.75),Brick_Kilns_EF!$E$2)</f>
        <v>5.0999999999999995E-3</v>
      </c>
      <c r="M3842" s="13">
        <f t="shared" ref="M3842:M3905" si="240">(I3842*L3842)</f>
        <v>45.32273099999999</v>
      </c>
      <c r="N3842" s="13">
        <f>IF(D3842="ZZ",Brick_Kilns_EF!$E$3*(0.75),Brick_Kilns_EF!$E$3)</f>
        <v>3.4499999999999999E-3</v>
      </c>
      <c r="O3842" s="13">
        <f t="shared" si="238"/>
        <v>30.659494499999997</v>
      </c>
      <c r="P3842" s="13">
        <f>IF(D3842="ZZ",Brick_Kilns_EF!$E$4*(0.75),Brick_Kilns_EF!$E$4)</f>
        <v>3.5250000000000004E-3</v>
      </c>
      <c r="Q3842" s="13">
        <f t="shared" si="239"/>
        <v>31.326005250000001</v>
      </c>
    </row>
    <row r="3843" spans="1:17">
      <c r="A3843" s="13" t="s">
        <v>3854</v>
      </c>
      <c r="B3843" s="13">
        <v>24.46643701</v>
      </c>
      <c r="C3843" s="13">
        <v>89.432694690000005</v>
      </c>
      <c r="D3843" s="13" t="s">
        <v>2219</v>
      </c>
      <c r="E3843" s="13" t="s">
        <v>4927</v>
      </c>
      <c r="F3843" s="13" t="s">
        <v>42</v>
      </c>
      <c r="G3843" s="13" t="s">
        <v>4802</v>
      </c>
      <c r="H3843" s="13" t="s">
        <v>4816</v>
      </c>
      <c r="I3843" s="13">
        <f>(Brick_Kilns_EF!$B$13*Brick_Kilns_EF!$B$11*Brick_Kilns_EF!$B$12)</f>
        <v>8886.81</v>
      </c>
      <c r="J3843" s="13">
        <f>IF(D3843="ZZ",Brick_Kilns_EF!$E$5*(0.75),Brick_Kilns_EF!$E$5)</f>
        <v>7.2749999999999985E-3</v>
      </c>
      <c r="K3843" s="13">
        <f t="shared" ref="K3843:K3906" si="241">J3843*I3843</f>
        <v>64.651542749999976</v>
      </c>
      <c r="L3843" s="13">
        <f>IF(D3843="ZZ",Brick_Kilns_EF!$E$2*(0.75),Brick_Kilns_EF!$E$2)</f>
        <v>5.0999999999999995E-3</v>
      </c>
      <c r="M3843" s="13">
        <f t="shared" si="240"/>
        <v>45.32273099999999</v>
      </c>
      <c r="N3843" s="13">
        <f>IF(D3843="ZZ",Brick_Kilns_EF!$E$3*(0.75),Brick_Kilns_EF!$E$3)</f>
        <v>3.4499999999999999E-3</v>
      </c>
      <c r="O3843" s="13">
        <f t="shared" ref="O3843:O3906" si="242">I3843*N3843</f>
        <v>30.659494499999997</v>
      </c>
      <c r="P3843" s="13">
        <f>IF(D3843="ZZ",Brick_Kilns_EF!$E$4*(0.75),Brick_Kilns_EF!$E$4)</f>
        <v>3.5250000000000004E-3</v>
      </c>
      <c r="Q3843" s="13">
        <f t="shared" ref="Q3843:Q3906" si="243">I3843*P3843</f>
        <v>31.326005250000001</v>
      </c>
    </row>
    <row r="3844" spans="1:17">
      <c r="A3844" s="13" t="s">
        <v>3855</v>
      </c>
      <c r="B3844" s="13">
        <v>24.326841460000001</v>
      </c>
      <c r="C3844" s="13">
        <v>89.656677930000001</v>
      </c>
      <c r="D3844" s="13" t="s">
        <v>2219</v>
      </c>
      <c r="E3844" s="13" t="s">
        <v>4927</v>
      </c>
      <c r="F3844" s="13" t="s">
        <v>42</v>
      </c>
      <c r="G3844" s="13" t="s">
        <v>4802</v>
      </c>
      <c r="H3844" s="13" t="s">
        <v>4816</v>
      </c>
      <c r="I3844" s="13">
        <f>(Brick_Kilns_EF!$B$13*Brick_Kilns_EF!$B$11*Brick_Kilns_EF!$B$12)</f>
        <v>8886.81</v>
      </c>
      <c r="J3844" s="13">
        <f>IF(D3844="ZZ",Brick_Kilns_EF!$E$5*(0.75),Brick_Kilns_EF!$E$5)</f>
        <v>7.2749999999999985E-3</v>
      </c>
      <c r="K3844" s="13">
        <f t="shared" si="241"/>
        <v>64.651542749999976</v>
      </c>
      <c r="L3844" s="13">
        <f>IF(D3844="ZZ",Brick_Kilns_EF!$E$2*(0.75),Brick_Kilns_EF!$E$2)</f>
        <v>5.0999999999999995E-3</v>
      </c>
      <c r="M3844" s="13">
        <f t="shared" si="240"/>
        <v>45.32273099999999</v>
      </c>
      <c r="N3844" s="13">
        <f>IF(D3844="ZZ",Brick_Kilns_EF!$E$3*(0.75),Brick_Kilns_EF!$E$3)</f>
        <v>3.4499999999999999E-3</v>
      </c>
      <c r="O3844" s="13">
        <f t="shared" si="242"/>
        <v>30.659494499999997</v>
      </c>
      <c r="P3844" s="13">
        <f>IF(D3844="ZZ",Brick_Kilns_EF!$E$4*(0.75),Brick_Kilns_EF!$E$4)</f>
        <v>3.5250000000000004E-3</v>
      </c>
      <c r="Q3844" s="13">
        <f t="shared" si="243"/>
        <v>31.326005250000001</v>
      </c>
    </row>
    <row r="3845" spans="1:17">
      <c r="A3845" s="13" t="s">
        <v>3856</v>
      </c>
      <c r="B3845" s="13">
        <v>24.326634859999999</v>
      </c>
      <c r="C3845" s="13">
        <v>89.655903929999994</v>
      </c>
      <c r="D3845" s="13" t="s">
        <v>2219</v>
      </c>
      <c r="E3845" s="13" t="s">
        <v>4927</v>
      </c>
      <c r="F3845" s="13" t="s">
        <v>42</v>
      </c>
      <c r="G3845" s="13" t="s">
        <v>4802</v>
      </c>
      <c r="H3845" s="13" t="s">
        <v>4816</v>
      </c>
      <c r="I3845" s="13">
        <f>(Brick_Kilns_EF!$B$13*Brick_Kilns_EF!$B$11*Brick_Kilns_EF!$B$12)</f>
        <v>8886.81</v>
      </c>
      <c r="J3845" s="13">
        <f>IF(D3845="ZZ",Brick_Kilns_EF!$E$5*(0.75),Brick_Kilns_EF!$E$5)</f>
        <v>7.2749999999999985E-3</v>
      </c>
      <c r="K3845" s="13">
        <f t="shared" si="241"/>
        <v>64.651542749999976</v>
      </c>
      <c r="L3845" s="13">
        <f>IF(D3845="ZZ",Brick_Kilns_EF!$E$2*(0.75),Brick_Kilns_EF!$E$2)</f>
        <v>5.0999999999999995E-3</v>
      </c>
      <c r="M3845" s="13">
        <f t="shared" si="240"/>
        <v>45.32273099999999</v>
      </c>
      <c r="N3845" s="13">
        <f>IF(D3845="ZZ",Brick_Kilns_EF!$E$3*(0.75),Brick_Kilns_EF!$E$3)</f>
        <v>3.4499999999999999E-3</v>
      </c>
      <c r="O3845" s="13">
        <f t="shared" si="242"/>
        <v>30.659494499999997</v>
      </c>
      <c r="P3845" s="13">
        <f>IF(D3845="ZZ",Brick_Kilns_EF!$E$4*(0.75),Brick_Kilns_EF!$E$4)</f>
        <v>3.5250000000000004E-3</v>
      </c>
      <c r="Q3845" s="13">
        <f t="shared" si="243"/>
        <v>31.326005250000001</v>
      </c>
    </row>
    <row r="3846" spans="1:17">
      <c r="A3846" s="13" t="s">
        <v>3857</v>
      </c>
      <c r="B3846" s="13">
        <v>24.327118479999999</v>
      </c>
      <c r="C3846" s="13">
        <v>89.657844299999994</v>
      </c>
      <c r="D3846" s="13" t="s">
        <v>2219</v>
      </c>
      <c r="E3846" s="13" t="s">
        <v>4927</v>
      </c>
      <c r="F3846" s="13" t="s">
        <v>42</v>
      </c>
      <c r="G3846" s="13" t="s">
        <v>4802</v>
      </c>
      <c r="H3846" s="13" t="s">
        <v>4816</v>
      </c>
      <c r="I3846" s="13">
        <f>(Brick_Kilns_EF!$B$13*Brick_Kilns_EF!$B$11*Brick_Kilns_EF!$B$12)</f>
        <v>8886.81</v>
      </c>
      <c r="J3846" s="13">
        <f>IF(D3846="ZZ",Brick_Kilns_EF!$E$5*(0.75),Brick_Kilns_EF!$E$5)</f>
        <v>7.2749999999999985E-3</v>
      </c>
      <c r="K3846" s="13">
        <f t="shared" si="241"/>
        <v>64.651542749999976</v>
      </c>
      <c r="L3846" s="13">
        <f>IF(D3846="ZZ",Brick_Kilns_EF!$E$2*(0.75),Brick_Kilns_EF!$E$2)</f>
        <v>5.0999999999999995E-3</v>
      </c>
      <c r="M3846" s="13">
        <f t="shared" si="240"/>
        <v>45.32273099999999</v>
      </c>
      <c r="N3846" s="13">
        <f>IF(D3846="ZZ",Brick_Kilns_EF!$E$3*(0.75),Brick_Kilns_EF!$E$3)</f>
        <v>3.4499999999999999E-3</v>
      </c>
      <c r="O3846" s="13">
        <f t="shared" si="242"/>
        <v>30.659494499999997</v>
      </c>
      <c r="P3846" s="13">
        <f>IF(D3846="ZZ",Brick_Kilns_EF!$E$4*(0.75),Brick_Kilns_EF!$E$4)</f>
        <v>3.5250000000000004E-3</v>
      </c>
      <c r="Q3846" s="13">
        <f t="shared" si="243"/>
        <v>31.326005250000001</v>
      </c>
    </row>
    <row r="3847" spans="1:17">
      <c r="A3847" s="13" t="s">
        <v>3858</v>
      </c>
      <c r="B3847" s="13">
        <v>25.199020650000001</v>
      </c>
      <c r="C3847" s="13">
        <v>89.773684869999997</v>
      </c>
      <c r="D3847" s="13" t="s">
        <v>2219</v>
      </c>
      <c r="E3847" s="13" t="s">
        <v>4927</v>
      </c>
      <c r="F3847" s="13" t="s">
        <v>248</v>
      </c>
      <c r="G3847" s="13" t="s">
        <v>4802</v>
      </c>
      <c r="H3847" s="13" t="s">
        <v>4816</v>
      </c>
      <c r="I3847" s="13">
        <f>(Brick_Kilns_EF!$B$13*Brick_Kilns_EF!$B$11*Brick_Kilns_EF!$B$12)</f>
        <v>8886.81</v>
      </c>
      <c r="J3847" s="13">
        <f>IF(D3847="ZZ",Brick_Kilns_EF!$E$5*(0.75),Brick_Kilns_EF!$E$5)</f>
        <v>7.2749999999999985E-3</v>
      </c>
      <c r="K3847" s="13">
        <f t="shared" si="241"/>
        <v>64.651542749999976</v>
      </c>
      <c r="L3847" s="13">
        <f>IF(D3847="ZZ",Brick_Kilns_EF!$E$2*(0.75),Brick_Kilns_EF!$E$2)</f>
        <v>5.0999999999999995E-3</v>
      </c>
      <c r="M3847" s="13">
        <f t="shared" si="240"/>
        <v>45.32273099999999</v>
      </c>
      <c r="N3847" s="13">
        <f>IF(D3847="ZZ",Brick_Kilns_EF!$E$3*(0.75),Brick_Kilns_EF!$E$3)</f>
        <v>3.4499999999999999E-3</v>
      </c>
      <c r="O3847" s="13">
        <f t="shared" si="242"/>
        <v>30.659494499999997</v>
      </c>
      <c r="P3847" s="13">
        <f>IF(D3847="ZZ",Brick_Kilns_EF!$E$4*(0.75),Brick_Kilns_EF!$E$4)</f>
        <v>3.5250000000000004E-3</v>
      </c>
      <c r="Q3847" s="13">
        <f t="shared" si="243"/>
        <v>31.326005250000001</v>
      </c>
    </row>
    <row r="3848" spans="1:17">
      <c r="A3848" s="13" t="s">
        <v>3859</v>
      </c>
      <c r="B3848" s="13">
        <v>24.4843926</v>
      </c>
      <c r="C3848" s="13">
        <v>89.518698099999995</v>
      </c>
      <c r="D3848" s="13" t="s">
        <v>2219</v>
      </c>
      <c r="E3848" s="13" t="s">
        <v>4927</v>
      </c>
      <c r="F3848" s="13" t="s">
        <v>42</v>
      </c>
      <c r="G3848" s="13" t="s">
        <v>4802</v>
      </c>
      <c r="H3848" s="13" t="s">
        <v>4816</v>
      </c>
      <c r="I3848" s="13">
        <f>(Brick_Kilns_EF!$B$13*Brick_Kilns_EF!$B$11*Brick_Kilns_EF!$B$12)</f>
        <v>8886.81</v>
      </c>
      <c r="J3848" s="13">
        <f>IF(D3848="ZZ",Brick_Kilns_EF!$E$5*(0.75),Brick_Kilns_EF!$E$5)</f>
        <v>7.2749999999999985E-3</v>
      </c>
      <c r="K3848" s="13">
        <f t="shared" si="241"/>
        <v>64.651542749999976</v>
      </c>
      <c r="L3848" s="13">
        <f>IF(D3848="ZZ",Brick_Kilns_EF!$E$2*(0.75),Brick_Kilns_EF!$E$2)</f>
        <v>5.0999999999999995E-3</v>
      </c>
      <c r="M3848" s="13">
        <f t="shared" si="240"/>
        <v>45.32273099999999</v>
      </c>
      <c r="N3848" s="13">
        <f>IF(D3848="ZZ",Brick_Kilns_EF!$E$3*(0.75),Brick_Kilns_EF!$E$3)</f>
        <v>3.4499999999999999E-3</v>
      </c>
      <c r="O3848" s="13">
        <f t="shared" si="242"/>
        <v>30.659494499999997</v>
      </c>
      <c r="P3848" s="13">
        <f>IF(D3848="ZZ",Brick_Kilns_EF!$E$4*(0.75),Brick_Kilns_EF!$E$4)</f>
        <v>3.5250000000000004E-3</v>
      </c>
      <c r="Q3848" s="13">
        <f t="shared" si="243"/>
        <v>31.326005250000001</v>
      </c>
    </row>
    <row r="3849" spans="1:17">
      <c r="A3849" s="13" t="s">
        <v>3860</v>
      </c>
      <c r="B3849" s="13">
        <v>24.403227829999999</v>
      </c>
      <c r="C3849" s="13">
        <v>89.009292380000005</v>
      </c>
      <c r="D3849" s="13" t="s">
        <v>2219</v>
      </c>
      <c r="E3849" s="13" t="s">
        <v>4927</v>
      </c>
      <c r="F3849" s="13" t="s">
        <v>42</v>
      </c>
      <c r="G3849" s="13" t="s">
        <v>4802</v>
      </c>
      <c r="H3849" s="13" t="s">
        <v>4816</v>
      </c>
      <c r="I3849" s="13">
        <f>(Brick_Kilns_EF!$B$13*Brick_Kilns_EF!$B$11*Brick_Kilns_EF!$B$12)</f>
        <v>8886.81</v>
      </c>
      <c r="J3849" s="13">
        <f>IF(D3849="ZZ",Brick_Kilns_EF!$E$5*(0.75),Brick_Kilns_EF!$E$5)</f>
        <v>7.2749999999999985E-3</v>
      </c>
      <c r="K3849" s="13">
        <f t="shared" si="241"/>
        <v>64.651542749999976</v>
      </c>
      <c r="L3849" s="13">
        <f>IF(D3849="ZZ",Brick_Kilns_EF!$E$2*(0.75),Brick_Kilns_EF!$E$2)</f>
        <v>5.0999999999999995E-3</v>
      </c>
      <c r="M3849" s="13">
        <f t="shared" si="240"/>
        <v>45.32273099999999</v>
      </c>
      <c r="N3849" s="13">
        <f>IF(D3849="ZZ",Brick_Kilns_EF!$E$3*(0.75),Brick_Kilns_EF!$E$3)</f>
        <v>3.4499999999999999E-3</v>
      </c>
      <c r="O3849" s="13">
        <f t="shared" si="242"/>
        <v>30.659494499999997</v>
      </c>
      <c r="P3849" s="13">
        <f>IF(D3849="ZZ",Brick_Kilns_EF!$E$4*(0.75),Brick_Kilns_EF!$E$4)</f>
        <v>3.5250000000000004E-3</v>
      </c>
      <c r="Q3849" s="13">
        <f t="shared" si="243"/>
        <v>31.326005250000001</v>
      </c>
    </row>
    <row r="3850" spans="1:17">
      <c r="A3850" s="13" t="s">
        <v>3861</v>
      </c>
      <c r="B3850" s="13">
        <v>24.53479969</v>
      </c>
      <c r="C3850" s="13">
        <v>90.094251439999994</v>
      </c>
      <c r="D3850" s="13" t="s">
        <v>2219</v>
      </c>
      <c r="E3850" s="13" t="s">
        <v>4927</v>
      </c>
      <c r="F3850" s="13" t="s">
        <v>7</v>
      </c>
      <c r="G3850" s="13" t="s">
        <v>4802</v>
      </c>
      <c r="H3850" s="13" t="s">
        <v>4816</v>
      </c>
      <c r="I3850" s="13">
        <f>(Brick_Kilns_EF!$B$13*Brick_Kilns_EF!$B$11*Brick_Kilns_EF!$B$12)</f>
        <v>8886.81</v>
      </c>
      <c r="J3850" s="13">
        <f>IF(D3850="ZZ",Brick_Kilns_EF!$E$5*(0.75),Brick_Kilns_EF!$E$5)</f>
        <v>7.2749999999999985E-3</v>
      </c>
      <c r="K3850" s="13">
        <f t="shared" si="241"/>
        <v>64.651542749999976</v>
      </c>
      <c r="L3850" s="13">
        <f>IF(D3850="ZZ",Brick_Kilns_EF!$E$2*(0.75),Brick_Kilns_EF!$E$2)</f>
        <v>5.0999999999999995E-3</v>
      </c>
      <c r="M3850" s="13">
        <f t="shared" si="240"/>
        <v>45.32273099999999</v>
      </c>
      <c r="N3850" s="13">
        <f>IF(D3850="ZZ",Brick_Kilns_EF!$E$3*(0.75),Brick_Kilns_EF!$E$3)</f>
        <v>3.4499999999999999E-3</v>
      </c>
      <c r="O3850" s="13">
        <f t="shared" si="242"/>
        <v>30.659494499999997</v>
      </c>
      <c r="P3850" s="13">
        <f>IF(D3850="ZZ",Brick_Kilns_EF!$E$4*(0.75),Brick_Kilns_EF!$E$4)</f>
        <v>3.5250000000000004E-3</v>
      </c>
      <c r="Q3850" s="13">
        <f t="shared" si="243"/>
        <v>31.326005250000001</v>
      </c>
    </row>
    <row r="3851" spans="1:17">
      <c r="A3851" s="13" t="s">
        <v>3862</v>
      </c>
      <c r="B3851" s="13">
        <v>24.329200199999999</v>
      </c>
      <c r="C3851" s="13">
        <v>89.014474199999995</v>
      </c>
      <c r="D3851" s="13" t="s">
        <v>2219</v>
      </c>
      <c r="E3851" s="13" t="s">
        <v>4927</v>
      </c>
      <c r="F3851" s="13" t="s">
        <v>42</v>
      </c>
      <c r="G3851" s="13" t="s">
        <v>4802</v>
      </c>
      <c r="H3851" s="13" t="s">
        <v>4816</v>
      </c>
      <c r="I3851" s="13">
        <f>(Brick_Kilns_EF!$B$13*Brick_Kilns_EF!$B$11*Brick_Kilns_EF!$B$12)</f>
        <v>8886.81</v>
      </c>
      <c r="J3851" s="13">
        <f>IF(D3851="ZZ",Brick_Kilns_EF!$E$5*(0.75),Brick_Kilns_EF!$E$5)</f>
        <v>7.2749999999999985E-3</v>
      </c>
      <c r="K3851" s="13">
        <f t="shared" si="241"/>
        <v>64.651542749999976</v>
      </c>
      <c r="L3851" s="13">
        <f>IF(D3851="ZZ",Brick_Kilns_EF!$E$2*(0.75),Brick_Kilns_EF!$E$2)</f>
        <v>5.0999999999999995E-3</v>
      </c>
      <c r="M3851" s="13">
        <f t="shared" si="240"/>
        <v>45.32273099999999</v>
      </c>
      <c r="N3851" s="13">
        <f>IF(D3851="ZZ",Brick_Kilns_EF!$E$3*(0.75),Brick_Kilns_EF!$E$3)</f>
        <v>3.4499999999999999E-3</v>
      </c>
      <c r="O3851" s="13">
        <f t="shared" si="242"/>
        <v>30.659494499999997</v>
      </c>
      <c r="P3851" s="13">
        <f>IF(D3851="ZZ",Brick_Kilns_EF!$E$4*(0.75),Brick_Kilns_EF!$E$4)</f>
        <v>3.5250000000000004E-3</v>
      </c>
      <c r="Q3851" s="13">
        <f t="shared" si="243"/>
        <v>31.326005250000001</v>
      </c>
    </row>
    <row r="3852" spans="1:17">
      <c r="A3852" s="13" t="s">
        <v>3863</v>
      </c>
      <c r="B3852" s="13">
        <v>24.38195953</v>
      </c>
      <c r="C3852" s="13">
        <v>89.537566440000006</v>
      </c>
      <c r="D3852" s="13" t="s">
        <v>2219</v>
      </c>
      <c r="E3852" s="13" t="s">
        <v>4927</v>
      </c>
      <c r="F3852" s="13" t="s">
        <v>42</v>
      </c>
      <c r="G3852" s="13" t="s">
        <v>4802</v>
      </c>
      <c r="H3852" s="13" t="s">
        <v>4816</v>
      </c>
      <c r="I3852" s="13">
        <f>(Brick_Kilns_EF!$B$13*Brick_Kilns_EF!$B$11*Brick_Kilns_EF!$B$12)</f>
        <v>8886.81</v>
      </c>
      <c r="J3852" s="13">
        <f>IF(D3852="ZZ",Brick_Kilns_EF!$E$5*(0.75),Brick_Kilns_EF!$E$5)</f>
        <v>7.2749999999999985E-3</v>
      </c>
      <c r="K3852" s="13">
        <f t="shared" si="241"/>
        <v>64.651542749999976</v>
      </c>
      <c r="L3852" s="13">
        <f>IF(D3852="ZZ",Brick_Kilns_EF!$E$2*(0.75),Brick_Kilns_EF!$E$2)</f>
        <v>5.0999999999999995E-3</v>
      </c>
      <c r="M3852" s="13">
        <f t="shared" si="240"/>
        <v>45.32273099999999</v>
      </c>
      <c r="N3852" s="13">
        <f>IF(D3852="ZZ",Brick_Kilns_EF!$E$3*(0.75),Brick_Kilns_EF!$E$3)</f>
        <v>3.4499999999999999E-3</v>
      </c>
      <c r="O3852" s="13">
        <f t="shared" si="242"/>
        <v>30.659494499999997</v>
      </c>
      <c r="P3852" s="13">
        <f>IF(D3852="ZZ",Brick_Kilns_EF!$E$4*(0.75),Brick_Kilns_EF!$E$4)</f>
        <v>3.5250000000000004E-3</v>
      </c>
      <c r="Q3852" s="13">
        <f t="shared" si="243"/>
        <v>31.326005250000001</v>
      </c>
    </row>
    <row r="3853" spans="1:17">
      <c r="A3853" s="13" t="s">
        <v>3864</v>
      </c>
      <c r="B3853" s="13">
        <v>24.3826967</v>
      </c>
      <c r="C3853" s="13">
        <v>89.535056310000002</v>
      </c>
      <c r="D3853" s="13" t="s">
        <v>2219</v>
      </c>
      <c r="E3853" s="13" t="s">
        <v>4927</v>
      </c>
      <c r="F3853" s="13" t="s">
        <v>42</v>
      </c>
      <c r="G3853" s="13" t="s">
        <v>4802</v>
      </c>
      <c r="H3853" s="13" t="s">
        <v>4816</v>
      </c>
      <c r="I3853" s="13">
        <f>(Brick_Kilns_EF!$B$13*Brick_Kilns_EF!$B$11*Brick_Kilns_EF!$B$12)</f>
        <v>8886.81</v>
      </c>
      <c r="J3853" s="13">
        <f>IF(D3853="ZZ",Brick_Kilns_EF!$E$5*(0.75),Brick_Kilns_EF!$E$5)</f>
        <v>7.2749999999999985E-3</v>
      </c>
      <c r="K3853" s="13">
        <f t="shared" si="241"/>
        <v>64.651542749999976</v>
      </c>
      <c r="L3853" s="13">
        <f>IF(D3853="ZZ",Brick_Kilns_EF!$E$2*(0.75),Brick_Kilns_EF!$E$2)</f>
        <v>5.0999999999999995E-3</v>
      </c>
      <c r="M3853" s="13">
        <f t="shared" si="240"/>
        <v>45.32273099999999</v>
      </c>
      <c r="N3853" s="13">
        <f>IF(D3853="ZZ",Brick_Kilns_EF!$E$3*(0.75),Brick_Kilns_EF!$E$3)</f>
        <v>3.4499999999999999E-3</v>
      </c>
      <c r="O3853" s="13">
        <f t="shared" si="242"/>
        <v>30.659494499999997</v>
      </c>
      <c r="P3853" s="13">
        <f>IF(D3853="ZZ",Brick_Kilns_EF!$E$4*(0.75),Brick_Kilns_EF!$E$4)</f>
        <v>3.5250000000000004E-3</v>
      </c>
      <c r="Q3853" s="13">
        <f t="shared" si="243"/>
        <v>31.326005250000001</v>
      </c>
    </row>
    <row r="3854" spans="1:17">
      <c r="A3854" s="13" t="s">
        <v>3865</v>
      </c>
      <c r="B3854" s="13">
        <v>24.37360228</v>
      </c>
      <c r="C3854" s="13">
        <v>89.405498929999993</v>
      </c>
      <c r="D3854" s="13" t="s">
        <v>2219</v>
      </c>
      <c r="E3854" s="13" t="s">
        <v>4927</v>
      </c>
      <c r="F3854" s="13" t="s">
        <v>42</v>
      </c>
      <c r="G3854" s="13" t="s">
        <v>4802</v>
      </c>
      <c r="H3854" s="13" t="s">
        <v>4816</v>
      </c>
      <c r="I3854" s="13">
        <f>(Brick_Kilns_EF!$B$13*Brick_Kilns_EF!$B$11*Brick_Kilns_EF!$B$12)</f>
        <v>8886.81</v>
      </c>
      <c r="J3854" s="13">
        <f>IF(D3854="ZZ",Brick_Kilns_EF!$E$5*(0.75),Brick_Kilns_EF!$E$5)</f>
        <v>7.2749999999999985E-3</v>
      </c>
      <c r="K3854" s="13">
        <f t="shared" si="241"/>
        <v>64.651542749999976</v>
      </c>
      <c r="L3854" s="13">
        <f>IF(D3854="ZZ",Brick_Kilns_EF!$E$2*(0.75),Brick_Kilns_EF!$E$2)</f>
        <v>5.0999999999999995E-3</v>
      </c>
      <c r="M3854" s="13">
        <f t="shared" si="240"/>
        <v>45.32273099999999</v>
      </c>
      <c r="N3854" s="13">
        <f>IF(D3854="ZZ",Brick_Kilns_EF!$E$3*(0.75),Brick_Kilns_EF!$E$3)</f>
        <v>3.4499999999999999E-3</v>
      </c>
      <c r="O3854" s="13">
        <f t="shared" si="242"/>
        <v>30.659494499999997</v>
      </c>
      <c r="P3854" s="13">
        <f>IF(D3854="ZZ",Brick_Kilns_EF!$E$4*(0.75),Brick_Kilns_EF!$E$4)</f>
        <v>3.5250000000000004E-3</v>
      </c>
      <c r="Q3854" s="13">
        <f t="shared" si="243"/>
        <v>31.326005250000001</v>
      </c>
    </row>
    <row r="3855" spans="1:17">
      <c r="A3855" s="13" t="s">
        <v>3866</v>
      </c>
      <c r="B3855" s="13">
        <v>24.969279350000001</v>
      </c>
      <c r="C3855" s="13">
        <v>89.445199220000006</v>
      </c>
      <c r="D3855" s="13" t="s">
        <v>2219</v>
      </c>
      <c r="E3855" s="13" t="s">
        <v>4927</v>
      </c>
      <c r="F3855" s="13" t="s">
        <v>42</v>
      </c>
      <c r="G3855" s="13" t="s">
        <v>4802</v>
      </c>
      <c r="H3855" s="13" t="s">
        <v>4816</v>
      </c>
      <c r="I3855" s="13">
        <f>(Brick_Kilns_EF!$B$13*Brick_Kilns_EF!$B$11*Brick_Kilns_EF!$B$12)</f>
        <v>8886.81</v>
      </c>
      <c r="J3855" s="13">
        <f>IF(D3855="ZZ",Brick_Kilns_EF!$E$5*(0.75),Brick_Kilns_EF!$E$5)</f>
        <v>7.2749999999999985E-3</v>
      </c>
      <c r="K3855" s="13">
        <f t="shared" si="241"/>
        <v>64.651542749999976</v>
      </c>
      <c r="L3855" s="13">
        <f>IF(D3855="ZZ",Brick_Kilns_EF!$E$2*(0.75),Brick_Kilns_EF!$E$2)</f>
        <v>5.0999999999999995E-3</v>
      </c>
      <c r="M3855" s="13">
        <f t="shared" si="240"/>
        <v>45.32273099999999</v>
      </c>
      <c r="N3855" s="13">
        <f>IF(D3855="ZZ",Brick_Kilns_EF!$E$3*(0.75),Brick_Kilns_EF!$E$3)</f>
        <v>3.4499999999999999E-3</v>
      </c>
      <c r="O3855" s="13">
        <f t="shared" si="242"/>
        <v>30.659494499999997</v>
      </c>
      <c r="P3855" s="13">
        <f>IF(D3855="ZZ",Brick_Kilns_EF!$E$4*(0.75),Brick_Kilns_EF!$E$4)</f>
        <v>3.5250000000000004E-3</v>
      </c>
      <c r="Q3855" s="13">
        <f t="shared" si="243"/>
        <v>31.326005250000001</v>
      </c>
    </row>
    <row r="3856" spans="1:17">
      <c r="A3856" s="13" t="s">
        <v>3867</v>
      </c>
      <c r="B3856" s="13">
        <v>24.346044809999999</v>
      </c>
      <c r="C3856" s="13">
        <v>89.262168160000002</v>
      </c>
      <c r="D3856" s="13" t="s">
        <v>2219</v>
      </c>
      <c r="E3856" s="13" t="s">
        <v>4927</v>
      </c>
      <c r="F3856" s="13" t="s">
        <v>42</v>
      </c>
      <c r="G3856" s="13" t="s">
        <v>4802</v>
      </c>
      <c r="H3856" s="13" t="s">
        <v>4816</v>
      </c>
      <c r="I3856" s="13">
        <f>(Brick_Kilns_EF!$B$13*Brick_Kilns_EF!$B$11*Brick_Kilns_EF!$B$12)</f>
        <v>8886.81</v>
      </c>
      <c r="J3856" s="13">
        <f>IF(D3856="ZZ",Brick_Kilns_EF!$E$5*(0.75),Brick_Kilns_EF!$E$5)</f>
        <v>7.2749999999999985E-3</v>
      </c>
      <c r="K3856" s="13">
        <f t="shared" si="241"/>
        <v>64.651542749999976</v>
      </c>
      <c r="L3856" s="13">
        <f>IF(D3856="ZZ",Brick_Kilns_EF!$E$2*(0.75),Brick_Kilns_EF!$E$2)</f>
        <v>5.0999999999999995E-3</v>
      </c>
      <c r="M3856" s="13">
        <f t="shared" si="240"/>
        <v>45.32273099999999</v>
      </c>
      <c r="N3856" s="13">
        <f>IF(D3856="ZZ",Brick_Kilns_EF!$E$3*(0.75),Brick_Kilns_EF!$E$3)</f>
        <v>3.4499999999999999E-3</v>
      </c>
      <c r="O3856" s="13">
        <f t="shared" si="242"/>
        <v>30.659494499999997</v>
      </c>
      <c r="P3856" s="13">
        <f>IF(D3856="ZZ",Brick_Kilns_EF!$E$4*(0.75),Brick_Kilns_EF!$E$4)</f>
        <v>3.5250000000000004E-3</v>
      </c>
      <c r="Q3856" s="13">
        <f t="shared" si="243"/>
        <v>31.326005250000001</v>
      </c>
    </row>
    <row r="3857" spans="1:17">
      <c r="A3857" s="13" t="s">
        <v>3868</v>
      </c>
      <c r="B3857" s="13">
        <v>24.823770369999998</v>
      </c>
      <c r="C3857" s="13">
        <v>89.493107449999997</v>
      </c>
      <c r="D3857" s="13" t="s">
        <v>2219</v>
      </c>
      <c r="E3857" s="13" t="s">
        <v>4927</v>
      </c>
      <c r="F3857" s="13" t="s">
        <v>42</v>
      </c>
      <c r="G3857" s="13" t="s">
        <v>4802</v>
      </c>
      <c r="H3857" s="13" t="s">
        <v>4816</v>
      </c>
      <c r="I3857" s="13">
        <f>(Brick_Kilns_EF!$B$13*Brick_Kilns_EF!$B$11*Brick_Kilns_EF!$B$12)</f>
        <v>8886.81</v>
      </c>
      <c r="J3857" s="13">
        <f>IF(D3857="ZZ",Brick_Kilns_EF!$E$5*(0.75),Brick_Kilns_EF!$E$5)</f>
        <v>7.2749999999999985E-3</v>
      </c>
      <c r="K3857" s="13">
        <f t="shared" si="241"/>
        <v>64.651542749999976</v>
      </c>
      <c r="L3857" s="13">
        <f>IF(D3857="ZZ",Brick_Kilns_EF!$E$2*(0.75),Brick_Kilns_EF!$E$2)</f>
        <v>5.0999999999999995E-3</v>
      </c>
      <c r="M3857" s="13">
        <f t="shared" si="240"/>
        <v>45.32273099999999</v>
      </c>
      <c r="N3857" s="13">
        <f>IF(D3857="ZZ",Brick_Kilns_EF!$E$3*(0.75),Brick_Kilns_EF!$E$3)</f>
        <v>3.4499999999999999E-3</v>
      </c>
      <c r="O3857" s="13">
        <f t="shared" si="242"/>
        <v>30.659494499999997</v>
      </c>
      <c r="P3857" s="13">
        <f>IF(D3857="ZZ",Brick_Kilns_EF!$E$4*(0.75),Brick_Kilns_EF!$E$4)</f>
        <v>3.5250000000000004E-3</v>
      </c>
      <c r="Q3857" s="13">
        <f t="shared" si="243"/>
        <v>31.326005250000001</v>
      </c>
    </row>
    <row r="3858" spans="1:17">
      <c r="A3858" s="13" t="s">
        <v>3869</v>
      </c>
      <c r="B3858" s="13">
        <v>24.3295277</v>
      </c>
      <c r="C3858" s="13">
        <v>89.545496439999994</v>
      </c>
      <c r="D3858" s="13" t="s">
        <v>2219</v>
      </c>
      <c r="E3858" s="13" t="s">
        <v>4927</v>
      </c>
      <c r="F3858" s="13" t="s">
        <v>42</v>
      </c>
      <c r="G3858" s="13" t="s">
        <v>4802</v>
      </c>
      <c r="H3858" s="13" t="s">
        <v>4816</v>
      </c>
      <c r="I3858" s="13">
        <f>(Brick_Kilns_EF!$B$13*Brick_Kilns_EF!$B$11*Brick_Kilns_EF!$B$12)</f>
        <v>8886.81</v>
      </c>
      <c r="J3858" s="13">
        <f>IF(D3858="ZZ",Brick_Kilns_EF!$E$5*(0.75),Brick_Kilns_EF!$E$5)</f>
        <v>7.2749999999999985E-3</v>
      </c>
      <c r="K3858" s="13">
        <f t="shared" si="241"/>
        <v>64.651542749999976</v>
      </c>
      <c r="L3858" s="13">
        <f>IF(D3858="ZZ",Brick_Kilns_EF!$E$2*(0.75),Brick_Kilns_EF!$E$2)</f>
        <v>5.0999999999999995E-3</v>
      </c>
      <c r="M3858" s="13">
        <f t="shared" si="240"/>
        <v>45.32273099999999</v>
      </c>
      <c r="N3858" s="13">
        <f>IF(D3858="ZZ",Brick_Kilns_EF!$E$3*(0.75),Brick_Kilns_EF!$E$3)</f>
        <v>3.4499999999999999E-3</v>
      </c>
      <c r="O3858" s="13">
        <f t="shared" si="242"/>
        <v>30.659494499999997</v>
      </c>
      <c r="P3858" s="13">
        <f>IF(D3858="ZZ",Brick_Kilns_EF!$E$4*(0.75),Brick_Kilns_EF!$E$4)</f>
        <v>3.5250000000000004E-3</v>
      </c>
      <c r="Q3858" s="13">
        <f t="shared" si="243"/>
        <v>31.326005250000001</v>
      </c>
    </row>
    <row r="3859" spans="1:17">
      <c r="A3859" s="13" t="s">
        <v>3870</v>
      </c>
      <c r="B3859" s="13">
        <v>24.63129094</v>
      </c>
      <c r="C3859" s="13">
        <v>89.963456320000006</v>
      </c>
      <c r="D3859" s="13" t="s">
        <v>2219</v>
      </c>
      <c r="E3859" s="13" t="s">
        <v>4927</v>
      </c>
      <c r="F3859" s="13" t="s">
        <v>7</v>
      </c>
      <c r="G3859" s="13" t="s">
        <v>4802</v>
      </c>
      <c r="H3859" s="13" t="s">
        <v>4816</v>
      </c>
      <c r="I3859" s="13">
        <f>(Brick_Kilns_EF!$B$13*Brick_Kilns_EF!$B$11*Brick_Kilns_EF!$B$12)</f>
        <v>8886.81</v>
      </c>
      <c r="J3859" s="13">
        <f>IF(D3859="ZZ",Brick_Kilns_EF!$E$5*(0.75),Brick_Kilns_EF!$E$5)</f>
        <v>7.2749999999999985E-3</v>
      </c>
      <c r="K3859" s="13">
        <f t="shared" si="241"/>
        <v>64.651542749999976</v>
      </c>
      <c r="L3859" s="13">
        <f>IF(D3859="ZZ",Brick_Kilns_EF!$E$2*(0.75),Brick_Kilns_EF!$E$2)</f>
        <v>5.0999999999999995E-3</v>
      </c>
      <c r="M3859" s="13">
        <f t="shared" si="240"/>
        <v>45.32273099999999</v>
      </c>
      <c r="N3859" s="13">
        <f>IF(D3859="ZZ",Brick_Kilns_EF!$E$3*(0.75),Brick_Kilns_EF!$E$3)</f>
        <v>3.4499999999999999E-3</v>
      </c>
      <c r="O3859" s="13">
        <f t="shared" si="242"/>
        <v>30.659494499999997</v>
      </c>
      <c r="P3859" s="13">
        <f>IF(D3859="ZZ",Brick_Kilns_EF!$E$4*(0.75),Brick_Kilns_EF!$E$4)</f>
        <v>3.5250000000000004E-3</v>
      </c>
      <c r="Q3859" s="13">
        <f t="shared" si="243"/>
        <v>31.326005250000001</v>
      </c>
    </row>
    <row r="3860" spans="1:17">
      <c r="A3860" s="13" t="s">
        <v>3871</v>
      </c>
      <c r="B3860" s="13">
        <v>25.791190140000001</v>
      </c>
      <c r="C3860" s="13">
        <v>88.953534559999994</v>
      </c>
      <c r="D3860" s="13" t="s">
        <v>2219</v>
      </c>
      <c r="E3860" s="13" t="s">
        <v>4927</v>
      </c>
      <c r="F3860" s="13" t="s">
        <v>171</v>
      </c>
      <c r="G3860" s="13" t="s">
        <v>4802</v>
      </c>
      <c r="H3860" s="13" t="s">
        <v>4816</v>
      </c>
      <c r="I3860" s="13">
        <f>(Brick_Kilns_EF!$B$13*Brick_Kilns_EF!$B$11*Brick_Kilns_EF!$B$12)</f>
        <v>8886.81</v>
      </c>
      <c r="J3860" s="13">
        <f>IF(D3860="ZZ",Brick_Kilns_EF!$E$5*(0.75),Brick_Kilns_EF!$E$5)</f>
        <v>7.2749999999999985E-3</v>
      </c>
      <c r="K3860" s="13">
        <f t="shared" si="241"/>
        <v>64.651542749999976</v>
      </c>
      <c r="L3860" s="13">
        <f>IF(D3860="ZZ",Brick_Kilns_EF!$E$2*(0.75),Brick_Kilns_EF!$E$2)</f>
        <v>5.0999999999999995E-3</v>
      </c>
      <c r="M3860" s="13">
        <f t="shared" si="240"/>
        <v>45.32273099999999</v>
      </c>
      <c r="N3860" s="13">
        <f>IF(D3860="ZZ",Brick_Kilns_EF!$E$3*(0.75),Brick_Kilns_EF!$E$3)</f>
        <v>3.4499999999999999E-3</v>
      </c>
      <c r="O3860" s="13">
        <f t="shared" si="242"/>
        <v>30.659494499999997</v>
      </c>
      <c r="P3860" s="13">
        <f>IF(D3860="ZZ",Brick_Kilns_EF!$E$4*(0.75),Brick_Kilns_EF!$E$4)</f>
        <v>3.5250000000000004E-3</v>
      </c>
      <c r="Q3860" s="13">
        <f t="shared" si="243"/>
        <v>31.326005250000001</v>
      </c>
    </row>
    <row r="3861" spans="1:17">
      <c r="A3861" s="13" t="s">
        <v>3872</v>
      </c>
      <c r="B3861" s="13">
        <v>25.11752736</v>
      </c>
      <c r="C3861" s="13">
        <v>89.408787579999995</v>
      </c>
      <c r="D3861" s="13" t="s">
        <v>2219</v>
      </c>
      <c r="E3861" s="13" t="s">
        <v>4927</v>
      </c>
      <c r="F3861" s="13" t="s">
        <v>171</v>
      </c>
      <c r="G3861" s="13" t="s">
        <v>4802</v>
      </c>
      <c r="H3861" s="13" t="s">
        <v>4816</v>
      </c>
      <c r="I3861" s="13">
        <f>(Brick_Kilns_EF!$B$13*Brick_Kilns_EF!$B$11*Brick_Kilns_EF!$B$12)</f>
        <v>8886.81</v>
      </c>
      <c r="J3861" s="13">
        <f>IF(D3861="ZZ",Brick_Kilns_EF!$E$5*(0.75),Brick_Kilns_EF!$E$5)</f>
        <v>7.2749999999999985E-3</v>
      </c>
      <c r="K3861" s="13">
        <f t="shared" si="241"/>
        <v>64.651542749999976</v>
      </c>
      <c r="L3861" s="13">
        <f>IF(D3861="ZZ",Brick_Kilns_EF!$E$2*(0.75),Brick_Kilns_EF!$E$2)</f>
        <v>5.0999999999999995E-3</v>
      </c>
      <c r="M3861" s="13">
        <f t="shared" si="240"/>
        <v>45.32273099999999</v>
      </c>
      <c r="N3861" s="13">
        <f>IF(D3861="ZZ",Brick_Kilns_EF!$E$3*(0.75),Brick_Kilns_EF!$E$3)</f>
        <v>3.4499999999999999E-3</v>
      </c>
      <c r="O3861" s="13">
        <f t="shared" si="242"/>
        <v>30.659494499999997</v>
      </c>
      <c r="P3861" s="13">
        <f>IF(D3861="ZZ",Brick_Kilns_EF!$E$4*(0.75),Brick_Kilns_EF!$E$4)</f>
        <v>3.5250000000000004E-3</v>
      </c>
      <c r="Q3861" s="13">
        <f t="shared" si="243"/>
        <v>31.326005250000001</v>
      </c>
    </row>
    <row r="3862" spans="1:17">
      <c r="A3862" s="13" t="s">
        <v>3873</v>
      </c>
      <c r="B3862" s="13">
        <v>25.118912479999999</v>
      </c>
      <c r="C3862" s="13">
        <v>89.410846199999995</v>
      </c>
      <c r="D3862" s="13" t="s">
        <v>2219</v>
      </c>
      <c r="E3862" s="13" t="s">
        <v>4927</v>
      </c>
      <c r="F3862" s="13" t="s">
        <v>171</v>
      </c>
      <c r="G3862" s="13" t="s">
        <v>4802</v>
      </c>
      <c r="H3862" s="13" t="s">
        <v>4816</v>
      </c>
      <c r="I3862" s="13">
        <f>(Brick_Kilns_EF!$B$13*Brick_Kilns_EF!$B$11*Brick_Kilns_EF!$B$12)</f>
        <v>8886.81</v>
      </c>
      <c r="J3862" s="13">
        <f>IF(D3862="ZZ",Brick_Kilns_EF!$E$5*(0.75),Brick_Kilns_EF!$E$5)</f>
        <v>7.2749999999999985E-3</v>
      </c>
      <c r="K3862" s="13">
        <f t="shared" si="241"/>
        <v>64.651542749999976</v>
      </c>
      <c r="L3862" s="13">
        <f>IF(D3862="ZZ",Brick_Kilns_EF!$E$2*(0.75),Brick_Kilns_EF!$E$2)</f>
        <v>5.0999999999999995E-3</v>
      </c>
      <c r="M3862" s="13">
        <f t="shared" si="240"/>
        <v>45.32273099999999</v>
      </c>
      <c r="N3862" s="13">
        <f>IF(D3862="ZZ",Brick_Kilns_EF!$E$3*(0.75),Brick_Kilns_EF!$E$3)</f>
        <v>3.4499999999999999E-3</v>
      </c>
      <c r="O3862" s="13">
        <f t="shared" si="242"/>
        <v>30.659494499999997</v>
      </c>
      <c r="P3862" s="13">
        <f>IF(D3862="ZZ",Brick_Kilns_EF!$E$4*(0.75),Brick_Kilns_EF!$E$4)</f>
        <v>3.5250000000000004E-3</v>
      </c>
      <c r="Q3862" s="13">
        <f t="shared" si="243"/>
        <v>31.326005250000001</v>
      </c>
    </row>
    <row r="3863" spans="1:17">
      <c r="A3863" s="13" t="s">
        <v>3874</v>
      </c>
      <c r="B3863" s="13">
        <v>25.11856972</v>
      </c>
      <c r="C3863" s="13">
        <v>89.410093700000004</v>
      </c>
      <c r="D3863" s="13" t="s">
        <v>2219</v>
      </c>
      <c r="E3863" s="13" t="s">
        <v>4927</v>
      </c>
      <c r="F3863" s="13" t="s">
        <v>171</v>
      </c>
      <c r="G3863" s="13" t="s">
        <v>4802</v>
      </c>
      <c r="H3863" s="13" t="s">
        <v>4816</v>
      </c>
      <c r="I3863" s="13">
        <f>(Brick_Kilns_EF!$B$13*Brick_Kilns_EF!$B$11*Brick_Kilns_EF!$B$12)</f>
        <v>8886.81</v>
      </c>
      <c r="J3863" s="13">
        <f>IF(D3863="ZZ",Brick_Kilns_EF!$E$5*(0.75),Brick_Kilns_EF!$E$5)</f>
        <v>7.2749999999999985E-3</v>
      </c>
      <c r="K3863" s="13">
        <f t="shared" si="241"/>
        <v>64.651542749999976</v>
      </c>
      <c r="L3863" s="13">
        <f>IF(D3863="ZZ",Brick_Kilns_EF!$E$2*(0.75),Brick_Kilns_EF!$E$2)</f>
        <v>5.0999999999999995E-3</v>
      </c>
      <c r="M3863" s="13">
        <f t="shared" si="240"/>
        <v>45.32273099999999</v>
      </c>
      <c r="N3863" s="13">
        <f>IF(D3863="ZZ",Brick_Kilns_EF!$E$3*(0.75),Brick_Kilns_EF!$E$3)</f>
        <v>3.4499999999999999E-3</v>
      </c>
      <c r="O3863" s="13">
        <f t="shared" si="242"/>
        <v>30.659494499999997</v>
      </c>
      <c r="P3863" s="13">
        <f>IF(D3863="ZZ",Brick_Kilns_EF!$E$4*(0.75),Brick_Kilns_EF!$E$4)</f>
        <v>3.5250000000000004E-3</v>
      </c>
      <c r="Q3863" s="13">
        <f t="shared" si="243"/>
        <v>31.326005250000001</v>
      </c>
    </row>
    <row r="3864" spans="1:17">
      <c r="A3864" s="13" t="s">
        <v>3875</v>
      </c>
      <c r="B3864" s="13">
        <v>24.258210529999999</v>
      </c>
      <c r="C3864" s="13">
        <v>88.960166599999994</v>
      </c>
      <c r="D3864" s="13" t="s">
        <v>2219</v>
      </c>
      <c r="E3864" s="13" t="s">
        <v>4927</v>
      </c>
      <c r="F3864" s="13" t="s">
        <v>42</v>
      </c>
      <c r="G3864" s="13" t="s">
        <v>4802</v>
      </c>
      <c r="H3864" s="13" t="s">
        <v>4816</v>
      </c>
      <c r="I3864" s="13">
        <f>(Brick_Kilns_EF!$B$13*Brick_Kilns_EF!$B$11*Brick_Kilns_EF!$B$12)</f>
        <v>8886.81</v>
      </c>
      <c r="J3864" s="13">
        <f>IF(D3864="ZZ",Brick_Kilns_EF!$E$5*(0.75),Brick_Kilns_EF!$E$5)</f>
        <v>7.2749999999999985E-3</v>
      </c>
      <c r="K3864" s="13">
        <f t="shared" si="241"/>
        <v>64.651542749999976</v>
      </c>
      <c r="L3864" s="13">
        <f>IF(D3864="ZZ",Brick_Kilns_EF!$E$2*(0.75),Brick_Kilns_EF!$E$2)</f>
        <v>5.0999999999999995E-3</v>
      </c>
      <c r="M3864" s="13">
        <f t="shared" si="240"/>
        <v>45.32273099999999</v>
      </c>
      <c r="N3864" s="13">
        <f>IF(D3864="ZZ",Brick_Kilns_EF!$E$3*(0.75),Brick_Kilns_EF!$E$3)</f>
        <v>3.4499999999999999E-3</v>
      </c>
      <c r="O3864" s="13">
        <f t="shared" si="242"/>
        <v>30.659494499999997</v>
      </c>
      <c r="P3864" s="13">
        <f>IF(D3864="ZZ",Brick_Kilns_EF!$E$4*(0.75),Brick_Kilns_EF!$E$4)</f>
        <v>3.5250000000000004E-3</v>
      </c>
      <c r="Q3864" s="13">
        <f t="shared" si="243"/>
        <v>31.326005250000001</v>
      </c>
    </row>
    <row r="3865" spans="1:17">
      <c r="A3865" s="13" t="s">
        <v>3876</v>
      </c>
      <c r="B3865" s="13">
        <v>25.91587006</v>
      </c>
      <c r="C3865" s="13">
        <v>88.718010699999994</v>
      </c>
      <c r="D3865" s="13" t="s">
        <v>2219</v>
      </c>
      <c r="E3865" s="13" t="s">
        <v>4927</v>
      </c>
      <c r="F3865" s="13" t="s">
        <v>171</v>
      </c>
      <c r="G3865" s="13" t="s">
        <v>4802</v>
      </c>
      <c r="H3865" s="13" t="s">
        <v>4816</v>
      </c>
      <c r="I3865" s="13">
        <f>(Brick_Kilns_EF!$B$13*Brick_Kilns_EF!$B$11*Brick_Kilns_EF!$B$12)</f>
        <v>8886.81</v>
      </c>
      <c r="J3865" s="13">
        <f>IF(D3865="ZZ",Brick_Kilns_EF!$E$5*(0.75),Brick_Kilns_EF!$E$5)</f>
        <v>7.2749999999999985E-3</v>
      </c>
      <c r="K3865" s="13">
        <f t="shared" si="241"/>
        <v>64.651542749999976</v>
      </c>
      <c r="L3865" s="13">
        <f>IF(D3865="ZZ",Brick_Kilns_EF!$E$2*(0.75),Brick_Kilns_EF!$E$2)</f>
        <v>5.0999999999999995E-3</v>
      </c>
      <c r="M3865" s="13">
        <f t="shared" si="240"/>
        <v>45.32273099999999</v>
      </c>
      <c r="N3865" s="13">
        <f>IF(D3865="ZZ",Brick_Kilns_EF!$E$3*(0.75),Brick_Kilns_EF!$E$3)</f>
        <v>3.4499999999999999E-3</v>
      </c>
      <c r="O3865" s="13">
        <f t="shared" si="242"/>
        <v>30.659494499999997</v>
      </c>
      <c r="P3865" s="13">
        <f>IF(D3865="ZZ",Brick_Kilns_EF!$E$4*(0.75),Brick_Kilns_EF!$E$4)</f>
        <v>3.5250000000000004E-3</v>
      </c>
      <c r="Q3865" s="13">
        <f t="shared" si="243"/>
        <v>31.326005250000001</v>
      </c>
    </row>
    <row r="3866" spans="1:17">
      <c r="A3866" s="13" t="s">
        <v>3877</v>
      </c>
      <c r="B3866" s="13">
        <v>24.425372240000002</v>
      </c>
      <c r="C3866" s="13">
        <v>89.889288859999994</v>
      </c>
      <c r="D3866" s="13" t="s">
        <v>2219</v>
      </c>
      <c r="E3866" s="13" t="s">
        <v>4927</v>
      </c>
      <c r="F3866" s="13" t="s">
        <v>7</v>
      </c>
      <c r="G3866" s="13" t="s">
        <v>4802</v>
      </c>
      <c r="H3866" s="13" t="s">
        <v>4816</v>
      </c>
      <c r="I3866" s="13">
        <f>(Brick_Kilns_EF!$B$13*Brick_Kilns_EF!$B$11*Brick_Kilns_EF!$B$12)</f>
        <v>8886.81</v>
      </c>
      <c r="J3866" s="13">
        <f>IF(D3866="ZZ",Brick_Kilns_EF!$E$5*(0.75),Brick_Kilns_EF!$E$5)</f>
        <v>7.2749999999999985E-3</v>
      </c>
      <c r="K3866" s="13">
        <f t="shared" si="241"/>
        <v>64.651542749999976</v>
      </c>
      <c r="L3866" s="13">
        <f>IF(D3866="ZZ",Brick_Kilns_EF!$E$2*(0.75),Brick_Kilns_EF!$E$2)</f>
        <v>5.0999999999999995E-3</v>
      </c>
      <c r="M3866" s="13">
        <f t="shared" si="240"/>
        <v>45.32273099999999</v>
      </c>
      <c r="N3866" s="13">
        <f>IF(D3866="ZZ",Brick_Kilns_EF!$E$3*(0.75),Brick_Kilns_EF!$E$3)</f>
        <v>3.4499999999999999E-3</v>
      </c>
      <c r="O3866" s="13">
        <f t="shared" si="242"/>
        <v>30.659494499999997</v>
      </c>
      <c r="P3866" s="13">
        <f>IF(D3866="ZZ",Brick_Kilns_EF!$E$4*(0.75),Brick_Kilns_EF!$E$4)</f>
        <v>3.5250000000000004E-3</v>
      </c>
      <c r="Q3866" s="13">
        <f t="shared" si="243"/>
        <v>31.326005250000001</v>
      </c>
    </row>
    <row r="3867" spans="1:17">
      <c r="A3867" s="13" t="s">
        <v>3878</v>
      </c>
      <c r="B3867" s="13">
        <v>24.401696130000001</v>
      </c>
      <c r="C3867" s="13">
        <v>88.643625830000005</v>
      </c>
      <c r="D3867" s="13" t="s">
        <v>2219</v>
      </c>
      <c r="E3867" s="13" t="s">
        <v>4927</v>
      </c>
      <c r="F3867" s="13" t="s">
        <v>42</v>
      </c>
      <c r="G3867" s="13" t="s">
        <v>4802</v>
      </c>
      <c r="H3867" s="13" t="s">
        <v>4816</v>
      </c>
      <c r="I3867" s="13">
        <f>(Brick_Kilns_EF!$B$13*Brick_Kilns_EF!$B$11*Brick_Kilns_EF!$B$12)</f>
        <v>8886.81</v>
      </c>
      <c r="J3867" s="13">
        <f>IF(D3867="ZZ",Brick_Kilns_EF!$E$5*(0.75),Brick_Kilns_EF!$E$5)</f>
        <v>7.2749999999999985E-3</v>
      </c>
      <c r="K3867" s="13">
        <f t="shared" si="241"/>
        <v>64.651542749999976</v>
      </c>
      <c r="L3867" s="13">
        <f>IF(D3867="ZZ",Brick_Kilns_EF!$E$2*(0.75),Brick_Kilns_EF!$E$2)</f>
        <v>5.0999999999999995E-3</v>
      </c>
      <c r="M3867" s="13">
        <f t="shared" si="240"/>
        <v>45.32273099999999</v>
      </c>
      <c r="N3867" s="13">
        <f>IF(D3867="ZZ",Brick_Kilns_EF!$E$3*(0.75),Brick_Kilns_EF!$E$3)</f>
        <v>3.4499999999999999E-3</v>
      </c>
      <c r="O3867" s="13">
        <f t="shared" si="242"/>
        <v>30.659494499999997</v>
      </c>
      <c r="P3867" s="13">
        <f>IF(D3867="ZZ",Brick_Kilns_EF!$E$4*(0.75),Brick_Kilns_EF!$E$4)</f>
        <v>3.5250000000000004E-3</v>
      </c>
      <c r="Q3867" s="13">
        <f t="shared" si="243"/>
        <v>31.326005250000001</v>
      </c>
    </row>
    <row r="3868" spans="1:17">
      <c r="A3868" s="13" t="s">
        <v>3879</v>
      </c>
      <c r="B3868" s="13">
        <v>24.168858620000002</v>
      </c>
      <c r="C3868" s="13">
        <v>88.927675300000004</v>
      </c>
      <c r="D3868" s="13" t="s">
        <v>2219</v>
      </c>
      <c r="E3868" s="13" t="s">
        <v>4927</v>
      </c>
      <c r="F3868" s="13" t="s">
        <v>42</v>
      </c>
      <c r="G3868" s="13" t="s">
        <v>4802</v>
      </c>
      <c r="H3868" s="13" t="s">
        <v>4816</v>
      </c>
      <c r="I3868" s="13">
        <f>(Brick_Kilns_EF!$B$13*Brick_Kilns_EF!$B$11*Brick_Kilns_EF!$B$12)</f>
        <v>8886.81</v>
      </c>
      <c r="J3868" s="13">
        <f>IF(D3868="ZZ",Brick_Kilns_EF!$E$5*(0.75),Brick_Kilns_EF!$E$5)</f>
        <v>7.2749999999999985E-3</v>
      </c>
      <c r="K3868" s="13">
        <f t="shared" si="241"/>
        <v>64.651542749999976</v>
      </c>
      <c r="L3868" s="13">
        <f>IF(D3868="ZZ",Brick_Kilns_EF!$E$2*(0.75),Brick_Kilns_EF!$E$2)</f>
        <v>5.0999999999999995E-3</v>
      </c>
      <c r="M3868" s="13">
        <f t="shared" si="240"/>
        <v>45.32273099999999</v>
      </c>
      <c r="N3868" s="13">
        <f>IF(D3868="ZZ",Brick_Kilns_EF!$E$3*(0.75),Brick_Kilns_EF!$E$3)</f>
        <v>3.4499999999999999E-3</v>
      </c>
      <c r="O3868" s="13">
        <f t="shared" si="242"/>
        <v>30.659494499999997</v>
      </c>
      <c r="P3868" s="13">
        <f>IF(D3868="ZZ",Brick_Kilns_EF!$E$4*(0.75),Brick_Kilns_EF!$E$4)</f>
        <v>3.5250000000000004E-3</v>
      </c>
      <c r="Q3868" s="13">
        <f t="shared" si="243"/>
        <v>31.326005250000001</v>
      </c>
    </row>
    <row r="3869" spans="1:17">
      <c r="A3869" s="13" t="s">
        <v>3880</v>
      </c>
      <c r="B3869" s="13">
        <v>25.685255250000001</v>
      </c>
      <c r="C3869" s="13">
        <v>89.065403349999997</v>
      </c>
      <c r="D3869" s="13" t="s">
        <v>2219</v>
      </c>
      <c r="E3869" s="13" t="s">
        <v>4927</v>
      </c>
      <c r="F3869" s="13" t="s">
        <v>171</v>
      </c>
      <c r="G3869" s="13" t="s">
        <v>4802</v>
      </c>
      <c r="H3869" s="13" t="s">
        <v>4816</v>
      </c>
      <c r="I3869" s="13">
        <f>(Brick_Kilns_EF!$B$13*Brick_Kilns_EF!$B$11*Brick_Kilns_EF!$B$12)</f>
        <v>8886.81</v>
      </c>
      <c r="J3869" s="13">
        <f>IF(D3869="ZZ",Brick_Kilns_EF!$E$5*(0.75),Brick_Kilns_EF!$E$5)</f>
        <v>7.2749999999999985E-3</v>
      </c>
      <c r="K3869" s="13">
        <f t="shared" si="241"/>
        <v>64.651542749999976</v>
      </c>
      <c r="L3869" s="13">
        <f>IF(D3869="ZZ",Brick_Kilns_EF!$E$2*(0.75),Brick_Kilns_EF!$E$2)</f>
        <v>5.0999999999999995E-3</v>
      </c>
      <c r="M3869" s="13">
        <f t="shared" si="240"/>
        <v>45.32273099999999</v>
      </c>
      <c r="N3869" s="13">
        <f>IF(D3869="ZZ",Brick_Kilns_EF!$E$3*(0.75),Brick_Kilns_EF!$E$3)</f>
        <v>3.4499999999999999E-3</v>
      </c>
      <c r="O3869" s="13">
        <f t="shared" si="242"/>
        <v>30.659494499999997</v>
      </c>
      <c r="P3869" s="13">
        <f>IF(D3869="ZZ",Brick_Kilns_EF!$E$4*(0.75),Brick_Kilns_EF!$E$4)</f>
        <v>3.5250000000000004E-3</v>
      </c>
      <c r="Q3869" s="13">
        <f t="shared" si="243"/>
        <v>31.326005250000001</v>
      </c>
    </row>
    <row r="3870" spans="1:17">
      <c r="A3870" s="13" t="s">
        <v>3881</v>
      </c>
      <c r="B3870" s="13">
        <v>24.419496339999998</v>
      </c>
      <c r="C3870" s="13">
        <v>88.660567229999998</v>
      </c>
      <c r="D3870" s="13" t="s">
        <v>2219</v>
      </c>
      <c r="E3870" s="13" t="s">
        <v>4927</v>
      </c>
      <c r="F3870" s="13" t="s">
        <v>42</v>
      </c>
      <c r="G3870" s="13" t="s">
        <v>4802</v>
      </c>
      <c r="H3870" s="13" t="s">
        <v>4816</v>
      </c>
      <c r="I3870" s="13">
        <f>(Brick_Kilns_EF!$B$13*Brick_Kilns_EF!$B$11*Brick_Kilns_EF!$B$12)</f>
        <v>8886.81</v>
      </c>
      <c r="J3870" s="13">
        <f>IF(D3870="ZZ",Brick_Kilns_EF!$E$5*(0.75),Brick_Kilns_EF!$E$5)</f>
        <v>7.2749999999999985E-3</v>
      </c>
      <c r="K3870" s="13">
        <f t="shared" si="241"/>
        <v>64.651542749999976</v>
      </c>
      <c r="L3870" s="13">
        <f>IF(D3870="ZZ",Brick_Kilns_EF!$E$2*(0.75),Brick_Kilns_EF!$E$2)</f>
        <v>5.0999999999999995E-3</v>
      </c>
      <c r="M3870" s="13">
        <f t="shared" si="240"/>
        <v>45.32273099999999</v>
      </c>
      <c r="N3870" s="13">
        <f>IF(D3870="ZZ",Brick_Kilns_EF!$E$3*(0.75),Brick_Kilns_EF!$E$3)</f>
        <v>3.4499999999999999E-3</v>
      </c>
      <c r="O3870" s="13">
        <f t="shared" si="242"/>
        <v>30.659494499999997</v>
      </c>
      <c r="P3870" s="13">
        <f>IF(D3870="ZZ",Brick_Kilns_EF!$E$4*(0.75),Brick_Kilns_EF!$E$4)</f>
        <v>3.5250000000000004E-3</v>
      </c>
      <c r="Q3870" s="13">
        <f t="shared" si="243"/>
        <v>31.326005250000001</v>
      </c>
    </row>
    <row r="3871" spans="1:17">
      <c r="A3871" s="13" t="s">
        <v>3882</v>
      </c>
      <c r="B3871" s="13">
        <v>24.453202480000002</v>
      </c>
      <c r="C3871" s="13">
        <v>88.700091209999997</v>
      </c>
      <c r="D3871" s="13" t="s">
        <v>2219</v>
      </c>
      <c r="E3871" s="13" t="s">
        <v>4927</v>
      </c>
      <c r="F3871" s="13" t="s">
        <v>42</v>
      </c>
      <c r="G3871" s="13" t="s">
        <v>4802</v>
      </c>
      <c r="H3871" s="13" t="s">
        <v>4816</v>
      </c>
      <c r="I3871" s="13">
        <f>(Brick_Kilns_EF!$B$13*Brick_Kilns_EF!$B$11*Brick_Kilns_EF!$B$12)</f>
        <v>8886.81</v>
      </c>
      <c r="J3871" s="13">
        <f>IF(D3871="ZZ",Brick_Kilns_EF!$E$5*(0.75),Brick_Kilns_EF!$E$5)</f>
        <v>7.2749999999999985E-3</v>
      </c>
      <c r="K3871" s="13">
        <f t="shared" si="241"/>
        <v>64.651542749999976</v>
      </c>
      <c r="L3871" s="13">
        <f>IF(D3871="ZZ",Brick_Kilns_EF!$E$2*(0.75),Brick_Kilns_EF!$E$2)</f>
        <v>5.0999999999999995E-3</v>
      </c>
      <c r="M3871" s="13">
        <f t="shared" si="240"/>
        <v>45.32273099999999</v>
      </c>
      <c r="N3871" s="13">
        <f>IF(D3871="ZZ",Brick_Kilns_EF!$E$3*(0.75),Brick_Kilns_EF!$E$3)</f>
        <v>3.4499999999999999E-3</v>
      </c>
      <c r="O3871" s="13">
        <f t="shared" si="242"/>
        <v>30.659494499999997</v>
      </c>
      <c r="P3871" s="13">
        <f>IF(D3871="ZZ",Brick_Kilns_EF!$E$4*(0.75),Brick_Kilns_EF!$E$4)</f>
        <v>3.5250000000000004E-3</v>
      </c>
      <c r="Q3871" s="13">
        <f t="shared" si="243"/>
        <v>31.326005250000001</v>
      </c>
    </row>
    <row r="3872" spans="1:17">
      <c r="A3872" s="13" t="s">
        <v>3883</v>
      </c>
      <c r="B3872" s="13">
        <v>24.402022710000001</v>
      </c>
      <c r="C3872" s="13">
        <v>88.991354349999995</v>
      </c>
      <c r="D3872" s="13" t="s">
        <v>2219</v>
      </c>
      <c r="E3872" s="13" t="s">
        <v>4927</v>
      </c>
      <c r="F3872" s="13" t="s">
        <v>42</v>
      </c>
      <c r="G3872" s="13" t="s">
        <v>4802</v>
      </c>
      <c r="H3872" s="13" t="s">
        <v>4816</v>
      </c>
      <c r="I3872" s="13">
        <f>(Brick_Kilns_EF!$B$13*Brick_Kilns_EF!$B$11*Brick_Kilns_EF!$B$12)</f>
        <v>8886.81</v>
      </c>
      <c r="J3872" s="13">
        <f>IF(D3872="ZZ",Brick_Kilns_EF!$E$5*(0.75),Brick_Kilns_EF!$E$5)</f>
        <v>7.2749999999999985E-3</v>
      </c>
      <c r="K3872" s="13">
        <f t="shared" si="241"/>
        <v>64.651542749999976</v>
      </c>
      <c r="L3872" s="13">
        <f>IF(D3872="ZZ",Brick_Kilns_EF!$E$2*(0.75),Brick_Kilns_EF!$E$2)</f>
        <v>5.0999999999999995E-3</v>
      </c>
      <c r="M3872" s="13">
        <f t="shared" si="240"/>
        <v>45.32273099999999</v>
      </c>
      <c r="N3872" s="13">
        <f>IF(D3872="ZZ",Brick_Kilns_EF!$E$3*(0.75),Brick_Kilns_EF!$E$3)</f>
        <v>3.4499999999999999E-3</v>
      </c>
      <c r="O3872" s="13">
        <f t="shared" si="242"/>
        <v>30.659494499999997</v>
      </c>
      <c r="P3872" s="13">
        <f>IF(D3872="ZZ",Brick_Kilns_EF!$E$4*(0.75),Brick_Kilns_EF!$E$4)</f>
        <v>3.5250000000000004E-3</v>
      </c>
      <c r="Q3872" s="13">
        <f t="shared" si="243"/>
        <v>31.326005250000001</v>
      </c>
    </row>
    <row r="3873" spans="1:17">
      <c r="A3873" s="13" t="s">
        <v>3884</v>
      </c>
      <c r="B3873" s="13">
        <v>24.37099229</v>
      </c>
      <c r="C3873" s="13">
        <v>89.267088990000005</v>
      </c>
      <c r="D3873" s="13" t="s">
        <v>2219</v>
      </c>
      <c r="E3873" s="13" t="s">
        <v>4927</v>
      </c>
      <c r="F3873" s="13" t="s">
        <v>42</v>
      </c>
      <c r="G3873" s="13" t="s">
        <v>4802</v>
      </c>
      <c r="H3873" s="13" t="s">
        <v>4816</v>
      </c>
      <c r="I3873" s="13">
        <f>(Brick_Kilns_EF!$B$13*Brick_Kilns_EF!$B$11*Brick_Kilns_EF!$B$12)</f>
        <v>8886.81</v>
      </c>
      <c r="J3873" s="13">
        <f>IF(D3873="ZZ",Brick_Kilns_EF!$E$5*(0.75),Brick_Kilns_EF!$E$5)</f>
        <v>7.2749999999999985E-3</v>
      </c>
      <c r="K3873" s="13">
        <f t="shared" si="241"/>
        <v>64.651542749999976</v>
      </c>
      <c r="L3873" s="13">
        <f>IF(D3873="ZZ",Brick_Kilns_EF!$E$2*(0.75),Brick_Kilns_EF!$E$2)</f>
        <v>5.0999999999999995E-3</v>
      </c>
      <c r="M3873" s="13">
        <f t="shared" si="240"/>
        <v>45.32273099999999</v>
      </c>
      <c r="N3873" s="13">
        <f>IF(D3873="ZZ",Brick_Kilns_EF!$E$3*(0.75),Brick_Kilns_EF!$E$3)</f>
        <v>3.4499999999999999E-3</v>
      </c>
      <c r="O3873" s="13">
        <f t="shared" si="242"/>
        <v>30.659494499999997</v>
      </c>
      <c r="P3873" s="13">
        <f>IF(D3873="ZZ",Brick_Kilns_EF!$E$4*(0.75),Brick_Kilns_EF!$E$4)</f>
        <v>3.5250000000000004E-3</v>
      </c>
      <c r="Q3873" s="13">
        <f t="shared" si="243"/>
        <v>31.326005250000001</v>
      </c>
    </row>
    <row r="3874" spans="1:17">
      <c r="A3874" s="13" t="s">
        <v>3885</v>
      </c>
      <c r="B3874" s="13">
        <v>25.613218549999999</v>
      </c>
      <c r="C3874" s="13">
        <v>88.751634620000004</v>
      </c>
      <c r="D3874" s="13" t="s">
        <v>2219</v>
      </c>
      <c r="E3874" s="13" t="s">
        <v>4927</v>
      </c>
      <c r="F3874" s="13" t="s">
        <v>171</v>
      </c>
      <c r="G3874" s="13" t="s">
        <v>4802</v>
      </c>
      <c r="H3874" s="13" t="s">
        <v>4816</v>
      </c>
      <c r="I3874" s="13">
        <f>(Brick_Kilns_EF!$B$13*Brick_Kilns_EF!$B$11*Brick_Kilns_EF!$B$12)</f>
        <v>8886.81</v>
      </c>
      <c r="J3874" s="13">
        <f>IF(D3874="ZZ",Brick_Kilns_EF!$E$5*(0.75),Brick_Kilns_EF!$E$5)</f>
        <v>7.2749999999999985E-3</v>
      </c>
      <c r="K3874" s="13">
        <f t="shared" si="241"/>
        <v>64.651542749999976</v>
      </c>
      <c r="L3874" s="13">
        <f>IF(D3874="ZZ",Brick_Kilns_EF!$E$2*(0.75),Brick_Kilns_EF!$E$2)</f>
        <v>5.0999999999999995E-3</v>
      </c>
      <c r="M3874" s="13">
        <f t="shared" si="240"/>
        <v>45.32273099999999</v>
      </c>
      <c r="N3874" s="13">
        <f>IF(D3874="ZZ",Brick_Kilns_EF!$E$3*(0.75),Brick_Kilns_EF!$E$3)</f>
        <v>3.4499999999999999E-3</v>
      </c>
      <c r="O3874" s="13">
        <f t="shared" si="242"/>
        <v>30.659494499999997</v>
      </c>
      <c r="P3874" s="13">
        <f>IF(D3874="ZZ",Brick_Kilns_EF!$E$4*(0.75),Brick_Kilns_EF!$E$4)</f>
        <v>3.5250000000000004E-3</v>
      </c>
      <c r="Q3874" s="13">
        <f t="shared" si="243"/>
        <v>31.326005250000001</v>
      </c>
    </row>
    <row r="3875" spans="1:17">
      <c r="A3875" s="13" t="s">
        <v>3886</v>
      </c>
      <c r="B3875" s="13">
        <v>24.467800950000001</v>
      </c>
      <c r="C3875" s="13">
        <v>90.084044539999994</v>
      </c>
      <c r="D3875" s="13" t="s">
        <v>2219</v>
      </c>
      <c r="E3875" s="13" t="s">
        <v>4927</v>
      </c>
      <c r="F3875" s="13" t="s">
        <v>7</v>
      </c>
      <c r="G3875" s="13" t="s">
        <v>4802</v>
      </c>
      <c r="H3875" s="13" t="s">
        <v>4816</v>
      </c>
      <c r="I3875" s="13">
        <f>(Brick_Kilns_EF!$B$13*Brick_Kilns_EF!$B$11*Brick_Kilns_EF!$B$12)</f>
        <v>8886.81</v>
      </c>
      <c r="J3875" s="13">
        <f>IF(D3875="ZZ",Brick_Kilns_EF!$E$5*(0.75),Brick_Kilns_EF!$E$5)</f>
        <v>7.2749999999999985E-3</v>
      </c>
      <c r="K3875" s="13">
        <f t="shared" si="241"/>
        <v>64.651542749999976</v>
      </c>
      <c r="L3875" s="13">
        <f>IF(D3875="ZZ",Brick_Kilns_EF!$E$2*(0.75),Brick_Kilns_EF!$E$2)</f>
        <v>5.0999999999999995E-3</v>
      </c>
      <c r="M3875" s="13">
        <f t="shared" si="240"/>
        <v>45.32273099999999</v>
      </c>
      <c r="N3875" s="13">
        <f>IF(D3875="ZZ",Brick_Kilns_EF!$E$3*(0.75),Brick_Kilns_EF!$E$3)</f>
        <v>3.4499999999999999E-3</v>
      </c>
      <c r="O3875" s="13">
        <f t="shared" si="242"/>
        <v>30.659494499999997</v>
      </c>
      <c r="P3875" s="13">
        <f>IF(D3875="ZZ",Brick_Kilns_EF!$E$4*(0.75),Brick_Kilns_EF!$E$4)</f>
        <v>3.5250000000000004E-3</v>
      </c>
      <c r="Q3875" s="13">
        <f t="shared" si="243"/>
        <v>31.326005250000001</v>
      </c>
    </row>
    <row r="3876" spans="1:17">
      <c r="A3876" s="13" t="s">
        <v>3887</v>
      </c>
      <c r="B3876" s="13">
        <v>24.470373980000002</v>
      </c>
      <c r="C3876" s="13">
        <v>90.080298159999998</v>
      </c>
      <c r="D3876" s="13" t="s">
        <v>2219</v>
      </c>
      <c r="E3876" s="13" t="s">
        <v>4927</v>
      </c>
      <c r="F3876" s="13" t="s">
        <v>7</v>
      </c>
      <c r="G3876" s="13" t="s">
        <v>4802</v>
      </c>
      <c r="H3876" s="13" t="s">
        <v>4816</v>
      </c>
      <c r="I3876" s="13">
        <f>(Brick_Kilns_EF!$B$13*Brick_Kilns_EF!$B$11*Brick_Kilns_EF!$B$12)</f>
        <v>8886.81</v>
      </c>
      <c r="J3876" s="13">
        <f>IF(D3876="ZZ",Brick_Kilns_EF!$E$5*(0.75),Brick_Kilns_EF!$E$5)</f>
        <v>7.2749999999999985E-3</v>
      </c>
      <c r="K3876" s="13">
        <f t="shared" si="241"/>
        <v>64.651542749999976</v>
      </c>
      <c r="L3876" s="13">
        <f>IF(D3876="ZZ",Brick_Kilns_EF!$E$2*(0.75),Brick_Kilns_EF!$E$2)</f>
        <v>5.0999999999999995E-3</v>
      </c>
      <c r="M3876" s="13">
        <f t="shared" si="240"/>
        <v>45.32273099999999</v>
      </c>
      <c r="N3876" s="13">
        <f>IF(D3876="ZZ",Brick_Kilns_EF!$E$3*(0.75),Brick_Kilns_EF!$E$3)</f>
        <v>3.4499999999999999E-3</v>
      </c>
      <c r="O3876" s="13">
        <f t="shared" si="242"/>
        <v>30.659494499999997</v>
      </c>
      <c r="P3876" s="13">
        <f>IF(D3876="ZZ",Brick_Kilns_EF!$E$4*(0.75),Brick_Kilns_EF!$E$4)</f>
        <v>3.5250000000000004E-3</v>
      </c>
      <c r="Q3876" s="13">
        <f t="shared" si="243"/>
        <v>31.326005250000001</v>
      </c>
    </row>
    <row r="3877" spans="1:17">
      <c r="A3877" s="13" t="s">
        <v>3888</v>
      </c>
      <c r="B3877" s="13">
        <v>24.677948959999998</v>
      </c>
      <c r="C3877" s="13">
        <v>89.981473480000005</v>
      </c>
      <c r="D3877" s="13" t="s">
        <v>2219</v>
      </c>
      <c r="E3877" s="13" t="s">
        <v>4927</v>
      </c>
      <c r="F3877" s="13" t="s">
        <v>7</v>
      </c>
      <c r="G3877" s="13" t="s">
        <v>4802</v>
      </c>
      <c r="H3877" s="13" t="s">
        <v>4816</v>
      </c>
      <c r="I3877" s="13">
        <f>(Brick_Kilns_EF!$B$13*Brick_Kilns_EF!$B$11*Brick_Kilns_EF!$B$12)</f>
        <v>8886.81</v>
      </c>
      <c r="J3877" s="13">
        <f>IF(D3877="ZZ",Brick_Kilns_EF!$E$5*(0.75),Brick_Kilns_EF!$E$5)</f>
        <v>7.2749999999999985E-3</v>
      </c>
      <c r="K3877" s="13">
        <f t="shared" si="241"/>
        <v>64.651542749999976</v>
      </c>
      <c r="L3877" s="13">
        <f>IF(D3877="ZZ",Brick_Kilns_EF!$E$2*(0.75),Brick_Kilns_EF!$E$2)</f>
        <v>5.0999999999999995E-3</v>
      </c>
      <c r="M3877" s="13">
        <f t="shared" si="240"/>
        <v>45.32273099999999</v>
      </c>
      <c r="N3877" s="13">
        <f>IF(D3877="ZZ",Brick_Kilns_EF!$E$3*(0.75),Brick_Kilns_EF!$E$3)</f>
        <v>3.4499999999999999E-3</v>
      </c>
      <c r="O3877" s="13">
        <f t="shared" si="242"/>
        <v>30.659494499999997</v>
      </c>
      <c r="P3877" s="13">
        <f>IF(D3877="ZZ",Brick_Kilns_EF!$E$4*(0.75),Brick_Kilns_EF!$E$4)</f>
        <v>3.5250000000000004E-3</v>
      </c>
      <c r="Q3877" s="13">
        <f t="shared" si="243"/>
        <v>31.326005250000001</v>
      </c>
    </row>
    <row r="3878" spans="1:17">
      <c r="A3878" s="13" t="s">
        <v>3889</v>
      </c>
      <c r="B3878" s="13">
        <v>24.67796774</v>
      </c>
      <c r="C3878" s="13">
        <v>89.981570219999995</v>
      </c>
      <c r="D3878" s="13" t="s">
        <v>2219</v>
      </c>
      <c r="E3878" s="13" t="s">
        <v>4927</v>
      </c>
      <c r="F3878" s="13" t="s">
        <v>7</v>
      </c>
      <c r="G3878" s="13" t="s">
        <v>4802</v>
      </c>
      <c r="H3878" s="13" t="s">
        <v>4816</v>
      </c>
      <c r="I3878" s="13">
        <f>(Brick_Kilns_EF!$B$13*Brick_Kilns_EF!$B$11*Brick_Kilns_EF!$B$12)</f>
        <v>8886.81</v>
      </c>
      <c r="J3878" s="13">
        <f>IF(D3878="ZZ",Brick_Kilns_EF!$E$5*(0.75),Brick_Kilns_EF!$E$5)</f>
        <v>7.2749999999999985E-3</v>
      </c>
      <c r="K3878" s="13">
        <f t="shared" si="241"/>
        <v>64.651542749999976</v>
      </c>
      <c r="L3878" s="13">
        <f>IF(D3878="ZZ",Brick_Kilns_EF!$E$2*(0.75),Brick_Kilns_EF!$E$2)</f>
        <v>5.0999999999999995E-3</v>
      </c>
      <c r="M3878" s="13">
        <f t="shared" si="240"/>
        <v>45.32273099999999</v>
      </c>
      <c r="N3878" s="13">
        <f>IF(D3878="ZZ",Brick_Kilns_EF!$E$3*(0.75),Brick_Kilns_EF!$E$3)</f>
        <v>3.4499999999999999E-3</v>
      </c>
      <c r="O3878" s="13">
        <f t="shared" si="242"/>
        <v>30.659494499999997</v>
      </c>
      <c r="P3878" s="13">
        <f>IF(D3878="ZZ",Brick_Kilns_EF!$E$4*(0.75),Brick_Kilns_EF!$E$4)</f>
        <v>3.5250000000000004E-3</v>
      </c>
      <c r="Q3878" s="13">
        <f t="shared" si="243"/>
        <v>31.326005250000001</v>
      </c>
    </row>
    <row r="3879" spans="1:17">
      <c r="A3879" s="13" t="s">
        <v>3890</v>
      </c>
      <c r="B3879" s="13">
        <v>24.91916986</v>
      </c>
      <c r="C3879" s="13">
        <v>88.881326459999997</v>
      </c>
      <c r="D3879" s="13" t="s">
        <v>2219</v>
      </c>
      <c r="E3879" s="13" t="s">
        <v>4927</v>
      </c>
      <c r="F3879" s="13" t="s">
        <v>42</v>
      </c>
      <c r="G3879" s="13" t="s">
        <v>4802</v>
      </c>
      <c r="H3879" s="13" t="s">
        <v>4816</v>
      </c>
      <c r="I3879" s="13">
        <f>(Brick_Kilns_EF!$B$13*Brick_Kilns_EF!$B$11*Brick_Kilns_EF!$B$12)</f>
        <v>8886.81</v>
      </c>
      <c r="J3879" s="13">
        <f>IF(D3879="ZZ",Brick_Kilns_EF!$E$5*(0.75),Brick_Kilns_EF!$E$5)</f>
        <v>7.2749999999999985E-3</v>
      </c>
      <c r="K3879" s="13">
        <f t="shared" si="241"/>
        <v>64.651542749999976</v>
      </c>
      <c r="L3879" s="13">
        <f>IF(D3879="ZZ",Brick_Kilns_EF!$E$2*(0.75),Brick_Kilns_EF!$E$2)</f>
        <v>5.0999999999999995E-3</v>
      </c>
      <c r="M3879" s="13">
        <f t="shared" si="240"/>
        <v>45.32273099999999</v>
      </c>
      <c r="N3879" s="13">
        <f>IF(D3879="ZZ",Brick_Kilns_EF!$E$3*(0.75),Brick_Kilns_EF!$E$3)</f>
        <v>3.4499999999999999E-3</v>
      </c>
      <c r="O3879" s="13">
        <f t="shared" si="242"/>
        <v>30.659494499999997</v>
      </c>
      <c r="P3879" s="13">
        <f>IF(D3879="ZZ",Brick_Kilns_EF!$E$4*(0.75),Brick_Kilns_EF!$E$4)</f>
        <v>3.5250000000000004E-3</v>
      </c>
      <c r="Q3879" s="13">
        <f t="shared" si="243"/>
        <v>31.326005250000001</v>
      </c>
    </row>
    <row r="3880" spans="1:17">
      <c r="A3880" s="13" t="s">
        <v>3891</v>
      </c>
      <c r="B3880" s="13">
        <v>24.57171555</v>
      </c>
      <c r="C3880" s="13">
        <v>90.014796899999993</v>
      </c>
      <c r="D3880" s="13" t="s">
        <v>2219</v>
      </c>
      <c r="E3880" s="13" t="s">
        <v>4927</v>
      </c>
      <c r="F3880" s="13" t="s">
        <v>7</v>
      </c>
      <c r="G3880" s="13" t="s">
        <v>4802</v>
      </c>
      <c r="H3880" s="13" t="s">
        <v>4816</v>
      </c>
      <c r="I3880" s="13">
        <f>(Brick_Kilns_EF!$B$13*Brick_Kilns_EF!$B$11*Brick_Kilns_EF!$B$12)</f>
        <v>8886.81</v>
      </c>
      <c r="J3880" s="13">
        <f>IF(D3880="ZZ",Brick_Kilns_EF!$E$5*(0.75),Brick_Kilns_EF!$E$5)</f>
        <v>7.2749999999999985E-3</v>
      </c>
      <c r="K3880" s="13">
        <f t="shared" si="241"/>
        <v>64.651542749999976</v>
      </c>
      <c r="L3880" s="13">
        <f>IF(D3880="ZZ",Brick_Kilns_EF!$E$2*(0.75),Brick_Kilns_EF!$E$2)</f>
        <v>5.0999999999999995E-3</v>
      </c>
      <c r="M3880" s="13">
        <f t="shared" si="240"/>
        <v>45.32273099999999</v>
      </c>
      <c r="N3880" s="13">
        <f>IF(D3880="ZZ",Brick_Kilns_EF!$E$3*(0.75),Brick_Kilns_EF!$E$3)</f>
        <v>3.4499999999999999E-3</v>
      </c>
      <c r="O3880" s="13">
        <f t="shared" si="242"/>
        <v>30.659494499999997</v>
      </c>
      <c r="P3880" s="13">
        <f>IF(D3880="ZZ",Brick_Kilns_EF!$E$4*(0.75),Brick_Kilns_EF!$E$4)</f>
        <v>3.5250000000000004E-3</v>
      </c>
      <c r="Q3880" s="13">
        <f t="shared" si="243"/>
        <v>31.326005250000001</v>
      </c>
    </row>
    <row r="3881" spans="1:17">
      <c r="A3881" s="13" t="s">
        <v>3892</v>
      </c>
      <c r="B3881" s="13">
        <v>24.37674384</v>
      </c>
      <c r="C3881" s="13">
        <v>89.551785100000004</v>
      </c>
      <c r="D3881" s="13" t="s">
        <v>2219</v>
      </c>
      <c r="E3881" s="13" t="s">
        <v>4927</v>
      </c>
      <c r="F3881" s="13" t="s">
        <v>42</v>
      </c>
      <c r="G3881" s="13" t="s">
        <v>4802</v>
      </c>
      <c r="H3881" s="13" t="s">
        <v>4816</v>
      </c>
      <c r="I3881" s="13">
        <f>(Brick_Kilns_EF!$B$13*Brick_Kilns_EF!$B$11*Brick_Kilns_EF!$B$12)</f>
        <v>8886.81</v>
      </c>
      <c r="J3881" s="13">
        <f>IF(D3881="ZZ",Brick_Kilns_EF!$E$5*(0.75),Brick_Kilns_EF!$E$5)</f>
        <v>7.2749999999999985E-3</v>
      </c>
      <c r="K3881" s="13">
        <f t="shared" si="241"/>
        <v>64.651542749999976</v>
      </c>
      <c r="L3881" s="13">
        <f>IF(D3881="ZZ",Brick_Kilns_EF!$E$2*(0.75),Brick_Kilns_EF!$E$2)</f>
        <v>5.0999999999999995E-3</v>
      </c>
      <c r="M3881" s="13">
        <f t="shared" si="240"/>
        <v>45.32273099999999</v>
      </c>
      <c r="N3881" s="13">
        <f>IF(D3881="ZZ",Brick_Kilns_EF!$E$3*(0.75),Brick_Kilns_EF!$E$3)</f>
        <v>3.4499999999999999E-3</v>
      </c>
      <c r="O3881" s="13">
        <f t="shared" si="242"/>
        <v>30.659494499999997</v>
      </c>
      <c r="P3881" s="13">
        <f>IF(D3881="ZZ",Brick_Kilns_EF!$E$4*(0.75),Brick_Kilns_EF!$E$4)</f>
        <v>3.5250000000000004E-3</v>
      </c>
      <c r="Q3881" s="13">
        <f t="shared" si="243"/>
        <v>31.326005250000001</v>
      </c>
    </row>
    <row r="3882" spans="1:17">
      <c r="A3882" s="13" t="s">
        <v>3893</v>
      </c>
      <c r="B3882" s="13">
        <v>24.383208159999999</v>
      </c>
      <c r="C3882" s="13">
        <v>88.693862550000006</v>
      </c>
      <c r="D3882" s="13" t="s">
        <v>2219</v>
      </c>
      <c r="E3882" s="13" t="s">
        <v>4927</v>
      </c>
      <c r="F3882" s="13" t="s">
        <v>42</v>
      </c>
      <c r="G3882" s="13" t="s">
        <v>4802</v>
      </c>
      <c r="H3882" s="13" t="s">
        <v>4816</v>
      </c>
      <c r="I3882" s="13">
        <f>(Brick_Kilns_EF!$B$13*Brick_Kilns_EF!$B$11*Brick_Kilns_EF!$B$12)</f>
        <v>8886.81</v>
      </c>
      <c r="J3882" s="13">
        <f>IF(D3882="ZZ",Brick_Kilns_EF!$E$5*(0.75),Brick_Kilns_EF!$E$5)</f>
        <v>7.2749999999999985E-3</v>
      </c>
      <c r="K3882" s="13">
        <f t="shared" si="241"/>
        <v>64.651542749999976</v>
      </c>
      <c r="L3882" s="13">
        <f>IF(D3882="ZZ",Brick_Kilns_EF!$E$2*(0.75),Brick_Kilns_EF!$E$2)</f>
        <v>5.0999999999999995E-3</v>
      </c>
      <c r="M3882" s="13">
        <f t="shared" si="240"/>
        <v>45.32273099999999</v>
      </c>
      <c r="N3882" s="13">
        <f>IF(D3882="ZZ",Brick_Kilns_EF!$E$3*(0.75),Brick_Kilns_EF!$E$3)</f>
        <v>3.4499999999999999E-3</v>
      </c>
      <c r="O3882" s="13">
        <f t="shared" si="242"/>
        <v>30.659494499999997</v>
      </c>
      <c r="P3882" s="13">
        <f>IF(D3882="ZZ",Brick_Kilns_EF!$E$4*(0.75),Brick_Kilns_EF!$E$4)</f>
        <v>3.5250000000000004E-3</v>
      </c>
      <c r="Q3882" s="13">
        <f t="shared" si="243"/>
        <v>31.326005250000001</v>
      </c>
    </row>
    <row r="3883" spans="1:17">
      <c r="A3883" s="13" t="s">
        <v>3894</v>
      </c>
      <c r="B3883" s="13">
        <v>24.3818606</v>
      </c>
      <c r="C3883" s="13">
        <v>88.692577920000005</v>
      </c>
      <c r="D3883" s="13" t="s">
        <v>2219</v>
      </c>
      <c r="E3883" s="13" t="s">
        <v>4927</v>
      </c>
      <c r="F3883" s="13" t="s">
        <v>42</v>
      </c>
      <c r="G3883" s="13" t="s">
        <v>4802</v>
      </c>
      <c r="H3883" s="13" t="s">
        <v>4816</v>
      </c>
      <c r="I3883" s="13">
        <f>(Brick_Kilns_EF!$B$13*Brick_Kilns_EF!$B$11*Brick_Kilns_EF!$B$12)</f>
        <v>8886.81</v>
      </c>
      <c r="J3883" s="13">
        <f>IF(D3883="ZZ",Brick_Kilns_EF!$E$5*(0.75),Brick_Kilns_EF!$E$5)</f>
        <v>7.2749999999999985E-3</v>
      </c>
      <c r="K3883" s="13">
        <f t="shared" si="241"/>
        <v>64.651542749999976</v>
      </c>
      <c r="L3883" s="13">
        <f>IF(D3883="ZZ",Brick_Kilns_EF!$E$2*(0.75),Brick_Kilns_EF!$E$2)</f>
        <v>5.0999999999999995E-3</v>
      </c>
      <c r="M3883" s="13">
        <f t="shared" si="240"/>
        <v>45.32273099999999</v>
      </c>
      <c r="N3883" s="13">
        <f>IF(D3883="ZZ",Brick_Kilns_EF!$E$3*(0.75),Brick_Kilns_EF!$E$3)</f>
        <v>3.4499999999999999E-3</v>
      </c>
      <c r="O3883" s="13">
        <f t="shared" si="242"/>
        <v>30.659494499999997</v>
      </c>
      <c r="P3883" s="13">
        <f>IF(D3883="ZZ",Brick_Kilns_EF!$E$4*(0.75),Brick_Kilns_EF!$E$4)</f>
        <v>3.5250000000000004E-3</v>
      </c>
      <c r="Q3883" s="13">
        <f t="shared" si="243"/>
        <v>31.326005250000001</v>
      </c>
    </row>
    <row r="3884" spans="1:17">
      <c r="A3884" s="13" t="s">
        <v>3895</v>
      </c>
      <c r="B3884" s="13">
        <v>24.553539959999998</v>
      </c>
      <c r="C3884" s="13">
        <v>88.204909259999994</v>
      </c>
      <c r="D3884" s="13" t="s">
        <v>2219</v>
      </c>
      <c r="E3884" s="13" t="s">
        <v>4927</v>
      </c>
      <c r="F3884" s="13" t="s">
        <v>42</v>
      </c>
      <c r="G3884" s="13" t="s">
        <v>4802</v>
      </c>
      <c r="H3884" s="13" t="s">
        <v>4816</v>
      </c>
      <c r="I3884" s="13">
        <f>(Brick_Kilns_EF!$B$13*Brick_Kilns_EF!$B$11*Brick_Kilns_EF!$B$12)</f>
        <v>8886.81</v>
      </c>
      <c r="J3884" s="13">
        <f>IF(D3884="ZZ",Brick_Kilns_EF!$E$5*(0.75),Brick_Kilns_EF!$E$5)</f>
        <v>7.2749999999999985E-3</v>
      </c>
      <c r="K3884" s="13">
        <f t="shared" si="241"/>
        <v>64.651542749999976</v>
      </c>
      <c r="L3884" s="13">
        <f>IF(D3884="ZZ",Brick_Kilns_EF!$E$2*(0.75),Brick_Kilns_EF!$E$2)</f>
        <v>5.0999999999999995E-3</v>
      </c>
      <c r="M3884" s="13">
        <f t="shared" si="240"/>
        <v>45.32273099999999</v>
      </c>
      <c r="N3884" s="13">
        <f>IF(D3884="ZZ",Brick_Kilns_EF!$E$3*(0.75),Brick_Kilns_EF!$E$3)</f>
        <v>3.4499999999999999E-3</v>
      </c>
      <c r="O3884" s="13">
        <f t="shared" si="242"/>
        <v>30.659494499999997</v>
      </c>
      <c r="P3884" s="13">
        <f>IF(D3884="ZZ",Brick_Kilns_EF!$E$4*(0.75),Brick_Kilns_EF!$E$4)</f>
        <v>3.5250000000000004E-3</v>
      </c>
      <c r="Q3884" s="13">
        <f t="shared" si="243"/>
        <v>31.326005250000001</v>
      </c>
    </row>
    <row r="3885" spans="1:17">
      <c r="A3885" s="13" t="s">
        <v>3896</v>
      </c>
      <c r="B3885" s="13">
        <v>24.547348270000001</v>
      </c>
      <c r="C3885" s="13">
        <v>88.181221629999996</v>
      </c>
      <c r="D3885" s="13" t="s">
        <v>2219</v>
      </c>
      <c r="E3885" s="13" t="s">
        <v>4927</v>
      </c>
      <c r="F3885" s="13" t="s">
        <v>42</v>
      </c>
      <c r="G3885" s="13" t="s">
        <v>4802</v>
      </c>
      <c r="H3885" s="13" t="s">
        <v>4816</v>
      </c>
      <c r="I3885" s="13">
        <f>(Brick_Kilns_EF!$B$13*Brick_Kilns_EF!$B$11*Brick_Kilns_EF!$B$12)</f>
        <v>8886.81</v>
      </c>
      <c r="J3885" s="13">
        <f>IF(D3885="ZZ",Brick_Kilns_EF!$E$5*(0.75),Brick_Kilns_EF!$E$5)</f>
        <v>7.2749999999999985E-3</v>
      </c>
      <c r="K3885" s="13">
        <f t="shared" si="241"/>
        <v>64.651542749999976</v>
      </c>
      <c r="L3885" s="13">
        <f>IF(D3885="ZZ",Brick_Kilns_EF!$E$2*(0.75),Brick_Kilns_EF!$E$2)</f>
        <v>5.0999999999999995E-3</v>
      </c>
      <c r="M3885" s="13">
        <f t="shared" si="240"/>
        <v>45.32273099999999</v>
      </c>
      <c r="N3885" s="13">
        <f>IF(D3885="ZZ",Brick_Kilns_EF!$E$3*(0.75),Brick_Kilns_EF!$E$3)</f>
        <v>3.4499999999999999E-3</v>
      </c>
      <c r="O3885" s="13">
        <f t="shared" si="242"/>
        <v>30.659494499999997</v>
      </c>
      <c r="P3885" s="13">
        <f>IF(D3885="ZZ",Brick_Kilns_EF!$E$4*(0.75),Brick_Kilns_EF!$E$4)</f>
        <v>3.5250000000000004E-3</v>
      </c>
      <c r="Q3885" s="13">
        <f t="shared" si="243"/>
        <v>31.326005250000001</v>
      </c>
    </row>
    <row r="3886" spans="1:17">
      <c r="A3886" s="13" t="s">
        <v>3897</v>
      </c>
      <c r="B3886" s="13">
        <v>24.383584219999999</v>
      </c>
      <c r="C3886" s="13">
        <v>88.674403600000005</v>
      </c>
      <c r="D3886" s="13" t="s">
        <v>2219</v>
      </c>
      <c r="E3886" s="13" t="s">
        <v>4927</v>
      </c>
      <c r="F3886" s="13" t="s">
        <v>42</v>
      </c>
      <c r="G3886" s="13" t="s">
        <v>4802</v>
      </c>
      <c r="H3886" s="13" t="s">
        <v>4816</v>
      </c>
      <c r="I3886" s="13">
        <f>(Brick_Kilns_EF!$B$13*Brick_Kilns_EF!$B$11*Brick_Kilns_EF!$B$12)</f>
        <v>8886.81</v>
      </c>
      <c r="J3886" s="13">
        <f>IF(D3886="ZZ",Brick_Kilns_EF!$E$5*(0.75),Brick_Kilns_EF!$E$5)</f>
        <v>7.2749999999999985E-3</v>
      </c>
      <c r="K3886" s="13">
        <f t="shared" si="241"/>
        <v>64.651542749999976</v>
      </c>
      <c r="L3886" s="13">
        <f>IF(D3886="ZZ",Brick_Kilns_EF!$E$2*(0.75),Brick_Kilns_EF!$E$2)</f>
        <v>5.0999999999999995E-3</v>
      </c>
      <c r="M3886" s="13">
        <f t="shared" si="240"/>
        <v>45.32273099999999</v>
      </c>
      <c r="N3886" s="13">
        <f>IF(D3886="ZZ",Brick_Kilns_EF!$E$3*(0.75),Brick_Kilns_EF!$E$3)</f>
        <v>3.4499999999999999E-3</v>
      </c>
      <c r="O3886" s="13">
        <f t="shared" si="242"/>
        <v>30.659494499999997</v>
      </c>
      <c r="P3886" s="13">
        <f>IF(D3886="ZZ",Brick_Kilns_EF!$E$4*(0.75),Brick_Kilns_EF!$E$4)</f>
        <v>3.5250000000000004E-3</v>
      </c>
      <c r="Q3886" s="13">
        <f t="shared" si="243"/>
        <v>31.326005250000001</v>
      </c>
    </row>
    <row r="3887" spans="1:17">
      <c r="A3887" s="13" t="s">
        <v>3898</v>
      </c>
      <c r="B3887" s="13">
        <v>24.53964873</v>
      </c>
      <c r="C3887" s="13">
        <v>89.972976919999994</v>
      </c>
      <c r="D3887" s="13" t="s">
        <v>2219</v>
      </c>
      <c r="E3887" s="13" t="s">
        <v>4927</v>
      </c>
      <c r="F3887" s="13" t="s">
        <v>7</v>
      </c>
      <c r="G3887" s="13" t="s">
        <v>4802</v>
      </c>
      <c r="H3887" s="13" t="s">
        <v>4816</v>
      </c>
      <c r="I3887" s="13">
        <f>(Brick_Kilns_EF!$B$13*Brick_Kilns_EF!$B$11*Brick_Kilns_EF!$B$12)</f>
        <v>8886.81</v>
      </c>
      <c r="J3887" s="13">
        <f>IF(D3887="ZZ",Brick_Kilns_EF!$E$5*(0.75),Brick_Kilns_EF!$E$5)</f>
        <v>7.2749999999999985E-3</v>
      </c>
      <c r="K3887" s="13">
        <f t="shared" si="241"/>
        <v>64.651542749999976</v>
      </c>
      <c r="L3887" s="13">
        <f>IF(D3887="ZZ",Brick_Kilns_EF!$E$2*(0.75),Brick_Kilns_EF!$E$2)</f>
        <v>5.0999999999999995E-3</v>
      </c>
      <c r="M3887" s="13">
        <f t="shared" si="240"/>
        <v>45.32273099999999</v>
      </c>
      <c r="N3887" s="13">
        <f>IF(D3887="ZZ",Brick_Kilns_EF!$E$3*(0.75),Brick_Kilns_EF!$E$3)</f>
        <v>3.4499999999999999E-3</v>
      </c>
      <c r="O3887" s="13">
        <f t="shared" si="242"/>
        <v>30.659494499999997</v>
      </c>
      <c r="P3887" s="13">
        <f>IF(D3887="ZZ",Brick_Kilns_EF!$E$4*(0.75),Brick_Kilns_EF!$E$4)</f>
        <v>3.5250000000000004E-3</v>
      </c>
      <c r="Q3887" s="13">
        <f t="shared" si="243"/>
        <v>31.326005250000001</v>
      </c>
    </row>
    <row r="3888" spans="1:17">
      <c r="A3888" s="13" t="s">
        <v>3899</v>
      </c>
      <c r="B3888" s="13">
        <v>24.54244714</v>
      </c>
      <c r="C3888" s="13">
        <v>89.972176039999994</v>
      </c>
      <c r="D3888" s="13" t="s">
        <v>2219</v>
      </c>
      <c r="E3888" s="13" t="s">
        <v>4927</v>
      </c>
      <c r="F3888" s="13" t="s">
        <v>7</v>
      </c>
      <c r="G3888" s="13" t="s">
        <v>4802</v>
      </c>
      <c r="H3888" s="13" t="s">
        <v>4816</v>
      </c>
      <c r="I3888" s="13">
        <f>(Brick_Kilns_EF!$B$13*Brick_Kilns_EF!$B$11*Brick_Kilns_EF!$B$12)</f>
        <v>8886.81</v>
      </c>
      <c r="J3888" s="13">
        <f>IF(D3888="ZZ",Brick_Kilns_EF!$E$5*(0.75),Brick_Kilns_EF!$E$5)</f>
        <v>7.2749999999999985E-3</v>
      </c>
      <c r="K3888" s="13">
        <f t="shared" si="241"/>
        <v>64.651542749999976</v>
      </c>
      <c r="L3888" s="13">
        <f>IF(D3888="ZZ",Brick_Kilns_EF!$E$2*(0.75),Brick_Kilns_EF!$E$2)</f>
        <v>5.0999999999999995E-3</v>
      </c>
      <c r="M3888" s="13">
        <f t="shared" si="240"/>
        <v>45.32273099999999</v>
      </c>
      <c r="N3888" s="13">
        <f>IF(D3888="ZZ",Brick_Kilns_EF!$E$3*(0.75),Brick_Kilns_EF!$E$3)</f>
        <v>3.4499999999999999E-3</v>
      </c>
      <c r="O3888" s="13">
        <f t="shared" si="242"/>
        <v>30.659494499999997</v>
      </c>
      <c r="P3888" s="13">
        <f>IF(D3888="ZZ",Brick_Kilns_EF!$E$4*(0.75),Brick_Kilns_EF!$E$4)</f>
        <v>3.5250000000000004E-3</v>
      </c>
      <c r="Q3888" s="13">
        <f t="shared" si="243"/>
        <v>31.326005250000001</v>
      </c>
    </row>
    <row r="3889" spans="1:17">
      <c r="A3889" s="13" t="s">
        <v>3900</v>
      </c>
      <c r="B3889" s="13">
        <v>24.569384530000001</v>
      </c>
      <c r="C3889" s="13">
        <v>88.938327150000006</v>
      </c>
      <c r="D3889" s="13" t="s">
        <v>2219</v>
      </c>
      <c r="E3889" s="13" t="s">
        <v>4927</v>
      </c>
      <c r="F3889" s="13" t="s">
        <v>42</v>
      </c>
      <c r="G3889" s="13" t="s">
        <v>4802</v>
      </c>
      <c r="H3889" s="13" t="s">
        <v>4816</v>
      </c>
      <c r="I3889" s="13">
        <f>(Brick_Kilns_EF!$B$13*Brick_Kilns_EF!$B$11*Brick_Kilns_EF!$B$12)</f>
        <v>8886.81</v>
      </c>
      <c r="J3889" s="13">
        <f>IF(D3889="ZZ",Brick_Kilns_EF!$E$5*(0.75),Brick_Kilns_EF!$E$5)</f>
        <v>7.2749999999999985E-3</v>
      </c>
      <c r="K3889" s="13">
        <f t="shared" si="241"/>
        <v>64.651542749999976</v>
      </c>
      <c r="L3889" s="13">
        <f>IF(D3889="ZZ",Brick_Kilns_EF!$E$2*(0.75),Brick_Kilns_EF!$E$2)</f>
        <v>5.0999999999999995E-3</v>
      </c>
      <c r="M3889" s="13">
        <f t="shared" si="240"/>
        <v>45.32273099999999</v>
      </c>
      <c r="N3889" s="13">
        <f>IF(D3889="ZZ",Brick_Kilns_EF!$E$3*(0.75),Brick_Kilns_EF!$E$3)</f>
        <v>3.4499999999999999E-3</v>
      </c>
      <c r="O3889" s="13">
        <f t="shared" si="242"/>
        <v>30.659494499999997</v>
      </c>
      <c r="P3889" s="13">
        <f>IF(D3889="ZZ",Brick_Kilns_EF!$E$4*(0.75),Brick_Kilns_EF!$E$4)</f>
        <v>3.5250000000000004E-3</v>
      </c>
      <c r="Q3889" s="13">
        <f t="shared" si="243"/>
        <v>31.326005250000001</v>
      </c>
    </row>
    <row r="3890" spans="1:17">
      <c r="A3890" s="13" t="s">
        <v>3901</v>
      </c>
      <c r="B3890" s="13">
        <v>25.510215420000002</v>
      </c>
      <c r="C3890" s="13">
        <v>88.927209860000005</v>
      </c>
      <c r="D3890" s="13" t="s">
        <v>2219</v>
      </c>
      <c r="E3890" s="13" t="s">
        <v>4927</v>
      </c>
      <c r="F3890" s="13" t="s">
        <v>171</v>
      </c>
      <c r="G3890" s="13" t="s">
        <v>4802</v>
      </c>
      <c r="H3890" s="13" t="s">
        <v>4816</v>
      </c>
      <c r="I3890" s="13">
        <f>(Brick_Kilns_EF!$B$13*Brick_Kilns_EF!$B$11*Brick_Kilns_EF!$B$12)</f>
        <v>8886.81</v>
      </c>
      <c r="J3890" s="13">
        <f>IF(D3890="ZZ",Brick_Kilns_EF!$E$5*(0.75),Brick_Kilns_EF!$E$5)</f>
        <v>7.2749999999999985E-3</v>
      </c>
      <c r="K3890" s="13">
        <f t="shared" si="241"/>
        <v>64.651542749999976</v>
      </c>
      <c r="L3890" s="13">
        <f>IF(D3890="ZZ",Brick_Kilns_EF!$E$2*(0.75),Brick_Kilns_EF!$E$2)</f>
        <v>5.0999999999999995E-3</v>
      </c>
      <c r="M3890" s="13">
        <f t="shared" si="240"/>
        <v>45.32273099999999</v>
      </c>
      <c r="N3890" s="13">
        <f>IF(D3890="ZZ",Brick_Kilns_EF!$E$3*(0.75),Brick_Kilns_EF!$E$3)</f>
        <v>3.4499999999999999E-3</v>
      </c>
      <c r="O3890" s="13">
        <f t="shared" si="242"/>
        <v>30.659494499999997</v>
      </c>
      <c r="P3890" s="13">
        <f>IF(D3890="ZZ",Brick_Kilns_EF!$E$4*(0.75),Brick_Kilns_EF!$E$4)</f>
        <v>3.5250000000000004E-3</v>
      </c>
      <c r="Q3890" s="13">
        <f t="shared" si="243"/>
        <v>31.326005250000001</v>
      </c>
    </row>
    <row r="3891" spans="1:17">
      <c r="A3891" s="13" t="s">
        <v>3902</v>
      </c>
      <c r="B3891" s="13">
        <v>25.972854689999998</v>
      </c>
      <c r="C3891" s="13">
        <v>89.640239159999993</v>
      </c>
      <c r="D3891" s="13" t="s">
        <v>2219</v>
      </c>
      <c r="E3891" s="13" t="s">
        <v>4927</v>
      </c>
      <c r="F3891" s="13" t="s">
        <v>171</v>
      </c>
      <c r="G3891" s="13" t="s">
        <v>4802</v>
      </c>
      <c r="H3891" s="13" t="s">
        <v>4816</v>
      </c>
      <c r="I3891" s="13">
        <f>(Brick_Kilns_EF!$B$13*Brick_Kilns_EF!$B$11*Brick_Kilns_EF!$B$12)</f>
        <v>8886.81</v>
      </c>
      <c r="J3891" s="13">
        <f>IF(D3891="ZZ",Brick_Kilns_EF!$E$5*(0.75),Brick_Kilns_EF!$E$5)</f>
        <v>7.2749999999999985E-3</v>
      </c>
      <c r="K3891" s="13">
        <f t="shared" si="241"/>
        <v>64.651542749999976</v>
      </c>
      <c r="L3891" s="13">
        <f>IF(D3891="ZZ",Brick_Kilns_EF!$E$2*(0.75),Brick_Kilns_EF!$E$2)</f>
        <v>5.0999999999999995E-3</v>
      </c>
      <c r="M3891" s="13">
        <f t="shared" si="240"/>
        <v>45.32273099999999</v>
      </c>
      <c r="N3891" s="13">
        <f>IF(D3891="ZZ",Brick_Kilns_EF!$E$3*(0.75),Brick_Kilns_EF!$E$3)</f>
        <v>3.4499999999999999E-3</v>
      </c>
      <c r="O3891" s="13">
        <f t="shared" si="242"/>
        <v>30.659494499999997</v>
      </c>
      <c r="P3891" s="13">
        <f>IF(D3891="ZZ",Brick_Kilns_EF!$E$4*(0.75),Brick_Kilns_EF!$E$4)</f>
        <v>3.5250000000000004E-3</v>
      </c>
      <c r="Q3891" s="13">
        <f t="shared" si="243"/>
        <v>31.326005250000001</v>
      </c>
    </row>
    <row r="3892" spans="1:17">
      <c r="A3892" s="13" t="s">
        <v>3903</v>
      </c>
      <c r="B3892" s="13">
        <v>25.971239499999999</v>
      </c>
      <c r="C3892" s="13">
        <v>89.638868540000004</v>
      </c>
      <c r="D3892" s="13" t="s">
        <v>2219</v>
      </c>
      <c r="E3892" s="13" t="s">
        <v>4927</v>
      </c>
      <c r="F3892" s="13" t="s">
        <v>171</v>
      </c>
      <c r="G3892" s="13" t="s">
        <v>4802</v>
      </c>
      <c r="H3892" s="13" t="s">
        <v>4816</v>
      </c>
      <c r="I3892" s="13">
        <f>(Brick_Kilns_EF!$B$13*Brick_Kilns_EF!$B$11*Brick_Kilns_EF!$B$12)</f>
        <v>8886.81</v>
      </c>
      <c r="J3892" s="13">
        <f>IF(D3892="ZZ",Brick_Kilns_EF!$E$5*(0.75),Brick_Kilns_EF!$E$5)</f>
        <v>7.2749999999999985E-3</v>
      </c>
      <c r="K3892" s="13">
        <f t="shared" si="241"/>
        <v>64.651542749999976</v>
      </c>
      <c r="L3892" s="13">
        <f>IF(D3892="ZZ",Brick_Kilns_EF!$E$2*(0.75),Brick_Kilns_EF!$E$2)</f>
        <v>5.0999999999999995E-3</v>
      </c>
      <c r="M3892" s="13">
        <f t="shared" si="240"/>
        <v>45.32273099999999</v>
      </c>
      <c r="N3892" s="13">
        <f>IF(D3892="ZZ",Brick_Kilns_EF!$E$3*(0.75),Brick_Kilns_EF!$E$3)</f>
        <v>3.4499999999999999E-3</v>
      </c>
      <c r="O3892" s="13">
        <f t="shared" si="242"/>
        <v>30.659494499999997</v>
      </c>
      <c r="P3892" s="13">
        <f>IF(D3892="ZZ",Brick_Kilns_EF!$E$4*(0.75),Brick_Kilns_EF!$E$4)</f>
        <v>3.5250000000000004E-3</v>
      </c>
      <c r="Q3892" s="13">
        <f t="shared" si="243"/>
        <v>31.326005250000001</v>
      </c>
    </row>
    <row r="3893" spans="1:17">
      <c r="A3893" s="13" t="s">
        <v>3904</v>
      </c>
      <c r="B3893" s="13">
        <v>24.426807320000002</v>
      </c>
      <c r="C3893" s="13">
        <v>89.975565450000005</v>
      </c>
      <c r="D3893" s="13" t="s">
        <v>2219</v>
      </c>
      <c r="E3893" s="13" t="s">
        <v>4927</v>
      </c>
      <c r="F3893" s="13" t="s">
        <v>7</v>
      </c>
      <c r="G3893" s="13" t="s">
        <v>4802</v>
      </c>
      <c r="H3893" s="13" t="s">
        <v>4816</v>
      </c>
      <c r="I3893" s="13">
        <f>(Brick_Kilns_EF!$B$13*Brick_Kilns_EF!$B$11*Brick_Kilns_EF!$B$12)</f>
        <v>8886.81</v>
      </c>
      <c r="J3893" s="13">
        <f>IF(D3893="ZZ",Brick_Kilns_EF!$E$5*(0.75),Brick_Kilns_EF!$E$5)</f>
        <v>7.2749999999999985E-3</v>
      </c>
      <c r="K3893" s="13">
        <f t="shared" si="241"/>
        <v>64.651542749999976</v>
      </c>
      <c r="L3893" s="13">
        <f>IF(D3893="ZZ",Brick_Kilns_EF!$E$2*(0.75),Brick_Kilns_EF!$E$2)</f>
        <v>5.0999999999999995E-3</v>
      </c>
      <c r="M3893" s="13">
        <f t="shared" si="240"/>
        <v>45.32273099999999</v>
      </c>
      <c r="N3893" s="13">
        <f>IF(D3893="ZZ",Brick_Kilns_EF!$E$3*(0.75),Brick_Kilns_EF!$E$3)</f>
        <v>3.4499999999999999E-3</v>
      </c>
      <c r="O3893" s="13">
        <f t="shared" si="242"/>
        <v>30.659494499999997</v>
      </c>
      <c r="P3893" s="13">
        <f>IF(D3893="ZZ",Brick_Kilns_EF!$E$4*(0.75),Brick_Kilns_EF!$E$4)</f>
        <v>3.5250000000000004E-3</v>
      </c>
      <c r="Q3893" s="13">
        <f t="shared" si="243"/>
        <v>31.326005250000001</v>
      </c>
    </row>
    <row r="3894" spans="1:17">
      <c r="A3894" s="13" t="s">
        <v>3905</v>
      </c>
      <c r="B3894" s="13">
        <v>24.17732264</v>
      </c>
      <c r="C3894" s="13">
        <v>88.94856944</v>
      </c>
      <c r="D3894" s="13" t="s">
        <v>2219</v>
      </c>
      <c r="E3894" s="13" t="s">
        <v>4927</v>
      </c>
      <c r="F3894" s="13" t="s">
        <v>42</v>
      </c>
      <c r="G3894" s="13" t="s">
        <v>4802</v>
      </c>
      <c r="H3894" s="13" t="s">
        <v>4816</v>
      </c>
      <c r="I3894" s="13">
        <f>(Brick_Kilns_EF!$B$13*Brick_Kilns_EF!$B$11*Brick_Kilns_EF!$B$12)</f>
        <v>8886.81</v>
      </c>
      <c r="J3894" s="13">
        <f>IF(D3894="ZZ",Brick_Kilns_EF!$E$5*(0.75),Brick_Kilns_EF!$E$5)</f>
        <v>7.2749999999999985E-3</v>
      </c>
      <c r="K3894" s="13">
        <f t="shared" si="241"/>
        <v>64.651542749999976</v>
      </c>
      <c r="L3894" s="13">
        <f>IF(D3894="ZZ",Brick_Kilns_EF!$E$2*(0.75),Brick_Kilns_EF!$E$2)</f>
        <v>5.0999999999999995E-3</v>
      </c>
      <c r="M3894" s="13">
        <f t="shared" si="240"/>
        <v>45.32273099999999</v>
      </c>
      <c r="N3894" s="13">
        <f>IF(D3894="ZZ",Brick_Kilns_EF!$E$3*(0.75),Brick_Kilns_EF!$E$3)</f>
        <v>3.4499999999999999E-3</v>
      </c>
      <c r="O3894" s="13">
        <f t="shared" si="242"/>
        <v>30.659494499999997</v>
      </c>
      <c r="P3894" s="13">
        <f>IF(D3894="ZZ",Brick_Kilns_EF!$E$4*(0.75),Brick_Kilns_EF!$E$4)</f>
        <v>3.5250000000000004E-3</v>
      </c>
      <c r="Q3894" s="13">
        <f t="shared" si="243"/>
        <v>31.326005250000001</v>
      </c>
    </row>
    <row r="3895" spans="1:17">
      <c r="A3895" s="13" t="s">
        <v>3906</v>
      </c>
      <c r="B3895" s="13">
        <v>24.387272070000002</v>
      </c>
      <c r="C3895" s="13">
        <v>88.675517150000005</v>
      </c>
      <c r="D3895" s="13" t="s">
        <v>2219</v>
      </c>
      <c r="E3895" s="13" t="s">
        <v>4927</v>
      </c>
      <c r="F3895" s="13" t="s">
        <v>42</v>
      </c>
      <c r="G3895" s="13" t="s">
        <v>4802</v>
      </c>
      <c r="H3895" s="13" t="s">
        <v>4816</v>
      </c>
      <c r="I3895" s="13">
        <f>(Brick_Kilns_EF!$B$13*Brick_Kilns_EF!$B$11*Brick_Kilns_EF!$B$12)</f>
        <v>8886.81</v>
      </c>
      <c r="J3895" s="13">
        <f>IF(D3895="ZZ",Brick_Kilns_EF!$E$5*(0.75),Brick_Kilns_EF!$E$5)</f>
        <v>7.2749999999999985E-3</v>
      </c>
      <c r="K3895" s="13">
        <f t="shared" si="241"/>
        <v>64.651542749999976</v>
      </c>
      <c r="L3895" s="13">
        <f>IF(D3895="ZZ",Brick_Kilns_EF!$E$2*(0.75),Brick_Kilns_EF!$E$2)</f>
        <v>5.0999999999999995E-3</v>
      </c>
      <c r="M3895" s="13">
        <f t="shared" si="240"/>
        <v>45.32273099999999</v>
      </c>
      <c r="N3895" s="13">
        <f>IF(D3895="ZZ",Brick_Kilns_EF!$E$3*(0.75),Brick_Kilns_EF!$E$3)</f>
        <v>3.4499999999999999E-3</v>
      </c>
      <c r="O3895" s="13">
        <f t="shared" si="242"/>
        <v>30.659494499999997</v>
      </c>
      <c r="P3895" s="13">
        <f>IF(D3895="ZZ",Brick_Kilns_EF!$E$4*(0.75),Brick_Kilns_EF!$E$4)</f>
        <v>3.5250000000000004E-3</v>
      </c>
      <c r="Q3895" s="13">
        <f t="shared" si="243"/>
        <v>31.326005250000001</v>
      </c>
    </row>
    <row r="3896" spans="1:17">
      <c r="A3896" s="13" t="s">
        <v>3907</v>
      </c>
      <c r="B3896" s="13">
        <v>25.696058229999998</v>
      </c>
      <c r="C3896" s="13">
        <v>89.083860979999997</v>
      </c>
      <c r="D3896" s="13" t="s">
        <v>2219</v>
      </c>
      <c r="E3896" s="13" t="s">
        <v>4927</v>
      </c>
      <c r="F3896" s="13" t="s">
        <v>171</v>
      </c>
      <c r="G3896" s="13" t="s">
        <v>4802</v>
      </c>
      <c r="H3896" s="13" t="s">
        <v>4816</v>
      </c>
      <c r="I3896" s="13">
        <f>(Brick_Kilns_EF!$B$13*Brick_Kilns_EF!$B$11*Brick_Kilns_EF!$B$12)</f>
        <v>8886.81</v>
      </c>
      <c r="J3896" s="13">
        <f>IF(D3896="ZZ",Brick_Kilns_EF!$E$5*(0.75),Brick_Kilns_EF!$E$5)</f>
        <v>7.2749999999999985E-3</v>
      </c>
      <c r="K3896" s="13">
        <f t="shared" si="241"/>
        <v>64.651542749999976</v>
      </c>
      <c r="L3896" s="13">
        <f>IF(D3896="ZZ",Brick_Kilns_EF!$E$2*(0.75),Brick_Kilns_EF!$E$2)</f>
        <v>5.0999999999999995E-3</v>
      </c>
      <c r="M3896" s="13">
        <f t="shared" si="240"/>
        <v>45.32273099999999</v>
      </c>
      <c r="N3896" s="13">
        <f>IF(D3896="ZZ",Brick_Kilns_EF!$E$3*(0.75),Brick_Kilns_EF!$E$3)</f>
        <v>3.4499999999999999E-3</v>
      </c>
      <c r="O3896" s="13">
        <f t="shared" si="242"/>
        <v>30.659494499999997</v>
      </c>
      <c r="P3896" s="13">
        <f>IF(D3896="ZZ",Brick_Kilns_EF!$E$4*(0.75),Brick_Kilns_EF!$E$4)</f>
        <v>3.5250000000000004E-3</v>
      </c>
      <c r="Q3896" s="13">
        <f t="shared" si="243"/>
        <v>31.326005250000001</v>
      </c>
    </row>
    <row r="3897" spans="1:17">
      <c r="A3897" s="13" t="s">
        <v>3908</v>
      </c>
      <c r="B3897" s="13">
        <v>25.69282316</v>
      </c>
      <c r="C3897" s="13">
        <v>89.084763980000005</v>
      </c>
      <c r="D3897" s="13" t="s">
        <v>2219</v>
      </c>
      <c r="E3897" s="13" t="s">
        <v>4927</v>
      </c>
      <c r="F3897" s="13" t="s">
        <v>171</v>
      </c>
      <c r="G3897" s="13" t="s">
        <v>4802</v>
      </c>
      <c r="H3897" s="13" t="s">
        <v>4816</v>
      </c>
      <c r="I3897" s="13">
        <f>(Brick_Kilns_EF!$B$13*Brick_Kilns_EF!$B$11*Brick_Kilns_EF!$B$12)</f>
        <v>8886.81</v>
      </c>
      <c r="J3897" s="13">
        <f>IF(D3897="ZZ",Brick_Kilns_EF!$E$5*(0.75),Brick_Kilns_EF!$E$5)</f>
        <v>7.2749999999999985E-3</v>
      </c>
      <c r="K3897" s="13">
        <f t="shared" si="241"/>
        <v>64.651542749999976</v>
      </c>
      <c r="L3897" s="13">
        <f>IF(D3897="ZZ",Brick_Kilns_EF!$E$2*(0.75),Brick_Kilns_EF!$E$2)</f>
        <v>5.0999999999999995E-3</v>
      </c>
      <c r="M3897" s="13">
        <f t="shared" si="240"/>
        <v>45.32273099999999</v>
      </c>
      <c r="N3897" s="13">
        <f>IF(D3897="ZZ",Brick_Kilns_EF!$E$3*(0.75),Brick_Kilns_EF!$E$3)</f>
        <v>3.4499999999999999E-3</v>
      </c>
      <c r="O3897" s="13">
        <f t="shared" si="242"/>
        <v>30.659494499999997</v>
      </c>
      <c r="P3897" s="13">
        <f>IF(D3897="ZZ",Brick_Kilns_EF!$E$4*(0.75),Brick_Kilns_EF!$E$4)</f>
        <v>3.5250000000000004E-3</v>
      </c>
      <c r="Q3897" s="13">
        <f t="shared" si="243"/>
        <v>31.326005250000001</v>
      </c>
    </row>
    <row r="3898" spans="1:17">
      <c r="A3898" s="13" t="s">
        <v>3909</v>
      </c>
      <c r="B3898" s="13">
        <v>25.69172446</v>
      </c>
      <c r="C3898" s="13">
        <v>89.08472098</v>
      </c>
      <c r="D3898" s="13" t="s">
        <v>2219</v>
      </c>
      <c r="E3898" s="13" t="s">
        <v>4927</v>
      </c>
      <c r="F3898" s="13" t="s">
        <v>171</v>
      </c>
      <c r="G3898" s="13" t="s">
        <v>4802</v>
      </c>
      <c r="H3898" s="13" t="s">
        <v>4816</v>
      </c>
      <c r="I3898" s="13">
        <f>(Brick_Kilns_EF!$B$13*Brick_Kilns_EF!$B$11*Brick_Kilns_EF!$B$12)</f>
        <v>8886.81</v>
      </c>
      <c r="J3898" s="13">
        <f>IF(D3898="ZZ",Brick_Kilns_EF!$E$5*(0.75),Brick_Kilns_EF!$E$5)</f>
        <v>7.2749999999999985E-3</v>
      </c>
      <c r="K3898" s="13">
        <f t="shared" si="241"/>
        <v>64.651542749999976</v>
      </c>
      <c r="L3898" s="13">
        <f>IF(D3898="ZZ",Brick_Kilns_EF!$E$2*(0.75),Brick_Kilns_EF!$E$2)</f>
        <v>5.0999999999999995E-3</v>
      </c>
      <c r="M3898" s="13">
        <f t="shared" si="240"/>
        <v>45.32273099999999</v>
      </c>
      <c r="N3898" s="13">
        <f>IF(D3898="ZZ",Brick_Kilns_EF!$E$3*(0.75),Brick_Kilns_EF!$E$3)</f>
        <v>3.4499999999999999E-3</v>
      </c>
      <c r="O3898" s="13">
        <f t="shared" si="242"/>
        <v>30.659494499999997</v>
      </c>
      <c r="P3898" s="13">
        <f>IF(D3898="ZZ",Brick_Kilns_EF!$E$4*(0.75),Brick_Kilns_EF!$E$4)</f>
        <v>3.5250000000000004E-3</v>
      </c>
      <c r="Q3898" s="13">
        <f t="shared" si="243"/>
        <v>31.326005250000001</v>
      </c>
    </row>
    <row r="3899" spans="1:17">
      <c r="A3899" s="13" t="s">
        <v>3910</v>
      </c>
      <c r="B3899" s="13">
        <v>25.696119270000001</v>
      </c>
      <c r="C3899" s="13">
        <v>89.082882729999994</v>
      </c>
      <c r="D3899" s="13" t="s">
        <v>2219</v>
      </c>
      <c r="E3899" s="13" t="s">
        <v>4927</v>
      </c>
      <c r="F3899" s="13" t="s">
        <v>171</v>
      </c>
      <c r="G3899" s="13" t="s">
        <v>4802</v>
      </c>
      <c r="H3899" s="13" t="s">
        <v>4816</v>
      </c>
      <c r="I3899" s="13">
        <f>(Brick_Kilns_EF!$B$13*Brick_Kilns_EF!$B$11*Brick_Kilns_EF!$B$12)</f>
        <v>8886.81</v>
      </c>
      <c r="J3899" s="13">
        <f>IF(D3899="ZZ",Brick_Kilns_EF!$E$5*(0.75),Brick_Kilns_EF!$E$5)</f>
        <v>7.2749999999999985E-3</v>
      </c>
      <c r="K3899" s="13">
        <f t="shared" si="241"/>
        <v>64.651542749999976</v>
      </c>
      <c r="L3899" s="13">
        <f>IF(D3899="ZZ",Brick_Kilns_EF!$E$2*(0.75),Brick_Kilns_EF!$E$2)</f>
        <v>5.0999999999999995E-3</v>
      </c>
      <c r="M3899" s="13">
        <f t="shared" si="240"/>
        <v>45.32273099999999</v>
      </c>
      <c r="N3899" s="13">
        <f>IF(D3899="ZZ",Brick_Kilns_EF!$E$3*(0.75),Brick_Kilns_EF!$E$3)</f>
        <v>3.4499999999999999E-3</v>
      </c>
      <c r="O3899" s="13">
        <f t="shared" si="242"/>
        <v>30.659494499999997</v>
      </c>
      <c r="P3899" s="13">
        <f>IF(D3899="ZZ",Brick_Kilns_EF!$E$4*(0.75),Brick_Kilns_EF!$E$4)</f>
        <v>3.5250000000000004E-3</v>
      </c>
      <c r="Q3899" s="13">
        <f t="shared" si="243"/>
        <v>31.326005250000001</v>
      </c>
    </row>
    <row r="3900" spans="1:17">
      <c r="A3900" s="13" t="s">
        <v>3911</v>
      </c>
      <c r="B3900" s="13">
        <v>24.389612589999999</v>
      </c>
      <c r="C3900" s="13">
        <v>88.659531849999993</v>
      </c>
      <c r="D3900" s="13" t="s">
        <v>2219</v>
      </c>
      <c r="E3900" s="13" t="s">
        <v>4927</v>
      </c>
      <c r="F3900" s="13" t="s">
        <v>42</v>
      </c>
      <c r="G3900" s="13" t="s">
        <v>4802</v>
      </c>
      <c r="H3900" s="13" t="s">
        <v>4816</v>
      </c>
      <c r="I3900" s="13">
        <f>(Brick_Kilns_EF!$B$13*Brick_Kilns_EF!$B$11*Brick_Kilns_EF!$B$12)</f>
        <v>8886.81</v>
      </c>
      <c r="J3900" s="13">
        <f>IF(D3900="ZZ",Brick_Kilns_EF!$E$5*(0.75),Brick_Kilns_EF!$E$5)</f>
        <v>7.2749999999999985E-3</v>
      </c>
      <c r="K3900" s="13">
        <f t="shared" si="241"/>
        <v>64.651542749999976</v>
      </c>
      <c r="L3900" s="13">
        <f>IF(D3900="ZZ",Brick_Kilns_EF!$E$2*(0.75),Brick_Kilns_EF!$E$2)</f>
        <v>5.0999999999999995E-3</v>
      </c>
      <c r="M3900" s="13">
        <f t="shared" si="240"/>
        <v>45.32273099999999</v>
      </c>
      <c r="N3900" s="13">
        <f>IF(D3900="ZZ",Brick_Kilns_EF!$E$3*(0.75),Brick_Kilns_EF!$E$3)</f>
        <v>3.4499999999999999E-3</v>
      </c>
      <c r="O3900" s="13">
        <f t="shared" si="242"/>
        <v>30.659494499999997</v>
      </c>
      <c r="P3900" s="13">
        <f>IF(D3900="ZZ",Brick_Kilns_EF!$E$4*(0.75),Brick_Kilns_EF!$E$4)</f>
        <v>3.5250000000000004E-3</v>
      </c>
      <c r="Q3900" s="13">
        <f t="shared" si="243"/>
        <v>31.326005250000001</v>
      </c>
    </row>
    <row r="3901" spans="1:17">
      <c r="A3901" s="13" t="s">
        <v>3912</v>
      </c>
      <c r="B3901" s="13">
        <v>24.391260639999999</v>
      </c>
      <c r="C3901" s="13">
        <v>88.660692850000004</v>
      </c>
      <c r="D3901" s="13" t="s">
        <v>2219</v>
      </c>
      <c r="E3901" s="13" t="s">
        <v>4927</v>
      </c>
      <c r="F3901" s="13" t="s">
        <v>42</v>
      </c>
      <c r="G3901" s="13" t="s">
        <v>4802</v>
      </c>
      <c r="H3901" s="13" t="s">
        <v>4816</v>
      </c>
      <c r="I3901" s="13">
        <f>(Brick_Kilns_EF!$B$13*Brick_Kilns_EF!$B$11*Brick_Kilns_EF!$B$12)</f>
        <v>8886.81</v>
      </c>
      <c r="J3901" s="13">
        <f>IF(D3901="ZZ",Brick_Kilns_EF!$E$5*(0.75),Brick_Kilns_EF!$E$5)</f>
        <v>7.2749999999999985E-3</v>
      </c>
      <c r="K3901" s="13">
        <f t="shared" si="241"/>
        <v>64.651542749999976</v>
      </c>
      <c r="L3901" s="13">
        <f>IF(D3901="ZZ",Brick_Kilns_EF!$E$2*(0.75),Brick_Kilns_EF!$E$2)</f>
        <v>5.0999999999999995E-3</v>
      </c>
      <c r="M3901" s="13">
        <f t="shared" si="240"/>
        <v>45.32273099999999</v>
      </c>
      <c r="N3901" s="13">
        <f>IF(D3901="ZZ",Brick_Kilns_EF!$E$3*(0.75),Brick_Kilns_EF!$E$3)</f>
        <v>3.4499999999999999E-3</v>
      </c>
      <c r="O3901" s="13">
        <f t="shared" si="242"/>
        <v>30.659494499999997</v>
      </c>
      <c r="P3901" s="13">
        <f>IF(D3901="ZZ",Brick_Kilns_EF!$E$4*(0.75),Brick_Kilns_EF!$E$4)</f>
        <v>3.5250000000000004E-3</v>
      </c>
      <c r="Q3901" s="13">
        <f t="shared" si="243"/>
        <v>31.326005250000001</v>
      </c>
    </row>
    <row r="3902" spans="1:17">
      <c r="A3902" s="13" t="s">
        <v>3913</v>
      </c>
      <c r="B3902" s="13">
        <v>24.58894119</v>
      </c>
      <c r="C3902" s="13">
        <v>89.456500009999999</v>
      </c>
      <c r="D3902" s="13" t="s">
        <v>2219</v>
      </c>
      <c r="E3902" s="13" t="s">
        <v>4927</v>
      </c>
      <c r="F3902" s="13" t="s">
        <v>42</v>
      </c>
      <c r="G3902" s="13" t="s">
        <v>4802</v>
      </c>
      <c r="H3902" s="13" t="s">
        <v>4816</v>
      </c>
      <c r="I3902" s="13">
        <f>(Brick_Kilns_EF!$B$13*Brick_Kilns_EF!$B$11*Brick_Kilns_EF!$B$12)</f>
        <v>8886.81</v>
      </c>
      <c r="J3902" s="13">
        <f>IF(D3902="ZZ",Brick_Kilns_EF!$E$5*(0.75),Brick_Kilns_EF!$E$5)</f>
        <v>7.2749999999999985E-3</v>
      </c>
      <c r="K3902" s="13">
        <f t="shared" si="241"/>
        <v>64.651542749999976</v>
      </c>
      <c r="L3902" s="13">
        <f>IF(D3902="ZZ",Brick_Kilns_EF!$E$2*(0.75),Brick_Kilns_EF!$E$2)</f>
        <v>5.0999999999999995E-3</v>
      </c>
      <c r="M3902" s="13">
        <f t="shared" si="240"/>
        <v>45.32273099999999</v>
      </c>
      <c r="N3902" s="13">
        <f>IF(D3902="ZZ",Brick_Kilns_EF!$E$3*(0.75),Brick_Kilns_EF!$E$3)</f>
        <v>3.4499999999999999E-3</v>
      </c>
      <c r="O3902" s="13">
        <f t="shared" si="242"/>
        <v>30.659494499999997</v>
      </c>
      <c r="P3902" s="13">
        <f>IF(D3902="ZZ",Brick_Kilns_EF!$E$4*(0.75),Brick_Kilns_EF!$E$4)</f>
        <v>3.5250000000000004E-3</v>
      </c>
      <c r="Q3902" s="13">
        <f t="shared" si="243"/>
        <v>31.326005250000001</v>
      </c>
    </row>
    <row r="3903" spans="1:17">
      <c r="A3903" s="13" t="s">
        <v>3914</v>
      </c>
      <c r="B3903" s="13">
        <v>25.30492443</v>
      </c>
      <c r="C3903" s="13">
        <v>89.461321670000004</v>
      </c>
      <c r="D3903" s="13" t="s">
        <v>2219</v>
      </c>
      <c r="E3903" s="13" t="s">
        <v>4927</v>
      </c>
      <c r="F3903" s="13" t="s">
        <v>171</v>
      </c>
      <c r="G3903" s="13" t="s">
        <v>4802</v>
      </c>
      <c r="H3903" s="13" t="s">
        <v>4816</v>
      </c>
      <c r="I3903" s="13">
        <f>(Brick_Kilns_EF!$B$13*Brick_Kilns_EF!$B$11*Brick_Kilns_EF!$B$12)</f>
        <v>8886.81</v>
      </c>
      <c r="J3903" s="13">
        <f>IF(D3903="ZZ",Brick_Kilns_EF!$E$5*(0.75),Brick_Kilns_EF!$E$5)</f>
        <v>7.2749999999999985E-3</v>
      </c>
      <c r="K3903" s="13">
        <f t="shared" si="241"/>
        <v>64.651542749999976</v>
      </c>
      <c r="L3903" s="13">
        <f>IF(D3903="ZZ",Brick_Kilns_EF!$E$2*(0.75),Brick_Kilns_EF!$E$2)</f>
        <v>5.0999999999999995E-3</v>
      </c>
      <c r="M3903" s="13">
        <f t="shared" si="240"/>
        <v>45.32273099999999</v>
      </c>
      <c r="N3903" s="13">
        <f>IF(D3903="ZZ",Brick_Kilns_EF!$E$3*(0.75),Brick_Kilns_EF!$E$3)</f>
        <v>3.4499999999999999E-3</v>
      </c>
      <c r="O3903" s="13">
        <f t="shared" si="242"/>
        <v>30.659494499999997</v>
      </c>
      <c r="P3903" s="13">
        <f>IF(D3903="ZZ",Brick_Kilns_EF!$E$4*(0.75),Brick_Kilns_EF!$E$4)</f>
        <v>3.5250000000000004E-3</v>
      </c>
      <c r="Q3903" s="13">
        <f t="shared" si="243"/>
        <v>31.326005250000001</v>
      </c>
    </row>
    <row r="3904" spans="1:17">
      <c r="A3904" s="13" t="s">
        <v>3915</v>
      </c>
      <c r="B3904" s="13">
        <v>24.63559635</v>
      </c>
      <c r="C3904" s="13">
        <v>88.177270340000007</v>
      </c>
      <c r="D3904" s="13" t="s">
        <v>2219</v>
      </c>
      <c r="E3904" s="13" t="s">
        <v>4927</v>
      </c>
      <c r="F3904" s="13" t="s">
        <v>42</v>
      </c>
      <c r="G3904" s="13" t="s">
        <v>4802</v>
      </c>
      <c r="H3904" s="13" t="s">
        <v>4816</v>
      </c>
      <c r="I3904" s="13">
        <f>(Brick_Kilns_EF!$B$13*Brick_Kilns_EF!$B$11*Brick_Kilns_EF!$B$12)</f>
        <v>8886.81</v>
      </c>
      <c r="J3904" s="13">
        <f>IF(D3904="ZZ",Brick_Kilns_EF!$E$5*(0.75),Brick_Kilns_EF!$E$5)</f>
        <v>7.2749999999999985E-3</v>
      </c>
      <c r="K3904" s="13">
        <f t="shared" si="241"/>
        <v>64.651542749999976</v>
      </c>
      <c r="L3904" s="13">
        <f>IF(D3904="ZZ",Brick_Kilns_EF!$E$2*(0.75),Brick_Kilns_EF!$E$2)</f>
        <v>5.0999999999999995E-3</v>
      </c>
      <c r="M3904" s="13">
        <f t="shared" si="240"/>
        <v>45.32273099999999</v>
      </c>
      <c r="N3904" s="13">
        <f>IF(D3904="ZZ",Brick_Kilns_EF!$E$3*(0.75),Brick_Kilns_EF!$E$3)</f>
        <v>3.4499999999999999E-3</v>
      </c>
      <c r="O3904" s="13">
        <f t="shared" si="242"/>
        <v>30.659494499999997</v>
      </c>
      <c r="P3904" s="13">
        <f>IF(D3904="ZZ",Brick_Kilns_EF!$E$4*(0.75),Brick_Kilns_EF!$E$4)</f>
        <v>3.5250000000000004E-3</v>
      </c>
      <c r="Q3904" s="13">
        <f t="shared" si="243"/>
        <v>31.326005250000001</v>
      </c>
    </row>
    <row r="3905" spans="1:17">
      <c r="A3905" s="13" t="s">
        <v>3916</v>
      </c>
      <c r="B3905" s="13">
        <v>25.068601090000001</v>
      </c>
      <c r="C3905" s="13">
        <v>88.721926300000007</v>
      </c>
      <c r="D3905" s="13" t="s">
        <v>2219</v>
      </c>
      <c r="E3905" s="13" t="s">
        <v>4927</v>
      </c>
      <c r="F3905" s="13" t="s">
        <v>42</v>
      </c>
      <c r="G3905" s="13" t="s">
        <v>4802</v>
      </c>
      <c r="H3905" s="13" t="s">
        <v>4816</v>
      </c>
      <c r="I3905" s="13">
        <f>(Brick_Kilns_EF!$B$13*Brick_Kilns_EF!$B$11*Brick_Kilns_EF!$B$12)</f>
        <v>8886.81</v>
      </c>
      <c r="J3905" s="13">
        <f>IF(D3905="ZZ",Brick_Kilns_EF!$E$5*(0.75),Brick_Kilns_EF!$E$5)</f>
        <v>7.2749999999999985E-3</v>
      </c>
      <c r="K3905" s="13">
        <f t="shared" si="241"/>
        <v>64.651542749999976</v>
      </c>
      <c r="L3905" s="13">
        <f>IF(D3905="ZZ",Brick_Kilns_EF!$E$2*(0.75),Brick_Kilns_EF!$E$2)</f>
        <v>5.0999999999999995E-3</v>
      </c>
      <c r="M3905" s="13">
        <f t="shared" si="240"/>
        <v>45.32273099999999</v>
      </c>
      <c r="N3905" s="13">
        <f>IF(D3905="ZZ",Brick_Kilns_EF!$E$3*(0.75),Brick_Kilns_EF!$E$3)</f>
        <v>3.4499999999999999E-3</v>
      </c>
      <c r="O3905" s="13">
        <f t="shared" si="242"/>
        <v>30.659494499999997</v>
      </c>
      <c r="P3905" s="13">
        <f>IF(D3905="ZZ",Brick_Kilns_EF!$E$4*(0.75),Brick_Kilns_EF!$E$4)</f>
        <v>3.5250000000000004E-3</v>
      </c>
      <c r="Q3905" s="13">
        <f t="shared" si="243"/>
        <v>31.326005250000001</v>
      </c>
    </row>
    <row r="3906" spans="1:17">
      <c r="A3906" s="13" t="s">
        <v>3917</v>
      </c>
      <c r="B3906" s="13">
        <v>24.693608640000001</v>
      </c>
      <c r="C3906" s="13">
        <v>88.870418909999998</v>
      </c>
      <c r="D3906" s="13" t="s">
        <v>2219</v>
      </c>
      <c r="E3906" s="13" t="s">
        <v>4927</v>
      </c>
      <c r="F3906" s="13" t="s">
        <v>42</v>
      </c>
      <c r="G3906" s="13" t="s">
        <v>4802</v>
      </c>
      <c r="H3906" s="13" t="s">
        <v>4816</v>
      </c>
      <c r="I3906" s="13">
        <f>(Brick_Kilns_EF!$B$13*Brick_Kilns_EF!$B$11*Brick_Kilns_EF!$B$12)</f>
        <v>8886.81</v>
      </c>
      <c r="J3906" s="13">
        <f>IF(D3906="ZZ",Brick_Kilns_EF!$E$5*(0.75),Brick_Kilns_EF!$E$5)</f>
        <v>7.2749999999999985E-3</v>
      </c>
      <c r="K3906" s="13">
        <f t="shared" si="241"/>
        <v>64.651542749999976</v>
      </c>
      <c r="L3906" s="13">
        <f>IF(D3906="ZZ",Brick_Kilns_EF!$E$2*(0.75),Brick_Kilns_EF!$E$2)</f>
        <v>5.0999999999999995E-3</v>
      </c>
      <c r="M3906" s="13">
        <f t="shared" ref="M3906:M3969" si="244">(I3906*L3906)</f>
        <v>45.32273099999999</v>
      </c>
      <c r="N3906" s="13">
        <f>IF(D3906="ZZ",Brick_Kilns_EF!$E$3*(0.75),Brick_Kilns_EF!$E$3)</f>
        <v>3.4499999999999999E-3</v>
      </c>
      <c r="O3906" s="13">
        <f t="shared" si="242"/>
        <v>30.659494499999997</v>
      </c>
      <c r="P3906" s="13">
        <f>IF(D3906="ZZ",Brick_Kilns_EF!$E$4*(0.75),Brick_Kilns_EF!$E$4)</f>
        <v>3.5250000000000004E-3</v>
      </c>
      <c r="Q3906" s="13">
        <f t="shared" si="243"/>
        <v>31.326005250000001</v>
      </c>
    </row>
    <row r="3907" spans="1:17">
      <c r="A3907" s="13" t="s">
        <v>3918</v>
      </c>
      <c r="B3907" s="13">
        <v>24.355745089999999</v>
      </c>
      <c r="C3907" s="13">
        <v>89.548056700000004</v>
      </c>
      <c r="D3907" s="13" t="s">
        <v>2219</v>
      </c>
      <c r="E3907" s="13" t="s">
        <v>4927</v>
      </c>
      <c r="F3907" s="13" t="s">
        <v>42</v>
      </c>
      <c r="G3907" s="13" t="s">
        <v>4802</v>
      </c>
      <c r="H3907" s="13" t="s">
        <v>4816</v>
      </c>
      <c r="I3907" s="13">
        <f>(Brick_Kilns_EF!$B$13*Brick_Kilns_EF!$B$11*Brick_Kilns_EF!$B$12)</f>
        <v>8886.81</v>
      </c>
      <c r="J3907" s="13">
        <f>IF(D3907="ZZ",Brick_Kilns_EF!$E$5*(0.75),Brick_Kilns_EF!$E$5)</f>
        <v>7.2749999999999985E-3</v>
      </c>
      <c r="K3907" s="13">
        <f t="shared" ref="K3907:K3970" si="245">J3907*I3907</f>
        <v>64.651542749999976</v>
      </c>
      <c r="L3907" s="13">
        <f>IF(D3907="ZZ",Brick_Kilns_EF!$E$2*(0.75),Brick_Kilns_EF!$E$2)</f>
        <v>5.0999999999999995E-3</v>
      </c>
      <c r="M3907" s="13">
        <f t="shared" si="244"/>
        <v>45.32273099999999</v>
      </c>
      <c r="N3907" s="13">
        <f>IF(D3907="ZZ",Brick_Kilns_EF!$E$3*(0.75),Brick_Kilns_EF!$E$3)</f>
        <v>3.4499999999999999E-3</v>
      </c>
      <c r="O3907" s="13">
        <f t="shared" ref="O3907:O3970" si="246">I3907*N3907</f>
        <v>30.659494499999997</v>
      </c>
      <c r="P3907" s="13">
        <f>IF(D3907="ZZ",Brick_Kilns_EF!$E$4*(0.75),Brick_Kilns_EF!$E$4)</f>
        <v>3.5250000000000004E-3</v>
      </c>
      <c r="Q3907" s="13">
        <f t="shared" ref="Q3907:Q3970" si="247">I3907*P3907</f>
        <v>31.326005250000001</v>
      </c>
    </row>
    <row r="3908" spans="1:17">
      <c r="A3908" s="13" t="s">
        <v>3919</v>
      </c>
      <c r="B3908" s="13">
        <v>24.52757089</v>
      </c>
      <c r="C3908" s="13">
        <v>88.308292480000006</v>
      </c>
      <c r="D3908" s="13" t="s">
        <v>2219</v>
      </c>
      <c r="E3908" s="13" t="s">
        <v>4927</v>
      </c>
      <c r="F3908" s="13" t="s">
        <v>42</v>
      </c>
      <c r="G3908" s="13" t="s">
        <v>4802</v>
      </c>
      <c r="H3908" s="13" t="s">
        <v>4816</v>
      </c>
      <c r="I3908" s="13">
        <f>(Brick_Kilns_EF!$B$13*Brick_Kilns_EF!$B$11*Brick_Kilns_EF!$B$12)</f>
        <v>8886.81</v>
      </c>
      <c r="J3908" s="13">
        <f>IF(D3908="ZZ",Brick_Kilns_EF!$E$5*(0.75),Brick_Kilns_EF!$E$5)</f>
        <v>7.2749999999999985E-3</v>
      </c>
      <c r="K3908" s="13">
        <f t="shared" si="245"/>
        <v>64.651542749999976</v>
      </c>
      <c r="L3908" s="13">
        <f>IF(D3908="ZZ",Brick_Kilns_EF!$E$2*(0.75),Brick_Kilns_EF!$E$2)</f>
        <v>5.0999999999999995E-3</v>
      </c>
      <c r="M3908" s="13">
        <f t="shared" si="244"/>
        <v>45.32273099999999</v>
      </c>
      <c r="N3908" s="13">
        <f>IF(D3908="ZZ",Brick_Kilns_EF!$E$3*(0.75),Brick_Kilns_EF!$E$3)</f>
        <v>3.4499999999999999E-3</v>
      </c>
      <c r="O3908" s="13">
        <f t="shared" si="246"/>
        <v>30.659494499999997</v>
      </c>
      <c r="P3908" s="13">
        <f>IF(D3908="ZZ",Brick_Kilns_EF!$E$4*(0.75),Brick_Kilns_EF!$E$4)</f>
        <v>3.5250000000000004E-3</v>
      </c>
      <c r="Q3908" s="13">
        <f t="shared" si="247"/>
        <v>31.326005250000001</v>
      </c>
    </row>
    <row r="3909" spans="1:17">
      <c r="A3909" s="13" t="s">
        <v>3920</v>
      </c>
      <c r="B3909" s="13">
        <v>24.794760669999999</v>
      </c>
      <c r="C3909" s="13">
        <v>88.263084269999993</v>
      </c>
      <c r="D3909" s="13" t="s">
        <v>2219</v>
      </c>
      <c r="E3909" s="13" t="s">
        <v>4927</v>
      </c>
      <c r="F3909" s="13" t="s">
        <v>42</v>
      </c>
      <c r="G3909" s="13" t="s">
        <v>4802</v>
      </c>
      <c r="H3909" s="13" t="s">
        <v>4816</v>
      </c>
      <c r="I3909" s="13">
        <f>(Brick_Kilns_EF!$B$13*Brick_Kilns_EF!$B$11*Brick_Kilns_EF!$B$12)</f>
        <v>8886.81</v>
      </c>
      <c r="J3909" s="13">
        <f>IF(D3909="ZZ",Brick_Kilns_EF!$E$5*(0.75),Brick_Kilns_EF!$E$5)</f>
        <v>7.2749999999999985E-3</v>
      </c>
      <c r="K3909" s="13">
        <f t="shared" si="245"/>
        <v>64.651542749999976</v>
      </c>
      <c r="L3909" s="13">
        <f>IF(D3909="ZZ",Brick_Kilns_EF!$E$2*(0.75),Brick_Kilns_EF!$E$2)</f>
        <v>5.0999999999999995E-3</v>
      </c>
      <c r="M3909" s="13">
        <f t="shared" si="244"/>
        <v>45.32273099999999</v>
      </c>
      <c r="N3909" s="13">
        <f>IF(D3909="ZZ",Brick_Kilns_EF!$E$3*(0.75),Brick_Kilns_EF!$E$3)</f>
        <v>3.4499999999999999E-3</v>
      </c>
      <c r="O3909" s="13">
        <f t="shared" si="246"/>
        <v>30.659494499999997</v>
      </c>
      <c r="P3909" s="13">
        <f>IF(D3909="ZZ",Brick_Kilns_EF!$E$4*(0.75),Brick_Kilns_EF!$E$4)</f>
        <v>3.5250000000000004E-3</v>
      </c>
      <c r="Q3909" s="13">
        <f t="shared" si="247"/>
        <v>31.326005250000001</v>
      </c>
    </row>
    <row r="3910" spans="1:17">
      <c r="A3910" s="13" t="s">
        <v>3921</v>
      </c>
      <c r="B3910" s="13">
        <v>24.95276192</v>
      </c>
      <c r="C3910" s="13">
        <v>89.868387010000006</v>
      </c>
      <c r="D3910" s="13" t="s">
        <v>2219</v>
      </c>
      <c r="E3910" s="13" t="s">
        <v>4927</v>
      </c>
      <c r="F3910" s="13" t="s">
        <v>248</v>
      </c>
      <c r="G3910" s="13" t="s">
        <v>4802</v>
      </c>
      <c r="H3910" s="13" t="s">
        <v>4816</v>
      </c>
      <c r="I3910" s="13">
        <f>(Brick_Kilns_EF!$B$13*Brick_Kilns_EF!$B$11*Brick_Kilns_EF!$B$12)</f>
        <v>8886.81</v>
      </c>
      <c r="J3910" s="13">
        <f>IF(D3910="ZZ",Brick_Kilns_EF!$E$5*(0.75),Brick_Kilns_EF!$E$5)</f>
        <v>7.2749999999999985E-3</v>
      </c>
      <c r="K3910" s="13">
        <f t="shared" si="245"/>
        <v>64.651542749999976</v>
      </c>
      <c r="L3910" s="13">
        <f>IF(D3910="ZZ",Brick_Kilns_EF!$E$2*(0.75),Brick_Kilns_EF!$E$2)</f>
        <v>5.0999999999999995E-3</v>
      </c>
      <c r="M3910" s="13">
        <f t="shared" si="244"/>
        <v>45.32273099999999</v>
      </c>
      <c r="N3910" s="13">
        <f>IF(D3910="ZZ",Brick_Kilns_EF!$E$3*(0.75),Brick_Kilns_EF!$E$3)</f>
        <v>3.4499999999999999E-3</v>
      </c>
      <c r="O3910" s="13">
        <f t="shared" si="246"/>
        <v>30.659494499999997</v>
      </c>
      <c r="P3910" s="13">
        <f>IF(D3910="ZZ",Brick_Kilns_EF!$E$4*(0.75),Brick_Kilns_EF!$E$4)</f>
        <v>3.5250000000000004E-3</v>
      </c>
      <c r="Q3910" s="13">
        <f t="shared" si="247"/>
        <v>31.326005250000001</v>
      </c>
    </row>
    <row r="3911" spans="1:17">
      <c r="A3911" s="13" t="s">
        <v>3922</v>
      </c>
      <c r="B3911" s="13">
        <v>22.21210318</v>
      </c>
      <c r="C3911" s="13">
        <v>90.323550499999996</v>
      </c>
      <c r="D3911" s="13" t="s">
        <v>2219</v>
      </c>
      <c r="E3911" s="13" t="s">
        <v>4927</v>
      </c>
      <c r="F3911" s="13" t="s">
        <v>11</v>
      </c>
      <c r="G3911" s="13" t="s">
        <v>4802</v>
      </c>
      <c r="H3911" s="13" t="s">
        <v>4816</v>
      </c>
      <c r="I3911" s="13">
        <f>(Brick_Kilns_EF!$B$13*Brick_Kilns_EF!$B$11*Brick_Kilns_EF!$B$12)</f>
        <v>8886.81</v>
      </c>
      <c r="J3911" s="13">
        <f>IF(D3911="ZZ",Brick_Kilns_EF!$E$5*(0.75),Brick_Kilns_EF!$E$5)</f>
        <v>7.2749999999999985E-3</v>
      </c>
      <c r="K3911" s="13">
        <f t="shared" si="245"/>
        <v>64.651542749999976</v>
      </c>
      <c r="L3911" s="13">
        <f>IF(D3911="ZZ",Brick_Kilns_EF!$E$2*(0.75),Brick_Kilns_EF!$E$2)</f>
        <v>5.0999999999999995E-3</v>
      </c>
      <c r="M3911" s="13">
        <f t="shared" si="244"/>
        <v>45.32273099999999</v>
      </c>
      <c r="N3911" s="13">
        <f>IF(D3911="ZZ",Brick_Kilns_EF!$E$3*(0.75),Brick_Kilns_EF!$E$3)</f>
        <v>3.4499999999999999E-3</v>
      </c>
      <c r="O3911" s="13">
        <f t="shared" si="246"/>
        <v>30.659494499999997</v>
      </c>
      <c r="P3911" s="13">
        <f>IF(D3911="ZZ",Brick_Kilns_EF!$E$4*(0.75),Brick_Kilns_EF!$E$4)</f>
        <v>3.5250000000000004E-3</v>
      </c>
      <c r="Q3911" s="13">
        <f t="shared" si="247"/>
        <v>31.326005250000001</v>
      </c>
    </row>
    <row r="3912" spans="1:17">
      <c r="A3912" s="13" t="s">
        <v>3923</v>
      </c>
      <c r="B3912" s="13">
        <v>24.532723959999998</v>
      </c>
      <c r="C3912" s="13">
        <v>88.747777799999994</v>
      </c>
      <c r="D3912" s="13" t="s">
        <v>2219</v>
      </c>
      <c r="E3912" s="13" t="s">
        <v>4927</v>
      </c>
      <c r="F3912" s="13" t="s">
        <v>42</v>
      </c>
      <c r="G3912" s="13" t="s">
        <v>4802</v>
      </c>
      <c r="H3912" s="13" t="s">
        <v>4816</v>
      </c>
      <c r="I3912" s="13">
        <f>(Brick_Kilns_EF!$B$13*Brick_Kilns_EF!$B$11*Brick_Kilns_EF!$B$12)</f>
        <v>8886.81</v>
      </c>
      <c r="J3912" s="13">
        <f>IF(D3912="ZZ",Brick_Kilns_EF!$E$5*(0.75),Brick_Kilns_EF!$E$5)</f>
        <v>7.2749999999999985E-3</v>
      </c>
      <c r="K3912" s="13">
        <f t="shared" si="245"/>
        <v>64.651542749999976</v>
      </c>
      <c r="L3912" s="13">
        <f>IF(D3912="ZZ",Brick_Kilns_EF!$E$2*(0.75),Brick_Kilns_EF!$E$2)</f>
        <v>5.0999999999999995E-3</v>
      </c>
      <c r="M3912" s="13">
        <f t="shared" si="244"/>
        <v>45.32273099999999</v>
      </c>
      <c r="N3912" s="13">
        <f>IF(D3912="ZZ",Brick_Kilns_EF!$E$3*(0.75),Brick_Kilns_EF!$E$3)</f>
        <v>3.4499999999999999E-3</v>
      </c>
      <c r="O3912" s="13">
        <f t="shared" si="246"/>
        <v>30.659494499999997</v>
      </c>
      <c r="P3912" s="13">
        <f>IF(D3912="ZZ",Brick_Kilns_EF!$E$4*(0.75),Brick_Kilns_EF!$E$4)</f>
        <v>3.5250000000000004E-3</v>
      </c>
      <c r="Q3912" s="13">
        <f t="shared" si="247"/>
        <v>31.326005250000001</v>
      </c>
    </row>
    <row r="3913" spans="1:17">
      <c r="A3913" s="13" t="s">
        <v>3924</v>
      </c>
      <c r="B3913" s="13">
        <v>24.2028882</v>
      </c>
      <c r="C3913" s="13">
        <v>88.936252550000006</v>
      </c>
      <c r="D3913" s="13" t="s">
        <v>2219</v>
      </c>
      <c r="E3913" s="13" t="s">
        <v>4927</v>
      </c>
      <c r="F3913" s="13" t="s">
        <v>42</v>
      </c>
      <c r="G3913" s="13" t="s">
        <v>4802</v>
      </c>
      <c r="H3913" s="13" t="s">
        <v>4816</v>
      </c>
      <c r="I3913" s="13">
        <f>(Brick_Kilns_EF!$B$13*Brick_Kilns_EF!$B$11*Brick_Kilns_EF!$B$12)</f>
        <v>8886.81</v>
      </c>
      <c r="J3913" s="13">
        <f>IF(D3913="ZZ",Brick_Kilns_EF!$E$5*(0.75),Brick_Kilns_EF!$E$5)</f>
        <v>7.2749999999999985E-3</v>
      </c>
      <c r="K3913" s="13">
        <f t="shared" si="245"/>
        <v>64.651542749999976</v>
      </c>
      <c r="L3913" s="13">
        <f>IF(D3913="ZZ",Brick_Kilns_EF!$E$2*(0.75),Brick_Kilns_EF!$E$2)</f>
        <v>5.0999999999999995E-3</v>
      </c>
      <c r="M3913" s="13">
        <f t="shared" si="244"/>
        <v>45.32273099999999</v>
      </c>
      <c r="N3913" s="13">
        <f>IF(D3913="ZZ",Brick_Kilns_EF!$E$3*(0.75),Brick_Kilns_EF!$E$3)</f>
        <v>3.4499999999999999E-3</v>
      </c>
      <c r="O3913" s="13">
        <f t="shared" si="246"/>
        <v>30.659494499999997</v>
      </c>
      <c r="P3913" s="13">
        <f>IF(D3913="ZZ",Brick_Kilns_EF!$E$4*(0.75),Brick_Kilns_EF!$E$4)</f>
        <v>3.5250000000000004E-3</v>
      </c>
      <c r="Q3913" s="13">
        <f t="shared" si="247"/>
        <v>31.326005250000001</v>
      </c>
    </row>
    <row r="3914" spans="1:17">
      <c r="A3914" s="13" t="s">
        <v>3925</v>
      </c>
      <c r="B3914" s="13">
        <v>24.19810837</v>
      </c>
      <c r="C3914" s="13">
        <v>88.934403560000007</v>
      </c>
      <c r="D3914" s="13" t="s">
        <v>2219</v>
      </c>
      <c r="E3914" s="13" t="s">
        <v>4927</v>
      </c>
      <c r="F3914" s="13" t="s">
        <v>42</v>
      </c>
      <c r="G3914" s="13" t="s">
        <v>4802</v>
      </c>
      <c r="H3914" s="13" t="s">
        <v>4816</v>
      </c>
      <c r="I3914" s="13">
        <f>(Brick_Kilns_EF!$B$13*Brick_Kilns_EF!$B$11*Brick_Kilns_EF!$B$12)</f>
        <v>8886.81</v>
      </c>
      <c r="J3914" s="13">
        <f>IF(D3914="ZZ",Brick_Kilns_EF!$E$5*(0.75),Brick_Kilns_EF!$E$5)</f>
        <v>7.2749999999999985E-3</v>
      </c>
      <c r="K3914" s="13">
        <f t="shared" si="245"/>
        <v>64.651542749999976</v>
      </c>
      <c r="L3914" s="13">
        <f>IF(D3914="ZZ",Brick_Kilns_EF!$E$2*(0.75),Brick_Kilns_EF!$E$2)</f>
        <v>5.0999999999999995E-3</v>
      </c>
      <c r="M3914" s="13">
        <f t="shared" si="244"/>
        <v>45.32273099999999</v>
      </c>
      <c r="N3914" s="13">
        <f>IF(D3914="ZZ",Brick_Kilns_EF!$E$3*(0.75),Brick_Kilns_EF!$E$3)</f>
        <v>3.4499999999999999E-3</v>
      </c>
      <c r="O3914" s="13">
        <f t="shared" si="246"/>
        <v>30.659494499999997</v>
      </c>
      <c r="P3914" s="13">
        <f>IF(D3914="ZZ",Brick_Kilns_EF!$E$4*(0.75),Brick_Kilns_EF!$E$4)</f>
        <v>3.5250000000000004E-3</v>
      </c>
      <c r="Q3914" s="13">
        <f t="shared" si="247"/>
        <v>31.326005250000001</v>
      </c>
    </row>
    <row r="3915" spans="1:17">
      <c r="A3915" s="13" t="s">
        <v>3926</v>
      </c>
      <c r="B3915" s="13">
        <v>24.974384919999999</v>
      </c>
      <c r="C3915" s="13">
        <v>88.912284209999996</v>
      </c>
      <c r="D3915" s="13" t="s">
        <v>2219</v>
      </c>
      <c r="E3915" s="13" t="s">
        <v>4927</v>
      </c>
      <c r="F3915" s="13" t="s">
        <v>42</v>
      </c>
      <c r="G3915" s="13" t="s">
        <v>4802</v>
      </c>
      <c r="H3915" s="13" t="s">
        <v>4816</v>
      </c>
      <c r="I3915" s="13">
        <f>(Brick_Kilns_EF!$B$13*Brick_Kilns_EF!$B$11*Brick_Kilns_EF!$B$12)</f>
        <v>8886.81</v>
      </c>
      <c r="J3915" s="13">
        <f>IF(D3915="ZZ",Brick_Kilns_EF!$E$5*(0.75),Brick_Kilns_EF!$E$5)</f>
        <v>7.2749999999999985E-3</v>
      </c>
      <c r="K3915" s="13">
        <f t="shared" si="245"/>
        <v>64.651542749999976</v>
      </c>
      <c r="L3915" s="13">
        <f>IF(D3915="ZZ",Brick_Kilns_EF!$E$2*(0.75),Brick_Kilns_EF!$E$2)</f>
        <v>5.0999999999999995E-3</v>
      </c>
      <c r="M3915" s="13">
        <f t="shared" si="244"/>
        <v>45.32273099999999</v>
      </c>
      <c r="N3915" s="13">
        <f>IF(D3915="ZZ",Brick_Kilns_EF!$E$3*(0.75),Brick_Kilns_EF!$E$3)</f>
        <v>3.4499999999999999E-3</v>
      </c>
      <c r="O3915" s="13">
        <f t="shared" si="246"/>
        <v>30.659494499999997</v>
      </c>
      <c r="P3915" s="13">
        <f>IF(D3915="ZZ",Brick_Kilns_EF!$E$4*(0.75),Brick_Kilns_EF!$E$4)</f>
        <v>3.5250000000000004E-3</v>
      </c>
      <c r="Q3915" s="13">
        <f t="shared" si="247"/>
        <v>31.326005250000001</v>
      </c>
    </row>
    <row r="3916" spans="1:17">
      <c r="A3916" s="13" t="s">
        <v>3927</v>
      </c>
      <c r="B3916" s="13">
        <v>25.211444159999999</v>
      </c>
      <c r="C3916" s="13">
        <v>89.365805980000005</v>
      </c>
      <c r="D3916" s="13" t="s">
        <v>2219</v>
      </c>
      <c r="E3916" s="13" t="s">
        <v>4927</v>
      </c>
      <c r="F3916" s="13" t="s">
        <v>171</v>
      </c>
      <c r="G3916" s="13" t="s">
        <v>4802</v>
      </c>
      <c r="H3916" s="13" t="s">
        <v>4816</v>
      </c>
      <c r="I3916" s="13">
        <f>(Brick_Kilns_EF!$B$13*Brick_Kilns_EF!$B$11*Brick_Kilns_EF!$B$12)</f>
        <v>8886.81</v>
      </c>
      <c r="J3916" s="13">
        <f>IF(D3916="ZZ",Brick_Kilns_EF!$E$5*(0.75),Brick_Kilns_EF!$E$5)</f>
        <v>7.2749999999999985E-3</v>
      </c>
      <c r="K3916" s="13">
        <f t="shared" si="245"/>
        <v>64.651542749999976</v>
      </c>
      <c r="L3916" s="13">
        <f>IF(D3916="ZZ",Brick_Kilns_EF!$E$2*(0.75),Brick_Kilns_EF!$E$2)</f>
        <v>5.0999999999999995E-3</v>
      </c>
      <c r="M3916" s="13">
        <f t="shared" si="244"/>
        <v>45.32273099999999</v>
      </c>
      <c r="N3916" s="13">
        <f>IF(D3916="ZZ",Brick_Kilns_EF!$E$3*(0.75),Brick_Kilns_EF!$E$3)</f>
        <v>3.4499999999999999E-3</v>
      </c>
      <c r="O3916" s="13">
        <f t="shared" si="246"/>
        <v>30.659494499999997</v>
      </c>
      <c r="P3916" s="13">
        <f>IF(D3916="ZZ",Brick_Kilns_EF!$E$4*(0.75),Brick_Kilns_EF!$E$4)</f>
        <v>3.5250000000000004E-3</v>
      </c>
      <c r="Q3916" s="13">
        <f t="shared" si="247"/>
        <v>31.326005250000001</v>
      </c>
    </row>
    <row r="3917" spans="1:17">
      <c r="A3917" s="13" t="s">
        <v>3928</v>
      </c>
      <c r="B3917" s="13">
        <v>25.81700257</v>
      </c>
      <c r="C3917" s="13">
        <v>88.620213250000006</v>
      </c>
      <c r="D3917" s="13" t="s">
        <v>2219</v>
      </c>
      <c r="E3917" s="13" t="s">
        <v>4927</v>
      </c>
      <c r="F3917" s="13" t="s">
        <v>171</v>
      </c>
      <c r="G3917" s="13" t="s">
        <v>4802</v>
      </c>
      <c r="H3917" s="13" t="s">
        <v>4816</v>
      </c>
      <c r="I3917" s="13">
        <f>(Brick_Kilns_EF!$B$13*Brick_Kilns_EF!$B$11*Brick_Kilns_EF!$B$12)</f>
        <v>8886.81</v>
      </c>
      <c r="J3917" s="13">
        <f>IF(D3917="ZZ",Brick_Kilns_EF!$E$5*(0.75),Brick_Kilns_EF!$E$5)</f>
        <v>7.2749999999999985E-3</v>
      </c>
      <c r="K3917" s="13">
        <f t="shared" si="245"/>
        <v>64.651542749999976</v>
      </c>
      <c r="L3917" s="13">
        <f>IF(D3917="ZZ",Brick_Kilns_EF!$E$2*(0.75),Brick_Kilns_EF!$E$2)</f>
        <v>5.0999999999999995E-3</v>
      </c>
      <c r="M3917" s="13">
        <f t="shared" si="244"/>
        <v>45.32273099999999</v>
      </c>
      <c r="N3917" s="13">
        <f>IF(D3917="ZZ",Brick_Kilns_EF!$E$3*(0.75),Brick_Kilns_EF!$E$3)</f>
        <v>3.4499999999999999E-3</v>
      </c>
      <c r="O3917" s="13">
        <f t="shared" si="246"/>
        <v>30.659494499999997</v>
      </c>
      <c r="P3917" s="13">
        <f>IF(D3917="ZZ",Brick_Kilns_EF!$E$4*(0.75),Brick_Kilns_EF!$E$4)</f>
        <v>3.5250000000000004E-3</v>
      </c>
      <c r="Q3917" s="13">
        <f t="shared" si="247"/>
        <v>31.326005250000001</v>
      </c>
    </row>
    <row r="3918" spans="1:17">
      <c r="A3918" s="13" t="s">
        <v>3929</v>
      </c>
      <c r="B3918" s="13">
        <v>25.805757079999999</v>
      </c>
      <c r="C3918" s="13">
        <v>88.975296639999996</v>
      </c>
      <c r="D3918" s="13" t="s">
        <v>2219</v>
      </c>
      <c r="E3918" s="13" t="s">
        <v>4927</v>
      </c>
      <c r="F3918" s="13" t="s">
        <v>171</v>
      </c>
      <c r="G3918" s="13" t="s">
        <v>4802</v>
      </c>
      <c r="H3918" s="13" t="s">
        <v>4816</v>
      </c>
      <c r="I3918" s="13">
        <f>(Brick_Kilns_EF!$B$13*Brick_Kilns_EF!$B$11*Brick_Kilns_EF!$B$12)</f>
        <v>8886.81</v>
      </c>
      <c r="J3918" s="13">
        <f>IF(D3918="ZZ",Brick_Kilns_EF!$E$5*(0.75),Brick_Kilns_EF!$E$5)</f>
        <v>7.2749999999999985E-3</v>
      </c>
      <c r="K3918" s="13">
        <f t="shared" si="245"/>
        <v>64.651542749999976</v>
      </c>
      <c r="L3918" s="13">
        <f>IF(D3918="ZZ",Brick_Kilns_EF!$E$2*(0.75),Brick_Kilns_EF!$E$2)</f>
        <v>5.0999999999999995E-3</v>
      </c>
      <c r="M3918" s="13">
        <f t="shared" si="244"/>
        <v>45.32273099999999</v>
      </c>
      <c r="N3918" s="13">
        <f>IF(D3918="ZZ",Brick_Kilns_EF!$E$3*(0.75),Brick_Kilns_EF!$E$3)</f>
        <v>3.4499999999999999E-3</v>
      </c>
      <c r="O3918" s="13">
        <f t="shared" si="246"/>
        <v>30.659494499999997</v>
      </c>
      <c r="P3918" s="13">
        <f>IF(D3918="ZZ",Brick_Kilns_EF!$E$4*(0.75),Brick_Kilns_EF!$E$4)</f>
        <v>3.5250000000000004E-3</v>
      </c>
      <c r="Q3918" s="13">
        <f t="shared" si="247"/>
        <v>31.326005250000001</v>
      </c>
    </row>
    <row r="3919" spans="1:17">
      <c r="A3919" s="13" t="s">
        <v>3930</v>
      </c>
      <c r="B3919" s="13">
        <v>25.804494040000002</v>
      </c>
      <c r="C3919" s="13">
        <v>88.976812390000006</v>
      </c>
      <c r="D3919" s="13" t="s">
        <v>2219</v>
      </c>
      <c r="E3919" s="13" t="s">
        <v>4927</v>
      </c>
      <c r="F3919" s="13" t="s">
        <v>171</v>
      </c>
      <c r="G3919" s="13" t="s">
        <v>4802</v>
      </c>
      <c r="H3919" s="13" t="s">
        <v>4816</v>
      </c>
      <c r="I3919" s="13">
        <f>(Brick_Kilns_EF!$B$13*Brick_Kilns_EF!$B$11*Brick_Kilns_EF!$B$12)</f>
        <v>8886.81</v>
      </c>
      <c r="J3919" s="13">
        <f>IF(D3919="ZZ",Brick_Kilns_EF!$E$5*(0.75),Brick_Kilns_EF!$E$5)</f>
        <v>7.2749999999999985E-3</v>
      </c>
      <c r="K3919" s="13">
        <f t="shared" si="245"/>
        <v>64.651542749999976</v>
      </c>
      <c r="L3919" s="13">
        <f>IF(D3919="ZZ",Brick_Kilns_EF!$E$2*(0.75),Brick_Kilns_EF!$E$2)</f>
        <v>5.0999999999999995E-3</v>
      </c>
      <c r="M3919" s="13">
        <f t="shared" si="244"/>
        <v>45.32273099999999</v>
      </c>
      <c r="N3919" s="13">
        <f>IF(D3919="ZZ",Brick_Kilns_EF!$E$3*(0.75),Brick_Kilns_EF!$E$3)</f>
        <v>3.4499999999999999E-3</v>
      </c>
      <c r="O3919" s="13">
        <f t="shared" si="246"/>
        <v>30.659494499999997</v>
      </c>
      <c r="P3919" s="13">
        <f>IF(D3919="ZZ",Brick_Kilns_EF!$E$4*(0.75),Brick_Kilns_EF!$E$4)</f>
        <v>3.5250000000000004E-3</v>
      </c>
      <c r="Q3919" s="13">
        <f t="shared" si="247"/>
        <v>31.326005250000001</v>
      </c>
    </row>
    <row r="3920" spans="1:17">
      <c r="A3920" s="13" t="s">
        <v>3931</v>
      </c>
      <c r="B3920" s="13">
        <v>25.801146289999998</v>
      </c>
      <c r="C3920" s="13">
        <v>88.976925269999995</v>
      </c>
      <c r="D3920" s="13" t="s">
        <v>2219</v>
      </c>
      <c r="E3920" s="13" t="s">
        <v>4927</v>
      </c>
      <c r="F3920" s="13" t="s">
        <v>171</v>
      </c>
      <c r="G3920" s="13" t="s">
        <v>4802</v>
      </c>
      <c r="H3920" s="13" t="s">
        <v>4816</v>
      </c>
      <c r="I3920" s="13">
        <f>(Brick_Kilns_EF!$B$13*Brick_Kilns_EF!$B$11*Brick_Kilns_EF!$B$12)</f>
        <v>8886.81</v>
      </c>
      <c r="J3920" s="13">
        <f>IF(D3920="ZZ",Brick_Kilns_EF!$E$5*(0.75),Brick_Kilns_EF!$E$5)</f>
        <v>7.2749999999999985E-3</v>
      </c>
      <c r="K3920" s="13">
        <f t="shared" si="245"/>
        <v>64.651542749999976</v>
      </c>
      <c r="L3920" s="13">
        <f>IF(D3920="ZZ",Brick_Kilns_EF!$E$2*(0.75),Brick_Kilns_EF!$E$2)</f>
        <v>5.0999999999999995E-3</v>
      </c>
      <c r="M3920" s="13">
        <f t="shared" si="244"/>
        <v>45.32273099999999</v>
      </c>
      <c r="N3920" s="13">
        <f>IF(D3920="ZZ",Brick_Kilns_EF!$E$3*(0.75),Brick_Kilns_EF!$E$3)</f>
        <v>3.4499999999999999E-3</v>
      </c>
      <c r="O3920" s="13">
        <f t="shared" si="246"/>
        <v>30.659494499999997</v>
      </c>
      <c r="P3920" s="13">
        <f>IF(D3920="ZZ",Brick_Kilns_EF!$E$4*(0.75),Brick_Kilns_EF!$E$4)</f>
        <v>3.5250000000000004E-3</v>
      </c>
      <c r="Q3920" s="13">
        <f t="shared" si="247"/>
        <v>31.326005250000001</v>
      </c>
    </row>
    <row r="3921" spans="1:17">
      <c r="A3921" s="13" t="s">
        <v>3932</v>
      </c>
      <c r="B3921" s="13">
        <v>24.479059119999999</v>
      </c>
      <c r="C3921" s="13">
        <v>90.094800140000004</v>
      </c>
      <c r="D3921" s="13" t="s">
        <v>2219</v>
      </c>
      <c r="E3921" s="13" t="s">
        <v>4927</v>
      </c>
      <c r="F3921" s="13" t="s">
        <v>7</v>
      </c>
      <c r="G3921" s="13" t="s">
        <v>4802</v>
      </c>
      <c r="H3921" s="13" t="s">
        <v>4816</v>
      </c>
      <c r="I3921" s="13">
        <f>(Brick_Kilns_EF!$B$13*Brick_Kilns_EF!$B$11*Brick_Kilns_EF!$B$12)</f>
        <v>8886.81</v>
      </c>
      <c r="J3921" s="13">
        <f>IF(D3921="ZZ",Brick_Kilns_EF!$E$5*(0.75),Brick_Kilns_EF!$E$5)</f>
        <v>7.2749999999999985E-3</v>
      </c>
      <c r="K3921" s="13">
        <f t="shared" si="245"/>
        <v>64.651542749999976</v>
      </c>
      <c r="L3921" s="13">
        <f>IF(D3921="ZZ",Brick_Kilns_EF!$E$2*(0.75),Brick_Kilns_EF!$E$2)</f>
        <v>5.0999999999999995E-3</v>
      </c>
      <c r="M3921" s="13">
        <f t="shared" si="244"/>
        <v>45.32273099999999</v>
      </c>
      <c r="N3921" s="13">
        <f>IF(D3921="ZZ",Brick_Kilns_EF!$E$3*(0.75),Brick_Kilns_EF!$E$3)</f>
        <v>3.4499999999999999E-3</v>
      </c>
      <c r="O3921" s="13">
        <f t="shared" si="246"/>
        <v>30.659494499999997</v>
      </c>
      <c r="P3921" s="13">
        <f>IF(D3921="ZZ",Brick_Kilns_EF!$E$4*(0.75),Brick_Kilns_EF!$E$4)</f>
        <v>3.5250000000000004E-3</v>
      </c>
      <c r="Q3921" s="13">
        <f t="shared" si="247"/>
        <v>31.326005250000001</v>
      </c>
    </row>
    <row r="3922" spans="1:17">
      <c r="A3922" s="13" t="s">
        <v>3933</v>
      </c>
      <c r="B3922" s="13">
        <v>24.412239069999998</v>
      </c>
      <c r="C3922" s="13">
        <v>88.860635970000004</v>
      </c>
      <c r="D3922" s="13" t="s">
        <v>2219</v>
      </c>
      <c r="E3922" s="13" t="s">
        <v>4927</v>
      </c>
      <c r="F3922" s="13" t="s">
        <v>42</v>
      </c>
      <c r="G3922" s="13" t="s">
        <v>4802</v>
      </c>
      <c r="H3922" s="13" t="s">
        <v>4816</v>
      </c>
      <c r="I3922" s="13">
        <f>(Brick_Kilns_EF!$B$13*Brick_Kilns_EF!$B$11*Brick_Kilns_EF!$B$12)</f>
        <v>8886.81</v>
      </c>
      <c r="J3922" s="13">
        <f>IF(D3922="ZZ",Brick_Kilns_EF!$E$5*(0.75),Brick_Kilns_EF!$E$5)</f>
        <v>7.2749999999999985E-3</v>
      </c>
      <c r="K3922" s="13">
        <f t="shared" si="245"/>
        <v>64.651542749999976</v>
      </c>
      <c r="L3922" s="13">
        <f>IF(D3922="ZZ",Brick_Kilns_EF!$E$2*(0.75),Brick_Kilns_EF!$E$2)</f>
        <v>5.0999999999999995E-3</v>
      </c>
      <c r="M3922" s="13">
        <f t="shared" si="244"/>
        <v>45.32273099999999</v>
      </c>
      <c r="N3922" s="13">
        <f>IF(D3922="ZZ",Brick_Kilns_EF!$E$3*(0.75),Brick_Kilns_EF!$E$3)</f>
        <v>3.4499999999999999E-3</v>
      </c>
      <c r="O3922" s="13">
        <f t="shared" si="246"/>
        <v>30.659494499999997</v>
      </c>
      <c r="P3922" s="13">
        <f>IF(D3922="ZZ",Brick_Kilns_EF!$E$4*(0.75),Brick_Kilns_EF!$E$4)</f>
        <v>3.5250000000000004E-3</v>
      </c>
      <c r="Q3922" s="13">
        <f t="shared" si="247"/>
        <v>31.326005250000001</v>
      </c>
    </row>
    <row r="3923" spans="1:17">
      <c r="A3923" s="13" t="s">
        <v>3934</v>
      </c>
      <c r="B3923" s="13">
        <v>24.3860408</v>
      </c>
      <c r="C3923" s="13">
        <v>88.941191770000003</v>
      </c>
      <c r="D3923" s="13" t="s">
        <v>2219</v>
      </c>
      <c r="E3923" s="13" t="s">
        <v>4927</v>
      </c>
      <c r="F3923" s="13" t="s">
        <v>42</v>
      </c>
      <c r="G3923" s="13" t="s">
        <v>4802</v>
      </c>
      <c r="H3923" s="13" t="s">
        <v>4816</v>
      </c>
      <c r="I3923" s="13">
        <f>(Brick_Kilns_EF!$B$13*Brick_Kilns_EF!$B$11*Brick_Kilns_EF!$B$12)</f>
        <v>8886.81</v>
      </c>
      <c r="J3923" s="13">
        <f>IF(D3923="ZZ",Brick_Kilns_EF!$E$5*(0.75),Brick_Kilns_EF!$E$5)</f>
        <v>7.2749999999999985E-3</v>
      </c>
      <c r="K3923" s="13">
        <f t="shared" si="245"/>
        <v>64.651542749999976</v>
      </c>
      <c r="L3923" s="13">
        <f>IF(D3923="ZZ",Brick_Kilns_EF!$E$2*(0.75),Brick_Kilns_EF!$E$2)</f>
        <v>5.0999999999999995E-3</v>
      </c>
      <c r="M3923" s="13">
        <f t="shared" si="244"/>
        <v>45.32273099999999</v>
      </c>
      <c r="N3923" s="13">
        <f>IF(D3923="ZZ",Brick_Kilns_EF!$E$3*(0.75),Brick_Kilns_EF!$E$3)</f>
        <v>3.4499999999999999E-3</v>
      </c>
      <c r="O3923" s="13">
        <f t="shared" si="246"/>
        <v>30.659494499999997</v>
      </c>
      <c r="P3923" s="13">
        <f>IF(D3923="ZZ",Brick_Kilns_EF!$E$4*(0.75),Brick_Kilns_EF!$E$4)</f>
        <v>3.5250000000000004E-3</v>
      </c>
      <c r="Q3923" s="13">
        <f t="shared" si="247"/>
        <v>31.326005250000001</v>
      </c>
    </row>
    <row r="3924" spans="1:17">
      <c r="A3924" s="13" t="s">
        <v>3935</v>
      </c>
      <c r="B3924" s="13">
        <v>24.462408539999998</v>
      </c>
      <c r="C3924" s="13">
        <v>89.468011379999993</v>
      </c>
      <c r="D3924" s="13" t="s">
        <v>2219</v>
      </c>
      <c r="E3924" s="13" t="s">
        <v>4927</v>
      </c>
      <c r="F3924" s="13" t="s">
        <v>42</v>
      </c>
      <c r="G3924" s="13" t="s">
        <v>4802</v>
      </c>
      <c r="H3924" s="13" t="s">
        <v>4816</v>
      </c>
      <c r="I3924" s="13">
        <f>(Brick_Kilns_EF!$B$13*Brick_Kilns_EF!$B$11*Brick_Kilns_EF!$B$12)</f>
        <v>8886.81</v>
      </c>
      <c r="J3924" s="13">
        <f>IF(D3924="ZZ",Brick_Kilns_EF!$E$5*(0.75),Brick_Kilns_EF!$E$5)</f>
        <v>7.2749999999999985E-3</v>
      </c>
      <c r="K3924" s="13">
        <f t="shared" si="245"/>
        <v>64.651542749999976</v>
      </c>
      <c r="L3924" s="13">
        <f>IF(D3924="ZZ",Brick_Kilns_EF!$E$2*(0.75),Brick_Kilns_EF!$E$2)</f>
        <v>5.0999999999999995E-3</v>
      </c>
      <c r="M3924" s="13">
        <f t="shared" si="244"/>
        <v>45.32273099999999</v>
      </c>
      <c r="N3924" s="13">
        <f>IF(D3924="ZZ",Brick_Kilns_EF!$E$3*(0.75),Brick_Kilns_EF!$E$3)</f>
        <v>3.4499999999999999E-3</v>
      </c>
      <c r="O3924" s="13">
        <f t="shared" si="246"/>
        <v>30.659494499999997</v>
      </c>
      <c r="P3924" s="13">
        <f>IF(D3924="ZZ",Brick_Kilns_EF!$E$4*(0.75),Brick_Kilns_EF!$E$4)</f>
        <v>3.5250000000000004E-3</v>
      </c>
      <c r="Q3924" s="13">
        <f t="shared" si="247"/>
        <v>31.326005250000001</v>
      </c>
    </row>
    <row r="3925" spans="1:17">
      <c r="A3925" s="13" t="s">
        <v>3936</v>
      </c>
      <c r="B3925" s="13">
        <v>24.540427480000002</v>
      </c>
      <c r="C3925" s="13">
        <v>90.094079820000005</v>
      </c>
      <c r="D3925" s="13" t="s">
        <v>2219</v>
      </c>
      <c r="E3925" s="13" t="s">
        <v>4927</v>
      </c>
      <c r="F3925" s="13" t="s">
        <v>7</v>
      </c>
      <c r="G3925" s="13" t="s">
        <v>4802</v>
      </c>
      <c r="H3925" s="13" t="s">
        <v>4816</v>
      </c>
      <c r="I3925" s="13">
        <f>(Brick_Kilns_EF!$B$13*Brick_Kilns_EF!$B$11*Brick_Kilns_EF!$B$12)</f>
        <v>8886.81</v>
      </c>
      <c r="J3925" s="13">
        <f>IF(D3925="ZZ",Brick_Kilns_EF!$E$5*(0.75),Brick_Kilns_EF!$E$5)</f>
        <v>7.2749999999999985E-3</v>
      </c>
      <c r="K3925" s="13">
        <f t="shared" si="245"/>
        <v>64.651542749999976</v>
      </c>
      <c r="L3925" s="13">
        <f>IF(D3925="ZZ",Brick_Kilns_EF!$E$2*(0.75),Brick_Kilns_EF!$E$2)</f>
        <v>5.0999999999999995E-3</v>
      </c>
      <c r="M3925" s="13">
        <f t="shared" si="244"/>
        <v>45.32273099999999</v>
      </c>
      <c r="N3925" s="13">
        <f>IF(D3925="ZZ",Brick_Kilns_EF!$E$3*(0.75),Brick_Kilns_EF!$E$3)</f>
        <v>3.4499999999999999E-3</v>
      </c>
      <c r="O3925" s="13">
        <f t="shared" si="246"/>
        <v>30.659494499999997</v>
      </c>
      <c r="P3925" s="13">
        <f>IF(D3925="ZZ",Brick_Kilns_EF!$E$4*(0.75),Brick_Kilns_EF!$E$4)</f>
        <v>3.5250000000000004E-3</v>
      </c>
      <c r="Q3925" s="13">
        <f t="shared" si="247"/>
        <v>31.326005250000001</v>
      </c>
    </row>
    <row r="3926" spans="1:17">
      <c r="A3926" s="13" t="s">
        <v>3937</v>
      </c>
      <c r="B3926" s="13">
        <v>24.802319910000001</v>
      </c>
      <c r="C3926" s="13">
        <v>89.418231919999997</v>
      </c>
      <c r="D3926" s="13" t="s">
        <v>2219</v>
      </c>
      <c r="E3926" s="13" t="s">
        <v>4927</v>
      </c>
      <c r="F3926" s="13" t="s">
        <v>42</v>
      </c>
      <c r="G3926" s="13" t="s">
        <v>4802</v>
      </c>
      <c r="H3926" s="13" t="s">
        <v>4816</v>
      </c>
      <c r="I3926" s="13">
        <f>(Brick_Kilns_EF!$B$13*Brick_Kilns_EF!$B$11*Brick_Kilns_EF!$B$12)</f>
        <v>8886.81</v>
      </c>
      <c r="J3926" s="13">
        <f>IF(D3926="ZZ",Brick_Kilns_EF!$E$5*(0.75),Brick_Kilns_EF!$E$5)</f>
        <v>7.2749999999999985E-3</v>
      </c>
      <c r="K3926" s="13">
        <f t="shared" si="245"/>
        <v>64.651542749999976</v>
      </c>
      <c r="L3926" s="13">
        <f>IF(D3926="ZZ",Brick_Kilns_EF!$E$2*(0.75),Brick_Kilns_EF!$E$2)</f>
        <v>5.0999999999999995E-3</v>
      </c>
      <c r="M3926" s="13">
        <f t="shared" si="244"/>
        <v>45.32273099999999</v>
      </c>
      <c r="N3926" s="13">
        <f>IF(D3926="ZZ",Brick_Kilns_EF!$E$3*(0.75),Brick_Kilns_EF!$E$3)</f>
        <v>3.4499999999999999E-3</v>
      </c>
      <c r="O3926" s="13">
        <f t="shared" si="246"/>
        <v>30.659494499999997</v>
      </c>
      <c r="P3926" s="13">
        <f>IF(D3926="ZZ",Brick_Kilns_EF!$E$4*(0.75),Brick_Kilns_EF!$E$4)</f>
        <v>3.5250000000000004E-3</v>
      </c>
      <c r="Q3926" s="13">
        <f t="shared" si="247"/>
        <v>31.326005250000001</v>
      </c>
    </row>
    <row r="3927" spans="1:17">
      <c r="A3927" s="13" t="s">
        <v>3938</v>
      </c>
      <c r="B3927" s="13">
        <v>24.3456619</v>
      </c>
      <c r="C3927" s="13">
        <v>89.518013460000006</v>
      </c>
      <c r="D3927" s="13" t="s">
        <v>2219</v>
      </c>
      <c r="E3927" s="13" t="s">
        <v>4927</v>
      </c>
      <c r="F3927" s="13" t="s">
        <v>42</v>
      </c>
      <c r="G3927" s="13" t="s">
        <v>4802</v>
      </c>
      <c r="H3927" s="13" t="s">
        <v>4816</v>
      </c>
      <c r="I3927" s="13">
        <f>(Brick_Kilns_EF!$B$13*Brick_Kilns_EF!$B$11*Brick_Kilns_EF!$B$12)</f>
        <v>8886.81</v>
      </c>
      <c r="J3927" s="13">
        <f>IF(D3927="ZZ",Brick_Kilns_EF!$E$5*(0.75),Brick_Kilns_EF!$E$5)</f>
        <v>7.2749999999999985E-3</v>
      </c>
      <c r="K3927" s="13">
        <f t="shared" si="245"/>
        <v>64.651542749999976</v>
      </c>
      <c r="L3927" s="13">
        <f>IF(D3927="ZZ",Brick_Kilns_EF!$E$2*(0.75),Brick_Kilns_EF!$E$2)</f>
        <v>5.0999999999999995E-3</v>
      </c>
      <c r="M3927" s="13">
        <f t="shared" si="244"/>
        <v>45.32273099999999</v>
      </c>
      <c r="N3927" s="13">
        <f>IF(D3927="ZZ",Brick_Kilns_EF!$E$3*(0.75),Brick_Kilns_EF!$E$3)</f>
        <v>3.4499999999999999E-3</v>
      </c>
      <c r="O3927" s="13">
        <f t="shared" si="246"/>
        <v>30.659494499999997</v>
      </c>
      <c r="P3927" s="13">
        <f>IF(D3927="ZZ",Brick_Kilns_EF!$E$4*(0.75),Brick_Kilns_EF!$E$4)</f>
        <v>3.5250000000000004E-3</v>
      </c>
      <c r="Q3927" s="13">
        <f t="shared" si="247"/>
        <v>31.326005250000001</v>
      </c>
    </row>
    <row r="3928" spans="1:17">
      <c r="A3928" s="13" t="s">
        <v>3939</v>
      </c>
      <c r="B3928" s="13">
        <v>24.342717319999998</v>
      </c>
      <c r="C3928" s="13">
        <v>88.750167230000002</v>
      </c>
      <c r="D3928" s="13" t="s">
        <v>2219</v>
      </c>
      <c r="E3928" s="13" t="s">
        <v>4927</v>
      </c>
      <c r="F3928" s="13" t="s">
        <v>42</v>
      </c>
      <c r="G3928" s="13" t="s">
        <v>4802</v>
      </c>
      <c r="H3928" s="13" t="s">
        <v>4816</v>
      </c>
      <c r="I3928" s="13">
        <f>(Brick_Kilns_EF!$B$13*Brick_Kilns_EF!$B$11*Brick_Kilns_EF!$B$12)</f>
        <v>8886.81</v>
      </c>
      <c r="J3928" s="13">
        <f>IF(D3928="ZZ",Brick_Kilns_EF!$E$5*(0.75),Brick_Kilns_EF!$E$5)</f>
        <v>7.2749999999999985E-3</v>
      </c>
      <c r="K3928" s="13">
        <f t="shared" si="245"/>
        <v>64.651542749999976</v>
      </c>
      <c r="L3928" s="13">
        <f>IF(D3928="ZZ",Brick_Kilns_EF!$E$2*(0.75),Brick_Kilns_EF!$E$2)</f>
        <v>5.0999999999999995E-3</v>
      </c>
      <c r="M3928" s="13">
        <f t="shared" si="244"/>
        <v>45.32273099999999</v>
      </c>
      <c r="N3928" s="13">
        <f>IF(D3928="ZZ",Brick_Kilns_EF!$E$3*(0.75),Brick_Kilns_EF!$E$3)</f>
        <v>3.4499999999999999E-3</v>
      </c>
      <c r="O3928" s="13">
        <f t="shared" si="246"/>
        <v>30.659494499999997</v>
      </c>
      <c r="P3928" s="13">
        <f>IF(D3928="ZZ",Brick_Kilns_EF!$E$4*(0.75),Brick_Kilns_EF!$E$4)</f>
        <v>3.5250000000000004E-3</v>
      </c>
      <c r="Q3928" s="13">
        <f t="shared" si="247"/>
        <v>31.326005250000001</v>
      </c>
    </row>
    <row r="3929" spans="1:17">
      <c r="A3929" s="13" t="s">
        <v>3940</v>
      </c>
      <c r="B3929" s="13">
        <v>24.457312819999999</v>
      </c>
      <c r="C3929" s="13">
        <v>89.893992389999994</v>
      </c>
      <c r="D3929" s="13" t="s">
        <v>2219</v>
      </c>
      <c r="E3929" s="13" t="s">
        <v>4927</v>
      </c>
      <c r="F3929" s="13" t="s">
        <v>7</v>
      </c>
      <c r="G3929" s="13" t="s">
        <v>4802</v>
      </c>
      <c r="H3929" s="13" t="s">
        <v>4816</v>
      </c>
      <c r="I3929" s="13">
        <f>(Brick_Kilns_EF!$B$13*Brick_Kilns_EF!$B$11*Brick_Kilns_EF!$B$12)</f>
        <v>8886.81</v>
      </c>
      <c r="J3929" s="13">
        <f>IF(D3929="ZZ",Brick_Kilns_EF!$E$5*(0.75),Brick_Kilns_EF!$E$5)</f>
        <v>7.2749999999999985E-3</v>
      </c>
      <c r="K3929" s="13">
        <f t="shared" si="245"/>
        <v>64.651542749999976</v>
      </c>
      <c r="L3929" s="13">
        <f>IF(D3929="ZZ",Brick_Kilns_EF!$E$2*(0.75),Brick_Kilns_EF!$E$2)</f>
        <v>5.0999999999999995E-3</v>
      </c>
      <c r="M3929" s="13">
        <f t="shared" si="244"/>
        <v>45.32273099999999</v>
      </c>
      <c r="N3929" s="13">
        <f>IF(D3929="ZZ",Brick_Kilns_EF!$E$3*(0.75),Brick_Kilns_EF!$E$3)</f>
        <v>3.4499999999999999E-3</v>
      </c>
      <c r="O3929" s="13">
        <f t="shared" si="246"/>
        <v>30.659494499999997</v>
      </c>
      <c r="P3929" s="13">
        <f>IF(D3929="ZZ",Brick_Kilns_EF!$E$4*(0.75),Brick_Kilns_EF!$E$4)</f>
        <v>3.5250000000000004E-3</v>
      </c>
      <c r="Q3929" s="13">
        <f t="shared" si="247"/>
        <v>31.326005250000001</v>
      </c>
    </row>
    <row r="3930" spans="1:17">
      <c r="A3930" s="13" t="s">
        <v>3941</v>
      </c>
      <c r="B3930" s="13">
        <v>25.045095440000001</v>
      </c>
      <c r="C3930" s="13">
        <v>90.003343290000004</v>
      </c>
      <c r="D3930" s="13" t="s">
        <v>2219</v>
      </c>
      <c r="E3930" s="13" t="s">
        <v>4927</v>
      </c>
      <c r="F3930" s="13" t="s">
        <v>248</v>
      </c>
      <c r="G3930" s="13" t="s">
        <v>4802</v>
      </c>
      <c r="H3930" s="13" t="s">
        <v>4816</v>
      </c>
      <c r="I3930" s="13">
        <f>(Brick_Kilns_EF!$B$13*Brick_Kilns_EF!$B$11*Brick_Kilns_EF!$B$12)</f>
        <v>8886.81</v>
      </c>
      <c r="J3930" s="13">
        <f>IF(D3930="ZZ",Brick_Kilns_EF!$E$5*(0.75),Brick_Kilns_EF!$E$5)</f>
        <v>7.2749999999999985E-3</v>
      </c>
      <c r="K3930" s="13">
        <f t="shared" si="245"/>
        <v>64.651542749999976</v>
      </c>
      <c r="L3930" s="13">
        <f>IF(D3930="ZZ",Brick_Kilns_EF!$E$2*(0.75),Brick_Kilns_EF!$E$2)</f>
        <v>5.0999999999999995E-3</v>
      </c>
      <c r="M3930" s="13">
        <f t="shared" si="244"/>
        <v>45.32273099999999</v>
      </c>
      <c r="N3930" s="13">
        <f>IF(D3930="ZZ",Brick_Kilns_EF!$E$3*(0.75),Brick_Kilns_EF!$E$3)</f>
        <v>3.4499999999999999E-3</v>
      </c>
      <c r="O3930" s="13">
        <f t="shared" si="246"/>
        <v>30.659494499999997</v>
      </c>
      <c r="P3930" s="13">
        <f>IF(D3930="ZZ",Brick_Kilns_EF!$E$4*(0.75),Brick_Kilns_EF!$E$4)</f>
        <v>3.5250000000000004E-3</v>
      </c>
      <c r="Q3930" s="13">
        <f t="shared" si="247"/>
        <v>31.326005250000001</v>
      </c>
    </row>
    <row r="3931" spans="1:17">
      <c r="A3931" s="13" t="s">
        <v>3942</v>
      </c>
      <c r="B3931" s="13">
        <v>25.213995780000001</v>
      </c>
      <c r="C3931" s="13">
        <v>89.546779360000002</v>
      </c>
      <c r="D3931" s="13" t="s">
        <v>2219</v>
      </c>
      <c r="E3931" s="13" t="s">
        <v>4927</v>
      </c>
      <c r="F3931" s="13" t="s">
        <v>171</v>
      </c>
      <c r="G3931" s="13" t="s">
        <v>4802</v>
      </c>
      <c r="H3931" s="13" t="s">
        <v>4816</v>
      </c>
      <c r="I3931" s="13">
        <f>(Brick_Kilns_EF!$B$13*Brick_Kilns_EF!$B$11*Brick_Kilns_EF!$B$12)</f>
        <v>8886.81</v>
      </c>
      <c r="J3931" s="13">
        <f>IF(D3931="ZZ",Brick_Kilns_EF!$E$5*(0.75),Brick_Kilns_EF!$E$5)</f>
        <v>7.2749999999999985E-3</v>
      </c>
      <c r="K3931" s="13">
        <f t="shared" si="245"/>
        <v>64.651542749999976</v>
      </c>
      <c r="L3931" s="13">
        <f>IF(D3931="ZZ",Brick_Kilns_EF!$E$2*(0.75),Brick_Kilns_EF!$E$2)</f>
        <v>5.0999999999999995E-3</v>
      </c>
      <c r="M3931" s="13">
        <f t="shared" si="244"/>
        <v>45.32273099999999</v>
      </c>
      <c r="N3931" s="13">
        <f>IF(D3931="ZZ",Brick_Kilns_EF!$E$3*(0.75),Brick_Kilns_EF!$E$3)</f>
        <v>3.4499999999999999E-3</v>
      </c>
      <c r="O3931" s="13">
        <f t="shared" si="246"/>
        <v>30.659494499999997</v>
      </c>
      <c r="P3931" s="13">
        <f>IF(D3931="ZZ",Brick_Kilns_EF!$E$4*(0.75),Brick_Kilns_EF!$E$4)</f>
        <v>3.5250000000000004E-3</v>
      </c>
      <c r="Q3931" s="13">
        <f t="shared" si="247"/>
        <v>31.326005250000001</v>
      </c>
    </row>
    <row r="3932" spans="1:17">
      <c r="A3932" s="13" t="s">
        <v>3943</v>
      </c>
      <c r="B3932" s="13">
        <v>25.397040789999998</v>
      </c>
      <c r="C3932" s="13">
        <v>89.663564649999998</v>
      </c>
      <c r="D3932" s="13" t="s">
        <v>2219</v>
      </c>
      <c r="E3932" s="13" t="s">
        <v>4927</v>
      </c>
      <c r="F3932" s="13" t="s">
        <v>171</v>
      </c>
      <c r="G3932" s="13" t="s">
        <v>4802</v>
      </c>
      <c r="H3932" s="13" t="s">
        <v>4816</v>
      </c>
      <c r="I3932" s="13">
        <f>(Brick_Kilns_EF!$B$13*Brick_Kilns_EF!$B$11*Brick_Kilns_EF!$B$12)</f>
        <v>8886.81</v>
      </c>
      <c r="J3932" s="13">
        <f>IF(D3932="ZZ",Brick_Kilns_EF!$E$5*(0.75),Brick_Kilns_EF!$E$5)</f>
        <v>7.2749999999999985E-3</v>
      </c>
      <c r="K3932" s="13">
        <f t="shared" si="245"/>
        <v>64.651542749999976</v>
      </c>
      <c r="L3932" s="13">
        <f>IF(D3932="ZZ",Brick_Kilns_EF!$E$2*(0.75),Brick_Kilns_EF!$E$2)</f>
        <v>5.0999999999999995E-3</v>
      </c>
      <c r="M3932" s="13">
        <f t="shared" si="244"/>
        <v>45.32273099999999</v>
      </c>
      <c r="N3932" s="13">
        <f>IF(D3932="ZZ",Brick_Kilns_EF!$E$3*(0.75),Brick_Kilns_EF!$E$3)</f>
        <v>3.4499999999999999E-3</v>
      </c>
      <c r="O3932" s="13">
        <f t="shared" si="246"/>
        <v>30.659494499999997</v>
      </c>
      <c r="P3932" s="13">
        <f>IF(D3932="ZZ",Brick_Kilns_EF!$E$4*(0.75),Brick_Kilns_EF!$E$4)</f>
        <v>3.5250000000000004E-3</v>
      </c>
      <c r="Q3932" s="13">
        <f t="shared" si="247"/>
        <v>31.326005250000001</v>
      </c>
    </row>
    <row r="3933" spans="1:17">
      <c r="A3933" s="13" t="s">
        <v>3944</v>
      </c>
      <c r="B3933" s="13">
        <v>25.951137630000002</v>
      </c>
      <c r="C3933" s="13">
        <v>88.570085410000004</v>
      </c>
      <c r="D3933" s="13" t="s">
        <v>2219</v>
      </c>
      <c r="E3933" s="13" t="s">
        <v>4927</v>
      </c>
      <c r="F3933" s="13" t="s">
        <v>171</v>
      </c>
      <c r="G3933" s="13" t="s">
        <v>4802</v>
      </c>
      <c r="H3933" s="13" t="s">
        <v>4816</v>
      </c>
      <c r="I3933" s="13">
        <f>(Brick_Kilns_EF!$B$13*Brick_Kilns_EF!$B$11*Brick_Kilns_EF!$B$12)</f>
        <v>8886.81</v>
      </c>
      <c r="J3933" s="13">
        <f>IF(D3933="ZZ",Brick_Kilns_EF!$E$5*(0.75),Brick_Kilns_EF!$E$5)</f>
        <v>7.2749999999999985E-3</v>
      </c>
      <c r="K3933" s="13">
        <f t="shared" si="245"/>
        <v>64.651542749999976</v>
      </c>
      <c r="L3933" s="13">
        <f>IF(D3933="ZZ",Brick_Kilns_EF!$E$2*(0.75),Brick_Kilns_EF!$E$2)</f>
        <v>5.0999999999999995E-3</v>
      </c>
      <c r="M3933" s="13">
        <f t="shared" si="244"/>
        <v>45.32273099999999</v>
      </c>
      <c r="N3933" s="13">
        <f>IF(D3933="ZZ",Brick_Kilns_EF!$E$3*(0.75),Brick_Kilns_EF!$E$3)</f>
        <v>3.4499999999999999E-3</v>
      </c>
      <c r="O3933" s="13">
        <f t="shared" si="246"/>
        <v>30.659494499999997</v>
      </c>
      <c r="P3933" s="13">
        <f>IF(D3933="ZZ",Brick_Kilns_EF!$E$4*(0.75),Brick_Kilns_EF!$E$4)</f>
        <v>3.5250000000000004E-3</v>
      </c>
      <c r="Q3933" s="13">
        <f t="shared" si="247"/>
        <v>31.326005250000001</v>
      </c>
    </row>
    <row r="3934" spans="1:17">
      <c r="A3934" s="13" t="s">
        <v>3945</v>
      </c>
      <c r="B3934" s="13">
        <v>24.41865885</v>
      </c>
      <c r="C3934" s="13">
        <v>88.513525790000003</v>
      </c>
      <c r="D3934" s="13" t="s">
        <v>2219</v>
      </c>
      <c r="E3934" s="13" t="s">
        <v>4927</v>
      </c>
      <c r="F3934" s="13" t="s">
        <v>42</v>
      </c>
      <c r="G3934" s="13" t="s">
        <v>4802</v>
      </c>
      <c r="H3934" s="13" t="s">
        <v>4816</v>
      </c>
      <c r="I3934" s="13">
        <f>(Brick_Kilns_EF!$B$13*Brick_Kilns_EF!$B$11*Brick_Kilns_EF!$B$12)</f>
        <v>8886.81</v>
      </c>
      <c r="J3934" s="13">
        <f>IF(D3934="ZZ",Brick_Kilns_EF!$E$5*(0.75),Brick_Kilns_EF!$E$5)</f>
        <v>7.2749999999999985E-3</v>
      </c>
      <c r="K3934" s="13">
        <f t="shared" si="245"/>
        <v>64.651542749999976</v>
      </c>
      <c r="L3934" s="13">
        <f>IF(D3934="ZZ",Brick_Kilns_EF!$E$2*(0.75),Brick_Kilns_EF!$E$2)</f>
        <v>5.0999999999999995E-3</v>
      </c>
      <c r="M3934" s="13">
        <f t="shared" si="244"/>
        <v>45.32273099999999</v>
      </c>
      <c r="N3934" s="13">
        <f>IF(D3934="ZZ",Brick_Kilns_EF!$E$3*(0.75),Brick_Kilns_EF!$E$3)</f>
        <v>3.4499999999999999E-3</v>
      </c>
      <c r="O3934" s="13">
        <f t="shared" si="246"/>
        <v>30.659494499999997</v>
      </c>
      <c r="P3934" s="13">
        <f>IF(D3934="ZZ",Brick_Kilns_EF!$E$4*(0.75),Brick_Kilns_EF!$E$4)</f>
        <v>3.5250000000000004E-3</v>
      </c>
      <c r="Q3934" s="13">
        <f t="shared" si="247"/>
        <v>31.326005250000001</v>
      </c>
    </row>
    <row r="3935" spans="1:17">
      <c r="A3935" s="13" t="s">
        <v>3946</v>
      </c>
      <c r="B3935" s="13">
        <v>24.932268570000002</v>
      </c>
      <c r="C3935" s="13">
        <v>90.15491609</v>
      </c>
      <c r="D3935" s="13" t="s">
        <v>2219</v>
      </c>
      <c r="E3935" s="13" t="s">
        <v>4927</v>
      </c>
      <c r="F3935" s="13" t="s">
        <v>248</v>
      </c>
      <c r="G3935" s="13" t="s">
        <v>4802</v>
      </c>
      <c r="H3935" s="13" t="s">
        <v>4816</v>
      </c>
      <c r="I3935" s="13">
        <f>(Brick_Kilns_EF!$B$13*Brick_Kilns_EF!$B$11*Brick_Kilns_EF!$B$12)</f>
        <v>8886.81</v>
      </c>
      <c r="J3935" s="13">
        <f>IF(D3935="ZZ",Brick_Kilns_EF!$E$5*(0.75),Brick_Kilns_EF!$E$5)</f>
        <v>7.2749999999999985E-3</v>
      </c>
      <c r="K3935" s="13">
        <f t="shared" si="245"/>
        <v>64.651542749999976</v>
      </c>
      <c r="L3935" s="13">
        <f>IF(D3935="ZZ",Brick_Kilns_EF!$E$2*(0.75),Brick_Kilns_EF!$E$2)</f>
        <v>5.0999999999999995E-3</v>
      </c>
      <c r="M3935" s="13">
        <f t="shared" si="244"/>
        <v>45.32273099999999</v>
      </c>
      <c r="N3935" s="13">
        <f>IF(D3935="ZZ",Brick_Kilns_EF!$E$3*(0.75),Brick_Kilns_EF!$E$3)</f>
        <v>3.4499999999999999E-3</v>
      </c>
      <c r="O3935" s="13">
        <f t="shared" si="246"/>
        <v>30.659494499999997</v>
      </c>
      <c r="P3935" s="13">
        <f>IF(D3935="ZZ",Brick_Kilns_EF!$E$4*(0.75),Brick_Kilns_EF!$E$4)</f>
        <v>3.5250000000000004E-3</v>
      </c>
      <c r="Q3935" s="13">
        <f t="shared" si="247"/>
        <v>31.326005250000001</v>
      </c>
    </row>
    <row r="3936" spans="1:17">
      <c r="A3936" s="13" t="s">
        <v>3947</v>
      </c>
      <c r="B3936" s="13">
        <v>24.447985540000001</v>
      </c>
      <c r="C3936" s="13">
        <v>88.986988690000004</v>
      </c>
      <c r="D3936" s="13" t="s">
        <v>2219</v>
      </c>
      <c r="E3936" s="13" t="s">
        <v>4927</v>
      </c>
      <c r="F3936" s="13" t="s">
        <v>42</v>
      </c>
      <c r="G3936" s="13" t="s">
        <v>4802</v>
      </c>
      <c r="H3936" s="13" t="s">
        <v>4816</v>
      </c>
      <c r="I3936" s="13">
        <f>(Brick_Kilns_EF!$B$13*Brick_Kilns_EF!$B$11*Brick_Kilns_EF!$B$12)</f>
        <v>8886.81</v>
      </c>
      <c r="J3936" s="13">
        <f>IF(D3936="ZZ",Brick_Kilns_EF!$E$5*(0.75),Brick_Kilns_EF!$E$5)</f>
        <v>7.2749999999999985E-3</v>
      </c>
      <c r="K3936" s="13">
        <f t="shared" si="245"/>
        <v>64.651542749999976</v>
      </c>
      <c r="L3936" s="13">
        <f>IF(D3936="ZZ",Brick_Kilns_EF!$E$2*(0.75),Brick_Kilns_EF!$E$2)</f>
        <v>5.0999999999999995E-3</v>
      </c>
      <c r="M3936" s="13">
        <f t="shared" si="244"/>
        <v>45.32273099999999</v>
      </c>
      <c r="N3936" s="13">
        <f>IF(D3936="ZZ",Brick_Kilns_EF!$E$3*(0.75),Brick_Kilns_EF!$E$3)</f>
        <v>3.4499999999999999E-3</v>
      </c>
      <c r="O3936" s="13">
        <f t="shared" si="246"/>
        <v>30.659494499999997</v>
      </c>
      <c r="P3936" s="13">
        <f>IF(D3936="ZZ",Brick_Kilns_EF!$E$4*(0.75),Brick_Kilns_EF!$E$4)</f>
        <v>3.5250000000000004E-3</v>
      </c>
      <c r="Q3936" s="13">
        <f t="shared" si="247"/>
        <v>31.326005250000001</v>
      </c>
    </row>
    <row r="3937" spans="1:17">
      <c r="A3937" s="13" t="s">
        <v>3948</v>
      </c>
      <c r="B3937" s="13">
        <v>24.59642156</v>
      </c>
      <c r="C3937" s="13">
        <v>89.548644699999997</v>
      </c>
      <c r="D3937" s="13" t="s">
        <v>2219</v>
      </c>
      <c r="E3937" s="13" t="s">
        <v>4927</v>
      </c>
      <c r="F3937" s="13" t="s">
        <v>42</v>
      </c>
      <c r="G3937" s="13" t="s">
        <v>4802</v>
      </c>
      <c r="H3937" s="13" t="s">
        <v>4816</v>
      </c>
      <c r="I3937" s="13">
        <f>(Brick_Kilns_EF!$B$13*Brick_Kilns_EF!$B$11*Brick_Kilns_EF!$B$12)</f>
        <v>8886.81</v>
      </c>
      <c r="J3937" s="13">
        <f>IF(D3937="ZZ",Brick_Kilns_EF!$E$5*(0.75),Brick_Kilns_EF!$E$5)</f>
        <v>7.2749999999999985E-3</v>
      </c>
      <c r="K3937" s="13">
        <f t="shared" si="245"/>
        <v>64.651542749999976</v>
      </c>
      <c r="L3937" s="13">
        <f>IF(D3937="ZZ",Brick_Kilns_EF!$E$2*(0.75),Brick_Kilns_EF!$E$2)</f>
        <v>5.0999999999999995E-3</v>
      </c>
      <c r="M3937" s="13">
        <f t="shared" si="244"/>
        <v>45.32273099999999</v>
      </c>
      <c r="N3937" s="13">
        <f>IF(D3937="ZZ",Brick_Kilns_EF!$E$3*(0.75),Brick_Kilns_EF!$E$3)</f>
        <v>3.4499999999999999E-3</v>
      </c>
      <c r="O3937" s="13">
        <f t="shared" si="246"/>
        <v>30.659494499999997</v>
      </c>
      <c r="P3937" s="13">
        <f>IF(D3937="ZZ",Brick_Kilns_EF!$E$4*(0.75),Brick_Kilns_EF!$E$4)</f>
        <v>3.5250000000000004E-3</v>
      </c>
      <c r="Q3937" s="13">
        <f t="shared" si="247"/>
        <v>31.326005250000001</v>
      </c>
    </row>
    <row r="3938" spans="1:17">
      <c r="A3938" s="13" t="s">
        <v>3949</v>
      </c>
      <c r="B3938" s="13">
        <v>24.423406279999998</v>
      </c>
      <c r="C3938" s="13">
        <v>88.970665839999995</v>
      </c>
      <c r="D3938" s="13" t="s">
        <v>2219</v>
      </c>
      <c r="E3938" s="13" t="s">
        <v>4927</v>
      </c>
      <c r="F3938" s="13" t="s">
        <v>42</v>
      </c>
      <c r="G3938" s="13" t="s">
        <v>4802</v>
      </c>
      <c r="H3938" s="13" t="s">
        <v>4816</v>
      </c>
      <c r="I3938" s="13">
        <f>(Brick_Kilns_EF!$B$13*Brick_Kilns_EF!$B$11*Brick_Kilns_EF!$B$12)</f>
        <v>8886.81</v>
      </c>
      <c r="J3938" s="13">
        <f>IF(D3938="ZZ",Brick_Kilns_EF!$E$5*(0.75),Brick_Kilns_EF!$E$5)</f>
        <v>7.2749999999999985E-3</v>
      </c>
      <c r="K3938" s="13">
        <f t="shared" si="245"/>
        <v>64.651542749999976</v>
      </c>
      <c r="L3938" s="13">
        <f>IF(D3938="ZZ",Brick_Kilns_EF!$E$2*(0.75),Brick_Kilns_EF!$E$2)</f>
        <v>5.0999999999999995E-3</v>
      </c>
      <c r="M3938" s="13">
        <f t="shared" si="244"/>
        <v>45.32273099999999</v>
      </c>
      <c r="N3938" s="13">
        <f>IF(D3938="ZZ",Brick_Kilns_EF!$E$3*(0.75),Brick_Kilns_EF!$E$3)</f>
        <v>3.4499999999999999E-3</v>
      </c>
      <c r="O3938" s="13">
        <f t="shared" si="246"/>
        <v>30.659494499999997</v>
      </c>
      <c r="P3938" s="13">
        <f>IF(D3938="ZZ",Brick_Kilns_EF!$E$4*(0.75),Brick_Kilns_EF!$E$4)</f>
        <v>3.5250000000000004E-3</v>
      </c>
      <c r="Q3938" s="13">
        <f t="shared" si="247"/>
        <v>31.326005250000001</v>
      </c>
    </row>
    <row r="3939" spans="1:17">
      <c r="A3939" s="13" t="s">
        <v>3950</v>
      </c>
      <c r="B3939" s="13">
        <v>24.585390440000001</v>
      </c>
      <c r="C3939" s="13">
        <v>90.062747009999995</v>
      </c>
      <c r="D3939" s="13" t="s">
        <v>2219</v>
      </c>
      <c r="E3939" s="13" t="s">
        <v>4927</v>
      </c>
      <c r="F3939" s="13" t="s">
        <v>7</v>
      </c>
      <c r="G3939" s="13" t="s">
        <v>4802</v>
      </c>
      <c r="H3939" s="13" t="s">
        <v>4816</v>
      </c>
      <c r="I3939" s="13">
        <f>(Brick_Kilns_EF!$B$13*Brick_Kilns_EF!$B$11*Brick_Kilns_EF!$B$12)</f>
        <v>8886.81</v>
      </c>
      <c r="J3939" s="13">
        <f>IF(D3939="ZZ",Brick_Kilns_EF!$E$5*(0.75),Brick_Kilns_EF!$E$5)</f>
        <v>7.2749999999999985E-3</v>
      </c>
      <c r="K3939" s="13">
        <f t="shared" si="245"/>
        <v>64.651542749999976</v>
      </c>
      <c r="L3939" s="13">
        <f>IF(D3939="ZZ",Brick_Kilns_EF!$E$2*(0.75),Brick_Kilns_EF!$E$2)</f>
        <v>5.0999999999999995E-3</v>
      </c>
      <c r="M3939" s="13">
        <f t="shared" si="244"/>
        <v>45.32273099999999</v>
      </c>
      <c r="N3939" s="13">
        <f>IF(D3939="ZZ",Brick_Kilns_EF!$E$3*(0.75),Brick_Kilns_EF!$E$3)</f>
        <v>3.4499999999999999E-3</v>
      </c>
      <c r="O3939" s="13">
        <f t="shared" si="246"/>
        <v>30.659494499999997</v>
      </c>
      <c r="P3939" s="13">
        <f>IF(D3939="ZZ",Brick_Kilns_EF!$E$4*(0.75),Brick_Kilns_EF!$E$4)</f>
        <v>3.5250000000000004E-3</v>
      </c>
      <c r="Q3939" s="13">
        <f t="shared" si="247"/>
        <v>31.326005250000001</v>
      </c>
    </row>
    <row r="3940" spans="1:17">
      <c r="A3940" s="13" t="s">
        <v>3951</v>
      </c>
      <c r="B3940" s="13">
        <v>24.531421559999998</v>
      </c>
      <c r="C3940" s="13">
        <v>89.552819040000003</v>
      </c>
      <c r="D3940" s="13" t="s">
        <v>2219</v>
      </c>
      <c r="E3940" s="13" t="s">
        <v>4927</v>
      </c>
      <c r="F3940" s="13" t="s">
        <v>42</v>
      </c>
      <c r="G3940" s="13" t="s">
        <v>4802</v>
      </c>
      <c r="H3940" s="13" t="s">
        <v>4816</v>
      </c>
      <c r="I3940" s="13">
        <f>(Brick_Kilns_EF!$B$13*Brick_Kilns_EF!$B$11*Brick_Kilns_EF!$B$12)</f>
        <v>8886.81</v>
      </c>
      <c r="J3940" s="13">
        <f>IF(D3940="ZZ",Brick_Kilns_EF!$E$5*(0.75),Brick_Kilns_EF!$E$5)</f>
        <v>7.2749999999999985E-3</v>
      </c>
      <c r="K3940" s="13">
        <f t="shared" si="245"/>
        <v>64.651542749999976</v>
      </c>
      <c r="L3940" s="13">
        <f>IF(D3940="ZZ",Brick_Kilns_EF!$E$2*(0.75),Brick_Kilns_EF!$E$2)</f>
        <v>5.0999999999999995E-3</v>
      </c>
      <c r="M3940" s="13">
        <f t="shared" si="244"/>
        <v>45.32273099999999</v>
      </c>
      <c r="N3940" s="13">
        <f>IF(D3940="ZZ",Brick_Kilns_EF!$E$3*(0.75),Brick_Kilns_EF!$E$3)</f>
        <v>3.4499999999999999E-3</v>
      </c>
      <c r="O3940" s="13">
        <f t="shared" si="246"/>
        <v>30.659494499999997</v>
      </c>
      <c r="P3940" s="13">
        <f>IF(D3940="ZZ",Brick_Kilns_EF!$E$4*(0.75),Brick_Kilns_EF!$E$4)</f>
        <v>3.5250000000000004E-3</v>
      </c>
      <c r="Q3940" s="13">
        <f t="shared" si="247"/>
        <v>31.326005250000001</v>
      </c>
    </row>
    <row r="3941" spans="1:17">
      <c r="A3941" s="13" t="s">
        <v>3952</v>
      </c>
      <c r="B3941" s="13">
        <v>24.48813728</v>
      </c>
      <c r="C3941" s="13">
        <v>89.494491159999995</v>
      </c>
      <c r="D3941" s="13" t="s">
        <v>2219</v>
      </c>
      <c r="E3941" s="13" t="s">
        <v>4927</v>
      </c>
      <c r="F3941" s="13" t="s">
        <v>42</v>
      </c>
      <c r="G3941" s="13" t="s">
        <v>4802</v>
      </c>
      <c r="H3941" s="13" t="s">
        <v>4816</v>
      </c>
      <c r="I3941" s="13">
        <f>(Brick_Kilns_EF!$B$13*Brick_Kilns_EF!$B$11*Brick_Kilns_EF!$B$12)</f>
        <v>8886.81</v>
      </c>
      <c r="J3941" s="13">
        <f>IF(D3941="ZZ",Brick_Kilns_EF!$E$5*(0.75),Brick_Kilns_EF!$E$5)</f>
        <v>7.2749999999999985E-3</v>
      </c>
      <c r="K3941" s="13">
        <f t="shared" si="245"/>
        <v>64.651542749999976</v>
      </c>
      <c r="L3941" s="13">
        <f>IF(D3941="ZZ",Brick_Kilns_EF!$E$2*(0.75),Brick_Kilns_EF!$E$2)</f>
        <v>5.0999999999999995E-3</v>
      </c>
      <c r="M3941" s="13">
        <f t="shared" si="244"/>
        <v>45.32273099999999</v>
      </c>
      <c r="N3941" s="13">
        <f>IF(D3941="ZZ",Brick_Kilns_EF!$E$3*(0.75),Brick_Kilns_EF!$E$3)</f>
        <v>3.4499999999999999E-3</v>
      </c>
      <c r="O3941" s="13">
        <f t="shared" si="246"/>
        <v>30.659494499999997</v>
      </c>
      <c r="P3941" s="13">
        <f>IF(D3941="ZZ",Brick_Kilns_EF!$E$4*(0.75),Brick_Kilns_EF!$E$4)</f>
        <v>3.5250000000000004E-3</v>
      </c>
      <c r="Q3941" s="13">
        <f t="shared" si="247"/>
        <v>31.326005250000001</v>
      </c>
    </row>
    <row r="3942" spans="1:17">
      <c r="A3942" s="13" t="s">
        <v>3953</v>
      </c>
      <c r="B3942" s="13">
        <v>24.42057758</v>
      </c>
      <c r="C3942" s="13">
        <v>89.566678670000002</v>
      </c>
      <c r="D3942" s="13" t="s">
        <v>2219</v>
      </c>
      <c r="E3942" s="13" t="s">
        <v>4927</v>
      </c>
      <c r="F3942" s="13" t="s">
        <v>42</v>
      </c>
      <c r="G3942" s="13" t="s">
        <v>4802</v>
      </c>
      <c r="H3942" s="13" t="s">
        <v>4816</v>
      </c>
      <c r="I3942" s="13">
        <f>(Brick_Kilns_EF!$B$13*Brick_Kilns_EF!$B$11*Brick_Kilns_EF!$B$12)</f>
        <v>8886.81</v>
      </c>
      <c r="J3942" s="13">
        <f>IF(D3942="ZZ",Brick_Kilns_EF!$E$5*(0.75),Brick_Kilns_EF!$E$5)</f>
        <v>7.2749999999999985E-3</v>
      </c>
      <c r="K3942" s="13">
        <f t="shared" si="245"/>
        <v>64.651542749999976</v>
      </c>
      <c r="L3942" s="13">
        <f>IF(D3942="ZZ",Brick_Kilns_EF!$E$2*(0.75),Brick_Kilns_EF!$E$2)</f>
        <v>5.0999999999999995E-3</v>
      </c>
      <c r="M3942" s="13">
        <f t="shared" si="244"/>
        <v>45.32273099999999</v>
      </c>
      <c r="N3942" s="13">
        <f>IF(D3942="ZZ",Brick_Kilns_EF!$E$3*(0.75),Brick_Kilns_EF!$E$3)</f>
        <v>3.4499999999999999E-3</v>
      </c>
      <c r="O3942" s="13">
        <f t="shared" si="246"/>
        <v>30.659494499999997</v>
      </c>
      <c r="P3942" s="13">
        <f>IF(D3942="ZZ",Brick_Kilns_EF!$E$4*(0.75),Brick_Kilns_EF!$E$4)</f>
        <v>3.5250000000000004E-3</v>
      </c>
      <c r="Q3942" s="13">
        <f t="shared" si="247"/>
        <v>31.326005250000001</v>
      </c>
    </row>
    <row r="3943" spans="1:17">
      <c r="A3943" s="13" t="s">
        <v>3954</v>
      </c>
      <c r="B3943" s="13">
        <v>24.420582270000001</v>
      </c>
      <c r="C3943" s="13">
        <v>89.56666792</v>
      </c>
      <c r="D3943" s="13" t="s">
        <v>2219</v>
      </c>
      <c r="E3943" s="13" t="s">
        <v>4927</v>
      </c>
      <c r="F3943" s="13" t="s">
        <v>42</v>
      </c>
      <c r="G3943" s="13" t="s">
        <v>4802</v>
      </c>
      <c r="H3943" s="13" t="s">
        <v>4816</v>
      </c>
      <c r="I3943" s="13">
        <f>(Brick_Kilns_EF!$B$13*Brick_Kilns_EF!$B$11*Brick_Kilns_EF!$B$12)</f>
        <v>8886.81</v>
      </c>
      <c r="J3943" s="13">
        <f>IF(D3943="ZZ",Brick_Kilns_EF!$E$5*(0.75),Brick_Kilns_EF!$E$5)</f>
        <v>7.2749999999999985E-3</v>
      </c>
      <c r="K3943" s="13">
        <f t="shared" si="245"/>
        <v>64.651542749999976</v>
      </c>
      <c r="L3943" s="13">
        <f>IF(D3943="ZZ",Brick_Kilns_EF!$E$2*(0.75),Brick_Kilns_EF!$E$2)</f>
        <v>5.0999999999999995E-3</v>
      </c>
      <c r="M3943" s="13">
        <f t="shared" si="244"/>
        <v>45.32273099999999</v>
      </c>
      <c r="N3943" s="13">
        <f>IF(D3943="ZZ",Brick_Kilns_EF!$E$3*(0.75),Brick_Kilns_EF!$E$3)</f>
        <v>3.4499999999999999E-3</v>
      </c>
      <c r="O3943" s="13">
        <f t="shared" si="246"/>
        <v>30.659494499999997</v>
      </c>
      <c r="P3943" s="13">
        <f>IF(D3943="ZZ",Brick_Kilns_EF!$E$4*(0.75),Brick_Kilns_EF!$E$4)</f>
        <v>3.5250000000000004E-3</v>
      </c>
      <c r="Q3943" s="13">
        <f t="shared" si="247"/>
        <v>31.326005250000001</v>
      </c>
    </row>
    <row r="3944" spans="1:17">
      <c r="A3944" s="13" t="s">
        <v>3955</v>
      </c>
      <c r="B3944" s="13">
        <v>24.46919321</v>
      </c>
      <c r="C3944" s="13">
        <v>89.434387670000007</v>
      </c>
      <c r="D3944" s="13" t="s">
        <v>2219</v>
      </c>
      <c r="E3944" s="13" t="s">
        <v>4927</v>
      </c>
      <c r="F3944" s="13" t="s">
        <v>42</v>
      </c>
      <c r="G3944" s="13" t="s">
        <v>4802</v>
      </c>
      <c r="H3944" s="13" t="s">
        <v>4816</v>
      </c>
      <c r="I3944" s="13">
        <f>(Brick_Kilns_EF!$B$13*Brick_Kilns_EF!$B$11*Brick_Kilns_EF!$B$12)</f>
        <v>8886.81</v>
      </c>
      <c r="J3944" s="13">
        <f>IF(D3944="ZZ",Brick_Kilns_EF!$E$5*(0.75),Brick_Kilns_EF!$E$5)</f>
        <v>7.2749999999999985E-3</v>
      </c>
      <c r="K3944" s="13">
        <f t="shared" si="245"/>
        <v>64.651542749999976</v>
      </c>
      <c r="L3944" s="13">
        <f>IF(D3944="ZZ",Brick_Kilns_EF!$E$2*(0.75),Brick_Kilns_EF!$E$2)</f>
        <v>5.0999999999999995E-3</v>
      </c>
      <c r="M3944" s="13">
        <f t="shared" si="244"/>
        <v>45.32273099999999</v>
      </c>
      <c r="N3944" s="13">
        <f>IF(D3944="ZZ",Brick_Kilns_EF!$E$3*(0.75),Brick_Kilns_EF!$E$3)</f>
        <v>3.4499999999999999E-3</v>
      </c>
      <c r="O3944" s="13">
        <f t="shared" si="246"/>
        <v>30.659494499999997</v>
      </c>
      <c r="P3944" s="13">
        <f>IF(D3944="ZZ",Brick_Kilns_EF!$E$4*(0.75),Brick_Kilns_EF!$E$4)</f>
        <v>3.5250000000000004E-3</v>
      </c>
      <c r="Q3944" s="13">
        <f t="shared" si="247"/>
        <v>31.326005250000001</v>
      </c>
    </row>
    <row r="3945" spans="1:17">
      <c r="A3945" s="13" t="s">
        <v>3956</v>
      </c>
      <c r="B3945" s="13">
        <v>25.83582036</v>
      </c>
      <c r="C3945" s="13">
        <v>89.730910410000007</v>
      </c>
      <c r="D3945" s="13" t="s">
        <v>2219</v>
      </c>
      <c r="E3945" s="13" t="s">
        <v>4927</v>
      </c>
      <c r="F3945" s="13" t="s">
        <v>171</v>
      </c>
      <c r="G3945" s="13" t="s">
        <v>4802</v>
      </c>
      <c r="H3945" s="13" t="s">
        <v>4816</v>
      </c>
      <c r="I3945" s="13">
        <f>(Brick_Kilns_EF!$B$13*Brick_Kilns_EF!$B$11*Brick_Kilns_EF!$B$12)</f>
        <v>8886.81</v>
      </c>
      <c r="J3945" s="13">
        <f>IF(D3945="ZZ",Brick_Kilns_EF!$E$5*(0.75),Brick_Kilns_EF!$E$5)</f>
        <v>7.2749999999999985E-3</v>
      </c>
      <c r="K3945" s="13">
        <f t="shared" si="245"/>
        <v>64.651542749999976</v>
      </c>
      <c r="L3945" s="13">
        <f>IF(D3945="ZZ",Brick_Kilns_EF!$E$2*(0.75),Brick_Kilns_EF!$E$2)</f>
        <v>5.0999999999999995E-3</v>
      </c>
      <c r="M3945" s="13">
        <f t="shared" si="244"/>
        <v>45.32273099999999</v>
      </c>
      <c r="N3945" s="13">
        <f>IF(D3945="ZZ",Brick_Kilns_EF!$E$3*(0.75),Brick_Kilns_EF!$E$3)</f>
        <v>3.4499999999999999E-3</v>
      </c>
      <c r="O3945" s="13">
        <f t="shared" si="246"/>
        <v>30.659494499999997</v>
      </c>
      <c r="P3945" s="13">
        <f>IF(D3945="ZZ",Brick_Kilns_EF!$E$4*(0.75),Brick_Kilns_EF!$E$4)</f>
        <v>3.5250000000000004E-3</v>
      </c>
      <c r="Q3945" s="13">
        <f t="shared" si="247"/>
        <v>31.326005250000001</v>
      </c>
    </row>
    <row r="3946" spans="1:17">
      <c r="A3946" s="13" t="s">
        <v>3957</v>
      </c>
      <c r="B3946" s="13">
        <v>25.696807159999999</v>
      </c>
      <c r="C3946" s="13">
        <v>89.204455800000005</v>
      </c>
      <c r="D3946" s="13" t="s">
        <v>2219</v>
      </c>
      <c r="E3946" s="13" t="s">
        <v>4927</v>
      </c>
      <c r="F3946" s="13" t="s">
        <v>171</v>
      </c>
      <c r="G3946" s="13" t="s">
        <v>4802</v>
      </c>
      <c r="H3946" s="13" t="s">
        <v>4816</v>
      </c>
      <c r="I3946" s="13">
        <f>(Brick_Kilns_EF!$B$13*Brick_Kilns_EF!$B$11*Brick_Kilns_EF!$B$12)</f>
        <v>8886.81</v>
      </c>
      <c r="J3946" s="13">
        <f>IF(D3946="ZZ",Brick_Kilns_EF!$E$5*(0.75),Brick_Kilns_EF!$E$5)</f>
        <v>7.2749999999999985E-3</v>
      </c>
      <c r="K3946" s="13">
        <f t="shared" si="245"/>
        <v>64.651542749999976</v>
      </c>
      <c r="L3946" s="13">
        <f>IF(D3946="ZZ",Brick_Kilns_EF!$E$2*(0.75),Brick_Kilns_EF!$E$2)</f>
        <v>5.0999999999999995E-3</v>
      </c>
      <c r="M3946" s="13">
        <f t="shared" si="244"/>
        <v>45.32273099999999</v>
      </c>
      <c r="N3946" s="13">
        <f>IF(D3946="ZZ",Brick_Kilns_EF!$E$3*(0.75),Brick_Kilns_EF!$E$3)</f>
        <v>3.4499999999999999E-3</v>
      </c>
      <c r="O3946" s="13">
        <f t="shared" si="246"/>
        <v>30.659494499999997</v>
      </c>
      <c r="P3946" s="13">
        <f>IF(D3946="ZZ",Brick_Kilns_EF!$E$4*(0.75),Brick_Kilns_EF!$E$4)</f>
        <v>3.5250000000000004E-3</v>
      </c>
      <c r="Q3946" s="13">
        <f t="shared" si="247"/>
        <v>31.326005250000001</v>
      </c>
    </row>
    <row r="3947" spans="1:17">
      <c r="A3947" s="13" t="s">
        <v>3958</v>
      </c>
      <c r="B3947" s="13">
        <v>24.411540599999999</v>
      </c>
      <c r="C3947" s="13">
        <v>88.666064649999996</v>
      </c>
      <c r="D3947" s="13" t="s">
        <v>2219</v>
      </c>
      <c r="E3947" s="13" t="s">
        <v>4927</v>
      </c>
      <c r="F3947" s="13" t="s">
        <v>42</v>
      </c>
      <c r="G3947" s="13" t="s">
        <v>4802</v>
      </c>
      <c r="H3947" s="13" t="s">
        <v>4816</v>
      </c>
      <c r="I3947" s="13">
        <f>(Brick_Kilns_EF!$B$13*Brick_Kilns_EF!$B$11*Brick_Kilns_EF!$B$12)</f>
        <v>8886.81</v>
      </c>
      <c r="J3947" s="13">
        <f>IF(D3947="ZZ",Brick_Kilns_EF!$E$5*(0.75),Brick_Kilns_EF!$E$5)</f>
        <v>7.2749999999999985E-3</v>
      </c>
      <c r="K3947" s="13">
        <f t="shared" si="245"/>
        <v>64.651542749999976</v>
      </c>
      <c r="L3947" s="13">
        <f>IF(D3947="ZZ",Brick_Kilns_EF!$E$2*(0.75),Brick_Kilns_EF!$E$2)</f>
        <v>5.0999999999999995E-3</v>
      </c>
      <c r="M3947" s="13">
        <f t="shared" si="244"/>
        <v>45.32273099999999</v>
      </c>
      <c r="N3947" s="13">
        <f>IF(D3947="ZZ",Brick_Kilns_EF!$E$3*(0.75),Brick_Kilns_EF!$E$3)</f>
        <v>3.4499999999999999E-3</v>
      </c>
      <c r="O3947" s="13">
        <f t="shared" si="246"/>
        <v>30.659494499999997</v>
      </c>
      <c r="P3947" s="13">
        <f>IF(D3947="ZZ",Brick_Kilns_EF!$E$4*(0.75),Brick_Kilns_EF!$E$4)</f>
        <v>3.5250000000000004E-3</v>
      </c>
      <c r="Q3947" s="13">
        <f t="shared" si="247"/>
        <v>31.326005250000001</v>
      </c>
    </row>
    <row r="3948" spans="1:17">
      <c r="A3948" s="13" t="s">
        <v>3959</v>
      </c>
      <c r="B3948" s="13">
        <v>25.646457130000002</v>
      </c>
      <c r="C3948" s="13">
        <v>89.263245760000004</v>
      </c>
      <c r="D3948" s="13" t="s">
        <v>2219</v>
      </c>
      <c r="E3948" s="13" t="s">
        <v>4927</v>
      </c>
      <c r="F3948" s="13" t="s">
        <v>171</v>
      </c>
      <c r="G3948" s="13" t="s">
        <v>4802</v>
      </c>
      <c r="H3948" s="13" t="s">
        <v>4816</v>
      </c>
      <c r="I3948" s="13">
        <f>(Brick_Kilns_EF!$B$13*Brick_Kilns_EF!$B$11*Brick_Kilns_EF!$B$12)</f>
        <v>8886.81</v>
      </c>
      <c r="J3948" s="13">
        <f>IF(D3948="ZZ",Brick_Kilns_EF!$E$5*(0.75),Brick_Kilns_EF!$E$5)</f>
        <v>7.2749999999999985E-3</v>
      </c>
      <c r="K3948" s="13">
        <f t="shared" si="245"/>
        <v>64.651542749999976</v>
      </c>
      <c r="L3948" s="13">
        <f>IF(D3948="ZZ",Brick_Kilns_EF!$E$2*(0.75),Brick_Kilns_EF!$E$2)</f>
        <v>5.0999999999999995E-3</v>
      </c>
      <c r="M3948" s="13">
        <f t="shared" si="244"/>
        <v>45.32273099999999</v>
      </c>
      <c r="N3948" s="13">
        <f>IF(D3948="ZZ",Brick_Kilns_EF!$E$3*(0.75),Brick_Kilns_EF!$E$3)</f>
        <v>3.4499999999999999E-3</v>
      </c>
      <c r="O3948" s="13">
        <f t="shared" si="246"/>
        <v>30.659494499999997</v>
      </c>
      <c r="P3948" s="13">
        <f>IF(D3948="ZZ",Brick_Kilns_EF!$E$4*(0.75),Brick_Kilns_EF!$E$4)</f>
        <v>3.5250000000000004E-3</v>
      </c>
      <c r="Q3948" s="13">
        <f t="shared" si="247"/>
        <v>31.326005250000001</v>
      </c>
    </row>
    <row r="3949" spans="1:17">
      <c r="A3949" s="13" t="s">
        <v>3960</v>
      </c>
      <c r="B3949" s="13">
        <v>24.384800070000001</v>
      </c>
      <c r="C3949" s="13">
        <v>88.918469759999994</v>
      </c>
      <c r="D3949" s="13" t="s">
        <v>2219</v>
      </c>
      <c r="E3949" s="13" t="s">
        <v>4927</v>
      </c>
      <c r="F3949" s="13" t="s">
        <v>42</v>
      </c>
      <c r="G3949" s="13" t="s">
        <v>4802</v>
      </c>
      <c r="H3949" s="13" t="s">
        <v>4816</v>
      </c>
      <c r="I3949" s="13">
        <f>(Brick_Kilns_EF!$B$13*Brick_Kilns_EF!$B$11*Brick_Kilns_EF!$B$12)</f>
        <v>8886.81</v>
      </c>
      <c r="J3949" s="13">
        <f>IF(D3949="ZZ",Brick_Kilns_EF!$E$5*(0.75),Brick_Kilns_EF!$E$5)</f>
        <v>7.2749999999999985E-3</v>
      </c>
      <c r="K3949" s="13">
        <f t="shared" si="245"/>
        <v>64.651542749999976</v>
      </c>
      <c r="L3949" s="13">
        <f>IF(D3949="ZZ",Brick_Kilns_EF!$E$2*(0.75),Brick_Kilns_EF!$E$2)</f>
        <v>5.0999999999999995E-3</v>
      </c>
      <c r="M3949" s="13">
        <f t="shared" si="244"/>
        <v>45.32273099999999</v>
      </c>
      <c r="N3949" s="13">
        <f>IF(D3949="ZZ",Brick_Kilns_EF!$E$3*(0.75),Brick_Kilns_EF!$E$3)</f>
        <v>3.4499999999999999E-3</v>
      </c>
      <c r="O3949" s="13">
        <f t="shared" si="246"/>
        <v>30.659494499999997</v>
      </c>
      <c r="P3949" s="13">
        <f>IF(D3949="ZZ",Brick_Kilns_EF!$E$4*(0.75),Brick_Kilns_EF!$E$4)</f>
        <v>3.5250000000000004E-3</v>
      </c>
      <c r="Q3949" s="13">
        <f t="shared" si="247"/>
        <v>31.326005250000001</v>
      </c>
    </row>
    <row r="3950" spans="1:17">
      <c r="A3950" s="13" t="s">
        <v>3961</v>
      </c>
      <c r="B3950" s="13">
        <v>25.56858678</v>
      </c>
      <c r="C3950" s="13">
        <v>89.248486279999995</v>
      </c>
      <c r="D3950" s="13" t="s">
        <v>2219</v>
      </c>
      <c r="E3950" s="13" t="s">
        <v>4927</v>
      </c>
      <c r="F3950" s="13" t="s">
        <v>171</v>
      </c>
      <c r="G3950" s="13" t="s">
        <v>4802</v>
      </c>
      <c r="H3950" s="13" t="s">
        <v>4816</v>
      </c>
      <c r="I3950" s="13">
        <f>(Brick_Kilns_EF!$B$13*Brick_Kilns_EF!$B$11*Brick_Kilns_EF!$B$12)</f>
        <v>8886.81</v>
      </c>
      <c r="J3950" s="13">
        <f>IF(D3950="ZZ",Brick_Kilns_EF!$E$5*(0.75),Brick_Kilns_EF!$E$5)</f>
        <v>7.2749999999999985E-3</v>
      </c>
      <c r="K3950" s="13">
        <f t="shared" si="245"/>
        <v>64.651542749999976</v>
      </c>
      <c r="L3950" s="13">
        <f>IF(D3950="ZZ",Brick_Kilns_EF!$E$2*(0.75),Brick_Kilns_EF!$E$2)</f>
        <v>5.0999999999999995E-3</v>
      </c>
      <c r="M3950" s="13">
        <f t="shared" si="244"/>
        <v>45.32273099999999</v>
      </c>
      <c r="N3950" s="13">
        <f>IF(D3950="ZZ",Brick_Kilns_EF!$E$3*(0.75),Brick_Kilns_EF!$E$3)</f>
        <v>3.4499999999999999E-3</v>
      </c>
      <c r="O3950" s="13">
        <f t="shared" si="246"/>
        <v>30.659494499999997</v>
      </c>
      <c r="P3950" s="13">
        <f>IF(D3950="ZZ",Brick_Kilns_EF!$E$4*(0.75),Brick_Kilns_EF!$E$4)</f>
        <v>3.5250000000000004E-3</v>
      </c>
      <c r="Q3950" s="13">
        <f t="shared" si="247"/>
        <v>31.326005250000001</v>
      </c>
    </row>
    <row r="3951" spans="1:17">
      <c r="A3951" s="13" t="s">
        <v>3962</v>
      </c>
      <c r="B3951" s="13">
        <v>25.00670813</v>
      </c>
      <c r="C3951" s="13">
        <v>89.838461640000006</v>
      </c>
      <c r="D3951" s="13" t="s">
        <v>2219</v>
      </c>
      <c r="E3951" s="13" t="s">
        <v>4927</v>
      </c>
      <c r="F3951" s="13" t="s">
        <v>248</v>
      </c>
      <c r="G3951" s="13" t="s">
        <v>4802</v>
      </c>
      <c r="H3951" s="13" t="s">
        <v>4816</v>
      </c>
      <c r="I3951" s="13">
        <f>(Brick_Kilns_EF!$B$13*Brick_Kilns_EF!$B$11*Brick_Kilns_EF!$B$12)</f>
        <v>8886.81</v>
      </c>
      <c r="J3951" s="13">
        <f>IF(D3951="ZZ",Brick_Kilns_EF!$E$5*(0.75),Brick_Kilns_EF!$E$5)</f>
        <v>7.2749999999999985E-3</v>
      </c>
      <c r="K3951" s="13">
        <f t="shared" si="245"/>
        <v>64.651542749999976</v>
      </c>
      <c r="L3951" s="13">
        <f>IF(D3951="ZZ",Brick_Kilns_EF!$E$2*(0.75),Brick_Kilns_EF!$E$2)</f>
        <v>5.0999999999999995E-3</v>
      </c>
      <c r="M3951" s="13">
        <f t="shared" si="244"/>
        <v>45.32273099999999</v>
      </c>
      <c r="N3951" s="13">
        <f>IF(D3951="ZZ",Brick_Kilns_EF!$E$3*(0.75),Brick_Kilns_EF!$E$3)</f>
        <v>3.4499999999999999E-3</v>
      </c>
      <c r="O3951" s="13">
        <f t="shared" si="246"/>
        <v>30.659494499999997</v>
      </c>
      <c r="P3951" s="13">
        <f>IF(D3951="ZZ",Brick_Kilns_EF!$E$4*(0.75),Brick_Kilns_EF!$E$4)</f>
        <v>3.5250000000000004E-3</v>
      </c>
      <c r="Q3951" s="13">
        <f t="shared" si="247"/>
        <v>31.326005250000001</v>
      </c>
    </row>
    <row r="3952" spans="1:17">
      <c r="A3952" s="13" t="s">
        <v>3963</v>
      </c>
      <c r="B3952" s="13">
        <v>24.930249</v>
      </c>
      <c r="C3952" s="13">
        <v>89.872430710000003</v>
      </c>
      <c r="D3952" s="13" t="s">
        <v>2219</v>
      </c>
      <c r="E3952" s="13" t="s">
        <v>4927</v>
      </c>
      <c r="F3952" s="13" t="s">
        <v>248</v>
      </c>
      <c r="G3952" s="13" t="s">
        <v>4802</v>
      </c>
      <c r="H3952" s="13" t="s">
        <v>4816</v>
      </c>
      <c r="I3952" s="13">
        <f>(Brick_Kilns_EF!$B$13*Brick_Kilns_EF!$B$11*Brick_Kilns_EF!$B$12)</f>
        <v>8886.81</v>
      </c>
      <c r="J3952" s="13">
        <f>IF(D3952="ZZ",Brick_Kilns_EF!$E$5*(0.75),Brick_Kilns_EF!$E$5)</f>
        <v>7.2749999999999985E-3</v>
      </c>
      <c r="K3952" s="13">
        <f t="shared" si="245"/>
        <v>64.651542749999976</v>
      </c>
      <c r="L3952" s="13">
        <f>IF(D3952="ZZ",Brick_Kilns_EF!$E$2*(0.75),Brick_Kilns_EF!$E$2)</f>
        <v>5.0999999999999995E-3</v>
      </c>
      <c r="M3952" s="13">
        <f t="shared" si="244"/>
        <v>45.32273099999999</v>
      </c>
      <c r="N3952" s="13">
        <f>IF(D3952="ZZ",Brick_Kilns_EF!$E$3*(0.75),Brick_Kilns_EF!$E$3)</f>
        <v>3.4499999999999999E-3</v>
      </c>
      <c r="O3952" s="13">
        <f t="shared" si="246"/>
        <v>30.659494499999997</v>
      </c>
      <c r="P3952" s="13">
        <f>IF(D3952="ZZ",Brick_Kilns_EF!$E$4*(0.75),Brick_Kilns_EF!$E$4)</f>
        <v>3.5250000000000004E-3</v>
      </c>
      <c r="Q3952" s="13">
        <f t="shared" si="247"/>
        <v>31.326005250000001</v>
      </c>
    </row>
    <row r="3953" spans="1:17">
      <c r="A3953" s="13" t="s">
        <v>3964</v>
      </c>
      <c r="B3953" s="13">
        <v>25.871064180000001</v>
      </c>
      <c r="C3953" s="13">
        <v>88.663208990000001</v>
      </c>
      <c r="D3953" s="13" t="s">
        <v>2219</v>
      </c>
      <c r="E3953" s="13" t="s">
        <v>4927</v>
      </c>
      <c r="F3953" s="13" t="s">
        <v>171</v>
      </c>
      <c r="G3953" s="13" t="s">
        <v>4802</v>
      </c>
      <c r="H3953" s="13" t="s">
        <v>4816</v>
      </c>
      <c r="I3953" s="13">
        <f>(Brick_Kilns_EF!$B$13*Brick_Kilns_EF!$B$11*Brick_Kilns_EF!$B$12)</f>
        <v>8886.81</v>
      </c>
      <c r="J3953" s="13">
        <f>IF(D3953="ZZ",Brick_Kilns_EF!$E$5*(0.75),Brick_Kilns_EF!$E$5)</f>
        <v>7.2749999999999985E-3</v>
      </c>
      <c r="K3953" s="13">
        <f t="shared" si="245"/>
        <v>64.651542749999976</v>
      </c>
      <c r="L3953" s="13">
        <f>IF(D3953="ZZ",Brick_Kilns_EF!$E$2*(0.75),Brick_Kilns_EF!$E$2)</f>
        <v>5.0999999999999995E-3</v>
      </c>
      <c r="M3953" s="13">
        <f t="shared" si="244"/>
        <v>45.32273099999999</v>
      </c>
      <c r="N3953" s="13">
        <f>IF(D3953="ZZ",Brick_Kilns_EF!$E$3*(0.75),Brick_Kilns_EF!$E$3)</f>
        <v>3.4499999999999999E-3</v>
      </c>
      <c r="O3953" s="13">
        <f t="shared" si="246"/>
        <v>30.659494499999997</v>
      </c>
      <c r="P3953" s="13">
        <f>IF(D3953="ZZ",Brick_Kilns_EF!$E$4*(0.75),Brick_Kilns_EF!$E$4)</f>
        <v>3.5250000000000004E-3</v>
      </c>
      <c r="Q3953" s="13">
        <f t="shared" si="247"/>
        <v>31.326005250000001</v>
      </c>
    </row>
    <row r="3954" spans="1:17">
      <c r="A3954" s="13" t="s">
        <v>3965</v>
      </c>
      <c r="B3954" s="13">
        <v>24.942151410000001</v>
      </c>
      <c r="C3954" s="13">
        <v>89.742071640000006</v>
      </c>
      <c r="D3954" s="13" t="s">
        <v>2219</v>
      </c>
      <c r="E3954" s="13" t="s">
        <v>4927</v>
      </c>
      <c r="F3954" s="13" t="s">
        <v>248</v>
      </c>
      <c r="G3954" s="13" t="s">
        <v>4802</v>
      </c>
      <c r="H3954" s="13" t="s">
        <v>4816</v>
      </c>
      <c r="I3954" s="13">
        <f>(Brick_Kilns_EF!$B$13*Brick_Kilns_EF!$B$11*Brick_Kilns_EF!$B$12)</f>
        <v>8886.81</v>
      </c>
      <c r="J3954" s="13">
        <f>IF(D3954="ZZ",Brick_Kilns_EF!$E$5*(0.75),Brick_Kilns_EF!$E$5)</f>
        <v>7.2749999999999985E-3</v>
      </c>
      <c r="K3954" s="13">
        <f t="shared" si="245"/>
        <v>64.651542749999976</v>
      </c>
      <c r="L3954" s="13">
        <f>IF(D3954="ZZ",Brick_Kilns_EF!$E$2*(0.75),Brick_Kilns_EF!$E$2)</f>
        <v>5.0999999999999995E-3</v>
      </c>
      <c r="M3954" s="13">
        <f t="shared" si="244"/>
        <v>45.32273099999999</v>
      </c>
      <c r="N3954" s="13">
        <f>IF(D3954="ZZ",Brick_Kilns_EF!$E$3*(0.75),Brick_Kilns_EF!$E$3)</f>
        <v>3.4499999999999999E-3</v>
      </c>
      <c r="O3954" s="13">
        <f t="shared" si="246"/>
        <v>30.659494499999997</v>
      </c>
      <c r="P3954" s="13">
        <f>IF(D3954="ZZ",Brick_Kilns_EF!$E$4*(0.75),Brick_Kilns_EF!$E$4)</f>
        <v>3.5250000000000004E-3</v>
      </c>
      <c r="Q3954" s="13">
        <f t="shared" si="247"/>
        <v>31.326005250000001</v>
      </c>
    </row>
    <row r="3955" spans="1:17">
      <c r="A3955" s="13" t="s">
        <v>3966</v>
      </c>
      <c r="B3955" s="13">
        <v>24.957907720000001</v>
      </c>
      <c r="C3955" s="13">
        <v>89.447870679999994</v>
      </c>
      <c r="D3955" s="13" t="s">
        <v>2219</v>
      </c>
      <c r="E3955" s="13" t="s">
        <v>4927</v>
      </c>
      <c r="F3955" s="13" t="s">
        <v>42</v>
      </c>
      <c r="G3955" s="13" t="s">
        <v>4802</v>
      </c>
      <c r="H3955" s="13" t="s">
        <v>4816</v>
      </c>
      <c r="I3955" s="13">
        <f>(Brick_Kilns_EF!$B$13*Brick_Kilns_EF!$B$11*Brick_Kilns_EF!$B$12)</f>
        <v>8886.81</v>
      </c>
      <c r="J3955" s="13">
        <f>IF(D3955="ZZ",Brick_Kilns_EF!$E$5*(0.75),Brick_Kilns_EF!$E$5)</f>
        <v>7.2749999999999985E-3</v>
      </c>
      <c r="K3955" s="13">
        <f t="shared" si="245"/>
        <v>64.651542749999976</v>
      </c>
      <c r="L3955" s="13">
        <f>IF(D3955="ZZ",Brick_Kilns_EF!$E$2*(0.75),Brick_Kilns_EF!$E$2)</f>
        <v>5.0999999999999995E-3</v>
      </c>
      <c r="M3955" s="13">
        <f t="shared" si="244"/>
        <v>45.32273099999999</v>
      </c>
      <c r="N3955" s="13">
        <f>IF(D3955="ZZ",Brick_Kilns_EF!$E$3*(0.75),Brick_Kilns_EF!$E$3)</f>
        <v>3.4499999999999999E-3</v>
      </c>
      <c r="O3955" s="13">
        <f t="shared" si="246"/>
        <v>30.659494499999997</v>
      </c>
      <c r="P3955" s="13">
        <f>IF(D3955="ZZ",Brick_Kilns_EF!$E$4*(0.75),Brick_Kilns_EF!$E$4)</f>
        <v>3.5250000000000004E-3</v>
      </c>
      <c r="Q3955" s="13">
        <f t="shared" si="247"/>
        <v>31.326005250000001</v>
      </c>
    </row>
    <row r="3956" spans="1:17">
      <c r="A3956" s="13" t="s">
        <v>3967</v>
      </c>
      <c r="B3956" s="13">
        <v>24.5256045</v>
      </c>
      <c r="C3956" s="13">
        <v>89.558558980000001</v>
      </c>
      <c r="D3956" s="13" t="s">
        <v>2219</v>
      </c>
      <c r="E3956" s="13" t="s">
        <v>4927</v>
      </c>
      <c r="F3956" s="13" t="s">
        <v>42</v>
      </c>
      <c r="G3956" s="13" t="s">
        <v>4802</v>
      </c>
      <c r="H3956" s="13" t="s">
        <v>4816</v>
      </c>
      <c r="I3956" s="13">
        <f>(Brick_Kilns_EF!$B$13*Brick_Kilns_EF!$B$11*Brick_Kilns_EF!$B$12)</f>
        <v>8886.81</v>
      </c>
      <c r="J3956" s="13">
        <f>IF(D3956="ZZ",Brick_Kilns_EF!$E$5*(0.75),Brick_Kilns_EF!$E$5)</f>
        <v>7.2749999999999985E-3</v>
      </c>
      <c r="K3956" s="13">
        <f t="shared" si="245"/>
        <v>64.651542749999976</v>
      </c>
      <c r="L3956" s="13">
        <f>IF(D3956="ZZ",Brick_Kilns_EF!$E$2*(0.75),Brick_Kilns_EF!$E$2)</f>
        <v>5.0999999999999995E-3</v>
      </c>
      <c r="M3956" s="13">
        <f t="shared" si="244"/>
        <v>45.32273099999999</v>
      </c>
      <c r="N3956" s="13">
        <f>IF(D3956="ZZ",Brick_Kilns_EF!$E$3*(0.75),Brick_Kilns_EF!$E$3)</f>
        <v>3.4499999999999999E-3</v>
      </c>
      <c r="O3956" s="13">
        <f t="shared" si="246"/>
        <v>30.659494499999997</v>
      </c>
      <c r="P3956" s="13">
        <f>IF(D3956="ZZ",Brick_Kilns_EF!$E$4*(0.75),Brick_Kilns_EF!$E$4)</f>
        <v>3.5250000000000004E-3</v>
      </c>
      <c r="Q3956" s="13">
        <f t="shared" si="247"/>
        <v>31.326005250000001</v>
      </c>
    </row>
    <row r="3957" spans="1:17">
      <c r="A3957" s="13" t="s">
        <v>3968</v>
      </c>
      <c r="B3957" s="13">
        <v>24.40698021</v>
      </c>
      <c r="C3957" s="13">
        <v>89.501496660000001</v>
      </c>
      <c r="D3957" s="13" t="s">
        <v>2219</v>
      </c>
      <c r="E3957" s="13" t="s">
        <v>4927</v>
      </c>
      <c r="F3957" s="13" t="s">
        <v>42</v>
      </c>
      <c r="G3957" s="13" t="s">
        <v>4802</v>
      </c>
      <c r="H3957" s="13" t="s">
        <v>4816</v>
      </c>
      <c r="I3957" s="13">
        <f>(Brick_Kilns_EF!$B$13*Brick_Kilns_EF!$B$11*Brick_Kilns_EF!$B$12)</f>
        <v>8886.81</v>
      </c>
      <c r="J3957" s="13">
        <f>IF(D3957="ZZ",Brick_Kilns_EF!$E$5*(0.75),Brick_Kilns_EF!$E$5)</f>
        <v>7.2749999999999985E-3</v>
      </c>
      <c r="K3957" s="13">
        <f t="shared" si="245"/>
        <v>64.651542749999976</v>
      </c>
      <c r="L3957" s="13">
        <f>IF(D3957="ZZ",Brick_Kilns_EF!$E$2*(0.75),Brick_Kilns_EF!$E$2)</f>
        <v>5.0999999999999995E-3</v>
      </c>
      <c r="M3957" s="13">
        <f t="shared" si="244"/>
        <v>45.32273099999999</v>
      </c>
      <c r="N3957" s="13">
        <f>IF(D3957="ZZ",Brick_Kilns_EF!$E$3*(0.75),Brick_Kilns_EF!$E$3)</f>
        <v>3.4499999999999999E-3</v>
      </c>
      <c r="O3957" s="13">
        <f t="shared" si="246"/>
        <v>30.659494499999997</v>
      </c>
      <c r="P3957" s="13">
        <f>IF(D3957="ZZ",Brick_Kilns_EF!$E$4*(0.75),Brick_Kilns_EF!$E$4)</f>
        <v>3.5250000000000004E-3</v>
      </c>
      <c r="Q3957" s="13">
        <f t="shared" si="247"/>
        <v>31.326005250000001</v>
      </c>
    </row>
    <row r="3958" spans="1:17">
      <c r="A3958" s="13" t="s">
        <v>3969</v>
      </c>
      <c r="B3958" s="13">
        <v>26.096054970000001</v>
      </c>
      <c r="C3958" s="13">
        <v>88.700898679999995</v>
      </c>
      <c r="D3958" s="13" t="s">
        <v>2219</v>
      </c>
      <c r="E3958" s="13" t="s">
        <v>4927</v>
      </c>
      <c r="F3958" s="13" t="s">
        <v>171</v>
      </c>
      <c r="G3958" s="13" t="s">
        <v>4802</v>
      </c>
      <c r="H3958" s="13" t="s">
        <v>4816</v>
      </c>
      <c r="I3958" s="13">
        <f>(Brick_Kilns_EF!$B$13*Brick_Kilns_EF!$B$11*Brick_Kilns_EF!$B$12)</f>
        <v>8886.81</v>
      </c>
      <c r="J3958" s="13">
        <f>IF(D3958="ZZ",Brick_Kilns_EF!$E$5*(0.75),Brick_Kilns_EF!$E$5)</f>
        <v>7.2749999999999985E-3</v>
      </c>
      <c r="K3958" s="13">
        <f t="shared" si="245"/>
        <v>64.651542749999976</v>
      </c>
      <c r="L3958" s="13">
        <f>IF(D3958="ZZ",Brick_Kilns_EF!$E$2*(0.75),Brick_Kilns_EF!$E$2)</f>
        <v>5.0999999999999995E-3</v>
      </c>
      <c r="M3958" s="13">
        <f t="shared" si="244"/>
        <v>45.32273099999999</v>
      </c>
      <c r="N3958" s="13">
        <f>IF(D3958="ZZ",Brick_Kilns_EF!$E$3*(0.75),Brick_Kilns_EF!$E$3)</f>
        <v>3.4499999999999999E-3</v>
      </c>
      <c r="O3958" s="13">
        <f t="shared" si="246"/>
        <v>30.659494499999997</v>
      </c>
      <c r="P3958" s="13">
        <f>IF(D3958="ZZ",Brick_Kilns_EF!$E$4*(0.75),Brick_Kilns_EF!$E$4)</f>
        <v>3.5250000000000004E-3</v>
      </c>
      <c r="Q3958" s="13">
        <f t="shared" si="247"/>
        <v>31.326005250000001</v>
      </c>
    </row>
    <row r="3959" spans="1:17">
      <c r="A3959" s="13" t="s">
        <v>3970</v>
      </c>
      <c r="B3959" s="13">
        <v>26.096684140000001</v>
      </c>
      <c r="C3959" s="13">
        <v>88.704870799999995</v>
      </c>
      <c r="D3959" s="13" t="s">
        <v>2219</v>
      </c>
      <c r="E3959" s="13" t="s">
        <v>4927</v>
      </c>
      <c r="F3959" s="13" t="s">
        <v>171</v>
      </c>
      <c r="G3959" s="13" t="s">
        <v>4802</v>
      </c>
      <c r="H3959" s="13" t="s">
        <v>4816</v>
      </c>
      <c r="I3959" s="13">
        <f>(Brick_Kilns_EF!$B$13*Brick_Kilns_EF!$B$11*Brick_Kilns_EF!$B$12)</f>
        <v>8886.81</v>
      </c>
      <c r="J3959" s="13">
        <f>IF(D3959="ZZ",Brick_Kilns_EF!$E$5*(0.75),Brick_Kilns_EF!$E$5)</f>
        <v>7.2749999999999985E-3</v>
      </c>
      <c r="K3959" s="13">
        <f t="shared" si="245"/>
        <v>64.651542749999976</v>
      </c>
      <c r="L3959" s="13">
        <f>IF(D3959="ZZ",Brick_Kilns_EF!$E$2*(0.75),Brick_Kilns_EF!$E$2)</f>
        <v>5.0999999999999995E-3</v>
      </c>
      <c r="M3959" s="13">
        <f t="shared" si="244"/>
        <v>45.32273099999999</v>
      </c>
      <c r="N3959" s="13">
        <f>IF(D3959="ZZ",Brick_Kilns_EF!$E$3*(0.75),Brick_Kilns_EF!$E$3)</f>
        <v>3.4499999999999999E-3</v>
      </c>
      <c r="O3959" s="13">
        <f t="shared" si="246"/>
        <v>30.659494499999997</v>
      </c>
      <c r="P3959" s="13">
        <f>IF(D3959="ZZ",Brick_Kilns_EF!$E$4*(0.75),Brick_Kilns_EF!$E$4)</f>
        <v>3.5250000000000004E-3</v>
      </c>
      <c r="Q3959" s="13">
        <f t="shared" si="247"/>
        <v>31.326005250000001</v>
      </c>
    </row>
    <row r="3960" spans="1:17">
      <c r="A3960" s="13" t="s">
        <v>3971</v>
      </c>
      <c r="B3960" s="13">
        <v>25.287774389999999</v>
      </c>
      <c r="C3960" s="13">
        <v>89.505480489999997</v>
      </c>
      <c r="D3960" s="13" t="s">
        <v>2219</v>
      </c>
      <c r="E3960" s="13" t="s">
        <v>4927</v>
      </c>
      <c r="F3960" s="13" t="s">
        <v>171</v>
      </c>
      <c r="G3960" s="13" t="s">
        <v>4802</v>
      </c>
      <c r="H3960" s="13" t="s">
        <v>4816</v>
      </c>
      <c r="I3960" s="13">
        <f>(Brick_Kilns_EF!$B$13*Brick_Kilns_EF!$B$11*Brick_Kilns_EF!$B$12)</f>
        <v>8886.81</v>
      </c>
      <c r="J3960" s="13">
        <f>IF(D3960="ZZ",Brick_Kilns_EF!$E$5*(0.75),Brick_Kilns_EF!$E$5)</f>
        <v>7.2749999999999985E-3</v>
      </c>
      <c r="K3960" s="13">
        <f t="shared" si="245"/>
        <v>64.651542749999976</v>
      </c>
      <c r="L3960" s="13">
        <f>IF(D3960="ZZ",Brick_Kilns_EF!$E$2*(0.75),Brick_Kilns_EF!$E$2)</f>
        <v>5.0999999999999995E-3</v>
      </c>
      <c r="M3960" s="13">
        <f t="shared" si="244"/>
        <v>45.32273099999999</v>
      </c>
      <c r="N3960" s="13">
        <f>IF(D3960="ZZ",Brick_Kilns_EF!$E$3*(0.75),Brick_Kilns_EF!$E$3)</f>
        <v>3.4499999999999999E-3</v>
      </c>
      <c r="O3960" s="13">
        <f t="shared" si="246"/>
        <v>30.659494499999997</v>
      </c>
      <c r="P3960" s="13">
        <f>IF(D3960="ZZ",Brick_Kilns_EF!$E$4*(0.75),Brick_Kilns_EF!$E$4)</f>
        <v>3.5250000000000004E-3</v>
      </c>
      <c r="Q3960" s="13">
        <f t="shared" si="247"/>
        <v>31.326005250000001</v>
      </c>
    </row>
    <row r="3961" spans="1:17">
      <c r="A3961" s="13" t="s">
        <v>3972</v>
      </c>
      <c r="B3961" s="13">
        <v>25.097060639999999</v>
      </c>
      <c r="C3961" s="13">
        <v>90.043334470000005</v>
      </c>
      <c r="D3961" s="13" t="s">
        <v>2219</v>
      </c>
      <c r="E3961" s="13" t="s">
        <v>4927</v>
      </c>
      <c r="F3961" s="13" t="s">
        <v>248</v>
      </c>
      <c r="G3961" s="13" t="s">
        <v>4802</v>
      </c>
      <c r="H3961" s="13" t="s">
        <v>4816</v>
      </c>
      <c r="I3961" s="13">
        <f>(Brick_Kilns_EF!$B$13*Brick_Kilns_EF!$B$11*Brick_Kilns_EF!$B$12)</f>
        <v>8886.81</v>
      </c>
      <c r="J3961" s="13">
        <f>IF(D3961="ZZ",Brick_Kilns_EF!$E$5*(0.75),Brick_Kilns_EF!$E$5)</f>
        <v>7.2749999999999985E-3</v>
      </c>
      <c r="K3961" s="13">
        <f t="shared" si="245"/>
        <v>64.651542749999976</v>
      </c>
      <c r="L3961" s="13">
        <f>IF(D3961="ZZ",Brick_Kilns_EF!$E$2*(0.75),Brick_Kilns_EF!$E$2)</f>
        <v>5.0999999999999995E-3</v>
      </c>
      <c r="M3961" s="13">
        <f t="shared" si="244"/>
        <v>45.32273099999999</v>
      </c>
      <c r="N3961" s="13">
        <f>IF(D3961="ZZ",Brick_Kilns_EF!$E$3*(0.75),Brick_Kilns_EF!$E$3)</f>
        <v>3.4499999999999999E-3</v>
      </c>
      <c r="O3961" s="13">
        <f t="shared" si="246"/>
        <v>30.659494499999997</v>
      </c>
      <c r="P3961" s="13">
        <f>IF(D3961="ZZ",Brick_Kilns_EF!$E$4*(0.75),Brick_Kilns_EF!$E$4)</f>
        <v>3.5250000000000004E-3</v>
      </c>
      <c r="Q3961" s="13">
        <f t="shared" si="247"/>
        <v>31.326005250000001</v>
      </c>
    </row>
    <row r="3962" spans="1:17">
      <c r="A3962" s="13" t="s">
        <v>3973</v>
      </c>
      <c r="B3962" s="13">
        <v>24.756995610000001</v>
      </c>
      <c r="C3962" s="13">
        <v>88.962685370000003</v>
      </c>
      <c r="D3962" s="13" t="s">
        <v>2219</v>
      </c>
      <c r="E3962" s="13" t="s">
        <v>4927</v>
      </c>
      <c r="F3962" s="13" t="s">
        <v>42</v>
      </c>
      <c r="G3962" s="13" t="s">
        <v>4802</v>
      </c>
      <c r="H3962" s="13" t="s">
        <v>4816</v>
      </c>
      <c r="I3962" s="13">
        <f>(Brick_Kilns_EF!$B$13*Brick_Kilns_EF!$B$11*Brick_Kilns_EF!$B$12)</f>
        <v>8886.81</v>
      </c>
      <c r="J3962" s="13">
        <f>IF(D3962="ZZ",Brick_Kilns_EF!$E$5*(0.75),Brick_Kilns_EF!$E$5)</f>
        <v>7.2749999999999985E-3</v>
      </c>
      <c r="K3962" s="13">
        <f t="shared" si="245"/>
        <v>64.651542749999976</v>
      </c>
      <c r="L3962" s="13">
        <f>IF(D3962="ZZ",Brick_Kilns_EF!$E$2*(0.75),Brick_Kilns_EF!$E$2)</f>
        <v>5.0999999999999995E-3</v>
      </c>
      <c r="M3962" s="13">
        <f t="shared" si="244"/>
        <v>45.32273099999999</v>
      </c>
      <c r="N3962" s="13">
        <f>IF(D3962="ZZ",Brick_Kilns_EF!$E$3*(0.75),Brick_Kilns_EF!$E$3)</f>
        <v>3.4499999999999999E-3</v>
      </c>
      <c r="O3962" s="13">
        <f t="shared" si="246"/>
        <v>30.659494499999997</v>
      </c>
      <c r="P3962" s="13">
        <f>IF(D3962="ZZ",Brick_Kilns_EF!$E$4*(0.75),Brick_Kilns_EF!$E$4)</f>
        <v>3.5250000000000004E-3</v>
      </c>
      <c r="Q3962" s="13">
        <f t="shared" si="247"/>
        <v>31.326005250000001</v>
      </c>
    </row>
    <row r="3963" spans="1:17">
      <c r="A3963" s="13" t="s">
        <v>3974</v>
      </c>
      <c r="B3963" s="13">
        <v>24.910045419999999</v>
      </c>
      <c r="C3963" s="13">
        <v>88.206974700000004</v>
      </c>
      <c r="D3963" s="13" t="s">
        <v>2219</v>
      </c>
      <c r="E3963" s="13" t="s">
        <v>4927</v>
      </c>
      <c r="F3963" s="13" t="s">
        <v>42</v>
      </c>
      <c r="G3963" s="13" t="s">
        <v>4802</v>
      </c>
      <c r="H3963" s="13" t="s">
        <v>4816</v>
      </c>
      <c r="I3963" s="13">
        <f>(Brick_Kilns_EF!$B$13*Brick_Kilns_EF!$B$11*Brick_Kilns_EF!$B$12)</f>
        <v>8886.81</v>
      </c>
      <c r="J3963" s="13">
        <f>IF(D3963="ZZ",Brick_Kilns_EF!$E$5*(0.75),Brick_Kilns_EF!$E$5)</f>
        <v>7.2749999999999985E-3</v>
      </c>
      <c r="K3963" s="13">
        <f t="shared" si="245"/>
        <v>64.651542749999976</v>
      </c>
      <c r="L3963" s="13">
        <f>IF(D3963="ZZ",Brick_Kilns_EF!$E$2*(0.75),Brick_Kilns_EF!$E$2)</f>
        <v>5.0999999999999995E-3</v>
      </c>
      <c r="M3963" s="13">
        <f t="shared" si="244"/>
        <v>45.32273099999999</v>
      </c>
      <c r="N3963" s="13">
        <f>IF(D3963="ZZ",Brick_Kilns_EF!$E$3*(0.75),Brick_Kilns_EF!$E$3)</f>
        <v>3.4499999999999999E-3</v>
      </c>
      <c r="O3963" s="13">
        <f t="shared" si="246"/>
        <v>30.659494499999997</v>
      </c>
      <c r="P3963" s="13">
        <f>IF(D3963="ZZ",Brick_Kilns_EF!$E$4*(0.75),Brick_Kilns_EF!$E$4)</f>
        <v>3.5250000000000004E-3</v>
      </c>
      <c r="Q3963" s="13">
        <f t="shared" si="247"/>
        <v>31.326005250000001</v>
      </c>
    </row>
    <row r="3964" spans="1:17">
      <c r="A3964" s="13" t="s">
        <v>3975</v>
      </c>
      <c r="B3964" s="13">
        <v>24.374674859999999</v>
      </c>
      <c r="C3964" s="13">
        <v>88.905595559999995</v>
      </c>
      <c r="D3964" s="13" t="s">
        <v>2219</v>
      </c>
      <c r="E3964" s="13" t="s">
        <v>4927</v>
      </c>
      <c r="F3964" s="13" t="s">
        <v>42</v>
      </c>
      <c r="G3964" s="13" t="s">
        <v>4802</v>
      </c>
      <c r="H3964" s="13" t="s">
        <v>4816</v>
      </c>
      <c r="I3964" s="13">
        <f>(Brick_Kilns_EF!$B$13*Brick_Kilns_EF!$B$11*Brick_Kilns_EF!$B$12)</f>
        <v>8886.81</v>
      </c>
      <c r="J3964" s="13">
        <f>IF(D3964="ZZ",Brick_Kilns_EF!$E$5*(0.75),Brick_Kilns_EF!$E$5)</f>
        <v>7.2749999999999985E-3</v>
      </c>
      <c r="K3964" s="13">
        <f t="shared" si="245"/>
        <v>64.651542749999976</v>
      </c>
      <c r="L3964" s="13">
        <f>IF(D3964="ZZ",Brick_Kilns_EF!$E$2*(0.75),Brick_Kilns_EF!$E$2)</f>
        <v>5.0999999999999995E-3</v>
      </c>
      <c r="M3964" s="13">
        <f t="shared" si="244"/>
        <v>45.32273099999999</v>
      </c>
      <c r="N3964" s="13">
        <f>IF(D3964="ZZ",Brick_Kilns_EF!$E$3*(0.75),Brick_Kilns_EF!$E$3)</f>
        <v>3.4499999999999999E-3</v>
      </c>
      <c r="O3964" s="13">
        <f t="shared" si="246"/>
        <v>30.659494499999997</v>
      </c>
      <c r="P3964" s="13">
        <f>IF(D3964="ZZ",Brick_Kilns_EF!$E$4*(0.75),Brick_Kilns_EF!$E$4)</f>
        <v>3.5250000000000004E-3</v>
      </c>
      <c r="Q3964" s="13">
        <f t="shared" si="247"/>
        <v>31.326005250000001</v>
      </c>
    </row>
    <row r="3965" spans="1:17">
      <c r="A3965" s="13" t="s">
        <v>3976</v>
      </c>
      <c r="B3965" s="13">
        <v>24.343347380000001</v>
      </c>
      <c r="C3965" s="13">
        <v>88.751797460000006</v>
      </c>
      <c r="D3965" s="13" t="s">
        <v>2219</v>
      </c>
      <c r="E3965" s="13" t="s">
        <v>4927</v>
      </c>
      <c r="F3965" s="13" t="s">
        <v>42</v>
      </c>
      <c r="G3965" s="13" t="s">
        <v>4802</v>
      </c>
      <c r="H3965" s="13" t="s">
        <v>4816</v>
      </c>
      <c r="I3965" s="13">
        <f>(Brick_Kilns_EF!$B$13*Brick_Kilns_EF!$B$11*Brick_Kilns_EF!$B$12)</f>
        <v>8886.81</v>
      </c>
      <c r="J3965" s="13">
        <f>IF(D3965="ZZ",Brick_Kilns_EF!$E$5*(0.75),Brick_Kilns_EF!$E$5)</f>
        <v>7.2749999999999985E-3</v>
      </c>
      <c r="K3965" s="13">
        <f t="shared" si="245"/>
        <v>64.651542749999976</v>
      </c>
      <c r="L3965" s="13">
        <f>IF(D3965="ZZ",Brick_Kilns_EF!$E$2*(0.75),Brick_Kilns_EF!$E$2)</f>
        <v>5.0999999999999995E-3</v>
      </c>
      <c r="M3965" s="13">
        <f t="shared" si="244"/>
        <v>45.32273099999999</v>
      </c>
      <c r="N3965" s="13">
        <f>IF(D3965="ZZ",Brick_Kilns_EF!$E$3*(0.75),Brick_Kilns_EF!$E$3)</f>
        <v>3.4499999999999999E-3</v>
      </c>
      <c r="O3965" s="13">
        <f t="shared" si="246"/>
        <v>30.659494499999997</v>
      </c>
      <c r="P3965" s="13">
        <f>IF(D3965="ZZ",Brick_Kilns_EF!$E$4*(0.75),Brick_Kilns_EF!$E$4)</f>
        <v>3.5250000000000004E-3</v>
      </c>
      <c r="Q3965" s="13">
        <f t="shared" si="247"/>
        <v>31.326005250000001</v>
      </c>
    </row>
    <row r="3966" spans="1:17">
      <c r="A3966" s="13" t="s">
        <v>3977</v>
      </c>
      <c r="B3966" s="13">
        <v>24.96265867</v>
      </c>
      <c r="C3966" s="13">
        <v>90.202293170000004</v>
      </c>
      <c r="D3966" s="13" t="s">
        <v>2219</v>
      </c>
      <c r="E3966" s="13" t="s">
        <v>4927</v>
      </c>
      <c r="F3966" s="13" t="s">
        <v>248</v>
      </c>
      <c r="G3966" s="13" t="s">
        <v>4802</v>
      </c>
      <c r="H3966" s="13" t="s">
        <v>4816</v>
      </c>
      <c r="I3966" s="13">
        <f>(Brick_Kilns_EF!$B$13*Brick_Kilns_EF!$B$11*Brick_Kilns_EF!$B$12)</f>
        <v>8886.81</v>
      </c>
      <c r="J3966" s="13">
        <f>IF(D3966="ZZ",Brick_Kilns_EF!$E$5*(0.75),Brick_Kilns_EF!$E$5)</f>
        <v>7.2749999999999985E-3</v>
      </c>
      <c r="K3966" s="13">
        <f t="shared" si="245"/>
        <v>64.651542749999976</v>
      </c>
      <c r="L3966" s="13">
        <f>IF(D3966="ZZ",Brick_Kilns_EF!$E$2*(0.75),Brick_Kilns_EF!$E$2)</f>
        <v>5.0999999999999995E-3</v>
      </c>
      <c r="M3966" s="13">
        <f t="shared" si="244"/>
        <v>45.32273099999999</v>
      </c>
      <c r="N3966" s="13">
        <f>IF(D3966="ZZ",Brick_Kilns_EF!$E$3*(0.75),Brick_Kilns_EF!$E$3)</f>
        <v>3.4499999999999999E-3</v>
      </c>
      <c r="O3966" s="13">
        <f t="shared" si="246"/>
        <v>30.659494499999997</v>
      </c>
      <c r="P3966" s="13">
        <f>IF(D3966="ZZ",Brick_Kilns_EF!$E$4*(0.75),Brick_Kilns_EF!$E$4)</f>
        <v>3.5250000000000004E-3</v>
      </c>
      <c r="Q3966" s="13">
        <f t="shared" si="247"/>
        <v>31.326005250000001</v>
      </c>
    </row>
    <row r="3967" spans="1:17">
      <c r="A3967" s="13" t="s">
        <v>3978</v>
      </c>
      <c r="B3967" s="13">
        <v>24.758076460000002</v>
      </c>
      <c r="C3967" s="13">
        <v>89.958318410000004</v>
      </c>
      <c r="D3967" s="13" t="s">
        <v>2219</v>
      </c>
      <c r="E3967" s="13" t="s">
        <v>4927</v>
      </c>
      <c r="F3967" s="13" t="s">
        <v>248</v>
      </c>
      <c r="G3967" s="13" t="s">
        <v>4802</v>
      </c>
      <c r="H3967" s="13" t="s">
        <v>4816</v>
      </c>
      <c r="I3967" s="13">
        <f>(Brick_Kilns_EF!$B$13*Brick_Kilns_EF!$B$11*Brick_Kilns_EF!$B$12)</f>
        <v>8886.81</v>
      </c>
      <c r="J3967" s="13">
        <f>IF(D3967="ZZ",Brick_Kilns_EF!$E$5*(0.75),Brick_Kilns_EF!$E$5)</f>
        <v>7.2749999999999985E-3</v>
      </c>
      <c r="K3967" s="13">
        <f t="shared" si="245"/>
        <v>64.651542749999976</v>
      </c>
      <c r="L3967" s="13">
        <f>IF(D3967="ZZ",Brick_Kilns_EF!$E$2*(0.75),Brick_Kilns_EF!$E$2)</f>
        <v>5.0999999999999995E-3</v>
      </c>
      <c r="M3967" s="13">
        <f t="shared" si="244"/>
        <v>45.32273099999999</v>
      </c>
      <c r="N3967" s="13">
        <f>IF(D3967="ZZ",Brick_Kilns_EF!$E$3*(0.75),Brick_Kilns_EF!$E$3)</f>
        <v>3.4499999999999999E-3</v>
      </c>
      <c r="O3967" s="13">
        <f t="shared" si="246"/>
        <v>30.659494499999997</v>
      </c>
      <c r="P3967" s="13">
        <f>IF(D3967="ZZ",Brick_Kilns_EF!$E$4*(0.75),Brick_Kilns_EF!$E$4)</f>
        <v>3.5250000000000004E-3</v>
      </c>
      <c r="Q3967" s="13">
        <f t="shared" si="247"/>
        <v>31.326005250000001</v>
      </c>
    </row>
    <row r="3968" spans="1:17">
      <c r="A3968" s="13" t="s">
        <v>3979</v>
      </c>
      <c r="B3968" s="13">
        <v>24.422496500000001</v>
      </c>
      <c r="C3968" s="13">
        <v>89.448403639999995</v>
      </c>
      <c r="D3968" s="13" t="s">
        <v>2219</v>
      </c>
      <c r="E3968" s="13" t="s">
        <v>4927</v>
      </c>
      <c r="F3968" s="13" t="s">
        <v>42</v>
      </c>
      <c r="G3968" s="13" t="s">
        <v>4802</v>
      </c>
      <c r="H3968" s="13" t="s">
        <v>4816</v>
      </c>
      <c r="I3968" s="13">
        <f>(Brick_Kilns_EF!$B$13*Brick_Kilns_EF!$B$11*Brick_Kilns_EF!$B$12)</f>
        <v>8886.81</v>
      </c>
      <c r="J3968" s="13">
        <f>IF(D3968="ZZ",Brick_Kilns_EF!$E$5*(0.75),Brick_Kilns_EF!$E$5)</f>
        <v>7.2749999999999985E-3</v>
      </c>
      <c r="K3968" s="13">
        <f t="shared" si="245"/>
        <v>64.651542749999976</v>
      </c>
      <c r="L3968" s="13">
        <f>IF(D3968="ZZ",Brick_Kilns_EF!$E$2*(0.75),Brick_Kilns_EF!$E$2)</f>
        <v>5.0999999999999995E-3</v>
      </c>
      <c r="M3968" s="13">
        <f t="shared" si="244"/>
        <v>45.32273099999999</v>
      </c>
      <c r="N3968" s="13">
        <f>IF(D3968="ZZ",Brick_Kilns_EF!$E$3*(0.75),Brick_Kilns_EF!$E$3)</f>
        <v>3.4499999999999999E-3</v>
      </c>
      <c r="O3968" s="13">
        <f t="shared" si="246"/>
        <v>30.659494499999997</v>
      </c>
      <c r="P3968" s="13">
        <f>IF(D3968="ZZ",Brick_Kilns_EF!$E$4*(0.75),Brick_Kilns_EF!$E$4)</f>
        <v>3.5250000000000004E-3</v>
      </c>
      <c r="Q3968" s="13">
        <f t="shared" si="247"/>
        <v>31.326005250000001</v>
      </c>
    </row>
    <row r="3969" spans="1:17">
      <c r="A3969" s="13" t="s">
        <v>3980</v>
      </c>
      <c r="B3969" s="13">
        <v>25.1888595</v>
      </c>
      <c r="C3969" s="13">
        <v>89.891081020000001</v>
      </c>
      <c r="D3969" s="13" t="s">
        <v>2219</v>
      </c>
      <c r="E3969" s="13" t="s">
        <v>4927</v>
      </c>
      <c r="F3969" s="13" t="s">
        <v>248</v>
      </c>
      <c r="G3969" s="13" t="s">
        <v>4802</v>
      </c>
      <c r="H3969" s="13" t="s">
        <v>4816</v>
      </c>
      <c r="I3969" s="13">
        <f>(Brick_Kilns_EF!$B$13*Brick_Kilns_EF!$B$11*Brick_Kilns_EF!$B$12)</f>
        <v>8886.81</v>
      </c>
      <c r="J3969" s="13">
        <f>IF(D3969="ZZ",Brick_Kilns_EF!$E$5*(0.75),Brick_Kilns_EF!$E$5)</f>
        <v>7.2749999999999985E-3</v>
      </c>
      <c r="K3969" s="13">
        <f t="shared" si="245"/>
        <v>64.651542749999976</v>
      </c>
      <c r="L3969" s="13">
        <f>IF(D3969="ZZ",Brick_Kilns_EF!$E$2*(0.75),Brick_Kilns_EF!$E$2)</f>
        <v>5.0999999999999995E-3</v>
      </c>
      <c r="M3969" s="13">
        <f t="shared" si="244"/>
        <v>45.32273099999999</v>
      </c>
      <c r="N3969" s="13">
        <f>IF(D3969="ZZ",Brick_Kilns_EF!$E$3*(0.75),Brick_Kilns_EF!$E$3)</f>
        <v>3.4499999999999999E-3</v>
      </c>
      <c r="O3969" s="13">
        <f t="shared" si="246"/>
        <v>30.659494499999997</v>
      </c>
      <c r="P3969" s="13">
        <f>IF(D3969="ZZ",Brick_Kilns_EF!$E$4*(0.75),Brick_Kilns_EF!$E$4)</f>
        <v>3.5250000000000004E-3</v>
      </c>
      <c r="Q3969" s="13">
        <f t="shared" si="247"/>
        <v>31.326005250000001</v>
      </c>
    </row>
    <row r="3970" spans="1:17">
      <c r="A3970" s="13" t="s">
        <v>3981</v>
      </c>
      <c r="B3970" s="13">
        <v>24.872752680000001</v>
      </c>
      <c r="C3970" s="13">
        <v>89.412271849999996</v>
      </c>
      <c r="D3970" s="13" t="s">
        <v>2219</v>
      </c>
      <c r="E3970" s="13" t="s">
        <v>4927</v>
      </c>
      <c r="F3970" s="13" t="s">
        <v>42</v>
      </c>
      <c r="G3970" s="13" t="s">
        <v>4802</v>
      </c>
      <c r="H3970" s="13" t="s">
        <v>4816</v>
      </c>
      <c r="I3970" s="13">
        <f>(Brick_Kilns_EF!$B$13*Brick_Kilns_EF!$B$11*Brick_Kilns_EF!$B$12)</f>
        <v>8886.81</v>
      </c>
      <c r="J3970" s="13">
        <f>IF(D3970="ZZ",Brick_Kilns_EF!$E$5*(0.75),Brick_Kilns_EF!$E$5)</f>
        <v>7.2749999999999985E-3</v>
      </c>
      <c r="K3970" s="13">
        <f t="shared" si="245"/>
        <v>64.651542749999976</v>
      </c>
      <c r="L3970" s="13">
        <f>IF(D3970="ZZ",Brick_Kilns_EF!$E$2*(0.75),Brick_Kilns_EF!$E$2)</f>
        <v>5.0999999999999995E-3</v>
      </c>
      <c r="M3970" s="13">
        <f t="shared" ref="M3970:M4033" si="248">(I3970*L3970)</f>
        <v>45.32273099999999</v>
      </c>
      <c r="N3970" s="13">
        <f>IF(D3970="ZZ",Brick_Kilns_EF!$E$3*(0.75),Brick_Kilns_EF!$E$3)</f>
        <v>3.4499999999999999E-3</v>
      </c>
      <c r="O3970" s="13">
        <f t="shared" si="246"/>
        <v>30.659494499999997</v>
      </c>
      <c r="P3970" s="13">
        <f>IF(D3970="ZZ",Brick_Kilns_EF!$E$4*(0.75),Brick_Kilns_EF!$E$4)</f>
        <v>3.5250000000000004E-3</v>
      </c>
      <c r="Q3970" s="13">
        <f t="shared" si="247"/>
        <v>31.326005250000001</v>
      </c>
    </row>
    <row r="3971" spans="1:17">
      <c r="A3971" s="13" t="s">
        <v>3982</v>
      </c>
      <c r="B3971" s="13">
        <v>24.620151270000001</v>
      </c>
      <c r="C3971" s="13">
        <v>88.965438879999994</v>
      </c>
      <c r="D3971" s="13" t="s">
        <v>2219</v>
      </c>
      <c r="E3971" s="13" t="s">
        <v>4927</v>
      </c>
      <c r="F3971" s="13" t="s">
        <v>42</v>
      </c>
      <c r="G3971" s="13" t="s">
        <v>4802</v>
      </c>
      <c r="H3971" s="13" t="s">
        <v>4816</v>
      </c>
      <c r="I3971" s="13">
        <f>(Brick_Kilns_EF!$B$13*Brick_Kilns_EF!$B$11*Brick_Kilns_EF!$B$12)</f>
        <v>8886.81</v>
      </c>
      <c r="J3971" s="13">
        <f>IF(D3971="ZZ",Brick_Kilns_EF!$E$5*(0.75),Brick_Kilns_EF!$E$5)</f>
        <v>7.2749999999999985E-3</v>
      </c>
      <c r="K3971" s="13">
        <f t="shared" ref="K3971:K4034" si="249">J3971*I3971</f>
        <v>64.651542749999976</v>
      </c>
      <c r="L3971" s="13">
        <f>IF(D3971="ZZ",Brick_Kilns_EF!$E$2*(0.75),Brick_Kilns_EF!$E$2)</f>
        <v>5.0999999999999995E-3</v>
      </c>
      <c r="M3971" s="13">
        <f t="shared" si="248"/>
        <v>45.32273099999999</v>
      </c>
      <c r="N3971" s="13">
        <f>IF(D3971="ZZ",Brick_Kilns_EF!$E$3*(0.75),Brick_Kilns_EF!$E$3)</f>
        <v>3.4499999999999999E-3</v>
      </c>
      <c r="O3971" s="13">
        <f t="shared" ref="O3971:O4034" si="250">I3971*N3971</f>
        <v>30.659494499999997</v>
      </c>
      <c r="P3971" s="13">
        <f>IF(D3971="ZZ",Brick_Kilns_EF!$E$4*(0.75),Brick_Kilns_EF!$E$4)</f>
        <v>3.5250000000000004E-3</v>
      </c>
      <c r="Q3971" s="13">
        <f t="shared" ref="Q3971:Q4034" si="251">I3971*P3971</f>
        <v>31.326005250000001</v>
      </c>
    </row>
    <row r="3972" spans="1:17">
      <c r="A3972" s="13" t="s">
        <v>3983</v>
      </c>
      <c r="B3972" s="13">
        <v>25.112824740000001</v>
      </c>
      <c r="C3972" s="13">
        <v>89.744616410000006</v>
      </c>
      <c r="D3972" s="13" t="s">
        <v>2219</v>
      </c>
      <c r="E3972" s="13" t="s">
        <v>4927</v>
      </c>
      <c r="F3972" s="13" t="s">
        <v>248</v>
      </c>
      <c r="G3972" s="13" t="s">
        <v>4802</v>
      </c>
      <c r="H3972" s="13" t="s">
        <v>4816</v>
      </c>
      <c r="I3972" s="13">
        <f>(Brick_Kilns_EF!$B$13*Brick_Kilns_EF!$B$11*Brick_Kilns_EF!$B$12)</f>
        <v>8886.81</v>
      </c>
      <c r="J3972" s="13">
        <f>IF(D3972="ZZ",Brick_Kilns_EF!$E$5*(0.75),Brick_Kilns_EF!$E$5)</f>
        <v>7.2749999999999985E-3</v>
      </c>
      <c r="K3972" s="13">
        <f t="shared" si="249"/>
        <v>64.651542749999976</v>
      </c>
      <c r="L3972" s="13">
        <f>IF(D3972="ZZ",Brick_Kilns_EF!$E$2*(0.75),Brick_Kilns_EF!$E$2)</f>
        <v>5.0999999999999995E-3</v>
      </c>
      <c r="M3972" s="13">
        <f t="shared" si="248"/>
        <v>45.32273099999999</v>
      </c>
      <c r="N3972" s="13">
        <f>IF(D3972="ZZ",Brick_Kilns_EF!$E$3*(0.75),Brick_Kilns_EF!$E$3)</f>
        <v>3.4499999999999999E-3</v>
      </c>
      <c r="O3972" s="13">
        <f t="shared" si="250"/>
        <v>30.659494499999997</v>
      </c>
      <c r="P3972" s="13">
        <f>IF(D3972="ZZ",Brick_Kilns_EF!$E$4*(0.75),Brick_Kilns_EF!$E$4)</f>
        <v>3.5250000000000004E-3</v>
      </c>
      <c r="Q3972" s="13">
        <f t="shared" si="251"/>
        <v>31.326005250000001</v>
      </c>
    </row>
    <row r="3973" spans="1:17">
      <c r="A3973" s="13" t="s">
        <v>3984</v>
      </c>
      <c r="B3973" s="13">
        <v>24.40838179</v>
      </c>
      <c r="C3973" s="13">
        <v>88.402577179999994</v>
      </c>
      <c r="D3973" s="13" t="s">
        <v>2219</v>
      </c>
      <c r="E3973" s="13" t="s">
        <v>4927</v>
      </c>
      <c r="F3973" s="13" t="s">
        <v>42</v>
      </c>
      <c r="G3973" s="13" t="s">
        <v>4802</v>
      </c>
      <c r="H3973" s="13" t="s">
        <v>4816</v>
      </c>
      <c r="I3973" s="13">
        <f>(Brick_Kilns_EF!$B$13*Brick_Kilns_EF!$B$11*Brick_Kilns_EF!$B$12)</f>
        <v>8886.81</v>
      </c>
      <c r="J3973" s="13">
        <f>IF(D3973="ZZ",Brick_Kilns_EF!$E$5*(0.75),Brick_Kilns_EF!$E$5)</f>
        <v>7.2749999999999985E-3</v>
      </c>
      <c r="K3973" s="13">
        <f t="shared" si="249"/>
        <v>64.651542749999976</v>
      </c>
      <c r="L3973" s="13">
        <f>IF(D3973="ZZ",Brick_Kilns_EF!$E$2*(0.75),Brick_Kilns_EF!$E$2)</f>
        <v>5.0999999999999995E-3</v>
      </c>
      <c r="M3973" s="13">
        <f t="shared" si="248"/>
        <v>45.32273099999999</v>
      </c>
      <c r="N3973" s="13">
        <f>IF(D3973="ZZ",Brick_Kilns_EF!$E$3*(0.75),Brick_Kilns_EF!$E$3)</f>
        <v>3.4499999999999999E-3</v>
      </c>
      <c r="O3973" s="13">
        <f t="shared" si="250"/>
        <v>30.659494499999997</v>
      </c>
      <c r="P3973" s="13">
        <f>IF(D3973="ZZ",Brick_Kilns_EF!$E$4*(0.75),Brick_Kilns_EF!$E$4)</f>
        <v>3.5250000000000004E-3</v>
      </c>
      <c r="Q3973" s="13">
        <f t="shared" si="251"/>
        <v>31.326005250000001</v>
      </c>
    </row>
    <row r="3974" spans="1:17">
      <c r="A3974" s="13" t="s">
        <v>3985</v>
      </c>
      <c r="B3974" s="13">
        <v>24.405762750000001</v>
      </c>
      <c r="C3974" s="13">
        <v>88.390364039999994</v>
      </c>
      <c r="D3974" s="13" t="s">
        <v>2219</v>
      </c>
      <c r="E3974" s="13" t="s">
        <v>4927</v>
      </c>
      <c r="F3974" s="13" t="s">
        <v>42</v>
      </c>
      <c r="G3974" s="13" t="s">
        <v>4802</v>
      </c>
      <c r="H3974" s="13" t="s">
        <v>4816</v>
      </c>
      <c r="I3974" s="13">
        <f>(Brick_Kilns_EF!$B$13*Brick_Kilns_EF!$B$11*Brick_Kilns_EF!$B$12)</f>
        <v>8886.81</v>
      </c>
      <c r="J3974" s="13">
        <f>IF(D3974="ZZ",Brick_Kilns_EF!$E$5*(0.75),Brick_Kilns_EF!$E$5)</f>
        <v>7.2749999999999985E-3</v>
      </c>
      <c r="K3974" s="13">
        <f t="shared" si="249"/>
        <v>64.651542749999976</v>
      </c>
      <c r="L3974" s="13">
        <f>IF(D3974="ZZ",Brick_Kilns_EF!$E$2*(0.75),Brick_Kilns_EF!$E$2)</f>
        <v>5.0999999999999995E-3</v>
      </c>
      <c r="M3974" s="13">
        <f t="shared" si="248"/>
        <v>45.32273099999999</v>
      </c>
      <c r="N3974" s="13">
        <f>IF(D3974="ZZ",Brick_Kilns_EF!$E$3*(0.75),Brick_Kilns_EF!$E$3)</f>
        <v>3.4499999999999999E-3</v>
      </c>
      <c r="O3974" s="13">
        <f t="shared" si="250"/>
        <v>30.659494499999997</v>
      </c>
      <c r="P3974" s="13">
        <f>IF(D3974="ZZ",Brick_Kilns_EF!$E$4*(0.75),Brick_Kilns_EF!$E$4)</f>
        <v>3.5250000000000004E-3</v>
      </c>
      <c r="Q3974" s="13">
        <f t="shared" si="251"/>
        <v>31.326005250000001</v>
      </c>
    </row>
    <row r="3975" spans="1:17">
      <c r="A3975" s="13" t="s">
        <v>3986</v>
      </c>
      <c r="B3975" s="13">
        <v>24.434706949999999</v>
      </c>
      <c r="C3975" s="13">
        <v>88.679028540000004</v>
      </c>
      <c r="D3975" s="13" t="s">
        <v>2219</v>
      </c>
      <c r="E3975" s="13" t="s">
        <v>4927</v>
      </c>
      <c r="F3975" s="13" t="s">
        <v>42</v>
      </c>
      <c r="G3975" s="13" t="s">
        <v>4802</v>
      </c>
      <c r="H3975" s="13" t="s">
        <v>4816</v>
      </c>
      <c r="I3975" s="13">
        <f>(Brick_Kilns_EF!$B$13*Brick_Kilns_EF!$B$11*Brick_Kilns_EF!$B$12)</f>
        <v>8886.81</v>
      </c>
      <c r="J3975" s="13">
        <f>IF(D3975="ZZ",Brick_Kilns_EF!$E$5*(0.75),Brick_Kilns_EF!$E$5)</f>
        <v>7.2749999999999985E-3</v>
      </c>
      <c r="K3975" s="13">
        <f t="shared" si="249"/>
        <v>64.651542749999976</v>
      </c>
      <c r="L3975" s="13">
        <f>IF(D3975="ZZ",Brick_Kilns_EF!$E$2*(0.75),Brick_Kilns_EF!$E$2)</f>
        <v>5.0999999999999995E-3</v>
      </c>
      <c r="M3975" s="13">
        <f t="shared" si="248"/>
        <v>45.32273099999999</v>
      </c>
      <c r="N3975" s="13">
        <f>IF(D3975="ZZ",Brick_Kilns_EF!$E$3*(0.75),Brick_Kilns_EF!$E$3)</f>
        <v>3.4499999999999999E-3</v>
      </c>
      <c r="O3975" s="13">
        <f t="shared" si="250"/>
        <v>30.659494499999997</v>
      </c>
      <c r="P3975" s="13">
        <f>IF(D3975="ZZ",Brick_Kilns_EF!$E$4*(0.75),Brick_Kilns_EF!$E$4)</f>
        <v>3.5250000000000004E-3</v>
      </c>
      <c r="Q3975" s="13">
        <f t="shared" si="251"/>
        <v>31.326005250000001</v>
      </c>
    </row>
    <row r="3976" spans="1:17">
      <c r="A3976" s="13" t="s">
        <v>3987</v>
      </c>
      <c r="B3976" s="13">
        <v>24.734868039999999</v>
      </c>
      <c r="C3976" s="13">
        <v>89.935233909999994</v>
      </c>
      <c r="D3976" s="13" t="s">
        <v>2219</v>
      </c>
      <c r="E3976" s="13" t="s">
        <v>4927</v>
      </c>
      <c r="F3976" s="13" t="s">
        <v>7</v>
      </c>
      <c r="G3976" s="13" t="s">
        <v>4802</v>
      </c>
      <c r="H3976" s="13" t="s">
        <v>4816</v>
      </c>
      <c r="I3976" s="13">
        <f>(Brick_Kilns_EF!$B$13*Brick_Kilns_EF!$B$11*Brick_Kilns_EF!$B$12)</f>
        <v>8886.81</v>
      </c>
      <c r="J3976" s="13">
        <f>IF(D3976="ZZ",Brick_Kilns_EF!$E$5*(0.75),Brick_Kilns_EF!$E$5)</f>
        <v>7.2749999999999985E-3</v>
      </c>
      <c r="K3976" s="13">
        <f t="shared" si="249"/>
        <v>64.651542749999976</v>
      </c>
      <c r="L3976" s="13">
        <f>IF(D3976="ZZ",Brick_Kilns_EF!$E$2*(0.75),Brick_Kilns_EF!$E$2)</f>
        <v>5.0999999999999995E-3</v>
      </c>
      <c r="M3976" s="13">
        <f t="shared" si="248"/>
        <v>45.32273099999999</v>
      </c>
      <c r="N3976" s="13">
        <f>IF(D3976="ZZ",Brick_Kilns_EF!$E$3*(0.75),Brick_Kilns_EF!$E$3)</f>
        <v>3.4499999999999999E-3</v>
      </c>
      <c r="O3976" s="13">
        <f t="shared" si="250"/>
        <v>30.659494499999997</v>
      </c>
      <c r="P3976" s="13">
        <f>IF(D3976="ZZ",Brick_Kilns_EF!$E$4*(0.75),Brick_Kilns_EF!$E$4)</f>
        <v>3.5250000000000004E-3</v>
      </c>
      <c r="Q3976" s="13">
        <f t="shared" si="251"/>
        <v>31.326005250000001</v>
      </c>
    </row>
    <row r="3977" spans="1:17">
      <c r="A3977" s="13" t="s">
        <v>3988</v>
      </c>
      <c r="B3977" s="13">
        <v>24.63918443</v>
      </c>
      <c r="C3977" s="13">
        <v>88.173632920000003</v>
      </c>
      <c r="D3977" s="13" t="s">
        <v>2219</v>
      </c>
      <c r="E3977" s="13" t="s">
        <v>4927</v>
      </c>
      <c r="F3977" s="13" t="s">
        <v>42</v>
      </c>
      <c r="G3977" s="13" t="s">
        <v>4802</v>
      </c>
      <c r="H3977" s="13" t="s">
        <v>4816</v>
      </c>
      <c r="I3977" s="13">
        <f>(Brick_Kilns_EF!$B$13*Brick_Kilns_EF!$B$11*Brick_Kilns_EF!$B$12)</f>
        <v>8886.81</v>
      </c>
      <c r="J3977" s="13">
        <f>IF(D3977="ZZ",Brick_Kilns_EF!$E$5*(0.75),Brick_Kilns_EF!$E$5)</f>
        <v>7.2749999999999985E-3</v>
      </c>
      <c r="K3977" s="13">
        <f t="shared" si="249"/>
        <v>64.651542749999976</v>
      </c>
      <c r="L3977" s="13">
        <f>IF(D3977="ZZ",Brick_Kilns_EF!$E$2*(0.75),Brick_Kilns_EF!$E$2)</f>
        <v>5.0999999999999995E-3</v>
      </c>
      <c r="M3977" s="13">
        <f t="shared" si="248"/>
        <v>45.32273099999999</v>
      </c>
      <c r="N3977" s="13">
        <f>IF(D3977="ZZ",Brick_Kilns_EF!$E$3*(0.75),Brick_Kilns_EF!$E$3)</f>
        <v>3.4499999999999999E-3</v>
      </c>
      <c r="O3977" s="13">
        <f t="shared" si="250"/>
        <v>30.659494499999997</v>
      </c>
      <c r="P3977" s="13">
        <f>IF(D3977="ZZ",Brick_Kilns_EF!$E$4*(0.75),Brick_Kilns_EF!$E$4)</f>
        <v>3.5250000000000004E-3</v>
      </c>
      <c r="Q3977" s="13">
        <f t="shared" si="251"/>
        <v>31.326005250000001</v>
      </c>
    </row>
    <row r="3978" spans="1:17">
      <c r="A3978" s="13" t="s">
        <v>3989</v>
      </c>
      <c r="B3978" s="13">
        <v>24.641269149999999</v>
      </c>
      <c r="C3978" s="13">
        <v>88.173638299999993</v>
      </c>
      <c r="D3978" s="13" t="s">
        <v>2219</v>
      </c>
      <c r="E3978" s="13" t="s">
        <v>4927</v>
      </c>
      <c r="F3978" s="13" t="s">
        <v>42</v>
      </c>
      <c r="G3978" s="13" t="s">
        <v>4802</v>
      </c>
      <c r="H3978" s="13" t="s">
        <v>4816</v>
      </c>
      <c r="I3978" s="13">
        <f>(Brick_Kilns_EF!$B$13*Brick_Kilns_EF!$B$11*Brick_Kilns_EF!$B$12)</f>
        <v>8886.81</v>
      </c>
      <c r="J3978" s="13">
        <f>IF(D3978="ZZ",Brick_Kilns_EF!$E$5*(0.75),Brick_Kilns_EF!$E$5)</f>
        <v>7.2749999999999985E-3</v>
      </c>
      <c r="K3978" s="13">
        <f t="shared" si="249"/>
        <v>64.651542749999976</v>
      </c>
      <c r="L3978" s="13">
        <f>IF(D3978="ZZ",Brick_Kilns_EF!$E$2*(0.75),Brick_Kilns_EF!$E$2)</f>
        <v>5.0999999999999995E-3</v>
      </c>
      <c r="M3978" s="13">
        <f t="shared" si="248"/>
        <v>45.32273099999999</v>
      </c>
      <c r="N3978" s="13">
        <f>IF(D3978="ZZ",Brick_Kilns_EF!$E$3*(0.75),Brick_Kilns_EF!$E$3)</f>
        <v>3.4499999999999999E-3</v>
      </c>
      <c r="O3978" s="13">
        <f t="shared" si="250"/>
        <v>30.659494499999997</v>
      </c>
      <c r="P3978" s="13">
        <f>IF(D3978="ZZ",Brick_Kilns_EF!$E$4*(0.75),Brick_Kilns_EF!$E$4)</f>
        <v>3.5250000000000004E-3</v>
      </c>
      <c r="Q3978" s="13">
        <f t="shared" si="251"/>
        <v>31.326005250000001</v>
      </c>
    </row>
    <row r="3979" spans="1:17">
      <c r="A3979" s="13" t="s">
        <v>3990</v>
      </c>
      <c r="B3979" s="13">
        <v>24.440409859999999</v>
      </c>
      <c r="C3979" s="13">
        <v>88.901035739999998</v>
      </c>
      <c r="D3979" s="13" t="s">
        <v>2219</v>
      </c>
      <c r="E3979" s="13" t="s">
        <v>4927</v>
      </c>
      <c r="F3979" s="13" t="s">
        <v>42</v>
      </c>
      <c r="G3979" s="13" t="s">
        <v>4802</v>
      </c>
      <c r="H3979" s="13" t="s">
        <v>4816</v>
      </c>
      <c r="I3979" s="13">
        <f>(Brick_Kilns_EF!$B$13*Brick_Kilns_EF!$B$11*Brick_Kilns_EF!$B$12)</f>
        <v>8886.81</v>
      </c>
      <c r="J3979" s="13">
        <f>IF(D3979="ZZ",Brick_Kilns_EF!$E$5*(0.75),Brick_Kilns_EF!$E$5)</f>
        <v>7.2749999999999985E-3</v>
      </c>
      <c r="K3979" s="13">
        <f t="shared" si="249"/>
        <v>64.651542749999976</v>
      </c>
      <c r="L3979" s="13">
        <f>IF(D3979="ZZ",Brick_Kilns_EF!$E$2*(0.75),Brick_Kilns_EF!$E$2)</f>
        <v>5.0999999999999995E-3</v>
      </c>
      <c r="M3979" s="13">
        <f t="shared" si="248"/>
        <v>45.32273099999999</v>
      </c>
      <c r="N3979" s="13">
        <f>IF(D3979="ZZ",Brick_Kilns_EF!$E$3*(0.75),Brick_Kilns_EF!$E$3)</f>
        <v>3.4499999999999999E-3</v>
      </c>
      <c r="O3979" s="13">
        <f t="shared" si="250"/>
        <v>30.659494499999997</v>
      </c>
      <c r="P3979" s="13">
        <f>IF(D3979="ZZ",Brick_Kilns_EF!$E$4*(0.75),Brick_Kilns_EF!$E$4)</f>
        <v>3.5250000000000004E-3</v>
      </c>
      <c r="Q3979" s="13">
        <f t="shared" si="251"/>
        <v>31.326005250000001</v>
      </c>
    </row>
    <row r="3980" spans="1:17">
      <c r="A3980" s="13" t="s">
        <v>3991</v>
      </c>
      <c r="B3980" s="13">
        <v>24.879965129999999</v>
      </c>
      <c r="C3980" s="13">
        <v>89.467945420000007</v>
      </c>
      <c r="D3980" s="13" t="s">
        <v>2219</v>
      </c>
      <c r="E3980" s="13" t="s">
        <v>4927</v>
      </c>
      <c r="F3980" s="13" t="s">
        <v>42</v>
      </c>
      <c r="G3980" s="13" t="s">
        <v>4802</v>
      </c>
      <c r="H3980" s="13" t="s">
        <v>4816</v>
      </c>
      <c r="I3980" s="13">
        <f>(Brick_Kilns_EF!$B$13*Brick_Kilns_EF!$B$11*Brick_Kilns_EF!$B$12)</f>
        <v>8886.81</v>
      </c>
      <c r="J3980" s="13">
        <f>IF(D3980="ZZ",Brick_Kilns_EF!$E$5*(0.75),Brick_Kilns_EF!$E$5)</f>
        <v>7.2749999999999985E-3</v>
      </c>
      <c r="K3980" s="13">
        <f t="shared" si="249"/>
        <v>64.651542749999976</v>
      </c>
      <c r="L3980" s="13">
        <f>IF(D3980="ZZ",Brick_Kilns_EF!$E$2*(0.75),Brick_Kilns_EF!$E$2)</f>
        <v>5.0999999999999995E-3</v>
      </c>
      <c r="M3980" s="13">
        <f t="shared" si="248"/>
        <v>45.32273099999999</v>
      </c>
      <c r="N3980" s="13">
        <f>IF(D3980="ZZ",Brick_Kilns_EF!$E$3*(0.75),Brick_Kilns_EF!$E$3)</f>
        <v>3.4499999999999999E-3</v>
      </c>
      <c r="O3980" s="13">
        <f t="shared" si="250"/>
        <v>30.659494499999997</v>
      </c>
      <c r="P3980" s="13">
        <f>IF(D3980="ZZ",Brick_Kilns_EF!$E$4*(0.75),Brick_Kilns_EF!$E$4)</f>
        <v>3.5250000000000004E-3</v>
      </c>
      <c r="Q3980" s="13">
        <f t="shared" si="251"/>
        <v>31.326005250000001</v>
      </c>
    </row>
    <row r="3981" spans="1:17">
      <c r="A3981" s="13" t="s">
        <v>3992</v>
      </c>
      <c r="B3981" s="13">
        <v>24.55937174</v>
      </c>
      <c r="C3981" s="13">
        <v>90.003350780000005</v>
      </c>
      <c r="D3981" s="13" t="s">
        <v>2219</v>
      </c>
      <c r="E3981" s="13" t="s">
        <v>4927</v>
      </c>
      <c r="F3981" s="13" t="s">
        <v>7</v>
      </c>
      <c r="G3981" s="13" t="s">
        <v>4802</v>
      </c>
      <c r="H3981" s="13" t="s">
        <v>4816</v>
      </c>
      <c r="I3981" s="13">
        <f>(Brick_Kilns_EF!$B$13*Brick_Kilns_EF!$B$11*Brick_Kilns_EF!$B$12)</f>
        <v>8886.81</v>
      </c>
      <c r="J3981" s="13">
        <f>IF(D3981="ZZ",Brick_Kilns_EF!$E$5*(0.75),Brick_Kilns_EF!$E$5)</f>
        <v>7.2749999999999985E-3</v>
      </c>
      <c r="K3981" s="13">
        <f t="shared" si="249"/>
        <v>64.651542749999976</v>
      </c>
      <c r="L3981" s="13">
        <f>IF(D3981="ZZ",Brick_Kilns_EF!$E$2*(0.75),Brick_Kilns_EF!$E$2)</f>
        <v>5.0999999999999995E-3</v>
      </c>
      <c r="M3981" s="13">
        <f t="shared" si="248"/>
        <v>45.32273099999999</v>
      </c>
      <c r="N3981" s="13">
        <f>IF(D3981="ZZ",Brick_Kilns_EF!$E$3*(0.75),Brick_Kilns_EF!$E$3)</f>
        <v>3.4499999999999999E-3</v>
      </c>
      <c r="O3981" s="13">
        <f t="shared" si="250"/>
        <v>30.659494499999997</v>
      </c>
      <c r="P3981" s="13">
        <f>IF(D3981="ZZ",Brick_Kilns_EF!$E$4*(0.75),Brick_Kilns_EF!$E$4)</f>
        <v>3.5250000000000004E-3</v>
      </c>
      <c r="Q3981" s="13">
        <f t="shared" si="251"/>
        <v>31.326005250000001</v>
      </c>
    </row>
    <row r="3982" spans="1:17">
      <c r="A3982" s="13" t="s">
        <v>3993</v>
      </c>
      <c r="B3982" s="13">
        <v>24.34649619</v>
      </c>
      <c r="C3982" s="13">
        <v>88.688645030000004</v>
      </c>
      <c r="D3982" s="13" t="s">
        <v>2219</v>
      </c>
      <c r="E3982" s="13" t="s">
        <v>4927</v>
      </c>
      <c r="F3982" s="13" t="s">
        <v>42</v>
      </c>
      <c r="G3982" s="13" t="s">
        <v>4802</v>
      </c>
      <c r="H3982" s="13" t="s">
        <v>4816</v>
      </c>
      <c r="I3982" s="13">
        <f>(Brick_Kilns_EF!$B$13*Brick_Kilns_EF!$B$11*Brick_Kilns_EF!$B$12)</f>
        <v>8886.81</v>
      </c>
      <c r="J3982" s="13">
        <f>IF(D3982="ZZ",Brick_Kilns_EF!$E$5*(0.75),Brick_Kilns_EF!$E$5)</f>
        <v>7.2749999999999985E-3</v>
      </c>
      <c r="K3982" s="13">
        <f t="shared" si="249"/>
        <v>64.651542749999976</v>
      </c>
      <c r="L3982" s="13">
        <f>IF(D3982="ZZ",Brick_Kilns_EF!$E$2*(0.75),Brick_Kilns_EF!$E$2)</f>
        <v>5.0999999999999995E-3</v>
      </c>
      <c r="M3982" s="13">
        <f t="shared" si="248"/>
        <v>45.32273099999999</v>
      </c>
      <c r="N3982" s="13">
        <f>IF(D3982="ZZ",Brick_Kilns_EF!$E$3*(0.75),Brick_Kilns_EF!$E$3)</f>
        <v>3.4499999999999999E-3</v>
      </c>
      <c r="O3982" s="13">
        <f t="shared" si="250"/>
        <v>30.659494499999997</v>
      </c>
      <c r="P3982" s="13">
        <f>IF(D3982="ZZ",Brick_Kilns_EF!$E$4*(0.75),Brick_Kilns_EF!$E$4)</f>
        <v>3.5250000000000004E-3</v>
      </c>
      <c r="Q3982" s="13">
        <f t="shared" si="251"/>
        <v>31.326005250000001</v>
      </c>
    </row>
    <row r="3983" spans="1:17">
      <c r="A3983" s="13" t="s">
        <v>3994</v>
      </c>
      <c r="B3983" s="13">
        <v>24.410226980000001</v>
      </c>
      <c r="C3983" s="13">
        <v>88.713080680000004</v>
      </c>
      <c r="D3983" s="13" t="s">
        <v>2219</v>
      </c>
      <c r="E3983" s="13" t="s">
        <v>4927</v>
      </c>
      <c r="F3983" s="13" t="s">
        <v>42</v>
      </c>
      <c r="G3983" s="13" t="s">
        <v>4802</v>
      </c>
      <c r="H3983" s="13" t="s">
        <v>4816</v>
      </c>
      <c r="I3983" s="13">
        <f>(Brick_Kilns_EF!$B$13*Brick_Kilns_EF!$B$11*Brick_Kilns_EF!$B$12)</f>
        <v>8886.81</v>
      </c>
      <c r="J3983" s="13">
        <f>IF(D3983="ZZ",Brick_Kilns_EF!$E$5*(0.75),Brick_Kilns_EF!$E$5)</f>
        <v>7.2749999999999985E-3</v>
      </c>
      <c r="K3983" s="13">
        <f t="shared" si="249"/>
        <v>64.651542749999976</v>
      </c>
      <c r="L3983" s="13">
        <f>IF(D3983="ZZ",Brick_Kilns_EF!$E$2*(0.75),Brick_Kilns_EF!$E$2)</f>
        <v>5.0999999999999995E-3</v>
      </c>
      <c r="M3983" s="13">
        <f t="shared" si="248"/>
        <v>45.32273099999999</v>
      </c>
      <c r="N3983" s="13">
        <f>IF(D3983="ZZ",Brick_Kilns_EF!$E$3*(0.75),Brick_Kilns_EF!$E$3)</f>
        <v>3.4499999999999999E-3</v>
      </c>
      <c r="O3983" s="13">
        <f t="shared" si="250"/>
        <v>30.659494499999997</v>
      </c>
      <c r="P3983" s="13">
        <f>IF(D3983="ZZ",Brick_Kilns_EF!$E$4*(0.75),Brick_Kilns_EF!$E$4)</f>
        <v>3.5250000000000004E-3</v>
      </c>
      <c r="Q3983" s="13">
        <f t="shared" si="251"/>
        <v>31.326005250000001</v>
      </c>
    </row>
    <row r="3984" spans="1:17">
      <c r="A3984" s="13" t="s">
        <v>3995</v>
      </c>
      <c r="B3984" s="13">
        <v>24.518168370000001</v>
      </c>
      <c r="C3984" s="13">
        <v>88.310191570000001</v>
      </c>
      <c r="D3984" s="13" t="s">
        <v>2219</v>
      </c>
      <c r="E3984" s="13" t="s">
        <v>4927</v>
      </c>
      <c r="F3984" s="13" t="s">
        <v>42</v>
      </c>
      <c r="G3984" s="13" t="s">
        <v>4802</v>
      </c>
      <c r="H3984" s="13" t="s">
        <v>4816</v>
      </c>
      <c r="I3984" s="13">
        <f>(Brick_Kilns_EF!$B$13*Brick_Kilns_EF!$B$11*Brick_Kilns_EF!$B$12)</f>
        <v>8886.81</v>
      </c>
      <c r="J3984" s="13">
        <f>IF(D3984="ZZ",Brick_Kilns_EF!$E$5*(0.75),Brick_Kilns_EF!$E$5)</f>
        <v>7.2749999999999985E-3</v>
      </c>
      <c r="K3984" s="13">
        <f t="shared" si="249"/>
        <v>64.651542749999976</v>
      </c>
      <c r="L3984" s="13">
        <f>IF(D3984="ZZ",Brick_Kilns_EF!$E$2*(0.75),Brick_Kilns_EF!$E$2)</f>
        <v>5.0999999999999995E-3</v>
      </c>
      <c r="M3984" s="13">
        <f t="shared" si="248"/>
        <v>45.32273099999999</v>
      </c>
      <c r="N3984" s="13">
        <f>IF(D3984="ZZ",Brick_Kilns_EF!$E$3*(0.75),Brick_Kilns_EF!$E$3)</f>
        <v>3.4499999999999999E-3</v>
      </c>
      <c r="O3984" s="13">
        <f t="shared" si="250"/>
        <v>30.659494499999997</v>
      </c>
      <c r="P3984" s="13">
        <f>IF(D3984="ZZ",Brick_Kilns_EF!$E$4*(0.75),Brick_Kilns_EF!$E$4)</f>
        <v>3.5250000000000004E-3</v>
      </c>
      <c r="Q3984" s="13">
        <f t="shared" si="251"/>
        <v>31.326005250000001</v>
      </c>
    </row>
    <row r="3985" spans="1:17">
      <c r="A3985" s="13" t="s">
        <v>3996</v>
      </c>
      <c r="B3985" s="13">
        <v>24.446520329999998</v>
      </c>
      <c r="C3985" s="13">
        <v>88.980867579999995</v>
      </c>
      <c r="D3985" s="13" t="s">
        <v>2219</v>
      </c>
      <c r="E3985" s="13" t="s">
        <v>4927</v>
      </c>
      <c r="F3985" s="13" t="s">
        <v>42</v>
      </c>
      <c r="G3985" s="13" t="s">
        <v>4802</v>
      </c>
      <c r="H3985" s="13" t="s">
        <v>4816</v>
      </c>
      <c r="I3985" s="13">
        <f>(Brick_Kilns_EF!$B$13*Brick_Kilns_EF!$B$11*Brick_Kilns_EF!$B$12)</f>
        <v>8886.81</v>
      </c>
      <c r="J3985" s="13">
        <f>IF(D3985="ZZ",Brick_Kilns_EF!$E$5*(0.75),Brick_Kilns_EF!$E$5)</f>
        <v>7.2749999999999985E-3</v>
      </c>
      <c r="K3985" s="13">
        <f t="shared" si="249"/>
        <v>64.651542749999976</v>
      </c>
      <c r="L3985" s="13">
        <f>IF(D3985="ZZ",Brick_Kilns_EF!$E$2*(0.75),Brick_Kilns_EF!$E$2)</f>
        <v>5.0999999999999995E-3</v>
      </c>
      <c r="M3985" s="13">
        <f t="shared" si="248"/>
        <v>45.32273099999999</v>
      </c>
      <c r="N3985" s="13">
        <f>IF(D3985="ZZ",Brick_Kilns_EF!$E$3*(0.75),Brick_Kilns_EF!$E$3)</f>
        <v>3.4499999999999999E-3</v>
      </c>
      <c r="O3985" s="13">
        <f t="shared" si="250"/>
        <v>30.659494499999997</v>
      </c>
      <c r="P3985" s="13">
        <f>IF(D3985="ZZ",Brick_Kilns_EF!$E$4*(0.75),Brick_Kilns_EF!$E$4)</f>
        <v>3.5250000000000004E-3</v>
      </c>
      <c r="Q3985" s="13">
        <f t="shared" si="251"/>
        <v>31.326005250000001</v>
      </c>
    </row>
    <row r="3986" spans="1:17">
      <c r="A3986" s="13" t="s">
        <v>3997</v>
      </c>
      <c r="B3986" s="13">
        <v>24.3836808</v>
      </c>
      <c r="C3986" s="13">
        <v>88.701487240000006</v>
      </c>
      <c r="D3986" s="13" t="s">
        <v>2219</v>
      </c>
      <c r="E3986" s="13" t="s">
        <v>4927</v>
      </c>
      <c r="F3986" s="13" t="s">
        <v>42</v>
      </c>
      <c r="G3986" s="13" t="s">
        <v>4802</v>
      </c>
      <c r="H3986" s="13" t="s">
        <v>4816</v>
      </c>
      <c r="I3986" s="13">
        <f>(Brick_Kilns_EF!$B$13*Brick_Kilns_EF!$B$11*Brick_Kilns_EF!$B$12)</f>
        <v>8886.81</v>
      </c>
      <c r="J3986" s="13">
        <f>IF(D3986="ZZ",Brick_Kilns_EF!$E$5*(0.75),Brick_Kilns_EF!$E$5)</f>
        <v>7.2749999999999985E-3</v>
      </c>
      <c r="K3986" s="13">
        <f t="shared" si="249"/>
        <v>64.651542749999976</v>
      </c>
      <c r="L3986" s="13">
        <f>IF(D3986="ZZ",Brick_Kilns_EF!$E$2*(0.75),Brick_Kilns_EF!$E$2)</f>
        <v>5.0999999999999995E-3</v>
      </c>
      <c r="M3986" s="13">
        <f t="shared" si="248"/>
        <v>45.32273099999999</v>
      </c>
      <c r="N3986" s="13">
        <f>IF(D3986="ZZ",Brick_Kilns_EF!$E$3*(0.75),Brick_Kilns_EF!$E$3)</f>
        <v>3.4499999999999999E-3</v>
      </c>
      <c r="O3986" s="13">
        <f t="shared" si="250"/>
        <v>30.659494499999997</v>
      </c>
      <c r="P3986" s="13">
        <f>IF(D3986="ZZ",Brick_Kilns_EF!$E$4*(0.75),Brick_Kilns_EF!$E$4)</f>
        <v>3.5250000000000004E-3</v>
      </c>
      <c r="Q3986" s="13">
        <f t="shared" si="251"/>
        <v>31.326005250000001</v>
      </c>
    </row>
    <row r="3987" spans="1:17">
      <c r="A3987" s="13" t="s">
        <v>3998</v>
      </c>
      <c r="B3987" s="13">
        <v>24.670884529999999</v>
      </c>
      <c r="C3987" s="13">
        <v>89.894382609999994</v>
      </c>
      <c r="D3987" s="13" t="s">
        <v>2219</v>
      </c>
      <c r="E3987" s="13" t="s">
        <v>4927</v>
      </c>
      <c r="F3987" s="13" t="s">
        <v>7</v>
      </c>
      <c r="G3987" s="13" t="s">
        <v>4802</v>
      </c>
      <c r="H3987" s="13" t="s">
        <v>4816</v>
      </c>
      <c r="I3987" s="13">
        <f>(Brick_Kilns_EF!$B$13*Brick_Kilns_EF!$B$11*Brick_Kilns_EF!$B$12)</f>
        <v>8886.81</v>
      </c>
      <c r="J3987" s="13">
        <f>IF(D3987="ZZ",Brick_Kilns_EF!$E$5*(0.75),Brick_Kilns_EF!$E$5)</f>
        <v>7.2749999999999985E-3</v>
      </c>
      <c r="K3987" s="13">
        <f t="shared" si="249"/>
        <v>64.651542749999976</v>
      </c>
      <c r="L3987" s="13">
        <f>IF(D3987="ZZ",Brick_Kilns_EF!$E$2*(0.75),Brick_Kilns_EF!$E$2)</f>
        <v>5.0999999999999995E-3</v>
      </c>
      <c r="M3987" s="13">
        <f t="shared" si="248"/>
        <v>45.32273099999999</v>
      </c>
      <c r="N3987" s="13">
        <f>IF(D3987="ZZ",Brick_Kilns_EF!$E$3*(0.75),Brick_Kilns_EF!$E$3)</f>
        <v>3.4499999999999999E-3</v>
      </c>
      <c r="O3987" s="13">
        <f t="shared" si="250"/>
        <v>30.659494499999997</v>
      </c>
      <c r="P3987" s="13">
        <f>IF(D3987="ZZ",Brick_Kilns_EF!$E$4*(0.75),Brick_Kilns_EF!$E$4)</f>
        <v>3.5250000000000004E-3</v>
      </c>
      <c r="Q3987" s="13">
        <f t="shared" si="251"/>
        <v>31.326005250000001</v>
      </c>
    </row>
    <row r="3988" spans="1:17">
      <c r="A3988" s="13" t="s">
        <v>3999</v>
      </c>
      <c r="B3988" s="13">
        <v>24.436463459999999</v>
      </c>
      <c r="C3988" s="13">
        <v>88.359632340000005</v>
      </c>
      <c r="D3988" s="13" t="s">
        <v>2219</v>
      </c>
      <c r="E3988" s="13" t="s">
        <v>4927</v>
      </c>
      <c r="F3988" s="13" t="s">
        <v>42</v>
      </c>
      <c r="G3988" s="13" t="s">
        <v>4802</v>
      </c>
      <c r="H3988" s="13" t="s">
        <v>4816</v>
      </c>
      <c r="I3988" s="13">
        <f>(Brick_Kilns_EF!$B$13*Brick_Kilns_EF!$B$11*Brick_Kilns_EF!$B$12)</f>
        <v>8886.81</v>
      </c>
      <c r="J3988" s="13">
        <f>IF(D3988="ZZ",Brick_Kilns_EF!$E$5*(0.75),Brick_Kilns_EF!$E$5)</f>
        <v>7.2749999999999985E-3</v>
      </c>
      <c r="K3988" s="13">
        <f t="shared" si="249"/>
        <v>64.651542749999976</v>
      </c>
      <c r="L3988" s="13">
        <f>IF(D3988="ZZ",Brick_Kilns_EF!$E$2*(0.75),Brick_Kilns_EF!$E$2)</f>
        <v>5.0999999999999995E-3</v>
      </c>
      <c r="M3988" s="13">
        <f t="shared" si="248"/>
        <v>45.32273099999999</v>
      </c>
      <c r="N3988" s="13">
        <f>IF(D3988="ZZ",Brick_Kilns_EF!$E$3*(0.75),Brick_Kilns_EF!$E$3)</f>
        <v>3.4499999999999999E-3</v>
      </c>
      <c r="O3988" s="13">
        <f t="shared" si="250"/>
        <v>30.659494499999997</v>
      </c>
      <c r="P3988" s="13">
        <f>IF(D3988="ZZ",Brick_Kilns_EF!$E$4*(0.75),Brick_Kilns_EF!$E$4)</f>
        <v>3.5250000000000004E-3</v>
      </c>
      <c r="Q3988" s="13">
        <f t="shared" si="251"/>
        <v>31.326005250000001</v>
      </c>
    </row>
    <row r="3989" spans="1:17">
      <c r="A3989" s="13" t="s">
        <v>4000</v>
      </c>
      <c r="B3989" s="13">
        <v>24.388713859999999</v>
      </c>
      <c r="C3989" s="13">
        <v>88.663544130000005</v>
      </c>
      <c r="D3989" s="13" t="s">
        <v>2219</v>
      </c>
      <c r="E3989" s="13" t="s">
        <v>4927</v>
      </c>
      <c r="F3989" s="13" t="s">
        <v>42</v>
      </c>
      <c r="G3989" s="13" t="s">
        <v>4802</v>
      </c>
      <c r="H3989" s="13" t="s">
        <v>4816</v>
      </c>
      <c r="I3989" s="13">
        <f>(Brick_Kilns_EF!$B$13*Brick_Kilns_EF!$B$11*Brick_Kilns_EF!$B$12)</f>
        <v>8886.81</v>
      </c>
      <c r="J3989" s="13">
        <f>IF(D3989="ZZ",Brick_Kilns_EF!$E$5*(0.75),Brick_Kilns_EF!$E$5)</f>
        <v>7.2749999999999985E-3</v>
      </c>
      <c r="K3989" s="13">
        <f t="shared" si="249"/>
        <v>64.651542749999976</v>
      </c>
      <c r="L3989" s="13">
        <f>IF(D3989="ZZ",Brick_Kilns_EF!$E$2*(0.75),Brick_Kilns_EF!$E$2)</f>
        <v>5.0999999999999995E-3</v>
      </c>
      <c r="M3989" s="13">
        <f t="shared" si="248"/>
        <v>45.32273099999999</v>
      </c>
      <c r="N3989" s="13">
        <f>IF(D3989="ZZ",Brick_Kilns_EF!$E$3*(0.75),Brick_Kilns_EF!$E$3)</f>
        <v>3.4499999999999999E-3</v>
      </c>
      <c r="O3989" s="13">
        <f t="shared" si="250"/>
        <v>30.659494499999997</v>
      </c>
      <c r="P3989" s="13">
        <f>IF(D3989="ZZ",Brick_Kilns_EF!$E$4*(0.75),Brick_Kilns_EF!$E$4)</f>
        <v>3.5250000000000004E-3</v>
      </c>
      <c r="Q3989" s="13">
        <f t="shared" si="251"/>
        <v>31.326005250000001</v>
      </c>
    </row>
    <row r="3990" spans="1:17">
      <c r="A3990" s="13" t="s">
        <v>4001</v>
      </c>
      <c r="B3990" s="13">
        <v>24.951899350000001</v>
      </c>
      <c r="C3990" s="13">
        <v>90.216479199999995</v>
      </c>
      <c r="D3990" s="13" t="s">
        <v>2219</v>
      </c>
      <c r="E3990" s="13" t="s">
        <v>4927</v>
      </c>
      <c r="F3990" s="13" t="s">
        <v>248</v>
      </c>
      <c r="G3990" s="13" t="s">
        <v>4802</v>
      </c>
      <c r="H3990" s="13" t="s">
        <v>4816</v>
      </c>
      <c r="I3990" s="13">
        <f>(Brick_Kilns_EF!$B$13*Brick_Kilns_EF!$B$11*Brick_Kilns_EF!$B$12)</f>
        <v>8886.81</v>
      </c>
      <c r="J3990" s="13">
        <f>IF(D3990="ZZ",Brick_Kilns_EF!$E$5*(0.75),Brick_Kilns_EF!$E$5)</f>
        <v>7.2749999999999985E-3</v>
      </c>
      <c r="K3990" s="13">
        <f t="shared" si="249"/>
        <v>64.651542749999976</v>
      </c>
      <c r="L3990" s="13">
        <f>IF(D3990="ZZ",Brick_Kilns_EF!$E$2*(0.75),Brick_Kilns_EF!$E$2)</f>
        <v>5.0999999999999995E-3</v>
      </c>
      <c r="M3990" s="13">
        <f t="shared" si="248"/>
        <v>45.32273099999999</v>
      </c>
      <c r="N3990" s="13">
        <f>IF(D3990="ZZ",Brick_Kilns_EF!$E$3*(0.75),Brick_Kilns_EF!$E$3)</f>
        <v>3.4499999999999999E-3</v>
      </c>
      <c r="O3990" s="13">
        <f t="shared" si="250"/>
        <v>30.659494499999997</v>
      </c>
      <c r="P3990" s="13">
        <f>IF(D3990="ZZ",Brick_Kilns_EF!$E$4*(0.75),Brick_Kilns_EF!$E$4)</f>
        <v>3.5250000000000004E-3</v>
      </c>
      <c r="Q3990" s="13">
        <f t="shared" si="251"/>
        <v>31.326005250000001</v>
      </c>
    </row>
    <row r="3991" spans="1:17">
      <c r="A3991" s="13" t="s">
        <v>4002</v>
      </c>
      <c r="B3991" s="13">
        <v>24.638005060000001</v>
      </c>
      <c r="C3991" s="13">
        <v>88.725084199999998</v>
      </c>
      <c r="D3991" s="13" t="s">
        <v>2219</v>
      </c>
      <c r="E3991" s="13" t="s">
        <v>4927</v>
      </c>
      <c r="F3991" s="13" t="s">
        <v>42</v>
      </c>
      <c r="G3991" s="13" t="s">
        <v>4802</v>
      </c>
      <c r="H3991" s="13" t="s">
        <v>4816</v>
      </c>
      <c r="I3991" s="13">
        <f>(Brick_Kilns_EF!$B$13*Brick_Kilns_EF!$B$11*Brick_Kilns_EF!$B$12)</f>
        <v>8886.81</v>
      </c>
      <c r="J3991" s="13">
        <f>IF(D3991="ZZ",Brick_Kilns_EF!$E$5*(0.75),Brick_Kilns_EF!$E$5)</f>
        <v>7.2749999999999985E-3</v>
      </c>
      <c r="K3991" s="13">
        <f t="shared" si="249"/>
        <v>64.651542749999976</v>
      </c>
      <c r="L3991" s="13">
        <f>IF(D3991="ZZ",Brick_Kilns_EF!$E$2*(0.75),Brick_Kilns_EF!$E$2)</f>
        <v>5.0999999999999995E-3</v>
      </c>
      <c r="M3991" s="13">
        <f t="shared" si="248"/>
        <v>45.32273099999999</v>
      </c>
      <c r="N3991" s="13">
        <f>IF(D3991="ZZ",Brick_Kilns_EF!$E$3*(0.75),Brick_Kilns_EF!$E$3)</f>
        <v>3.4499999999999999E-3</v>
      </c>
      <c r="O3991" s="13">
        <f t="shared" si="250"/>
        <v>30.659494499999997</v>
      </c>
      <c r="P3991" s="13">
        <f>IF(D3991="ZZ",Brick_Kilns_EF!$E$4*(0.75),Brick_Kilns_EF!$E$4)</f>
        <v>3.5250000000000004E-3</v>
      </c>
      <c r="Q3991" s="13">
        <f t="shared" si="251"/>
        <v>31.326005250000001</v>
      </c>
    </row>
    <row r="3992" spans="1:17">
      <c r="A3992" s="13" t="s">
        <v>4003</v>
      </c>
      <c r="B3992" s="13">
        <v>25.113194969999999</v>
      </c>
      <c r="C3992" s="13">
        <v>89.422726299999994</v>
      </c>
      <c r="D3992" s="13" t="s">
        <v>2219</v>
      </c>
      <c r="E3992" s="13" t="s">
        <v>4927</v>
      </c>
      <c r="F3992" s="13" t="s">
        <v>171</v>
      </c>
      <c r="G3992" s="13" t="s">
        <v>4802</v>
      </c>
      <c r="H3992" s="13" t="s">
        <v>4816</v>
      </c>
      <c r="I3992" s="13">
        <f>(Brick_Kilns_EF!$B$13*Brick_Kilns_EF!$B$11*Brick_Kilns_EF!$B$12)</f>
        <v>8886.81</v>
      </c>
      <c r="J3992" s="13">
        <f>IF(D3992="ZZ",Brick_Kilns_EF!$E$5*(0.75),Brick_Kilns_EF!$E$5)</f>
        <v>7.2749999999999985E-3</v>
      </c>
      <c r="K3992" s="13">
        <f t="shared" si="249"/>
        <v>64.651542749999976</v>
      </c>
      <c r="L3992" s="13">
        <f>IF(D3992="ZZ",Brick_Kilns_EF!$E$2*(0.75),Brick_Kilns_EF!$E$2)</f>
        <v>5.0999999999999995E-3</v>
      </c>
      <c r="M3992" s="13">
        <f t="shared" si="248"/>
        <v>45.32273099999999</v>
      </c>
      <c r="N3992" s="13">
        <f>IF(D3992="ZZ",Brick_Kilns_EF!$E$3*(0.75),Brick_Kilns_EF!$E$3)</f>
        <v>3.4499999999999999E-3</v>
      </c>
      <c r="O3992" s="13">
        <f t="shared" si="250"/>
        <v>30.659494499999997</v>
      </c>
      <c r="P3992" s="13">
        <f>IF(D3992="ZZ",Brick_Kilns_EF!$E$4*(0.75),Brick_Kilns_EF!$E$4)</f>
        <v>3.5250000000000004E-3</v>
      </c>
      <c r="Q3992" s="13">
        <f t="shared" si="251"/>
        <v>31.326005250000001</v>
      </c>
    </row>
    <row r="3993" spans="1:17">
      <c r="A3993" s="13" t="s">
        <v>4004</v>
      </c>
      <c r="B3993" s="13">
        <v>24.587330489999999</v>
      </c>
      <c r="C3993" s="13">
        <v>89.572905289999994</v>
      </c>
      <c r="D3993" s="13" t="s">
        <v>2219</v>
      </c>
      <c r="E3993" s="13" t="s">
        <v>4927</v>
      </c>
      <c r="F3993" s="13" t="s">
        <v>42</v>
      </c>
      <c r="G3993" s="13" t="s">
        <v>4802</v>
      </c>
      <c r="H3993" s="13" t="s">
        <v>4816</v>
      </c>
      <c r="I3993" s="13">
        <f>(Brick_Kilns_EF!$B$13*Brick_Kilns_EF!$B$11*Brick_Kilns_EF!$B$12)</f>
        <v>8886.81</v>
      </c>
      <c r="J3993" s="13">
        <f>IF(D3993="ZZ",Brick_Kilns_EF!$E$5*(0.75),Brick_Kilns_EF!$E$5)</f>
        <v>7.2749999999999985E-3</v>
      </c>
      <c r="K3993" s="13">
        <f t="shared" si="249"/>
        <v>64.651542749999976</v>
      </c>
      <c r="L3993" s="13">
        <f>IF(D3993="ZZ",Brick_Kilns_EF!$E$2*(0.75),Brick_Kilns_EF!$E$2)</f>
        <v>5.0999999999999995E-3</v>
      </c>
      <c r="M3993" s="13">
        <f t="shared" si="248"/>
        <v>45.32273099999999</v>
      </c>
      <c r="N3993" s="13">
        <f>IF(D3993="ZZ",Brick_Kilns_EF!$E$3*(0.75),Brick_Kilns_EF!$E$3)</f>
        <v>3.4499999999999999E-3</v>
      </c>
      <c r="O3993" s="13">
        <f t="shared" si="250"/>
        <v>30.659494499999997</v>
      </c>
      <c r="P3993" s="13">
        <f>IF(D3993="ZZ",Brick_Kilns_EF!$E$4*(0.75),Brick_Kilns_EF!$E$4)</f>
        <v>3.5250000000000004E-3</v>
      </c>
      <c r="Q3993" s="13">
        <f t="shared" si="251"/>
        <v>31.326005250000001</v>
      </c>
    </row>
    <row r="3994" spans="1:17">
      <c r="A3994" s="13" t="s">
        <v>4005</v>
      </c>
      <c r="B3994" s="13">
        <v>25.948516690000002</v>
      </c>
      <c r="C3994" s="13">
        <v>88.700466669999997</v>
      </c>
      <c r="D3994" s="13" t="s">
        <v>2219</v>
      </c>
      <c r="E3994" s="13" t="s">
        <v>4927</v>
      </c>
      <c r="F3994" s="13" t="s">
        <v>171</v>
      </c>
      <c r="G3994" s="13" t="s">
        <v>4802</v>
      </c>
      <c r="H3994" s="13" t="s">
        <v>4816</v>
      </c>
      <c r="I3994" s="13">
        <f>(Brick_Kilns_EF!$B$13*Brick_Kilns_EF!$B$11*Brick_Kilns_EF!$B$12)</f>
        <v>8886.81</v>
      </c>
      <c r="J3994" s="13">
        <f>IF(D3994="ZZ",Brick_Kilns_EF!$E$5*(0.75),Brick_Kilns_EF!$E$5)</f>
        <v>7.2749999999999985E-3</v>
      </c>
      <c r="K3994" s="13">
        <f t="shared" si="249"/>
        <v>64.651542749999976</v>
      </c>
      <c r="L3994" s="13">
        <f>IF(D3994="ZZ",Brick_Kilns_EF!$E$2*(0.75),Brick_Kilns_EF!$E$2)</f>
        <v>5.0999999999999995E-3</v>
      </c>
      <c r="M3994" s="13">
        <f t="shared" si="248"/>
        <v>45.32273099999999</v>
      </c>
      <c r="N3994" s="13">
        <f>IF(D3994="ZZ",Brick_Kilns_EF!$E$3*(0.75),Brick_Kilns_EF!$E$3)</f>
        <v>3.4499999999999999E-3</v>
      </c>
      <c r="O3994" s="13">
        <f t="shared" si="250"/>
        <v>30.659494499999997</v>
      </c>
      <c r="P3994" s="13">
        <f>IF(D3994="ZZ",Brick_Kilns_EF!$E$4*(0.75),Brick_Kilns_EF!$E$4)</f>
        <v>3.5250000000000004E-3</v>
      </c>
      <c r="Q3994" s="13">
        <f t="shared" si="251"/>
        <v>31.326005250000001</v>
      </c>
    </row>
    <row r="3995" spans="1:17">
      <c r="A3995" s="13" t="s">
        <v>4006</v>
      </c>
      <c r="B3995" s="13">
        <v>24.65770418</v>
      </c>
      <c r="C3995" s="13">
        <v>88.121011409999994</v>
      </c>
      <c r="D3995" s="13" t="s">
        <v>2219</v>
      </c>
      <c r="E3995" s="13" t="s">
        <v>4927</v>
      </c>
      <c r="F3995" s="13" t="s">
        <v>42</v>
      </c>
      <c r="G3995" s="13" t="s">
        <v>4802</v>
      </c>
      <c r="H3995" s="13" t="s">
        <v>4816</v>
      </c>
      <c r="I3995" s="13">
        <f>(Brick_Kilns_EF!$B$13*Brick_Kilns_EF!$B$11*Brick_Kilns_EF!$B$12)</f>
        <v>8886.81</v>
      </c>
      <c r="J3995" s="13">
        <f>IF(D3995="ZZ",Brick_Kilns_EF!$E$5*(0.75),Brick_Kilns_EF!$E$5)</f>
        <v>7.2749999999999985E-3</v>
      </c>
      <c r="K3995" s="13">
        <f t="shared" si="249"/>
        <v>64.651542749999976</v>
      </c>
      <c r="L3995" s="13">
        <f>IF(D3995="ZZ",Brick_Kilns_EF!$E$2*(0.75),Brick_Kilns_EF!$E$2)</f>
        <v>5.0999999999999995E-3</v>
      </c>
      <c r="M3995" s="13">
        <f t="shared" si="248"/>
        <v>45.32273099999999</v>
      </c>
      <c r="N3995" s="13">
        <f>IF(D3995="ZZ",Brick_Kilns_EF!$E$3*(0.75),Brick_Kilns_EF!$E$3)</f>
        <v>3.4499999999999999E-3</v>
      </c>
      <c r="O3995" s="13">
        <f t="shared" si="250"/>
        <v>30.659494499999997</v>
      </c>
      <c r="P3995" s="13">
        <f>IF(D3995="ZZ",Brick_Kilns_EF!$E$4*(0.75),Brick_Kilns_EF!$E$4)</f>
        <v>3.5250000000000004E-3</v>
      </c>
      <c r="Q3995" s="13">
        <f t="shared" si="251"/>
        <v>31.326005250000001</v>
      </c>
    </row>
    <row r="3996" spans="1:17">
      <c r="A3996" s="13" t="s">
        <v>4007</v>
      </c>
      <c r="B3996" s="13">
        <v>24.419831179999999</v>
      </c>
      <c r="C3996" s="13">
        <v>88.564623929999996</v>
      </c>
      <c r="D3996" s="13" t="s">
        <v>2219</v>
      </c>
      <c r="E3996" s="13" t="s">
        <v>4927</v>
      </c>
      <c r="F3996" s="13" t="s">
        <v>42</v>
      </c>
      <c r="G3996" s="13" t="s">
        <v>4802</v>
      </c>
      <c r="H3996" s="13" t="s">
        <v>4816</v>
      </c>
      <c r="I3996" s="13">
        <f>(Brick_Kilns_EF!$B$13*Brick_Kilns_EF!$B$11*Brick_Kilns_EF!$B$12)</f>
        <v>8886.81</v>
      </c>
      <c r="J3996" s="13">
        <f>IF(D3996="ZZ",Brick_Kilns_EF!$E$5*(0.75),Brick_Kilns_EF!$E$5)</f>
        <v>7.2749999999999985E-3</v>
      </c>
      <c r="K3996" s="13">
        <f t="shared" si="249"/>
        <v>64.651542749999976</v>
      </c>
      <c r="L3996" s="13">
        <f>IF(D3996="ZZ",Brick_Kilns_EF!$E$2*(0.75),Brick_Kilns_EF!$E$2)</f>
        <v>5.0999999999999995E-3</v>
      </c>
      <c r="M3996" s="13">
        <f t="shared" si="248"/>
        <v>45.32273099999999</v>
      </c>
      <c r="N3996" s="13">
        <f>IF(D3996="ZZ",Brick_Kilns_EF!$E$3*(0.75),Brick_Kilns_EF!$E$3)</f>
        <v>3.4499999999999999E-3</v>
      </c>
      <c r="O3996" s="13">
        <f t="shared" si="250"/>
        <v>30.659494499999997</v>
      </c>
      <c r="P3996" s="13">
        <f>IF(D3996="ZZ",Brick_Kilns_EF!$E$4*(0.75),Brick_Kilns_EF!$E$4)</f>
        <v>3.5250000000000004E-3</v>
      </c>
      <c r="Q3996" s="13">
        <f t="shared" si="251"/>
        <v>31.326005250000001</v>
      </c>
    </row>
    <row r="3997" spans="1:17">
      <c r="A3997" s="13" t="s">
        <v>4008</v>
      </c>
      <c r="B3997" s="13">
        <v>25.353749929999999</v>
      </c>
      <c r="C3997" s="13">
        <v>89.50904534</v>
      </c>
      <c r="D3997" s="13" t="s">
        <v>2219</v>
      </c>
      <c r="E3997" s="13" t="s">
        <v>4927</v>
      </c>
      <c r="F3997" s="13" t="s">
        <v>171</v>
      </c>
      <c r="G3997" s="13" t="s">
        <v>4802</v>
      </c>
      <c r="H3997" s="13" t="s">
        <v>4816</v>
      </c>
      <c r="I3997" s="13">
        <f>(Brick_Kilns_EF!$B$13*Brick_Kilns_EF!$B$11*Brick_Kilns_EF!$B$12)</f>
        <v>8886.81</v>
      </c>
      <c r="J3997" s="13">
        <f>IF(D3997="ZZ",Brick_Kilns_EF!$E$5*(0.75),Brick_Kilns_EF!$E$5)</f>
        <v>7.2749999999999985E-3</v>
      </c>
      <c r="K3997" s="13">
        <f t="shared" si="249"/>
        <v>64.651542749999976</v>
      </c>
      <c r="L3997" s="13">
        <f>IF(D3997="ZZ",Brick_Kilns_EF!$E$2*(0.75),Brick_Kilns_EF!$E$2)</f>
        <v>5.0999999999999995E-3</v>
      </c>
      <c r="M3997" s="13">
        <f t="shared" si="248"/>
        <v>45.32273099999999</v>
      </c>
      <c r="N3997" s="13">
        <f>IF(D3997="ZZ",Brick_Kilns_EF!$E$3*(0.75),Brick_Kilns_EF!$E$3)</f>
        <v>3.4499999999999999E-3</v>
      </c>
      <c r="O3997" s="13">
        <f t="shared" si="250"/>
        <v>30.659494499999997</v>
      </c>
      <c r="P3997" s="13">
        <f>IF(D3997="ZZ",Brick_Kilns_EF!$E$4*(0.75),Brick_Kilns_EF!$E$4)</f>
        <v>3.5250000000000004E-3</v>
      </c>
      <c r="Q3997" s="13">
        <f t="shared" si="251"/>
        <v>31.326005250000001</v>
      </c>
    </row>
    <row r="3998" spans="1:17">
      <c r="A3998" s="13" t="s">
        <v>4009</v>
      </c>
      <c r="B3998" s="13">
        <v>24.438208599999999</v>
      </c>
      <c r="C3998" s="13">
        <v>89.02802853</v>
      </c>
      <c r="D3998" s="13" t="s">
        <v>2219</v>
      </c>
      <c r="E3998" s="13" t="s">
        <v>4927</v>
      </c>
      <c r="F3998" s="13" t="s">
        <v>42</v>
      </c>
      <c r="G3998" s="13" t="s">
        <v>4802</v>
      </c>
      <c r="H3998" s="13" t="s">
        <v>4816</v>
      </c>
      <c r="I3998" s="13">
        <f>(Brick_Kilns_EF!$B$13*Brick_Kilns_EF!$B$11*Brick_Kilns_EF!$B$12)</f>
        <v>8886.81</v>
      </c>
      <c r="J3998" s="13">
        <f>IF(D3998="ZZ",Brick_Kilns_EF!$E$5*(0.75),Brick_Kilns_EF!$E$5)</f>
        <v>7.2749999999999985E-3</v>
      </c>
      <c r="K3998" s="13">
        <f t="shared" si="249"/>
        <v>64.651542749999976</v>
      </c>
      <c r="L3998" s="13">
        <f>IF(D3998="ZZ",Brick_Kilns_EF!$E$2*(0.75),Brick_Kilns_EF!$E$2)</f>
        <v>5.0999999999999995E-3</v>
      </c>
      <c r="M3998" s="13">
        <f t="shared" si="248"/>
        <v>45.32273099999999</v>
      </c>
      <c r="N3998" s="13">
        <f>IF(D3998="ZZ",Brick_Kilns_EF!$E$3*(0.75),Brick_Kilns_EF!$E$3)</f>
        <v>3.4499999999999999E-3</v>
      </c>
      <c r="O3998" s="13">
        <f t="shared" si="250"/>
        <v>30.659494499999997</v>
      </c>
      <c r="P3998" s="13">
        <f>IF(D3998="ZZ",Brick_Kilns_EF!$E$4*(0.75),Brick_Kilns_EF!$E$4)</f>
        <v>3.5250000000000004E-3</v>
      </c>
      <c r="Q3998" s="13">
        <f t="shared" si="251"/>
        <v>31.326005250000001</v>
      </c>
    </row>
    <row r="3999" spans="1:17">
      <c r="A3999" s="13" t="s">
        <v>4010</v>
      </c>
      <c r="B3999" s="13">
        <v>25.01730697</v>
      </c>
      <c r="C3999" s="13">
        <v>89.382661060000004</v>
      </c>
      <c r="D3999" s="13" t="s">
        <v>2219</v>
      </c>
      <c r="E3999" s="13" t="s">
        <v>4927</v>
      </c>
      <c r="F3999" s="13" t="s">
        <v>42</v>
      </c>
      <c r="G3999" s="13" t="s">
        <v>4802</v>
      </c>
      <c r="H3999" s="13" t="s">
        <v>4816</v>
      </c>
      <c r="I3999" s="13">
        <f>(Brick_Kilns_EF!$B$13*Brick_Kilns_EF!$B$11*Brick_Kilns_EF!$B$12)</f>
        <v>8886.81</v>
      </c>
      <c r="J3999" s="13">
        <f>IF(D3999="ZZ",Brick_Kilns_EF!$E$5*(0.75),Brick_Kilns_EF!$E$5)</f>
        <v>7.2749999999999985E-3</v>
      </c>
      <c r="K3999" s="13">
        <f t="shared" si="249"/>
        <v>64.651542749999976</v>
      </c>
      <c r="L3999" s="13">
        <f>IF(D3999="ZZ",Brick_Kilns_EF!$E$2*(0.75),Brick_Kilns_EF!$E$2)</f>
        <v>5.0999999999999995E-3</v>
      </c>
      <c r="M3999" s="13">
        <f t="shared" si="248"/>
        <v>45.32273099999999</v>
      </c>
      <c r="N3999" s="13">
        <f>IF(D3999="ZZ",Brick_Kilns_EF!$E$3*(0.75),Brick_Kilns_EF!$E$3)</f>
        <v>3.4499999999999999E-3</v>
      </c>
      <c r="O3999" s="13">
        <f t="shared" si="250"/>
        <v>30.659494499999997</v>
      </c>
      <c r="P3999" s="13">
        <f>IF(D3999="ZZ",Brick_Kilns_EF!$E$4*(0.75),Brick_Kilns_EF!$E$4)</f>
        <v>3.5250000000000004E-3</v>
      </c>
      <c r="Q3999" s="13">
        <f t="shared" si="251"/>
        <v>31.326005250000001</v>
      </c>
    </row>
    <row r="4000" spans="1:17">
      <c r="A4000" s="13" t="s">
        <v>4011</v>
      </c>
      <c r="B4000" s="13">
        <v>24.495986769999998</v>
      </c>
      <c r="C4000" s="13">
        <v>88.314109860000002</v>
      </c>
      <c r="D4000" s="13" t="s">
        <v>2219</v>
      </c>
      <c r="E4000" s="13" t="s">
        <v>4927</v>
      </c>
      <c r="F4000" s="13" t="s">
        <v>42</v>
      </c>
      <c r="G4000" s="13" t="s">
        <v>4802</v>
      </c>
      <c r="H4000" s="13" t="s">
        <v>4816</v>
      </c>
      <c r="I4000" s="13">
        <f>(Brick_Kilns_EF!$B$13*Brick_Kilns_EF!$B$11*Brick_Kilns_EF!$B$12)</f>
        <v>8886.81</v>
      </c>
      <c r="J4000" s="13">
        <f>IF(D4000="ZZ",Brick_Kilns_EF!$E$5*(0.75),Brick_Kilns_EF!$E$5)</f>
        <v>7.2749999999999985E-3</v>
      </c>
      <c r="K4000" s="13">
        <f t="shared" si="249"/>
        <v>64.651542749999976</v>
      </c>
      <c r="L4000" s="13">
        <f>IF(D4000="ZZ",Brick_Kilns_EF!$E$2*(0.75),Brick_Kilns_EF!$E$2)</f>
        <v>5.0999999999999995E-3</v>
      </c>
      <c r="M4000" s="13">
        <f t="shared" si="248"/>
        <v>45.32273099999999</v>
      </c>
      <c r="N4000" s="13">
        <f>IF(D4000="ZZ",Brick_Kilns_EF!$E$3*(0.75),Brick_Kilns_EF!$E$3)</f>
        <v>3.4499999999999999E-3</v>
      </c>
      <c r="O4000" s="13">
        <f t="shared" si="250"/>
        <v>30.659494499999997</v>
      </c>
      <c r="P4000" s="13">
        <f>IF(D4000="ZZ",Brick_Kilns_EF!$E$4*(0.75),Brick_Kilns_EF!$E$4)</f>
        <v>3.5250000000000004E-3</v>
      </c>
      <c r="Q4000" s="13">
        <f t="shared" si="251"/>
        <v>31.326005250000001</v>
      </c>
    </row>
    <row r="4001" spans="1:17">
      <c r="A4001" s="13" t="s">
        <v>4012</v>
      </c>
      <c r="B4001" s="13">
        <v>24.81732517</v>
      </c>
      <c r="C4001" s="13">
        <v>89.454614969999994</v>
      </c>
      <c r="D4001" s="13" t="s">
        <v>2219</v>
      </c>
      <c r="E4001" s="13" t="s">
        <v>4927</v>
      </c>
      <c r="F4001" s="13" t="s">
        <v>42</v>
      </c>
      <c r="G4001" s="13" t="s">
        <v>4802</v>
      </c>
      <c r="H4001" s="13" t="s">
        <v>4816</v>
      </c>
      <c r="I4001" s="13">
        <f>(Brick_Kilns_EF!$B$13*Brick_Kilns_EF!$B$11*Brick_Kilns_EF!$B$12)</f>
        <v>8886.81</v>
      </c>
      <c r="J4001" s="13">
        <f>IF(D4001="ZZ",Brick_Kilns_EF!$E$5*(0.75),Brick_Kilns_EF!$E$5)</f>
        <v>7.2749999999999985E-3</v>
      </c>
      <c r="K4001" s="13">
        <f t="shared" si="249"/>
        <v>64.651542749999976</v>
      </c>
      <c r="L4001" s="13">
        <f>IF(D4001="ZZ",Brick_Kilns_EF!$E$2*(0.75),Brick_Kilns_EF!$E$2)</f>
        <v>5.0999999999999995E-3</v>
      </c>
      <c r="M4001" s="13">
        <f t="shared" si="248"/>
        <v>45.32273099999999</v>
      </c>
      <c r="N4001" s="13">
        <f>IF(D4001="ZZ",Brick_Kilns_EF!$E$3*(0.75),Brick_Kilns_EF!$E$3)</f>
        <v>3.4499999999999999E-3</v>
      </c>
      <c r="O4001" s="13">
        <f t="shared" si="250"/>
        <v>30.659494499999997</v>
      </c>
      <c r="P4001" s="13">
        <f>IF(D4001="ZZ",Brick_Kilns_EF!$E$4*(0.75),Brick_Kilns_EF!$E$4)</f>
        <v>3.5250000000000004E-3</v>
      </c>
      <c r="Q4001" s="13">
        <f t="shared" si="251"/>
        <v>31.326005250000001</v>
      </c>
    </row>
    <row r="4002" spans="1:17">
      <c r="A4002" s="13" t="s">
        <v>4013</v>
      </c>
      <c r="B4002" s="13">
        <v>25.00345853</v>
      </c>
      <c r="C4002" s="13">
        <v>89.372692929999999</v>
      </c>
      <c r="D4002" s="13" t="s">
        <v>2219</v>
      </c>
      <c r="E4002" s="13" t="s">
        <v>4927</v>
      </c>
      <c r="F4002" s="13" t="s">
        <v>42</v>
      </c>
      <c r="G4002" s="13" t="s">
        <v>4802</v>
      </c>
      <c r="H4002" s="13" t="s">
        <v>4816</v>
      </c>
      <c r="I4002" s="13">
        <f>(Brick_Kilns_EF!$B$13*Brick_Kilns_EF!$B$11*Brick_Kilns_EF!$B$12)</f>
        <v>8886.81</v>
      </c>
      <c r="J4002" s="13">
        <f>IF(D4002="ZZ",Brick_Kilns_EF!$E$5*(0.75),Brick_Kilns_EF!$E$5)</f>
        <v>7.2749999999999985E-3</v>
      </c>
      <c r="K4002" s="13">
        <f t="shared" si="249"/>
        <v>64.651542749999976</v>
      </c>
      <c r="L4002" s="13">
        <f>IF(D4002="ZZ",Brick_Kilns_EF!$E$2*(0.75),Brick_Kilns_EF!$E$2)</f>
        <v>5.0999999999999995E-3</v>
      </c>
      <c r="M4002" s="13">
        <f t="shared" si="248"/>
        <v>45.32273099999999</v>
      </c>
      <c r="N4002" s="13">
        <f>IF(D4002="ZZ",Brick_Kilns_EF!$E$3*(0.75),Brick_Kilns_EF!$E$3)</f>
        <v>3.4499999999999999E-3</v>
      </c>
      <c r="O4002" s="13">
        <f t="shared" si="250"/>
        <v>30.659494499999997</v>
      </c>
      <c r="P4002" s="13">
        <f>IF(D4002="ZZ",Brick_Kilns_EF!$E$4*(0.75),Brick_Kilns_EF!$E$4)</f>
        <v>3.5250000000000004E-3</v>
      </c>
      <c r="Q4002" s="13">
        <f t="shared" si="251"/>
        <v>31.326005250000001</v>
      </c>
    </row>
    <row r="4003" spans="1:17">
      <c r="A4003" s="13" t="s">
        <v>4014</v>
      </c>
      <c r="B4003" s="13">
        <v>25.063545860000001</v>
      </c>
      <c r="C4003" s="13">
        <v>89.775460929999994</v>
      </c>
      <c r="D4003" s="13" t="s">
        <v>2219</v>
      </c>
      <c r="E4003" s="13" t="s">
        <v>4927</v>
      </c>
      <c r="F4003" s="13" t="s">
        <v>248</v>
      </c>
      <c r="G4003" s="13" t="s">
        <v>4802</v>
      </c>
      <c r="H4003" s="13" t="s">
        <v>4816</v>
      </c>
      <c r="I4003" s="13">
        <f>(Brick_Kilns_EF!$B$13*Brick_Kilns_EF!$B$11*Brick_Kilns_EF!$B$12)</f>
        <v>8886.81</v>
      </c>
      <c r="J4003" s="13">
        <f>IF(D4003="ZZ",Brick_Kilns_EF!$E$5*(0.75),Brick_Kilns_EF!$E$5)</f>
        <v>7.2749999999999985E-3</v>
      </c>
      <c r="K4003" s="13">
        <f t="shared" si="249"/>
        <v>64.651542749999976</v>
      </c>
      <c r="L4003" s="13">
        <f>IF(D4003="ZZ",Brick_Kilns_EF!$E$2*(0.75),Brick_Kilns_EF!$E$2)</f>
        <v>5.0999999999999995E-3</v>
      </c>
      <c r="M4003" s="13">
        <f t="shared" si="248"/>
        <v>45.32273099999999</v>
      </c>
      <c r="N4003" s="13">
        <f>IF(D4003="ZZ",Brick_Kilns_EF!$E$3*(0.75),Brick_Kilns_EF!$E$3)</f>
        <v>3.4499999999999999E-3</v>
      </c>
      <c r="O4003" s="13">
        <f t="shared" si="250"/>
        <v>30.659494499999997</v>
      </c>
      <c r="P4003" s="13">
        <f>IF(D4003="ZZ",Brick_Kilns_EF!$E$4*(0.75),Brick_Kilns_EF!$E$4)</f>
        <v>3.5250000000000004E-3</v>
      </c>
      <c r="Q4003" s="13">
        <f t="shared" si="251"/>
        <v>31.326005250000001</v>
      </c>
    </row>
    <row r="4004" spans="1:17">
      <c r="A4004" s="13" t="s">
        <v>4015</v>
      </c>
      <c r="B4004" s="13">
        <v>25.670049469999999</v>
      </c>
      <c r="C4004" s="13">
        <v>88.948386220000003</v>
      </c>
      <c r="D4004" s="13" t="s">
        <v>2219</v>
      </c>
      <c r="E4004" s="13" t="s">
        <v>4927</v>
      </c>
      <c r="F4004" s="13" t="s">
        <v>171</v>
      </c>
      <c r="G4004" s="13" t="s">
        <v>4802</v>
      </c>
      <c r="H4004" s="13" t="s">
        <v>4816</v>
      </c>
      <c r="I4004" s="13">
        <f>(Brick_Kilns_EF!$B$13*Brick_Kilns_EF!$B$11*Brick_Kilns_EF!$B$12)</f>
        <v>8886.81</v>
      </c>
      <c r="J4004" s="13">
        <f>IF(D4004="ZZ",Brick_Kilns_EF!$E$5*(0.75),Brick_Kilns_EF!$E$5)</f>
        <v>7.2749999999999985E-3</v>
      </c>
      <c r="K4004" s="13">
        <f t="shared" si="249"/>
        <v>64.651542749999976</v>
      </c>
      <c r="L4004" s="13">
        <f>IF(D4004="ZZ",Brick_Kilns_EF!$E$2*(0.75),Brick_Kilns_EF!$E$2)</f>
        <v>5.0999999999999995E-3</v>
      </c>
      <c r="M4004" s="13">
        <f t="shared" si="248"/>
        <v>45.32273099999999</v>
      </c>
      <c r="N4004" s="13">
        <f>IF(D4004="ZZ",Brick_Kilns_EF!$E$3*(0.75),Brick_Kilns_EF!$E$3)</f>
        <v>3.4499999999999999E-3</v>
      </c>
      <c r="O4004" s="13">
        <f t="shared" si="250"/>
        <v>30.659494499999997</v>
      </c>
      <c r="P4004" s="13">
        <f>IF(D4004="ZZ",Brick_Kilns_EF!$E$4*(0.75),Brick_Kilns_EF!$E$4)</f>
        <v>3.5250000000000004E-3</v>
      </c>
      <c r="Q4004" s="13">
        <f t="shared" si="251"/>
        <v>31.326005250000001</v>
      </c>
    </row>
    <row r="4005" spans="1:17">
      <c r="A4005" s="13" t="s">
        <v>4016</v>
      </c>
      <c r="B4005" s="13">
        <v>25.671110609999999</v>
      </c>
      <c r="C4005" s="13">
        <v>88.953401099999994</v>
      </c>
      <c r="D4005" s="13" t="s">
        <v>2219</v>
      </c>
      <c r="E4005" s="13" t="s">
        <v>4927</v>
      </c>
      <c r="F4005" s="13" t="s">
        <v>171</v>
      </c>
      <c r="G4005" s="13" t="s">
        <v>4802</v>
      </c>
      <c r="H4005" s="13" t="s">
        <v>4816</v>
      </c>
      <c r="I4005" s="13">
        <f>(Brick_Kilns_EF!$B$13*Brick_Kilns_EF!$B$11*Brick_Kilns_EF!$B$12)</f>
        <v>8886.81</v>
      </c>
      <c r="J4005" s="13">
        <f>IF(D4005="ZZ",Brick_Kilns_EF!$E$5*(0.75),Brick_Kilns_EF!$E$5)</f>
        <v>7.2749999999999985E-3</v>
      </c>
      <c r="K4005" s="13">
        <f t="shared" si="249"/>
        <v>64.651542749999976</v>
      </c>
      <c r="L4005" s="13">
        <f>IF(D4005="ZZ",Brick_Kilns_EF!$E$2*(0.75),Brick_Kilns_EF!$E$2)</f>
        <v>5.0999999999999995E-3</v>
      </c>
      <c r="M4005" s="13">
        <f t="shared" si="248"/>
        <v>45.32273099999999</v>
      </c>
      <c r="N4005" s="13">
        <f>IF(D4005="ZZ",Brick_Kilns_EF!$E$3*(0.75),Brick_Kilns_EF!$E$3)</f>
        <v>3.4499999999999999E-3</v>
      </c>
      <c r="O4005" s="13">
        <f t="shared" si="250"/>
        <v>30.659494499999997</v>
      </c>
      <c r="P4005" s="13">
        <f>IF(D4005="ZZ",Brick_Kilns_EF!$E$4*(0.75),Brick_Kilns_EF!$E$4)</f>
        <v>3.5250000000000004E-3</v>
      </c>
      <c r="Q4005" s="13">
        <f t="shared" si="251"/>
        <v>31.326005250000001</v>
      </c>
    </row>
    <row r="4006" spans="1:17">
      <c r="A4006" s="13" t="s">
        <v>4017</v>
      </c>
      <c r="B4006" s="13">
        <v>25.671265559999998</v>
      </c>
      <c r="C4006" s="13">
        <v>88.951036099999996</v>
      </c>
      <c r="D4006" s="13" t="s">
        <v>2219</v>
      </c>
      <c r="E4006" s="13" t="s">
        <v>4927</v>
      </c>
      <c r="F4006" s="13" t="s">
        <v>171</v>
      </c>
      <c r="G4006" s="13" t="s">
        <v>4802</v>
      </c>
      <c r="H4006" s="13" t="s">
        <v>4816</v>
      </c>
      <c r="I4006" s="13">
        <f>(Brick_Kilns_EF!$B$13*Brick_Kilns_EF!$B$11*Brick_Kilns_EF!$B$12)</f>
        <v>8886.81</v>
      </c>
      <c r="J4006" s="13">
        <f>IF(D4006="ZZ",Brick_Kilns_EF!$E$5*(0.75),Brick_Kilns_EF!$E$5)</f>
        <v>7.2749999999999985E-3</v>
      </c>
      <c r="K4006" s="13">
        <f t="shared" si="249"/>
        <v>64.651542749999976</v>
      </c>
      <c r="L4006" s="13">
        <f>IF(D4006="ZZ",Brick_Kilns_EF!$E$2*(0.75),Brick_Kilns_EF!$E$2)</f>
        <v>5.0999999999999995E-3</v>
      </c>
      <c r="M4006" s="13">
        <f t="shared" si="248"/>
        <v>45.32273099999999</v>
      </c>
      <c r="N4006" s="13">
        <f>IF(D4006="ZZ",Brick_Kilns_EF!$E$3*(0.75),Brick_Kilns_EF!$E$3)</f>
        <v>3.4499999999999999E-3</v>
      </c>
      <c r="O4006" s="13">
        <f t="shared" si="250"/>
        <v>30.659494499999997</v>
      </c>
      <c r="P4006" s="13">
        <f>IF(D4006="ZZ",Brick_Kilns_EF!$E$4*(0.75),Brick_Kilns_EF!$E$4)</f>
        <v>3.5250000000000004E-3</v>
      </c>
      <c r="Q4006" s="13">
        <f t="shared" si="251"/>
        <v>31.326005250000001</v>
      </c>
    </row>
    <row r="4007" spans="1:17">
      <c r="A4007" s="13" t="s">
        <v>4018</v>
      </c>
      <c r="B4007" s="13">
        <v>25.561392900000001</v>
      </c>
      <c r="C4007" s="13">
        <v>89.123374940000005</v>
      </c>
      <c r="D4007" s="13" t="s">
        <v>2219</v>
      </c>
      <c r="E4007" s="13" t="s">
        <v>4927</v>
      </c>
      <c r="F4007" s="13" t="s">
        <v>171</v>
      </c>
      <c r="G4007" s="13" t="s">
        <v>4802</v>
      </c>
      <c r="H4007" s="13" t="s">
        <v>4816</v>
      </c>
      <c r="I4007" s="13">
        <f>(Brick_Kilns_EF!$B$13*Brick_Kilns_EF!$B$11*Brick_Kilns_EF!$B$12)</f>
        <v>8886.81</v>
      </c>
      <c r="J4007" s="13">
        <f>IF(D4007="ZZ",Brick_Kilns_EF!$E$5*(0.75),Brick_Kilns_EF!$E$5)</f>
        <v>7.2749999999999985E-3</v>
      </c>
      <c r="K4007" s="13">
        <f t="shared" si="249"/>
        <v>64.651542749999976</v>
      </c>
      <c r="L4007" s="13">
        <f>IF(D4007="ZZ",Brick_Kilns_EF!$E$2*(0.75),Brick_Kilns_EF!$E$2)</f>
        <v>5.0999999999999995E-3</v>
      </c>
      <c r="M4007" s="13">
        <f t="shared" si="248"/>
        <v>45.32273099999999</v>
      </c>
      <c r="N4007" s="13">
        <f>IF(D4007="ZZ",Brick_Kilns_EF!$E$3*(0.75),Brick_Kilns_EF!$E$3)</f>
        <v>3.4499999999999999E-3</v>
      </c>
      <c r="O4007" s="13">
        <f t="shared" si="250"/>
        <v>30.659494499999997</v>
      </c>
      <c r="P4007" s="13">
        <f>IF(D4007="ZZ",Brick_Kilns_EF!$E$4*(0.75),Brick_Kilns_EF!$E$4)</f>
        <v>3.5250000000000004E-3</v>
      </c>
      <c r="Q4007" s="13">
        <f t="shared" si="251"/>
        <v>31.326005250000001</v>
      </c>
    </row>
    <row r="4008" spans="1:17">
      <c r="A4008" s="13" t="s">
        <v>4019</v>
      </c>
      <c r="B4008" s="13">
        <v>25.653417059999999</v>
      </c>
      <c r="C4008" s="13">
        <v>89.400521639999994</v>
      </c>
      <c r="D4008" s="13" t="s">
        <v>2219</v>
      </c>
      <c r="E4008" s="13" t="s">
        <v>4927</v>
      </c>
      <c r="F4008" s="13" t="s">
        <v>171</v>
      </c>
      <c r="G4008" s="13" t="s">
        <v>4802</v>
      </c>
      <c r="H4008" s="13" t="s">
        <v>4816</v>
      </c>
      <c r="I4008" s="13">
        <f>(Brick_Kilns_EF!$B$13*Brick_Kilns_EF!$B$11*Brick_Kilns_EF!$B$12)</f>
        <v>8886.81</v>
      </c>
      <c r="J4008" s="13">
        <f>IF(D4008="ZZ",Brick_Kilns_EF!$E$5*(0.75),Brick_Kilns_EF!$E$5)</f>
        <v>7.2749999999999985E-3</v>
      </c>
      <c r="K4008" s="13">
        <f t="shared" si="249"/>
        <v>64.651542749999976</v>
      </c>
      <c r="L4008" s="13">
        <f>IF(D4008="ZZ",Brick_Kilns_EF!$E$2*(0.75),Brick_Kilns_EF!$E$2)</f>
        <v>5.0999999999999995E-3</v>
      </c>
      <c r="M4008" s="13">
        <f t="shared" si="248"/>
        <v>45.32273099999999</v>
      </c>
      <c r="N4008" s="13">
        <f>IF(D4008="ZZ",Brick_Kilns_EF!$E$3*(0.75),Brick_Kilns_EF!$E$3)</f>
        <v>3.4499999999999999E-3</v>
      </c>
      <c r="O4008" s="13">
        <f t="shared" si="250"/>
        <v>30.659494499999997</v>
      </c>
      <c r="P4008" s="13">
        <f>IF(D4008="ZZ",Brick_Kilns_EF!$E$4*(0.75),Brick_Kilns_EF!$E$4)</f>
        <v>3.5250000000000004E-3</v>
      </c>
      <c r="Q4008" s="13">
        <f t="shared" si="251"/>
        <v>31.326005250000001</v>
      </c>
    </row>
    <row r="4009" spans="1:17">
      <c r="A4009" s="13" t="s">
        <v>4020</v>
      </c>
      <c r="B4009" s="13">
        <v>25.02121558</v>
      </c>
      <c r="C4009" s="13">
        <v>88.990854920000004</v>
      </c>
      <c r="D4009" s="13" t="s">
        <v>2219</v>
      </c>
      <c r="E4009" s="13" t="s">
        <v>4927</v>
      </c>
      <c r="F4009" s="13" t="s">
        <v>42</v>
      </c>
      <c r="G4009" s="13" t="s">
        <v>4802</v>
      </c>
      <c r="H4009" s="13" t="s">
        <v>4816</v>
      </c>
      <c r="I4009" s="13">
        <f>(Brick_Kilns_EF!$B$13*Brick_Kilns_EF!$B$11*Brick_Kilns_EF!$B$12)</f>
        <v>8886.81</v>
      </c>
      <c r="J4009" s="13">
        <f>IF(D4009="ZZ",Brick_Kilns_EF!$E$5*(0.75),Brick_Kilns_EF!$E$5)</f>
        <v>7.2749999999999985E-3</v>
      </c>
      <c r="K4009" s="13">
        <f t="shared" si="249"/>
        <v>64.651542749999976</v>
      </c>
      <c r="L4009" s="13">
        <f>IF(D4009="ZZ",Brick_Kilns_EF!$E$2*(0.75),Brick_Kilns_EF!$E$2)</f>
        <v>5.0999999999999995E-3</v>
      </c>
      <c r="M4009" s="13">
        <f t="shared" si="248"/>
        <v>45.32273099999999</v>
      </c>
      <c r="N4009" s="13">
        <f>IF(D4009="ZZ",Brick_Kilns_EF!$E$3*(0.75),Brick_Kilns_EF!$E$3)</f>
        <v>3.4499999999999999E-3</v>
      </c>
      <c r="O4009" s="13">
        <f t="shared" si="250"/>
        <v>30.659494499999997</v>
      </c>
      <c r="P4009" s="13">
        <f>IF(D4009="ZZ",Brick_Kilns_EF!$E$4*(0.75),Brick_Kilns_EF!$E$4)</f>
        <v>3.5250000000000004E-3</v>
      </c>
      <c r="Q4009" s="13">
        <f t="shared" si="251"/>
        <v>31.326005250000001</v>
      </c>
    </row>
    <row r="4010" spans="1:17">
      <c r="A4010" s="13" t="s">
        <v>4021</v>
      </c>
      <c r="B4010" s="13">
        <v>25.022267329999998</v>
      </c>
      <c r="C4010" s="13">
        <v>88.990306669999995</v>
      </c>
      <c r="D4010" s="13" t="s">
        <v>2219</v>
      </c>
      <c r="E4010" s="13" t="s">
        <v>4927</v>
      </c>
      <c r="F4010" s="13" t="s">
        <v>42</v>
      </c>
      <c r="G4010" s="13" t="s">
        <v>4802</v>
      </c>
      <c r="H4010" s="13" t="s">
        <v>4816</v>
      </c>
      <c r="I4010" s="13">
        <f>(Brick_Kilns_EF!$B$13*Brick_Kilns_EF!$B$11*Brick_Kilns_EF!$B$12)</f>
        <v>8886.81</v>
      </c>
      <c r="J4010" s="13">
        <f>IF(D4010="ZZ",Brick_Kilns_EF!$E$5*(0.75),Brick_Kilns_EF!$E$5)</f>
        <v>7.2749999999999985E-3</v>
      </c>
      <c r="K4010" s="13">
        <f t="shared" si="249"/>
        <v>64.651542749999976</v>
      </c>
      <c r="L4010" s="13">
        <f>IF(D4010="ZZ",Brick_Kilns_EF!$E$2*(0.75),Brick_Kilns_EF!$E$2)</f>
        <v>5.0999999999999995E-3</v>
      </c>
      <c r="M4010" s="13">
        <f t="shared" si="248"/>
        <v>45.32273099999999</v>
      </c>
      <c r="N4010" s="13">
        <f>IF(D4010="ZZ",Brick_Kilns_EF!$E$3*(0.75),Brick_Kilns_EF!$E$3)</f>
        <v>3.4499999999999999E-3</v>
      </c>
      <c r="O4010" s="13">
        <f t="shared" si="250"/>
        <v>30.659494499999997</v>
      </c>
      <c r="P4010" s="13">
        <f>IF(D4010="ZZ",Brick_Kilns_EF!$E$4*(0.75),Brick_Kilns_EF!$E$4)</f>
        <v>3.5250000000000004E-3</v>
      </c>
      <c r="Q4010" s="13">
        <f t="shared" si="251"/>
        <v>31.326005250000001</v>
      </c>
    </row>
    <row r="4011" spans="1:17">
      <c r="A4011" s="13" t="s">
        <v>4022</v>
      </c>
      <c r="B4011" s="13">
        <v>25.256919660000001</v>
      </c>
      <c r="C4011" s="13">
        <v>89.550719040000004</v>
      </c>
      <c r="D4011" s="13" t="s">
        <v>2219</v>
      </c>
      <c r="E4011" s="13" t="s">
        <v>4927</v>
      </c>
      <c r="F4011" s="13" t="s">
        <v>171</v>
      </c>
      <c r="G4011" s="13" t="s">
        <v>4802</v>
      </c>
      <c r="H4011" s="13" t="s">
        <v>4816</v>
      </c>
      <c r="I4011" s="13">
        <f>(Brick_Kilns_EF!$B$13*Brick_Kilns_EF!$B$11*Brick_Kilns_EF!$B$12)</f>
        <v>8886.81</v>
      </c>
      <c r="J4011" s="13">
        <f>IF(D4011="ZZ",Brick_Kilns_EF!$E$5*(0.75),Brick_Kilns_EF!$E$5)</f>
        <v>7.2749999999999985E-3</v>
      </c>
      <c r="K4011" s="13">
        <f t="shared" si="249"/>
        <v>64.651542749999976</v>
      </c>
      <c r="L4011" s="13">
        <f>IF(D4011="ZZ",Brick_Kilns_EF!$E$2*(0.75),Brick_Kilns_EF!$E$2)</f>
        <v>5.0999999999999995E-3</v>
      </c>
      <c r="M4011" s="13">
        <f t="shared" si="248"/>
        <v>45.32273099999999</v>
      </c>
      <c r="N4011" s="13">
        <f>IF(D4011="ZZ",Brick_Kilns_EF!$E$3*(0.75),Brick_Kilns_EF!$E$3)</f>
        <v>3.4499999999999999E-3</v>
      </c>
      <c r="O4011" s="13">
        <f t="shared" si="250"/>
        <v>30.659494499999997</v>
      </c>
      <c r="P4011" s="13">
        <f>IF(D4011="ZZ",Brick_Kilns_EF!$E$4*(0.75),Brick_Kilns_EF!$E$4)</f>
        <v>3.5250000000000004E-3</v>
      </c>
      <c r="Q4011" s="13">
        <f t="shared" si="251"/>
        <v>31.326005250000001</v>
      </c>
    </row>
    <row r="4012" spans="1:17">
      <c r="A4012" s="13" t="s">
        <v>4023</v>
      </c>
      <c r="B4012" s="13">
        <v>25.26183095</v>
      </c>
      <c r="C4012" s="13">
        <v>89.550299789999997</v>
      </c>
      <c r="D4012" s="13" t="s">
        <v>2219</v>
      </c>
      <c r="E4012" s="13" t="s">
        <v>4927</v>
      </c>
      <c r="F4012" s="13" t="s">
        <v>171</v>
      </c>
      <c r="G4012" s="13" t="s">
        <v>4802</v>
      </c>
      <c r="H4012" s="13" t="s">
        <v>4816</v>
      </c>
      <c r="I4012" s="13">
        <f>(Brick_Kilns_EF!$B$13*Brick_Kilns_EF!$B$11*Brick_Kilns_EF!$B$12)</f>
        <v>8886.81</v>
      </c>
      <c r="J4012" s="13">
        <f>IF(D4012="ZZ",Brick_Kilns_EF!$E$5*(0.75),Brick_Kilns_EF!$E$5)</f>
        <v>7.2749999999999985E-3</v>
      </c>
      <c r="K4012" s="13">
        <f t="shared" si="249"/>
        <v>64.651542749999976</v>
      </c>
      <c r="L4012" s="13">
        <f>IF(D4012="ZZ",Brick_Kilns_EF!$E$2*(0.75),Brick_Kilns_EF!$E$2)</f>
        <v>5.0999999999999995E-3</v>
      </c>
      <c r="M4012" s="13">
        <f t="shared" si="248"/>
        <v>45.32273099999999</v>
      </c>
      <c r="N4012" s="13">
        <f>IF(D4012="ZZ",Brick_Kilns_EF!$E$3*(0.75),Brick_Kilns_EF!$E$3)</f>
        <v>3.4499999999999999E-3</v>
      </c>
      <c r="O4012" s="13">
        <f t="shared" si="250"/>
        <v>30.659494499999997</v>
      </c>
      <c r="P4012" s="13">
        <f>IF(D4012="ZZ",Brick_Kilns_EF!$E$4*(0.75),Brick_Kilns_EF!$E$4)</f>
        <v>3.5250000000000004E-3</v>
      </c>
      <c r="Q4012" s="13">
        <f t="shared" si="251"/>
        <v>31.326005250000001</v>
      </c>
    </row>
    <row r="4013" spans="1:17">
      <c r="A4013" s="13" t="s">
        <v>4024</v>
      </c>
      <c r="B4013" s="13">
        <v>24.710801790000001</v>
      </c>
      <c r="C4013" s="13">
        <v>89.832761730000001</v>
      </c>
      <c r="D4013" s="13" t="s">
        <v>2219</v>
      </c>
      <c r="E4013" s="13" t="s">
        <v>4927</v>
      </c>
      <c r="F4013" s="13" t="s">
        <v>248</v>
      </c>
      <c r="G4013" s="13" t="s">
        <v>4802</v>
      </c>
      <c r="H4013" s="13" t="s">
        <v>4816</v>
      </c>
      <c r="I4013" s="13">
        <f>(Brick_Kilns_EF!$B$13*Brick_Kilns_EF!$B$11*Brick_Kilns_EF!$B$12)</f>
        <v>8886.81</v>
      </c>
      <c r="J4013" s="13">
        <f>IF(D4013="ZZ",Brick_Kilns_EF!$E$5*(0.75),Brick_Kilns_EF!$E$5)</f>
        <v>7.2749999999999985E-3</v>
      </c>
      <c r="K4013" s="13">
        <f t="shared" si="249"/>
        <v>64.651542749999976</v>
      </c>
      <c r="L4013" s="13">
        <f>IF(D4013="ZZ",Brick_Kilns_EF!$E$2*(0.75),Brick_Kilns_EF!$E$2)</f>
        <v>5.0999999999999995E-3</v>
      </c>
      <c r="M4013" s="13">
        <f t="shared" si="248"/>
        <v>45.32273099999999</v>
      </c>
      <c r="N4013" s="13">
        <f>IF(D4013="ZZ",Brick_Kilns_EF!$E$3*(0.75),Brick_Kilns_EF!$E$3)</f>
        <v>3.4499999999999999E-3</v>
      </c>
      <c r="O4013" s="13">
        <f t="shared" si="250"/>
        <v>30.659494499999997</v>
      </c>
      <c r="P4013" s="13">
        <f>IF(D4013="ZZ",Brick_Kilns_EF!$E$4*(0.75),Brick_Kilns_EF!$E$4)</f>
        <v>3.5250000000000004E-3</v>
      </c>
      <c r="Q4013" s="13">
        <f t="shared" si="251"/>
        <v>31.326005250000001</v>
      </c>
    </row>
    <row r="4014" spans="1:17">
      <c r="A4014" s="13" t="s">
        <v>4025</v>
      </c>
      <c r="B4014" s="13">
        <v>25.0976538</v>
      </c>
      <c r="C4014" s="13">
        <v>89.304200809999998</v>
      </c>
      <c r="D4014" s="13" t="s">
        <v>2219</v>
      </c>
      <c r="E4014" s="13" t="s">
        <v>4927</v>
      </c>
      <c r="F4014" s="13" t="s">
        <v>42</v>
      </c>
      <c r="G4014" s="13" t="s">
        <v>4802</v>
      </c>
      <c r="H4014" s="13" t="s">
        <v>4816</v>
      </c>
      <c r="I4014" s="13">
        <f>(Brick_Kilns_EF!$B$13*Brick_Kilns_EF!$B$11*Brick_Kilns_EF!$B$12)</f>
        <v>8886.81</v>
      </c>
      <c r="J4014" s="13">
        <f>IF(D4014="ZZ",Brick_Kilns_EF!$E$5*(0.75),Brick_Kilns_EF!$E$5)</f>
        <v>7.2749999999999985E-3</v>
      </c>
      <c r="K4014" s="13">
        <f t="shared" si="249"/>
        <v>64.651542749999976</v>
      </c>
      <c r="L4014" s="13">
        <f>IF(D4014="ZZ",Brick_Kilns_EF!$E$2*(0.75),Brick_Kilns_EF!$E$2)</f>
        <v>5.0999999999999995E-3</v>
      </c>
      <c r="M4014" s="13">
        <f t="shared" si="248"/>
        <v>45.32273099999999</v>
      </c>
      <c r="N4014" s="13">
        <f>IF(D4014="ZZ",Brick_Kilns_EF!$E$3*(0.75),Brick_Kilns_EF!$E$3)</f>
        <v>3.4499999999999999E-3</v>
      </c>
      <c r="O4014" s="13">
        <f t="shared" si="250"/>
        <v>30.659494499999997</v>
      </c>
      <c r="P4014" s="13">
        <f>IF(D4014="ZZ",Brick_Kilns_EF!$E$4*(0.75),Brick_Kilns_EF!$E$4)</f>
        <v>3.5250000000000004E-3</v>
      </c>
      <c r="Q4014" s="13">
        <f t="shared" si="251"/>
        <v>31.326005250000001</v>
      </c>
    </row>
    <row r="4015" spans="1:17">
      <c r="A4015" s="13" t="s">
        <v>4026</v>
      </c>
      <c r="B4015" s="13">
        <v>25.463653650000001</v>
      </c>
      <c r="C4015" s="13">
        <v>89.294728969999994</v>
      </c>
      <c r="D4015" s="13" t="s">
        <v>2219</v>
      </c>
      <c r="E4015" s="13" t="s">
        <v>4927</v>
      </c>
      <c r="F4015" s="13" t="s">
        <v>171</v>
      </c>
      <c r="G4015" s="13" t="s">
        <v>4802</v>
      </c>
      <c r="H4015" s="13" t="s">
        <v>4816</v>
      </c>
      <c r="I4015" s="13">
        <f>(Brick_Kilns_EF!$B$13*Brick_Kilns_EF!$B$11*Brick_Kilns_EF!$B$12)</f>
        <v>8886.81</v>
      </c>
      <c r="J4015" s="13">
        <f>IF(D4015="ZZ",Brick_Kilns_EF!$E$5*(0.75),Brick_Kilns_EF!$E$5)</f>
        <v>7.2749999999999985E-3</v>
      </c>
      <c r="K4015" s="13">
        <f t="shared" si="249"/>
        <v>64.651542749999976</v>
      </c>
      <c r="L4015" s="13">
        <f>IF(D4015="ZZ",Brick_Kilns_EF!$E$2*(0.75),Brick_Kilns_EF!$E$2)</f>
        <v>5.0999999999999995E-3</v>
      </c>
      <c r="M4015" s="13">
        <f t="shared" si="248"/>
        <v>45.32273099999999</v>
      </c>
      <c r="N4015" s="13">
        <f>IF(D4015="ZZ",Brick_Kilns_EF!$E$3*(0.75),Brick_Kilns_EF!$E$3)</f>
        <v>3.4499999999999999E-3</v>
      </c>
      <c r="O4015" s="13">
        <f t="shared" si="250"/>
        <v>30.659494499999997</v>
      </c>
      <c r="P4015" s="13">
        <f>IF(D4015="ZZ",Brick_Kilns_EF!$E$4*(0.75),Brick_Kilns_EF!$E$4)</f>
        <v>3.5250000000000004E-3</v>
      </c>
      <c r="Q4015" s="13">
        <f t="shared" si="251"/>
        <v>31.326005250000001</v>
      </c>
    </row>
    <row r="4016" spans="1:17">
      <c r="A4016" s="13" t="s">
        <v>4027</v>
      </c>
      <c r="B4016" s="13">
        <v>25.06053653</v>
      </c>
      <c r="C4016" s="13">
        <v>89.995041529999995</v>
      </c>
      <c r="D4016" s="13" t="s">
        <v>2219</v>
      </c>
      <c r="E4016" s="13" t="s">
        <v>4927</v>
      </c>
      <c r="F4016" s="13" t="s">
        <v>248</v>
      </c>
      <c r="G4016" s="13" t="s">
        <v>4802</v>
      </c>
      <c r="H4016" s="13" t="s">
        <v>4816</v>
      </c>
      <c r="I4016" s="13">
        <f>(Brick_Kilns_EF!$B$13*Brick_Kilns_EF!$B$11*Brick_Kilns_EF!$B$12)</f>
        <v>8886.81</v>
      </c>
      <c r="J4016" s="13">
        <f>IF(D4016="ZZ",Brick_Kilns_EF!$E$5*(0.75),Brick_Kilns_EF!$E$5)</f>
        <v>7.2749999999999985E-3</v>
      </c>
      <c r="K4016" s="13">
        <f t="shared" si="249"/>
        <v>64.651542749999976</v>
      </c>
      <c r="L4016" s="13">
        <f>IF(D4016="ZZ",Brick_Kilns_EF!$E$2*(0.75),Brick_Kilns_EF!$E$2)</f>
        <v>5.0999999999999995E-3</v>
      </c>
      <c r="M4016" s="13">
        <f t="shared" si="248"/>
        <v>45.32273099999999</v>
      </c>
      <c r="N4016" s="13">
        <f>IF(D4016="ZZ",Brick_Kilns_EF!$E$3*(0.75),Brick_Kilns_EF!$E$3)</f>
        <v>3.4499999999999999E-3</v>
      </c>
      <c r="O4016" s="13">
        <f t="shared" si="250"/>
        <v>30.659494499999997</v>
      </c>
      <c r="P4016" s="13">
        <f>IF(D4016="ZZ",Brick_Kilns_EF!$E$4*(0.75),Brick_Kilns_EF!$E$4)</f>
        <v>3.5250000000000004E-3</v>
      </c>
      <c r="Q4016" s="13">
        <f t="shared" si="251"/>
        <v>31.326005250000001</v>
      </c>
    </row>
    <row r="4017" spans="1:17">
      <c r="A4017" s="13" t="s">
        <v>4028</v>
      </c>
      <c r="B4017" s="13">
        <v>25.061635240000001</v>
      </c>
      <c r="C4017" s="13">
        <v>89.996148779999999</v>
      </c>
      <c r="D4017" s="13" t="s">
        <v>2219</v>
      </c>
      <c r="E4017" s="13" t="s">
        <v>4927</v>
      </c>
      <c r="F4017" s="13" t="s">
        <v>248</v>
      </c>
      <c r="G4017" s="13" t="s">
        <v>4802</v>
      </c>
      <c r="H4017" s="13" t="s">
        <v>4816</v>
      </c>
      <c r="I4017" s="13">
        <f>(Brick_Kilns_EF!$B$13*Brick_Kilns_EF!$B$11*Brick_Kilns_EF!$B$12)</f>
        <v>8886.81</v>
      </c>
      <c r="J4017" s="13">
        <f>IF(D4017="ZZ",Brick_Kilns_EF!$E$5*(0.75),Brick_Kilns_EF!$E$5)</f>
        <v>7.2749999999999985E-3</v>
      </c>
      <c r="K4017" s="13">
        <f t="shared" si="249"/>
        <v>64.651542749999976</v>
      </c>
      <c r="L4017" s="13">
        <f>IF(D4017="ZZ",Brick_Kilns_EF!$E$2*(0.75),Brick_Kilns_EF!$E$2)</f>
        <v>5.0999999999999995E-3</v>
      </c>
      <c r="M4017" s="13">
        <f t="shared" si="248"/>
        <v>45.32273099999999</v>
      </c>
      <c r="N4017" s="13">
        <f>IF(D4017="ZZ",Brick_Kilns_EF!$E$3*(0.75),Brick_Kilns_EF!$E$3)</f>
        <v>3.4499999999999999E-3</v>
      </c>
      <c r="O4017" s="13">
        <f t="shared" si="250"/>
        <v>30.659494499999997</v>
      </c>
      <c r="P4017" s="13">
        <f>IF(D4017="ZZ",Brick_Kilns_EF!$E$4*(0.75),Brick_Kilns_EF!$E$4)</f>
        <v>3.5250000000000004E-3</v>
      </c>
      <c r="Q4017" s="13">
        <f t="shared" si="251"/>
        <v>31.326005250000001</v>
      </c>
    </row>
    <row r="4018" spans="1:17">
      <c r="A4018" s="13" t="s">
        <v>4029</v>
      </c>
      <c r="B4018" s="13">
        <v>24.54894719</v>
      </c>
      <c r="C4018" s="13">
        <v>88.221907130000005</v>
      </c>
      <c r="D4018" s="13" t="s">
        <v>2219</v>
      </c>
      <c r="E4018" s="13" t="s">
        <v>4927</v>
      </c>
      <c r="F4018" s="13" t="s">
        <v>42</v>
      </c>
      <c r="G4018" s="13" t="s">
        <v>4802</v>
      </c>
      <c r="H4018" s="13" t="s">
        <v>4816</v>
      </c>
      <c r="I4018" s="13">
        <f>(Brick_Kilns_EF!$B$13*Brick_Kilns_EF!$B$11*Brick_Kilns_EF!$B$12)</f>
        <v>8886.81</v>
      </c>
      <c r="J4018" s="13">
        <f>IF(D4018="ZZ",Brick_Kilns_EF!$E$5*(0.75),Brick_Kilns_EF!$E$5)</f>
        <v>7.2749999999999985E-3</v>
      </c>
      <c r="K4018" s="13">
        <f t="shared" si="249"/>
        <v>64.651542749999976</v>
      </c>
      <c r="L4018" s="13">
        <f>IF(D4018="ZZ",Brick_Kilns_EF!$E$2*(0.75),Brick_Kilns_EF!$E$2)</f>
        <v>5.0999999999999995E-3</v>
      </c>
      <c r="M4018" s="13">
        <f t="shared" si="248"/>
        <v>45.32273099999999</v>
      </c>
      <c r="N4018" s="13">
        <f>IF(D4018="ZZ",Brick_Kilns_EF!$E$3*(0.75),Brick_Kilns_EF!$E$3)</f>
        <v>3.4499999999999999E-3</v>
      </c>
      <c r="O4018" s="13">
        <f t="shared" si="250"/>
        <v>30.659494499999997</v>
      </c>
      <c r="P4018" s="13">
        <f>IF(D4018="ZZ",Brick_Kilns_EF!$E$4*(0.75),Brick_Kilns_EF!$E$4)</f>
        <v>3.5250000000000004E-3</v>
      </c>
      <c r="Q4018" s="13">
        <f t="shared" si="251"/>
        <v>31.326005250000001</v>
      </c>
    </row>
    <row r="4019" spans="1:17">
      <c r="A4019" s="13" t="s">
        <v>4030</v>
      </c>
      <c r="B4019" s="13">
        <v>25.04717338</v>
      </c>
      <c r="C4019" s="13">
        <v>90.032227770000006</v>
      </c>
      <c r="D4019" s="13" t="s">
        <v>2219</v>
      </c>
      <c r="E4019" s="13" t="s">
        <v>4927</v>
      </c>
      <c r="F4019" s="13" t="s">
        <v>248</v>
      </c>
      <c r="G4019" s="13" t="s">
        <v>4802</v>
      </c>
      <c r="H4019" s="13" t="s">
        <v>4816</v>
      </c>
      <c r="I4019" s="13">
        <f>(Brick_Kilns_EF!$B$13*Brick_Kilns_EF!$B$11*Brick_Kilns_EF!$B$12)</f>
        <v>8886.81</v>
      </c>
      <c r="J4019" s="13">
        <f>IF(D4019="ZZ",Brick_Kilns_EF!$E$5*(0.75),Brick_Kilns_EF!$E$5)</f>
        <v>7.2749999999999985E-3</v>
      </c>
      <c r="K4019" s="13">
        <f t="shared" si="249"/>
        <v>64.651542749999976</v>
      </c>
      <c r="L4019" s="13">
        <f>IF(D4019="ZZ",Brick_Kilns_EF!$E$2*(0.75),Brick_Kilns_EF!$E$2)</f>
        <v>5.0999999999999995E-3</v>
      </c>
      <c r="M4019" s="13">
        <f t="shared" si="248"/>
        <v>45.32273099999999</v>
      </c>
      <c r="N4019" s="13">
        <f>IF(D4019="ZZ",Brick_Kilns_EF!$E$3*(0.75),Brick_Kilns_EF!$E$3)</f>
        <v>3.4499999999999999E-3</v>
      </c>
      <c r="O4019" s="13">
        <f t="shared" si="250"/>
        <v>30.659494499999997</v>
      </c>
      <c r="P4019" s="13">
        <f>IF(D4019="ZZ",Brick_Kilns_EF!$E$4*(0.75),Brick_Kilns_EF!$E$4)</f>
        <v>3.5250000000000004E-3</v>
      </c>
      <c r="Q4019" s="13">
        <f t="shared" si="251"/>
        <v>31.326005250000001</v>
      </c>
    </row>
    <row r="4020" spans="1:17">
      <c r="A4020" s="13" t="s">
        <v>4031</v>
      </c>
      <c r="B4020" s="13">
        <v>24.35167234</v>
      </c>
      <c r="C4020" s="13">
        <v>88.744769550000001</v>
      </c>
      <c r="D4020" s="13" t="s">
        <v>2219</v>
      </c>
      <c r="E4020" s="13" t="s">
        <v>4927</v>
      </c>
      <c r="F4020" s="13" t="s">
        <v>42</v>
      </c>
      <c r="G4020" s="13" t="s">
        <v>4802</v>
      </c>
      <c r="H4020" s="13" t="s">
        <v>4816</v>
      </c>
      <c r="I4020" s="13">
        <f>(Brick_Kilns_EF!$B$13*Brick_Kilns_EF!$B$11*Brick_Kilns_EF!$B$12)</f>
        <v>8886.81</v>
      </c>
      <c r="J4020" s="13">
        <f>IF(D4020="ZZ",Brick_Kilns_EF!$E$5*(0.75),Brick_Kilns_EF!$E$5)</f>
        <v>7.2749999999999985E-3</v>
      </c>
      <c r="K4020" s="13">
        <f t="shared" si="249"/>
        <v>64.651542749999976</v>
      </c>
      <c r="L4020" s="13">
        <f>IF(D4020="ZZ",Brick_Kilns_EF!$E$2*(0.75),Brick_Kilns_EF!$E$2)</f>
        <v>5.0999999999999995E-3</v>
      </c>
      <c r="M4020" s="13">
        <f t="shared" si="248"/>
        <v>45.32273099999999</v>
      </c>
      <c r="N4020" s="13">
        <f>IF(D4020="ZZ",Brick_Kilns_EF!$E$3*(0.75),Brick_Kilns_EF!$E$3)</f>
        <v>3.4499999999999999E-3</v>
      </c>
      <c r="O4020" s="13">
        <f t="shared" si="250"/>
        <v>30.659494499999997</v>
      </c>
      <c r="P4020" s="13">
        <f>IF(D4020="ZZ",Brick_Kilns_EF!$E$4*(0.75),Brick_Kilns_EF!$E$4)</f>
        <v>3.5250000000000004E-3</v>
      </c>
      <c r="Q4020" s="13">
        <f t="shared" si="251"/>
        <v>31.326005250000001</v>
      </c>
    </row>
    <row r="4021" spans="1:17">
      <c r="A4021" s="13" t="s">
        <v>4032</v>
      </c>
      <c r="B4021" s="13">
        <v>24.38064112</v>
      </c>
      <c r="C4021" s="13">
        <v>88.690177890000001</v>
      </c>
      <c r="D4021" s="13" t="s">
        <v>2219</v>
      </c>
      <c r="E4021" s="13" t="s">
        <v>4927</v>
      </c>
      <c r="F4021" s="13" t="s">
        <v>42</v>
      </c>
      <c r="G4021" s="13" t="s">
        <v>4802</v>
      </c>
      <c r="H4021" s="13" t="s">
        <v>4816</v>
      </c>
      <c r="I4021" s="13">
        <f>(Brick_Kilns_EF!$B$13*Brick_Kilns_EF!$B$11*Brick_Kilns_EF!$B$12)</f>
        <v>8886.81</v>
      </c>
      <c r="J4021" s="13">
        <f>IF(D4021="ZZ",Brick_Kilns_EF!$E$5*(0.75),Brick_Kilns_EF!$E$5)</f>
        <v>7.2749999999999985E-3</v>
      </c>
      <c r="K4021" s="13">
        <f t="shared" si="249"/>
        <v>64.651542749999976</v>
      </c>
      <c r="L4021" s="13">
        <f>IF(D4021="ZZ",Brick_Kilns_EF!$E$2*(0.75),Brick_Kilns_EF!$E$2)</f>
        <v>5.0999999999999995E-3</v>
      </c>
      <c r="M4021" s="13">
        <f t="shared" si="248"/>
        <v>45.32273099999999</v>
      </c>
      <c r="N4021" s="13">
        <f>IF(D4021="ZZ",Brick_Kilns_EF!$E$3*(0.75),Brick_Kilns_EF!$E$3)</f>
        <v>3.4499999999999999E-3</v>
      </c>
      <c r="O4021" s="13">
        <f t="shared" si="250"/>
        <v>30.659494499999997</v>
      </c>
      <c r="P4021" s="13">
        <f>IF(D4021="ZZ",Brick_Kilns_EF!$E$4*(0.75),Brick_Kilns_EF!$E$4)</f>
        <v>3.5250000000000004E-3</v>
      </c>
      <c r="Q4021" s="13">
        <f t="shared" si="251"/>
        <v>31.326005250000001</v>
      </c>
    </row>
    <row r="4022" spans="1:17">
      <c r="A4022" s="13" t="s">
        <v>4033</v>
      </c>
      <c r="B4022" s="13">
        <v>24.915751010000001</v>
      </c>
      <c r="C4022" s="13">
        <v>89.794478549999994</v>
      </c>
      <c r="D4022" s="13" t="s">
        <v>2219</v>
      </c>
      <c r="E4022" s="13" t="s">
        <v>4927</v>
      </c>
      <c r="F4022" s="13" t="s">
        <v>248</v>
      </c>
      <c r="G4022" s="13" t="s">
        <v>4802</v>
      </c>
      <c r="H4022" s="13" t="s">
        <v>4816</v>
      </c>
      <c r="I4022" s="13">
        <f>(Brick_Kilns_EF!$B$13*Brick_Kilns_EF!$B$11*Brick_Kilns_EF!$B$12)</f>
        <v>8886.81</v>
      </c>
      <c r="J4022" s="13">
        <f>IF(D4022="ZZ",Brick_Kilns_EF!$E$5*(0.75),Brick_Kilns_EF!$E$5)</f>
        <v>7.2749999999999985E-3</v>
      </c>
      <c r="K4022" s="13">
        <f t="shared" si="249"/>
        <v>64.651542749999976</v>
      </c>
      <c r="L4022" s="13">
        <f>IF(D4022="ZZ",Brick_Kilns_EF!$E$2*(0.75),Brick_Kilns_EF!$E$2)</f>
        <v>5.0999999999999995E-3</v>
      </c>
      <c r="M4022" s="13">
        <f t="shared" si="248"/>
        <v>45.32273099999999</v>
      </c>
      <c r="N4022" s="13">
        <f>IF(D4022="ZZ",Brick_Kilns_EF!$E$3*(0.75),Brick_Kilns_EF!$E$3)</f>
        <v>3.4499999999999999E-3</v>
      </c>
      <c r="O4022" s="13">
        <f t="shared" si="250"/>
        <v>30.659494499999997</v>
      </c>
      <c r="P4022" s="13">
        <f>IF(D4022="ZZ",Brick_Kilns_EF!$E$4*(0.75),Brick_Kilns_EF!$E$4)</f>
        <v>3.5250000000000004E-3</v>
      </c>
      <c r="Q4022" s="13">
        <f t="shared" si="251"/>
        <v>31.326005250000001</v>
      </c>
    </row>
    <row r="4023" spans="1:17">
      <c r="A4023" s="13" t="s">
        <v>4034</v>
      </c>
      <c r="B4023" s="13">
        <v>24.612936959999999</v>
      </c>
      <c r="C4023" s="13">
        <v>89.452208999999996</v>
      </c>
      <c r="D4023" s="13" t="s">
        <v>2219</v>
      </c>
      <c r="E4023" s="13" t="s">
        <v>4927</v>
      </c>
      <c r="F4023" s="13" t="s">
        <v>42</v>
      </c>
      <c r="G4023" s="13" t="s">
        <v>4802</v>
      </c>
      <c r="H4023" s="13" t="s">
        <v>4816</v>
      </c>
      <c r="I4023" s="13">
        <f>(Brick_Kilns_EF!$B$13*Brick_Kilns_EF!$B$11*Brick_Kilns_EF!$B$12)</f>
        <v>8886.81</v>
      </c>
      <c r="J4023" s="13">
        <f>IF(D4023="ZZ",Brick_Kilns_EF!$E$5*(0.75),Brick_Kilns_EF!$E$5)</f>
        <v>7.2749999999999985E-3</v>
      </c>
      <c r="K4023" s="13">
        <f t="shared" si="249"/>
        <v>64.651542749999976</v>
      </c>
      <c r="L4023" s="13">
        <f>IF(D4023="ZZ",Brick_Kilns_EF!$E$2*(0.75),Brick_Kilns_EF!$E$2)</f>
        <v>5.0999999999999995E-3</v>
      </c>
      <c r="M4023" s="13">
        <f t="shared" si="248"/>
        <v>45.32273099999999</v>
      </c>
      <c r="N4023" s="13">
        <f>IF(D4023="ZZ",Brick_Kilns_EF!$E$3*(0.75),Brick_Kilns_EF!$E$3)</f>
        <v>3.4499999999999999E-3</v>
      </c>
      <c r="O4023" s="13">
        <f t="shared" si="250"/>
        <v>30.659494499999997</v>
      </c>
      <c r="P4023" s="13">
        <f>IF(D4023="ZZ",Brick_Kilns_EF!$E$4*(0.75),Brick_Kilns_EF!$E$4)</f>
        <v>3.5250000000000004E-3</v>
      </c>
      <c r="Q4023" s="13">
        <f t="shared" si="251"/>
        <v>31.326005250000001</v>
      </c>
    </row>
    <row r="4024" spans="1:17">
      <c r="A4024" s="13" t="s">
        <v>4035</v>
      </c>
      <c r="B4024" s="13">
        <v>24.77439686</v>
      </c>
      <c r="C4024" s="13">
        <v>89.939457860000005</v>
      </c>
      <c r="D4024" s="13" t="s">
        <v>2219</v>
      </c>
      <c r="E4024" s="13" t="s">
        <v>4927</v>
      </c>
      <c r="F4024" s="13" t="s">
        <v>248</v>
      </c>
      <c r="G4024" s="13" t="s">
        <v>4802</v>
      </c>
      <c r="H4024" s="13" t="s">
        <v>4816</v>
      </c>
      <c r="I4024" s="13">
        <f>(Brick_Kilns_EF!$B$13*Brick_Kilns_EF!$B$11*Brick_Kilns_EF!$B$12)</f>
        <v>8886.81</v>
      </c>
      <c r="J4024" s="13">
        <f>IF(D4024="ZZ",Brick_Kilns_EF!$E$5*(0.75),Brick_Kilns_EF!$E$5)</f>
        <v>7.2749999999999985E-3</v>
      </c>
      <c r="K4024" s="13">
        <f t="shared" si="249"/>
        <v>64.651542749999976</v>
      </c>
      <c r="L4024" s="13">
        <f>IF(D4024="ZZ",Brick_Kilns_EF!$E$2*(0.75),Brick_Kilns_EF!$E$2)</f>
        <v>5.0999999999999995E-3</v>
      </c>
      <c r="M4024" s="13">
        <f t="shared" si="248"/>
        <v>45.32273099999999</v>
      </c>
      <c r="N4024" s="13">
        <f>IF(D4024="ZZ",Brick_Kilns_EF!$E$3*(0.75),Brick_Kilns_EF!$E$3)</f>
        <v>3.4499999999999999E-3</v>
      </c>
      <c r="O4024" s="13">
        <f t="shared" si="250"/>
        <v>30.659494499999997</v>
      </c>
      <c r="P4024" s="13">
        <f>IF(D4024="ZZ",Brick_Kilns_EF!$E$4*(0.75),Brick_Kilns_EF!$E$4)</f>
        <v>3.5250000000000004E-3</v>
      </c>
      <c r="Q4024" s="13">
        <f t="shared" si="251"/>
        <v>31.326005250000001</v>
      </c>
    </row>
    <row r="4025" spans="1:17">
      <c r="A4025" s="13" t="s">
        <v>4036</v>
      </c>
      <c r="B4025" s="13">
        <v>24.514419270000001</v>
      </c>
      <c r="C4025" s="13">
        <v>88.862040140000005</v>
      </c>
      <c r="D4025" s="13" t="s">
        <v>2219</v>
      </c>
      <c r="E4025" s="13" t="s">
        <v>4927</v>
      </c>
      <c r="F4025" s="13" t="s">
        <v>42</v>
      </c>
      <c r="G4025" s="13" t="s">
        <v>4802</v>
      </c>
      <c r="H4025" s="13" t="s">
        <v>4816</v>
      </c>
      <c r="I4025" s="13">
        <f>(Brick_Kilns_EF!$B$13*Brick_Kilns_EF!$B$11*Brick_Kilns_EF!$B$12)</f>
        <v>8886.81</v>
      </c>
      <c r="J4025" s="13">
        <f>IF(D4025="ZZ",Brick_Kilns_EF!$E$5*(0.75),Brick_Kilns_EF!$E$5)</f>
        <v>7.2749999999999985E-3</v>
      </c>
      <c r="K4025" s="13">
        <f t="shared" si="249"/>
        <v>64.651542749999976</v>
      </c>
      <c r="L4025" s="13">
        <f>IF(D4025="ZZ",Brick_Kilns_EF!$E$2*(0.75),Brick_Kilns_EF!$E$2)</f>
        <v>5.0999999999999995E-3</v>
      </c>
      <c r="M4025" s="13">
        <f t="shared" si="248"/>
        <v>45.32273099999999</v>
      </c>
      <c r="N4025" s="13">
        <f>IF(D4025="ZZ",Brick_Kilns_EF!$E$3*(0.75),Brick_Kilns_EF!$E$3)</f>
        <v>3.4499999999999999E-3</v>
      </c>
      <c r="O4025" s="13">
        <f t="shared" si="250"/>
        <v>30.659494499999997</v>
      </c>
      <c r="P4025" s="13">
        <f>IF(D4025="ZZ",Brick_Kilns_EF!$E$4*(0.75),Brick_Kilns_EF!$E$4)</f>
        <v>3.5250000000000004E-3</v>
      </c>
      <c r="Q4025" s="13">
        <f t="shared" si="251"/>
        <v>31.326005250000001</v>
      </c>
    </row>
    <row r="4026" spans="1:17">
      <c r="A4026" s="13" t="s">
        <v>4037</v>
      </c>
      <c r="B4026" s="13">
        <v>24.514907579999999</v>
      </c>
      <c r="C4026" s="13">
        <v>88.858240019999997</v>
      </c>
      <c r="D4026" s="13" t="s">
        <v>2219</v>
      </c>
      <c r="E4026" s="13" t="s">
        <v>4927</v>
      </c>
      <c r="F4026" s="13" t="s">
        <v>42</v>
      </c>
      <c r="G4026" s="13" t="s">
        <v>4802</v>
      </c>
      <c r="H4026" s="13" t="s">
        <v>4816</v>
      </c>
      <c r="I4026" s="13">
        <f>(Brick_Kilns_EF!$B$13*Brick_Kilns_EF!$B$11*Brick_Kilns_EF!$B$12)</f>
        <v>8886.81</v>
      </c>
      <c r="J4026" s="13">
        <f>IF(D4026="ZZ",Brick_Kilns_EF!$E$5*(0.75),Brick_Kilns_EF!$E$5)</f>
        <v>7.2749999999999985E-3</v>
      </c>
      <c r="K4026" s="13">
        <f t="shared" si="249"/>
        <v>64.651542749999976</v>
      </c>
      <c r="L4026" s="13">
        <f>IF(D4026="ZZ",Brick_Kilns_EF!$E$2*(0.75),Brick_Kilns_EF!$E$2)</f>
        <v>5.0999999999999995E-3</v>
      </c>
      <c r="M4026" s="13">
        <f t="shared" si="248"/>
        <v>45.32273099999999</v>
      </c>
      <c r="N4026" s="13">
        <f>IF(D4026="ZZ",Brick_Kilns_EF!$E$3*(0.75),Brick_Kilns_EF!$E$3)</f>
        <v>3.4499999999999999E-3</v>
      </c>
      <c r="O4026" s="13">
        <f t="shared" si="250"/>
        <v>30.659494499999997</v>
      </c>
      <c r="P4026" s="13">
        <f>IF(D4026="ZZ",Brick_Kilns_EF!$E$4*(0.75),Brick_Kilns_EF!$E$4)</f>
        <v>3.5250000000000004E-3</v>
      </c>
      <c r="Q4026" s="13">
        <f t="shared" si="251"/>
        <v>31.326005250000001</v>
      </c>
    </row>
    <row r="4027" spans="1:17">
      <c r="A4027" s="13" t="s">
        <v>4038</v>
      </c>
      <c r="B4027" s="13">
        <v>24.66212788</v>
      </c>
      <c r="C4027" s="13">
        <v>88.935196680000004</v>
      </c>
      <c r="D4027" s="13" t="s">
        <v>2219</v>
      </c>
      <c r="E4027" s="13" t="s">
        <v>4927</v>
      </c>
      <c r="F4027" s="13" t="s">
        <v>42</v>
      </c>
      <c r="G4027" s="13" t="s">
        <v>4802</v>
      </c>
      <c r="H4027" s="13" t="s">
        <v>4816</v>
      </c>
      <c r="I4027" s="13">
        <f>(Brick_Kilns_EF!$B$13*Brick_Kilns_EF!$B$11*Brick_Kilns_EF!$B$12)</f>
        <v>8886.81</v>
      </c>
      <c r="J4027" s="13">
        <f>IF(D4027="ZZ",Brick_Kilns_EF!$E$5*(0.75),Brick_Kilns_EF!$E$5)</f>
        <v>7.2749999999999985E-3</v>
      </c>
      <c r="K4027" s="13">
        <f t="shared" si="249"/>
        <v>64.651542749999976</v>
      </c>
      <c r="L4027" s="13">
        <f>IF(D4027="ZZ",Brick_Kilns_EF!$E$2*(0.75),Brick_Kilns_EF!$E$2)</f>
        <v>5.0999999999999995E-3</v>
      </c>
      <c r="M4027" s="13">
        <f t="shared" si="248"/>
        <v>45.32273099999999</v>
      </c>
      <c r="N4027" s="13">
        <f>IF(D4027="ZZ",Brick_Kilns_EF!$E$3*(0.75),Brick_Kilns_EF!$E$3)</f>
        <v>3.4499999999999999E-3</v>
      </c>
      <c r="O4027" s="13">
        <f t="shared" si="250"/>
        <v>30.659494499999997</v>
      </c>
      <c r="P4027" s="13">
        <f>IF(D4027="ZZ",Brick_Kilns_EF!$E$4*(0.75),Brick_Kilns_EF!$E$4)</f>
        <v>3.5250000000000004E-3</v>
      </c>
      <c r="Q4027" s="13">
        <f t="shared" si="251"/>
        <v>31.326005250000001</v>
      </c>
    </row>
    <row r="4028" spans="1:17">
      <c r="A4028" s="13" t="s">
        <v>4039</v>
      </c>
      <c r="B4028" s="13">
        <v>24.661850860000001</v>
      </c>
      <c r="C4028" s="13">
        <v>88.937932559999993</v>
      </c>
      <c r="D4028" s="13" t="s">
        <v>2219</v>
      </c>
      <c r="E4028" s="13" t="s">
        <v>4927</v>
      </c>
      <c r="F4028" s="13" t="s">
        <v>42</v>
      </c>
      <c r="G4028" s="13" t="s">
        <v>4802</v>
      </c>
      <c r="H4028" s="13" t="s">
        <v>4816</v>
      </c>
      <c r="I4028" s="13">
        <f>(Brick_Kilns_EF!$B$13*Brick_Kilns_EF!$B$11*Brick_Kilns_EF!$B$12)</f>
        <v>8886.81</v>
      </c>
      <c r="J4028" s="13">
        <f>IF(D4028="ZZ",Brick_Kilns_EF!$E$5*(0.75),Brick_Kilns_EF!$E$5)</f>
        <v>7.2749999999999985E-3</v>
      </c>
      <c r="K4028" s="13">
        <f t="shared" si="249"/>
        <v>64.651542749999976</v>
      </c>
      <c r="L4028" s="13">
        <f>IF(D4028="ZZ",Brick_Kilns_EF!$E$2*(0.75),Brick_Kilns_EF!$E$2)</f>
        <v>5.0999999999999995E-3</v>
      </c>
      <c r="M4028" s="13">
        <f t="shared" si="248"/>
        <v>45.32273099999999</v>
      </c>
      <c r="N4028" s="13">
        <f>IF(D4028="ZZ",Brick_Kilns_EF!$E$3*(0.75),Brick_Kilns_EF!$E$3)</f>
        <v>3.4499999999999999E-3</v>
      </c>
      <c r="O4028" s="13">
        <f t="shared" si="250"/>
        <v>30.659494499999997</v>
      </c>
      <c r="P4028" s="13">
        <f>IF(D4028="ZZ",Brick_Kilns_EF!$E$4*(0.75),Brick_Kilns_EF!$E$4)</f>
        <v>3.5250000000000004E-3</v>
      </c>
      <c r="Q4028" s="13">
        <f t="shared" si="251"/>
        <v>31.326005250000001</v>
      </c>
    </row>
    <row r="4029" spans="1:17">
      <c r="A4029" s="13" t="s">
        <v>4040</v>
      </c>
      <c r="B4029" s="13">
        <v>25.691917740000001</v>
      </c>
      <c r="C4029" s="13">
        <v>88.648506350000005</v>
      </c>
      <c r="D4029" s="13" t="s">
        <v>2219</v>
      </c>
      <c r="E4029" s="13" t="s">
        <v>4927</v>
      </c>
      <c r="F4029" s="13" t="s">
        <v>171</v>
      </c>
      <c r="G4029" s="13" t="s">
        <v>4802</v>
      </c>
      <c r="H4029" s="13" t="s">
        <v>4816</v>
      </c>
      <c r="I4029" s="13">
        <f>(Brick_Kilns_EF!$B$13*Brick_Kilns_EF!$B$11*Brick_Kilns_EF!$B$12)</f>
        <v>8886.81</v>
      </c>
      <c r="J4029" s="13">
        <f>IF(D4029="ZZ",Brick_Kilns_EF!$E$5*(0.75),Brick_Kilns_EF!$E$5)</f>
        <v>7.2749999999999985E-3</v>
      </c>
      <c r="K4029" s="13">
        <f t="shared" si="249"/>
        <v>64.651542749999976</v>
      </c>
      <c r="L4029" s="13">
        <f>IF(D4029="ZZ",Brick_Kilns_EF!$E$2*(0.75),Brick_Kilns_EF!$E$2)</f>
        <v>5.0999999999999995E-3</v>
      </c>
      <c r="M4029" s="13">
        <f t="shared" si="248"/>
        <v>45.32273099999999</v>
      </c>
      <c r="N4029" s="13">
        <f>IF(D4029="ZZ",Brick_Kilns_EF!$E$3*(0.75),Brick_Kilns_EF!$E$3)</f>
        <v>3.4499999999999999E-3</v>
      </c>
      <c r="O4029" s="13">
        <f t="shared" si="250"/>
        <v>30.659494499999997</v>
      </c>
      <c r="P4029" s="13">
        <f>IF(D4029="ZZ",Brick_Kilns_EF!$E$4*(0.75),Brick_Kilns_EF!$E$4)</f>
        <v>3.5250000000000004E-3</v>
      </c>
      <c r="Q4029" s="13">
        <f t="shared" si="251"/>
        <v>31.326005250000001</v>
      </c>
    </row>
    <row r="4030" spans="1:17">
      <c r="A4030" s="13" t="s">
        <v>4041</v>
      </c>
      <c r="B4030" s="13">
        <v>24.435207989999999</v>
      </c>
      <c r="C4030" s="13">
        <v>88.374549099999996</v>
      </c>
      <c r="D4030" s="13" t="s">
        <v>2219</v>
      </c>
      <c r="E4030" s="13" t="s">
        <v>4927</v>
      </c>
      <c r="F4030" s="13" t="s">
        <v>42</v>
      </c>
      <c r="G4030" s="13" t="s">
        <v>4802</v>
      </c>
      <c r="H4030" s="13" t="s">
        <v>4816</v>
      </c>
      <c r="I4030" s="13">
        <f>(Brick_Kilns_EF!$B$13*Brick_Kilns_EF!$B$11*Brick_Kilns_EF!$B$12)</f>
        <v>8886.81</v>
      </c>
      <c r="J4030" s="13">
        <f>IF(D4030="ZZ",Brick_Kilns_EF!$E$5*(0.75),Brick_Kilns_EF!$E$5)</f>
        <v>7.2749999999999985E-3</v>
      </c>
      <c r="K4030" s="13">
        <f t="shared" si="249"/>
        <v>64.651542749999976</v>
      </c>
      <c r="L4030" s="13">
        <f>IF(D4030="ZZ",Brick_Kilns_EF!$E$2*(0.75),Brick_Kilns_EF!$E$2)</f>
        <v>5.0999999999999995E-3</v>
      </c>
      <c r="M4030" s="13">
        <f t="shared" si="248"/>
        <v>45.32273099999999</v>
      </c>
      <c r="N4030" s="13">
        <f>IF(D4030="ZZ",Brick_Kilns_EF!$E$3*(0.75),Brick_Kilns_EF!$E$3)</f>
        <v>3.4499999999999999E-3</v>
      </c>
      <c r="O4030" s="13">
        <f t="shared" si="250"/>
        <v>30.659494499999997</v>
      </c>
      <c r="P4030" s="13">
        <f>IF(D4030="ZZ",Brick_Kilns_EF!$E$4*(0.75),Brick_Kilns_EF!$E$4)</f>
        <v>3.5250000000000004E-3</v>
      </c>
      <c r="Q4030" s="13">
        <f t="shared" si="251"/>
        <v>31.326005250000001</v>
      </c>
    </row>
    <row r="4031" spans="1:17">
      <c r="A4031" s="13" t="s">
        <v>4042</v>
      </c>
      <c r="B4031" s="13">
        <v>24.435153289999999</v>
      </c>
      <c r="C4031" s="13">
        <v>89.020010119999995</v>
      </c>
      <c r="D4031" s="13" t="s">
        <v>2219</v>
      </c>
      <c r="E4031" s="13" t="s">
        <v>4927</v>
      </c>
      <c r="F4031" s="13" t="s">
        <v>42</v>
      </c>
      <c r="G4031" s="13" t="s">
        <v>4802</v>
      </c>
      <c r="H4031" s="13" t="s">
        <v>4816</v>
      </c>
      <c r="I4031" s="13">
        <f>(Brick_Kilns_EF!$B$13*Brick_Kilns_EF!$B$11*Brick_Kilns_EF!$B$12)</f>
        <v>8886.81</v>
      </c>
      <c r="J4031" s="13">
        <f>IF(D4031="ZZ",Brick_Kilns_EF!$E$5*(0.75),Brick_Kilns_EF!$E$5)</f>
        <v>7.2749999999999985E-3</v>
      </c>
      <c r="K4031" s="13">
        <f t="shared" si="249"/>
        <v>64.651542749999976</v>
      </c>
      <c r="L4031" s="13">
        <f>IF(D4031="ZZ",Brick_Kilns_EF!$E$2*(0.75),Brick_Kilns_EF!$E$2)</f>
        <v>5.0999999999999995E-3</v>
      </c>
      <c r="M4031" s="13">
        <f t="shared" si="248"/>
        <v>45.32273099999999</v>
      </c>
      <c r="N4031" s="13">
        <f>IF(D4031="ZZ",Brick_Kilns_EF!$E$3*(0.75),Brick_Kilns_EF!$E$3)</f>
        <v>3.4499999999999999E-3</v>
      </c>
      <c r="O4031" s="13">
        <f t="shared" si="250"/>
        <v>30.659494499999997</v>
      </c>
      <c r="P4031" s="13">
        <f>IF(D4031="ZZ",Brick_Kilns_EF!$E$4*(0.75),Brick_Kilns_EF!$E$4)</f>
        <v>3.5250000000000004E-3</v>
      </c>
      <c r="Q4031" s="13">
        <f t="shared" si="251"/>
        <v>31.326005250000001</v>
      </c>
    </row>
    <row r="4032" spans="1:17">
      <c r="A4032" s="13" t="s">
        <v>4043</v>
      </c>
      <c r="B4032" s="13">
        <v>24.438515129999999</v>
      </c>
      <c r="C4032" s="13">
        <v>89.022654630000005</v>
      </c>
      <c r="D4032" s="13" t="s">
        <v>2219</v>
      </c>
      <c r="E4032" s="13" t="s">
        <v>4927</v>
      </c>
      <c r="F4032" s="13" t="s">
        <v>42</v>
      </c>
      <c r="G4032" s="13" t="s">
        <v>4802</v>
      </c>
      <c r="H4032" s="13" t="s">
        <v>4816</v>
      </c>
      <c r="I4032" s="13">
        <f>(Brick_Kilns_EF!$B$13*Brick_Kilns_EF!$B$11*Brick_Kilns_EF!$B$12)</f>
        <v>8886.81</v>
      </c>
      <c r="J4032" s="13">
        <f>IF(D4032="ZZ",Brick_Kilns_EF!$E$5*(0.75),Brick_Kilns_EF!$E$5)</f>
        <v>7.2749999999999985E-3</v>
      </c>
      <c r="K4032" s="13">
        <f t="shared" si="249"/>
        <v>64.651542749999976</v>
      </c>
      <c r="L4032" s="13">
        <f>IF(D4032="ZZ",Brick_Kilns_EF!$E$2*(0.75),Brick_Kilns_EF!$E$2)</f>
        <v>5.0999999999999995E-3</v>
      </c>
      <c r="M4032" s="13">
        <f t="shared" si="248"/>
        <v>45.32273099999999</v>
      </c>
      <c r="N4032" s="13">
        <f>IF(D4032="ZZ",Brick_Kilns_EF!$E$3*(0.75),Brick_Kilns_EF!$E$3)</f>
        <v>3.4499999999999999E-3</v>
      </c>
      <c r="O4032" s="13">
        <f t="shared" si="250"/>
        <v>30.659494499999997</v>
      </c>
      <c r="P4032" s="13">
        <f>IF(D4032="ZZ",Brick_Kilns_EF!$E$4*(0.75),Brick_Kilns_EF!$E$4)</f>
        <v>3.5250000000000004E-3</v>
      </c>
      <c r="Q4032" s="13">
        <f t="shared" si="251"/>
        <v>31.326005250000001</v>
      </c>
    </row>
    <row r="4033" spans="1:17">
      <c r="A4033" s="13" t="s">
        <v>4044</v>
      </c>
      <c r="B4033" s="13">
        <v>25.634290679999999</v>
      </c>
      <c r="C4033" s="13">
        <v>88.803981559999997</v>
      </c>
      <c r="D4033" s="13" t="s">
        <v>2219</v>
      </c>
      <c r="E4033" s="13" t="s">
        <v>4927</v>
      </c>
      <c r="F4033" s="13" t="s">
        <v>171</v>
      </c>
      <c r="G4033" s="13" t="s">
        <v>4802</v>
      </c>
      <c r="H4033" s="13" t="s">
        <v>4816</v>
      </c>
      <c r="I4033" s="13">
        <f>(Brick_Kilns_EF!$B$13*Brick_Kilns_EF!$B$11*Brick_Kilns_EF!$B$12)</f>
        <v>8886.81</v>
      </c>
      <c r="J4033" s="13">
        <f>IF(D4033="ZZ",Brick_Kilns_EF!$E$5*(0.75),Brick_Kilns_EF!$E$5)</f>
        <v>7.2749999999999985E-3</v>
      </c>
      <c r="K4033" s="13">
        <f t="shared" si="249"/>
        <v>64.651542749999976</v>
      </c>
      <c r="L4033" s="13">
        <f>IF(D4033="ZZ",Brick_Kilns_EF!$E$2*(0.75),Brick_Kilns_EF!$E$2)</f>
        <v>5.0999999999999995E-3</v>
      </c>
      <c r="M4033" s="13">
        <f t="shared" si="248"/>
        <v>45.32273099999999</v>
      </c>
      <c r="N4033" s="13">
        <f>IF(D4033="ZZ",Brick_Kilns_EF!$E$3*(0.75),Brick_Kilns_EF!$E$3)</f>
        <v>3.4499999999999999E-3</v>
      </c>
      <c r="O4033" s="13">
        <f t="shared" si="250"/>
        <v>30.659494499999997</v>
      </c>
      <c r="P4033" s="13">
        <f>IF(D4033="ZZ",Brick_Kilns_EF!$E$4*(0.75),Brick_Kilns_EF!$E$4)</f>
        <v>3.5250000000000004E-3</v>
      </c>
      <c r="Q4033" s="13">
        <f t="shared" si="251"/>
        <v>31.326005250000001</v>
      </c>
    </row>
    <row r="4034" spans="1:17">
      <c r="A4034" s="13" t="s">
        <v>4045</v>
      </c>
      <c r="B4034" s="13">
        <v>24.593603290000001</v>
      </c>
      <c r="C4034" s="13">
        <v>88.63327932</v>
      </c>
      <c r="D4034" s="13" t="s">
        <v>2219</v>
      </c>
      <c r="E4034" s="13" t="s">
        <v>4927</v>
      </c>
      <c r="F4034" s="13" t="s">
        <v>42</v>
      </c>
      <c r="G4034" s="13" t="s">
        <v>4802</v>
      </c>
      <c r="H4034" s="13" t="s">
        <v>4816</v>
      </c>
      <c r="I4034" s="13">
        <f>(Brick_Kilns_EF!$B$13*Brick_Kilns_EF!$B$11*Brick_Kilns_EF!$B$12)</f>
        <v>8886.81</v>
      </c>
      <c r="J4034" s="13">
        <f>IF(D4034="ZZ",Brick_Kilns_EF!$E$5*(0.75),Brick_Kilns_EF!$E$5)</f>
        <v>7.2749999999999985E-3</v>
      </c>
      <c r="K4034" s="13">
        <f t="shared" si="249"/>
        <v>64.651542749999976</v>
      </c>
      <c r="L4034" s="13">
        <f>IF(D4034="ZZ",Brick_Kilns_EF!$E$2*(0.75),Brick_Kilns_EF!$E$2)</f>
        <v>5.0999999999999995E-3</v>
      </c>
      <c r="M4034" s="13">
        <f t="shared" ref="M4034:M4097" si="252">(I4034*L4034)</f>
        <v>45.32273099999999</v>
      </c>
      <c r="N4034" s="13">
        <f>IF(D4034="ZZ",Brick_Kilns_EF!$E$3*(0.75),Brick_Kilns_EF!$E$3)</f>
        <v>3.4499999999999999E-3</v>
      </c>
      <c r="O4034" s="13">
        <f t="shared" si="250"/>
        <v>30.659494499999997</v>
      </c>
      <c r="P4034" s="13">
        <f>IF(D4034="ZZ",Brick_Kilns_EF!$E$4*(0.75),Brick_Kilns_EF!$E$4)</f>
        <v>3.5250000000000004E-3</v>
      </c>
      <c r="Q4034" s="13">
        <f t="shared" si="251"/>
        <v>31.326005250000001</v>
      </c>
    </row>
    <row r="4035" spans="1:17">
      <c r="A4035" s="13" t="s">
        <v>4046</v>
      </c>
      <c r="B4035" s="13">
        <v>24.77319645</v>
      </c>
      <c r="C4035" s="13">
        <v>89.905173439999999</v>
      </c>
      <c r="D4035" s="13" t="s">
        <v>2219</v>
      </c>
      <c r="E4035" s="13" t="s">
        <v>4927</v>
      </c>
      <c r="F4035" s="13" t="s">
        <v>248</v>
      </c>
      <c r="G4035" s="13" t="s">
        <v>4802</v>
      </c>
      <c r="H4035" s="13" t="s">
        <v>4816</v>
      </c>
      <c r="I4035" s="13">
        <f>(Brick_Kilns_EF!$B$13*Brick_Kilns_EF!$B$11*Brick_Kilns_EF!$B$12)</f>
        <v>8886.81</v>
      </c>
      <c r="J4035" s="13">
        <f>IF(D4035="ZZ",Brick_Kilns_EF!$E$5*(0.75),Brick_Kilns_EF!$E$5)</f>
        <v>7.2749999999999985E-3</v>
      </c>
      <c r="K4035" s="13">
        <f t="shared" ref="K4035:K4098" si="253">J4035*I4035</f>
        <v>64.651542749999976</v>
      </c>
      <c r="L4035" s="13">
        <f>IF(D4035="ZZ",Brick_Kilns_EF!$E$2*(0.75),Brick_Kilns_EF!$E$2)</f>
        <v>5.0999999999999995E-3</v>
      </c>
      <c r="M4035" s="13">
        <f t="shared" si="252"/>
        <v>45.32273099999999</v>
      </c>
      <c r="N4035" s="13">
        <f>IF(D4035="ZZ",Brick_Kilns_EF!$E$3*(0.75),Brick_Kilns_EF!$E$3)</f>
        <v>3.4499999999999999E-3</v>
      </c>
      <c r="O4035" s="13">
        <f t="shared" ref="O4035:O4098" si="254">I4035*N4035</f>
        <v>30.659494499999997</v>
      </c>
      <c r="P4035" s="13">
        <f>IF(D4035="ZZ",Brick_Kilns_EF!$E$4*(0.75),Brick_Kilns_EF!$E$4)</f>
        <v>3.5250000000000004E-3</v>
      </c>
      <c r="Q4035" s="13">
        <f t="shared" ref="Q4035:Q4098" si="255">I4035*P4035</f>
        <v>31.326005250000001</v>
      </c>
    </row>
    <row r="4036" spans="1:17">
      <c r="A4036" s="13" t="s">
        <v>4047</v>
      </c>
      <c r="B4036" s="13">
        <v>24.773431209999998</v>
      </c>
      <c r="C4036" s="13">
        <v>89.904017820000007</v>
      </c>
      <c r="D4036" s="13" t="s">
        <v>2219</v>
      </c>
      <c r="E4036" s="13" t="s">
        <v>4927</v>
      </c>
      <c r="F4036" s="13" t="s">
        <v>248</v>
      </c>
      <c r="G4036" s="13" t="s">
        <v>4802</v>
      </c>
      <c r="H4036" s="13" t="s">
        <v>4816</v>
      </c>
      <c r="I4036" s="13">
        <f>(Brick_Kilns_EF!$B$13*Brick_Kilns_EF!$B$11*Brick_Kilns_EF!$B$12)</f>
        <v>8886.81</v>
      </c>
      <c r="J4036" s="13">
        <f>IF(D4036="ZZ",Brick_Kilns_EF!$E$5*(0.75),Brick_Kilns_EF!$E$5)</f>
        <v>7.2749999999999985E-3</v>
      </c>
      <c r="K4036" s="13">
        <f t="shared" si="253"/>
        <v>64.651542749999976</v>
      </c>
      <c r="L4036" s="13">
        <f>IF(D4036="ZZ",Brick_Kilns_EF!$E$2*(0.75),Brick_Kilns_EF!$E$2)</f>
        <v>5.0999999999999995E-3</v>
      </c>
      <c r="M4036" s="13">
        <f t="shared" si="252"/>
        <v>45.32273099999999</v>
      </c>
      <c r="N4036" s="13">
        <f>IF(D4036="ZZ",Brick_Kilns_EF!$E$3*(0.75),Brick_Kilns_EF!$E$3)</f>
        <v>3.4499999999999999E-3</v>
      </c>
      <c r="O4036" s="13">
        <f t="shared" si="254"/>
        <v>30.659494499999997</v>
      </c>
      <c r="P4036" s="13">
        <f>IF(D4036="ZZ",Brick_Kilns_EF!$E$4*(0.75),Brick_Kilns_EF!$E$4)</f>
        <v>3.5250000000000004E-3</v>
      </c>
      <c r="Q4036" s="13">
        <f t="shared" si="255"/>
        <v>31.326005250000001</v>
      </c>
    </row>
    <row r="4037" spans="1:17">
      <c r="A4037" s="13" t="s">
        <v>4048</v>
      </c>
      <c r="B4037" s="13">
        <v>24.77302272</v>
      </c>
      <c r="C4037" s="13">
        <v>89.902281689999995</v>
      </c>
      <c r="D4037" s="13" t="s">
        <v>2219</v>
      </c>
      <c r="E4037" s="13" t="s">
        <v>4927</v>
      </c>
      <c r="F4037" s="13" t="s">
        <v>248</v>
      </c>
      <c r="G4037" s="13" t="s">
        <v>4802</v>
      </c>
      <c r="H4037" s="13" t="s">
        <v>4816</v>
      </c>
      <c r="I4037" s="13">
        <f>(Brick_Kilns_EF!$B$13*Brick_Kilns_EF!$B$11*Brick_Kilns_EF!$B$12)</f>
        <v>8886.81</v>
      </c>
      <c r="J4037" s="13">
        <f>IF(D4037="ZZ",Brick_Kilns_EF!$E$5*(0.75),Brick_Kilns_EF!$E$5)</f>
        <v>7.2749999999999985E-3</v>
      </c>
      <c r="K4037" s="13">
        <f t="shared" si="253"/>
        <v>64.651542749999976</v>
      </c>
      <c r="L4037" s="13">
        <f>IF(D4037="ZZ",Brick_Kilns_EF!$E$2*(0.75),Brick_Kilns_EF!$E$2)</f>
        <v>5.0999999999999995E-3</v>
      </c>
      <c r="M4037" s="13">
        <f t="shared" si="252"/>
        <v>45.32273099999999</v>
      </c>
      <c r="N4037" s="13">
        <f>IF(D4037="ZZ",Brick_Kilns_EF!$E$3*(0.75),Brick_Kilns_EF!$E$3)</f>
        <v>3.4499999999999999E-3</v>
      </c>
      <c r="O4037" s="13">
        <f t="shared" si="254"/>
        <v>30.659494499999997</v>
      </c>
      <c r="P4037" s="13">
        <f>IF(D4037="ZZ",Brick_Kilns_EF!$E$4*(0.75),Brick_Kilns_EF!$E$4)</f>
        <v>3.5250000000000004E-3</v>
      </c>
      <c r="Q4037" s="13">
        <f t="shared" si="255"/>
        <v>31.326005250000001</v>
      </c>
    </row>
    <row r="4038" spans="1:17">
      <c r="A4038" s="13" t="s">
        <v>4049</v>
      </c>
      <c r="B4038" s="13">
        <v>24.64816798</v>
      </c>
      <c r="C4038" s="13">
        <v>88.295209099999994</v>
      </c>
      <c r="D4038" s="13" t="s">
        <v>2219</v>
      </c>
      <c r="E4038" s="13" t="s">
        <v>4927</v>
      </c>
      <c r="F4038" s="13" t="s">
        <v>42</v>
      </c>
      <c r="G4038" s="13" t="s">
        <v>4802</v>
      </c>
      <c r="H4038" s="13" t="s">
        <v>4816</v>
      </c>
      <c r="I4038" s="13">
        <f>(Brick_Kilns_EF!$B$13*Brick_Kilns_EF!$B$11*Brick_Kilns_EF!$B$12)</f>
        <v>8886.81</v>
      </c>
      <c r="J4038" s="13">
        <f>IF(D4038="ZZ",Brick_Kilns_EF!$E$5*(0.75),Brick_Kilns_EF!$E$5)</f>
        <v>7.2749999999999985E-3</v>
      </c>
      <c r="K4038" s="13">
        <f t="shared" si="253"/>
        <v>64.651542749999976</v>
      </c>
      <c r="L4038" s="13">
        <f>IF(D4038="ZZ",Brick_Kilns_EF!$E$2*(0.75),Brick_Kilns_EF!$E$2)</f>
        <v>5.0999999999999995E-3</v>
      </c>
      <c r="M4038" s="13">
        <f t="shared" si="252"/>
        <v>45.32273099999999</v>
      </c>
      <c r="N4038" s="13">
        <f>IF(D4038="ZZ",Brick_Kilns_EF!$E$3*(0.75),Brick_Kilns_EF!$E$3)</f>
        <v>3.4499999999999999E-3</v>
      </c>
      <c r="O4038" s="13">
        <f t="shared" si="254"/>
        <v>30.659494499999997</v>
      </c>
      <c r="P4038" s="13">
        <f>IF(D4038="ZZ",Brick_Kilns_EF!$E$4*(0.75),Brick_Kilns_EF!$E$4)</f>
        <v>3.5250000000000004E-3</v>
      </c>
      <c r="Q4038" s="13">
        <f t="shared" si="255"/>
        <v>31.326005250000001</v>
      </c>
    </row>
    <row r="4039" spans="1:17">
      <c r="A4039" s="13" t="s">
        <v>4050</v>
      </c>
      <c r="B4039" s="13">
        <v>24.642591500000002</v>
      </c>
      <c r="C4039" s="13">
        <v>89.574615809999997</v>
      </c>
      <c r="D4039" s="13" t="s">
        <v>2219</v>
      </c>
      <c r="E4039" s="13" t="s">
        <v>4927</v>
      </c>
      <c r="F4039" s="13" t="s">
        <v>42</v>
      </c>
      <c r="G4039" s="13" t="s">
        <v>4802</v>
      </c>
      <c r="H4039" s="13" t="s">
        <v>4816</v>
      </c>
      <c r="I4039" s="13">
        <f>(Brick_Kilns_EF!$B$13*Brick_Kilns_EF!$B$11*Brick_Kilns_EF!$B$12)</f>
        <v>8886.81</v>
      </c>
      <c r="J4039" s="13">
        <f>IF(D4039="ZZ",Brick_Kilns_EF!$E$5*(0.75),Brick_Kilns_EF!$E$5)</f>
        <v>7.2749999999999985E-3</v>
      </c>
      <c r="K4039" s="13">
        <f t="shared" si="253"/>
        <v>64.651542749999976</v>
      </c>
      <c r="L4039" s="13">
        <f>IF(D4039="ZZ",Brick_Kilns_EF!$E$2*(0.75),Brick_Kilns_EF!$E$2)</f>
        <v>5.0999999999999995E-3</v>
      </c>
      <c r="M4039" s="13">
        <f t="shared" si="252"/>
        <v>45.32273099999999</v>
      </c>
      <c r="N4039" s="13">
        <f>IF(D4039="ZZ",Brick_Kilns_EF!$E$3*(0.75),Brick_Kilns_EF!$E$3)</f>
        <v>3.4499999999999999E-3</v>
      </c>
      <c r="O4039" s="13">
        <f t="shared" si="254"/>
        <v>30.659494499999997</v>
      </c>
      <c r="P4039" s="13">
        <f>IF(D4039="ZZ",Brick_Kilns_EF!$E$4*(0.75),Brick_Kilns_EF!$E$4)</f>
        <v>3.5250000000000004E-3</v>
      </c>
      <c r="Q4039" s="13">
        <f t="shared" si="255"/>
        <v>31.326005250000001</v>
      </c>
    </row>
    <row r="4040" spans="1:17">
      <c r="A4040" s="13" t="s">
        <v>4051</v>
      </c>
      <c r="B4040" s="13">
        <v>25.21400019</v>
      </c>
      <c r="C4040" s="13">
        <v>89.409694209999998</v>
      </c>
      <c r="D4040" s="13" t="s">
        <v>2219</v>
      </c>
      <c r="E4040" s="13" t="s">
        <v>4927</v>
      </c>
      <c r="F4040" s="13" t="s">
        <v>171</v>
      </c>
      <c r="G4040" s="13" t="s">
        <v>4802</v>
      </c>
      <c r="H4040" s="13" t="s">
        <v>4816</v>
      </c>
      <c r="I4040" s="13">
        <f>(Brick_Kilns_EF!$B$13*Brick_Kilns_EF!$B$11*Brick_Kilns_EF!$B$12)</f>
        <v>8886.81</v>
      </c>
      <c r="J4040" s="13">
        <f>IF(D4040="ZZ",Brick_Kilns_EF!$E$5*(0.75),Brick_Kilns_EF!$E$5)</f>
        <v>7.2749999999999985E-3</v>
      </c>
      <c r="K4040" s="13">
        <f t="shared" si="253"/>
        <v>64.651542749999976</v>
      </c>
      <c r="L4040" s="13">
        <f>IF(D4040="ZZ",Brick_Kilns_EF!$E$2*(0.75),Brick_Kilns_EF!$E$2)</f>
        <v>5.0999999999999995E-3</v>
      </c>
      <c r="M4040" s="13">
        <f t="shared" si="252"/>
        <v>45.32273099999999</v>
      </c>
      <c r="N4040" s="13">
        <f>IF(D4040="ZZ",Brick_Kilns_EF!$E$3*(0.75),Brick_Kilns_EF!$E$3)</f>
        <v>3.4499999999999999E-3</v>
      </c>
      <c r="O4040" s="13">
        <f t="shared" si="254"/>
        <v>30.659494499999997</v>
      </c>
      <c r="P4040" s="13">
        <f>IF(D4040="ZZ",Brick_Kilns_EF!$E$4*(0.75),Brick_Kilns_EF!$E$4)</f>
        <v>3.5250000000000004E-3</v>
      </c>
      <c r="Q4040" s="13">
        <f t="shared" si="255"/>
        <v>31.326005250000001</v>
      </c>
    </row>
    <row r="4041" spans="1:17">
      <c r="A4041" s="13" t="s">
        <v>4052</v>
      </c>
      <c r="B4041" s="13">
        <v>24.705026650000001</v>
      </c>
      <c r="C4041" s="13">
        <v>88.624924379999996</v>
      </c>
      <c r="D4041" s="13" t="s">
        <v>2219</v>
      </c>
      <c r="E4041" s="13" t="s">
        <v>4927</v>
      </c>
      <c r="F4041" s="13" t="s">
        <v>42</v>
      </c>
      <c r="G4041" s="13" t="s">
        <v>4802</v>
      </c>
      <c r="H4041" s="13" t="s">
        <v>4816</v>
      </c>
      <c r="I4041" s="13">
        <f>(Brick_Kilns_EF!$B$13*Brick_Kilns_EF!$B$11*Brick_Kilns_EF!$B$12)</f>
        <v>8886.81</v>
      </c>
      <c r="J4041" s="13">
        <f>IF(D4041="ZZ",Brick_Kilns_EF!$E$5*(0.75),Brick_Kilns_EF!$E$5)</f>
        <v>7.2749999999999985E-3</v>
      </c>
      <c r="K4041" s="13">
        <f t="shared" si="253"/>
        <v>64.651542749999976</v>
      </c>
      <c r="L4041" s="13">
        <f>IF(D4041="ZZ",Brick_Kilns_EF!$E$2*(0.75),Brick_Kilns_EF!$E$2)</f>
        <v>5.0999999999999995E-3</v>
      </c>
      <c r="M4041" s="13">
        <f t="shared" si="252"/>
        <v>45.32273099999999</v>
      </c>
      <c r="N4041" s="13">
        <f>IF(D4041="ZZ",Brick_Kilns_EF!$E$3*(0.75),Brick_Kilns_EF!$E$3)</f>
        <v>3.4499999999999999E-3</v>
      </c>
      <c r="O4041" s="13">
        <f t="shared" si="254"/>
        <v>30.659494499999997</v>
      </c>
      <c r="P4041" s="13">
        <f>IF(D4041="ZZ",Brick_Kilns_EF!$E$4*(0.75),Brick_Kilns_EF!$E$4)</f>
        <v>3.5250000000000004E-3</v>
      </c>
      <c r="Q4041" s="13">
        <f t="shared" si="255"/>
        <v>31.326005250000001</v>
      </c>
    </row>
    <row r="4042" spans="1:17">
      <c r="A4042" s="13" t="s">
        <v>4053</v>
      </c>
      <c r="B4042" s="13">
        <v>21.931681399999999</v>
      </c>
      <c r="C4042" s="13">
        <v>90.149128899999994</v>
      </c>
      <c r="D4042" s="13" t="s">
        <v>2219</v>
      </c>
      <c r="E4042" s="13" t="s">
        <v>4927</v>
      </c>
      <c r="F4042" s="13" t="s">
        <v>11</v>
      </c>
      <c r="G4042" s="13" t="s">
        <v>4802</v>
      </c>
      <c r="H4042" s="13" t="s">
        <v>4816</v>
      </c>
      <c r="I4042" s="13">
        <f>(Brick_Kilns_EF!$B$13*Brick_Kilns_EF!$B$11*Brick_Kilns_EF!$B$12)</f>
        <v>8886.81</v>
      </c>
      <c r="J4042" s="13">
        <f>IF(D4042="ZZ",Brick_Kilns_EF!$E$5*(0.75),Brick_Kilns_EF!$E$5)</f>
        <v>7.2749999999999985E-3</v>
      </c>
      <c r="K4042" s="13">
        <f t="shared" si="253"/>
        <v>64.651542749999976</v>
      </c>
      <c r="L4042" s="13">
        <f>IF(D4042="ZZ",Brick_Kilns_EF!$E$2*(0.75),Brick_Kilns_EF!$E$2)</f>
        <v>5.0999999999999995E-3</v>
      </c>
      <c r="M4042" s="13">
        <f t="shared" si="252"/>
        <v>45.32273099999999</v>
      </c>
      <c r="N4042" s="13">
        <f>IF(D4042="ZZ",Brick_Kilns_EF!$E$3*(0.75),Brick_Kilns_EF!$E$3)</f>
        <v>3.4499999999999999E-3</v>
      </c>
      <c r="O4042" s="13">
        <f t="shared" si="254"/>
        <v>30.659494499999997</v>
      </c>
      <c r="P4042" s="13">
        <f>IF(D4042="ZZ",Brick_Kilns_EF!$E$4*(0.75),Brick_Kilns_EF!$E$4)</f>
        <v>3.5250000000000004E-3</v>
      </c>
      <c r="Q4042" s="13">
        <f t="shared" si="255"/>
        <v>31.326005250000001</v>
      </c>
    </row>
    <row r="4043" spans="1:17">
      <c r="A4043" s="13" t="s">
        <v>4054</v>
      </c>
      <c r="B4043" s="13">
        <v>25.35997098</v>
      </c>
      <c r="C4043" s="13">
        <v>89.461968350000006</v>
      </c>
      <c r="D4043" s="13" t="s">
        <v>2219</v>
      </c>
      <c r="E4043" s="13" t="s">
        <v>4927</v>
      </c>
      <c r="F4043" s="13" t="s">
        <v>171</v>
      </c>
      <c r="G4043" s="13" t="s">
        <v>4802</v>
      </c>
      <c r="H4043" s="13" t="s">
        <v>4816</v>
      </c>
      <c r="I4043" s="13">
        <f>(Brick_Kilns_EF!$B$13*Brick_Kilns_EF!$B$11*Brick_Kilns_EF!$B$12)</f>
        <v>8886.81</v>
      </c>
      <c r="J4043" s="13">
        <f>IF(D4043="ZZ",Brick_Kilns_EF!$E$5*(0.75),Brick_Kilns_EF!$E$5)</f>
        <v>7.2749999999999985E-3</v>
      </c>
      <c r="K4043" s="13">
        <f t="shared" si="253"/>
        <v>64.651542749999976</v>
      </c>
      <c r="L4043" s="13">
        <f>IF(D4043="ZZ",Brick_Kilns_EF!$E$2*(0.75),Brick_Kilns_EF!$E$2)</f>
        <v>5.0999999999999995E-3</v>
      </c>
      <c r="M4043" s="13">
        <f t="shared" si="252"/>
        <v>45.32273099999999</v>
      </c>
      <c r="N4043" s="13">
        <f>IF(D4043="ZZ",Brick_Kilns_EF!$E$3*(0.75),Brick_Kilns_EF!$E$3)</f>
        <v>3.4499999999999999E-3</v>
      </c>
      <c r="O4043" s="13">
        <f t="shared" si="254"/>
        <v>30.659494499999997</v>
      </c>
      <c r="P4043" s="13">
        <f>IF(D4043="ZZ",Brick_Kilns_EF!$E$4*(0.75),Brick_Kilns_EF!$E$4)</f>
        <v>3.5250000000000004E-3</v>
      </c>
      <c r="Q4043" s="13">
        <f t="shared" si="255"/>
        <v>31.326005250000001</v>
      </c>
    </row>
    <row r="4044" spans="1:17">
      <c r="A4044" s="13" t="s">
        <v>4055</v>
      </c>
      <c r="B4044" s="13">
        <v>24.412787529999999</v>
      </c>
      <c r="C4044" s="13">
        <v>88.703086870000007</v>
      </c>
      <c r="D4044" s="13" t="s">
        <v>2219</v>
      </c>
      <c r="E4044" s="13" t="s">
        <v>4927</v>
      </c>
      <c r="F4044" s="13" t="s">
        <v>42</v>
      </c>
      <c r="G4044" s="13" t="s">
        <v>4802</v>
      </c>
      <c r="H4044" s="13" t="s">
        <v>4816</v>
      </c>
      <c r="I4044" s="13">
        <f>(Brick_Kilns_EF!$B$13*Brick_Kilns_EF!$B$11*Brick_Kilns_EF!$B$12)</f>
        <v>8886.81</v>
      </c>
      <c r="J4044" s="13">
        <f>IF(D4044="ZZ",Brick_Kilns_EF!$E$5*(0.75),Brick_Kilns_EF!$E$5)</f>
        <v>7.2749999999999985E-3</v>
      </c>
      <c r="K4044" s="13">
        <f t="shared" si="253"/>
        <v>64.651542749999976</v>
      </c>
      <c r="L4044" s="13">
        <f>IF(D4044="ZZ",Brick_Kilns_EF!$E$2*(0.75),Brick_Kilns_EF!$E$2)</f>
        <v>5.0999999999999995E-3</v>
      </c>
      <c r="M4044" s="13">
        <f t="shared" si="252"/>
        <v>45.32273099999999</v>
      </c>
      <c r="N4044" s="13">
        <f>IF(D4044="ZZ",Brick_Kilns_EF!$E$3*(0.75),Brick_Kilns_EF!$E$3)</f>
        <v>3.4499999999999999E-3</v>
      </c>
      <c r="O4044" s="13">
        <f t="shared" si="254"/>
        <v>30.659494499999997</v>
      </c>
      <c r="P4044" s="13">
        <f>IF(D4044="ZZ",Brick_Kilns_EF!$E$4*(0.75),Brick_Kilns_EF!$E$4)</f>
        <v>3.5250000000000004E-3</v>
      </c>
      <c r="Q4044" s="13">
        <f t="shared" si="255"/>
        <v>31.326005250000001</v>
      </c>
    </row>
    <row r="4045" spans="1:17">
      <c r="A4045" s="13" t="s">
        <v>4056</v>
      </c>
      <c r="B4045" s="13">
        <v>25.300553520000001</v>
      </c>
      <c r="C4045" s="13">
        <v>89.405329910000006</v>
      </c>
      <c r="D4045" s="13" t="s">
        <v>2219</v>
      </c>
      <c r="E4045" s="13" t="s">
        <v>4927</v>
      </c>
      <c r="F4045" s="13" t="s">
        <v>171</v>
      </c>
      <c r="G4045" s="13" t="s">
        <v>4802</v>
      </c>
      <c r="H4045" s="13" t="s">
        <v>4816</v>
      </c>
      <c r="I4045" s="13">
        <f>(Brick_Kilns_EF!$B$13*Brick_Kilns_EF!$B$11*Brick_Kilns_EF!$B$12)</f>
        <v>8886.81</v>
      </c>
      <c r="J4045" s="13">
        <f>IF(D4045="ZZ",Brick_Kilns_EF!$E$5*(0.75),Brick_Kilns_EF!$E$5)</f>
        <v>7.2749999999999985E-3</v>
      </c>
      <c r="K4045" s="13">
        <f t="shared" si="253"/>
        <v>64.651542749999976</v>
      </c>
      <c r="L4045" s="13">
        <f>IF(D4045="ZZ",Brick_Kilns_EF!$E$2*(0.75),Brick_Kilns_EF!$E$2)</f>
        <v>5.0999999999999995E-3</v>
      </c>
      <c r="M4045" s="13">
        <f t="shared" si="252"/>
        <v>45.32273099999999</v>
      </c>
      <c r="N4045" s="13">
        <f>IF(D4045="ZZ",Brick_Kilns_EF!$E$3*(0.75),Brick_Kilns_EF!$E$3)</f>
        <v>3.4499999999999999E-3</v>
      </c>
      <c r="O4045" s="13">
        <f t="shared" si="254"/>
        <v>30.659494499999997</v>
      </c>
      <c r="P4045" s="13">
        <f>IF(D4045="ZZ",Brick_Kilns_EF!$E$4*(0.75),Brick_Kilns_EF!$E$4)</f>
        <v>3.5250000000000004E-3</v>
      </c>
      <c r="Q4045" s="13">
        <f t="shared" si="255"/>
        <v>31.326005250000001</v>
      </c>
    </row>
    <row r="4046" spans="1:17">
      <c r="A4046" s="13" t="s">
        <v>4057</v>
      </c>
      <c r="B4046" s="13">
        <v>25.02867882</v>
      </c>
      <c r="C4046" s="13">
        <v>89.29653012</v>
      </c>
      <c r="D4046" s="13" t="s">
        <v>2219</v>
      </c>
      <c r="E4046" s="13" t="s">
        <v>4927</v>
      </c>
      <c r="F4046" s="13" t="s">
        <v>42</v>
      </c>
      <c r="G4046" s="13" t="s">
        <v>4802</v>
      </c>
      <c r="H4046" s="13" t="s">
        <v>4816</v>
      </c>
      <c r="I4046" s="13">
        <f>(Brick_Kilns_EF!$B$13*Brick_Kilns_EF!$B$11*Brick_Kilns_EF!$B$12)</f>
        <v>8886.81</v>
      </c>
      <c r="J4046" s="13">
        <f>IF(D4046="ZZ",Brick_Kilns_EF!$E$5*(0.75),Brick_Kilns_EF!$E$5)</f>
        <v>7.2749999999999985E-3</v>
      </c>
      <c r="K4046" s="13">
        <f t="shared" si="253"/>
        <v>64.651542749999976</v>
      </c>
      <c r="L4046" s="13">
        <f>IF(D4046="ZZ",Brick_Kilns_EF!$E$2*(0.75),Brick_Kilns_EF!$E$2)</f>
        <v>5.0999999999999995E-3</v>
      </c>
      <c r="M4046" s="13">
        <f t="shared" si="252"/>
        <v>45.32273099999999</v>
      </c>
      <c r="N4046" s="13">
        <f>IF(D4046="ZZ",Brick_Kilns_EF!$E$3*(0.75),Brick_Kilns_EF!$E$3)</f>
        <v>3.4499999999999999E-3</v>
      </c>
      <c r="O4046" s="13">
        <f t="shared" si="254"/>
        <v>30.659494499999997</v>
      </c>
      <c r="P4046" s="13">
        <f>IF(D4046="ZZ",Brick_Kilns_EF!$E$4*(0.75),Brick_Kilns_EF!$E$4)</f>
        <v>3.5250000000000004E-3</v>
      </c>
      <c r="Q4046" s="13">
        <f t="shared" si="255"/>
        <v>31.326005250000001</v>
      </c>
    </row>
    <row r="4047" spans="1:17">
      <c r="A4047" s="13" t="s">
        <v>4058</v>
      </c>
      <c r="B4047" s="13">
        <v>25.052134670000001</v>
      </c>
      <c r="C4047" s="13">
        <v>90.026296619999997</v>
      </c>
      <c r="D4047" s="13" t="s">
        <v>2219</v>
      </c>
      <c r="E4047" s="13" t="s">
        <v>4927</v>
      </c>
      <c r="F4047" s="13" t="s">
        <v>248</v>
      </c>
      <c r="G4047" s="13" t="s">
        <v>4802</v>
      </c>
      <c r="H4047" s="13" t="s">
        <v>4816</v>
      </c>
      <c r="I4047" s="13">
        <f>(Brick_Kilns_EF!$B$13*Brick_Kilns_EF!$B$11*Brick_Kilns_EF!$B$12)</f>
        <v>8886.81</v>
      </c>
      <c r="J4047" s="13">
        <f>IF(D4047="ZZ",Brick_Kilns_EF!$E$5*(0.75),Brick_Kilns_EF!$E$5)</f>
        <v>7.2749999999999985E-3</v>
      </c>
      <c r="K4047" s="13">
        <f t="shared" si="253"/>
        <v>64.651542749999976</v>
      </c>
      <c r="L4047" s="13">
        <f>IF(D4047="ZZ",Brick_Kilns_EF!$E$2*(0.75),Brick_Kilns_EF!$E$2)</f>
        <v>5.0999999999999995E-3</v>
      </c>
      <c r="M4047" s="13">
        <f t="shared" si="252"/>
        <v>45.32273099999999</v>
      </c>
      <c r="N4047" s="13">
        <f>IF(D4047="ZZ",Brick_Kilns_EF!$E$3*(0.75),Brick_Kilns_EF!$E$3)</f>
        <v>3.4499999999999999E-3</v>
      </c>
      <c r="O4047" s="13">
        <f t="shared" si="254"/>
        <v>30.659494499999997</v>
      </c>
      <c r="P4047" s="13">
        <f>IF(D4047="ZZ",Brick_Kilns_EF!$E$4*(0.75),Brick_Kilns_EF!$E$4)</f>
        <v>3.5250000000000004E-3</v>
      </c>
      <c r="Q4047" s="13">
        <f t="shared" si="255"/>
        <v>31.326005250000001</v>
      </c>
    </row>
    <row r="4048" spans="1:17">
      <c r="A4048" s="13" t="s">
        <v>4059</v>
      </c>
      <c r="B4048" s="13">
        <v>25.055552859999999</v>
      </c>
      <c r="C4048" s="13">
        <v>90.026038619999994</v>
      </c>
      <c r="D4048" s="13" t="s">
        <v>2219</v>
      </c>
      <c r="E4048" s="13" t="s">
        <v>4927</v>
      </c>
      <c r="F4048" s="13" t="s">
        <v>248</v>
      </c>
      <c r="G4048" s="13" t="s">
        <v>4802</v>
      </c>
      <c r="H4048" s="13" t="s">
        <v>4816</v>
      </c>
      <c r="I4048" s="13">
        <f>(Brick_Kilns_EF!$B$13*Brick_Kilns_EF!$B$11*Brick_Kilns_EF!$B$12)</f>
        <v>8886.81</v>
      </c>
      <c r="J4048" s="13">
        <f>IF(D4048="ZZ",Brick_Kilns_EF!$E$5*(0.75),Brick_Kilns_EF!$E$5)</f>
        <v>7.2749999999999985E-3</v>
      </c>
      <c r="K4048" s="13">
        <f t="shared" si="253"/>
        <v>64.651542749999976</v>
      </c>
      <c r="L4048" s="13">
        <f>IF(D4048="ZZ",Brick_Kilns_EF!$E$2*(0.75),Brick_Kilns_EF!$E$2)</f>
        <v>5.0999999999999995E-3</v>
      </c>
      <c r="M4048" s="13">
        <f t="shared" si="252"/>
        <v>45.32273099999999</v>
      </c>
      <c r="N4048" s="13">
        <f>IF(D4048="ZZ",Brick_Kilns_EF!$E$3*(0.75),Brick_Kilns_EF!$E$3)</f>
        <v>3.4499999999999999E-3</v>
      </c>
      <c r="O4048" s="13">
        <f t="shared" si="254"/>
        <v>30.659494499999997</v>
      </c>
      <c r="P4048" s="13">
        <f>IF(D4048="ZZ",Brick_Kilns_EF!$E$4*(0.75),Brick_Kilns_EF!$E$4)</f>
        <v>3.5250000000000004E-3</v>
      </c>
      <c r="Q4048" s="13">
        <f t="shared" si="255"/>
        <v>31.326005250000001</v>
      </c>
    </row>
    <row r="4049" spans="1:17">
      <c r="A4049" s="13" t="s">
        <v>4060</v>
      </c>
      <c r="B4049" s="13">
        <v>24.657107060000001</v>
      </c>
      <c r="C4049" s="13">
        <v>89.825107540000005</v>
      </c>
      <c r="D4049" s="13" t="s">
        <v>2219</v>
      </c>
      <c r="E4049" s="13" t="s">
        <v>4927</v>
      </c>
      <c r="F4049" s="13" t="s">
        <v>248</v>
      </c>
      <c r="G4049" s="13" t="s">
        <v>4802</v>
      </c>
      <c r="H4049" s="13" t="s">
        <v>4816</v>
      </c>
      <c r="I4049" s="13">
        <f>(Brick_Kilns_EF!$B$13*Brick_Kilns_EF!$B$11*Brick_Kilns_EF!$B$12)</f>
        <v>8886.81</v>
      </c>
      <c r="J4049" s="13">
        <f>IF(D4049="ZZ",Brick_Kilns_EF!$E$5*(0.75),Brick_Kilns_EF!$E$5)</f>
        <v>7.2749999999999985E-3</v>
      </c>
      <c r="K4049" s="13">
        <f t="shared" si="253"/>
        <v>64.651542749999976</v>
      </c>
      <c r="L4049" s="13">
        <f>IF(D4049="ZZ",Brick_Kilns_EF!$E$2*(0.75),Brick_Kilns_EF!$E$2)</f>
        <v>5.0999999999999995E-3</v>
      </c>
      <c r="M4049" s="13">
        <f t="shared" si="252"/>
        <v>45.32273099999999</v>
      </c>
      <c r="N4049" s="13">
        <f>IF(D4049="ZZ",Brick_Kilns_EF!$E$3*(0.75),Brick_Kilns_EF!$E$3)</f>
        <v>3.4499999999999999E-3</v>
      </c>
      <c r="O4049" s="13">
        <f t="shared" si="254"/>
        <v>30.659494499999997</v>
      </c>
      <c r="P4049" s="13">
        <f>IF(D4049="ZZ",Brick_Kilns_EF!$E$4*(0.75),Brick_Kilns_EF!$E$4)</f>
        <v>3.5250000000000004E-3</v>
      </c>
      <c r="Q4049" s="13">
        <f t="shared" si="255"/>
        <v>31.326005250000001</v>
      </c>
    </row>
    <row r="4050" spans="1:17">
      <c r="A4050" s="13" t="s">
        <v>4061</v>
      </c>
      <c r="B4050" s="13">
        <v>24.8424899</v>
      </c>
      <c r="C4050" s="13">
        <v>88.923073740000007</v>
      </c>
      <c r="D4050" s="13" t="s">
        <v>2219</v>
      </c>
      <c r="E4050" s="13" t="s">
        <v>4927</v>
      </c>
      <c r="F4050" s="13" t="s">
        <v>42</v>
      </c>
      <c r="G4050" s="13" t="s">
        <v>4802</v>
      </c>
      <c r="H4050" s="13" t="s">
        <v>4816</v>
      </c>
      <c r="I4050" s="13">
        <f>(Brick_Kilns_EF!$B$13*Brick_Kilns_EF!$B$11*Brick_Kilns_EF!$B$12)</f>
        <v>8886.81</v>
      </c>
      <c r="J4050" s="13">
        <f>IF(D4050="ZZ",Brick_Kilns_EF!$E$5*(0.75),Brick_Kilns_EF!$E$5)</f>
        <v>7.2749999999999985E-3</v>
      </c>
      <c r="K4050" s="13">
        <f t="shared" si="253"/>
        <v>64.651542749999976</v>
      </c>
      <c r="L4050" s="13">
        <f>IF(D4050="ZZ",Brick_Kilns_EF!$E$2*(0.75),Brick_Kilns_EF!$E$2)</f>
        <v>5.0999999999999995E-3</v>
      </c>
      <c r="M4050" s="13">
        <f t="shared" si="252"/>
        <v>45.32273099999999</v>
      </c>
      <c r="N4050" s="13">
        <f>IF(D4050="ZZ",Brick_Kilns_EF!$E$3*(0.75),Brick_Kilns_EF!$E$3)</f>
        <v>3.4499999999999999E-3</v>
      </c>
      <c r="O4050" s="13">
        <f t="shared" si="254"/>
        <v>30.659494499999997</v>
      </c>
      <c r="P4050" s="13">
        <f>IF(D4050="ZZ",Brick_Kilns_EF!$E$4*(0.75),Brick_Kilns_EF!$E$4)</f>
        <v>3.5250000000000004E-3</v>
      </c>
      <c r="Q4050" s="13">
        <f t="shared" si="255"/>
        <v>31.326005250000001</v>
      </c>
    </row>
    <row r="4051" spans="1:17">
      <c r="A4051" s="13" t="s">
        <v>4062</v>
      </c>
      <c r="B4051" s="13">
        <v>25.7897365</v>
      </c>
      <c r="C4051" s="13">
        <v>88.774096510000007</v>
      </c>
      <c r="D4051" s="13" t="s">
        <v>2219</v>
      </c>
      <c r="E4051" s="13" t="s">
        <v>4927</v>
      </c>
      <c r="F4051" s="13" t="s">
        <v>171</v>
      </c>
      <c r="G4051" s="13" t="s">
        <v>4802</v>
      </c>
      <c r="H4051" s="13" t="s">
        <v>4816</v>
      </c>
      <c r="I4051" s="13">
        <f>(Brick_Kilns_EF!$B$13*Brick_Kilns_EF!$B$11*Brick_Kilns_EF!$B$12)</f>
        <v>8886.81</v>
      </c>
      <c r="J4051" s="13">
        <f>IF(D4051="ZZ",Brick_Kilns_EF!$E$5*(0.75),Brick_Kilns_EF!$E$5)</f>
        <v>7.2749999999999985E-3</v>
      </c>
      <c r="K4051" s="13">
        <f t="shared" si="253"/>
        <v>64.651542749999976</v>
      </c>
      <c r="L4051" s="13">
        <f>IF(D4051="ZZ",Brick_Kilns_EF!$E$2*(0.75),Brick_Kilns_EF!$E$2)</f>
        <v>5.0999999999999995E-3</v>
      </c>
      <c r="M4051" s="13">
        <f t="shared" si="252"/>
        <v>45.32273099999999</v>
      </c>
      <c r="N4051" s="13">
        <f>IF(D4051="ZZ",Brick_Kilns_EF!$E$3*(0.75),Brick_Kilns_EF!$E$3)</f>
        <v>3.4499999999999999E-3</v>
      </c>
      <c r="O4051" s="13">
        <f t="shared" si="254"/>
        <v>30.659494499999997</v>
      </c>
      <c r="P4051" s="13">
        <f>IF(D4051="ZZ",Brick_Kilns_EF!$E$4*(0.75),Brick_Kilns_EF!$E$4)</f>
        <v>3.5250000000000004E-3</v>
      </c>
      <c r="Q4051" s="13">
        <f t="shared" si="255"/>
        <v>31.326005250000001</v>
      </c>
    </row>
    <row r="4052" spans="1:17">
      <c r="A4052" s="13" t="s">
        <v>4063</v>
      </c>
      <c r="B4052" s="13">
        <v>24.833367389999999</v>
      </c>
      <c r="C4052" s="13">
        <v>89.781982389999996</v>
      </c>
      <c r="D4052" s="13" t="s">
        <v>2219</v>
      </c>
      <c r="E4052" s="13" t="s">
        <v>4927</v>
      </c>
      <c r="F4052" s="13" t="s">
        <v>248</v>
      </c>
      <c r="G4052" s="13" t="s">
        <v>4802</v>
      </c>
      <c r="H4052" s="13" t="s">
        <v>4816</v>
      </c>
      <c r="I4052" s="13">
        <f>(Brick_Kilns_EF!$B$13*Brick_Kilns_EF!$B$11*Brick_Kilns_EF!$B$12)</f>
        <v>8886.81</v>
      </c>
      <c r="J4052" s="13">
        <f>IF(D4052="ZZ",Brick_Kilns_EF!$E$5*(0.75),Brick_Kilns_EF!$E$5)</f>
        <v>7.2749999999999985E-3</v>
      </c>
      <c r="K4052" s="13">
        <f t="shared" si="253"/>
        <v>64.651542749999976</v>
      </c>
      <c r="L4052" s="13">
        <f>IF(D4052="ZZ",Brick_Kilns_EF!$E$2*(0.75),Brick_Kilns_EF!$E$2)</f>
        <v>5.0999999999999995E-3</v>
      </c>
      <c r="M4052" s="13">
        <f t="shared" si="252"/>
        <v>45.32273099999999</v>
      </c>
      <c r="N4052" s="13">
        <f>IF(D4052="ZZ",Brick_Kilns_EF!$E$3*(0.75),Brick_Kilns_EF!$E$3)</f>
        <v>3.4499999999999999E-3</v>
      </c>
      <c r="O4052" s="13">
        <f t="shared" si="254"/>
        <v>30.659494499999997</v>
      </c>
      <c r="P4052" s="13">
        <f>IF(D4052="ZZ",Brick_Kilns_EF!$E$4*(0.75),Brick_Kilns_EF!$E$4)</f>
        <v>3.5250000000000004E-3</v>
      </c>
      <c r="Q4052" s="13">
        <f t="shared" si="255"/>
        <v>31.326005250000001</v>
      </c>
    </row>
    <row r="4053" spans="1:17">
      <c r="A4053" s="13" t="s">
        <v>4064</v>
      </c>
      <c r="B4053" s="13">
        <v>24.53001342</v>
      </c>
      <c r="C4053" s="13">
        <v>88.702977809999993</v>
      </c>
      <c r="D4053" s="13" t="s">
        <v>2219</v>
      </c>
      <c r="E4053" s="13" t="s">
        <v>4927</v>
      </c>
      <c r="F4053" s="13" t="s">
        <v>42</v>
      </c>
      <c r="G4053" s="13" t="s">
        <v>4802</v>
      </c>
      <c r="H4053" s="13" t="s">
        <v>4816</v>
      </c>
      <c r="I4053" s="13">
        <f>(Brick_Kilns_EF!$B$13*Brick_Kilns_EF!$B$11*Brick_Kilns_EF!$B$12)</f>
        <v>8886.81</v>
      </c>
      <c r="J4053" s="13">
        <f>IF(D4053="ZZ",Brick_Kilns_EF!$E$5*(0.75),Brick_Kilns_EF!$E$5)</f>
        <v>7.2749999999999985E-3</v>
      </c>
      <c r="K4053" s="13">
        <f t="shared" si="253"/>
        <v>64.651542749999976</v>
      </c>
      <c r="L4053" s="13">
        <f>IF(D4053="ZZ",Brick_Kilns_EF!$E$2*(0.75),Brick_Kilns_EF!$E$2)</f>
        <v>5.0999999999999995E-3</v>
      </c>
      <c r="M4053" s="13">
        <f t="shared" si="252"/>
        <v>45.32273099999999</v>
      </c>
      <c r="N4053" s="13">
        <f>IF(D4053="ZZ",Brick_Kilns_EF!$E$3*(0.75),Brick_Kilns_EF!$E$3)</f>
        <v>3.4499999999999999E-3</v>
      </c>
      <c r="O4053" s="13">
        <f t="shared" si="254"/>
        <v>30.659494499999997</v>
      </c>
      <c r="P4053" s="13">
        <f>IF(D4053="ZZ",Brick_Kilns_EF!$E$4*(0.75),Brick_Kilns_EF!$E$4)</f>
        <v>3.5250000000000004E-3</v>
      </c>
      <c r="Q4053" s="13">
        <f t="shared" si="255"/>
        <v>31.326005250000001</v>
      </c>
    </row>
    <row r="4054" spans="1:17">
      <c r="A4054" s="13" t="s">
        <v>4065</v>
      </c>
      <c r="B4054" s="13">
        <v>24.951274519999998</v>
      </c>
      <c r="C4054" s="13">
        <v>89.435652200000007</v>
      </c>
      <c r="D4054" s="13" t="s">
        <v>2219</v>
      </c>
      <c r="E4054" s="13" t="s">
        <v>4927</v>
      </c>
      <c r="F4054" s="13" t="s">
        <v>42</v>
      </c>
      <c r="G4054" s="13" t="s">
        <v>4802</v>
      </c>
      <c r="H4054" s="13" t="s">
        <v>4816</v>
      </c>
      <c r="I4054" s="13">
        <f>(Brick_Kilns_EF!$B$13*Brick_Kilns_EF!$B$11*Brick_Kilns_EF!$B$12)</f>
        <v>8886.81</v>
      </c>
      <c r="J4054" s="13">
        <f>IF(D4054="ZZ",Brick_Kilns_EF!$E$5*(0.75),Brick_Kilns_EF!$E$5)</f>
        <v>7.2749999999999985E-3</v>
      </c>
      <c r="K4054" s="13">
        <f t="shared" si="253"/>
        <v>64.651542749999976</v>
      </c>
      <c r="L4054" s="13">
        <f>IF(D4054="ZZ",Brick_Kilns_EF!$E$2*(0.75),Brick_Kilns_EF!$E$2)</f>
        <v>5.0999999999999995E-3</v>
      </c>
      <c r="M4054" s="13">
        <f t="shared" si="252"/>
        <v>45.32273099999999</v>
      </c>
      <c r="N4054" s="13">
        <f>IF(D4054="ZZ",Brick_Kilns_EF!$E$3*(0.75),Brick_Kilns_EF!$E$3)</f>
        <v>3.4499999999999999E-3</v>
      </c>
      <c r="O4054" s="13">
        <f t="shared" si="254"/>
        <v>30.659494499999997</v>
      </c>
      <c r="P4054" s="13">
        <f>IF(D4054="ZZ",Brick_Kilns_EF!$E$4*(0.75),Brick_Kilns_EF!$E$4)</f>
        <v>3.5250000000000004E-3</v>
      </c>
      <c r="Q4054" s="13">
        <f t="shared" si="255"/>
        <v>31.326005250000001</v>
      </c>
    </row>
    <row r="4055" spans="1:17">
      <c r="A4055" s="13" t="s">
        <v>4066</v>
      </c>
      <c r="B4055" s="13">
        <v>24.952002289999999</v>
      </c>
      <c r="C4055" s="13">
        <v>89.433840829999994</v>
      </c>
      <c r="D4055" s="13" t="s">
        <v>2219</v>
      </c>
      <c r="E4055" s="13" t="s">
        <v>4927</v>
      </c>
      <c r="F4055" s="13" t="s">
        <v>42</v>
      </c>
      <c r="G4055" s="13" t="s">
        <v>4802</v>
      </c>
      <c r="H4055" s="13" t="s">
        <v>4816</v>
      </c>
      <c r="I4055" s="13">
        <f>(Brick_Kilns_EF!$B$13*Brick_Kilns_EF!$B$11*Brick_Kilns_EF!$B$12)</f>
        <v>8886.81</v>
      </c>
      <c r="J4055" s="13">
        <f>IF(D4055="ZZ",Brick_Kilns_EF!$E$5*(0.75),Brick_Kilns_EF!$E$5)</f>
        <v>7.2749999999999985E-3</v>
      </c>
      <c r="K4055" s="13">
        <f t="shared" si="253"/>
        <v>64.651542749999976</v>
      </c>
      <c r="L4055" s="13">
        <f>IF(D4055="ZZ",Brick_Kilns_EF!$E$2*(0.75),Brick_Kilns_EF!$E$2)</f>
        <v>5.0999999999999995E-3</v>
      </c>
      <c r="M4055" s="13">
        <f t="shared" si="252"/>
        <v>45.32273099999999</v>
      </c>
      <c r="N4055" s="13">
        <f>IF(D4055="ZZ",Brick_Kilns_EF!$E$3*(0.75),Brick_Kilns_EF!$E$3)</f>
        <v>3.4499999999999999E-3</v>
      </c>
      <c r="O4055" s="13">
        <f t="shared" si="254"/>
        <v>30.659494499999997</v>
      </c>
      <c r="P4055" s="13">
        <f>IF(D4055="ZZ",Brick_Kilns_EF!$E$4*(0.75),Brick_Kilns_EF!$E$4)</f>
        <v>3.5250000000000004E-3</v>
      </c>
      <c r="Q4055" s="13">
        <f t="shared" si="255"/>
        <v>31.326005250000001</v>
      </c>
    </row>
    <row r="4056" spans="1:17">
      <c r="A4056" s="13" t="s">
        <v>4067</v>
      </c>
      <c r="B4056" s="13">
        <v>25.758357740000001</v>
      </c>
      <c r="C4056" s="13">
        <v>88.779882850000007</v>
      </c>
      <c r="D4056" s="13" t="s">
        <v>2219</v>
      </c>
      <c r="E4056" s="13" t="s">
        <v>4927</v>
      </c>
      <c r="F4056" s="13" t="s">
        <v>171</v>
      </c>
      <c r="G4056" s="13" t="s">
        <v>4802</v>
      </c>
      <c r="H4056" s="13" t="s">
        <v>4816</v>
      </c>
      <c r="I4056" s="13">
        <f>(Brick_Kilns_EF!$B$13*Brick_Kilns_EF!$B$11*Brick_Kilns_EF!$B$12)</f>
        <v>8886.81</v>
      </c>
      <c r="J4056" s="13">
        <f>IF(D4056="ZZ",Brick_Kilns_EF!$E$5*(0.75),Brick_Kilns_EF!$E$5)</f>
        <v>7.2749999999999985E-3</v>
      </c>
      <c r="K4056" s="13">
        <f t="shared" si="253"/>
        <v>64.651542749999976</v>
      </c>
      <c r="L4056" s="13">
        <f>IF(D4056="ZZ",Brick_Kilns_EF!$E$2*(0.75),Brick_Kilns_EF!$E$2)</f>
        <v>5.0999999999999995E-3</v>
      </c>
      <c r="M4056" s="13">
        <f t="shared" si="252"/>
        <v>45.32273099999999</v>
      </c>
      <c r="N4056" s="13">
        <f>IF(D4056="ZZ",Brick_Kilns_EF!$E$3*(0.75),Brick_Kilns_EF!$E$3)</f>
        <v>3.4499999999999999E-3</v>
      </c>
      <c r="O4056" s="13">
        <f t="shared" si="254"/>
        <v>30.659494499999997</v>
      </c>
      <c r="P4056" s="13">
        <f>IF(D4056="ZZ",Brick_Kilns_EF!$E$4*(0.75),Brick_Kilns_EF!$E$4)</f>
        <v>3.5250000000000004E-3</v>
      </c>
      <c r="Q4056" s="13">
        <f t="shared" si="255"/>
        <v>31.326005250000001</v>
      </c>
    </row>
    <row r="4057" spans="1:17">
      <c r="A4057" s="13" t="s">
        <v>4068</v>
      </c>
      <c r="B4057" s="13">
        <v>24.835559419999999</v>
      </c>
      <c r="C4057" s="13">
        <v>89.172569640000006</v>
      </c>
      <c r="D4057" s="13" t="s">
        <v>2219</v>
      </c>
      <c r="E4057" s="13" t="s">
        <v>4927</v>
      </c>
      <c r="F4057" s="13" t="s">
        <v>42</v>
      </c>
      <c r="G4057" s="13" t="s">
        <v>4802</v>
      </c>
      <c r="H4057" s="13" t="s">
        <v>4816</v>
      </c>
      <c r="I4057" s="13">
        <f>(Brick_Kilns_EF!$B$13*Brick_Kilns_EF!$B$11*Brick_Kilns_EF!$B$12)</f>
        <v>8886.81</v>
      </c>
      <c r="J4057" s="13">
        <f>IF(D4057="ZZ",Brick_Kilns_EF!$E$5*(0.75),Brick_Kilns_EF!$E$5)</f>
        <v>7.2749999999999985E-3</v>
      </c>
      <c r="K4057" s="13">
        <f t="shared" si="253"/>
        <v>64.651542749999976</v>
      </c>
      <c r="L4057" s="13">
        <f>IF(D4057="ZZ",Brick_Kilns_EF!$E$2*(0.75),Brick_Kilns_EF!$E$2)</f>
        <v>5.0999999999999995E-3</v>
      </c>
      <c r="M4057" s="13">
        <f t="shared" si="252"/>
        <v>45.32273099999999</v>
      </c>
      <c r="N4057" s="13">
        <f>IF(D4057="ZZ",Brick_Kilns_EF!$E$3*(0.75),Brick_Kilns_EF!$E$3)</f>
        <v>3.4499999999999999E-3</v>
      </c>
      <c r="O4057" s="13">
        <f t="shared" si="254"/>
        <v>30.659494499999997</v>
      </c>
      <c r="P4057" s="13">
        <f>IF(D4057="ZZ",Brick_Kilns_EF!$E$4*(0.75),Brick_Kilns_EF!$E$4)</f>
        <v>3.5250000000000004E-3</v>
      </c>
      <c r="Q4057" s="13">
        <f t="shared" si="255"/>
        <v>31.326005250000001</v>
      </c>
    </row>
    <row r="4058" spans="1:17">
      <c r="A4058" s="13" t="s">
        <v>4069</v>
      </c>
      <c r="B4058" s="13">
        <v>24.3847001</v>
      </c>
      <c r="C4058" s="13">
        <v>88.485970510000001</v>
      </c>
      <c r="D4058" s="13" t="s">
        <v>2219</v>
      </c>
      <c r="E4058" s="13" t="s">
        <v>4927</v>
      </c>
      <c r="F4058" s="13" t="s">
        <v>42</v>
      </c>
      <c r="G4058" s="13" t="s">
        <v>4802</v>
      </c>
      <c r="H4058" s="13" t="s">
        <v>4816</v>
      </c>
      <c r="I4058" s="13">
        <f>(Brick_Kilns_EF!$B$13*Brick_Kilns_EF!$B$11*Brick_Kilns_EF!$B$12)</f>
        <v>8886.81</v>
      </c>
      <c r="J4058" s="13">
        <f>IF(D4058="ZZ",Brick_Kilns_EF!$E$5*(0.75),Brick_Kilns_EF!$E$5)</f>
        <v>7.2749999999999985E-3</v>
      </c>
      <c r="K4058" s="13">
        <f t="shared" si="253"/>
        <v>64.651542749999976</v>
      </c>
      <c r="L4058" s="13">
        <f>IF(D4058="ZZ",Brick_Kilns_EF!$E$2*(0.75),Brick_Kilns_EF!$E$2)</f>
        <v>5.0999999999999995E-3</v>
      </c>
      <c r="M4058" s="13">
        <f t="shared" si="252"/>
        <v>45.32273099999999</v>
      </c>
      <c r="N4058" s="13">
        <f>IF(D4058="ZZ",Brick_Kilns_EF!$E$3*(0.75),Brick_Kilns_EF!$E$3)</f>
        <v>3.4499999999999999E-3</v>
      </c>
      <c r="O4058" s="13">
        <f t="shared" si="254"/>
        <v>30.659494499999997</v>
      </c>
      <c r="P4058" s="13">
        <f>IF(D4058="ZZ",Brick_Kilns_EF!$E$4*(0.75),Brick_Kilns_EF!$E$4)</f>
        <v>3.5250000000000004E-3</v>
      </c>
      <c r="Q4058" s="13">
        <f t="shared" si="255"/>
        <v>31.326005250000001</v>
      </c>
    </row>
    <row r="4059" spans="1:17">
      <c r="A4059" s="13" t="s">
        <v>4070</v>
      </c>
      <c r="B4059" s="13">
        <v>24.603939220000001</v>
      </c>
      <c r="C4059" s="13">
        <v>88.909136180000004</v>
      </c>
      <c r="D4059" s="13" t="s">
        <v>2219</v>
      </c>
      <c r="E4059" s="13" t="s">
        <v>4927</v>
      </c>
      <c r="F4059" s="13" t="s">
        <v>42</v>
      </c>
      <c r="G4059" s="13" t="s">
        <v>4802</v>
      </c>
      <c r="H4059" s="13" t="s">
        <v>4816</v>
      </c>
      <c r="I4059" s="13">
        <f>(Brick_Kilns_EF!$B$13*Brick_Kilns_EF!$B$11*Brick_Kilns_EF!$B$12)</f>
        <v>8886.81</v>
      </c>
      <c r="J4059" s="13">
        <f>IF(D4059="ZZ",Brick_Kilns_EF!$E$5*(0.75),Brick_Kilns_EF!$E$5)</f>
        <v>7.2749999999999985E-3</v>
      </c>
      <c r="K4059" s="13">
        <f t="shared" si="253"/>
        <v>64.651542749999976</v>
      </c>
      <c r="L4059" s="13">
        <f>IF(D4059="ZZ",Brick_Kilns_EF!$E$2*(0.75),Brick_Kilns_EF!$E$2)</f>
        <v>5.0999999999999995E-3</v>
      </c>
      <c r="M4059" s="13">
        <f t="shared" si="252"/>
        <v>45.32273099999999</v>
      </c>
      <c r="N4059" s="13">
        <f>IF(D4059="ZZ",Brick_Kilns_EF!$E$3*(0.75),Brick_Kilns_EF!$E$3)</f>
        <v>3.4499999999999999E-3</v>
      </c>
      <c r="O4059" s="13">
        <f t="shared" si="254"/>
        <v>30.659494499999997</v>
      </c>
      <c r="P4059" s="13">
        <f>IF(D4059="ZZ",Brick_Kilns_EF!$E$4*(0.75),Brick_Kilns_EF!$E$4)</f>
        <v>3.5250000000000004E-3</v>
      </c>
      <c r="Q4059" s="13">
        <f t="shared" si="255"/>
        <v>31.326005250000001</v>
      </c>
    </row>
    <row r="4060" spans="1:17">
      <c r="A4060" s="13" t="s">
        <v>4071</v>
      </c>
      <c r="B4060" s="13">
        <v>25.542516330000002</v>
      </c>
      <c r="C4060" s="13">
        <v>89.273939799999994</v>
      </c>
      <c r="D4060" s="13" t="s">
        <v>2219</v>
      </c>
      <c r="E4060" s="13" t="s">
        <v>4927</v>
      </c>
      <c r="F4060" s="13" t="s">
        <v>171</v>
      </c>
      <c r="G4060" s="13" t="s">
        <v>4802</v>
      </c>
      <c r="H4060" s="13" t="s">
        <v>4816</v>
      </c>
      <c r="I4060" s="13">
        <f>(Brick_Kilns_EF!$B$13*Brick_Kilns_EF!$B$11*Brick_Kilns_EF!$B$12)</f>
        <v>8886.81</v>
      </c>
      <c r="J4060" s="13">
        <f>IF(D4060="ZZ",Brick_Kilns_EF!$E$5*(0.75),Brick_Kilns_EF!$E$5)</f>
        <v>7.2749999999999985E-3</v>
      </c>
      <c r="K4060" s="13">
        <f t="shared" si="253"/>
        <v>64.651542749999976</v>
      </c>
      <c r="L4060" s="13">
        <f>IF(D4060="ZZ",Brick_Kilns_EF!$E$2*(0.75),Brick_Kilns_EF!$E$2)</f>
        <v>5.0999999999999995E-3</v>
      </c>
      <c r="M4060" s="13">
        <f t="shared" si="252"/>
        <v>45.32273099999999</v>
      </c>
      <c r="N4060" s="13">
        <f>IF(D4060="ZZ",Brick_Kilns_EF!$E$3*(0.75),Brick_Kilns_EF!$E$3)</f>
        <v>3.4499999999999999E-3</v>
      </c>
      <c r="O4060" s="13">
        <f t="shared" si="254"/>
        <v>30.659494499999997</v>
      </c>
      <c r="P4060" s="13">
        <f>IF(D4060="ZZ",Brick_Kilns_EF!$E$4*(0.75),Brick_Kilns_EF!$E$4)</f>
        <v>3.5250000000000004E-3</v>
      </c>
      <c r="Q4060" s="13">
        <f t="shared" si="255"/>
        <v>31.326005250000001</v>
      </c>
    </row>
    <row r="4061" spans="1:17">
      <c r="A4061" s="13" t="s">
        <v>4072</v>
      </c>
      <c r="B4061" s="13">
        <v>24.98421742</v>
      </c>
      <c r="C4061" s="13">
        <v>89.860661050000004</v>
      </c>
      <c r="D4061" s="13" t="s">
        <v>2219</v>
      </c>
      <c r="E4061" s="13" t="s">
        <v>4927</v>
      </c>
      <c r="F4061" s="13" t="s">
        <v>248</v>
      </c>
      <c r="G4061" s="13" t="s">
        <v>4802</v>
      </c>
      <c r="H4061" s="13" t="s">
        <v>4816</v>
      </c>
      <c r="I4061" s="13">
        <f>(Brick_Kilns_EF!$B$13*Brick_Kilns_EF!$B$11*Brick_Kilns_EF!$B$12)</f>
        <v>8886.81</v>
      </c>
      <c r="J4061" s="13">
        <f>IF(D4061="ZZ",Brick_Kilns_EF!$E$5*(0.75),Brick_Kilns_EF!$E$5)</f>
        <v>7.2749999999999985E-3</v>
      </c>
      <c r="K4061" s="13">
        <f t="shared" si="253"/>
        <v>64.651542749999976</v>
      </c>
      <c r="L4061" s="13">
        <f>IF(D4061="ZZ",Brick_Kilns_EF!$E$2*(0.75),Brick_Kilns_EF!$E$2)</f>
        <v>5.0999999999999995E-3</v>
      </c>
      <c r="M4061" s="13">
        <f t="shared" si="252"/>
        <v>45.32273099999999</v>
      </c>
      <c r="N4061" s="13">
        <f>IF(D4061="ZZ",Brick_Kilns_EF!$E$3*(0.75),Brick_Kilns_EF!$E$3)</f>
        <v>3.4499999999999999E-3</v>
      </c>
      <c r="O4061" s="13">
        <f t="shared" si="254"/>
        <v>30.659494499999997</v>
      </c>
      <c r="P4061" s="13">
        <f>IF(D4061="ZZ",Brick_Kilns_EF!$E$4*(0.75),Brick_Kilns_EF!$E$4)</f>
        <v>3.5250000000000004E-3</v>
      </c>
      <c r="Q4061" s="13">
        <f t="shared" si="255"/>
        <v>31.326005250000001</v>
      </c>
    </row>
    <row r="4062" spans="1:17">
      <c r="A4062" s="13" t="s">
        <v>4073</v>
      </c>
      <c r="B4062" s="13">
        <v>24.514329759999999</v>
      </c>
      <c r="C4062" s="13">
        <v>88.308827879999996</v>
      </c>
      <c r="D4062" s="13" t="s">
        <v>2219</v>
      </c>
      <c r="E4062" s="13" t="s">
        <v>4927</v>
      </c>
      <c r="F4062" s="13" t="s">
        <v>42</v>
      </c>
      <c r="G4062" s="13" t="s">
        <v>4802</v>
      </c>
      <c r="H4062" s="13" t="s">
        <v>4816</v>
      </c>
      <c r="I4062" s="13">
        <f>(Brick_Kilns_EF!$B$13*Brick_Kilns_EF!$B$11*Brick_Kilns_EF!$B$12)</f>
        <v>8886.81</v>
      </c>
      <c r="J4062" s="13">
        <f>IF(D4062="ZZ",Brick_Kilns_EF!$E$5*(0.75),Brick_Kilns_EF!$E$5)</f>
        <v>7.2749999999999985E-3</v>
      </c>
      <c r="K4062" s="13">
        <f t="shared" si="253"/>
        <v>64.651542749999976</v>
      </c>
      <c r="L4062" s="13">
        <f>IF(D4062="ZZ",Brick_Kilns_EF!$E$2*(0.75),Brick_Kilns_EF!$E$2)</f>
        <v>5.0999999999999995E-3</v>
      </c>
      <c r="M4062" s="13">
        <f t="shared" si="252"/>
        <v>45.32273099999999</v>
      </c>
      <c r="N4062" s="13">
        <f>IF(D4062="ZZ",Brick_Kilns_EF!$E$3*(0.75),Brick_Kilns_EF!$E$3)</f>
        <v>3.4499999999999999E-3</v>
      </c>
      <c r="O4062" s="13">
        <f t="shared" si="254"/>
        <v>30.659494499999997</v>
      </c>
      <c r="P4062" s="13">
        <f>IF(D4062="ZZ",Brick_Kilns_EF!$E$4*(0.75),Brick_Kilns_EF!$E$4)</f>
        <v>3.5250000000000004E-3</v>
      </c>
      <c r="Q4062" s="13">
        <f t="shared" si="255"/>
        <v>31.326005250000001</v>
      </c>
    </row>
    <row r="4063" spans="1:17">
      <c r="A4063" s="13" t="s">
        <v>4074</v>
      </c>
      <c r="B4063" s="13">
        <v>25.242446560000001</v>
      </c>
      <c r="C4063" s="13">
        <v>89.396145509999997</v>
      </c>
      <c r="D4063" s="13" t="s">
        <v>2219</v>
      </c>
      <c r="E4063" s="13" t="s">
        <v>4927</v>
      </c>
      <c r="F4063" s="13" t="s">
        <v>171</v>
      </c>
      <c r="G4063" s="13" t="s">
        <v>4802</v>
      </c>
      <c r="H4063" s="13" t="s">
        <v>4816</v>
      </c>
      <c r="I4063" s="13">
        <f>(Brick_Kilns_EF!$B$13*Brick_Kilns_EF!$B$11*Brick_Kilns_EF!$B$12)</f>
        <v>8886.81</v>
      </c>
      <c r="J4063" s="13">
        <f>IF(D4063="ZZ",Brick_Kilns_EF!$E$5*(0.75),Brick_Kilns_EF!$E$5)</f>
        <v>7.2749999999999985E-3</v>
      </c>
      <c r="K4063" s="13">
        <f t="shared" si="253"/>
        <v>64.651542749999976</v>
      </c>
      <c r="L4063" s="13">
        <f>IF(D4063="ZZ",Brick_Kilns_EF!$E$2*(0.75),Brick_Kilns_EF!$E$2)</f>
        <v>5.0999999999999995E-3</v>
      </c>
      <c r="M4063" s="13">
        <f t="shared" si="252"/>
        <v>45.32273099999999</v>
      </c>
      <c r="N4063" s="13">
        <f>IF(D4063="ZZ",Brick_Kilns_EF!$E$3*(0.75),Brick_Kilns_EF!$E$3)</f>
        <v>3.4499999999999999E-3</v>
      </c>
      <c r="O4063" s="13">
        <f t="shared" si="254"/>
        <v>30.659494499999997</v>
      </c>
      <c r="P4063" s="13">
        <f>IF(D4063="ZZ",Brick_Kilns_EF!$E$4*(0.75),Brick_Kilns_EF!$E$4)</f>
        <v>3.5250000000000004E-3</v>
      </c>
      <c r="Q4063" s="13">
        <f t="shared" si="255"/>
        <v>31.326005250000001</v>
      </c>
    </row>
    <row r="4064" spans="1:17">
      <c r="A4064" s="13" t="s">
        <v>4075</v>
      </c>
      <c r="B4064" s="13">
        <v>21.901221190000001</v>
      </c>
      <c r="C4064" s="13">
        <v>90.146330410000004</v>
      </c>
      <c r="D4064" s="13" t="s">
        <v>2219</v>
      </c>
      <c r="E4064" s="13" t="s">
        <v>4927</v>
      </c>
      <c r="F4064" s="13" t="s">
        <v>11</v>
      </c>
      <c r="G4064" s="13" t="s">
        <v>4802</v>
      </c>
      <c r="H4064" s="13" t="s">
        <v>4816</v>
      </c>
      <c r="I4064" s="13">
        <f>(Brick_Kilns_EF!$B$13*Brick_Kilns_EF!$B$11*Brick_Kilns_EF!$B$12)</f>
        <v>8886.81</v>
      </c>
      <c r="J4064" s="13">
        <f>IF(D4064="ZZ",Brick_Kilns_EF!$E$5*(0.75),Brick_Kilns_EF!$E$5)</f>
        <v>7.2749999999999985E-3</v>
      </c>
      <c r="K4064" s="13">
        <f t="shared" si="253"/>
        <v>64.651542749999976</v>
      </c>
      <c r="L4064" s="13">
        <f>IF(D4064="ZZ",Brick_Kilns_EF!$E$2*(0.75),Brick_Kilns_EF!$E$2)</f>
        <v>5.0999999999999995E-3</v>
      </c>
      <c r="M4064" s="13">
        <f t="shared" si="252"/>
        <v>45.32273099999999</v>
      </c>
      <c r="N4064" s="13">
        <f>IF(D4064="ZZ",Brick_Kilns_EF!$E$3*(0.75),Brick_Kilns_EF!$E$3)</f>
        <v>3.4499999999999999E-3</v>
      </c>
      <c r="O4064" s="13">
        <f t="shared" si="254"/>
        <v>30.659494499999997</v>
      </c>
      <c r="P4064" s="13">
        <f>IF(D4064="ZZ",Brick_Kilns_EF!$E$4*(0.75),Brick_Kilns_EF!$E$4)</f>
        <v>3.5250000000000004E-3</v>
      </c>
      <c r="Q4064" s="13">
        <f t="shared" si="255"/>
        <v>31.326005250000001</v>
      </c>
    </row>
    <row r="4065" spans="1:17">
      <c r="A4065" s="13" t="s">
        <v>4076</v>
      </c>
      <c r="B4065" s="13">
        <v>24.822155989999999</v>
      </c>
      <c r="C4065" s="13">
        <v>88.958268180000005</v>
      </c>
      <c r="D4065" s="13" t="s">
        <v>2219</v>
      </c>
      <c r="E4065" s="13" t="s">
        <v>4927</v>
      </c>
      <c r="F4065" s="13" t="s">
        <v>42</v>
      </c>
      <c r="G4065" s="13" t="s">
        <v>4802</v>
      </c>
      <c r="H4065" s="13" t="s">
        <v>4816</v>
      </c>
      <c r="I4065" s="13">
        <f>(Brick_Kilns_EF!$B$13*Brick_Kilns_EF!$B$11*Brick_Kilns_EF!$B$12)</f>
        <v>8886.81</v>
      </c>
      <c r="J4065" s="13">
        <f>IF(D4065="ZZ",Brick_Kilns_EF!$E$5*(0.75),Brick_Kilns_EF!$E$5)</f>
        <v>7.2749999999999985E-3</v>
      </c>
      <c r="K4065" s="13">
        <f t="shared" si="253"/>
        <v>64.651542749999976</v>
      </c>
      <c r="L4065" s="13">
        <f>IF(D4065="ZZ",Brick_Kilns_EF!$E$2*(0.75),Brick_Kilns_EF!$E$2)</f>
        <v>5.0999999999999995E-3</v>
      </c>
      <c r="M4065" s="13">
        <f t="shared" si="252"/>
        <v>45.32273099999999</v>
      </c>
      <c r="N4065" s="13">
        <f>IF(D4065="ZZ",Brick_Kilns_EF!$E$3*(0.75),Brick_Kilns_EF!$E$3)</f>
        <v>3.4499999999999999E-3</v>
      </c>
      <c r="O4065" s="13">
        <f t="shared" si="254"/>
        <v>30.659494499999997</v>
      </c>
      <c r="P4065" s="13">
        <f>IF(D4065="ZZ",Brick_Kilns_EF!$E$4*(0.75),Brick_Kilns_EF!$E$4)</f>
        <v>3.5250000000000004E-3</v>
      </c>
      <c r="Q4065" s="13">
        <f t="shared" si="255"/>
        <v>31.326005250000001</v>
      </c>
    </row>
    <row r="4066" spans="1:17">
      <c r="A4066" s="13" t="s">
        <v>4077</v>
      </c>
      <c r="B4066" s="13">
        <v>25.551531109999999</v>
      </c>
      <c r="C4066" s="13">
        <v>89.303138860000004</v>
      </c>
      <c r="D4066" s="13" t="s">
        <v>2219</v>
      </c>
      <c r="E4066" s="13" t="s">
        <v>4927</v>
      </c>
      <c r="F4066" s="13" t="s">
        <v>171</v>
      </c>
      <c r="G4066" s="13" t="s">
        <v>4802</v>
      </c>
      <c r="H4066" s="13" t="s">
        <v>4816</v>
      </c>
      <c r="I4066" s="13">
        <f>(Brick_Kilns_EF!$B$13*Brick_Kilns_EF!$B$11*Brick_Kilns_EF!$B$12)</f>
        <v>8886.81</v>
      </c>
      <c r="J4066" s="13">
        <f>IF(D4066="ZZ",Brick_Kilns_EF!$E$5*(0.75),Brick_Kilns_EF!$E$5)</f>
        <v>7.2749999999999985E-3</v>
      </c>
      <c r="K4066" s="13">
        <f t="shared" si="253"/>
        <v>64.651542749999976</v>
      </c>
      <c r="L4066" s="13">
        <f>IF(D4066="ZZ",Brick_Kilns_EF!$E$2*(0.75),Brick_Kilns_EF!$E$2)</f>
        <v>5.0999999999999995E-3</v>
      </c>
      <c r="M4066" s="13">
        <f t="shared" si="252"/>
        <v>45.32273099999999</v>
      </c>
      <c r="N4066" s="13">
        <f>IF(D4066="ZZ",Brick_Kilns_EF!$E$3*(0.75),Brick_Kilns_EF!$E$3)</f>
        <v>3.4499999999999999E-3</v>
      </c>
      <c r="O4066" s="13">
        <f t="shared" si="254"/>
        <v>30.659494499999997</v>
      </c>
      <c r="P4066" s="13">
        <f>IF(D4066="ZZ",Brick_Kilns_EF!$E$4*(0.75),Brick_Kilns_EF!$E$4)</f>
        <v>3.5250000000000004E-3</v>
      </c>
      <c r="Q4066" s="13">
        <f t="shared" si="255"/>
        <v>31.326005250000001</v>
      </c>
    </row>
    <row r="4067" spans="1:17">
      <c r="A4067" s="13" t="s">
        <v>4078</v>
      </c>
      <c r="B4067" s="13">
        <v>24.57741566</v>
      </c>
      <c r="C4067" s="13">
        <v>88.684269299999997</v>
      </c>
      <c r="D4067" s="13" t="s">
        <v>2219</v>
      </c>
      <c r="E4067" s="13" t="s">
        <v>4927</v>
      </c>
      <c r="F4067" s="13" t="s">
        <v>42</v>
      </c>
      <c r="G4067" s="13" t="s">
        <v>4802</v>
      </c>
      <c r="H4067" s="13" t="s">
        <v>4816</v>
      </c>
      <c r="I4067" s="13">
        <f>(Brick_Kilns_EF!$B$13*Brick_Kilns_EF!$B$11*Brick_Kilns_EF!$B$12)</f>
        <v>8886.81</v>
      </c>
      <c r="J4067" s="13">
        <f>IF(D4067="ZZ",Brick_Kilns_EF!$E$5*(0.75),Brick_Kilns_EF!$E$5)</f>
        <v>7.2749999999999985E-3</v>
      </c>
      <c r="K4067" s="13">
        <f t="shared" si="253"/>
        <v>64.651542749999976</v>
      </c>
      <c r="L4067" s="13">
        <f>IF(D4067="ZZ",Brick_Kilns_EF!$E$2*(0.75),Brick_Kilns_EF!$E$2)</f>
        <v>5.0999999999999995E-3</v>
      </c>
      <c r="M4067" s="13">
        <f t="shared" si="252"/>
        <v>45.32273099999999</v>
      </c>
      <c r="N4067" s="13">
        <f>IF(D4067="ZZ",Brick_Kilns_EF!$E$3*(0.75),Brick_Kilns_EF!$E$3)</f>
        <v>3.4499999999999999E-3</v>
      </c>
      <c r="O4067" s="13">
        <f t="shared" si="254"/>
        <v>30.659494499999997</v>
      </c>
      <c r="P4067" s="13">
        <f>IF(D4067="ZZ",Brick_Kilns_EF!$E$4*(0.75),Brick_Kilns_EF!$E$4)</f>
        <v>3.5250000000000004E-3</v>
      </c>
      <c r="Q4067" s="13">
        <f t="shared" si="255"/>
        <v>31.326005250000001</v>
      </c>
    </row>
    <row r="4068" spans="1:17">
      <c r="A4068" s="13" t="s">
        <v>4079</v>
      </c>
      <c r="B4068" s="13">
        <v>24.386708429999999</v>
      </c>
      <c r="C4068" s="13">
        <v>88.694256850000002</v>
      </c>
      <c r="D4068" s="13" t="s">
        <v>2219</v>
      </c>
      <c r="E4068" s="13" t="s">
        <v>4927</v>
      </c>
      <c r="F4068" s="13" t="s">
        <v>42</v>
      </c>
      <c r="G4068" s="13" t="s">
        <v>4802</v>
      </c>
      <c r="H4068" s="13" t="s">
        <v>4816</v>
      </c>
      <c r="I4068" s="13">
        <f>(Brick_Kilns_EF!$B$13*Brick_Kilns_EF!$B$11*Brick_Kilns_EF!$B$12)</f>
        <v>8886.81</v>
      </c>
      <c r="J4068" s="13">
        <f>IF(D4068="ZZ",Brick_Kilns_EF!$E$5*(0.75),Brick_Kilns_EF!$E$5)</f>
        <v>7.2749999999999985E-3</v>
      </c>
      <c r="K4068" s="13">
        <f t="shared" si="253"/>
        <v>64.651542749999976</v>
      </c>
      <c r="L4068" s="13">
        <f>IF(D4068="ZZ",Brick_Kilns_EF!$E$2*(0.75),Brick_Kilns_EF!$E$2)</f>
        <v>5.0999999999999995E-3</v>
      </c>
      <c r="M4068" s="13">
        <f t="shared" si="252"/>
        <v>45.32273099999999</v>
      </c>
      <c r="N4068" s="13">
        <f>IF(D4068="ZZ",Brick_Kilns_EF!$E$3*(0.75),Brick_Kilns_EF!$E$3)</f>
        <v>3.4499999999999999E-3</v>
      </c>
      <c r="O4068" s="13">
        <f t="shared" si="254"/>
        <v>30.659494499999997</v>
      </c>
      <c r="P4068" s="13">
        <f>IF(D4068="ZZ",Brick_Kilns_EF!$E$4*(0.75),Brick_Kilns_EF!$E$4)</f>
        <v>3.5250000000000004E-3</v>
      </c>
      <c r="Q4068" s="13">
        <f t="shared" si="255"/>
        <v>31.326005250000001</v>
      </c>
    </row>
    <row r="4069" spans="1:17">
      <c r="A4069" s="13" t="s">
        <v>4080</v>
      </c>
      <c r="B4069" s="13">
        <v>24.389549089999999</v>
      </c>
      <c r="C4069" s="13">
        <v>88.695288849999997</v>
      </c>
      <c r="D4069" s="13" t="s">
        <v>2219</v>
      </c>
      <c r="E4069" s="13" t="s">
        <v>4927</v>
      </c>
      <c r="F4069" s="13" t="s">
        <v>42</v>
      </c>
      <c r="G4069" s="13" t="s">
        <v>4802</v>
      </c>
      <c r="H4069" s="13" t="s">
        <v>4816</v>
      </c>
      <c r="I4069" s="13">
        <f>(Brick_Kilns_EF!$B$13*Brick_Kilns_EF!$B$11*Brick_Kilns_EF!$B$12)</f>
        <v>8886.81</v>
      </c>
      <c r="J4069" s="13">
        <f>IF(D4069="ZZ",Brick_Kilns_EF!$E$5*(0.75),Brick_Kilns_EF!$E$5)</f>
        <v>7.2749999999999985E-3</v>
      </c>
      <c r="K4069" s="13">
        <f t="shared" si="253"/>
        <v>64.651542749999976</v>
      </c>
      <c r="L4069" s="13">
        <f>IF(D4069="ZZ",Brick_Kilns_EF!$E$2*(0.75),Brick_Kilns_EF!$E$2)</f>
        <v>5.0999999999999995E-3</v>
      </c>
      <c r="M4069" s="13">
        <f t="shared" si="252"/>
        <v>45.32273099999999</v>
      </c>
      <c r="N4069" s="13">
        <f>IF(D4069="ZZ",Brick_Kilns_EF!$E$3*(0.75),Brick_Kilns_EF!$E$3)</f>
        <v>3.4499999999999999E-3</v>
      </c>
      <c r="O4069" s="13">
        <f t="shared" si="254"/>
        <v>30.659494499999997</v>
      </c>
      <c r="P4069" s="13">
        <f>IF(D4069="ZZ",Brick_Kilns_EF!$E$4*(0.75),Brick_Kilns_EF!$E$4)</f>
        <v>3.5250000000000004E-3</v>
      </c>
      <c r="Q4069" s="13">
        <f t="shared" si="255"/>
        <v>31.326005250000001</v>
      </c>
    </row>
    <row r="4070" spans="1:17">
      <c r="A4070" s="13" t="s">
        <v>4081</v>
      </c>
      <c r="B4070" s="13">
        <v>24.437545660000001</v>
      </c>
      <c r="C4070" s="13">
        <v>88.508901019999996</v>
      </c>
      <c r="D4070" s="13" t="s">
        <v>2219</v>
      </c>
      <c r="E4070" s="13" t="s">
        <v>4927</v>
      </c>
      <c r="F4070" s="13" t="s">
        <v>42</v>
      </c>
      <c r="G4070" s="13" t="s">
        <v>4802</v>
      </c>
      <c r="H4070" s="13" t="s">
        <v>4816</v>
      </c>
      <c r="I4070" s="13">
        <f>(Brick_Kilns_EF!$B$13*Brick_Kilns_EF!$B$11*Brick_Kilns_EF!$B$12)</f>
        <v>8886.81</v>
      </c>
      <c r="J4070" s="13">
        <f>IF(D4070="ZZ",Brick_Kilns_EF!$E$5*(0.75),Brick_Kilns_EF!$E$5)</f>
        <v>7.2749999999999985E-3</v>
      </c>
      <c r="K4070" s="13">
        <f t="shared" si="253"/>
        <v>64.651542749999976</v>
      </c>
      <c r="L4070" s="13">
        <f>IF(D4070="ZZ",Brick_Kilns_EF!$E$2*(0.75),Brick_Kilns_EF!$E$2)</f>
        <v>5.0999999999999995E-3</v>
      </c>
      <c r="M4070" s="13">
        <f t="shared" si="252"/>
        <v>45.32273099999999</v>
      </c>
      <c r="N4070" s="13">
        <f>IF(D4070="ZZ",Brick_Kilns_EF!$E$3*(0.75),Brick_Kilns_EF!$E$3)</f>
        <v>3.4499999999999999E-3</v>
      </c>
      <c r="O4070" s="13">
        <f t="shared" si="254"/>
        <v>30.659494499999997</v>
      </c>
      <c r="P4070" s="13">
        <f>IF(D4070="ZZ",Brick_Kilns_EF!$E$4*(0.75),Brick_Kilns_EF!$E$4)</f>
        <v>3.5250000000000004E-3</v>
      </c>
      <c r="Q4070" s="13">
        <f t="shared" si="255"/>
        <v>31.326005250000001</v>
      </c>
    </row>
    <row r="4071" spans="1:17">
      <c r="A4071" s="13" t="s">
        <v>4082</v>
      </c>
      <c r="B4071" s="13">
        <v>24.988388350000001</v>
      </c>
      <c r="C4071" s="13">
        <v>89.837798910000004</v>
      </c>
      <c r="D4071" s="13" t="s">
        <v>2219</v>
      </c>
      <c r="E4071" s="13" t="s">
        <v>4927</v>
      </c>
      <c r="F4071" s="13" t="s">
        <v>248</v>
      </c>
      <c r="G4071" s="13" t="s">
        <v>4802</v>
      </c>
      <c r="H4071" s="13" t="s">
        <v>4816</v>
      </c>
      <c r="I4071" s="13">
        <f>(Brick_Kilns_EF!$B$13*Brick_Kilns_EF!$B$11*Brick_Kilns_EF!$B$12)</f>
        <v>8886.81</v>
      </c>
      <c r="J4071" s="13">
        <f>IF(D4071="ZZ",Brick_Kilns_EF!$E$5*(0.75),Brick_Kilns_EF!$E$5)</f>
        <v>7.2749999999999985E-3</v>
      </c>
      <c r="K4071" s="13">
        <f t="shared" si="253"/>
        <v>64.651542749999976</v>
      </c>
      <c r="L4071" s="13">
        <f>IF(D4071="ZZ",Brick_Kilns_EF!$E$2*(0.75),Brick_Kilns_EF!$E$2)</f>
        <v>5.0999999999999995E-3</v>
      </c>
      <c r="M4071" s="13">
        <f t="shared" si="252"/>
        <v>45.32273099999999</v>
      </c>
      <c r="N4071" s="13">
        <f>IF(D4071="ZZ",Brick_Kilns_EF!$E$3*(0.75),Brick_Kilns_EF!$E$3)</f>
        <v>3.4499999999999999E-3</v>
      </c>
      <c r="O4071" s="13">
        <f t="shared" si="254"/>
        <v>30.659494499999997</v>
      </c>
      <c r="P4071" s="13">
        <f>IF(D4071="ZZ",Brick_Kilns_EF!$E$4*(0.75),Brick_Kilns_EF!$E$4)</f>
        <v>3.5250000000000004E-3</v>
      </c>
      <c r="Q4071" s="13">
        <f t="shared" si="255"/>
        <v>31.326005250000001</v>
      </c>
    </row>
    <row r="4072" spans="1:17">
      <c r="A4072" s="13" t="s">
        <v>4083</v>
      </c>
      <c r="B4072" s="13">
        <v>24.55830851</v>
      </c>
      <c r="C4072" s="13">
        <v>88.935548109999999</v>
      </c>
      <c r="D4072" s="13" t="s">
        <v>2219</v>
      </c>
      <c r="E4072" s="13" t="s">
        <v>4927</v>
      </c>
      <c r="F4072" s="13" t="s">
        <v>42</v>
      </c>
      <c r="G4072" s="13" t="s">
        <v>4802</v>
      </c>
      <c r="H4072" s="13" t="s">
        <v>4816</v>
      </c>
      <c r="I4072" s="13">
        <f>(Brick_Kilns_EF!$B$13*Brick_Kilns_EF!$B$11*Brick_Kilns_EF!$B$12)</f>
        <v>8886.81</v>
      </c>
      <c r="J4072" s="13">
        <f>IF(D4072="ZZ",Brick_Kilns_EF!$E$5*(0.75),Brick_Kilns_EF!$E$5)</f>
        <v>7.2749999999999985E-3</v>
      </c>
      <c r="K4072" s="13">
        <f t="shared" si="253"/>
        <v>64.651542749999976</v>
      </c>
      <c r="L4072" s="13">
        <f>IF(D4072="ZZ",Brick_Kilns_EF!$E$2*(0.75),Brick_Kilns_EF!$E$2)</f>
        <v>5.0999999999999995E-3</v>
      </c>
      <c r="M4072" s="13">
        <f t="shared" si="252"/>
        <v>45.32273099999999</v>
      </c>
      <c r="N4072" s="13">
        <f>IF(D4072="ZZ",Brick_Kilns_EF!$E$3*(0.75),Brick_Kilns_EF!$E$3)</f>
        <v>3.4499999999999999E-3</v>
      </c>
      <c r="O4072" s="13">
        <f t="shared" si="254"/>
        <v>30.659494499999997</v>
      </c>
      <c r="P4072" s="13">
        <f>IF(D4072="ZZ",Brick_Kilns_EF!$E$4*(0.75),Brick_Kilns_EF!$E$4)</f>
        <v>3.5250000000000004E-3</v>
      </c>
      <c r="Q4072" s="13">
        <f t="shared" si="255"/>
        <v>31.326005250000001</v>
      </c>
    </row>
    <row r="4073" spans="1:17">
      <c r="A4073" s="13" t="s">
        <v>4084</v>
      </c>
      <c r="B4073" s="13">
        <v>24.962697519999999</v>
      </c>
      <c r="C4073" s="13">
        <v>89.432253970000005</v>
      </c>
      <c r="D4073" s="13" t="s">
        <v>2219</v>
      </c>
      <c r="E4073" s="13" t="s">
        <v>4927</v>
      </c>
      <c r="F4073" s="13" t="s">
        <v>42</v>
      </c>
      <c r="G4073" s="13" t="s">
        <v>4802</v>
      </c>
      <c r="H4073" s="13" t="s">
        <v>4816</v>
      </c>
      <c r="I4073" s="13">
        <f>(Brick_Kilns_EF!$B$13*Brick_Kilns_EF!$B$11*Brick_Kilns_EF!$B$12)</f>
        <v>8886.81</v>
      </c>
      <c r="J4073" s="13">
        <f>IF(D4073="ZZ",Brick_Kilns_EF!$E$5*(0.75),Brick_Kilns_EF!$E$5)</f>
        <v>7.2749999999999985E-3</v>
      </c>
      <c r="K4073" s="13">
        <f t="shared" si="253"/>
        <v>64.651542749999976</v>
      </c>
      <c r="L4073" s="13">
        <f>IF(D4073="ZZ",Brick_Kilns_EF!$E$2*(0.75),Brick_Kilns_EF!$E$2)</f>
        <v>5.0999999999999995E-3</v>
      </c>
      <c r="M4073" s="13">
        <f t="shared" si="252"/>
        <v>45.32273099999999</v>
      </c>
      <c r="N4073" s="13">
        <f>IF(D4073="ZZ",Brick_Kilns_EF!$E$3*(0.75),Brick_Kilns_EF!$E$3)</f>
        <v>3.4499999999999999E-3</v>
      </c>
      <c r="O4073" s="13">
        <f t="shared" si="254"/>
        <v>30.659494499999997</v>
      </c>
      <c r="P4073" s="13">
        <f>IF(D4073="ZZ",Brick_Kilns_EF!$E$4*(0.75),Brick_Kilns_EF!$E$4)</f>
        <v>3.5250000000000004E-3</v>
      </c>
      <c r="Q4073" s="13">
        <f t="shared" si="255"/>
        <v>31.326005250000001</v>
      </c>
    </row>
    <row r="4074" spans="1:17">
      <c r="A4074" s="13" t="s">
        <v>4085</v>
      </c>
      <c r="B4074" s="13">
        <v>24.88869146</v>
      </c>
      <c r="C4074" s="13">
        <v>89.181549129999993</v>
      </c>
      <c r="D4074" s="13" t="s">
        <v>2219</v>
      </c>
      <c r="E4074" s="13" t="s">
        <v>4927</v>
      </c>
      <c r="F4074" s="13" t="s">
        <v>42</v>
      </c>
      <c r="G4074" s="13" t="s">
        <v>4802</v>
      </c>
      <c r="H4074" s="13" t="s">
        <v>4816</v>
      </c>
      <c r="I4074" s="13">
        <f>(Brick_Kilns_EF!$B$13*Brick_Kilns_EF!$B$11*Brick_Kilns_EF!$B$12)</f>
        <v>8886.81</v>
      </c>
      <c r="J4074" s="13">
        <f>IF(D4074="ZZ",Brick_Kilns_EF!$E$5*(0.75),Brick_Kilns_EF!$E$5)</f>
        <v>7.2749999999999985E-3</v>
      </c>
      <c r="K4074" s="13">
        <f t="shared" si="253"/>
        <v>64.651542749999976</v>
      </c>
      <c r="L4074" s="13">
        <f>IF(D4074="ZZ",Brick_Kilns_EF!$E$2*(0.75),Brick_Kilns_EF!$E$2)</f>
        <v>5.0999999999999995E-3</v>
      </c>
      <c r="M4074" s="13">
        <f t="shared" si="252"/>
        <v>45.32273099999999</v>
      </c>
      <c r="N4074" s="13">
        <f>IF(D4074="ZZ",Brick_Kilns_EF!$E$3*(0.75),Brick_Kilns_EF!$E$3)</f>
        <v>3.4499999999999999E-3</v>
      </c>
      <c r="O4074" s="13">
        <f t="shared" si="254"/>
        <v>30.659494499999997</v>
      </c>
      <c r="P4074" s="13">
        <f>IF(D4074="ZZ",Brick_Kilns_EF!$E$4*(0.75),Brick_Kilns_EF!$E$4)</f>
        <v>3.5250000000000004E-3</v>
      </c>
      <c r="Q4074" s="13">
        <f t="shared" si="255"/>
        <v>31.326005250000001</v>
      </c>
    </row>
    <row r="4075" spans="1:17">
      <c r="A4075" s="13" t="s">
        <v>4086</v>
      </c>
      <c r="B4075" s="13">
        <v>24.887221830000001</v>
      </c>
      <c r="C4075" s="13">
        <v>89.182806889999995</v>
      </c>
      <c r="D4075" s="13" t="s">
        <v>2219</v>
      </c>
      <c r="E4075" s="13" t="s">
        <v>4927</v>
      </c>
      <c r="F4075" s="13" t="s">
        <v>42</v>
      </c>
      <c r="G4075" s="13" t="s">
        <v>4802</v>
      </c>
      <c r="H4075" s="13" t="s">
        <v>4816</v>
      </c>
      <c r="I4075" s="13">
        <f>(Brick_Kilns_EF!$B$13*Brick_Kilns_EF!$B$11*Brick_Kilns_EF!$B$12)</f>
        <v>8886.81</v>
      </c>
      <c r="J4075" s="13">
        <f>IF(D4075="ZZ",Brick_Kilns_EF!$E$5*(0.75),Brick_Kilns_EF!$E$5)</f>
        <v>7.2749999999999985E-3</v>
      </c>
      <c r="K4075" s="13">
        <f t="shared" si="253"/>
        <v>64.651542749999976</v>
      </c>
      <c r="L4075" s="13">
        <f>IF(D4075="ZZ",Brick_Kilns_EF!$E$2*(0.75),Brick_Kilns_EF!$E$2)</f>
        <v>5.0999999999999995E-3</v>
      </c>
      <c r="M4075" s="13">
        <f t="shared" si="252"/>
        <v>45.32273099999999</v>
      </c>
      <c r="N4075" s="13">
        <f>IF(D4075="ZZ",Brick_Kilns_EF!$E$3*(0.75),Brick_Kilns_EF!$E$3)</f>
        <v>3.4499999999999999E-3</v>
      </c>
      <c r="O4075" s="13">
        <f t="shared" si="254"/>
        <v>30.659494499999997</v>
      </c>
      <c r="P4075" s="13">
        <f>IF(D4075="ZZ",Brick_Kilns_EF!$E$4*(0.75),Brick_Kilns_EF!$E$4)</f>
        <v>3.5250000000000004E-3</v>
      </c>
      <c r="Q4075" s="13">
        <f t="shared" si="255"/>
        <v>31.326005250000001</v>
      </c>
    </row>
    <row r="4076" spans="1:17">
      <c r="A4076" s="13" t="s">
        <v>4087</v>
      </c>
      <c r="B4076" s="13">
        <v>24.995267049999999</v>
      </c>
      <c r="C4076" s="13">
        <v>88.982874109999997</v>
      </c>
      <c r="D4076" s="13" t="s">
        <v>2219</v>
      </c>
      <c r="E4076" s="13" t="s">
        <v>4927</v>
      </c>
      <c r="F4076" s="13" t="s">
        <v>42</v>
      </c>
      <c r="G4076" s="13" t="s">
        <v>4802</v>
      </c>
      <c r="H4076" s="13" t="s">
        <v>4816</v>
      </c>
      <c r="I4076" s="13">
        <f>(Brick_Kilns_EF!$B$13*Brick_Kilns_EF!$B$11*Brick_Kilns_EF!$B$12)</f>
        <v>8886.81</v>
      </c>
      <c r="J4076" s="13">
        <f>IF(D4076="ZZ",Brick_Kilns_EF!$E$5*(0.75),Brick_Kilns_EF!$E$5)</f>
        <v>7.2749999999999985E-3</v>
      </c>
      <c r="K4076" s="13">
        <f t="shared" si="253"/>
        <v>64.651542749999976</v>
      </c>
      <c r="L4076" s="13">
        <f>IF(D4076="ZZ",Brick_Kilns_EF!$E$2*(0.75),Brick_Kilns_EF!$E$2)</f>
        <v>5.0999999999999995E-3</v>
      </c>
      <c r="M4076" s="13">
        <f t="shared" si="252"/>
        <v>45.32273099999999</v>
      </c>
      <c r="N4076" s="13">
        <f>IF(D4076="ZZ",Brick_Kilns_EF!$E$3*(0.75),Brick_Kilns_EF!$E$3)</f>
        <v>3.4499999999999999E-3</v>
      </c>
      <c r="O4076" s="13">
        <f t="shared" si="254"/>
        <v>30.659494499999997</v>
      </c>
      <c r="P4076" s="13">
        <f>IF(D4076="ZZ",Brick_Kilns_EF!$E$4*(0.75),Brick_Kilns_EF!$E$4)</f>
        <v>3.5250000000000004E-3</v>
      </c>
      <c r="Q4076" s="13">
        <f t="shared" si="255"/>
        <v>31.326005250000001</v>
      </c>
    </row>
    <row r="4077" spans="1:17">
      <c r="A4077" s="13" t="s">
        <v>4088</v>
      </c>
      <c r="B4077" s="13">
        <v>25.900002090000001</v>
      </c>
      <c r="C4077" s="13">
        <v>88.822887269999995</v>
      </c>
      <c r="D4077" s="13" t="s">
        <v>2219</v>
      </c>
      <c r="E4077" s="13" t="s">
        <v>4927</v>
      </c>
      <c r="F4077" s="13" t="s">
        <v>171</v>
      </c>
      <c r="G4077" s="13" t="s">
        <v>4802</v>
      </c>
      <c r="H4077" s="13" t="s">
        <v>4816</v>
      </c>
      <c r="I4077" s="13">
        <f>(Brick_Kilns_EF!$B$13*Brick_Kilns_EF!$B$11*Brick_Kilns_EF!$B$12)</f>
        <v>8886.81</v>
      </c>
      <c r="J4077" s="13">
        <f>IF(D4077="ZZ",Brick_Kilns_EF!$E$5*(0.75),Brick_Kilns_EF!$E$5)</f>
        <v>7.2749999999999985E-3</v>
      </c>
      <c r="K4077" s="13">
        <f t="shared" si="253"/>
        <v>64.651542749999976</v>
      </c>
      <c r="L4077" s="13">
        <f>IF(D4077="ZZ",Brick_Kilns_EF!$E$2*(0.75),Brick_Kilns_EF!$E$2)</f>
        <v>5.0999999999999995E-3</v>
      </c>
      <c r="M4077" s="13">
        <f t="shared" si="252"/>
        <v>45.32273099999999</v>
      </c>
      <c r="N4077" s="13">
        <f>IF(D4077="ZZ",Brick_Kilns_EF!$E$3*(0.75),Brick_Kilns_EF!$E$3)</f>
        <v>3.4499999999999999E-3</v>
      </c>
      <c r="O4077" s="13">
        <f t="shared" si="254"/>
        <v>30.659494499999997</v>
      </c>
      <c r="P4077" s="13">
        <f>IF(D4077="ZZ",Brick_Kilns_EF!$E$4*(0.75),Brick_Kilns_EF!$E$4)</f>
        <v>3.5250000000000004E-3</v>
      </c>
      <c r="Q4077" s="13">
        <f t="shared" si="255"/>
        <v>31.326005250000001</v>
      </c>
    </row>
    <row r="4078" spans="1:17">
      <c r="A4078" s="13" t="s">
        <v>4089</v>
      </c>
      <c r="B4078" s="13">
        <v>25.091192700000001</v>
      </c>
      <c r="C4078" s="13">
        <v>89.760532389999995</v>
      </c>
      <c r="D4078" s="13" t="s">
        <v>2219</v>
      </c>
      <c r="E4078" s="13" t="s">
        <v>4927</v>
      </c>
      <c r="F4078" s="13" t="s">
        <v>248</v>
      </c>
      <c r="G4078" s="13" t="s">
        <v>4802</v>
      </c>
      <c r="H4078" s="13" t="s">
        <v>4816</v>
      </c>
      <c r="I4078" s="13">
        <f>(Brick_Kilns_EF!$B$13*Brick_Kilns_EF!$B$11*Brick_Kilns_EF!$B$12)</f>
        <v>8886.81</v>
      </c>
      <c r="J4078" s="13">
        <f>IF(D4078="ZZ",Brick_Kilns_EF!$E$5*(0.75),Brick_Kilns_EF!$E$5)</f>
        <v>7.2749999999999985E-3</v>
      </c>
      <c r="K4078" s="13">
        <f t="shared" si="253"/>
        <v>64.651542749999976</v>
      </c>
      <c r="L4078" s="13">
        <f>IF(D4078="ZZ",Brick_Kilns_EF!$E$2*(0.75),Brick_Kilns_EF!$E$2)</f>
        <v>5.0999999999999995E-3</v>
      </c>
      <c r="M4078" s="13">
        <f t="shared" si="252"/>
        <v>45.32273099999999</v>
      </c>
      <c r="N4078" s="13">
        <f>IF(D4078="ZZ",Brick_Kilns_EF!$E$3*(0.75),Brick_Kilns_EF!$E$3)</f>
        <v>3.4499999999999999E-3</v>
      </c>
      <c r="O4078" s="13">
        <f t="shared" si="254"/>
        <v>30.659494499999997</v>
      </c>
      <c r="P4078" s="13">
        <f>IF(D4078="ZZ",Brick_Kilns_EF!$E$4*(0.75),Brick_Kilns_EF!$E$4)</f>
        <v>3.5250000000000004E-3</v>
      </c>
      <c r="Q4078" s="13">
        <f t="shared" si="255"/>
        <v>31.326005250000001</v>
      </c>
    </row>
    <row r="4079" spans="1:17">
      <c r="A4079" s="13" t="s">
        <v>4090</v>
      </c>
      <c r="B4079" s="13">
        <v>24.92688545</v>
      </c>
      <c r="C4079" s="13">
        <v>88.719291279999993</v>
      </c>
      <c r="D4079" s="13" t="s">
        <v>2219</v>
      </c>
      <c r="E4079" s="13" t="s">
        <v>4927</v>
      </c>
      <c r="F4079" s="13" t="s">
        <v>42</v>
      </c>
      <c r="G4079" s="13" t="s">
        <v>4802</v>
      </c>
      <c r="H4079" s="13" t="s">
        <v>4816</v>
      </c>
      <c r="I4079" s="13">
        <f>(Brick_Kilns_EF!$B$13*Brick_Kilns_EF!$B$11*Brick_Kilns_EF!$B$12)</f>
        <v>8886.81</v>
      </c>
      <c r="J4079" s="13">
        <f>IF(D4079="ZZ",Brick_Kilns_EF!$E$5*(0.75),Brick_Kilns_EF!$E$5)</f>
        <v>7.2749999999999985E-3</v>
      </c>
      <c r="K4079" s="13">
        <f t="shared" si="253"/>
        <v>64.651542749999976</v>
      </c>
      <c r="L4079" s="13">
        <f>IF(D4079="ZZ",Brick_Kilns_EF!$E$2*(0.75),Brick_Kilns_EF!$E$2)</f>
        <v>5.0999999999999995E-3</v>
      </c>
      <c r="M4079" s="13">
        <f t="shared" si="252"/>
        <v>45.32273099999999</v>
      </c>
      <c r="N4079" s="13">
        <f>IF(D4079="ZZ",Brick_Kilns_EF!$E$3*(0.75),Brick_Kilns_EF!$E$3)</f>
        <v>3.4499999999999999E-3</v>
      </c>
      <c r="O4079" s="13">
        <f t="shared" si="254"/>
        <v>30.659494499999997</v>
      </c>
      <c r="P4079" s="13">
        <f>IF(D4079="ZZ",Brick_Kilns_EF!$E$4*(0.75),Brick_Kilns_EF!$E$4)</f>
        <v>3.5250000000000004E-3</v>
      </c>
      <c r="Q4079" s="13">
        <f t="shared" si="255"/>
        <v>31.326005250000001</v>
      </c>
    </row>
    <row r="4080" spans="1:17">
      <c r="A4080" s="13" t="s">
        <v>4091</v>
      </c>
      <c r="B4080" s="13">
        <v>25.74543147</v>
      </c>
      <c r="C4080" s="13">
        <v>88.937251770000003</v>
      </c>
      <c r="D4080" s="13" t="s">
        <v>2219</v>
      </c>
      <c r="E4080" s="13" t="s">
        <v>4927</v>
      </c>
      <c r="F4080" s="13" t="s">
        <v>171</v>
      </c>
      <c r="G4080" s="13" t="s">
        <v>4802</v>
      </c>
      <c r="H4080" s="13" t="s">
        <v>4816</v>
      </c>
      <c r="I4080" s="13">
        <f>(Brick_Kilns_EF!$B$13*Brick_Kilns_EF!$B$11*Brick_Kilns_EF!$B$12)</f>
        <v>8886.81</v>
      </c>
      <c r="J4080" s="13">
        <f>IF(D4080="ZZ",Brick_Kilns_EF!$E$5*(0.75),Brick_Kilns_EF!$E$5)</f>
        <v>7.2749999999999985E-3</v>
      </c>
      <c r="K4080" s="13">
        <f t="shared" si="253"/>
        <v>64.651542749999976</v>
      </c>
      <c r="L4080" s="13">
        <f>IF(D4080="ZZ",Brick_Kilns_EF!$E$2*(0.75),Brick_Kilns_EF!$E$2)</f>
        <v>5.0999999999999995E-3</v>
      </c>
      <c r="M4080" s="13">
        <f t="shared" si="252"/>
        <v>45.32273099999999</v>
      </c>
      <c r="N4080" s="13">
        <f>IF(D4080="ZZ",Brick_Kilns_EF!$E$3*(0.75),Brick_Kilns_EF!$E$3)</f>
        <v>3.4499999999999999E-3</v>
      </c>
      <c r="O4080" s="13">
        <f t="shared" si="254"/>
        <v>30.659494499999997</v>
      </c>
      <c r="P4080" s="13">
        <f>IF(D4080="ZZ",Brick_Kilns_EF!$E$4*(0.75),Brick_Kilns_EF!$E$4)</f>
        <v>3.5250000000000004E-3</v>
      </c>
      <c r="Q4080" s="13">
        <f t="shared" si="255"/>
        <v>31.326005250000001</v>
      </c>
    </row>
    <row r="4081" spans="1:17">
      <c r="A4081" s="13" t="s">
        <v>4092</v>
      </c>
      <c r="B4081" s="13">
        <v>25.640259109999999</v>
      </c>
      <c r="C4081" s="13">
        <v>88.556818570000004</v>
      </c>
      <c r="D4081" s="13" t="s">
        <v>2219</v>
      </c>
      <c r="E4081" s="13" t="s">
        <v>4927</v>
      </c>
      <c r="F4081" s="13" t="s">
        <v>171</v>
      </c>
      <c r="G4081" s="13" t="s">
        <v>4802</v>
      </c>
      <c r="H4081" s="13" t="s">
        <v>4816</v>
      </c>
      <c r="I4081" s="13">
        <f>(Brick_Kilns_EF!$B$13*Brick_Kilns_EF!$B$11*Brick_Kilns_EF!$B$12)</f>
        <v>8886.81</v>
      </c>
      <c r="J4081" s="13">
        <f>IF(D4081="ZZ",Brick_Kilns_EF!$E$5*(0.75),Brick_Kilns_EF!$E$5)</f>
        <v>7.2749999999999985E-3</v>
      </c>
      <c r="K4081" s="13">
        <f t="shared" si="253"/>
        <v>64.651542749999976</v>
      </c>
      <c r="L4081" s="13">
        <f>IF(D4081="ZZ",Brick_Kilns_EF!$E$2*(0.75),Brick_Kilns_EF!$E$2)</f>
        <v>5.0999999999999995E-3</v>
      </c>
      <c r="M4081" s="13">
        <f t="shared" si="252"/>
        <v>45.32273099999999</v>
      </c>
      <c r="N4081" s="13">
        <f>IF(D4081="ZZ",Brick_Kilns_EF!$E$3*(0.75),Brick_Kilns_EF!$E$3)</f>
        <v>3.4499999999999999E-3</v>
      </c>
      <c r="O4081" s="13">
        <f t="shared" si="254"/>
        <v>30.659494499999997</v>
      </c>
      <c r="P4081" s="13">
        <f>IF(D4081="ZZ",Brick_Kilns_EF!$E$4*(0.75),Brick_Kilns_EF!$E$4)</f>
        <v>3.5250000000000004E-3</v>
      </c>
      <c r="Q4081" s="13">
        <f t="shared" si="255"/>
        <v>31.326005250000001</v>
      </c>
    </row>
    <row r="4082" spans="1:17">
      <c r="A4082" s="13" t="s">
        <v>4093</v>
      </c>
      <c r="B4082" s="13">
        <v>24.979152899999999</v>
      </c>
      <c r="C4082" s="13">
        <v>89.376170970000004</v>
      </c>
      <c r="D4082" s="13" t="s">
        <v>2219</v>
      </c>
      <c r="E4082" s="13" t="s">
        <v>4927</v>
      </c>
      <c r="F4082" s="13" t="s">
        <v>42</v>
      </c>
      <c r="G4082" s="13" t="s">
        <v>4802</v>
      </c>
      <c r="H4082" s="13" t="s">
        <v>4816</v>
      </c>
      <c r="I4082" s="13">
        <f>(Brick_Kilns_EF!$B$13*Brick_Kilns_EF!$B$11*Brick_Kilns_EF!$B$12)</f>
        <v>8886.81</v>
      </c>
      <c r="J4082" s="13">
        <f>IF(D4082="ZZ",Brick_Kilns_EF!$E$5*(0.75),Brick_Kilns_EF!$E$5)</f>
        <v>7.2749999999999985E-3</v>
      </c>
      <c r="K4082" s="13">
        <f t="shared" si="253"/>
        <v>64.651542749999976</v>
      </c>
      <c r="L4082" s="13">
        <f>IF(D4082="ZZ",Brick_Kilns_EF!$E$2*(0.75),Brick_Kilns_EF!$E$2)</f>
        <v>5.0999999999999995E-3</v>
      </c>
      <c r="M4082" s="13">
        <f t="shared" si="252"/>
        <v>45.32273099999999</v>
      </c>
      <c r="N4082" s="13">
        <f>IF(D4082="ZZ",Brick_Kilns_EF!$E$3*(0.75),Brick_Kilns_EF!$E$3)</f>
        <v>3.4499999999999999E-3</v>
      </c>
      <c r="O4082" s="13">
        <f t="shared" si="254"/>
        <v>30.659494499999997</v>
      </c>
      <c r="P4082" s="13">
        <f>IF(D4082="ZZ",Brick_Kilns_EF!$E$4*(0.75),Brick_Kilns_EF!$E$4)</f>
        <v>3.5250000000000004E-3</v>
      </c>
      <c r="Q4082" s="13">
        <f t="shared" si="255"/>
        <v>31.326005250000001</v>
      </c>
    </row>
    <row r="4083" spans="1:17">
      <c r="A4083" s="13" t="s">
        <v>4094</v>
      </c>
      <c r="B4083" s="13">
        <v>24.976669080000001</v>
      </c>
      <c r="C4083" s="13">
        <v>89.374203730000005</v>
      </c>
      <c r="D4083" s="13" t="s">
        <v>2219</v>
      </c>
      <c r="E4083" s="13" t="s">
        <v>4927</v>
      </c>
      <c r="F4083" s="13" t="s">
        <v>42</v>
      </c>
      <c r="G4083" s="13" t="s">
        <v>4802</v>
      </c>
      <c r="H4083" s="13" t="s">
        <v>4816</v>
      </c>
      <c r="I4083" s="13">
        <f>(Brick_Kilns_EF!$B$13*Brick_Kilns_EF!$B$11*Brick_Kilns_EF!$B$12)</f>
        <v>8886.81</v>
      </c>
      <c r="J4083" s="13">
        <f>IF(D4083="ZZ",Brick_Kilns_EF!$E$5*(0.75),Brick_Kilns_EF!$E$5)</f>
        <v>7.2749999999999985E-3</v>
      </c>
      <c r="K4083" s="13">
        <f t="shared" si="253"/>
        <v>64.651542749999976</v>
      </c>
      <c r="L4083" s="13">
        <f>IF(D4083="ZZ",Brick_Kilns_EF!$E$2*(0.75),Brick_Kilns_EF!$E$2)</f>
        <v>5.0999999999999995E-3</v>
      </c>
      <c r="M4083" s="13">
        <f t="shared" si="252"/>
        <v>45.32273099999999</v>
      </c>
      <c r="N4083" s="13">
        <f>IF(D4083="ZZ",Brick_Kilns_EF!$E$3*(0.75),Brick_Kilns_EF!$E$3)</f>
        <v>3.4499999999999999E-3</v>
      </c>
      <c r="O4083" s="13">
        <f t="shared" si="254"/>
        <v>30.659494499999997</v>
      </c>
      <c r="P4083" s="13">
        <f>IF(D4083="ZZ",Brick_Kilns_EF!$E$4*(0.75),Brick_Kilns_EF!$E$4)</f>
        <v>3.5250000000000004E-3</v>
      </c>
      <c r="Q4083" s="13">
        <f t="shared" si="255"/>
        <v>31.326005250000001</v>
      </c>
    </row>
    <row r="4084" spans="1:17">
      <c r="A4084" s="13" t="s">
        <v>4095</v>
      </c>
      <c r="B4084" s="13">
        <v>24.72090833</v>
      </c>
      <c r="C4084" s="13">
        <v>89.393849399999993</v>
      </c>
      <c r="D4084" s="13" t="s">
        <v>2219</v>
      </c>
      <c r="E4084" s="13" t="s">
        <v>4927</v>
      </c>
      <c r="F4084" s="13" t="s">
        <v>42</v>
      </c>
      <c r="G4084" s="13" t="s">
        <v>4802</v>
      </c>
      <c r="H4084" s="13" t="s">
        <v>4816</v>
      </c>
      <c r="I4084" s="13">
        <f>(Brick_Kilns_EF!$B$13*Brick_Kilns_EF!$B$11*Brick_Kilns_EF!$B$12)</f>
        <v>8886.81</v>
      </c>
      <c r="J4084" s="13">
        <f>IF(D4084="ZZ",Brick_Kilns_EF!$E$5*(0.75),Brick_Kilns_EF!$E$5)</f>
        <v>7.2749999999999985E-3</v>
      </c>
      <c r="K4084" s="13">
        <f t="shared" si="253"/>
        <v>64.651542749999976</v>
      </c>
      <c r="L4084" s="13">
        <f>IF(D4084="ZZ",Brick_Kilns_EF!$E$2*(0.75),Brick_Kilns_EF!$E$2)</f>
        <v>5.0999999999999995E-3</v>
      </c>
      <c r="M4084" s="13">
        <f t="shared" si="252"/>
        <v>45.32273099999999</v>
      </c>
      <c r="N4084" s="13">
        <f>IF(D4084="ZZ",Brick_Kilns_EF!$E$3*(0.75),Brick_Kilns_EF!$E$3)</f>
        <v>3.4499999999999999E-3</v>
      </c>
      <c r="O4084" s="13">
        <f t="shared" si="254"/>
        <v>30.659494499999997</v>
      </c>
      <c r="P4084" s="13">
        <f>IF(D4084="ZZ",Brick_Kilns_EF!$E$4*(0.75),Brick_Kilns_EF!$E$4)</f>
        <v>3.5250000000000004E-3</v>
      </c>
      <c r="Q4084" s="13">
        <f t="shared" si="255"/>
        <v>31.326005250000001</v>
      </c>
    </row>
    <row r="4085" spans="1:17">
      <c r="A4085" s="13" t="s">
        <v>4096</v>
      </c>
      <c r="B4085" s="13">
        <v>24.718767270000001</v>
      </c>
      <c r="C4085" s="13">
        <v>89.394456779999999</v>
      </c>
      <c r="D4085" s="13" t="s">
        <v>2219</v>
      </c>
      <c r="E4085" s="13" t="s">
        <v>4927</v>
      </c>
      <c r="F4085" s="13" t="s">
        <v>42</v>
      </c>
      <c r="G4085" s="13" t="s">
        <v>4802</v>
      </c>
      <c r="H4085" s="13" t="s">
        <v>4816</v>
      </c>
      <c r="I4085" s="13">
        <f>(Brick_Kilns_EF!$B$13*Brick_Kilns_EF!$B$11*Brick_Kilns_EF!$B$12)</f>
        <v>8886.81</v>
      </c>
      <c r="J4085" s="13">
        <f>IF(D4085="ZZ",Brick_Kilns_EF!$E$5*(0.75),Brick_Kilns_EF!$E$5)</f>
        <v>7.2749999999999985E-3</v>
      </c>
      <c r="K4085" s="13">
        <f t="shared" si="253"/>
        <v>64.651542749999976</v>
      </c>
      <c r="L4085" s="13">
        <f>IF(D4085="ZZ",Brick_Kilns_EF!$E$2*(0.75),Brick_Kilns_EF!$E$2)</f>
        <v>5.0999999999999995E-3</v>
      </c>
      <c r="M4085" s="13">
        <f t="shared" si="252"/>
        <v>45.32273099999999</v>
      </c>
      <c r="N4085" s="13">
        <f>IF(D4085="ZZ",Brick_Kilns_EF!$E$3*(0.75),Brick_Kilns_EF!$E$3)</f>
        <v>3.4499999999999999E-3</v>
      </c>
      <c r="O4085" s="13">
        <f t="shared" si="254"/>
        <v>30.659494499999997</v>
      </c>
      <c r="P4085" s="13">
        <f>IF(D4085="ZZ",Brick_Kilns_EF!$E$4*(0.75),Brick_Kilns_EF!$E$4)</f>
        <v>3.5250000000000004E-3</v>
      </c>
      <c r="Q4085" s="13">
        <f t="shared" si="255"/>
        <v>31.326005250000001</v>
      </c>
    </row>
    <row r="4086" spans="1:17">
      <c r="A4086" s="13" t="s">
        <v>4097</v>
      </c>
      <c r="B4086" s="13">
        <v>25.01000805</v>
      </c>
      <c r="C4086" s="13">
        <v>89.837487589999995</v>
      </c>
      <c r="D4086" s="13" t="s">
        <v>2219</v>
      </c>
      <c r="E4086" s="13" t="s">
        <v>4927</v>
      </c>
      <c r="F4086" s="13" t="s">
        <v>248</v>
      </c>
      <c r="G4086" s="13" t="s">
        <v>4802</v>
      </c>
      <c r="H4086" s="13" t="s">
        <v>4816</v>
      </c>
      <c r="I4086" s="13">
        <f>(Brick_Kilns_EF!$B$13*Brick_Kilns_EF!$B$11*Brick_Kilns_EF!$B$12)</f>
        <v>8886.81</v>
      </c>
      <c r="J4086" s="13">
        <f>IF(D4086="ZZ",Brick_Kilns_EF!$E$5*(0.75),Brick_Kilns_EF!$E$5)</f>
        <v>7.2749999999999985E-3</v>
      </c>
      <c r="K4086" s="13">
        <f t="shared" si="253"/>
        <v>64.651542749999976</v>
      </c>
      <c r="L4086" s="13">
        <f>IF(D4086="ZZ",Brick_Kilns_EF!$E$2*(0.75),Brick_Kilns_EF!$E$2)</f>
        <v>5.0999999999999995E-3</v>
      </c>
      <c r="M4086" s="13">
        <f t="shared" si="252"/>
        <v>45.32273099999999</v>
      </c>
      <c r="N4086" s="13">
        <f>IF(D4086="ZZ",Brick_Kilns_EF!$E$3*(0.75),Brick_Kilns_EF!$E$3)</f>
        <v>3.4499999999999999E-3</v>
      </c>
      <c r="O4086" s="13">
        <f t="shared" si="254"/>
        <v>30.659494499999997</v>
      </c>
      <c r="P4086" s="13">
        <f>IF(D4086="ZZ",Brick_Kilns_EF!$E$4*(0.75),Brick_Kilns_EF!$E$4)</f>
        <v>3.5250000000000004E-3</v>
      </c>
      <c r="Q4086" s="13">
        <f t="shared" si="255"/>
        <v>31.326005250000001</v>
      </c>
    </row>
    <row r="4087" spans="1:17">
      <c r="A4087" s="13" t="s">
        <v>4098</v>
      </c>
      <c r="B4087" s="13">
        <v>24.772178480000001</v>
      </c>
      <c r="C4087" s="13">
        <v>89.919528830000004</v>
      </c>
      <c r="D4087" s="13" t="s">
        <v>2219</v>
      </c>
      <c r="E4087" s="13" t="s">
        <v>4927</v>
      </c>
      <c r="F4087" s="13" t="s">
        <v>248</v>
      </c>
      <c r="G4087" s="13" t="s">
        <v>4802</v>
      </c>
      <c r="H4087" s="13" t="s">
        <v>4816</v>
      </c>
      <c r="I4087" s="13">
        <f>(Brick_Kilns_EF!$B$13*Brick_Kilns_EF!$B$11*Brick_Kilns_EF!$B$12)</f>
        <v>8886.81</v>
      </c>
      <c r="J4087" s="13">
        <f>IF(D4087="ZZ",Brick_Kilns_EF!$E$5*(0.75),Brick_Kilns_EF!$E$5)</f>
        <v>7.2749999999999985E-3</v>
      </c>
      <c r="K4087" s="13">
        <f t="shared" si="253"/>
        <v>64.651542749999976</v>
      </c>
      <c r="L4087" s="13">
        <f>IF(D4087="ZZ",Brick_Kilns_EF!$E$2*(0.75),Brick_Kilns_EF!$E$2)</f>
        <v>5.0999999999999995E-3</v>
      </c>
      <c r="M4087" s="13">
        <f t="shared" si="252"/>
        <v>45.32273099999999</v>
      </c>
      <c r="N4087" s="13">
        <f>IF(D4087="ZZ",Brick_Kilns_EF!$E$3*(0.75),Brick_Kilns_EF!$E$3)</f>
        <v>3.4499999999999999E-3</v>
      </c>
      <c r="O4087" s="13">
        <f t="shared" si="254"/>
        <v>30.659494499999997</v>
      </c>
      <c r="P4087" s="13">
        <f>IF(D4087="ZZ",Brick_Kilns_EF!$E$4*(0.75),Brick_Kilns_EF!$E$4)</f>
        <v>3.5250000000000004E-3</v>
      </c>
      <c r="Q4087" s="13">
        <f t="shared" si="255"/>
        <v>31.326005250000001</v>
      </c>
    </row>
    <row r="4088" spans="1:17">
      <c r="A4088" s="13" t="s">
        <v>4099</v>
      </c>
      <c r="B4088" s="13">
        <v>25.303499800000001</v>
      </c>
      <c r="C4088" s="13">
        <v>89.433016730000006</v>
      </c>
      <c r="D4088" s="13" t="s">
        <v>2219</v>
      </c>
      <c r="E4088" s="13" t="s">
        <v>4927</v>
      </c>
      <c r="F4088" s="13" t="s">
        <v>171</v>
      </c>
      <c r="G4088" s="13" t="s">
        <v>4802</v>
      </c>
      <c r="H4088" s="13" t="s">
        <v>4816</v>
      </c>
      <c r="I4088" s="13">
        <f>(Brick_Kilns_EF!$B$13*Brick_Kilns_EF!$B$11*Brick_Kilns_EF!$B$12)</f>
        <v>8886.81</v>
      </c>
      <c r="J4088" s="13">
        <f>IF(D4088="ZZ",Brick_Kilns_EF!$E$5*(0.75),Brick_Kilns_EF!$E$5)</f>
        <v>7.2749999999999985E-3</v>
      </c>
      <c r="K4088" s="13">
        <f t="shared" si="253"/>
        <v>64.651542749999976</v>
      </c>
      <c r="L4088" s="13">
        <f>IF(D4088="ZZ",Brick_Kilns_EF!$E$2*(0.75),Brick_Kilns_EF!$E$2)</f>
        <v>5.0999999999999995E-3</v>
      </c>
      <c r="M4088" s="13">
        <f t="shared" si="252"/>
        <v>45.32273099999999</v>
      </c>
      <c r="N4088" s="13">
        <f>IF(D4088="ZZ",Brick_Kilns_EF!$E$3*(0.75),Brick_Kilns_EF!$E$3)</f>
        <v>3.4499999999999999E-3</v>
      </c>
      <c r="O4088" s="13">
        <f t="shared" si="254"/>
        <v>30.659494499999997</v>
      </c>
      <c r="P4088" s="13">
        <f>IF(D4088="ZZ",Brick_Kilns_EF!$E$4*(0.75),Brick_Kilns_EF!$E$4)</f>
        <v>3.5250000000000004E-3</v>
      </c>
      <c r="Q4088" s="13">
        <f t="shared" si="255"/>
        <v>31.326005250000001</v>
      </c>
    </row>
    <row r="4089" spans="1:17">
      <c r="A4089" s="13" t="s">
        <v>4100</v>
      </c>
      <c r="B4089" s="13">
        <v>25.302227370000001</v>
      </c>
      <c r="C4089" s="13">
        <v>89.432667350000003</v>
      </c>
      <c r="D4089" s="13" t="s">
        <v>2219</v>
      </c>
      <c r="E4089" s="13" t="s">
        <v>4927</v>
      </c>
      <c r="F4089" s="13" t="s">
        <v>171</v>
      </c>
      <c r="G4089" s="13" t="s">
        <v>4802</v>
      </c>
      <c r="H4089" s="13" t="s">
        <v>4816</v>
      </c>
      <c r="I4089" s="13">
        <f>(Brick_Kilns_EF!$B$13*Brick_Kilns_EF!$B$11*Brick_Kilns_EF!$B$12)</f>
        <v>8886.81</v>
      </c>
      <c r="J4089" s="13">
        <f>IF(D4089="ZZ",Brick_Kilns_EF!$E$5*(0.75),Brick_Kilns_EF!$E$5)</f>
        <v>7.2749999999999985E-3</v>
      </c>
      <c r="K4089" s="13">
        <f t="shared" si="253"/>
        <v>64.651542749999976</v>
      </c>
      <c r="L4089" s="13">
        <f>IF(D4089="ZZ",Brick_Kilns_EF!$E$2*(0.75),Brick_Kilns_EF!$E$2)</f>
        <v>5.0999999999999995E-3</v>
      </c>
      <c r="M4089" s="13">
        <f t="shared" si="252"/>
        <v>45.32273099999999</v>
      </c>
      <c r="N4089" s="13">
        <f>IF(D4089="ZZ",Brick_Kilns_EF!$E$3*(0.75),Brick_Kilns_EF!$E$3)</f>
        <v>3.4499999999999999E-3</v>
      </c>
      <c r="O4089" s="13">
        <f t="shared" si="254"/>
        <v>30.659494499999997</v>
      </c>
      <c r="P4089" s="13">
        <f>IF(D4089="ZZ",Brick_Kilns_EF!$E$4*(0.75),Brick_Kilns_EF!$E$4)</f>
        <v>3.5250000000000004E-3</v>
      </c>
      <c r="Q4089" s="13">
        <f t="shared" si="255"/>
        <v>31.326005250000001</v>
      </c>
    </row>
    <row r="4090" spans="1:17">
      <c r="A4090" s="13" t="s">
        <v>4101</v>
      </c>
      <c r="B4090" s="13">
        <v>25.50662994</v>
      </c>
      <c r="C4090" s="13">
        <v>88.938835330000003</v>
      </c>
      <c r="D4090" s="13" t="s">
        <v>2219</v>
      </c>
      <c r="E4090" s="13" t="s">
        <v>4927</v>
      </c>
      <c r="F4090" s="13" t="s">
        <v>171</v>
      </c>
      <c r="G4090" s="13" t="s">
        <v>4802</v>
      </c>
      <c r="H4090" s="13" t="s">
        <v>4816</v>
      </c>
      <c r="I4090" s="13">
        <f>(Brick_Kilns_EF!$B$13*Brick_Kilns_EF!$B$11*Brick_Kilns_EF!$B$12)</f>
        <v>8886.81</v>
      </c>
      <c r="J4090" s="13">
        <f>IF(D4090="ZZ",Brick_Kilns_EF!$E$5*(0.75),Brick_Kilns_EF!$E$5)</f>
        <v>7.2749999999999985E-3</v>
      </c>
      <c r="K4090" s="13">
        <f t="shared" si="253"/>
        <v>64.651542749999976</v>
      </c>
      <c r="L4090" s="13">
        <f>IF(D4090="ZZ",Brick_Kilns_EF!$E$2*(0.75),Brick_Kilns_EF!$E$2)</f>
        <v>5.0999999999999995E-3</v>
      </c>
      <c r="M4090" s="13">
        <f t="shared" si="252"/>
        <v>45.32273099999999</v>
      </c>
      <c r="N4090" s="13">
        <f>IF(D4090="ZZ",Brick_Kilns_EF!$E$3*(0.75),Brick_Kilns_EF!$E$3)</f>
        <v>3.4499999999999999E-3</v>
      </c>
      <c r="O4090" s="13">
        <f t="shared" si="254"/>
        <v>30.659494499999997</v>
      </c>
      <c r="P4090" s="13">
        <f>IF(D4090="ZZ",Brick_Kilns_EF!$E$4*(0.75),Brick_Kilns_EF!$E$4)</f>
        <v>3.5250000000000004E-3</v>
      </c>
      <c r="Q4090" s="13">
        <f t="shared" si="255"/>
        <v>31.326005250000001</v>
      </c>
    </row>
    <row r="4091" spans="1:17">
      <c r="A4091" s="13" t="s">
        <v>4102</v>
      </c>
      <c r="B4091" s="13">
        <v>24.417514929999999</v>
      </c>
      <c r="C4091" s="13">
        <v>88.664339420000005</v>
      </c>
      <c r="D4091" s="13" t="s">
        <v>2219</v>
      </c>
      <c r="E4091" s="13" t="s">
        <v>4927</v>
      </c>
      <c r="F4091" s="13" t="s">
        <v>42</v>
      </c>
      <c r="G4091" s="13" t="s">
        <v>4802</v>
      </c>
      <c r="H4091" s="13" t="s">
        <v>4816</v>
      </c>
      <c r="I4091" s="13">
        <f>(Brick_Kilns_EF!$B$13*Brick_Kilns_EF!$B$11*Brick_Kilns_EF!$B$12)</f>
        <v>8886.81</v>
      </c>
      <c r="J4091" s="13">
        <f>IF(D4091="ZZ",Brick_Kilns_EF!$E$5*(0.75),Brick_Kilns_EF!$E$5)</f>
        <v>7.2749999999999985E-3</v>
      </c>
      <c r="K4091" s="13">
        <f t="shared" si="253"/>
        <v>64.651542749999976</v>
      </c>
      <c r="L4091" s="13">
        <f>IF(D4091="ZZ",Brick_Kilns_EF!$E$2*(0.75),Brick_Kilns_EF!$E$2)</f>
        <v>5.0999999999999995E-3</v>
      </c>
      <c r="M4091" s="13">
        <f t="shared" si="252"/>
        <v>45.32273099999999</v>
      </c>
      <c r="N4091" s="13">
        <f>IF(D4091="ZZ",Brick_Kilns_EF!$E$3*(0.75),Brick_Kilns_EF!$E$3)</f>
        <v>3.4499999999999999E-3</v>
      </c>
      <c r="O4091" s="13">
        <f t="shared" si="254"/>
        <v>30.659494499999997</v>
      </c>
      <c r="P4091" s="13">
        <f>IF(D4091="ZZ",Brick_Kilns_EF!$E$4*(0.75),Brick_Kilns_EF!$E$4)</f>
        <v>3.5250000000000004E-3</v>
      </c>
      <c r="Q4091" s="13">
        <f t="shared" si="255"/>
        <v>31.326005250000001</v>
      </c>
    </row>
    <row r="4092" spans="1:17">
      <c r="A4092" s="13" t="s">
        <v>4103</v>
      </c>
      <c r="B4092" s="13">
        <v>24.41558985</v>
      </c>
      <c r="C4092" s="13">
        <v>88.663156920000006</v>
      </c>
      <c r="D4092" s="13" t="s">
        <v>2219</v>
      </c>
      <c r="E4092" s="13" t="s">
        <v>4927</v>
      </c>
      <c r="F4092" s="13" t="s">
        <v>42</v>
      </c>
      <c r="G4092" s="13" t="s">
        <v>4802</v>
      </c>
      <c r="H4092" s="13" t="s">
        <v>4816</v>
      </c>
      <c r="I4092" s="13">
        <f>(Brick_Kilns_EF!$B$13*Brick_Kilns_EF!$B$11*Brick_Kilns_EF!$B$12)</f>
        <v>8886.81</v>
      </c>
      <c r="J4092" s="13">
        <f>IF(D4092="ZZ",Brick_Kilns_EF!$E$5*(0.75),Brick_Kilns_EF!$E$5)</f>
        <v>7.2749999999999985E-3</v>
      </c>
      <c r="K4092" s="13">
        <f t="shared" si="253"/>
        <v>64.651542749999976</v>
      </c>
      <c r="L4092" s="13">
        <f>IF(D4092="ZZ",Brick_Kilns_EF!$E$2*(0.75),Brick_Kilns_EF!$E$2)</f>
        <v>5.0999999999999995E-3</v>
      </c>
      <c r="M4092" s="13">
        <f t="shared" si="252"/>
        <v>45.32273099999999</v>
      </c>
      <c r="N4092" s="13">
        <f>IF(D4092="ZZ",Brick_Kilns_EF!$E$3*(0.75),Brick_Kilns_EF!$E$3)</f>
        <v>3.4499999999999999E-3</v>
      </c>
      <c r="O4092" s="13">
        <f t="shared" si="254"/>
        <v>30.659494499999997</v>
      </c>
      <c r="P4092" s="13">
        <f>IF(D4092="ZZ",Brick_Kilns_EF!$E$4*(0.75),Brick_Kilns_EF!$E$4)</f>
        <v>3.5250000000000004E-3</v>
      </c>
      <c r="Q4092" s="13">
        <f t="shared" si="255"/>
        <v>31.326005250000001</v>
      </c>
    </row>
    <row r="4093" spans="1:17">
      <c r="A4093" s="13" t="s">
        <v>4104</v>
      </c>
      <c r="B4093" s="13">
        <v>24.415580460000001</v>
      </c>
      <c r="C4093" s="13">
        <v>88.662995670000001</v>
      </c>
      <c r="D4093" s="13" t="s">
        <v>2219</v>
      </c>
      <c r="E4093" s="13" t="s">
        <v>4927</v>
      </c>
      <c r="F4093" s="13" t="s">
        <v>42</v>
      </c>
      <c r="G4093" s="13" t="s">
        <v>4802</v>
      </c>
      <c r="H4093" s="13" t="s">
        <v>4816</v>
      </c>
      <c r="I4093" s="13">
        <f>(Brick_Kilns_EF!$B$13*Brick_Kilns_EF!$B$11*Brick_Kilns_EF!$B$12)</f>
        <v>8886.81</v>
      </c>
      <c r="J4093" s="13">
        <f>IF(D4093="ZZ",Brick_Kilns_EF!$E$5*(0.75),Brick_Kilns_EF!$E$5)</f>
        <v>7.2749999999999985E-3</v>
      </c>
      <c r="K4093" s="13">
        <f t="shared" si="253"/>
        <v>64.651542749999976</v>
      </c>
      <c r="L4093" s="13">
        <f>IF(D4093="ZZ",Brick_Kilns_EF!$E$2*(0.75),Brick_Kilns_EF!$E$2)</f>
        <v>5.0999999999999995E-3</v>
      </c>
      <c r="M4093" s="13">
        <f t="shared" si="252"/>
        <v>45.32273099999999</v>
      </c>
      <c r="N4093" s="13">
        <f>IF(D4093="ZZ",Brick_Kilns_EF!$E$3*(0.75),Brick_Kilns_EF!$E$3)</f>
        <v>3.4499999999999999E-3</v>
      </c>
      <c r="O4093" s="13">
        <f t="shared" si="254"/>
        <v>30.659494499999997</v>
      </c>
      <c r="P4093" s="13">
        <f>IF(D4093="ZZ",Brick_Kilns_EF!$E$4*(0.75),Brick_Kilns_EF!$E$4)</f>
        <v>3.5250000000000004E-3</v>
      </c>
      <c r="Q4093" s="13">
        <f t="shared" si="255"/>
        <v>31.326005250000001</v>
      </c>
    </row>
    <row r="4094" spans="1:17">
      <c r="A4094" s="13" t="s">
        <v>4105</v>
      </c>
      <c r="B4094" s="13">
        <v>24.89402583</v>
      </c>
      <c r="C4094" s="13">
        <v>89.173921480000004</v>
      </c>
      <c r="D4094" s="13" t="s">
        <v>2219</v>
      </c>
      <c r="E4094" s="13" t="s">
        <v>4927</v>
      </c>
      <c r="F4094" s="13" t="s">
        <v>42</v>
      </c>
      <c r="G4094" s="13" t="s">
        <v>4802</v>
      </c>
      <c r="H4094" s="13" t="s">
        <v>4816</v>
      </c>
      <c r="I4094" s="13">
        <f>(Brick_Kilns_EF!$B$13*Brick_Kilns_EF!$B$11*Brick_Kilns_EF!$B$12)</f>
        <v>8886.81</v>
      </c>
      <c r="J4094" s="13">
        <f>IF(D4094="ZZ",Brick_Kilns_EF!$E$5*(0.75),Brick_Kilns_EF!$E$5)</f>
        <v>7.2749999999999985E-3</v>
      </c>
      <c r="K4094" s="13">
        <f t="shared" si="253"/>
        <v>64.651542749999976</v>
      </c>
      <c r="L4094" s="13">
        <f>IF(D4094="ZZ",Brick_Kilns_EF!$E$2*(0.75),Brick_Kilns_EF!$E$2)</f>
        <v>5.0999999999999995E-3</v>
      </c>
      <c r="M4094" s="13">
        <f t="shared" si="252"/>
        <v>45.32273099999999</v>
      </c>
      <c r="N4094" s="13">
        <f>IF(D4094="ZZ",Brick_Kilns_EF!$E$3*(0.75),Brick_Kilns_EF!$E$3)</f>
        <v>3.4499999999999999E-3</v>
      </c>
      <c r="O4094" s="13">
        <f t="shared" si="254"/>
        <v>30.659494499999997</v>
      </c>
      <c r="P4094" s="13">
        <f>IF(D4094="ZZ",Brick_Kilns_EF!$E$4*(0.75),Brick_Kilns_EF!$E$4)</f>
        <v>3.5250000000000004E-3</v>
      </c>
      <c r="Q4094" s="13">
        <f t="shared" si="255"/>
        <v>31.326005250000001</v>
      </c>
    </row>
    <row r="4095" spans="1:17">
      <c r="A4095" s="13" t="s">
        <v>4106</v>
      </c>
      <c r="B4095" s="13">
        <v>25.652674879999999</v>
      </c>
      <c r="C4095" s="13">
        <v>88.767740919999994</v>
      </c>
      <c r="D4095" s="13" t="s">
        <v>2219</v>
      </c>
      <c r="E4095" s="13" t="s">
        <v>4927</v>
      </c>
      <c r="F4095" s="13" t="s">
        <v>171</v>
      </c>
      <c r="G4095" s="13" t="s">
        <v>4802</v>
      </c>
      <c r="H4095" s="13" t="s">
        <v>4816</v>
      </c>
      <c r="I4095" s="13">
        <f>(Brick_Kilns_EF!$B$13*Brick_Kilns_EF!$B$11*Brick_Kilns_EF!$B$12)</f>
        <v>8886.81</v>
      </c>
      <c r="J4095" s="13">
        <f>IF(D4095="ZZ",Brick_Kilns_EF!$E$5*(0.75),Brick_Kilns_EF!$E$5)</f>
        <v>7.2749999999999985E-3</v>
      </c>
      <c r="K4095" s="13">
        <f t="shared" si="253"/>
        <v>64.651542749999976</v>
      </c>
      <c r="L4095" s="13">
        <f>IF(D4095="ZZ",Brick_Kilns_EF!$E$2*(0.75),Brick_Kilns_EF!$E$2)</f>
        <v>5.0999999999999995E-3</v>
      </c>
      <c r="M4095" s="13">
        <f t="shared" si="252"/>
        <v>45.32273099999999</v>
      </c>
      <c r="N4095" s="13">
        <f>IF(D4095="ZZ",Brick_Kilns_EF!$E$3*(0.75),Brick_Kilns_EF!$E$3)</f>
        <v>3.4499999999999999E-3</v>
      </c>
      <c r="O4095" s="13">
        <f t="shared" si="254"/>
        <v>30.659494499999997</v>
      </c>
      <c r="P4095" s="13">
        <f>IF(D4095="ZZ",Brick_Kilns_EF!$E$4*(0.75),Brick_Kilns_EF!$E$4)</f>
        <v>3.5250000000000004E-3</v>
      </c>
      <c r="Q4095" s="13">
        <f t="shared" si="255"/>
        <v>31.326005250000001</v>
      </c>
    </row>
    <row r="4096" spans="1:17">
      <c r="A4096" s="13" t="s">
        <v>4107</v>
      </c>
      <c r="B4096" s="13">
        <v>25.806344599999999</v>
      </c>
      <c r="C4096" s="13">
        <v>88.88151732</v>
      </c>
      <c r="D4096" s="13" t="s">
        <v>2219</v>
      </c>
      <c r="E4096" s="13" t="s">
        <v>4927</v>
      </c>
      <c r="F4096" s="13" t="s">
        <v>171</v>
      </c>
      <c r="G4096" s="13" t="s">
        <v>4802</v>
      </c>
      <c r="H4096" s="13" t="s">
        <v>4816</v>
      </c>
      <c r="I4096" s="13">
        <f>(Brick_Kilns_EF!$B$13*Brick_Kilns_EF!$B$11*Brick_Kilns_EF!$B$12)</f>
        <v>8886.81</v>
      </c>
      <c r="J4096" s="13">
        <f>IF(D4096="ZZ",Brick_Kilns_EF!$E$5*(0.75),Brick_Kilns_EF!$E$5)</f>
        <v>7.2749999999999985E-3</v>
      </c>
      <c r="K4096" s="13">
        <f t="shared" si="253"/>
        <v>64.651542749999976</v>
      </c>
      <c r="L4096" s="13">
        <f>IF(D4096="ZZ",Brick_Kilns_EF!$E$2*(0.75),Brick_Kilns_EF!$E$2)</f>
        <v>5.0999999999999995E-3</v>
      </c>
      <c r="M4096" s="13">
        <f t="shared" si="252"/>
        <v>45.32273099999999</v>
      </c>
      <c r="N4096" s="13">
        <f>IF(D4096="ZZ",Brick_Kilns_EF!$E$3*(0.75),Brick_Kilns_EF!$E$3)</f>
        <v>3.4499999999999999E-3</v>
      </c>
      <c r="O4096" s="13">
        <f t="shared" si="254"/>
        <v>30.659494499999997</v>
      </c>
      <c r="P4096" s="13">
        <f>IF(D4096="ZZ",Brick_Kilns_EF!$E$4*(0.75),Brick_Kilns_EF!$E$4)</f>
        <v>3.5250000000000004E-3</v>
      </c>
      <c r="Q4096" s="13">
        <f t="shared" si="255"/>
        <v>31.326005250000001</v>
      </c>
    </row>
    <row r="4097" spans="1:17">
      <c r="A4097" s="13" t="s">
        <v>4108</v>
      </c>
      <c r="B4097" s="13">
        <v>24.683575959999999</v>
      </c>
      <c r="C4097" s="13">
        <v>88.862878480000006</v>
      </c>
      <c r="D4097" s="13" t="s">
        <v>2219</v>
      </c>
      <c r="E4097" s="13" t="s">
        <v>4927</v>
      </c>
      <c r="F4097" s="13" t="s">
        <v>42</v>
      </c>
      <c r="G4097" s="13" t="s">
        <v>4802</v>
      </c>
      <c r="H4097" s="13" t="s">
        <v>4816</v>
      </c>
      <c r="I4097" s="13">
        <f>(Brick_Kilns_EF!$B$13*Brick_Kilns_EF!$B$11*Brick_Kilns_EF!$B$12)</f>
        <v>8886.81</v>
      </c>
      <c r="J4097" s="13">
        <f>IF(D4097="ZZ",Brick_Kilns_EF!$E$5*(0.75),Brick_Kilns_EF!$E$5)</f>
        <v>7.2749999999999985E-3</v>
      </c>
      <c r="K4097" s="13">
        <f t="shared" si="253"/>
        <v>64.651542749999976</v>
      </c>
      <c r="L4097" s="13">
        <f>IF(D4097="ZZ",Brick_Kilns_EF!$E$2*(0.75),Brick_Kilns_EF!$E$2)</f>
        <v>5.0999999999999995E-3</v>
      </c>
      <c r="M4097" s="13">
        <f t="shared" si="252"/>
        <v>45.32273099999999</v>
      </c>
      <c r="N4097" s="13">
        <f>IF(D4097="ZZ",Brick_Kilns_EF!$E$3*(0.75),Brick_Kilns_EF!$E$3)</f>
        <v>3.4499999999999999E-3</v>
      </c>
      <c r="O4097" s="13">
        <f t="shared" si="254"/>
        <v>30.659494499999997</v>
      </c>
      <c r="P4097" s="13">
        <f>IF(D4097="ZZ",Brick_Kilns_EF!$E$4*(0.75),Brick_Kilns_EF!$E$4)</f>
        <v>3.5250000000000004E-3</v>
      </c>
      <c r="Q4097" s="13">
        <f t="shared" si="255"/>
        <v>31.326005250000001</v>
      </c>
    </row>
    <row r="4098" spans="1:17">
      <c r="A4098" s="13" t="s">
        <v>4109</v>
      </c>
      <c r="B4098" s="13">
        <v>25.017816889999999</v>
      </c>
      <c r="C4098" s="13">
        <v>88.983375109999997</v>
      </c>
      <c r="D4098" s="13" t="s">
        <v>2219</v>
      </c>
      <c r="E4098" s="13" t="s">
        <v>4927</v>
      </c>
      <c r="F4098" s="13" t="s">
        <v>42</v>
      </c>
      <c r="G4098" s="13" t="s">
        <v>4802</v>
      </c>
      <c r="H4098" s="13" t="s">
        <v>4816</v>
      </c>
      <c r="I4098" s="13">
        <f>(Brick_Kilns_EF!$B$13*Brick_Kilns_EF!$B$11*Brick_Kilns_EF!$B$12)</f>
        <v>8886.81</v>
      </c>
      <c r="J4098" s="13">
        <f>IF(D4098="ZZ",Brick_Kilns_EF!$E$5*(0.75),Brick_Kilns_EF!$E$5)</f>
        <v>7.2749999999999985E-3</v>
      </c>
      <c r="K4098" s="13">
        <f t="shared" si="253"/>
        <v>64.651542749999976</v>
      </c>
      <c r="L4098" s="13">
        <f>IF(D4098="ZZ",Brick_Kilns_EF!$E$2*(0.75),Brick_Kilns_EF!$E$2)</f>
        <v>5.0999999999999995E-3</v>
      </c>
      <c r="M4098" s="13">
        <f t="shared" ref="M4098:M4161" si="256">(I4098*L4098)</f>
        <v>45.32273099999999</v>
      </c>
      <c r="N4098" s="13">
        <f>IF(D4098="ZZ",Brick_Kilns_EF!$E$3*(0.75),Brick_Kilns_EF!$E$3)</f>
        <v>3.4499999999999999E-3</v>
      </c>
      <c r="O4098" s="13">
        <f t="shared" si="254"/>
        <v>30.659494499999997</v>
      </c>
      <c r="P4098" s="13">
        <f>IF(D4098="ZZ",Brick_Kilns_EF!$E$4*(0.75),Brick_Kilns_EF!$E$4)</f>
        <v>3.5250000000000004E-3</v>
      </c>
      <c r="Q4098" s="13">
        <f t="shared" si="255"/>
        <v>31.326005250000001</v>
      </c>
    </row>
    <row r="4099" spans="1:17">
      <c r="A4099" s="13" t="s">
        <v>4110</v>
      </c>
      <c r="B4099" s="13">
        <v>24.642046730000001</v>
      </c>
      <c r="C4099" s="13">
        <v>88.169677879999995</v>
      </c>
      <c r="D4099" s="13" t="s">
        <v>2219</v>
      </c>
      <c r="E4099" s="13" t="s">
        <v>4927</v>
      </c>
      <c r="F4099" s="13" t="s">
        <v>42</v>
      </c>
      <c r="G4099" s="13" t="s">
        <v>4802</v>
      </c>
      <c r="H4099" s="13" t="s">
        <v>4816</v>
      </c>
      <c r="I4099" s="13">
        <f>(Brick_Kilns_EF!$B$13*Brick_Kilns_EF!$B$11*Brick_Kilns_EF!$B$12)</f>
        <v>8886.81</v>
      </c>
      <c r="J4099" s="13">
        <f>IF(D4099="ZZ",Brick_Kilns_EF!$E$5*(0.75),Brick_Kilns_EF!$E$5)</f>
        <v>7.2749999999999985E-3</v>
      </c>
      <c r="K4099" s="13">
        <f t="shared" ref="K4099:K4162" si="257">J4099*I4099</f>
        <v>64.651542749999976</v>
      </c>
      <c r="L4099" s="13">
        <f>IF(D4099="ZZ",Brick_Kilns_EF!$E$2*(0.75),Brick_Kilns_EF!$E$2)</f>
        <v>5.0999999999999995E-3</v>
      </c>
      <c r="M4099" s="13">
        <f t="shared" si="256"/>
        <v>45.32273099999999</v>
      </c>
      <c r="N4099" s="13">
        <f>IF(D4099="ZZ",Brick_Kilns_EF!$E$3*(0.75),Brick_Kilns_EF!$E$3)</f>
        <v>3.4499999999999999E-3</v>
      </c>
      <c r="O4099" s="13">
        <f t="shared" ref="O4099:O4162" si="258">I4099*N4099</f>
        <v>30.659494499999997</v>
      </c>
      <c r="P4099" s="13">
        <f>IF(D4099="ZZ",Brick_Kilns_EF!$E$4*(0.75),Brick_Kilns_EF!$E$4)</f>
        <v>3.5250000000000004E-3</v>
      </c>
      <c r="Q4099" s="13">
        <f t="shared" ref="Q4099:Q4162" si="259">I4099*P4099</f>
        <v>31.326005250000001</v>
      </c>
    </row>
    <row r="4100" spans="1:17">
      <c r="A4100" s="13" t="s">
        <v>4111</v>
      </c>
      <c r="B4100" s="13">
        <v>24.638666099999998</v>
      </c>
      <c r="C4100" s="13">
        <v>88.172849139999997</v>
      </c>
      <c r="D4100" s="13" t="s">
        <v>2219</v>
      </c>
      <c r="E4100" s="13" t="s">
        <v>4927</v>
      </c>
      <c r="F4100" s="13" t="s">
        <v>42</v>
      </c>
      <c r="G4100" s="13" t="s">
        <v>4802</v>
      </c>
      <c r="H4100" s="13" t="s">
        <v>4816</v>
      </c>
      <c r="I4100" s="13">
        <f>(Brick_Kilns_EF!$B$13*Brick_Kilns_EF!$B$11*Brick_Kilns_EF!$B$12)</f>
        <v>8886.81</v>
      </c>
      <c r="J4100" s="13">
        <f>IF(D4100="ZZ",Brick_Kilns_EF!$E$5*(0.75),Brick_Kilns_EF!$E$5)</f>
        <v>7.2749999999999985E-3</v>
      </c>
      <c r="K4100" s="13">
        <f t="shared" si="257"/>
        <v>64.651542749999976</v>
      </c>
      <c r="L4100" s="13">
        <f>IF(D4100="ZZ",Brick_Kilns_EF!$E$2*(0.75),Brick_Kilns_EF!$E$2)</f>
        <v>5.0999999999999995E-3</v>
      </c>
      <c r="M4100" s="13">
        <f t="shared" si="256"/>
        <v>45.32273099999999</v>
      </c>
      <c r="N4100" s="13">
        <f>IF(D4100="ZZ",Brick_Kilns_EF!$E$3*(0.75),Brick_Kilns_EF!$E$3)</f>
        <v>3.4499999999999999E-3</v>
      </c>
      <c r="O4100" s="13">
        <f t="shared" si="258"/>
        <v>30.659494499999997</v>
      </c>
      <c r="P4100" s="13">
        <f>IF(D4100="ZZ",Brick_Kilns_EF!$E$4*(0.75),Brick_Kilns_EF!$E$4)</f>
        <v>3.5250000000000004E-3</v>
      </c>
      <c r="Q4100" s="13">
        <f t="shared" si="259"/>
        <v>31.326005250000001</v>
      </c>
    </row>
    <row r="4101" spans="1:17">
      <c r="A4101" s="13" t="s">
        <v>4112</v>
      </c>
      <c r="B4101" s="13">
        <v>24.63942205</v>
      </c>
      <c r="C4101" s="13">
        <v>88.171129140000005</v>
      </c>
      <c r="D4101" s="13" t="s">
        <v>2219</v>
      </c>
      <c r="E4101" s="13" t="s">
        <v>4927</v>
      </c>
      <c r="F4101" s="13" t="s">
        <v>42</v>
      </c>
      <c r="G4101" s="13" t="s">
        <v>4802</v>
      </c>
      <c r="H4101" s="13" t="s">
        <v>4816</v>
      </c>
      <c r="I4101" s="13">
        <f>(Brick_Kilns_EF!$B$13*Brick_Kilns_EF!$B$11*Brick_Kilns_EF!$B$12)</f>
        <v>8886.81</v>
      </c>
      <c r="J4101" s="13">
        <f>IF(D4101="ZZ",Brick_Kilns_EF!$E$5*(0.75),Brick_Kilns_EF!$E$5)</f>
        <v>7.2749999999999985E-3</v>
      </c>
      <c r="K4101" s="13">
        <f t="shared" si="257"/>
        <v>64.651542749999976</v>
      </c>
      <c r="L4101" s="13">
        <f>IF(D4101="ZZ",Brick_Kilns_EF!$E$2*(0.75),Brick_Kilns_EF!$E$2)</f>
        <v>5.0999999999999995E-3</v>
      </c>
      <c r="M4101" s="13">
        <f t="shared" si="256"/>
        <v>45.32273099999999</v>
      </c>
      <c r="N4101" s="13">
        <f>IF(D4101="ZZ",Brick_Kilns_EF!$E$3*(0.75),Brick_Kilns_EF!$E$3)</f>
        <v>3.4499999999999999E-3</v>
      </c>
      <c r="O4101" s="13">
        <f t="shared" si="258"/>
        <v>30.659494499999997</v>
      </c>
      <c r="P4101" s="13">
        <f>IF(D4101="ZZ",Brick_Kilns_EF!$E$4*(0.75),Brick_Kilns_EF!$E$4)</f>
        <v>3.5250000000000004E-3</v>
      </c>
      <c r="Q4101" s="13">
        <f t="shared" si="259"/>
        <v>31.326005250000001</v>
      </c>
    </row>
    <row r="4102" spans="1:17">
      <c r="A4102" s="13" t="s">
        <v>4113</v>
      </c>
      <c r="B4102" s="13">
        <v>25.02849595</v>
      </c>
      <c r="C4102" s="13">
        <v>89.45420661</v>
      </c>
      <c r="D4102" s="13" t="s">
        <v>2219</v>
      </c>
      <c r="E4102" s="13" t="s">
        <v>4927</v>
      </c>
      <c r="F4102" s="13" t="s">
        <v>42</v>
      </c>
      <c r="G4102" s="13" t="s">
        <v>4802</v>
      </c>
      <c r="H4102" s="13" t="s">
        <v>4816</v>
      </c>
      <c r="I4102" s="13">
        <f>(Brick_Kilns_EF!$B$13*Brick_Kilns_EF!$B$11*Brick_Kilns_EF!$B$12)</f>
        <v>8886.81</v>
      </c>
      <c r="J4102" s="13">
        <f>IF(D4102="ZZ",Brick_Kilns_EF!$E$5*(0.75),Brick_Kilns_EF!$E$5)</f>
        <v>7.2749999999999985E-3</v>
      </c>
      <c r="K4102" s="13">
        <f t="shared" si="257"/>
        <v>64.651542749999976</v>
      </c>
      <c r="L4102" s="13">
        <f>IF(D4102="ZZ",Brick_Kilns_EF!$E$2*(0.75),Brick_Kilns_EF!$E$2)</f>
        <v>5.0999999999999995E-3</v>
      </c>
      <c r="M4102" s="13">
        <f t="shared" si="256"/>
        <v>45.32273099999999</v>
      </c>
      <c r="N4102" s="13">
        <f>IF(D4102="ZZ",Brick_Kilns_EF!$E$3*(0.75),Brick_Kilns_EF!$E$3)</f>
        <v>3.4499999999999999E-3</v>
      </c>
      <c r="O4102" s="13">
        <f t="shared" si="258"/>
        <v>30.659494499999997</v>
      </c>
      <c r="P4102" s="13">
        <f>IF(D4102="ZZ",Brick_Kilns_EF!$E$4*(0.75),Brick_Kilns_EF!$E$4)</f>
        <v>3.5250000000000004E-3</v>
      </c>
      <c r="Q4102" s="13">
        <f t="shared" si="259"/>
        <v>31.326005250000001</v>
      </c>
    </row>
    <row r="4103" spans="1:17">
      <c r="A4103" s="13" t="s">
        <v>4114</v>
      </c>
      <c r="B4103" s="13">
        <v>24.417242330000001</v>
      </c>
      <c r="C4103" s="13">
        <v>88.671191629999996</v>
      </c>
      <c r="D4103" s="13" t="s">
        <v>2219</v>
      </c>
      <c r="E4103" s="13" t="s">
        <v>4927</v>
      </c>
      <c r="F4103" s="13" t="s">
        <v>42</v>
      </c>
      <c r="G4103" s="13" t="s">
        <v>4802</v>
      </c>
      <c r="H4103" s="13" t="s">
        <v>4816</v>
      </c>
      <c r="I4103" s="13">
        <f>(Brick_Kilns_EF!$B$13*Brick_Kilns_EF!$B$11*Brick_Kilns_EF!$B$12)</f>
        <v>8886.81</v>
      </c>
      <c r="J4103" s="13">
        <f>IF(D4103="ZZ",Brick_Kilns_EF!$E$5*(0.75),Brick_Kilns_EF!$E$5)</f>
        <v>7.2749999999999985E-3</v>
      </c>
      <c r="K4103" s="13">
        <f t="shared" si="257"/>
        <v>64.651542749999976</v>
      </c>
      <c r="L4103" s="13">
        <f>IF(D4103="ZZ",Brick_Kilns_EF!$E$2*(0.75),Brick_Kilns_EF!$E$2)</f>
        <v>5.0999999999999995E-3</v>
      </c>
      <c r="M4103" s="13">
        <f t="shared" si="256"/>
        <v>45.32273099999999</v>
      </c>
      <c r="N4103" s="13">
        <f>IF(D4103="ZZ",Brick_Kilns_EF!$E$3*(0.75),Brick_Kilns_EF!$E$3)</f>
        <v>3.4499999999999999E-3</v>
      </c>
      <c r="O4103" s="13">
        <f t="shared" si="258"/>
        <v>30.659494499999997</v>
      </c>
      <c r="P4103" s="13">
        <f>IF(D4103="ZZ",Brick_Kilns_EF!$E$4*(0.75),Brick_Kilns_EF!$E$4)</f>
        <v>3.5250000000000004E-3</v>
      </c>
      <c r="Q4103" s="13">
        <f t="shared" si="259"/>
        <v>31.326005250000001</v>
      </c>
    </row>
    <row r="4104" spans="1:17">
      <c r="A4104" s="13" t="s">
        <v>4115</v>
      </c>
      <c r="B4104" s="13">
        <v>24.635411090000002</v>
      </c>
      <c r="C4104" s="13">
        <v>88.957210549999999</v>
      </c>
      <c r="D4104" s="13" t="s">
        <v>2219</v>
      </c>
      <c r="E4104" s="13" t="s">
        <v>4927</v>
      </c>
      <c r="F4104" s="13" t="s">
        <v>42</v>
      </c>
      <c r="G4104" s="13" t="s">
        <v>4802</v>
      </c>
      <c r="H4104" s="13" t="s">
        <v>4816</v>
      </c>
      <c r="I4104" s="13">
        <f>(Brick_Kilns_EF!$B$13*Brick_Kilns_EF!$B$11*Brick_Kilns_EF!$B$12)</f>
        <v>8886.81</v>
      </c>
      <c r="J4104" s="13">
        <f>IF(D4104="ZZ",Brick_Kilns_EF!$E$5*(0.75),Brick_Kilns_EF!$E$5)</f>
        <v>7.2749999999999985E-3</v>
      </c>
      <c r="K4104" s="13">
        <f t="shared" si="257"/>
        <v>64.651542749999976</v>
      </c>
      <c r="L4104" s="13">
        <f>IF(D4104="ZZ",Brick_Kilns_EF!$E$2*(0.75),Brick_Kilns_EF!$E$2)</f>
        <v>5.0999999999999995E-3</v>
      </c>
      <c r="M4104" s="13">
        <f t="shared" si="256"/>
        <v>45.32273099999999</v>
      </c>
      <c r="N4104" s="13">
        <f>IF(D4104="ZZ",Brick_Kilns_EF!$E$3*(0.75),Brick_Kilns_EF!$E$3)</f>
        <v>3.4499999999999999E-3</v>
      </c>
      <c r="O4104" s="13">
        <f t="shared" si="258"/>
        <v>30.659494499999997</v>
      </c>
      <c r="P4104" s="13">
        <f>IF(D4104="ZZ",Brick_Kilns_EF!$E$4*(0.75),Brick_Kilns_EF!$E$4)</f>
        <v>3.5250000000000004E-3</v>
      </c>
      <c r="Q4104" s="13">
        <f t="shared" si="259"/>
        <v>31.326005250000001</v>
      </c>
    </row>
    <row r="4105" spans="1:17">
      <c r="A4105" s="13" t="s">
        <v>4116</v>
      </c>
      <c r="B4105" s="13">
        <v>24.631355859999999</v>
      </c>
      <c r="C4105" s="13">
        <v>88.775300040000005</v>
      </c>
      <c r="D4105" s="13" t="s">
        <v>2219</v>
      </c>
      <c r="E4105" s="13" t="s">
        <v>4927</v>
      </c>
      <c r="F4105" s="13" t="s">
        <v>42</v>
      </c>
      <c r="G4105" s="13" t="s">
        <v>4802</v>
      </c>
      <c r="H4105" s="13" t="s">
        <v>4816</v>
      </c>
      <c r="I4105" s="13">
        <f>(Brick_Kilns_EF!$B$13*Brick_Kilns_EF!$B$11*Brick_Kilns_EF!$B$12)</f>
        <v>8886.81</v>
      </c>
      <c r="J4105" s="13">
        <f>IF(D4105="ZZ",Brick_Kilns_EF!$E$5*(0.75),Brick_Kilns_EF!$E$5)</f>
        <v>7.2749999999999985E-3</v>
      </c>
      <c r="K4105" s="13">
        <f t="shared" si="257"/>
        <v>64.651542749999976</v>
      </c>
      <c r="L4105" s="13">
        <f>IF(D4105="ZZ",Brick_Kilns_EF!$E$2*(0.75),Brick_Kilns_EF!$E$2)</f>
        <v>5.0999999999999995E-3</v>
      </c>
      <c r="M4105" s="13">
        <f t="shared" si="256"/>
        <v>45.32273099999999</v>
      </c>
      <c r="N4105" s="13">
        <f>IF(D4105="ZZ",Brick_Kilns_EF!$E$3*(0.75),Brick_Kilns_EF!$E$3)</f>
        <v>3.4499999999999999E-3</v>
      </c>
      <c r="O4105" s="13">
        <f t="shared" si="258"/>
        <v>30.659494499999997</v>
      </c>
      <c r="P4105" s="13">
        <f>IF(D4105="ZZ",Brick_Kilns_EF!$E$4*(0.75),Brick_Kilns_EF!$E$4)</f>
        <v>3.5250000000000004E-3</v>
      </c>
      <c r="Q4105" s="13">
        <f t="shared" si="259"/>
        <v>31.326005250000001</v>
      </c>
    </row>
    <row r="4106" spans="1:17">
      <c r="A4106" s="13" t="s">
        <v>4117</v>
      </c>
      <c r="B4106" s="13">
        <v>24.972594640000001</v>
      </c>
      <c r="C4106" s="13">
        <v>88.506163169999994</v>
      </c>
      <c r="D4106" s="13" t="s">
        <v>2219</v>
      </c>
      <c r="E4106" s="13" t="s">
        <v>4927</v>
      </c>
      <c r="F4106" s="13" t="s">
        <v>42</v>
      </c>
      <c r="G4106" s="13" t="s">
        <v>4802</v>
      </c>
      <c r="H4106" s="13" t="s">
        <v>4816</v>
      </c>
      <c r="I4106" s="13">
        <f>(Brick_Kilns_EF!$B$13*Brick_Kilns_EF!$B$11*Brick_Kilns_EF!$B$12)</f>
        <v>8886.81</v>
      </c>
      <c r="J4106" s="13">
        <f>IF(D4106="ZZ",Brick_Kilns_EF!$E$5*(0.75),Brick_Kilns_EF!$E$5)</f>
        <v>7.2749999999999985E-3</v>
      </c>
      <c r="K4106" s="13">
        <f t="shared" si="257"/>
        <v>64.651542749999976</v>
      </c>
      <c r="L4106" s="13">
        <f>IF(D4106="ZZ",Brick_Kilns_EF!$E$2*(0.75),Brick_Kilns_EF!$E$2)</f>
        <v>5.0999999999999995E-3</v>
      </c>
      <c r="M4106" s="13">
        <f t="shared" si="256"/>
        <v>45.32273099999999</v>
      </c>
      <c r="N4106" s="13">
        <f>IF(D4106="ZZ",Brick_Kilns_EF!$E$3*(0.75),Brick_Kilns_EF!$E$3)</f>
        <v>3.4499999999999999E-3</v>
      </c>
      <c r="O4106" s="13">
        <f t="shared" si="258"/>
        <v>30.659494499999997</v>
      </c>
      <c r="P4106" s="13">
        <f>IF(D4106="ZZ",Brick_Kilns_EF!$E$4*(0.75),Brick_Kilns_EF!$E$4)</f>
        <v>3.5250000000000004E-3</v>
      </c>
      <c r="Q4106" s="13">
        <f t="shared" si="259"/>
        <v>31.326005250000001</v>
      </c>
    </row>
    <row r="4107" spans="1:17">
      <c r="A4107" s="13" t="s">
        <v>4118</v>
      </c>
      <c r="B4107" s="13">
        <v>25.046078619999999</v>
      </c>
      <c r="C4107" s="13">
        <v>90.017417039999998</v>
      </c>
      <c r="D4107" s="13" t="s">
        <v>2219</v>
      </c>
      <c r="E4107" s="13" t="s">
        <v>4927</v>
      </c>
      <c r="F4107" s="13" t="s">
        <v>248</v>
      </c>
      <c r="G4107" s="13" t="s">
        <v>4802</v>
      </c>
      <c r="H4107" s="13" t="s">
        <v>4816</v>
      </c>
      <c r="I4107" s="13">
        <f>(Brick_Kilns_EF!$B$13*Brick_Kilns_EF!$B$11*Brick_Kilns_EF!$B$12)</f>
        <v>8886.81</v>
      </c>
      <c r="J4107" s="13">
        <f>IF(D4107="ZZ",Brick_Kilns_EF!$E$5*(0.75),Brick_Kilns_EF!$E$5)</f>
        <v>7.2749999999999985E-3</v>
      </c>
      <c r="K4107" s="13">
        <f t="shared" si="257"/>
        <v>64.651542749999976</v>
      </c>
      <c r="L4107" s="13">
        <f>IF(D4107="ZZ",Brick_Kilns_EF!$E$2*(0.75),Brick_Kilns_EF!$E$2)</f>
        <v>5.0999999999999995E-3</v>
      </c>
      <c r="M4107" s="13">
        <f t="shared" si="256"/>
        <v>45.32273099999999</v>
      </c>
      <c r="N4107" s="13">
        <f>IF(D4107="ZZ",Brick_Kilns_EF!$E$3*(0.75),Brick_Kilns_EF!$E$3)</f>
        <v>3.4499999999999999E-3</v>
      </c>
      <c r="O4107" s="13">
        <f t="shared" si="258"/>
        <v>30.659494499999997</v>
      </c>
      <c r="P4107" s="13">
        <f>IF(D4107="ZZ",Brick_Kilns_EF!$E$4*(0.75),Brick_Kilns_EF!$E$4)</f>
        <v>3.5250000000000004E-3</v>
      </c>
      <c r="Q4107" s="13">
        <f t="shared" si="259"/>
        <v>31.326005250000001</v>
      </c>
    </row>
    <row r="4108" spans="1:17">
      <c r="A4108" s="13" t="s">
        <v>4119</v>
      </c>
      <c r="B4108" s="13">
        <v>24.93639112</v>
      </c>
      <c r="C4108" s="13">
        <v>89.978820810000002</v>
      </c>
      <c r="D4108" s="13" t="s">
        <v>2219</v>
      </c>
      <c r="E4108" s="13" t="s">
        <v>4927</v>
      </c>
      <c r="F4108" s="13" t="s">
        <v>248</v>
      </c>
      <c r="G4108" s="13" t="s">
        <v>4802</v>
      </c>
      <c r="H4108" s="13" t="s">
        <v>4816</v>
      </c>
      <c r="I4108" s="13">
        <f>(Brick_Kilns_EF!$B$13*Brick_Kilns_EF!$B$11*Brick_Kilns_EF!$B$12)</f>
        <v>8886.81</v>
      </c>
      <c r="J4108" s="13">
        <f>IF(D4108="ZZ",Brick_Kilns_EF!$E$5*(0.75),Brick_Kilns_EF!$E$5)</f>
        <v>7.2749999999999985E-3</v>
      </c>
      <c r="K4108" s="13">
        <f t="shared" si="257"/>
        <v>64.651542749999976</v>
      </c>
      <c r="L4108" s="13">
        <f>IF(D4108="ZZ",Brick_Kilns_EF!$E$2*(0.75),Brick_Kilns_EF!$E$2)</f>
        <v>5.0999999999999995E-3</v>
      </c>
      <c r="M4108" s="13">
        <f t="shared" si="256"/>
        <v>45.32273099999999</v>
      </c>
      <c r="N4108" s="13">
        <f>IF(D4108="ZZ",Brick_Kilns_EF!$E$3*(0.75),Brick_Kilns_EF!$E$3)</f>
        <v>3.4499999999999999E-3</v>
      </c>
      <c r="O4108" s="13">
        <f t="shared" si="258"/>
        <v>30.659494499999997</v>
      </c>
      <c r="P4108" s="13">
        <f>IF(D4108="ZZ",Brick_Kilns_EF!$E$4*(0.75),Brick_Kilns_EF!$E$4)</f>
        <v>3.5250000000000004E-3</v>
      </c>
      <c r="Q4108" s="13">
        <f t="shared" si="259"/>
        <v>31.326005250000001</v>
      </c>
    </row>
    <row r="4109" spans="1:17">
      <c r="A4109" s="13" t="s">
        <v>4120</v>
      </c>
      <c r="B4109" s="13">
        <v>25.447147399999999</v>
      </c>
      <c r="C4109" s="13">
        <v>89.17862882</v>
      </c>
      <c r="D4109" s="13" t="s">
        <v>2219</v>
      </c>
      <c r="E4109" s="13" t="s">
        <v>4927</v>
      </c>
      <c r="F4109" s="13" t="s">
        <v>171</v>
      </c>
      <c r="G4109" s="13" t="s">
        <v>4802</v>
      </c>
      <c r="H4109" s="13" t="s">
        <v>4816</v>
      </c>
      <c r="I4109" s="13">
        <f>(Brick_Kilns_EF!$B$13*Brick_Kilns_EF!$B$11*Brick_Kilns_EF!$B$12)</f>
        <v>8886.81</v>
      </c>
      <c r="J4109" s="13">
        <f>IF(D4109="ZZ",Brick_Kilns_EF!$E$5*(0.75),Brick_Kilns_EF!$E$5)</f>
        <v>7.2749999999999985E-3</v>
      </c>
      <c r="K4109" s="13">
        <f t="shared" si="257"/>
        <v>64.651542749999976</v>
      </c>
      <c r="L4109" s="13">
        <f>IF(D4109="ZZ",Brick_Kilns_EF!$E$2*(0.75),Brick_Kilns_EF!$E$2)</f>
        <v>5.0999999999999995E-3</v>
      </c>
      <c r="M4109" s="13">
        <f t="shared" si="256"/>
        <v>45.32273099999999</v>
      </c>
      <c r="N4109" s="13">
        <f>IF(D4109="ZZ",Brick_Kilns_EF!$E$3*(0.75),Brick_Kilns_EF!$E$3)</f>
        <v>3.4499999999999999E-3</v>
      </c>
      <c r="O4109" s="13">
        <f t="shared" si="258"/>
        <v>30.659494499999997</v>
      </c>
      <c r="P4109" s="13">
        <f>IF(D4109="ZZ",Brick_Kilns_EF!$E$4*(0.75),Brick_Kilns_EF!$E$4)</f>
        <v>3.5250000000000004E-3</v>
      </c>
      <c r="Q4109" s="13">
        <f t="shared" si="259"/>
        <v>31.326005250000001</v>
      </c>
    </row>
    <row r="4110" spans="1:17">
      <c r="A4110" s="13" t="s">
        <v>4121</v>
      </c>
      <c r="B4110" s="13">
        <v>24.748901249999999</v>
      </c>
      <c r="C4110" s="13">
        <v>89.867545609999993</v>
      </c>
      <c r="D4110" s="13" t="s">
        <v>2219</v>
      </c>
      <c r="E4110" s="13" t="s">
        <v>4927</v>
      </c>
      <c r="F4110" s="13" t="s">
        <v>248</v>
      </c>
      <c r="G4110" s="13" t="s">
        <v>4802</v>
      </c>
      <c r="H4110" s="13" t="s">
        <v>4816</v>
      </c>
      <c r="I4110" s="13">
        <f>(Brick_Kilns_EF!$B$13*Brick_Kilns_EF!$B$11*Brick_Kilns_EF!$B$12)</f>
        <v>8886.81</v>
      </c>
      <c r="J4110" s="13">
        <f>IF(D4110="ZZ",Brick_Kilns_EF!$E$5*(0.75),Brick_Kilns_EF!$E$5)</f>
        <v>7.2749999999999985E-3</v>
      </c>
      <c r="K4110" s="13">
        <f t="shared" si="257"/>
        <v>64.651542749999976</v>
      </c>
      <c r="L4110" s="13">
        <f>IF(D4110="ZZ",Brick_Kilns_EF!$E$2*(0.75),Brick_Kilns_EF!$E$2)</f>
        <v>5.0999999999999995E-3</v>
      </c>
      <c r="M4110" s="13">
        <f t="shared" si="256"/>
        <v>45.32273099999999</v>
      </c>
      <c r="N4110" s="13">
        <f>IF(D4110="ZZ",Brick_Kilns_EF!$E$3*(0.75),Brick_Kilns_EF!$E$3)</f>
        <v>3.4499999999999999E-3</v>
      </c>
      <c r="O4110" s="13">
        <f t="shared" si="258"/>
        <v>30.659494499999997</v>
      </c>
      <c r="P4110" s="13">
        <f>IF(D4110="ZZ",Brick_Kilns_EF!$E$4*(0.75),Brick_Kilns_EF!$E$4)</f>
        <v>3.5250000000000004E-3</v>
      </c>
      <c r="Q4110" s="13">
        <f t="shared" si="259"/>
        <v>31.326005250000001</v>
      </c>
    </row>
    <row r="4111" spans="1:17">
      <c r="A4111" s="13" t="s">
        <v>4122</v>
      </c>
      <c r="B4111" s="13">
        <v>24.749009239999999</v>
      </c>
      <c r="C4111" s="13">
        <v>89.869625740000004</v>
      </c>
      <c r="D4111" s="13" t="s">
        <v>2219</v>
      </c>
      <c r="E4111" s="13" t="s">
        <v>4927</v>
      </c>
      <c r="F4111" s="13" t="s">
        <v>248</v>
      </c>
      <c r="G4111" s="13" t="s">
        <v>4802</v>
      </c>
      <c r="H4111" s="13" t="s">
        <v>4816</v>
      </c>
      <c r="I4111" s="13">
        <f>(Brick_Kilns_EF!$B$13*Brick_Kilns_EF!$B$11*Brick_Kilns_EF!$B$12)</f>
        <v>8886.81</v>
      </c>
      <c r="J4111" s="13">
        <f>IF(D4111="ZZ",Brick_Kilns_EF!$E$5*(0.75),Brick_Kilns_EF!$E$5)</f>
        <v>7.2749999999999985E-3</v>
      </c>
      <c r="K4111" s="13">
        <f t="shared" si="257"/>
        <v>64.651542749999976</v>
      </c>
      <c r="L4111" s="13">
        <f>IF(D4111="ZZ",Brick_Kilns_EF!$E$2*(0.75),Brick_Kilns_EF!$E$2)</f>
        <v>5.0999999999999995E-3</v>
      </c>
      <c r="M4111" s="13">
        <f t="shared" si="256"/>
        <v>45.32273099999999</v>
      </c>
      <c r="N4111" s="13">
        <f>IF(D4111="ZZ",Brick_Kilns_EF!$E$3*(0.75),Brick_Kilns_EF!$E$3)</f>
        <v>3.4499999999999999E-3</v>
      </c>
      <c r="O4111" s="13">
        <f t="shared" si="258"/>
        <v>30.659494499999997</v>
      </c>
      <c r="P4111" s="13">
        <f>IF(D4111="ZZ",Brick_Kilns_EF!$E$4*(0.75),Brick_Kilns_EF!$E$4)</f>
        <v>3.5250000000000004E-3</v>
      </c>
      <c r="Q4111" s="13">
        <f t="shared" si="259"/>
        <v>31.326005250000001</v>
      </c>
    </row>
    <row r="4112" spans="1:17">
      <c r="A4112" s="13" t="s">
        <v>4123</v>
      </c>
      <c r="B4112" s="13">
        <v>24.899382129999999</v>
      </c>
      <c r="C4112" s="13">
        <v>89.790892540000002</v>
      </c>
      <c r="D4112" s="13" t="s">
        <v>2219</v>
      </c>
      <c r="E4112" s="13" t="s">
        <v>4927</v>
      </c>
      <c r="F4112" s="13" t="s">
        <v>248</v>
      </c>
      <c r="G4112" s="13" t="s">
        <v>4802</v>
      </c>
      <c r="H4112" s="13" t="s">
        <v>4816</v>
      </c>
      <c r="I4112" s="13">
        <f>(Brick_Kilns_EF!$B$13*Brick_Kilns_EF!$B$11*Brick_Kilns_EF!$B$12)</f>
        <v>8886.81</v>
      </c>
      <c r="J4112" s="13">
        <f>IF(D4112="ZZ",Brick_Kilns_EF!$E$5*(0.75),Brick_Kilns_EF!$E$5)</f>
        <v>7.2749999999999985E-3</v>
      </c>
      <c r="K4112" s="13">
        <f t="shared" si="257"/>
        <v>64.651542749999976</v>
      </c>
      <c r="L4112" s="13">
        <f>IF(D4112="ZZ",Brick_Kilns_EF!$E$2*(0.75),Brick_Kilns_EF!$E$2)</f>
        <v>5.0999999999999995E-3</v>
      </c>
      <c r="M4112" s="13">
        <f t="shared" si="256"/>
        <v>45.32273099999999</v>
      </c>
      <c r="N4112" s="13">
        <f>IF(D4112="ZZ",Brick_Kilns_EF!$E$3*(0.75),Brick_Kilns_EF!$E$3)</f>
        <v>3.4499999999999999E-3</v>
      </c>
      <c r="O4112" s="13">
        <f t="shared" si="258"/>
        <v>30.659494499999997</v>
      </c>
      <c r="P4112" s="13">
        <f>IF(D4112="ZZ",Brick_Kilns_EF!$E$4*(0.75),Brick_Kilns_EF!$E$4)</f>
        <v>3.5250000000000004E-3</v>
      </c>
      <c r="Q4112" s="13">
        <f t="shared" si="259"/>
        <v>31.326005250000001</v>
      </c>
    </row>
    <row r="4113" spans="1:17">
      <c r="A4113" s="13" t="s">
        <v>4124</v>
      </c>
      <c r="B4113" s="13">
        <v>24.534356330000001</v>
      </c>
      <c r="C4113" s="13">
        <v>88.847237280000002</v>
      </c>
      <c r="D4113" s="13" t="s">
        <v>2219</v>
      </c>
      <c r="E4113" s="13" t="s">
        <v>4927</v>
      </c>
      <c r="F4113" s="13" t="s">
        <v>42</v>
      </c>
      <c r="G4113" s="13" t="s">
        <v>4802</v>
      </c>
      <c r="H4113" s="13" t="s">
        <v>4816</v>
      </c>
      <c r="I4113" s="13">
        <f>(Brick_Kilns_EF!$B$13*Brick_Kilns_EF!$B$11*Brick_Kilns_EF!$B$12)</f>
        <v>8886.81</v>
      </c>
      <c r="J4113" s="13">
        <f>IF(D4113="ZZ",Brick_Kilns_EF!$E$5*(0.75),Brick_Kilns_EF!$E$5)</f>
        <v>7.2749999999999985E-3</v>
      </c>
      <c r="K4113" s="13">
        <f t="shared" si="257"/>
        <v>64.651542749999976</v>
      </c>
      <c r="L4113" s="13">
        <f>IF(D4113="ZZ",Brick_Kilns_EF!$E$2*(0.75),Brick_Kilns_EF!$E$2)</f>
        <v>5.0999999999999995E-3</v>
      </c>
      <c r="M4113" s="13">
        <f t="shared" si="256"/>
        <v>45.32273099999999</v>
      </c>
      <c r="N4113" s="13">
        <f>IF(D4113="ZZ",Brick_Kilns_EF!$E$3*(0.75),Brick_Kilns_EF!$E$3)</f>
        <v>3.4499999999999999E-3</v>
      </c>
      <c r="O4113" s="13">
        <f t="shared" si="258"/>
        <v>30.659494499999997</v>
      </c>
      <c r="P4113" s="13">
        <f>IF(D4113="ZZ",Brick_Kilns_EF!$E$4*(0.75),Brick_Kilns_EF!$E$4)</f>
        <v>3.5250000000000004E-3</v>
      </c>
      <c r="Q4113" s="13">
        <f t="shared" si="259"/>
        <v>31.326005250000001</v>
      </c>
    </row>
    <row r="4114" spans="1:17">
      <c r="A4114" s="13" t="s">
        <v>4125</v>
      </c>
      <c r="B4114" s="13">
        <v>25.09118028</v>
      </c>
      <c r="C4114" s="13">
        <v>89.866666460000005</v>
      </c>
      <c r="D4114" s="13" t="s">
        <v>2219</v>
      </c>
      <c r="E4114" s="13" t="s">
        <v>4927</v>
      </c>
      <c r="F4114" s="13" t="s">
        <v>248</v>
      </c>
      <c r="G4114" s="13" t="s">
        <v>4802</v>
      </c>
      <c r="H4114" s="13" t="s">
        <v>4816</v>
      </c>
      <c r="I4114" s="13">
        <f>(Brick_Kilns_EF!$B$13*Brick_Kilns_EF!$B$11*Brick_Kilns_EF!$B$12)</f>
        <v>8886.81</v>
      </c>
      <c r="J4114" s="13">
        <f>IF(D4114="ZZ",Brick_Kilns_EF!$E$5*(0.75),Brick_Kilns_EF!$E$5)</f>
        <v>7.2749999999999985E-3</v>
      </c>
      <c r="K4114" s="13">
        <f t="shared" si="257"/>
        <v>64.651542749999976</v>
      </c>
      <c r="L4114" s="13">
        <f>IF(D4114="ZZ",Brick_Kilns_EF!$E$2*(0.75),Brick_Kilns_EF!$E$2)</f>
        <v>5.0999999999999995E-3</v>
      </c>
      <c r="M4114" s="13">
        <f t="shared" si="256"/>
        <v>45.32273099999999</v>
      </c>
      <c r="N4114" s="13">
        <f>IF(D4114="ZZ",Brick_Kilns_EF!$E$3*(0.75),Brick_Kilns_EF!$E$3)</f>
        <v>3.4499999999999999E-3</v>
      </c>
      <c r="O4114" s="13">
        <f t="shared" si="258"/>
        <v>30.659494499999997</v>
      </c>
      <c r="P4114" s="13">
        <f>IF(D4114="ZZ",Brick_Kilns_EF!$E$4*(0.75),Brick_Kilns_EF!$E$4)</f>
        <v>3.5250000000000004E-3</v>
      </c>
      <c r="Q4114" s="13">
        <f t="shared" si="259"/>
        <v>31.326005250000001</v>
      </c>
    </row>
    <row r="4115" spans="1:17">
      <c r="A4115" s="13" t="s">
        <v>4126</v>
      </c>
      <c r="B4115" s="13">
        <v>24.87357475</v>
      </c>
      <c r="C4115" s="13">
        <v>89.388455949999994</v>
      </c>
      <c r="D4115" s="13" t="s">
        <v>2219</v>
      </c>
      <c r="E4115" s="13" t="s">
        <v>4927</v>
      </c>
      <c r="F4115" s="13" t="s">
        <v>42</v>
      </c>
      <c r="G4115" s="13" t="s">
        <v>4802</v>
      </c>
      <c r="H4115" s="13" t="s">
        <v>4816</v>
      </c>
      <c r="I4115" s="13">
        <f>(Brick_Kilns_EF!$B$13*Brick_Kilns_EF!$B$11*Brick_Kilns_EF!$B$12)</f>
        <v>8886.81</v>
      </c>
      <c r="J4115" s="13">
        <f>IF(D4115="ZZ",Brick_Kilns_EF!$E$5*(0.75),Brick_Kilns_EF!$E$5)</f>
        <v>7.2749999999999985E-3</v>
      </c>
      <c r="K4115" s="13">
        <f t="shared" si="257"/>
        <v>64.651542749999976</v>
      </c>
      <c r="L4115" s="13">
        <f>IF(D4115="ZZ",Brick_Kilns_EF!$E$2*(0.75),Brick_Kilns_EF!$E$2)</f>
        <v>5.0999999999999995E-3</v>
      </c>
      <c r="M4115" s="13">
        <f t="shared" si="256"/>
        <v>45.32273099999999</v>
      </c>
      <c r="N4115" s="13">
        <f>IF(D4115="ZZ",Brick_Kilns_EF!$E$3*(0.75),Brick_Kilns_EF!$E$3)</f>
        <v>3.4499999999999999E-3</v>
      </c>
      <c r="O4115" s="13">
        <f t="shared" si="258"/>
        <v>30.659494499999997</v>
      </c>
      <c r="P4115" s="13">
        <f>IF(D4115="ZZ",Brick_Kilns_EF!$E$4*(0.75),Brick_Kilns_EF!$E$4)</f>
        <v>3.5250000000000004E-3</v>
      </c>
      <c r="Q4115" s="13">
        <f t="shared" si="259"/>
        <v>31.326005250000001</v>
      </c>
    </row>
    <row r="4116" spans="1:17">
      <c r="A4116" s="13" t="s">
        <v>4127</v>
      </c>
      <c r="B4116" s="13">
        <v>24.86426999</v>
      </c>
      <c r="C4116" s="13">
        <v>89.963061190000005</v>
      </c>
      <c r="D4116" s="13" t="s">
        <v>2219</v>
      </c>
      <c r="E4116" s="13" t="s">
        <v>4927</v>
      </c>
      <c r="F4116" s="13" t="s">
        <v>248</v>
      </c>
      <c r="G4116" s="13" t="s">
        <v>4802</v>
      </c>
      <c r="H4116" s="13" t="s">
        <v>4816</v>
      </c>
      <c r="I4116" s="13">
        <f>(Brick_Kilns_EF!$B$13*Brick_Kilns_EF!$B$11*Brick_Kilns_EF!$B$12)</f>
        <v>8886.81</v>
      </c>
      <c r="J4116" s="13">
        <f>IF(D4116="ZZ",Brick_Kilns_EF!$E$5*(0.75),Brick_Kilns_EF!$E$5)</f>
        <v>7.2749999999999985E-3</v>
      </c>
      <c r="K4116" s="13">
        <f t="shared" si="257"/>
        <v>64.651542749999976</v>
      </c>
      <c r="L4116" s="13">
        <f>IF(D4116="ZZ",Brick_Kilns_EF!$E$2*(0.75),Brick_Kilns_EF!$E$2)</f>
        <v>5.0999999999999995E-3</v>
      </c>
      <c r="M4116" s="13">
        <f t="shared" si="256"/>
        <v>45.32273099999999</v>
      </c>
      <c r="N4116" s="13">
        <f>IF(D4116="ZZ",Brick_Kilns_EF!$E$3*(0.75),Brick_Kilns_EF!$E$3)</f>
        <v>3.4499999999999999E-3</v>
      </c>
      <c r="O4116" s="13">
        <f t="shared" si="258"/>
        <v>30.659494499999997</v>
      </c>
      <c r="P4116" s="13">
        <f>IF(D4116="ZZ",Brick_Kilns_EF!$E$4*(0.75),Brick_Kilns_EF!$E$4)</f>
        <v>3.5250000000000004E-3</v>
      </c>
      <c r="Q4116" s="13">
        <f t="shared" si="259"/>
        <v>31.326005250000001</v>
      </c>
    </row>
    <row r="4117" spans="1:17">
      <c r="A4117" s="13" t="s">
        <v>4128</v>
      </c>
      <c r="B4117" s="13">
        <v>24.860861190000001</v>
      </c>
      <c r="C4117" s="13">
        <v>89.961357320000005</v>
      </c>
      <c r="D4117" s="13" t="s">
        <v>2219</v>
      </c>
      <c r="E4117" s="13" t="s">
        <v>4927</v>
      </c>
      <c r="F4117" s="13" t="s">
        <v>248</v>
      </c>
      <c r="G4117" s="13" t="s">
        <v>4802</v>
      </c>
      <c r="H4117" s="13" t="s">
        <v>4816</v>
      </c>
      <c r="I4117" s="13">
        <f>(Brick_Kilns_EF!$B$13*Brick_Kilns_EF!$B$11*Brick_Kilns_EF!$B$12)</f>
        <v>8886.81</v>
      </c>
      <c r="J4117" s="13">
        <f>IF(D4117="ZZ",Brick_Kilns_EF!$E$5*(0.75),Brick_Kilns_EF!$E$5)</f>
        <v>7.2749999999999985E-3</v>
      </c>
      <c r="K4117" s="13">
        <f t="shared" si="257"/>
        <v>64.651542749999976</v>
      </c>
      <c r="L4117" s="13">
        <f>IF(D4117="ZZ",Brick_Kilns_EF!$E$2*(0.75),Brick_Kilns_EF!$E$2)</f>
        <v>5.0999999999999995E-3</v>
      </c>
      <c r="M4117" s="13">
        <f t="shared" si="256"/>
        <v>45.32273099999999</v>
      </c>
      <c r="N4117" s="13">
        <f>IF(D4117="ZZ",Brick_Kilns_EF!$E$3*(0.75),Brick_Kilns_EF!$E$3)</f>
        <v>3.4499999999999999E-3</v>
      </c>
      <c r="O4117" s="13">
        <f t="shared" si="258"/>
        <v>30.659494499999997</v>
      </c>
      <c r="P4117" s="13">
        <f>IF(D4117="ZZ",Brick_Kilns_EF!$E$4*(0.75),Brick_Kilns_EF!$E$4)</f>
        <v>3.5250000000000004E-3</v>
      </c>
      <c r="Q4117" s="13">
        <f t="shared" si="259"/>
        <v>31.326005250000001</v>
      </c>
    </row>
    <row r="4118" spans="1:17">
      <c r="A4118" s="13" t="s">
        <v>4129</v>
      </c>
      <c r="B4118" s="13">
        <v>24.951619569999998</v>
      </c>
      <c r="C4118" s="13">
        <v>89.404351539999993</v>
      </c>
      <c r="D4118" s="13" t="s">
        <v>2219</v>
      </c>
      <c r="E4118" s="13" t="s">
        <v>4927</v>
      </c>
      <c r="F4118" s="13" t="s">
        <v>42</v>
      </c>
      <c r="G4118" s="13" t="s">
        <v>4802</v>
      </c>
      <c r="H4118" s="13" t="s">
        <v>4816</v>
      </c>
      <c r="I4118" s="13">
        <f>(Brick_Kilns_EF!$B$13*Brick_Kilns_EF!$B$11*Brick_Kilns_EF!$B$12)</f>
        <v>8886.81</v>
      </c>
      <c r="J4118" s="13">
        <f>IF(D4118="ZZ",Brick_Kilns_EF!$E$5*(0.75),Brick_Kilns_EF!$E$5)</f>
        <v>7.2749999999999985E-3</v>
      </c>
      <c r="K4118" s="13">
        <f t="shared" si="257"/>
        <v>64.651542749999976</v>
      </c>
      <c r="L4118" s="13">
        <f>IF(D4118="ZZ",Brick_Kilns_EF!$E$2*(0.75),Brick_Kilns_EF!$E$2)</f>
        <v>5.0999999999999995E-3</v>
      </c>
      <c r="M4118" s="13">
        <f t="shared" si="256"/>
        <v>45.32273099999999</v>
      </c>
      <c r="N4118" s="13">
        <f>IF(D4118="ZZ",Brick_Kilns_EF!$E$3*(0.75),Brick_Kilns_EF!$E$3)</f>
        <v>3.4499999999999999E-3</v>
      </c>
      <c r="O4118" s="13">
        <f t="shared" si="258"/>
        <v>30.659494499999997</v>
      </c>
      <c r="P4118" s="13">
        <f>IF(D4118="ZZ",Brick_Kilns_EF!$E$4*(0.75),Brick_Kilns_EF!$E$4)</f>
        <v>3.5250000000000004E-3</v>
      </c>
      <c r="Q4118" s="13">
        <f t="shared" si="259"/>
        <v>31.326005250000001</v>
      </c>
    </row>
    <row r="4119" spans="1:17">
      <c r="A4119" s="13" t="s">
        <v>4130</v>
      </c>
      <c r="B4119" s="13">
        <v>25.377577039999998</v>
      </c>
      <c r="C4119" s="13">
        <v>89.128348829999993</v>
      </c>
      <c r="D4119" s="13" t="s">
        <v>2219</v>
      </c>
      <c r="E4119" s="13" t="s">
        <v>4927</v>
      </c>
      <c r="F4119" s="13" t="s">
        <v>171</v>
      </c>
      <c r="G4119" s="13" t="s">
        <v>4802</v>
      </c>
      <c r="H4119" s="13" t="s">
        <v>4816</v>
      </c>
      <c r="I4119" s="13">
        <f>(Brick_Kilns_EF!$B$13*Brick_Kilns_EF!$B$11*Brick_Kilns_EF!$B$12)</f>
        <v>8886.81</v>
      </c>
      <c r="J4119" s="13">
        <f>IF(D4119="ZZ",Brick_Kilns_EF!$E$5*(0.75),Brick_Kilns_EF!$E$5)</f>
        <v>7.2749999999999985E-3</v>
      </c>
      <c r="K4119" s="13">
        <f t="shared" si="257"/>
        <v>64.651542749999976</v>
      </c>
      <c r="L4119" s="13">
        <f>IF(D4119="ZZ",Brick_Kilns_EF!$E$2*(0.75),Brick_Kilns_EF!$E$2)</f>
        <v>5.0999999999999995E-3</v>
      </c>
      <c r="M4119" s="13">
        <f t="shared" si="256"/>
        <v>45.32273099999999</v>
      </c>
      <c r="N4119" s="13">
        <f>IF(D4119="ZZ",Brick_Kilns_EF!$E$3*(0.75),Brick_Kilns_EF!$E$3)</f>
        <v>3.4499999999999999E-3</v>
      </c>
      <c r="O4119" s="13">
        <f t="shared" si="258"/>
        <v>30.659494499999997</v>
      </c>
      <c r="P4119" s="13">
        <f>IF(D4119="ZZ",Brick_Kilns_EF!$E$4*(0.75),Brick_Kilns_EF!$E$4)</f>
        <v>3.5250000000000004E-3</v>
      </c>
      <c r="Q4119" s="13">
        <f t="shared" si="259"/>
        <v>31.326005250000001</v>
      </c>
    </row>
    <row r="4120" spans="1:17">
      <c r="A4120" s="13" t="s">
        <v>4131</v>
      </c>
      <c r="B4120" s="13">
        <v>25.463845490000001</v>
      </c>
      <c r="C4120" s="13">
        <v>89.292658950000003</v>
      </c>
      <c r="D4120" s="13" t="s">
        <v>2219</v>
      </c>
      <c r="E4120" s="13" t="s">
        <v>4927</v>
      </c>
      <c r="F4120" s="13" t="s">
        <v>171</v>
      </c>
      <c r="G4120" s="13" t="s">
        <v>4802</v>
      </c>
      <c r="H4120" s="13" t="s">
        <v>4816</v>
      </c>
      <c r="I4120" s="13">
        <f>(Brick_Kilns_EF!$B$13*Brick_Kilns_EF!$B$11*Brick_Kilns_EF!$B$12)</f>
        <v>8886.81</v>
      </c>
      <c r="J4120" s="13">
        <f>IF(D4120="ZZ",Brick_Kilns_EF!$E$5*(0.75),Brick_Kilns_EF!$E$5)</f>
        <v>7.2749999999999985E-3</v>
      </c>
      <c r="K4120" s="13">
        <f t="shared" si="257"/>
        <v>64.651542749999976</v>
      </c>
      <c r="L4120" s="13">
        <f>IF(D4120="ZZ",Brick_Kilns_EF!$E$2*(0.75),Brick_Kilns_EF!$E$2)</f>
        <v>5.0999999999999995E-3</v>
      </c>
      <c r="M4120" s="13">
        <f t="shared" si="256"/>
        <v>45.32273099999999</v>
      </c>
      <c r="N4120" s="13">
        <f>IF(D4120="ZZ",Brick_Kilns_EF!$E$3*(0.75),Brick_Kilns_EF!$E$3)</f>
        <v>3.4499999999999999E-3</v>
      </c>
      <c r="O4120" s="13">
        <f t="shared" si="258"/>
        <v>30.659494499999997</v>
      </c>
      <c r="P4120" s="13">
        <f>IF(D4120="ZZ",Brick_Kilns_EF!$E$4*(0.75),Brick_Kilns_EF!$E$4)</f>
        <v>3.5250000000000004E-3</v>
      </c>
      <c r="Q4120" s="13">
        <f t="shared" si="259"/>
        <v>31.326005250000001</v>
      </c>
    </row>
    <row r="4121" spans="1:17">
      <c r="A4121" s="13" t="s">
        <v>4132</v>
      </c>
      <c r="B4121" s="13">
        <v>24.844262329999999</v>
      </c>
      <c r="C4121" s="13">
        <v>88.907450659999995</v>
      </c>
      <c r="D4121" s="13" t="s">
        <v>2219</v>
      </c>
      <c r="E4121" s="13" t="s">
        <v>4927</v>
      </c>
      <c r="F4121" s="13" t="s">
        <v>42</v>
      </c>
      <c r="G4121" s="13" t="s">
        <v>4802</v>
      </c>
      <c r="H4121" s="13" t="s">
        <v>4816</v>
      </c>
      <c r="I4121" s="13">
        <f>(Brick_Kilns_EF!$B$13*Brick_Kilns_EF!$B$11*Brick_Kilns_EF!$B$12)</f>
        <v>8886.81</v>
      </c>
      <c r="J4121" s="13">
        <f>IF(D4121="ZZ",Brick_Kilns_EF!$E$5*(0.75),Brick_Kilns_EF!$E$5)</f>
        <v>7.2749999999999985E-3</v>
      </c>
      <c r="K4121" s="13">
        <f t="shared" si="257"/>
        <v>64.651542749999976</v>
      </c>
      <c r="L4121" s="13">
        <f>IF(D4121="ZZ",Brick_Kilns_EF!$E$2*(0.75),Brick_Kilns_EF!$E$2)</f>
        <v>5.0999999999999995E-3</v>
      </c>
      <c r="M4121" s="13">
        <f t="shared" si="256"/>
        <v>45.32273099999999</v>
      </c>
      <c r="N4121" s="13">
        <f>IF(D4121="ZZ",Brick_Kilns_EF!$E$3*(0.75),Brick_Kilns_EF!$E$3)</f>
        <v>3.4499999999999999E-3</v>
      </c>
      <c r="O4121" s="13">
        <f t="shared" si="258"/>
        <v>30.659494499999997</v>
      </c>
      <c r="P4121" s="13">
        <f>IF(D4121="ZZ",Brick_Kilns_EF!$E$4*(0.75),Brick_Kilns_EF!$E$4)</f>
        <v>3.5250000000000004E-3</v>
      </c>
      <c r="Q4121" s="13">
        <f t="shared" si="259"/>
        <v>31.326005250000001</v>
      </c>
    </row>
    <row r="4122" spans="1:17">
      <c r="A4122" s="13" t="s">
        <v>4133</v>
      </c>
      <c r="B4122" s="13">
        <v>25.669984469999999</v>
      </c>
      <c r="C4122" s="13">
        <v>89.181290860000004</v>
      </c>
      <c r="D4122" s="13" t="s">
        <v>2219</v>
      </c>
      <c r="E4122" s="13" t="s">
        <v>4927</v>
      </c>
      <c r="F4122" s="13" t="s">
        <v>171</v>
      </c>
      <c r="G4122" s="13" t="s">
        <v>4802</v>
      </c>
      <c r="H4122" s="13" t="s">
        <v>4816</v>
      </c>
      <c r="I4122" s="13">
        <f>(Brick_Kilns_EF!$B$13*Brick_Kilns_EF!$B$11*Brick_Kilns_EF!$B$12)</f>
        <v>8886.81</v>
      </c>
      <c r="J4122" s="13">
        <f>IF(D4122="ZZ",Brick_Kilns_EF!$E$5*(0.75),Brick_Kilns_EF!$E$5)</f>
        <v>7.2749999999999985E-3</v>
      </c>
      <c r="K4122" s="13">
        <f t="shared" si="257"/>
        <v>64.651542749999976</v>
      </c>
      <c r="L4122" s="13">
        <f>IF(D4122="ZZ",Brick_Kilns_EF!$E$2*(0.75),Brick_Kilns_EF!$E$2)</f>
        <v>5.0999999999999995E-3</v>
      </c>
      <c r="M4122" s="13">
        <f t="shared" si="256"/>
        <v>45.32273099999999</v>
      </c>
      <c r="N4122" s="13">
        <f>IF(D4122="ZZ",Brick_Kilns_EF!$E$3*(0.75),Brick_Kilns_EF!$E$3)</f>
        <v>3.4499999999999999E-3</v>
      </c>
      <c r="O4122" s="13">
        <f t="shared" si="258"/>
        <v>30.659494499999997</v>
      </c>
      <c r="P4122" s="13">
        <f>IF(D4122="ZZ",Brick_Kilns_EF!$E$4*(0.75),Brick_Kilns_EF!$E$4)</f>
        <v>3.5250000000000004E-3</v>
      </c>
      <c r="Q4122" s="13">
        <f t="shared" si="259"/>
        <v>31.326005250000001</v>
      </c>
    </row>
    <row r="4123" spans="1:17">
      <c r="A4123" s="13" t="s">
        <v>4134</v>
      </c>
      <c r="B4123" s="13">
        <v>24.922836409999999</v>
      </c>
      <c r="C4123" s="13">
        <v>89.732266839999994</v>
      </c>
      <c r="D4123" s="13" t="s">
        <v>2219</v>
      </c>
      <c r="E4123" s="13" t="s">
        <v>4927</v>
      </c>
      <c r="F4123" s="13" t="s">
        <v>248</v>
      </c>
      <c r="G4123" s="13" t="s">
        <v>4802</v>
      </c>
      <c r="H4123" s="13" t="s">
        <v>4816</v>
      </c>
      <c r="I4123" s="13">
        <f>(Brick_Kilns_EF!$B$13*Brick_Kilns_EF!$B$11*Brick_Kilns_EF!$B$12)</f>
        <v>8886.81</v>
      </c>
      <c r="J4123" s="13">
        <f>IF(D4123="ZZ",Brick_Kilns_EF!$E$5*(0.75),Brick_Kilns_EF!$E$5)</f>
        <v>7.2749999999999985E-3</v>
      </c>
      <c r="K4123" s="13">
        <f t="shared" si="257"/>
        <v>64.651542749999976</v>
      </c>
      <c r="L4123" s="13">
        <f>IF(D4123="ZZ",Brick_Kilns_EF!$E$2*(0.75),Brick_Kilns_EF!$E$2)</f>
        <v>5.0999999999999995E-3</v>
      </c>
      <c r="M4123" s="13">
        <f t="shared" si="256"/>
        <v>45.32273099999999</v>
      </c>
      <c r="N4123" s="13">
        <f>IF(D4123="ZZ",Brick_Kilns_EF!$E$3*(0.75),Brick_Kilns_EF!$E$3)</f>
        <v>3.4499999999999999E-3</v>
      </c>
      <c r="O4123" s="13">
        <f t="shared" si="258"/>
        <v>30.659494499999997</v>
      </c>
      <c r="P4123" s="13">
        <f>IF(D4123="ZZ",Brick_Kilns_EF!$E$4*(0.75),Brick_Kilns_EF!$E$4)</f>
        <v>3.5250000000000004E-3</v>
      </c>
      <c r="Q4123" s="13">
        <f t="shared" si="259"/>
        <v>31.326005250000001</v>
      </c>
    </row>
    <row r="4124" spans="1:17">
      <c r="A4124" s="13" t="s">
        <v>4135</v>
      </c>
      <c r="B4124" s="13">
        <v>25.108711880000001</v>
      </c>
      <c r="C4124" s="13">
        <v>89.428263290000004</v>
      </c>
      <c r="D4124" s="13" t="s">
        <v>2219</v>
      </c>
      <c r="E4124" s="13" t="s">
        <v>4927</v>
      </c>
      <c r="F4124" s="13" t="s">
        <v>171</v>
      </c>
      <c r="G4124" s="13" t="s">
        <v>4802</v>
      </c>
      <c r="H4124" s="13" t="s">
        <v>4816</v>
      </c>
      <c r="I4124" s="13">
        <f>(Brick_Kilns_EF!$B$13*Brick_Kilns_EF!$B$11*Brick_Kilns_EF!$B$12)</f>
        <v>8886.81</v>
      </c>
      <c r="J4124" s="13">
        <f>IF(D4124="ZZ",Brick_Kilns_EF!$E$5*(0.75),Brick_Kilns_EF!$E$5)</f>
        <v>7.2749999999999985E-3</v>
      </c>
      <c r="K4124" s="13">
        <f t="shared" si="257"/>
        <v>64.651542749999976</v>
      </c>
      <c r="L4124" s="13">
        <f>IF(D4124="ZZ",Brick_Kilns_EF!$E$2*(0.75),Brick_Kilns_EF!$E$2)</f>
        <v>5.0999999999999995E-3</v>
      </c>
      <c r="M4124" s="13">
        <f t="shared" si="256"/>
        <v>45.32273099999999</v>
      </c>
      <c r="N4124" s="13">
        <f>IF(D4124="ZZ",Brick_Kilns_EF!$E$3*(0.75),Brick_Kilns_EF!$E$3)</f>
        <v>3.4499999999999999E-3</v>
      </c>
      <c r="O4124" s="13">
        <f t="shared" si="258"/>
        <v>30.659494499999997</v>
      </c>
      <c r="P4124" s="13">
        <f>IF(D4124="ZZ",Brick_Kilns_EF!$E$4*(0.75),Brick_Kilns_EF!$E$4)</f>
        <v>3.5250000000000004E-3</v>
      </c>
      <c r="Q4124" s="13">
        <f t="shared" si="259"/>
        <v>31.326005250000001</v>
      </c>
    </row>
    <row r="4125" spans="1:17">
      <c r="A4125" s="13" t="s">
        <v>4136</v>
      </c>
      <c r="B4125" s="13">
        <v>24.6038794</v>
      </c>
      <c r="C4125" s="13">
        <v>88.909071170000004</v>
      </c>
      <c r="D4125" s="13" t="s">
        <v>2219</v>
      </c>
      <c r="E4125" s="13" t="s">
        <v>4927</v>
      </c>
      <c r="F4125" s="13" t="s">
        <v>42</v>
      </c>
      <c r="G4125" s="13" t="s">
        <v>4802</v>
      </c>
      <c r="H4125" s="13" t="s">
        <v>4816</v>
      </c>
      <c r="I4125" s="13">
        <f>(Brick_Kilns_EF!$B$13*Brick_Kilns_EF!$B$11*Brick_Kilns_EF!$B$12)</f>
        <v>8886.81</v>
      </c>
      <c r="J4125" s="13">
        <f>IF(D4125="ZZ",Brick_Kilns_EF!$E$5*(0.75),Brick_Kilns_EF!$E$5)</f>
        <v>7.2749999999999985E-3</v>
      </c>
      <c r="K4125" s="13">
        <f t="shared" si="257"/>
        <v>64.651542749999976</v>
      </c>
      <c r="L4125" s="13">
        <f>IF(D4125="ZZ",Brick_Kilns_EF!$E$2*(0.75),Brick_Kilns_EF!$E$2)</f>
        <v>5.0999999999999995E-3</v>
      </c>
      <c r="M4125" s="13">
        <f t="shared" si="256"/>
        <v>45.32273099999999</v>
      </c>
      <c r="N4125" s="13">
        <f>IF(D4125="ZZ",Brick_Kilns_EF!$E$3*(0.75),Brick_Kilns_EF!$E$3)</f>
        <v>3.4499999999999999E-3</v>
      </c>
      <c r="O4125" s="13">
        <f t="shared" si="258"/>
        <v>30.659494499999997</v>
      </c>
      <c r="P4125" s="13">
        <f>IF(D4125="ZZ",Brick_Kilns_EF!$E$4*(0.75),Brick_Kilns_EF!$E$4)</f>
        <v>3.5250000000000004E-3</v>
      </c>
      <c r="Q4125" s="13">
        <f t="shared" si="259"/>
        <v>31.326005250000001</v>
      </c>
    </row>
    <row r="4126" spans="1:17">
      <c r="A4126" s="13" t="s">
        <v>4137</v>
      </c>
      <c r="B4126" s="13">
        <v>24.949551490000001</v>
      </c>
      <c r="C4126" s="13">
        <v>89.421493979999994</v>
      </c>
      <c r="D4126" s="13" t="s">
        <v>2219</v>
      </c>
      <c r="E4126" s="13" t="s">
        <v>4927</v>
      </c>
      <c r="F4126" s="13" t="s">
        <v>42</v>
      </c>
      <c r="G4126" s="13" t="s">
        <v>4802</v>
      </c>
      <c r="H4126" s="13" t="s">
        <v>4816</v>
      </c>
      <c r="I4126" s="13">
        <f>(Brick_Kilns_EF!$B$13*Brick_Kilns_EF!$B$11*Brick_Kilns_EF!$B$12)</f>
        <v>8886.81</v>
      </c>
      <c r="J4126" s="13">
        <f>IF(D4126="ZZ",Brick_Kilns_EF!$E$5*(0.75),Brick_Kilns_EF!$E$5)</f>
        <v>7.2749999999999985E-3</v>
      </c>
      <c r="K4126" s="13">
        <f t="shared" si="257"/>
        <v>64.651542749999976</v>
      </c>
      <c r="L4126" s="13">
        <f>IF(D4126="ZZ",Brick_Kilns_EF!$E$2*(0.75),Brick_Kilns_EF!$E$2)</f>
        <v>5.0999999999999995E-3</v>
      </c>
      <c r="M4126" s="13">
        <f t="shared" si="256"/>
        <v>45.32273099999999</v>
      </c>
      <c r="N4126" s="13">
        <f>IF(D4126="ZZ",Brick_Kilns_EF!$E$3*(0.75),Brick_Kilns_EF!$E$3)</f>
        <v>3.4499999999999999E-3</v>
      </c>
      <c r="O4126" s="13">
        <f t="shared" si="258"/>
        <v>30.659494499999997</v>
      </c>
      <c r="P4126" s="13">
        <f>IF(D4126="ZZ",Brick_Kilns_EF!$E$4*(0.75),Brick_Kilns_EF!$E$4)</f>
        <v>3.5250000000000004E-3</v>
      </c>
      <c r="Q4126" s="13">
        <f t="shared" si="259"/>
        <v>31.326005250000001</v>
      </c>
    </row>
    <row r="4127" spans="1:17">
      <c r="A4127" s="13" t="s">
        <v>4138</v>
      </c>
      <c r="B4127" s="13">
        <v>24.554440339999999</v>
      </c>
      <c r="C4127" s="13">
        <v>88.229540150000005</v>
      </c>
      <c r="D4127" s="13" t="s">
        <v>2219</v>
      </c>
      <c r="E4127" s="13" t="s">
        <v>4927</v>
      </c>
      <c r="F4127" s="13" t="s">
        <v>42</v>
      </c>
      <c r="G4127" s="13" t="s">
        <v>4802</v>
      </c>
      <c r="H4127" s="13" t="s">
        <v>4816</v>
      </c>
      <c r="I4127" s="13">
        <f>(Brick_Kilns_EF!$B$13*Brick_Kilns_EF!$B$11*Brick_Kilns_EF!$B$12)</f>
        <v>8886.81</v>
      </c>
      <c r="J4127" s="13">
        <f>IF(D4127="ZZ",Brick_Kilns_EF!$E$5*(0.75),Brick_Kilns_EF!$E$5)</f>
        <v>7.2749999999999985E-3</v>
      </c>
      <c r="K4127" s="13">
        <f t="shared" si="257"/>
        <v>64.651542749999976</v>
      </c>
      <c r="L4127" s="13">
        <f>IF(D4127="ZZ",Brick_Kilns_EF!$E$2*(0.75),Brick_Kilns_EF!$E$2)</f>
        <v>5.0999999999999995E-3</v>
      </c>
      <c r="M4127" s="13">
        <f t="shared" si="256"/>
        <v>45.32273099999999</v>
      </c>
      <c r="N4127" s="13">
        <f>IF(D4127="ZZ",Brick_Kilns_EF!$E$3*(0.75),Brick_Kilns_EF!$E$3)</f>
        <v>3.4499999999999999E-3</v>
      </c>
      <c r="O4127" s="13">
        <f t="shared" si="258"/>
        <v>30.659494499999997</v>
      </c>
      <c r="P4127" s="13">
        <f>IF(D4127="ZZ",Brick_Kilns_EF!$E$4*(0.75),Brick_Kilns_EF!$E$4)</f>
        <v>3.5250000000000004E-3</v>
      </c>
      <c r="Q4127" s="13">
        <f t="shared" si="259"/>
        <v>31.326005250000001</v>
      </c>
    </row>
    <row r="4128" spans="1:17">
      <c r="A4128" s="13" t="s">
        <v>4139</v>
      </c>
      <c r="B4128" s="13">
        <v>24.87701006</v>
      </c>
      <c r="C4128" s="13">
        <v>88.58340097</v>
      </c>
      <c r="D4128" s="13" t="s">
        <v>2219</v>
      </c>
      <c r="E4128" s="13" t="s">
        <v>4927</v>
      </c>
      <c r="F4128" s="13" t="s">
        <v>42</v>
      </c>
      <c r="G4128" s="13" t="s">
        <v>4802</v>
      </c>
      <c r="H4128" s="13" t="s">
        <v>4816</v>
      </c>
      <c r="I4128" s="13">
        <f>(Brick_Kilns_EF!$B$13*Brick_Kilns_EF!$B$11*Brick_Kilns_EF!$B$12)</f>
        <v>8886.81</v>
      </c>
      <c r="J4128" s="13">
        <f>IF(D4128="ZZ",Brick_Kilns_EF!$E$5*(0.75),Brick_Kilns_EF!$E$5)</f>
        <v>7.2749999999999985E-3</v>
      </c>
      <c r="K4128" s="13">
        <f t="shared" si="257"/>
        <v>64.651542749999976</v>
      </c>
      <c r="L4128" s="13">
        <f>IF(D4128="ZZ",Brick_Kilns_EF!$E$2*(0.75),Brick_Kilns_EF!$E$2)</f>
        <v>5.0999999999999995E-3</v>
      </c>
      <c r="M4128" s="13">
        <f t="shared" si="256"/>
        <v>45.32273099999999</v>
      </c>
      <c r="N4128" s="13">
        <f>IF(D4128="ZZ",Brick_Kilns_EF!$E$3*(0.75),Brick_Kilns_EF!$E$3)</f>
        <v>3.4499999999999999E-3</v>
      </c>
      <c r="O4128" s="13">
        <f t="shared" si="258"/>
        <v>30.659494499999997</v>
      </c>
      <c r="P4128" s="13">
        <f>IF(D4128="ZZ",Brick_Kilns_EF!$E$4*(0.75),Brick_Kilns_EF!$E$4)</f>
        <v>3.5250000000000004E-3</v>
      </c>
      <c r="Q4128" s="13">
        <f t="shared" si="259"/>
        <v>31.326005250000001</v>
      </c>
    </row>
    <row r="4129" spans="1:17">
      <c r="A4129" s="13" t="s">
        <v>4140</v>
      </c>
      <c r="B4129" s="13">
        <v>25.595326440000001</v>
      </c>
      <c r="C4129" s="13">
        <v>89.649658720000005</v>
      </c>
      <c r="D4129" s="13" t="s">
        <v>2219</v>
      </c>
      <c r="E4129" s="13" t="s">
        <v>4927</v>
      </c>
      <c r="F4129" s="13" t="s">
        <v>171</v>
      </c>
      <c r="G4129" s="13" t="s">
        <v>4802</v>
      </c>
      <c r="H4129" s="13" t="s">
        <v>4816</v>
      </c>
      <c r="I4129" s="13">
        <f>(Brick_Kilns_EF!$B$13*Brick_Kilns_EF!$B$11*Brick_Kilns_EF!$B$12)</f>
        <v>8886.81</v>
      </c>
      <c r="J4129" s="13">
        <f>IF(D4129="ZZ",Brick_Kilns_EF!$E$5*(0.75),Brick_Kilns_EF!$E$5)</f>
        <v>7.2749999999999985E-3</v>
      </c>
      <c r="K4129" s="13">
        <f t="shared" si="257"/>
        <v>64.651542749999976</v>
      </c>
      <c r="L4129" s="13">
        <f>IF(D4129="ZZ",Brick_Kilns_EF!$E$2*(0.75),Brick_Kilns_EF!$E$2)</f>
        <v>5.0999999999999995E-3</v>
      </c>
      <c r="M4129" s="13">
        <f t="shared" si="256"/>
        <v>45.32273099999999</v>
      </c>
      <c r="N4129" s="13">
        <f>IF(D4129="ZZ",Brick_Kilns_EF!$E$3*(0.75),Brick_Kilns_EF!$E$3)</f>
        <v>3.4499999999999999E-3</v>
      </c>
      <c r="O4129" s="13">
        <f t="shared" si="258"/>
        <v>30.659494499999997</v>
      </c>
      <c r="P4129" s="13">
        <f>IF(D4129="ZZ",Brick_Kilns_EF!$E$4*(0.75),Brick_Kilns_EF!$E$4)</f>
        <v>3.5250000000000004E-3</v>
      </c>
      <c r="Q4129" s="13">
        <f t="shared" si="259"/>
        <v>31.326005250000001</v>
      </c>
    </row>
    <row r="4130" spans="1:17">
      <c r="A4130" s="13" t="s">
        <v>4141</v>
      </c>
      <c r="B4130" s="13">
        <v>25.229828449999999</v>
      </c>
      <c r="C4130" s="13">
        <v>89.878943269999994</v>
      </c>
      <c r="D4130" s="13" t="s">
        <v>2219</v>
      </c>
      <c r="E4130" s="13" t="s">
        <v>4927</v>
      </c>
      <c r="F4130" s="13" t="s">
        <v>248</v>
      </c>
      <c r="G4130" s="13" t="s">
        <v>4802</v>
      </c>
      <c r="H4130" s="13" t="s">
        <v>4816</v>
      </c>
      <c r="I4130" s="13">
        <f>(Brick_Kilns_EF!$B$13*Brick_Kilns_EF!$B$11*Brick_Kilns_EF!$B$12)</f>
        <v>8886.81</v>
      </c>
      <c r="J4130" s="13">
        <f>IF(D4130="ZZ",Brick_Kilns_EF!$E$5*(0.75),Brick_Kilns_EF!$E$5)</f>
        <v>7.2749999999999985E-3</v>
      </c>
      <c r="K4130" s="13">
        <f t="shared" si="257"/>
        <v>64.651542749999976</v>
      </c>
      <c r="L4130" s="13">
        <f>IF(D4130="ZZ",Brick_Kilns_EF!$E$2*(0.75),Brick_Kilns_EF!$E$2)</f>
        <v>5.0999999999999995E-3</v>
      </c>
      <c r="M4130" s="13">
        <f t="shared" si="256"/>
        <v>45.32273099999999</v>
      </c>
      <c r="N4130" s="13">
        <f>IF(D4130="ZZ",Brick_Kilns_EF!$E$3*(0.75),Brick_Kilns_EF!$E$3)</f>
        <v>3.4499999999999999E-3</v>
      </c>
      <c r="O4130" s="13">
        <f t="shared" si="258"/>
        <v>30.659494499999997</v>
      </c>
      <c r="P4130" s="13">
        <f>IF(D4130="ZZ",Brick_Kilns_EF!$E$4*(0.75),Brick_Kilns_EF!$E$4)</f>
        <v>3.5250000000000004E-3</v>
      </c>
      <c r="Q4130" s="13">
        <f t="shared" si="259"/>
        <v>31.326005250000001</v>
      </c>
    </row>
    <row r="4131" spans="1:17">
      <c r="A4131" s="13" t="s">
        <v>4142</v>
      </c>
      <c r="B4131" s="13">
        <v>24.427806629999999</v>
      </c>
      <c r="C4131" s="13">
        <v>88.367901630000006</v>
      </c>
      <c r="D4131" s="13" t="s">
        <v>2219</v>
      </c>
      <c r="E4131" s="13" t="s">
        <v>4927</v>
      </c>
      <c r="F4131" s="13" t="s">
        <v>42</v>
      </c>
      <c r="G4131" s="13" t="s">
        <v>4802</v>
      </c>
      <c r="H4131" s="13" t="s">
        <v>4816</v>
      </c>
      <c r="I4131" s="13">
        <f>(Brick_Kilns_EF!$B$13*Brick_Kilns_EF!$B$11*Brick_Kilns_EF!$B$12)</f>
        <v>8886.81</v>
      </c>
      <c r="J4131" s="13">
        <f>IF(D4131="ZZ",Brick_Kilns_EF!$E$5*(0.75),Brick_Kilns_EF!$E$5)</f>
        <v>7.2749999999999985E-3</v>
      </c>
      <c r="K4131" s="13">
        <f t="shared" si="257"/>
        <v>64.651542749999976</v>
      </c>
      <c r="L4131" s="13">
        <f>IF(D4131="ZZ",Brick_Kilns_EF!$E$2*(0.75),Brick_Kilns_EF!$E$2)</f>
        <v>5.0999999999999995E-3</v>
      </c>
      <c r="M4131" s="13">
        <f t="shared" si="256"/>
        <v>45.32273099999999</v>
      </c>
      <c r="N4131" s="13">
        <f>IF(D4131="ZZ",Brick_Kilns_EF!$E$3*(0.75),Brick_Kilns_EF!$E$3)</f>
        <v>3.4499999999999999E-3</v>
      </c>
      <c r="O4131" s="13">
        <f t="shared" si="258"/>
        <v>30.659494499999997</v>
      </c>
      <c r="P4131" s="13">
        <f>IF(D4131="ZZ",Brick_Kilns_EF!$E$4*(0.75),Brick_Kilns_EF!$E$4)</f>
        <v>3.5250000000000004E-3</v>
      </c>
      <c r="Q4131" s="13">
        <f t="shared" si="259"/>
        <v>31.326005250000001</v>
      </c>
    </row>
    <row r="4132" spans="1:17">
      <c r="A4132" s="13" t="s">
        <v>4143</v>
      </c>
      <c r="B4132" s="13">
        <v>25.689765260000001</v>
      </c>
      <c r="C4132" s="13">
        <v>89.031196140000006</v>
      </c>
      <c r="D4132" s="13" t="s">
        <v>2219</v>
      </c>
      <c r="E4132" s="13" t="s">
        <v>4927</v>
      </c>
      <c r="F4132" s="13" t="s">
        <v>171</v>
      </c>
      <c r="G4132" s="13" t="s">
        <v>4802</v>
      </c>
      <c r="H4132" s="13" t="s">
        <v>4816</v>
      </c>
      <c r="I4132" s="13">
        <f>(Brick_Kilns_EF!$B$13*Brick_Kilns_EF!$B$11*Brick_Kilns_EF!$B$12)</f>
        <v>8886.81</v>
      </c>
      <c r="J4132" s="13">
        <f>IF(D4132="ZZ",Brick_Kilns_EF!$E$5*(0.75),Brick_Kilns_EF!$E$5)</f>
        <v>7.2749999999999985E-3</v>
      </c>
      <c r="K4132" s="13">
        <f t="shared" si="257"/>
        <v>64.651542749999976</v>
      </c>
      <c r="L4132" s="13">
        <f>IF(D4132="ZZ",Brick_Kilns_EF!$E$2*(0.75),Brick_Kilns_EF!$E$2)</f>
        <v>5.0999999999999995E-3</v>
      </c>
      <c r="M4132" s="13">
        <f t="shared" si="256"/>
        <v>45.32273099999999</v>
      </c>
      <c r="N4132" s="13">
        <f>IF(D4132="ZZ",Brick_Kilns_EF!$E$3*(0.75),Brick_Kilns_EF!$E$3)</f>
        <v>3.4499999999999999E-3</v>
      </c>
      <c r="O4132" s="13">
        <f t="shared" si="258"/>
        <v>30.659494499999997</v>
      </c>
      <c r="P4132" s="13">
        <f>IF(D4132="ZZ",Brick_Kilns_EF!$E$4*(0.75),Brick_Kilns_EF!$E$4)</f>
        <v>3.5250000000000004E-3</v>
      </c>
      <c r="Q4132" s="13">
        <f t="shared" si="259"/>
        <v>31.326005250000001</v>
      </c>
    </row>
    <row r="4133" spans="1:17">
      <c r="A4133" s="13" t="s">
        <v>4144</v>
      </c>
      <c r="B4133" s="13">
        <v>24.77718535</v>
      </c>
      <c r="C4133" s="13">
        <v>89.540323760000007</v>
      </c>
      <c r="D4133" s="13" t="s">
        <v>2219</v>
      </c>
      <c r="E4133" s="13" t="s">
        <v>4927</v>
      </c>
      <c r="F4133" s="13" t="s">
        <v>42</v>
      </c>
      <c r="G4133" s="13" t="s">
        <v>4802</v>
      </c>
      <c r="H4133" s="13" t="s">
        <v>4816</v>
      </c>
      <c r="I4133" s="13">
        <f>(Brick_Kilns_EF!$B$13*Brick_Kilns_EF!$B$11*Brick_Kilns_EF!$B$12)</f>
        <v>8886.81</v>
      </c>
      <c r="J4133" s="13">
        <f>IF(D4133="ZZ",Brick_Kilns_EF!$E$5*(0.75),Brick_Kilns_EF!$E$5)</f>
        <v>7.2749999999999985E-3</v>
      </c>
      <c r="K4133" s="13">
        <f t="shared" si="257"/>
        <v>64.651542749999976</v>
      </c>
      <c r="L4133" s="13">
        <f>IF(D4133="ZZ",Brick_Kilns_EF!$E$2*(0.75),Brick_Kilns_EF!$E$2)</f>
        <v>5.0999999999999995E-3</v>
      </c>
      <c r="M4133" s="13">
        <f t="shared" si="256"/>
        <v>45.32273099999999</v>
      </c>
      <c r="N4133" s="13">
        <f>IF(D4133="ZZ",Brick_Kilns_EF!$E$3*(0.75),Brick_Kilns_EF!$E$3)</f>
        <v>3.4499999999999999E-3</v>
      </c>
      <c r="O4133" s="13">
        <f t="shared" si="258"/>
        <v>30.659494499999997</v>
      </c>
      <c r="P4133" s="13">
        <f>IF(D4133="ZZ",Brick_Kilns_EF!$E$4*(0.75),Brick_Kilns_EF!$E$4)</f>
        <v>3.5250000000000004E-3</v>
      </c>
      <c r="Q4133" s="13">
        <f t="shared" si="259"/>
        <v>31.326005250000001</v>
      </c>
    </row>
    <row r="4134" spans="1:17">
      <c r="A4134" s="13" t="s">
        <v>4145</v>
      </c>
      <c r="B4134" s="13">
        <v>25.293154479999998</v>
      </c>
      <c r="C4134" s="13">
        <v>89.397154139999998</v>
      </c>
      <c r="D4134" s="13" t="s">
        <v>2219</v>
      </c>
      <c r="E4134" s="13" t="s">
        <v>4927</v>
      </c>
      <c r="F4134" s="13" t="s">
        <v>171</v>
      </c>
      <c r="G4134" s="13" t="s">
        <v>4802</v>
      </c>
      <c r="H4134" s="13" t="s">
        <v>4816</v>
      </c>
      <c r="I4134" s="13">
        <f>(Brick_Kilns_EF!$B$13*Brick_Kilns_EF!$B$11*Brick_Kilns_EF!$B$12)</f>
        <v>8886.81</v>
      </c>
      <c r="J4134" s="13">
        <f>IF(D4134="ZZ",Brick_Kilns_EF!$E$5*(0.75),Brick_Kilns_EF!$E$5)</f>
        <v>7.2749999999999985E-3</v>
      </c>
      <c r="K4134" s="13">
        <f t="shared" si="257"/>
        <v>64.651542749999976</v>
      </c>
      <c r="L4134" s="13">
        <f>IF(D4134="ZZ",Brick_Kilns_EF!$E$2*(0.75),Brick_Kilns_EF!$E$2)</f>
        <v>5.0999999999999995E-3</v>
      </c>
      <c r="M4134" s="13">
        <f t="shared" si="256"/>
        <v>45.32273099999999</v>
      </c>
      <c r="N4134" s="13">
        <f>IF(D4134="ZZ",Brick_Kilns_EF!$E$3*(0.75),Brick_Kilns_EF!$E$3)</f>
        <v>3.4499999999999999E-3</v>
      </c>
      <c r="O4134" s="13">
        <f t="shared" si="258"/>
        <v>30.659494499999997</v>
      </c>
      <c r="P4134" s="13">
        <f>IF(D4134="ZZ",Brick_Kilns_EF!$E$4*(0.75),Brick_Kilns_EF!$E$4)</f>
        <v>3.5250000000000004E-3</v>
      </c>
      <c r="Q4134" s="13">
        <f t="shared" si="259"/>
        <v>31.326005250000001</v>
      </c>
    </row>
    <row r="4135" spans="1:17">
      <c r="A4135" s="13" t="s">
        <v>4146</v>
      </c>
      <c r="B4135" s="13">
        <v>25.295370670000001</v>
      </c>
      <c r="C4135" s="13">
        <v>89.399750260000005</v>
      </c>
      <c r="D4135" s="13" t="s">
        <v>2219</v>
      </c>
      <c r="E4135" s="13" t="s">
        <v>4927</v>
      </c>
      <c r="F4135" s="13" t="s">
        <v>171</v>
      </c>
      <c r="G4135" s="13" t="s">
        <v>4802</v>
      </c>
      <c r="H4135" s="13" t="s">
        <v>4816</v>
      </c>
      <c r="I4135" s="13">
        <f>(Brick_Kilns_EF!$B$13*Brick_Kilns_EF!$B$11*Brick_Kilns_EF!$B$12)</f>
        <v>8886.81</v>
      </c>
      <c r="J4135" s="13">
        <f>IF(D4135="ZZ",Brick_Kilns_EF!$E$5*(0.75),Brick_Kilns_EF!$E$5)</f>
        <v>7.2749999999999985E-3</v>
      </c>
      <c r="K4135" s="13">
        <f t="shared" si="257"/>
        <v>64.651542749999976</v>
      </c>
      <c r="L4135" s="13">
        <f>IF(D4135="ZZ",Brick_Kilns_EF!$E$2*(0.75),Brick_Kilns_EF!$E$2)</f>
        <v>5.0999999999999995E-3</v>
      </c>
      <c r="M4135" s="13">
        <f t="shared" si="256"/>
        <v>45.32273099999999</v>
      </c>
      <c r="N4135" s="13">
        <f>IF(D4135="ZZ",Brick_Kilns_EF!$E$3*(0.75),Brick_Kilns_EF!$E$3)</f>
        <v>3.4499999999999999E-3</v>
      </c>
      <c r="O4135" s="13">
        <f t="shared" si="258"/>
        <v>30.659494499999997</v>
      </c>
      <c r="P4135" s="13">
        <f>IF(D4135="ZZ",Brick_Kilns_EF!$E$4*(0.75),Brick_Kilns_EF!$E$4)</f>
        <v>3.5250000000000004E-3</v>
      </c>
      <c r="Q4135" s="13">
        <f t="shared" si="259"/>
        <v>31.326005250000001</v>
      </c>
    </row>
    <row r="4136" spans="1:17">
      <c r="A4136" s="13" t="s">
        <v>4147</v>
      </c>
      <c r="B4136" s="13">
        <v>25.757543640000002</v>
      </c>
      <c r="C4136" s="13">
        <v>89.250979240000007</v>
      </c>
      <c r="D4136" s="13" t="s">
        <v>2219</v>
      </c>
      <c r="E4136" s="13" t="s">
        <v>4927</v>
      </c>
      <c r="F4136" s="13" t="s">
        <v>171</v>
      </c>
      <c r="G4136" s="13" t="s">
        <v>4802</v>
      </c>
      <c r="H4136" s="13" t="s">
        <v>4816</v>
      </c>
      <c r="I4136" s="13">
        <f>(Brick_Kilns_EF!$B$13*Brick_Kilns_EF!$B$11*Brick_Kilns_EF!$B$12)</f>
        <v>8886.81</v>
      </c>
      <c r="J4136" s="13">
        <f>IF(D4136="ZZ",Brick_Kilns_EF!$E$5*(0.75),Brick_Kilns_EF!$E$5)</f>
        <v>7.2749999999999985E-3</v>
      </c>
      <c r="K4136" s="13">
        <f t="shared" si="257"/>
        <v>64.651542749999976</v>
      </c>
      <c r="L4136" s="13">
        <f>IF(D4136="ZZ",Brick_Kilns_EF!$E$2*(0.75),Brick_Kilns_EF!$E$2)</f>
        <v>5.0999999999999995E-3</v>
      </c>
      <c r="M4136" s="13">
        <f t="shared" si="256"/>
        <v>45.32273099999999</v>
      </c>
      <c r="N4136" s="13">
        <f>IF(D4136="ZZ",Brick_Kilns_EF!$E$3*(0.75),Brick_Kilns_EF!$E$3)</f>
        <v>3.4499999999999999E-3</v>
      </c>
      <c r="O4136" s="13">
        <f t="shared" si="258"/>
        <v>30.659494499999997</v>
      </c>
      <c r="P4136" s="13">
        <f>IF(D4136="ZZ",Brick_Kilns_EF!$E$4*(0.75),Brick_Kilns_EF!$E$4)</f>
        <v>3.5250000000000004E-3</v>
      </c>
      <c r="Q4136" s="13">
        <f t="shared" si="259"/>
        <v>31.326005250000001</v>
      </c>
    </row>
    <row r="4137" spans="1:17">
      <c r="A4137" s="13" t="s">
        <v>4148</v>
      </c>
      <c r="B4137" s="13">
        <v>25.133451279999999</v>
      </c>
      <c r="C4137" s="13">
        <v>89.541772809999998</v>
      </c>
      <c r="D4137" s="13" t="s">
        <v>2219</v>
      </c>
      <c r="E4137" s="13" t="s">
        <v>4927</v>
      </c>
      <c r="F4137" s="13" t="s">
        <v>171</v>
      </c>
      <c r="G4137" s="13" t="s">
        <v>4802</v>
      </c>
      <c r="H4137" s="13" t="s">
        <v>4816</v>
      </c>
      <c r="I4137" s="13">
        <f>(Brick_Kilns_EF!$B$13*Brick_Kilns_EF!$B$11*Brick_Kilns_EF!$B$12)</f>
        <v>8886.81</v>
      </c>
      <c r="J4137" s="13">
        <f>IF(D4137="ZZ",Brick_Kilns_EF!$E$5*(0.75),Brick_Kilns_EF!$E$5)</f>
        <v>7.2749999999999985E-3</v>
      </c>
      <c r="K4137" s="13">
        <f t="shared" si="257"/>
        <v>64.651542749999976</v>
      </c>
      <c r="L4137" s="13">
        <f>IF(D4137="ZZ",Brick_Kilns_EF!$E$2*(0.75),Brick_Kilns_EF!$E$2)</f>
        <v>5.0999999999999995E-3</v>
      </c>
      <c r="M4137" s="13">
        <f t="shared" si="256"/>
        <v>45.32273099999999</v>
      </c>
      <c r="N4137" s="13">
        <f>IF(D4137="ZZ",Brick_Kilns_EF!$E$3*(0.75),Brick_Kilns_EF!$E$3)</f>
        <v>3.4499999999999999E-3</v>
      </c>
      <c r="O4137" s="13">
        <f t="shared" si="258"/>
        <v>30.659494499999997</v>
      </c>
      <c r="P4137" s="13">
        <f>IF(D4137="ZZ",Brick_Kilns_EF!$E$4*(0.75),Brick_Kilns_EF!$E$4)</f>
        <v>3.5250000000000004E-3</v>
      </c>
      <c r="Q4137" s="13">
        <f t="shared" si="259"/>
        <v>31.326005250000001</v>
      </c>
    </row>
    <row r="4138" spans="1:17">
      <c r="A4138" s="13" t="s">
        <v>4149</v>
      </c>
      <c r="B4138" s="13">
        <v>25.213883379999999</v>
      </c>
      <c r="C4138" s="13">
        <v>89.412489249999993</v>
      </c>
      <c r="D4138" s="13" t="s">
        <v>2219</v>
      </c>
      <c r="E4138" s="13" t="s">
        <v>4927</v>
      </c>
      <c r="F4138" s="13" t="s">
        <v>171</v>
      </c>
      <c r="G4138" s="13" t="s">
        <v>4802</v>
      </c>
      <c r="H4138" s="13" t="s">
        <v>4816</v>
      </c>
      <c r="I4138" s="13">
        <f>(Brick_Kilns_EF!$B$13*Brick_Kilns_EF!$B$11*Brick_Kilns_EF!$B$12)</f>
        <v>8886.81</v>
      </c>
      <c r="J4138" s="13">
        <f>IF(D4138="ZZ",Brick_Kilns_EF!$E$5*(0.75),Brick_Kilns_EF!$E$5)</f>
        <v>7.2749999999999985E-3</v>
      </c>
      <c r="K4138" s="13">
        <f t="shared" si="257"/>
        <v>64.651542749999976</v>
      </c>
      <c r="L4138" s="13">
        <f>IF(D4138="ZZ",Brick_Kilns_EF!$E$2*(0.75),Brick_Kilns_EF!$E$2)</f>
        <v>5.0999999999999995E-3</v>
      </c>
      <c r="M4138" s="13">
        <f t="shared" si="256"/>
        <v>45.32273099999999</v>
      </c>
      <c r="N4138" s="13">
        <f>IF(D4138="ZZ",Brick_Kilns_EF!$E$3*(0.75),Brick_Kilns_EF!$E$3)</f>
        <v>3.4499999999999999E-3</v>
      </c>
      <c r="O4138" s="13">
        <f t="shared" si="258"/>
        <v>30.659494499999997</v>
      </c>
      <c r="P4138" s="13">
        <f>IF(D4138="ZZ",Brick_Kilns_EF!$E$4*(0.75),Brick_Kilns_EF!$E$4)</f>
        <v>3.5250000000000004E-3</v>
      </c>
      <c r="Q4138" s="13">
        <f t="shared" si="259"/>
        <v>31.326005250000001</v>
      </c>
    </row>
    <row r="4139" spans="1:17">
      <c r="A4139" s="13" t="s">
        <v>4150</v>
      </c>
      <c r="B4139" s="13">
        <v>26.08297984</v>
      </c>
      <c r="C4139" s="13">
        <v>88.671839640000002</v>
      </c>
      <c r="D4139" s="13" t="s">
        <v>2219</v>
      </c>
      <c r="E4139" s="13" t="s">
        <v>4927</v>
      </c>
      <c r="F4139" s="13" t="s">
        <v>171</v>
      </c>
      <c r="G4139" s="13" t="s">
        <v>4802</v>
      </c>
      <c r="H4139" s="13" t="s">
        <v>4816</v>
      </c>
      <c r="I4139" s="13">
        <f>(Brick_Kilns_EF!$B$13*Brick_Kilns_EF!$B$11*Brick_Kilns_EF!$B$12)</f>
        <v>8886.81</v>
      </c>
      <c r="J4139" s="13">
        <f>IF(D4139="ZZ",Brick_Kilns_EF!$E$5*(0.75),Brick_Kilns_EF!$E$5)</f>
        <v>7.2749999999999985E-3</v>
      </c>
      <c r="K4139" s="13">
        <f t="shared" si="257"/>
        <v>64.651542749999976</v>
      </c>
      <c r="L4139" s="13">
        <f>IF(D4139="ZZ",Brick_Kilns_EF!$E$2*(0.75),Brick_Kilns_EF!$E$2)</f>
        <v>5.0999999999999995E-3</v>
      </c>
      <c r="M4139" s="13">
        <f t="shared" si="256"/>
        <v>45.32273099999999</v>
      </c>
      <c r="N4139" s="13">
        <f>IF(D4139="ZZ",Brick_Kilns_EF!$E$3*(0.75),Brick_Kilns_EF!$E$3)</f>
        <v>3.4499999999999999E-3</v>
      </c>
      <c r="O4139" s="13">
        <f t="shared" si="258"/>
        <v>30.659494499999997</v>
      </c>
      <c r="P4139" s="13">
        <f>IF(D4139="ZZ",Brick_Kilns_EF!$E$4*(0.75),Brick_Kilns_EF!$E$4)</f>
        <v>3.5250000000000004E-3</v>
      </c>
      <c r="Q4139" s="13">
        <f t="shared" si="259"/>
        <v>31.326005250000001</v>
      </c>
    </row>
    <row r="4140" spans="1:17">
      <c r="A4140" s="13" t="s">
        <v>4151</v>
      </c>
      <c r="B4140" s="13">
        <v>26.081176840000001</v>
      </c>
      <c r="C4140" s="13">
        <v>88.669829390000004</v>
      </c>
      <c r="D4140" s="13" t="s">
        <v>2219</v>
      </c>
      <c r="E4140" s="13" t="s">
        <v>4927</v>
      </c>
      <c r="F4140" s="13" t="s">
        <v>171</v>
      </c>
      <c r="G4140" s="13" t="s">
        <v>4802</v>
      </c>
      <c r="H4140" s="13" t="s">
        <v>4816</v>
      </c>
      <c r="I4140" s="13">
        <f>(Brick_Kilns_EF!$B$13*Brick_Kilns_EF!$B$11*Brick_Kilns_EF!$B$12)</f>
        <v>8886.81</v>
      </c>
      <c r="J4140" s="13">
        <f>IF(D4140="ZZ",Brick_Kilns_EF!$E$5*(0.75),Brick_Kilns_EF!$E$5)</f>
        <v>7.2749999999999985E-3</v>
      </c>
      <c r="K4140" s="13">
        <f t="shared" si="257"/>
        <v>64.651542749999976</v>
      </c>
      <c r="L4140" s="13">
        <f>IF(D4140="ZZ",Brick_Kilns_EF!$E$2*(0.75),Brick_Kilns_EF!$E$2)</f>
        <v>5.0999999999999995E-3</v>
      </c>
      <c r="M4140" s="13">
        <f t="shared" si="256"/>
        <v>45.32273099999999</v>
      </c>
      <c r="N4140" s="13">
        <f>IF(D4140="ZZ",Brick_Kilns_EF!$E$3*(0.75),Brick_Kilns_EF!$E$3)</f>
        <v>3.4499999999999999E-3</v>
      </c>
      <c r="O4140" s="13">
        <f t="shared" si="258"/>
        <v>30.659494499999997</v>
      </c>
      <c r="P4140" s="13">
        <f>IF(D4140="ZZ",Brick_Kilns_EF!$E$4*(0.75),Brick_Kilns_EF!$E$4)</f>
        <v>3.5250000000000004E-3</v>
      </c>
      <c r="Q4140" s="13">
        <f t="shared" si="259"/>
        <v>31.326005250000001</v>
      </c>
    </row>
    <row r="4141" spans="1:17">
      <c r="A4141" s="13" t="s">
        <v>4152</v>
      </c>
      <c r="B4141" s="13">
        <v>25.352376920000001</v>
      </c>
      <c r="C4141" s="13">
        <v>89.460172259999993</v>
      </c>
      <c r="D4141" s="13" t="s">
        <v>2219</v>
      </c>
      <c r="E4141" s="13" t="s">
        <v>4927</v>
      </c>
      <c r="F4141" s="13" t="s">
        <v>171</v>
      </c>
      <c r="G4141" s="13" t="s">
        <v>4802</v>
      </c>
      <c r="H4141" s="13" t="s">
        <v>4816</v>
      </c>
      <c r="I4141" s="13">
        <f>(Brick_Kilns_EF!$B$13*Brick_Kilns_EF!$B$11*Brick_Kilns_EF!$B$12)</f>
        <v>8886.81</v>
      </c>
      <c r="J4141" s="13">
        <f>IF(D4141="ZZ",Brick_Kilns_EF!$E$5*(0.75),Brick_Kilns_EF!$E$5)</f>
        <v>7.2749999999999985E-3</v>
      </c>
      <c r="K4141" s="13">
        <f t="shared" si="257"/>
        <v>64.651542749999976</v>
      </c>
      <c r="L4141" s="13">
        <f>IF(D4141="ZZ",Brick_Kilns_EF!$E$2*(0.75),Brick_Kilns_EF!$E$2)</f>
        <v>5.0999999999999995E-3</v>
      </c>
      <c r="M4141" s="13">
        <f t="shared" si="256"/>
        <v>45.32273099999999</v>
      </c>
      <c r="N4141" s="13">
        <f>IF(D4141="ZZ",Brick_Kilns_EF!$E$3*(0.75),Brick_Kilns_EF!$E$3)</f>
        <v>3.4499999999999999E-3</v>
      </c>
      <c r="O4141" s="13">
        <f t="shared" si="258"/>
        <v>30.659494499999997</v>
      </c>
      <c r="P4141" s="13">
        <f>IF(D4141="ZZ",Brick_Kilns_EF!$E$4*(0.75),Brick_Kilns_EF!$E$4)</f>
        <v>3.5250000000000004E-3</v>
      </c>
      <c r="Q4141" s="13">
        <f t="shared" si="259"/>
        <v>31.326005250000001</v>
      </c>
    </row>
    <row r="4142" spans="1:17">
      <c r="A4142" s="13" t="s">
        <v>4153</v>
      </c>
      <c r="B4142" s="13">
        <v>25.4338987</v>
      </c>
      <c r="C4142" s="13">
        <v>89.811743280000002</v>
      </c>
      <c r="D4142" s="13" t="s">
        <v>2219</v>
      </c>
      <c r="E4142" s="13" t="s">
        <v>4927</v>
      </c>
      <c r="F4142" s="13" t="s">
        <v>171</v>
      </c>
      <c r="G4142" s="13" t="s">
        <v>4802</v>
      </c>
      <c r="H4142" s="13" t="s">
        <v>4816</v>
      </c>
      <c r="I4142" s="13">
        <f>(Brick_Kilns_EF!$B$13*Brick_Kilns_EF!$B$11*Brick_Kilns_EF!$B$12)</f>
        <v>8886.81</v>
      </c>
      <c r="J4142" s="13">
        <f>IF(D4142="ZZ",Brick_Kilns_EF!$E$5*(0.75),Brick_Kilns_EF!$E$5)</f>
        <v>7.2749999999999985E-3</v>
      </c>
      <c r="K4142" s="13">
        <f t="shared" si="257"/>
        <v>64.651542749999976</v>
      </c>
      <c r="L4142" s="13">
        <f>IF(D4142="ZZ",Brick_Kilns_EF!$E$2*(0.75),Brick_Kilns_EF!$E$2)</f>
        <v>5.0999999999999995E-3</v>
      </c>
      <c r="M4142" s="13">
        <f t="shared" si="256"/>
        <v>45.32273099999999</v>
      </c>
      <c r="N4142" s="13">
        <f>IF(D4142="ZZ",Brick_Kilns_EF!$E$3*(0.75),Brick_Kilns_EF!$E$3)</f>
        <v>3.4499999999999999E-3</v>
      </c>
      <c r="O4142" s="13">
        <f t="shared" si="258"/>
        <v>30.659494499999997</v>
      </c>
      <c r="P4142" s="13">
        <f>IF(D4142="ZZ",Brick_Kilns_EF!$E$4*(0.75),Brick_Kilns_EF!$E$4)</f>
        <v>3.5250000000000004E-3</v>
      </c>
      <c r="Q4142" s="13">
        <f t="shared" si="259"/>
        <v>31.326005250000001</v>
      </c>
    </row>
    <row r="4143" spans="1:17">
      <c r="A4143" s="13" t="s">
        <v>4154</v>
      </c>
      <c r="B4143" s="13">
        <v>25.489893970000001</v>
      </c>
      <c r="C4143" s="13">
        <v>89.82042654</v>
      </c>
      <c r="D4143" s="13" t="s">
        <v>2219</v>
      </c>
      <c r="E4143" s="13" t="s">
        <v>4927</v>
      </c>
      <c r="F4143" s="13" t="s">
        <v>171</v>
      </c>
      <c r="G4143" s="13" t="s">
        <v>4802</v>
      </c>
      <c r="H4143" s="13" t="s">
        <v>4816</v>
      </c>
      <c r="I4143" s="13">
        <f>(Brick_Kilns_EF!$B$13*Brick_Kilns_EF!$B$11*Brick_Kilns_EF!$B$12)</f>
        <v>8886.81</v>
      </c>
      <c r="J4143" s="13">
        <f>IF(D4143="ZZ",Brick_Kilns_EF!$E$5*(0.75),Brick_Kilns_EF!$E$5)</f>
        <v>7.2749999999999985E-3</v>
      </c>
      <c r="K4143" s="13">
        <f t="shared" si="257"/>
        <v>64.651542749999976</v>
      </c>
      <c r="L4143" s="13">
        <f>IF(D4143="ZZ",Brick_Kilns_EF!$E$2*(0.75),Brick_Kilns_EF!$E$2)</f>
        <v>5.0999999999999995E-3</v>
      </c>
      <c r="M4143" s="13">
        <f t="shared" si="256"/>
        <v>45.32273099999999</v>
      </c>
      <c r="N4143" s="13">
        <f>IF(D4143="ZZ",Brick_Kilns_EF!$E$3*(0.75),Brick_Kilns_EF!$E$3)</f>
        <v>3.4499999999999999E-3</v>
      </c>
      <c r="O4143" s="13">
        <f t="shared" si="258"/>
        <v>30.659494499999997</v>
      </c>
      <c r="P4143" s="13">
        <f>IF(D4143="ZZ",Brick_Kilns_EF!$E$4*(0.75),Brick_Kilns_EF!$E$4)</f>
        <v>3.5250000000000004E-3</v>
      </c>
      <c r="Q4143" s="13">
        <f t="shared" si="259"/>
        <v>31.326005250000001</v>
      </c>
    </row>
    <row r="4144" spans="1:17">
      <c r="A4144" s="13" t="s">
        <v>4155</v>
      </c>
      <c r="B4144" s="13">
        <v>25.491908259999999</v>
      </c>
      <c r="C4144" s="13">
        <v>89.820066409999995</v>
      </c>
      <c r="D4144" s="13" t="s">
        <v>2219</v>
      </c>
      <c r="E4144" s="13" t="s">
        <v>4927</v>
      </c>
      <c r="F4144" s="13" t="s">
        <v>171</v>
      </c>
      <c r="G4144" s="13" t="s">
        <v>4802</v>
      </c>
      <c r="H4144" s="13" t="s">
        <v>4816</v>
      </c>
      <c r="I4144" s="13">
        <f>(Brick_Kilns_EF!$B$13*Brick_Kilns_EF!$B$11*Brick_Kilns_EF!$B$12)</f>
        <v>8886.81</v>
      </c>
      <c r="J4144" s="13">
        <f>IF(D4144="ZZ",Brick_Kilns_EF!$E$5*(0.75),Brick_Kilns_EF!$E$5)</f>
        <v>7.2749999999999985E-3</v>
      </c>
      <c r="K4144" s="13">
        <f t="shared" si="257"/>
        <v>64.651542749999976</v>
      </c>
      <c r="L4144" s="13">
        <f>IF(D4144="ZZ",Brick_Kilns_EF!$E$2*(0.75),Brick_Kilns_EF!$E$2)</f>
        <v>5.0999999999999995E-3</v>
      </c>
      <c r="M4144" s="13">
        <f t="shared" si="256"/>
        <v>45.32273099999999</v>
      </c>
      <c r="N4144" s="13">
        <f>IF(D4144="ZZ",Brick_Kilns_EF!$E$3*(0.75),Brick_Kilns_EF!$E$3)</f>
        <v>3.4499999999999999E-3</v>
      </c>
      <c r="O4144" s="13">
        <f t="shared" si="258"/>
        <v>30.659494499999997</v>
      </c>
      <c r="P4144" s="13">
        <f>IF(D4144="ZZ",Brick_Kilns_EF!$E$4*(0.75),Brick_Kilns_EF!$E$4)</f>
        <v>3.5250000000000004E-3</v>
      </c>
      <c r="Q4144" s="13">
        <f t="shared" si="259"/>
        <v>31.326005250000001</v>
      </c>
    </row>
    <row r="4145" spans="1:17">
      <c r="A4145" s="13" t="s">
        <v>4156</v>
      </c>
      <c r="B4145" s="13">
        <v>25.492748720000002</v>
      </c>
      <c r="C4145" s="13">
        <v>89.819077410000006</v>
      </c>
      <c r="D4145" s="13" t="s">
        <v>2219</v>
      </c>
      <c r="E4145" s="13" t="s">
        <v>4927</v>
      </c>
      <c r="F4145" s="13" t="s">
        <v>171</v>
      </c>
      <c r="G4145" s="13" t="s">
        <v>4802</v>
      </c>
      <c r="H4145" s="13" t="s">
        <v>4816</v>
      </c>
      <c r="I4145" s="13">
        <f>(Brick_Kilns_EF!$B$13*Brick_Kilns_EF!$B$11*Brick_Kilns_EF!$B$12)</f>
        <v>8886.81</v>
      </c>
      <c r="J4145" s="13">
        <f>IF(D4145="ZZ",Brick_Kilns_EF!$E$5*(0.75),Brick_Kilns_EF!$E$5)</f>
        <v>7.2749999999999985E-3</v>
      </c>
      <c r="K4145" s="13">
        <f t="shared" si="257"/>
        <v>64.651542749999976</v>
      </c>
      <c r="L4145" s="13">
        <f>IF(D4145="ZZ",Brick_Kilns_EF!$E$2*(0.75),Brick_Kilns_EF!$E$2)</f>
        <v>5.0999999999999995E-3</v>
      </c>
      <c r="M4145" s="13">
        <f t="shared" si="256"/>
        <v>45.32273099999999</v>
      </c>
      <c r="N4145" s="13">
        <f>IF(D4145="ZZ",Brick_Kilns_EF!$E$3*(0.75),Brick_Kilns_EF!$E$3)</f>
        <v>3.4499999999999999E-3</v>
      </c>
      <c r="O4145" s="13">
        <f t="shared" si="258"/>
        <v>30.659494499999997</v>
      </c>
      <c r="P4145" s="13">
        <f>IF(D4145="ZZ",Brick_Kilns_EF!$E$4*(0.75),Brick_Kilns_EF!$E$4)</f>
        <v>3.5250000000000004E-3</v>
      </c>
      <c r="Q4145" s="13">
        <f t="shared" si="259"/>
        <v>31.326005250000001</v>
      </c>
    </row>
    <row r="4146" spans="1:17">
      <c r="A4146" s="13" t="s">
        <v>4157</v>
      </c>
      <c r="B4146" s="13">
        <v>25.649639059999998</v>
      </c>
      <c r="C4146" s="13">
        <v>89.258888679999998</v>
      </c>
      <c r="D4146" s="13" t="s">
        <v>2219</v>
      </c>
      <c r="E4146" s="13" t="s">
        <v>4927</v>
      </c>
      <c r="F4146" s="13" t="s">
        <v>171</v>
      </c>
      <c r="G4146" s="13" t="s">
        <v>4802</v>
      </c>
      <c r="H4146" s="13" t="s">
        <v>4816</v>
      </c>
      <c r="I4146" s="13">
        <f>(Brick_Kilns_EF!$B$13*Brick_Kilns_EF!$B$11*Brick_Kilns_EF!$B$12)</f>
        <v>8886.81</v>
      </c>
      <c r="J4146" s="13">
        <f>IF(D4146="ZZ",Brick_Kilns_EF!$E$5*(0.75),Brick_Kilns_EF!$E$5)</f>
        <v>7.2749999999999985E-3</v>
      </c>
      <c r="K4146" s="13">
        <f t="shared" si="257"/>
        <v>64.651542749999976</v>
      </c>
      <c r="L4146" s="13">
        <f>IF(D4146="ZZ",Brick_Kilns_EF!$E$2*(0.75),Brick_Kilns_EF!$E$2)</f>
        <v>5.0999999999999995E-3</v>
      </c>
      <c r="M4146" s="13">
        <f t="shared" si="256"/>
        <v>45.32273099999999</v>
      </c>
      <c r="N4146" s="13">
        <f>IF(D4146="ZZ",Brick_Kilns_EF!$E$3*(0.75),Brick_Kilns_EF!$E$3)</f>
        <v>3.4499999999999999E-3</v>
      </c>
      <c r="O4146" s="13">
        <f t="shared" si="258"/>
        <v>30.659494499999997</v>
      </c>
      <c r="P4146" s="13">
        <f>IF(D4146="ZZ",Brick_Kilns_EF!$E$4*(0.75),Brick_Kilns_EF!$E$4)</f>
        <v>3.5250000000000004E-3</v>
      </c>
      <c r="Q4146" s="13">
        <f t="shared" si="259"/>
        <v>31.326005250000001</v>
      </c>
    </row>
    <row r="4147" spans="1:17">
      <c r="A4147" s="13" t="s">
        <v>4158</v>
      </c>
      <c r="B4147" s="13">
        <v>24.978457209999998</v>
      </c>
      <c r="C4147" s="13">
        <v>89.406086020000004</v>
      </c>
      <c r="D4147" s="13" t="s">
        <v>2219</v>
      </c>
      <c r="E4147" s="13" t="s">
        <v>4927</v>
      </c>
      <c r="F4147" s="13" t="s">
        <v>42</v>
      </c>
      <c r="G4147" s="13" t="s">
        <v>4802</v>
      </c>
      <c r="H4147" s="13" t="s">
        <v>4816</v>
      </c>
      <c r="I4147" s="13">
        <f>(Brick_Kilns_EF!$B$13*Brick_Kilns_EF!$B$11*Brick_Kilns_EF!$B$12)</f>
        <v>8886.81</v>
      </c>
      <c r="J4147" s="13">
        <f>IF(D4147="ZZ",Brick_Kilns_EF!$E$5*(0.75),Brick_Kilns_EF!$E$5)</f>
        <v>7.2749999999999985E-3</v>
      </c>
      <c r="K4147" s="13">
        <f t="shared" si="257"/>
        <v>64.651542749999976</v>
      </c>
      <c r="L4147" s="13">
        <f>IF(D4147="ZZ",Brick_Kilns_EF!$E$2*(0.75),Brick_Kilns_EF!$E$2)</f>
        <v>5.0999999999999995E-3</v>
      </c>
      <c r="M4147" s="13">
        <f t="shared" si="256"/>
        <v>45.32273099999999</v>
      </c>
      <c r="N4147" s="13">
        <f>IF(D4147="ZZ",Brick_Kilns_EF!$E$3*(0.75),Brick_Kilns_EF!$E$3)</f>
        <v>3.4499999999999999E-3</v>
      </c>
      <c r="O4147" s="13">
        <f t="shared" si="258"/>
        <v>30.659494499999997</v>
      </c>
      <c r="P4147" s="13">
        <f>IF(D4147="ZZ",Brick_Kilns_EF!$E$4*(0.75),Brick_Kilns_EF!$E$4)</f>
        <v>3.5250000000000004E-3</v>
      </c>
      <c r="Q4147" s="13">
        <f t="shared" si="259"/>
        <v>31.326005250000001</v>
      </c>
    </row>
    <row r="4148" spans="1:17">
      <c r="A4148" s="13" t="s">
        <v>4159</v>
      </c>
      <c r="B4148" s="13">
        <v>24.887649230000001</v>
      </c>
      <c r="C4148" s="13">
        <v>88.888520920000005</v>
      </c>
      <c r="D4148" s="13" t="s">
        <v>2219</v>
      </c>
      <c r="E4148" s="13" t="s">
        <v>4927</v>
      </c>
      <c r="F4148" s="13" t="s">
        <v>42</v>
      </c>
      <c r="G4148" s="13" t="s">
        <v>4802</v>
      </c>
      <c r="H4148" s="13" t="s">
        <v>4816</v>
      </c>
      <c r="I4148" s="13">
        <f>(Brick_Kilns_EF!$B$13*Brick_Kilns_EF!$B$11*Brick_Kilns_EF!$B$12)</f>
        <v>8886.81</v>
      </c>
      <c r="J4148" s="13">
        <f>IF(D4148="ZZ",Brick_Kilns_EF!$E$5*(0.75),Brick_Kilns_EF!$E$5)</f>
        <v>7.2749999999999985E-3</v>
      </c>
      <c r="K4148" s="13">
        <f t="shared" si="257"/>
        <v>64.651542749999976</v>
      </c>
      <c r="L4148" s="13">
        <f>IF(D4148="ZZ",Brick_Kilns_EF!$E$2*(0.75),Brick_Kilns_EF!$E$2)</f>
        <v>5.0999999999999995E-3</v>
      </c>
      <c r="M4148" s="13">
        <f t="shared" si="256"/>
        <v>45.32273099999999</v>
      </c>
      <c r="N4148" s="13">
        <f>IF(D4148="ZZ",Brick_Kilns_EF!$E$3*(0.75),Brick_Kilns_EF!$E$3)</f>
        <v>3.4499999999999999E-3</v>
      </c>
      <c r="O4148" s="13">
        <f t="shared" si="258"/>
        <v>30.659494499999997</v>
      </c>
      <c r="P4148" s="13">
        <f>IF(D4148="ZZ",Brick_Kilns_EF!$E$4*(0.75),Brick_Kilns_EF!$E$4)</f>
        <v>3.5250000000000004E-3</v>
      </c>
      <c r="Q4148" s="13">
        <f t="shared" si="259"/>
        <v>31.326005250000001</v>
      </c>
    </row>
    <row r="4149" spans="1:17">
      <c r="A4149" s="13" t="s">
        <v>4160</v>
      </c>
      <c r="B4149" s="13">
        <v>25.581213349999999</v>
      </c>
      <c r="C4149" s="13">
        <v>88.991213999999999</v>
      </c>
      <c r="D4149" s="13" t="s">
        <v>2219</v>
      </c>
      <c r="E4149" s="13" t="s">
        <v>4927</v>
      </c>
      <c r="F4149" s="13" t="s">
        <v>171</v>
      </c>
      <c r="G4149" s="13" t="s">
        <v>4802</v>
      </c>
      <c r="H4149" s="13" t="s">
        <v>4816</v>
      </c>
      <c r="I4149" s="13">
        <f>(Brick_Kilns_EF!$B$13*Brick_Kilns_EF!$B$11*Brick_Kilns_EF!$B$12)</f>
        <v>8886.81</v>
      </c>
      <c r="J4149" s="13">
        <f>IF(D4149="ZZ",Brick_Kilns_EF!$E$5*(0.75),Brick_Kilns_EF!$E$5)</f>
        <v>7.2749999999999985E-3</v>
      </c>
      <c r="K4149" s="13">
        <f t="shared" si="257"/>
        <v>64.651542749999976</v>
      </c>
      <c r="L4149" s="13">
        <f>IF(D4149="ZZ",Brick_Kilns_EF!$E$2*(0.75),Brick_Kilns_EF!$E$2)</f>
        <v>5.0999999999999995E-3</v>
      </c>
      <c r="M4149" s="13">
        <f t="shared" si="256"/>
        <v>45.32273099999999</v>
      </c>
      <c r="N4149" s="13">
        <f>IF(D4149="ZZ",Brick_Kilns_EF!$E$3*(0.75),Brick_Kilns_EF!$E$3)</f>
        <v>3.4499999999999999E-3</v>
      </c>
      <c r="O4149" s="13">
        <f t="shared" si="258"/>
        <v>30.659494499999997</v>
      </c>
      <c r="P4149" s="13">
        <f>IF(D4149="ZZ",Brick_Kilns_EF!$E$4*(0.75),Brick_Kilns_EF!$E$4)</f>
        <v>3.5250000000000004E-3</v>
      </c>
      <c r="Q4149" s="13">
        <f t="shared" si="259"/>
        <v>31.326005250000001</v>
      </c>
    </row>
    <row r="4150" spans="1:17">
      <c r="A4150" s="13" t="s">
        <v>4161</v>
      </c>
      <c r="B4150" s="13">
        <v>25.581358900000001</v>
      </c>
      <c r="C4150" s="13">
        <v>88.989440250000001</v>
      </c>
      <c r="D4150" s="13" t="s">
        <v>2219</v>
      </c>
      <c r="E4150" s="13" t="s">
        <v>4927</v>
      </c>
      <c r="F4150" s="13" t="s">
        <v>171</v>
      </c>
      <c r="G4150" s="13" t="s">
        <v>4802</v>
      </c>
      <c r="H4150" s="13" t="s">
        <v>4816</v>
      </c>
      <c r="I4150" s="13">
        <f>(Brick_Kilns_EF!$B$13*Brick_Kilns_EF!$B$11*Brick_Kilns_EF!$B$12)</f>
        <v>8886.81</v>
      </c>
      <c r="J4150" s="13">
        <f>IF(D4150="ZZ",Brick_Kilns_EF!$E$5*(0.75),Brick_Kilns_EF!$E$5)</f>
        <v>7.2749999999999985E-3</v>
      </c>
      <c r="K4150" s="13">
        <f t="shared" si="257"/>
        <v>64.651542749999976</v>
      </c>
      <c r="L4150" s="13">
        <f>IF(D4150="ZZ",Brick_Kilns_EF!$E$2*(0.75),Brick_Kilns_EF!$E$2)</f>
        <v>5.0999999999999995E-3</v>
      </c>
      <c r="M4150" s="13">
        <f t="shared" si="256"/>
        <v>45.32273099999999</v>
      </c>
      <c r="N4150" s="13">
        <f>IF(D4150="ZZ",Brick_Kilns_EF!$E$3*(0.75),Brick_Kilns_EF!$E$3)</f>
        <v>3.4499999999999999E-3</v>
      </c>
      <c r="O4150" s="13">
        <f t="shared" si="258"/>
        <v>30.659494499999997</v>
      </c>
      <c r="P4150" s="13">
        <f>IF(D4150="ZZ",Brick_Kilns_EF!$E$4*(0.75),Brick_Kilns_EF!$E$4)</f>
        <v>3.5250000000000004E-3</v>
      </c>
      <c r="Q4150" s="13">
        <f t="shared" si="259"/>
        <v>31.326005250000001</v>
      </c>
    </row>
    <row r="4151" spans="1:17">
      <c r="A4151" s="13" t="s">
        <v>4162</v>
      </c>
      <c r="B4151" s="13">
        <v>25.584288780000001</v>
      </c>
      <c r="C4151" s="13">
        <v>88.990515250000001</v>
      </c>
      <c r="D4151" s="13" t="s">
        <v>2219</v>
      </c>
      <c r="E4151" s="13" t="s">
        <v>4927</v>
      </c>
      <c r="F4151" s="13" t="s">
        <v>171</v>
      </c>
      <c r="G4151" s="13" t="s">
        <v>4802</v>
      </c>
      <c r="H4151" s="13" t="s">
        <v>4816</v>
      </c>
      <c r="I4151" s="13">
        <f>(Brick_Kilns_EF!$B$13*Brick_Kilns_EF!$B$11*Brick_Kilns_EF!$B$12)</f>
        <v>8886.81</v>
      </c>
      <c r="J4151" s="13">
        <f>IF(D4151="ZZ",Brick_Kilns_EF!$E$5*(0.75),Brick_Kilns_EF!$E$5)</f>
        <v>7.2749999999999985E-3</v>
      </c>
      <c r="K4151" s="13">
        <f t="shared" si="257"/>
        <v>64.651542749999976</v>
      </c>
      <c r="L4151" s="13">
        <f>IF(D4151="ZZ",Brick_Kilns_EF!$E$2*(0.75),Brick_Kilns_EF!$E$2)</f>
        <v>5.0999999999999995E-3</v>
      </c>
      <c r="M4151" s="13">
        <f t="shared" si="256"/>
        <v>45.32273099999999</v>
      </c>
      <c r="N4151" s="13">
        <f>IF(D4151="ZZ",Brick_Kilns_EF!$E$3*(0.75),Brick_Kilns_EF!$E$3)</f>
        <v>3.4499999999999999E-3</v>
      </c>
      <c r="O4151" s="13">
        <f t="shared" si="258"/>
        <v>30.659494499999997</v>
      </c>
      <c r="P4151" s="13">
        <f>IF(D4151="ZZ",Brick_Kilns_EF!$E$4*(0.75),Brick_Kilns_EF!$E$4)</f>
        <v>3.5250000000000004E-3</v>
      </c>
      <c r="Q4151" s="13">
        <f t="shared" si="259"/>
        <v>31.326005250000001</v>
      </c>
    </row>
    <row r="4152" spans="1:17">
      <c r="A4152" s="13" t="s">
        <v>4163</v>
      </c>
      <c r="B4152" s="13">
        <v>24.877788930000001</v>
      </c>
      <c r="C4152" s="13">
        <v>89.573549349999993</v>
      </c>
      <c r="D4152" s="13" t="s">
        <v>2219</v>
      </c>
      <c r="E4152" s="13" t="s">
        <v>4927</v>
      </c>
      <c r="F4152" s="13" t="s">
        <v>42</v>
      </c>
      <c r="G4152" s="13" t="s">
        <v>4802</v>
      </c>
      <c r="H4152" s="13" t="s">
        <v>4816</v>
      </c>
      <c r="I4152" s="13">
        <f>(Brick_Kilns_EF!$B$13*Brick_Kilns_EF!$B$11*Brick_Kilns_EF!$B$12)</f>
        <v>8886.81</v>
      </c>
      <c r="J4152" s="13">
        <f>IF(D4152="ZZ",Brick_Kilns_EF!$E$5*(0.75),Brick_Kilns_EF!$E$5)</f>
        <v>7.2749999999999985E-3</v>
      </c>
      <c r="K4152" s="13">
        <f t="shared" si="257"/>
        <v>64.651542749999976</v>
      </c>
      <c r="L4152" s="13">
        <f>IF(D4152="ZZ",Brick_Kilns_EF!$E$2*(0.75),Brick_Kilns_EF!$E$2)</f>
        <v>5.0999999999999995E-3</v>
      </c>
      <c r="M4152" s="13">
        <f t="shared" si="256"/>
        <v>45.32273099999999</v>
      </c>
      <c r="N4152" s="13">
        <f>IF(D4152="ZZ",Brick_Kilns_EF!$E$3*(0.75),Brick_Kilns_EF!$E$3)</f>
        <v>3.4499999999999999E-3</v>
      </c>
      <c r="O4152" s="13">
        <f t="shared" si="258"/>
        <v>30.659494499999997</v>
      </c>
      <c r="P4152" s="13">
        <f>IF(D4152="ZZ",Brick_Kilns_EF!$E$4*(0.75),Brick_Kilns_EF!$E$4)</f>
        <v>3.5250000000000004E-3</v>
      </c>
      <c r="Q4152" s="13">
        <f t="shared" si="259"/>
        <v>31.326005250000001</v>
      </c>
    </row>
    <row r="4153" spans="1:17">
      <c r="A4153" s="13" t="s">
        <v>4164</v>
      </c>
      <c r="B4153" s="13">
        <v>24.886555309999999</v>
      </c>
      <c r="C4153" s="13">
        <v>89.559999500000004</v>
      </c>
      <c r="D4153" s="13" t="s">
        <v>2219</v>
      </c>
      <c r="E4153" s="13" t="s">
        <v>4927</v>
      </c>
      <c r="F4153" s="13" t="s">
        <v>42</v>
      </c>
      <c r="G4153" s="13" t="s">
        <v>4802</v>
      </c>
      <c r="H4153" s="13" t="s">
        <v>4816</v>
      </c>
      <c r="I4153" s="13">
        <f>(Brick_Kilns_EF!$B$13*Brick_Kilns_EF!$B$11*Brick_Kilns_EF!$B$12)</f>
        <v>8886.81</v>
      </c>
      <c r="J4153" s="13">
        <f>IF(D4153="ZZ",Brick_Kilns_EF!$E$5*(0.75),Brick_Kilns_EF!$E$5)</f>
        <v>7.2749999999999985E-3</v>
      </c>
      <c r="K4153" s="13">
        <f t="shared" si="257"/>
        <v>64.651542749999976</v>
      </c>
      <c r="L4153" s="13">
        <f>IF(D4153="ZZ",Brick_Kilns_EF!$E$2*(0.75),Brick_Kilns_EF!$E$2)</f>
        <v>5.0999999999999995E-3</v>
      </c>
      <c r="M4153" s="13">
        <f t="shared" si="256"/>
        <v>45.32273099999999</v>
      </c>
      <c r="N4153" s="13">
        <f>IF(D4153="ZZ",Brick_Kilns_EF!$E$3*(0.75),Brick_Kilns_EF!$E$3)</f>
        <v>3.4499999999999999E-3</v>
      </c>
      <c r="O4153" s="13">
        <f t="shared" si="258"/>
        <v>30.659494499999997</v>
      </c>
      <c r="P4153" s="13">
        <f>IF(D4153="ZZ",Brick_Kilns_EF!$E$4*(0.75),Brick_Kilns_EF!$E$4)</f>
        <v>3.5250000000000004E-3</v>
      </c>
      <c r="Q4153" s="13">
        <f t="shared" si="259"/>
        <v>31.326005250000001</v>
      </c>
    </row>
    <row r="4154" spans="1:17">
      <c r="A4154" s="13" t="s">
        <v>4165</v>
      </c>
      <c r="B4154" s="13">
        <v>25.39825274</v>
      </c>
      <c r="C4154" s="13">
        <v>89.106452309999995</v>
      </c>
      <c r="D4154" s="13" t="s">
        <v>2219</v>
      </c>
      <c r="E4154" s="13" t="s">
        <v>4927</v>
      </c>
      <c r="F4154" s="13" t="s">
        <v>171</v>
      </c>
      <c r="G4154" s="13" t="s">
        <v>4802</v>
      </c>
      <c r="H4154" s="13" t="s">
        <v>4816</v>
      </c>
      <c r="I4154" s="13">
        <f>(Brick_Kilns_EF!$B$13*Brick_Kilns_EF!$B$11*Brick_Kilns_EF!$B$12)</f>
        <v>8886.81</v>
      </c>
      <c r="J4154" s="13">
        <f>IF(D4154="ZZ",Brick_Kilns_EF!$E$5*(0.75),Brick_Kilns_EF!$E$5)</f>
        <v>7.2749999999999985E-3</v>
      </c>
      <c r="K4154" s="13">
        <f t="shared" si="257"/>
        <v>64.651542749999976</v>
      </c>
      <c r="L4154" s="13">
        <f>IF(D4154="ZZ",Brick_Kilns_EF!$E$2*(0.75),Brick_Kilns_EF!$E$2)</f>
        <v>5.0999999999999995E-3</v>
      </c>
      <c r="M4154" s="13">
        <f t="shared" si="256"/>
        <v>45.32273099999999</v>
      </c>
      <c r="N4154" s="13">
        <f>IF(D4154="ZZ",Brick_Kilns_EF!$E$3*(0.75),Brick_Kilns_EF!$E$3)</f>
        <v>3.4499999999999999E-3</v>
      </c>
      <c r="O4154" s="13">
        <f t="shared" si="258"/>
        <v>30.659494499999997</v>
      </c>
      <c r="P4154" s="13">
        <f>IF(D4154="ZZ",Brick_Kilns_EF!$E$4*(0.75),Brick_Kilns_EF!$E$4)</f>
        <v>3.5250000000000004E-3</v>
      </c>
      <c r="Q4154" s="13">
        <f t="shared" si="259"/>
        <v>31.326005250000001</v>
      </c>
    </row>
    <row r="4155" spans="1:17">
      <c r="A4155" s="13" t="s">
        <v>4166</v>
      </c>
      <c r="B4155" s="13">
        <v>25.399867919999998</v>
      </c>
      <c r="C4155" s="13">
        <v>89.105409570000006</v>
      </c>
      <c r="D4155" s="13" t="s">
        <v>2219</v>
      </c>
      <c r="E4155" s="13" t="s">
        <v>4927</v>
      </c>
      <c r="F4155" s="13" t="s">
        <v>171</v>
      </c>
      <c r="G4155" s="13" t="s">
        <v>4802</v>
      </c>
      <c r="H4155" s="13" t="s">
        <v>4816</v>
      </c>
      <c r="I4155" s="13">
        <f>(Brick_Kilns_EF!$B$13*Brick_Kilns_EF!$B$11*Brick_Kilns_EF!$B$12)</f>
        <v>8886.81</v>
      </c>
      <c r="J4155" s="13">
        <f>IF(D4155="ZZ",Brick_Kilns_EF!$E$5*(0.75),Brick_Kilns_EF!$E$5)</f>
        <v>7.2749999999999985E-3</v>
      </c>
      <c r="K4155" s="13">
        <f t="shared" si="257"/>
        <v>64.651542749999976</v>
      </c>
      <c r="L4155" s="13">
        <f>IF(D4155="ZZ",Brick_Kilns_EF!$E$2*(0.75),Brick_Kilns_EF!$E$2)</f>
        <v>5.0999999999999995E-3</v>
      </c>
      <c r="M4155" s="13">
        <f t="shared" si="256"/>
        <v>45.32273099999999</v>
      </c>
      <c r="N4155" s="13">
        <f>IF(D4155="ZZ",Brick_Kilns_EF!$E$3*(0.75),Brick_Kilns_EF!$E$3)</f>
        <v>3.4499999999999999E-3</v>
      </c>
      <c r="O4155" s="13">
        <f t="shared" si="258"/>
        <v>30.659494499999997</v>
      </c>
      <c r="P4155" s="13">
        <f>IF(D4155="ZZ",Brick_Kilns_EF!$E$4*(0.75),Brick_Kilns_EF!$E$4)</f>
        <v>3.5250000000000004E-3</v>
      </c>
      <c r="Q4155" s="13">
        <f t="shared" si="259"/>
        <v>31.326005250000001</v>
      </c>
    </row>
    <row r="4156" spans="1:17">
      <c r="A4156" s="13" t="s">
        <v>4167</v>
      </c>
      <c r="B4156" s="13">
        <v>24.984189919999999</v>
      </c>
      <c r="C4156" s="13">
        <v>89.371316269999994</v>
      </c>
      <c r="D4156" s="13" t="s">
        <v>2219</v>
      </c>
      <c r="E4156" s="13" t="s">
        <v>4927</v>
      </c>
      <c r="F4156" s="13" t="s">
        <v>42</v>
      </c>
      <c r="G4156" s="13" t="s">
        <v>4802</v>
      </c>
      <c r="H4156" s="13" t="s">
        <v>4816</v>
      </c>
      <c r="I4156" s="13">
        <f>(Brick_Kilns_EF!$B$13*Brick_Kilns_EF!$B$11*Brick_Kilns_EF!$B$12)</f>
        <v>8886.81</v>
      </c>
      <c r="J4156" s="13">
        <f>IF(D4156="ZZ",Brick_Kilns_EF!$E$5*(0.75),Brick_Kilns_EF!$E$5)</f>
        <v>7.2749999999999985E-3</v>
      </c>
      <c r="K4156" s="13">
        <f t="shared" si="257"/>
        <v>64.651542749999976</v>
      </c>
      <c r="L4156" s="13">
        <f>IF(D4156="ZZ",Brick_Kilns_EF!$E$2*(0.75),Brick_Kilns_EF!$E$2)</f>
        <v>5.0999999999999995E-3</v>
      </c>
      <c r="M4156" s="13">
        <f t="shared" si="256"/>
        <v>45.32273099999999</v>
      </c>
      <c r="N4156" s="13">
        <f>IF(D4156="ZZ",Brick_Kilns_EF!$E$3*(0.75),Brick_Kilns_EF!$E$3)</f>
        <v>3.4499999999999999E-3</v>
      </c>
      <c r="O4156" s="13">
        <f t="shared" si="258"/>
        <v>30.659494499999997</v>
      </c>
      <c r="P4156" s="13">
        <f>IF(D4156="ZZ",Brick_Kilns_EF!$E$4*(0.75),Brick_Kilns_EF!$E$4)</f>
        <v>3.5250000000000004E-3</v>
      </c>
      <c r="Q4156" s="13">
        <f t="shared" si="259"/>
        <v>31.326005250000001</v>
      </c>
    </row>
    <row r="4157" spans="1:17">
      <c r="A4157" s="13" t="s">
        <v>4168</v>
      </c>
      <c r="B4157" s="13">
        <v>25.666834089999998</v>
      </c>
      <c r="C4157" s="13">
        <v>88.695655410000001</v>
      </c>
      <c r="D4157" s="13" t="s">
        <v>2219</v>
      </c>
      <c r="E4157" s="13" t="s">
        <v>4927</v>
      </c>
      <c r="F4157" s="13" t="s">
        <v>171</v>
      </c>
      <c r="G4157" s="13" t="s">
        <v>4802</v>
      </c>
      <c r="H4157" s="13" t="s">
        <v>4816</v>
      </c>
      <c r="I4157" s="13">
        <f>(Brick_Kilns_EF!$B$13*Brick_Kilns_EF!$B$11*Brick_Kilns_EF!$B$12)</f>
        <v>8886.81</v>
      </c>
      <c r="J4157" s="13">
        <f>IF(D4157="ZZ",Brick_Kilns_EF!$E$5*(0.75),Brick_Kilns_EF!$E$5)</f>
        <v>7.2749999999999985E-3</v>
      </c>
      <c r="K4157" s="13">
        <f t="shared" si="257"/>
        <v>64.651542749999976</v>
      </c>
      <c r="L4157" s="13">
        <f>IF(D4157="ZZ",Brick_Kilns_EF!$E$2*(0.75),Brick_Kilns_EF!$E$2)</f>
        <v>5.0999999999999995E-3</v>
      </c>
      <c r="M4157" s="13">
        <f t="shared" si="256"/>
        <v>45.32273099999999</v>
      </c>
      <c r="N4157" s="13">
        <f>IF(D4157="ZZ",Brick_Kilns_EF!$E$3*(0.75),Brick_Kilns_EF!$E$3)</f>
        <v>3.4499999999999999E-3</v>
      </c>
      <c r="O4157" s="13">
        <f t="shared" si="258"/>
        <v>30.659494499999997</v>
      </c>
      <c r="P4157" s="13">
        <f>IF(D4157="ZZ",Brick_Kilns_EF!$E$4*(0.75),Brick_Kilns_EF!$E$4)</f>
        <v>3.5250000000000004E-3</v>
      </c>
      <c r="Q4157" s="13">
        <f t="shared" si="259"/>
        <v>31.326005250000001</v>
      </c>
    </row>
    <row r="4158" spans="1:17">
      <c r="A4158" s="13" t="s">
        <v>4169</v>
      </c>
      <c r="B4158" s="13">
        <v>25.11620134</v>
      </c>
      <c r="C4158" s="13">
        <v>89.756981839999995</v>
      </c>
      <c r="D4158" s="13" t="s">
        <v>2219</v>
      </c>
      <c r="E4158" s="13" t="s">
        <v>4927</v>
      </c>
      <c r="F4158" s="13" t="s">
        <v>248</v>
      </c>
      <c r="G4158" s="13" t="s">
        <v>4802</v>
      </c>
      <c r="H4158" s="13" t="s">
        <v>4816</v>
      </c>
      <c r="I4158" s="13">
        <f>(Brick_Kilns_EF!$B$13*Brick_Kilns_EF!$B$11*Brick_Kilns_EF!$B$12)</f>
        <v>8886.81</v>
      </c>
      <c r="J4158" s="13">
        <f>IF(D4158="ZZ",Brick_Kilns_EF!$E$5*(0.75),Brick_Kilns_EF!$E$5)</f>
        <v>7.2749999999999985E-3</v>
      </c>
      <c r="K4158" s="13">
        <f t="shared" si="257"/>
        <v>64.651542749999976</v>
      </c>
      <c r="L4158" s="13">
        <f>IF(D4158="ZZ",Brick_Kilns_EF!$E$2*(0.75),Brick_Kilns_EF!$E$2)</f>
        <v>5.0999999999999995E-3</v>
      </c>
      <c r="M4158" s="13">
        <f t="shared" si="256"/>
        <v>45.32273099999999</v>
      </c>
      <c r="N4158" s="13">
        <f>IF(D4158="ZZ",Brick_Kilns_EF!$E$3*(0.75),Brick_Kilns_EF!$E$3)</f>
        <v>3.4499999999999999E-3</v>
      </c>
      <c r="O4158" s="13">
        <f t="shared" si="258"/>
        <v>30.659494499999997</v>
      </c>
      <c r="P4158" s="13">
        <f>IF(D4158="ZZ",Brick_Kilns_EF!$E$4*(0.75),Brick_Kilns_EF!$E$4)</f>
        <v>3.5250000000000004E-3</v>
      </c>
      <c r="Q4158" s="13">
        <f t="shared" si="259"/>
        <v>31.326005250000001</v>
      </c>
    </row>
    <row r="4159" spans="1:17">
      <c r="A4159" s="13" t="s">
        <v>4170</v>
      </c>
      <c r="B4159" s="13">
        <v>24.966469920000002</v>
      </c>
      <c r="C4159" s="13">
        <v>89.851693440000005</v>
      </c>
      <c r="D4159" s="13" t="s">
        <v>2219</v>
      </c>
      <c r="E4159" s="13" t="s">
        <v>4927</v>
      </c>
      <c r="F4159" s="13" t="s">
        <v>248</v>
      </c>
      <c r="G4159" s="13" t="s">
        <v>4802</v>
      </c>
      <c r="H4159" s="13" t="s">
        <v>4816</v>
      </c>
      <c r="I4159" s="13">
        <f>(Brick_Kilns_EF!$B$13*Brick_Kilns_EF!$B$11*Brick_Kilns_EF!$B$12)</f>
        <v>8886.81</v>
      </c>
      <c r="J4159" s="13">
        <f>IF(D4159="ZZ",Brick_Kilns_EF!$E$5*(0.75),Brick_Kilns_EF!$E$5)</f>
        <v>7.2749999999999985E-3</v>
      </c>
      <c r="K4159" s="13">
        <f t="shared" si="257"/>
        <v>64.651542749999976</v>
      </c>
      <c r="L4159" s="13">
        <f>IF(D4159="ZZ",Brick_Kilns_EF!$E$2*(0.75),Brick_Kilns_EF!$E$2)</f>
        <v>5.0999999999999995E-3</v>
      </c>
      <c r="M4159" s="13">
        <f t="shared" si="256"/>
        <v>45.32273099999999</v>
      </c>
      <c r="N4159" s="13">
        <f>IF(D4159="ZZ",Brick_Kilns_EF!$E$3*(0.75),Brick_Kilns_EF!$E$3)</f>
        <v>3.4499999999999999E-3</v>
      </c>
      <c r="O4159" s="13">
        <f t="shared" si="258"/>
        <v>30.659494499999997</v>
      </c>
      <c r="P4159" s="13">
        <f>IF(D4159="ZZ",Brick_Kilns_EF!$E$4*(0.75),Brick_Kilns_EF!$E$4)</f>
        <v>3.5250000000000004E-3</v>
      </c>
      <c r="Q4159" s="13">
        <f t="shared" si="259"/>
        <v>31.326005250000001</v>
      </c>
    </row>
    <row r="4160" spans="1:17">
      <c r="A4160" s="13" t="s">
        <v>4171</v>
      </c>
      <c r="B4160" s="13">
        <v>24.96433356</v>
      </c>
      <c r="C4160" s="13">
        <v>89.855558060000007</v>
      </c>
      <c r="D4160" s="13" t="s">
        <v>2219</v>
      </c>
      <c r="E4160" s="13" t="s">
        <v>4927</v>
      </c>
      <c r="F4160" s="13" t="s">
        <v>248</v>
      </c>
      <c r="G4160" s="13" t="s">
        <v>4802</v>
      </c>
      <c r="H4160" s="13" t="s">
        <v>4816</v>
      </c>
      <c r="I4160" s="13">
        <f>(Brick_Kilns_EF!$B$13*Brick_Kilns_EF!$B$11*Brick_Kilns_EF!$B$12)</f>
        <v>8886.81</v>
      </c>
      <c r="J4160" s="13">
        <f>IF(D4160="ZZ",Brick_Kilns_EF!$E$5*(0.75),Brick_Kilns_EF!$E$5)</f>
        <v>7.2749999999999985E-3</v>
      </c>
      <c r="K4160" s="13">
        <f t="shared" si="257"/>
        <v>64.651542749999976</v>
      </c>
      <c r="L4160" s="13">
        <f>IF(D4160="ZZ",Brick_Kilns_EF!$E$2*(0.75),Brick_Kilns_EF!$E$2)</f>
        <v>5.0999999999999995E-3</v>
      </c>
      <c r="M4160" s="13">
        <f t="shared" si="256"/>
        <v>45.32273099999999</v>
      </c>
      <c r="N4160" s="13">
        <f>IF(D4160="ZZ",Brick_Kilns_EF!$E$3*(0.75),Brick_Kilns_EF!$E$3)</f>
        <v>3.4499999999999999E-3</v>
      </c>
      <c r="O4160" s="13">
        <f t="shared" si="258"/>
        <v>30.659494499999997</v>
      </c>
      <c r="P4160" s="13">
        <f>IF(D4160="ZZ",Brick_Kilns_EF!$E$4*(0.75),Brick_Kilns_EF!$E$4)</f>
        <v>3.5250000000000004E-3</v>
      </c>
      <c r="Q4160" s="13">
        <f t="shared" si="259"/>
        <v>31.326005250000001</v>
      </c>
    </row>
    <row r="4161" spans="1:17">
      <c r="A4161" s="13" t="s">
        <v>4172</v>
      </c>
      <c r="B4161" s="13">
        <v>24.70480637</v>
      </c>
      <c r="C4161" s="13">
        <v>88.803482169999995</v>
      </c>
      <c r="D4161" s="13" t="s">
        <v>2219</v>
      </c>
      <c r="E4161" s="13" t="s">
        <v>4927</v>
      </c>
      <c r="F4161" s="13" t="s">
        <v>42</v>
      </c>
      <c r="G4161" s="13" t="s">
        <v>4802</v>
      </c>
      <c r="H4161" s="13" t="s">
        <v>4816</v>
      </c>
      <c r="I4161" s="13">
        <f>(Brick_Kilns_EF!$B$13*Brick_Kilns_EF!$B$11*Brick_Kilns_EF!$B$12)</f>
        <v>8886.81</v>
      </c>
      <c r="J4161" s="13">
        <f>IF(D4161="ZZ",Brick_Kilns_EF!$E$5*(0.75),Brick_Kilns_EF!$E$5)</f>
        <v>7.2749999999999985E-3</v>
      </c>
      <c r="K4161" s="13">
        <f t="shared" si="257"/>
        <v>64.651542749999976</v>
      </c>
      <c r="L4161" s="13">
        <f>IF(D4161="ZZ",Brick_Kilns_EF!$E$2*(0.75),Brick_Kilns_EF!$E$2)</f>
        <v>5.0999999999999995E-3</v>
      </c>
      <c r="M4161" s="13">
        <f t="shared" si="256"/>
        <v>45.32273099999999</v>
      </c>
      <c r="N4161" s="13">
        <f>IF(D4161="ZZ",Brick_Kilns_EF!$E$3*(0.75),Brick_Kilns_EF!$E$3)</f>
        <v>3.4499999999999999E-3</v>
      </c>
      <c r="O4161" s="13">
        <f t="shared" si="258"/>
        <v>30.659494499999997</v>
      </c>
      <c r="P4161" s="13">
        <f>IF(D4161="ZZ",Brick_Kilns_EF!$E$4*(0.75),Brick_Kilns_EF!$E$4)</f>
        <v>3.5250000000000004E-3</v>
      </c>
      <c r="Q4161" s="13">
        <f t="shared" si="259"/>
        <v>31.326005250000001</v>
      </c>
    </row>
    <row r="4162" spans="1:17">
      <c r="A4162" s="13" t="s">
        <v>4173</v>
      </c>
      <c r="B4162" s="13">
        <v>24.990745969999999</v>
      </c>
      <c r="C4162" s="13">
        <v>90.165756939999994</v>
      </c>
      <c r="D4162" s="13" t="s">
        <v>2219</v>
      </c>
      <c r="E4162" s="13" t="s">
        <v>4927</v>
      </c>
      <c r="F4162" s="13" t="s">
        <v>248</v>
      </c>
      <c r="G4162" s="13" t="s">
        <v>4802</v>
      </c>
      <c r="H4162" s="13" t="s">
        <v>4816</v>
      </c>
      <c r="I4162" s="13">
        <f>(Brick_Kilns_EF!$B$13*Brick_Kilns_EF!$B$11*Brick_Kilns_EF!$B$12)</f>
        <v>8886.81</v>
      </c>
      <c r="J4162" s="13">
        <f>IF(D4162="ZZ",Brick_Kilns_EF!$E$5*(0.75),Brick_Kilns_EF!$E$5)</f>
        <v>7.2749999999999985E-3</v>
      </c>
      <c r="K4162" s="13">
        <f t="shared" si="257"/>
        <v>64.651542749999976</v>
      </c>
      <c r="L4162" s="13">
        <f>IF(D4162="ZZ",Brick_Kilns_EF!$E$2*(0.75),Brick_Kilns_EF!$E$2)</f>
        <v>5.0999999999999995E-3</v>
      </c>
      <c r="M4162" s="13">
        <f t="shared" ref="M4162:M4225" si="260">(I4162*L4162)</f>
        <v>45.32273099999999</v>
      </c>
      <c r="N4162" s="13">
        <f>IF(D4162="ZZ",Brick_Kilns_EF!$E$3*(0.75),Brick_Kilns_EF!$E$3)</f>
        <v>3.4499999999999999E-3</v>
      </c>
      <c r="O4162" s="13">
        <f t="shared" si="258"/>
        <v>30.659494499999997</v>
      </c>
      <c r="P4162" s="13">
        <f>IF(D4162="ZZ",Brick_Kilns_EF!$E$4*(0.75),Brick_Kilns_EF!$E$4)</f>
        <v>3.5250000000000004E-3</v>
      </c>
      <c r="Q4162" s="13">
        <f t="shared" si="259"/>
        <v>31.326005250000001</v>
      </c>
    </row>
    <row r="4163" spans="1:17">
      <c r="A4163" s="13" t="s">
        <v>4174</v>
      </c>
      <c r="B4163" s="13">
        <v>24.991825890000001</v>
      </c>
      <c r="C4163" s="13">
        <v>90.166471810000004</v>
      </c>
      <c r="D4163" s="13" t="s">
        <v>2219</v>
      </c>
      <c r="E4163" s="13" t="s">
        <v>4927</v>
      </c>
      <c r="F4163" s="13" t="s">
        <v>248</v>
      </c>
      <c r="G4163" s="13" t="s">
        <v>4802</v>
      </c>
      <c r="H4163" s="13" t="s">
        <v>4816</v>
      </c>
      <c r="I4163" s="13">
        <f>(Brick_Kilns_EF!$B$13*Brick_Kilns_EF!$B$11*Brick_Kilns_EF!$B$12)</f>
        <v>8886.81</v>
      </c>
      <c r="J4163" s="13">
        <f>IF(D4163="ZZ",Brick_Kilns_EF!$E$5*(0.75),Brick_Kilns_EF!$E$5)</f>
        <v>7.2749999999999985E-3</v>
      </c>
      <c r="K4163" s="13">
        <f t="shared" ref="K4163:K4226" si="261">J4163*I4163</f>
        <v>64.651542749999976</v>
      </c>
      <c r="L4163" s="13">
        <f>IF(D4163="ZZ",Brick_Kilns_EF!$E$2*(0.75),Brick_Kilns_EF!$E$2)</f>
        <v>5.0999999999999995E-3</v>
      </c>
      <c r="M4163" s="13">
        <f t="shared" si="260"/>
        <v>45.32273099999999</v>
      </c>
      <c r="N4163" s="13">
        <f>IF(D4163="ZZ",Brick_Kilns_EF!$E$3*(0.75),Brick_Kilns_EF!$E$3)</f>
        <v>3.4499999999999999E-3</v>
      </c>
      <c r="O4163" s="13">
        <f t="shared" ref="O4163:O4226" si="262">I4163*N4163</f>
        <v>30.659494499999997</v>
      </c>
      <c r="P4163" s="13">
        <f>IF(D4163="ZZ",Brick_Kilns_EF!$E$4*(0.75),Brick_Kilns_EF!$E$4)</f>
        <v>3.5250000000000004E-3</v>
      </c>
      <c r="Q4163" s="13">
        <f t="shared" ref="Q4163:Q4226" si="263">I4163*P4163</f>
        <v>31.326005250000001</v>
      </c>
    </row>
    <row r="4164" spans="1:17">
      <c r="A4164" s="13" t="s">
        <v>4175</v>
      </c>
      <c r="B4164" s="13">
        <v>24.733334970000001</v>
      </c>
      <c r="C4164" s="13">
        <v>88.941039399999994</v>
      </c>
      <c r="D4164" s="13" t="s">
        <v>2219</v>
      </c>
      <c r="E4164" s="13" t="s">
        <v>4927</v>
      </c>
      <c r="F4164" s="13" t="s">
        <v>42</v>
      </c>
      <c r="G4164" s="13" t="s">
        <v>4802</v>
      </c>
      <c r="H4164" s="13" t="s">
        <v>4816</v>
      </c>
      <c r="I4164" s="13">
        <f>(Brick_Kilns_EF!$B$13*Brick_Kilns_EF!$B$11*Brick_Kilns_EF!$B$12)</f>
        <v>8886.81</v>
      </c>
      <c r="J4164" s="13">
        <f>IF(D4164="ZZ",Brick_Kilns_EF!$E$5*(0.75),Brick_Kilns_EF!$E$5)</f>
        <v>7.2749999999999985E-3</v>
      </c>
      <c r="K4164" s="13">
        <f t="shared" si="261"/>
        <v>64.651542749999976</v>
      </c>
      <c r="L4164" s="13">
        <f>IF(D4164="ZZ",Brick_Kilns_EF!$E$2*(0.75),Brick_Kilns_EF!$E$2)</f>
        <v>5.0999999999999995E-3</v>
      </c>
      <c r="M4164" s="13">
        <f t="shared" si="260"/>
        <v>45.32273099999999</v>
      </c>
      <c r="N4164" s="13">
        <f>IF(D4164="ZZ",Brick_Kilns_EF!$E$3*(0.75),Brick_Kilns_EF!$E$3)</f>
        <v>3.4499999999999999E-3</v>
      </c>
      <c r="O4164" s="13">
        <f t="shared" si="262"/>
        <v>30.659494499999997</v>
      </c>
      <c r="P4164" s="13">
        <f>IF(D4164="ZZ",Brick_Kilns_EF!$E$4*(0.75),Brick_Kilns_EF!$E$4)</f>
        <v>3.5250000000000004E-3</v>
      </c>
      <c r="Q4164" s="13">
        <f t="shared" si="263"/>
        <v>31.326005250000001</v>
      </c>
    </row>
    <row r="4165" spans="1:17">
      <c r="A4165" s="13" t="s">
        <v>4176</v>
      </c>
      <c r="B4165" s="13">
        <v>24.732705800000002</v>
      </c>
      <c r="C4165" s="13">
        <v>88.942549769999999</v>
      </c>
      <c r="D4165" s="13" t="s">
        <v>2219</v>
      </c>
      <c r="E4165" s="13" t="s">
        <v>4927</v>
      </c>
      <c r="F4165" s="13" t="s">
        <v>42</v>
      </c>
      <c r="G4165" s="13" t="s">
        <v>4802</v>
      </c>
      <c r="H4165" s="13" t="s">
        <v>4816</v>
      </c>
      <c r="I4165" s="13">
        <f>(Brick_Kilns_EF!$B$13*Brick_Kilns_EF!$B$11*Brick_Kilns_EF!$B$12)</f>
        <v>8886.81</v>
      </c>
      <c r="J4165" s="13">
        <f>IF(D4165="ZZ",Brick_Kilns_EF!$E$5*(0.75),Brick_Kilns_EF!$E$5)</f>
        <v>7.2749999999999985E-3</v>
      </c>
      <c r="K4165" s="13">
        <f t="shared" si="261"/>
        <v>64.651542749999976</v>
      </c>
      <c r="L4165" s="13">
        <f>IF(D4165="ZZ",Brick_Kilns_EF!$E$2*(0.75),Brick_Kilns_EF!$E$2)</f>
        <v>5.0999999999999995E-3</v>
      </c>
      <c r="M4165" s="13">
        <f t="shared" si="260"/>
        <v>45.32273099999999</v>
      </c>
      <c r="N4165" s="13">
        <f>IF(D4165="ZZ",Brick_Kilns_EF!$E$3*(0.75),Brick_Kilns_EF!$E$3)</f>
        <v>3.4499999999999999E-3</v>
      </c>
      <c r="O4165" s="13">
        <f t="shared" si="262"/>
        <v>30.659494499999997</v>
      </c>
      <c r="P4165" s="13">
        <f>IF(D4165="ZZ",Brick_Kilns_EF!$E$4*(0.75),Brick_Kilns_EF!$E$4)</f>
        <v>3.5250000000000004E-3</v>
      </c>
      <c r="Q4165" s="13">
        <f t="shared" si="263"/>
        <v>31.326005250000001</v>
      </c>
    </row>
    <row r="4166" spans="1:17">
      <c r="A4166" s="13" t="s">
        <v>4177</v>
      </c>
      <c r="B4166" s="13">
        <v>24.732630669999999</v>
      </c>
      <c r="C4166" s="13">
        <v>88.937841270000007</v>
      </c>
      <c r="D4166" s="13" t="s">
        <v>2219</v>
      </c>
      <c r="E4166" s="13" t="s">
        <v>4927</v>
      </c>
      <c r="F4166" s="13" t="s">
        <v>42</v>
      </c>
      <c r="G4166" s="13" t="s">
        <v>4802</v>
      </c>
      <c r="H4166" s="13" t="s">
        <v>4816</v>
      </c>
      <c r="I4166" s="13">
        <f>(Brick_Kilns_EF!$B$13*Brick_Kilns_EF!$B$11*Brick_Kilns_EF!$B$12)</f>
        <v>8886.81</v>
      </c>
      <c r="J4166" s="13">
        <f>IF(D4166="ZZ",Brick_Kilns_EF!$E$5*(0.75),Brick_Kilns_EF!$E$5)</f>
        <v>7.2749999999999985E-3</v>
      </c>
      <c r="K4166" s="13">
        <f t="shared" si="261"/>
        <v>64.651542749999976</v>
      </c>
      <c r="L4166" s="13">
        <f>IF(D4166="ZZ",Brick_Kilns_EF!$E$2*(0.75),Brick_Kilns_EF!$E$2)</f>
        <v>5.0999999999999995E-3</v>
      </c>
      <c r="M4166" s="13">
        <f t="shared" si="260"/>
        <v>45.32273099999999</v>
      </c>
      <c r="N4166" s="13">
        <f>IF(D4166="ZZ",Brick_Kilns_EF!$E$3*(0.75),Brick_Kilns_EF!$E$3)</f>
        <v>3.4499999999999999E-3</v>
      </c>
      <c r="O4166" s="13">
        <f t="shared" si="262"/>
        <v>30.659494499999997</v>
      </c>
      <c r="P4166" s="13">
        <f>IF(D4166="ZZ",Brick_Kilns_EF!$E$4*(0.75),Brick_Kilns_EF!$E$4)</f>
        <v>3.5250000000000004E-3</v>
      </c>
      <c r="Q4166" s="13">
        <f t="shared" si="263"/>
        <v>31.326005250000001</v>
      </c>
    </row>
    <row r="4167" spans="1:17">
      <c r="A4167" s="13" t="s">
        <v>4178</v>
      </c>
      <c r="B4167" s="13">
        <v>25.600827500000001</v>
      </c>
      <c r="C4167" s="13">
        <v>88.823526220000005</v>
      </c>
      <c r="D4167" s="13" t="s">
        <v>2219</v>
      </c>
      <c r="E4167" s="13" t="s">
        <v>4927</v>
      </c>
      <c r="F4167" s="13" t="s">
        <v>171</v>
      </c>
      <c r="G4167" s="13" t="s">
        <v>4802</v>
      </c>
      <c r="H4167" s="13" t="s">
        <v>4816</v>
      </c>
      <c r="I4167" s="13">
        <f>(Brick_Kilns_EF!$B$13*Brick_Kilns_EF!$B$11*Brick_Kilns_EF!$B$12)</f>
        <v>8886.81</v>
      </c>
      <c r="J4167" s="13">
        <f>IF(D4167="ZZ",Brick_Kilns_EF!$E$5*(0.75),Brick_Kilns_EF!$E$5)</f>
        <v>7.2749999999999985E-3</v>
      </c>
      <c r="K4167" s="13">
        <f t="shared" si="261"/>
        <v>64.651542749999976</v>
      </c>
      <c r="L4167" s="13">
        <f>IF(D4167="ZZ",Brick_Kilns_EF!$E$2*(0.75),Brick_Kilns_EF!$E$2)</f>
        <v>5.0999999999999995E-3</v>
      </c>
      <c r="M4167" s="13">
        <f t="shared" si="260"/>
        <v>45.32273099999999</v>
      </c>
      <c r="N4167" s="13">
        <f>IF(D4167="ZZ",Brick_Kilns_EF!$E$3*(0.75),Brick_Kilns_EF!$E$3)</f>
        <v>3.4499999999999999E-3</v>
      </c>
      <c r="O4167" s="13">
        <f t="shared" si="262"/>
        <v>30.659494499999997</v>
      </c>
      <c r="P4167" s="13">
        <f>IF(D4167="ZZ",Brick_Kilns_EF!$E$4*(0.75),Brick_Kilns_EF!$E$4)</f>
        <v>3.5250000000000004E-3</v>
      </c>
      <c r="Q4167" s="13">
        <f t="shared" si="263"/>
        <v>31.326005250000001</v>
      </c>
    </row>
    <row r="4168" spans="1:17">
      <c r="A4168" s="13" t="s">
        <v>4179</v>
      </c>
      <c r="B4168" s="13">
        <v>25.195227920000001</v>
      </c>
      <c r="C4168" s="13">
        <v>89.389679540000003</v>
      </c>
      <c r="D4168" s="13" t="s">
        <v>2219</v>
      </c>
      <c r="E4168" s="13" t="s">
        <v>4927</v>
      </c>
      <c r="F4168" s="13" t="s">
        <v>171</v>
      </c>
      <c r="G4168" s="13" t="s">
        <v>4802</v>
      </c>
      <c r="H4168" s="13" t="s">
        <v>4816</v>
      </c>
      <c r="I4168" s="13">
        <f>(Brick_Kilns_EF!$B$13*Brick_Kilns_EF!$B$11*Brick_Kilns_EF!$B$12)</f>
        <v>8886.81</v>
      </c>
      <c r="J4168" s="13">
        <f>IF(D4168="ZZ",Brick_Kilns_EF!$E$5*(0.75),Brick_Kilns_EF!$E$5)</f>
        <v>7.2749999999999985E-3</v>
      </c>
      <c r="K4168" s="13">
        <f t="shared" si="261"/>
        <v>64.651542749999976</v>
      </c>
      <c r="L4168" s="13">
        <f>IF(D4168="ZZ",Brick_Kilns_EF!$E$2*(0.75),Brick_Kilns_EF!$E$2)</f>
        <v>5.0999999999999995E-3</v>
      </c>
      <c r="M4168" s="13">
        <f t="shared" si="260"/>
        <v>45.32273099999999</v>
      </c>
      <c r="N4168" s="13">
        <f>IF(D4168="ZZ",Brick_Kilns_EF!$E$3*(0.75),Brick_Kilns_EF!$E$3)</f>
        <v>3.4499999999999999E-3</v>
      </c>
      <c r="O4168" s="13">
        <f t="shared" si="262"/>
        <v>30.659494499999997</v>
      </c>
      <c r="P4168" s="13">
        <f>IF(D4168="ZZ",Brick_Kilns_EF!$E$4*(0.75),Brick_Kilns_EF!$E$4)</f>
        <v>3.5250000000000004E-3</v>
      </c>
      <c r="Q4168" s="13">
        <f t="shared" si="263"/>
        <v>31.326005250000001</v>
      </c>
    </row>
    <row r="4169" spans="1:17">
      <c r="A4169" s="13" t="s">
        <v>4180</v>
      </c>
      <c r="B4169" s="13">
        <v>25.116449129999999</v>
      </c>
      <c r="C4169" s="13">
        <v>89.390312710000003</v>
      </c>
      <c r="D4169" s="13" t="s">
        <v>2219</v>
      </c>
      <c r="E4169" s="13" t="s">
        <v>4927</v>
      </c>
      <c r="F4169" s="13" t="s">
        <v>171</v>
      </c>
      <c r="G4169" s="13" t="s">
        <v>4802</v>
      </c>
      <c r="H4169" s="13" t="s">
        <v>4816</v>
      </c>
      <c r="I4169" s="13">
        <f>(Brick_Kilns_EF!$B$13*Brick_Kilns_EF!$B$11*Brick_Kilns_EF!$B$12)</f>
        <v>8886.81</v>
      </c>
      <c r="J4169" s="13">
        <f>IF(D4169="ZZ",Brick_Kilns_EF!$E$5*(0.75),Brick_Kilns_EF!$E$5)</f>
        <v>7.2749999999999985E-3</v>
      </c>
      <c r="K4169" s="13">
        <f t="shared" si="261"/>
        <v>64.651542749999976</v>
      </c>
      <c r="L4169" s="13">
        <f>IF(D4169="ZZ",Brick_Kilns_EF!$E$2*(0.75),Brick_Kilns_EF!$E$2)</f>
        <v>5.0999999999999995E-3</v>
      </c>
      <c r="M4169" s="13">
        <f t="shared" si="260"/>
        <v>45.32273099999999</v>
      </c>
      <c r="N4169" s="13">
        <f>IF(D4169="ZZ",Brick_Kilns_EF!$E$3*(0.75),Brick_Kilns_EF!$E$3)</f>
        <v>3.4499999999999999E-3</v>
      </c>
      <c r="O4169" s="13">
        <f t="shared" si="262"/>
        <v>30.659494499999997</v>
      </c>
      <c r="P4169" s="13">
        <f>IF(D4169="ZZ",Brick_Kilns_EF!$E$4*(0.75),Brick_Kilns_EF!$E$4)</f>
        <v>3.5250000000000004E-3</v>
      </c>
      <c r="Q4169" s="13">
        <f t="shared" si="263"/>
        <v>31.326005250000001</v>
      </c>
    </row>
    <row r="4170" spans="1:17">
      <c r="A4170" s="13" t="s">
        <v>4181</v>
      </c>
      <c r="B4170" s="13">
        <v>24.55226832</v>
      </c>
      <c r="C4170" s="13">
        <v>88.213381049999995</v>
      </c>
      <c r="D4170" s="13" t="s">
        <v>2219</v>
      </c>
      <c r="E4170" s="13" t="s">
        <v>4927</v>
      </c>
      <c r="F4170" s="13" t="s">
        <v>42</v>
      </c>
      <c r="G4170" s="13" t="s">
        <v>4802</v>
      </c>
      <c r="H4170" s="13" t="s">
        <v>4816</v>
      </c>
      <c r="I4170" s="13">
        <f>(Brick_Kilns_EF!$B$13*Brick_Kilns_EF!$B$11*Brick_Kilns_EF!$B$12)</f>
        <v>8886.81</v>
      </c>
      <c r="J4170" s="13">
        <f>IF(D4170="ZZ",Brick_Kilns_EF!$E$5*(0.75),Brick_Kilns_EF!$E$5)</f>
        <v>7.2749999999999985E-3</v>
      </c>
      <c r="K4170" s="13">
        <f t="shared" si="261"/>
        <v>64.651542749999976</v>
      </c>
      <c r="L4170" s="13">
        <f>IF(D4170="ZZ",Brick_Kilns_EF!$E$2*(0.75),Brick_Kilns_EF!$E$2)</f>
        <v>5.0999999999999995E-3</v>
      </c>
      <c r="M4170" s="13">
        <f t="shared" si="260"/>
        <v>45.32273099999999</v>
      </c>
      <c r="N4170" s="13">
        <f>IF(D4170="ZZ",Brick_Kilns_EF!$E$3*(0.75),Brick_Kilns_EF!$E$3)</f>
        <v>3.4499999999999999E-3</v>
      </c>
      <c r="O4170" s="13">
        <f t="shared" si="262"/>
        <v>30.659494499999997</v>
      </c>
      <c r="P4170" s="13">
        <f>IF(D4170="ZZ",Brick_Kilns_EF!$E$4*(0.75),Brick_Kilns_EF!$E$4)</f>
        <v>3.5250000000000004E-3</v>
      </c>
      <c r="Q4170" s="13">
        <f t="shared" si="263"/>
        <v>31.326005250000001</v>
      </c>
    </row>
    <row r="4171" spans="1:17">
      <c r="A4171" s="13" t="s">
        <v>4182</v>
      </c>
      <c r="B4171" s="13">
        <v>25.31998462</v>
      </c>
      <c r="C4171" s="13">
        <v>89.221357459999993</v>
      </c>
      <c r="D4171" s="13" t="s">
        <v>2219</v>
      </c>
      <c r="E4171" s="13" t="s">
        <v>4927</v>
      </c>
      <c r="F4171" s="13" t="s">
        <v>171</v>
      </c>
      <c r="G4171" s="13" t="s">
        <v>4802</v>
      </c>
      <c r="H4171" s="13" t="s">
        <v>4816</v>
      </c>
      <c r="I4171" s="13">
        <f>(Brick_Kilns_EF!$B$13*Brick_Kilns_EF!$B$11*Brick_Kilns_EF!$B$12)</f>
        <v>8886.81</v>
      </c>
      <c r="J4171" s="13">
        <f>IF(D4171="ZZ",Brick_Kilns_EF!$E$5*(0.75),Brick_Kilns_EF!$E$5)</f>
        <v>7.2749999999999985E-3</v>
      </c>
      <c r="K4171" s="13">
        <f t="shared" si="261"/>
        <v>64.651542749999976</v>
      </c>
      <c r="L4171" s="13">
        <f>IF(D4171="ZZ",Brick_Kilns_EF!$E$2*(0.75),Brick_Kilns_EF!$E$2)</f>
        <v>5.0999999999999995E-3</v>
      </c>
      <c r="M4171" s="13">
        <f t="shared" si="260"/>
        <v>45.32273099999999</v>
      </c>
      <c r="N4171" s="13">
        <f>IF(D4171="ZZ",Brick_Kilns_EF!$E$3*(0.75),Brick_Kilns_EF!$E$3)</f>
        <v>3.4499999999999999E-3</v>
      </c>
      <c r="O4171" s="13">
        <f t="shared" si="262"/>
        <v>30.659494499999997</v>
      </c>
      <c r="P4171" s="13">
        <f>IF(D4171="ZZ",Brick_Kilns_EF!$E$4*(0.75),Brick_Kilns_EF!$E$4)</f>
        <v>3.5250000000000004E-3</v>
      </c>
      <c r="Q4171" s="13">
        <f t="shared" si="263"/>
        <v>31.326005250000001</v>
      </c>
    </row>
    <row r="4172" spans="1:17">
      <c r="A4172" s="13" t="s">
        <v>4183</v>
      </c>
      <c r="B4172" s="13">
        <v>24.97362313</v>
      </c>
      <c r="C4172" s="13">
        <v>89.429471550000002</v>
      </c>
      <c r="D4172" s="13" t="s">
        <v>2219</v>
      </c>
      <c r="E4172" s="13" t="s">
        <v>4927</v>
      </c>
      <c r="F4172" s="13" t="s">
        <v>42</v>
      </c>
      <c r="G4172" s="13" t="s">
        <v>4802</v>
      </c>
      <c r="H4172" s="13" t="s">
        <v>4816</v>
      </c>
      <c r="I4172" s="13">
        <f>(Brick_Kilns_EF!$B$13*Brick_Kilns_EF!$B$11*Brick_Kilns_EF!$B$12)</f>
        <v>8886.81</v>
      </c>
      <c r="J4172" s="13">
        <f>IF(D4172="ZZ",Brick_Kilns_EF!$E$5*(0.75),Brick_Kilns_EF!$E$5)</f>
        <v>7.2749999999999985E-3</v>
      </c>
      <c r="K4172" s="13">
        <f t="shared" si="261"/>
        <v>64.651542749999976</v>
      </c>
      <c r="L4172" s="13">
        <f>IF(D4172="ZZ",Brick_Kilns_EF!$E$2*(0.75),Brick_Kilns_EF!$E$2)</f>
        <v>5.0999999999999995E-3</v>
      </c>
      <c r="M4172" s="13">
        <f t="shared" si="260"/>
        <v>45.32273099999999</v>
      </c>
      <c r="N4172" s="13">
        <f>IF(D4172="ZZ",Brick_Kilns_EF!$E$3*(0.75),Brick_Kilns_EF!$E$3)</f>
        <v>3.4499999999999999E-3</v>
      </c>
      <c r="O4172" s="13">
        <f t="shared" si="262"/>
        <v>30.659494499999997</v>
      </c>
      <c r="P4172" s="13">
        <f>IF(D4172="ZZ",Brick_Kilns_EF!$E$4*(0.75),Brick_Kilns_EF!$E$4)</f>
        <v>3.5250000000000004E-3</v>
      </c>
      <c r="Q4172" s="13">
        <f t="shared" si="263"/>
        <v>31.326005250000001</v>
      </c>
    </row>
    <row r="4173" spans="1:17">
      <c r="A4173" s="13" t="s">
        <v>4184</v>
      </c>
      <c r="B4173" s="13">
        <v>24.881143260000002</v>
      </c>
      <c r="C4173" s="13">
        <v>89.965719089999993</v>
      </c>
      <c r="D4173" s="13" t="s">
        <v>2219</v>
      </c>
      <c r="E4173" s="13" t="s">
        <v>4927</v>
      </c>
      <c r="F4173" s="13" t="s">
        <v>248</v>
      </c>
      <c r="G4173" s="13" t="s">
        <v>4802</v>
      </c>
      <c r="H4173" s="13" t="s">
        <v>4816</v>
      </c>
      <c r="I4173" s="13">
        <f>(Brick_Kilns_EF!$B$13*Brick_Kilns_EF!$B$11*Brick_Kilns_EF!$B$12)</f>
        <v>8886.81</v>
      </c>
      <c r="J4173" s="13">
        <f>IF(D4173="ZZ",Brick_Kilns_EF!$E$5*(0.75),Brick_Kilns_EF!$E$5)</f>
        <v>7.2749999999999985E-3</v>
      </c>
      <c r="K4173" s="13">
        <f t="shared" si="261"/>
        <v>64.651542749999976</v>
      </c>
      <c r="L4173" s="13">
        <f>IF(D4173="ZZ",Brick_Kilns_EF!$E$2*(0.75),Brick_Kilns_EF!$E$2)</f>
        <v>5.0999999999999995E-3</v>
      </c>
      <c r="M4173" s="13">
        <f t="shared" si="260"/>
        <v>45.32273099999999</v>
      </c>
      <c r="N4173" s="13">
        <f>IF(D4173="ZZ",Brick_Kilns_EF!$E$3*(0.75),Brick_Kilns_EF!$E$3)</f>
        <v>3.4499999999999999E-3</v>
      </c>
      <c r="O4173" s="13">
        <f t="shared" si="262"/>
        <v>30.659494499999997</v>
      </c>
      <c r="P4173" s="13">
        <f>IF(D4173="ZZ",Brick_Kilns_EF!$E$4*(0.75),Brick_Kilns_EF!$E$4)</f>
        <v>3.5250000000000004E-3</v>
      </c>
      <c r="Q4173" s="13">
        <f t="shared" si="263"/>
        <v>31.326005250000001</v>
      </c>
    </row>
    <row r="4174" spans="1:17">
      <c r="A4174" s="13" t="s">
        <v>4185</v>
      </c>
      <c r="B4174" s="13">
        <v>25.02412228</v>
      </c>
      <c r="C4174" s="13">
        <v>89.305688720000006</v>
      </c>
      <c r="D4174" s="13" t="s">
        <v>2219</v>
      </c>
      <c r="E4174" s="13" t="s">
        <v>4927</v>
      </c>
      <c r="F4174" s="13" t="s">
        <v>42</v>
      </c>
      <c r="G4174" s="13" t="s">
        <v>4802</v>
      </c>
      <c r="H4174" s="13" t="s">
        <v>4816</v>
      </c>
      <c r="I4174" s="13">
        <f>(Brick_Kilns_EF!$B$13*Brick_Kilns_EF!$B$11*Brick_Kilns_EF!$B$12)</f>
        <v>8886.81</v>
      </c>
      <c r="J4174" s="13">
        <f>IF(D4174="ZZ",Brick_Kilns_EF!$E$5*(0.75),Brick_Kilns_EF!$E$5)</f>
        <v>7.2749999999999985E-3</v>
      </c>
      <c r="K4174" s="13">
        <f t="shared" si="261"/>
        <v>64.651542749999976</v>
      </c>
      <c r="L4174" s="13">
        <f>IF(D4174="ZZ",Brick_Kilns_EF!$E$2*(0.75),Brick_Kilns_EF!$E$2)</f>
        <v>5.0999999999999995E-3</v>
      </c>
      <c r="M4174" s="13">
        <f t="shared" si="260"/>
        <v>45.32273099999999</v>
      </c>
      <c r="N4174" s="13">
        <f>IF(D4174="ZZ",Brick_Kilns_EF!$E$3*(0.75),Brick_Kilns_EF!$E$3)</f>
        <v>3.4499999999999999E-3</v>
      </c>
      <c r="O4174" s="13">
        <f t="shared" si="262"/>
        <v>30.659494499999997</v>
      </c>
      <c r="P4174" s="13">
        <f>IF(D4174="ZZ",Brick_Kilns_EF!$E$4*(0.75),Brick_Kilns_EF!$E$4)</f>
        <v>3.5250000000000004E-3</v>
      </c>
      <c r="Q4174" s="13">
        <f t="shared" si="263"/>
        <v>31.326005250000001</v>
      </c>
    </row>
    <row r="4175" spans="1:17">
      <c r="A4175" s="13" t="s">
        <v>4186</v>
      </c>
      <c r="B4175" s="13">
        <v>25.027113190000001</v>
      </c>
      <c r="C4175" s="13">
        <v>89.307129219999993</v>
      </c>
      <c r="D4175" s="13" t="s">
        <v>2219</v>
      </c>
      <c r="E4175" s="13" t="s">
        <v>4927</v>
      </c>
      <c r="F4175" s="13" t="s">
        <v>42</v>
      </c>
      <c r="G4175" s="13" t="s">
        <v>4802</v>
      </c>
      <c r="H4175" s="13" t="s">
        <v>4816</v>
      </c>
      <c r="I4175" s="13">
        <f>(Brick_Kilns_EF!$B$13*Brick_Kilns_EF!$B$11*Brick_Kilns_EF!$B$12)</f>
        <v>8886.81</v>
      </c>
      <c r="J4175" s="13">
        <f>IF(D4175="ZZ",Brick_Kilns_EF!$E$5*(0.75),Brick_Kilns_EF!$E$5)</f>
        <v>7.2749999999999985E-3</v>
      </c>
      <c r="K4175" s="13">
        <f t="shared" si="261"/>
        <v>64.651542749999976</v>
      </c>
      <c r="L4175" s="13">
        <f>IF(D4175="ZZ",Brick_Kilns_EF!$E$2*(0.75),Brick_Kilns_EF!$E$2)</f>
        <v>5.0999999999999995E-3</v>
      </c>
      <c r="M4175" s="13">
        <f t="shared" si="260"/>
        <v>45.32273099999999</v>
      </c>
      <c r="N4175" s="13">
        <f>IF(D4175="ZZ",Brick_Kilns_EF!$E$3*(0.75),Brick_Kilns_EF!$E$3)</f>
        <v>3.4499999999999999E-3</v>
      </c>
      <c r="O4175" s="13">
        <f t="shared" si="262"/>
        <v>30.659494499999997</v>
      </c>
      <c r="P4175" s="13">
        <f>IF(D4175="ZZ",Brick_Kilns_EF!$E$4*(0.75),Brick_Kilns_EF!$E$4)</f>
        <v>3.5250000000000004E-3</v>
      </c>
      <c r="Q4175" s="13">
        <f t="shared" si="263"/>
        <v>31.326005250000001</v>
      </c>
    </row>
    <row r="4176" spans="1:17">
      <c r="A4176" s="13" t="s">
        <v>4187</v>
      </c>
      <c r="B4176" s="13">
        <v>25.017536069999998</v>
      </c>
      <c r="C4176" s="13">
        <v>89.301673480000005</v>
      </c>
      <c r="D4176" s="13" t="s">
        <v>2219</v>
      </c>
      <c r="E4176" s="13" t="s">
        <v>4927</v>
      </c>
      <c r="F4176" s="13" t="s">
        <v>42</v>
      </c>
      <c r="G4176" s="13" t="s">
        <v>4802</v>
      </c>
      <c r="H4176" s="13" t="s">
        <v>4816</v>
      </c>
      <c r="I4176" s="13">
        <f>(Brick_Kilns_EF!$B$13*Brick_Kilns_EF!$B$11*Brick_Kilns_EF!$B$12)</f>
        <v>8886.81</v>
      </c>
      <c r="J4176" s="13">
        <f>IF(D4176="ZZ",Brick_Kilns_EF!$E$5*(0.75),Brick_Kilns_EF!$E$5)</f>
        <v>7.2749999999999985E-3</v>
      </c>
      <c r="K4176" s="13">
        <f t="shared" si="261"/>
        <v>64.651542749999976</v>
      </c>
      <c r="L4176" s="13">
        <f>IF(D4176="ZZ",Brick_Kilns_EF!$E$2*(0.75),Brick_Kilns_EF!$E$2)</f>
        <v>5.0999999999999995E-3</v>
      </c>
      <c r="M4176" s="13">
        <f t="shared" si="260"/>
        <v>45.32273099999999</v>
      </c>
      <c r="N4176" s="13">
        <f>IF(D4176="ZZ",Brick_Kilns_EF!$E$3*(0.75),Brick_Kilns_EF!$E$3)</f>
        <v>3.4499999999999999E-3</v>
      </c>
      <c r="O4176" s="13">
        <f t="shared" si="262"/>
        <v>30.659494499999997</v>
      </c>
      <c r="P4176" s="13">
        <f>IF(D4176="ZZ",Brick_Kilns_EF!$E$4*(0.75),Brick_Kilns_EF!$E$4)</f>
        <v>3.5250000000000004E-3</v>
      </c>
      <c r="Q4176" s="13">
        <f t="shared" si="263"/>
        <v>31.326005250000001</v>
      </c>
    </row>
    <row r="4177" spans="1:17">
      <c r="A4177" s="13" t="s">
        <v>4188</v>
      </c>
      <c r="B4177" s="13">
        <v>25.733434410000001</v>
      </c>
      <c r="C4177" s="13">
        <v>89.140751199999997</v>
      </c>
      <c r="D4177" s="13" t="s">
        <v>2219</v>
      </c>
      <c r="E4177" s="13" t="s">
        <v>4927</v>
      </c>
      <c r="F4177" s="13" t="s">
        <v>171</v>
      </c>
      <c r="G4177" s="13" t="s">
        <v>4802</v>
      </c>
      <c r="H4177" s="13" t="s">
        <v>4816</v>
      </c>
      <c r="I4177" s="13">
        <f>(Brick_Kilns_EF!$B$13*Brick_Kilns_EF!$B$11*Brick_Kilns_EF!$B$12)</f>
        <v>8886.81</v>
      </c>
      <c r="J4177" s="13">
        <f>IF(D4177="ZZ",Brick_Kilns_EF!$E$5*(0.75),Brick_Kilns_EF!$E$5)</f>
        <v>7.2749999999999985E-3</v>
      </c>
      <c r="K4177" s="13">
        <f t="shared" si="261"/>
        <v>64.651542749999976</v>
      </c>
      <c r="L4177" s="13">
        <f>IF(D4177="ZZ",Brick_Kilns_EF!$E$2*(0.75),Brick_Kilns_EF!$E$2)</f>
        <v>5.0999999999999995E-3</v>
      </c>
      <c r="M4177" s="13">
        <f t="shared" si="260"/>
        <v>45.32273099999999</v>
      </c>
      <c r="N4177" s="13">
        <f>IF(D4177="ZZ",Brick_Kilns_EF!$E$3*(0.75),Brick_Kilns_EF!$E$3)</f>
        <v>3.4499999999999999E-3</v>
      </c>
      <c r="O4177" s="13">
        <f t="shared" si="262"/>
        <v>30.659494499999997</v>
      </c>
      <c r="P4177" s="13">
        <f>IF(D4177="ZZ",Brick_Kilns_EF!$E$4*(0.75),Brick_Kilns_EF!$E$4)</f>
        <v>3.5250000000000004E-3</v>
      </c>
      <c r="Q4177" s="13">
        <f t="shared" si="263"/>
        <v>31.326005250000001</v>
      </c>
    </row>
    <row r="4178" spans="1:17">
      <c r="A4178" s="13" t="s">
        <v>4189</v>
      </c>
      <c r="B4178" s="13">
        <v>25.395540789999998</v>
      </c>
      <c r="C4178" s="13">
        <v>89.572694389999995</v>
      </c>
      <c r="D4178" s="13" t="s">
        <v>2219</v>
      </c>
      <c r="E4178" s="13" t="s">
        <v>4927</v>
      </c>
      <c r="F4178" s="13" t="s">
        <v>171</v>
      </c>
      <c r="G4178" s="13" t="s">
        <v>4802</v>
      </c>
      <c r="H4178" s="13" t="s">
        <v>4816</v>
      </c>
      <c r="I4178" s="13">
        <f>(Brick_Kilns_EF!$B$13*Brick_Kilns_EF!$B$11*Brick_Kilns_EF!$B$12)</f>
        <v>8886.81</v>
      </c>
      <c r="J4178" s="13">
        <f>IF(D4178="ZZ",Brick_Kilns_EF!$E$5*(0.75),Brick_Kilns_EF!$E$5)</f>
        <v>7.2749999999999985E-3</v>
      </c>
      <c r="K4178" s="13">
        <f t="shared" si="261"/>
        <v>64.651542749999976</v>
      </c>
      <c r="L4178" s="13">
        <f>IF(D4178="ZZ",Brick_Kilns_EF!$E$2*(0.75),Brick_Kilns_EF!$E$2)</f>
        <v>5.0999999999999995E-3</v>
      </c>
      <c r="M4178" s="13">
        <f t="shared" si="260"/>
        <v>45.32273099999999</v>
      </c>
      <c r="N4178" s="13">
        <f>IF(D4178="ZZ",Brick_Kilns_EF!$E$3*(0.75),Brick_Kilns_EF!$E$3)</f>
        <v>3.4499999999999999E-3</v>
      </c>
      <c r="O4178" s="13">
        <f t="shared" si="262"/>
        <v>30.659494499999997</v>
      </c>
      <c r="P4178" s="13">
        <f>IF(D4178="ZZ",Brick_Kilns_EF!$E$4*(0.75),Brick_Kilns_EF!$E$4)</f>
        <v>3.5250000000000004E-3</v>
      </c>
      <c r="Q4178" s="13">
        <f t="shared" si="263"/>
        <v>31.326005250000001</v>
      </c>
    </row>
    <row r="4179" spans="1:17">
      <c r="A4179" s="13" t="s">
        <v>4190</v>
      </c>
      <c r="B4179" s="13">
        <v>24.621503409999999</v>
      </c>
      <c r="C4179" s="13">
        <v>88.749554180000004</v>
      </c>
      <c r="D4179" s="13" t="s">
        <v>2219</v>
      </c>
      <c r="E4179" s="13" t="s">
        <v>4927</v>
      </c>
      <c r="F4179" s="13" t="s">
        <v>42</v>
      </c>
      <c r="G4179" s="13" t="s">
        <v>4802</v>
      </c>
      <c r="H4179" s="13" t="s">
        <v>4816</v>
      </c>
      <c r="I4179" s="13">
        <f>(Brick_Kilns_EF!$B$13*Brick_Kilns_EF!$B$11*Brick_Kilns_EF!$B$12)</f>
        <v>8886.81</v>
      </c>
      <c r="J4179" s="13">
        <f>IF(D4179="ZZ",Brick_Kilns_EF!$E$5*(0.75),Brick_Kilns_EF!$E$5)</f>
        <v>7.2749999999999985E-3</v>
      </c>
      <c r="K4179" s="13">
        <f t="shared" si="261"/>
        <v>64.651542749999976</v>
      </c>
      <c r="L4179" s="13">
        <f>IF(D4179="ZZ",Brick_Kilns_EF!$E$2*(0.75),Brick_Kilns_EF!$E$2)</f>
        <v>5.0999999999999995E-3</v>
      </c>
      <c r="M4179" s="13">
        <f t="shared" si="260"/>
        <v>45.32273099999999</v>
      </c>
      <c r="N4179" s="13">
        <f>IF(D4179="ZZ",Brick_Kilns_EF!$E$3*(0.75),Brick_Kilns_EF!$E$3)</f>
        <v>3.4499999999999999E-3</v>
      </c>
      <c r="O4179" s="13">
        <f t="shared" si="262"/>
        <v>30.659494499999997</v>
      </c>
      <c r="P4179" s="13">
        <f>IF(D4179="ZZ",Brick_Kilns_EF!$E$4*(0.75),Brick_Kilns_EF!$E$4)</f>
        <v>3.5250000000000004E-3</v>
      </c>
      <c r="Q4179" s="13">
        <f t="shared" si="263"/>
        <v>31.326005250000001</v>
      </c>
    </row>
    <row r="4180" spans="1:17">
      <c r="A4180" s="13" t="s">
        <v>4191</v>
      </c>
      <c r="B4180" s="13">
        <v>24.80857263</v>
      </c>
      <c r="C4180" s="13">
        <v>88.679267539999998</v>
      </c>
      <c r="D4180" s="13" t="s">
        <v>2219</v>
      </c>
      <c r="E4180" s="13" t="s">
        <v>4927</v>
      </c>
      <c r="F4180" s="13" t="s">
        <v>42</v>
      </c>
      <c r="G4180" s="13" t="s">
        <v>4802</v>
      </c>
      <c r="H4180" s="13" t="s">
        <v>4816</v>
      </c>
      <c r="I4180" s="13">
        <f>(Brick_Kilns_EF!$B$13*Brick_Kilns_EF!$B$11*Brick_Kilns_EF!$B$12)</f>
        <v>8886.81</v>
      </c>
      <c r="J4180" s="13">
        <f>IF(D4180="ZZ",Brick_Kilns_EF!$E$5*(0.75),Brick_Kilns_EF!$E$5)</f>
        <v>7.2749999999999985E-3</v>
      </c>
      <c r="K4180" s="13">
        <f t="shared" si="261"/>
        <v>64.651542749999976</v>
      </c>
      <c r="L4180" s="13">
        <f>IF(D4180="ZZ",Brick_Kilns_EF!$E$2*(0.75),Brick_Kilns_EF!$E$2)</f>
        <v>5.0999999999999995E-3</v>
      </c>
      <c r="M4180" s="13">
        <f t="shared" si="260"/>
        <v>45.32273099999999</v>
      </c>
      <c r="N4180" s="13">
        <f>IF(D4180="ZZ",Brick_Kilns_EF!$E$3*(0.75),Brick_Kilns_EF!$E$3)</f>
        <v>3.4499999999999999E-3</v>
      </c>
      <c r="O4180" s="13">
        <f t="shared" si="262"/>
        <v>30.659494499999997</v>
      </c>
      <c r="P4180" s="13">
        <f>IF(D4180="ZZ",Brick_Kilns_EF!$E$4*(0.75),Brick_Kilns_EF!$E$4)</f>
        <v>3.5250000000000004E-3</v>
      </c>
      <c r="Q4180" s="13">
        <f t="shared" si="263"/>
        <v>31.326005250000001</v>
      </c>
    </row>
    <row r="4181" spans="1:17">
      <c r="A4181" s="13" t="s">
        <v>4192</v>
      </c>
      <c r="B4181" s="13">
        <v>25.946563770000001</v>
      </c>
      <c r="C4181" s="13">
        <v>88.264857340000006</v>
      </c>
      <c r="D4181" s="13" t="s">
        <v>2219</v>
      </c>
      <c r="E4181" s="13" t="s">
        <v>4927</v>
      </c>
      <c r="F4181" s="13" t="s">
        <v>171</v>
      </c>
      <c r="G4181" s="13" t="s">
        <v>4802</v>
      </c>
      <c r="H4181" s="13" t="s">
        <v>4816</v>
      </c>
      <c r="I4181" s="13">
        <f>(Brick_Kilns_EF!$B$13*Brick_Kilns_EF!$B$11*Brick_Kilns_EF!$B$12)</f>
        <v>8886.81</v>
      </c>
      <c r="J4181" s="13">
        <f>IF(D4181="ZZ",Brick_Kilns_EF!$E$5*(0.75),Brick_Kilns_EF!$E$5)</f>
        <v>7.2749999999999985E-3</v>
      </c>
      <c r="K4181" s="13">
        <f t="shared" si="261"/>
        <v>64.651542749999976</v>
      </c>
      <c r="L4181" s="13">
        <f>IF(D4181="ZZ",Brick_Kilns_EF!$E$2*(0.75),Brick_Kilns_EF!$E$2)</f>
        <v>5.0999999999999995E-3</v>
      </c>
      <c r="M4181" s="13">
        <f t="shared" si="260"/>
        <v>45.32273099999999</v>
      </c>
      <c r="N4181" s="13">
        <f>IF(D4181="ZZ",Brick_Kilns_EF!$E$3*(0.75),Brick_Kilns_EF!$E$3)</f>
        <v>3.4499999999999999E-3</v>
      </c>
      <c r="O4181" s="13">
        <f t="shared" si="262"/>
        <v>30.659494499999997</v>
      </c>
      <c r="P4181" s="13">
        <f>IF(D4181="ZZ",Brick_Kilns_EF!$E$4*(0.75),Brick_Kilns_EF!$E$4)</f>
        <v>3.5250000000000004E-3</v>
      </c>
      <c r="Q4181" s="13">
        <f t="shared" si="263"/>
        <v>31.326005250000001</v>
      </c>
    </row>
    <row r="4182" spans="1:17">
      <c r="A4182" s="13" t="s">
        <v>4193</v>
      </c>
      <c r="B4182" s="13">
        <v>25.610755170000001</v>
      </c>
      <c r="C4182" s="13">
        <v>89.133164590000007</v>
      </c>
      <c r="D4182" s="13" t="s">
        <v>2219</v>
      </c>
      <c r="E4182" s="13" t="s">
        <v>4927</v>
      </c>
      <c r="F4182" s="13" t="s">
        <v>171</v>
      </c>
      <c r="G4182" s="13" t="s">
        <v>4802</v>
      </c>
      <c r="H4182" s="13" t="s">
        <v>4816</v>
      </c>
      <c r="I4182" s="13">
        <f>(Brick_Kilns_EF!$B$13*Brick_Kilns_EF!$B$11*Brick_Kilns_EF!$B$12)</f>
        <v>8886.81</v>
      </c>
      <c r="J4182" s="13">
        <f>IF(D4182="ZZ",Brick_Kilns_EF!$E$5*(0.75),Brick_Kilns_EF!$E$5)</f>
        <v>7.2749999999999985E-3</v>
      </c>
      <c r="K4182" s="13">
        <f t="shared" si="261"/>
        <v>64.651542749999976</v>
      </c>
      <c r="L4182" s="13">
        <f>IF(D4182="ZZ",Brick_Kilns_EF!$E$2*(0.75),Brick_Kilns_EF!$E$2)</f>
        <v>5.0999999999999995E-3</v>
      </c>
      <c r="M4182" s="13">
        <f t="shared" si="260"/>
        <v>45.32273099999999</v>
      </c>
      <c r="N4182" s="13">
        <f>IF(D4182="ZZ",Brick_Kilns_EF!$E$3*(0.75),Brick_Kilns_EF!$E$3)</f>
        <v>3.4499999999999999E-3</v>
      </c>
      <c r="O4182" s="13">
        <f t="shared" si="262"/>
        <v>30.659494499999997</v>
      </c>
      <c r="P4182" s="13">
        <f>IF(D4182="ZZ",Brick_Kilns_EF!$E$4*(0.75),Brick_Kilns_EF!$E$4)</f>
        <v>3.5250000000000004E-3</v>
      </c>
      <c r="Q4182" s="13">
        <f t="shared" si="263"/>
        <v>31.326005250000001</v>
      </c>
    </row>
    <row r="4183" spans="1:17">
      <c r="A4183" s="13" t="s">
        <v>4194</v>
      </c>
      <c r="B4183" s="13">
        <v>25.56709313</v>
      </c>
      <c r="C4183" s="13">
        <v>89.425557479999995</v>
      </c>
      <c r="D4183" s="13" t="s">
        <v>2219</v>
      </c>
      <c r="E4183" s="13" t="s">
        <v>4927</v>
      </c>
      <c r="F4183" s="13" t="s">
        <v>171</v>
      </c>
      <c r="G4183" s="13" t="s">
        <v>4802</v>
      </c>
      <c r="H4183" s="13" t="s">
        <v>4816</v>
      </c>
      <c r="I4183" s="13">
        <f>(Brick_Kilns_EF!$B$13*Brick_Kilns_EF!$B$11*Brick_Kilns_EF!$B$12)</f>
        <v>8886.81</v>
      </c>
      <c r="J4183" s="13">
        <f>IF(D4183="ZZ",Brick_Kilns_EF!$E$5*(0.75),Brick_Kilns_EF!$E$5)</f>
        <v>7.2749999999999985E-3</v>
      </c>
      <c r="K4183" s="13">
        <f t="shared" si="261"/>
        <v>64.651542749999976</v>
      </c>
      <c r="L4183" s="13">
        <f>IF(D4183="ZZ",Brick_Kilns_EF!$E$2*(0.75),Brick_Kilns_EF!$E$2)</f>
        <v>5.0999999999999995E-3</v>
      </c>
      <c r="M4183" s="13">
        <f t="shared" si="260"/>
        <v>45.32273099999999</v>
      </c>
      <c r="N4183" s="13">
        <f>IF(D4183="ZZ",Brick_Kilns_EF!$E$3*(0.75),Brick_Kilns_EF!$E$3)</f>
        <v>3.4499999999999999E-3</v>
      </c>
      <c r="O4183" s="13">
        <f t="shared" si="262"/>
        <v>30.659494499999997</v>
      </c>
      <c r="P4183" s="13">
        <f>IF(D4183="ZZ",Brick_Kilns_EF!$E$4*(0.75),Brick_Kilns_EF!$E$4)</f>
        <v>3.5250000000000004E-3</v>
      </c>
      <c r="Q4183" s="13">
        <f t="shared" si="263"/>
        <v>31.326005250000001</v>
      </c>
    </row>
    <row r="4184" spans="1:17">
      <c r="A4184" s="13" t="s">
        <v>4195</v>
      </c>
      <c r="B4184" s="13">
        <v>22.251210960000002</v>
      </c>
      <c r="C4184" s="13">
        <v>90.289317819999994</v>
      </c>
      <c r="D4184" s="13" t="s">
        <v>2219</v>
      </c>
      <c r="E4184" s="13" t="s">
        <v>4927</v>
      </c>
      <c r="F4184" s="13" t="s">
        <v>11</v>
      </c>
      <c r="G4184" s="13" t="s">
        <v>4802</v>
      </c>
      <c r="H4184" s="13" t="s">
        <v>4816</v>
      </c>
      <c r="I4184" s="13">
        <f>(Brick_Kilns_EF!$B$13*Brick_Kilns_EF!$B$11*Brick_Kilns_EF!$B$12)</f>
        <v>8886.81</v>
      </c>
      <c r="J4184" s="13">
        <f>IF(D4184="ZZ",Brick_Kilns_EF!$E$5*(0.75),Brick_Kilns_EF!$E$5)</f>
        <v>7.2749999999999985E-3</v>
      </c>
      <c r="K4184" s="13">
        <f t="shared" si="261"/>
        <v>64.651542749999976</v>
      </c>
      <c r="L4184" s="13">
        <f>IF(D4184="ZZ",Brick_Kilns_EF!$E$2*(0.75),Brick_Kilns_EF!$E$2)</f>
        <v>5.0999999999999995E-3</v>
      </c>
      <c r="M4184" s="13">
        <f t="shared" si="260"/>
        <v>45.32273099999999</v>
      </c>
      <c r="N4184" s="13">
        <f>IF(D4184="ZZ",Brick_Kilns_EF!$E$3*(0.75),Brick_Kilns_EF!$E$3)</f>
        <v>3.4499999999999999E-3</v>
      </c>
      <c r="O4184" s="13">
        <f t="shared" si="262"/>
        <v>30.659494499999997</v>
      </c>
      <c r="P4184" s="13">
        <f>IF(D4184="ZZ",Brick_Kilns_EF!$E$4*(0.75),Brick_Kilns_EF!$E$4)</f>
        <v>3.5250000000000004E-3</v>
      </c>
      <c r="Q4184" s="13">
        <f t="shared" si="263"/>
        <v>31.326005250000001</v>
      </c>
    </row>
    <row r="4185" spans="1:17">
      <c r="A4185" s="13" t="s">
        <v>4196</v>
      </c>
      <c r="B4185" s="13">
        <v>25.085200709999999</v>
      </c>
      <c r="C4185" s="13">
        <v>89.002429840000005</v>
      </c>
      <c r="D4185" s="13" t="s">
        <v>2219</v>
      </c>
      <c r="E4185" s="13" t="s">
        <v>4927</v>
      </c>
      <c r="F4185" s="13" t="s">
        <v>42</v>
      </c>
      <c r="G4185" s="13" t="s">
        <v>4802</v>
      </c>
      <c r="H4185" s="13" t="s">
        <v>4816</v>
      </c>
      <c r="I4185" s="13">
        <f>(Brick_Kilns_EF!$B$13*Brick_Kilns_EF!$B$11*Brick_Kilns_EF!$B$12)</f>
        <v>8886.81</v>
      </c>
      <c r="J4185" s="13">
        <f>IF(D4185="ZZ",Brick_Kilns_EF!$E$5*(0.75),Brick_Kilns_EF!$E$5)</f>
        <v>7.2749999999999985E-3</v>
      </c>
      <c r="K4185" s="13">
        <f t="shared" si="261"/>
        <v>64.651542749999976</v>
      </c>
      <c r="L4185" s="13">
        <f>IF(D4185="ZZ",Brick_Kilns_EF!$E$2*(0.75),Brick_Kilns_EF!$E$2)</f>
        <v>5.0999999999999995E-3</v>
      </c>
      <c r="M4185" s="13">
        <f t="shared" si="260"/>
        <v>45.32273099999999</v>
      </c>
      <c r="N4185" s="13">
        <f>IF(D4185="ZZ",Brick_Kilns_EF!$E$3*(0.75),Brick_Kilns_EF!$E$3)</f>
        <v>3.4499999999999999E-3</v>
      </c>
      <c r="O4185" s="13">
        <f t="shared" si="262"/>
        <v>30.659494499999997</v>
      </c>
      <c r="P4185" s="13">
        <f>IF(D4185="ZZ",Brick_Kilns_EF!$E$4*(0.75),Brick_Kilns_EF!$E$4)</f>
        <v>3.5250000000000004E-3</v>
      </c>
      <c r="Q4185" s="13">
        <f t="shared" si="263"/>
        <v>31.326005250000001</v>
      </c>
    </row>
    <row r="4186" spans="1:17">
      <c r="A4186" s="13" t="s">
        <v>4197</v>
      </c>
      <c r="B4186" s="13">
        <v>25.45719003</v>
      </c>
      <c r="C4186" s="13">
        <v>89.321852280000002</v>
      </c>
      <c r="D4186" s="13" t="s">
        <v>2219</v>
      </c>
      <c r="E4186" s="13" t="s">
        <v>4927</v>
      </c>
      <c r="F4186" s="13" t="s">
        <v>171</v>
      </c>
      <c r="G4186" s="13" t="s">
        <v>4802</v>
      </c>
      <c r="H4186" s="13" t="s">
        <v>4816</v>
      </c>
      <c r="I4186" s="13">
        <f>(Brick_Kilns_EF!$B$13*Brick_Kilns_EF!$B$11*Brick_Kilns_EF!$B$12)</f>
        <v>8886.81</v>
      </c>
      <c r="J4186" s="13">
        <f>IF(D4186="ZZ",Brick_Kilns_EF!$E$5*(0.75),Brick_Kilns_EF!$E$5)</f>
        <v>7.2749999999999985E-3</v>
      </c>
      <c r="K4186" s="13">
        <f t="shared" si="261"/>
        <v>64.651542749999976</v>
      </c>
      <c r="L4186" s="13">
        <f>IF(D4186="ZZ",Brick_Kilns_EF!$E$2*(0.75),Brick_Kilns_EF!$E$2)</f>
        <v>5.0999999999999995E-3</v>
      </c>
      <c r="M4186" s="13">
        <f t="shared" si="260"/>
        <v>45.32273099999999</v>
      </c>
      <c r="N4186" s="13">
        <f>IF(D4186="ZZ",Brick_Kilns_EF!$E$3*(0.75),Brick_Kilns_EF!$E$3)</f>
        <v>3.4499999999999999E-3</v>
      </c>
      <c r="O4186" s="13">
        <f t="shared" si="262"/>
        <v>30.659494499999997</v>
      </c>
      <c r="P4186" s="13">
        <f>IF(D4186="ZZ",Brick_Kilns_EF!$E$4*(0.75),Brick_Kilns_EF!$E$4)</f>
        <v>3.5250000000000004E-3</v>
      </c>
      <c r="Q4186" s="13">
        <f t="shared" si="263"/>
        <v>31.326005250000001</v>
      </c>
    </row>
    <row r="4187" spans="1:17">
      <c r="A4187" s="13" t="s">
        <v>4198</v>
      </c>
      <c r="B4187" s="13">
        <v>24.91192126</v>
      </c>
      <c r="C4187" s="13">
        <v>88.763955319999994</v>
      </c>
      <c r="D4187" s="13" t="s">
        <v>2219</v>
      </c>
      <c r="E4187" s="13" t="s">
        <v>4927</v>
      </c>
      <c r="F4187" s="13" t="s">
        <v>42</v>
      </c>
      <c r="G4187" s="13" t="s">
        <v>4802</v>
      </c>
      <c r="H4187" s="13" t="s">
        <v>4816</v>
      </c>
      <c r="I4187" s="13">
        <f>(Brick_Kilns_EF!$B$13*Brick_Kilns_EF!$B$11*Brick_Kilns_EF!$B$12)</f>
        <v>8886.81</v>
      </c>
      <c r="J4187" s="13">
        <f>IF(D4187="ZZ",Brick_Kilns_EF!$E$5*(0.75),Brick_Kilns_EF!$E$5)</f>
        <v>7.2749999999999985E-3</v>
      </c>
      <c r="K4187" s="13">
        <f t="shared" si="261"/>
        <v>64.651542749999976</v>
      </c>
      <c r="L4187" s="13">
        <f>IF(D4187="ZZ",Brick_Kilns_EF!$E$2*(0.75),Brick_Kilns_EF!$E$2)</f>
        <v>5.0999999999999995E-3</v>
      </c>
      <c r="M4187" s="13">
        <f t="shared" si="260"/>
        <v>45.32273099999999</v>
      </c>
      <c r="N4187" s="13">
        <f>IF(D4187="ZZ",Brick_Kilns_EF!$E$3*(0.75),Brick_Kilns_EF!$E$3)</f>
        <v>3.4499999999999999E-3</v>
      </c>
      <c r="O4187" s="13">
        <f t="shared" si="262"/>
        <v>30.659494499999997</v>
      </c>
      <c r="P4187" s="13">
        <f>IF(D4187="ZZ",Brick_Kilns_EF!$E$4*(0.75),Brick_Kilns_EF!$E$4)</f>
        <v>3.5250000000000004E-3</v>
      </c>
      <c r="Q4187" s="13">
        <f t="shared" si="263"/>
        <v>31.326005250000001</v>
      </c>
    </row>
    <row r="4188" spans="1:17">
      <c r="A4188" s="13" t="s">
        <v>4199</v>
      </c>
      <c r="B4188" s="13">
        <v>24.91316552</v>
      </c>
      <c r="C4188" s="13">
        <v>88.765363570000005</v>
      </c>
      <c r="D4188" s="13" t="s">
        <v>2219</v>
      </c>
      <c r="E4188" s="13" t="s">
        <v>4927</v>
      </c>
      <c r="F4188" s="13" t="s">
        <v>42</v>
      </c>
      <c r="G4188" s="13" t="s">
        <v>4802</v>
      </c>
      <c r="H4188" s="13" t="s">
        <v>4816</v>
      </c>
      <c r="I4188" s="13">
        <f>(Brick_Kilns_EF!$B$13*Brick_Kilns_EF!$B$11*Brick_Kilns_EF!$B$12)</f>
        <v>8886.81</v>
      </c>
      <c r="J4188" s="13">
        <f>IF(D4188="ZZ",Brick_Kilns_EF!$E$5*(0.75),Brick_Kilns_EF!$E$5)</f>
        <v>7.2749999999999985E-3</v>
      </c>
      <c r="K4188" s="13">
        <f t="shared" si="261"/>
        <v>64.651542749999976</v>
      </c>
      <c r="L4188" s="13">
        <f>IF(D4188="ZZ",Brick_Kilns_EF!$E$2*(0.75),Brick_Kilns_EF!$E$2)</f>
        <v>5.0999999999999995E-3</v>
      </c>
      <c r="M4188" s="13">
        <f t="shared" si="260"/>
        <v>45.32273099999999</v>
      </c>
      <c r="N4188" s="13">
        <f>IF(D4188="ZZ",Brick_Kilns_EF!$E$3*(0.75),Brick_Kilns_EF!$E$3)</f>
        <v>3.4499999999999999E-3</v>
      </c>
      <c r="O4188" s="13">
        <f t="shared" si="262"/>
        <v>30.659494499999997</v>
      </c>
      <c r="P4188" s="13">
        <f>IF(D4188="ZZ",Brick_Kilns_EF!$E$4*(0.75),Brick_Kilns_EF!$E$4)</f>
        <v>3.5250000000000004E-3</v>
      </c>
      <c r="Q4188" s="13">
        <f t="shared" si="263"/>
        <v>31.326005250000001</v>
      </c>
    </row>
    <row r="4189" spans="1:17">
      <c r="A4189" s="13" t="s">
        <v>4200</v>
      </c>
      <c r="B4189" s="13">
        <v>25.065321619999999</v>
      </c>
      <c r="C4189" s="13">
        <v>89.994460970000006</v>
      </c>
      <c r="D4189" s="13" t="s">
        <v>2219</v>
      </c>
      <c r="E4189" s="13" t="s">
        <v>4927</v>
      </c>
      <c r="F4189" s="13" t="s">
        <v>248</v>
      </c>
      <c r="G4189" s="13" t="s">
        <v>4802</v>
      </c>
      <c r="H4189" s="13" t="s">
        <v>4816</v>
      </c>
      <c r="I4189" s="13">
        <f>(Brick_Kilns_EF!$B$13*Brick_Kilns_EF!$B$11*Brick_Kilns_EF!$B$12)</f>
        <v>8886.81</v>
      </c>
      <c r="J4189" s="13">
        <f>IF(D4189="ZZ",Brick_Kilns_EF!$E$5*(0.75),Brick_Kilns_EF!$E$5)</f>
        <v>7.2749999999999985E-3</v>
      </c>
      <c r="K4189" s="13">
        <f t="shared" si="261"/>
        <v>64.651542749999976</v>
      </c>
      <c r="L4189" s="13">
        <f>IF(D4189="ZZ",Brick_Kilns_EF!$E$2*(0.75),Brick_Kilns_EF!$E$2)</f>
        <v>5.0999999999999995E-3</v>
      </c>
      <c r="M4189" s="13">
        <f t="shared" si="260"/>
        <v>45.32273099999999</v>
      </c>
      <c r="N4189" s="13">
        <f>IF(D4189="ZZ",Brick_Kilns_EF!$E$3*(0.75),Brick_Kilns_EF!$E$3)</f>
        <v>3.4499999999999999E-3</v>
      </c>
      <c r="O4189" s="13">
        <f t="shared" si="262"/>
        <v>30.659494499999997</v>
      </c>
      <c r="P4189" s="13">
        <f>IF(D4189="ZZ",Brick_Kilns_EF!$E$4*(0.75),Brick_Kilns_EF!$E$4)</f>
        <v>3.5250000000000004E-3</v>
      </c>
      <c r="Q4189" s="13">
        <f t="shared" si="263"/>
        <v>31.326005250000001</v>
      </c>
    </row>
    <row r="4190" spans="1:17">
      <c r="A4190" s="13" t="s">
        <v>4201</v>
      </c>
      <c r="B4190" s="13">
        <v>25.024182790000001</v>
      </c>
      <c r="C4190" s="13">
        <v>89.428660390000005</v>
      </c>
      <c r="D4190" s="13" t="s">
        <v>2219</v>
      </c>
      <c r="E4190" s="13" t="s">
        <v>4927</v>
      </c>
      <c r="F4190" s="13" t="s">
        <v>42</v>
      </c>
      <c r="G4190" s="13" t="s">
        <v>4802</v>
      </c>
      <c r="H4190" s="13" t="s">
        <v>4816</v>
      </c>
      <c r="I4190" s="13">
        <f>(Brick_Kilns_EF!$B$13*Brick_Kilns_EF!$B$11*Brick_Kilns_EF!$B$12)</f>
        <v>8886.81</v>
      </c>
      <c r="J4190" s="13">
        <f>IF(D4190="ZZ",Brick_Kilns_EF!$E$5*(0.75),Brick_Kilns_EF!$E$5)</f>
        <v>7.2749999999999985E-3</v>
      </c>
      <c r="K4190" s="13">
        <f t="shared" si="261"/>
        <v>64.651542749999976</v>
      </c>
      <c r="L4190" s="13">
        <f>IF(D4190="ZZ",Brick_Kilns_EF!$E$2*(0.75),Brick_Kilns_EF!$E$2)</f>
        <v>5.0999999999999995E-3</v>
      </c>
      <c r="M4190" s="13">
        <f t="shared" si="260"/>
        <v>45.32273099999999</v>
      </c>
      <c r="N4190" s="13">
        <f>IF(D4190="ZZ",Brick_Kilns_EF!$E$3*(0.75),Brick_Kilns_EF!$E$3)</f>
        <v>3.4499999999999999E-3</v>
      </c>
      <c r="O4190" s="13">
        <f t="shared" si="262"/>
        <v>30.659494499999997</v>
      </c>
      <c r="P4190" s="13">
        <f>IF(D4190="ZZ",Brick_Kilns_EF!$E$4*(0.75),Brick_Kilns_EF!$E$4)</f>
        <v>3.5250000000000004E-3</v>
      </c>
      <c r="Q4190" s="13">
        <f t="shared" si="263"/>
        <v>31.326005250000001</v>
      </c>
    </row>
    <row r="4191" spans="1:17">
      <c r="A4191" s="13" t="s">
        <v>4202</v>
      </c>
      <c r="B4191" s="13">
        <v>25.664896720000002</v>
      </c>
      <c r="C4191" s="13">
        <v>88.793871440000004</v>
      </c>
      <c r="D4191" s="13" t="s">
        <v>2219</v>
      </c>
      <c r="E4191" s="13" t="s">
        <v>4927</v>
      </c>
      <c r="F4191" s="13" t="s">
        <v>171</v>
      </c>
      <c r="G4191" s="13" t="s">
        <v>4802</v>
      </c>
      <c r="H4191" s="13" t="s">
        <v>4816</v>
      </c>
      <c r="I4191" s="13">
        <f>(Brick_Kilns_EF!$B$13*Brick_Kilns_EF!$B$11*Brick_Kilns_EF!$B$12)</f>
        <v>8886.81</v>
      </c>
      <c r="J4191" s="13">
        <f>IF(D4191="ZZ",Brick_Kilns_EF!$E$5*(0.75),Brick_Kilns_EF!$E$5)</f>
        <v>7.2749999999999985E-3</v>
      </c>
      <c r="K4191" s="13">
        <f t="shared" si="261"/>
        <v>64.651542749999976</v>
      </c>
      <c r="L4191" s="13">
        <f>IF(D4191="ZZ",Brick_Kilns_EF!$E$2*(0.75),Brick_Kilns_EF!$E$2)</f>
        <v>5.0999999999999995E-3</v>
      </c>
      <c r="M4191" s="13">
        <f t="shared" si="260"/>
        <v>45.32273099999999</v>
      </c>
      <c r="N4191" s="13">
        <f>IF(D4191="ZZ",Brick_Kilns_EF!$E$3*(0.75),Brick_Kilns_EF!$E$3)</f>
        <v>3.4499999999999999E-3</v>
      </c>
      <c r="O4191" s="13">
        <f t="shared" si="262"/>
        <v>30.659494499999997</v>
      </c>
      <c r="P4191" s="13">
        <f>IF(D4191="ZZ",Brick_Kilns_EF!$E$4*(0.75),Brick_Kilns_EF!$E$4)</f>
        <v>3.5250000000000004E-3</v>
      </c>
      <c r="Q4191" s="13">
        <f t="shared" si="263"/>
        <v>31.326005250000001</v>
      </c>
    </row>
    <row r="4192" spans="1:17">
      <c r="A4192" s="13" t="s">
        <v>4203</v>
      </c>
      <c r="B4192" s="13">
        <v>25.10144682</v>
      </c>
      <c r="C4192" s="13">
        <v>89.383652530000006</v>
      </c>
      <c r="D4192" s="13" t="s">
        <v>2219</v>
      </c>
      <c r="E4192" s="13" t="s">
        <v>4927</v>
      </c>
      <c r="F4192" s="13" t="s">
        <v>171</v>
      </c>
      <c r="G4192" s="13" t="s">
        <v>4802</v>
      </c>
      <c r="H4192" s="13" t="s">
        <v>4816</v>
      </c>
      <c r="I4192" s="13">
        <f>(Brick_Kilns_EF!$B$13*Brick_Kilns_EF!$B$11*Brick_Kilns_EF!$B$12)</f>
        <v>8886.81</v>
      </c>
      <c r="J4192" s="13">
        <f>IF(D4192="ZZ",Brick_Kilns_EF!$E$5*(0.75),Brick_Kilns_EF!$E$5)</f>
        <v>7.2749999999999985E-3</v>
      </c>
      <c r="K4192" s="13">
        <f t="shared" si="261"/>
        <v>64.651542749999976</v>
      </c>
      <c r="L4192" s="13">
        <f>IF(D4192="ZZ",Brick_Kilns_EF!$E$2*(0.75),Brick_Kilns_EF!$E$2)</f>
        <v>5.0999999999999995E-3</v>
      </c>
      <c r="M4192" s="13">
        <f t="shared" si="260"/>
        <v>45.32273099999999</v>
      </c>
      <c r="N4192" s="13">
        <f>IF(D4192="ZZ",Brick_Kilns_EF!$E$3*(0.75),Brick_Kilns_EF!$E$3)</f>
        <v>3.4499999999999999E-3</v>
      </c>
      <c r="O4192" s="13">
        <f t="shared" si="262"/>
        <v>30.659494499999997</v>
      </c>
      <c r="P4192" s="13">
        <f>IF(D4192="ZZ",Brick_Kilns_EF!$E$4*(0.75),Brick_Kilns_EF!$E$4)</f>
        <v>3.5250000000000004E-3</v>
      </c>
      <c r="Q4192" s="13">
        <f t="shared" si="263"/>
        <v>31.326005250000001</v>
      </c>
    </row>
    <row r="4193" spans="1:17">
      <c r="A4193" s="13" t="s">
        <v>4204</v>
      </c>
      <c r="B4193" s="13">
        <v>25.100972599999999</v>
      </c>
      <c r="C4193" s="13">
        <v>89.380545780000006</v>
      </c>
      <c r="D4193" s="13" t="s">
        <v>2219</v>
      </c>
      <c r="E4193" s="13" t="s">
        <v>4927</v>
      </c>
      <c r="F4193" s="13" t="s">
        <v>171</v>
      </c>
      <c r="G4193" s="13" t="s">
        <v>4802</v>
      </c>
      <c r="H4193" s="13" t="s">
        <v>4816</v>
      </c>
      <c r="I4193" s="13">
        <f>(Brick_Kilns_EF!$B$13*Brick_Kilns_EF!$B$11*Brick_Kilns_EF!$B$12)</f>
        <v>8886.81</v>
      </c>
      <c r="J4193" s="13">
        <f>IF(D4193="ZZ",Brick_Kilns_EF!$E$5*(0.75),Brick_Kilns_EF!$E$5)</f>
        <v>7.2749999999999985E-3</v>
      </c>
      <c r="K4193" s="13">
        <f t="shared" si="261"/>
        <v>64.651542749999976</v>
      </c>
      <c r="L4193" s="13">
        <f>IF(D4193="ZZ",Brick_Kilns_EF!$E$2*(0.75),Brick_Kilns_EF!$E$2)</f>
        <v>5.0999999999999995E-3</v>
      </c>
      <c r="M4193" s="13">
        <f t="shared" si="260"/>
        <v>45.32273099999999</v>
      </c>
      <c r="N4193" s="13">
        <f>IF(D4193="ZZ",Brick_Kilns_EF!$E$3*(0.75),Brick_Kilns_EF!$E$3)</f>
        <v>3.4499999999999999E-3</v>
      </c>
      <c r="O4193" s="13">
        <f t="shared" si="262"/>
        <v>30.659494499999997</v>
      </c>
      <c r="P4193" s="13">
        <f>IF(D4193="ZZ",Brick_Kilns_EF!$E$4*(0.75),Brick_Kilns_EF!$E$4)</f>
        <v>3.5250000000000004E-3</v>
      </c>
      <c r="Q4193" s="13">
        <f t="shared" si="263"/>
        <v>31.326005250000001</v>
      </c>
    </row>
    <row r="4194" spans="1:17">
      <c r="A4194" s="13" t="s">
        <v>4205</v>
      </c>
      <c r="B4194" s="13">
        <v>25.82074527</v>
      </c>
      <c r="C4194" s="13">
        <v>88.625642339999999</v>
      </c>
      <c r="D4194" s="13" t="s">
        <v>2219</v>
      </c>
      <c r="E4194" s="13" t="s">
        <v>4927</v>
      </c>
      <c r="F4194" s="13" t="s">
        <v>171</v>
      </c>
      <c r="G4194" s="13" t="s">
        <v>4802</v>
      </c>
      <c r="H4194" s="13" t="s">
        <v>4816</v>
      </c>
      <c r="I4194" s="13">
        <f>(Brick_Kilns_EF!$B$13*Brick_Kilns_EF!$B$11*Brick_Kilns_EF!$B$12)</f>
        <v>8886.81</v>
      </c>
      <c r="J4194" s="13">
        <f>IF(D4194="ZZ",Brick_Kilns_EF!$E$5*(0.75),Brick_Kilns_EF!$E$5)</f>
        <v>7.2749999999999985E-3</v>
      </c>
      <c r="K4194" s="13">
        <f t="shared" si="261"/>
        <v>64.651542749999976</v>
      </c>
      <c r="L4194" s="13">
        <f>IF(D4194="ZZ",Brick_Kilns_EF!$E$2*(0.75),Brick_Kilns_EF!$E$2)</f>
        <v>5.0999999999999995E-3</v>
      </c>
      <c r="M4194" s="13">
        <f t="shared" si="260"/>
        <v>45.32273099999999</v>
      </c>
      <c r="N4194" s="13">
        <f>IF(D4194="ZZ",Brick_Kilns_EF!$E$3*(0.75),Brick_Kilns_EF!$E$3)</f>
        <v>3.4499999999999999E-3</v>
      </c>
      <c r="O4194" s="13">
        <f t="shared" si="262"/>
        <v>30.659494499999997</v>
      </c>
      <c r="P4194" s="13">
        <f>IF(D4194="ZZ",Brick_Kilns_EF!$E$4*(0.75),Brick_Kilns_EF!$E$4)</f>
        <v>3.5250000000000004E-3</v>
      </c>
      <c r="Q4194" s="13">
        <f t="shared" si="263"/>
        <v>31.326005250000001</v>
      </c>
    </row>
    <row r="4195" spans="1:17">
      <c r="A4195" s="13" t="s">
        <v>4206</v>
      </c>
      <c r="B4195" s="13">
        <v>25.906900449999998</v>
      </c>
      <c r="C4195" s="13">
        <v>89.666051139999993</v>
      </c>
      <c r="D4195" s="13" t="s">
        <v>2219</v>
      </c>
      <c r="E4195" s="13" t="s">
        <v>4927</v>
      </c>
      <c r="F4195" s="13" t="s">
        <v>171</v>
      </c>
      <c r="G4195" s="13" t="s">
        <v>4802</v>
      </c>
      <c r="H4195" s="13" t="s">
        <v>4816</v>
      </c>
      <c r="I4195" s="13">
        <f>(Brick_Kilns_EF!$B$13*Brick_Kilns_EF!$B$11*Brick_Kilns_EF!$B$12)</f>
        <v>8886.81</v>
      </c>
      <c r="J4195" s="13">
        <f>IF(D4195="ZZ",Brick_Kilns_EF!$E$5*(0.75),Brick_Kilns_EF!$E$5)</f>
        <v>7.2749999999999985E-3</v>
      </c>
      <c r="K4195" s="13">
        <f t="shared" si="261"/>
        <v>64.651542749999976</v>
      </c>
      <c r="L4195" s="13">
        <f>IF(D4195="ZZ",Brick_Kilns_EF!$E$2*(0.75),Brick_Kilns_EF!$E$2)</f>
        <v>5.0999999999999995E-3</v>
      </c>
      <c r="M4195" s="13">
        <f t="shared" si="260"/>
        <v>45.32273099999999</v>
      </c>
      <c r="N4195" s="13">
        <f>IF(D4195="ZZ",Brick_Kilns_EF!$E$3*(0.75),Brick_Kilns_EF!$E$3)</f>
        <v>3.4499999999999999E-3</v>
      </c>
      <c r="O4195" s="13">
        <f t="shared" si="262"/>
        <v>30.659494499999997</v>
      </c>
      <c r="P4195" s="13">
        <f>IF(D4195="ZZ",Brick_Kilns_EF!$E$4*(0.75),Brick_Kilns_EF!$E$4)</f>
        <v>3.5250000000000004E-3</v>
      </c>
      <c r="Q4195" s="13">
        <f t="shared" si="263"/>
        <v>31.326005250000001</v>
      </c>
    </row>
    <row r="4196" spans="1:17">
      <c r="A4196" s="13" t="s">
        <v>4207</v>
      </c>
      <c r="B4196" s="13">
        <v>25.115348820000001</v>
      </c>
      <c r="C4196" s="13">
        <v>89.551800400000005</v>
      </c>
      <c r="D4196" s="13" t="s">
        <v>2219</v>
      </c>
      <c r="E4196" s="13" t="s">
        <v>4927</v>
      </c>
      <c r="F4196" s="13" t="s">
        <v>171</v>
      </c>
      <c r="G4196" s="13" t="s">
        <v>4802</v>
      </c>
      <c r="H4196" s="13" t="s">
        <v>4816</v>
      </c>
      <c r="I4196" s="13">
        <f>(Brick_Kilns_EF!$B$13*Brick_Kilns_EF!$B$11*Brick_Kilns_EF!$B$12)</f>
        <v>8886.81</v>
      </c>
      <c r="J4196" s="13">
        <f>IF(D4196="ZZ",Brick_Kilns_EF!$E$5*(0.75),Brick_Kilns_EF!$E$5)</f>
        <v>7.2749999999999985E-3</v>
      </c>
      <c r="K4196" s="13">
        <f t="shared" si="261"/>
        <v>64.651542749999976</v>
      </c>
      <c r="L4196" s="13">
        <f>IF(D4196="ZZ",Brick_Kilns_EF!$E$2*(0.75),Brick_Kilns_EF!$E$2)</f>
        <v>5.0999999999999995E-3</v>
      </c>
      <c r="M4196" s="13">
        <f t="shared" si="260"/>
        <v>45.32273099999999</v>
      </c>
      <c r="N4196" s="13">
        <f>IF(D4196="ZZ",Brick_Kilns_EF!$E$3*(0.75),Brick_Kilns_EF!$E$3)</f>
        <v>3.4499999999999999E-3</v>
      </c>
      <c r="O4196" s="13">
        <f t="shared" si="262"/>
        <v>30.659494499999997</v>
      </c>
      <c r="P4196" s="13">
        <f>IF(D4196="ZZ",Brick_Kilns_EF!$E$4*(0.75),Brick_Kilns_EF!$E$4)</f>
        <v>3.5250000000000004E-3</v>
      </c>
      <c r="Q4196" s="13">
        <f t="shared" si="263"/>
        <v>31.326005250000001</v>
      </c>
    </row>
    <row r="4197" spans="1:17">
      <c r="A4197" s="13" t="s">
        <v>4208</v>
      </c>
      <c r="B4197" s="13">
        <v>25.59531183</v>
      </c>
      <c r="C4197" s="13">
        <v>89.649955199999994</v>
      </c>
      <c r="D4197" s="13" t="s">
        <v>2219</v>
      </c>
      <c r="E4197" s="13" t="s">
        <v>4927</v>
      </c>
      <c r="F4197" s="13" t="s">
        <v>171</v>
      </c>
      <c r="G4197" s="13" t="s">
        <v>4802</v>
      </c>
      <c r="H4197" s="13" t="s">
        <v>4816</v>
      </c>
      <c r="I4197" s="13">
        <f>(Brick_Kilns_EF!$B$13*Brick_Kilns_EF!$B$11*Brick_Kilns_EF!$B$12)</f>
        <v>8886.81</v>
      </c>
      <c r="J4197" s="13">
        <f>IF(D4197="ZZ",Brick_Kilns_EF!$E$5*(0.75),Brick_Kilns_EF!$E$5)</f>
        <v>7.2749999999999985E-3</v>
      </c>
      <c r="K4197" s="13">
        <f t="shared" si="261"/>
        <v>64.651542749999976</v>
      </c>
      <c r="L4197" s="13">
        <f>IF(D4197="ZZ",Brick_Kilns_EF!$E$2*(0.75),Brick_Kilns_EF!$E$2)</f>
        <v>5.0999999999999995E-3</v>
      </c>
      <c r="M4197" s="13">
        <f t="shared" si="260"/>
        <v>45.32273099999999</v>
      </c>
      <c r="N4197" s="13">
        <f>IF(D4197="ZZ",Brick_Kilns_EF!$E$3*(0.75),Brick_Kilns_EF!$E$3)</f>
        <v>3.4499999999999999E-3</v>
      </c>
      <c r="O4197" s="13">
        <f t="shared" si="262"/>
        <v>30.659494499999997</v>
      </c>
      <c r="P4197" s="13">
        <f>IF(D4197="ZZ",Brick_Kilns_EF!$E$4*(0.75),Brick_Kilns_EF!$E$4)</f>
        <v>3.5250000000000004E-3</v>
      </c>
      <c r="Q4197" s="13">
        <f t="shared" si="263"/>
        <v>31.326005250000001</v>
      </c>
    </row>
    <row r="4198" spans="1:17">
      <c r="A4198" s="13" t="s">
        <v>4209</v>
      </c>
      <c r="B4198" s="13">
        <v>24.865969320000001</v>
      </c>
      <c r="C4198" s="13">
        <v>88.865763240000007</v>
      </c>
      <c r="D4198" s="13" t="s">
        <v>2219</v>
      </c>
      <c r="E4198" s="13" t="s">
        <v>4927</v>
      </c>
      <c r="F4198" s="13" t="s">
        <v>42</v>
      </c>
      <c r="G4198" s="13" t="s">
        <v>4802</v>
      </c>
      <c r="H4198" s="13" t="s">
        <v>4816</v>
      </c>
      <c r="I4198" s="13">
        <f>(Brick_Kilns_EF!$B$13*Brick_Kilns_EF!$B$11*Brick_Kilns_EF!$B$12)</f>
        <v>8886.81</v>
      </c>
      <c r="J4198" s="13">
        <f>IF(D4198="ZZ",Brick_Kilns_EF!$E$5*(0.75),Brick_Kilns_EF!$E$5)</f>
        <v>7.2749999999999985E-3</v>
      </c>
      <c r="K4198" s="13">
        <f t="shared" si="261"/>
        <v>64.651542749999976</v>
      </c>
      <c r="L4198" s="13">
        <f>IF(D4198="ZZ",Brick_Kilns_EF!$E$2*(0.75),Brick_Kilns_EF!$E$2)</f>
        <v>5.0999999999999995E-3</v>
      </c>
      <c r="M4198" s="13">
        <f t="shared" si="260"/>
        <v>45.32273099999999</v>
      </c>
      <c r="N4198" s="13">
        <f>IF(D4198="ZZ",Brick_Kilns_EF!$E$3*(0.75),Brick_Kilns_EF!$E$3)</f>
        <v>3.4499999999999999E-3</v>
      </c>
      <c r="O4198" s="13">
        <f t="shared" si="262"/>
        <v>30.659494499999997</v>
      </c>
      <c r="P4198" s="13">
        <f>IF(D4198="ZZ",Brick_Kilns_EF!$E$4*(0.75),Brick_Kilns_EF!$E$4)</f>
        <v>3.5250000000000004E-3</v>
      </c>
      <c r="Q4198" s="13">
        <f t="shared" si="263"/>
        <v>31.326005250000001</v>
      </c>
    </row>
    <row r="4199" spans="1:17">
      <c r="A4199" s="13" t="s">
        <v>4210</v>
      </c>
      <c r="B4199" s="13">
        <v>24.665420210000001</v>
      </c>
      <c r="C4199" s="13">
        <v>88.666111509999993</v>
      </c>
      <c r="D4199" s="13" t="s">
        <v>2219</v>
      </c>
      <c r="E4199" s="13" t="s">
        <v>4927</v>
      </c>
      <c r="F4199" s="13" t="s">
        <v>42</v>
      </c>
      <c r="G4199" s="13" t="s">
        <v>4802</v>
      </c>
      <c r="H4199" s="13" t="s">
        <v>4816</v>
      </c>
      <c r="I4199" s="13">
        <f>(Brick_Kilns_EF!$B$13*Brick_Kilns_EF!$B$11*Brick_Kilns_EF!$B$12)</f>
        <v>8886.81</v>
      </c>
      <c r="J4199" s="13">
        <f>IF(D4199="ZZ",Brick_Kilns_EF!$E$5*(0.75),Brick_Kilns_EF!$E$5)</f>
        <v>7.2749999999999985E-3</v>
      </c>
      <c r="K4199" s="13">
        <f t="shared" si="261"/>
        <v>64.651542749999976</v>
      </c>
      <c r="L4199" s="13">
        <f>IF(D4199="ZZ",Brick_Kilns_EF!$E$2*(0.75),Brick_Kilns_EF!$E$2)</f>
        <v>5.0999999999999995E-3</v>
      </c>
      <c r="M4199" s="13">
        <f t="shared" si="260"/>
        <v>45.32273099999999</v>
      </c>
      <c r="N4199" s="13">
        <f>IF(D4199="ZZ",Brick_Kilns_EF!$E$3*(0.75),Brick_Kilns_EF!$E$3)</f>
        <v>3.4499999999999999E-3</v>
      </c>
      <c r="O4199" s="13">
        <f t="shared" si="262"/>
        <v>30.659494499999997</v>
      </c>
      <c r="P4199" s="13">
        <f>IF(D4199="ZZ",Brick_Kilns_EF!$E$4*(0.75),Brick_Kilns_EF!$E$4)</f>
        <v>3.5250000000000004E-3</v>
      </c>
      <c r="Q4199" s="13">
        <f t="shared" si="263"/>
        <v>31.326005250000001</v>
      </c>
    </row>
    <row r="4200" spans="1:17">
      <c r="A4200" s="13" t="s">
        <v>4211</v>
      </c>
      <c r="B4200" s="13">
        <v>25.034661369999998</v>
      </c>
      <c r="C4200" s="13">
        <v>89.438011259999996</v>
      </c>
      <c r="D4200" s="13" t="s">
        <v>2219</v>
      </c>
      <c r="E4200" s="13" t="s">
        <v>4927</v>
      </c>
      <c r="F4200" s="13" t="s">
        <v>42</v>
      </c>
      <c r="G4200" s="13" t="s">
        <v>4802</v>
      </c>
      <c r="H4200" s="13" t="s">
        <v>4816</v>
      </c>
      <c r="I4200" s="13">
        <f>(Brick_Kilns_EF!$B$13*Brick_Kilns_EF!$B$11*Brick_Kilns_EF!$B$12)</f>
        <v>8886.81</v>
      </c>
      <c r="J4200" s="13">
        <f>IF(D4200="ZZ",Brick_Kilns_EF!$E$5*(0.75),Brick_Kilns_EF!$E$5)</f>
        <v>7.2749999999999985E-3</v>
      </c>
      <c r="K4200" s="13">
        <f t="shared" si="261"/>
        <v>64.651542749999976</v>
      </c>
      <c r="L4200" s="13">
        <f>IF(D4200="ZZ",Brick_Kilns_EF!$E$2*(0.75),Brick_Kilns_EF!$E$2)</f>
        <v>5.0999999999999995E-3</v>
      </c>
      <c r="M4200" s="13">
        <f t="shared" si="260"/>
        <v>45.32273099999999</v>
      </c>
      <c r="N4200" s="13">
        <f>IF(D4200="ZZ",Brick_Kilns_EF!$E$3*(0.75),Brick_Kilns_EF!$E$3)</f>
        <v>3.4499999999999999E-3</v>
      </c>
      <c r="O4200" s="13">
        <f t="shared" si="262"/>
        <v>30.659494499999997</v>
      </c>
      <c r="P4200" s="13">
        <f>IF(D4200="ZZ",Brick_Kilns_EF!$E$4*(0.75),Brick_Kilns_EF!$E$4)</f>
        <v>3.5250000000000004E-3</v>
      </c>
      <c r="Q4200" s="13">
        <f t="shared" si="263"/>
        <v>31.326005250000001</v>
      </c>
    </row>
    <row r="4201" spans="1:17">
      <c r="A4201" s="13" t="s">
        <v>4212</v>
      </c>
      <c r="B4201" s="13">
        <v>24.819191409999998</v>
      </c>
      <c r="C4201" s="13">
        <v>89.46430977</v>
      </c>
      <c r="D4201" s="13" t="s">
        <v>2219</v>
      </c>
      <c r="E4201" s="13" t="s">
        <v>4927</v>
      </c>
      <c r="F4201" s="13" t="s">
        <v>42</v>
      </c>
      <c r="G4201" s="13" t="s">
        <v>4802</v>
      </c>
      <c r="H4201" s="13" t="s">
        <v>4816</v>
      </c>
      <c r="I4201" s="13">
        <f>(Brick_Kilns_EF!$B$13*Brick_Kilns_EF!$B$11*Brick_Kilns_EF!$B$12)</f>
        <v>8886.81</v>
      </c>
      <c r="J4201" s="13">
        <f>IF(D4201="ZZ",Brick_Kilns_EF!$E$5*(0.75),Brick_Kilns_EF!$E$5)</f>
        <v>7.2749999999999985E-3</v>
      </c>
      <c r="K4201" s="13">
        <f t="shared" si="261"/>
        <v>64.651542749999976</v>
      </c>
      <c r="L4201" s="13">
        <f>IF(D4201="ZZ",Brick_Kilns_EF!$E$2*(0.75),Brick_Kilns_EF!$E$2)</f>
        <v>5.0999999999999995E-3</v>
      </c>
      <c r="M4201" s="13">
        <f t="shared" si="260"/>
        <v>45.32273099999999</v>
      </c>
      <c r="N4201" s="13">
        <f>IF(D4201="ZZ",Brick_Kilns_EF!$E$3*(0.75),Brick_Kilns_EF!$E$3)</f>
        <v>3.4499999999999999E-3</v>
      </c>
      <c r="O4201" s="13">
        <f t="shared" si="262"/>
        <v>30.659494499999997</v>
      </c>
      <c r="P4201" s="13">
        <f>IF(D4201="ZZ",Brick_Kilns_EF!$E$4*(0.75),Brick_Kilns_EF!$E$4)</f>
        <v>3.5250000000000004E-3</v>
      </c>
      <c r="Q4201" s="13">
        <f t="shared" si="263"/>
        <v>31.326005250000001</v>
      </c>
    </row>
    <row r="4202" spans="1:17">
      <c r="A4202" s="13" t="s">
        <v>4213</v>
      </c>
      <c r="B4202" s="13">
        <v>25.062333939999998</v>
      </c>
      <c r="C4202" s="13">
        <v>90.251662390000007</v>
      </c>
      <c r="D4202" s="13" t="s">
        <v>2219</v>
      </c>
      <c r="E4202" s="13" t="s">
        <v>4927</v>
      </c>
      <c r="F4202" s="13" t="s">
        <v>248</v>
      </c>
      <c r="G4202" s="13" t="s">
        <v>4802</v>
      </c>
      <c r="H4202" s="13" t="s">
        <v>4816</v>
      </c>
      <c r="I4202" s="13">
        <f>(Brick_Kilns_EF!$B$13*Brick_Kilns_EF!$B$11*Brick_Kilns_EF!$B$12)</f>
        <v>8886.81</v>
      </c>
      <c r="J4202" s="13">
        <f>IF(D4202="ZZ",Brick_Kilns_EF!$E$5*(0.75),Brick_Kilns_EF!$E$5)</f>
        <v>7.2749999999999985E-3</v>
      </c>
      <c r="K4202" s="13">
        <f t="shared" si="261"/>
        <v>64.651542749999976</v>
      </c>
      <c r="L4202" s="13">
        <f>IF(D4202="ZZ",Brick_Kilns_EF!$E$2*(0.75),Brick_Kilns_EF!$E$2)</f>
        <v>5.0999999999999995E-3</v>
      </c>
      <c r="M4202" s="13">
        <f t="shared" si="260"/>
        <v>45.32273099999999</v>
      </c>
      <c r="N4202" s="13">
        <f>IF(D4202="ZZ",Brick_Kilns_EF!$E$3*(0.75),Brick_Kilns_EF!$E$3)</f>
        <v>3.4499999999999999E-3</v>
      </c>
      <c r="O4202" s="13">
        <f t="shared" si="262"/>
        <v>30.659494499999997</v>
      </c>
      <c r="P4202" s="13">
        <f>IF(D4202="ZZ",Brick_Kilns_EF!$E$4*(0.75),Brick_Kilns_EF!$E$4)</f>
        <v>3.5250000000000004E-3</v>
      </c>
      <c r="Q4202" s="13">
        <f t="shared" si="263"/>
        <v>31.326005250000001</v>
      </c>
    </row>
    <row r="4203" spans="1:17">
      <c r="A4203" s="13" t="s">
        <v>4214</v>
      </c>
      <c r="B4203" s="13">
        <v>24.94683736</v>
      </c>
      <c r="C4203" s="13">
        <v>88.898934530000005</v>
      </c>
      <c r="D4203" s="13" t="s">
        <v>2219</v>
      </c>
      <c r="E4203" s="13" t="s">
        <v>4927</v>
      </c>
      <c r="F4203" s="13" t="s">
        <v>42</v>
      </c>
      <c r="G4203" s="13" t="s">
        <v>4802</v>
      </c>
      <c r="H4203" s="13" t="s">
        <v>4816</v>
      </c>
      <c r="I4203" s="13">
        <f>(Brick_Kilns_EF!$B$13*Brick_Kilns_EF!$B$11*Brick_Kilns_EF!$B$12)</f>
        <v>8886.81</v>
      </c>
      <c r="J4203" s="13">
        <f>IF(D4203="ZZ",Brick_Kilns_EF!$E$5*(0.75),Brick_Kilns_EF!$E$5)</f>
        <v>7.2749999999999985E-3</v>
      </c>
      <c r="K4203" s="13">
        <f t="shared" si="261"/>
        <v>64.651542749999976</v>
      </c>
      <c r="L4203" s="13">
        <f>IF(D4203="ZZ",Brick_Kilns_EF!$E$2*(0.75),Brick_Kilns_EF!$E$2)</f>
        <v>5.0999999999999995E-3</v>
      </c>
      <c r="M4203" s="13">
        <f t="shared" si="260"/>
        <v>45.32273099999999</v>
      </c>
      <c r="N4203" s="13">
        <f>IF(D4203="ZZ",Brick_Kilns_EF!$E$3*(0.75),Brick_Kilns_EF!$E$3)</f>
        <v>3.4499999999999999E-3</v>
      </c>
      <c r="O4203" s="13">
        <f t="shared" si="262"/>
        <v>30.659494499999997</v>
      </c>
      <c r="P4203" s="13">
        <f>IF(D4203="ZZ",Brick_Kilns_EF!$E$4*(0.75),Brick_Kilns_EF!$E$4)</f>
        <v>3.5250000000000004E-3</v>
      </c>
      <c r="Q4203" s="13">
        <f t="shared" si="263"/>
        <v>31.326005250000001</v>
      </c>
    </row>
    <row r="4204" spans="1:17">
      <c r="A4204" s="13" t="s">
        <v>4215</v>
      </c>
      <c r="B4204" s="13">
        <v>24.876537110000001</v>
      </c>
      <c r="C4204" s="13">
        <v>89.191952639999997</v>
      </c>
      <c r="D4204" s="13" t="s">
        <v>2219</v>
      </c>
      <c r="E4204" s="13" t="s">
        <v>4927</v>
      </c>
      <c r="F4204" s="13" t="s">
        <v>42</v>
      </c>
      <c r="G4204" s="13" t="s">
        <v>4802</v>
      </c>
      <c r="H4204" s="13" t="s">
        <v>4816</v>
      </c>
      <c r="I4204" s="13">
        <f>(Brick_Kilns_EF!$B$13*Brick_Kilns_EF!$B$11*Brick_Kilns_EF!$B$12)</f>
        <v>8886.81</v>
      </c>
      <c r="J4204" s="13">
        <f>IF(D4204="ZZ",Brick_Kilns_EF!$E$5*(0.75),Brick_Kilns_EF!$E$5)</f>
        <v>7.2749999999999985E-3</v>
      </c>
      <c r="K4204" s="13">
        <f t="shared" si="261"/>
        <v>64.651542749999976</v>
      </c>
      <c r="L4204" s="13">
        <f>IF(D4204="ZZ",Brick_Kilns_EF!$E$2*(0.75),Brick_Kilns_EF!$E$2)</f>
        <v>5.0999999999999995E-3</v>
      </c>
      <c r="M4204" s="13">
        <f t="shared" si="260"/>
        <v>45.32273099999999</v>
      </c>
      <c r="N4204" s="13">
        <f>IF(D4204="ZZ",Brick_Kilns_EF!$E$3*(0.75),Brick_Kilns_EF!$E$3)</f>
        <v>3.4499999999999999E-3</v>
      </c>
      <c r="O4204" s="13">
        <f t="shared" si="262"/>
        <v>30.659494499999997</v>
      </c>
      <c r="P4204" s="13">
        <f>IF(D4204="ZZ",Brick_Kilns_EF!$E$4*(0.75),Brick_Kilns_EF!$E$4)</f>
        <v>3.5250000000000004E-3</v>
      </c>
      <c r="Q4204" s="13">
        <f t="shared" si="263"/>
        <v>31.326005250000001</v>
      </c>
    </row>
    <row r="4205" spans="1:17">
      <c r="A4205" s="13" t="s">
        <v>4216</v>
      </c>
      <c r="B4205" s="13">
        <v>25.069012180000001</v>
      </c>
      <c r="C4205" s="13">
        <v>88.932835839999996</v>
      </c>
      <c r="D4205" s="13" t="s">
        <v>2219</v>
      </c>
      <c r="E4205" s="13" t="s">
        <v>4927</v>
      </c>
      <c r="F4205" s="13" t="s">
        <v>42</v>
      </c>
      <c r="G4205" s="13" t="s">
        <v>4802</v>
      </c>
      <c r="H4205" s="13" t="s">
        <v>4816</v>
      </c>
      <c r="I4205" s="13">
        <f>(Brick_Kilns_EF!$B$13*Brick_Kilns_EF!$B$11*Brick_Kilns_EF!$B$12)</f>
        <v>8886.81</v>
      </c>
      <c r="J4205" s="13">
        <f>IF(D4205="ZZ",Brick_Kilns_EF!$E$5*(0.75),Brick_Kilns_EF!$E$5)</f>
        <v>7.2749999999999985E-3</v>
      </c>
      <c r="K4205" s="13">
        <f t="shared" si="261"/>
        <v>64.651542749999976</v>
      </c>
      <c r="L4205" s="13">
        <f>IF(D4205="ZZ",Brick_Kilns_EF!$E$2*(0.75),Brick_Kilns_EF!$E$2)</f>
        <v>5.0999999999999995E-3</v>
      </c>
      <c r="M4205" s="13">
        <f t="shared" si="260"/>
        <v>45.32273099999999</v>
      </c>
      <c r="N4205" s="13">
        <f>IF(D4205="ZZ",Brick_Kilns_EF!$E$3*(0.75),Brick_Kilns_EF!$E$3)</f>
        <v>3.4499999999999999E-3</v>
      </c>
      <c r="O4205" s="13">
        <f t="shared" si="262"/>
        <v>30.659494499999997</v>
      </c>
      <c r="P4205" s="13">
        <f>IF(D4205="ZZ",Brick_Kilns_EF!$E$4*(0.75),Brick_Kilns_EF!$E$4)</f>
        <v>3.5250000000000004E-3</v>
      </c>
      <c r="Q4205" s="13">
        <f t="shared" si="263"/>
        <v>31.326005250000001</v>
      </c>
    </row>
    <row r="4206" spans="1:17">
      <c r="A4206" s="13" t="s">
        <v>4217</v>
      </c>
      <c r="B4206" s="13">
        <v>24.766958850000002</v>
      </c>
      <c r="C4206" s="13">
        <v>88.532131129999996</v>
      </c>
      <c r="D4206" s="13" t="s">
        <v>2219</v>
      </c>
      <c r="E4206" s="13" t="s">
        <v>4927</v>
      </c>
      <c r="F4206" s="13" t="s">
        <v>42</v>
      </c>
      <c r="G4206" s="13" t="s">
        <v>4802</v>
      </c>
      <c r="H4206" s="13" t="s">
        <v>4816</v>
      </c>
      <c r="I4206" s="13">
        <f>(Brick_Kilns_EF!$B$13*Brick_Kilns_EF!$B$11*Brick_Kilns_EF!$B$12)</f>
        <v>8886.81</v>
      </c>
      <c r="J4206" s="13">
        <f>IF(D4206="ZZ",Brick_Kilns_EF!$E$5*(0.75),Brick_Kilns_EF!$E$5)</f>
        <v>7.2749999999999985E-3</v>
      </c>
      <c r="K4206" s="13">
        <f t="shared" si="261"/>
        <v>64.651542749999976</v>
      </c>
      <c r="L4206" s="13">
        <f>IF(D4206="ZZ",Brick_Kilns_EF!$E$2*(0.75),Brick_Kilns_EF!$E$2)</f>
        <v>5.0999999999999995E-3</v>
      </c>
      <c r="M4206" s="13">
        <f t="shared" si="260"/>
        <v>45.32273099999999</v>
      </c>
      <c r="N4206" s="13">
        <f>IF(D4206="ZZ",Brick_Kilns_EF!$E$3*(0.75),Brick_Kilns_EF!$E$3)</f>
        <v>3.4499999999999999E-3</v>
      </c>
      <c r="O4206" s="13">
        <f t="shared" si="262"/>
        <v>30.659494499999997</v>
      </c>
      <c r="P4206" s="13">
        <f>IF(D4206="ZZ",Brick_Kilns_EF!$E$4*(0.75),Brick_Kilns_EF!$E$4)</f>
        <v>3.5250000000000004E-3</v>
      </c>
      <c r="Q4206" s="13">
        <f t="shared" si="263"/>
        <v>31.326005250000001</v>
      </c>
    </row>
    <row r="4207" spans="1:17">
      <c r="A4207" s="13" t="s">
        <v>4218</v>
      </c>
      <c r="B4207" s="13">
        <v>25.718068389999999</v>
      </c>
      <c r="C4207" s="13">
        <v>88.402846870000005</v>
      </c>
      <c r="D4207" s="13" t="s">
        <v>2219</v>
      </c>
      <c r="E4207" s="13" t="s">
        <v>4927</v>
      </c>
      <c r="F4207" s="13" t="s">
        <v>171</v>
      </c>
      <c r="G4207" s="13" t="s">
        <v>4802</v>
      </c>
      <c r="H4207" s="13" t="s">
        <v>4816</v>
      </c>
      <c r="I4207" s="13">
        <f>(Brick_Kilns_EF!$B$13*Brick_Kilns_EF!$B$11*Brick_Kilns_EF!$B$12)</f>
        <v>8886.81</v>
      </c>
      <c r="J4207" s="13">
        <f>IF(D4207="ZZ",Brick_Kilns_EF!$E$5*(0.75),Brick_Kilns_EF!$E$5)</f>
        <v>7.2749999999999985E-3</v>
      </c>
      <c r="K4207" s="13">
        <f t="shared" si="261"/>
        <v>64.651542749999976</v>
      </c>
      <c r="L4207" s="13">
        <f>IF(D4207="ZZ",Brick_Kilns_EF!$E$2*(0.75),Brick_Kilns_EF!$E$2)</f>
        <v>5.0999999999999995E-3</v>
      </c>
      <c r="M4207" s="13">
        <f t="shared" si="260"/>
        <v>45.32273099999999</v>
      </c>
      <c r="N4207" s="13">
        <f>IF(D4207="ZZ",Brick_Kilns_EF!$E$3*(0.75),Brick_Kilns_EF!$E$3)</f>
        <v>3.4499999999999999E-3</v>
      </c>
      <c r="O4207" s="13">
        <f t="shared" si="262"/>
        <v>30.659494499999997</v>
      </c>
      <c r="P4207" s="13">
        <f>IF(D4207="ZZ",Brick_Kilns_EF!$E$4*(0.75),Brick_Kilns_EF!$E$4)</f>
        <v>3.5250000000000004E-3</v>
      </c>
      <c r="Q4207" s="13">
        <f t="shared" si="263"/>
        <v>31.326005250000001</v>
      </c>
    </row>
    <row r="4208" spans="1:17">
      <c r="A4208" s="13" t="s">
        <v>4219</v>
      </c>
      <c r="B4208" s="13">
        <v>25.282813099999998</v>
      </c>
      <c r="C4208" s="13">
        <v>89.812691839999999</v>
      </c>
      <c r="D4208" s="13" t="s">
        <v>2219</v>
      </c>
      <c r="E4208" s="13" t="s">
        <v>4927</v>
      </c>
      <c r="F4208" s="13" t="s">
        <v>248</v>
      </c>
      <c r="G4208" s="13" t="s">
        <v>4802</v>
      </c>
      <c r="H4208" s="13" t="s">
        <v>4816</v>
      </c>
      <c r="I4208" s="13">
        <f>(Brick_Kilns_EF!$B$13*Brick_Kilns_EF!$B$11*Brick_Kilns_EF!$B$12)</f>
        <v>8886.81</v>
      </c>
      <c r="J4208" s="13">
        <f>IF(D4208="ZZ",Brick_Kilns_EF!$E$5*(0.75),Brick_Kilns_EF!$E$5)</f>
        <v>7.2749999999999985E-3</v>
      </c>
      <c r="K4208" s="13">
        <f t="shared" si="261"/>
        <v>64.651542749999976</v>
      </c>
      <c r="L4208" s="13">
        <f>IF(D4208="ZZ",Brick_Kilns_EF!$E$2*(0.75),Brick_Kilns_EF!$E$2)</f>
        <v>5.0999999999999995E-3</v>
      </c>
      <c r="M4208" s="13">
        <f t="shared" si="260"/>
        <v>45.32273099999999</v>
      </c>
      <c r="N4208" s="13">
        <f>IF(D4208="ZZ",Brick_Kilns_EF!$E$3*(0.75),Brick_Kilns_EF!$E$3)</f>
        <v>3.4499999999999999E-3</v>
      </c>
      <c r="O4208" s="13">
        <f t="shared" si="262"/>
        <v>30.659494499999997</v>
      </c>
      <c r="P4208" s="13">
        <f>IF(D4208="ZZ",Brick_Kilns_EF!$E$4*(0.75),Brick_Kilns_EF!$E$4)</f>
        <v>3.5250000000000004E-3</v>
      </c>
      <c r="Q4208" s="13">
        <f t="shared" si="263"/>
        <v>31.326005250000001</v>
      </c>
    </row>
    <row r="4209" spans="1:17">
      <c r="A4209" s="13" t="s">
        <v>4220</v>
      </c>
      <c r="B4209" s="13">
        <v>25.616052140000001</v>
      </c>
      <c r="C4209" s="13">
        <v>89.002202990000001</v>
      </c>
      <c r="D4209" s="13" t="s">
        <v>2219</v>
      </c>
      <c r="E4209" s="13" t="s">
        <v>4927</v>
      </c>
      <c r="F4209" s="13" t="s">
        <v>171</v>
      </c>
      <c r="G4209" s="13" t="s">
        <v>4802</v>
      </c>
      <c r="H4209" s="13" t="s">
        <v>4816</v>
      </c>
      <c r="I4209" s="13">
        <f>(Brick_Kilns_EF!$B$13*Brick_Kilns_EF!$B$11*Brick_Kilns_EF!$B$12)</f>
        <v>8886.81</v>
      </c>
      <c r="J4209" s="13">
        <f>IF(D4209="ZZ",Brick_Kilns_EF!$E$5*(0.75),Brick_Kilns_EF!$E$5)</f>
        <v>7.2749999999999985E-3</v>
      </c>
      <c r="K4209" s="13">
        <f t="shared" si="261"/>
        <v>64.651542749999976</v>
      </c>
      <c r="L4209" s="13">
        <f>IF(D4209="ZZ",Brick_Kilns_EF!$E$2*(0.75),Brick_Kilns_EF!$E$2)</f>
        <v>5.0999999999999995E-3</v>
      </c>
      <c r="M4209" s="13">
        <f t="shared" si="260"/>
        <v>45.32273099999999</v>
      </c>
      <c r="N4209" s="13">
        <f>IF(D4209="ZZ",Brick_Kilns_EF!$E$3*(0.75),Brick_Kilns_EF!$E$3)</f>
        <v>3.4499999999999999E-3</v>
      </c>
      <c r="O4209" s="13">
        <f t="shared" si="262"/>
        <v>30.659494499999997</v>
      </c>
      <c r="P4209" s="13">
        <f>IF(D4209="ZZ",Brick_Kilns_EF!$E$4*(0.75),Brick_Kilns_EF!$E$4)</f>
        <v>3.5250000000000004E-3</v>
      </c>
      <c r="Q4209" s="13">
        <f t="shared" si="263"/>
        <v>31.326005250000001</v>
      </c>
    </row>
    <row r="4210" spans="1:17">
      <c r="A4210" s="13" t="s">
        <v>4221</v>
      </c>
      <c r="B4210" s="13">
        <v>25.300804939999999</v>
      </c>
      <c r="C4210" s="13">
        <v>89.425658999999996</v>
      </c>
      <c r="D4210" s="13" t="s">
        <v>2219</v>
      </c>
      <c r="E4210" s="13" t="s">
        <v>4927</v>
      </c>
      <c r="F4210" s="13" t="s">
        <v>171</v>
      </c>
      <c r="G4210" s="13" t="s">
        <v>4802</v>
      </c>
      <c r="H4210" s="13" t="s">
        <v>4816</v>
      </c>
      <c r="I4210" s="13">
        <f>(Brick_Kilns_EF!$B$13*Brick_Kilns_EF!$B$11*Brick_Kilns_EF!$B$12)</f>
        <v>8886.81</v>
      </c>
      <c r="J4210" s="13">
        <f>IF(D4210="ZZ",Brick_Kilns_EF!$E$5*(0.75),Brick_Kilns_EF!$E$5)</f>
        <v>7.2749999999999985E-3</v>
      </c>
      <c r="K4210" s="13">
        <f t="shared" si="261"/>
        <v>64.651542749999976</v>
      </c>
      <c r="L4210" s="13">
        <f>IF(D4210="ZZ",Brick_Kilns_EF!$E$2*(0.75),Brick_Kilns_EF!$E$2)</f>
        <v>5.0999999999999995E-3</v>
      </c>
      <c r="M4210" s="13">
        <f t="shared" si="260"/>
        <v>45.32273099999999</v>
      </c>
      <c r="N4210" s="13">
        <f>IF(D4210="ZZ",Brick_Kilns_EF!$E$3*(0.75),Brick_Kilns_EF!$E$3)</f>
        <v>3.4499999999999999E-3</v>
      </c>
      <c r="O4210" s="13">
        <f t="shared" si="262"/>
        <v>30.659494499999997</v>
      </c>
      <c r="P4210" s="13">
        <f>IF(D4210="ZZ",Brick_Kilns_EF!$E$4*(0.75),Brick_Kilns_EF!$E$4)</f>
        <v>3.5250000000000004E-3</v>
      </c>
      <c r="Q4210" s="13">
        <f t="shared" si="263"/>
        <v>31.326005250000001</v>
      </c>
    </row>
    <row r="4211" spans="1:17">
      <c r="A4211" s="13" t="s">
        <v>4222</v>
      </c>
      <c r="B4211" s="13">
        <v>25.301058489999999</v>
      </c>
      <c r="C4211" s="13">
        <v>89.423562750000002</v>
      </c>
      <c r="D4211" s="13" t="s">
        <v>2219</v>
      </c>
      <c r="E4211" s="13" t="s">
        <v>4927</v>
      </c>
      <c r="F4211" s="13" t="s">
        <v>171</v>
      </c>
      <c r="G4211" s="13" t="s">
        <v>4802</v>
      </c>
      <c r="H4211" s="13" t="s">
        <v>4816</v>
      </c>
      <c r="I4211" s="13">
        <f>(Brick_Kilns_EF!$B$13*Brick_Kilns_EF!$B$11*Brick_Kilns_EF!$B$12)</f>
        <v>8886.81</v>
      </c>
      <c r="J4211" s="13">
        <f>IF(D4211="ZZ",Brick_Kilns_EF!$E$5*(0.75),Brick_Kilns_EF!$E$5)</f>
        <v>7.2749999999999985E-3</v>
      </c>
      <c r="K4211" s="13">
        <f t="shared" si="261"/>
        <v>64.651542749999976</v>
      </c>
      <c r="L4211" s="13">
        <f>IF(D4211="ZZ",Brick_Kilns_EF!$E$2*(0.75),Brick_Kilns_EF!$E$2)</f>
        <v>5.0999999999999995E-3</v>
      </c>
      <c r="M4211" s="13">
        <f t="shared" si="260"/>
        <v>45.32273099999999</v>
      </c>
      <c r="N4211" s="13">
        <f>IF(D4211="ZZ",Brick_Kilns_EF!$E$3*(0.75),Brick_Kilns_EF!$E$3)</f>
        <v>3.4499999999999999E-3</v>
      </c>
      <c r="O4211" s="13">
        <f t="shared" si="262"/>
        <v>30.659494499999997</v>
      </c>
      <c r="P4211" s="13">
        <f>IF(D4211="ZZ",Brick_Kilns_EF!$E$4*(0.75),Brick_Kilns_EF!$E$4)</f>
        <v>3.5250000000000004E-3</v>
      </c>
      <c r="Q4211" s="13">
        <f t="shared" si="263"/>
        <v>31.326005250000001</v>
      </c>
    </row>
    <row r="4212" spans="1:17">
      <c r="A4212" s="13" t="s">
        <v>4223</v>
      </c>
      <c r="B4212" s="13">
        <v>24.67953477</v>
      </c>
      <c r="C4212" s="13">
        <v>88.889586089999995</v>
      </c>
      <c r="D4212" s="13" t="s">
        <v>2219</v>
      </c>
      <c r="E4212" s="13" t="s">
        <v>4927</v>
      </c>
      <c r="F4212" s="13" t="s">
        <v>42</v>
      </c>
      <c r="G4212" s="13" t="s">
        <v>4802</v>
      </c>
      <c r="H4212" s="13" t="s">
        <v>4816</v>
      </c>
      <c r="I4212" s="13">
        <f>(Brick_Kilns_EF!$B$13*Brick_Kilns_EF!$B$11*Brick_Kilns_EF!$B$12)</f>
        <v>8886.81</v>
      </c>
      <c r="J4212" s="13">
        <f>IF(D4212="ZZ",Brick_Kilns_EF!$E$5*(0.75),Brick_Kilns_EF!$E$5)</f>
        <v>7.2749999999999985E-3</v>
      </c>
      <c r="K4212" s="13">
        <f t="shared" si="261"/>
        <v>64.651542749999976</v>
      </c>
      <c r="L4212" s="13">
        <f>IF(D4212="ZZ",Brick_Kilns_EF!$E$2*(0.75),Brick_Kilns_EF!$E$2)</f>
        <v>5.0999999999999995E-3</v>
      </c>
      <c r="M4212" s="13">
        <f t="shared" si="260"/>
        <v>45.32273099999999</v>
      </c>
      <c r="N4212" s="13">
        <f>IF(D4212="ZZ",Brick_Kilns_EF!$E$3*(0.75),Brick_Kilns_EF!$E$3)</f>
        <v>3.4499999999999999E-3</v>
      </c>
      <c r="O4212" s="13">
        <f t="shared" si="262"/>
        <v>30.659494499999997</v>
      </c>
      <c r="P4212" s="13">
        <f>IF(D4212="ZZ",Brick_Kilns_EF!$E$4*(0.75),Brick_Kilns_EF!$E$4)</f>
        <v>3.5250000000000004E-3</v>
      </c>
      <c r="Q4212" s="13">
        <f t="shared" si="263"/>
        <v>31.326005250000001</v>
      </c>
    </row>
    <row r="4213" spans="1:17">
      <c r="A4213" s="13" t="s">
        <v>4224</v>
      </c>
      <c r="B4213" s="13">
        <v>24.930848109999999</v>
      </c>
      <c r="C4213" s="13">
        <v>89.951725049999993</v>
      </c>
      <c r="D4213" s="13" t="s">
        <v>2219</v>
      </c>
      <c r="E4213" s="13" t="s">
        <v>4927</v>
      </c>
      <c r="F4213" s="13" t="s">
        <v>248</v>
      </c>
      <c r="G4213" s="13" t="s">
        <v>4802</v>
      </c>
      <c r="H4213" s="13" t="s">
        <v>4816</v>
      </c>
      <c r="I4213" s="13">
        <f>(Brick_Kilns_EF!$B$13*Brick_Kilns_EF!$B$11*Brick_Kilns_EF!$B$12)</f>
        <v>8886.81</v>
      </c>
      <c r="J4213" s="13">
        <f>IF(D4213="ZZ",Brick_Kilns_EF!$E$5*(0.75),Brick_Kilns_EF!$E$5)</f>
        <v>7.2749999999999985E-3</v>
      </c>
      <c r="K4213" s="13">
        <f t="shared" si="261"/>
        <v>64.651542749999976</v>
      </c>
      <c r="L4213" s="13">
        <f>IF(D4213="ZZ",Brick_Kilns_EF!$E$2*(0.75),Brick_Kilns_EF!$E$2)</f>
        <v>5.0999999999999995E-3</v>
      </c>
      <c r="M4213" s="13">
        <f t="shared" si="260"/>
        <v>45.32273099999999</v>
      </c>
      <c r="N4213" s="13">
        <f>IF(D4213="ZZ",Brick_Kilns_EF!$E$3*(0.75),Brick_Kilns_EF!$E$3)</f>
        <v>3.4499999999999999E-3</v>
      </c>
      <c r="O4213" s="13">
        <f t="shared" si="262"/>
        <v>30.659494499999997</v>
      </c>
      <c r="P4213" s="13">
        <f>IF(D4213="ZZ",Brick_Kilns_EF!$E$4*(0.75),Brick_Kilns_EF!$E$4)</f>
        <v>3.5250000000000004E-3</v>
      </c>
      <c r="Q4213" s="13">
        <f t="shared" si="263"/>
        <v>31.326005250000001</v>
      </c>
    </row>
    <row r="4214" spans="1:17">
      <c r="A4214" s="13" t="s">
        <v>4225</v>
      </c>
      <c r="B4214" s="13">
        <v>24.89939437</v>
      </c>
      <c r="C4214" s="13">
        <v>88.920749920000006</v>
      </c>
      <c r="D4214" s="13" t="s">
        <v>2219</v>
      </c>
      <c r="E4214" s="13" t="s">
        <v>4927</v>
      </c>
      <c r="F4214" s="13" t="s">
        <v>42</v>
      </c>
      <c r="G4214" s="13" t="s">
        <v>4802</v>
      </c>
      <c r="H4214" s="13" t="s">
        <v>4816</v>
      </c>
      <c r="I4214" s="13">
        <f>(Brick_Kilns_EF!$B$13*Brick_Kilns_EF!$B$11*Brick_Kilns_EF!$B$12)</f>
        <v>8886.81</v>
      </c>
      <c r="J4214" s="13">
        <f>IF(D4214="ZZ",Brick_Kilns_EF!$E$5*(0.75),Brick_Kilns_EF!$E$5)</f>
        <v>7.2749999999999985E-3</v>
      </c>
      <c r="K4214" s="13">
        <f t="shared" si="261"/>
        <v>64.651542749999976</v>
      </c>
      <c r="L4214" s="13">
        <f>IF(D4214="ZZ",Brick_Kilns_EF!$E$2*(0.75),Brick_Kilns_EF!$E$2)</f>
        <v>5.0999999999999995E-3</v>
      </c>
      <c r="M4214" s="13">
        <f t="shared" si="260"/>
        <v>45.32273099999999</v>
      </c>
      <c r="N4214" s="13">
        <f>IF(D4214="ZZ",Brick_Kilns_EF!$E$3*(0.75),Brick_Kilns_EF!$E$3)</f>
        <v>3.4499999999999999E-3</v>
      </c>
      <c r="O4214" s="13">
        <f t="shared" si="262"/>
        <v>30.659494499999997</v>
      </c>
      <c r="P4214" s="13">
        <f>IF(D4214="ZZ",Brick_Kilns_EF!$E$4*(0.75),Brick_Kilns_EF!$E$4)</f>
        <v>3.5250000000000004E-3</v>
      </c>
      <c r="Q4214" s="13">
        <f t="shared" si="263"/>
        <v>31.326005250000001</v>
      </c>
    </row>
    <row r="4215" spans="1:17">
      <c r="A4215" s="13" t="s">
        <v>4226</v>
      </c>
      <c r="B4215" s="13">
        <v>24.836622429999998</v>
      </c>
      <c r="C4215" s="13">
        <v>89.457178830000004</v>
      </c>
      <c r="D4215" s="13" t="s">
        <v>2219</v>
      </c>
      <c r="E4215" s="13" t="s">
        <v>4927</v>
      </c>
      <c r="F4215" s="13" t="s">
        <v>42</v>
      </c>
      <c r="G4215" s="13" t="s">
        <v>4802</v>
      </c>
      <c r="H4215" s="13" t="s">
        <v>4816</v>
      </c>
      <c r="I4215" s="13">
        <f>(Brick_Kilns_EF!$B$13*Brick_Kilns_EF!$B$11*Brick_Kilns_EF!$B$12)</f>
        <v>8886.81</v>
      </c>
      <c r="J4215" s="13">
        <f>IF(D4215="ZZ",Brick_Kilns_EF!$E$5*(0.75),Brick_Kilns_EF!$E$5)</f>
        <v>7.2749999999999985E-3</v>
      </c>
      <c r="K4215" s="13">
        <f t="shared" si="261"/>
        <v>64.651542749999976</v>
      </c>
      <c r="L4215" s="13">
        <f>IF(D4215="ZZ",Brick_Kilns_EF!$E$2*(0.75),Brick_Kilns_EF!$E$2)</f>
        <v>5.0999999999999995E-3</v>
      </c>
      <c r="M4215" s="13">
        <f t="shared" si="260"/>
        <v>45.32273099999999</v>
      </c>
      <c r="N4215" s="13">
        <f>IF(D4215="ZZ",Brick_Kilns_EF!$E$3*(0.75),Brick_Kilns_EF!$E$3)</f>
        <v>3.4499999999999999E-3</v>
      </c>
      <c r="O4215" s="13">
        <f t="shared" si="262"/>
        <v>30.659494499999997</v>
      </c>
      <c r="P4215" s="13">
        <f>IF(D4215="ZZ",Brick_Kilns_EF!$E$4*(0.75),Brick_Kilns_EF!$E$4)</f>
        <v>3.5250000000000004E-3</v>
      </c>
      <c r="Q4215" s="13">
        <f t="shared" si="263"/>
        <v>31.326005250000001</v>
      </c>
    </row>
    <row r="4216" spans="1:17">
      <c r="A4216" s="13" t="s">
        <v>4227</v>
      </c>
      <c r="B4216" s="13">
        <v>25.76831954</v>
      </c>
      <c r="C4216" s="13">
        <v>89.630235630000001</v>
      </c>
      <c r="D4216" s="13" t="s">
        <v>2219</v>
      </c>
      <c r="E4216" s="13" t="s">
        <v>4927</v>
      </c>
      <c r="F4216" s="13" t="s">
        <v>171</v>
      </c>
      <c r="G4216" s="13" t="s">
        <v>4802</v>
      </c>
      <c r="H4216" s="13" t="s">
        <v>4816</v>
      </c>
      <c r="I4216" s="13">
        <f>(Brick_Kilns_EF!$B$13*Brick_Kilns_EF!$B$11*Brick_Kilns_EF!$B$12)</f>
        <v>8886.81</v>
      </c>
      <c r="J4216" s="13">
        <f>IF(D4216="ZZ",Brick_Kilns_EF!$E$5*(0.75),Brick_Kilns_EF!$E$5)</f>
        <v>7.2749999999999985E-3</v>
      </c>
      <c r="K4216" s="13">
        <f t="shared" si="261"/>
        <v>64.651542749999976</v>
      </c>
      <c r="L4216" s="13">
        <f>IF(D4216="ZZ",Brick_Kilns_EF!$E$2*(0.75),Brick_Kilns_EF!$E$2)</f>
        <v>5.0999999999999995E-3</v>
      </c>
      <c r="M4216" s="13">
        <f t="shared" si="260"/>
        <v>45.32273099999999</v>
      </c>
      <c r="N4216" s="13">
        <f>IF(D4216="ZZ",Brick_Kilns_EF!$E$3*(0.75),Brick_Kilns_EF!$E$3)</f>
        <v>3.4499999999999999E-3</v>
      </c>
      <c r="O4216" s="13">
        <f t="shared" si="262"/>
        <v>30.659494499999997</v>
      </c>
      <c r="P4216" s="13">
        <f>IF(D4216="ZZ",Brick_Kilns_EF!$E$4*(0.75),Brick_Kilns_EF!$E$4)</f>
        <v>3.5250000000000004E-3</v>
      </c>
      <c r="Q4216" s="13">
        <f t="shared" si="263"/>
        <v>31.326005250000001</v>
      </c>
    </row>
    <row r="4217" spans="1:17">
      <c r="A4217" s="13" t="s">
        <v>4228</v>
      </c>
      <c r="B4217" s="13">
        <v>25.013401720000001</v>
      </c>
      <c r="C4217" s="13">
        <v>88.751911140000004</v>
      </c>
      <c r="D4217" s="13" t="s">
        <v>2219</v>
      </c>
      <c r="E4217" s="13" t="s">
        <v>4927</v>
      </c>
      <c r="F4217" s="13" t="s">
        <v>42</v>
      </c>
      <c r="G4217" s="13" t="s">
        <v>4802</v>
      </c>
      <c r="H4217" s="13" t="s">
        <v>4816</v>
      </c>
      <c r="I4217" s="13">
        <f>(Brick_Kilns_EF!$B$13*Brick_Kilns_EF!$B$11*Brick_Kilns_EF!$B$12)</f>
        <v>8886.81</v>
      </c>
      <c r="J4217" s="13">
        <f>IF(D4217="ZZ",Brick_Kilns_EF!$E$5*(0.75),Brick_Kilns_EF!$E$5)</f>
        <v>7.2749999999999985E-3</v>
      </c>
      <c r="K4217" s="13">
        <f t="shared" si="261"/>
        <v>64.651542749999976</v>
      </c>
      <c r="L4217" s="13">
        <f>IF(D4217="ZZ",Brick_Kilns_EF!$E$2*(0.75),Brick_Kilns_EF!$E$2)</f>
        <v>5.0999999999999995E-3</v>
      </c>
      <c r="M4217" s="13">
        <f t="shared" si="260"/>
        <v>45.32273099999999</v>
      </c>
      <c r="N4217" s="13">
        <f>IF(D4217="ZZ",Brick_Kilns_EF!$E$3*(0.75),Brick_Kilns_EF!$E$3)</f>
        <v>3.4499999999999999E-3</v>
      </c>
      <c r="O4217" s="13">
        <f t="shared" si="262"/>
        <v>30.659494499999997</v>
      </c>
      <c r="P4217" s="13">
        <f>IF(D4217="ZZ",Brick_Kilns_EF!$E$4*(0.75),Brick_Kilns_EF!$E$4)</f>
        <v>3.5250000000000004E-3</v>
      </c>
      <c r="Q4217" s="13">
        <f t="shared" si="263"/>
        <v>31.326005250000001</v>
      </c>
    </row>
    <row r="4218" spans="1:17">
      <c r="A4218" s="13" t="s">
        <v>4229</v>
      </c>
      <c r="B4218" s="13">
        <v>25.010833389999998</v>
      </c>
      <c r="C4218" s="13">
        <v>88.752620640000004</v>
      </c>
      <c r="D4218" s="13" t="s">
        <v>2219</v>
      </c>
      <c r="E4218" s="13" t="s">
        <v>4927</v>
      </c>
      <c r="F4218" s="13" t="s">
        <v>42</v>
      </c>
      <c r="G4218" s="13" t="s">
        <v>4802</v>
      </c>
      <c r="H4218" s="13" t="s">
        <v>4816</v>
      </c>
      <c r="I4218" s="13">
        <f>(Brick_Kilns_EF!$B$13*Brick_Kilns_EF!$B$11*Brick_Kilns_EF!$B$12)</f>
        <v>8886.81</v>
      </c>
      <c r="J4218" s="13">
        <f>IF(D4218="ZZ",Brick_Kilns_EF!$E$5*(0.75),Brick_Kilns_EF!$E$5)</f>
        <v>7.2749999999999985E-3</v>
      </c>
      <c r="K4218" s="13">
        <f t="shared" si="261"/>
        <v>64.651542749999976</v>
      </c>
      <c r="L4218" s="13">
        <f>IF(D4218="ZZ",Brick_Kilns_EF!$E$2*(0.75),Brick_Kilns_EF!$E$2)</f>
        <v>5.0999999999999995E-3</v>
      </c>
      <c r="M4218" s="13">
        <f t="shared" si="260"/>
        <v>45.32273099999999</v>
      </c>
      <c r="N4218" s="13">
        <f>IF(D4218="ZZ",Brick_Kilns_EF!$E$3*(0.75),Brick_Kilns_EF!$E$3)</f>
        <v>3.4499999999999999E-3</v>
      </c>
      <c r="O4218" s="13">
        <f t="shared" si="262"/>
        <v>30.659494499999997</v>
      </c>
      <c r="P4218" s="13">
        <f>IF(D4218="ZZ",Brick_Kilns_EF!$E$4*(0.75),Brick_Kilns_EF!$E$4)</f>
        <v>3.5250000000000004E-3</v>
      </c>
      <c r="Q4218" s="13">
        <f t="shared" si="263"/>
        <v>31.326005250000001</v>
      </c>
    </row>
    <row r="4219" spans="1:17">
      <c r="A4219" s="13" t="s">
        <v>4230</v>
      </c>
      <c r="B4219" s="13">
        <v>24.817205019999999</v>
      </c>
      <c r="C4219" s="13">
        <v>88.629323779999993</v>
      </c>
      <c r="D4219" s="13" t="s">
        <v>2219</v>
      </c>
      <c r="E4219" s="13" t="s">
        <v>4927</v>
      </c>
      <c r="F4219" s="13" t="s">
        <v>42</v>
      </c>
      <c r="G4219" s="13" t="s">
        <v>4802</v>
      </c>
      <c r="H4219" s="13" t="s">
        <v>4816</v>
      </c>
      <c r="I4219" s="13">
        <f>(Brick_Kilns_EF!$B$13*Brick_Kilns_EF!$B$11*Brick_Kilns_EF!$B$12)</f>
        <v>8886.81</v>
      </c>
      <c r="J4219" s="13">
        <f>IF(D4219="ZZ",Brick_Kilns_EF!$E$5*(0.75),Brick_Kilns_EF!$E$5)</f>
        <v>7.2749999999999985E-3</v>
      </c>
      <c r="K4219" s="13">
        <f t="shared" si="261"/>
        <v>64.651542749999976</v>
      </c>
      <c r="L4219" s="13">
        <f>IF(D4219="ZZ",Brick_Kilns_EF!$E$2*(0.75),Brick_Kilns_EF!$E$2)</f>
        <v>5.0999999999999995E-3</v>
      </c>
      <c r="M4219" s="13">
        <f t="shared" si="260"/>
        <v>45.32273099999999</v>
      </c>
      <c r="N4219" s="13">
        <f>IF(D4219="ZZ",Brick_Kilns_EF!$E$3*(0.75),Brick_Kilns_EF!$E$3)</f>
        <v>3.4499999999999999E-3</v>
      </c>
      <c r="O4219" s="13">
        <f t="shared" si="262"/>
        <v>30.659494499999997</v>
      </c>
      <c r="P4219" s="13">
        <f>IF(D4219="ZZ",Brick_Kilns_EF!$E$4*(0.75),Brick_Kilns_EF!$E$4)</f>
        <v>3.5250000000000004E-3</v>
      </c>
      <c r="Q4219" s="13">
        <f t="shared" si="263"/>
        <v>31.326005250000001</v>
      </c>
    </row>
    <row r="4220" spans="1:17">
      <c r="A4220" s="13" t="s">
        <v>4231</v>
      </c>
      <c r="B4220" s="13">
        <v>25.284100070000001</v>
      </c>
      <c r="C4220" s="13">
        <v>89.545593260000004</v>
      </c>
      <c r="D4220" s="13" t="s">
        <v>2219</v>
      </c>
      <c r="E4220" s="13" t="s">
        <v>4927</v>
      </c>
      <c r="F4220" s="13" t="s">
        <v>171</v>
      </c>
      <c r="G4220" s="13" t="s">
        <v>4802</v>
      </c>
      <c r="H4220" s="13" t="s">
        <v>4816</v>
      </c>
      <c r="I4220" s="13">
        <f>(Brick_Kilns_EF!$B$13*Brick_Kilns_EF!$B$11*Brick_Kilns_EF!$B$12)</f>
        <v>8886.81</v>
      </c>
      <c r="J4220" s="13">
        <f>IF(D4220="ZZ",Brick_Kilns_EF!$E$5*(0.75),Brick_Kilns_EF!$E$5)</f>
        <v>7.2749999999999985E-3</v>
      </c>
      <c r="K4220" s="13">
        <f t="shared" si="261"/>
        <v>64.651542749999976</v>
      </c>
      <c r="L4220" s="13">
        <f>IF(D4220="ZZ",Brick_Kilns_EF!$E$2*(0.75),Brick_Kilns_EF!$E$2)</f>
        <v>5.0999999999999995E-3</v>
      </c>
      <c r="M4220" s="13">
        <f t="shared" si="260"/>
        <v>45.32273099999999</v>
      </c>
      <c r="N4220" s="13">
        <f>IF(D4220="ZZ",Brick_Kilns_EF!$E$3*(0.75),Brick_Kilns_EF!$E$3)</f>
        <v>3.4499999999999999E-3</v>
      </c>
      <c r="O4220" s="13">
        <f t="shared" si="262"/>
        <v>30.659494499999997</v>
      </c>
      <c r="P4220" s="13">
        <f>IF(D4220="ZZ",Brick_Kilns_EF!$E$4*(0.75),Brick_Kilns_EF!$E$4)</f>
        <v>3.5250000000000004E-3</v>
      </c>
      <c r="Q4220" s="13">
        <f t="shared" si="263"/>
        <v>31.326005250000001</v>
      </c>
    </row>
    <row r="4221" spans="1:17">
      <c r="A4221" s="13" t="s">
        <v>4232</v>
      </c>
      <c r="B4221" s="13">
        <v>24.761875759999999</v>
      </c>
      <c r="C4221" s="13">
        <v>88.693712739999995</v>
      </c>
      <c r="D4221" s="13" t="s">
        <v>2219</v>
      </c>
      <c r="E4221" s="13" t="s">
        <v>4927</v>
      </c>
      <c r="F4221" s="13" t="s">
        <v>42</v>
      </c>
      <c r="G4221" s="13" t="s">
        <v>4802</v>
      </c>
      <c r="H4221" s="13" t="s">
        <v>4816</v>
      </c>
      <c r="I4221" s="13">
        <f>(Brick_Kilns_EF!$B$13*Brick_Kilns_EF!$B$11*Brick_Kilns_EF!$B$12)</f>
        <v>8886.81</v>
      </c>
      <c r="J4221" s="13">
        <f>IF(D4221="ZZ",Brick_Kilns_EF!$E$5*(0.75),Brick_Kilns_EF!$E$5)</f>
        <v>7.2749999999999985E-3</v>
      </c>
      <c r="K4221" s="13">
        <f t="shared" si="261"/>
        <v>64.651542749999976</v>
      </c>
      <c r="L4221" s="13">
        <f>IF(D4221="ZZ",Brick_Kilns_EF!$E$2*(0.75),Brick_Kilns_EF!$E$2)</f>
        <v>5.0999999999999995E-3</v>
      </c>
      <c r="M4221" s="13">
        <f t="shared" si="260"/>
        <v>45.32273099999999</v>
      </c>
      <c r="N4221" s="13">
        <f>IF(D4221="ZZ",Brick_Kilns_EF!$E$3*(0.75),Brick_Kilns_EF!$E$3)</f>
        <v>3.4499999999999999E-3</v>
      </c>
      <c r="O4221" s="13">
        <f t="shared" si="262"/>
        <v>30.659494499999997</v>
      </c>
      <c r="P4221" s="13">
        <f>IF(D4221="ZZ",Brick_Kilns_EF!$E$4*(0.75),Brick_Kilns_EF!$E$4)</f>
        <v>3.5250000000000004E-3</v>
      </c>
      <c r="Q4221" s="13">
        <f t="shared" si="263"/>
        <v>31.326005250000001</v>
      </c>
    </row>
    <row r="4222" spans="1:17">
      <c r="A4222" s="13" t="s">
        <v>4233</v>
      </c>
      <c r="B4222" s="13">
        <v>24.764275059999999</v>
      </c>
      <c r="C4222" s="13">
        <v>88.693325740000006</v>
      </c>
      <c r="D4222" s="13" t="s">
        <v>2219</v>
      </c>
      <c r="E4222" s="13" t="s">
        <v>4927</v>
      </c>
      <c r="F4222" s="13" t="s">
        <v>42</v>
      </c>
      <c r="G4222" s="13" t="s">
        <v>4802</v>
      </c>
      <c r="H4222" s="13" t="s">
        <v>4816</v>
      </c>
      <c r="I4222" s="13">
        <f>(Brick_Kilns_EF!$B$13*Brick_Kilns_EF!$B$11*Brick_Kilns_EF!$B$12)</f>
        <v>8886.81</v>
      </c>
      <c r="J4222" s="13">
        <f>IF(D4222="ZZ",Brick_Kilns_EF!$E$5*(0.75),Brick_Kilns_EF!$E$5)</f>
        <v>7.2749999999999985E-3</v>
      </c>
      <c r="K4222" s="13">
        <f t="shared" si="261"/>
        <v>64.651542749999976</v>
      </c>
      <c r="L4222" s="13">
        <f>IF(D4222="ZZ",Brick_Kilns_EF!$E$2*(0.75),Brick_Kilns_EF!$E$2)</f>
        <v>5.0999999999999995E-3</v>
      </c>
      <c r="M4222" s="13">
        <f t="shared" si="260"/>
        <v>45.32273099999999</v>
      </c>
      <c r="N4222" s="13">
        <f>IF(D4222="ZZ",Brick_Kilns_EF!$E$3*(0.75),Brick_Kilns_EF!$E$3)</f>
        <v>3.4499999999999999E-3</v>
      </c>
      <c r="O4222" s="13">
        <f t="shared" si="262"/>
        <v>30.659494499999997</v>
      </c>
      <c r="P4222" s="13">
        <f>IF(D4222="ZZ",Brick_Kilns_EF!$E$4*(0.75),Brick_Kilns_EF!$E$4)</f>
        <v>3.5250000000000004E-3</v>
      </c>
      <c r="Q4222" s="13">
        <f t="shared" si="263"/>
        <v>31.326005250000001</v>
      </c>
    </row>
    <row r="4223" spans="1:17">
      <c r="A4223" s="13" t="s">
        <v>4234</v>
      </c>
      <c r="B4223" s="13">
        <v>25.08834182</v>
      </c>
      <c r="C4223" s="13">
        <v>88.991268219999995</v>
      </c>
      <c r="D4223" s="13" t="s">
        <v>2219</v>
      </c>
      <c r="E4223" s="13" t="s">
        <v>4927</v>
      </c>
      <c r="F4223" s="13" t="s">
        <v>42</v>
      </c>
      <c r="G4223" s="13" t="s">
        <v>4802</v>
      </c>
      <c r="H4223" s="13" t="s">
        <v>4816</v>
      </c>
      <c r="I4223" s="13">
        <f>(Brick_Kilns_EF!$B$13*Brick_Kilns_EF!$B$11*Brick_Kilns_EF!$B$12)</f>
        <v>8886.81</v>
      </c>
      <c r="J4223" s="13">
        <f>IF(D4223="ZZ",Brick_Kilns_EF!$E$5*(0.75),Brick_Kilns_EF!$E$5)</f>
        <v>7.2749999999999985E-3</v>
      </c>
      <c r="K4223" s="13">
        <f t="shared" si="261"/>
        <v>64.651542749999976</v>
      </c>
      <c r="L4223" s="13">
        <f>IF(D4223="ZZ",Brick_Kilns_EF!$E$2*(0.75),Brick_Kilns_EF!$E$2)</f>
        <v>5.0999999999999995E-3</v>
      </c>
      <c r="M4223" s="13">
        <f t="shared" si="260"/>
        <v>45.32273099999999</v>
      </c>
      <c r="N4223" s="13">
        <f>IF(D4223="ZZ",Brick_Kilns_EF!$E$3*(0.75),Brick_Kilns_EF!$E$3)</f>
        <v>3.4499999999999999E-3</v>
      </c>
      <c r="O4223" s="13">
        <f t="shared" si="262"/>
        <v>30.659494499999997</v>
      </c>
      <c r="P4223" s="13">
        <f>IF(D4223="ZZ",Brick_Kilns_EF!$E$4*(0.75),Brick_Kilns_EF!$E$4)</f>
        <v>3.5250000000000004E-3</v>
      </c>
      <c r="Q4223" s="13">
        <f t="shared" si="263"/>
        <v>31.326005250000001</v>
      </c>
    </row>
    <row r="4224" spans="1:17">
      <c r="A4224" s="13" t="s">
        <v>4235</v>
      </c>
      <c r="B4224" s="13">
        <v>25.144077339999999</v>
      </c>
      <c r="C4224" s="13">
        <v>88.923866630000006</v>
      </c>
      <c r="D4224" s="13" t="s">
        <v>2219</v>
      </c>
      <c r="E4224" s="13" t="s">
        <v>4927</v>
      </c>
      <c r="F4224" s="13" t="s">
        <v>42</v>
      </c>
      <c r="G4224" s="13" t="s">
        <v>4802</v>
      </c>
      <c r="H4224" s="13" t="s">
        <v>4816</v>
      </c>
      <c r="I4224" s="13">
        <f>(Brick_Kilns_EF!$B$13*Brick_Kilns_EF!$B$11*Brick_Kilns_EF!$B$12)</f>
        <v>8886.81</v>
      </c>
      <c r="J4224" s="13">
        <f>IF(D4224="ZZ",Brick_Kilns_EF!$E$5*(0.75),Brick_Kilns_EF!$E$5)</f>
        <v>7.2749999999999985E-3</v>
      </c>
      <c r="K4224" s="13">
        <f t="shared" si="261"/>
        <v>64.651542749999976</v>
      </c>
      <c r="L4224" s="13">
        <f>IF(D4224="ZZ",Brick_Kilns_EF!$E$2*(0.75),Brick_Kilns_EF!$E$2)</f>
        <v>5.0999999999999995E-3</v>
      </c>
      <c r="M4224" s="13">
        <f t="shared" si="260"/>
        <v>45.32273099999999</v>
      </c>
      <c r="N4224" s="13">
        <f>IF(D4224="ZZ",Brick_Kilns_EF!$E$3*(0.75),Brick_Kilns_EF!$E$3)</f>
        <v>3.4499999999999999E-3</v>
      </c>
      <c r="O4224" s="13">
        <f t="shared" si="262"/>
        <v>30.659494499999997</v>
      </c>
      <c r="P4224" s="13">
        <f>IF(D4224="ZZ",Brick_Kilns_EF!$E$4*(0.75),Brick_Kilns_EF!$E$4)</f>
        <v>3.5250000000000004E-3</v>
      </c>
      <c r="Q4224" s="13">
        <f t="shared" si="263"/>
        <v>31.326005250000001</v>
      </c>
    </row>
    <row r="4225" spans="1:17">
      <c r="A4225" s="13" t="s">
        <v>4236</v>
      </c>
      <c r="B4225" s="13">
        <v>25.61753925</v>
      </c>
      <c r="C4225" s="13">
        <v>89.642545580000004</v>
      </c>
      <c r="D4225" s="13" t="s">
        <v>2219</v>
      </c>
      <c r="E4225" s="13" t="s">
        <v>4927</v>
      </c>
      <c r="F4225" s="13" t="s">
        <v>171</v>
      </c>
      <c r="G4225" s="13" t="s">
        <v>4802</v>
      </c>
      <c r="H4225" s="13" t="s">
        <v>4816</v>
      </c>
      <c r="I4225" s="13">
        <f>(Brick_Kilns_EF!$B$13*Brick_Kilns_EF!$B$11*Brick_Kilns_EF!$B$12)</f>
        <v>8886.81</v>
      </c>
      <c r="J4225" s="13">
        <f>IF(D4225="ZZ",Brick_Kilns_EF!$E$5*(0.75),Brick_Kilns_EF!$E$5)</f>
        <v>7.2749999999999985E-3</v>
      </c>
      <c r="K4225" s="13">
        <f t="shared" si="261"/>
        <v>64.651542749999976</v>
      </c>
      <c r="L4225" s="13">
        <f>IF(D4225="ZZ",Brick_Kilns_EF!$E$2*(0.75),Brick_Kilns_EF!$E$2)</f>
        <v>5.0999999999999995E-3</v>
      </c>
      <c r="M4225" s="13">
        <f t="shared" si="260"/>
        <v>45.32273099999999</v>
      </c>
      <c r="N4225" s="13">
        <f>IF(D4225="ZZ",Brick_Kilns_EF!$E$3*(0.75),Brick_Kilns_EF!$E$3)</f>
        <v>3.4499999999999999E-3</v>
      </c>
      <c r="O4225" s="13">
        <f t="shared" si="262"/>
        <v>30.659494499999997</v>
      </c>
      <c r="P4225" s="13">
        <f>IF(D4225="ZZ",Brick_Kilns_EF!$E$4*(0.75),Brick_Kilns_EF!$E$4)</f>
        <v>3.5250000000000004E-3</v>
      </c>
      <c r="Q4225" s="13">
        <f t="shared" si="263"/>
        <v>31.326005250000001</v>
      </c>
    </row>
    <row r="4226" spans="1:17">
      <c r="A4226" s="13" t="s">
        <v>4237</v>
      </c>
      <c r="B4226" s="13">
        <v>25.026595870000001</v>
      </c>
      <c r="C4226" s="13">
        <v>88.979669880000003</v>
      </c>
      <c r="D4226" s="13" t="s">
        <v>2219</v>
      </c>
      <c r="E4226" s="13" t="s">
        <v>4927</v>
      </c>
      <c r="F4226" s="13" t="s">
        <v>42</v>
      </c>
      <c r="G4226" s="13" t="s">
        <v>4802</v>
      </c>
      <c r="H4226" s="13" t="s">
        <v>4816</v>
      </c>
      <c r="I4226" s="13">
        <f>(Brick_Kilns_EF!$B$13*Brick_Kilns_EF!$B$11*Brick_Kilns_EF!$B$12)</f>
        <v>8886.81</v>
      </c>
      <c r="J4226" s="13">
        <f>IF(D4226="ZZ",Brick_Kilns_EF!$E$5*(0.75),Brick_Kilns_EF!$E$5)</f>
        <v>7.2749999999999985E-3</v>
      </c>
      <c r="K4226" s="13">
        <f t="shared" si="261"/>
        <v>64.651542749999976</v>
      </c>
      <c r="L4226" s="13">
        <f>IF(D4226="ZZ",Brick_Kilns_EF!$E$2*(0.75),Brick_Kilns_EF!$E$2)</f>
        <v>5.0999999999999995E-3</v>
      </c>
      <c r="M4226" s="13">
        <f t="shared" ref="M4226:M4289" si="264">(I4226*L4226)</f>
        <v>45.32273099999999</v>
      </c>
      <c r="N4226" s="13">
        <f>IF(D4226="ZZ",Brick_Kilns_EF!$E$3*(0.75),Brick_Kilns_EF!$E$3)</f>
        <v>3.4499999999999999E-3</v>
      </c>
      <c r="O4226" s="13">
        <f t="shared" si="262"/>
        <v>30.659494499999997</v>
      </c>
      <c r="P4226" s="13">
        <f>IF(D4226="ZZ",Brick_Kilns_EF!$E$4*(0.75),Brick_Kilns_EF!$E$4)</f>
        <v>3.5250000000000004E-3</v>
      </c>
      <c r="Q4226" s="13">
        <f t="shared" si="263"/>
        <v>31.326005250000001</v>
      </c>
    </row>
    <row r="4227" spans="1:17">
      <c r="A4227" s="13" t="s">
        <v>4238</v>
      </c>
      <c r="B4227" s="13">
        <v>24.737747240000001</v>
      </c>
      <c r="C4227" s="13">
        <v>88.952534049999997</v>
      </c>
      <c r="D4227" s="13" t="s">
        <v>2219</v>
      </c>
      <c r="E4227" s="13" t="s">
        <v>4927</v>
      </c>
      <c r="F4227" s="13" t="s">
        <v>42</v>
      </c>
      <c r="G4227" s="13" t="s">
        <v>4802</v>
      </c>
      <c r="H4227" s="13" t="s">
        <v>4816</v>
      </c>
      <c r="I4227" s="13">
        <f>(Brick_Kilns_EF!$B$13*Brick_Kilns_EF!$B$11*Brick_Kilns_EF!$B$12)</f>
        <v>8886.81</v>
      </c>
      <c r="J4227" s="13">
        <f>IF(D4227="ZZ",Brick_Kilns_EF!$E$5*(0.75),Brick_Kilns_EF!$E$5)</f>
        <v>7.2749999999999985E-3</v>
      </c>
      <c r="K4227" s="13">
        <f t="shared" ref="K4227:K4290" si="265">J4227*I4227</f>
        <v>64.651542749999976</v>
      </c>
      <c r="L4227" s="13">
        <f>IF(D4227="ZZ",Brick_Kilns_EF!$E$2*(0.75),Brick_Kilns_EF!$E$2)</f>
        <v>5.0999999999999995E-3</v>
      </c>
      <c r="M4227" s="13">
        <f t="shared" si="264"/>
        <v>45.32273099999999</v>
      </c>
      <c r="N4227" s="13">
        <f>IF(D4227="ZZ",Brick_Kilns_EF!$E$3*(0.75),Brick_Kilns_EF!$E$3)</f>
        <v>3.4499999999999999E-3</v>
      </c>
      <c r="O4227" s="13">
        <f t="shared" ref="O4227:O4290" si="266">I4227*N4227</f>
        <v>30.659494499999997</v>
      </c>
      <c r="P4227" s="13">
        <f>IF(D4227="ZZ",Brick_Kilns_EF!$E$4*(0.75),Brick_Kilns_EF!$E$4)</f>
        <v>3.5250000000000004E-3</v>
      </c>
      <c r="Q4227" s="13">
        <f t="shared" ref="Q4227:Q4290" si="267">I4227*P4227</f>
        <v>31.326005250000001</v>
      </c>
    </row>
    <row r="4228" spans="1:17">
      <c r="A4228" s="13" t="s">
        <v>4239</v>
      </c>
      <c r="B4228" s="13">
        <v>25.747621030000001</v>
      </c>
      <c r="C4228" s="13">
        <v>89.081900919999995</v>
      </c>
      <c r="D4228" s="13" t="s">
        <v>2219</v>
      </c>
      <c r="E4228" s="13" t="s">
        <v>4927</v>
      </c>
      <c r="F4228" s="13" t="s">
        <v>171</v>
      </c>
      <c r="G4228" s="13" t="s">
        <v>4802</v>
      </c>
      <c r="H4228" s="13" t="s">
        <v>4816</v>
      </c>
      <c r="I4228" s="13">
        <f>(Brick_Kilns_EF!$B$13*Brick_Kilns_EF!$B$11*Brick_Kilns_EF!$B$12)</f>
        <v>8886.81</v>
      </c>
      <c r="J4228" s="13">
        <f>IF(D4228="ZZ",Brick_Kilns_EF!$E$5*(0.75),Brick_Kilns_EF!$E$5)</f>
        <v>7.2749999999999985E-3</v>
      </c>
      <c r="K4228" s="13">
        <f t="shared" si="265"/>
        <v>64.651542749999976</v>
      </c>
      <c r="L4228" s="13">
        <f>IF(D4228="ZZ",Brick_Kilns_EF!$E$2*(0.75),Brick_Kilns_EF!$E$2)</f>
        <v>5.0999999999999995E-3</v>
      </c>
      <c r="M4228" s="13">
        <f t="shared" si="264"/>
        <v>45.32273099999999</v>
      </c>
      <c r="N4228" s="13">
        <f>IF(D4228="ZZ",Brick_Kilns_EF!$E$3*(0.75),Brick_Kilns_EF!$E$3)</f>
        <v>3.4499999999999999E-3</v>
      </c>
      <c r="O4228" s="13">
        <f t="shared" si="266"/>
        <v>30.659494499999997</v>
      </c>
      <c r="P4228" s="13">
        <f>IF(D4228="ZZ",Brick_Kilns_EF!$E$4*(0.75),Brick_Kilns_EF!$E$4)</f>
        <v>3.5250000000000004E-3</v>
      </c>
      <c r="Q4228" s="13">
        <f t="shared" si="267"/>
        <v>31.326005250000001</v>
      </c>
    </row>
    <row r="4229" spans="1:17">
      <c r="A4229" s="13" t="s">
        <v>4240</v>
      </c>
      <c r="B4229" s="13">
        <v>25.747639809999999</v>
      </c>
      <c r="C4229" s="13">
        <v>89.083669290000003</v>
      </c>
      <c r="D4229" s="13" t="s">
        <v>2219</v>
      </c>
      <c r="E4229" s="13" t="s">
        <v>4927</v>
      </c>
      <c r="F4229" s="13" t="s">
        <v>171</v>
      </c>
      <c r="G4229" s="13" t="s">
        <v>4802</v>
      </c>
      <c r="H4229" s="13" t="s">
        <v>4816</v>
      </c>
      <c r="I4229" s="13">
        <f>(Brick_Kilns_EF!$B$13*Brick_Kilns_EF!$B$11*Brick_Kilns_EF!$B$12)</f>
        <v>8886.81</v>
      </c>
      <c r="J4229" s="13">
        <f>IF(D4229="ZZ",Brick_Kilns_EF!$E$5*(0.75),Brick_Kilns_EF!$E$5)</f>
        <v>7.2749999999999985E-3</v>
      </c>
      <c r="K4229" s="13">
        <f t="shared" si="265"/>
        <v>64.651542749999976</v>
      </c>
      <c r="L4229" s="13">
        <f>IF(D4229="ZZ",Brick_Kilns_EF!$E$2*(0.75),Brick_Kilns_EF!$E$2)</f>
        <v>5.0999999999999995E-3</v>
      </c>
      <c r="M4229" s="13">
        <f t="shared" si="264"/>
        <v>45.32273099999999</v>
      </c>
      <c r="N4229" s="13">
        <f>IF(D4229="ZZ",Brick_Kilns_EF!$E$3*(0.75),Brick_Kilns_EF!$E$3)</f>
        <v>3.4499999999999999E-3</v>
      </c>
      <c r="O4229" s="13">
        <f t="shared" si="266"/>
        <v>30.659494499999997</v>
      </c>
      <c r="P4229" s="13">
        <f>IF(D4229="ZZ",Brick_Kilns_EF!$E$4*(0.75),Brick_Kilns_EF!$E$4)</f>
        <v>3.5250000000000004E-3</v>
      </c>
      <c r="Q4229" s="13">
        <f t="shared" si="267"/>
        <v>31.326005250000001</v>
      </c>
    </row>
    <row r="4230" spans="1:17">
      <c r="A4230" s="13" t="s">
        <v>4241</v>
      </c>
      <c r="B4230" s="13">
        <v>25.492401489999999</v>
      </c>
      <c r="C4230" s="13">
        <v>89.329817430000006</v>
      </c>
      <c r="D4230" s="13" t="s">
        <v>2219</v>
      </c>
      <c r="E4230" s="13" t="s">
        <v>4927</v>
      </c>
      <c r="F4230" s="13" t="s">
        <v>171</v>
      </c>
      <c r="G4230" s="13" t="s">
        <v>4802</v>
      </c>
      <c r="H4230" s="13" t="s">
        <v>4816</v>
      </c>
      <c r="I4230" s="13">
        <f>(Brick_Kilns_EF!$B$13*Brick_Kilns_EF!$B$11*Brick_Kilns_EF!$B$12)</f>
        <v>8886.81</v>
      </c>
      <c r="J4230" s="13">
        <f>IF(D4230="ZZ",Brick_Kilns_EF!$E$5*(0.75),Brick_Kilns_EF!$E$5)</f>
        <v>7.2749999999999985E-3</v>
      </c>
      <c r="K4230" s="13">
        <f t="shared" si="265"/>
        <v>64.651542749999976</v>
      </c>
      <c r="L4230" s="13">
        <f>IF(D4230="ZZ",Brick_Kilns_EF!$E$2*(0.75),Brick_Kilns_EF!$E$2)</f>
        <v>5.0999999999999995E-3</v>
      </c>
      <c r="M4230" s="13">
        <f t="shared" si="264"/>
        <v>45.32273099999999</v>
      </c>
      <c r="N4230" s="13">
        <f>IF(D4230="ZZ",Brick_Kilns_EF!$E$3*(0.75),Brick_Kilns_EF!$E$3)</f>
        <v>3.4499999999999999E-3</v>
      </c>
      <c r="O4230" s="13">
        <f t="shared" si="266"/>
        <v>30.659494499999997</v>
      </c>
      <c r="P4230" s="13">
        <f>IF(D4230="ZZ",Brick_Kilns_EF!$E$4*(0.75),Brick_Kilns_EF!$E$4)</f>
        <v>3.5250000000000004E-3</v>
      </c>
      <c r="Q4230" s="13">
        <f t="shared" si="267"/>
        <v>31.326005250000001</v>
      </c>
    </row>
    <row r="4231" spans="1:17">
      <c r="A4231" s="13" t="s">
        <v>4242</v>
      </c>
      <c r="B4231" s="13">
        <v>24.943998879999999</v>
      </c>
      <c r="C4231" s="13">
        <v>88.699193120000004</v>
      </c>
      <c r="D4231" s="13" t="s">
        <v>2219</v>
      </c>
      <c r="E4231" s="13" t="s">
        <v>4927</v>
      </c>
      <c r="F4231" s="13" t="s">
        <v>42</v>
      </c>
      <c r="G4231" s="13" t="s">
        <v>4802</v>
      </c>
      <c r="H4231" s="13" t="s">
        <v>4816</v>
      </c>
      <c r="I4231" s="13">
        <f>(Brick_Kilns_EF!$B$13*Brick_Kilns_EF!$B$11*Brick_Kilns_EF!$B$12)</f>
        <v>8886.81</v>
      </c>
      <c r="J4231" s="13">
        <f>IF(D4231="ZZ",Brick_Kilns_EF!$E$5*(0.75),Brick_Kilns_EF!$E$5)</f>
        <v>7.2749999999999985E-3</v>
      </c>
      <c r="K4231" s="13">
        <f t="shared" si="265"/>
        <v>64.651542749999976</v>
      </c>
      <c r="L4231" s="13">
        <f>IF(D4231="ZZ",Brick_Kilns_EF!$E$2*(0.75),Brick_Kilns_EF!$E$2)</f>
        <v>5.0999999999999995E-3</v>
      </c>
      <c r="M4231" s="13">
        <f t="shared" si="264"/>
        <v>45.32273099999999</v>
      </c>
      <c r="N4231" s="13">
        <f>IF(D4231="ZZ",Brick_Kilns_EF!$E$3*(0.75),Brick_Kilns_EF!$E$3)</f>
        <v>3.4499999999999999E-3</v>
      </c>
      <c r="O4231" s="13">
        <f t="shared" si="266"/>
        <v>30.659494499999997</v>
      </c>
      <c r="P4231" s="13">
        <f>IF(D4231="ZZ",Brick_Kilns_EF!$E$4*(0.75),Brick_Kilns_EF!$E$4)</f>
        <v>3.5250000000000004E-3</v>
      </c>
      <c r="Q4231" s="13">
        <f t="shared" si="267"/>
        <v>31.326005250000001</v>
      </c>
    </row>
    <row r="4232" spans="1:17">
      <c r="A4232" s="13" t="s">
        <v>4243</v>
      </c>
      <c r="B4232" s="13">
        <v>25.275898479999999</v>
      </c>
      <c r="C4232" s="13">
        <v>89.396216159999994</v>
      </c>
      <c r="D4232" s="13" t="s">
        <v>2219</v>
      </c>
      <c r="E4232" s="13" t="s">
        <v>4927</v>
      </c>
      <c r="F4232" s="13" t="s">
        <v>171</v>
      </c>
      <c r="G4232" s="13" t="s">
        <v>4802</v>
      </c>
      <c r="H4232" s="13" t="s">
        <v>4816</v>
      </c>
      <c r="I4232" s="13">
        <f>(Brick_Kilns_EF!$B$13*Brick_Kilns_EF!$B$11*Brick_Kilns_EF!$B$12)</f>
        <v>8886.81</v>
      </c>
      <c r="J4232" s="13">
        <f>IF(D4232="ZZ",Brick_Kilns_EF!$E$5*(0.75),Brick_Kilns_EF!$E$5)</f>
        <v>7.2749999999999985E-3</v>
      </c>
      <c r="K4232" s="13">
        <f t="shared" si="265"/>
        <v>64.651542749999976</v>
      </c>
      <c r="L4232" s="13">
        <f>IF(D4232="ZZ",Brick_Kilns_EF!$E$2*(0.75),Brick_Kilns_EF!$E$2)</f>
        <v>5.0999999999999995E-3</v>
      </c>
      <c r="M4232" s="13">
        <f t="shared" si="264"/>
        <v>45.32273099999999</v>
      </c>
      <c r="N4232" s="13">
        <f>IF(D4232="ZZ",Brick_Kilns_EF!$E$3*(0.75),Brick_Kilns_EF!$E$3)</f>
        <v>3.4499999999999999E-3</v>
      </c>
      <c r="O4232" s="13">
        <f t="shared" si="266"/>
        <v>30.659494499999997</v>
      </c>
      <c r="P4232" s="13">
        <f>IF(D4232="ZZ",Brick_Kilns_EF!$E$4*(0.75),Brick_Kilns_EF!$E$4)</f>
        <v>3.5250000000000004E-3</v>
      </c>
      <c r="Q4232" s="13">
        <f t="shared" si="267"/>
        <v>31.326005250000001</v>
      </c>
    </row>
    <row r="4233" spans="1:17">
      <c r="A4233" s="13" t="s">
        <v>4244</v>
      </c>
      <c r="B4233" s="13">
        <v>26.082222779999999</v>
      </c>
      <c r="C4233" s="13">
        <v>88.686687520000007</v>
      </c>
      <c r="D4233" s="13" t="s">
        <v>2219</v>
      </c>
      <c r="E4233" s="13" t="s">
        <v>4927</v>
      </c>
      <c r="F4233" s="13" t="s">
        <v>171</v>
      </c>
      <c r="G4233" s="13" t="s">
        <v>4802</v>
      </c>
      <c r="H4233" s="13" t="s">
        <v>4816</v>
      </c>
      <c r="I4233" s="13">
        <f>(Brick_Kilns_EF!$B$13*Brick_Kilns_EF!$B$11*Brick_Kilns_EF!$B$12)</f>
        <v>8886.81</v>
      </c>
      <c r="J4233" s="13">
        <f>IF(D4233="ZZ",Brick_Kilns_EF!$E$5*(0.75),Brick_Kilns_EF!$E$5)</f>
        <v>7.2749999999999985E-3</v>
      </c>
      <c r="K4233" s="13">
        <f t="shared" si="265"/>
        <v>64.651542749999976</v>
      </c>
      <c r="L4233" s="13">
        <f>IF(D4233="ZZ",Brick_Kilns_EF!$E$2*(0.75),Brick_Kilns_EF!$E$2)</f>
        <v>5.0999999999999995E-3</v>
      </c>
      <c r="M4233" s="13">
        <f t="shared" si="264"/>
        <v>45.32273099999999</v>
      </c>
      <c r="N4233" s="13">
        <f>IF(D4233="ZZ",Brick_Kilns_EF!$E$3*(0.75),Brick_Kilns_EF!$E$3)</f>
        <v>3.4499999999999999E-3</v>
      </c>
      <c r="O4233" s="13">
        <f t="shared" si="266"/>
        <v>30.659494499999997</v>
      </c>
      <c r="P4233" s="13">
        <f>IF(D4233="ZZ",Brick_Kilns_EF!$E$4*(0.75),Brick_Kilns_EF!$E$4)</f>
        <v>3.5250000000000004E-3</v>
      </c>
      <c r="Q4233" s="13">
        <f t="shared" si="267"/>
        <v>31.326005250000001</v>
      </c>
    </row>
    <row r="4234" spans="1:17">
      <c r="A4234" s="13" t="s">
        <v>4245</v>
      </c>
      <c r="B4234" s="13">
        <v>25.24366929</v>
      </c>
      <c r="C4234" s="13">
        <v>89.555405480000005</v>
      </c>
      <c r="D4234" s="13" t="s">
        <v>2219</v>
      </c>
      <c r="E4234" s="13" t="s">
        <v>4927</v>
      </c>
      <c r="F4234" s="13" t="s">
        <v>171</v>
      </c>
      <c r="G4234" s="13" t="s">
        <v>4802</v>
      </c>
      <c r="H4234" s="13" t="s">
        <v>4816</v>
      </c>
      <c r="I4234" s="13">
        <f>(Brick_Kilns_EF!$B$13*Brick_Kilns_EF!$B$11*Brick_Kilns_EF!$B$12)</f>
        <v>8886.81</v>
      </c>
      <c r="J4234" s="13">
        <f>IF(D4234="ZZ",Brick_Kilns_EF!$E$5*(0.75),Brick_Kilns_EF!$E$5)</f>
        <v>7.2749999999999985E-3</v>
      </c>
      <c r="K4234" s="13">
        <f t="shared" si="265"/>
        <v>64.651542749999976</v>
      </c>
      <c r="L4234" s="13">
        <f>IF(D4234="ZZ",Brick_Kilns_EF!$E$2*(0.75),Brick_Kilns_EF!$E$2)</f>
        <v>5.0999999999999995E-3</v>
      </c>
      <c r="M4234" s="13">
        <f t="shared" si="264"/>
        <v>45.32273099999999</v>
      </c>
      <c r="N4234" s="13">
        <f>IF(D4234="ZZ",Brick_Kilns_EF!$E$3*(0.75),Brick_Kilns_EF!$E$3)</f>
        <v>3.4499999999999999E-3</v>
      </c>
      <c r="O4234" s="13">
        <f t="shared" si="266"/>
        <v>30.659494499999997</v>
      </c>
      <c r="P4234" s="13">
        <f>IF(D4234="ZZ",Brick_Kilns_EF!$E$4*(0.75),Brick_Kilns_EF!$E$4)</f>
        <v>3.5250000000000004E-3</v>
      </c>
      <c r="Q4234" s="13">
        <f t="shared" si="267"/>
        <v>31.326005250000001</v>
      </c>
    </row>
    <row r="4235" spans="1:17">
      <c r="A4235" s="13" t="s">
        <v>4246</v>
      </c>
      <c r="B4235" s="13">
        <v>24.655478370000001</v>
      </c>
      <c r="C4235" s="13">
        <v>88.121259969999997</v>
      </c>
      <c r="D4235" s="13" t="s">
        <v>2219</v>
      </c>
      <c r="E4235" s="13" t="s">
        <v>4927</v>
      </c>
      <c r="F4235" s="13" t="s">
        <v>42</v>
      </c>
      <c r="G4235" s="13" t="s">
        <v>4802</v>
      </c>
      <c r="H4235" s="13" t="s">
        <v>4816</v>
      </c>
      <c r="I4235" s="13">
        <f>(Brick_Kilns_EF!$B$13*Brick_Kilns_EF!$B$11*Brick_Kilns_EF!$B$12)</f>
        <v>8886.81</v>
      </c>
      <c r="J4235" s="13">
        <f>IF(D4235="ZZ",Brick_Kilns_EF!$E$5*(0.75),Brick_Kilns_EF!$E$5)</f>
        <v>7.2749999999999985E-3</v>
      </c>
      <c r="K4235" s="13">
        <f t="shared" si="265"/>
        <v>64.651542749999976</v>
      </c>
      <c r="L4235" s="13">
        <f>IF(D4235="ZZ",Brick_Kilns_EF!$E$2*(0.75),Brick_Kilns_EF!$E$2)</f>
        <v>5.0999999999999995E-3</v>
      </c>
      <c r="M4235" s="13">
        <f t="shared" si="264"/>
        <v>45.32273099999999</v>
      </c>
      <c r="N4235" s="13">
        <f>IF(D4235="ZZ",Brick_Kilns_EF!$E$3*(0.75),Brick_Kilns_EF!$E$3)</f>
        <v>3.4499999999999999E-3</v>
      </c>
      <c r="O4235" s="13">
        <f t="shared" si="266"/>
        <v>30.659494499999997</v>
      </c>
      <c r="P4235" s="13">
        <f>IF(D4235="ZZ",Brick_Kilns_EF!$E$4*(0.75),Brick_Kilns_EF!$E$4)</f>
        <v>3.5250000000000004E-3</v>
      </c>
      <c r="Q4235" s="13">
        <f t="shared" si="267"/>
        <v>31.326005250000001</v>
      </c>
    </row>
    <row r="4236" spans="1:17">
      <c r="A4236" s="13" t="s">
        <v>4247</v>
      </c>
      <c r="B4236" s="13">
        <v>24.65485859</v>
      </c>
      <c r="C4236" s="13">
        <v>88.126108220000006</v>
      </c>
      <c r="D4236" s="13" t="s">
        <v>2219</v>
      </c>
      <c r="E4236" s="13" t="s">
        <v>4927</v>
      </c>
      <c r="F4236" s="13" t="s">
        <v>42</v>
      </c>
      <c r="G4236" s="13" t="s">
        <v>4802</v>
      </c>
      <c r="H4236" s="13" t="s">
        <v>4816</v>
      </c>
      <c r="I4236" s="13">
        <f>(Brick_Kilns_EF!$B$13*Brick_Kilns_EF!$B$11*Brick_Kilns_EF!$B$12)</f>
        <v>8886.81</v>
      </c>
      <c r="J4236" s="13">
        <f>IF(D4236="ZZ",Brick_Kilns_EF!$E$5*(0.75),Brick_Kilns_EF!$E$5)</f>
        <v>7.2749999999999985E-3</v>
      </c>
      <c r="K4236" s="13">
        <f t="shared" si="265"/>
        <v>64.651542749999976</v>
      </c>
      <c r="L4236" s="13">
        <f>IF(D4236="ZZ",Brick_Kilns_EF!$E$2*(0.75),Brick_Kilns_EF!$E$2)</f>
        <v>5.0999999999999995E-3</v>
      </c>
      <c r="M4236" s="13">
        <f t="shared" si="264"/>
        <v>45.32273099999999</v>
      </c>
      <c r="N4236" s="13">
        <f>IF(D4236="ZZ",Brick_Kilns_EF!$E$3*(0.75),Brick_Kilns_EF!$E$3)</f>
        <v>3.4499999999999999E-3</v>
      </c>
      <c r="O4236" s="13">
        <f t="shared" si="266"/>
        <v>30.659494499999997</v>
      </c>
      <c r="P4236" s="13">
        <f>IF(D4236="ZZ",Brick_Kilns_EF!$E$4*(0.75),Brick_Kilns_EF!$E$4)</f>
        <v>3.5250000000000004E-3</v>
      </c>
      <c r="Q4236" s="13">
        <f t="shared" si="267"/>
        <v>31.326005250000001</v>
      </c>
    </row>
    <row r="4237" spans="1:17">
      <c r="A4237" s="13" t="s">
        <v>4248</v>
      </c>
      <c r="B4237" s="13">
        <v>25.03023344</v>
      </c>
      <c r="C4237" s="13">
        <v>89.417570479999995</v>
      </c>
      <c r="D4237" s="13" t="s">
        <v>2219</v>
      </c>
      <c r="E4237" s="13" t="s">
        <v>4927</v>
      </c>
      <c r="F4237" s="13" t="s">
        <v>42</v>
      </c>
      <c r="G4237" s="13" t="s">
        <v>4802</v>
      </c>
      <c r="H4237" s="13" t="s">
        <v>4816</v>
      </c>
      <c r="I4237" s="13">
        <f>(Brick_Kilns_EF!$B$13*Brick_Kilns_EF!$B$11*Brick_Kilns_EF!$B$12)</f>
        <v>8886.81</v>
      </c>
      <c r="J4237" s="13">
        <f>IF(D4237="ZZ",Brick_Kilns_EF!$E$5*(0.75),Brick_Kilns_EF!$E$5)</f>
        <v>7.2749999999999985E-3</v>
      </c>
      <c r="K4237" s="13">
        <f t="shared" si="265"/>
        <v>64.651542749999976</v>
      </c>
      <c r="L4237" s="13">
        <f>IF(D4237="ZZ",Brick_Kilns_EF!$E$2*(0.75),Brick_Kilns_EF!$E$2)</f>
        <v>5.0999999999999995E-3</v>
      </c>
      <c r="M4237" s="13">
        <f t="shared" si="264"/>
        <v>45.32273099999999</v>
      </c>
      <c r="N4237" s="13">
        <f>IF(D4237="ZZ",Brick_Kilns_EF!$E$3*(0.75),Brick_Kilns_EF!$E$3)</f>
        <v>3.4499999999999999E-3</v>
      </c>
      <c r="O4237" s="13">
        <f t="shared" si="266"/>
        <v>30.659494499999997</v>
      </c>
      <c r="P4237" s="13">
        <f>IF(D4237="ZZ",Brick_Kilns_EF!$E$4*(0.75),Brick_Kilns_EF!$E$4)</f>
        <v>3.5250000000000004E-3</v>
      </c>
      <c r="Q4237" s="13">
        <f t="shared" si="267"/>
        <v>31.326005250000001</v>
      </c>
    </row>
    <row r="4238" spans="1:17">
      <c r="A4238" s="13" t="s">
        <v>4249</v>
      </c>
      <c r="B4238" s="13">
        <v>24.938161269999998</v>
      </c>
      <c r="C4238" s="13">
        <v>89.422944869999995</v>
      </c>
      <c r="D4238" s="13" t="s">
        <v>2219</v>
      </c>
      <c r="E4238" s="13" t="s">
        <v>4927</v>
      </c>
      <c r="F4238" s="13" t="s">
        <v>42</v>
      </c>
      <c r="G4238" s="13" t="s">
        <v>4802</v>
      </c>
      <c r="H4238" s="13" t="s">
        <v>4816</v>
      </c>
      <c r="I4238" s="13">
        <f>(Brick_Kilns_EF!$B$13*Brick_Kilns_EF!$B$11*Brick_Kilns_EF!$B$12)</f>
        <v>8886.81</v>
      </c>
      <c r="J4238" s="13">
        <f>IF(D4238="ZZ",Brick_Kilns_EF!$E$5*(0.75),Brick_Kilns_EF!$E$5)</f>
        <v>7.2749999999999985E-3</v>
      </c>
      <c r="K4238" s="13">
        <f t="shared" si="265"/>
        <v>64.651542749999976</v>
      </c>
      <c r="L4238" s="13">
        <f>IF(D4238="ZZ",Brick_Kilns_EF!$E$2*(0.75),Brick_Kilns_EF!$E$2)</f>
        <v>5.0999999999999995E-3</v>
      </c>
      <c r="M4238" s="13">
        <f t="shared" si="264"/>
        <v>45.32273099999999</v>
      </c>
      <c r="N4238" s="13">
        <f>IF(D4238="ZZ",Brick_Kilns_EF!$E$3*(0.75),Brick_Kilns_EF!$E$3)</f>
        <v>3.4499999999999999E-3</v>
      </c>
      <c r="O4238" s="13">
        <f t="shared" si="266"/>
        <v>30.659494499999997</v>
      </c>
      <c r="P4238" s="13">
        <f>IF(D4238="ZZ",Brick_Kilns_EF!$E$4*(0.75),Brick_Kilns_EF!$E$4)</f>
        <v>3.5250000000000004E-3</v>
      </c>
      <c r="Q4238" s="13">
        <f t="shared" si="267"/>
        <v>31.326005250000001</v>
      </c>
    </row>
    <row r="4239" spans="1:17">
      <c r="A4239" s="13" t="s">
        <v>4250</v>
      </c>
      <c r="B4239" s="13">
        <v>24.947291759999999</v>
      </c>
      <c r="C4239" s="13">
        <v>89.861445419999995</v>
      </c>
      <c r="D4239" s="13" t="s">
        <v>2219</v>
      </c>
      <c r="E4239" s="13" t="s">
        <v>4927</v>
      </c>
      <c r="F4239" s="13" t="s">
        <v>248</v>
      </c>
      <c r="G4239" s="13" t="s">
        <v>4802</v>
      </c>
      <c r="H4239" s="13" t="s">
        <v>4816</v>
      </c>
      <c r="I4239" s="13">
        <f>(Brick_Kilns_EF!$B$13*Brick_Kilns_EF!$B$11*Brick_Kilns_EF!$B$12)</f>
        <v>8886.81</v>
      </c>
      <c r="J4239" s="13">
        <f>IF(D4239="ZZ",Brick_Kilns_EF!$E$5*(0.75),Brick_Kilns_EF!$E$5)</f>
        <v>7.2749999999999985E-3</v>
      </c>
      <c r="K4239" s="13">
        <f t="shared" si="265"/>
        <v>64.651542749999976</v>
      </c>
      <c r="L4239" s="13">
        <f>IF(D4239="ZZ",Brick_Kilns_EF!$E$2*(0.75),Brick_Kilns_EF!$E$2)</f>
        <v>5.0999999999999995E-3</v>
      </c>
      <c r="M4239" s="13">
        <f t="shared" si="264"/>
        <v>45.32273099999999</v>
      </c>
      <c r="N4239" s="13">
        <f>IF(D4239="ZZ",Brick_Kilns_EF!$E$3*(0.75),Brick_Kilns_EF!$E$3)</f>
        <v>3.4499999999999999E-3</v>
      </c>
      <c r="O4239" s="13">
        <f t="shared" si="266"/>
        <v>30.659494499999997</v>
      </c>
      <c r="P4239" s="13">
        <f>IF(D4239="ZZ",Brick_Kilns_EF!$E$4*(0.75),Brick_Kilns_EF!$E$4)</f>
        <v>3.5250000000000004E-3</v>
      </c>
      <c r="Q4239" s="13">
        <f t="shared" si="267"/>
        <v>31.326005250000001</v>
      </c>
    </row>
    <row r="4240" spans="1:17">
      <c r="A4240" s="13" t="s">
        <v>4251</v>
      </c>
      <c r="B4240" s="13">
        <v>25.677960460000001</v>
      </c>
      <c r="C4240" s="13">
        <v>89.173553690000006</v>
      </c>
      <c r="D4240" s="13" t="s">
        <v>2219</v>
      </c>
      <c r="E4240" s="13" t="s">
        <v>4927</v>
      </c>
      <c r="F4240" s="13" t="s">
        <v>171</v>
      </c>
      <c r="G4240" s="13" t="s">
        <v>4802</v>
      </c>
      <c r="H4240" s="13" t="s">
        <v>4816</v>
      </c>
      <c r="I4240" s="13">
        <f>(Brick_Kilns_EF!$B$13*Brick_Kilns_EF!$B$11*Brick_Kilns_EF!$B$12)</f>
        <v>8886.81</v>
      </c>
      <c r="J4240" s="13">
        <f>IF(D4240="ZZ",Brick_Kilns_EF!$E$5*(0.75),Brick_Kilns_EF!$E$5)</f>
        <v>7.2749999999999985E-3</v>
      </c>
      <c r="K4240" s="13">
        <f t="shared" si="265"/>
        <v>64.651542749999976</v>
      </c>
      <c r="L4240" s="13">
        <f>IF(D4240="ZZ",Brick_Kilns_EF!$E$2*(0.75),Brick_Kilns_EF!$E$2)</f>
        <v>5.0999999999999995E-3</v>
      </c>
      <c r="M4240" s="13">
        <f t="shared" si="264"/>
        <v>45.32273099999999</v>
      </c>
      <c r="N4240" s="13">
        <f>IF(D4240="ZZ",Brick_Kilns_EF!$E$3*(0.75),Brick_Kilns_EF!$E$3)</f>
        <v>3.4499999999999999E-3</v>
      </c>
      <c r="O4240" s="13">
        <f t="shared" si="266"/>
        <v>30.659494499999997</v>
      </c>
      <c r="P4240" s="13">
        <f>IF(D4240="ZZ",Brick_Kilns_EF!$E$4*(0.75),Brick_Kilns_EF!$E$4)</f>
        <v>3.5250000000000004E-3</v>
      </c>
      <c r="Q4240" s="13">
        <f t="shared" si="267"/>
        <v>31.326005250000001</v>
      </c>
    </row>
    <row r="4241" spans="1:17">
      <c r="A4241" s="13" t="s">
        <v>4252</v>
      </c>
      <c r="B4241" s="13">
        <v>24.62336702</v>
      </c>
      <c r="C4241" s="13">
        <v>88.242522539999996</v>
      </c>
      <c r="D4241" s="13" t="s">
        <v>2219</v>
      </c>
      <c r="E4241" s="13" t="s">
        <v>4927</v>
      </c>
      <c r="F4241" s="13" t="s">
        <v>42</v>
      </c>
      <c r="G4241" s="13" t="s">
        <v>4802</v>
      </c>
      <c r="H4241" s="13" t="s">
        <v>4816</v>
      </c>
      <c r="I4241" s="13">
        <f>(Brick_Kilns_EF!$B$13*Brick_Kilns_EF!$B$11*Brick_Kilns_EF!$B$12)</f>
        <v>8886.81</v>
      </c>
      <c r="J4241" s="13">
        <f>IF(D4241="ZZ",Brick_Kilns_EF!$E$5*(0.75),Brick_Kilns_EF!$E$5)</f>
        <v>7.2749999999999985E-3</v>
      </c>
      <c r="K4241" s="13">
        <f t="shared" si="265"/>
        <v>64.651542749999976</v>
      </c>
      <c r="L4241" s="13">
        <f>IF(D4241="ZZ",Brick_Kilns_EF!$E$2*(0.75),Brick_Kilns_EF!$E$2)</f>
        <v>5.0999999999999995E-3</v>
      </c>
      <c r="M4241" s="13">
        <f t="shared" si="264"/>
        <v>45.32273099999999</v>
      </c>
      <c r="N4241" s="13">
        <f>IF(D4241="ZZ",Brick_Kilns_EF!$E$3*(0.75),Brick_Kilns_EF!$E$3)</f>
        <v>3.4499999999999999E-3</v>
      </c>
      <c r="O4241" s="13">
        <f t="shared" si="266"/>
        <v>30.659494499999997</v>
      </c>
      <c r="P4241" s="13">
        <f>IF(D4241="ZZ",Brick_Kilns_EF!$E$4*(0.75),Brick_Kilns_EF!$E$4)</f>
        <v>3.5250000000000004E-3</v>
      </c>
      <c r="Q4241" s="13">
        <f t="shared" si="267"/>
        <v>31.326005250000001</v>
      </c>
    </row>
    <row r="4242" spans="1:17">
      <c r="A4242" s="13" t="s">
        <v>4253</v>
      </c>
      <c r="B4242" s="13">
        <v>25.801700520000001</v>
      </c>
      <c r="C4242" s="13">
        <v>89.209790409999997</v>
      </c>
      <c r="D4242" s="13" t="s">
        <v>2219</v>
      </c>
      <c r="E4242" s="13" t="s">
        <v>4927</v>
      </c>
      <c r="F4242" s="13" t="s">
        <v>171</v>
      </c>
      <c r="G4242" s="13" t="s">
        <v>4802</v>
      </c>
      <c r="H4242" s="13" t="s">
        <v>4816</v>
      </c>
      <c r="I4242" s="13">
        <f>(Brick_Kilns_EF!$B$13*Brick_Kilns_EF!$B$11*Brick_Kilns_EF!$B$12)</f>
        <v>8886.81</v>
      </c>
      <c r="J4242" s="13">
        <f>IF(D4242="ZZ",Brick_Kilns_EF!$E$5*(0.75),Brick_Kilns_EF!$E$5)</f>
        <v>7.2749999999999985E-3</v>
      </c>
      <c r="K4242" s="13">
        <f t="shared" si="265"/>
        <v>64.651542749999976</v>
      </c>
      <c r="L4242" s="13">
        <f>IF(D4242="ZZ",Brick_Kilns_EF!$E$2*(0.75),Brick_Kilns_EF!$E$2)</f>
        <v>5.0999999999999995E-3</v>
      </c>
      <c r="M4242" s="13">
        <f t="shared" si="264"/>
        <v>45.32273099999999</v>
      </c>
      <c r="N4242" s="13">
        <f>IF(D4242="ZZ",Brick_Kilns_EF!$E$3*(0.75),Brick_Kilns_EF!$E$3)</f>
        <v>3.4499999999999999E-3</v>
      </c>
      <c r="O4242" s="13">
        <f t="shared" si="266"/>
        <v>30.659494499999997</v>
      </c>
      <c r="P4242" s="13">
        <f>IF(D4242="ZZ",Brick_Kilns_EF!$E$4*(0.75),Brick_Kilns_EF!$E$4)</f>
        <v>3.5250000000000004E-3</v>
      </c>
      <c r="Q4242" s="13">
        <f t="shared" si="267"/>
        <v>31.326005250000001</v>
      </c>
    </row>
    <row r="4243" spans="1:17">
      <c r="A4243" s="13" t="s">
        <v>4254</v>
      </c>
      <c r="B4243" s="13">
        <v>25.005875459999999</v>
      </c>
      <c r="C4243" s="13">
        <v>88.960586950000007</v>
      </c>
      <c r="D4243" s="13" t="s">
        <v>2219</v>
      </c>
      <c r="E4243" s="13" t="s">
        <v>4927</v>
      </c>
      <c r="F4243" s="13" t="s">
        <v>42</v>
      </c>
      <c r="G4243" s="13" t="s">
        <v>4802</v>
      </c>
      <c r="H4243" s="13" t="s">
        <v>4816</v>
      </c>
      <c r="I4243" s="13">
        <f>(Brick_Kilns_EF!$B$13*Brick_Kilns_EF!$B$11*Brick_Kilns_EF!$B$12)</f>
        <v>8886.81</v>
      </c>
      <c r="J4243" s="13">
        <f>IF(D4243="ZZ",Brick_Kilns_EF!$E$5*(0.75),Brick_Kilns_EF!$E$5)</f>
        <v>7.2749999999999985E-3</v>
      </c>
      <c r="K4243" s="13">
        <f t="shared" si="265"/>
        <v>64.651542749999976</v>
      </c>
      <c r="L4243" s="13">
        <f>IF(D4243="ZZ",Brick_Kilns_EF!$E$2*(0.75),Brick_Kilns_EF!$E$2)</f>
        <v>5.0999999999999995E-3</v>
      </c>
      <c r="M4243" s="13">
        <f t="shared" si="264"/>
        <v>45.32273099999999</v>
      </c>
      <c r="N4243" s="13">
        <f>IF(D4243="ZZ",Brick_Kilns_EF!$E$3*(0.75),Brick_Kilns_EF!$E$3)</f>
        <v>3.4499999999999999E-3</v>
      </c>
      <c r="O4243" s="13">
        <f t="shared" si="266"/>
        <v>30.659494499999997</v>
      </c>
      <c r="P4243" s="13">
        <f>IF(D4243="ZZ",Brick_Kilns_EF!$E$4*(0.75),Brick_Kilns_EF!$E$4)</f>
        <v>3.5250000000000004E-3</v>
      </c>
      <c r="Q4243" s="13">
        <f t="shared" si="267"/>
        <v>31.326005250000001</v>
      </c>
    </row>
    <row r="4244" spans="1:17">
      <c r="A4244" s="13" t="s">
        <v>4255</v>
      </c>
      <c r="B4244" s="13">
        <v>25.71838829</v>
      </c>
      <c r="C4244" s="13">
        <v>88.422169350000004</v>
      </c>
      <c r="D4244" s="13" t="s">
        <v>2219</v>
      </c>
      <c r="E4244" s="13" t="s">
        <v>4927</v>
      </c>
      <c r="F4244" s="13" t="s">
        <v>171</v>
      </c>
      <c r="G4244" s="13" t="s">
        <v>4802</v>
      </c>
      <c r="H4244" s="13" t="s">
        <v>4816</v>
      </c>
      <c r="I4244" s="13">
        <f>(Brick_Kilns_EF!$B$13*Brick_Kilns_EF!$B$11*Brick_Kilns_EF!$B$12)</f>
        <v>8886.81</v>
      </c>
      <c r="J4244" s="13">
        <f>IF(D4244="ZZ",Brick_Kilns_EF!$E$5*(0.75),Brick_Kilns_EF!$E$5)</f>
        <v>7.2749999999999985E-3</v>
      </c>
      <c r="K4244" s="13">
        <f t="shared" si="265"/>
        <v>64.651542749999976</v>
      </c>
      <c r="L4244" s="13">
        <f>IF(D4244="ZZ",Brick_Kilns_EF!$E$2*(0.75),Brick_Kilns_EF!$E$2)</f>
        <v>5.0999999999999995E-3</v>
      </c>
      <c r="M4244" s="13">
        <f t="shared" si="264"/>
        <v>45.32273099999999</v>
      </c>
      <c r="N4244" s="13">
        <f>IF(D4244="ZZ",Brick_Kilns_EF!$E$3*(0.75),Brick_Kilns_EF!$E$3)</f>
        <v>3.4499999999999999E-3</v>
      </c>
      <c r="O4244" s="13">
        <f t="shared" si="266"/>
        <v>30.659494499999997</v>
      </c>
      <c r="P4244" s="13">
        <f>IF(D4244="ZZ",Brick_Kilns_EF!$E$4*(0.75),Brick_Kilns_EF!$E$4)</f>
        <v>3.5250000000000004E-3</v>
      </c>
      <c r="Q4244" s="13">
        <f t="shared" si="267"/>
        <v>31.326005250000001</v>
      </c>
    </row>
    <row r="4245" spans="1:17">
      <c r="A4245" s="13" t="s">
        <v>4256</v>
      </c>
      <c r="B4245" s="13">
        <v>24.835883209999999</v>
      </c>
      <c r="C4245" s="13">
        <v>89.004260740000007</v>
      </c>
      <c r="D4245" s="13" t="s">
        <v>2219</v>
      </c>
      <c r="E4245" s="13" t="s">
        <v>4927</v>
      </c>
      <c r="F4245" s="13" t="s">
        <v>42</v>
      </c>
      <c r="G4245" s="13" t="s">
        <v>4802</v>
      </c>
      <c r="H4245" s="13" t="s">
        <v>4816</v>
      </c>
      <c r="I4245" s="13">
        <f>(Brick_Kilns_EF!$B$13*Brick_Kilns_EF!$B$11*Brick_Kilns_EF!$B$12)</f>
        <v>8886.81</v>
      </c>
      <c r="J4245" s="13">
        <f>IF(D4245="ZZ",Brick_Kilns_EF!$E$5*(0.75),Brick_Kilns_EF!$E$5)</f>
        <v>7.2749999999999985E-3</v>
      </c>
      <c r="K4245" s="13">
        <f t="shared" si="265"/>
        <v>64.651542749999976</v>
      </c>
      <c r="L4245" s="13">
        <f>IF(D4245="ZZ",Brick_Kilns_EF!$E$2*(0.75),Brick_Kilns_EF!$E$2)</f>
        <v>5.0999999999999995E-3</v>
      </c>
      <c r="M4245" s="13">
        <f t="shared" si="264"/>
        <v>45.32273099999999</v>
      </c>
      <c r="N4245" s="13">
        <f>IF(D4245="ZZ",Brick_Kilns_EF!$E$3*(0.75),Brick_Kilns_EF!$E$3)</f>
        <v>3.4499999999999999E-3</v>
      </c>
      <c r="O4245" s="13">
        <f t="shared" si="266"/>
        <v>30.659494499999997</v>
      </c>
      <c r="P4245" s="13">
        <f>IF(D4245="ZZ",Brick_Kilns_EF!$E$4*(0.75),Brick_Kilns_EF!$E$4)</f>
        <v>3.5250000000000004E-3</v>
      </c>
      <c r="Q4245" s="13">
        <f t="shared" si="267"/>
        <v>31.326005250000001</v>
      </c>
    </row>
    <row r="4246" spans="1:17">
      <c r="A4246" s="13" t="s">
        <v>4257</v>
      </c>
      <c r="B4246" s="13">
        <v>25.07291571</v>
      </c>
      <c r="C4246" s="13">
        <v>88.736790470000003</v>
      </c>
      <c r="D4246" s="13" t="s">
        <v>2219</v>
      </c>
      <c r="E4246" s="13" t="s">
        <v>4927</v>
      </c>
      <c r="F4246" s="13" t="s">
        <v>42</v>
      </c>
      <c r="G4246" s="13" t="s">
        <v>4802</v>
      </c>
      <c r="H4246" s="13" t="s">
        <v>4816</v>
      </c>
      <c r="I4246" s="13">
        <f>(Brick_Kilns_EF!$B$13*Brick_Kilns_EF!$B$11*Brick_Kilns_EF!$B$12)</f>
        <v>8886.81</v>
      </c>
      <c r="J4246" s="13">
        <f>IF(D4246="ZZ",Brick_Kilns_EF!$E$5*(0.75),Brick_Kilns_EF!$E$5)</f>
        <v>7.2749999999999985E-3</v>
      </c>
      <c r="K4246" s="13">
        <f t="shared" si="265"/>
        <v>64.651542749999976</v>
      </c>
      <c r="L4246" s="13">
        <f>IF(D4246="ZZ",Brick_Kilns_EF!$E$2*(0.75),Brick_Kilns_EF!$E$2)</f>
        <v>5.0999999999999995E-3</v>
      </c>
      <c r="M4246" s="13">
        <f t="shared" si="264"/>
        <v>45.32273099999999</v>
      </c>
      <c r="N4246" s="13">
        <f>IF(D4246="ZZ",Brick_Kilns_EF!$E$3*(0.75),Brick_Kilns_EF!$E$3)</f>
        <v>3.4499999999999999E-3</v>
      </c>
      <c r="O4246" s="13">
        <f t="shared" si="266"/>
        <v>30.659494499999997</v>
      </c>
      <c r="P4246" s="13">
        <f>IF(D4246="ZZ",Brick_Kilns_EF!$E$4*(0.75),Brick_Kilns_EF!$E$4)</f>
        <v>3.5250000000000004E-3</v>
      </c>
      <c r="Q4246" s="13">
        <f t="shared" si="267"/>
        <v>31.326005250000001</v>
      </c>
    </row>
    <row r="4247" spans="1:17">
      <c r="A4247" s="13" t="s">
        <v>4258</v>
      </c>
      <c r="B4247" s="13">
        <v>25.024857090000001</v>
      </c>
      <c r="C4247" s="13">
        <v>88.894263089999995</v>
      </c>
      <c r="D4247" s="13" t="s">
        <v>2219</v>
      </c>
      <c r="E4247" s="13" t="s">
        <v>4927</v>
      </c>
      <c r="F4247" s="13" t="s">
        <v>42</v>
      </c>
      <c r="G4247" s="13" t="s">
        <v>4802</v>
      </c>
      <c r="H4247" s="13" t="s">
        <v>4816</v>
      </c>
      <c r="I4247" s="13">
        <f>(Brick_Kilns_EF!$B$13*Brick_Kilns_EF!$B$11*Brick_Kilns_EF!$B$12)</f>
        <v>8886.81</v>
      </c>
      <c r="J4247" s="13">
        <f>IF(D4247="ZZ",Brick_Kilns_EF!$E$5*(0.75),Brick_Kilns_EF!$E$5)</f>
        <v>7.2749999999999985E-3</v>
      </c>
      <c r="K4247" s="13">
        <f t="shared" si="265"/>
        <v>64.651542749999976</v>
      </c>
      <c r="L4247" s="13">
        <f>IF(D4247="ZZ",Brick_Kilns_EF!$E$2*(0.75),Brick_Kilns_EF!$E$2)</f>
        <v>5.0999999999999995E-3</v>
      </c>
      <c r="M4247" s="13">
        <f t="shared" si="264"/>
        <v>45.32273099999999</v>
      </c>
      <c r="N4247" s="13">
        <f>IF(D4247="ZZ",Brick_Kilns_EF!$E$3*(0.75),Brick_Kilns_EF!$E$3)</f>
        <v>3.4499999999999999E-3</v>
      </c>
      <c r="O4247" s="13">
        <f t="shared" si="266"/>
        <v>30.659494499999997</v>
      </c>
      <c r="P4247" s="13">
        <f>IF(D4247="ZZ",Brick_Kilns_EF!$E$4*(0.75),Brick_Kilns_EF!$E$4)</f>
        <v>3.5250000000000004E-3</v>
      </c>
      <c r="Q4247" s="13">
        <f t="shared" si="267"/>
        <v>31.326005250000001</v>
      </c>
    </row>
    <row r="4248" spans="1:17">
      <c r="A4248" s="13" t="s">
        <v>4259</v>
      </c>
      <c r="B4248" s="13">
        <v>25.061924319999999</v>
      </c>
      <c r="C4248" s="13">
        <v>89.046087180000001</v>
      </c>
      <c r="D4248" s="13" t="s">
        <v>2219</v>
      </c>
      <c r="E4248" s="13" t="s">
        <v>4927</v>
      </c>
      <c r="F4248" s="13" t="s">
        <v>42</v>
      </c>
      <c r="G4248" s="13" t="s">
        <v>4802</v>
      </c>
      <c r="H4248" s="13" t="s">
        <v>4816</v>
      </c>
      <c r="I4248" s="13">
        <f>(Brick_Kilns_EF!$B$13*Brick_Kilns_EF!$B$11*Brick_Kilns_EF!$B$12)</f>
        <v>8886.81</v>
      </c>
      <c r="J4248" s="13">
        <f>IF(D4248="ZZ",Brick_Kilns_EF!$E$5*(0.75),Brick_Kilns_EF!$E$5)</f>
        <v>7.2749999999999985E-3</v>
      </c>
      <c r="K4248" s="13">
        <f t="shared" si="265"/>
        <v>64.651542749999976</v>
      </c>
      <c r="L4248" s="13">
        <f>IF(D4248="ZZ",Brick_Kilns_EF!$E$2*(0.75),Brick_Kilns_EF!$E$2)</f>
        <v>5.0999999999999995E-3</v>
      </c>
      <c r="M4248" s="13">
        <f t="shared" si="264"/>
        <v>45.32273099999999</v>
      </c>
      <c r="N4248" s="13">
        <f>IF(D4248="ZZ",Brick_Kilns_EF!$E$3*(0.75),Brick_Kilns_EF!$E$3)</f>
        <v>3.4499999999999999E-3</v>
      </c>
      <c r="O4248" s="13">
        <f t="shared" si="266"/>
        <v>30.659494499999997</v>
      </c>
      <c r="P4248" s="13">
        <f>IF(D4248="ZZ",Brick_Kilns_EF!$E$4*(0.75),Brick_Kilns_EF!$E$4)</f>
        <v>3.5250000000000004E-3</v>
      </c>
      <c r="Q4248" s="13">
        <f t="shared" si="267"/>
        <v>31.326005250000001</v>
      </c>
    </row>
    <row r="4249" spans="1:17">
      <c r="A4249" s="13" t="s">
        <v>4260</v>
      </c>
      <c r="B4249" s="13">
        <v>25.782080780000001</v>
      </c>
      <c r="C4249" s="13">
        <v>89.309436969999993</v>
      </c>
      <c r="D4249" s="13" t="s">
        <v>2219</v>
      </c>
      <c r="E4249" s="13" t="s">
        <v>4927</v>
      </c>
      <c r="F4249" s="13" t="s">
        <v>171</v>
      </c>
      <c r="G4249" s="13" t="s">
        <v>4802</v>
      </c>
      <c r="H4249" s="13" t="s">
        <v>4816</v>
      </c>
      <c r="I4249" s="13">
        <f>(Brick_Kilns_EF!$B$13*Brick_Kilns_EF!$B$11*Brick_Kilns_EF!$B$12)</f>
        <v>8886.81</v>
      </c>
      <c r="J4249" s="13">
        <f>IF(D4249="ZZ",Brick_Kilns_EF!$E$5*(0.75),Brick_Kilns_EF!$E$5)</f>
        <v>7.2749999999999985E-3</v>
      </c>
      <c r="K4249" s="13">
        <f t="shared" si="265"/>
        <v>64.651542749999976</v>
      </c>
      <c r="L4249" s="13">
        <f>IF(D4249="ZZ",Brick_Kilns_EF!$E$2*(0.75),Brick_Kilns_EF!$E$2)</f>
        <v>5.0999999999999995E-3</v>
      </c>
      <c r="M4249" s="13">
        <f t="shared" si="264"/>
        <v>45.32273099999999</v>
      </c>
      <c r="N4249" s="13">
        <f>IF(D4249="ZZ",Brick_Kilns_EF!$E$3*(0.75),Brick_Kilns_EF!$E$3)</f>
        <v>3.4499999999999999E-3</v>
      </c>
      <c r="O4249" s="13">
        <f t="shared" si="266"/>
        <v>30.659494499999997</v>
      </c>
      <c r="P4249" s="13">
        <f>IF(D4249="ZZ",Brick_Kilns_EF!$E$4*(0.75),Brick_Kilns_EF!$E$4)</f>
        <v>3.5250000000000004E-3</v>
      </c>
      <c r="Q4249" s="13">
        <f t="shared" si="267"/>
        <v>31.326005250000001</v>
      </c>
    </row>
    <row r="4250" spans="1:17">
      <c r="A4250" s="13" t="s">
        <v>4261</v>
      </c>
      <c r="B4250" s="13">
        <v>24.83879954</v>
      </c>
      <c r="C4250" s="13">
        <v>88.371294939999999</v>
      </c>
      <c r="D4250" s="13" t="s">
        <v>2219</v>
      </c>
      <c r="E4250" s="13" t="s">
        <v>4927</v>
      </c>
      <c r="F4250" s="13" t="s">
        <v>42</v>
      </c>
      <c r="G4250" s="13" t="s">
        <v>4802</v>
      </c>
      <c r="H4250" s="13" t="s">
        <v>4816</v>
      </c>
      <c r="I4250" s="13">
        <f>(Brick_Kilns_EF!$B$13*Brick_Kilns_EF!$B$11*Brick_Kilns_EF!$B$12)</f>
        <v>8886.81</v>
      </c>
      <c r="J4250" s="13">
        <f>IF(D4250="ZZ",Brick_Kilns_EF!$E$5*(0.75),Brick_Kilns_EF!$E$5)</f>
        <v>7.2749999999999985E-3</v>
      </c>
      <c r="K4250" s="13">
        <f t="shared" si="265"/>
        <v>64.651542749999976</v>
      </c>
      <c r="L4250" s="13">
        <f>IF(D4250="ZZ",Brick_Kilns_EF!$E$2*(0.75),Brick_Kilns_EF!$E$2)</f>
        <v>5.0999999999999995E-3</v>
      </c>
      <c r="M4250" s="13">
        <f t="shared" si="264"/>
        <v>45.32273099999999</v>
      </c>
      <c r="N4250" s="13">
        <f>IF(D4250="ZZ",Brick_Kilns_EF!$E$3*(0.75),Brick_Kilns_EF!$E$3)</f>
        <v>3.4499999999999999E-3</v>
      </c>
      <c r="O4250" s="13">
        <f t="shared" si="266"/>
        <v>30.659494499999997</v>
      </c>
      <c r="P4250" s="13">
        <f>IF(D4250="ZZ",Brick_Kilns_EF!$E$4*(0.75),Brick_Kilns_EF!$E$4)</f>
        <v>3.5250000000000004E-3</v>
      </c>
      <c r="Q4250" s="13">
        <f t="shared" si="267"/>
        <v>31.326005250000001</v>
      </c>
    </row>
    <row r="4251" spans="1:17">
      <c r="A4251" s="13" t="s">
        <v>4262</v>
      </c>
      <c r="B4251" s="13">
        <v>24.822364069999999</v>
      </c>
      <c r="C4251" s="13">
        <v>88.215574450000005</v>
      </c>
      <c r="D4251" s="13" t="s">
        <v>2219</v>
      </c>
      <c r="E4251" s="13" t="s">
        <v>4927</v>
      </c>
      <c r="F4251" s="13" t="s">
        <v>42</v>
      </c>
      <c r="G4251" s="13" t="s">
        <v>4802</v>
      </c>
      <c r="H4251" s="13" t="s">
        <v>4816</v>
      </c>
      <c r="I4251" s="13">
        <f>(Brick_Kilns_EF!$B$13*Brick_Kilns_EF!$B$11*Brick_Kilns_EF!$B$12)</f>
        <v>8886.81</v>
      </c>
      <c r="J4251" s="13">
        <f>IF(D4251="ZZ",Brick_Kilns_EF!$E$5*(0.75),Brick_Kilns_EF!$E$5)</f>
        <v>7.2749999999999985E-3</v>
      </c>
      <c r="K4251" s="13">
        <f t="shared" si="265"/>
        <v>64.651542749999976</v>
      </c>
      <c r="L4251" s="13">
        <f>IF(D4251="ZZ",Brick_Kilns_EF!$E$2*(0.75),Brick_Kilns_EF!$E$2)</f>
        <v>5.0999999999999995E-3</v>
      </c>
      <c r="M4251" s="13">
        <f t="shared" si="264"/>
        <v>45.32273099999999</v>
      </c>
      <c r="N4251" s="13">
        <f>IF(D4251="ZZ",Brick_Kilns_EF!$E$3*(0.75),Brick_Kilns_EF!$E$3)</f>
        <v>3.4499999999999999E-3</v>
      </c>
      <c r="O4251" s="13">
        <f t="shared" si="266"/>
        <v>30.659494499999997</v>
      </c>
      <c r="P4251" s="13">
        <f>IF(D4251="ZZ",Brick_Kilns_EF!$E$4*(0.75),Brick_Kilns_EF!$E$4)</f>
        <v>3.5250000000000004E-3</v>
      </c>
      <c r="Q4251" s="13">
        <f t="shared" si="267"/>
        <v>31.326005250000001</v>
      </c>
    </row>
    <row r="4252" spans="1:17">
      <c r="A4252" s="13" t="s">
        <v>4263</v>
      </c>
      <c r="B4252" s="13">
        <v>25.939674879999998</v>
      </c>
      <c r="C4252" s="13">
        <v>88.320179030000006</v>
      </c>
      <c r="D4252" s="13" t="s">
        <v>2219</v>
      </c>
      <c r="E4252" s="13" t="s">
        <v>4927</v>
      </c>
      <c r="F4252" s="13" t="s">
        <v>171</v>
      </c>
      <c r="G4252" s="13" t="s">
        <v>4802</v>
      </c>
      <c r="H4252" s="13" t="s">
        <v>4816</v>
      </c>
      <c r="I4252" s="13">
        <f>(Brick_Kilns_EF!$B$13*Brick_Kilns_EF!$B$11*Brick_Kilns_EF!$B$12)</f>
        <v>8886.81</v>
      </c>
      <c r="J4252" s="13">
        <f>IF(D4252="ZZ",Brick_Kilns_EF!$E$5*(0.75),Brick_Kilns_EF!$E$5)</f>
        <v>7.2749999999999985E-3</v>
      </c>
      <c r="K4252" s="13">
        <f t="shared" si="265"/>
        <v>64.651542749999976</v>
      </c>
      <c r="L4252" s="13">
        <f>IF(D4252="ZZ",Brick_Kilns_EF!$E$2*(0.75),Brick_Kilns_EF!$E$2)</f>
        <v>5.0999999999999995E-3</v>
      </c>
      <c r="M4252" s="13">
        <f t="shared" si="264"/>
        <v>45.32273099999999</v>
      </c>
      <c r="N4252" s="13">
        <f>IF(D4252="ZZ",Brick_Kilns_EF!$E$3*(0.75),Brick_Kilns_EF!$E$3)</f>
        <v>3.4499999999999999E-3</v>
      </c>
      <c r="O4252" s="13">
        <f t="shared" si="266"/>
        <v>30.659494499999997</v>
      </c>
      <c r="P4252" s="13">
        <f>IF(D4252="ZZ",Brick_Kilns_EF!$E$4*(0.75),Brick_Kilns_EF!$E$4)</f>
        <v>3.5250000000000004E-3</v>
      </c>
      <c r="Q4252" s="13">
        <f t="shared" si="267"/>
        <v>31.326005250000001</v>
      </c>
    </row>
    <row r="4253" spans="1:17">
      <c r="A4253" s="13" t="s">
        <v>4264</v>
      </c>
      <c r="B4253" s="13">
        <v>25.730439579999999</v>
      </c>
      <c r="C4253" s="13">
        <v>88.660944029999996</v>
      </c>
      <c r="D4253" s="13" t="s">
        <v>2219</v>
      </c>
      <c r="E4253" s="13" t="s">
        <v>4927</v>
      </c>
      <c r="F4253" s="13" t="s">
        <v>171</v>
      </c>
      <c r="G4253" s="13" t="s">
        <v>4802</v>
      </c>
      <c r="H4253" s="13" t="s">
        <v>4816</v>
      </c>
      <c r="I4253" s="13">
        <f>(Brick_Kilns_EF!$B$13*Brick_Kilns_EF!$B$11*Brick_Kilns_EF!$B$12)</f>
        <v>8886.81</v>
      </c>
      <c r="J4253" s="13">
        <f>IF(D4253="ZZ",Brick_Kilns_EF!$E$5*(0.75),Brick_Kilns_EF!$E$5)</f>
        <v>7.2749999999999985E-3</v>
      </c>
      <c r="K4253" s="13">
        <f t="shared" si="265"/>
        <v>64.651542749999976</v>
      </c>
      <c r="L4253" s="13">
        <f>IF(D4253="ZZ",Brick_Kilns_EF!$E$2*(0.75),Brick_Kilns_EF!$E$2)</f>
        <v>5.0999999999999995E-3</v>
      </c>
      <c r="M4253" s="13">
        <f t="shared" si="264"/>
        <v>45.32273099999999</v>
      </c>
      <c r="N4253" s="13">
        <f>IF(D4253="ZZ",Brick_Kilns_EF!$E$3*(0.75),Brick_Kilns_EF!$E$3)</f>
        <v>3.4499999999999999E-3</v>
      </c>
      <c r="O4253" s="13">
        <f t="shared" si="266"/>
        <v>30.659494499999997</v>
      </c>
      <c r="P4253" s="13">
        <f>IF(D4253="ZZ",Brick_Kilns_EF!$E$4*(0.75),Brick_Kilns_EF!$E$4)</f>
        <v>3.5250000000000004E-3</v>
      </c>
      <c r="Q4253" s="13">
        <f t="shared" si="267"/>
        <v>31.326005250000001</v>
      </c>
    </row>
    <row r="4254" spans="1:17">
      <c r="A4254" s="13" t="s">
        <v>4265</v>
      </c>
      <c r="B4254" s="13">
        <v>24.835165150000002</v>
      </c>
      <c r="C4254" s="13">
        <v>88.216455960000005</v>
      </c>
      <c r="D4254" s="13" t="s">
        <v>2219</v>
      </c>
      <c r="E4254" s="13" t="s">
        <v>4927</v>
      </c>
      <c r="F4254" s="13" t="s">
        <v>42</v>
      </c>
      <c r="G4254" s="13" t="s">
        <v>4802</v>
      </c>
      <c r="H4254" s="13" t="s">
        <v>4816</v>
      </c>
      <c r="I4254" s="13">
        <f>(Brick_Kilns_EF!$B$13*Brick_Kilns_EF!$B$11*Brick_Kilns_EF!$B$12)</f>
        <v>8886.81</v>
      </c>
      <c r="J4254" s="13">
        <f>IF(D4254="ZZ",Brick_Kilns_EF!$E$5*(0.75),Brick_Kilns_EF!$E$5)</f>
        <v>7.2749999999999985E-3</v>
      </c>
      <c r="K4254" s="13">
        <f t="shared" si="265"/>
        <v>64.651542749999976</v>
      </c>
      <c r="L4254" s="13">
        <f>IF(D4254="ZZ",Brick_Kilns_EF!$E$2*(0.75),Brick_Kilns_EF!$E$2)</f>
        <v>5.0999999999999995E-3</v>
      </c>
      <c r="M4254" s="13">
        <f t="shared" si="264"/>
        <v>45.32273099999999</v>
      </c>
      <c r="N4254" s="13">
        <f>IF(D4254="ZZ",Brick_Kilns_EF!$E$3*(0.75),Brick_Kilns_EF!$E$3)</f>
        <v>3.4499999999999999E-3</v>
      </c>
      <c r="O4254" s="13">
        <f t="shared" si="266"/>
        <v>30.659494499999997</v>
      </c>
      <c r="P4254" s="13">
        <f>IF(D4254="ZZ",Brick_Kilns_EF!$E$4*(0.75),Brick_Kilns_EF!$E$4)</f>
        <v>3.5250000000000004E-3</v>
      </c>
      <c r="Q4254" s="13">
        <f t="shared" si="267"/>
        <v>31.326005250000001</v>
      </c>
    </row>
    <row r="4255" spans="1:17">
      <c r="A4255" s="13" t="s">
        <v>4266</v>
      </c>
      <c r="B4255" s="13">
        <v>25.73437435</v>
      </c>
      <c r="C4255" s="13">
        <v>89.107428600000006</v>
      </c>
      <c r="D4255" s="13" t="s">
        <v>2219</v>
      </c>
      <c r="E4255" s="13" t="s">
        <v>4927</v>
      </c>
      <c r="F4255" s="13" t="s">
        <v>171</v>
      </c>
      <c r="G4255" s="13" t="s">
        <v>4802</v>
      </c>
      <c r="H4255" s="13" t="s">
        <v>4816</v>
      </c>
      <c r="I4255" s="13">
        <f>(Brick_Kilns_EF!$B$13*Brick_Kilns_EF!$B$11*Brick_Kilns_EF!$B$12)</f>
        <v>8886.81</v>
      </c>
      <c r="J4255" s="13">
        <f>IF(D4255="ZZ",Brick_Kilns_EF!$E$5*(0.75),Brick_Kilns_EF!$E$5)</f>
        <v>7.2749999999999985E-3</v>
      </c>
      <c r="K4255" s="13">
        <f t="shared" si="265"/>
        <v>64.651542749999976</v>
      </c>
      <c r="L4255" s="13">
        <f>IF(D4255="ZZ",Brick_Kilns_EF!$E$2*(0.75),Brick_Kilns_EF!$E$2)</f>
        <v>5.0999999999999995E-3</v>
      </c>
      <c r="M4255" s="13">
        <f t="shared" si="264"/>
        <v>45.32273099999999</v>
      </c>
      <c r="N4255" s="13">
        <f>IF(D4255="ZZ",Brick_Kilns_EF!$E$3*(0.75),Brick_Kilns_EF!$E$3)</f>
        <v>3.4499999999999999E-3</v>
      </c>
      <c r="O4255" s="13">
        <f t="shared" si="266"/>
        <v>30.659494499999997</v>
      </c>
      <c r="P4255" s="13">
        <f>IF(D4255="ZZ",Brick_Kilns_EF!$E$4*(0.75),Brick_Kilns_EF!$E$4)</f>
        <v>3.5250000000000004E-3</v>
      </c>
      <c r="Q4255" s="13">
        <f t="shared" si="267"/>
        <v>31.326005250000001</v>
      </c>
    </row>
    <row r="4256" spans="1:17">
      <c r="A4256" s="13" t="s">
        <v>4267</v>
      </c>
      <c r="B4256" s="13">
        <v>25.612906689999999</v>
      </c>
      <c r="C4256" s="13">
        <v>89.424892150000005</v>
      </c>
      <c r="D4256" s="13" t="s">
        <v>2219</v>
      </c>
      <c r="E4256" s="13" t="s">
        <v>4927</v>
      </c>
      <c r="F4256" s="13" t="s">
        <v>171</v>
      </c>
      <c r="G4256" s="13" t="s">
        <v>4802</v>
      </c>
      <c r="H4256" s="13" t="s">
        <v>4816</v>
      </c>
      <c r="I4256" s="13">
        <f>(Brick_Kilns_EF!$B$13*Brick_Kilns_EF!$B$11*Brick_Kilns_EF!$B$12)</f>
        <v>8886.81</v>
      </c>
      <c r="J4256" s="13">
        <f>IF(D4256="ZZ",Brick_Kilns_EF!$E$5*(0.75),Brick_Kilns_EF!$E$5)</f>
        <v>7.2749999999999985E-3</v>
      </c>
      <c r="K4256" s="13">
        <f t="shared" si="265"/>
        <v>64.651542749999976</v>
      </c>
      <c r="L4256" s="13">
        <f>IF(D4256="ZZ",Brick_Kilns_EF!$E$2*(0.75),Brick_Kilns_EF!$E$2)</f>
        <v>5.0999999999999995E-3</v>
      </c>
      <c r="M4256" s="13">
        <f t="shared" si="264"/>
        <v>45.32273099999999</v>
      </c>
      <c r="N4256" s="13">
        <f>IF(D4256="ZZ",Brick_Kilns_EF!$E$3*(0.75),Brick_Kilns_EF!$E$3)</f>
        <v>3.4499999999999999E-3</v>
      </c>
      <c r="O4256" s="13">
        <f t="shared" si="266"/>
        <v>30.659494499999997</v>
      </c>
      <c r="P4256" s="13">
        <f>IF(D4256="ZZ",Brick_Kilns_EF!$E$4*(0.75),Brick_Kilns_EF!$E$4)</f>
        <v>3.5250000000000004E-3</v>
      </c>
      <c r="Q4256" s="13">
        <f t="shared" si="267"/>
        <v>31.326005250000001</v>
      </c>
    </row>
    <row r="4257" spans="1:17">
      <c r="A4257" s="13" t="s">
        <v>4268</v>
      </c>
      <c r="B4257" s="13">
        <v>24.752606929999999</v>
      </c>
      <c r="C4257" s="13">
        <v>88.702109160000006</v>
      </c>
      <c r="D4257" s="13" t="s">
        <v>2219</v>
      </c>
      <c r="E4257" s="13" t="s">
        <v>4927</v>
      </c>
      <c r="F4257" s="13" t="s">
        <v>42</v>
      </c>
      <c r="G4257" s="13" t="s">
        <v>4802</v>
      </c>
      <c r="H4257" s="13" t="s">
        <v>4816</v>
      </c>
      <c r="I4257" s="13">
        <f>(Brick_Kilns_EF!$B$13*Brick_Kilns_EF!$B$11*Brick_Kilns_EF!$B$12)</f>
        <v>8886.81</v>
      </c>
      <c r="J4257" s="13">
        <f>IF(D4257="ZZ",Brick_Kilns_EF!$E$5*(0.75),Brick_Kilns_EF!$E$5)</f>
        <v>7.2749999999999985E-3</v>
      </c>
      <c r="K4257" s="13">
        <f t="shared" si="265"/>
        <v>64.651542749999976</v>
      </c>
      <c r="L4257" s="13">
        <f>IF(D4257="ZZ",Brick_Kilns_EF!$E$2*(0.75),Brick_Kilns_EF!$E$2)</f>
        <v>5.0999999999999995E-3</v>
      </c>
      <c r="M4257" s="13">
        <f t="shared" si="264"/>
        <v>45.32273099999999</v>
      </c>
      <c r="N4257" s="13">
        <f>IF(D4257="ZZ",Brick_Kilns_EF!$E$3*(0.75),Brick_Kilns_EF!$E$3)</f>
        <v>3.4499999999999999E-3</v>
      </c>
      <c r="O4257" s="13">
        <f t="shared" si="266"/>
        <v>30.659494499999997</v>
      </c>
      <c r="P4257" s="13">
        <f>IF(D4257="ZZ",Brick_Kilns_EF!$E$4*(0.75),Brick_Kilns_EF!$E$4)</f>
        <v>3.5250000000000004E-3</v>
      </c>
      <c r="Q4257" s="13">
        <f t="shared" si="267"/>
        <v>31.326005250000001</v>
      </c>
    </row>
    <row r="4258" spans="1:17">
      <c r="A4258" s="13" t="s">
        <v>4269</v>
      </c>
      <c r="B4258" s="13">
        <v>25.73560161</v>
      </c>
      <c r="C4258" s="13">
        <v>89.123460499999993</v>
      </c>
      <c r="D4258" s="13" t="s">
        <v>2219</v>
      </c>
      <c r="E4258" s="13" t="s">
        <v>4927</v>
      </c>
      <c r="F4258" s="13" t="s">
        <v>171</v>
      </c>
      <c r="G4258" s="13" t="s">
        <v>4802</v>
      </c>
      <c r="H4258" s="13" t="s">
        <v>4816</v>
      </c>
      <c r="I4258" s="13">
        <f>(Brick_Kilns_EF!$B$13*Brick_Kilns_EF!$B$11*Brick_Kilns_EF!$B$12)</f>
        <v>8886.81</v>
      </c>
      <c r="J4258" s="13">
        <f>IF(D4258="ZZ",Brick_Kilns_EF!$E$5*(0.75),Brick_Kilns_EF!$E$5)</f>
        <v>7.2749999999999985E-3</v>
      </c>
      <c r="K4258" s="13">
        <f t="shared" si="265"/>
        <v>64.651542749999976</v>
      </c>
      <c r="L4258" s="13">
        <f>IF(D4258="ZZ",Brick_Kilns_EF!$E$2*(0.75),Brick_Kilns_EF!$E$2)</f>
        <v>5.0999999999999995E-3</v>
      </c>
      <c r="M4258" s="13">
        <f t="shared" si="264"/>
        <v>45.32273099999999</v>
      </c>
      <c r="N4258" s="13">
        <f>IF(D4258="ZZ",Brick_Kilns_EF!$E$3*(0.75),Brick_Kilns_EF!$E$3)</f>
        <v>3.4499999999999999E-3</v>
      </c>
      <c r="O4258" s="13">
        <f t="shared" si="266"/>
        <v>30.659494499999997</v>
      </c>
      <c r="P4258" s="13">
        <f>IF(D4258="ZZ",Brick_Kilns_EF!$E$4*(0.75),Brick_Kilns_EF!$E$4)</f>
        <v>3.5250000000000004E-3</v>
      </c>
      <c r="Q4258" s="13">
        <f t="shared" si="267"/>
        <v>31.326005250000001</v>
      </c>
    </row>
    <row r="4259" spans="1:17">
      <c r="A4259" s="13" t="s">
        <v>4270</v>
      </c>
      <c r="B4259" s="13">
        <v>26.09820899</v>
      </c>
      <c r="C4259" s="13">
        <v>88.656736820000006</v>
      </c>
      <c r="D4259" s="13" t="s">
        <v>2219</v>
      </c>
      <c r="E4259" s="13" t="s">
        <v>4927</v>
      </c>
      <c r="F4259" s="13" t="s">
        <v>171</v>
      </c>
      <c r="G4259" s="13" t="s">
        <v>4802</v>
      </c>
      <c r="H4259" s="13" t="s">
        <v>4816</v>
      </c>
      <c r="I4259" s="13">
        <f>(Brick_Kilns_EF!$B$13*Brick_Kilns_EF!$B$11*Brick_Kilns_EF!$B$12)</f>
        <v>8886.81</v>
      </c>
      <c r="J4259" s="13">
        <f>IF(D4259="ZZ",Brick_Kilns_EF!$E$5*(0.75),Brick_Kilns_EF!$E$5)</f>
        <v>7.2749999999999985E-3</v>
      </c>
      <c r="K4259" s="13">
        <f t="shared" si="265"/>
        <v>64.651542749999976</v>
      </c>
      <c r="L4259" s="13">
        <f>IF(D4259="ZZ",Brick_Kilns_EF!$E$2*(0.75),Brick_Kilns_EF!$E$2)</f>
        <v>5.0999999999999995E-3</v>
      </c>
      <c r="M4259" s="13">
        <f t="shared" si="264"/>
        <v>45.32273099999999</v>
      </c>
      <c r="N4259" s="13">
        <f>IF(D4259="ZZ",Brick_Kilns_EF!$E$3*(0.75),Brick_Kilns_EF!$E$3)</f>
        <v>3.4499999999999999E-3</v>
      </c>
      <c r="O4259" s="13">
        <f t="shared" si="266"/>
        <v>30.659494499999997</v>
      </c>
      <c r="P4259" s="13">
        <f>IF(D4259="ZZ",Brick_Kilns_EF!$E$4*(0.75),Brick_Kilns_EF!$E$4)</f>
        <v>3.5250000000000004E-3</v>
      </c>
      <c r="Q4259" s="13">
        <f t="shared" si="267"/>
        <v>31.326005250000001</v>
      </c>
    </row>
    <row r="4260" spans="1:17">
      <c r="A4260" s="13" t="s">
        <v>4271</v>
      </c>
      <c r="B4260" s="13">
        <v>25.22369565</v>
      </c>
      <c r="C4260" s="13">
        <v>89.388720230000004</v>
      </c>
      <c r="D4260" s="13" t="s">
        <v>2219</v>
      </c>
      <c r="E4260" s="13" t="s">
        <v>4927</v>
      </c>
      <c r="F4260" s="13" t="s">
        <v>171</v>
      </c>
      <c r="G4260" s="13" t="s">
        <v>4802</v>
      </c>
      <c r="H4260" s="13" t="s">
        <v>4816</v>
      </c>
      <c r="I4260" s="13">
        <f>(Brick_Kilns_EF!$B$13*Brick_Kilns_EF!$B$11*Brick_Kilns_EF!$B$12)</f>
        <v>8886.81</v>
      </c>
      <c r="J4260" s="13">
        <f>IF(D4260="ZZ",Brick_Kilns_EF!$E$5*(0.75),Brick_Kilns_EF!$E$5)</f>
        <v>7.2749999999999985E-3</v>
      </c>
      <c r="K4260" s="13">
        <f t="shared" si="265"/>
        <v>64.651542749999976</v>
      </c>
      <c r="L4260" s="13">
        <f>IF(D4260="ZZ",Brick_Kilns_EF!$E$2*(0.75),Brick_Kilns_EF!$E$2)</f>
        <v>5.0999999999999995E-3</v>
      </c>
      <c r="M4260" s="13">
        <f t="shared" si="264"/>
        <v>45.32273099999999</v>
      </c>
      <c r="N4260" s="13">
        <f>IF(D4260="ZZ",Brick_Kilns_EF!$E$3*(0.75),Brick_Kilns_EF!$E$3)</f>
        <v>3.4499999999999999E-3</v>
      </c>
      <c r="O4260" s="13">
        <f t="shared" si="266"/>
        <v>30.659494499999997</v>
      </c>
      <c r="P4260" s="13">
        <f>IF(D4260="ZZ",Brick_Kilns_EF!$E$4*(0.75),Brick_Kilns_EF!$E$4)</f>
        <v>3.5250000000000004E-3</v>
      </c>
      <c r="Q4260" s="13">
        <f t="shared" si="267"/>
        <v>31.326005250000001</v>
      </c>
    </row>
    <row r="4261" spans="1:17">
      <c r="A4261" s="13" t="s">
        <v>4272</v>
      </c>
      <c r="B4261" s="13">
        <v>24.885555029999999</v>
      </c>
      <c r="C4261" s="13">
        <v>89.206729989999999</v>
      </c>
      <c r="D4261" s="13" t="s">
        <v>2219</v>
      </c>
      <c r="E4261" s="13" t="s">
        <v>4927</v>
      </c>
      <c r="F4261" s="13" t="s">
        <v>42</v>
      </c>
      <c r="G4261" s="13" t="s">
        <v>4802</v>
      </c>
      <c r="H4261" s="13" t="s">
        <v>4816</v>
      </c>
      <c r="I4261" s="13">
        <f>(Brick_Kilns_EF!$B$13*Brick_Kilns_EF!$B$11*Brick_Kilns_EF!$B$12)</f>
        <v>8886.81</v>
      </c>
      <c r="J4261" s="13">
        <f>IF(D4261="ZZ",Brick_Kilns_EF!$E$5*(0.75),Brick_Kilns_EF!$E$5)</f>
        <v>7.2749999999999985E-3</v>
      </c>
      <c r="K4261" s="13">
        <f t="shared" si="265"/>
        <v>64.651542749999976</v>
      </c>
      <c r="L4261" s="13">
        <f>IF(D4261="ZZ",Brick_Kilns_EF!$E$2*(0.75),Brick_Kilns_EF!$E$2)</f>
        <v>5.0999999999999995E-3</v>
      </c>
      <c r="M4261" s="13">
        <f t="shared" si="264"/>
        <v>45.32273099999999</v>
      </c>
      <c r="N4261" s="13">
        <f>IF(D4261="ZZ",Brick_Kilns_EF!$E$3*(0.75),Brick_Kilns_EF!$E$3)</f>
        <v>3.4499999999999999E-3</v>
      </c>
      <c r="O4261" s="13">
        <f t="shared" si="266"/>
        <v>30.659494499999997</v>
      </c>
      <c r="P4261" s="13">
        <f>IF(D4261="ZZ",Brick_Kilns_EF!$E$4*(0.75),Brick_Kilns_EF!$E$4)</f>
        <v>3.5250000000000004E-3</v>
      </c>
      <c r="Q4261" s="13">
        <f t="shared" si="267"/>
        <v>31.326005250000001</v>
      </c>
    </row>
    <row r="4262" spans="1:17">
      <c r="A4262" s="13" t="s">
        <v>4273</v>
      </c>
      <c r="B4262" s="13">
        <v>24.75499701</v>
      </c>
      <c r="C4262" s="13">
        <v>88.687216969999994</v>
      </c>
      <c r="D4262" s="13" t="s">
        <v>2219</v>
      </c>
      <c r="E4262" s="13" t="s">
        <v>4927</v>
      </c>
      <c r="F4262" s="13" t="s">
        <v>42</v>
      </c>
      <c r="G4262" s="13" t="s">
        <v>4802</v>
      </c>
      <c r="H4262" s="13" t="s">
        <v>4816</v>
      </c>
      <c r="I4262" s="13">
        <f>(Brick_Kilns_EF!$B$13*Brick_Kilns_EF!$B$11*Brick_Kilns_EF!$B$12)</f>
        <v>8886.81</v>
      </c>
      <c r="J4262" s="13">
        <f>IF(D4262="ZZ",Brick_Kilns_EF!$E$5*(0.75),Brick_Kilns_EF!$E$5)</f>
        <v>7.2749999999999985E-3</v>
      </c>
      <c r="K4262" s="13">
        <f t="shared" si="265"/>
        <v>64.651542749999976</v>
      </c>
      <c r="L4262" s="13">
        <f>IF(D4262="ZZ",Brick_Kilns_EF!$E$2*(0.75),Brick_Kilns_EF!$E$2)</f>
        <v>5.0999999999999995E-3</v>
      </c>
      <c r="M4262" s="13">
        <f t="shared" si="264"/>
        <v>45.32273099999999</v>
      </c>
      <c r="N4262" s="13">
        <f>IF(D4262="ZZ",Brick_Kilns_EF!$E$3*(0.75),Brick_Kilns_EF!$E$3)</f>
        <v>3.4499999999999999E-3</v>
      </c>
      <c r="O4262" s="13">
        <f t="shared" si="266"/>
        <v>30.659494499999997</v>
      </c>
      <c r="P4262" s="13">
        <f>IF(D4262="ZZ",Brick_Kilns_EF!$E$4*(0.75),Brick_Kilns_EF!$E$4)</f>
        <v>3.5250000000000004E-3</v>
      </c>
      <c r="Q4262" s="13">
        <f t="shared" si="267"/>
        <v>31.326005250000001</v>
      </c>
    </row>
    <row r="4263" spans="1:17">
      <c r="A4263" s="13" t="s">
        <v>4274</v>
      </c>
      <c r="B4263" s="13">
        <v>25.870526250000001</v>
      </c>
      <c r="C4263" s="13">
        <v>88.597758279999994</v>
      </c>
      <c r="D4263" s="13" t="s">
        <v>2219</v>
      </c>
      <c r="E4263" s="13" t="s">
        <v>4927</v>
      </c>
      <c r="F4263" s="13" t="s">
        <v>171</v>
      </c>
      <c r="G4263" s="13" t="s">
        <v>4802</v>
      </c>
      <c r="H4263" s="13" t="s">
        <v>4816</v>
      </c>
      <c r="I4263" s="13">
        <f>(Brick_Kilns_EF!$B$13*Brick_Kilns_EF!$B$11*Brick_Kilns_EF!$B$12)</f>
        <v>8886.81</v>
      </c>
      <c r="J4263" s="13">
        <f>IF(D4263="ZZ",Brick_Kilns_EF!$E$5*(0.75),Brick_Kilns_EF!$E$5)</f>
        <v>7.2749999999999985E-3</v>
      </c>
      <c r="K4263" s="13">
        <f t="shared" si="265"/>
        <v>64.651542749999976</v>
      </c>
      <c r="L4263" s="13">
        <f>IF(D4263="ZZ",Brick_Kilns_EF!$E$2*(0.75),Brick_Kilns_EF!$E$2)</f>
        <v>5.0999999999999995E-3</v>
      </c>
      <c r="M4263" s="13">
        <f t="shared" si="264"/>
        <v>45.32273099999999</v>
      </c>
      <c r="N4263" s="13">
        <f>IF(D4263="ZZ",Brick_Kilns_EF!$E$3*(0.75),Brick_Kilns_EF!$E$3)</f>
        <v>3.4499999999999999E-3</v>
      </c>
      <c r="O4263" s="13">
        <f t="shared" si="266"/>
        <v>30.659494499999997</v>
      </c>
      <c r="P4263" s="13">
        <f>IF(D4263="ZZ",Brick_Kilns_EF!$E$4*(0.75),Brick_Kilns_EF!$E$4)</f>
        <v>3.5250000000000004E-3</v>
      </c>
      <c r="Q4263" s="13">
        <f t="shared" si="267"/>
        <v>31.326005250000001</v>
      </c>
    </row>
    <row r="4264" spans="1:17">
      <c r="A4264" s="13" t="s">
        <v>4275</v>
      </c>
      <c r="B4264" s="13">
        <v>25.106276569999999</v>
      </c>
      <c r="C4264" s="13">
        <v>89.462153220000005</v>
      </c>
      <c r="D4264" s="13" t="s">
        <v>2219</v>
      </c>
      <c r="E4264" s="13" t="s">
        <v>4927</v>
      </c>
      <c r="F4264" s="13" t="s">
        <v>171</v>
      </c>
      <c r="G4264" s="13" t="s">
        <v>4802</v>
      </c>
      <c r="H4264" s="13" t="s">
        <v>4816</v>
      </c>
      <c r="I4264" s="13">
        <f>(Brick_Kilns_EF!$B$13*Brick_Kilns_EF!$B$11*Brick_Kilns_EF!$B$12)</f>
        <v>8886.81</v>
      </c>
      <c r="J4264" s="13">
        <f>IF(D4264="ZZ",Brick_Kilns_EF!$E$5*(0.75),Brick_Kilns_EF!$E$5)</f>
        <v>7.2749999999999985E-3</v>
      </c>
      <c r="K4264" s="13">
        <f t="shared" si="265"/>
        <v>64.651542749999976</v>
      </c>
      <c r="L4264" s="13">
        <f>IF(D4264="ZZ",Brick_Kilns_EF!$E$2*(0.75),Brick_Kilns_EF!$E$2)</f>
        <v>5.0999999999999995E-3</v>
      </c>
      <c r="M4264" s="13">
        <f t="shared" si="264"/>
        <v>45.32273099999999</v>
      </c>
      <c r="N4264" s="13">
        <f>IF(D4264="ZZ",Brick_Kilns_EF!$E$3*(0.75),Brick_Kilns_EF!$E$3)</f>
        <v>3.4499999999999999E-3</v>
      </c>
      <c r="O4264" s="13">
        <f t="shared" si="266"/>
        <v>30.659494499999997</v>
      </c>
      <c r="P4264" s="13">
        <f>IF(D4264="ZZ",Brick_Kilns_EF!$E$4*(0.75),Brick_Kilns_EF!$E$4)</f>
        <v>3.5250000000000004E-3</v>
      </c>
      <c r="Q4264" s="13">
        <f t="shared" si="267"/>
        <v>31.326005250000001</v>
      </c>
    </row>
    <row r="4265" spans="1:17">
      <c r="A4265" s="13" t="s">
        <v>4276</v>
      </c>
      <c r="B4265" s="13">
        <v>25.053610760000002</v>
      </c>
      <c r="C4265" s="13">
        <v>89.395312770000004</v>
      </c>
      <c r="D4265" s="13" t="s">
        <v>2219</v>
      </c>
      <c r="E4265" s="13" t="s">
        <v>4927</v>
      </c>
      <c r="F4265" s="13" t="s">
        <v>42</v>
      </c>
      <c r="G4265" s="13" t="s">
        <v>4802</v>
      </c>
      <c r="H4265" s="13" t="s">
        <v>4816</v>
      </c>
      <c r="I4265" s="13">
        <f>(Brick_Kilns_EF!$B$13*Brick_Kilns_EF!$B$11*Brick_Kilns_EF!$B$12)</f>
        <v>8886.81</v>
      </c>
      <c r="J4265" s="13">
        <f>IF(D4265="ZZ",Brick_Kilns_EF!$E$5*(0.75),Brick_Kilns_EF!$E$5)</f>
        <v>7.2749999999999985E-3</v>
      </c>
      <c r="K4265" s="13">
        <f t="shared" si="265"/>
        <v>64.651542749999976</v>
      </c>
      <c r="L4265" s="13">
        <f>IF(D4265="ZZ",Brick_Kilns_EF!$E$2*(0.75),Brick_Kilns_EF!$E$2)</f>
        <v>5.0999999999999995E-3</v>
      </c>
      <c r="M4265" s="13">
        <f t="shared" si="264"/>
        <v>45.32273099999999</v>
      </c>
      <c r="N4265" s="13">
        <f>IF(D4265="ZZ",Brick_Kilns_EF!$E$3*(0.75),Brick_Kilns_EF!$E$3)</f>
        <v>3.4499999999999999E-3</v>
      </c>
      <c r="O4265" s="13">
        <f t="shared" si="266"/>
        <v>30.659494499999997</v>
      </c>
      <c r="P4265" s="13">
        <f>IF(D4265="ZZ",Brick_Kilns_EF!$E$4*(0.75),Brick_Kilns_EF!$E$4)</f>
        <v>3.5250000000000004E-3</v>
      </c>
      <c r="Q4265" s="13">
        <f t="shared" si="267"/>
        <v>31.326005250000001</v>
      </c>
    </row>
    <row r="4266" spans="1:17">
      <c r="A4266" s="13" t="s">
        <v>4277</v>
      </c>
      <c r="B4266" s="13">
        <v>24.670335340000001</v>
      </c>
      <c r="C4266" s="13">
        <v>88.113058780000003</v>
      </c>
      <c r="D4266" s="13" t="s">
        <v>2219</v>
      </c>
      <c r="E4266" s="13" t="s">
        <v>4927</v>
      </c>
      <c r="F4266" s="13" t="s">
        <v>42</v>
      </c>
      <c r="G4266" s="13" t="s">
        <v>4802</v>
      </c>
      <c r="H4266" s="13" t="s">
        <v>4816</v>
      </c>
      <c r="I4266" s="13">
        <f>(Brick_Kilns_EF!$B$13*Brick_Kilns_EF!$B$11*Brick_Kilns_EF!$B$12)</f>
        <v>8886.81</v>
      </c>
      <c r="J4266" s="13">
        <f>IF(D4266="ZZ",Brick_Kilns_EF!$E$5*(0.75),Brick_Kilns_EF!$E$5)</f>
        <v>7.2749999999999985E-3</v>
      </c>
      <c r="K4266" s="13">
        <f t="shared" si="265"/>
        <v>64.651542749999976</v>
      </c>
      <c r="L4266" s="13">
        <f>IF(D4266="ZZ",Brick_Kilns_EF!$E$2*(0.75),Brick_Kilns_EF!$E$2)</f>
        <v>5.0999999999999995E-3</v>
      </c>
      <c r="M4266" s="13">
        <f t="shared" si="264"/>
        <v>45.32273099999999</v>
      </c>
      <c r="N4266" s="13">
        <f>IF(D4266="ZZ",Brick_Kilns_EF!$E$3*(0.75),Brick_Kilns_EF!$E$3)</f>
        <v>3.4499999999999999E-3</v>
      </c>
      <c r="O4266" s="13">
        <f t="shared" si="266"/>
        <v>30.659494499999997</v>
      </c>
      <c r="P4266" s="13">
        <f>IF(D4266="ZZ",Brick_Kilns_EF!$E$4*(0.75),Brick_Kilns_EF!$E$4)</f>
        <v>3.5250000000000004E-3</v>
      </c>
      <c r="Q4266" s="13">
        <f t="shared" si="267"/>
        <v>31.326005250000001</v>
      </c>
    </row>
    <row r="4267" spans="1:17">
      <c r="A4267" s="13" t="s">
        <v>4278</v>
      </c>
      <c r="B4267" s="13">
        <v>26.17480612</v>
      </c>
      <c r="C4267" s="13">
        <v>88.854254190000006</v>
      </c>
      <c r="D4267" s="13" t="s">
        <v>2219</v>
      </c>
      <c r="E4267" s="13" t="s">
        <v>4927</v>
      </c>
      <c r="F4267" s="13" t="s">
        <v>171</v>
      </c>
      <c r="G4267" s="13" t="s">
        <v>4802</v>
      </c>
      <c r="H4267" s="13" t="s">
        <v>4816</v>
      </c>
      <c r="I4267" s="13">
        <f>(Brick_Kilns_EF!$B$13*Brick_Kilns_EF!$B$11*Brick_Kilns_EF!$B$12)</f>
        <v>8886.81</v>
      </c>
      <c r="J4267" s="13">
        <f>IF(D4267="ZZ",Brick_Kilns_EF!$E$5*(0.75),Brick_Kilns_EF!$E$5)</f>
        <v>7.2749999999999985E-3</v>
      </c>
      <c r="K4267" s="13">
        <f t="shared" si="265"/>
        <v>64.651542749999976</v>
      </c>
      <c r="L4267" s="13">
        <f>IF(D4267="ZZ",Brick_Kilns_EF!$E$2*(0.75),Brick_Kilns_EF!$E$2)</f>
        <v>5.0999999999999995E-3</v>
      </c>
      <c r="M4267" s="13">
        <f t="shared" si="264"/>
        <v>45.32273099999999</v>
      </c>
      <c r="N4267" s="13">
        <f>IF(D4267="ZZ",Brick_Kilns_EF!$E$3*(0.75),Brick_Kilns_EF!$E$3)</f>
        <v>3.4499999999999999E-3</v>
      </c>
      <c r="O4267" s="13">
        <f t="shared" si="266"/>
        <v>30.659494499999997</v>
      </c>
      <c r="P4267" s="13">
        <f>IF(D4267="ZZ",Brick_Kilns_EF!$E$4*(0.75),Brick_Kilns_EF!$E$4)</f>
        <v>3.5250000000000004E-3</v>
      </c>
      <c r="Q4267" s="13">
        <f t="shared" si="267"/>
        <v>31.326005250000001</v>
      </c>
    </row>
    <row r="4268" spans="1:17">
      <c r="A4268" s="13" t="s">
        <v>4279</v>
      </c>
      <c r="B4268" s="13">
        <v>24.759606349999999</v>
      </c>
      <c r="C4268" s="13">
        <v>88.694613340000004</v>
      </c>
      <c r="D4268" s="13" t="s">
        <v>2219</v>
      </c>
      <c r="E4268" s="13" t="s">
        <v>4927</v>
      </c>
      <c r="F4268" s="13" t="s">
        <v>42</v>
      </c>
      <c r="G4268" s="13" t="s">
        <v>4802</v>
      </c>
      <c r="H4268" s="13" t="s">
        <v>4816</v>
      </c>
      <c r="I4268" s="13">
        <f>(Brick_Kilns_EF!$B$13*Brick_Kilns_EF!$B$11*Brick_Kilns_EF!$B$12)</f>
        <v>8886.81</v>
      </c>
      <c r="J4268" s="13">
        <f>IF(D4268="ZZ",Brick_Kilns_EF!$E$5*(0.75),Brick_Kilns_EF!$E$5)</f>
        <v>7.2749999999999985E-3</v>
      </c>
      <c r="K4268" s="13">
        <f t="shared" si="265"/>
        <v>64.651542749999976</v>
      </c>
      <c r="L4268" s="13">
        <f>IF(D4268="ZZ",Brick_Kilns_EF!$E$2*(0.75),Brick_Kilns_EF!$E$2)</f>
        <v>5.0999999999999995E-3</v>
      </c>
      <c r="M4268" s="13">
        <f t="shared" si="264"/>
        <v>45.32273099999999</v>
      </c>
      <c r="N4268" s="13">
        <f>IF(D4268="ZZ",Brick_Kilns_EF!$E$3*(0.75),Brick_Kilns_EF!$E$3)</f>
        <v>3.4499999999999999E-3</v>
      </c>
      <c r="O4268" s="13">
        <f t="shared" si="266"/>
        <v>30.659494499999997</v>
      </c>
      <c r="P4268" s="13">
        <f>IF(D4268="ZZ",Brick_Kilns_EF!$E$4*(0.75),Brick_Kilns_EF!$E$4)</f>
        <v>3.5250000000000004E-3</v>
      </c>
      <c r="Q4268" s="13">
        <f t="shared" si="267"/>
        <v>31.326005250000001</v>
      </c>
    </row>
    <row r="4269" spans="1:17">
      <c r="A4269" s="13" t="s">
        <v>4280</v>
      </c>
      <c r="B4269" s="13">
        <v>25.890591480000001</v>
      </c>
      <c r="C4269" s="13">
        <v>89.690413129999996</v>
      </c>
      <c r="D4269" s="13" t="s">
        <v>2219</v>
      </c>
      <c r="E4269" s="13" t="s">
        <v>4927</v>
      </c>
      <c r="F4269" s="13" t="s">
        <v>171</v>
      </c>
      <c r="G4269" s="13" t="s">
        <v>4802</v>
      </c>
      <c r="H4269" s="13" t="s">
        <v>4816</v>
      </c>
      <c r="I4269" s="13">
        <f>(Brick_Kilns_EF!$B$13*Brick_Kilns_EF!$B$11*Brick_Kilns_EF!$B$12)</f>
        <v>8886.81</v>
      </c>
      <c r="J4269" s="13">
        <f>IF(D4269="ZZ",Brick_Kilns_EF!$E$5*(0.75),Brick_Kilns_EF!$E$5)</f>
        <v>7.2749999999999985E-3</v>
      </c>
      <c r="K4269" s="13">
        <f t="shared" si="265"/>
        <v>64.651542749999976</v>
      </c>
      <c r="L4269" s="13">
        <f>IF(D4269="ZZ",Brick_Kilns_EF!$E$2*(0.75),Brick_Kilns_EF!$E$2)</f>
        <v>5.0999999999999995E-3</v>
      </c>
      <c r="M4269" s="13">
        <f t="shared" si="264"/>
        <v>45.32273099999999</v>
      </c>
      <c r="N4269" s="13">
        <f>IF(D4269="ZZ",Brick_Kilns_EF!$E$3*(0.75),Brick_Kilns_EF!$E$3)</f>
        <v>3.4499999999999999E-3</v>
      </c>
      <c r="O4269" s="13">
        <f t="shared" si="266"/>
        <v>30.659494499999997</v>
      </c>
      <c r="P4269" s="13">
        <f>IF(D4269="ZZ",Brick_Kilns_EF!$E$4*(0.75),Brick_Kilns_EF!$E$4)</f>
        <v>3.5250000000000004E-3</v>
      </c>
      <c r="Q4269" s="13">
        <f t="shared" si="267"/>
        <v>31.326005250000001</v>
      </c>
    </row>
    <row r="4270" spans="1:17">
      <c r="A4270" s="13" t="s">
        <v>4281</v>
      </c>
      <c r="B4270" s="13">
        <v>25.301368360000001</v>
      </c>
      <c r="C4270" s="13">
        <v>89.389164019999996</v>
      </c>
      <c r="D4270" s="13" t="s">
        <v>2219</v>
      </c>
      <c r="E4270" s="13" t="s">
        <v>4927</v>
      </c>
      <c r="F4270" s="13" t="s">
        <v>171</v>
      </c>
      <c r="G4270" s="13" t="s">
        <v>4802</v>
      </c>
      <c r="H4270" s="13" t="s">
        <v>4816</v>
      </c>
      <c r="I4270" s="13">
        <f>(Brick_Kilns_EF!$B$13*Brick_Kilns_EF!$B$11*Brick_Kilns_EF!$B$12)</f>
        <v>8886.81</v>
      </c>
      <c r="J4270" s="13">
        <f>IF(D4270="ZZ",Brick_Kilns_EF!$E$5*(0.75),Brick_Kilns_EF!$E$5)</f>
        <v>7.2749999999999985E-3</v>
      </c>
      <c r="K4270" s="13">
        <f t="shared" si="265"/>
        <v>64.651542749999976</v>
      </c>
      <c r="L4270" s="13">
        <f>IF(D4270="ZZ",Brick_Kilns_EF!$E$2*(0.75),Brick_Kilns_EF!$E$2)</f>
        <v>5.0999999999999995E-3</v>
      </c>
      <c r="M4270" s="13">
        <f t="shared" si="264"/>
        <v>45.32273099999999</v>
      </c>
      <c r="N4270" s="13">
        <f>IF(D4270="ZZ",Brick_Kilns_EF!$E$3*(0.75),Brick_Kilns_EF!$E$3)</f>
        <v>3.4499999999999999E-3</v>
      </c>
      <c r="O4270" s="13">
        <f t="shared" si="266"/>
        <v>30.659494499999997</v>
      </c>
      <c r="P4270" s="13">
        <f>IF(D4270="ZZ",Brick_Kilns_EF!$E$4*(0.75),Brick_Kilns_EF!$E$4)</f>
        <v>3.5250000000000004E-3</v>
      </c>
      <c r="Q4270" s="13">
        <f t="shared" si="267"/>
        <v>31.326005250000001</v>
      </c>
    </row>
    <row r="4271" spans="1:17">
      <c r="A4271" s="13" t="s">
        <v>4282</v>
      </c>
      <c r="B4271" s="13">
        <v>25.265308730000001</v>
      </c>
      <c r="C4271" s="13">
        <v>89.014531219999995</v>
      </c>
      <c r="D4271" s="13" t="s">
        <v>2219</v>
      </c>
      <c r="E4271" s="13" t="s">
        <v>4927</v>
      </c>
      <c r="F4271" s="13" t="s">
        <v>42</v>
      </c>
      <c r="G4271" s="13" t="s">
        <v>4802</v>
      </c>
      <c r="H4271" s="13" t="s">
        <v>4816</v>
      </c>
      <c r="I4271" s="13">
        <f>(Brick_Kilns_EF!$B$13*Brick_Kilns_EF!$B$11*Brick_Kilns_EF!$B$12)</f>
        <v>8886.81</v>
      </c>
      <c r="J4271" s="13">
        <f>IF(D4271="ZZ",Brick_Kilns_EF!$E$5*(0.75),Brick_Kilns_EF!$E$5)</f>
        <v>7.2749999999999985E-3</v>
      </c>
      <c r="K4271" s="13">
        <f t="shared" si="265"/>
        <v>64.651542749999976</v>
      </c>
      <c r="L4271" s="13">
        <f>IF(D4271="ZZ",Brick_Kilns_EF!$E$2*(0.75),Brick_Kilns_EF!$E$2)</f>
        <v>5.0999999999999995E-3</v>
      </c>
      <c r="M4271" s="13">
        <f t="shared" si="264"/>
        <v>45.32273099999999</v>
      </c>
      <c r="N4271" s="13">
        <f>IF(D4271="ZZ",Brick_Kilns_EF!$E$3*(0.75),Brick_Kilns_EF!$E$3)</f>
        <v>3.4499999999999999E-3</v>
      </c>
      <c r="O4271" s="13">
        <f t="shared" si="266"/>
        <v>30.659494499999997</v>
      </c>
      <c r="P4271" s="13">
        <f>IF(D4271="ZZ",Brick_Kilns_EF!$E$4*(0.75),Brick_Kilns_EF!$E$4)</f>
        <v>3.5250000000000004E-3</v>
      </c>
      <c r="Q4271" s="13">
        <f t="shared" si="267"/>
        <v>31.326005250000001</v>
      </c>
    </row>
    <row r="4272" spans="1:17">
      <c r="A4272" s="13" t="s">
        <v>4283</v>
      </c>
      <c r="B4272" s="13">
        <v>25.829555249999999</v>
      </c>
      <c r="C4272" s="13">
        <v>89.647612300000006</v>
      </c>
      <c r="D4272" s="13" t="s">
        <v>2219</v>
      </c>
      <c r="E4272" s="13" t="s">
        <v>4927</v>
      </c>
      <c r="F4272" s="13" t="s">
        <v>171</v>
      </c>
      <c r="G4272" s="13" t="s">
        <v>4802</v>
      </c>
      <c r="H4272" s="13" t="s">
        <v>4816</v>
      </c>
      <c r="I4272" s="13">
        <f>(Brick_Kilns_EF!$B$13*Brick_Kilns_EF!$B$11*Brick_Kilns_EF!$B$12)</f>
        <v>8886.81</v>
      </c>
      <c r="J4272" s="13">
        <f>IF(D4272="ZZ",Brick_Kilns_EF!$E$5*(0.75),Brick_Kilns_EF!$E$5)</f>
        <v>7.2749999999999985E-3</v>
      </c>
      <c r="K4272" s="13">
        <f t="shared" si="265"/>
        <v>64.651542749999976</v>
      </c>
      <c r="L4272" s="13">
        <f>IF(D4272="ZZ",Brick_Kilns_EF!$E$2*(0.75),Brick_Kilns_EF!$E$2)</f>
        <v>5.0999999999999995E-3</v>
      </c>
      <c r="M4272" s="13">
        <f t="shared" si="264"/>
        <v>45.32273099999999</v>
      </c>
      <c r="N4272" s="13">
        <f>IF(D4272="ZZ",Brick_Kilns_EF!$E$3*(0.75),Brick_Kilns_EF!$E$3)</f>
        <v>3.4499999999999999E-3</v>
      </c>
      <c r="O4272" s="13">
        <f t="shared" si="266"/>
        <v>30.659494499999997</v>
      </c>
      <c r="P4272" s="13">
        <f>IF(D4272="ZZ",Brick_Kilns_EF!$E$4*(0.75),Brick_Kilns_EF!$E$4)</f>
        <v>3.5250000000000004E-3</v>
      </c>
      <c r="Q4272" s="13">
        <f t="shared" si="267"/>
        <v>31.326005250000001</v>
      </c>
    </row>
    <row r="4273" spans="1:17">
      <c r="A4273" s="13" t="s">
        <v>4284</v>
      </c>
      <c r="B4273" s="13">
        <v>25.157596760000001</v>
      </c>
      <c r="C4273" s="13">
        <v>89.422696509999994</v>
      </c>
      <c r="D4273" s="13" t="s">
        <v>2219</v>
      </c>
      <c r="E4273" s="13" t="s">
        <v>4927</v>
      </c>
      <c r="F4273" s="13" t="s">
        <v>171</v>
      </c>
      <c r="G4273" s="13" t="s">
        <v>4802</v>
      </c>
      <c r="H4273" s="13" t="s">
        <v>4816</v>
      </c>
      <c r="I4273" s="13">
        <f>(Brick_Kilns_EF!$B$13*Brick_Kilns_EF!$B$11*Brick_Kilns_EF!$B$12)</f>
        <v>8886.81</v>
      </c>
      <c r="J4273" s="13">
        <f>IF(D4273="ZZ",Brick_Kilns_EF!$E$5*(0.75),Brick_Kilns_EF!$E$5)</f>
        <v>7.2749999999999985E-3</v>
      </c>
      <c r="K4273" s="13">
        <f t="shared" si="265"/>
        <v>64.651542749999976</v>
      </c>
      <c r="L4273" s="13">
        <f>IF(D4273="ZZ",Brick_Kilns_EF!$E$2*(0.75),Brick_Kilns_EF!$E$2)</f>
        <v>5.0999999999999995E-3</v>
      </c>
      <c r="M4273" s="13">
        <f t="shared" si="264"/>
        <v>45.32273099999999</v>
      </c>
      <c r="N4273" s="13">
        <f>IF(D4273="ZZ",Brick_Kilns_EF!$E$3*(0.75),Brick_Kilns_EF!$E$3)</f>
        <v>3.4499999999999999E-3</v>
      </c>
      <c r="O4273" s="13">
        <f t="shared" si="266"/>
        <v>30.659494499999997</v>
      </c>
      <c r="P4273" s="13">
        <f>IF(D4273="ZZ",Brick_Kilns_EF!$E$4*(0.75),Brick_Kilns_EF!$E$4)</f>
        <v>3.5250000000000004E-3</v>
      </c>
      <c r="Q4273" s="13">
        <f t="shared" si="267"/>
        <v>31.326005250000001</v>
      </c>
    </row>
    <row r="4274" spans="1:17">
      <c r="A4274" s="13" t="s">
        <v>4285</v>
      </c>
      <c r="B4274" s="13">
        <v>24.952747410000001</v>
      </c>
      <c r="C4274" s="13">
        <v>88.898831180000002</v>
      </c>
      <c r="D4274" s="13" t="s">
        <v>2219</v>
      </c>
      <c r="E4274" s="13" t="s">
        <v>4927</v>
      </c>
      <c r="F4274" s="13" t="s">
        <v>42</v>
      </c>
      <c r="G4274" s="13" t="s">
        <v>4802</v>
      </c>
      <c r="H4274" s="13" t="s">
        <v>4816</v>
      </c>
      <c r="I4274" s="13">
        <f>(Brick_Kilns_EF!$B$13*Brick_Kilns_EF!$B$11*Brick_Kilns_EF!$B$12)</f>
        <v>8886.81</v>
      </c>
      <c r="J4274" s="13">
        <f>IF(D4274="ZZ",Brick_Kilns_EF!$E$5*(0.75),Brick_Kilns_EF!$E$5)</f>
        <v>7.2749999999999985E-3</v>
      </c>
      <c r="K4274" s="13">
        <f t="shared" si="265"/>
        <v>64.651542749999976</v>
      </c>
      <c r="L4274" s="13">
        <f>IF(D4274="ZZ",Brick_Kilns_EF!$E$2*(0.75),Brick_Kilns_EF!$E$2)</f>
        <v>5.0999999999999995E-3</v>
      </c>
      <c r="M4274" s="13">
        <f t="shared" si="264"/>
        <v>45.32273099999999</v>
      </c>
      <c r="N4274" s="13">
        <f>IF(D4274="ZZ",Brick_Kilns_EF!$E$3*(0.75),Brick_Kilns_EF!$E$3)</f>
        <v>3.4499999999999999E-3</v>
      </c>
      <c r="O4274" s="13">
        <f t="shared" si="266"/>
        <v>30.659494499999997</v>
      </c>
      <c r="P4274" s="13">
        <f>IF(D4274="ZZ",Brick_Kilns_EF!$E$4*(0.75),Brick_Kilns_EF!$E$4)</f>
        <v>3.5250000000000004E-3</v>
      </c>
      <c r="Q4274" s="13">
        <f t="shared" si="267"/>
        <v>31.326005250000001</v>
      </c>
    </row>
    <row r="4275" spans="1:17">
      <c r="A4275" s="13" t="s">
        <v>4286</v>
      </c>
      <c r="B4275" s="13">
        <v>24.825136279999999</v>
      </c>
      <c r="C4275" s="13">
        <v>88.984496149999998</v>
      </c>
      <c r="D4275" s="13" t="s">
        <v>2219</v>
      </c>
      <c r="E4275" s="13" t="s">
        <v>4927</v>
      </c>
      <c r="F4275" s="13" t="s">
        <v>42</v>
      </c>
      <c r="G4275" s="13" t="s">
        <v>4802</v>
      </c>
      <c r="H4275" s="13" t="s">
        <v>4816</v>
      </c>
      <c r="I4275" s="13">
        <f>(Brick_Kilns_EF!$B$13*Brick_Kilns_EF!$B$11*Brick_Kilns_EF!$B$12)</f>
        <v>8886.81</v>
      </c>
      <c r="J4275" s="13">
        <f>IF(D4275="ZZ",Brick_Kilns_EF!$E$5*(0.75),Brick_Kilns_EF!$E$5)</f>
        <v>7.2749999999999985E-3</v>
      </c>
      <c r="K4275" s="13">
        <f t="shared" si="265"/>
        <v>64.651542749999976</v>
      </c>
      <c r="L4275" s="13">
        <f>IF(D4275="ZZ",Brick_Kilns_EF!$E$2*(0.75),Brick_Kilns_EF!$E$2)</f>
        <v>5.0999999999999995E-3</v>
      </c>
      <c r="M4275" s="13">
        <f t="shared" si="264"/>
        <v>45.32273099999999</v>
      </c>
      <c r="N4275" s="13">
        <f>IF(D4275="ZZ",Brick_Kilns_EF!$E$3*(0.75),Brick_Kilns_EF!$E$3)</f>
        <v>3.4499999999999999E-3</v>
      </c>
      <c r="O4275" s="13">
        <f t="shared" si="266"/>
        <v>30.659494499999997</v>
      </c>
      <c r="P4275" s="13">
        <f>IF(D4275="ZZ",Brick_Kilns_EF!$E$4*(0.75),Brick_Kilns_EF!$E$4)</f>
        <v>3.5250000000000004E-3</v>
      </c>
      <c r="Q4275" s="13">
        <f t="shared" si="267"/>
        <v>31.326005250000001</v>
      </c>
    </row>
    <row r="4276" spans="1:17">
      <c r="A4276" s="13" t="s">
        <v>4287</v>
      </c>
      <c r="B4276" s="13">
        <v>25.159264189999998</v>
      </c>
      <c r="C4276" s="13">
        <v>89.390993390000006</v>
      </c>
      <c r="D4276" s="13" t="s">
        <v>2219</v>
      </c>
      <c r="E4276" s="13" t="s">
        <v>4927</v>
      </c>
      <c r="F4276" s="13" t="s">
        <v>171</v>
      </c>
      <c r="G4276" s="13" t="s">
        <v>4802</v>
      </c>
      <c r="H4276" s="13" t="s">
        <v>4816</v>
      </c>
      <c r="I4276" s="13">
        <f>(Brick_Kilns_EF!$B$13*Brick_Kilns_EF!$B$11*Brick_Kilns_EF!$B$12)</f>
        <v>8886.81</v>
      </c>
      <c r="J4276" s="13">
        <f>IF(D4276="ZZ",Brick_Kilns_EF!$E$5*(0.75),Brick_Kilns_EF!$E$5)</f>
        <v>7.2749999999999985E-3</v>
      </c>
      <c r="K4276" s="13">
        <f t="shared" si="265"/>
        <v>64.651542749999976</v>
      </c>
      <c r="L4276" s="13">
        <f>IF(D4276="ZZ",Brick_Kilns_EF!$E$2*(0.75),Brick_Kilns_EF!$E$2)</f>
        <v>5.0999999999999995E-3</v>
      </c>
      <c r="M4276" s="13">
        <f t="shared" si="264"/>
        <v>45.32273099999999</v>
      </c>
      <c r="N4276" s="13">
        <f>IF(D4276="ZZ",Brick_Kilns_EF!$E$3*(0.75),Brick_Kilns_EF!$E$3)</f>
        <v>3.4499999999999999E-3</v>
      </c>
      <c r="O4276" s="13">
        <f t="shared" si="266"/>
        <v>30.659494499999997</v>
      </c>
      <c r="P4276" s="13">
        <f>IF(D4276="ZZ",Brick_Kilns_EF!$E$4*(0.75),Brick_Kilns_EF!$E$4)</f>
        <v>3.5250000000000004E-3</v>
      </c>
      <c r="Q4276" s="13">
        <f t="shared" si="267"/>
        <v>31.326005250000001</v>
      </c>
    </row>
    <row r="4277" spans="1:17">
      <c r="A4277" s="13" t="s">
        <v>4288</v>
      </c>
      <c r="B4277" s="13">
        <v>25.26080996</v>
      </c>
      <c r="C4277" s="13">
        <v>89.021349720000003</v>
      </c>
      <c r="D4277" s="13" t="s">
        <v>2219</v>
      </c>
      <c r="E4277" s="13" t="s">
        <v>4927</v>
      </c>
      <c r="F4277" s="13" t="s">
        <v>42</v>
      </c>
      <c r="G4277" s="13" t="s">
        <v>4802</v>
      </c>
      <c r="H4277" s="13" t="s">
        <v>4816</v>
      </c>
      <c r="I4277" s="13">
        <f>(Brick_Kilns_EF!$B$13*Brick_Kilns_EF!$B$11*Brick_Kilns_EF!$B$12)</f>
        <v>8886.81</v>
      </c>
      <c r="J4277" s="13">
        <f>IF(D4277="ZZ",Brick_Kilns_EF!$E$5*(0.75),Brick_Kilns_EF!$E$5)</f>
        <v>7.2749999999999985E-3</v>
      </c>
      <c r="K4277" s="13">
        <f t="shared" si="265"/>
        <v>64.651542749999976</v>
      </c>
      <c r="L4277" s="13">
        <f>IF(D4277="ZZ",Brick_Kilns_EF!$E$2*(0.75),Brick_Kilns_EF!$E$2)</f>
        <v>5.0999999999999995E-3</v>
      </c>
      <c r="M4277" s="13">
        <f t="shared" si="264"/>
        <v>45.32273099999999</v>
      </c>
      <c r="N4277" s="13">
        <f>IF(D4277="ZZ",Brick_Kilns_EF!$E$3*(0.75),Brick_Kilns_EF!$E$3)</f>
        <v>3.4499999999999999E-3</v>
      </c>
      <c r="O4277" s="13">
        <f t="shared" si="266"/>
        <v>30.659494499999997</v>
      </c>
      <c r="P4277" s="13">
        <f>IF(D4277="ZZ",Brick_Kilns_EF!$E$4*(0.75),Brick_Kilns_EF!$E$4)</f>
        <v>3.5250000000000004E-3</v>
      </c>
      <c r="Q4277" s="13">
        <f t="shared" si="267"/>
        <v>31.326005250000001</v>
      </c>
    </row>
    <row r="4278" spans="1:17">
      <c r="A4278" s="13" t="s">
        <v>4289</v>
      </c>
      <c r="B4278" s="13">
        <v>25.07980422</v>
      </c>
      <c r="C4278" s="13">
        <v>89.399754630000004</v>
      </c>
      <c r="D4278" s="13" t="s">
        <v>2219</v>
      </c>
      <c r="E4278" s="13" t="s">
        <v>4927</v>
      </c>
      <c r="F4278" s="13" t="s">
        <v>171</v>
      </c>
      <c r="G4278" s="13" t="s">
        <v>4802</v>
      </c>
      <c r="H4278" s="13" t="s">
        <v>4816</v>
      </c>
      <c r="I4278" s="13">
        <f>(Brick_Kilns_EF!$B$13*Brick_Kilns_EF!$B$11*Brick_Kilns_EF!$B$12)</f>
        <v>8886.81</v>
      </c>
      <c r="J4278" s="13">
        <f>IF(D4278="ZZ",Brick_Kilns_EF!$E$5*(0.75),Brick_Kilns_EF!$E$5)</f>
        <v>7.2749999999999985E-3</v>
      </c>
      <c r="K4278" s="13">
        <f t="shared" si="265"/>
        <v>64.651542749999976</v>
      </c>
      <c r="L4278" s="13">
        <f>IF(D4278="ZZ",Brick_Kilns_EF!$E$2*(0.75),Brick_Kilns_EF!$E$2)</f>
        <v>5.0999999999999995E-3</v>
      </c>
      <c r="M4278" s="13">
        <f t="shared" si="264"/>
        <v>45.32273099999999</v>
      </c>
      <c r="N4278" s="13">
        <f>IF(D4278="ZZ",Brick_Kilns_EF!$E$3*(0.75),Brick_Kilns_EF!$E$3)</f>
        <v>3.4499999999999999E-3</v>
      </c>
      <c r="O4278" s="13">
        <f t="shared" si="266"/>
        <v>30.659494499999997</v>
      </c>
      <c r="P4278" s="13">
        <f>IF(D4278="ZZ",Brick_Kilns_EF!$E$4*(0.75),Brick_Kilns_EF!$E$4)</f>
        <v>3.5250000000000004E-3</v>
      </c>
      <c r="Q4278" s="13">
        <f t="shared" si="267"/>
        <v>31.326005250000001</v>
      </c>
    </row>
    <row r="4279" spans="1:17">
      <c r="A4279" s="13" t="s">
        <v>4290</v>
      </c>
      <c r="B4279" s="13">
        <v>25.289020669999999</v>
      </c>
      <c r="C4279" s="13">
        <v>89.549955519999997</v>
      </c>
      <c r="D4279" s="13" t="s">
        <v>2219</v>
      </c>
      <c r="E4279" s="13" t="s">
        <v>4927</v>
      </c>
      <c r="F4279" s="13" t="s">
        <v>171</v>
      </c>
      <c r="G4279" s="13" t="s">
        <v>4802</v>
      </c>
      <c r="H4279" s="13" t="s">
        <v>4816</v>
      </c>
      <c r="I4279" s="13">
        <f>(Brick_Kilns_EF!$B$13*Brick_Kilns_EF!$B$11*Brick_Kilns_EF!$B$12)</f>
        <v>8886.81</v>
      </c>
      <c r="J4279" s="13">
        <f>IF(D4279="ZZ",Brick_Kilns_EF!$E$5*(0.75),Brick_Kilns_EF!$E$5)</f>
        <v>7.2749999999999985E-3</v>
      </c>
      <c r="K4279" s="13">
        <f t="shared" si="265"/>
        <v>64.651542749999976</v>
      </c>
      <c r="L4279" s="13">
        <f>IF(D4279="ZZ",Brick_Kilns_EF!$E$2*(0.75),Brick_Kilns_EF!$E$2)</f>
        <v>5.0999999999999995E-3</v>
      </c>
      <c r="M4279" s="13">
        <f t="shared" si="264"/>
        <v>45.32273099999999</v>
      </c>
      <c r="N4279" s="13">
        <f>IF(D4279="ZZ",Brick_Kilns_EF!$E$3*(0.75),Brick_Kilns_EF!$E$3)</f>
        <v>3.4499999999999999E-3</v>
      </c>
      <c r="O4279" s="13">
        <f t="shared" si="266"/>
        <v>30.659494499999997</v>
      </c>
      <c r="P4279" s="13">
        <f>IF(D4279="ZZ",Brick_Kilns_EF!$E$4*(0.75),Brick_Kilns_EF!$E$4)</f>
        <v>3.5250000000000004E-3</v>
      </c>
      <c r="Q4279" s="13">
        <f t="shared" si="267"/>
        <v>31.326005250000001</v>
      </c>
    </row>
    <row r="4280" spans="1:17">
      <c r="A4280" s="13" t="s">
        <v>4291</v>
      </c>
      <c r="B4280" s="13">
        <v>24.912820289999999</v>
      </c>
      <c r="C4280" s="13">
        <v>88.730013150000005</v>
      </c>
      <c r="D4280" s="13" t="s">
        <v>2219</v>
      </c>
      <c r="E4280" s="13" t="s">
        <v>4927</v>
      </c>
      <c r="F4280" s="13" t="s">
        <v>42</v>
      </c>
      <c r="G4280" s="13" t="s">
        <v>4802</v>
      </c>
      <c r="H4280" s="13" t="s">
        <v>4816</v>
      </c>
      <c r="I4280" s="13">
        <f>(Brick_Kilns_EF!$B$13*Brick_Kilns_EF!$B$11*Brick_Kilns_EF!$B$12)</f>
        <v>8886.81</v>
      </c>
      <c r="J4280" s="13">
        <f>IF(D4280="ZZ",Brick_Kilns_EF!$E$5*(0.75),Brick_Kilns_EF!$E$5)</f>
        <v>7.2749999999999985E-3</v>
      </c>
      <c r="K4280" s="13">
        <f t="shared" si="265"/>
        <v>64.651542749999976</v>
      </c>
      <c r="L4280" s="13">
        <f>IF(D4280="ZZ",Brick_Kilns_EF!$E$2*(0.75),Brick_Kilns_EF!$E$2)</f>
        <v>5.0999999999999995E-3</v>
      </c>
      <c r="M4280" s="13">
        <f t="shared" si="264"/>
        <v>45.32273099999999</v>
      </c>
      <c r="N4280" s="13">
        <f>IF(D4280="ZZ",Brick_Kilns_EF!$E$3*(0.75),Brick_Kilns_EF!$E$3)</f>
        <v>3.4499999999999999E-3</v>
      </c>
      <c r="O4280" s="13">
        <f t="shared" si="266"/>
        <v>30.659494499999997</v>
      </c>
      <c r="P4280" s="13">
        <f>IF(D4280="ZZ",Brick_Kilns_EF!$E$4*(0.75),Brick_Kilns_EF!$E$4)</f>
        <v>3.5250000000000004E-3</v>
      </c>
      <c r="Q4280" s="13">
        <f t="shared" si="267"/>
        <v>31.326005250000001</v>
      </c>
    </row>
    <row r="4281" spans="1:17">
      <c r="A4281" s="13" t="s">
        <v>4292</v>
      </c>
      <c r="B4281" s="13">
        <v>25.250085210000002</v>
      </c>
      <c r="C4281" s="13">
        <v>89.009642299999996</v>
      </c>
      <c r="D4281" s="13" t="s">
        <v>2219</v>
      </c>
      <c r="E4281" s="13" t="s">
        <v>4927</v>
      </c>
      <c r="F4281" s="13" t="s">
        <v>42</v>
      </c>
      <c r="G4281" s="13" t="s">
        <v>4802</v>
      </c>
      <c r="H4281" s="13" t="s">
        <v>4816</v>
      </c>
      <c r="I4281" s="13">
        <f>(Brick_Kilns_EF!$B$13*Brick_Kilns_EF!$B$11*Brick_Kilns_EF!$B$12)</f>
        <v>8886.81</v>
      </c>
      <c r="J4281" s="13">
        <f>IF(D4281="ZZ",Brick_Kilns_EF!$E$5*(0.75),Brick_Kilns_EF!$E$5)</f>
        <v>7.2749999999999985E-3</v>
      </c>
      <c r="K4281" s="13">
        <f t="shared" si="265"/>
        <v>64.651542749999976</v>
      </c>
      <c r="L4281" s="13">
        <f>IF(D4281="ZZ",Brick_Kilns_EF!$E$2*(0.75),Brick_Kilns_EF!$E$2)</f>
        <v>5.0999999999999995E-3</v>
      </c>
      <c r="M4281" s="13">
        <f t="shared" si="264"/>
        <v>45.32273099999999</v>
      </c>
      <c r="N4281" s="13">
        <f>IF(D4281="ZZ",Brick_Kilns_EF!$E$3*(0.75),Brick_Kilns_EF!$E$3)</f>
        <v>3.4499999999999999E-3</v>
      </c>
      <c r="O4281" s="13">
        <f t="shared" si="266"/>
        <v>30.659494499999997</v>
      </c>
      <c r="P4281" s="13">
        <f>IF(D4281="ZZ",Brick_Kilns_EF!$E$4*(0.75),Brick_Kilns_EF!$E$4)</f>
        <v>3.5250000000000004E-3</v>
      </c>
      <c r="Q4281" s="13">
        <f t="shared" si="267"/>
        <v>31.326005250000001</v>
      </c>
    </row>
    <row r="4282" spans="1:17">
      <c r="A4282" s="13" t="s">
        <v>4293</v>
      </c>
      <c r="B4282" s="13">
        <v>25.091107090000001</v>
      </c>
      <c r="C4282" s="13">
        <v>89.378227030000005</v>
      </c>
      <c r="D4282" s="13" t="s">
        <v>2219</v>
      </c>
      <c r="E4282" s="13" t="s">
        <v>4927</v>
      </c>
      <c r="F4282" s="13" t="s">
        <v>171</v>
      </c>
      <c r="G4282" s="13" t="s">
        <v>4802</v>
      </c>
      <c r="H4282" s="13" t="s">
        <v>4816</v>
      </c>
      <c r="I4282" s="13">
        <f>(Brick_Kilns_EF!$B$13*Brick_Kilns_EF!$B$11*Brick_Kilns_EF!$B$12)</f>
        <v>8886.81</v>
      </c>
      <c r="J4282" s="13">
        <f>IF(D4282="ZZ",Brick_Kilns_EF!$E$5*(0.75),Brick_Kilns_EF!$E$5)</f>
        <v>7.2749999999999985E-3</v>
      </c>
      <c r="K4282" s="13">
        <f t="shared" si="265"/>
        <v>64.651542749999976</v>
      </c>
      <c r="L4282" s="13">
        <f>IF(D4282="ZZ",Brick_Kilns_EF!$E$2*(0.75),Brick_Kilns_EF!$E$2)</f>
        <v>5.0999999999999995E-3</v>
      </c>
      <c r="M4282" s="13">
        <f t="shared" si="264"/>
        <v>45.32273099999999</v>
      </c>
      <c r="N4282" s="13">
        <f>IF(D4282="ZZ",Brick_Kilns_EF!$E$3*(0.75),Brick_Kilns_EF!$E$3)</f>
        <v>3.4499999999999999E-3</v>
      </c>
      <c r="O4282" s="13">
        <f t="shared" si="266"/>
        <v>30.659494499999997</v>
      </c>
      <c r="P4282" s="13">
        <f>IF(D4282="ZZ",Brick_Kilns_EF!$E$4*(0.75),Brick_Kilns_EF!$E$4)</f>
        <v>3.5250000000000004E-3</v>
      </c>
      <c r="Q4282" s="13">
        <f t="shared" si="267"/>
        <v>31.326005250000001</v>
      </c>
    </row>
    <row r="4283" spans="1:17">
      <c r="A4283" s="13" t="s">
        <v>4294</v>
      </c>
      <c r="B4283" s="13">
        <v>25.093990009999999</v>
      </c>
      <c r="C4283" s="13">
        <v>89.379070909999996</v>
      </c>
      <c r="D4283" s="13" t="s">
        <v>2219</v>
      </c>
      <c r="E4283" s="13" t="s">
        <v>4927</v>
      </c>
      <c r="F4283" s="13" t="s">
        <v>171</v>
      </c>
      <c r="G4283" s="13" t="s">
        <v>4802</v>
      </c>
      <c r="H4283" s="13" t="s">
        <v>4816</v>
      </c>
      <c r="I4283" s="13">
        <f>(Brick_Kilns_EF!$B$13*Brick_Kilns_EF!$B$11*Brick_Kilns_EF!$B$12)</f>
        <v>8886.81</v>
      </c>
      <c r="J4283" s="13">
        <f>IF(D4283="ZZ",Brick_Kilns_EF!$E$5*(0.75),Brick_Kilns_EF!$E$5)</f>
        <v>7.2749999999999985E-3</v>
      </c>
      <c r="K4283" s="13">
        <f t="shared" si="265"/>
        <v>64.651542749999976</v>
      </c>
      <c r="L4283" s="13">
        <f>IF(D4283="ZZ",Brick_Kilns_EF!$E$2*(0.75),Brick_Kilns_EF!$E$2)</f>
        <v>5.0999999999999995E-3</v>
      </c>
      <c r="M4283" s="13">
        <f t="shared" si="264"/>
        <v>45.32273099999999</v>
      </c>
      <c r="N4283" s="13">
        <f>IF(D4283="ZZ",Brick_Kilns_EF!$E$3*(0.75),Brick_Kilns_EF!$E$3)</f>
        <v>3.4499999999999999E-3</v>
      </c>
      <c r="O4283" s="13">
        <f t="shared" si="266"/>
        <v>30.659494499999997</v>
      </c>
      <c r="P4283" s="13">
        <f>IF(D4283="ZZ",Brick_Kilns_EF!$E$4*(0.75),Brick_Kilns_EF!$E$4)</f>
        <v>3.5250000000000004E-3</v>
      </c>
      <c r="Q4283" s="13">
        <f t="shared" si="267"/>
        <v>31.326005250000001</v>
      </c>
    </row>
    <row r="4284" spans="1:17">
      <c r="A4284" s="13" t="s">
        <v>4295</v>
      </c>
      <c r="B4284" s="13">
        <v>24.841559799999999</v>
      </c>
      <c r="C4284" s="13">
        <v>88.389709539999998</v>
      </c>
      <c r="D4284" s="13" t="s">
        <v>2219</v>
      </c>
      <c r="E4284" s="13" t="s">
        <v>4927</v>
      </c>
      <c r="F4284" s="13" t="s">
        <v>42</v>
      </c>
      <c r="G4284" s="13" t="s">
        <v>4802</v>
      </c>
      <c r="H4284" s="13" t="s">
        <v>4816</v>
      </c>
      <c r="I4284" s="13">
        <f>(Brick_Kilns_EF!$B$13*Brick_Kilns_EF!$B$11*Brick_Kilns_EF!$B$12)</f>
        <v>8886.81</v>
      </c>
      <c r="J4284" s="13">
        <f>IF(D4284="ZZ",Brick_Kilns_EF!$E$5*(0.75),Brick_Kilns_EF!$E$5)</f>
        <v>7.2749999999999985E-3</v>
      </c>
      <c r="K4284" s="13">
        <f t="shared" si="265"/>
        <v>64.651542749999976</v>
      </c>
      <c r="L4284" s="13">
        <f>IF(D4284="ZZ",Brick_Kilns_EF!$E$2*(0.75),Brick_Kilns_EF!$E$2)</f>
        <v>5.0999999999999995E-3</v>
      </c>
      <c r="M4284" s="13">
        <f t="shared" si="264"/>
        <v>45.32273099999999</v>
      </c>
      <c r="N4284" s="13">
        <f>IF(D4284="ZZ",Brick_Kilns_EF!$E$3*(0.75),Brick_Kilns_EF!$E$3)</f>
        <v>3.4499999999999999E-3</v>
      </c>
      <c r="O4284" s="13">
        <f t="shared" si="266"/>
        <v>30.659494499999997</v>
      </c>
      <c r="P4284" s="13">
        <f>IF(D4284="ZZ",Brick_Kilns_EF!$E$4*(0.75),Brick_Kilns_EF!$E$4)</f>
        <v>3.5250000000000004E-3</v>
      </c>
      <c r="Q4284" s="13">
        <f t="shared" si="267"/>
        <v>31.326005250000001</v>
      </c>
    </row>
    <row r="4285" spans="1:17">
      <c r="A4285" s="13" t="s">
        <v>4296</v>
      </c>
      <c r="B4285" s="13">
        <v>25.241232700000001</v>
      </c>
      <c r="C4285" s="13">
        <v>89.30668378</v>
      </c>
      <c r="D4285" s="13" t="s">
        <v>2219</v>
      </c>
      <c r="E4285" s="13" t="s">
        <v>4927</v>
      </c>
      <c r="F4285" s="13" t="s">
        <v>171</v>
      </c>
      <c r="G4285" s="13" t="s">
        <v>4802</v>
      </c>
      <c r="H4285" s="13" t="s">
        <v>4816</v>
      </c>
      <c r="I4285" s="13">
        <f>(Brick_Kilns_EF!$B$13*Brick_Kilns_EF!$B$11*Brick_Kilns_EF!$B$12)</f>
        <v>8886.81</v>
      </c>
      <c r="J4285" s="13">
        <f>IF(D4285="ZZ",Brick_Kilns_EF!$E$5*(0.75),Brick_Kilns_EF!$E$5)</f>
        <v>7.2749999999999985E-3</v>
      </c>
      <c r="K4285" s="13">
        <f t="shared" si="265"/>
        <v>64.651542749999976</v>
      </c>
      <c r="L4285" s="13">
        <f>IF(D4285="ZZ",Brick_Kilns_EF!$E$2*(0.75),Brick_Kilns_EF!$E$2)</f>
        <v>5.0999999999999995E-3</v>
      </c>
      <c r="M4285" s="13">
        <f t="shared" si="264"/>
        <v>45.32273099999999</v>
      </c>
      <c r="N4285" s="13">
        <f>IF(D4285="ZZ",Brick_Kilns_EF!$E$3*(0.75),Brick_Kilns_EF!$E$3)</f>
        <v>3.4499999999999999E-3</v>
      </c>
      <c r="O4285" s="13">
        <f t="shared" si="266"/>
        <v>30.659494499999997</v>
      </c>
      <c r="P4285" s="13">
        <f>IF(D4285="ZZ",Brick_Kilns_EF!$E$4*(0.75),Brick_Kilns_EF!$E$4)</f>
        <v>3.5250000000000004E-3</v>
      </c>
      <c r="Q4285" s="13">
        <f t="shared" si="267"/>
        <v>31.326005250000001</v>
      </c>
    </row>
    <row r="4286" spans="1:17">
      <c r="A4286" s="13" t="s">
        <v>4297</v>
      </c>
      <c r="B4286" s="13">
        <v>25.60525977</v>
      </c>
      <c r="C4286" s="13">
        <v>89.252474449999994</v>
      </c>
      <c r="D4286" s="13" t="s">
        <v>2219</v>
      </c>
      <c r="E4286" s="13" t="s">
        <v>4927</v>
      </c>
      <c r="F4286" s="13" t="s">
        <v>171</v>
      </c>
      <c r="G4286" s="13" t="s">
        <v>4802</v>
      </c>
      <c r="H4286" s="13" t="s">
        <v>4816</v>
      </c>
      <c r="I4286" s="13">
        <f>(Brick_Kilns_EF!$B$13*Brick_Kilns_EF!$B$11*Brick_Kilns_EF!$B$12)</f>
        <v>8886.81</v>
      </c>
      <c r="J4286" s="13">
        <f>IF(D4286="ZZ",Brick_Kilns_EF!$E$5*(0.75),Brick_Kilns_EF!$E$5)</f>
        <v>7.2749999999999985E-3</v>
      </c>
      <c r="K4286" s="13">
        <f t="shared" si="265"/>
        <v>64.651542749999976</v>
      </c>
      <c r="L4286" s="13">
        <f>IF(D4286="ZZ",Brick_Kilns_EF!$E$2*(0.75),Brick_Kilns_EF!$E$2)</f>
        <v>5.0999999999999995E-3</v>
      </c>
      <c r="M4286" s="13">
        <f t="shared" si="264"/>
        <v>45.32273099999999</v>
      </c>
      <c r="N4286" s="13">
        <f>IF(D4286="ZZ",Brick_Kilns_EF!$E$3*(0.75),Brick_Kilns_EF!$E$3)</f>
        <v>3.4499999999999999E-3</v>
      </c>
      <c r="O4286" s="13">
        <f t="shared" si="266"/>
        <v>30.659494499999997</v>
      </c>
      <c r="P4286" s="13">
        <f>IF(D4286="ZZ",Brick_Kilns_EF!$E$4*(0.75),Brick_Kilns_EF!$E$4)</f>
        <v>3.5250000000000004E-3</v>
      </c>
      <c r="Q4286" s="13">
        <f t="shared" si="267"/>
        <v>31.326005250000001</v>
      </c>
    </row>
    <row r="4287" spans="1:17">
      <c r="A4287" s="13" t="s">
        <v>4298</v>
      </c>
      <c r="B4287" s="13">
        <v>24.983607280000001</v>
      </c>
      <c r="C4287" s="13">
        <v>89.409381409999995</v>
      </c>
      <c r="D4287" s="13" t="s">
        <v>2219</v>
      </c>
      <c r="E4287" s="13" t="s">
        <v>4927</v>
      </c>
      <c r="F4287" s="13" t="s">
        <v>42</v>
      </c>
      <c r="G4287" s="13" t="s">
        <v>4802</v>
      </c>
      <c r="H4287" s="13" t="s">
        <v>4816</v>
      </c>
      <c r="I4287" s="13">
        <f>(Brick_Kilns_EF!$B$13*Brick_Kilns_EF!$B$11*Brick_Kilns_EF!$B$12)</f>
        <v>8886.81</v>
      </c>
      <c r="J4287" s="13">
        <f>IF(D4287="ZZ",Brick_Kilns_EF!$E$5*(0.75),Brick_Kilns_EF!$E$5)</f>
        <v>7.2749999999999985E-3</v>
      </c>
      <c r="K4287" s="13">
        <f t="shared" si="265"/>
        <v>64.651542749999976</v>
      </c>
      <c r="L4287" s="13">
        <f>IF(D4287="ZZ",Brick_Kilns_EF!$E$2*(0.75),Brick_Kilns_EF!$E$2)</f>
        <v>5.0999999999999995E-3</v>
      </c>
      <c r="M4287" s="13">
        <f t="shared" si="264"/>
        <v>45.32273099999999</v>
      </c>
      <c r="N4287" s="13">
        <f>IF(D4287="ZZ",Brick_Kilns_EF!$E$3*(0.75),Brick_Kilns_EF!$E$3)</f>
        <v>3.4499999999999999E-3</v>
      </c>
      <c r="O4287" s="13">
        <f t="shared" si="266"/>
        <v>30.659494499999997</v>
      </c>
      <c r="P4287" s="13">
        <f>IF(D4287="ZZ",Brick_Kilns_EF!$E$4*(0.75),Brick_Kilns_EF!$E$4)</f>
        <v>3.5250000000000004E-3</v>
      </c>
      <c r="Q4287" s="13">
        <f t="shared" si="267"/>
        <v>31.326005250000001</v>
      </c>
    </row>
    <row r="4288" spans="1:17">
      <c r="A4288" s="13" t="s">
        <v>4299</v>
      </c>
      <c r="B4288" s="13">
        <v>24.94855549</v>
      </c>
      <c r="C4288" s="13">
        <v>89.033201610000006</v>
      </c>
      <c r="D4288" s="13" t="s">
        <v>2219</v>
      </c>
      <c r="E4288" s="13" t="s">
        <v>4927</v>
      </c>
      <c r="F4288" s="13" t="s">
        <v>42</v>
      </c>
      <c r="G4288" s="13" t="s">
        <v>4802</v>
      </c>
      <c r="H4288" s="13" t="s">
        <v>4816</v>
      </c>
      <c r="I4288" s="13">
        <f>(Brick_Kilns_EF!$B$13*Brick_Kilns_EF!$B$11*Brick_Kilns_EF!$B$12)</f>
        <v>8886.81</v>
      </c>
      <c r="J4288" s="13">
        <f>IF(D4288="ZZ",Brick_Kilns_EF!$E$5*(0.75),Brick_Kilns_EF!$E$5)</f>
        <v>7.2749999999999985E-3</v>
      </c>
      <c r="K4288" s="13">
        <f t="shared" si="265"/>
        <v>64.651542749999976</v>
      </c>
      <c r="L4288" s="13">
        <f>IF(D4288="ZZ",Brick_Kilns_EF!$E$2*(0.75),Brick_Kilns_EF!$E$2)</f>
        <v>5.0999999999999995E-3</v>
      </c>
      <c r="M4288" s="13">
        <f t="shared" si="264"/>
        <v>45.32273099999999</v>
      </c>
      <c r="N4288" s="13">
        <f>IF(D4288="ZZ",Brick_Kilns_EF!$E$3*(0.75),Brick_Kilns_EF!$E$3)</f>
        <v>3.4499999999999999E-3</v>
      </c>
      <c r="O4288" s="13">
        <f t="shared" si="266"/>
        <v>30.659494499999997</v>
      </c>
      <c r="P4288" s="13">
        <f>IF(D4288="ZZ",Brick_Kilns_EF!$E$4*(0.75),Brick_Kilns_EF!$E$4)</f>
        <v>3.5250000000000004E-3</v>
      </c>
      <c r="Q4288" s="13">
        <f t="shared" si="267"/>
        <v>31.326005250000001</v>
      </c>
    </row>
    <row r="4289" spans="1:17">
      <c r="A4289" s="13" t="s">
        <v>4300</v>
      </c>
      <c r="B4289" s="13">
        <v>25.779217330000002</v>
      </c>
      <c r="C4289" s="13">
        <v>88.935111699999993</v>
      </c>
      <c r="D4289" s="13" t="s">
        <v>2219</v>
      </c>
      <c r="E4289" s="13" t="s">
        <v>4927</v>
      </c>
      <c r="F4289" s="13" t="s">
        <v>171</v>
      </c>
      <c r="G4289" s="13" t="s">
        <v>4802</v>
      </c>
      <c r="H4289" s="13" t="s">
        <v>4816</v>
      </c>
      <c r="I4289" s="13">
        <f>(Brick_Kilns_EF!$B$13*Brick_Kilns_EF!$B$11*Brick_Kilns_EF!$B$12)</f>
        <v>8886.81</v>
      </c>
      <c r="J4289" s="13">
        <f>IF(D4289="ZZ",Brick_Kilns_EF!$E$5*(0.75),Brick_Kilns_EF!$E$5)</f>
        <v>7.2749999999999985E-3</v>
      </c>
      <c r="K4289" s="13">
        <f t="shared" si="265"/>
        <v>64.651542749999976</v>
      </c>
      <c r="L4289" s="13">
        <f>IF(D4289="ZZ",Brick_Kilns_EF!$E$2*(0.75),Brick_Kilns_EF!$E$2)</f>
        <v>5.0999999999999995E-3</v>
      </c>
      <c r="M4289" s="13">
        <f t="shared" si="264"/>
        <v>45.32273099999999</v>
      </c>
      <c r="N4289" s="13">
        <f>IF(D4289="ZZ",Brick_Kilns_EF!$E$3*(0.75),Brick_Kilns_EF!$E$3)</f>
        <v>3.4499999999999999E-3</v>
      </c>
      <c r="O4289" s="13">
        <f t="shared" si="266"/>
        <v>30.659494499999997</v>
      </c>
      <c r="P4289" s="13">
        <f>IF(D4289="ZZ",Brick_Kilns_EF!$E$4*(0.75),Brick_Kilns_EF!$E$4)</f>
        <v>3.5250000000000004E-3</v>
      </c>
      <c r="Q4289" s="13">
        <f t="shared" si="267"/>
        <v>31.326005250000001</v>
      </c>
    </row>
    <row r="4290" spans="1:17">
      <c r="A4290" s="13" t="s">
        <v>4301</v>
      </c>
      <c r="B4290" s="13">
        <v>25.138350389999999</v>
      </c>
      <c r="C4290" s="13">
        <v>89.024481069999993</v>
      </c>
      <c r="D4290" s="13" t="s">
        <v>2219</v>
      </c>
      <c r="E4290" s="13" t="s">
        <v>4927</v>
      </c>
      <c r="F4290" s="13" t="s">
        <v>42</v>
      </c>
      <c r="G4290" s="13" t="s">
        <v>4802</v>
      </c>
      <c r="H4290" s="13" t="s">
        <v>4816</v>
      </c>
      <c r="I4290" s="13">
        <f>(Brick_Kilns_EF!$B$13*Brick_Kilns_EF!$B$11*Brick_Kilns_EF!$B$12)</f>
        <v>8886.81</v>
      </c>
      <c r="J4290" s="13">
        <f>IF(D4290="ZZ",Brick_Kilns_EF!$E$5*(0.75),Brick_Kilns_EF!$E$5)</f>
        <v>7.2749999999999985E-3</v>
      </c>
      <c r="K4290" s="13">
        <f t="shared" si="265"/>
        <v>64.651542749999976</v>
      </c>
      <c r="L4290" s="13">
        <f>IF(D4290="ZZ",Brick_Kilns_EF!$E$2*(0.75),Brick_Kilns_EF!$E$2)</f>
        <v>5.0999999999999995E-3</v>
      </c>
      <c r="M4290" s="13">
        <f t="shared" ref="M4290:M4353" si="268">(I4290*L4290)</f>
        <v>45.32273099999999</v>
      </c>
      <c r="N4290" s="13">
        <f>IF(D4290="ZZ",Brick_Kilns_EF!$E$3*(0.75),Brick_Kilns_EF!$E$3)</f>
        <v>3.4499999999999999E-3</v>
      </c>
      <c r="O4290" s="13">
        <f t="shared" si="266"/>
        <v>30.659494499999997</v>
      </c>
      <c r="P4290" s="13">
        <f>IF(D4290="ZZ",Brick_Kilns_EF!$E$4*(0.75),Brick_Kilns_EF!$E$4)</f>
        <v>3.5250000000000004E-3</v>
      </c>
      <c r="Q4290" s="13">
        <f t="shared" si="267"/>
        <v>31.326005250000001</v>
      </c>
    </row>
    <row r="4291" spans="1:17">
      <c r="A4291" s="13" t="s">
        <v>4302</v>
      </c>
      <c r="B4291" s="13">
        <v>25.05348626</v>
      </c>
      <c r="C4291" s="13">
        <v>88.739588850000004</v>
      </c>
      <c r="D4291" s="13" t="s">
        <v>2219</v>
      </c>
      <c r="E4291" s="13" t="s">
        <v>4927</v>
      </c>
      <c r="F4291" s="13" t="s">
        <v>42</v>
      </c>
      <c r="G4291" s="13" t="s">
        <v>4802</v>
      </c>
      <c r="H4291" s="13" t="s">
        <v>4816</v>
      </c>
      <c r="I4291" s="13">
        <f>(Brick_Kilns_EF!$B$13*Brick_Kilns_EF!$B$11*Brick_Kilns_EF!$B$12)</f>
        <v>8886.81</v>
      </c>
      <c r="J4291" s="13">
        <f>IF(D4291="ZZ",Brick_Kilns_EF!$E$5*(0.75),Brick_Kilns_EF!$E$5)</f>
        <v>7.2749999999999985E-3</v>
      </c>
      <c r="K4291" s="13">
        <f t="shared" ref="K4291:K4354" si="269">J4291*I4291</f>
        <v>64.651542749999976</v>
      </c>
      <c r="L4291" s="13">
        <f>IF(D4291="ZZ",Brick_Kilns_EF!$E$2*(0.75),Brick_Kilns_EF!$E$2)</f>
        <v>5.0999999999999995E-3</v>
      </c>
      <c r="M4291" s="13">
        <f t="shared" si="268"/>
        <v>45.32273099999999</v>
      </c>
      <c r="N4291" s="13">
        <f>IF(D4291="ZZ",Brick_Kilns_EF!$E$3*(0.75),Brick_Kilns_EF!$E$3)</f>
        <v>3.4499999999999999E-3</v>
      </c>
      <c r="O4291" s="13">
        <f t="shared" ref="O4291:O4354" si="270">I4291*N4291</f>
        <v>30.659494499999997</v>
      </c>
      <c r="P4291" s="13">
        <f>IF(D4291="ZZ",Brick_Kilns_EF!$E$4*(0.75),Brick_Kilns_EF!$E$4)</f>
        <v>3.5250000000000004E-3</v>
      </c>
      <c r="Q4291" s="13">
        <f t="shared" ref="Q4291:Q4354" si="271">I4291*P4291</f>
        <v>31.326005250000001</v>
      </c>
    </row>
    <row r="4292" spans="1:17">
      <c r="A4292" s="13" t="s">
        <v>4303</v>
      </c>
      <c r="B4292" s="13">
        <v>25.065920630000001</v>
      </c>
      <c r="C4292" s="13">
        <v>88.726135619999994</v>
      </c>
      <c r="D4292" s="13" t="s">
        <v>2219</v>
      </c>
      <c r="E4292" s="13" t="s">
        <v>4927</v>
      </c>
      <c r="F4292" s="13" t="s">
        <v>42</v>
      </c>
      <c r="G4292" s="13" t="s">
        <v>4802</v>
      </c>
      <c r="H4292" s="13" t="s">
        <v>4816</v>
      </c>
      <c r="I4292" s="13">
        <f>(Brick_Kilns_EF!$B$13*Brick_Kilns_EF!$B$11*Brick_Kilns_EF!$B$12)</f>
        <v>8886.81</v>
      </c>
      <c r="J4292" s="13">
        <f>IF(D4292="ZZ",Brick_Kilns_EF!$E$5*(0.75),Brick_Kilns_EF!$E$5)</f>
        <v>7.2749999999999985E-3</v>
      </c>
      <c r="K4292" s="13">
        <f t="shared" si="269"/>
        <v>64.651542749999976</v>
      </c>
      <c r="L4292" s="13">
        <f>IF(D4292="ZZ",Brick_Kilns_EF!$E$2*(0.75),Brick_Kilns_EF!$E$2)</f>
        <v>5.0999999999999995E-3</v>
      </c>
      <c r="M4292" s="13">
        <f t="shared" si="268"/>
        <v>45.32273099999999</v>
      </c>
      <c r="N4292" s="13">
        <f>IF(D4292="ZZ",Brick_Kilns_EF!$E$3*(0.75),Brick_Kilns_EF!$E$3)</f>
        <v>3.4499999999999999E-3</v>
      </c>
      <c r="O4292" s="13">
        <f t="shared" si="270"/>
        <v>30.659494499999997</v>
      </c>
      <c r="P4292" s="13">
        <f>IF(D4292="ZZ",Brick_Kilns_EF!$E$4*(0.75),Brick_Kilns_EF!$E$4)</f>
        <v>3.5250000000000004E-3</v>
      </c>
      <c r="Q4292" s="13">
        <f t="shared" si="271"/>
        <v>31.326005250000001</v>
      </c>
    </row>
    <row r="4293" spans="1:17">
      <c r="A4293" s="13" t="s">
        <v>4304</v>
      </c>
      <c r="B4293" s="13">
        <v>25.760659759999999</v>
      </c>
      <c r="C4293" s="13">
        <v>89.338177369999997</v>
      </c>
      <c r="D4293" s="13" t="s">
        <v>2219</v>
      </c>
      <c r="E4293" s="13" t="s">
        <v>4927</v>
      </c>
      <c r="F4293" s="13" t="s">
        <v>171</v>
      </c>
      <c r="G4293" s="13" t="s">
        <v>4802</v>
      </c>
      <c r="H4293" s="13" t="s">
        <v>4816</v>
      </c>
      <c r="I4293" s="13">
        <f>(Brick_Kilns_EF!$B$13*Brick_Kilns_EF!$B$11*Brick_Kilns_EF!$B$12)</f>
        <v>8886.81</v>
      </c>
      <c r="J4293" s="13">
        <f>IF(D4293="ZZ",Brick_Kilns_EF!$E$5*(0.75),Brick_Kilns_EF!$E$5)</f>
        <v>7.2749999999999985E-3</v>
      </c>
      <c r="K4293" s="13">
        <f t="shared" si="269"/>
        <v>64.651542749999976</v>
      </c>
      <c r="L4293" s="13">
        <f>IF(D4293="ZZ",Brick_Kilns_EF!$E$2*(0.75),Brick_Kilns_EF!$E$2)</f>
        <v>5.0999999999999995E-3</v>
      </c>
      <c r="M4293" s="13">
        <f t="shared" si="268"/>
        <v>45.32273099999999</v>
      </c>
      <c r="N4293" s="13">
        <f>IF(D4293="ZZ",Brick_Kilns_EF!$E$3*(0.75),Brick_Kilns_EF!$E$3)</f>
        <v>3.4499999999999999E-3</v>
      </c>
      <c r="O4293" s="13">
        <f t="shared" si="270"/>
        <v>30.659494499999997</v>
      </c>
      <c r="P4293" s="13">
        <f>IF(D4293="ZZ",Brick_Kilns_EF!$E$4*(0.75),Brick_Kilns_EF!$E$4)</f>
        <v>3.5250000000000004E-3</v>
      </c>
      <c r="Q4293" s="13">
        <f t="shared" si="271"/>
        <v>31.326005250000001</v>
      </c>
    </row>
    <row r="4294" spans="1:17">
      <c r="A4294" s="13" t="s">
        <v>4305</v>
      </c>
      <c r="B4294" s="13">
        <v>25.085311789999999</v>
      </c>
      <c r="C4294" s="13">
        <v>89.518008260000002</v>
      </c>
      <c r="D4294" s="13" t="s">
        <v>2219</v>
      </c>
      <c r="E4294" s="13" t="s">
        <v>4927</v>
      </c>
      <c r="F4294" s="13" t="s">
        <v>171</v>
      </c>
      <c r="G4294" s="13" t="s">
        <v>4802</v>
      </c>
      <c r="H4294" s="13" t="s">
        <v>4816</v>
      </c>
      <c r="I4294" s="13">
        <f>(Brick_Kilns_EF!$B$13*Brick_Kilns_EF!$B$11*Brick_Kilns_EF!$B$12)</f>
        <v>8886.81</v>
      </c>
      <c r="J4294" s="13">
        <f>IF(D4294="ZZ",Brick_Kilns_EF!$E$5*(0.75),Brick_Kilns_EF!$E$5)</f>
        <v>7.2749999999999985E-3</v>
      </c>
      <c r="K4294" s="13">
        <f t="shared" si="269"/>
        <v>64.651542749999976</v>
      </c>
      <c r="L4294" s="13">
        <f>IF(D4294="ZZ",Brick_Kilns_EF!$E$2*(0.75),Brick_Kilns_EF!$E$2)</f>
        <v>5.0999999999999995E-3</v>
      </c>
      <c r="M4294" s="13">
        <f t="shared" si="268"/>
        <v>45.32273099999999</v>
      </c>
      <c r="N4294" s="13">
        <f>IF(D4294="ZZ",Brick_Kilns_EF!$E$3*(0.75),Brick_Kilns_EF!$E$3)</f>
        <v>3.4499999999999999E-3</v>
      </c>
      <c r="O4294" s="13">
        <f t="shared" si="270"/>
        <v>30.659494499999997</v>
      </c>
      <c r="P4294" s="13">
        <f>IF(D4294="ZZ",Brick_Kilns_EF!$E$4*(0.75),Brick_Kilns_EF!$E$4)</f>
        <v>3.5250000000000004E-3</v>
      </c>
      <c r="Q4294" s="13">
        <f t="shared" si="271"/>
        <v>31.326005250000001</v>
      </c>
    </row>
    <row r="4295" spans="1:17">
      <c r="A4295" s="13" t="s">
        <v>4306</v>
      </c>
      <c r="B4295" s="13">
        <v>25.116431559999999</v>
      </c>
      <c r="C4295" s="13">
        <v>88.955053629999995</v>
      </c>
      <c r="D4295" s="13" t="s">
        <v>2219</v>
      </c>
      <c r="E4295" s="13" t="s">
        <v>4927</v>
      </c>
      <c r="F4295" s="13" t="s">
        <v>42</v>
      </c>
      <c r="G4295" s="13" t="s">
        <v>4802</v>
      </c>
      <c r="H4295" s="13" t="s">
        <v>4816</v>
      </c>
      <c r="I4295" s="13">
        <f>(Brick_Kilns_EF!$B$13*Brick_Kilns_EF!$B$11*Brick_Kilns_EF!$B$12)</f>
        <v>8886.81</v>
      </c>
      <c r="J4295" s="13">
        <f>IF(D4295="ZZ",Brick_Kilns_EF!$E$5*(0.75),Brick_Kilns_EF!$E$5)</f>
        <v>7.2749999999999985E-3</v>
      </c>
      <c r="K4295" s="13">
        <f t="shared" si="269"/>
        <v>64.651542749999976</v>
      </c>
      <c r="L4295" s="13">
        <f>IF(D4295="ZZ",Brick_Kilns_EF!$E$2*(0.75),Brick_Kilns_EF!$E$2)</f>
        <v>5.0999999999999995E-3</v>
      </c>
      <c r="M4295" s="13">
        <f t="shared" si="268"/>
        <v>45.32273099999999</v>
      </c>
      <c r="N4295" s="13">
        <f>IF(D4295="ZZ",Brick_Kilns_EF!$E$3*(0.75),Brick_Kilns_EF!$E$3)</f>
        <v>3.4499999999999999E-3</v>
      </c>
      <c r="O4295" s="13">
        <f t="shared" si="270"/>
        <v>30.659494499999997</v>
      </c>
      <c r="P4295" s="13">
        <f>IF(D4295="ZZ",Brick_Kilns_EF!$E$4*(0.75),Brick_Kilns_EF!$E$4)</f>
        <v>3.5250000000000004E-3</v>
      </c>
      <c r="Q4295" s="13">
        <f t="shared" si="271"/>
        <v>31.326005250000001</v>
      </c>
    </row>
    <row r="4296" spans="1:17">
      <c r="A4296" s="13" t="s">
        <v>4307</v>
      </c>
      <c r="B4296" s="13">
        <v>25.033555230000001</v>
      </c>
      <c r="C4296" s="13">
        <v>89.297771769999997</v>
      </c>
      <c r="D4296" s="13" t="s">
        <v>2219</v>
      </c>
      <c r="E4296" s="13" t="s">
        <v>4927</v>
      </c>
      <c r="F4296" s="13" t="s">
        <v>42</v>
      </c>
      <c r="G4296" s="13" t="s">
        <v>4802</v>
      </c>
      <c r="H4296" s="13" t="s">
        <v>4816</v>
      </c>
      <c r="I4296" s="13">
        <f>(Brick_Kilns_EF!$B$13*Brick_Kilns_EF!$B$11*Brick_Kilns_EF!$B$12)</f>
        <v>8886.81</v>
      </c>
      <c r="J4296" s="13">
        <f>IF(D4296="ZZ",Brick_Kilns_EF!$E$5*(0.75),Brick_Kilns_EF!$E$5)</f>
        <v>7.2749999999999985E-3</v>
      </c>
      <c r="K4296" s="13">
        <f t="shared" si="269"/>
        <v>64.651542749999976</v>
      </c>
      <c r="L4296" s="13">
        <f>IF(D4296="ZZ",Brick_Kilns_EF!$E$2*(0.75),Brick_Kilns_EF!$E$2)</f>
        <v>5.0999999999999995E-3</v>
      </c>
      <c r="M4296" s="13">
        <f t="shared" si="268"/>
        <v>45.32273099999999</v>
      </c>
      <c r="N4296" s="13">
        <f>IF(D4296="ZZ",Brick_Kilns_EF!$E$3*(0.75),Brick_Kilns_EF!$E$3)</f>
        <v>3.4499999999999999E-3</v>
      </c>
      <c r="O4296" s="13">
        <f t="shared" si="270"/>
        <v>30.659494499999997</v>
      </c>
      <c r="P4296" s="13">
        <f>IF(D4296="ZZ",Brick_Kilns_EF!$E$4*(0.75),Brick_Kilns_EF!$E$4)</f>
        <v>3.5250000000000004E-3</v>
      </c>
      <c r="Q4296" s="13">
        <f t="shared" si="271"/>
        <v>31.326005250000001</v>
      </c>
    </row>
    <row r="4297" spans="1:17">
      <c r="A4297" s="13" t="s">
        <v>4308</v>
      </c>
      <c r="B4297" s="13">
        <v>24.89036961</v>
      </c>
      <c r="C4297" s="13">
        <v>88.906657879999997</v>
      </c>
      <c r="D4297" s="13" t="s">
        <v>2219</v>
      </c>
      <c r="E4297" s="13" t="s">
        <v>4927</v>
      </c>
      <c r="F4297" s="13" t="s">
        <v>42</v>
      </c>
      <c r="G4297" s="13" t="s">
        <v>4802</v>
      </c>
      <c r="H4297" s="13" t="s">
        <v>4816</v>
      </c>
      <c r="I4297" s="13">
        <f>(Brick_Kilns_EF!$B$13*Brick_Kilns_EF!$B$11*Brick_Kilns_EF!$B$12)</f>
        <v>8886.81</v>
      </c>
      <c r="J4297" s="13">
        <f>IF(D4297="ZZ",Brick_Kilns_EF!$E$5*(0.75),Brick_Kilns_EF!$E$5)</f>
        <v>7.2749999999999985E-3</v>
      </c>
      <c r="K4297" s="13">
        <f t="shared" si="269"/>
        <v>64.651542749999976</v>
      </c>
      <c r="L4297" s="13">
        <f>IF(D4297="ZZ",Brick_Kilns_EF!$E$2*(0.75),Brick_Kilns_EF!$E$2)</f>
        <v>5.0999999999999995E-3</v>
      </c>
      <c r="M4297" s="13">
        <f t="shared" si="268"/>
        <v>45.32273099999999</v>
      </c>
      <c r="N4297" s="13">
        <f>IF(D4297="ZZ",Brick_Kilns_EF!$E$3*(0.75),Brick_Kilns_EF!$E$3)</f>
        <v>3.4499999999999999E-3</v>
      </c>
      <c r="O4297" s="13">
        <f t="shared" si="270"/>
        <v>30.659494499999997</v>
      </c>
      <c r="P4297" s="13">
        <f>IF(D4297="ZZ",Brick_Kilns_EF!$E$4*(0.75),Brick_Kilns_EF!$E$4)</f>
        <v>3.5250000000000004E-3</v>
      </c>
      <c r="Q4297" s="13">
        <f t="shared" si="271"/>
        <v>31.326005250000001</v>
      </c>
    </row>
    <row r="4298" spans="1:17">
      <c r="A4298" s="13" t="s">
        <v>4309</v>
      </c>
      <c r="B4298" s="13">
        <v>25.368526360000001</v>
      </c>
      <c r="C4298" s="13">
        <v>88.996565029999999</v>
      </c>
      <c r="D4298" s="13" t="s">
        <v>2219</v>
      </c>
      <c r="E4298" s="13" t="s">
        <v>4927</v>
      </c>
      <c r="F4298" s="13" t="s">
        <v>171</v>
      </c>
      <c r="G4298" s="13" t="s">
        <v>4802</v>
      </c>
      <c r="H4298" s="13" t="s">
        <v>4816</v>
      </c>
      <c r="I4298" s="13">
        <f>(Brick_Kilns_EF!$B$13*Brick_Kilns_EF!$B$11*Brick_Kilns_EF!$B$12)</f>
        <v>8886.81</v>
      </c>
      <c r="J4298" s="13">
        <f>IF(D4298="ZZ",Brick_Kilns_EF!$E$5*(0.75),Brick_Kilns_EF!$E$5)</f>
        <v>7.2749999999999985E-3</v>
      </c>
      <c r="K4298" s="13">
        <f t="shared" si="269"/>
        <v>64.651542749999976</v>
      </c>
      <c r="L4298" s="13">
        <f>IF(D4298="ZZ",Brick_Kilns_EF!$E$2*(0.75),Brick_Kilns_EF!$E$2)</f>
        <v>5.0999999999999995E-3</v>
      </c>
      <c r="M4298" s="13">
        <f t="shared" si="268"/>
        <v>45.32273099999999</v>
      </c>
      <c r="N4298" s="13">
        <f>IF(D4298="ZZ",Brick_Kilns_EF!$E$3*(0.75),Brick_Kilns_EF!$E$3)</f>
        <v>3.4499999999999999E-3</v>
      </c>
      <c r="O4298" s="13">
        <f t="shared" si="270"/>
        <v>30.659494499999997</v>
      </c>
      <c r="P4298" s="13">
        <f>IF(D4298="ZZ",Brick_Kilns_EF!$E$4*(0.75),Brick_Kilns_EF!$E$4)</f>
        <v>3.5250000000000004E-3</v>
      </c>
      <c r="Q4298" s="13">
        <f t="shared" si="271"/>
        <v>31.326005250000001</v>
      </c>
    </row>
    <row r="4299" spans="1:17">
      <c r="A4299" s="13" t="s">
        <v>4310</v>
      </c>
      <c r="B4299" s="13">
        <v>24.994512700000001</v>
      </c>
      <c r="C4299" s="13">
        <v>89.366159030000006</v>
      </c>
      <c r="D4299" s="13" t="s">
        <v>2219</v>
      </c>
      <c r="E4299" s="13" t="s">
        <v>4927</v>
      </c>
      <c r="F4299" s="13" t="s">
        <v>42</v>
      </c>
      <c r="G4299" s="13" t="s">
        <v>4802</v>
      </c>
      <c r="H4299" s="13" t="s">
        <v>4816</v>
      </c>
      <c r="I4299" s="13">
        <f>(Brick_Kilns_EF!$B$13*Brick_Kilns_EF!$B$11*Brick_Kilns_EF!$B$12)</f>
        <v>8886.81</v>
      </c>
      <c r="J4299" s="13">
        <f>IF(D4299="ZZ",Brick_Kilns_EF!$E$5*(0.75),Brick_Kilns_EF!$E$5)</f>
        <v>7.2749999999999985E-3</v>
      </c>
      <c r="K4299" s="13">
        <f t="shared" si="269"/>
        <v>64.651542749999976</v>
      </c>
      <c r="L4299" s="13">
        <f>IF(D4299="ZZ",Brick_Kilns_EF!$E$2*(0.75),Brick_Kilns_EF!$E$2)</f>
        <v>5.0999999999999995E-3</v>
      </c>
      <c r="M4299" s="13">
        <f t="shared" si="268"/>
        <v>45.32273099999999</v>
      </c>
      <c r="N4299" s="13">
        <f>IF(D4299="ZZ",Brick_Kilns_EF!$E$3*(0.75),Brick_Kilns_EF!$E$3)</f>
        <v>3.4499999999999999E-3</v>
      </c>
      <c r="O4299" s="13">
        <f t="shared" si="270"/>
        <v>30.659494499999997</v>
      </c>
      <c r="P4299" s="13">
        <f>IF(D4299="ZZ",Brick_Kilns_EF!$E$4*(0.75),Brick_Kilns_EF!$E$4)</f>
        <v>3.5250000000000004E-3</v>
      </c>
      <c r="Q4299" s="13">
        <f t="shared" si="271"/>
        <v>31.326005250000001</v>
      </c>
    </row>
    <row r="4300" spans="1:17">
      <c r="A4300" s="13" t="s">
        <v>4311</v>
      </c>
      <c r="B4300" s="13">
        <v>25.387264819999999</v>
      </c>
      <c r="C4300" s="13">
        <v>89.122354079999994</v>
      </c>
      <c r="D4300" s="13" t="s">
        <v>2219</v>
      </c>
      <c r="E4300" s="13" t="s">
        <v>4927</v>
      </c>
      <c r="F4300" s="13" t="s">
        <v>171</v>
      </c>
      <c r="G4300" s="13" t="s">
        <v>4802</v>
      </c>
      <c r="H4300" s="13" t="s">
        <v>4816</v>
      </c>
      <c r="I4300" s="13">
        <f>(Brick_Kilns_EF!$B$13*Brick_Kilns_EF!$B$11*Brick_Kilns_EF!$B$12)</f>
        <v>8886.81</v>
      </c>
      <c r="J4300" s="13">
        <f>IF(D4300="ZZ",Brick_Kilns_EF!$E$5*(0.75),Brick_Kilns_EF!$E$5)</f>
        <v>7.2749999999999985E-3</v>
      </c>
      <c r="K4300" s="13">
        <f t="shared" si="269"/>
        <v>64.651542749999976</v>
      </c>
      <c r="L4300" s="13">
        <f>IF(D4300="ZZ",Brick_Kilns_EF!$E$2*(0.75),Brick_Kilns_EF!$E$2)</f>
        <v>5.0999999999999995E-3</v>
      </c>
      <c r="M4300" s="13">
        <f t="shared" si="268"/>
        <v>45.32273099999999</v>
      </c>
      <c r="N4300" s="13">
        <f>IF(D4300="ZZ",Brick_Kilns_EF!$E$3*(0.75),Brick_Kilns_EF!$E$3)</f>
        <v>3.4499999999999999E-3</v>
      </c>
      <c r="O4300" s="13">
        <f t="shared" si="270"/>
        <v>30.659494499999997</v>
      </c>
      <c r="P4300" s="13">
        <f>IF(D4300="ZZ",Brick_Kilns_EF!$E$4*(0.75),Brick_Kilns_EF!$E$4)</f>
        <v>3.5250000000000004E-3</v>
      </c>
      <c r="Q4300" s="13">
        <f t="shared" si="271"/>
        <v>31.326005250000001</v>
      </c>
    </row>
    <row r="4301" spans="1:17">
      <c r="A4301" s="13" t="s">
        <v>4312</v>
      </c>
      <c r="B4301" s="13">
        <v>25.160229959999999</v>
      </c>
      <c r="C4301" s="13">
        <v>89.387599410000007</v>
      </c>
      <c r="D4301" s="13" t="s">
        <v>2219</v>
      </c>
      <c r="E4301" s="13" t="s">
        <v>4927</v>
      </c>
      <c r="F4301" s="13" t="s">
        <v>171</v>
      </c>
      <c r="G4301" s="13" t="s">
        <v>4802</v>
      </c>
      <c r="H4301" s="13" t="s">
        <v>4816</v>
      </c>
      <c r="I4301" s="13">
        <f>(Brick_Kilns_EF!$B$13*Brick_Kilns_EF!$B$11*Brick_Kilns_EF!$B$12)</f>
        <v>8886.81</v>
      </c>
      <c r="J4301" s="13">
        <f>IF(D4301="ZZ",Brick_Kilns_EF!$E$5*(0.75),Brick_Kilns_EF!$E$5)</f>
        <v>7.2749999999999985E-3</v>
      </c>
      <c r="K4301" s="13">
        <f t="shared" si="269"/>
        <v>64.651542749999976</v>
      </c>
      <c r="L4301" s="13">
        <f>IF(D4301="ZZ",Brick_Kilns_EF!$E$2*(0.75),Brick_Kilns_EF!$E$2)</f>
        <v>5.0999999999999995E-3</v>
      </c>
      <c r="M4301" s="13">
        <f t="shared" si="268"/>
        <v>45.32273099999999</v>
      </c>
      <c r="N4301" s="13">
        <f>IF(D4301="ZZ",Brick_Kilns_EF!$E$3*(0.75),Brick_Kilns_EF!$E$3)</f>
        <v>3.4499999999999999E-3</v>
      </c>
      <c r="O4301" s="13">
        <f t="shared" si="270"/>
        <v>30.659494499999997</v>
      </c>
      <c r="P4301" s="13">
        <f>IF(D4301="ZZ",Brick_Kilns_EF!$E$4*(0.75),Brick_Kilns_EF!$E$4)</f>
        <v>3.5250000000000004E-3</v>
      </c>
      <c r="Q4301" s="13">
        <f t="shared" si="271"/>
        <v>31.326005250000001</v>
      </c>
    </row>
    <row r="4302" spans="1:17">
      <c r="A4302" s="13" t="s">
        <v>4313</v>
      </c>
      <c r="B4302" s="13">
        <v>25.36728725</v>
      </c>
      <c r="C4302" s="13">
        <v>88.985365979999997</v>
      </c>
      <c r="D4302" s="13" t="s">
        <v>2219</v>
      </c>
      <c r="E4302" s="13" t="s">
        <v>4927</v>
      </c>
      <c r="F4302" s="13" t="s">
        <v>171</v>
      </c>
      <c r="G4302" s="13" t="s">
        <v>4802</v>
      </c>
      <c r="H4302" s="13" t="s">
        <v>4816</v>
      </c>
      <c r="I4302" s="13">
        <f>(Brick_Kilns_EF!$B$13*Brick_Kilns_EF!$B$11*Brick_Kilns_EF!$B$12)</f>
        <v>8886.81</v>
      </c>
      <c r="J4302" s="13">
        <f>IF(D4302="ZZ",Brick_Kilns_EF!$E$5*(0.75),Brick_Kilns_EF!$E$5)</f>
        <v>7.2749999999999985E-3</v>
      </c>
      <c r="K4302" s="13">
        <f t="shared" si="269"/>
        <v>64.651542749999976</v>
      </c>
      <c r="L4302" s="13">
        <f>IF(D4302="ZZ",Brick_Kilns_EF!$E$2*(0.75),Brick_Kilns_EF!$E$2)</f>
        <v>5.0999999999999995E-3</v>
      </c>
      <c r="M4302" s="13">
        <f t="shared" si="268"/>
        <v>45.32273099999999</v>
      </c>
      <c r="N4302" s="13">
        <f>IF(D4302="ZZ",Brick_Kilns_EF!$E$3*(0.75),Brick_Kilns_EF!$E$3)</f>
        <v>3.4499999999999999E-3</v>
      </c>
      <c r="O4302" s="13">
        <f t="shared" si="270"/>
        <v>30.659494499999997</v>
      </c>
      <c r="P4302" s="13">
        <f>IF(D4302="ZZ",Brick_Kilns_EF!$E$4*(0.75),Brick_Kilns_EF!$E$4)</f>
        <v>3.5250000000000004E-3</v>
      </c>
      <c r="Q4302" s="13">
        <f t="shared" si="271"/>
        <v>31.326005250000001</v>
      </c>
    </row>
    <row r="4303" spans="1:17">
      <c r="A4303" s="13" t="s">
        <v>4314</v>
      </c>
      <c r="B4303" s="13">
        <v>24.998321520000001</v>
      </c>
      <c r="C4303" s="13">
        <v>88.962789689999994</v>
      </c>
      <c r="D4303" s="13" t="s">
        <v>2219</v>
      </c>
      <c r="E4303" s="13" t="s">
        <v>4927</v>
      </c>
      <c r="F4303" s="13" t="s">
        <v>42</v>
      </c>
      <c r="G4303" s="13" t="s">
        <v>4802</v>
      </c>
      <c r="H4303" s="13" t="s">
        <v>4816</v>
      </c>
      <c r="I4303" s="13">
        <f>(Brick_Kilns_EF!$B$13*Brick_Kilns_EF!$B$11*Brick_Kilns_EF!$B$12)</f>
        <v>8886.81</v>
      </c>
      <c r="J4303" s="13">
        <f>IF(D4303="ZZ",Brick_Kilns_EF!$E$5*(0.75),Brick_Kilns_EF!$E$5)</f>
        <v>7.2749999999999985E-3</v>
      </c>
      <c r="K4303" s="13">
        <f t="shared" si="269"/>
        <v>64.651542749999976</v>
      </c>
      <c r="L4303" s="13">
        <f>IF(D4303="ZZ",Brick_Kilns_EF!$E$2*(0.75),Brick_Kilns_EF!$E$2)</f>
        <v>5.0999999999999995E-3</v>
      </c>
      <c r="M4303" s="13">
        <f t="shared" si="268"/>
        <v>45.32273099999999</v>
      </c>
      <c r="N4303" s="13">
        <f>IF(D4303="ZZ",Brick_Kilns_EF!$E$3*(0.75),Brick_Kilns_EF!$E$3)</f>
        <v>3.4499999999999999E-3</v>
      </c>
      <c r="O4303" s="13">
        <f t="shared" si="270"/>
        <v>30.659494499999997</v>
      </c>
      <c r="P4303" s="13">
        <f>IF(D4303="ZZ",Brick_Kilns_EF!$E$4*(0.75),Brick_Kilns_EF!$E$4)</f>
        <v>3.5250000000000004E-3</v>
      </c>
      <c r="Q4303" s="13">
        <f t="shared" si="271"/>
        <v>31.326005250000001</v>
      </c>
    </row>
    <row r="4304" spans="1:17">
      <c r="A4304" s="13" t="s">
        <v>4315</v>
      </c>
      <c r="B4304" s="13">
        <v>24.896727299999998</v>
      </c>
      <c r="C4304" s="13">
        <v>88.889029480000005</v>
      </c>
      <c r="D4304" s="13" t="s">
        <v>2219</v>
      </c>
      <c r="E4304" s="13" t="s">
        <v>4927</v>
      </c>
      <c r="F4304" s="13" t="s">
        <v>42</v>
      </c>
      <c r="G4304" s="13" t="s">
        <v>4802</v>
      </c>
      <c r="H4304" s="13" t="s">
        <v>4816</v>
      </c>
      <c r="I4304" s="13">
        <f>(Brick_Kilns_EF!$B$13*Brick_Kilns_EF!$B$11*Brick_Kilns_EF!$B$12)</f>
        <v>8886.81</v>
      </c>
      <c r="J4304" s="13">
        <f>IF(D4304="ZZ",Brick_Kilns_EF!$E$5*(0.75),Brick_Kilns_EF!$E$5)</f>
        <v>7.2749999999999985E-3</v>
      </c>
      <c r="K4304" s="13">
        <f t="shared" si="269"/>
        <v>64.651542749999976</v>
      </c>
      <c r="L4304" s="13">
        <f>IF(D4304="ZZ",Brick_Kilns_EF!$E$2*(0.75),Brick_Kilns_EF!$E$2)</f>
        <v>5.0999999999999995E-3</v>
      </c>
      <c r="M4304" s="13">
        <f t="shared" si="268"/>
        <v>45.32273099999999</v>
      </c>
      <c r="N4304" s="13">
        <f>IF(D4304="ZZ",Brick_Kilns_EF!$E$3*(0.75),Brick_Kilns_EF!$E$3)</f>
        <v>3.4499999999999999E-3</v>
      </c>
      <c r="O4304" s="13">
        <f t="shared" si="270"/>
        <v>30.659494499999997</v>
      </c>
      <c r="P4304" s="13">
        <f>IF(D4304="ZZ",Brick_Kilns_EF!$E$4*(0.75),Brick_Kilns_EF!$E$4)</f>
        <v>3.5250000000000004E-3</v>
      </c>
      <c r="Q4304" s="13">
        <f t="shared" si="271"/>
        <v>31.326005250000001</v>
      </c>
    </row>
    <row r="4305" spans="1:17">
      <c r="A4305" s="13" t="s">
        <v>4316</v>
      </c>
      <c r="B4305" s="13">
        <v>26.068310919999998</v>
      </c>
      <c r="C4305" s="13">
        <v>89.248116780000004</v>
      </c>
      <c r="D4305" s="13" t="s">
        <v>2219</v>
      </c>
      <c r="E4305" s="13" t="s">
        <v>4927</v>
      </c>
      <c r="F4305" s="13" t="s">
        <v>171</v>
      </c>
      <c r="G4305" s="13" t="s">
        <v>4802</v>
      </c>
      <c r="H4305" s="13" t="s">
        <v>4816</v>
      </c>
      <c r="I4305" s="13">
        <f>(Brick_Kilns_EF!$B$13*Brick_Kilns_EF!$B$11*Brick_Kilns_EF!$B$12)</f>
        <v>8886.81</v>
      </c>
      <c r="J4305" s="13">
        <f>IF(D4305="ZZ",Brick_Kilns_EF!$E$5*(0.75),Brick_Kilns_EF!$E$5)</f>
        <v>7.2749999999999985E-3</v>
      </c>
      <c r="K4305" s="13">
        <f t="shared" si="269"/>
        <v>64.651542749999976</v>
      </c>
      <c r="L4305" s="13">
        <f>IF(D4305="ZZ",Brick_Kilns_EF!$E$2*(0.75),Brick_Kilns_EF!$E$2)</f>
        <v>5.0999999999999995E-3</v>
      </c>
      <c r="M4305" s="13">
        <f t="shared" si="268"/>
        <v>45.32273099999999</v>
      </c>
      <c r="N4305" s="13">
        <f>IF(D4305="ZZ",Brick_Kilns_EF!$E$3*(0.75),Brick_Kilns_EF!$E$3)</f>
        <v>3.4499999999999999E-3</v>
      </c>
      <c r="O4305" s="13">
        <f t="shared" si="270"/>
        <v>30.659494499999997</v>
      </c>
      <c r="P4305" s="13">
        <f>IF(D4305="ZZ",Brick_Kilns_EF!$E$4*(0.75),Brick_Kilns_EF!$E$4)</f>
        <v>3.5250000000000004E-3</v>
      </c>
      <c r="Q4305" s="13">
        <f t="shared" si="271"/>
        <v>31.326005250000001</v>
      </c>
    </row>
    <row r="4306" spans="1:17">
      <c r="A4306" s="13" t="s">
        <v>4317</v>
      </c>
      <c r="B4306" s="13">
        <v>25.322263660000001</v>
      </c>
      <c r="C4306" s="13">
        <v>89.217498430000006</v>
      </c>
      <c r="D4306" s="13" t="s">
        <v>2219</v>
      </c>
      <c r="E4306" s="13" t="s">
        <v>4927</v>
      </c>
      <c r="F4306" s="13" t="s">
        <v>171</v>
      </c>
      <c r="G4306" s="13" t="s">
        <v>4802</v>
      </c>
      <c r="H4306" s="13" t="s">
        <v>4816</v>
      </c>
      <c r="I4306" s="13">
        <f>(Brick_Kilns_EF!$B$13*Brick_Kilns_EF!$B$11*Brick_Kilns_EF!$B$12)</f>
        <v>8886.81</v>
      </c>
      <c r="J4306" s="13">
        <f>IF(D4306="ZZ",Brick_Kilns_EF!$E$5*(0.75),Brick_Kilns_EF!$E$5)</f>
        <v>7.2749999999999985E-3</v>
      </c>
      <c r="K4306" s="13">
        <f t="shared" si="269"/>
        <v>64.651542749999976</v>
      </c>
      <c r="L4306" s="13">
        <f>IF(D4306="ZZ",Brick_Kilns_EF!$E$2*(0.75),Brick_Kilns_EF!$E$2)</f>
        <v>5.0999999999999995E-3</v>
      </c>
      <c r="M4306" s="13">
        <f t="shared" si="268"/>
        <v>45.32273099999999</v>
      </c>
      <c r="N4306" s="13">
        <f>IF(D4306="ZZ",Brick_Kilns_EF!$E$3*(0.75),Brick_Kilns_EF!$E$3)</f>
        <v>3.4499999999999999E-3</v>
      </c>
      <c r="O4306" s="13">
        <f t="shared" si="270"/>
        <v>30.659494499999997</v>
      </c>
      <c r="P4306" s="13">
        <f>IF(D4306="ZZ",Brick_Kilns_EF!$E$4*(0.75),Brick_Kilns_EF!$E$4)</f>
        <v>3.5250000000000004E-3</v>
      </c>
      <c r="Q4306" s="13">
        <f t="shared" si="271"/>
        <v>31.326005250000001</v>
      </c>
    </row>
    <row r="4307" spans="1:17">
      <c r="A4307" s="13" t="s">
        <v>4318</v>
      </c>
      <c r="B4307" s="13">
        <v>25.026168800000001</v>
      </c>
      <c r="C4307" s="13">
        <v>89.297529690000005</v>
      </c>
      <c r="D4307" s="13" t="s">
        <v>2219</v>
      </c>
      <c r="E4307" s="13" t="s">
        <v>4927</v>
      </c>
      <c r="F4307" s="13" t="s">
        <v>42</v>
      </c>
      <c r="G4307" s="13" t="s">
        <v>4802</v>
      </c>
      <c r="H4307" s="13" t="s">
        <v>4816</v>
      </c>
      <c r="I4307" s="13">
        <f>(Brick_Kilns_EF!$B$13*Brick_Kilns_EF!$B$11*Brick_Kilns_EF!$B$12)</f>
        <v>8886.81</v>
      </c>
      <c r="J4307" s="13">
        <f>IF(D4307="ZZ",Brick_Kilns_EF!$E$5*(0.75),Brick_Kilns_EF!$E$5)</f>
        <v>7.2749999999999985E-3</v>
      </c>
      <c r="K4307" s="13">
        <f t="shared" si="269"/>
        <v>64.651542749999976</v>
      </c>
      <c r="L4307" s="13">
        <f>IF(D4307="ZZ",Brick_Kilns_EF!$E$2*(0.75),Brick_Kilns_EF!$E$2)</f>
        <v>5.0999999999999995E-3</v>
      </c>
      <c r="M4307" s="13">
        <f t="shared" si="268"/>
        <v>45.32273099999999</v>
      </c>
      <c r="N4307" s="13">
        <f>IF(D4307="ZZ",Brick_Kilns_EF!$E$3*(0.75),Brick_Kilns_EF!$E$3)</f>
        <v>3.4499999999999999E-3</v>
      </c>
      <c r="O4307" s="13">
        <f t="shared" si="270"/>
        <v>30.659494499999997</v>
      </c>
      <c r="P4307" s="13">
        <f>IF(D4307="ZZ",Brick_Kilns_EF!$E$4*(0.75),Brick_Kilns_EF!$E$4)</f>
        <v>3.5250000000000004E-3</v>
      </c>
      <c r="Q4307" s="13">
        <f t="shared" si="271"/>
        <v>31.326005250000001</v>
      </c>
    </row>
    <row r="4308" spans="1:17">
      <c r="A4308" s="13" t="s">
        <v>4319</v>
      </c>
      <c r="B4308" s="13">
        <v>25.335108000000002</v>
      </c>
      <c r="C4308" s="13">
        <v>89.770540359999998</v>
      </c>
      <c r="D4308" s="13" t="s">
        <v>2219</v>
      </c>
      <c r="E4308" s="13" t="s">
        <v>4927</v>
      </c>
      <c r="F4308" s="13" t="s">
        <v>248</v>
      </c>
      <c r="G4308" s="13" t="s">
        <v>4802</v>
      </c>
      <c r="H4308" s="13" t="s">
        <v>4816</v>
      </c>
      <c r="I4308" s="13">
        <f>(Brick_Kilns_EF!$B$13*Brick_Kilns_EF!$B$11*Brick_Kilns_EF!$B$12)</f>
        <v>8886.81</v>
      </c>
      <c r="J4308" s="13">
        <f>IF(D4308="ZZ",Brick_Kilns_EF!$E$5*(0.75),Brick_Kilns_EF!$E$5)</f>
        <v>7.2749999999999985E-3</v>
      </c>
      <c r="K4308" s="13">
        <f t="shared" si="269"/>
        <v>64.651542749999976</v>
      </c>
      <c r="L4308" s="13">
        <f>IF(D4308="ZZ",Brick_Kilns_EF!$E$2*(0.75),Brick_Kilns_EF!$E$2)</f>
        <v>5.0999999999999995E-3</v>
      </c>
      <c r="M4308" s="13">
        <f t="shared" si="268"/>
        <v>45.32273099999999</v>
      </c>
      <c r="N4308" s="13">
        <f>IF(D4308="ZZ",Brick_Kilns_EF!$E$3*(0.75),Brick_Kilns_EF!$E$3)</f>
        <v>3.4499999999999999E-3</v>
      </c>
      <c r="O4308" s="13">
        <f t="shared" si="270"/>
        <v>30.659494499999997</v>
      </c>
      <c r="P4308" s="13">
        <f>IF(D4308="ZZ",Brick_Kilns_EF!$E$4*(0.75),Brick_Kilns_EF!$E$4)</f>
        <v>3.5250000000000004E-3</v>
      </c>
      <c r="Q4308" s="13">
        <f t="shared" si="271"/>
        <v>31.326005250000001</v>
      </c>
    </row>
    <row r="4309" spans="1:17">
      <c r="A4309" s="13" t="s">
        <v>4320</v>
      </c>
      <c r="B4309" s="13">
        <v>24.912478979999999</v>
      </c>
      <c r="C4309" s="13">
        <v>88.734789579999997</v>
      </c>
      <c r="D4309" s="13" t="s">
        <v>2219</v>
      </c>
      <c r="E4309" s="13" t="s">
        <v>4927</v>
      </c>
      <c r="F4309" s="13" t="s">
        <v>42</v>
      </c>
      <c r="G4309" s="13" t="s">
        <v>4802</v>
      </c>
      <c r="H4309" s="13" t="s">
        <v>4816</v>
      </c>
      <c r="I4309" s="13">
        <f>(Brick_Kilns_EF!$B$13*Brick_Kilns_EF!$B$11*Brick_Kilns_EF!$B$12)</f>
        <v>8886.81</v>
      </c>
      <c r="J4309" s="13">
        <f>IF(D4309="ZZ",Brick_Kilns_EF!$E$5*(0.75),Brick_Kilns_EF!$E$5)</f>
        <v>7.2749999999999985E-3</v>
      </c>
      <c r="K4309" s="13">
        <f t="shared" si="269"/>
        <v>64.651542749999976</v>
      </c>
      <c r="L4309" s="13">
        <f>IF(D4309="ZZ",Brick_Kilns_EF!$E$2*(0.75),Brick_Kilns_EF!$E$2)</f>
        <v>5.0999999999999995E-3</v>
      </c>
      <c r="M4309" s="13">
        <f t="shared" si="268"/>
        <v>45.32273099999999</v>
      </c>
      <c r="N4309" s="13">
        <f>IF(D4309="ZZ",Brick_Kilns_EF!$E$3*(0.75),Brick_Kilns_EF!$E$3)</f>
        <v>3.4499999999999999E-3</v>
      </c>
      <c r="O4309" s="13">
        <f t="shared" si="270"/>
        <v>30.659494499999997</v>
      </c>
      <c r="P4309" s="13">
        <f>IF(D4309="ZZ",Brick_Kilns_EF!$E$4*(0.75),Brick_Kilns_EF!$E$4)</f>
        <v>3.5250000000000004E-3</v>
      </c>
      <c r="Q4309" s="13">
        <f t="shared" si="271"/>
        <v>31.326005250000001</v>
      </c>
    </row>
    <row r="4310" spans="1:17">
      <c r="A4310" s="13" t="s">
        <v>4321</v>
      </c>
      <c r="B4310" s="13">
        <v>25.627253450000001</v>
      </c>
      <c r="C4310" s="13">
        <v>89.852636970000006</v>
      </c>
      <c r="D4310" s="13" t="s">
        <v>2219</v>
      </c>
      <c r="E4310" s="13" t="s">
        <v>4927</v>
      </c>
      <c r="F4310" s="13" t="s">
        <v>171</v>
      </c>
      <c r="G4310" s="13" t="s">
        <v>4802</v>
      </c>
      <c r="H4310" s="13" t="s">
        <v>4816</v>
      </c>
      <c r="I4310" s="13">
        <f>(Brick_Kilns_EF!$B$13*Brick_Kilns_EF!$B$11*Brick_Kilns_EF!$B$12)</f>
        <v>8886.81</v>
      </c>
      <c r="J4310" s="13">
        <f>IF(D4310="ZZ",Brick_Kilns_EF!$E$5*(0.75),Brick_Kilns_EF!$E$5)</f>
        <v>7.2749999999999985E-3</v>
      </c>
      <c r="K4310" s="13">
        <f t="shared" si="269"/>
        <v>64.651542749999976</v>
      </c>
      <c r="L4310" s="13">
        <f>IF(D4310="ZZ",Brick_Kilns_EF!$E$2*(0.75),Brick_Kilns_EF!$E$2)</f>
        <v>5.0999999999999995E-3</v>
      </c>
      <c r="M4310" s="13">
        <f t="shared" si="268"/>
        <v>45.32273099999999</v>
      </c>
      <c r="N4310" s="13">
        <f>IF(D4310="ZZ",Brick_Kilns_EF!$E$3*(0.75),Brick_Kilns_EF!$E$3)</f>
        <v>3.4499999999999999E-3</v>
      </c>
      <c r="O4310" s="13">
        <f t="shared" si="270"/>
        <v>30.659494499999997</v>
      </c>
      <c r="P4310" s="13">
        <f>IF(D4310="ZZ",Brick_Kilns_EF!$E$4*(0.75),Brick_Kilns_EF!$E$4)</f>
        <v>3.5250000000000004E-3</v>
      </c>
      <c r="Q4310" s="13">
        <f t="shared" si="271"/>
        <v>31.326005250000001</v>
      </c>
    </row>
    <row r="4311" spans="1:17">
      <c r="A4311" s="13" t="s">
        <v>4322</v>
      </c>
      <c r="B4311" s="13">
        <v>25.152434110000002</v>
      </c>
      <c r="C4311" s="13">
        <v>89.588607980000006</v>
      </c>
      <c r="D4311" s="13" t="s">
        <v>2219</v>
      </c>
      <c r="E4311" s="13" t="s">
        <v>4927</v>
      </c>
      <c r="F4311" s="13" t="s">
        <v>171</v>
      </c>
      <c r="G4311" s="13" t="s">
        <v>4802</v>
      </c>
      <c r="H4311" s="13" t="s">
        <v>4816</v>
      </c>
      <c r="I4311" s="13">
        <f>(Brick_Kilns_EF!$B$13*Brick_Kilns_EF!$B$11*Brick_Kilns_EF!$B$12)</f>
        <v>8886.81</v>
      </c>
      <c r="J4311" s="13">
        <f>IF(D4311="ZZ",Brick_Kilns_EF!$E$5*(0.75),Brick_Kilns_EF!$E$5)</f>
        <v>7.2749999999999985E-3</v>
      </c>
      <c r="K4311" s="13">
        <f t="shared" si="269"/>
        <v>64.651542749999976</v>
      </c>
      <c r="L4311" s="13">
        <f>IF(D4311="ZZ",Brick_Kilns_EF!$E$2*(0.75),Brick_Kilns_EF!$E$2)</f>
        <v>5.0999999999999995E-3</v>
      </c>
      <c r="M4311" s="13">
        <f t="shared" si="268"/>
        <v>45.32273099999999</v>
      </c>
      <c r="N4311" s="13">
        <f>IF(D4311="ZZ",Brick_Kilns_EF!$E$3*(0.75),Brick_Kilns_EF!$E$3)</f>
        <v>3.4499999999999999E-3</v>
      </c>
      <c r="O4311" s="13">
        <f t="shared" si="270"/>
        <v>30.659494499999997</v>
      </c>
      <c r="P4311" s="13">
        <f>IF(D4311="ZZ",Brick_Kilns_EF!$E$4*(0.75),Brick_Kilns_EF!$E$4)</f>
        <v>3.5250000000000004E-3</v>
      </c>
      <c r="Q4311" s="13">
        <f t="shared" si="271"/>
        <v>31.326005250000001</v>
      </c>
    </row>
    <row r="4312" spans="1:17">
      <c r="A4312" s="13" t="s">
        <v>4323</v>
      </c>
      <c r="B4312" s="13">
        <v>25.083137449999999</v>
      </c>
      <c r="C4312" s="13">
        <v>89.751153340000002</v>
      </c>
      <c r="D4312" s="13" t="s">
        <v>2219</v>
      </c>
      <c r="E4312" s="13" t="s">
        <v>4927</v>
      </c>
      <c r="F4312" s="13" t="s">
        <v>248</v>
      </c>
      <c r="G4312" s="13" t="s">
        <v>4802</v>
      </c>
      <c r="H4312" s="13" t="s">
        <v>4816</v>
      </c>
      <c r="I4312" s="13">
        <f>(Brick_Kilns_EF!$B$13*Brick_Kilns_EF!$B$11*Brick_Kilns_EF!$B$12)</f>
        <v>8886.81</v>
      </c>
      <c r="J4312" s="13">
        <f>IF(D4312="ZZ",Brick_Kilns_EF!$E$5*(0.75),Brick_Kilns_EF!$E$5)</f>
        <v>7.2749999999999985E-3</v>
      </c>
      <c r="K4312" s="13">
        <f t="shared" si="269"/>
        <v>64.651542749999976</v>
      </c>
      <c r="L4312" s="13">
        <f>IF(D4312="ZZ",Brick_Kilns_EF!$E$2*(0.75),Brick_Kilns_EF!$E$2)</f>
        <v>5.0999999999999995E-3</v>
      </c>
      <c r="M4312" s="13">
        <f t="shared" si="268"/>
        <v>45.32273099999999</v>
      </c>
      <c r="N4312" s="13">
        <f>IF(D4312="ZZ",Brick_Kilns_EF!$E$3*(0.75),Brick_Kilns_EF!$E$3)</f>
        <v>3.4499999999999999E-3</v>
      </c>
      <c r="O4312" s="13">
        <f t="shared" si="270"/>
        <v>30.659494499999997</v>
      </c>
      <c r="P4312" s="13">
        <f>IF(D4312="ZZ",Brick_Kilns_EF!$E$4*(0.75),Brick_Kilns_EF!$E$4)</f>
        <v>3.5250000000000004E-3</v>
      </c>
      <c r="Q4312" s="13">
        <f t="shared" si="271"/>
        <v>31.326005250000001</v>
      </c>
    </row>
    <row r="4313" spans="1:17">
      <c r="A4313" s="13" t="s">
        <v>4324</v>
      </c>
      <c r="B4313" s="13">
        <v>25.083409769999999</v>
      </c>
      <c r="C4313" s="13">
        <v>89.748234710000006</v>
      </c>
      <c r="D4313" s="13" t="s">
        <v>2219</v>
      </c>
      <c r="E4313" s="13" t="s">
        <v>4927</v>
      </c>
      <c r="F4313" s="13" t="s">
        <v>248</v>
      </c>
      <c r="G4313" s="13" t="s">
        <v>4802</v>
      </c>
      <c r="H4313" s="13" t="s">
        <v>4816</v>
      </c>
      <c r="I4313" s="13">
        <f>(Brick_Kilns_EF!$B$13*Brick_Kilns_EF!$B$11*Brick_Kilns_EF!$B$12)</f>
        <v>8886.81</v>
      </c>
      <c r="J4313" s="13">
        <f>IF(D4313="ZZ",Brick_Kilns_EF!$E$5*(0.75),Brick_Kilns_EF!$E$5)</f>
        <v>7.2749999999999985E-3</v>
      </c>
      <c r="K4313" s="13">
        <f t="shared" si="269"/>
        <v>64.651542749999976</v>
      </c>
      <c r="L4313" s="13">
        <f>IF(D4313="ZZ",Brick_Kilns_EF!$E$2*(0.75),Brick_Kilns_EF!$E$2)</f>
        <v>5.0999999999999995E-3</v>
      </c>
      <c r="M4313" s="13">
        <f t="shared" si="268"/>
        <v>45.32273099999999</v>
      </c>
      <c r="N4313" s="13">
        <f>IF(D4313="ZZ",Brick_Kilns_EF!$E$3*(0.75),Brick_Kilns_EF!$E$3)</f>
        <v>3.4499999999999999E-3</v>
      </c>
      <c r="O4313" s="13">
        <f t="shared" si="270"/>
        <v>30.659494499999997</v>
      </c>
      <c r="P4313" s="13">
        <f>IF(D4313="ZZ",Brick_Kilns_EF!$E$4*(0.75),Brick_Kilns_EF!$E$4)</f>
        <v>3.5250000000000004E-3</v>
      </c>
      <c r="Q4313" s="13">
        <f t="shared" si="271"/>
        <v>31.326005250000001</v>
      </c>
    </row>
    <row r="4314" spans="1:17">
      <c r="A4314" s="13" t="s">
        <v>4325</v>
      </c>
      <c r="B4314" s="13">
        <v>25.302691670000002</v>
      </c>
      <c r="C4314" s="13">
        <v>89.435757480000007</v>
      </c>
      <c r="D4314" s="13" t="s">
        <v>2219</v>
      </c>
      <c r="E4314" s="13" t="s">
        <v>4927</v>
      </c>
      <c r="F4314" s="13" t="s">
        <v>171</v>
      </c>
      <c r="G4314" s="13" t="s">
        <v>4802</v>
      </c>
      <c r="H4314" s="13" t="s">
        <v>4816</v>
      </c>
      <c r="I4314" s="13">
        <f>(Brick_Kilns_EF!$B$13*Brick_Kilns_EF!$B$11*Brick_Kilns_EF!$B$12)</f>
        <v>8886.81</v>
      </c>
      <c r="J4314" s="13">
        <f>IF(D4314="ZZ",Brick_Kilns_EF!$E$5*(0.75),Brick_Kilns_EF!$E$5)</f>
        <v>7.2749999999999985E-3</v>
      </c>
      <c r="K4314" s="13">
        <f t="shared" si="269"/>
        <v>64.651542749999976</v>
      </c>
      <c r="L4314" s="13">
        <f>IF(D4314="ZZ",Brick_Kilns_EF!$E$2*(0.75),Brick_Kilns_EF!$E$2)</f>
        <v>5.0999999999999995E-3</v>
      </c>
      <c r="M4314" s="13">
        <f t="shared" si="268"/>
        <v>45.32273099999999</v>
      </c>
      <c r="N4314" s="13">
        <f>IF(D4314="ZZ",Brick_Kilns_EF!$E$3*(0.75),Brick_Kilns_EF!$E$3)</f>
        <v>3.4499999999999999E-3</v>
      </c>
      <c r="O4314" s="13">
        <f t="shared" si="270"/>
        <v>30.659494499999997</v>
      </c>
      <c r="P4314" s="13">
        <f>IF(D4314="ZZ",Brick_Kilns_EF!$E$4*(0.75),Brick_Kilns_EF!$E$4)</f>
        <v>3.5250000000000004E-3</v>
      </c>
      <c r="Q4314" s="13">
        <f t="shared" si="271"/>
        <v>31.326005250000001</v>
      </c>
    </row>
    <row r="4315" spans="1:17">
      <c r="A4315" s="13" t="s">
        <v>4326</v>
      </c>
      <c r="B4315" s="13">
        <v>25.171976440000002</v>
      </c>
      <c r="C4315" s="13">
        <v>89.751159079999994</v>
      </c>
      <c r="D4315" s="13" t="s">
        <v>2219</v>
      </c>
      <c r="E4315" s="13" t="s">
        <v>4927</v>
      </c>
      <c r="F4315" s="13" t="s">
        <v>248</v>
      </c>
      <c r="G4315" s="13" t="s">
        <v>4802</v>
      </c>
      <c r="H4315" s="13" t="s">
        <v>4816</v>
      </c>
      <c r="I4315" s="13">
        <f>(Brick_Kilns_EF!$B$13*Brick_Kilns_EF!$B$11*Brick_Kilns_EF!$B$12)</f>
        <v>8886.81</v>
      </c>
      <c r="J4315" s="13">
        <f>IF(D4315="ZZ",Brick_Kilns_EF!$E$5*(0.75),Brick_Kilns_EF!$E$5)</f>
        <v>7.2749999999999985E-3</v>
      </c>
      <c r="K4315" s="13">
        <f t="shared" si="269"/>
        <v>64.651542749999976</v>
      </c>
      <c r="L4315" s="13">
        <f>IF(D4315="ZZ",Brick_Kilns_EF!$E$2*(0.75),Brick_Kilns_EF!$E$2)</f>
        <v>5.0999999999999995E-3</v>
      </c>
      <c r="M4315" s="13">
        <f t="shared" si="268"/>
        <v>45.32273099999999</v>
      </c>
      <c r="N4315" s="13">
        <f>IF(D4315="ZZ",Brick_Kilns_EF!$E$3*(0.75),Brick_Kilns_EF!$E$3)</f>
        <v>3.4499999999999999E-3</v>
      </c>
      <c r="O4315" s="13">
        <f t="shared" si="270"/>
        <v>30.659494499999997</v>
      </c>
      <c r="P4315" s="13">
        <f>IF(D4315="ZZ",Brick_Kilns_EF!$E$4*(0.75),Brick_Kilns_EF!$E$4)</f>
        <v>3.5250000000000004E-3</v>
      </c>
      <c r="Q4315" s="13">
        <f t="shared" si="271"/>
        <v>31.326005250000001</v>
      </c>
    </row>
    <row r="4316" spans="1:17">
      <c r="A4316" s="13" t="s">
        <v>4327</v>
      </c>
      <c r="B4316" s="13">
        <v>25.626649839999999</v>
      </c>
      <c r="C4316" s="13">
        <v>88.773186859999996</v>
      </c>
      <c r="D4316" s="13" t="s">
        <v>2219</v>
      </c>
      <c r="E4316" s="13" t="s">
        <v>4927</v>
      </c>
      <c r="F4316" s="13" t="s">
        <v>171</v>
      </c>
      <c r="G4316" s="13" t="s">
        <v>4802</v>
      </c>
      <c r="H4316" s="13" t="s">
        <v>4816</v>
      </c>
      <c r="I4316" s="13">
        <f>(Brick_Kilns_EF!$B$13*Brick_Kilns_EF!$B$11*Brick_Kilns_EF!$B$12)</f>
        <v>8886.81</v>
      </c>
      <c r="J4316" s="13">
        <f>IF(D4316="ZZ",Brick_Kilns_EF!$E$5*(0.75),Brick_Kilns_EF!$E$5)</f>
        <v>7.2749999999999985E-3</v>
      </c>
      <c r="K4316" s="13">
        <f t="shared" si="269"/>
        <v>64.651542749999976</v>
      </c>
      <c r="L4316" s="13">
        <f>IF(D4316="ZZ",Brick_Kilns_EF!$E$2*(0.75),Brick_Kilns_EF!$E$2)</f>
        <v>5.0999999999999995E-3</v>
      </c>
      <c r="M4316" s="13">
        <f t="shared" si="268"/>
        <v>45.32273099999999</v>
      </c>
      <c r="N4316" s="13">
        <f>IF(D4316="ZZ",Brick_Kilns_EF!$E$3*(0.75),Brick_Kilns_EF!$E$3)</f>
        <v>3.4499999999999999E-3</v>
      </c>
      <c r="O4316" s="13">
        <f t="shared" si="270"/>
        <v>30.659494499999997</v>
      </c>
      <c r="P4316" s="13">
        <f>IF(D4316="ZZ",Brick_Kilns_EF!$E$4*(0.75),Brick_Kilns_EF!$E$4)</f>
        <v>3.5250000000000004E-3</v>
      </c>
      <c r="Q4316" s="13">
        <f t="shared" si="271"/>
        <v>31.326005250000001</v>
      </c>
    </row>
    <row r="4317" spans="1:17">
      <c r="A4317" s="13" t="s">
        <v>4328</v>
      </c>
      <c r="B4317" s="13">
        <v>25.908157070000001</v>
      </c>
      <c r="C4317" s="13">
        <v>88.82265486</v>
      </c>
      <c r="D4317" s="13" t="s">
        <v>2219</v>
      </c>
      <c r="E4317" s="13" t="s">
        <v>4927</v>
      </c>
      <c r="F4317" s="13" t="s">
        <v>171</v>
      </c>
      <c r="G4317" s="13" t="s">
        <v>4802</v>
      </c>
      <c r="H4317" s="13" t="s">
        <v>4816</v>
      </c>
      <c r="I4317" s="13">
        <f>(Brick_Kilns_EF!$B$13*Brick_Kilns_EF!$B$11*Brick_Kilns_EF!$B$12)</f>
        <v>8886.81</v>
      </c>
      <c r="J4317" s="13">
        <f>IF(D4317="ZZ",Brick_Kilns_EF!$E$5*(0.75),Brick_Kilns_EF!$E$5)</f>
        <v>7.2749999999999985E-3</v>
      </c>
      <c r="K4317" s="13">
        <f t="shared" si="269"/>
        <v>64.651542749999976</v>
      </c>
      <c r="L4317" s="13">
        <f>IF(D4317="ZZ",Brick_Kilns_EF!$E$2*(0.75),Brick_Kilns_EF!$E$2)</f>
        <v>5.0999999999999995E-3</v>
      </c>
      <c r="M4317" s="13">
        <f t="shared" si="268"/>
        <v>45.32273099999999</v>
      </c>
      <c r="N4317" s="13">
        <f>IF(D4317="ZZ",Brick_Kilns_EF!$E$3*(0.75),Brick_Kilns_EF!$E$3)</f>
        <v>3.4499999999999999E-3</v>
      </c>
      <c r="O4317" s="13">
        <f t="shared" si="270"/>
        <v>30.659494499999997</v>
      </c>
      <c r="P4317" s="13">
        <f>IF(D4317="ZZ",Brick_Kilns_EF!$E$4*(0.75),Brick_Kilns_EF!$E$4)</f>
        <v>3.5250000000000004E-3</v>
      </c>
      <c r="Q4317" s="13">
        <f t="shared" si="271"/>
        <v>31.326005250000001</v>
      </c>
    </row>
    <row r="4318" spans="1:17">
      <c r="A4318" s="13" t="s">
        <v>4329</v>
      </c>
      <c r="B4318" s="13">
        <v>25.260361169999999</v>
      </c>
      <c r="C4318" s="13">
        <v>89.011168600000005</v>
      </c>
      <c r="D4318" s="13" t="s">
        <v>2219</v>
      </c>
      <c r="E4318" s="13" t="s">
        <v>4927</v>
      </c>
      <c r="F4318" s="13" t="s">
        <v>42</v>
      </c>
      <c r="G4318" s="13" t="s">
        <v>4802</v>
      </c>
      <c r="H4318" s="13" t="s">
        <v>4816</v>
      </c>
      <c r="I4318" s="13">
        <f>(Brick_Kilns_EF!$B$13*Brick_Kilns_EF!$B$11*Brick_Kilns_EF!$B$12)</f>
        <v>8886.81</v>
      </c>
      <c r="J4318" s="13">
        <f>IF(D4318="ZZ",Brick_Kilns_EF!$E$5*(0.75),Brick_Kilns_EF!$E$5)</f>
        <v>7.2749999999999985E-3</v>
      </c>
      <c r="K4318" s="13">
        <f t="shared" si="269"/>
        <v>64.651542749999976</v>
      </c>
      <c r="L4318" s="13">
        <f>IF(D4318="ZZ",Brick_Kilns_EF!$E$2*(0.75),Brick_Kilns_EF!$E$2)</f>
        <v>5.0999999999999995E-3</v>
      </c>
      <c r="M4318" s="13">
        <f t="shared" si="268"/>
        <v>45.32273099999999</v>
      </c>
      <c r="N4318" s="13">
        <f>IF(D4318="ZZ",Brick_Kilns_EF!$E$3*(0.75),Brick_Kilns_EF!$E$3)</f>
        <v>3.4499999999999999E-3</v>
      </c>
      <c r="O4318" s="13">
        <f t="shared" si="270"/>
        <v>30.659494499999997</v>
      </c>
      <c r="P4318" s="13">
        <f>IF(D4318="ZZ",Brick_Kilns_EF!$E$4*(0.75),Brick_Kilns_EF!$E$4)</f>
        <v>3.5250000000000004E-3</v>
      </c>
      <c r="Q4318" s="13">
        <f t="shared" si="271"/>
        <v>31.326005250000001</v>
      </c>
    </row>
    <row r="4319" spans="1:17">
      <c r="A4319" s="13" t="s">
        <v>4330</v>
      </c>
      <c r="B4319" s="13">
        <v>25.279953240000001</v>
      </c>
      <c r="C4319" s="13">
        <v>89.041240060000007</v>
      </c>
      <c r="D4319" s="13" t="s">
        <v>2219</v>
      </c>
      <c r="E4319" s="13" t="s">
        <v>4927</v>
      </c>
      <c r="F4319" s="13" t="s">
        <v>171</v>
      </c>
      <c r="G4319" s="13" t="s">
        <v>4802</v>
      </c>
      <c r="H4319" s="13" t="s">
        <v>4816</v>
      </c>
      <c r="I4319" s="13">
        <f>(Brick_Kilns_EF!$B$13*Brick_Kilns_EF!$B$11*Brick_Kilns_EF!$B$12)</f>
        <v>8886.81</v>
      </c>
      <c r="J4319" s="13">
        <f>IF(D4319="ZZ",Brick_Kilns_EF!$E$5*(0.75),Brick_Kilns_EF!$E$5)</f>
        <v>7.2749999999999985E-3</v>
      </c>
      <c r="K4319" s="13">
        <f t="shared" si="269"/>
        <v>64.651542749999976</v>
      </c>
      <c r="L4319" s="13">
        <f>IF(D4319="ZZ",Brick_Kilns_EF!$E$2*(0.75),Brick_Kilns_EF!$E$2)</f>
        <v>5.0999999999999995E-3</v>
      </c>
      <c r="M4319" s="13">
        <f t="shared" si="268"/>
        <v>45.32273099999999</v>
      </c>
      <c r="N4319" s="13">
        <f>IF(D4319="ZZ",Brick_Kilns_EF!$E$3*(0.75),Brick_Kilns_EF!$E$3)</f>
        <v>3.4499999999999999E-3</v>
      </c>
      <c r="O4319" s="13">
        <f t="shared" si="270"/>
        <v>30.659494499999997</v>
      </c>
      <c r="P4319" s="13">
        <f>IF(D4319="ZZ",Brick_Kilns_EF!$E$4*(0.75),Brick_Kilns_EF!$E$4)</f>
        <v>3.5250000000000004E-3</v>
      </c>
      <c r="Q4319" s="13">
        <f t="shared" si="271"/>
        <v>31.326005250000001</v>
      </c>
    </row>
    <row r="4320" spans="1:17">
      <c r="A4320" s="13" t="s">
        <v>4331</v>
      </c>
      <c r="B4320" s="13">
        <v>25.904297339999999</v>
      </c>
      <c r="C4320" s="13">
        <v>88.644574969999994</v>
      </c>
      <c r="D4320" s="13" t="s">
        <v>2219</v>
      </c>
      <c r="E4320" s="13" t="s">
        <v>4927</v>
      </c>
      <c r="F4320" s="13" t="s">
        <v>171</v>
      </c>
      <c r="G4320" s="13" t="s">
        <v>4802</v>
      </c>
      <c r="H4320" s="13" t="s">
        <v>4816</v>
      </c>
      <c r="I4320" s="13">
        <f>(Brick_Kilns_EF!$B$13*Brick_Kilns_EF!$B$11*Brick_Kilns_EF!$B$12)</f>
        <v>8886.81</v>
      </c>
      <c r="J4320" s="13">
        <f>IF(D4320="ZZ",Brick_Kilns_EF!$E$5*(0.75),Brick_Kilns_EF!$E$5)</f>
        <v>7.2749999999999985E-3</v>
      </c>
      <c r="K4320" s="13">
        <f t="shared" si="269"/>
        <v>64.651542749999976</v>
      </c>
      <c r="L4320" s="13">
        <f>IF(D4320="ZZ",Brick_Kilns_EF!$E$2*(0.75),Brick_Kilns_EF!$E$2)</f>
        <v>5.0999999999999995E-3</v>
      </c>
      <c r="M4320" s="13">
        <f t="shared" si="268"/>
        <v>45.32273099999999</v>
      </c>
      <c r="N4320" s="13">
        <f>IF(D4320="ZZ",Brick_Kilns_EF!$E$3*(0.75),Brick_Kilns_EF!$E$3)</f>
        <v>3.4499999999999999E-3</v>
      </c>
      <c r="O4320" s="13">
        <f t="shared" si="270"/>
        <v>30.659494499999997</v>
      </c>
      <c r="P4320" s="13">
        <f>IF(D4320="ZZ",Brick_Kilns_EF!$E$4*(0.75),Brick_Kilns_EF!$E$4)</f>
        <v>3.5250000000000004E-3</v>
      </c>
      <c r="Q4320" s="13">
        <f t="shared" si="271"/>
        <v>31.326005250000001</v>
      </c>
    </row>
    <row r="4321" spans="1:17">
      <c r="A4321" s="13" t="s">
        <v>4332</v>
      </c>
      <c r="B4321" s="13">
        <v>25.616374539999999</v>
      </c>
      <c r="C4321" s="13">
        <v>89.134004200000007</v>
      </c>
      <c r="D4321" s="13" t="s">
        <v>2219</v>
      </c>
      <c r="E4321" s="13" t="s">
        <v>4927</v>
      </c>
      <c r="F4321" s="13" t="s">
        <v>171</v>
      </c>
      <c r="G4321" s="13" t="s">
        <v>4802</v>
      </c>
      <c r="H4321" s="13" t="s">
        <v>4816</v>
      </c>
      <c r="I4321" s="13">
        <f>(Brick_Kilns_EF!$B$13*Brick_Kilns_EF!$B$11*Brick_Kilns_EF!$B$12)</f>
        <v>8886.81</v>
      </c>
      <c r="J4321" s="13">
        <f>IF(D4321="ZZ",Brick_Kilns_EF!$E$5*(0.75),Brick_Kilns_EF!$E$5)</f>
        <v>7.2749999999999985E-3</v>
      </c>
      <c r="K4321" s="13">
        <f t="shared" si="269"/>
        <v>64.651542749999976</v>
      </c>
      <c r="L4321" s="13">
        <f>IF(D4321="ZZ",Brick_Kilns_EF!$E$2*(0.75),Brick_Kilns_EF!$E$2)</f>
        <v>5.0999999999999995E-3</v>
      </c>
      <c r="M4321" s="13">
        <f t="shared" si="268"/>
        <v>45.32273099999999</v>
      </c>
      <c r="N4321" s="13">
        <f>IF(D4321="ZZ",Brick_Kilns_EF!$E$3*(0.75),Brick_Kilns_EF!$E$3)</f>
        <v>3.4499999999999999E-3</v>
      </c>
      <c r="O4321" s="13">
        <f t="shared" si="270"/>
        <v>30.659494499999997</v>
      </c>
      <c r="P4321" s="13">
        <f>IF(D4321="ZZ",Brick_Kilns_EF!$E$4*(0.75),Brick_Kilns_EF!$E$4)</f>
        <v>3.5250000000000004E-3</v>
      </c>
      <c r="Q4321" s="13">
        <f t="shared" si="271"/>
        <v>31.326005250000001</v>
      </c>
    </row>
    <row r="4322" spans="1:17">
      <c r="A4322" s="13" t="s">
        <v>4333</v>
      </c>
      <c r="B4322" s="13">
        <v>25.130260710000002</v>
      </c>
      <c r="C4322" s="13">
        <v>88.838114480000002</v>
      </c>
      <c r="D4322" s="13" t="s">
        <v>2219</v>
      </c>
      <c r="E4322" s="13" t="s">
        <v>4927</v>
      </c>
      <c r="F4322" s="13" t="s">
        <v>42</v>
      </c>
      <c r="G4322" s="13" t="s">
        <v>4802</v>
      </c>
      <c r="H4322" s="13" t="s">
        <v>4816</v>
      </c>
      <c r="I4322" s="13">
        <f>(Brick_Kilns_EF!$B$13*Brick_Kilns_EF!$B$11*Brick_Kilns_EF!$B$12)</f>
        <v>8886.81</v>
      </c>
      <c r="J4322" s="13">
        <f>IF(D4322="ZZ",Brick_Kilns_EF!$E$5*(0.75),Brick_Kilns_EF!$E$5)</f>
        <v>7.2749999999999985E-3</v>
      </c>
      <c r="K4322" s="13">
        <f t="shared" si="269"/>
        <v>64.651542749999976</v>
      </c>
      <c r="L4322" s="13">
        <f>IF(D4322="ZZ",Brick_Kilns_EF!$E$2*(0.75),Brick_Kilns_EF!$E$2)</f>
        <v>5.0999999999999995E-3</v>
      </c>
      <c r="M4322" s="13">
        <f t="shared" si="268"/>
        <v>45.32273099999999</v>
      </c>
      <c r="N4322" s="13">
        <f>IF(D4322="ZZ",Brick_Kilns_EF!$E$3*(0.75),Brick_Kilns_EF!$E$3)</f>
        <v>3.4499999999999999E-3</v>
      </c>
      <c r="O4322" s="13">
        <f t="shared" si="270"/>
        <v>30.659494499999997</v>
      </c>
      <c r="P4322" s="13">
        <f>IF(D4322="ZZ",Brick_Kilns_EF!$E$4*(0.75),Brick_Kilns_EF!$E$4)</f>
        <v>3.5250000000000004E-3</v>
      </c>
      <c r="Q4322" s="13">
        <f t="shared" si="271"/>
        <v>31.326005250000001</v>
      </c>
    </row>
    <row r="4323" spans="1:17">
      <c r="A4323" s="13" t="s">
        <v>4334</v>
      </c>
      <c r="B4323" s="13">
        <v>22.12207871</v>
      </c>
      <c r="C4323" s="13">
        <v>90.682303930000003</v>
      </c>
      <c r="D4323" s="13" t="s">
        <v>2219</v>
      </c>
      <c r="E4323" s="13" t="s">
        <v>4927</v>
      </c>
      <c r="F4323" s="13" t="s">
        <v>11</v>
      </c>
      <c r="G4323" s="13" t="s">
        <v>4802</v>
      </c>
      <c r="H4323" s="13" t="s">
        <v>4816</v>
      </c>
      <c r="I4323" s="13">
        <f>(Brick_Kilns_EF!$B$13*Brick_Kilns_EF!$B$11*Brick_Kilns_EF!$B$12)</f>
        <v>8886.81</v>
      </c>
      <c r="J4323" s="13">
        <f>IF(D4323="ZZ",Brick_Kilns_EF!$E$5*(0.75),Brick_Kilns_EF!$E$5)</f>
        <v>7.2749999999999985E-3</v>
      </c>
      <c r="K4323" s="13">
        <f t="shared" si="269"/>
        <v>64.651542749999976</v>
      </c>
      <c r="L4323" s="13">
        <f>IF(D4323="ZZ",Brick_Kilns_EF!$E$2*(0.75),Brick_Kilns_EF!$E$2)</f>
        <v>5.0999999999999995E-3</v>
      </c>
      <c r="M4323" s="13">
        <f t="shared" si="268"/>
        <v>45.32273099999999</v>
      </c>
      <c r="N4323" s="13">
        <f>IF(D4323="ZZ",Brick_Kilns_EF!$E$3*(0.75),Brick_Kilns_EF!$E$3)</f>
        <v>3.4499999999999999E-3</v>
      </c>
      <c r="O4323" s="13">
        <f t="shared" si="270"/>
        <v>30.659494499999997</v>
      </c>
      <c r="P4323" s="13">
        <f>IF(D4323="ZZ",Brick_Kilns_EF!$E$4*(0.75),Brick_Kilns_EF!$E$4)</f>
        <v>3.5250000000000004E-3</v>
      </c>
      <c r="Q4323" s="13">
        <f t="shared" si="271"/>
        <v>31.326005250000001</v>
      </c>
    </row>
    <row r="4324" spans="1:17">
      <c r="A4324" s="13" t="s">
        <v>4335</v>
      </c>
      <c r="B4324" s="13">
        <v>25.125972869999998</v>
      </c>
      <c r="C4324" s="13">
        <v>89.012250820000006</v>
      </c>
      <c r="D4324" s="13" t="s">
        <v>2219</v>
      </c>
      <c r="E4324" s="13" t="s">
        <v>4927</v>
      </c>
      <c r="F4324" s="13" t="s">
        <v>42</v>
      </c>
      <c r="G4324" s="13" t="s">
        <v>4802</v>
      </c>
      <c r="H4324" s="13" t="s">
        <v>4816</v>
      </c>
      <c r="I4324" s="13">
        <f>(Brick_Kilns_EF!$B$13*Brick_Kilns_EF!$B$11*Brick_Kilns_EF!$B$12)</f>
        <v>8886.81</v>
      </c>
      <c r="J4324" s="13">
        <f>IF(D4324="ZZ",Brick_Kilns_EF!$E$5*(0.75),Brick_Kilns_EF!$E$5)</f>
        <v>7.2749999999999985E-3</v>
      </c>
      <c r="K4324" s="13">
        <f t="shared" si="269"/>
        <v>64.651542749999976</v>
      </c>
      <c r="L4324" s="13">
        <f>IF(D4324="ZZ",Brick_Kilns_EF!$E$2*(0.75),Brick_Kilns_EF!$E$2)</f>
        <v>5.0999999999999995E-3</v>
      </c>
      <c r="M4324" s="13">
        <f t="shared" si="268"/>
        <v>45.32273099999999</v>
      </c>
      <c r="N4324" s="13">
        <f>IF(D4324="ZZ",Brick_Kilns_EF!$E$3*(0.75),Brick_Kilns_EF!$E$3)</f>
        <v>3.4499999999999999E-3</v>
      </c>
      <c r="O4324" s="13">
        <f t="shared" si="270"/>
        <v>30.659494499999997</v>
      </c>
      <c r="P4324" s="13">
        <f>IF(D4324="ZZ",Brick_Kilns_EF!$E$4*(0.75),Brick_Kilns_EF!$E$4)</f>
        <v>3.5250000000000004E-3</v>
      </c>
      <c r="Q4324" s="13">
        <f t="shared" si="271"/>
        <v>31.326005250000001</v>
      </c>
    </row>
    <row r="4325" spans="1:17">
      <c r="A4325" s="13" t="s">
        <v>4336</v>
      </c>
      <c r="B4325" s="13">
        <v>25.002437820000001</v>
      </c>
      <c r="C4325" s="13">
        <v>88.938222030000006</v>
      </c>
      <c r="D4325" s="13" t="s">
        <v>2219</v>
      </c>
      <c r="E4325" s="13" t="s">
        <v>4927</v>
      </c>
      <c r="F4325" s="13" t="s">
        <v>42</v>
      </c>
      <c r="G4325" s="13" t="s">
        <v>4802</v>
      </c>
      <c r="H4325" s="13" t="s">
        <v>4816</v>
      </c>
      <c r="I4325" s="13">
        <f>(Brick_Kilns_EF!$B$13*Brick_Kilns_EF!$B$11*Brick_Kilns_EF!$B$12)</f>
        <v>8886.81</v>
      </c>
      <c r="J4325" s="13">
        <f>IF(D4325="ZZ",Brick_Kilns_EF!$E$5*(0.75),Brick_Kilns_EF!$E$5)</f>
        <v>7.2749999999999985E-3</v>
      </c>
      <c r="K4325" s="13">
        <f t="shared" si="269"/>
        <v>64.651542749999976</v>
      </c>
      <c r="L4325" s="13">
        <f>IF(D4325="ZZ",Brick_Kilns_EF!$E$2*(0.75),Brick_Kilns_EF!$E$2)</f>
        <v>5.0999999999999995E-3</v>
      </c>
      <c r="M4325" s="13">
        <f t="shared" si="268"/>
        <v>45.32273099999999</v>
      </c>
      <c r="N4325" s="13">
        <f>IF(D4325="ZZ",Brick_Kilns_EF!$E$3*(0.75),Brick_Kilns_EF!$E$3)</f>
        <v>3.4499999999999999E-3</v>
      </c>
      <c r="O4325" s="13">
        <f t="shared" si="270"/>
        <v>30.659494499999997</v>
      </c>
      <c r="P4325" s="13">
        <f>IF(D4325="ZZ",Brick_Kilns_EF!$E$4*(0.75),Brick_Kilns_EF!$E$4)</f>
        <v>3.5250000000000004E-3</v>
      </c>
      <c r="Q4325" s="13">
        <f t="shared" si="271"/>
        <v>31.326005250000001</v>
      </c>
    </row>
    <row r="4326" spans="1:17">
      <c r="A4326" s="13" t="s">
        <v>4337</v>
      </c>
      <c r="B4326" s="13">
        <v>25.050811589999999</v>
      </c>
      <c r="C4326" s="13">
        <v>88.980634600000002</v>
      </c>
      <c r="D4326" s="13" t="s">
        <v>2219</v>
      </c>
      <c r="E4326" s="13" t="s">
        <v>4927</v>
      </c>
      <c r="F4326" s="13" t="s">
        <v>42</v>
      </c>
      <c r="G4326" s="13" t="s">
        <v>4802</v>
      </c>
      <c r="H4326" s="13" t="s">
        <v>4816</v>
      </c>
      <c r="I4326" s="13">
        <f>(Brick_Kilns_EF!$B$13*Brick_Kilns_EF!$B$11*Brick_Kilns_EF!$B$12)</f>
        <v>8886.81</v>
      </c>
      <c r="J4326" s="13">
        <f>IF(D4326="ZZ",Brick_Kilns_EF!$E$5*(0.75),Brick_Kilns_EF!$E$5)</f>
        <v>7.2749999999999985E-3</v>
      </c>
      <c r="K4326" s="13">
        <f t="shared" si="269"/>
        <v>64.651542749999976</v>
      </c>
      <c r="L4326" s="13">
        <f>IF(D4326="ZZ",Brick_Kilns_EF!$E$2*(0.75),Brick_Kilns_EF!$E$2)</f>
        <v>5.0999999999999995E-3</v>
      </c>
      <c r="M4326" s="13">
        <f t="shared" si="268"/>
        <v>45.32273099999999</v>
      </c>
      <c r="N4326" s="13">
        <f>IF(D4326="ZZ",Brick_Kilns_EF!$E$3*(0.75),Brick_Kilns_EF!$E$3)</f>
        <v>3.4499999999999999E-3</v>
      </c>
      <c r="O4326" s="13">
        <f t="shared" si="270"/>
        <v>30.659494499999997</v>
      </c>
      <c r="P4326" s="13">
        <f>IF(D4326="ZZ",Brick_Kilns_EF!$E$4*(0.75),Brick_Kilns_EF!$E$4)</f>
        <v>3.5250000000000004E-3</v>
      </c>
      <c r="Q4326" s="13">
        <f t="shared" si="271"/>
        <v>31.326005250000001</v>
      </c>
    </row>
    <row r="4327" spans="1:17">
      <c r="A4327" s="13" t="s">
        <v>4338</v>
      </c>
      <c r="B4327" s="13">
        <v>24.905215609999999</v>
      </c>
      <c r="C4327" s="13">
        <v>88.256956919999993</v>
      </c>
      <c r="D4327" s="13" t="s">
        <v>2219</v>
      </c>
      <c r="E4327" s="13" t="s">
        <v>4927</v>
      </c>
      <c r="F4327" s="13" t="s">
        <v>42</v>
      </c>
      <c r="G4327" s="13" t="s">
        <v>4802</v>
      </c>
      <c r="H4327" s="13" t="s">
        <v>4816</v>
      </c>
      <c r="I4327" s="13">
        <f>(Brick_Kilns_EF!$B$13*Brick_Kilns_EF!$B$11*Brick_Kilns_EF!$B$12)</f>
        <v>8886.81</v>
      </c>
      <c r="J4327" s="13">
        <f>IF(D4327="ZZ",Brick_Kilns_EF!$E$5*(0.75),Brick_Kilns_EF!$E$5)</f>
        <v>7.2749999999999985E-3</v>
      </c>
      <c r="K4327" s="13">
        <f t="shared" si="269"/>
        <v>64.651542749999976</v>
      </c>
      <c r="L4327" s="13">
        <f>IF(D4327="ZZ",Brick_Kilns_EF!$E$2*(0.75),Brick_Kilns_EF!$E$2)</f>
        <v>5.0999999999999995E-3</v>
      </c>
      <c r="M4327" s="13">
        <f t="shared" si="268"/>
        <v>45.32273099999999</v>
      </c>
      <c r="N4327" s="13">
        <f>IF(D4327="ZZ",Brick_Kilns_EF!$E$3*(0.75),Brick_Kilns_EF!$E$3)</f>
        <v>3.4499999999999999E-3</v>
      </c>
      <c r="O4327" s="13">
        <f t="shared" si="270"/>
        <v>30.659494499999997</v>
      </c>
      <c r="P4327" s="13">
        <f>IF(D4327="ZZ",Brick_Kilns_EF!$E$4*(0.75),Brick_Kilns_EF!$E$4)</f>
        <v>3.5250000000000004E-3</v>
      </c>
      <c r="Q4327" s="13">
        <f t="shared" si="271"/>
        <v>31.326005250000001</v>
      </c>
    </row>
    <row r="4328" spans="1:17">
      <c r="A4328" s="13" t="s">
        <v>4339</v>
      </c>
      <c r="B4328" s="13">
        <v>25.155244060000001</v>
      </c>
      <c r="C4328" s="13">
        <v>89.047943329999995</v>
      </c>
      <c r="D4328" s="13" t="s">
        <v>2219</v>
      </c>
      <c r="E4328" s="13" t="s">
        <v>4927</v>
      </c>
      <c r="F4328" s="13" t="s">
        <v>42</v>
      </c>
      <c r="G4328" s="13" t="s">
        <v>4802</v>
      </c>
      <c r="H4328" s="13" t="s">
        <v>4816</v>
      </c>
      <c r="I4328" s="13">
        <f>(Brick_Kilns_EF!$B$13*Brick_Kilns_EF!$B$11*Brick_Kilns_EF!$B$12)</f>
        <v>8886.81</v>
      </c>
      <c r="J4328" s="13">
        <f>IF(D4328="ZZ",Brick_Kilns_EF!$E$5*(0.75),Brick_Kilns_EF!$E$5)</f>
        <v>7.2749999999999985E-3</v>
      </c>
      <c r="K4328" s="13">
        <f t="shared" si="269"/>
        <v>64.651542749999976</v>
      </c>
      <c r="L4328" s="13">
        <f>IF(D4328="ZZ",Brick_Kilns_EF!$E$2*(0.75),Brick_Kilns_EF!$E$2)</f>
        <v>5.0999999999999995E-3</v>
      </c>
      <c r="M4328" s="13">
        <f t="shared" si="268"/>
        <v>45.32273099999999</v>
      </c>
      <c r="N4328" s="13">
        <f>IF(D4328="ZZ",Brick_Kilns_EF!$E$3*(0.75),Brick_Kilns_EF!$E$3)</f>
        <v>3.4499999999999999E-3</v>
      </c>
      <c r="O4328" s="13">
        <f t="shared" si="270"/>
        <v>30.659494499999997</v>
      </c>
      <c r="P4328" s="13">
        <f>IF(D4328="ZZ",Brick_Kilns_EF!$E$4*(0.75),Brick_Kilns_EF!$E$4)</f>
        <v>3.5250000000000004E-3</v>
      </c>
      <c r="Q4328" s="13">
        <f t="shared" si="271"/>
        <v>31.326005250000001</v>
      </c>
    </row>
    <row r="4329" spans="1:17">
      <c r="A4329" s="13" t="s">
        <v>4340</v>
      </c>
      <c r="B4329" s="13">
        <v>25.584709780000001</v>
      </c>
      <c r="C4329" s="13">
        <v>89.496243379999996</v>
      </c>
      <c r="D4329" s="13" t="s">
        <v>2219</v>
      </c>
      <c r="E4329" s="13" t="s">
        <v>4927</v>
      </c>
      <c r="F4329" s="13" t="s">
        <v>171</v>
      </c>
      <c r="G4329" s="13" t="s">
        <v>4802</v>
      </c>
      <c r="H4329" s="13" t="s">
        <v>4816</v>
      </c>
      <c r="I4329" s="13">
        <f>(Brick_Kilns_EF!$B$13*Brick_Kilns_EF!$B$11*Brick_Kilns_EF!$B$12)</f>
        <v>8886.81</v>
      </c>
      <c r="J4329" s="13">
        <f>IF(D4329="ZZ",Brick_Kilns_EF!$E$5*(0.75),Brick_Kilns_EF!$E$5)</f>
        <v>7.2749999999999985E-3</v>
      </c>
      <c r="K4329" s="13">
        <f t="shared" si="269"/>
        <v>64.651542749999976</v>
      </c>
      <c r="L4329" s="13">
        <f>IF(D4329="ZZ",Brick_Kilns_EF!$E$2*(0.75),Brick_Kilns_EF!$E$2)</f>
        <v>5.0999999999999995E-3</v>
      </c>
      <c r="M4329" s="13">
        <f t="shared" si="268"/>
        <v>45.32273099999999</v>
      </c>
      <c r="N4329" s="13">
        <f>IF(D4329="ZZ",Brick_Kilns_EF!$E$3*(0.75),Brick_Kilns_EF!$E$3)</f>
        <v>3.4499999999999999E-3</v>
      </c>
      <c r="O4329" s="13">
        <f t="shared" si="270"/>
        <v>30.659494499999997</v>
      </c>
      <c r="P4329" s="13">
        <f>IF(D4329="ZZ",Brick_Kilns_EF!$E$4*(0.75),Brick_Kilns_EF!$E$4)</f>
        <v>3.5250000000000004E-3</v>
      </c>
      <c r="Q4329" s="13">
        <f t="shared" si="271"/>
        <v>31.326005250000001</v>
      </c>
    </row>
    <row r="4330" spans="1:17">
      <c r="A4330" s="13" t="s">
        <v>4341</v>
      </c>
      <c r="B4330" s="13">
        <v>25.875921349999999</v>
      </c>
      <c r="C4330" s="13">
        <v>88.744214529999994</v>
      </c>
      <c r="D4330" s="13" t="s">
        <v>2219</v>
      </c>
      <c r="E4330" s="13" t="s">
        <v>4927</v>
      </c>
      <c r="F4330" s="13" t="s">
        <v>171</v>
      </c>
      <c r="G4330" s="13" t="s">
        <v>4802</v>
      </c>
      <c r="H4330" s="13" t="s">
        <v>4816</v>
      </c>
      <c r="I4330" s="13">
        <f>(Brick_Kilns_EF!$B$13*Brick_Kilns_EF!$B$11*Brick_Kilns_EF!$B$12)</f>
        <v>8886.81</v>
      </c>
      <c r="J4330" s="13">
        <f>IF(D4330="ZZ",Brick_Kilns_EF!$E$5*(0.75),Brick_Kilns_EF!$E$5)</f>
        <v>7.2749999999999985E-3</v>
      </c>
      <c r="K4330" s="13">
        <f t="shared" si="269"/>
        <v>64.651542749999976</v>
      </c>
      <c r="L4330" s="13">
        <f>IF(D4330="ZZ",Brick_Kilns_EF!$E$2*(0.75),Brick_Kilns_EF!$E$2)</f>
        <v>5.0999999999999995E-3</v>
      </c>
      <c r="M4330" s="13">
        <f t="shared" si="268"/>
        <v>45.32273099999999</v>
      </c>
      <c r="N4330" s="13">
        <f>IF(D4330="ZZ",Brick_Kilns_EF!$E$3*(0.75),Brick_Kilns_EF!$E$3)</f>
        <v>3.4499999999999999E-3</v>
      </c>
      <c r="O4330" s="13">
        <f t="shared" si="270"/>
        <v>30.659494499999997</v>
      </c>
      <c r="P4330" s="13">
        <f>IF(D4330="ZZ",Brick_Kilns_EF!$E$4*(0.75),Brick_Kilns_EF!$E$4)</f>
        <v>3.5250000000000004E-3</v>
      </c>
      <c r="Q4330" s="13">
        <f t="shared" si="271"/>
        <v>31.326005250000001</v>
      </c>
    </row>
    <row r="4331" spans="1:17">
      <c r="A4331" s="13" t="s">
        <v>4342</v>
      </c>
      <c r="B4331" s="13">
        <v>22.438459770000001</v>
      </c>
      <c r="C4331" s="13">
        <v>90.733212640000005</v>
      </c>
      <c r="D4331" s="13" t="s">
        <v>2219</v>
      </c>
      <c r="E4331" s="13" t="s">
        <v>4927</v>
      </c>
      <c r="F4331" s="13" t="s">
        <v>11</v>
      </c>
      <c r="G4331" s="13" t="s">
        <v>4802</v>
      </c>
      <c r="H4331" s="13" t="s">
        <v>4816</v>
      </c>
      <c r="I4331" s="13">
        <f>(Brick_Kilns_EF!$B$13*Brick_Kilns_EF!$B$11*Brick_Kilns_EF!$B$12)</f>
        <v>8886.81</v>
      </c>
      <c r="J4331" s="13">
        <f>IF(D4331="ZZ",Brick_Kilns_EF!$E$5*(0.75),Brick_Kilns_EF!$E$5)</f>
        <v>7.2749999999999985E-3</v>
      </c>
      <c r="K4331" s="13">
        <f t="shared" si="269"/>
        <v>64.651542749999976</v>
      </c>
      <c r="L4331" s="13">
        <f>IF(D4331="ZZ",Brick_Kilns_EF!$E$2*(0.75),Brick_Kilns_EF!$E$2)</f>
        <v>5.0999999999999995E-3</v>
      </c>
      <c r="M4331" s="13">
        <f t="shared" si="268"/>
        <v>45.32273099999999</v>
      </c>
      <c r="N4331" s="13">
        <f>IF(D4331="ZZ",Brick_Kilns_EF!$E$3*(0.75),Brick_Kilns_EF!$E$3)</f>
        <v>3.4499999999999999E-3</v>
      </c>
      <c r="O4331" s="13">
        <f t="shared" si="270"/>
        <v>30.659494499999997</v>
      </c>
      <c r="P4331" s="13">
        <f>IF(D4331="ZZ",Brick_Kilns_EF!$E$4*(0.75),Brick_Kilns_EF!$E$4)</f>
        <v>3.5250000000000004E-3</v>
      </c>
      <c r="Q4331" s="13">
        <f t="shared" si="271"/>
        <v>31.326005250000001</v>
      </c>
    </row>
    <row r="4332" spans="1:17">
      <c r="A4332" s="13" t="s">
        <v>4343</v>
      </c>
      <c r="B4332" s="13">
        <v>25.16432442</v>
      </c>
      <c r="C4332" s="13">
        <v>89.042952709999994</v>
      </c>
      <c r="D4332" s="13" t="s">
        <v>2219</v>
      </c>
      <c r="E4332" s="13" t="s">
        <v>4927</v>
      </c>
      <c r="F4332" s="13" t="s">
        <v>42</v>
      </c>
      <c r="G4332" s="13" t="s">
        <v>4802</v>
      </c>
      <c r="H4332" s="13" t="s">
        <v>4816</v>
      </c>
      <c r="I4332" s="13">
        <f>(Brick_Kilns_EF!$B$13*Brick_Kilns_EF!$B$11*Brick_Kilns_EF!$B$12)</f>
        <v>8886.81</v>
      </c>
      <c r="J4332" s="13">
        <f>IF(D4332="ZZ",Brick_Kilns_EF!$E$5*(0.75),Brick_Kilns_EF!$E$5)</f>
        <v>7.2749999999999985E-3</v>
      </c>
      <c r="K4332" s="13">
        <f t="shared" si="269"/>
        <v>64.651542749999976</v>
      </c>
      <c r="L4332" s="13">
        <f>IF(D4332="ZZ",Brick_Kilns_EF!$E$2*(0.75),Brick_Kilns_EF!$E$2)</f>
        <v>5.0999999999999995E-3</v>
      </c>
      <c r="M4332" s="13">
        <f t="shared" si="268"/>
        <v>45.32273099999999</v>
      </c>
      <c r="N4332" s="13">
        <f>IF(D4332="ZZ",Brick_Kilns_EF!$E$3*(0.75),Brick_Kilns_EF!$E$3)</f>
        <v>3.4499999999999999E-3</v>
      </c>
      <c r="O4332" s="13">
        <f t="shared" si="270"/>
        <v>30.659494499999997</v>
      </c>
      <c r="P4332" s="13">
        <f>IF(D4332="ZZ",Brick_Kilns_EF!$E$4*(0.75),Brick_Kilns_EF!$E$4)</f>
        <v>3.5250000000000004E-3</v>
      </c>
      <c r="Q4332" s="13">
        <f t="shared" si="271"/>
        <v>31.326005250000001</v>
      </c>
    </row>
    <row r="4333" spans="1:17">
      <c r="A4333" s="13" t="s">
        <v>4344</v>
      </c>
      <c r="B4333" s="13">
        <v>25.68831363</v>
      </c>
      <c r="C4333" s="13">
        <v>88.769849399999998</v>
      </c>
      <c r="D4333" s="13" t="s">
        <v>2219</v>
      </c>
      <c r="E4333" s="13" t="s">
        <v>4927</v>
      </c>
      <c r="F4333" s="13" t="s">
        <v>171</v>
      </c>
      <c r="G4333" s="13" t="s">
        <v>4802</v>
      </c>
      <c r="H4333" s="13" t="s">
        <v>4816</v>
      </c>
      <c r="I4333" s="13">
        <f>(Brick_Kilns_EF!$B$13*Brick_Kilns_EF!$B$11*Brick_Kilns_EF!$B$12)</f>
        <v>8886.81</v>
      </c>
      <c r="J4333" s="13">
        <f>IF(D4333="ZZ",Brick_Kilns_EF!$E$5*(0.75),Brick_Kilns_EF!$E$5)</f>
        <v>7.2749999999999985E-3</v>
      </c>
      <c r="K4333" s="13">
        <f t="shared" si="269"/>
        <v>64.651542749999976</v>
      </c>
      <c r="L4333" s="13">
        <f>IF(D4333="ZZ",Brick_Kilns_EF!$E$2*(0.75),Brick_Kilns_EF!$E$2)</f>
        <v>5.0999999999999995E-3</v>
      </c>
      <c r="M4333" s="13">
        <f t="shared" si="268"/>
        <v>45.32273099999999</v>
      </c>
      <c r="N4333" s="13">
        <f>IF(D4333="ZZ",Brick_Kilns_EF!$E$3*(0.75),Brick_Kilns_EF!$E$3)</f>
        <v>3.4499999999999999E-3</v>
      </c>
      <c r="O4333" s="13">
        <f t="shared" si="270"/>
        <v>30.659494499999997</v>
      </c>
      <c r="P4333" s="13">
        <f>IF(D4333="ZZ",Brick_Kilns_EF!$E$4*(0.75),Brick_Kilns_EF!$E$4)</f>
        <v>3.5250000000000004E-3</v>
      </c>
      <c r="Q4333" s="13">
        <f t="shared" si="271"/>
        <v>31.326005250000001</v>
      </c>
    </row>
    <row r="4334" spans="1:17">
      <c r="A4334" s="13" t="s">
        <v>4345</v>
      </c>
      <c r="B4334" s="13">
        <v>26.044127450000001</v>
      </c>
      <c r="C4334" s="13">
        <v>88.655305889999994</v>
      </c>
      <c r="D4334" s="13" t="s">
        <v>2219</v>
      </c>
      <c r="E4334" s="13" t="s">
        <v>4927</v>
      </c>
      <c r="F4334" s="13" t="s">
        <v>171</v>
      </c>
      <c r="G4334" s="13" t="s">
        <v>4802</v>
      </c>
      <c r="H4334" s="13" t="s">
        <v>4816</v>
      </c>
      <c r="I4334" s="13">
        <f>(Brick_Kilns_EF!$B$13*Brick_Kilns_EF!$B$11*Brick_Kilns_EF!$B$12)</f>
        <v>8886.81</v>
      </c>
      <c r="J4334" s="13">
        <f>IF(D4334="ZZ",Brick_Kilns_EF!$E$5*(0.75),Brick_Kilns_EF!$E$5)</f>
        <v>7.2749999999999985E-3</v>
      </c>
      <c r="K4334" s="13">
        <f t="shared" si="269"/>
        <v>64.651542749999976</v>
      </c>
      <c r="L4334" s="13">
        <f>IF(D4334="ZZ",Brick_Kilns_EF!$E$2*(0.75),Brick_Kilns_EF!$E$2)</f>
        <v>5.0999999999999995E-3</v>
      </c>
      <c r="M4334" s="13">
        <f t="shared" si="268"/>
        <v>45.32273099999999</v>
      </c>
      <c r="N4334" s="13">
        <f>IF(D4334="ZZ",Brick_Kilns_EF!$E$3*(0.75),Brick_Kilns_EF!$E$3)</f>
        <v>3.4499999999999999E-3</v>
      </c>
      <c r="O4334" s="13">
        <f t="shared" si="270"/>
        <v>30.659494499999997</v>
      </c>
      <c r="P4334" s="13">
        <f>IF(D4334="ZZ",Brick_Kilns_EF!$E$4*(0.75),Brick_Kilns_EF!$E$4)</f>
        <v>3.5250000000000004E-3</v>
      </c>
      <c r="Q4334" s="13">
        <f t="shared" si="271"/>
        <v>31.326005250000001</v>
      </c>
    </row>
    <row r="4335" spans="1:17">
      <c r="A4335" s="13" t="s">
        <v>4346</v>
      </c>
      <c r="B4335" s="13">
        <v>25.475740980000001</v>
      </c>
      <c r="C4335" s="13">
        <v>89.168935829999995</v>
      </c>
      <c r="D4335" s="13" t="s">
        <v>2219</v>
      </c>
      <c r="E4335" s="13" t="s">
        <v>4927</v>
      </c>
      <c r="F4335" s="13" t="s">
        <v>171</v>
      </c>
      <c r="G4335" s="13" t="s">
        <v>4802</v>
      </c>
      <c r="H4335" s="13" t="s">
        <v>4816</v>
      </c>
      <c r="I4335" s="13">
        <f>(Brick_Kilns_EF!$B$13*Brick_Kilns_EF!$B$11*Brick_Kilns_EF!$B$12)</f>
        <v>8886.81</v>
      </c>
      <c r="J4335" s="13">
        <f>IF(D4335="ZZ",Brick_Kilns_EF!$E$5*(0.75),Brick_Kilns_EF!$E$5)</f>
        <v>7.2749999999999985E-3</v>
      </c>
      <c r="K4335" s="13">
        <f t="shared" si="269"/>
        <v>64.651542749999976</v>
      </c>
      <c r="L4335" s="13">
        <f>IF(D4335="ZZ",Brick_Kilns_EF!$E$2*(0.75),Brick_Kilns_EF!$E$2)</f>
        <v>5.0999999999999995E-3</v>
      </c>
      <c r="M4335" s="13">
        <f t="shared" si="268"/>
        <v>45.32273099999999</v>
      </c>
      <c r="N4335" s="13">
        <f>IF(D4335="ZZ",Brick_Kilns_EF!$E$3*(0.75),Brick_Kilns_EF!$E$3)</f>
        <v>3.4499999999999999E-3</v>
      </c>
      <c r="O4335" s="13">
        <f t="shared" si="270"/>
        <v>30.659494499999997</v>
      </c>
      <c r="P4335" s="13">
        <f>IF(D4335="ZZ",Brick_Kilns_EF!$E$4*(0.75),Brick_Kilns_EF!$E$4)</f>
        <v>3.5250000000000004E-3</v>
      </c>
      <c r="Q4335" s="13">
        <f t="shared" si="271"/>
        <v>31.326005250000001</v>
      </c>
    </row>
    <row r="4336" spans="1:17">
      <c r="A4336" s="13" t="s">
        <v>4347</v>
      </c>
      <c r="B4336" s="13">
        <v>26.030798059999999</v>
      </c>
      <c r="C4336" s="13">
        <v>89.192097090000004</v>
      </c>
      <c r="D4336" s="13" t="s">
        <v>2219</v>
      </c>
      <c r="E4336" s="13" t="s">
        <v>4927</v>
      </c>
      <c r="F4336" s="13" t="s">
        <v>171</v>
      </c>
      <c r="G4336" s="13" t="s">
        <v>4802</v>
      </c>
      <c r="H4336" s="13" t="s">
        <v>4816</v>
      </c>
      <c r="I4336" s="13">
        <f>(Brick_Kilns_EF!$B$13*Brick_Kilns_EF!$B$11*Brick_Kilns_EF!$B$12)</f>
        <v>8886.81</v>
      </c>
      <c r="J4336" s="13">
        <f>IF(D4336="ZZ",Brick_Kilns_EF!$E$5*(0.75),Brick_Kilns_EF!$E$5)</f>
        <v>7.2749999999999985E-3</v>
      </c>
      <c r="K4336" s="13">
        <f t="shared" si="269"/>
        <v>64.651542749999976</v>
      </c>
      <c r="L4336" s="13">
        <f>IF(D4336="ZZ",Brick_Kilns_EF!$E$2*(0.75),Brick_Kilns_EF!$E$2)</f>
        <v>5.0999999999999995E-3</v>
      </c>
      <c r="M4336" s="13">
        <f t="shared" si="268"/>
        <v>45.32273099999999</v>
      </c>
      <c r="N4336" s="13">
        <f>IF(D4336="ZZ",Brick_Kilns_EF!$E$3*(0.75),Brick_Kilns_EF!$E$3)</f>
        <v>3.4499999999999999E-3</v>
      </c>
      <c r="O4336" s="13">
        <f t="shared" si="270"/>
        <v>30.659494499999997</v>
      </c>
      <c r="P4336" s="13">
        <f>IF(D4336="ZZ",Brick_Kilns_EF!$E$4*(0.75),Brick_Kilns_EF!$E$4)</f>
        <v>3.5250000000000004E-3</v>
      </c>
      <c r="Q4336" s="13">
        <f t="shared" si="271"/>
        <v>31.326005250000001</v>
      </c>
    </row>
    <row r="4337" spans="1:17">
      <c r="A4337" s="13" t="s">
        <v>4348</v>
      </c>
      <c r="B4337" s="13">
        <v>25.69116533</v>
      </c>
      <c r="C4337" s="13">
        <v>89.069355290000004</v>
      </c>
      <c r="D4337" s="13" t="s">
        <v>2219</v>
      </c>
      <c r="E4337" s="13" t="s">
        <v>4927</v>
      </c>
      <c r="F4337" s="13" t="s">
        <v>171</v>
      </c>
      <c r="G4337" s="13" t="s">
        <v>4802</v>
      </c>
      <c r="H4337" s="13" t="s">
        <v>4816</v>
      </c>
      <c r="I4337" s="13">
        <f>(Brick_Kilns_EF!$B$13*Brick_Kilns_EF!$B$11*Brick_Kilns_EF!$B$12)</f>
        <v>8886.81</v>
      </c>
      <c r="J4337" s="13">
        <f>IF(D4337="ZZ",Brick_Kilns_EF!$E$5*(0.75),Brick_Kilns_EF!$E$5)</f>
        <v>7.2749999999999985E-3</v>
      </c>
      <c r="K4337" s="13">
        <f t="shared" si="269"/>
        <v>64.651542749999976</v>
      </c>
      <c r="L4337" s="13">
        <f>IF(D4337="ZZ",Brick_Kilns_EF!$E$2*(0.75),Brick_Kilns_EF!$E$2)</f>
        <v>5.0999999999999995E-3</v>
      </c>
      <c r="M4337" s="13">
        <f t="shared" si="268"/>
        <v>45.32273099999999</v>
      </c>
      <c r="N4337" s="13">
        <f>IF(D4337="ZZ",Brick_Kilns_EF!$E$3*(0.75),Brick_Kilns_EF!$E$3)</f>
        <v>3.4499999999999999E-3</v>
      </c>
      <c r="O4337" s="13">
        <f t="shared" si="270"/>
        <v>30.659494499999997</v>
      </c>
      <c r="P4337" s="13">
        <f>IF(D4337="ZZ",Brick_Kilns_EF!$E$4*(0.75),Brick_Kilns_EF!$E$4)</f>
        <v>3.5250000000000004E-3</v>
      </c>
      <c r="Q4337" s="13">
        <f t="shared" si="271"/>
        <v>31.326005250000001</v>
      </c>
    </row>
    <row r="4338" spans="1:17">
      <c r="A4338" s="13" t="s">
        <v>4349</v>
      </c>
      <c r="B4338" s="13">
        <v>25.693733659999999</v>
      </c>
      <c r="C4338" s="13">
        <v>89.073322039999994</v>
      </c>
      <c r="D4338" s="13" t="s">
        <v>2219</v>
      </c>
      <c r="E4338" s="13" t="s">
        <v>4927</v>
      </c>
      <c r="F4338" s="13" t="s">
        <v>171</v>
      </c>
      <c r="G4338" s="13" t="s">
        <v>4802</v>
      </c>
      <c r="H4338" s="13" t="s">
        <v>4816</v>
      </c>
      <c r="I4338" s="13">
        <f>(Brick_Kilns_EF!$B$13*Brick_Kilns_EF!$B$11*Brick_Kilns_EF!$B$12)</f>
        <v>8886.81</v>
      </c>
      <c r="J4338" s="13">
        <f>IF(D4338="ZZ",Brick_Kilns_EF!$E$5*(0.75),Brick_Kilns_EF!$E$5)</f>
        <v>7.2749999999999985E-3</v>
      </c>
      <c r="K4338" s="13">
        <f t="shared" si="269"/>
        <v>64.651542749999976</v>
      </c>
      <c r="L4338" s="13">
        <f>IF(D4338="ZZ",Brick_Kilns_EF!$E$2*(0.75),Brick_Kilns_EF!$E$2)</f>
        <v>5.0999999999999995E-3</v>
      </c>
      <c r="M4338" s="13">
        <f t="shared" si="268"/>
        <v>45.32273099999999</v>
      </c>
      <c r="N4338" s="13">
        <f>IF(D4338="ZZ",Brick_Kilns_EF!$E$3*(0.75),Brick_Kilns_EF!$E$3)</f>
        <v>3.4499999999999999E-3</v>
      </c>
      <c r="O4338" s="13">
        <f t="shared" si="270"/>
        <v>30.659494499999997</v>
      </c>
      <c r="P4338" s="13">
        <f>IF(D4338="ZZ",Brick_Kilns_EF!$E$4*(0.75),Brick_Kilns_EF!$E$4)</f>
        <v>3.5250000000000004E-3</v>
      </c>
      <c r="Q4338" s="13">
        <f t="shared" si="271"/>
        <v>31.326005250000001</v>
      </c>
    </row>
    <row r="4339" spans="1:17">
      <c r="A4339" s="13" t="s">
        <v>4350</v>
      </c>
      <c r="B4339" s="13">
        <v>25.308284520000001</v>
      </c>
      <c r="C4339" s="13">
        <v>89.550685360000003</v>
      </c>
      <c r="D4339" s="13" t="s">
        <v>2219</v>
      </c>
      <c r="E4339" s="13" t="s">
        <v>4927</v>
      </c>
      <c r="F4339" s="13" t="s">
        <v>171</v>
      </c>
      <c r="G4339" s="13" t="s">
        <v>4802</v>
      </c>
      <c r="H4339" s="13" t="s">
        <v>4816</v>
      </c>
      <c r="I4339" s="13">
        <f>(Brick_Kilns_EF!$B$13*Brick_Kilns_EF!$B$11*Brick_Kilns_EF!$B$12)</f>
        <v>8886.81</v>
      </c>
      <c r="J4339" s="13">
        <f>IF(D4339="ZZ",Brick_Kilns_EF!$E$5*(0.75),Brick_Kilns_EF!$E$5)</f>
        <v>7.2749999999999985E-3</v>
      </c>
      <c r="K4339" s="13">
        <f t="shared" si="269"/>
        <v>64.651542749999976</v>
      </c>
      <c r="L4339" s="13">
        <f>IF(D4339="ZZ",Brick_Kilns_EF!$E$2*(0.75),Brick_Kilns_EF!$E$2)</f>
        <v>5.0999999999999995E-3</v>
      </c>
      <c r="M4339" s="13">
        <f t="shared" si="268"/>
        <v>45.32273099999999</v>
      </c>
      <c r="N4339" s="13">
        <f>IF(D4339="ZZ",Brick_Kilns_EF!$E$3*(0.75),Brick_Kilns_EF!$E$3)</f>
        <v>3.4499999999999999E-3</v>
      </c>
      <c r="O4339" s="13">
        <f t="shared" si="270"/>
        <v>30.659494499999997</v>
      </c>
      <c r="P4339" s="13">
        <f>IF(D4339="ZZ",Brick_Kilns_EF!$E$4*(0.75),Brick_Kilns_EF!$E$4)</f>
        <v>3.5250000000000004E-3</v>
      </c>
      <c r="Q4339" s="13">
        <f t="shared" si="271"/>
        <v>31.326005250000001</v>
      </c>
    </row>
    <row r="4340" spans="1:17">
      <c r="A4340" s="13" t="s">
        <v>4351</v>
      </c>
      <c r="B4340" s="13">
        <v>25.155479679999999</v>
      </c>
      <c r="C4340" s="13">
        <v>89.387666550000006</v>
      </c>
      <c r="D4340" s="13" t="s">
        <v>2219</v>
      </c>
      <c r="E4340" s="13" t="s">
        <v>4927</v>
      </c>
      <c r="F4340" s="13" t="s">
        <v>171</v>
      </c>
      <c r="G4340" s="13" t="s">
        <v>4802</v>
      </c>
      <c r="H4340" s="13" t="s">
        <v>4816</v>
      </c>
      <c r="I4340" s="13">
        <f>(Brick_Kilns_EF!$B$13*Brick_Kilns_EF!$B$11*Brick_Kilns_EF!$B$12)</f>
        <v>8886.81</v>
      </c>
      <c r="J4340" s="13">
        <f>IF(D4340="ZZ",Brick_Kilns_EF!$E$5*(0.75),Brick_Kilns_EF!$E$5)</f>
        <v>7.2749999999999985E-3</v>
      </c>
      <c r="K4340" s="13">
        <f t="shared" si="269"/>
        <v>64.651542749999976</v>
      </c>
      <c r="L4340" s="13">
        <f>IF(D4340="ZZ",Brick_Kilns_EF!$E$2*(0.75),Brick_Kilns_EF!$E$2)</f>
        <v>5.0999999999999995E-3</v>
      </c>
      <c r="M4340" s="13">
        <f t="shared" si="268"/>
        <v>45.32273099999999</v>
      </c>
      <c r="N4340" s="13">
        <f>IF(D4340="ZZ",Brick_Kilns_EF!$E$3*(0.75),Brick_Kilns_EF!$E$3)</f>
        <v>3.4499999999999999E-3</v>
      </c>
      <c r="O4340" s="13">
        <f t="shared" si="270"/>
        <v>30.659494499999997</v>
      </c>
      <c r="P4340" s="13">
        <f>IF(D4340="ZZ",Brick_Kilns_EF!$E$4*(0.75),Brick_Kilns_EF!$E$4)</f>
        <v>3.5250000000000004E-3</v>
      </c>
      <c r="Q4340" s="13">
        <f t="shared" si="271"/>
        <v>31.326005250000001</v>
      </c>
    </row>
    <row r="4341" spans="1:17">
      <c r="A4341" s="13" t="s">
        <v>4352</v>
      </c>
      <c r="B4341" s="13">
        <v>25.933033040000002</v>
      </c>
      <c r="C4341" s="13">
        <v>88.3988686</v>
      </c>
      <c r="D4341" s="13" t="s">
        <v>2219</v>
      </c>
      <c r="E4341" s="13" t="s">
        <v>4927</v>
      </c>
      <c r="F4341" s="13" t="s">
        <v>171</v>
      </c>
      <c r="G4341" s="13" t="s">
        <v>4802</v>
      </c>
      <c r="H4341" s="13" t="s">
        <v>4816</v>
      </c>
      <c r="I4341" s="13">
        <f>(Brick_Kilns_EF!$B$13*Brick_Kilns_EF!$B$11*Brick_Kilns_EF!$B$12)</f>
        <v>8886.81</v>
      </c>
      <c r="J4341" s="13">
        <f>IF(D4341="ZZ",Brick_Kilns_EF!$E$5*(0.75),Brick_Kilns_EF!$E$5)</f>
        <v>7.2749999999999985E-3</v>
      </c>
      <c r="K4341" s="13">
        <f t="shared" si="269"/>
        <v>64.651542749999976</v>
      </c>
      <c r="L4341" s="13">
        <f>IF(D4341="ZZ",Brick_Kilns_EF!$E$2*(0.75),Brick_Kilns_EF!$E$2)</f>
        <v>5.0999999999999995E-3</v>
      </c>
      <c r="M4341" s="13">
        <f t="shared" si="268"/>
        <v>45.32273099999999</v>
      </c>
      <c r="N4341" s="13">
        <f>IF(D4341="ZZ",Brick_Kilns_EF!$E$3*(0.75),Brick_Kilns_EF!$E$3)</f>
        <v>3.4499999999999999E-3</v>
      </c>
      <c r="O4341" s="13">
        <f t="shared" si="270"/>
        <v>30.659494499999997</v>
      </c>
      <c r="P4341" s="13">
        <f>IF(D4341="ZZ",Brick_Kilns_EF!$E$4*(0.75),Brick_Kilns_EF!$E$4)</f>
        <v>3.5250000000000004E-3</v>
      </c>
      <c r="Q4341" s="13">
        <f t="shared" si="271"/>
        <v>31.326005250000001</v>
      </c>
    </row>
    <row r="4342" spans="1:17">
      <c r="A4342" s="13" t="s">
        <v>4353</v>
      </c>
      <c r="B4342" s="13">
        <v>25.292162619999999</v>
      </c>
      <c r="C4342" s="13">
        <v>89.390818440000004</v>
      </c>
      <c r="D4342" s="13" t="s">
        <v>2219</v>
      </c>
      <c r="E4342" s="13" t="s">
        <v>4927</v>
      </c>
      <c r="F4342" s="13" t="s">
        <v>171</v>
      </c>
      <c r="G4342" s="13" t="s">
        <v>4802</v>
      </c>
      <c r="H4342" s="13" t="s">
        <v>4816</v>
      </c>
      <c r="I4342" s="13">
        <f>(Brick_Kilns_EF!$B$13*Brick_Kilns_EF!$B$11*Brick_Kilns_EF!$B$12)</f>
        <v>8886.81</v>
      </c>
      <c r="J4342" s="13">
        <f>IF(D4342="ZZ",Brick_Kilns_EF!$E$5*(0.75),Brick_Kilns_EF!$E$5)</f>
        <v>7.2749999999999985E-3</v>
      </c>
      <c r="K4342" s="13">
        <f t="shared" si="269"/>
        <v>64.651542749999976</v>
      </c>
      <c r="L4342" s="13">
        <f>IF(D4342="ZZ",Brick_Kilns_EF!$E$2*(0.75),Brick_Kilns_EF!$E$2)</f>
        <v>5.0999999999999995E-3</v>
      </c>
      <c r="M4342" s="13">
        <f t="shared" si="268"/>
        <v>45.32273099999999</v>
      </c>
      <c r="N4342" s="13">
        <f>IF(D4342="ZZ",Brick_Kilns_EF!$E$3*(0.75),Brick_Kilns_EF!$E$3)</f>
        <v>3.4499999999999999E-3</v>
      </c>
      <c r="O4342" s="13">
        <f t="shared" si="270"/>
        <v>30.659494499999997</v>
      </c>
      <c r="P4342" s="13">
        <f>IF(D4342="ZZ",Brick_Kilns_EF!$E$4*(0.75),Brick_Kilns_EF!$E$4)</f>
        <v>3.5250000000000004E-3</v>
      </c>
      <c r="Q4342" s="13">
        <f t="shared" si="271"/>
        <v>31.326005250000001</v>
      </c>
    </row>
    <row r="4343" spans="1:17">
      <c r="A4343" s="13" t="s">
        <v>4354</v>
      </c>
      <c r="B4343" s="13">
        <v>25.65185207</v>
      </c>
      <c r="C4343" s="13">
        <v>89.214055909999999</v>
      </c>
      <c r="D4343" s="13" t="s">
        <v>2219</v>
      </c>
      <c r="E4343" s="13" t="s">
        <v>4927</v>
      </c>
      <c r="F4343" s="13" t="s">
        <v>171</v>
      </c>
      <c r="G4343" s="13" t="s">
        <v>4802</v>
      </c>
      <c r="H4343" s="13" t="s">
        <v>4816</v>
      </c>
      <c r="I4343" s="13">
        <f>(Brick_Kilns_EF!$B$13*Brick_Kilns_EF!$B$11*Brick_Kilns_EF!$B$12)</f>
        <v>8886.81</v>
      </c>
      <c r="J4343" s="13">
        <f>IF(D4343="ZZ",Brick_Kilns_EF!$E$5*(0.75),Brick_Kilns_EF!$E$5)</f>
        <v>7.2749999999999985E-3</v>
      </c>
      <c r="K4343" s="13">
        <f t="shared" si="269"/>
        <v>64.651542749999976</v>
      </c>
      <c r="L4343" s="13">
        <f>IF(D4343="ZZ",Brick_Kilns_EF!$E$2*(0.75),Brick_Kilns_EF!$E$2)</f>
        <v>5.0999999999999995E-3</v>
      </c>
      <c r="M4343" s="13">
        <f t="shared" si="268"/>
        <v>45.32273099999999</v>
      </c>
      <c r="N4343" s="13">
        <f>IF(D4343="ZZ",Brick_Kilns_EF!$E$3*(0.75),Brick_Kilns_EF!$E$3)</f>
        <v>3.4499999999999999E-3</v>
      </c>
      <c r="O4343" s="13">
        <f t="shared" si="270"/>
        <v>30.659494499999997</v>
      </c>
      <c r="P4343" s="13">
        <f>IF(D4343="ZZ",Brick_Kilns_EF!$E$4*(0.75),Brick_Kilns_EF!$E$4)</f>
        <v>3.5250000000000004E-3</v>
      </c>
      <c r="Q4343" s="13">
        <f t="shared" si="271"/>
        <v>31.326005250000001</v>
      </c>
    </row>
    <row r="4344" spans="1:17">
      <c r="A4344" s="13" t="s">
        <v>4355</v>
      </c>
      <c r="B4344" s="13">
        <v>25.233816600000001</v>
      </c>
      <c r="C4344" s="13">
        <v>89.372522329999995</v>
      </c>
      <c r="D4344" s="13" t="s">
        <v>2219</v>
      </c>
      <c r="E4344" s="13" t="s">
        <v>4927</v>
      </c>
      <c r="F4344" s="13" t="s">
        <v>171</v>
      </c>
      <c r="G4344" s="13" t="s">
        <v>4802</v>
      </c>
      <c r="H4344" s="13" t="s">
        <v>4816</v>
      </c>
      <c r="I4344" s="13">
        <f>(Brick_Kilns_EF!$B$13*Brick_Kilns_EF!$B$11*Brick_Kilns_EF!$B$12)</f>
        <v>8886.81</v>
      </c>
      <c r="J4344" s="13">
        <f>IF(D4344="ZZ",Brick_Kilns_EF!$E$5*(0.75),Brick_Kilns_EF!$E$5)</f>
        <v>7.2749999999999985E-3</v>
      </c>
      <c r="K4344" s="13">
        <f t="shared" si="269"/>
        <v>64.651542749999976</v>
      </c>
      <c r="L4344" s="13">
        <f>IF(D4344="ZZ",Brick_Kilns_EF!$E$2*(0.75),Brick_Kilns_EF!$E$2)</f>
        <v>5.0999999999999995E-3</v>
      </c>
      <c r="M4344" s="13">
        <f t="shared" si="268"/>
        <v>45.32273099999999</v>
      </c>
      <c r="N4344" s="13">
        <f>IF(D4344="ZZ",Brick_Kilns_EF!$E$3*(0.75),Brick_Kilns_EF!$E$3)</f>
        <v>3.4499999999999999E-3</v>
      </c>
      <c r="O4344" s="13">
        <f t="shared" si="270"/>
        <v>30.659494499999997</v>
      </c>
      <c r="P4344" s="13">
        <f>IF(D4344="ZZ",Brick_Kilns_EF!$E$4*(0.75),Brick_Kilns_EF!$E$4)</f>
        <v>3.5250000000000004E-3</v>
      </c>
      <c r="Q4344" s="13">
        <f t="shared" si="271"/>
        <v>31.326005250000001</v>
      </c>
    </row>
    <row r="4345" spans="1:17">
      <c r="A4345" s="13" t="s">
        <v>4356</v>
      </c>
      <c r="B4345" s="13">
        <v>25.2443916</v>
      </c>
      <c r="C4345" s="13">
        <v>89.487501390000006</v>
      </c>
      <c r="D4345" s="13" t="s">
        <v>2219</v>
      </c>
      <c r="E4345" s="13" t="s">
        <v>4927</v>
      </c>
      <c r="F4345" s="13" t="s">
        <v>171</v>
      </c>
      <c r="G4345" s="13" t="s">
        <v>4802</v>
      </c>
      <c r="H4345" s="13" t="s">
        <v>4816</v>
      </c>
      <c r="I4345" s="13">
        <f>(Brick_Kilns_EF!$B$13*Brick_Kilns_EF!$B$11*Brick_Kilns_EF!$B$12)</f>
        <v>8886.81</v>
      </c>
      <c r="J4345" s="13">
        <f>IF(D4345="ZZ",Brick_Kilns_EF!$E$5*(0.75),Brick_Kilns_EF!$E$5)</f>
        <v>7.2749999999999985E-3</v>
      </c>
      <c r="K4345" s="13">
        <f t="shared" si="269"/>
        <v>64.651542749999976</v>
      </c>
      <c r="L4345" s="13">
        <f>IF(D4345="ZZ",Brick_Kilns_EF!$E$2*(0.75),Brick_Kilns_EF!$E$2)</f>
        <v>5.0999999999999995E-3</v>
      </c>
      <c r="M4345" s="13">
        <f t="shared" si="268"/>
        <v>45.32273099999999</v>
      </c>
      <c r="N4345" s="13">
        <f>IF(D4345="ZZ",Brick_Kilns_EF!$E$3*(0.75),Brick_Kilns_EF!$E$3)</f>
        <v>3.4499999999999999E-3</v>
      </c>
      <c r="O4345" s="13">
        <f t="shared" si="270"/>
        <v>30.659494499999997</v>
      </c>
      <c r="P4345" s="13">
        <f>IF(D4345="ZZ",Brick_Kilns_EF!$E$4*(0.75),Brick_Kilns_EF!$E$4)</f>
        <v>3.5250000000000004E-3</v>
      </c>
      <c r="Q4345" s="13">
        <f t="shared" si="271"/>
        <v>31.326005250000001</v>
      </c>
    </row>
    <row r="4346" spans="1:17">
      <c r="A4346" s="13" t="s">
        <v>4357</v>
      </c>
      <c r="B4346" s="13">
        <v>25.66449793</v>
      </c>
      <c r="C4346" s="13">
        <v>88.866908120000005</v>
      </c>
      <c r="D4346" s="13" t="s">
        <v>2219</v>
      </c>
      <c r="E4346" s="13" t="s">
        <v>4927</v>
      </c>
      <c r="F4346" s="13" t="s">
        <v>171</v>
      </c>
      <c r="G4346" s="13" t="s">
        <v>4802</v>
      </c>
      <c r="H4346" s="13" t="s">
        <v>4816</v>
      </c>
      <c r="I4346" s="13">
        <f>(Brick_Kilns_EF!$B$13*Brick_Kilns_EF!$B$11*Brick_Kilns_EF!$B$12)</f>
        <v>8886.81</v>
      </c>
      <c r="J4346" s="13">
        <f>IF(D4346="ZZ",Brick_Kilns_EF!$E$5*(0.75),Brick_Kilns_EF!$E$5)</f>
        <v>7.2749999999999985E-3</v>
      </c>
      <c r="K4346" s="13">
        <f t="shared" si="269"/>
        <v>64.651542749999976</v>
      </c>
      <c r="L4346" s="13">
        <f>IF(D4346="ZZ",Brick_Kilns_EF!$E$2*(0.75),Brick_Kilns_EF!$E$2)</f>
        <v>5.0999999999999995E-3</v>
      </c>
      <c r="M4346" s="13">
        <f t="shared" si="268"/>
        <v>45.32273099999999</v>
      </c>
      <c r="N4346" s="13">
        <f>IF(D4346="ZZ",Brick_Kilns_EF!$E$3*(0.75),Brick_Kilns_EF!$E$3)</f>
        <v>3.4499999999999999E-3</v>
      </c>
      <c r="O4346" s="13">
        <f t="shared" si="270"/>
        <v>30.659494499999997</v>
      </c>
      <c r="P4346" s="13">
        <f>IF(D4346="ZZ",Brick_Kilns_EF!$E$4*(0.75),Brick_Kilns_EF!$E$4)</f>
        <v>3.5250000000000004E-3</v>
      </c>
      <c r="Q4346" s="13">
        <f t="shared" si="271"/>
        <v>31.326005250000001</v>
      </c>
    </row>
    <row r="4347" spans="1:17">
      <c r="A4347" s="13" t="s">
        <v>4358</v>
      </c>
      <c r="B4347" s="13">
        <v>25.613066499999999</v>
      </c>
      <c r="C4347" s="13">
        <v>89.417464789999997</v>
      </c>
      <c r="D4347" s="13" t="s">
        <v>2219</v>
      </c>
      <c r="E4347" s="13" t="s">
        <v>4927</v>
      </c>
      <c r="F4347" s="13" t="s">
        <v>171</v>
      </c>
      <c r="G4347" s="13" t="s">
        <v>4802</v>
      </c>
      <c r="H4347" s="13" t="s">
        <v>4816</v>
      </c>
      <c r="I4347" s="13">
        <f>(Brick_Kilns_EF!$B$13*Brick_Kilns_EF!$B$11*Brick_Kilns_EF!$B$12)</f>
        <v>8886.81</v>
      </c>
      <c r="J4347" s="13">
        <f>IF(D4347="ZZ",Brick_Kilns_EF!$E$5*(0.75),Brick_Kilns_EF!$E$5)</f>
        <v>7.2749999999999985E-3</v>
      </c>
      <c r="K4347" s="13">
        <f t="shared" si="269"/>
        <v>64.651542749999976</v>
      </c>
      <c r="L4347" s="13">
        <f>IF(D4347="ZZ",Brick_Kilns_EF!$E$2*(0.75),Brick_Kilns_EF!$E$2)</f>
        <v>5.0999999999999995E-3</v>
      </c>
      <c r="M4347" s="13">
        <f t="shared" si="268"/>
        <v>45.32273099999999</v>
      </c>
      <c r="N4347" s="13">
        <f>IF(D4347="ZZ",Brick_Kilns_EF!$E$3*(0.75),Brick_Kilns_EF!$E$3)</f>
        <v>3.4499999999999999E-3</v>
      </c>
      <c r="O4347" s="13">
        <f t="shared" si="270"/>
        <v>30.659494499999997</v>
      </c>
      <c r="P4347" s="13">
        <f>IF(D4347="ZZ",Brick_Kilns_EF!$E$4*(0.75),Brick_Kilns_EF!$E$4)</f>
        <v>3.5250000000000004E-3</v>
      </c>
      <c r="Q4347" s="13">
        <f t="shared" si="271"/>
        <v>31.326005250000001</v>
      </c>
    </row>
    <row r="4348" spans="1:17">
      <c r="A4348" s="13" t="s">
        <v>4359</v>
      </c>
      <c r="B4348" s="13">
        <v>25.66024191</v>
      </c>
      <c r="C4348" s="13">
        <v>88.798896170000006</v>
      </c>
      <c r="D4348" s="13" t="s">
        <v>2219</v>
      </c>
      <c r="E4348" s="13" t="s">
        <v>4927</v>
      </c>
      <c r="F4348" s="13" t="s">
        <v>171</v>
      </c>
      <c r="G4348" s="13" t="s">
        <v>4802</v>
      </c>
      <c r="H4348" s="13" t="s">
        <v>4816</v>
      </c>
      <c r="I4348" s="13">
        <f>(Brick_Kilns_EF!$B$13*Brick_Kilns_EF!$B$11*Brick_Kilns_EF!$B$12)</f>
        <v>8886.81</v>
      </c>
      <c r="J4348" s="13">
        <f>IF(D4348="ZZ",Brick_Kilns_EF!$E$5*(0.75),Brick_Kilns_EF!$E$5)</f>
        <v>7.2749999999999985E-3</v>
      </c>
      <c r="K4348" s="13">
        <f t="shared" si="269"/>
        <v>64.651542749999976</v>
      </c>
      <c r="L4348" s="13">
        <f>IF(D4348="ZZ",Brick_Kilns_EF!$E$2*(0.75),Brick_Kilns_EF!$E$2)</f>
        <v>5.0999999999999995E-3</v>
      </c>
      <c r="M4348" s="13">
        <f t="shared" si="268"/>
        <v>45.32273099999999</v>
      </c>
      <c r="N4348" s="13">
        <f>IF(D4348="ZZ",Brick_Kilns_EF!$E$3*(0.75),Brick_Kilns_EF!$E$3)</f>
        <v>3.4499999999999999E-3</v>
      </c>
      <c r="O4348" s="13">
        <f t="shared" si="270"/>
        <v>30.659494499999997</v>
      </c>
      <c r="P4348" s="13">
        <f>IF(D4348="ZZ",Brick_Kilns_EF!$E$4*(0.75),Brick_Kilns_EF!$E$4)</f>
        <v>3.5250000000000004E-3</v>
      </c>
      <c r="Q4348" s="13">
        <f t="shared" si="271"/>
        <v>31.326005250000001</v>
      </c>
    </row>
    <row r="4349" spans="1:17">
      <c r="A4349" s="13" t="s">
        <v>4360</v>
      </c>
      <c r="B4349" s="13">
        <v>25.764023959999999</v>
      </c>
      <c r="C4349" s="13">
        <v>89.376408499999997</v>
      </c>
      <c r="D4349" s="13" t="s">
        <v>2219</v>
      </c>
      <c r="E4349" s="13" t="s">
        <v>4927</v>
      </c>
      <c r="F4349" s="13" t="s">
        <v>171</v>
      </c>
      <c r="G4349" s="13" t="s">
        <v>4802</v>
      </c>
      <c r="H4349" s="13" t="s">
        <v>4816</v>
      </c>
      <c r="I4349" s="13">
        <f>(Brick_Kilns_EF!$B$13*Brick_Kilns_EF!$B$11*Brick_Kilns_EF!$B$12)</f>
        <v>8886.81</v>
      </c>
      <c r="J4349" s="13">
        <f>IF(D4349="ZZ",Brick_Kilns_EF!$E$5*(0.75),Brick_Kilns_EF!$E$5)</f>
        <v>7.2749999999999985E-3</v>
      </c>
      <c r="K4349" s="13">
        <f t="shared" si="269"/>
        <v>64.651542749999976</v>
      </c>
      <c r="L4349" s="13">
        <f>IF(D4349="ZZ",Brick_Kilns_EF!$E$2*(0.75),Brick_Kilns_EF!$E$2)</f>
        <v>5.0999999999999995E-3</v>
      </c>
      <c r="M4349" s="13">
        <f t="shared" si="268"/>
        <v>45.32273099999999</v>
      </c>
      <c r="N4349" s="13">
        <f>IF(D4349="ZZ",Brick_Kilns_EF!$E$3*(0.75),Brick_Kilns_EF!$E$3)</f>
        <v>3.4499999999999999E-3</v>
      </c>
      <c r="O4349" s="13">
        <f t="shared" si="270"/>
        <v>30.659494499999997</v>
      </c>
      <c r="P4349" s="13">
        <f>IF(D4349="ZZ",Brick_Kilns_EF!$E$4*(0.75),Brick_Kilns_EF!$E$4)</f>
        <v>3.5250000000000004E-3</v>
      </c>
      <c r="Q4349" s="13">
        <f t="shared" si="271"/>
        <v>31.326005250000001</v>
      </c>
    </row>
    <row r="4350" spans="1:17">
      <c r="A4350" s="13" t="s">
        <v>4361</v>
      </c>
      <c r="B4350" s="13">
        <v>25.258450459999999</v>
      </c>
      <c r="C4350" s="13">
        <v>89.359366030000004</v>
      </c>
      <c r="D4350" s="13" t="s">
        <v>2219</v>
      </c>
      <c r="E4350" s="13" t="s">
        <v>4927</v>
      </c>
      <c r="F4350" s="13" t="s">
        <v>171</v>
      </c>
      <c r="G4350" s="13" t="s">
        <v>4802</v>
      </c>
      <c r="H4350" s="13" t="s">
        <v>4816</v>
      </c>
      <c r="I4350" s="13">
        <f>(Brick_Kilns_EF!$B$13*Brick_Kilns_EF!$B$11*Brick_Kilns_EF!$B$12)</f>
        <v>8886.81</v>
      </c>
      <c r="J4350" s="13">
        <f>IF(D4350="ZZ",Brick_Kilns_EF!$E$5*(0.75),Brick_Kilns_EF!$E$5)</f>
        <v>7.2749999999999985E-3</v>
      </c>
      <c r="K4350" s="13">
        <f t="shared" si="269"/>
        <v>64.651542749999976</v>
      </c>
      <c r="L4350" s="13">
        <f>IF(D4350="ZZ",Brick_Kilns_EF!$E$2*(0.75),Brick_Kilns_EF!$E$2)</f>
        <v>5.0999999999999995E-3</v>
      </c>
      <c r="M4350" s="13">
        <f t="shared" si="268"/>
        <v>45.32273099999999</v>
      </c>
      <c r="N4350" s="13">
        <f>IF(D4350="ZZ",Brick_Kilns_EF!$E$3*(0.75),Brick_Kilns_EF!$E$3)</f>
        <v>3.4499999999999999E-3</v>
      </c>
      <c r="O4350" s="13">
        <f t="shared" si="270"/>
        <v>30.659494499999997</v>
      </c>
      <c r="P4350" s="13">
        <f>IF(D4350="ZZ",Brick_Kilns_EF!$E$4*(0.75),Brick_Kilns_EF!$E$4)</f>
        <v>3.5250000000000004E-3</v>
      </c>
      <c r="Q4350" s="13">
        <f t="shared" si="271"/>
        <v>31.326005250000001</v>
      </c>
    </row>
    <row r="4351" spans="1:17">
      <c r="A4351" s="13" t="s">
        <v>4362</v>
      </c>
      <c r="B4351" s="13">
        <v>25.599967710000001</v>
      </c>
      <c r="C4351" s="13">
        <v>89.466742969999999</v>
      </c>
      <c r="D4351" s="13" t="s">
        <v>2219</v>
      </c>
      <c r="E4351" s="13" t="s">
        <v>4927</v>
      </c>
      <c r="F4351" s="13" t="s">
        <v>171</v>
      </c>
      <c r="G4351" s="13" t="s">
        <v>4802</v>
      </c>
      <c r="H4351" s="13" t="s">
        <v>4816</v>
      </c>
      <c r="I4351" s="13">
        <f>(Brick_Kilns_EF!$B$13*Brick_Kilns_EF!$B$11*Brick_Kilns_EF!$B$12)</f>
        <v>8886.81</v>
      </c>
      <c r="J4351" s="13">
        <f>IF(D4351="ZZ",Brick_Kilns_EF!$E$5*(0.75),Brick_Kilns_EF!$E$5)</f>
        <v>7.2749999999999985E-3</v>
      </c>
      <c r="K4351" s="13">
        <f t="shared" si="269"/>
        <v>64.651542749999976</v>
      </c>
      <c r="L4351" s="13">
        <f>IF(D4351="ZZ",Brick_Kilns_EF!$E$2*(0.75),Brick_Kilns_EF!$E$2)</f>
        <v>5.0999999999999995E-3</v>
      </c>
      <c r="M4351" s="13">
        <f t="shared" si="268"/>
        <v>45.32273099999999</v>
      </c>
      <c r="N4351" s="13">
        <f>IF(D4351="ZZ",Brick_Kilns_EF!$E$3*(0.75),Brick_Kilns_EF!$E$3)</f>
        <v>3.4499999999999999E-3</v>
      </c>
      <c r="O4351" s="13">
        <f t="shared" si="270"/>
        <v>30.659494499999997</v>
      </c>
      <c r="P4351" s="13">
        <f>IF(D4351="ZZ",Brick_Kilns_EF!$E$4*(0.75),Brick_Kilns_EF!$E$4)</f>
        <v>3.5250000000000004E-3</v>
      </c>
      <c r="Q4351" s="13">
        <f t="shared" si="271"/>
        <v>31.326005250000001</v>
      </c>
    </row>
    <row r="4352" spans="1:17">
      <c r="A4352" s="13" t="s">
        <v>4363</v>
      </c>
      <c r="B4352" s="13">
        <v>25.30874468</v>
      </c>
      <c r="C4352" s="13">
        <v>89.369565679999994</v>
      </c>
      <c r="D4352" s="13" t="s">
        <v>2219</v>
      </c>
      <c r="E4352" s="13" t="s">
        <v>4927</v>
      </c>
      <c r="F4352" s="13" t="s">
        <v>171</v>
      </c>
      <c r="G4352" s="13" t="s">
        <v>4802</v>
      </c>
      <c r="H4352" s="13" t="s">
        <v>4816</v>
      </c>
      <c r="I4352" s="13">
        <f>(Brick_Kilns_EF!$B$13*Brick_Kilns_EF!$B$11*Brick_Kilns_EF!$B$12)</f>
        <v>8886.81</v>
      </c>
      <c r="J4352" s="13">
        <f>IF(D4352="ZZ",Brick_Kilns_EF!$E$5*(0.75),Brick_Kilns_EF!$E$5)</f>
        <v>7.2749999999999985E-3</v>
      </c>
      <c r="K4352" s="13">
        <f t="shared" si="269"/>
        <v>64.651542749999976</v>
      </c>
      <c r="L4352" s="13">
        <f>IF(D4352="ZZ",Brick_Kilns_EF!$E$2*(0.75),Brick_Kilns_EF!$E$2)</f>
        <v>5.0999999999999995E-3</v>
      </c>
      <c r="M4352" s="13">
        <f t="shared" si="268"/>
        <v>45.32273099999999</v>
      </c>
      <c r="N4352" s="13">
        <f>IF(D4352="ZZ",Brick_Kilns_EF!$E$3*(0.75),Brick_Kilns_EF!$E$3)</f>
        <v>3.4499999999999999E-3</v>
      </c>
      <c r="O4352" s="13">
        <f t="shared" si="270"/>
        <v>30.659494499999997</v>
      </c>
      <c r="P4352" s="13">
        <f>IF(D4352="ZZ",Brick_Kilns_EF!$E$4*(0.75),Brick_Kilns_EF!$E$4)</f>
        <v>3.5250000000000004E-3</v>
      </c>
      <c r="Q4352" s="13">
        <f t="shared" si="271"/>
        <v>31.326005250000001</v>
      </c>
    </row>
    <row r="4353" spans="1:17">
      <c r="A4353" s="13" t="s">
        <v>4364</v>
      </c>
      <c r="B4353" s="13">
        <v>25.305293630000001</v>
      </c>
      <c r="C4353" s="13">
        <v>89.364120810000003</v>
      </c>
      <c r="D4353" s="13" t="s">
        <v>2219</v>
      </c>
      <c r="E4353" s="13" t="s">
        <v>4927</v>
      </c>
      <c r="F4353" s="13" t="s">
        <v>171</v>
      </c>
      <c r="G4353" s="13" t="s">
        <v>4802</v>
      </c>
      <c r="H4353" s="13" t="s">
        <v>4816</v>
      </c>
      <c r="I4353" s="13">
        <f>(Brick_Kilns_EF!$B$13*Brick_Kilns_EF!$B$11*Brick_Kilns_EF!$B$12)</f>
        <v>8886.81</v>
      </c>
      <c r="J4353" s="13">
        <f>IF(D4353="ZZ",Brick_Kilns_EF!$E$5*(0.75),Brick_Kilns_EF!$E$5)</f>
        <v>7.2749999999999985E-3</v>
      </c>
      <c r="K4353" s="13">
        <f t="shared" si="269"/>
        <v>64.651542749999976</v>
      </c>
      <c r="L4353" s="13">
        <f>IF(D4353="ZZ",Brick_Kilns_EF!$E$2*(0.75),Brick_Kilns_EF!$E$2)</f>
        <v>5.0999999999999995E-3</v>
      </c>
      <c r="M4353" s="13">
        <f t="shared" si="268"/>
        <v>45.32273099999999</v>
      </c>
      <c r="N4353" s="13">
        <f>IF(D4353="ZZ",Brick_Kilns_EF!$E$3*(0.75),Brick_Kilns_EF!$E$3)</f>
        <v>3.4499999999999999E-3</v>
      </c>
      <c r="O4353" s="13">
        <f t="shared" si="270"/>
        <v>30.659494499999997</v>
      </c>
      <c r="P4353" s="13">
        <f>IF(D4353="ZZ",Brick_Kilns_EF!$E$4*(0.75),Brick_Kilns_EF!$E$4)</f>
        <v>3.5250000000000004E-3</v>
      </c>
      <c r="Q4353" s="13">
        <f t="shared" si="271"/>
        <v>31.326005250000001</v>
      </c>
    </row>
    <row r="4354" spans="1:17">
      <c r="A4354" s="13" t="s">
        <v>4365</v>
      </c>
      <c r="B4354" s="13">
        <v>24.920924410000001</v>
      </c>
      <c r="C4354" s="13">
        <v>88.228297510000004</v>
      </c>
      <c r="D4354" s="13" t="s">
        <v>2219</v>
      </c>
      <c r="E4354" s="13" t="s">
        <v>4927</v>
      </c>
      <c r="F4354" s="13" t="s">
        <v>42</v>
      </c>
      <c r="G4354" s="13" t="s">
        <v>4802</v>
      </c>
      <c r="H4354" s="13" t="s">
        <v>4816</v>
      </c>
      <c r="I4354" s="13">
        <f>(Brick_Kilns_EF!$B$13*Brick_Kilns_EF!$B$11*Brick_Kilns_EF!$B$12)</f>
        <v>8886.81</v>
      </c>
      <c r="J4354" s="13">
        <f>IF(D4354="ZZ",Brick_Kilns_EF!$E$5*(0.75),Brick_Kilns_EF!$E$5)</f>
        <v>7.2749999999999985E-3</v>
      </c>
      <c r="K4354" s="13">
        <f t="shared" si="269"/>
        <v>64.651542749999976</v>
      </c>
      <c r="L4354" s="13">
        <f>IF(D4354="ZZ",Brick_Kilns_EF!$E$2*(0.75),Brick_Kilns_EF!$E$2)</f>
        <v>5.0999999999999995E-3</v>
      </c>
      <c r="M4354" s="13">
        <f t="shared" ref="M4354:M4417" si="272">(I4354*L4354)</f>
        <v>45.32273099999999</v>
      </c>
      <c r="N4354" s="13">
        <f>IF(D4354="ZZ",Brick_Kilns_EF!$E$3*(0.75),Brick_Kilns_EF!$E$3)</f>
        <v>3.4499999999999999E-3</v>
      </c>
      <c r="O4354" s="13">
        <f t="shared" si="270"/>
        <v>30.659494499999997</v>
      </c>
      <c r="P4354" s="13">
        <f>IF(D4354="ZZ",Brick_Kilns_EF!$E$4*(0.75),Brick_Kilns_EF!$E$4)</f>
        <v>3.5250000000000004E-3</v>
      </c>
      <c r="Q4354" s="13">
        <f t="shared" si="271"/>
        <v>31.326005250000001</v>
      </c>
    </row>
    <row r="4355" spans="1:17">
      <c r="A4355" s="13" t="s">
        <v>4366</v>
      </c>
      <c r="B4355" s="13">
        <v>25.463888350000001</v>
      </c>
      <c r="C4355" s="13">
        <v>88.987257940000006</v>
      </c>
      <c r="D4355" s="13" t="s">
        <v>2219</v>
      </c>
      <c r="E4355" s="13" t="s">
        <v>4927</v>
      </c>
      <c r="F4355" s="13" t="s">
        <v>171</v>
      </c>
      <c r="G4355" s="13" t="s">
        <v>4802</v>
      </c>
      <c r="H4355" s="13" t="s">
        <v>4816</v>
      </c>
      <c r="I4355" s="13">
        <f>(Brick_Kilns_EF!$B$13*Brick_Kilns_EF!$B$11*Brick_Kilns_EF!$B$12)</f>
        <v>8886.81</v>
      </c>
      <c r="J4355" s="13">
        <f>IF(D4355="ZZ",Brick_Kilns_EF!$E$5*(0.75),Brick_Kilns_EF!$E$5)</f>
        <v>7.2749999999999985E-3</v>
      </c>
      <c r="K4355" s="13">
        <f t="shared" ref="K4355:K4418" si="273">J4355*I4355</f>
        <v>64.651542749999976</v>
      </c>
      <c r="L4355" s="13">
        <f>IF(D4355="ZZ",Brick_Kilns_EF!$E$2*(0.75),Brick_Kilns_EF!$E$2)</f>
        <v>5.0999999999999995E-3</v>
      </c>
      <c r="M4355" s="13">
        <f t="shared" si="272"/>
        <v>45.32273099999999</v>
      </c>
      <c r="N4355" s="13">
        <f>IF(D4355="ZZ",Brick_Kilns_EF!$E$3*(0.75),Brick_Kilns_EF!$E$3)</f>
        <v>3.4499999999999999E-3</v>
      </c>
      <c r="O4355" s="13">
        <f t="shared" ref="O4355:O4418" si="274">I4355*N4355</f>
        <v>30.659494499999997</v>
      </c>
      <c r="P4355" s="13">
        <f>IF(D4355="ZZ",Brick_Kilns_EF!$E$4*(0.75),Brick_Kilns_EF!$E$4)</f>
        <v>3.5250000000000004E-3</v>
      </c>
      <c r="Q4355" s="13">
        <f t="shared" ref="Q4355:Q4418" si="275">I4355*P4355</f>
        <v>31.326005250000001</v>
      </c>
    </row>
    <row r="4356" spans="1:17">
      <c r="A4356" s="13" t="s">
        <v>4367</v>
      </c>
      <c r="B4356" s="13">
        <v>25.271212479999999</v>
      </c>
      <c r="C4356" s="13">
        <v>89.242829080000007</v>
      </c>
      <c r="D4356" s="13" t="s">
        <v>2219</v>
      </c>
      <c r="E4356" s="13" t="s">
        <v>4927</v>
      </c>
      <c r="F4356" s="13" t="s">
        <v>171</v>
      </c>
      <c r="G4356" s="13" t="s">
        <v>4802</v>
      </c>
      <c r="H4356" s="13" t="s">
        <v>4816</v>
      </c>
      <c r="I4356" s="13">
        <f>(Brick_Kilns_EF!$B$13*Brick_Kilns_EF!$B$11*Brick_Kilns_EF!$B$12)</f>
        <v>8886.81</v>
      </c>
      <c r="J4356" s="13">
        <f>IF(D4356="ZZ",Brick_Kilns_EF!$E$5*(0.75),Brick_Kilns_EF!$E$5)</f>
        <v>7.2749999999999985E-3</v>
      </c>
      <c r="K4356" s="13">
        <f t="shared" si="273"/>
        <v>64.651542749999976</v>
      </c>
      <c r="L4356" s="13">
        <f>IF(D4356="ZZ",Brick_Kilns_EF!$E$2*(0.75),Brick_Kilns_EF!$E$2)</f>
        <v>5.0999999999999995E-3</v>
      </c>
      <c r="M4356" s="13">
        <f t="shared" si="272"/>
        <v>45.32273099999999</v>
      </c>
      <c r="N4356" s="13">
        <f>IF(D4356="ZZ",Brick_Kilns_EF!$E$3*(0.75),Brick_Kilns_EF!$E$3)</f>
        <v>3.4499999999999999E-3</v>
      </c>
      <c r="O4356" s="13">
        <f t="shared" si="274"/>
        <v>30.659494499999997</v>
      </c>
      <c r="P4356" s="13">
        <f>IF(D4356="ZZ",Brick_Kilns_EF!$E$4*(0.75),Brick_Kilns_EF!$E$4)</f>
        <v>3.5250000000000004E-3</v>
      </c>
      <c r="Q4356" s="13">
        <f t="shared" si="275"/>
        <v>31.326005250000001</v>
      </c>
    </row>
    <row r="4357" spans="1:17">
      <c r="A4357" s="13" t="s">
        <v>4368</v>
      </c>
      <c r="B4357" s="13">
        <v>25.636697009999999</v>
      </c>
      <c r="C4357" s="13">
        <v>88.833687119999993</v>
      </c>
      <c r="D4357" s="13" t="s">
        <v>2219</v>
      </c>
      <c r="E4357" s="13" t="s">
        <v>4927</v>
      </c>
      <c r="F4357" s="13" t="s">
        <v>171</v>
      </c>
      <c r="G4357" s="13" t="s">
        <v>4802</v>
      </c>
      <c r="H4357" s="13" t="s">
        <v>4816</v>
      </c>
      <c r="I4357" s="13">
        <f>(Brick_Kilns_EF!$B$13*Brick_Kilns_EF!$B$11*Brick_Kilns_EF!$B$12)</f>
        <v>8886.81</v>
      </c>
      <c r="J4357" s="13">
        <f>IF(D4357="ZZ",Brick_Kilns_EF!$E$5*(0.75),Brick_Kilns_EF!$E$5)</f>
        <v>7.2749999999999985E-3</v>
      </c>
      <c r="K4357" s="13">
        <f t="shared" si="273"/>
        <v>64.651542749999976</v>
      </c>
      <c r="L4357" s="13">
        <f>IF(D4357="ZZ",Brick_Kilns_EF!$E$2*(0.75),Brick_Kilns_EF!$E$2)</f>
        <v>5.0999999999999995E-3</v>
      </c>
      <c r="M4357" s="13">
        <f t="shared" si="272"/>
        <v>45.32273099999999</v>
      </c>
      <c r="N4357" s="13">
        <f>IF(D4357="ZZ",Brick_Kilns_EF!$E$3*(0.75),Brick_Kilns_EF!$E$3)</f>
        <v>3.4499999999999999E-3</v>
      </c>
      <c r="O4357" s="13">
        <f t="shared" si="274"/>
        <v>30.659494499999997</v>
      </c>
      <c r="P4357" s="13">
        <f>IF(D4357="ZZ",Brick_Kilns_EF!$E$4*(0.75),Brick_Kilns_EF!$E$4)</f>
        <v>3.5250000000000004E-3</v>
      </c>
      <c r="Q4357" s="13">
        <f t="shared" si="275"/>
        <v>31.326005250000001</v>
      </c>
    </row>
    <row r="4358" spans="1:17">
      <c r="A4358" s="13" t="s">
        <v>4369</v>
      </c>
      <c r="B4358" s="13">
        <v>25.249423490000002</v>
      </c>
      <c r="C4358" s="13">
        <v>89.318061900000004</v>
      </c>
      <c r="D4358" s="13" t="s">
        <v>2219</v>
      </c>
      <c r="E4358" s="13" t="s">
        <v>4927</v>
      </c>
      <c r="F4358" s="13" t="s">
        <v>171</v>
      </c>
      <c r="G4358" s="13" t="s">
        <v>4802</v>
      </c>
      <c r="H4358" s="13" t="s">
        <v>4816</v>
      </c>
      <c r="I4358" s="13">
        <f>(Brick_Kilns_EF!$B$13*Brick_Kilns_EF!$B$11*Brick_Kilns_EF!$B$12)</f>
        <v>8886.81</v>
      </c>
      <c r="J4358" s="13">
        <f>IF(D4358="ZZ",Brick_Kilns_EF!$E$5*(0.75),Brick_Kilns_EF!$E$5)</f>
        <v>7.2749999999999985E-3</v>
      </c>
      <c r="K4358" s="13">
        <f t="shared" si="273"/>
        <v>64.651542749999976</v>
      </c>
      <c r="L4358" s="13">
        <f>IF(D4358="ZZ",Brick_Kilns_EF!$E$2*(0.75),Brick_Kilns_EF!$E$2)</f>
        <v>5.0999999999999995E-3</v>
      </c>
      <c r="M4358" s="13">
        <f t="shared" si="272"/>
        <v>45.32273099999999</v>
      </c>
      <c r="N4358" s="13">
        <f>IF(D4358="ZZ",Brick_Kilns_EF!$E$3*(0.75),Brick_Kilns_EF!$E$3)</f>
        <v>3.4499999999999999E-3</v>
      </c>
      <c r="O4358" s="13">
        <f t="shared" si="274"/>
        <v>30.659494499999997</v>
      </c>
      <c r="P4358" s="13">
        <f>IF(D4358="ZZ",Brick_Kilns_EF!$E$4*(0.75),Brick_Kilns_EF!$E$4)</f>
        <v>3.5250000000000004E-3</v>
      </c>
      <c r="Q4358" s="13">
        <f t="shared" si="275"/>
        <v>31.326005250000001</v>
      </c>
    </row>
    <row r="4359" spans="1:17">
      <c r="A4359" s="13" t="s">
        <v>4370</v>
      </c>
      <c r="B4359" s="13">
        <v>25.148271860000001</v>
      </c>
      <c r="C4359" s="13">
        <v>89.043790920000006</v>
      </c>
      <c r="D4359" s="13" t="s">
        <v>2219</v>
      </c>
      <c r="E4359" s="13" t="s">
        <v>4927</v>
      </c>
      <c r="F4359" s="13" t="s">
        <v>42</v>
      </c>
      <c r="G4359" s="13" t="s">
        <v>4802</v>
      </c>
      <c r="H4359" s="13" t="s">
        <v>4816</v>
      </c>
      <c r="I4359" s="13">
        <f>(Brick_Kilns_EF!$B$13*Brick_Kilns_EF!$B$11*Brick_Kilns_EF!$B$12)</f>
        <v>8886.81</v>
      </c>
      <c r="J4359" s="13">
        <f>IF(D4359="ZZ",Brick_Kilns_EF!$E$5*(0.75),Brick_Kilns_EF!$E$5)</f>
        <v>7.2749999999999985E-3</v>
      </c>
      <c r="K4359" s="13">
        <f t="shared" si="273"/>
        <v>64.651542749999976</v>
      </c>
      <c r="L4359" s="13">
        <f>IF(D4359="ZZ",Brick_Kilns_EF!$E$2*(0.75),Brick_Kilns_EF!$E$2)</f>
        <v>5.0999999999999995E-3</v>
      </c>
      <c r="M4359" s="13">
        <f t="shared" si="272"/>
        <v>45.32273099999999</v>
      </c>
      <c r="N4359" s="13">
        <f>IF(D4359="ZZ",Brick_Kilns_EF!$E$3*(0.75),Brick_Kilns_EF!$E$3)</f>
        <v>3.4499999999999999E-3</v>
      </c>
      <c r="O4359" s="13">
        <f t="shared" si="274"/>
        <v>30.659494499999997</v>
      </c>
      <c r="P4359" s="13">
        <f>IF(D4359="ZZ",Brick_Kilns_EF!$E$4*(0.75),Brick_Kilns_EF!$E$4)</f>
        <v>3.5250000000000004E-3</v>
      </c>
      <c r="Q4359" s="13">
        <f t="shared" si="275"/>
        <v>31.326005250000001</v>
      </c>
    </row>
    <row r="4360" spans="1:17">
      <c r="A4360" s="13" t="s">
        <v>4371</v>
      </c>
      <c r="B4360" s="13">
        <v>25.107082729999998</v>
      </c>
      <c r="C4360" s="13">
        <v>88.912408799999994</v>
      </c>
      <c r="D4360" s="13" t="s">
        <v>2219</v>
      </c>
      <c r="E4360" s="13" t="s">
        <v>4927</v>
      </c>
      <c r="F4360" s="13" t="s">
        <v>42</v>
      </c>
      <c r="G4360" s="13" t="s">
        <v>4802</v>
      </c>
      <c r="H4360" s="13" t="s">
        <v>4816</v>
      </c>
      <c r="I4360" s="13">
        <f>(Brick_Kilns_EF!$B$13*Brick_Kilns_EF!$B$11*Brick_Kilns_EF!$B$12)</f>
        <v>8886.81</v>
      </c>
      <c r="J4360" s="13">
        <f>IF(D4360="ZZ",Brick_Kilns_EF!$E$5*(0.75),Brick_Kilns_EF!$E$5)</f>
        <v>7.2749999999999985E-3</v>
      </c>
      <c r="K4360" s="13">
        <f t="shared" si="273"/>
        <v>64.651542749999976</v>
      </c>
      <c r="L4360" s="13">
        <f>IF(D4360="ZZ",Brick_Kilns_EF!$E$2*(0.75),Brick_Kilns_EF!$E$2)</f>
        <v>5.0999999999999995E-3</v>
      </c>
      <c r="M4360" s="13">
        <f t="shared" si="272"/>
        <v>45.32273099999999</v>
      </c>
      <c r="N4360" s="13">
        <f>IF(D4360="ZZ",Brick_Kilns_EF!$E$3*(0.75),Brick_Kilns_EF!$E$3)</f>
        <v>3.4499999999999999E-3</v>
      </c>
      <c r="O4360" s="13">
        <f t="shared" si="274"/>
        <v>30.659494499999997</v>
      </c>
      <c r="P4360" s="13">
        <f>IF(D4360="ZZ",Brick_Kilns_EF!$E$4*(0.75),Brick_Kilns_EF!$E$4)</f>
        <v>3.5250000000000004E-3</v>
      </c>
      <c r="Q4360" s="13">
        <f t="shared" si="275"/>
        <v>31.326005250000001</v>
      </c>
    </row>
    <row r="4361" spans="1:17">
      <c r="A4361" s="13" t="s">
        <v>4372</v>
      </c>
      <c r="B4361" s="13">
        <v>25.57884941</v>
      </c>
      <c r="C4361" s="13">
        <v>88.857931449999995</v>
      </c>
      <c r="D4361" s="13" t="s">
        <v>2219</v>
      </c>
      <c r="E4361" s="13" t="s">
        <v>4927</v>
      </c>
      <c r="F4361" s="13" t="s">
        <v>171</v>
      </c>
      <c r="G4361" s="13" t="s">
        <v>4802</v>
      </c>
      <c r="H4361" s="13" t="s">
        <v>4816</v>
      </c>
      <c r="I4361" s="13">
        <f>(Brick_Kilns_EF!$B$13*Brick_Kilns_EF!$B$11*Brick_Kilns_EF!$B$12)</f>
        <v>8886.81</v>
      </c>
      <c r="J4361" s="13">
        <f>IF(D4361="ZZ",Brick_Kilns_EF!$E$5*(0.75),Brick_Kilns_EF!$E$5)</f>
        <v>7.2749999999999985E-3</v>
      </c>
      <c r="K4361" s="13">
        <f t="shared" si="273"/>
        <v>64.651542749999976</v>
      </c>
      <c r="L4361" s="13">
        <f>IF(D4361="ZZ",Brick_Kilns_EF!$E$2*(0.75),Brick_Kilns_EF!$E$2)</f>
        <v>5.0999999999999995E-3</v>
      </c>
      <c r="M4361" s="13">
        <f t="shared" si="272"/>
        <v>45.32273099999999</v>
      </c>
      <c r="N4361" s="13">
        <f>IF(D4361="ZZ",Brick_Kilns_EF!$E$3*(0.75),Brick_Kilns_EF!$E$3)</f>
        <v>3.4499999999999999E-3</v>
      </c>
      <c r="O4361" s="13">
        <f t="shared" si="274"/>
        <v>30.659494499999997</v>
      </c>
      <c r="P4361" s="13">
        <f>IF(D4361="ZZ",Brick_Kilns_EF!$E$4*(0.75),Brick_Kilns_EF!$E$4)</f>
        <v>3.5250000000000004E-3</v>
      </c>
      <c r="Q4361" s="13">
        <f t="shared" si="275"/>
        <v>31.326005250000001</v>
      </c>
    </row>
    <row r="4362" spans="1:17">
      <c r="A4362" s="13" t="s">
        <v>4373</v>
      </c>
      <c r="B4362" s="13">
        <v>26.186690370000001</v>
      </c>
      <c r="C4362" s="13">
        <v>88.663822339999996</v>
      </c>
      <c r="D4362" s="13" t="s">
        <v>2219</v>
      </c>
      <c r="E4362" s="13" t="s">
        <v>4927</v>
      </c>
      <c r="F4362" s="13" t="s">
        <v>171</v>
      </c>
      <c r="G4362" s="13" t="s">
        <v>4802</v>
      </c>
      <c r="H4362" s="13" t="s">
        <v>4816</v>
      </c>
      <c r="I4362" s="13">
        <f>(Brick_Kilns_EF!$B$13*Brick_Kilns_EF!$B$11*Brick_Kilns_EF!$B$12)</f>
        <v>8886.81</v>
      </c>
      <c r="J4362" s="13">
        <f>IF(D4362="ZZ",Brick_Kilns_EF!$E$5*(0.75),Brick_Kilns_EF!$E$5)</f>
        <v>7.2749999999999985E-3</v>
      </c>
      <c r="K4362" s="13">
        <f t="shared" si="273"/>
        <v>64.651542749999976</v>
      </c>
      <c r="L4362" s="13">
        <f>IF(D4362="ZZ",Brick_Kilns_EF!$E$2*(0.75),Brick_Kilns_EF!$E$2)</f>
        <v>5.0999999999999995E-3</v>
      </c>
      <c r="M4362" s="13">
        <f t="shared" si="272"/>
        <v>45.32273099999999</v>
      </c>
      <c r="N4362" s="13">
        <f>IF(D4362="ZZ",Brick_Kilns_EF!$E$3*(0.75),Brick_Kilns_EF!$E$3)</f>
        <v>3.4499999999999999E-3</v>
      </c>
      <c r="O4362" s="13">
        <f t="shared" si="274"/>
        <v>30.659494499999997</v>
      </c>
      <c r="P4362" s="13">
        <f>IF(D4362="ZZ",Brick_Kilns_EF!$E$4*(0.75),Brick_Kilns_EF!$E$4)</f>
        <v>3.5250000000000004E-3</v>
      </c>
      <c r="Q4362" s="13">
        <f t="shared" si="275"/>
        <v>31.326005250000001</v>
      </c>
    </row>
    <row r="4363" spans="1:17">
      <c r="A4363" s="13" t="s">
        <v>4374</v>
      </c>
      <c r="B4363" s="13">
        <v>25.62936071</v>
      </c>
      <c r="C4363" s="13">
        <v>88.891727639999999</v>
      </c>
      <c r="D4363" s="13" t="s">
        <v>2219</v>
      </c>
      <c r="E4363" s="13" t="s">
        <v>4927</v>
      </c>
      <c r="F4363" s="13" t="s">
        <v>171</v>
      </c>
      <c r="G4363" s="13" t="s">
        <v>4802</v>
      </c>
      <c r="H4363" s="13" t="s">
        <v>4816</v>
      </c>
      <c r="I4363" s="13">
        <f>(Brick_Kilns_EF!$B$13*Brick_Kilns_EF!$B$11*Brick_Kilns_EF!$B$12)</f>
        <v>8886.81</v>
      </c>
      <c r="J4363" s="13">
        <f>IF(D4363="ZZ",Brick_Kilns_EF!$E$5*(0.75),Brick_Kilns_EF!$E$5)</f>
        <v>7.2749999999999985E-3</v>
      </c>
      <c r="K4363" s="13">
        <f t="shared" si="273"/>
        <v>64.651542749999976</v>
      </c>
      <c r="L4363" s="13">
        <f>IF(D4363="ZZ",Brick_Kilns_EF!$E$2*(0.75),Brick_Kilns_EF!$E$2)</f>
        <v>5.0999999999999995E-3</v>
      </c>
      <c r="M4363" s="13">
        <f t="shared" si="272"/>
        <v>45.32273099999999</v>
      </c>
      <c r="N4363" s="13">
        <f>IF(D4363="ZZ",Brick_Kilns_EF!$E$3*(0.75),Brick_Kilns_EF!$E$3)</f>
        <v>3.4499999999999999E-3</v>
      </c>
      <c r="O4363" s="13">
        <f t="shared" si="274"/>
        <v>30.659494499999997</v>
      </c>
      <c r="P4363" s="13">
        <f>IF(D4363="ZZ",Brick_Kilns_EF!$E$4*(0.75),Brick_Kilns_EF!$E$4)</f>
        <v>3.5250000000000004E-3</v>
      </c>
      <c r="Q4363" s="13">
        <f t="shared" si="275"/>
        <v>31.326005250000001</v>
      </c>
    </row>
    <row r="4364" spans="1:17">
      <c r="A4364" s="13" t="s">
        <v>4375</v>
      </c>
      <c r="B4364" s="13">
        <v>25.608098980000001</v>
      </c>
      <c r="C4364" s="13">
        <v>89.315164480000007</v>
      </c>
      <c r="D4364" s="13" t="s">
        <v>2219</v>
      </c>
      <c r="E4364" s="13" t="s">
        <v>4927</v>
      </c>
      <c r="F4364" s="13" t="s">
        <v>171</v>
      </c>
      <c r="G4364" s="13" t="s">
        <v>4802</v>
      </c>
      <c r="H4364" s="13" t="s">
        <v>4816</v>
      </c>
      <c r="I4364" s="13">
        <f>(Brick_Kilns_EF!$B$13*Brick_Kilns_EF!$B$11*Brick_Kilns_EF!$B$12)</f>
        <v>8886.81</v>
      </c>
      <c r="J4364" s="13">
        <f>IF(D4364="ZZ",Brick_Kilns_EF!$E$5*(0.75),Brick_Kilns_EF!$E$5)</f>
        <v>7.2749999999999985E-3</v>
      </c>
      <c r="K4364" s="13">
        <f t="shared" si="273"/>
        <v>64.651542749999976</v>
      </c>
      <c r="L4364" s="13">
        <f>IF(D4364="ZZ",Brick_Kilns_EF!$E$2*(0.75),Brick_Kilns_EF!$E$2)</f>
        <v>5.0999999999999995E-3</v>
      </c>
      <c r="M4364" s="13">
        <f t="shared" si="272"/>
        <v>45.32273099999999</v>
      </c>
      <c r="N4364" s="13">
        <f>IF(D4364="ZZ",Brick_Kilns_EF!$E$3*(0.75),Brick_Kilns_EF!$E$3)</f>
        <v>3.4499999999999999E-3</v>
      </c>
      <c r="O4364" s="13">
        <f t="shared" si="274"/>
        <v>30.659494499999997</v>
      </c>
      <c r="P4364" s="13">
        <f>IF(D4364="ZZ",Brick_Kilns_EF!$E$4*(0.75),Brick_Kilns_EF!$E$4)</f>
        <v>3.5250000000000004E-3</v>
      </c>
      <c r="Q4364" s="13">
        <f t="shared" si="275"/>
        <v>31.326005250000001</v>
      </c>
    </row>
    <row r="4365" spans="1:17">
      <c r="A4365" s="13" t="s">
        <v>4376</v>
      </c>
      <c r="B4365" s="13">
        <v>25.637847799999999</v>
      </c>
      <c r="C4365" s="13">
        <v>89.39228215</v>
      </c>
      <c r="D4365" s="13" t="s">
        <v>2219</v>
      </c>
      <c r="E4365" s="13" t="s">
        <v>4927</v>
      </c>
      <c r="F4365" s="13" t="s">
        <v>171</v>
      </c>
      <c r="G4365" s="13" t="s">
        <v>4802</v>
      </c>
      <c r="H4365" s="13" t="s">
        <v>4816</v>
      </c>
      <c r="I4365" s="13">
        <f>(Brick_Kilns_EF!$B$13*Brick_Kilns_EF!$B$11*Brick_Kilns_EF!$B$12)</f>
        <v>8886.81</v>
      </c>
      <c r="J4365" s="13">
        <f>IF(D4365="ZZ",Brick_Kilns_EF!$E$5*(0.75),Brick_Kilns_EF!$E$5)</f>
        <v>7.2749999999999985E-3</v>
      </c>
      <c r="K4365" s="13">
        <f t="shared" si="273"/>
        <v>64.651542749999976</v>
      </c>
      <c r="L4365" s="13">
        <f>IF(D4365="ZZ",Brick_Kilns_EF!$E$2*(0.75),Brick_Kilns_EF!$E$2)</f>
        <v>5.0999999999999995E-3</v>
      </c>
      <c r="M4365" s="13">
        <f t="shared" si="272"/>
        <v>45.32273099999999</v>
      </c>
      <c r="N4365" s="13">
        <f>IF(D4365="ZZ",Brick_Kilns_EF!$E$3*(0.75),Brick_Kilns_EF!$E$3)</f>
        <v>3.4499999999999999E-3</v>
      </c>
      <c r="O4365" s="13">
        <f t="shared" si="274"/>
        <v>30.659494499999997</v>
      </c>
      <c r="P4365" s="13">
        <f>IF(D4365="ZZ",Brick_Kilns_EF!$E$4*(0.75),Brick_Kilns_EF!$E$4)</f>
        <v>3.5250000000000004E-3</v>
      </c>
      <c r="Q4365" s="13">
        <f t="shared" si="275"/>
        <v>31.326005250000001</v>
      </c>
    </row>
    <row r="4366" spans="1:17">
      <c r="A4366" s="13" t="s">
        <v>4377</v>
      </c>
      <c r="B4366" s="13">
        <v>25.888432959999999</v>
      </c>
      <c r="C4366" s="13">
        <v>88.332287390000005</v>
      </c>
      <c r="D4366" s="13" t="s">
        <v>2219</v>
      </c>
      <c r="E4366" s="13" t="s">
        <v>4927</v>
      </c>
      <c r="F4366" s="13" t="s">
        <v>171</v>
      </c>
      <c r="G4366" s="13" t="s">
        <v>4802</v>
      </c>
      <c r="H4366" s="13" t="s">
        <v>4816</v>
      </c>
      <c r="I4366" s="13">
        <f>(Brick_Kilns_EF!$B$13*Brick_Kilns_EF!$B$11*Brick_Kilns_EF!$B$12)</f>
        <v>8886.81</v>
      </c>
      <c r="J4366" s="13">
        <f>IF(D4366="ZZ",Brick_Kilns_EF!$E$5*(0.75),Brick_Kilns_EF!$E$5)</f>
        <v>7.2749999999999985E-3</v>
      </c>
      <c r="K4366" s="13">
        <f t="shared" si="273"/>
        <v>64.651542749999976</v>
      </c>
      <c r="L4366" s="13">
        <f>IF(D4366="ZZ",Brick_Kilns_EF!$E$2*(0.75),Brick_Kilns_EF!$E$2)</f>
        <v>5.0999999999999995E-3</v>
      </c>
      <c r="M4366" s="13">
        <f t="shared" si="272"/>
        <v>45.32273099999999</v>
      </c>
      <c r="N4366" s="13">
        <f>IF(D4366="ZZ",Brick_Kilns_EF!$E$3*(0.75),Brick_Kilns_EF!$E$3)</f>
        <v>3.4499999999999999E-3</v>
      </c>
      <c r="O4366" s="13">
        <f t="shared" si="274"/>
        <v>30.659494499999997</v>
      </c>
      <c r="P4366" s="13">
        <f>IF(D4366="ZZ",Brick_Kilns_EF!$E$4*(0.75),Brick_Kilns_EF!$E$4)</f>
        <v>3.5250000000000004E-3</v>
      </c>
      <c r="Q4366" s="13">
        <f t="shared" si="275"/>
        <v>31.326005250000001</v>
      </c>
    </row>
    <row r="4367" spans="1:17">
      <c r="A4367" s="13" t="s">
        <v>4378</v>
      </c>
      <c r="B4367" s="13">
        <v>25.620417199999999</v>
      </c>
      <c r="C4367" s="13">
        <v>89.637286599999996</v>
      </c>
      <c r="D4367" s="13" t="s">
        <v>2219</v>
      </c>
      <c r="E4367" s="13" t="s">
        <v>4927</v>
      </c>
      <c r="F4367" s="13" t="s">
        <v>171</v>
      </c>
      <c r="G4367" s="13" t="s">
        <v>4802</v>
      </c>
      <c r="H4367" s="13" t="s">
        <v>4816</v>
      </c>
      <c r="I4367" s="13">
        <f>(Brick_Kilns_EF!$B$13*Brick_Kilns_EF!$B$11*Brick_Kilns_EF!$B$12)</f>
        <v>8886.81</v>
      </c>
      <c r="J4367" s="13">
        <f>IF(D4367="ZZ",Brick_Kilns_EF!$E$5*(0.75),Brick_Kilns_EF!$E$5)</f>
        <v>7.2749999999999985E-3</v>
      </c>
      <c r="K4367" s="13">
        <f t="shared" si="273"/>
        <v>64.651542749999976</v>
      </c>
      <c r="L4367" s="13">
        <f>IF(D4367="ZZ",Brick_Kilns_EF!$E$2*(0.75),Brick_Kilns_EF!$E$2)</f>
        <v>5.0999999999999995E-3</v>
      </c>
      <c r="M4367" s="13">
        <f t="shared" si="272"/>
        <v>45.32273099999999</v>
      </c>
      <c r="N4367" s="13">
        <f>IF(D4367="ZZ",Brick_Kilns_EF!$E$3*(0.75),Brick_Kilns_EF!$E$3)</f>
        <v>3.4499999999999999E-3</v>
      </c>
      <c r="O4367" s="13">
        <f t="shared" si="274"/>
        <v>30.659494499999997</v>
      </c>
      <c r="P4367" s="13">
        <f>IF(D4367="ZZ",Brick_Kilns_EF!$E$4*(0.75),Brick_Kilns_EF!$E$4)</f>
        <v>3.5250000000000004E-3</v>
      </c>
      <c r="Q4367" s="13">
        <f t="shared" si="275"/>
        <v>31.326005250000001</v>
      </c>
    </row>
    <row r="4368" spans="1:17">
      <c r="A4368" s="13" t="s">
        <v>4379</v>
      </c>
      <c r="B4368" s="13">
        <v>25.802803900000001</v>
      </c>
      <c r="C4368" s="13">
        <v>88.969111670000004</v>
      </c>
      <c r="D4368" s="13" t="s">
        <v>2219</v>
      </c>
      <c r="E4368" s="13" t="s">
        <v>4927</v>
      </c>
      <c r="F4368" s="13" t="s">
        <v>171</v>
      </c>
      <c r="G4368" s="13" t="s">
        <v>4802</v>
      </c>
      <c r="H4368" s="13" t="s">
        <v>4816</v>
      </c>
      <c r="I4368" s="13">
        <f>(Brick_Kilns_EF!$B$13*Brick_Kilns_EF!$B$11*Brick_Kilns_EF!$B$12)</f>
        <v>8886.81</v>
      </c>
      <c r="J4368" s="13">
        <f>IF(D4368="ZZ",Brick_Kilns_EF!$E$5*(0.75),Brick_Kilns_EF!$E$5)</f>
        <v>7.2749999999999985E-3</v>
      </c>
      <c r="K4368" s="13">
        <f t="shared" si="273"/>
        <v>64.651542749999976</v>
      </c>
      <c r="L4368" s="13">
        <f>IF(D4368="ZZ",Brick_Kilns_EF!$E$2*(0.75),Brick_Kilns_EF!$E$2)</f>
        <v>5.0999999999999995E-3</v>
      </c>
      <c r="M4368" s="13">
        <f t="shared" si="272"/>
        <v>45.32273099999999</v>
      </c>
      <c r="N4368" s="13">
        <f>IF(D4368="ZZ",Brick_Kilns_EF!$E$3*(0.75),Brick_Kilns_EF!$E$3)</f>
        <v>3.4499999999999999E-3</v>
      </c>
      <c r="O4368" s="13">
        <f t="shared" si="274"/>
        <v>30.659494499999997</v>
      </c>
      <c r="P4368" s="13">
        <f>IF(D4368="ZZ",Brick_Kilns_EF!$E$4*(0.75),Brick_Kilns_EF!$E$4)</f>
        <v>3.5250000000000004E-3</v>
      </c>
      <c r="Q4368" s="13">
        <f t="shared" si="275"/>
        <v>31.326005250000001</v>
      </c>
    </row>
    <row r="4369" spans="1:17">
      <c r="A4369" s="13" t="s">
        <v>4380</v>
      </c>
      <c r="B4369" s="13">
        <v>25.80469141</v>
      </c>
      <c r="C4369" s="13">
        <v>88.973212790000005</v>
      </c>
      <c r="D4369" s="13" t="s">
        <v>2219</v>
      </c>
      <c r="E4369" s="13" t="s">
        <v>4927</v>
      </c>
      <c r="F4369" s="13" t="s">
        <v>171</v>
      </c>
      <c r="G4369" s="13" t="s">
        <v>4802</v>
      </c>
      <c r="H4369" s="13" t="s">
        <v>4816</v>
      </c>
      <c r="I4369" s="13">
        <f>(Brick_Kilns_EF!$B$13*Brick_Kilns_EF!$B$11*Brick_Kilns_EF!$B$12)</f>
        <v>8886.81</v>
      </c>
      <c r="J4369" s="13">
        <f>IF(D4369="ZZ",Brick_Kilns_EF!$E$5*(0.75),Brick_Kilns_EF!$E$5)</f>
        <v>7.2749999999999985E-3</v>
      </c>
      <c r="K4369" s="13">
        <f t="shared" si="273"/>
        <v>64.651542749999976</v>
      </c>
      <c r="L4369" s="13">
        <f>IF(D4369="ZZ",Brick_Kilns_EF!$E$2*(0.75),Brick_Kilns_EF!$E$2)</f>
        <v>5.0999999999999995E-3</v>
      </c>
      <c r="M4369" s="13">
        <f t="shared" si="272"/>
        <v>45.32273099999999</v>
      </c>
      <c r="N4369" s="13">
        <f>IF(D4369="ZZ",Brick_Kilns_EF!$E$3*(0.75),Brick_Kilns_EF!$E$3)</f>
        <v>3.4499999999999999E-3</v>
      </c>
      <c r="O4369" s="13">
        <f t="shared" si="274"/>
        <v>30.659494499999997</v>
      </c>
      <c r="P4369" s="13">
        <f>IF(D4369="ZZ",Brick_Kilns_EF!$E$4*(0.75),Brick_Kilns_EF!$E$4)</f>
        <v>3.5250000000000004E-3</v>
      </c>
      <c r="Q4369" s="13">
        <f t="shared" si="275"/>
        <v>31.326005250000001</v>
      </c>
    </row>
    <row r="4370" spans="1:17">
      <c r="A4370" s="13" t="s">
        <v>4381</v>
      </c>
      <c r="B4370" s="13">
        <v>25.13431946</v>
      </c>
      <c r="C4370" s="13">
        <v>88.916440019999996</v>
      </c>
      <c r="D4370" s="13" t="s">
        <v>2219</v>
      </c>
      <c r="E4370" s="13" t="s">
        <v>4927</v>
      </c>
      <c r="F4370" s="13" t="s">
        <v>42</v>
      </c>
      <c r="G4370" s="13" t="s">
        <v>4802</v>
      </c>
      <c r="H4370" s="13" t="s">
        <v>4816</v>
      </c>
      <c r="I4370" s="13">
        <f>(Brick_Kilns_EF!$B$13*Brick_Kilns_EF!$B$11*Brick_Kilns_EF!$B$12)</f>
        <v>8886.81</v>
      </c>
      <c r="J4370" s="13">
        <f>IF(D4370="ZZ",Brick_Kilns_EF!$E$5*(0.75),Brick_Kilns_EF!$E$5)</f>
        <v>7.2749999999999985E-3</v>
      </c>
      <c r="K4370" s="13">
        <f t="shared" si="273"/>
        <v>64.651542749999976</v>
      </c>
      <c r="L4370" s="13">
        <f>IF(D4370="ZZ",Brick_Kilns_EF!$E$2*(0.75),Brick_Kilns_EF!$E$2)</f>
        <v>5.0999999999999995E-3</v>
      </c>
      <c r="M4370" s="13">
        <f t="shared" si="272"/>
        <v>45.32273099999999</v>
      </c>
      <c r="N4370" s="13">
        <f>IF(D4370="ZZ",Brick_Kilns_EF!$E$3*(0.75),Brick_Kilns_EF!$E$3)</f>
        <v>3.4499999999999999E-3</v>
      </c>
      <c r="O4370" s="13">
        <f t="shared" si="274"/>
        <v>30.659494499999997</v>
      </c>
      <c r="P4370" s="13">
        <f>IF(D4370="ZZ",Brick_Kilns_EF!$E$4*(0.75),Brick_Kilns_EF!$E$4)</f>
        <v>3.5250000000000004E-3</v>
      </c>
      <c r="Q4370" s="13">
        <f t="shared" si="275"/>
        <v>31.326005250000001</v>
      </c>
    </row>
    <row r="4371" spans="1:17">
      <c r="A4371" s="13" t="s">
        <v>4382</v>
      </c>
      <c r="B4371" s="13">
        <v>25.074974510000001</v>
      </c>
      <c r="C4371" s="13">
        <v>89.044949259999996</v>
      </c>
      <c r="D4371" s="13" t="s">
        <v>2219</v>
      </c>
      <c r="E4371" s="13" t="s">
        <v>4927</v>
      </c>
      <c r="F4371" s="13" t="s">
        <v>42</v>
      </c>
      <c r="G4371" s="13" t="s">
        <v>4802</v>
      </c>
      <c r="H4371" s="13" t="s">
        <v>4816</v>
      </c>
      <c r="I4371" s="13">
        <f>(Brick_Kilns_EF!$B$13*Brick_Kilns_EF!$B$11*Brick_Kilns_EF!$B$12)</f>
        <v>8886.81</v>
      </c>
      <c r="J4371" s="13">
        <f>IF(D4371="ZZ",Brick_Kilns_EF!$E$5*(0.75),Brick_Kilns_EF!$E$5)</f>
        <v>7.2749999999999985E-3</v>
      </c>
      <c r="K4371" s="13">
        <f t="shared" si="273"/>
        <v>64.651542749999976</v>
      </c>
      <c r="L4371" s="13">
        <f>IF(D4371="ZZ",Brick_Kilns_EF!$E$2*(0.75),Brick_Kilns_EF!$E$2)</f>
        <v>5.0999999999999995E-3</v>
      </c>
      <c r="M4371" s="13">
        <f t="shared" si="272"/>
        <v>45.32273099999999</v>
      </c>
      <c r="N4371" s="13">
        <f>IF(D4371="ZZ",Brick_Kilns_EF!$E$3*(0.75),Brick_Kilns_EF!$E$3)</f>
        <v>3.4499999999999999E-3</v>
      </c>
      <c r="O4371" s="13">
        <f t="shared" si="274"/>
        <v>30.659494499999997</v>
      </c>
      <c r="P4371" s="13">
        <f>IF(D4371="ZZ",Brick_Kilns_EF!$E$4*(0.75),Brick_Kilns_EF!$E$4)</f>
        <v>3.5250000000000004E-3</v>
      </c>
      <c r="Q4371" s="13">
        <f t="shared" si="275"/>
        <v>31.326005250000001</v>
      </c>
    </row>
    <row r="4372" spans="1:17">
      <c r="A4372" s="13" t="s">
        <v>4383</v>
      </c>
      <c r="B4372" s="13">
        <v>25.701685810000001</v>
      </c>
      <c r="C4372" s="13">
        <v>88.455531179999994</v>
      </c>
      <c r="D4372" s="13" t="s">
        <v>2219</v>
      </c>
      <c r="E4372" s="13" t="s">
        <v>4927</v>
      </c>
      <c r="F4372" s="13" t="s">
        <v>171</v>
      </c>
      <c r="G4372" s="13" t="s">
        <v>4802</v>
      </c>
      <c r="H4372" s="13" t="s">
        <v>4816</v>
      </c>
      <c r="I4372" s="13">
        <f>(Brick_Kilns_EF!$B$13*Brick_Kilns_EF!$B$11*Brick_Kilns_EF!$B$12)</f>
        <v>8886.81</v>
      </c>
      <c r="J4372" s="13">
        <f>IF(D4372="ZZ",Brick_Kilns_EF!$E$5*(0.75),Brick_Kilns_EF!$E$5)</f>
        <v>7.2749999999999985E-3</v>
      </c>
      <c r="K4372" s="13">
        <f t="shared" si="273"/>
        <v>64.651542749999976</v>
      </c>
      <c r="L4372" s="13">
        <f>IF(D4372="ZZ",Brick_Kilns_EF!$E$2*(0.75),Brick_Kilns_EF!$E$2)</f>
        <v>5.0999999999999995E-3</v>
      </c>
      <c r="M4372" s="13">
        <f t="shared" si="272"/>
        <v>45.32273099999999</v>
      </c>
      <c r="N4372" s="13">
        <f>IF(D4372="ZZ",Brick_Kilns_EF!$E$3*(0.75),Brick_Kilns_EF!$E$3)</f>
        <v>3.4499999999999999E-3</v>
      </c>
      <c r="O4372" s="13">
        <f t="shared" si="274"/>
        <v>30.659494499999997</v>
      </c>
      <c r="P4372" s="13">
        <f>IF(D4372="ZZ",Brick_Kilns_EF!$E$4*(0.75),Brick_Kilns_EF!$E$4)</f>
        <v>3.5250000000000004E-3</v>
      </c>
      <c r="Q4372" s="13">
        <f t="shared" si="275"/>
        <v>31.326005250000001</v>
      </c>
    </row>
    <row r="4373" spans="1:17">
      <c r="A4373" s="13" t="s">
        <v>4384</v>
      </c>
      <c r="B4373" s="13">
        <v>25.98040937</v>
      </c>
      <c r="C4373" s="13">
        <v>89.265453550000004</v>
      </c>
      <c r="D4373" s="13" t="s">
        <v>2219</v>
      </c>
      <c r="E4373" s="13" t="s">
        <v>4927</v>
      </c>
      <c r="F4373" s="13" t="s">
        <v>171</v>
      </c>
      <c r="G4373" s="13" t="s">
        <v>4802</v>
      </c>
      <c r="H4373" s="13" t="s">
        <v>4816</v>
      </c>
      <c r="I4373" s="13">
        <f>(Brick_Kilns_EF!$B$13*Brick_Kilns_EF!$B$11*Brick_Kilns_EF!$B$12)</f>
        <v>8886.81</v>
      </c>
      <c r="J4373" s="13">
        <f>IF(D4373="ZZ",Brick_Kilns_EF!$E$5*(0.75),Brick_Kilns_EF!$E$5)</f>
        <v>7.2749999999999985E-3</v>
      </c>
      <c r="K4373" s="13">
        <f t="shared" si="273"/>
        <v>64.651542749999976</v>
      </c>
      <c r="L4373" s="13">
        <f>IF(D4373="ZZ",Brick_Kilns_EF!$E$2*(0.75),Brick_Kilns_EF!$E$2)</f>
        <v>5.0999999999999995E-3</v>
      </c>
      <c r="M4373" s="13">
        <f t="shared" si="272"/>
        <v>45.32273099999999</v>
      </c>
      <c r="N4373" s="13">
        <f>IF(D4373="ZZ",Brick_Kilns_EF!$E$3*(0.75),Brick_Kilns_EF!$E$3)</f>
        <v>3.4499999999999999E-3</v>
      </c>
      <c r="O4373" s="13">
        <f t="shared" si="274"/>
        <v>30.659494499999997</v>
      </c>
      <c r="P4373" s="13">
        <f>IF(D4373="ZZ",Brick_Kilns_EF!$E$4*(0.75),Brick_Kilns_EF!$E$4)</f>
        <v>3.5250000000000004E-3</v>
      </c>
      <c r="Q4373" s="13">
        <f t="shared" si="275"/>
        <v>31.326005250000001</v>
      </c>
    </row>
    <row r="4374" spans="1:17">
      <c r="A4374" s="13" t="s">
        <v>4385</v>
      </c>
      <c r="B4374" s="13">
        <v>22.103052569999999</v>
      </c>
      <c r="C4374" s="13">
        <v>90.720590299999998</v>
      </c>
      <c r="D4374" s="13" t="s">
        <v>2219</v>
      </c>
      <c r="E4374" s="13" t="s">
        <v>4927</v>
      </c>
      <c r="F4374" s="13" t="s">
        <v>11</v>
      </c>
      <c r="G4374" s="13" t="s">
        <v>4802</v>
      </c>
      <c r="H4374" s="13" t="s">
        <v>4816</v>
      </c>
      <c r="I4374" s="13">
        <f>(Brick_Kilns_EF!$B$13*Brick_Kilns_EF!$B$11*Brick_Kilns_EF!$B$12)</f>
        <v>8886.81</v>
      </c>
      <c r="J4374" s="13">
        <f>IF(D4374="ZZ",Brick_Kilns_EF!$E$5*(0.75),Brick_Kilns_EF!$E$5)</f>
        <v>7.2749999999999985E-3</v>
      </c>
      <c r="K4374" s="13">
        <f t="shared" si="273"/>
        <v>64.651542749999976</v>
      </c>
      <c r="L4374" s="13">
        <f>IF(D4374="ZZ",Brick_Kilns_EF!$E$2*(0.75),Brick_Kilns_EF!$E$2)</f>
        <v>5.0999999999999995E-3</v>
      </c>
      <c r="M4374" s="13">
        <f t="shared" si="272"/>
        <v>45.32273099999999</v>
      </c>
      <c r="N4374" s="13">
        <f>IF(D4374="ZZ",Brick_Kilns_EF!$E$3*(0.75),Brick_Kilns_EF!$E$3)</f>
        <v>3.4499999999999999E-3</v>
      </c>
      <c r="O4374" s="13">
        <f t="shared" si="274"/>
        <v>30.659494499999997</v>
      </c>
      <c r="P4374" s="13">
        <f>IF(D4374="ZZ",Brick_Kilns_EF!$E$4*(0.75),Brick_Kilns_EF!$E$4)</f>
        <v>3.5250000000000004E-3</v>
      </c>
      <c r="Q4374" s="13">
        <f t="shared" si="275"/>
        <v>31.326005250000001</v>
      </c>
    </row>
    <row r="4375" spans="1:17">
      <c r="A4375" s="13" t="s">
        <v>4386</v>
      </c>
      <c r="B4375" s="13">
        <v>25.2160838</v>
      </c>
      <c r="C4375" s="13">
        <v>89.297062319999995</v>
      </c>
      <c r="D4375" s="13" t="s">
        <v>2219</v>
      </c>
      <c r="E4375" s="13" t="s">
        <v>4927</v>
      </c>
      <c r="F4375" s="13" t="s">
        <v>171</v>
      </c>
      <c r="G4375" s="13" t="s">
        <v>4802</v>
      </c>
      <c r="H4375" s="13" t="s">
        <v>4816</v>
      </c>
      <c r="I4375" s="13">
        <f>(Brick_Kilns_EF!$B$13*Brick_Kilns_EF!$B$11*Brick_Kilns_EF!$B$12)</f>
        <v>8886.81</v>
      </c>
      <c r="J4375" s="13">
        <f>IF(D4375="ZZ",Brick_Kilns_EF!$E$5*(0.75),Brick_Kilns_EF!$E$5)</f>
        <v>7.2749999999999985E-3</v>
      </c>
      <c r="K4375" s="13">
        <f t="shared" si="273"/>
        <v>64.651542749999976</v>
      </c>
      <c r="L4375" s="13">
        <f>IF(D4375="ZZ",Brick_Kilns_EF!$E$2*(0.75),Brick_Kilns_EF!$E$2)</f>
        <v>5.0999999999999995E-3</v>
      </c>
      <c r="M4375" s="13">
        <f t="shared" si="272"/>
        <v>45.32273099999999</v>
      </c>
      <c r="N4375" s="13">
        <f>IF(D4375="ZZ",Brick_Kilns_EF!$E$3*(0.75),Brick_Kilns_EF!$E$3)</f>
        <v>3.4499999999999999E-3</v>
      </c>
      <c r="O4375" s="13">
        <f t="shared" si="274"/>
        <v>30.659494499999997</v>
      </c>
      <c r="P4375" s="13">
        <f>IF(D4375="ZZ",Brick_Kilns_EF!$E$4*(0.75),Brick_Kilns_EF!$E$4)</f>
        <v>3.5250000000000004E-3</v>
      </c>
      <c r="Q4375" s="13">
        <f t="shared" si="275"/>
        <v>31.326005250000001</v>
      </c>
    </row>
    <row r="4376" spans="1:17">
      <c r="A4376" s="13" t="s">
        <v>4387</v>
      </c>
      <c r="B4376" s="13">
        <v>25.131650709999999</v>
      </c>
      <c r="C4376" s="13">
        <v>89.024301620000003</v>
      </c>
      <c r="D4376" s="13" t="s">
        <v>2219</v>
      </c>
      <c r="E4376" s="13" t="s">
        <v>4927</v>
      </c>
      <c r="F4376" s="13" t="s">
        <v>42</v>
      </c>
      <c r="G4376" s="13" t="s">
        <v>4802</v>
      </c>
      <c r="H4376" s="13" t="s">
        <v>4816</v>
      </c>
      <c r="I4376" s="13">
        <f>(Brick_Kilns_EF!$B$13*Brick_Kilns_EF!$B$11*Brick_Kilns_EF!$B$12)</f>
        <v>8886.81</v>
      </c>
      <c r="J4376" s="13">
        <f>IF(D4376="ZZ",Brick_Kilns_EF!$E$5*(0.75),Brick_Kilns_EF!$E$5)</f>
        <v>7.2749999999999985E-3</v>
      </c>
      <c r="K4376" s="13">
        <f t="shared" si="273"/>
        <v>64.651542749999976</v>
      </c>
      <c r="L4376" s="13">
        <f>IF(D4376="ZZ",Brick_Kilns_EF!$E$2*(0.75),Brick_Kilns_EF!$E$2)</f>
        <v>5.0999999999999995E-3</v>
      </c>
      <c r="M4376" s="13">
        <f t="shared" si="272"/>
        <v>45.32273099999999</v>
      </c>
      <c r="N4376" s="13">
        <f>IF(D4376="ZZ",Brick_Kilns_EF!$E$3*(0.75),Brick_Kilns_EF!$E$3)</f>
        <v>3.4499999999999999E-3</v>
      </c>
      <c r="O4376" s="13">
        <f t="shared" si="274"/>
        <v>30.659494499999997</v>
      </c>
      <c r="P4376" s="13">
        <f>IF(D4376="ZZ",Brick_Kilns_EF!$E$4*(0.75),Brick_Kilns_EF!$E$4)</f>
        <v>3.5250000000000004E-3</v>
      </c>
      <c r="Q4376" s="13">
        <f t="shared" si="275"/>
        <v>31.326005250000001</v>
      </c>
    </row>
    <row r="4377" spans="1:17">
      <c r="A4377" s="13" t="s">
        <v>4388</v>
      </c>
      <c r="B4377" s="13">
        <v>25.130589570000001</v>
      </c>
      <c r="C4377" s="13">
        <v>89.022495620000001</v>
      </c>
      <c r="D4377" s="13" t="s">
        <v>2219</v>
      </c>
      <c r="E4377" s="13" t="s">
        <v>4927</v>
      </c>
      <c r="F4377" s="13" t="s">
        <v>42</v>
      </c>
      <c r="G4377" s="13" t="s">
        <v>4802</v>
      </c>
      <c r="H4377" s="13" t="s">
        <v>4816</v>
      </c>
      <c r="I4377" s="13">
        <f>(Brick_Kilns_EF!$B$13*Brick_Kilns_EF!$B$11*Brick_Kilns_EF!$B$12)</f>
        <v>8886.81</v>
      </c>
      <c r="J4377" s="13">
        <f>IF(D4377="ZZ",Brick_Kilns_EF!$E$5*(0.75),Brick_Kilns_EF!$E$5)</f>
        <v>7.2749999999999985E-3</v>
      </c>
      <c r="K4377" s="13">
        <f t="shared" si="273"/>
        <v>64.651542749999976</v>
      </c>
      <c r="L4377" s="13">
        <f>IF(D4377="ZZ",Brick_Kilns_EF!$E$2*(0.75),Brick_Kilns_EF!$E$2)</f>
        <v>5.0999999999999995E-3</v>
      </c>
      <c r="M4377" s="13">
        <f t="shared" si="272"/>
        <v>45.32273099999999</v>
      </c>
      <c r="N4377" s="13">
        <f>IF(D4377="ZZ",Brick_Kilns_EF!$E$3*(0.75),Brick_Kilns_EF!$E$3)</f>
        <v>3.4499999999999999E-3</v>
      </c>
      <c r="O4377" s="13">
        <f t="shared" si="274"/>
        <v>30.659494499999997</v>
      </c>
      <c r="P4377" s="13">
        <f>IF(D4377="ZZ",Brick_Kilns_EF!$E$4*(0.75),Brick_Kilns_EF!$E$4)</f>
        <v>3.5250000000000004E-3</v>
      </c>
      <c r="Q4377" s="13">
        <f t="shared" si="275"/>
        <v>31.326005250000001</v>
      </c>
    </row>
    <row r="4378" spans="1:17">
      <c r="A4378" s="13" t="s">
        <v>4389</v>
      </c>
      <c r="B4378" s="13">
        <v>25.666865600000001</v>
      </c>
      <c r="C4378" s="13">
        <v>88.964463960000003</v>
      </c>
      <c r="D4378" s="13" t="s">
        <v>2219</v>
      </c>
      <c r="E4378" s="13" t="s">
        <v>4927</v>
      </c>
      <c r="F4378" s="13" t="s">
        <v>171</v>
      </c>
      <c r="G4378" s="13" t="s">
        <v>4802</v>
      </c>
      <c r="H4378" s="13" t="s">
        <v>4816</v>
      </c>
      <c r="I4378" s="13">
        <f>(Brick_Kilns_EF!$B$13*Brick_Kilns_EF!$B$11*Brick_Kilns_EF!$B$12)</f>
        <v>8886.81</v>
      </c>
      <c r="J4378" s="13">
        <f>IF(D4378="ZZ",Brick_Kilns_EF!$E$5*(0.75),Brick_Kilns_EF!$E$5)</f>
        <v>7.2749999999999985E-3</v>
      </c>
      <c r="K4378" s="13">
        <f t="shared" si="273"/>
        <v>64.651542749999976</v>
      </c>
      <c r="L4378" s="13">
        <f>IF(D4378="ZZ",Brick_Kilns_EF!$E$2*(0.75),Brick_Kilns_EF!$E$2)</f>
        <v>5.0999999999999995E-3</v>
      </c>
      <c r="M4378" s="13">
        <f t="shared" si="272"/>
        <v>45.32273099999999</v>
      </c>
      <c r="N4378" s="13">
        <f>IF(D4378="ZZ",Brick_Kilns_EF!$E$3*(0.75),Brick_Kilns_EF!$E$3)</f>
        <v>3.4499999999999999E-3</v>
      </c>
      <c r="O4378" s="13">
        <f t="shared" si="274"/>
        <v>30.659494499999997</v>
      </c>
      <c r="P4378" s="13">
        <f>IF(D4378="ZZ",Brick_Kilns_EF!$E$4*(0.75),Brick_Kilns_EF!$E$4)</f>
        <v>3.5250000000000004E-3</v>
      </c>
      <c r="Q4378" s="13">
        <f t="shared" si="275"/>
        <v>31.326005250000001</v>
      </c>
    </row>
    <row r="4379" spans="1:17">
      <c r="A4379" s="13" t="s">
        <v>4390</v>
      </c>
      <c r="B4379" s="13">
        <v>25.75311451</v>
      </c>
      <c r="C4379" s="13">
        <v>89.151508829999997</v>
      </c>
      <c r="D4379" s="13" t="s">
        <v>2219</v>
      </c>
      <c r="E4379" s="13" t="s">
        <v>4927</v>
      </c>
      <c r="F4379" s="13" t="s">
        <v>171</v>
      </c>
      <c r="G4379" s="13" t="s">
        <v>4802</v>
      </c>
      <c r="H4379" s="13" t="s">
        <v>4816</v>
      </c>
      <c r="I4379" s="13">
        <f>(Brick_Kilns_EF!$B$13*Brick_Kilns_EF!$B$11*Brick_Kilns_EF!$B$12)</f>
        <v>8886.81</v>
      </c>
      <c r="J4379" s="13">
        <f>IF(D4379="ZZ",Brick_Kilns_EF!$E$5*(0.75),Brick_Kilns_EF!$E$5)</f>
        <v>7.2749999999999985E-3</v>
      </c>
      <c r="K4379" s="13">
        <f t="shared" si="273"/>
        <v>64.651542749999976</v>
      </c>
      <c r="L4379" s="13">
        <f>IF(D4379="ZZ",Brick_Kilns_EF!$E$2*(0.75),Brick_Kilns_EF!$E$2)</f>
        <v>5.0999999999999995E-3</v>
      </c>
      <c r="M4379" s="13">
        <f t="shared" si="272"/>
        <v>45.32273099999999</v>
      </c>
      <c r="N4379" s="13">
        <f>IF(D4379="ZZ",Brick_Kilns_EF!$E$3*(0.75),Brick_Kilns_EF!$E$3)</f>
        <v>3.4499999999999999E-3</v>
      </c>
      <c r="O4379" s="13">
        <f t="shared" si="274"/>
        <v>30.659494499999997</v>
      </c>
      <c r="P4379" s="13">
        <f>IF(D4379="ZZ",Brick_Kilns_EF!$E$4*(0.75),Brick_Kilns_EF!$E$4)</f>
        <v>3.5250000000000004E-3</v>
      </c>
      <c r="Q4379" s="13">
        <f t="shared" si="275"/>
        <v>31.326005250000001</v>
      </c>
    </row>
    <row r="4380" spans="1:17">
      <c r="A4380" s="13" t="s">
        <v>4391</v>
      </c>
      <c r="B4380" s="13">
        <v>25.463927989999998</v>
      </c>
      <c r="C4380" s="13">
        <v>89.819166319999994</v>
      </c>
      <c r="D4380" s="13" t="s">
        <v>2219</v>
      </c>
      <c r="E4380" s="13" t="s">
        <v>4927</v>
      </c>
      <c r="F4380" s="13" t="s">
        <v>171</v>
      </c>
      <c r="G4380" s="13" t="s">
        <v>4802</v>
      </c>
      <c r="H4380" s="13" t="s">
        <v>4816</v>
      </c>
      <c r="I4380" s="13">
        <f>(Brick_Kilns_EF!$B$13*Brick_Kilns_EF!$B$11*Brick_Kilns_EF!$B$12)</f>
        <v>8886.81</v>
      </c>
      <c r="J4380" s="13">
        <f>IF(D4380="ZZ",Brick_Kilns_EF!$E$5*(0.75),Brick_Kilns_EF!$E$5)</f>
        <v>7.2749999999999985E-3</v>
      </c>
      <c r="K4380" s="13">
        <f t="shared" si="273"/>
        <v>64.651542749999976</v>
      </c>
      <c r="L4380" s="13">
        <f>IF(D4380="ZZ",Brick_Kilns_EF!$E$2*(0.75),Brick_Kilns_EF!$E$2)</f>
        <v>5.0999999999999995E-3</v>
      </c>
      <c r="M4380" s="13">
        <f t="shared" si="272"/>
        <v>45.32273099999999</v>
      </c>
      <c r="N4380" s="13">
        <f>IF(D4380="ZZ",Brick_Kilns_EF!$E$3*(0.75),Brick_Kilns_EF!$E$3)</f>
        <v>3.4499999999999999E-3</v>
      </c>
      <c r="O4380" s="13">
        <f t="shared" si="274"/>
        <v>30.659494499999997</v>
      </c>
      <c r="P4380" s="13">
        <f>IF(D4380="ZZ",Brick_Kilns_EF!$E$4*(0.75),Brick_Kilns_EF!$E$4)</f>
        <v>3.5250000000000004E-3</v>
      </c>
      <c r="Q4380" s="13">
        <f t="shared" si="275"/>
        <v>31.326005250000001</v>
      </c>
    </row>
    <row r="4381" spans="1:17">
      <c r="A4381" s="13" t="s">
        <v>4392</v>
      </c>
      <c r="B4381" s="13">
        <v>25.31390137</v>
      </c>
      <c r="C4381" s="13">
        <v>89.342670780000006</v>
      </c>
      <c r="D4381" s="13" t="s">
        <v>2219</v>
      </c>
      <c r="E4381" s="13" t="s">
        <v>4927</v>
      </c>
      <c r="F4381" s="13" t="s">
        <v>171</v>
      </c>
      <c r="G4381" s="13" t="s">
        <v>4802</v>
      </c>
      <c r="H4381" s="13" t="s">
        <v>4816</v>
      </c>
      <c r="I4381" s="13">
        <f>(Brick_Kilns_EF!$B$13*Brick_Kilns_EF!$B$11*Brick_Kilns_EF!$B$12)</f>
        <v>8886.81</v>
      </c>
      <c r="J4381" s="13">
        <f>IF(D4381="ZZ",Brick_Kilns_EF!$E$5*(0.75),Brick_Kilns_EF!$E$5)</f>
        <v>7.2749999999999985E-3</v>
      </c>
      <c r="K4381" s="13">
        <f t="shared" si="273"/>
        <v>64.651542749999976</v>
      </c>
      <c r="L4381" s="13">
        <f>IF(D4381="ZZ",Brick_Kilns_EF!$E$2*(0.75),Brick_Kilns_EF!$E$2)</f>
        <v>5.0999999999999995E-3</v>
      </c>
      <c r="M4381" s="13">
        <f t="shared" si="272"/>
        <v>45.32273099999999</v>
      </c>
      <c r="N4381" s="13">
        <f>IF(D4381="ZZ",Brick_Kilns_EF!$E$3*(0.75),Brick_Kilns_EF!$E$3)</f>
        <v>3.4499999999999999E-3</v>
      </c>
      <c r="O4381" s="13">
        <f t="shared" si="274"/>
        <v>30.659494499999997</v>
      </c>
      <c r="P4381" s="13">
        <f>IF(D4381="ZZ",Brick_Kilns_EF!$E$4*(0.75),Brick_Kilns_EF!$E$4)</f>
        <v>3.5250000000000004E-3</v>
      </c>
      <c r="Q4381" s="13">
        <f t="shared" si="275"/>
        <v>31.326005250000001</v>
      </c>
    </row>
    <row r="4382" spans="1:17">
      <c r="A4382" s="13" t="s">
        <v>4393</v>
      </c>
      <c r="B4382" s="13">
        <v>22.163775810000001</v>
      </c>
      <c r="C4382" s="13">
        <v>90.081388899999993</v>
      </c>
      <c r="D4382" s="13" t="s">
        <v>2219</v>
      </c>
      <c r="E4382" s="13" t="s">
        <v>4927</v>
      </c>
      <c r="F4382" s="13" t="s">
        <v>11</v>
      </c>
      <c r="G4382" s="13" t="s">
        <v>4802</v>
      </c>
      <c r="H4382" s="13" t="s">
        <v>4816</v>
      </c>
      <c r="I4382" s="13">
        <f>(Brick_Kilns_EF!$B$13*Brick_Kilns_EF!$B$11*Brick_Kilns_EF!$B$12)</f>
        <v>8886.81</v>
      </c>
      <c r="J4382" s="13">
        <f>IF(D4382="ZZ",Brick_Kilns_EF!$E$5*(0.75),Brick_Kilns_EF!$E$5)</f>
        <v>7.2749999999999985E-3</v>
      </c>
      <c r="K4382" s="13">
        <f t="shared" si="273"/>
        <v>64.651542749999976</v>
      </c>
      <c r="L4382" s="13">
        <f>IF(D4382="ZZ",Brick_Kilns_EF!$E$2*(0.75),Brick_Kilns_EF!$E$2)</f>
        <v>5.0999999999999995E-3</v>
      </c>
      <c r="M4382" s="13">
        <f t="shared" si="272"/>
        <v>45.32273099999999</v>
      </c>
      <c r="N4382" s="13">
        <f>IF(D4382="ZZ",Brick_Kilns_EF!$E$3*(0.75),Brick_Kilns_EF!$E$3)</f>
        <v>3.4499999999999999E-3</v>
      </c>
      <c r="O4382" s="13">
        <f t="shared" si="274"/>
        <v>30.659494499999997</v>
      </c>
      <c r="P4382" s="13">
        <f>IF(D4382="ZZ",Brick_Kilns_EF!$E$4*(0.75),Brick_Kilns_EF!$E$4)</f>
        <v>3.5250000000000004E-3</v>
      </c>
      <c r="Q4382" s="13">
        <f t="shared" si="275"/>
        <v>31.326005250000001</v>
      </c>
    </row>
    <row r="4383" spans="1:17">
      <c r="A4383" s="13" t="s">
        <v>4394</v>
      </c>
      <c r="B4383" s="13">
        <v>22.162789790000001</v>
      </c>
      <c r="C4383" s="13">
        <v>90.081904899999998</v>
      </c>
      <c r="D4383" s="13" t="s">
        <v>2219</v>
      </c>
      <c r="E4383" s="13" t="s">
        <v>4927</v>
      </c>
      <c r="F4383" s="13" t="s">
        <v>11</v>
      </c>
      <c r="G4383" s="13" t="s">
        <v>4802</v>
      </c>
      <c r="H4383" s="13" t="s">
        <v>4816</v>
      </c>
      <c r="I4383" s="13">
        <f>(Brick_Kilns_EF!$B$13*Brick_Kilns_EF!$B$11*Brick_Kilns_EF!$B$12)</f>
        <v>8886.81</v>
      </c>
      <c r="J4383" s="13">
        <f>IF(D4383="ZZ",Brick_Kilns_EF!$E$5*(0.75),Brick_Kilns_EF!$E$5)</f>
        <v>7.2749999999999985E-3</v>
      </c>
      <c r="K4383" s="13">
        <f t="shared" si="273"/>
        <v>64.651542749999976</v>
      </c>
      <c r="L4383" s="13">
        <f>IF(D4383="ZZ",Brick_Kilns_EF!$E$2*(0.75),Brick_Kilns_EF!$E$2)</f>
        <v>5.0999999999999995E-3</v>
      </c>
      <c r="M4383" s="13">
        <f t="shared" si="272"/>
        <v>45.32273099999999</v>
      </c>
      <c r="N4383" s="13">
        <f>IF(D4383="ZZ",Brick_Kilns_EF!$E$3*(0.75),Brick_Kilns_EF!$E$3)</f>
        <v>3.4499999999999999E-3</v>
      </c>
      <c r="O4383" s="13">
        <f t="shared" si="274"/>
        <v>30.659494499999997</v>
      </c>
      <c r="P4383" s="13">
        <f>IF(D4383="ZZ",Brick_Kilns_EF!$E$4*(0.75),Brick_Kilns_EF!$E$4)</f>
        <v>3.5250000000000004E-3</v>
      </c>
      <c r="Q4383" s="13">
        <f t="shared" si="275"/>
        <v>31.326005250000001</v>
      </c>
    </row>
    <row r="4384" spans="1:17">
      <c r="A4384" s="13" t="s">
        <v>4395</v>
      </c>
      <c r="B4384" s="13">
        <v>25.923991010000002</v>
      </c>
      <c r="C4384" s="13">
        <v>88.720810150000005</v>
      </c>
      <c r="D4384" s="13" t="s">
        <v>2219</v>
      </c>
      <c r="E4384" s="13" t="s">
        <v>4927</v>
      </c>
      <c r="F4384" s="13" t="s">
        <v>171</v>
      </c>
      <c r="G4384" s="13" t="s">
        <v>4802</v>
      </c>
      <c r="H4384" s="13" t="s">
        <v>4816</v>
      </c>
      <c r="I4384" s="13">
        <f>(Brick_Kilns_EF!$B$13*Brick_Kilns_EF!$B$11*Brick_Kilns_EF!$B$12)</f>
        <v>8886.81</v>
      </c>
      <c r="J4384" s="13">
        <f>IF(D4384="ZZ",Brick_Kilns_EF!$E$5*(0.75),Brick_Kilns_EF!$E$5)</f>
        <v>7.2749999999999985E-3</v>
      </c>
      <c r="K4384" s="13">
        <f t="shared" si="273"/>
        <v>64.651542749999976</v>
      </c>
      <c r="L4384" s="13">
        <f>IF(D4384="ZZ",Brick_Kilns_EF!$E$2*(0.75),Brick_Kilns_EF!$E$2)</f>
        <v>5.0999999999999995E-3</v>
      </c>
      <c r="M4384" s="13">
        <f t="shared" si="272"/>
        <v>45.32273099999999</v>
      </c>
      <c r="N4384" s="13">
        <f>IF(D4384="ZZ",Brick_Kilns_EF!$E$3*(0.75),Brick_Kilns_EF!$E$3)</f>
        <v>3.4499999999999999E-3</v>
      </c>
      <c r="O4384" s="13">
        <f t="shared" si="274"/>
        <v>30.659494499999997</v>
      </c>
      <c r="P4384" s="13">
        <f>IF(D4384="ZZ",Brick_Kilns_EF!$E$4*(0.75),Brick_Kilns_EF!$E$4)</f>
        <v>3.5250000000000004E-3</v>
      </c>
      <c r="Q4384" s="13">
        <f t="shared" si="275"/>
        <v>31.326005250000001</v>
      </c>
    </row>
    <row r="4385" spans="1:17">
      <c r="A4385" s="13" t="s">
        <v>4396</v>
      </c>
      <c r="B4385" s="13">
        <v>25.71660979</v>
      </c>
      <c r="C4385" s="13">
        <v>89.056872260000006</v>
      </c>
      <c r="D4385" s="13" t="s">
        <v>2219</v>
      </c>
      <c r="E4385" s="13" t="s">
        <v>4927</v>
      </c>
      <c r="F4385" s="13" t="s">
        <v>171</v>
      </c>
      <c r="G4385" s="13" t="s">
        <v>4802</v>
      </c>
      <c r="H4385" s="13" t="s">
        <v>4816</v>
      </c>
      <c r="I4385" s="13">
        <f>(Brick_Kilns_EF!$B$13*Brick_Kilns_EF!$B$11*Brick_Kilns_EF!$B$12)</f>
        <v>8886.81</v>
      </c>
      <c r="J4385" s="13">
        <f>IF(D4385="ZZ",Brick_Kilns_EF!$E$5*(0.75),Brick_Kilns_EF!$E$5)</f>
        <v>7.2749999999999985E-3</v>
      </c>
      <c r="K4385" s="13">
        <f t="shared" si="273"/>
        <v>64.651542749999976</v>
      </c>
      <c r="L4385" s="13">
        <f>IF(D4385="ZZ",Brick_Kilns_EF!$E$2*(0.75),Brick_Kilns_EF!$E$2)</f>
        <v>5.0999999999999995E-3</v>
      </c>
      <c r="M4385" s="13">
        <f t="shared" si="272"/>
        <v>45.32273099999999</v>
      </c>
      <c r="N4385" s="13">
        <f>IF(D4385="ZZ",Brick_Kilns_EF!$E$3*(0.75),Brick_Kilns_EF!$E$3)</f>
        <v>3.4499999999999999E-3</v>
      </c>
      <c r="O4385" s="13">
        <f t="shared" si="274"/>
        <v>30.659494499999997</v>
      </c>
      <c r="P4385" s="13">
        <f>IF(D4385="ZZ",Brick_Kilns_EF!$E$4*(0.75),Brick_Kilns_EF!$E$4)</f>
        <v>3.5250000000000004E-3</v>
      </c>
      <c r="Q4385" s="13">
        <f t="shared" si="275"/>
        <v>31.326005250000001</v>
      </c>
    </row>
    <row r="4386" spans="1:17">
      <c r="A4386" s="13" t="s">
        <v>4397</v>
      </c>
      <c r="B4386" s="13">
        <v>25.234891380000001</v>
      </c>
      <c r="C4386" s="13">
        <v>89.412531349999995</v>
      </c>
      <c r="D4386" s="13" t="s">
        <v>2219</v>
      </c>
      <c r="E4386" s="13" t="s">
        <v>4927</v>
      </c>
      <c r="F4386" s="13" t="s">
        <v>171</v>
      </c>
      <c r="G4386" s="13" t="s">
        <v>4802</v>
      </c>
      <c r="H4386" s="13" t="s">
        <v>4816</v>
      </c>
      <c r="I4386" s="13">
        <f>(Brick_Kilns_EF!$B$13*Brick_Kilns_EF!$B$11*Brick_Kilns_EF!$B$12)</f>
        <v>8886.81</v>
      </c>
      <c r="J4386" s="13">
        <f>IF(D4386="ZZ",Brick_Kilns_EF!$E$5*(0.75),Brick_Kilns_EF!$E$5)</f>
        <v>7.2749999999999985E-3</v>
      </c>
      <c r="K4386" s="13">
        <f t="shared" si="273"/>
        <v>64.651542749999976</v>
      </c>
      <c r="L4386" s="13">
        <f>IF(D4386="ZZ",Brick_Kilns_EF!$E$2*(0.75),Brick_Kilns_EF!$E$2)</f>
        <v>5.0999999999999995E-3</v>
      </c>
      <c r="M4386" s="13">
        <f t="shared" si="272"/>
        <v>45.32273099999999</v>
      </c>
      <c r="N4386" s="13">
        <f>IF(D4386="ZZ",Brick_Kilns_EF!$E$3*(0.75),Brick_Kilns_EF!$E$3)</f>
        <v>3.4499999999999999E-3</v>
      </c>
      <c r="O4386" s="13">
        <f t="shared" si="274"/>
        <v>30.659494499999997</v>
      </c>
      <c r="P4386" s="13">
        <f>IF(D4386="ZZ",Brick_Kilns_EF!$E$4*(0.75),Brick_Kilns_EF!$E$4)</f>
        <v>3.5250000000000004E-3</v>
      </c>
      <c r="Q4386" s="13">
        <f t="shared" si="275"/>
        <v>31.326005250000001</v>
      </c>
    </row>
    <row r="4387" spans="1:17">
      <c r="A4387" s="13" t="s">
        <v>4398</v>
      </c>
      <c r="B4387" s="13">
        <v>25.74523495</v>
      </c>
      <c r="C4387" s="13">
        <v>89.654456879999998</v>
      </c>
      <c r="D4387" s="13" t="s">
        <v>2219</v>
      </c>
      <c r="E4387" s="13" t="s">
        <v>4927</v>
      </c>
      <c r="F4387" s="13" t="s">
        <v>171</v>
      </c>
      <c r="G4387" s="13" t="s">
        <v>4802</v>
      </c>
      <c r="H4387" s="13" t="s">
        <v>4816</v>
      </c>
      <c r="I4387" s="13">
        <f>(Brick_Kilns_EF!$B$13*Brick_Kilns_EF!$B$11*Brick_Kilns_EF!$B$12)</f>
        <v>8886.81</v>
      </c>
      <c r="J4387" s="13">
        <f>IF(D4387="ZZ",Brick_Kilns_EF!$E$5*(0.75),Brick_Kilns_EF!$E$5)</f>
        <v>7.2749999999999985E-3</v>
      </c>
      <c r="K4387" s="13">
        <f t="shared" si="273"/>
        <v>64.651542749999976</v>
      </c>
      <c r="L4387" s="13">
        <f>IF(D4387="ZZ",Brick_Kilns_EF!$E$2*(0.75),Brick_Kilns_EF!$E$2)</f>
        <v>5.0999999999999995E-3</v>
      </c>
      <c r="M4387" s="13">
        <f t="shared" si="272"/>
        <v>45.32273099999999</v>
      </c>
      <c r="N4387" s="13">
        <f>IF(D4387="ZZ",Brick_Kilns_EF!$E$3*(0.75),Brick_Kilns_EF!$E$3)</f>
        <v>3.4499999999999999E-3</v>
      </c>
      <c r="O4387" s="13">
        <f t="shared" si="274"/>
        <v>30.659494499999997</v>
      </c>
      <c r="P4387" s="13">
        <f>IF(D4387="ZZ",Brick_Kilns_EF!$E$4*(0.75),Brick_Kilns_EF!$E$4)</f>
        <v>3.5250000000000004E-3</v>
      </c>
      <c r="Q4387" s="13">
        <f t="shared" si="275"/>
        <v>31.326005250000001</v>
      </c>
    </row>
    <row r="4388" spans="1:17">
      <c r="A4388" s="13" t="s">
        <v>4399</v>
      </c>
      <c r="B4388" s="13">
        <v>25.257609649999999</v>
      </c>
      <c r="C4388" s="13">
        <v>89.274666879999998</v>
      </c>
      <c r="D4388" s="13" t="s">
        <v>2219</v>
      </c>
      <c r="E4388" s="13" t="s">
        <v>4927</v>
      </c>
      <c r="F4388" s="13" t="s">
        <v>171</v>
      </c>
      <c r="G4388" s="13" t="s">
        <v>4802</v>
      </c>
      <c r="H4388" s="13" t="s">
        <v>4816</v>
      </c>
      <c r="I4388" s="13">
        <f>(Brick_Kilns_EF!$B$13*Brick_Kilns_EF!$B$11*Brick_Kilns_EF!$B$12)</f>
        <v>8886.81</v>
      </c>
      <c r="J4388" s="13">
        <f>IF(D4388="ZZ",Brick_Kilns_EF!$E$5*(0.75),Brick_Kilns_EF!$E$5)</f>
        <v>7.2749999999999985E-3</v>
      </c>
      <c r="K4388" s="13">
        <f t="shared" si="273"/>
        <v>64.651542749999976</v>
      </c>
      <c r="L4388" s="13">
        <f>IF(D4388="ZZ",Brick_Kilns_EF!$E$2*(0.75),Brick_Kilns_EF!$E$2)</f>
        <v>5.0999999999999995E-3</v>
      </c>
      <c r="M4388" s="13">
        <f t="shared" si="272"/>
        <v>45.32273099999999</v>
      </c>
      <c r="N4388" s="13">
        <f>IF(D4388="ZZ",Brick_Kilns_EF!$E$3*(0.75),Brick_Kilns_EF!$E$3)</f>
        <v>3.4499999999999999E-3</v>
      </c>
      <c r="O4388" s="13">
        <f t="shared" si="274"/>
        <v>30.659494499999997</v>
      </c>
      <c r="P4388" s="13">
        <f>IF(D4388="ZZ",Brick_Kilns_EF!$E$4*(0.75),Brick_Kilns_EF!$E$4)</f>
        <v>3.5250000000000004E-3</v>
      </c>
      <c r="Q4388" s="13">
        <f t="shared" si="275"/>
        <v>31.326005250000001</v>
      </c>
    </row>
    <row r="4389" spans="1:17">
      <c r="A4389" s="13" t="s">
        <v>4400</v>
      </c>
      <c r="B4389" s="13">
        <v>25.868473420000001</v>
      </c>
      <c r="C4389" s="13">
        <v>88.225742999999994</v>
      </c>
      <c r="D4389" s="13" t="s">
        <v>2219</v>
      </c>
      <c r="E4389" s="13" t="s">
        <v>4927</v>
      </c>
      <c r="F4389" s="13" t="s">
        <v>171</v>
      </c>
      <c r="G4389" s="13" t="s">
        <v>4802</v>
      </c>
      <c r="H4389" s="13" t="s">
        <v>4816</v>
      </c>
      <c r="I4389" s="13">
        <f>(Brick_Kilns_EF!$B$13*Brick_Kilns_EF!$B$11*Brick_Kilns_EF!$B$12)</f>
        <v>8886.81</v>
      </c>
      <c r="J4389" s="13">
        <f>IF(D4389="ZZ",Brick_Kilns_EF!$E$5*(0.75),Brick_Kilns_EF!$E$5)</f>
        <v>7.2749999999999985E-3</v>
      </c>
      <c r="K4389" s="13">
        <f t="shared" si="273"/>
        <v>64.651542749999976</v>
      </c>
      <c r="L4389" s="13">
        <f>IF(D4389="ZZ",Brick_Kilns_EF!$E$2*(0.75),Brick_Kilns_EF!$E$2)</f>
        <v>5.0999999999999995E-3</v>
      </c>
      <c r="M4389" s="13">
        <f t="shared" si="272"/>
        <v>45.32273099999999</v>
      </c>
      <c r="N4389" s="13">
        <f>IF(D4389="ZZ",Brick_Kilns_EF!$E$3*(0.75),Brick_Kilns_EF!$E$3)</f>
        <v>3.4499999999999999E-3</v>
      </c>
      <c r="O4389" s="13">
        <f t="shared" si="274"/>
        <v>30.659494499999997</v>
      </c>
      <c r="P4389" s="13">
        <f>IF(D4389="ZZ",Brick_Kilns_EF!$E$4*(0.75),Brick_Kilns_EF!$E$4)</f>
        <v>3.5250000000000004E-3</v>
      </c>
      <c r="Q4389" s="13">
        <f t="shared" si="275"/>
        <v>31.326005250000001</v>
      </c>
    </row>
    <row r="4390" spans="1:17">
      <c r="A4390" s="13" t="s">
        <v>4401</v>
      </c>
      <c r="B4390" s="13">
        <v>25.574974780000002</v>
      </c>
      <c r="C4390" s="13">
        <v>89.395184920000005</v>
      </c>
      <c r="D4390" s="13" t="s">
        <v>2219</v>
      </c>
      <c r="E4390" s="13" t="s">
        <v>4927</v>
      </c>
      <c r="F4390" s="13" t="s">
        <v>171</v>
      </c>
      <c r="G4390" s="13" t="s">
        <v>4802</v>
      </c>
      <c r="H4390" s="13" t="s">
        <v>4816</v>
      </c>
      <c r="I4390" s="13">
        <f>(Brick_Kilns_EF!$B$13*Brick_Kilns_EF!$B$11*Brick_Kilns_EF!$B$12)</f>
        <v>8886.81</v>
      </c>
      <c r="J4390" s="13">
        <f>IF(D4390="ZZ",Brick_Kilns_EF!$E$5*(0.75),Brick_Kilns_EF!$E$5)</f>
        <v>7.2749999999999985E-3</v>
      </c>
      <c r="K4390" s="13">
        <f t="shared" si="273"/>
        <v>64.651542749999976</v>
      </c>
      <c r="L4390" s="13">
        <f>IF(D4390="ZZ",Brick_Kilns_EF!$E$2*(0.75),Brick_Kilns_EF!$E$2)</f>
        <v>5.0999999999999995E-3</v>
      </c>
      <c r="M4390" s="13">
        <f t="shared" si="272"/>
        <v>45.32273099999999</v>
      </c>
      <c r="N4390" s="13">
        <f>IF(D4390="ZZ",Brick_Kilns_EF!$E$3*(0.75),Brick_Kilns_EF!$E$3)</f>
        <v>3.4499999999999999E-3</v>
      </c>
      <c r="O4390" s="13">
        <f t="shared" si="274"/>
        <v>30.659494499999997</v>
      </c>
      <c r="P4390" s="13">
        <f>IF(D4390="ZZ",Brick_Kilns_EF!$E$4*(0.75),Brick_Kilns_EF!$E$4)</f>
        <v>3.5250000000000004E-3</v>
      </c>
      <c r="Q4390" s="13">
        <f t="shared" si="275"/>
        <v>31.326005250000001</v>
      </c>
    </row>
    <row r="4391" spans="1:17">
      <c r="A4391" s="13" t="s">
        <v>4402</v>
      </c>
      <c r="B4391" s="13">
        <v>25.468748600000001</v>
      </c>
      <c r="C4391" s="13">
        <v>89.258345869999999</v>
      </c>
      <c r="D4391" s="13" t="s">
        <v>2219</v>
      </c>
      <c r="E4391" s="13" t="s">
        <v>4927</v>
      </c>
      <c r="F4391" s="13" t="s">
        <v>171</v>
      </c>
      <c r="G4391" s="13" t="s">
        <v>4802</v>
      </c>
      <c r="H4391" s="13" t="s">
        <v>4816</v>
      </c>
      <c r="I4391" s="13">
        <f>(Brick_Kilns_EF!$B$13*Brick_Kilns_EF!$B$11*Brick_Kilns_EF!$B$12)</f>
        <v>8886.81</v>
      </c>
      <c r="J4391" s="13">
        <f>IF(D4391="ZZ",Brick_Kilns_EF!$E$5*(0.75),Brick_Kilns_EF!$E$5)</f>
        <v>7.2749999999999985E-3</v>
      </c>
      <c r="K4391" s="13">
        <f t="shared" si="273"/>
        <v>64.651542749999976</v>
      </c>
      <c r="L4391" s="13">
        <f>IF(D4391="ZZ",Brick_Kilns_EF!$E$2*(0.75),Brick_Kilns_EF!$E$2)</f>
        <v>5.0999999999999995E-3</v>
      </c>
      <c r="M4391" s="13">
        <f t="shared" si="272"/>
        <v>45.32273099999999</v>
      </c>
      <c r="N4391" s="13">
        <f>IF(D4391="ZZ",Brick_Kilns_EF!$E$3*(0.75),Brick_Kilns_EF!$E$3)</f>
        <v>3.4499999999999999E-3</v>
      </c>
      <c r="O4391" s="13">
        <f t="shared" si="274"/>
        <v>30.659494499999997</v>
      </c>
      <c r="P4391" s="13">
        <f>IF(D4391="ZZ",Brick_Kilns_EF!$E$4*(0.75),Brick_Kilns_EF!$E$4)</f>
        <v>3.5250000000000004E-3</v>
      </c>
      <c r="Q4391" s="13">
        <f t="shared" si="275"/>
        <v>31.326005250000001</v>
      </c>
    </row>
    <row r="4392" spans="1:17">
      <c r="A4392" s="13" t="s">
        <v>4403</v>
      </c>
      <c r="B4392" s="13">
        <v>25.22736694</v>
      </c>
      <c r="C4392" s="13">
        <v>89.300749229999994</v>
      </c>
      <c r="D4392" s="13" t="s">
        <v>2219</v>
      </c>
      <c r="E4392" s="13" t="s">
        <v>4927</v>
      </c>
      <c r="F4392" s="13" t="s">
        <v>171</v>
      </c>
      <c r="G4392" s="13" t="s">
        <v>4802</v>
      </c>
      <c r="H4392" s="13" t="s">
        <v>4816</v>
      </c>
      <c r="I4392" s="13">
        <f>(Brick_Kilns_EF!$B$13*Brick_Kilns_EF!$B$11*Brick_Kilns_EF!$B$12)</f>
        <v>8886.81</v>
      </c>
      <c r="J4392" s="13">
        <f>IF(D4392="ZZ",Brick_Kilns_EF!$E$5*(0.75),Brick_Kilns_EF!$E$5)</f>
        <v>7.2749999999999985E-3</v>
      </c>
      <c r="K4392" s="13">
        <f t="shared" si="273"/>
        <v>64.651542749999976</v>
      </c>
      <c r="L4392" s="13">
        <f>IF(D4392="ZZ",Brick_Kilns_EF!$E$2*(0.75),Brick_Kilns_EF!$E$2)</f>
        <v>5.0999999999999995E-3</v>
      </c>
      <c r="M4392" s="13">
        <f t="shared" si="272"/>
        <v>45.32273099999999</v>
      </c>
      <c r="N4392" s="13">
        <f>IF(D4392="ZZ",Brick_Kilns_EF!$E$3*(0.75),Brick_Kilns_EF!$E$3)</f>
        <v>3.4499999999999999E-3</v>
      </c>
      <c r="O4392" s="13">
        <f t="shared" si="274"/>
        <v>30.659494499999997</v>
      </c>
      <c r="P4392" s="13">
        <f>IF(D4392="ZZ",Brick_Kilns_EF!$E$4*(0.75),Brick_Kilns_EF!$E$4)</f>
        <v>3.5250000000000004E-3</v>
      </c>
      <c r="Q4392" s="13">
        <f t="shared" si="275"/>
        <v>31.326005250000001</v>
      </c>
    </row>
    <row r="4393" spans="1:17">
      <c r="A4393" s="13" t="s">
        <v>4404</v>
      </c>
      <c r="B4393" s="13">
        <v>25.166082589999998</v>
      </c>
      <c r="C4393" s="13">
        <v>88.759996779999994</v>
      </c>
      <c r="D4393" s="13" t="s">
        <v>2219</v>
      </c>
      <c r="E4393" s="13" t="s">
        <v>4927</v>
      </c>
      <c r="F4393" s="13" t="s">
        <v>42</v>
      </c>
      <c r="G4393" s="13" t="s">
        <v>4802</v>
      </c>
      <c r="H4393" s="13" t="s">
        <v>4816</v>
      </c>
      <c r="I4393" s="13">
        <f>(Brick_Kilns_EF!$B$13*Brick_Kilns_EF!$B$11*Brick_Kilns_EF!$B$12)</f>
        <v>8886.81</v>
      </c>
      <c r="J4393" s="13">
        <f>IF(D4393="ZZ",Brick_Kilns_EF!$E$5*(0.75),Brick_Kilns_EF!$E$5)</f>
        <v>7.2749999999999985E-3</v>
      </c>
      <c r="K4393" s="13">
        <f t="shared" si="273"/>
        <v>64.651542749999976</v>
      </c>
      <c r="L4393" s="13">
        <f>IF(D4393="ZZ",Brick_Kilns_EF!$E$2*(0.75),Brick_Kilns_EF!$E$2)</f>
        <v>5.0999999999999995E-3</v>
      </c>
      <c r="M4393" s="13">
        <f t="shared" si="272"/>
        <v>45.32273099999999</v>
      </c>
      <c r="N4393" s="13">
        <f>IF(D4393="ZZ",Brick_Kilns_EF!$E$3*(0.75),Brick_Kilns_EF!$E$3)</f>
        <v>3.4499999999999999E-3</v>
      </c>
      <c r="O4393" s="13">
        <f t="shared" si="274"/>
        <v>30.659494499999997</v>
      </c>
      <c r="P4393" s="13">
        <f>IF(D4393="ZZ",Brick_Kilns_EF!$E$4*(0.75),Brick_Kilns_EF!$E$4)</f>
        <v>3.5250000000000004E-3</v>
      </c>
      <c r="Q4393" s="13">
        <f t="shared" si="275"/>
        <v>31.326005250000001</v>
      </c>
    </row>
    <row r="4394" spans="1:17">
      <c r="A4394" s="13" t="s">
        <v>4405</v>
      </c>
      <c r="B4394" s="13">
        <v>25.213967619999998</v>
      </c>
      <c r="C4394" s="13">
        <v>89.011040620000003</v>
      </c>
      <c r="D4394" s="13" t="s">
        <v>2219</v>
      </c>
      <c r="E4394" s="13" t="s">
        <v>4927</v>
      </c>
      <c r="F4394" s="13" t="s">
        <v>42</v>
      </c>
      <c r="G4394" s="13" t="s">
        <v>4802</v>
      </c>
      <c r="H4394" s="13" t="s">
        <v>4816</v>
      </c>
      <c r="I4394" s="13">
        <f>(Brick_Kilns_EF!$B$13*Brick_Kilns_EF!$B$11*Brick_Kilns_EF!$B$12)</f>
        <v>8886.81</v>
      </c>
      <c r="J4394" s="13">
        <f>IF(D4394="ZZ",Brick_Kilns_EF!$E$5*(0.75),Brick_Kilns_EF!$E$5)</f>
        <v>7.2749999999999985E-3</v>
      </c>
      <c r="K4394" s="13">
        <f t="shared" si="273"/>
        <v>64.651542749999976</v>
      </c>
      <c r="L4394" s="13">
        <f>IF(D4394="ZZ",Brick_Kilns_EF!$E$2*(0.75),Brick_Kilns_EF!$E$2)</f>
        <v>5.0999999999999995E-3</v>
      </c>
      <c r="M4394" s="13">
        <f t="shared" si="272"/>
        <v>45.32273099999999</v>
      </c>
      <c r="N4394" s="13">
        <f>IF(D4394="ZZ",Brick_Kilns_EF!$E$3*(0.75),Brick_Kilns_EF!$E$3)</f>
        <v>3.4499999999999999E-3</v>
      </c>
      <c r="O4394" s="13">
        <f t="shared" si="274"/>
        <v>30.659494499999997</v>
      </c>
      <c r="P4394" s="13">
        <f>IF(D4394="ZZ",Brick_Kilns_EF!$E$4*(0.75),Brick_Kilns_EF!$E$4)</f>
        <v>3.5250000000000004E-3</v>
      </c>
      <c r="Q4394" s="13">
        <f t="shared" si="275"/>
        <v>31.326005250000001</v>
      </c>
    </row>
    <row r="4395" spans="1:17">
      <c r="A4395" s="13" t="s">
        <v>4406</v>
      </c>
      <c r="B4395" s="13">
        <v>25.565148229999998</v>
      </c>
      <c r="C4395" s="13">
        <v>88.996921420000007</v>
      </c>
      <c r="D4395" s="13" t="s">
        <v>2219</v>
      </c>
      <c r="E4395" s="13" t="s">
        <v>4927</v>
      </c>
      <c r="F4395" s="13" t="s">
        <v>171</v>
      </c>
      <c r="G4395" s="13" t="s">
        <v>4802</v>
      </c>
      <c r="H4395" s="13" t="s">
        <v>4816</v>
      </c>
      <c r="I4395" s="13">
        <f>(Brick_Kilns_EF!$B$13*Brick_Kilns_EF!$B$11*Brick_Kilns_EF!$B$12)</f>
        <v>8886.81</v>
      </c>
      <c r="J4395" s="13">
        <f>IF(D4395="ZZ",Brick_Kilns_EF!$E$5*(0.75),Brick_Kilns_EF!$E$5)</f>
        <v>7.2749999999999985E-3</v>
      </c>
      <c r="K4395" s="13">
        <f t="shared" si="273"/>
        <v>64.651542749999976</v>
      </c>
      <c r="L4395" s="13">
        <f>IF(D4395="ZZ",Brick_Kilns_EF!$E$2*(0.75),Brick_Kilns_EF!$E$2)</f>
        <v>5.0999999999999995E-3</v>
      </c>
      <c r="M4395" s="13">
        <f t="shared" si="272"/>
        <v>45.32273099999999</v>
      </c>
      <c r="N4395" s="13">
        <f>IF(D4395="ZZ",Brick_Kilns_EF!$E$3*(0.75),Brick_Kilns_EF!$E$3)</f>
        <v>3.4499999999999999E-3</v>
      </c>
      <c r="O4395" s="13">
        <f t="shared" si="274"/>
        <v>30.659494499999997</v>
      </c>
      <c r="P4395" s="13">
        <f>IF(D4395="ZZ",Brick_Kilns_EF!$E$4*(0.75),Brick_Kilns_EF!$E$4)</f>
        <v>3.5250000000000004E-3</v>
      </c>
      <c r="Q4395" s="13">
        <f t="shared" si="275"/>
        <v>31.326005250000001</v>
      </c>
    </row>
    <row r="4396" spans="1:17">
      <c r="A4396" s="13" t="s">
        <v>4407</v>
      </c>
      <c r="B4396" s="13">
        <v>25.073571900000001</v>
      </c>
      <c r="C4396" s="13">
        <v>88.735322170000003</v>
      </c>
      <c r="D4396" s="13" t="s">
        <v>2219</v>
      </c>
      <c r="E4396" s="13" t="s">
        <v>4927</v>
      </c>
      <c r="F4396" s="13" t="s">
        <v>42</v>
      </c>
      <c r="G4396" s="13" t="s">
        <v>4802</v>
      </c>
      <c r="H4396" s="13" t="s">
        <v>4816</v>
      </c>
      <c r="I4396" s="13">
        <f>(Brick_Kilns_EF!$B$13*Brick_Kilns_EF!$B$11*Brick_Kilns_EF!$B$12)</f>
        <v>8886.81</v>
      </c>
      <c r="J4396" s="13">
        <f>IF(D4396="ZZ",Brick_Kilns_EF!$E$5*(0.75),Brick_Kilns_EF!$E$5)</f>
        <v>7.2749999999999985E-3</v>
      </c>
      <c r="K4396" s="13">
        <f t="shared" si="273"/>
        <v>64.651542749999976</v>
      </c>
      <c r="L4396" s="13">
        <f>IF(D4396="ZZ",Brick_Kilns_EF!$E$2*(0.75),Brick_Kilns_EF!$E$2)</f>
        <v>5.0999999999999995E-3</v>
      </c>
      <c r="M4396" s="13">
        <f t="shared" si="272"/>
        <v>45.32273099999999</v>
      </c>
      <c r="N4396" s="13">
        <f>IF(D4396="ZZ",Brick_Kilns_EF!$E$3*(0.75),Brick_Kilns_EF!$E$3)</f>
        <v>3.4499999999999999E-3</v>
      </c>
      <c r="O4396" s="13">
        <f t="shared" si="274"/>
        <v>30.659494499999997</v>
      </c>
      <c r="P4396" s="13">
        <f>IF(D4396="ZZ",Brick_Kilns_EF!$E$4*(0.75),Brick_Kilns_EF!$E$4)</f>
        <v>3.5250000000000004E-3</v>
      </c>
      <c r="Q4396" s="13">
        <f t="shared" si="275"/>
        <v>31.326005250000001</v>
      </c>
    </row>
    <row r="4397" spans="1:17">
      <c r="A4397" s="13" t="s">
        <v>4408</v>
      </c>
      <c r="B4397" s="13">
        <v>25.74191699</v>
      </c>
      <c r="C4397" s="13">
        <v>89.152328060000002</v>
      </c>
      <c r="D4397" s="13" t="s">
        <v>2219</v>
      </c>
      <c r="E4397" s="13" t="s">
        <v>4927</v>
      </c>
      <c r="F4397" s="13" t="s">
        <v>171</v>
      </c>
      <c r="G4397" s="13" t="s">
        <v>4802</v>
      </c>
      <c r="H4397" s="13" t="s">
        <v>4816</v>
      </c>
      <c r="I4397" s="13">
        <f>(Brick_Kilns_EF!$B$13*Brick_Kilns_EF!$B$11*Brick_Kilns_EF!$B$12)</f>
        <v>8886.81</v>
      </c>
      <c r="J4397" s="13">
        <f>IF(D4397="ZZ",Brick_Kilns_EF!$E$5*(0.75),Brick_Kilns_EF!$E$5)</f>
        <v>7.2749999999999985E-3</v>
      </c>
      <c r="K4397" s="13">
        <f t="shared" si="273"/>
        <v>64.651542749999976</v>
      </c>
      <c r="L4397" s="13">
        <f>IF(D4397="ZZ",Brick_Kilns_EF!$E$2*(0.75),Brick_Kilns_EF!$E$2)</f>
        <v>5.0999999999999995E-3</v>
      </c>
      <c r="M4397" s="13">
        <f t="shared" si="272"/>
        <v>45.32273099999999</v>
      </c>
      <c r="N4397" s="13">
        <f>IF(D4397="ZZ",Brick_Kilns_EF!$E$3*(0.75),Brick_Kilns_EF!$E$3)</f>
        <v>3.4499999999999999E-3</v>
      </c>
      <c r="O4397" s="13">
        <f t="shared" si="274"/>
        <v>30.659494499999997</v>
      </c>
      <c r="P4397" s="13">
        <f>IF(D4397="ZZ",Brick_Kilns_EF!$E$4*(0.75),Brick_Kilns_EF!$E$4)</f>
        <v>3.5250000000000004E-3</v>
      </c>
      <c r="Q4397" s="13">
        <f t="shared" si="275"/>
        <v>31.326005250000001</v>
      </c>
    </row>
    <row r="4398" spans="1:17">
      <c r="A4398" s="13" t="s">
        <v>4409</v>
      </c>
      <c r="B4398" s="13">
        <v>25.760926470000001</v>
      </c>
      <c r="C4398" s="13">
        <v>88.488982050000004</v>
      </c>
      <c r="D4398" s="13" t="s">
        <v>2219</v>
      </c>
      <c r="E4398" s="13" t="s">
        <v>4927</v>
      </c>
      <c r="F4398" s="13" t="s">
        <v>171</v>
      </c>
      <c r="G4398" s="13" t="s">
        <v>4802</v>
      </c>
      <c r="H4398" s="13" t="s">
        <v>4816</v>
      </c>
      <c r="I4398" s="13">
        <f>(Brick_Kilns_EF!$B$13*Brick_Kilns_EF!$B$11*Brick_Kilns_EF!$B$12)</f>
        <v>8886.81</v>
      </c>
      <c r="J4398" s="13">
        <f>IF(D4398="ZZ",Brick_Kilns_EF!$E$5*(0.75),Brick_Kilns_EF!$E$5)</f>
        <v>7.2749999999999985E-3</v>
      </c>
      <c r="K4398" s="13">
        <f t="shared" si="273"/>
        <v>64.651542749999976</v>
      </c>
      <c r="L4398" s="13">
        <f>IF(D4398="ZZ",Brick_Kilns_EF!$E$2*(0.75),Brick_Kilns_EF!$E$2)</f>
        <v>5.0999999999999995E-3</v>
      </c>
      <c r="M4398" s="13">
        <f t="shared" si="272"/>
        <v>45.32273099999999</v>
      </c>
      <c r="N4398" s="13">
        <f>IF(D4398="ZZ",Brick_Kilns_EF!$E$3*(0.75),Brick_Kilns_EF!$E$3)</f>
        <v>3.4499999999999999E-3</v>
      </c>
      <c r="O4398" s="13">
        <f t="shared" si="274"/>
        <v>30.659494499999997</v>
      </c>
      <c r="P4398" s="13">
        <f>IF(D4398="ZZ",Brick_Kilns_EF!$E$4*(0.75),Brick_Kilns_EF!$E$4)</f>
        <v>3.5250000000000004E-3</v>
      </c>
      <c r="Q4398" s="13">
        <f t="shared" si="275"/>
        <v>31.326005250000001</v>
      </c>
    </row>
    <row r="4399" spans="1:17">
      <c r="A4399" s="13" t="s">
        <v>4410</v>
      </c>
      <c r="B4399" s="13">
        <v>25.750253600000001</v>
      </c>
      <c r="C4399" s="13">
        <v>88.596319940000001</v>
      </c>
      <c r="D4399" s="13" t="s">
        <v>2219</v>
      </c>
      <c r="E4399" s="13" t="s">
        <v>4927</v>
      </c>
      <c r="F4399" s="13" t="s">
        <v>171</v>
      </c>
      <c r="G4399" s="13" t="s">
        <v>4802</v>
      </c>
      <c r="H4399" s="13" t="s">
        <v>4816</v>
      </c>
      <c r="I4399" s="13">
        <f>(Brick_Kilns_EF!$B$13*Brick_Kilns_EF!$B$11*Brick_Kilns_EF!$B$12)</f>
        <v>8886.81</v>
      </c>
      <c r="J4399" s="13">
        <f>IF(D4399="ZZ",Brick_Kilns_EF!$E$5*(0.75),Brick_Kilns_EF!$E$5)</f>
        <v>7.2749999999999985E-3</v>
      </c>
      <c r="K4399" s="13">
        <f t="shared" si="273"/>
        <v>64.651542749999976</v>
      </c>
      <c r="L4399" s="13">
        <f>IF(D4399="ZZ",Brick_Kilns_EF!$E$2*(0.75),Brick_Kilns_EF!$E$2)</f>
        <v>5.0999999999999995E-3</v>
      </c>
      <c r="M4399" s="13">
        <f t="shared" si="272"/>
        <v>45.32273099999999</v>
      </c>
      <c r="N4399" s="13">
        <f>IF(D4399="ZZ",Brick_Kilns_EF!$E$3*(0.75),Brick_Kilns_EF!$E$3)</f>
        <v>3.4499999999999999E-3</v>
      </c>
      <c r="O4399" s="13">
        <f t="shared" si="274"/>
        <v>30.659494499999997</v>
      </c>
      <c r="P4399" s="13">
        <f>IF(D4399="ZZ",Brick_Kilns_EF!$E$4*(0.75),Brick_Kilns_EF!$E$4)</f>
        <v>3.5250000000000004E-3</v>
      </c>
      <c r="Q4399" s="13">
        <f t="shared" si="275"/>
        <v>31.326005250000001</v>
      </c>
    </row>
    <row r="4400" spans="1:17">
      <c r="A4400" s="13" t="s">
        <v>4411</v>
      </c>
      <c r="B4400" s="13">
        <v>25.3579562</v>
      </c>
      <c r="C4400" s="13">
        <v>89.507309629999995</v>
      </c>
      <c r="D4400" s="13" t="s">
        <v>2219</v>
      </c>
      <c r="E4400" s="13" t="s">
        <v>4927</v>
      </c>
      <c r="F4400" s="13" t="s">
        <v>171</v>
      </c>
      <c r="G4400" s="13" t="s">
        <v>4802</v>
      </c>
      <c r="H4400" s="13" t="s">
        <v>4816</v>
      </c>
      <c r="I4400" s="13">
        <f>(Brick_Kilns_EF!$B$13*Brick_Kilns_EF!$B$11*Brick_Kilns_EF!$B$12)</f>
        <v>8886.81</v>
      </c>
      <c r="J4400" s="13">
        <f>IF(D4400="ZZ",Brick_Kilns_EF!$E$5*(0.75),Brick_Kilns_EF!$E$5)</f>
        <v>7.2749999999999985E-3</v>
      </c>
      <c r="K4400" s="13">
        <f t="shared" si="273"/>
        <v>64.651542749999976</v>
      </c>
      <c r="L4400" s="13">
        <f>IF(D4400="ZZ",Brick_Kilns_EF!$E$2*(0.75),Brick_Kilns_EF!$E$2)</f>
        <v>5.0999999999999995E-3</v>
      </c>
      <c r="M4400" s="13">
        <f t="shared" si="272"/>
        <v>45.32273099999999</v>
      </c>
      <c r="N4400" s="13">
        <f>IF(D4400="ZZ",Brick_Kilns_EF!$E$3*(0.75),Brick_Kilns_EF!$E$3)</f>
        <v>3.4499999999999999E-3</v>
      </c>
      <c r="O4400" s="13">
        <f t="shared" si="274"/>
        <v>30.659494499999997</v>
      </c>
      <c r="P4400" s="13">
        <f>IF(D4400="ZZ",Brick_Kilns_EF!$E$4*(0.75),Brick_Kilns_EF!$E$4)</f>
        <v>3.5250000000000004E-3</v>
      </c>
      <c r="Q4400" s="13">
        <f t="shared" si="275"/>
        <v>31.326005250000001</v>
      </c>
    </row>
    <row r="4401" spans="1:17">
      <c r="A4401" s="13" t="s">
        <v>4412</v>
      </c>
      <c r="B4401" s="13">
        <v>25.896211180000002</v>
      </c>
      <c r="C4401" s="13">
        <v>88.840629000000007</v>
      </c>
      <c r="D4401" s="13" t="s">
        <v>2219</v>
      </c>
      <c r="E4401" s="13" t="s">
        <v>4927</v>
      </c>
      <c r="F4401" s="13" t="s">
        <v>171</v>
      </c>
      <c r="G4401" s="13" t="s">
        <v>4802</v>
      </c>
      <c r="H4401" s="13" t="s">
        <v>4816</v>
      </c>
      <c r="I4401" s="13">
        <f>(Brick_Kilns_EF!$B$13*Brick_Kilns_EF!$B$11*Brick_Kilns_EF!$B$12)</f>
        <v>8886.81</v>
      </c>
      <c r="J4401" s="13">
        <f>IF(D4401="ZZ",Brick_Kilns_EF!$E$5*(0.75),Brick_Kilns_EF!$E$5)</f>
        <v>7.2749999999999985E-3</v>
      </c>
      <c r="K4401" s="13">
        <f t="shared" si="273"/>
        <v>64.651542749999976</v>
      </c>
      <c r="L4401" s="13">
        <f>IF(D4401="ZZ",Brick_Kilns_EF!$E$2*(0.75),Brick_Kilns_EF!$E$2)</f>
        <v>5.0999999999999995E-3</v>
      </c>
      <c r="M4401" s="13">
        <f t="shared" si="272"/>
        <v>45.32273099999999</v>
      </c>
      <c r="N4401" s="13">
        <f>IF(D4401="ZZ",Brick_Kilns_EF!$E$3*(0.75),Brick_Kilns_EF!$E$3)</f>
        <v>3.4499999999999999E-3</v>
      </c>
      <c r="O4401" s="13">
        <f t="shared" si="274"/>
        <v>30.659494499999997</v>
      </c>
      <c r="P4401" s="13">
        <f>IF(D4401="ZZ",Brick_Kilns_EF!$E$4*(0.75),Brick_Kilns_EF!$E$4)</f>
        <v>3.5250000000000004E-3</v>
      </c>
      <c r="Q4401" s="13">
        <f t="shared" si="275"/>
        <v>31.326005250000001</v>
      </c>
    </row>
    <row r="4402" spans="1:17">
      <c r="A4402" s="13" t="s">
        <v>4413</v>
      </c>
      <c r="B4402" s="13">
        <v>26.08045177</v>
      </c>
      <c r="C4402" s="13">
        <v>89.669874820000004</v>
      </c>
      <c r="D4402" s="13" t="s">
        <v>2219</v>
      </c>
      <c r="E4402" s="13" t="s">
        <v>4927</v>
      </c>
      <c r="F4402" s="13" t="s">
        <v>171</v>
      </c>
      <c r="G4402" s="13" t="s">
        <v>4802</v>
      </c>
      <c r="H4402" s="13" t="s">
        <v>4816</v>
      </c>
      <c r="I4402" s="13">
        <f>(Brick_Kilns_EF!$B$13*Brick_Kilns_EF!$B$11*Brick_Kilns_EF!$B$12)</f>
        <v>8886.81</v>
      </c>
      <c r="J4402" s="13">
        <f>IF(D4402="ZZ",Brick_Kilns_EF!$E$5*(0.75),Brick_Kilns_EF!$E$5)</f>
        <v>7.2749999999999985E-3</v>
      </c>
      <c r="K4402" s="13">
        <f t="shared" si="273"/>
        <v>64.651542749999976</v>
      </c>
      <c r="L4402" s="13">
        <f>IF(D4402="ZZ",Brick_Kilns_EF!$E$2*(0.75),Brick_Kilns_EF!$E$2)</f>
        <v>5.0999999999999995E-3</v>
      </c>
      <c r="M4402" s="13">
        <f t="shared" si="272"/>
        <v>45.32273099999999</v>
      </c>
      <c r="N4402" s="13">
        <f>IF(D4402="ZZ",Brick_Kilns_EF!$E$3*(0.75),Brick_Kilns_EF!$E$3)</f>
        <v>3.4499999999999999E-3</v>
      </c>
      <c r="O4402" s="13">
        <f t="shared" si="274"/>
        <v>30.659494499999997</v>
      </c>
      <c r="P4402" s="13">
        <f>IF(D4402="ZZ",Brick_Kilns_EF!$E$4*(0.75),Brick_Kilns_EF!$E$4)</f>
        <v>3.5250000000000004E-3</v>
      </c>
      <c r="Q4402" s="13">
        <f t="shared" si="275"/>
        <v>31.326005250000001</v>
      </c>
    </row>
    <row r="4403" spans="1:17">
      <c r="A4403" s="13" t="s">
        <v>4414</v>
      </c>
      <c r="B4403" s="13">
        <v>25.693162860000001</v>
      </c>
      <c r="C4403" s="13">
        <v>89.475066830000003</v>
      </c>
      <c r="D4403" s="13" t="s">
        <v>2219</v>
      </c>
      <c r="E4403" s="13" t="s">
        <v>4927</v>
      </c>
      <c r="F4403" s="13" t="s">
        <v>171</v>
      </c>
      <c r="G4403" s="13" t="s">
        <v>4802</v>
      </c>
      <c r="H4403" s="13" t="s">
        <v>4816</v>
      </c>
      <c r="I4403" s="13">
        <f>(Brick_Kilns_EF!$B$13*Brick_Kilns_EF!$B$11*Brick_Kilns_EF!$B$12)</f>
        <v>8886.81</v>
      </c>
      <c r="J4403" s="13">
        <f>IF(D4403="ZZ",Brick_Kilns_EF!$E$5*(0.75),Brick_Kilns_EF!$E$5)</f>
        <v>7.2749999999999985E-3</v>
      </c>
      <c r="K4403" s="13">
        <f t="shared" si="273"/>
        <v>64.651542749999976</v>
      </c>
      <c r="L4403" s="13">
        <f>IF(D4403="ZZ",Brick_Kilns_EF!$E$2*(0.75),Brick_Kilns_EF!$E$2)</f>
        <v>5.0999999999999995E-3</v>
      </c>
      <c r="M4403" s="13">
        <f t="shared" si="272"/>
        <v>45.32273099999999</v>
      </c>
      <c r="N4403" s="13">
        <f>IF(D4403="ZZ",Brick_Kilns_EF!$E$3*(0.75),Brick_Kilns_EF!$E$3)</f>
        <v>3.4499999999999999E-3</v>
      </c>
      <c r="O4403" s="13">
        <f t="shared" si="274"/>
        <v>30.659494499999997</v>
      </c>
      <c r="P4403" s="13">
        <f>IF(D4403="ZZ",Brick_Kilns_EF!$E$4*(0.75),Brick_Kilns_EF!$E$4)</f>
        <v>3.5250000000000004E-3</v>
      </c>
      <c r="Q4403" s="13">
        <f t="shared" si="275"/>
        <v>31.326005250000001</v>
      </c>
    </row>
    <row r="4404" spans="1:17">
      <c r="A4404" s="13" t="s">
        <v>4415</v>
      </c>
      <c r="B4404" s="13">
        <v>22.128525740000001</v>
      </c>
      <c r="C4404" s="13">
        <v>90.421091950000005</v>
      </c>
      <c r="D4404" s="13" t="s">
        <v>2219</v>
      </c>
      <c r="E4404" s="13" t="s">
        <v>4927</v>
      </c>
      <c r="F4404" s="13" t="s">
        <v>11</v>
      </c>
      <c r="G4404" s="13" t="s">
        <v>4802</v>
      </c>
      <c r="H4404" s="13" t="s">
        <v>4816</v>
      </c>
      <c r="I4404" s="13">
        <f>(Brick_Kilns_EF!$B$13*Brick_Kilns_EF!$B$11*Brick_Kilns_EF!$B$12)</f>
        <v>8886.81</v>
      </c>
      <c r="J4404" s="13">
        <f>IF(D4404="ZZ",Brick_Kilns_EF!$E$5*(0.75),Brick_Kilns_EF!$E$5)</f>
        <v>7.2749999999999985E-3</v>
      </c>
      <c r="K4404" s="13">
        <f t="shared" si="273"/>
        <v>64.651542749999976</v>
      </c>
      <c r="L4404" s="13">
        <f>IF(D4404="ZZ",Brick_Kilns_EF!$E$2*(0.75),Brick_Kilns_EF!$E$2)</f>
        <v>5.0999999999999995E-3</v>
      </c>
      <c r="M4404" s="13">
        <f t="shared" si="272"/>
        <v>45.32273099999999</v>
      </c>
      <c r="N4404" s="13">
        <f>IF(D4404="ZZ",Brick_Kilns_EF!$E$3*(0.75),Brick_Kilns_EF!$E$3)</f>
        <v>3.4499999999999999E-3</v>
      </c>
      <c r="O4404" s="13">
        <f t="shared" si="274"/>
        <v>30.659494499999997</v>
      </c>
      <c r="P4404" s="13">
        <f>IF(D4404="ZZ",Brick_Kilns_EF!$E$4*(0.75),Brick_Kilns_EF!$E$4)</f>
        <v>3.5250000000000004E-3</v>
      </c>
      <c r="Q4404" s="13">
        <f t="shared" si="275"/>
        <v>31.326005250000001</v>
      </c>
    </row>
    <row r="4405" spans="1:17">
      <c r="A4405" s="13" t="s">
        <v>4416</v>
      </c>
      <c r="B4405" s="13">
        <v>25.57320781</v>
      </c>
      <c r="C4405" s="13">
        <v>88.994583739999996</v>
      </c>
      <c r="D4405" s="13" t="s">
        <v>2219</v>
      </c>
      <c r="E4405" s="13" t="s">
        <v>4927</v>
      </c>
      <c r="F4405" s="13" t="s">
        <v>171</v>
      </c>
      <c r="G4405" s="13" t="s">
        <v>4802</v>
      </c>
      <c r="H4405" s="13" t="s">
        <v>4816</v>
      </c>
      <c r="I4405" s="13">
        <f>(Brick_Kilns_EF!$B$13*Brick_Kilns_EF!$B$11*Brick_Kilns_EF!$B$12)</f>
        <v>8886.81</v>
      </c>
      <c r="J4405" s="13">
        <f>IF(D4405="ZZ",Brick_Kilns_EF!$E$5*(0.75),Brick_Kilns_EF!$E$5)</f>
        <v>7.2749999999999985E-3</v>
      </c>
      <c r="K4405" s="13">
        <f t="shared" si="273"/>
        <v>64.651542749999976</v>
      </c>
      <c r="L4405" s="13">
        <f>IF(D4405="ZZ",Brick_Kilns_EF!$E$2*(0.75),Brick_Kilns_EF!$E$2)</f>
        <v>5.0999999999999995E-3</v>
      </c>
      <c r="M4405" s="13">
        <f t="shared" si="272"/>
        <v>45.32273099999999</v>
      </c>
      <c r="N4405" s="13">
        <f>IF(D4405="ZZ",Brick_Kilns_EF!$E$3*(0.75),Brick_Kilns_EF!$E$3)</f>
        <v>3.4499999999999999E-3</v>
      </c>
      <c r="O4405" s="13">
        <f t="shared" si="274"/>
        <v>30.659494499999997</v>
      </c>
      <c r="P4405" s="13">
        <f>IF(D4405="ZZ",Brick_Kilns_EF!$E$4*(0.75),Brick_Kilns_EF!$E$4)</f>
        <v>3.5250000000000004E-3</v>
      </c>
      <c r="Q4405" s="13">
        <f t="shared" si="275"/>
        <v>31.326005250000001</v>
      </c>
    </row>
    <row r="4406" spans="1:17">
      <c r="A4406" s="13" t="s">
        <v>4417</v>
      </c>
      <c r="B4406" s="13">
        <v>25.697807789999999</v>
      </c>
      <c r="C4406" s="13">
        <v>89.083439339999998</v>
      </c>
      <c r="D4406" s="13" t="s">
        <v>2219</v>
      </c>
      <c r="E4406" s="13" t="s">
        <v>4927</v>
      </c>
      <c r="F4406" s="13" t="s">
        <v>171</v>
      </c>
      <c r="G4406" s="13" t="s">
        <v>4802</v>
      </c>
      <c r="H4406" s="13" t="s">
        <v>4816</v>
      </c>
      <c r="I4406" s="13">
        <f>(Brick_Kilns_EF!$B$13*Brick_Kilns_EF!$B$11*Brick_Kilns_EF!$B$12)</f>
        <v>8886.81</v>
      </c>
      <c r="J4406" s="13">
        <f>IF(D4406="ZZ",Brick_Kilns_EF!$E$5*(0.75),Brick_Kilns_EF!$E$5)</f>
        <v>7.2749999999999985E-3</v>
      </c>
      <c r="K4406" s="13">
        <f t="shared" si="273"/>
        <v>64.651542749999976</v>
      </c>
      <c r="L4406" s="13">
        <f>IF(D4406="ZZ",Brick_Kilns_EF!$E$2*(0.75),Brick_Kilns_EF!$E$2)</f>
        <v>5.0999999999999995E-3</v>
      </c>
      <c r="M4406" s="13">
        <f t="shared" si="272"/>
        <v>45.32273099999999</v>
      </c>
      <c r="N4406" s="13">
        <f>IF(D4406="ZZ",Brick_Kilns_EF!$E$3*(0.75),Brick_Kilns_EF!$E$3)</f>
        <v>3.4499999999999999E-3</v>
      </c>
      <c r="O4406" s="13">
        <f t="shared" si="274"/>
        <v>30.659494499999997</v>
      </c>
      <c r="P4406" s="13">
        <f>IF(D4406="ZZ",Brick_Kilns_EF!$E$4*(0.75),Brick_Kilns_EF!$E$4)</f>
        <v>3.5250000000000004E-3</v>
      </c>
      <c r="Q4406" s="13">
        <f t="shared" si="275"/>
        <v>31.326005250000001</v>
      </c>
    </row>
    <row r="4407" spans="1:17">
      <c r="A4407" s="13" t="s">
        <v>4418</v>
      </c>
      <c r="B4407" s="13">
        <v>25.81158211</v>
      </c>
      <c r="C4407" s="13">
        <v>88.360044000000002</v>
      </c>
      <c r="D4407" s="13" t="s">
        <v>2219</v>
      </c>
      <c r="E4407" s="13" t="s">
        <v>4927</v>
      </c>
      <c r="F4407" s="13" t="s">
        <v>171</v>
      </c>
      <c r="G4407" s="13" t="s">
        <v>4802</v>
      </c>
      <c r="H4407" s="13" t="s">
        <v>4816</v>
      </c>
      <c r="I4407" s="13">
        <f>(Brick_Kilns_EF!$B$13*Brick_Kilns_EF!$B$11*Brick_Kilns_EF!$B$12)</f>
        <v>8886.81</v>
      </c>
      <c r="J4407" s="13">
        <f>IF(D4407="ZZ",Brick_Kilns_EF!$E$5*(0.75),Brick_Kilns_EF!$E$5)</f>
        <v>7.2749999999999985E-3</v>
      </c>
      <c r="K4407" s="13">
        <f t="shared" si="273"/>
        <v>64.651542749999976</v>
      </c>
      <c r="L4407" s="13">
        <f>IF(D4407="ZZ",Brick_Kilns_EF!$E$2*(0.75),Brick_Kilns_EF!$E$2)</f>
        <v>5.0999999999999995E-3</v>
      </c>
      <c r="M4407" s="13">
        <f t="shared" si="272"/>
        <v>45.32273099999999</v>
      </c>
      <c r="N4407" s="13">
        <f>IF(D4407="ZZ",Brick_Kilns_EF!$E$3*(0.75),Brick_Kilns_EF!$E$3)</f>
        <v>3.4499999999999999E-3</v>
      </c>
      <c r="O4407" s="13">
        <f t="shared" si="274"/>
        <v>30.659494499999997</v>
      </c>
      <c r="P4407" s="13">
        <f>IF(D4407="ZZ",Brick_Kilns_EF!$E$4*(0.75),Brick_Kilns_EF!$E$4)</f>
        <v>3.5250000000000004E-3</v>
      </c>
      <c r="Q4407" s="13">
        <f t="shared" si="275"/>
        <v>31.326005250000001</v>
      </c>
    </row>
    <row r="4408" spans="1:17">
      <c r="A4408" s="13" t="s">
        <v>4419</v>
      </c>
      <c r="B4408" s="13">
        <v>25.578750660000001</v>
      </c>
      <c r="C4408" s="13">
        <v>88.990843010000006</v>
      </c>
      <c r="D4408" s="13" t="s">
        <v>2219</v>
      </c>
      <c r="E4408" s="13" t="s">
        <v>4927</v>
      </c>
      <c r="F4408" s="13" t="s">
        <v>171</v>
      </c>
      <c r="G4408" s="13" t="s">
        <v>4802</v>
      </c>
      <c r="H4408" s="13" t="s">
        <v>4816</v>
      </c>
      <c r="I4408" s="13">
        <f>(Brick_Kilns_EF!$B$13*Brick_Kilns_EF!$B$11*Brick_Kilns_EF!$B$12)</f>
        <v>8886.81</v>
      </c>
      <c r="J4408" s="13">
        <f>IF(D4408="ZZ",Brick_Kilns_EF!$E$5*(0.75),Brick_Kilns_EF!$E$5)</f>
        <v>7.2749999999999985E-3</v>
      </c>
      <c r="K4408" s="13">
        <f t="shared" si="273"/>
        <v>64.651542749999976</v>
      </c>
      <c r="L4408" s="13">
        <f>IF(D4408="ZZ",Brick_Kilns_EF!$E$2*(0.75),Brick_Kilns_EF!$E$2)</f>
        <v>5.0999999999999995E-3</v>
      </c>
      <c r="M4408" s="13">
        <f t="shared" si="272"/>
        <v>45.32273099999999</v>
      </c>
      <c r="N4408" s="13">
        <f>IF(D4408="ZZ",Brick_Kilns_EF!$E$3*(0.75),Brick_Kilns_EF!$E$3)</f>
        <v>3.4499999999999999E-3</v>
      </c>
      <c r="O4408" s="13">
        <f t="shared" si="274"/>
        <v>30.659494499999997</v>
      </c>
      <c r="P4408" s="13">
        <f>IF(D4408="ZZ",Brick_Kilns_EF!$E$4*(0.75),Brick_Kilns_EF!$E$4)</f>
        <v>3.5250000000000004E-3</v>
      </c>
      <c r="Q4408" s="13">
        <f t="shared" si="275"/>
        <v>31.326005250000001</v>
      </c>
    </row>
    <row r="4409" spans="1:17">
      <c r="A4409" s="13" t="s">
        <v>4420</v>
      </c>
      <c r="B4409" s="13">
        <v>25.575647060000001</v>
      </c>
      <c r="C4409" s="13">
        <v>88.993234889999997</v>
      </c>
      <c r="D4409" s="13" t="s">
        <v>2219</v>
      </c>
      <c r="E4409" s="13" t="s">
        <v>4927</v>
      </c>
      <c r="F4409" s="13" t="s">
        <v>171</v>
      </c>
      <c r="G4409" s="13" t="s">
        <v>4802</v>
      </c>
      <c r="H4409" s="13" t="s">
        <v>4816</v>
      </c>
      <c r="I4409" s="13">
        <f>(Brick_Kilns_EF!$B$13*Brick_Kilns_EF!$B$11*Brick_Kilns_EF!$B$12)</f>
        <v>8886.81</v>
      </c>
      <c r="J4409" s="13">
        <f>IF(D4409="ZZ",Brick_Kilns_EF!$E$5*(0.75),Brick_Kilns_EF!$E$5)</f>
        <v>7.2749999999999985E-3</v>
      </c>
      <c r="K4409" s="13">
        <f t="shared" si="273"/>
        <v>64.651542749999976</v>
      </c>
      <c r="L4409" s="13">
        <f>IF(D4409="ZZ",Brick_Kilns_EF!$E$2*(0.75),Brick_Kilns_EF!$E$2)</f>
        <v>5.0999999999999995E-3</v>
      </c>
      <c r="M4409" s="13">
        <f t="shared" si="272"/>
        <v>45.32273099999999</v>
      </c>
      <c r="N4409" s="13">
        <f>IF(D4409="ZZ",Brick_Kilns_EF!$E$3*(0.75),Brick_Kilns_EF!$E$3)</f>
        <v>3.4499999999999999E-3</v>
      </c>
      <c r="O4409" s="13">
        <f t="shared" si="274"/>
        <v>30.659494499999997</v>
      </c>
      <c r="P4409" s="13">
        <f>IF(D4409="ZZ",Brick_Kilns_EF!$E$4*(0.75),Brick_Kilns_EF!$E$4)</f>
        <v>3.5250000000000004E-3</v>
      </c>
      <c r="Q4409" s="13">
        <f t="shared" si="275"/>
        <v>31.326005250000001</v>
      </c>
    </row>
    <row r="4410" spans="1:17">
      <c r="A4410" s="13" t="s">
        <v>4421</v>
      </c>
      <c r="B4410" s="13">
        <v>22.408550940000001</v>
      </c>
      <c r="C4410" s="13">
        <v>90.733641669999997</v>
      </c>
      <c r="D4410" s="13" t="s">
        <v>2219</v>
      </c>
      <c r="E4410" s="13" t="s">
        <v>4927</v>
      </c>
      <c r="F4410" s="13" t="s">
        <v>11</v>
      </c>
      <c r="G4410" s="13" t="s">
        <v>4802</v>
      </c>
      <c r="H4410" s="13" t="s">
        <v>4816</v>
      </c>
      <c r="I4410" s="13">
        <f>(Brick_Kilns_EF!$B$13*Brick_Kilns_EF!$B$11*Brick_Kilns_EF!$B$12)</f>
        <v>8886.81</v>
      </c>
      <c r="J4410" s="13">
        <f>IF(D4410="ZZ",Brick_Kilns_EF!$E$5*(0.75),Brick_Kilns_EF!$E$5)</f>
        <v>7.2749999999999985E-3</v>
      </c>
      <c r="K4410" s="13">
        <f t="shared" si="273"/>
        <v>64.651542749999976</v>
      </c>
      <c r="L4410" s="13">
        <f>IF(D4410="ZZ",Brick_Kilns_EF!$E$2*(0.75),Brick_Kilns_EF!$E$2)</f>
        <v>5.0999999999999995E-3</v>
      </c>
      <c r="M4410" s="13">
        <f t="shared" si="272"/>
        <v>45.32273099999999</v>
      </c>
      <c r="N4410" s="13">
        <f>IF(D4410="ZZ",Brick_Kilns_EF!$E$3*(0.75),Brick_Kilns_EF!$E$3)</f>
        <v>3.4499999999999999E-3</v>
      </c>
      <c r="O4410" s="13">
        <f t="shared" si="274"/>
        <v>30.659494499999997</v>
      </c>
      <c r="P4410" s="13">
        <f>IF(D4410="ZZ",Brick_Kilns_EF!$E$4*(0.75),Brick_Kilns_EF!$E$4)</f>
        <v>3.5250000000000004E-3</v>
      </c>
      <c r="Q4410" s="13">
        <f t="shared" si="275"/>
        <v>31.326005250000001</v>
      </c>
    </row>
    <row r="4411" spans="1:17">
      <c r="A4411" s="13" t="s">
        <v>4422</v>
      </c>
      <c r="B4411" s="13">
        <v>25.239813779999999</v>
      </c>
      <c r="C4411" s="13">
        <v>89.016237000000004</v>
      </c>
      <c r="D4411" s="13" t="s">
        <v>2219</v>
      </c>
      <c r="E4411" s="13" t="s">
        <v>4927</v>
      </c>
      <c r="F4411" s="13" t="s">
        <v>42</v>
      </c>
      <c r="G4411" s="13" t="s">
        <v>4802</v>
      </c>
      <c r="H4411" s="13" t="s">
        <v>4816</v>
      </c>
      <c r="I4411" s="13">
        <f>(Brick_Kilns_EF!$B$13*Brick_Kilns_EF!$B$11*Brick_Kilns_EF!$B$12)</f>
        <v>8886.81</v>
      </c>
      <c r="J4411" s="13">
        <f>IF(D4411="ZZ",Brick_Kilns_EF!$E$5*(0.75),Brick_Kilns_EF!$E$5)</f>
        <v>7.2749999999999985E-3</v>
      </c>
      <c r="K4411" s="13">
        <f t="shared" si="273"/>
        <v>64.651542749999976</v>
      </c>
      <c r="L4411" s="13">
        <f>IF(D4411="ZZ",Brick_Kilns_EF!$E$2*(0.75),Brick_Kilns_EF!$E$2)</f>
        <v>5.0999999999999995E-3</v>
      </c>
      <c r="M4411" s="13">
        <f t="shared" si="272"/>
        <v>45.32273099999999</v>
      </c>
      <c r="N4411" s="13">
        <f>IF(D4411="ZZ",Brick_Kilns_EF!$E$3*(0.75),Brick_Kilns_EF!$E$3)</f>
        <v>3.4499999999999999E-3</v>
      </c>
      <c r="O4411" s="13">
        <f t="shared" si="274"/>
        <v>30.659494499999997</v>
      </c>
      <c r="P4411" s="13">
        <f>IF(D4411="ZZ",Brick_Kilns_EF!$E$4*(0.75),Brick_Kilns_EF!$E$4)</f>
        <v>3.5250000000000004E-3</v>
      </c>
      <c r="Q4411" s="13">
        <f t="shared" si="275"/>
        <v>31.326005250000001</v>
      </c>
    </row>
    <row r="4412" spans="1:17">
      <c r="A4412" s="13" t="s">
        <v>4423</v>
      </c>
      <c r="B4412" s="13">
        <v>26.079271290000001</v>
      </c>
      <c r="C4412" s="13">
        <v>88.599760829999994</v>
      </c>
      <c r="D4412" s="13" t="s">
        <v>2219</v>
      </c>
      <c r="E4412" s="13" t="s">
        <v>4927</v>
      </c>
      <c r="F4412" s="13" t="s">
        <v>171</v>
      </c>
      <c r="G4412" s="13" t="s">
        <v>4802</v>
      </c>
      <c r="H4412" s="13" t="s">
        <v>4816</v>
      </c>
      <c r="I4412" s="13">
        <f>(Brick_Kilns_EF!$B$13*Brick_Kilns_EF!$B$11*Brick_Kilns_EF!$B$12)</f>
        <v>8886.81</v>
      </c>
      <c r="J4412" s="13">
        <f>IF(D4412="ZZ",Brick_Kilns_EF!$E$5*(0.75),Brick_Kilns_EF!$E$5)</f>
        <v>7.2749999999999985E-3</v>
      </c>
      <c r="K4412" s="13">
        <f t="shared" si="273"/>
        <v>64.651542749999976</v>
      </c>
      <c r="L4412" s="13">
        <f>IF(D4412="ZZ",Brick_Kilns_EF!$E$2*(0.75),Brick_Kilns_EF!$E$2)</f>
        <v>5.0999999999999995E-3</v>
      </c>
      <c r="M4412" s="13">
        <f t="shared" si="272"/>
        <v>45.32273099999999</v>
      </c>
      <c r="N4412" s="13">
        <f>IF(D4412="ZZ",Brick_Kilns_EF!$E$3*(0.75),Brick_Kilns_EF!$E$3)</f>
        <v>3.4499999999999999E-3</v>
      </c>
      <c r="O4412" s="13">
        <f t="shared" si="274"/>
        <v>30.659494499999997</v>
      </c>
      <c r="P4412" s="13">
        <f>IF(D4412="ZZ",Brick_Kilns_EF!$E$4*(0.75),Brick_Kilns_EF!$E$4)</f>
        <v>3.5250000000000004E-3</v>
      </c>
      <c r="Q4412" s="13">
        <f t="shared" si="275"/>
        <v>31.326005250000001</v>
      </c>
    </row>
    <row r="4413" spans="1:17">
      <c r="A4413" s="13" t="s">
        <v>4424</v>
      </c>
      <c r="B4413" s="13">
        <v>25.743162940000001</v>
      </c>
      <c r="C4413" s="13">
        <v>89.377811910000005</v>
      </c>
      <c r="D4413" s="13" t="s">
        <v>2219</v>
      </c>
      <c r="E4413" s="13" t="s">
        <v>4927</v>
      </c>
      <c r="F4413" s="13" t="s">
        <v>171</v>
      </c>
      <c r="G4413" s="13" t="s">
        <v>4802</v>
      </c>
      <c r="H4413" s="13" t="s">
        <v>4816</v>
      </c>
      <c r="I4413" s="13">
        <f>(Brick_Kilns_EF!$B$13*Brick_Kilns_EF!$B$11*Brick_Kilns_EF!$B$12)</f>
        <v>8886.81</v>
      </c>
      <c r="J4413" s="13">
        <f>IF(D4413="ZZ",Brick_Kilns_EF!$E$5*(0.75),Brick_Kilns_EF!$E$5)</f>
        <v>7.2749999999999985E-3</v>
      </c>
      <c r="K4413" s="13">
        <f t="shared" si="273"/>
        <v>64.651542749999976</v>
      </c>
      <c r="L4413" s="13">
        <f>IF(D4413="ZZ",Brick_Kilns_EF!$E$2*(0.75),Brick_Kilns_EF!$E$2)</f>
        <v>5.0999999999999995E-3</v>
      </c>
      <c r="M4413" s="13">
        <f t="shared" si="272"/>
        <v>45.32273099999999</v>
      </c>
      <c r="N4413" s="13">
        <f>IF(D4413="ZZ",Brick_Kilns_EF!$E$3*(0.75),Brick_Kilns_EF!$E$3)</f>
        <v>3.4499999999999999E-3</v>
      </c>
      <c r="O4413" s="13">
        <f t="shared" si="274"/>
        <v>30.659494499999997</v>
      </c>
      <c r="P4413" s="13">
        <f>IF(D4413="ZZ",Brick_Kilns_EF!$E$4*(0.75),Brick_Kilns_EF!$E$4)</f>
        <v>3.5250000000000004E-3</v>
      </c>
      <c r="Q4413" s="13">
        <f t="shared" si="275"/>
        <v>31.326005250000001</v>
      </c>
    </row>
    <row r="4414" spans="1:17">
      <c r="A4414" s="13" t="s">
        <v>4425</v>
      </c>
      <c r="B4414" s="13">
        <v>25.468175540000001</v>
      </c>
      <c r="C4414" s="13">
        <v>89.318285059999994</v>
      </c>
      <c r="D4414" s="13" t="s">
        <v>2219</v>
      </c>
      <c r="E4414" s="13" t="s">
        <v>4927</v>
      </c>
      <c r="F4414" s="13" t="s">
        <v>171</v>
      </c>
      <c r="G4414" s="13" t="s">
        <v>4802</v>
      </c>
      <c r="H4414" s="13" t="s">
        <v>4816</v>
      </c>
      <c r="I4414" s="13">
        <f>(Brick_Kilns_EF!$B$13*Brick_Kilns_EF!$B$11*Brick_Kilns_EF!$B$12)</f>
        <v>8886.81</v>
      </c>
      <c r="J4414" s="13">
        <f>IF(D4414="ZZ",Brick_Kilns_EF!$E$5*(0.75),Brick_Kilns_EF!$E$5)</f>
        <v>7.2749999999999985E-3</v>
      </c>
      <c r="K4414" s="13">
        <f t="shared" si="273"/>
        <v>64.651542749999976</v>
      </c>
      <c r="L4414" s="13">
        <f>IF(D4414="ZZ",Brick_Kilns_EF!$E$2*(0.75),Brick_Kilns_EF!$E$2)</f>
        <v>5.0999999999999995E-3</v>
      </c>
      <c r="M4414" s="13">
        <f t="shared" si="272"/>
        <v>45.32273099999999</v>
      </c>
      <c r="N4414" s="13">
        <f>IF(D4414="ZZ",Brick_Kilns_EF!$E$3*(0.75),Brick_Kilns_EF!$E$3)</f>
        <v>3.4499999999999999E-3</v>
      </c>
      <c r="O4414" s="13">
        <f t="shared" si="274"/>
        <v>30.659494499999997</v>
      </c>
      <c r="P4414" s="13">
        <f>IF(D4414="ZZ",Brick_Kilns_EF!$E$4*(0.75),Brick_Kilns_EF!$E$4)</f>
        <v>3.5250000000000004E-3</v>
      </c>
      <c r="Q4414" s="13">
        <f t="shared" si="275"/>
        <v>31.326005250000001</v>
      </c>
    </row>
    <row r="4415" spans="1:17">
      <c r="A4415" s="13" t="s">
        <v>4426</v>
      </c>
      <c r="B4415" s="13">
        <v>25.708863109999999</v>
      </c>
      <c r="C4415" s="13">
        <v>89.157421139999997</v>
      </c>
      <c r="D4415" s="13" t="s">
        <v>2219</v>
      </c>
      <c r="E4415" s="13" t="s">
        <v>4927</v>
      </c>
      <c r="F4415" s="13" t="s">
        <v>171</v>
      </c>
      <c r="G4415" s="13" t="s">
        <v>4802</v>
      </c>
      <c r="H4415" s="13" t="s">
        <v>4816</v>
      </c>
      <c r="I4415" s="13">
        <f>(Brick_Kilns_EF!$B$13*Brick_Kilns_EF!$B$11*Brick_Kilns_EF!$B$12)</f>
        <v>8886.81</v>
      </c>
      <c r="J4415" s="13">
        <f>IF(D4415="ZZ",Brick_Kilns_EF!$E$5*(0.75),Brick_Kilns_EF!$E$5)</f>
        <v>7.2749999999999985E-3</v>
      </c>
      <c r="K4415" s="13">
        <f t="shared" si="273"/>
        <v>64.651542749999976</v>
      </c>
      <c r="L4415" s="13">
        <f>IF(D4415="ZZ",Brick_Kilns_EF!$E$2*(0.75),Brick_Kilns_EF!$E$2)</f>
        <v>5.0999999999999995E-3</v>
      </c>
      <c r="M4415" s="13">
        <f t="shared" si="272"/>
        <v>45.32273099999999</v>
      </c>
      <c r="N4415" s="13">
        <f>IF(D4415="ZZ",Brick_Kilns_EF!$E$3*(0.75),Brick_Kilns_EF!$E$3)</f>
        <v>3.4499999999999999E-3</v>
      </c>
      <c r="O4415" s="13">
        <f t="shared" si="274"/>
        <v>30.659494499999997</v>
      </c>
      <c r="P4415" s="13">
        <f>IF(D4415="ZZ",Brick_Kilns_EF!$E$4*(0.75),Brick_Kilns_EF!$E$4)</f>
        <v>3.5250000000000004E-3</v>
      </c>
      <c r="Q4415" s="13">
        <f t="shared" si="275"/>
        <v>31.326005250000001</v>
      </c>
    </row>
    <row r="4416" spans="1:17">
      <c r="A4416" s="13" t="s">
        <v>4427</v>
      </c>
      <c r="B4416" s="13">
        <v>25.65570043</v>
      </c>
      <c r="C4416" s="13">
        <v>89.642327929999993</v>
      </c>
      <c r="D4416" s="13" t="s">
        <v>2219</v>
      </c>
      <c r="E4416" s="13" t="s">
        <v>4927</v>
      </c>
      <c r="F4416" s="13" t="s">
        <v>171</v>
      </c>
      <c r="G4416" s="13" t="s">
        <v>4802</v>
      </c>
      <c r="H4416" s="13" t="s">
        <v>4816</v>
      </c>
      <c r="I4416" s="13">
        <f>(Brick_Kilns_EF!$B$13*Brick_Kilns_EF!$B$11*Brick_Kilns_EF!$B$12)</f>
        <v>8886.81</v>
      </c>
      <c r="J4416" s="13">
        <f>IF(D4416="ZZ",Brick_Kilns_EF!$E$5*(0.75),Brick_Kilns_EF!$E$5)</f>
        <v>7.2749999999999985E-3</v>
      </c>
      <c r="K4416" s="13">
        <f t="shared" si="273"/>
        <v>64.651542749999976</v>
      </c>
      <c r="L4416" s="13">
        <f>IF(D4416="ZZ",Brick_Kilns_EF!$E$2*(0.75),Brick_Kilns_EF!$E$2)</f>
        <v>5.0999999999999995E-3</v>
      </c>
      <c r="M4416" s="13">
        <f t="shared" si="272"/>
        <v>45.32273099999999</v>
      </c>
      <c r="N4416" s="13">
        <f>IF(D4416="ZZ",Brick_Kilns_EF!$E$3*(0.75),Brick_Kilns_EF!$E$3)</f>
        <v>3.4499999999999999E-3</v>
      </c>
      <c r="O4416" s="13">
        <f t="shared" si="274"/>
        <v>30.659494499999997</v>
      </c>
      <c r="P4416" s="13">
        <f>IF(D4416="ZZ",Brick_Kilns_EF!$E$4*(0.75),Brick_Kilns_EF!$E$4)</f>
        <v>3.5250000000000004E-3</v>
      </c>
      <c r="Q4416" s="13">
        <f t="shared" si="275"/>
        <v>31.326005250000001</v>
      </c>
    </row>
    <row r="4417" spans="1:17">
      <c r="A4417" s="13" t="s">
        <v>4428</v>
      </c>
      <c r="B4417" s="13">
        <v>25.80774461</v>
      </c>
      <c r="C4417" s="13">
        <v>88.969720620000004</v>
      </c>
      <c r="D4417" s="13" t="s">
        <v>2219</v>
      </c>
      <c r="E4417" s="13" t="s">
        <v>4927</v>
      </c>
      <c r="F4417" s="13" t="s">
        <v>171</v>
      </c>
      <c r="G4417" s="13" t="s">
        <v>4802</v>
      </c>
      <c r="H4417" s="13" t="s">
        <v>4816</v>
      </c>
      <c r="I4417" s="13">
        <f>(Brick_Kilns_EF!$B$13*Brick_Kilns_EF!$B$11*Brick_Kilns_EF!$B$12)</f>
        <v>8886.81</v>
      </c>
      <c r="J4417" s="13">
        <f>IF(D4417="ZZ",Brick_Kilns_EF!$E$5*(0.75),Brick_Kilns_EF!$E$5)</f>
        <v>7.2749999999999985E-3</v>
      </c>
      <c r="K4417" s="13">
        <f t="shared" si="273"/>
        <v>64.651542749999976</v>
      </c>
      <c r="L4417" s="13">
        <f>IF(D4417="ZZ",Brick_Kilns_EF!$E$2*(0.75),Brick_Kilns_EF!$E$2)</f>
        <v>5.0999999999999995E-3</v>
      </c>
      <c r="M4417" s="13">
        <f t="shared" si="272"/>
        <v>45.32273099999999</v>
      </c>
      <c r="N4417" s="13">
        <f>IF(D4417="ZZ",Brick_Kilns_EF!$E$3*(0.75),Brick_Kilns_EF!$E$3)</f>
        <v>3.4499999999999999E-3</v>
      </c>
      <c r="O4417" s="13">
        <f t="shared" si="274"/>
        <v>30.659494499999997</v>
      </c>
      <c r="P4417" s="13">
        <f>IF(D4417="ZZ",Brick_Kilns_EF!$E$4*(0.75),Brick_Kilns_EF!$E$4)</f>
        <v>3.5250000000000004E-3</v>
      </c>
      <c r="Q4417" s="13">
        <f t="shared" si="275"/>
        <v>31.326005250000001</v>
      </c>
    </row>
    <row r="4418" spans="1:17">
      <c r="A4418" s="13" t="s">
        <v>4429</v>
      </c>
      <c r="B4418" s="13">
        <v>25.60586095</v>
      </c>
      <c r="C4418" s="13">
        <v>89.133651729999997</v>
      </c>
      <c r="D4418" s="13" t="s">
        <v>2219</v>
      </c>
      <c r="E4418" s="13" t="s">
        <v>4927</v>
      </c>
      <c r="F4418" s="13" t="s">
        <v>171</v>
      </c>
      <c r="G4418" s="13" t="s">
        <v>4802</v>
      </c>
      <c r="H4418" s="13" t="s">
        <v>4816</v>
      </c>
      <c r="I4418" s="13">
        <f>(Brick_Kilns_EF!$B$13*Brick_Kilns_EF!$B$11*Brick_Kilns_EF!$B$12)</f>
        <v>8886.81</v>
      </c>
      <c r="J4418" s="13">
        <f>IF(D4418="ZZ",Brick_Kilns_EF!$E$5*(0.75),Brick_Kilns_EF!$E$5)</f>
        <v>7.2749999999999985E-3</v>
      </c>
      <c r="K4418" s="13">
        <f t="shared" si="273"/>
        <v>64.651542749999976</v>
      </c>
      <c r="L4418" s="13">
        <f>IF(D4418="ZZ",Brick_Kilns_EF!$E$2*(0.75),Brick_Kilns_EF!$E$2)</f>
        <v>5.0999999999999995E-3</v>
      </c>
      <c r="M4418" s="13">
        <f t="shared" ref="M4418:M4481" si="276">(I4418*L4418)</f>
        <v>45.32273099999999</v>
      </c>
      <c r="N4418" s="13">
        <f>IF(D4418="ZZ",Brick_Kilns_EF!$E$3*(0.75),Brick_Kilns_EF!$E$3)</f>
        <v>3.4499999999999999E-3</v>
      </c>
      <c r="O4418" s="13">
        <f t="shared" si="274"/>
        <v>30.659494499999997</v>
      </c>
      <c r="P4418" s="13">
        <f>IF(D4418="ZZ",Brick_Kilns_EF!$E$4*(0.75),Brick_Kilns_EF!$E$4)</f>
        <v>3.5250000000000004E-3</v>
      </c>
      <c r="Q4418" s="13">
        <f t="shared" si="275"/>
        <v>31.326005250000001</v>
      </c>
    </row>
    <row r="4419" spans="1:17">
      <c r="A4419" s="13" t="s">
        <v>4430</v>
      </c>
      <c r="B4419" s="13">
        <v>25.717616880000001</v>
      </c>
      <c r="C4419" s="13">
        <v>88.456841549999993</v>
      </c>
      <c r="D4419" s="13" t="s">
        <v>2219</v>
      </c>
      <c r="E4419" s="13" t="s">
        <v>4927</v>
      </c>
      <c r="F4419" s="13" t="s">
        <v>171</v>
      </c>
      <c r="G4419" s="13" t="s">
        <v>4802</v>
      </c>
      <c r="H4419" s="13" t="s">
        <v>4816</v>
      </c>
      <c r="I4419" s="13">
        <f>(Brick_Kilns_EF!$B$13*Brick_Kilns_EF!$B$11*Brick_Kilns_EF!$B$12)</f>
        <v>8886.81</v>
      </c>
      <c r="J4419" s="13">
        <f>IF(D4419="ZZ",Brick_Kilns_EF!$E$5*(0.75),Brick_Kilns_EF!$E$5)</f>
        <v>7.2749999999999985E-3</v>
      </c>
      <c r="K4419" s="13">
        <f t="shared" ref="K4419:K4482" si="277">J4419*I4419</f>
        <v>64.651542749999976</v>
      </c>
      <c r="L4419" s="13">
        <f>IF(D4419="ZZ",Brick_Kilns_EF!$E$2*(0.75),Brick_Kilns_EF!$E$2)</f>
        <v>5.0999999999999995E-3</v>
      </c>
      <c r="M4419" s="13">
        <f t="shared" si="276"/>
        <v>45.32273099999999</v>
      </c>
      <c r="N4419" s="13">
        <f>IF(D4419="ZZ",Brick_Kilns_EF!$E$3*(0.75),Brick_Kilns_EF!$E$3)</f>
        <v>3.4499999999999999E-3</v>
      </c>
      <c r="O4419" s="13">
        <f t="shared" ref="O4419:O4482" si="278">I4419*N4419</f>
        <v>30.659494499999997</v>
      </c>
      <c r="P4419" s="13">
        <f>IF(D4419="ZZ",Brick_Kilns_EF!$E$4*(0.75),Brick_Kilns_EF!$E$4)</f>
        <v>3.5250000000000004E-3</v>
      </c>
      <c r="Q4419" s="13">
        <f t="shared" ref="Q4419:Q4482" si="279">I4419*P4419</f>
        <v>31.326005250000001</v>
      </c>
    </row>
    <row r="4420" spans="1:17">
      <c r="A4420" s="13" t="s">
        <v>4431</v>
      </c>
      <c r="B4420" s="13">
        <v>22.104513570000002</v>
      </c>
      <c r="C4420" s="13">
        <v>90.686798569999993</v>
      </c>
      <c r="D4420" s="13" t="s">
        <v>2219</v>
      </c>
      <c r="E4420" s="13" t="s">
        <v>4927</v>
      </c>
      <c r="F4420" s="13" t="s">
        <v>11</v>
      </c>
      <c r="G4420" s="13" t="s">
        <v>4802</v>
      </c>
      <c r="H4420" s="13" t="s">
        <v>4816</v>
      </c>
      <c r="I4420" s="13">
        <f>(Brick_Kilns_EF!$B$13*Brick_Kilns_EF!$B$11*Brick_Kilns_EF!$B$12)</f>
        <v>8886.81</v>
      </c>
      <c r="J4420" s="13">
        <f>IF(D4420="ZZ",Brick_Kilns_EF!$E$5*(0.75),Brick_Kilns_EF!$E$5)</f>
        <v>7.2749999999999985E-3</v>
      </c>
      <c r="K4420" s="13">
        <f t="shared" si="277"/>
        <v>64.651542749999976</v>
      </c>
      <c r="L4420" s="13">
        <f>IF(D4420="ZZ",Brick_Kilns_EF!$E$2*(0.75),Brick_Kilns_EF!$E$2)</f>
        <v>5.0999999999999995E-3</v>
      </c>
      <c r="M4420" s="13">
        <f t="shared" si="276"/>
        <v>45.32273099999999</v>
      </c>
      <c r="N4420" s="13">
        <f>IF(D4420="ZZ",Brick_Kilns_EF!$E$3*(0.75),Brick_Kilns_EF!$E$3)</f>
        <v>3.4499999999999999E-3</v>
      </c>
      <c r="O4420" s="13">
        <f t="shared" si="278"/>
        <v>30.659494499999997</v>
      </c>
      <c r="P4420" s="13">
        <f>IF(D4420="ZZ",Brick_Kilns_EF!$E$4*(0.75),Brick_Kilns_EF!$E$4)</f>
        <v>3.5250000000000004E-3</v>
      </c>
      <c r="Q4420" s="13">
        <f t="shared" si="279"/>
        <v>31.326005250000001</v>
      </c>
    </row>
    <row r="4421" spans="1:17">
      <c r="A4421" s="13" t="s">
        <v>4432</v>
      </c>
      <c r="B4421" s="13">
        <v>25.560648409999999</v>
      </c>
      <c r="C4421" s="13">
        <v>88.989780749999994</v>
      </c>
      <c r="D4421" s="13" t="s">
        <v>2219</v>
      </c>
      <c r="E4421" s="13" t="s">
        <v>4927</v>
      </c>
      <c r="F4421" s="13" t="s">
        <v>171</v>
      </c>
      <c r="G4421" s="13" t="s">
        <v>4802</v>
      </c>
      <c r="H4421" s="13" t="s">
        <v>4816</v>
      </c>
      <c r="I4421" s="13">
        <f>(Brick_Kilns_EF!$B$13*Brick_Kilns_EF!$B$11*Brick_Kilns_EF!$B$12)</f>
        <v>8886.81</v>
      </c>
      <c r="J4421" s="13">
        <f>IF(D4421="ZZ",Brick_Kilns_EF!$E$5*(0.75),Brick_Kilns_EF!$E$5)</f>
        <v>7.2749999999999985E-3</v>
      </c>
      <c r="K4421" s="13">
        <f t="shared" si="277"/>
        <v>64.651542749999976</v>
      </c>
      <c r="L4421" s="13">
        <f>IF(D4421="ZZ",Brick_Kilns_EF!$E$2*(0.75),Brick_Kilns_EF!$E$2)</f>
        <v>5.0999999999999995E-3</v>
      </c>
      <c r="M4421" s="13">
        <f t="shared" si="276"/>
        <v>45.32273099999999</v>
      </c>
      <c r="N4421" s="13">
        <f>IF(D4421="ZZ",Brick_Kilns_EF!$E$3*(0.75),Brick_Kilns_EF!$E$3)</f>
        <v>3.4499999999999999E-3</v>
      </c>
      <c r="O4421" s="13">
        <f t="shared" si="278"/>
        <v>30.659494499999997</v>
      </c>
      <c r="P4421" s="13">
        <f>IF(D4421="ZZ",Brick_Kilns_EF!$E$4*(0.75),Brick_Kilns_EF!$E$4)</f>
        <v>3.5250000000000004E-3</v>
      </c>
      <c r="Q4421" s="13">
        <f t="shared" si="279"/>
        <v>31.326005250000001</v>
      </c>
    </row>
    <row r="4422" spans="1:17">
      <c r="A4422" s="13" t="s">
        <v>4433</v>
      </c>
      <c r="B4422" s="13">
        <v>25.65186585</v>
      </c>
      <c r="C4422" s="13">
        <v>88.843452600000006</v>
      </c>
      <c r="D4422" s="13" t="s">
        <v>2219</v>
      </c>
      <c r="E4422" s="13" t="s">
        <v>4927</v>
      </c>
      <c r="F4422" s="13" t="s">
        <v>171</v>
      </c>
      <c r="G4422" s="13" t="s">
        <v>4802</v>
      </c>
      <c r="H4422" s="13" t="s">
        <v>4816</v>
      </c>
      <c r="I4422" s="13">
        <f>(Brick_Kilns_EF!$B$13*Brick_Kilns_EF!$B$11*Brick_Kilns_EF!$B$12)</f>
        <v>8886.81</v>
      </c>
      <c r="J4422" s="13">
        <f>IF(D4422="ZZ",Brick_Kilns_EF!$E$5*(0.75),Brick_Kilns_EF!$E$5)</f>
        <v>7.2749999999999985E-3</v>
      </c>
      <c r="K4422" s="13">
        <f t="shared" si="277"/>
        <v>64.651542749999976</v>
      </c>
      <c r="L4422" s="13">
        <f>IF(D4422="ZZ",Brick_Kilns_EF!$E$2*(0.75),Brick_Kilns_EF!$E$2)</f>
        <v>5.0999999999999995E-3</v>
      </c>
      <c r="M4422" s="13">
        <f t="shared" si="276"/>
        <v>45.32273099999999</v>
      </c>
      <c r="N4422" s="13">
        <f>IF(D4422="ZZ",Brick_Kilns_EF!$E$3*(0.75),Brick_Kilns_EF!$E$3)</f>
        <v>3.4499999999999999E-3</v>
      </c>
      <c r="O4422" s="13">
        <f t="shared" si="278"/>
        <v>30.659494499999997</v>
      </c>
      <c r="P4422" s="13">
        <f>IF(D4422="ZZ",Brick_Kilns_EF!$E$4*(0.75),Brick_Kilns_EF!$E$4)</f>
        <v>3.5250000000000004E-3</v>
      </c>
      <c r="Q4422" s="13">
        <f t="shared" si="279"/>
        <v>31.326005250000001</v>
      </c>
    </row>
    <row r="4423" spans="1:17">
      <c r="A4423" s="13" t="s">
        <v>4434</v>
      </c>
      <c r="B4423" s="13">
        <v>25.395099590000001</v>
      </c>
      <c r="C4423" s="13">
        <v>89.572675259999997</v>
      </c>
      <c r="D4423" s="13" t="s">
        <v>2219</v>
      </c>
      <c r="E4423" s="13" t="s">
        <v>4927</v>
      </c>
      <c r="F4423" s="13" t="s">
        <v>171</v>
      </c>
      <c r="G4423" s="13" t="s">
        <v>4802</v>
      </c>
      <c r="H4423" s="13" t="s">
        <v>4816</v>
      </c>
      <c r="I4423" s="13">
        <f>(Brick_Kilns_EF!$B$13*Brick_Kilns_EF!$B$11*Brick_Kilns_EF!$B$12)</f>
        <v>8886.81</v>
      </c>
      <c r="J4423" s="13">
        <f>IF(D4423="ZZ",Brick_Kilns_EF!$E$5*(0.75),Brick_Kilns_EF!$E$5)</f>
        <v>7.2749999999999985E-3</v>
      </c>
      <c r="K4423" s="13">
        <f t="shared" si="277"/>
        <v>64.651542749999976</v>
      </c>
      <c r="L4423" s="13">
        <f>IF(D4423="ZZ",Brick_Kilns_EF!$E$2*(0.75),Brick_Kilns_EF!$E$2)</f>
        <v>5.0999999999999995E-3</v>
      </c>
      <c r="M4423" s="13">
        <f t="shared" si="276"/>
        <v>45.32273099999999</v>
      </c>
      <c r="N4423" s="13">
        <f>IF(D4423="ZZ",Brick_Kilns_EF!$E$3*(0.75),Brick_Kilns_EF!$E$3)</f>
        <v>3.4499999999999999E-3</v>
      </c>
      <c r="O4423" s="13">
        <f t="shared" si="278"/>
        <v>30.659494499999997</v>
      </c>
      <c r="P4423" s="13">
        <f>IF(D4423="ZZ",Brick_Kilns_EF!$E$4*(0.75),Brick_Kilns_EF!$E$4)</f>
        <v>3.5250000000000004E-3</v>
      </c>
      <c r="Q4423" s="13">
        <f t="shared" si="279"/>
        <v>31.326005250000001</v>
      </c>
    </row>
    <row r="4424" spans="1:17">
      <c r="A4424" s="13" t="s">
        <v>4435</v>
      </c>
      <c r="B4424" s="13">
        <v>25.513017189999999</v>
      </c>
      <c r="C4424" s="13">
        <v>89.298593960000005</v>
      </c>
      <c r="D4424" s="13" t="s">
        <v>2219</v>
      </c>
      <c r="E4424" s="13" t="s">
        <v>4927</v>
      </c>
      <c r="F4424" s="13" t="s">
        <v>171</v>
      </c>
      <c r="G4424" s="13" t="s">
        <v>4802</v>
      </c>
      <c r="H4424" s="13" t="s">
        <v>4816</v>
      </c>
      <c r="I4424" s="13">
        <f>(Brick_Kilns_EF!$B$13*Brick_Kilns_EF!$B$11*Brick_Kilns_EF!$B$12)</f>
        <v>8886.81</v>
      </c>
      <c r="J4424" s="13">
        <f>IF(D4424="ZZ",Brick_Kilns_EF!$E$5*(0.75),Brick_Kilns_EF!$E$5)</f>
        <v>7.2749999999999985E-3</v>
      </c>
      <c r="K4424" s="13">
        <f t="shared" si="277"/>
        <v>64.651542749999976</v>
      </c>
      <c r="L4424" s="13">
        <f>IF(D4424="ZZ",Brick_Kilns_EF!$E$2*(0.75),Brick_Kilns_EF!$E$2)</f>
        <v>5.0999999999999995E-3</v>
      </c>
      <c r="M4424" s="13">
        <f t="shared" si="276"/>
        <v>45.32273099999999</v>
      </c>
      <c r="N4424" s="13">
        <f>IF(D4424="ZZ",Brick_Kilns_EF!$E$3*(0.75),Brick_Kilns_EF!$E$3)</f>
        <v>3.4499999999999999E-3</v>
      </c>
      <c r="O4424" s="13">
        <f t="shared" si="278"/>
        <v>30.659494499999997</v>
      </c>
      <c r="P4424" s="13">
        <f>IF(D4424="ZZ",Brick_Kilns_EF!$E$4*(0.75),Brick_Kilns_EF!$E$4)</f>
        <v>3.5250000000000004E-3</v>
      </c>
      <c r="Q4424" s="13">
        <f t="shared" si="279"/>
        <v>31.326005250000001</v>
      </c>
    </row>
    <row r="4425" spans="1:17">
      <c r="A4425" s="13" t="s">
        <v>4436</v>
      </c>
      <c r="B4425" s="13">
        <v>25.390144849999999</v>
      </c>
      <c r="C4425" s="13">
        <v>89.104770169999995</v>
      </c>
      <c r="D4425" s="13" t="s">
        <v>2219</v>
      </c>
      <c r="E4425" s="13" t="s">
        <v>4927</v>
      </c>
      <c r="F4425" s="13" t="s">
        <v>171</v>
      </c>
      <c r="G4425" s="13" t="s">
        <v>4802</v>
      </c>
      <c r="H4425" s="13" t="s">
        <v>4816</v>
      </c>
      <c r="I4425" s="13">
        <f>(Brick_Kilns_EF!$B$13*Brick_Kilns_EF!$B$11*Brick_Kilns_EF!$B$12)</f>
        <v>8886.81</v>
      </c>
      <c r="J4425" s="13">
        <f>IF(D4425="ZZ",Brick_Kilns_EF!$E$5*(0.75),Brick_Kilns_EF!$E$5)</f>
        <v>7.2749999999999985E-3</v>
      </c>
      <c r="K4425" s="13">
        <f t="shared" si="277"/>
        <v>64.651542749999976</v>
      </c>
      <c r="L4425" s="13">
        <f>IF(D4425="ZZ",Brick_Kilns_EF!$E$2*(0.75),Brick_Kilns_EF!$E$2)</f>
        <v>5.0999999999999995E-3</v>
      </c>
      <c r="M4425" s="13">
        <f t="shared" si="276"/>
        <v>45.32273099999999</v>
      </c>
      <c r="N4425" s="13">
        <f>IF(D4425="ZZ",Brick_Kilns_EF!$E$3*(0.75),Brick_Kilns_EF!$E$3)</f>
        <v>3.4499999999999999E-3</v>
      </c>
      <c r="O4425" s="13">
        <f t="shared" si="278"/>
        <v>30.659494499999997</v>
      </c>
      <c r="P4425" s="13">
        <f>IF(D4425="ZZ",Brick_Kilns_EF!$E$4*(0.75),Brick_Kilns_EF!$E$4)</f>
        <v>3.5250000000000004E-3</v>
      </c>
      <c r="Q4425" s="13">
        <f t="shared" si="279"/>
        <v>31.326005250000001</v>
      </c>
    </row>
    <row r="4426" spans="1:17">
      <c r="A4426" s="13" t="s">
        <v>4437</v>
      </c>
      <c r="B4426" s="13">
        <v>25.702213029999999</v>
      </c>
      <c r="C4426" s="13">
        <v>89.342310060000003</v>
      </c>
      <c r="D4426" s="13" t="s">
        <v>2219</v>
      </c>
      <c r="E4426" s="13" t="s">
        <v>4927</v>
      </c>
      <c r="F4426" s="13" t="s">
        <v>171</v>
      </c>
      <c r="G4426" s="13" t="s">
        <v>4802</v>
      </c>
      <c r="H4426" s="13" t="s">
        <v>4816</v>
      </c>
      <c r="I4426" s="13">
        <f>(Brick_Kilns_EF!$B$13*Brick_Kilns_EF!$B$11*Brick_Kilns_EF!$B$12)</f>
        <v>8886.81</v>
      </c>
      <c r="J4426" s="13">
        <f>IF(D4426="ZZ",Brick_Kilns_EF!$E$5*(0.75),Brick_Kilns_EF!$E$5)</f>
        <v>7.2749999999999985E-3</v>
      </c>
      <c r="K4426" s="13">
        <f t="shared" si="277"/>
        <v>64.651542749999976</v>
      </c>
      <c r="L4426" s="13">
        <f>IF(D4426="ZZ",Brick_Kilns_EF!$E$2*(0.75),Brick_Kilns_EF!$E$2)</f>
        <v>5.0999999999999995E-3</v>
      </c>
      <c r="M4426" s="13">
        <f t="shared" si="276"/>
        <v>45.32273099999999</v>
      </c>
      <c r="N4426" s="13">
        <f>IF(D4426="ZZ",Brick_Kilns_EF!$E$3*(0.75),Brick_Kilns_EF!$E$3)</f>
        <v>3.4499999999999999E-3</v>
      </c>
      <c r="O4426" s="13">
        <f t="shared" si="278"/>
        <v>30.659494499999997</v>
      </c>
      <c r="P4426" s="13">
        <f>IF(D4426="ZZ",Brick_Kilns_EF!$E$4*(0.75),Brick_Kilns_EF!$E$4)</f>
        <v>3.5250000000000004E-3</v>
      </c>
      <c r="Q4426" s="13">
        <f t="shared" si="279"/>
        <v>31.326005250000001</v>
      </c>
    </row>
    <row r="4427" spans="1:17">
      <c r="A4427" s="13" t="s">
        <v>4438</v>
      </c>
      <c r="B4427" s="13">
        <v>25.50741511</v>
      </c>
      <c r="C4427" s="13">
        <v>88.927131169999996</v>
      </c>
      <c r="D4427" s="13" t="s">
        <v>2219</v>
      </c>
      <c r="E4427" s="13" t="s">
        <v>4927</v>
      </c>
      <c r="F4427" s="13" t="s">
        <v>171</v>
      </c>
      <c r="G4427" s="13" t="s">
        <v>4802</v>
      </c>
      <c r="H4427" s="13" t="s">
        <v>4816</v>
      </c>
      <c r="I4427" s="13">
        <f>(Brick_Kilns_EF!$B$13*Brick_Kilns_EF!$B$11*Brick_Kilns_EF!$B$12)</f>
        <v>8886.81</v>
      </c>
      <c r="J4427" s="13">
        <f>IF(D4427="ZZ",Brick_Kilns_EF!$E$5*(0.75),Brick_Kilns_EF!$E$5)</f>
        <v>7.2749999999999985E-3</v>
      </c>
      <c r="K4427" s="13">
        <f t="shared" si="277"/>
        <v>64.651542749999976</v>
      </c>
      <c r="L4427" s="13">
        <f>IF(D4427="ZZ",Brick_Kilns_EF!$E$2*(0.75),Brick_Kilns_EF!$E$2)</f>
        <v>5.0999999999999995E-3</v>
      </c>
      <c r="M4427" s="13">
        <f t="shared" si="276"/>
        <v>45.32273099999999</v>
      </c>
      <c r="N4427" s="13">
        <f>IF(D4427="ZZ",Brick_Kilns_EF!$E$3*(0.75),Brick_Kilns_EF!$E$3)</f>
        <v>3.4499999999999999E-3</v>
      </c>
      <c r="O4427" s="13">
        <f t="shared" si="278"/>
        <v>30.659494499999997</v>
      </c>
      <c r="P4427" s="13">
        <f>IF(D4427="ZZ",Brick_Kilns_EF!$E$4*(0.75),Brick_Kilns_EF!$E$4)</f>
        <v>3.5250000000000004E-3</v>
      </c>
      <c r="Q4427" s="13">
        <f t="shared" si="279"/>
        <v>31.326005250000001</v>
      </c>
    </row>
    <row r="4428" spans="1:17">
      <c r="A4428" s="13" t="s">
        <v>4439</v>
      </c>
      <c r="B4428" s="13">
        <v>25.858700049999999</v>
      </c>
      <c r="C4428" s="13">
        <v>88.602333079999994</v>
      </c>
      <c r="D4428" s="13" t="s">
        <v>2219</v>
      </c>
      <c r="E4428" s="13" t="s">
        <v>4927</v>
      </c>
      <c r="F4428" s="13" t="s">
        <v>171</v>
      </c>
      <c r="G4428" s="13" t="s">
        <v>4802</v>
      </c>
      <c r="H4428" s="13" t="s">
        <v>4816</v>
      </c>
      <c r="I4428" s="13">
        <f>(Brick_Kilns_EF!$B$13*Brick_Kilns_EF!$B$11*Brick_Kilns_EF!$B$12)</f>
        <v>8886.81</v>
      </c>
      <c r="J4428" s="13">
        <f>IF(D4428="ZZ",Brick_Kilns_EF!$E$5*(0.75),Brick_Kilns_EF!$E$5)</f>
        <v>7.2749999999999985E-3</v>
      </c>
      <c r="K4428" s="13">
        <f t="shared" si="277"/>
        <v>64.651542749999976</v>
      </c>
      <c r="L4428" s="13">
        <f>IF(D4428="ZZ",Brick_Kilns_EF!$E$2*(0.75),Brick_Kilns_EF!$E$2)</f>
        <v>5.0999999999999995E-3</v>
      </c>
      <c r="M4428" s="13">
        <f t="shared" si="276"/>
        <v>45.32273099999999</v>
      </c>
      <c r="N4428" s="13">
        <f>IF(D4428="ZZ",Brick_Kilns_EF!$E$3*(0.75),Brick_Kilns_EF!$E$3)</f>
        <v>3.4499999999999999E-3</v>
      </c>
      <c r="O4428" s="13">
        <f t="shared" si="278"/>
        <v>30.659494499999997</v>
      </c>
      <c r="P4428" s="13">
        <f>IF(D4428="ZZ",Brick_Kilns_EF!$E$4*(0.75),Brick_Kilns_EF!$E$4)</f>
        <v>3.5250000000000004E-3</v>
      </c>
      <c r="Q4428" s="13">
        <f t="shared" si="279"/>
        <v>31.326005250000001</v>
      </c>
    </row>
    <row r="4429" spans="1:17">
      <c r="A4429" s="13" t="s">
        <v>4440</v>
      </c>
      <c r="B4429" s="13">
        <v>25.584545469999998</v>
      </c>
      <c r="C4429" s="13">
        <v>89.654902390000004</v>
      </c>
      <c r="D4429" s="13" t="s">
        <v>2219</v>
      </c>
      <c r="E4429" s="13" t="s">
        <v>4927</v>
      </c>
      <c r="F4429" s="13" t="s">
        <v>171</v>
      </c>
      <c r="G4429" s="13" t="s">
        <v>4802</v>
      </c>
      <c r="H4429" s="13" t="s">
        <v>4816</v>
      </c>
      <c r="I4429" s="13">
        <f>(Brick_Kilns_EF!$B$13*Brick_Kilns_EF!$B$11*Brick_Kilns_EF!$B$12)</f>
        <v>8886.81</v>
      </c>
      <c r="J4429" s="13">
        <f>IF(D4429="ZZ",Brick_Kilns_EF!$E$5*(0.75),Brick_Kilns_EF!$E$5)</f>
        <v>7.2749999999999985E-3</v>
      </c>
      <c r="K4429" s="13">
        <f t="shared" si="277"/>
        <v>64.651542749999976</v>
      </c>
      <c r="L4429" s="13">
        <f>IF(D4429="ZZ",Brick_Kilns_EF!$E$2*(0.75),Brick_Kilns_EF!$E$2)</f>
        <v>5.0999999999999995E-3</v>
      </c>
      <c r="M4429" s="13">
        <f t="shared" si="276"/>
        <v>45.32273099999999</v>
      </c>
      <c r="N4429" s="13">
        <f>IF(D4429="ZZ",Brick_Kilns_EF!$E$3*(0.75),Brick_Kilns_EF!$E$3)</f>
        <v>3.4499999999999999E-3</v>
      </c>
      <c r="O4429" s="13">
        <f t="shared" si="278"/>
        <v>30.659494499999997</v>
      </c>
      <c r="P4429" s="13">
        <f>IF(D4429="ZZ",Brick_Kilns_EF!$E$4*(0.75),Brick_Kilns_EF!$E$4)</f>
        <v>3.5250000000000004E-3</v>
      </c>
      <c r="Q4429" s="13">
        <f t="shared" si="279"/>
        <v>31.326005250000001</v>
      </c>
    </row>
    <row r="4430" spans="1:17">
      <c r="A4430" s="13" t="s">
        <v>4441</v>
      </c>
      <c r="B4430" s="13">
        <v>25.74879434</v>
      </c>
      <c r="C4430" s="13">
        <v>89.150307080000005</v>
      </c>
      <c r="D4430" s="13" t="s">
        <v>2219</v>
      </c>
      <c r="E4430" s="13" t="s">
        <v>4927</v>
      </c>
      <c r="F4430" s="13" t="s">
        <v>171</v>
      </c>
      <c r="G4430" s="13" t="s">
        <v>4802</v>
      </c>
      <c r="H4430" s="13" t="s">
        <v>4816</v>
      </c>
      <c r="I4430" s="13">
        <f>(Brick_Kilns_EF!$B$13*Brick_Kilns_EF!$B$11*Brick_Kilns_EF!$B$12)</f>
        <v>8886.81</v>
      </c>
      <c r="J4430" s="13">
        <f>IF(D4430="ZZ",Brick_Kilns_EF!$E$5*(0.75),Brick_Kilns_EF!$E$5)</f>
        <v>7.2749999999999985E-3</v>
      </c>
      <c r="K4430" s="13">
        <f t="shared" si="277"/>
        <v>64.651542749999976</v>
      </c>
      <c r="L4430" s="13">
        <f>IF(D4430="ZZ",Brick_Kilns_EF!$E$2*(0.75),Brick_Kilns_EF!$E$2)</f>
        <v>5.0999999999999995E-3</v>
      </c>
      <c r="M4430" s="13">
        <f t="shared" si="276"/>
        <v>45.32273099999999</v>
      </c>
      <c r="N4430" s="13">
        <f>IF(D4430="ZZ",Brick_Kilns_EF!$E$3*(0.75),Brick_Kilns_EF!$E$3)</f>
        <v>3.4499999999999999E-3</v>
      </c>
      <c r="O4430" s="13">
        <f t="shared" si="278"/>
        <v>30.659494499999997</v>
      </c>
      <c r="P4430" s="13">
        <f>IF(D4430="ZZ",Brick_Kilns_EF!$E$4*(0.75),Brick_Kilns_EF!$E$4)</f>
        <v>3.5250000000000004E-3</v>
      </c>
      <c r="Q4430" s="13">
        <f t="shared" si="279"/>
        <v>31.326005250000001</v>
      </c>
    </row>
    <row r="4431" spans="1:17">
      <c r="A4431" s="13" t="s">
        <v>4442</v>
      </c>
      <c r="B4431" s="13">
        <v>25.574066640000002</v>
      </c>
      <c r="C4431" s="13">
        <v>89.245832539999995</v>
      </c>
      <c r="D4431" s="13" t="s">
        <v>2219</v>
      </c>
      <c r="E4431" s="13" t="s">
        <v>4927</v>
      </c>
      <c r="F4431" s="13" t="s">
        <v>171</v>
      </c>
      <c r="G4431" s="13" t="s">
        <v>4802</v>
      </c>
      <c r="H4431" s="13" t="s">
        <v>4816</v>
      </c>
      <c r="I4431" s="13">
        <f>(Brick_Kilns_EF!$B$13*Brick_Kilns_EF!$B$11*Brick_Kilns_EF!$B$12)</f>
        <v>8886.81</v>
      </c>
      <c r="J4431" s="13">
        <f>IF(D4431="ZZ",Brick_Kilns_EF!$E$5*(0.75),Brick_Kilns_EF!$E$5)</f>
        <v>7.2749999999999985E-3</v>
      </c>
      <c r="K4431" s="13">
        <f t="shared" si="277"/>
        <v>64.651542749999976</v>
      </c>
      <c r="L4431" s="13">
        <f>IF(D4431="ZZ",Brick_Kilns_EF!$E$2*(0.75),Brick_Kilns_EF!$E$2)</f>
        <v>5.0999999999999995E-3</v>
      </c>
      <c r="M4431" s="13">
        <f t="shared" si="276"/>
        <v>45.32273099999999</v>
      </c>
      <c r="N4431" s="13">
        <f>IF(D4431="ZZ",Brick_Kilns_EF!$E$3*(0.75),Brick_Kilns_EF!$E$3)</f>
        <v>3.4499999999999999E-3</v>
      </c>
      <c r="O4431" s="13">
        <f t="shared" si="278"/>
        <v>30.659494499999997</v>
      </c>
      <c r="P4431" s="13">
        <f>IF(D4431="ZZ",Brick_Kilns_EF!$E$4*(0.75),Brick_Kilns_EF!$E$4)</f>
        <v>3.5250000000000004E-3</v>
      </c>
      <c r="Q4431" s="13">
        <f t="shared" si="279"/>
        <v>31.326005250000001</v>
      </c>
    </row>
    <row r="4432" spans="1:17">
      <c r="A4432" s="13" t="s">
        <v>4443</v>
      </c>
      <c r="B4432" s="13">
        <v>25.98636638</v>
      </c>
      <c r="C4432" s="13">
        <v>88.779645849999994</v>
      </c>
      <c r="D4432" s="13" t="s">
        <v>2219</v>
      </c>
      <c r="E4432" s="13" t="s">
        <v>4927</v>
      </c>
      <c r="F4432" s="13" t="s">
        <v>171</v>
      </c>
      <c r="G4432" s="13" t="s">
        <v>4802</v>
      </c>
      <c r="H4432" s="13" t="s">
        <v>4816</v>
      </c>
      <c r="I4432" s="13">
        <f>(Brick_Kilns_EF!$B$13*Brick_Kilns_EF!$B$11*Brick_Kilns_EF!$B$12)</f>
        <v>8886.81</v>
      </c>
      <c r="J4432" s="13">
        <f>IF(D4432="ZZ",Brick_Kilns_EF!$E$5*(0.75),Brick_Kilns_EF!$E$5)</f>
        <v>7.2749999999999985E-3</v>
      </c>
      <c r="K4432" s="13">
        <f t="shared" si="277"/>
        <v>64.651542749999976</v>
      </c>
      <c r="L4432" s="13">
        <f>IF(D4432="ZZ",Brick_Kilns_EF!$E$2*(0.75),Brick_Kilns_EF!$E$2)</f>
        <v>5.0999999999999995E-3</v>
      </c>
      <c r="M4432" s="13">
        <f t="shared" si="276"/>
        <v>45.32273099999999</v>
      </c>
      <c r="N4432" s="13">
        <f>IF(D4432="ZZ",Brick_Kilns_EF!$E$3*(0.75),Brick_Kilns_EF!$E$3)</f>
        <v>3.4499999999999999E-3</v>
      </c>
      <c r="O4432" s="13">
        <f t="shared" si="278"/>
        <v>30.659494499999997</v>
      </c>
      <c r="P4432" s="13">
        <f>IF(D4432="ZZ",Brick_Kilns_EF!$E$4*(0.75),Brick_Kilns_EF!$E$4)</f>
        <v>3.5250000000000004E-3</v>
      </c>
      <c r="Q4432" s="13">
        <f t="shared" si="279"/>
        <v>31.326005250000001</v>
      </c>
    </row>
    <row r="4433" spans="1:17">
      <c r="A4433" s="13" t="s">
        <v>4444</v>
      </c>
      <c r="B4433" s="13">
        <v>25.661216939999999</v>
      </c>
      <c r="C4433" s="13">
        <v>89.631233829999999</v>
      </c>
      <c r="D4433" s="13" t="s">
        <v>2219</v>
      </c>
      <c r="E4433" s="13" t="s">
        <v>4927</v>
      </c>
      <c r="F4433" s="13" t="s">
        <v>171</v>
      </c>
      <c r="G4433" s="13" t="s">
        <v>4802</v>
      </c>
      <c r="H4433" s="13" t="s">
        <v>4816</v>
      </c>
      <c r="I4433" s="13">
        <f>(Brick_Kilns_EF!$B$13*Brick_Kilns_EF!$B$11*Brick_Kilns_EF!$B$12)</f>
        <v>8886.81</v>
      </c>
      <c r="J4433" s="13">
        <f>IF(D4433="ZZ",Brick_Kilns_EF!$E$5*(0.75),Brick_Kilns_EF!$E$5)</f>
        <v>7.2749999999999985E-3</v>
      </c>
      <c r="K4433" s="13">
        <f t="shared" si="277"/>
        <v>64.651542749999976</v>
      </c>
      <c r="L4433" s="13">
        <f>IF(D4433="ZZ",Brick_Kilns_EF!$E$2*(0.75),Brick_Kilns_EF!$E$2)</f>
        <v>5.0999999999999995E-3</v>
      </c>
      <c r="M4433" s="13">
        <f t="shared" si="276"/>
        <v>45.32273099999999</v>
      </c>
      <c r="N4433" s="13">
        <f>IF(D4433="ZZ",Brick_Kilns_EF!$E$3*(0.75),Brick_Kilns_EF!$E$3)</f>
        <v>3.4499999999999999E-3</v>
      </c>
      <c r="O4433" s="13">
        <f t="shared" si="278"/>
        <v>30.659494499999997</v>
      </c>
      <c r="P4433" s="13">
        <f>IF(D4433="ZZ",Brick_Kilns_EF!$E$4*(0.75),Brick_Kilns_EF!$E$4)</f>
        <v>3.5250000000000004E-3</v>
      </c>
      <c r="Q4433" s="13">
        <f t="shared" si="279"/>
        <v>31.326005250000001</v>
      </c>
    </row>
    <row r="4434" spans="1:17">
      <c r="A4434" s="13" t="s">
        <v>4445</v>
      </c>
      <c r="B4434" s="13">
        <v>25.81767133</v>
      </c>
      <c r="C4434" s="13">
        <v>88.977239690000005</v>
      </c>
      <c r="D4434" s="13" t="s">
        <v>2219</v>
      </c>
      <c r="E4434" s="13" t="s">
        <v>4927</v>
      </c>
      <c r="F4434" s="13" t="s">
        <v>171</v>
      </c>
      <c r="G4434" s="13" t="s">
        <v>4802</v>
      </c>
      <c r="H4434" s="13" t="s">
        <v>4816</v>
      </c>
      <c r="I4434" s="13">
        <f>(Brick_Kilns_EF!$B$13*Brick_Kilns_EF!$B$11*Brick_Kilns_EF!$B$12)</f>
        <v>8886.81</v>
      </c>
      <c r="J4434" s="13">
        <f>IF(D4434="ZZ",Brick_Kilns_EF!$E$5*(0.75),Brick_Kilns_EF!$E$5)</f>
        <v>7.2749999999999985E-3</v>
      </c>
      <c r="K4434" s="13">
        <f t="shared" si="277"/>
        <v>64.651542749999976</v>
      </c>
      <c r="L4434" s="13">
        <f>IF(D4434="ZZ",Brick_Kilns_EF!$E$2*(0.75),Brick_Kilns_EF!$E$2)</f>
        <v>5.0999999999999995E-3</v>
      </c>
      <c r="M4434" s="13">
        <f t="shared" si="276"/>
        <v>45.32273099999999</v>
      </c>
      <c r="N4434" s="13">
        <f>IF(D4434="ZZ",Brick_Kilns_EF!$E$3*(0.75),Brick_Kilns_EF!$E$3)</f>
        <v>3.4499999999999999E-3</v>
      </c>
      <c r="O4434" s="13">
        <f t="shared" si="278"/>
        <v>30.659494499999997</v>
      </c>
      <c r="P4434" s="13">
        <f>IF(D4434="ZZ",Brick_Kilns_EF!$E$4*(0.75),Brick_Kilns_EF!$E$4)</f>
        <v>3.5250000000000004E-3</v>
      </c>
      <c r="Q4434" s="13">
        <f t="shared" si="279"/>
        <v>31.326005250000001</v>
      </c>
    </row>
    <row r="4435" spans="1:17">
      <c r="A4435" s="13" t="s">
        <v>4446</v>
      </c>
      <c r="B4435" s="13">
        <v>25.715206500000001</v>
      </c>
      <c r="C4435" s="13">
        <v>89.190735349999997</v>
      </c>
      <c r="D4435" s="13" t="s">
        <v>2219</v>
      </c>
      <c r="E4435" s="13" t="s">
        <v>4927</v>
      </c>
      <c r="F4435" s="13" t="s">
        <v>171</v>
      </c>
      <c r="G4435" s="13" t="s">
        <v>4802</v>
      </c>
      <c r="H4435" s="13" t="s">
        <v>4816</v>
      </c>
      <c r="I4435" s="13">
        <f>(Brick_Kilns_EF!$B$13*Brick_Kilns_EF!$B$11*Brick_Kilns_EF!$B$12)</f>
        <v>8886.81</v>
      </c>
      <c r="J4435" s="13">
        <f>IF(D4435="ZZ",Brick_Kilns_EF!$E$5*(0.75),Brick_Kilns_EF!$E$5)</f>
        <v>7.2749999999999985E-3</v>
      </c>
      <c r="K4435" s="13">
        <f t="shared" si="277"/>
        <v>64.651542749999976</v>
      </c>
      <c r="L4435" s="13">
        <f>IF(D4435="ZZ",Brick_Kilns_EF!$E$2*(0.75),Brick_Kilns_EF!$E$2)</f>
        <v>5.0999999999999995E-3</v>
      </c>
      <c r="M4435" s="13">
        <f t="shared" si="276"/>
        <v>45.32273099999999</v>
      </c>
      <c r="N4435" s="13">
        <f>IF(D4435="ZZ",Brick_Kilns_EF!$E$3*(0.75),Brick_Kilns_EF!$E$3)</f>
        <v>3.4499999999999999E-3</v>
      </c>
      <c r="O4435" s="13">
        <f t="shared" si="278"/>
        <v>30.659494499999997</v>
      </c>
      <c r="P4435" s="13">
        <f>IF(D4435="ZZ",Brick_Kilns_EF!$E$4*(0.75),Brick_Kilns_EF!$E$4)</f>
        <v>3.5250000000000004E-3</v>
      </c>
      <c r="Q4435" s="13">
        <f t="shared" si="279"/>
        <v>31.326005250000001</v>
      </c>
    </row>
    <row r="4436" spans="1:17">
      <c r="A4436" s="13" t="s">
        <v>4447</v>
      </c>
      <c r="B4436" s="13">
        <v>25.567035839999999</v>
      </c>
      <c r="C4436" s="13">
        <v>89.205358950000004</v>
      </c>
      <c r="D4436" s="13" t="s">
        <v>2219</v>
      </c>
      <c r="E4436" s="13" t="s">
        <v>4927</v>
      </c>
      <c r="F4436" s="13" t="s">
        <v>171</v>
      </c>
      <c r="G4436" s="13" t="s">
        <v>4802</v>
      </c>
      <c r="H4436" s="13" t="s">
        <v>4816</v>
      </c>
      <c r="I4436" s="13">
        <f>(Brick_Kilns_EF!$B$13*Brick_Kilns_EF!$B$11*Brick_Kilns_EF!$B$12)</f>
        <v>8886.81</v>
      </c>
      <c r="J4436" s="13">
        <f>IF(D4436="ZZ",Brick_Kilns_EF!$E$5*(0.75),Brick_Kilns_EF!$E$5)</f>
        <v>7.2749999999999985E-3</v>
      </c>
      <c r="K4436" s="13">
        <f t="shared" si="277"/>
        <v>64.651542749999976</v>
      </c>
      <c r="L4436" s="13">
        <f>IF(D4436="ZZ",Brick_Kilns_EF!$E$2*(0.75),Brick_Kilns_EF!$E$2)</f>
        <v>5.0999999999999995E-3</v>
      </c>
      <c r="M4436" s="13">
        <f t="shared" si="276"/>
        <v>45.32273099999999</v>
      </c>
      <c r="N4436" s="13">
        <f>IF(D4436="ZZ",Brick_Kilns_EF!$E$3*(0.75),Brick_Kilns_EF!$E$3)</f>
        <v>3.4499999999999999E-3</v>
      </c>
      <c r="O4436" s="13">
        <f t="shared" si="278"/>
        <v>30.659494499999997</v>
      </c>
      <c r="P4436" s="13">
        <f>IF(D4436="ZZ",Brick_Kilns_EF!$E$4*(0.75),Brick_Kilns_EF!$E$4)</f>
        <v>3.5250000000000004E-3</v>
      </c>
      <c r="Q4436" s="13">
        <f t="shared" si="279"/>
        <v>31.326005250000001</v>
      </c>
    </row>
    <row r="4437" spans="1:17">
      <c r="A4437" s="13" t="s">
        <v>4448</v>
      </c>
      <c r="B4437" s="13">
        <v>25.40115342</v>
      </c>
      <c r="C4437" s="13">
        <v>88.976957080000005</v>
      </c>
      <c r="D4437" s="13" t="s">
        <v>2219</v>
      </c>
      <c r="E4437" s="13" t="s">
        <v>4927</v>
      </c>
      <c r="F4437" s="13" t="s">
        <v>171</v>
      </c>
      <c r="G4437" s="13" t="s">
        <v>4802</v>
      </c>
      <c r="H4437" s="13" t="s">
        <v>4816</v>
      </c>
      <c r="I4437" s="13">
        <f>(Brick_Kilns_EF!$B$13*Brick_Kilns_EF!$B$11*Brick_Kilns_EF!$B$12)</f>
        <v>8886.81</v>
      </c>
      <c r="J4437" s="13">
        <f>IF(D4437="ZZ",Brick_Kilns_EF!$E$5*(0.75),Brick_Kilns_EF!$E$5)</f>
        <v>7.2749999999999985E-3</v>
      </c>
      <c r="K4437" s="13">
        <f t="shared" si="277"/>
        <v>64.651542749999976</v>
      </c>
      <c r="L4437" s="13">
        <f>IF(D4437="ZZ",Brick_Kilns_EF!$E$2*(0.75),Brick_Kilns_EF!$E$2)</f>
        <v>5.0999999999999995E-3</v>
      </c>
      <c r="M4437" s="13">
        <f t="shared" si="276"/>
        <v>45.32273099999999</v>
      </c>
      <c r="N4437" s="13">
        <f>IF(D4437="ZZ",Brick_Kilns_EF!$E$3*(0.75),Brick_Kilns_EF!$E$3)</f>
        <v>3.4499999999999999E-3</v>
      </c>
      <c r="O4437" s="13">
        <f t="shared" si="278"/>
        <v>30.659494499999997</v>
      </c>
      <c r="P4437" s="13">
        <f>IF(D4437="ZZ",Brick_Kilns_EF!$E$4*(0.75),Brick_Kilns_EF!$E$4)</f>
        <v>3.5250000000000004E-3</v>
      </c>
      <c r="Q4437" s="13">
        <f t="shared" si="279"/>
        <v>31.326005250000001</v>
      </c>
    </row>
    <row r="4438" spans="1:17">
      <c r="A4438" s="13" t="s">
        <v>4449</v>
      </c>
      <c r="B4438" s="13">
        <v>25.40245402</v>
      </c>
      <c r="C4438" s="13">
        <v>88.973753579999993</v>
      </c>
      <c r="D4438" s="13" t="s">
        <v>2219</v>
      </c>
      <c r="E4438" s="13" t="s">
        <v>4927</v>
      </c>
      <c r="F4438" s="13" t="s">
        <v>171</v>
      </c>
      <c r="G4438" s="13" t="s">
        <v>4802</v>
      </c>
      <c r="H4438" s="13" t="s">
        <v>4816</v>
      </c>
      <c r="I4438" s="13">
        <f>(Brick_Kilns_EF!$B$13*Brick_Kilns_EF!$B$11*Brick_Kilns_EF!$B$12)</f>
        <v>8886.81</v>
      </c>
      <c r="J4438" s="13">
        <f>IF(D4438="ZZ",Brick_Kilns_EF!$E$5*(0.75),Brick_Kilns_EF!$E$5)</f>
        <v>7.2749999999999985E-3</v>
      </c>
      <c r="K4438" s="13">
        <f t="shared" si="277"/>
        <v>64.651542749999976</v>
      </c>
      <c r="L4438" s="13">
        <f>IF(D4438="ZZ",Brick_Kilns_EF!$E$2*(0.75),Brick_Kilns_EF!$E$2)</f>
        <v>5.0999999999999995E-3</v>
      </c>
      <c r="M4438" s="13">
        <f t="shared" si="276"/>
        <v>45.32273099999999</v>
      </c>
      <c r="N4438" s="13">
        <f>IF(D4438="ZZ",Brick_Kilns_EF!$E$3*(0.75),Brick_Kilns_EF!$E$3)</f>
        <v>3.4499999999999999E-3</v>
      </c>
      <c r="O4438" s="13">
        <f t="shared" si="278"/>
        <v>30.659494499999997</v>
      </c>
      <c r="P4438" s="13">
        <f>IF(D4438="ZZ",Brick_Kilns_EF!$E$4*(0.75),Brick_Kilns_EF!$E$4)</f>
        <v>3.5250000000000004E-3</v>
      </c>
      <c r="Q4438" s="13">
        <f t="shared" si="279"/>
        <v>31.326005250000001</v>
      </c>
    </row>
    <row r="4439" spans="1:17">
      <c r="A4439" s="13" t="s">
        <v>4450</v>
      </c>
      <c r="B4439" s="13">
        <v>25.402364810000002</v>
      </c>
      <c r="C4439" s="13">
        <v>88.979408090000007</v>
      </c>
      <c r="D4439" s="13" t="s">
        <v>2219</v>
      </c>
      <c r="E4439" s="13" t="s">
        <v>4927</v>
      </c>
      <c r="F4439" s="13" t="s">
        <v>171</v>
      </c>
      <c r="G4439" s="13" t="s">
        <v>4802</v>
      </c>
      <c r="H4439" s="13" t="s">
        <v>4816</v>
      </c>
      <c r="I4439" s="13">
        <f>(Brick_Kilns_EF!$B$13*Brick_Kilns_EF!$B$11*Brick_Kilns_EF!$B$12)</f>
        <v>8886.81</v>
      </c>
      <c r="J4439" s="13">
        <f>IF(D4439="ZZ",Brick_Kilns_EF!$E$5*(0.75),Brick_Kilns_EF!$E$5)</f>
        <v>7.2749999999999985E-3</v>
      </c>
      <c r="K4439" s="13">
        <f t="shared" si="277"/>
        <v>64.651542749999976</v>
      </c>
      <c r="L4439" s="13">
        <f>IF(D4439="ZZ",Brick_Kilns_EF!$E$2*(0.75),Brick_Kilns_EF!$E$2)</f>
        <v>5.0999999999999995E-3</v>
      </c>
      <c r="M4439" s="13">
        <f t="shared" si="276"/>
        <v>45.32273099999999</v>
      </c>
      <c r="N4439" s="13">
        <f>IF(D4439="ZZ",Brick_Kilns_EF!$E$3*(0.75),Brick_Kilns_EF!$E$3)</f>
        <v>3.4499999999999999E-3</v>
      </c>
      <c r="O4439" s="13">
        <f t="shared" si="278"/>
        <v>30.659494499999997</v>
      </c>
      <c r="P4439" s="13">
        <f>IF(D4439="ZZ",Brick_Kilns_EF!$E$4*(0.75),Brick_Kilns_EF!$E$4)</f>
        <v>3.5250000000000004E-3</v>
      </c>
      <c r="Q4439" s="13">
        <f t="shared" si="279"/>
        <v>31.326005250000001</v>
      </c>
    </row>
    <row r="4440" spans="1:17">
      <c r="A4440" s="13" t="s">
        <v>4451</v>
      </c>
      <c r="B4440" s="13">
        <v>25.65957736</v>
      </c>
      <c r="C4440" s="13">
        <v>88.861704540000005</v>
      </c>
      <c r="D4440" s="13" t="s">
        <v>2219</v>
      </c>
      <c r="E4440" s="13" t="s">
        <v>4927</v>
      </c>
      <c r="F4440" s="13" t="s">
        <v>171</v>
      </c>
      <c r="G4440" s="13" t="s">
        <v>4802</v>
      </c>
      <c r="H4440" s="13" t="s">
        <v>4816</v>
      </c>
      <c r="I4440" s="13">
        <f>(Brick_Kilns_EF!$B$13*Brick_Kilns_EF!$B$11*Brick_Kilns_EF!$B$12)</f>
        <v>8886.81</v>
      </c>
      <c r="J4440" s="13">
        <f>IF(D4440="ZZ",Brick_Kilns_EF!$E$5*(0.75),Brick_Kilns_EF!$E$5)</f>
        <v>7.2749999999999985E-3</v>
      </c>
      <c r="K4440" s="13">
        <f t="shared" si="277"/>
        <v>64.651542749999976</v>
      </c>
      <c r="L4440" s="13">
        <f>IF(D4440="ZZ",Brick_Kilns_EF!$E$2*(0.75),Brick_Kilns_EF!$E$2)</f>
        <v>5.0999999999999995E-3</v>
      </c>
      <c r="M4440" s="13">
        <f t="shared" si="276"/>
        <v>45.32273099999999</v>
      </c>
      <c r="N4440" s="13">
        <f>IF(D4440="ZZ",Brick_Kilns_EF!$E$3*(0.75),Brick_Kilns_EF!$E$3)</f>
        <v>3.4499999999999999E-3</v>
      </c>
      <c r="O4440" s="13">
        <f t="shared" si="278"/>
        <v>30.659494499999997</v>
      </c>
      <c r="P4440" s="13">
        <f>IF(D4440="ZZ",Brick_Kilns_EF!$E$4*(0.75),Brick_Kilns_EF!$E$4)</f>
        <v>3.5250000000000004E-3</v>
      </c>
      <c r="Q4440" s="13">
        <f t="shared" si="279"/>
        <v>31.326005250000001</v>
      </c>
    </row>
    <row r="4441" spans="1:17">
      <c r="A4441" s="13" t="s">
        <v>4452</v>
      </c>
      <c r="B4441" s="13">
        <v>25.405158749999998</v>
      </c>
      <c r="C4441" s="13">
        <v>89.212927429999993</v>
      </c>
      <c r="D4441" s="13" t="s">
        <v>2219</v>
      </c>
      <c r="E4441" s="13" t="s">
        <v>4927</v>
      </c>
      <c r="F4441" s="13" t="s">
        <v>171</v>
      </c>
      <c r="G4441" s="13" t="s">
        <v>4802</v>
      </c>
      <c r="H4441" s="13" t="s">
        <v>4816</v>
      </c>
      <c r="I4441" s="13">
        <f>(Brick_Kilns_EF!$B$13*Brick_Kilns_EF!$B$11*Brick_Kilns_EF!$B$12)</f>
        <v>8886.81</v>
      </c>
      <c r="J4441" s="13">
        <f>IF(D4441="ZZ",Brick_Kilns_EF!$E$5*(0.75),Brick_Kilns_EF!$E$5)</f>
        <v>7.2749999999999985E-3</v>
      </c>
      <c r="K4441" s="13">
        <f t="shared" si="277"/>
        <v>64.651542749999976</v>
      </c>
      <c r="L4441" s="13">
        <f>IF(D4441="ZZ",Brick_Kilns_EF!$E$2*(0.75),Brick_Kilns_EF!$E$2)</f>
        <v>5.0999999999999995E-3</v>
      </c>
      <c r="M4441" s="13">
        <f t="shared" si="276"/>
        <v>45.32273099999999</v>
      </c>
      <c r="N4441" s="13">
        <f>IF(D4441="ZZ",Brick_Kilns_EF!$E$3*(0.75),Brick_Kilns_EF!$E$3)</f>
        <v>3.4499999999999999E-3</v>
      </c>
      <c r="O4441" s="13">
        <f t="shared" si="278"/>
        <v>30.659494499999997</v>
      </c>
      <c r="P4441" s="13">
        <f>IF(D4441="ZZ",Brick_Kilns_EF!$E$4*(0.75),Brick_Kilns_EF!$E$4)</f>
        <v>3.5250000000000004E-3</v>
      </c>
      <c r="Q4441" s="13">
        <f t="shared" si="279"/>
        <v>31.326005250000001</v>
      </c>
    </row>
    <row r="4442" spans="1:17">
      <c r="A4442" s="13" t="s">
        <v>4453</v>
      </c>
      <c r="B4442" s="13">
        <v>25.97654898</v>
      </c>
      <c r="C4442" s="13">
        <v>88.647323810000003</v>
      </c>
      <c r="D4442" s="13" t="s">
        <v>2219</v>
      </c>
      <c r="E4442" s="13" t="s">
        <v>4927</v>
      </c>
      <c r="F4442" s="13" t="s">
        <v>171</v>
      </c>
      <c r="G4442" s="13" t="s">
        <v>4802</v>
      </c>
      <c r="H4442" s="13" t="s">
        <v>4816</v>
      </c>
      <c r="I4442" s="13">
        <f>(Brick_Kilns_EF!$B$13*Brick_Kilns_EF!$B$11*Brick_Kilns_EF!$B$12)</f>
        <v>8886.81</v>
      </c>
      <c r="J4442" s="13">
        <f>IF(D4442="ZZ",Brick_Kilns_EF!$E$5*(0.75),Brick_Kilns_EF!$E$5)</f>
        <v>7.2749999999999985E-3</v>
      </c>
      <c r="K4442" s="13">
        <f t="shared" si="277"/>
        <v>64.651542749999976</v>
      </c>
      <c r="L4442" s="13">
        <f>IF(D4442="ZZ",Brick_Kilns_EF!$E$2*(0.75),Brick_Kilns_EF!$E$2)</f>
        <v>5.0999999999999995E-3</v>
      </c>
      <c r="M4442" s="13">
        <f t="shared" si="276"/>
        <v>45.32273099999999</v>
      </c>
      <c r="N4442" s="13">
        <f>IF(D4442="ZZ",Brick_Kilns_EF!$E$3*(0.75),Brick_Kilns_EF!$E$3)</f>
        <v>3.4499999999999999E-3</v>
      </c>
      <c r="O4442" s="13">
        <f t="shared" si="278"/>
        <v>30.659494499999997</v>
      </c>
      <c r="P4442" s="13">
        <f>IF(D4442="ZZ",Brick_Kilns_EF!$E$4*(0.75),Brick_Kilns_EF!$E$4)</f>
        <v>3.5250000000000004E-3</v>
      </c>
      <c r="Q4442" s="13">
        <f t="shared" si="279"/>
        <v>31.326005250000001</v>
      </c>
    </row>
    <row r="4443" spans="1:17">
      <c r="A4443" s="13" t="s">
        <v>4454</v>
      </c>
      <c r="B4443" s="13">
        <v>25.668337220000002</v>
      </c>
      <c r="C4443" s="13">
        <v>88.580393240000006</v>
      </c>
      <c r="D4443" s="13" t="s">
        <v>2219</v>
      </c>
      <c r="E4443" s="13" t="s">
        <v>4927</v>
      </c>
      <c r="F4443" s="13" t="s">
        <v>171</v>
      </c>
      <c r="G4443" s="13" t="s">
        <v>4802</v>
      </c>
      <c r="H4443" s="13" t="s">
        <v>4816</v>
      </c>
      <c r="I4443" s="13">
        <f>(Brick_Kilns_EF!$B$13*Brick_Kilns_EF!$B$11*Brick_Kilns_EF!$B$12)</f>
        <v>8886.81</v>
      </c>
      <c r="J4443" s="13">
        <f>IF(D4443="ZZ",Brick_Kilns_EF!$E$5*(0.75),Brick_Kilns_EF!$E$5)</f>
        <v>7.2749999999999985E-3</v>
      </c>
      <c r="K4443" s="13">
        <f t="shared" si="277"/>
        <v>64.651542749999976</v>
      </c>
      <c r="L4443" s="13">
        <f>IF(D4443="ZZ",Brick_Kilns_EF!$E$2*(0.75),Brick_Kilns_EF!$E$2)</f>
        <v>5.0999999999999995E-3</v>
      </c>
      <c r="M4443" s="13">
        <f t="shared" si="276"/>
        <v>45.32273099999999</v>
      </c>
      <c r="N4443" s="13">
        <f>IF(D4443="ZZ",Brick_Kilns_EF!$E$3*(0.75),Brick_Kilns_EF!$E$3)</f>
        <v>3.4499999999999999E-3</v>
      </c>
      <c r="O4443" s="13">
        <f t="shared" si="278"/>
        <v>30.659494499999997</v>
      </c>
      <c r="P4443" s="13">
        <f>IF(D4443="ZZ",Brick_Kilns_EF!$E$4*(0.75),Brick_Kilns_EF!$E$4)</f>
        <v>3.5250000000000004E-3</v>
      </c>
      <c r="Q4443" s="13">
        <f t="shared" si="279"/>
        <v>31.326005250000001</v>
      </c>
    </row>
    <row r="4444" spans="1:17">
      <c r="A4444" s="13" t="s">
        <v>4455</v>
      </c>
      <c r="B4444" s="13">
        <v>25.407258760000001</v>
      </c>
      <c r="C4444" s="13">
        <v>89.201459979999996</v>
      </c>
      <c r="D4444" s="13" t="s">
        <v>2219</v>
      </c>
      <c r="E4444" s="13" t="s">
        <v>4927</v>
      </c>
      <c r="F4444" s="13" t="s">
        <v>171</v>
      </c>
      <c r="G4444" s="13" t="s">
        <v>4802</v>
      </c>
      <c r="H4444" s="13" t="s">
        <v>4816</v>
      </c>
      <c r="I4444" s="13">
        <f>(Brick_Kilns_EF!$B$13*Brick_Kilns_EF!$B$11*Brick_Kilns_EF!$B$12)</f>
        <v>8886.81</v>
      </c>
      <c r="J4444" s="13">
        <f>IF(D4444="ZZ",Brick_Kilns_EF!$E$5*(0.75),Brick_Kilns_EF!$E$5)</f>
        <v>7.2749999999999985E-3</v>
      </c>
      <c r="K4444" s="13">
        <f t="shared" si="277"/>
        <v>64.651542749999976</v>
      </c>
      <c r="L4444" s="13">
        <f>IF(D4444="ZZ",Brick_Kilns_EF!$E$2*(0.75),Brick_Kilns_EF!$E$2)</f>
        <v>5.0999999999999995E-3</v>
      </c>
      <c r="M4444" s="13">
        <f t="shared" si="276"/>
        <v>45.32273099999999</v>
      </c>
      <c r="N4444" s="13">
        <f>IF(D4444="ZZ",Brick_Kilns_EF!$E$3*(0.75),Brick_Kilns_EF!$E$3)</f>
        <v>3.4499999999999999E-3</v>
      </c>
      <c r="O4444" s="13">
        <f t="shared" si="278"/>
        <v>30.659494499999997</v>
      </c>
      <c r="P4444" s="13">
        <f>IF(D4444="ZZ",Brick_Kilns_EF!$E$4*(0.75),Brick_Kilns_EF!$E$4)</f>
        <v>3.5250000000000004E-3</v>
      </c>
      <c r="Q4444" s="13">
        <f t="shared" si="279"/>
        <v>31.326005250000001</v>
      </c>
    </row>
    <row r="4445" spans="1:17">
      <c r="A4445" s="13" t="s">
        <v>4456</v>
      </c>
      <c r="B4445" s="13">
        <v>25.50751567</v>
      </c>
      <c r="C4445" s="13">
        <v>88.931875919999996</v>
      </c>
      <c r="D4445" s="13" t="s">
        <v>2219</v>
      </c>
      <c r="E4445" s="13" t="s">
        <v>4927</v>
      </c>
      <c r="F4445" s="13" t="s">
        <v>171</v>
      </c>
      <c r="G4445" s="13" t="s">
        <v>4802</v>
      </c>
      <c r="H4445" s="13" t="s">
        <v>4816</v>
      </c>
      <c r="I4445" s="13">
        <f>(Brick_Kilns_EF!$B$13*Brick_Kilns_EF!$B$11*Brick_Kilns_EF!$B$12)</f>
        <v>8886.81</v>
      </c>
      <c r="J4445" s="13">
        <f>IF(D4445="ZZ",Brick_Kilns_EF!$E$5*(0.75),Brick_Kilns_EF!$E$5)</f>
        <v>7.2749999999999985E-3</v>
      </c>
      <c r="K4445" s="13">
        <f t="shared" si="277"/>
        <v>64.651542749999976</v>
      </c>
      <c r="L4445" s="13">
        <f>IF(D4445="ZZ",Brick_Kilns_EF!$E$2*(0.75),Brick_Kilns_EF!$E$2)</f>
        <v>5.0999999999999995E-3</v>
      </c>
      <c r="M4445" s="13">
        <f t="shared" si="276"/>
        <v>45.32273099999999</v>
      </c>
      <c r="N4445" s="13">
        <f>IF(D4445="ZZ",Brick_Kilns_EF!$E$3*(0.75),Brick_Kilns_EF!$E$3)</f>
        <v>3.4499999999999999E-3</v>
      </c>
      <c r="O4445" s="13">
        <f t="shared" si="278"/>
        <v>30.659494499999997</v>
      </c>
      <c r="P4445" s="13">
        <f>IF(D4445="ZZ",Brick_Kilns_EF!$E$4*(0.75),Brick_Kilns_EF!$E$4)</f>
        <v>3.5250000000000004E-3</v>
      </c>
      <c r="Q4445" s="13">
        <f t="shared" si="279"/>
        <v>31.326005250000001</v>
      </c>
    </row>
    <row r="4446" spans="1:17">
      <c r="A4446" s="13" t="s">
        <v>4457</v>
      </c>
      <c r="B4446" s="13">
        <v>25.685354400000001</v>
      </c>
      <c r="C4446" s="13">
        <v>89.070486849999995</v>
      </c>
      <c r="D4446" s="13" t="s">
        <v>2219</v>
      </c>
      <c r="E4446" s="13" t="s">
        <v>4927</v>
      </c>
      <c r="F4446" s="13" t="s">
        <v>171</v>
      </c>
      <c r="G4446" s="13" t="s">
        <v>4802</v>
      </c>
      <c r="H4446" s="13" t="s">
        <v>4816</v>
      </c>
      <c r="I4446" s="13">
        <f>(Brick_Kilns_EF!$B$13*Brick_Kilns_EF!$B$11*Brick_Kilns_EF!$B$12)</f>
        <v>8886.81</v>
      </c>
      <c r="J4446" s="13">
        <f>IF(D4446="ZZ",Brick_Kilns_EF!$E$5*(0.75),Brick_Kilns_EF!$E$5)</f>
        <v>7.2749999999999985E-3</v>
      </c>
      <c r="K4446" s="13">
        <f t="shared" si="277"/>
        <v>64.651542749999976</v>
      </c>
      <c r="L4446" s="13">
        <f>IF(D4446="ZZ",Brick_Kilns_EF!$E$2*(0.75),Brick_Kilns_EF!$E$2)</f>
        <v>5.0999999999999995E-3</v>
      </c>
      <c r="M4446" s="13">
        <f t="shared" si="276"/>
        <v>45.32273099999999</v>
      </c>
      <c r="N4446" s="13">
        <f>IF(D4446="ZZ",Brick_Kilns_EF!$E$3*(0.75),Brick_Kilns_EF!$E$3)</f>
        <v>3.4499999999999999E-3</v>
      </c>
      <c r="O4446" s="13">
        <f t="shared" si="278"/>
        <v>30.659494499999997</v>
      </c>
      <c r="P4446" s="13">
        <f>IF(D4446="ZZ",Brick_Kilns_EF!$E$4*(0.75),Brick_Kilns_EF!$E$4)</f>
        <v>3.5250000000000004E-3</v>
      </c>
      <c r="Q4446" s="13">
        <f t="shared" si="279"/>
        <v>31.326005250000001</v>
      </c>
    </row>
    <row r="4447" spans="1:17">
      <c r="A4447" s="13" t="s">
        <v>4458</v>
      </c>
      <c r="B4447" s="13">
        <v>25.558284950000001</v>
      </c>
      <c r="C4447" s="13">
        <v>88.852207539999995</v>
      </c>
      <c r="D4447" s="13" t="s">
        <v>2219</v>
      </c>
      <c r="E4447" s="13" t="s">
        <v>4927</v>
      </c>
      <c r="F4447" s="13" t="s">
        <v>171</v>
      </c>
      <c r="G4447" s="13" t="s">
        <v>4802</v>
      </c>
      <c r="H4447" s="13" t="s">
        <v>4816</v>
      </c>
      <c r="I4447" s="13">
        <f>(Brick_Kilns_EF!$B$13*Brick_Kilns_EF!$B$11*Brick_Kilns_EF!$B$12)</f>
        <v>8886.81</v>
      </c>
      <c r="J4447" s="13">
        <f>IF(D4447="ZZ",Brick_Kilns_EF!$E$5*(0.75),Brick_Kilns_EF!$E$5)</f>
        <v>7.2749999999999985E-3</v>
      </c>
      <c r="K4447" s="13">
        <f t="shared" si="277"/>
        <v>64.651542749999976</v>
      </c>
      <c r="L4447" s="13">
        <f>IF(D4447="ZZ",Brick_Kilns_EF!$E$2*(0.75),Brick_Kilns_EF!$E$2)</f>
        <v>5.0999999999999995E-3</v>
      </c>
      <c r="M4447" s="13">
        <f t="shared" si="276"/>
        <v>45.32273099999999</v>
      </c>
      <c r="N4447" s="13">
        <f>IF(D4447="ZZ",Brick_Kilns_EF!$E$3*(0.75),Brick_Kilns_EF!$E$3)</f>
        <v>3.4499999999999999E-3</v>
      </c>
      <c r="O4447" s="13">
        <f t="shared" si="278"/>
        <v>30.659494499999997</v>
      </c>
      <c r="P4447" s="13">
        <f>IF(D4447="ZZ",Brick_Kilns_EF!$E$4*(0.75),Brick_Kilns_EF!$E$4)</f>
        <v>3.5250000000000004E-3</v>
      </c>
      <c r="Q4447" s="13">
        <f t="shared" si="279"/>
        <v>31.326005250000001</v>
      </c>
    </row>
    <row r="4448" spans="1:17">
      <c r="A4448" s="13" t="s">
        <v>4459</v>
      </c>
      <c r="B4448" s="13">
        <v>25.62122286</v>
      </c>
      <c r="C4448" s="13">
        <v>89.108679159999994</v>
      </c>
      <c r="D4448" s="13" t="s">
        <v>2219</v>
      </c>
      <c r="E4448" s="13" t="s">
        <v>4927</v>
      </c>
      <c r="F4448" s="13" t="s">
        <v>171</v>
      </c>
      <c r="G4448" s="13" t="s">
        <v>4802</v>
      </c>
      <c r="H4448" s="13" t="s">
        <v>4816</v>
      </c>
      <c r="I4448" s="13">
        <f>(Brick_Kilns_EF!$B$13*Brick_Kilns_EF!$B$11*Brick_Kilns_EF!$B$12)</f>
        <v>8886.81</v>
      </c>
      <c r="J4448" s="13">
        <f>IF(D4448="ZZ",Brick_Kilns_EF!$E$5*(0.75),Brick_Kilns_EF!$E$5)</f>
        <v>7.2749999999999985E-3</v>
      </c>
      <c r="K4448" s="13">
        <f t="shared" si="277"/>
        <v>64.651542749999976</v>
      </c>
      <c r="L4448" s="13">
        <f>IF(D4448="ZZ",Brick_Kilns_EF!$E$2*(0.75),Brick_Kilns_EF!$E$2)</f>
        <v>5.0999999999999995E-3</v>
      </c>
      <c r="M4448" s="13">
        <f t="shared" si="276"/>
        <v>45.32273099999999</v>
      </c>
      <c r="N4448" s="13">
        <f>IF(D4448="ZZ",Brick_Kilns_EF!$E$3*(0.75),Brick_Kilns_EF!$E$3)</f>
        <v>3.4499999999999999E-3</v>
      </c>
      <c r="O4448" s="13">
        <f t="shared" si="278"/>
        <v>30.659494499999997</v>
      </c>
      <c r="P4448" s="13">
        <f>IF(D4448="ZZ",Brick_Kilns_EF!$E$4*(0.75),Brick_Kilns_EF!$E$4)</f>
        <v>3.5250000000000004E-3</v>
      </c>
      <c r="Q4448" s="13">
        <f t="shared" si="279"/>
        <v>31.326005250000001</v>
      </c>
    </row>
    <row r="4449" spans="1:17">
      <c r="A4449" s="13" t="s">
        <v>4460</v>
      </c>
      <c r="B4449" s="13">
        <v>25.994124849999999</v>
      </c>
      <c r="C4449" s="13">
        <v>89.671055949999996</v>
      </c>
      <c r="D4449" s="13" t="s">
        <v>2219</v>
      </c>
      <c r="E4449" s="13" t="s">
        <v>4927</v>
      </c>
      <c r="F4449" s="13" t="s">
        <v>171</v>
      </c>
      <c r="G4449" s="13" t="s">
        <v>4802</v>
      </c>
      <c r="H4449" s="13" t="s">
        <v>4816</v>
      </c>
      <c r="I4449" s="13">
        <f>(Brick_Kilns_EF!$B$13*Brick_Kilns_EF!$B$11*Brick_Kilns_EF!$B$12)</f>
        <v>8886.81</v>
      </c>
      <c r="J4449" s="13">
        <f>IF(D4449="ZZ",Brick_Kilns_EF!$E$5*(0.75),Brick_Kilns_EF!$E$5)</f>
        <v>7.2749999999999985E-3</v>
      </c>
      <c r="K4449" s="13">
        <f t="shared" si="277"/>
        <v>64.651542749999976</v>
      </c>
      <c r="L4449" s="13">
        <f>IF(D4449="ZZ",Brick_Kilns_EF!$E$2*(0.75),Brick_Kilns_EF!$E$2)</f>
        <v>5.0999999999999995E-3</v>
      </c>
      <c r="M4449" s="13">
        <f t="shared" si="276"/>
        <v>45.32273099999999</v>
      </c>
      <c r="N4449" s="13">
        <f>IF(D4449="ZZ",Brick_Kilns_EF!$E$3*(0.75),Brick_Kilns_EF!$E$3)</f>
        <v>3.4499999999999999E-3</v>
      </c>
      <c r="O4449" s="13">
        <f t="shared" si="278"/>
        <v>30.659494499999997</v>
      </c>
      <c r="P4449" s="13">
        <f>IF(D4449="ZZ",Brick_Kilns_EF!$E$4*(0.75),Brick_Kilns_EF!$E$4)</f>
        <v>3.5250000000000004E-3</v>
      </c>
      <c r="Q4449" s="13">
        <f t="shared" si="279"/>
        <v>31.326005250000001</v>
      </c>
    </row>
    <row r="4450" spans="1:17">
      <c r="A4450" s="13" t="s">
        <v>4461</v>
      </c>
      <c r="B4450" s="13">
        <v>25.52452693</v>
      </c>
      <c r="C4450" s="13">
        <v>89.125158650000003</v>
      </c>
      <c r="D4450" s="13" t="s">
        <v>2219</v>
      </c>
      <c r="E4450" s="13" t="s">
        <v>4927</v>
      </c>
      <c r="F4450" s="13" t="s">
        <v>171</v>
      </c>
      <c r="G4450" s="13" t="s">
        <v>4802</v>
      </c>
      <c r="H4450" s="13" t="s">
        <v>4816</v>
      </c>
      <c r="I4450" s="13">
        <f>(Brick_Kilns_EF!$B$13*Brick_Kilns_EF!$B$11*Brick_Kilns_EF!$B$12)</f>
        <v>8886.81</v>
      </c>
      <c r="J4450" s="13">
        <f>IF(D4450="ZZ",Brick_Kilns_EF!$E$5*(0.75),Brick_Kilns_EF!$E$5)</f>
        <v>7.2749999999999985E-3</v>
      </c>
      <c r="K4450" s="13">
        <f t="shared" si="277"/>
        <v>64.651542749999976</v>
      </c>
      <c r="L4450" s="13">
        <f>IF(D4450="ZZ",Brick_Kilns_EF!$E$2*(0.75),Brick_Kilns_EF!$E$2)</f>
        <v>5.0999999999999995E-3</v>
      </c>
      <c r="M4450" s="13">
        <f t="shared" si="276"/>
        <v>45.32273099999999</v>
      </c>
      <c r="N4450" s="13">
        <f>IF(D4450="ZZ",Brick_Kilns_EF!$E$3*(0.75),Brick_Kilns_EF!$E$3)</f>
        <v>3.4499999999999999E-3</v>
      </c>
      <c r="O4450" s="13">
        <f t="shared" si="278"/>
        <v>30.659494499999997</v>
      </c>
      <c r="P4450" s="13">
        <f>IF(D4450="ZZ",Brick_Kilns_EF!$E$4*(0.75),Brick_Kilns_EF!$E$4)</f>
        <v>3.5250000000000004E-3</v>
      </c>
      <c r="Q4450" s="13">
        <f t="shared" si="279"/>
        <v>31.326005250000001</v>
      </c>
    </row>
    <row r="4451" spans="1:17">
      <c r="A4451" s="13" t="s">
        <v>4462</v>
      </c>
      <c r="B4451" s="13">
        <v>25.392272930000001</v>
      </c>
      <c r="C4451" s="13">
        <v>89.454320080000002</v>
      </c>
      <c r="D4451" s="13" t="s">
        <v>2219</v>
      </c>
      <c r="E4451" s="13" t="s">
        <v>4927</v>
      </c>
      <c r="F4451" s="13" t="s">
        <v>171</v>
      </c>
      <c r="G4451" s="13" t="s">
        <v>4802</v>
      </c>
      <c r="H4451" s="13" t="s">
        <v>4816</v>
      </c>
      <c r="I4451" s="13">
        <f>(Brick_Kilns_EF!$B$13*Brick_Kilns_EF!$B$11*Brick_Kilns_EF!$B$12)</f>
        <v>8886.81</v>
      </c>
      <c r="J4451" s="13">
        <f>IF(D4451="ZZ",Brick_Kilns_EF!$E$5*(0.75),Brick_Kilns_EF!$E$5)</f>
        <v>7.2749999999999985E-3</v>
      </c>
      <c r="K4451" s="13">
        <f t="shared" si="277"/>
        <v>64.651542749999976</v>
      </c>
      <c r="L4451" s="13">
        <f>IF(D4451="ZZ",Brick_Kilns_EF!$E$2*(0.75),Brick_Kilns_EF!$E$2)</f>
        <v>5.0999999999999995E-3</v>
      </c>
      <c r="M4451" s="13">
        <f t="shared" si="276"/>
        <v>45.32273099999999</v>
      </c>
      <c r="N4451" s="13">
        <f>IF(D4451="ZZ",Brick_Kilns_EF!$E$3*(0.75),Brick_Kilns_EF!$E$3)</f>
        <v>3.4499999999999999E-3</v>
      </c>
      <c r="O4451" s="13">
        <f t="shared" si="278"/>
        <v>30.659494499999997</v>
      </c>
      <c r="P4451" s="13">
        <f>IF(D4451="ZZ",Brick_Kilns_EF!$E$4*(0.75),Brick_Kilns_EF!$E$4)</f>
        <v>3.5250000000000004E-3</v>
      </c>
      <c r="Q4451" s="13">
        <f t="shared" si="279"/>
        <v>31.326005250000001</v>
      </c>
    </row>
    <row r="4452" spans="1:17">
      <c r="A4452" s="13" t="s">
        <v>4463</v>
      </c>
      <c r="B4452" s="13">
        <v>25.64625491</v>
      </c>
      <c r="C4452" s="13">
        <v>88.727190739999998</v>
      </c>
      <c r="D4452" s="13" t="s">
        <v>2219</v>
      </c>
      <c r="E4452" s="13" t="s">
        <v>4927</v>
      </c>
      <c r="F4452" s="13" t="s">
        <v>171</v>
      </c>
      <c r="G4452" s="13" t="s">
        <v>4802</v>
      </c>
      <c r="H4452" s="13" t="s">
        <v>4816</v>
      </c>
      <c r="I4452" s="13">
        <f>(Brick_Kilns_EF!$B$13*Brick_Kilns_EF!$B$11*Brick_Kilns_EF!$B$12)</f>
        <v>8886.81</v>
      </c>
      <c r="J4452" s="13">
        <f>IF(D4452="ZZ",Brick_Kilns_EF!$E$5*(0.75),Brick_Kilns_EF!$E$5)</f>
        <v>7.2749999999999985E-3</v>
      </c>
      <c r="K4452" s="13">
        <f t="shared" si="277"/>
        <v>64.651542749999976</v>
      </c>
      <c r="L4452" s="13">
        <f>IF(D4452="ZZ",Brick_Kilns_EF!$E$2*(0.75),Brick_Kilns_EF!$E$2)</f>
        <v>5.0999999999999995E-3</v>
      </c>
      <c r="M4452" s="13">
        <f t="shared" si="276"/>
        <v>45.32273099999999</v>
      </c>
      <c r="N4452" s="13">
        <f>IF(D4452="ZZ",Brick_Kilns_EF!$E$3*(0.75),Brick_Kilns_EF!$E$3)</f>
        <v>3.4499999999999999E-3</v>
      </c>
      <c r="O4452" s="13">
        <f t="shared" si="278"/>
        <v>30.659494499999997</v>
      </c>
      <c r="P4452" s="13">
        <f>IF(D4452="ZZ",Brick_Kilns_EF!$E$4*(0.75),Brick_Kilns_EF!$E$4)</f>
        <v>3.5250000000000004E-3</v>
      </c>
      <c r="Q4452" s="13">
        <f t="shared" si="279"/>
        <v>31.326005250000001</v>
      </c>
    </row>
    <row r="4453" spans="1:17">
      <c r="A4453" s="13" t="s">
        <v>4464</v>
      </c>
      <c r="B4453" s="13">
        <v>25.74768242</v>
      </c>
      <c r="C4453" s="13">
        <v>88.895326229999995</v>
      </c>
      <c r="D4453" s="13" t="s">
        <v>2219</v>
      </c>
      <c r="E4453" s="13" t="s">
        <v>4927</v>
      </c>
      <c r="F4453" s="13" t="s">
        <v>171</v>
      </c>
      <c r="G4453" s="13" t="s">
        <v>4802</v>
      </c>
      <c r="H4453" s="13" t="s">
        <v>4816</v>
      </c>
      <c r="I4453" s="13">
        <f>(Brick_Kilns_EF!$B$13*Brick_Kilns_EF!$B$11*Brick_Kilns_EF!$B$12)</f>
        <v>8886.81</v>
      </c>
      <c r="J4453" s="13">
        <f>IF(D4453="ZZ",Brick_Kilns_EF!$E$5*(0.75),Brick_Kilns_EF!$E$5)</f>
        <v>7.2749999999999985E-3</v>
      </c>
      <c r="K4453" s="13">
        <f t="shared" si="277"/>
        <v>64.651542749999976</v>
      </c>
      <c r="L4453" s="13">
        <f>IF(D4453="ZZ",Brick_Kilns_EF!$E$2*(0.75),Brick_Kilns_EF!$E$2)</f>
        <v>5.0999999999999995E-3</v>
      </c>
      <c r="M4453" s="13">
        <f t="shared" si="276"/>
        <v>45.32273099999999</v>
      </c>
      <c r="N4453" s="13">
        <f>IF(D4453="ZZ",Brick_Kilns_EF!$E$3*(0.75),Brick_Kilns_EF!$E$3)</f>
        <v>3.4499999999999999E-3</v>
      </c>
      <c r="O4453" s="13">
        <f t="shared" si="278"/>
        <v>30.659494499999997</v>
      </c>
      <c r="P4453" s="13">
        <f>IF(D4453="ZZ",Brick_Kilns_EF!$E$4*(0.75),Brick_Kilns_EF!$E$4)</f>
        <v>3.5250000000000004E-3</v>
      </c>
      <c r="Q4453" s="13">
        <f t="shared" si="279"/>
        <v>31.326005250000001</v>
      </c>
    </row>
    <row r="4454" spans="1:17">
      <c r="A4454" s="13" t="s">
        <v>4465</v>
      </c>
      <c r="B4454" s="13">
        <v>25.914121919999999</v>
      </c>
      <c r="C4454" s="13">
        <v>88.643006580000005</v>
      </c>
      <c r="D4454" s="13" t="s">
        <v>2219</v>
      </c>
      <c r="E4454" s="13" t="s">
        <v>4927</v>
      </c>
      <c r="F4454" s="13" t="s">
        <v>171</v>
      </c>
      <c r="G4454" s="13" t="s">
        <v>4802</v>
      </c>
      <c r="H4454" s="13" t="s">
        <v>4816</v>
      </c>
      <c r="I4454" s="13">
        <f>(Brick_Kilns_EF!$B$13*Brick_Kilns_EF!$B$11*Brick_Kilns_EF!$B$12)</f>
        <v>8886.81</v>
      </c>
      <c r="J4454" s="13">
        <f>IF(D4454="ZZ",Brick_Kilns_EF!$E$5*(0.75),Brick_Kilns_EF!$E$5)</f>
        <v>7.2749999999999985E-3</v>
      </c>
      <c r="K4454" s="13">
        <f t="shared" si="277"/>
        <v>64.651542749999976</v>
      </c>
      <c r="L4454" s="13">
        <f>IF(D4454="ZZ",Brick_Kilns_EF!$E$2*(0.75),Brick_Kilns_EF!$E$2)</f>
        <v>5.0999999999999995E-3</v>
      </c>
      <c r="M4454" s="13">
        <f t="shared" si="276"/>
        <v>45.32273099999999</v>
      </c>
      <c r="N4454" s="13">
        <f>IF(D4454="ZZ",Brick_Kilns_EF!$E$3*(0.75),Brick_Kilns_EF!$E$3)</f>
        <v>3.4499999999999999E-3</v>
      </c>
      <c r="O4454" s="13">
        <f t="shared" si="278"/>
        <v>30.659494499999997</v>
      </c>
      <c r="P4454" s="13">
        <f>IF(D4454="ZZ",Brick_Kilns_EF!$E$4*(0.75),Brick_Kilns_EF!$E$4)</f>
        <v>3.5250000000000004E-3</v>
      </c>
      <c r="Q4454" s="13">
        <f t="shared" si="279"/>
        <v>31.326005250000001</v>
      </c>
    </row>
    <row r="4455" spans="1:17">
      <c r="A4455" s="13" t="s">
        <v>4466</v>
      </c>
      <c r="B4455" s="13">
        <v>25.59916552</v>
      </c>
      <c r="C4455" s="13">
        <v>88.908302950000007</v>
      </c>
      <c r="D4455" s="13" t="s">
        <v>2219</v>
      </c>
      <c r="E4455" s="13" t="s">
        <v>4927</v>
      </c>
      <c r="F4455" s="13" t="s">
        <v>171</v>
      </c>
      <c r="G4455" s="13" t="s">
        <v>4802</v>
      </c>
      <c r="H4455" s="13" t="s">
        <v>4816</v>
      </c>
      <c r="I4455" s="13">
        <f>(Brick_Kilns_EF!$B$13*Brick_Kilns_EF!$B$11*Brick_Kilns_EF!$B$12)</f>
        <v>8886.81</v>
      </c>
      <c r="J4455" s="13">
        <f>IF(D4455="ZZ",Brick_Kilns_EF!$E$5*(0.75),Brick_Kilns_EF!$E$5)</f>
        <v>7.2749999999999985E-3</v>
      </c>
      <c r="K4455" s="13">
        <f t="shared" si="277"/>
        <v>64.651542749999976</v>
      </c>
      <c r="L4455" s="13">
        <f>IF(D4455="ZZ",Brick_Kilns_EF!$E$2*(0.75),Brick_Kilns_EF!$E$2)</f>
        <v>5.0999999999999995E-3</v>
      </c>
      <c r="M4455" s="13">
        <f t="shared" si="276"/>
        <v>45.32273099999999</v>
      </c>
      <c r="N4455" s="13">
        <f>IF(D4455="ZZ",Brick_Kilns_EF!$E$3*(0.75),Brick_Kilns_EF!$E$3)</f>
        <v>3.4499999999999999E-3</v>
      </c>
      <c r="O4455" s="13">
        <f t="shared" si="278"/>
        <v>30.659494499999997</v>
      </c>
      <c r="P4455" s="13">
        <f>IF(D4455="ZZ",Brick_Kilns_EF!$E$4*(0.75),Brick_Kilns_EF!$E$4)</f>
        <v>3.5250000000000004E-3</v>
      </c>
      <c r="Q4455" s="13">
        <f t="shared" si="279"/>
        <v>31.326005250000001</v>
      </c>
    </row>
    <row r="4456" spans="1:17">
      <c r="A4456" s="13" t="s">
        <v>4467</v>
      </c>
      <c r="B4456" s="13">
        <v>25.80765796</v>
      </c>
      <c r="C4456" s="13">
        <v>89.592862210000007</v>
      </c>
      <c r="D4456" s="13" t="s">
        <v>2219</v>
      </c>
      <c r="E4456" s="13" t="s">
        <v>4927</v>
      </c>
      <c r="F4456" s="13" t="s">
        <v>171</v>
      </c>
      <c r="G4456" s="13" t="s">
        <v>4802</v>
      </c>
      <c r="H4456" s="13" t="s">
        <v>4816</v>
      </c>
      <c r="I4456" s="13">
        <f>(Brick_Kilns_EF!$B$13*Brick_Kilns_EF!$B$11*Brick_Kilns_EF!$B$12)</f>
        <v>8886.81</v>
      </c>
      <c r="J4456" s="13">
        <f>IF(D4456="ZZ",Brick_Kilns_EF!$E$5*(0.75),Brick_Kilns_EF!$E$5)</f>
        <v>7.2749999999999985E-3</v>
      </c>
      <c r="K4456" s="13">
        <f t="shared" si="277"/>
        <v>64.651542749999976</v>
      </c>
      <c r="L4456" s="13">
        <f>IF(D4456="ZZ",Brick_Kilns_EF!$E$2*(0.75),Brick_Kilns_EF!$E$2)</f>
        <v>5.0999999999999995E-3</v>
      </c>
      <c r="M4456" s="13">
        <f t="shared" si="276"/>
        <v>45.32273099999999</v>
      </c>
      <c r="N4456" s="13">
        <f>IF(D4456="ZZ",Brick_Kilns_EF!$E$3*(0.75),Brick_Kilns_EF!$E$3)</f>
        <v>3.4499999999999999E-3</v>
      </c>
      <c r="O4456" s="13">
        <f t="shared" si="278"/>
        <v>30.659494499999997</v>
      </c>
      <c r="P4456" s="13">
        <f>IF(D4456="ZZ",Brick_Kilns_EF!$E$4*(0.75),Brick_Kilns_EF!$E$4)</f>
        <v>3.5250000000000004E-3</v>
      </c>
      <c r="Q4456" s="13">
        <f t="shared" si="279"/>
        <v>31.326005250000001</v>
      </c>
    </row>
    <row r="4457" spans="1:17">
      <c r="A4457" s="13" t="s">
        <v>4468</v>
      </c>
      <c r="B4457" s="13">
        <v>25.658879030000001</v>
      </c>
      <c r="C4457" s="13">
        <v>88.786120769999997</v>
      </c>
      <c r="D4457" s="13" t="s">
        <v>2219</v>
      </c>
      <c r="E4457" s="13" t="s">
        <v>4927</v>
      </c>
      <c r="F4457" s="13" t="s">
        <v>171</v>
      </c>
      <c r="G4457" s="13" t="s">
        <v>4802</v>
      </c>
      <c r="H4457" s="13" t="s">
        <v>4816</v>
      </c>
      <c r="I4457" s="13">
        <f>(Brick_Kilns_EF!$B$13*Brick_Kilns_EF!$B$11*Brick_Kilns_EF!$B$12)</f>
        <v>8886.81</v>
      </c>
      <c r="J4457" s="13">
        <f>IF(D4457="ZZ",Brick_Kilns_EF!$E$5*(0.75),Brick_Kilns_EF!$E$5)</f>
        <v>7.2749999999999985E-3</v>
      </c>
      <c r="K4457" s="13">
        <f t="shared" si="277"/>
        <v>64.651542749999976</v>
      </c>
      <c r="L4457" s="13">
        <f>IF(D4457="ZZ",Brick_Kilns_EF!$E$2*(0.75),Brick_Kilns_EF!$E$2)</f>
        <v>5.0999999999999995E-3</v>
      </c>
      <c r="M4457" s="13">
        <f t="shared" si="276"/>
        <v>45.32273099999999</v>
      </c>
      <c r="N4457" s="13">
        <f>IF(D4457="ZZ",Brick_Kilns_EF!$E$3*(0.75),Brick_Kilns_EF!$E$3)</f>
        <v>3.4499999999999999E-3</v>
      </c>
      <c r="O4457" s="13">
        <f t="shared" si="278"/>
        <v>30.659494499999997</v>
      </c>
      <c r="P4457" s="13">
        <f>IF(D4457="ZZ",Brick_Kilns_EF!$E$4*(0.75),Brick_Kilns_EF!$E$4)</f>
        <v>3.5250000000000004E-3</v>
      </c>
      <c r="Q4457" s="13">
        <f t="shared" si="279"/>
        <v>31.326005250000001</v>
      </c>
    </row>
    <row r="4458" spans="1:17">
      <c r="A4458" s="13" t="s">
        <v>4469</v>
      </c>
      <c r="B4458" s="13">
        <v>25.793177849999999</v>
      </c>
      <c r="C4458" s="13">
        <v>89.036620990000003</v>
      </c>
      <c r="D4458" s="13" t="s">
        <v>2219</v>
      </c>
      <c r="E4458" s="13" t="s">
        <v>4927</v>
      </c>
      <c r="F4458" s="13" t="s">
        <v>171</v>
      </c>
      <c r="G4458" s="13" t="s">
        <v>4802</v>
      </c>
      <c r="H4458" s="13" t="s">
        <v>4816</v>
      </c>
      <c r="I4458" s="13">
        <f>(Brick_Kilns_EF!$B$13*Brick_Kilns_EF!$B$11*Brick_Kilns_EF!$B$12)</f>
        <v>8886.81</v>
      </c>
      <c r="J4458" s="13">
        <f>IF(D4458="ZZ",Brick_Kilns_EF!$E$5*(0.75),Brick_Kilns_EF!$E$5)</f>
        <v>7.2749999999999985E-3</v>
      </c>
      <c r="K4458" s="13">
        <f t="shared" si="277"/>
        <v>64.651542749999976</v>
      </c>
      <c r="L4458" s="13">
        <f>IF(D4458="ZZ",Brick_Kilns_EF!$E$2*(0.75),Brick_Kilns_EF!$E$2)</f>
        <v>5.0999999999999995E-3</v>
      </c>
      <c r="M4458" s="13">
        <f t="shared" si="276"/>
        <v>45.32273099999999</v>
      </c>
      <c r="N4458" s="13">
        <f>IF(D4458="ZZ",Brick_Kilns_EF!$E$3*(0.75),Brick_Kilns_EF!$E$3)</f>
        <v>3.4499999999999999E-3</v>
      </c>
      <c r="O4458" s="13">
        <f t="shared" si="278"/>
        <v>30.659494499999997</v>
      </c>
      <c r="P4458" s="13">
        <f>IF(D4458="ZZ",Brick_Kilns_EF!$E$4*(0.75),Brick_Kilns_EF!$E$4)</f>
        <v>3.5250000000000004E-3</v>
      </c>
      <c r="Q4458" s="13">
        <f t="shared" si="279"/>
        <v>31.326005250000001</v>
      </c>
    </row>
    <row r="4459" spans="1:17">
      <c r="A4459" s="13" t="s">
        <v>4470</v>
      </c>
      <c r="B4459" s="13">
        <v>25.513562669999999</v>
      </c>
      <c r="C4459" s="13">
        <v>88.747285980000001</v>
      </c>
      <c r="D4459" s="13" t="s">
        <v>2219</v>
      </c>
      <c r="E4459" s="13" t="s">
        <v>4927</v>
      </c>
      <c r="F4459" s="13" t="s">
        <v>171</v>
      </c>
      <c r="G4459" s="13" t="s">
        <v>4802</v>
      </c>
      <c r="H4459" s="13" t="s">
        <v>4816</v>
      </c>
      <c r="I4459" s="13">
        <f>(Brick_Kilns_EF!$B$13*Brick_Kilns_EF!$B$11*Brick_Kilns_EF!$B$12)</f>
        <v>8886.81</v>
      </c>
      <c r="J4459" s="13">
        <f>IF(D4459="ZZ",Brick_Kilns_EF!$E$5*(0.75),Brick_Kilns_EF!$E$5)</f>
        <v>7.2749999999999985E-3</v>
      </c>
      <c r="K4459" s="13">
        <f t="shared" si="277"/>
        <v>64.651542749999976</v>
      </c>
      <c r="L4459" s="13">
        <f>IF(D4459="ZZ",Brick_Kilns_EF!$E$2*(0.75),Brick_Kilns_EF!$E$2)</f>
        <v>5.0999999999999995E-3</v>
      </c>
      <c r="M4459" s="13">
        <f t="shared" si="276"/>
        <v>45.32273099999999</v>
      </c>
      <c r="N4459" s="13">
        <f>IF(D4459="ZZ",Brick_Kilns_EF!$E$3*(0.75),Brick_Kilns_EF!$E$3)</f>
        <v>3.4499999999999999E-3</v>
      </c>
      <c r="O4459" s="13">
        <f t="shared" si="278"/>
        <v>30.659494499999997</v>
      </c>
      <c r="P4459" s="13">
        <f>IF(D4459="ZZ",Brick_Kilns_EF!$E$4*(0.75),Brick_Kilns_EF!$E$4)</f>
        <v>3.5250000000000004E-3</v>
      </c>
      <c r="Q4459" s="13">
        <f t="shared" si="279"/>
        <v>31.326005250000001</v>
      </c>
    </row>
    <row r="4460" spans="1:17">
      <c r="A4460" s="13" t="s">
        <v>4471</v>
      </c>
      <c r="B4460" s="13">
        <v>26.067225539999999</v>
      </c>
      <c r="C4460" s="13">
        <v>88.799197840000005</v>
      </c>
      <c r="D4460" s="13" t="s">
        <v>2219</v>
      </c>
      <c r="E4460" s="13" t="s">
        <v>4927</v>
      </c>
      <c r="F4460" s="13" t="s">
        <v>171</v>
      </c>
      <c r="G4460" s="13" t="s">
        <v>4802</v>
      </c>
      <c r="H4460" s="13" t="s">
        <v>4816</v>
      </c>
      <c r="I4460" s="13">
        <f>(Brick_Kilns_EF!$B$13*Brick_Kilns_EF!$B$11*Brick_Kilns_EF!$B$12)</f>
        <v>8886.81</v>
      </c>
      <c r="J4460" s="13">
        <f>IF(D4460="ZZ",Brick_Kilns_EF!$E$5*(0.75),Brick_Kilns_EF!$E$5)</f>
        <v>7.2749999999999985E-3</v>
      </c>
      <c r="K4460" s="13">
        <f t="shared" si="277"/>
        <v>64.651542749999976</v>
      </c>
      <c r="L4460" s="13">
        <f>IF(D4460="ZZ",Brick_Kilns_EF!$E$2*(0.75),Brick_Kilns_EF!$E$2)</f>
        <v>5.0999999999999995E-3</v>
      </c>
      <c r="M4460" s="13">
        <f t="shared" si="276"/>
        <v>45.32273099999999</v>
      </c>
      <c r="N4460" s="13">
        <f>IF(D4460="ZZ",Brick_Kilns_EF!$E$3*(0.75),Brick_Kilns_EF!$E$3)</f>
        <v>3.4499999999999999E-3</v>
      </c>
      <c r="O4460" s="13">
        <f t="shared" si="278"/>
        <v>30.659494499999997</v>
      </c>
      <c r="P4460" s="13">
        <f>IF(D4460="ZZ",Brick_Kilns_EF!$E$4*(0.75),Brick_Kilns_EF!$E$4)</f>
        <v>3.5250000000000004E-3</v>
      </c>
      <c r="Q4460" s="13">
        <f t="shared" si="279"/>
        <v>31.326005250000001</v>
      </c>
    </row>
    <row r="4461" spans="1:17">
      <c r="A4461" s="13" t="s">
        <v>4472</v>
      </c>
      <c r="B4461" s="13">
        <v>25.666010620000002</v>
      </c>
      <c r="C4461" s="13">
        <v>88.956281300000001</v>
      </c>
      <c r="D4461" s="13" t="s">
        <v>2219</v>
      </c>
      <c r="E4461" s="13" t="s">
        <v>4927</v>
      </c>
      <c r="F4461" s="13" t="s">
        <v>171</v>
      </c>
      <c r="G4461" s="13" t="s">
        <v>4802</v>
      </c>
      <c r="H4461" s="13" t="s">
        <v>4816</v>
      </c>
      <c r="I4461" s="13">
        <f>(Brick_Kilns_EF!$B$13*Brick_Kilns_EF!$B$11*Brick_Kilns_EF!$B$12)</f>
        <v>8886.81</v>
      </c>
      <c r="J4461" s="13">
        <f>IF(D4461="ZZ",Brick_Kilns_EF!$E$5*(0.75),Brick_Kilns_EF!$E$5)</f>
        <v>7.2749999999999985E-3</v>
      </c>
      <c r="K4461" s="13">
        <f t="shared" si="277"/>
        <v>64.651542749999976</v>
      </c>
      <c r="L4461" s="13">
        <f>IF(D4461="ZZ",Brick_Kilns_EF!$E$2*(0.75),Brick_Kilns_EF!$E$2)</f>
        <v>5.0999999999999995E-3</v>
      </c>
      <c r="M4461" s="13">
        <f t="shared" si="276"/>
        <v>45.32273099999999</v>
      </c>
      <c r="N4461" s="13">
        <f>IF(D4461="ZZ",Brick_Kilns_EF!$E$3*(0.75),Brick_Kilns_EF!$E$3)</f>
        <v>3.4499999999999999E-3</v>
      </c>
      <c r="O4461" s="13">
        <f t="shared" si="278"/>
        <v>30.659494499999997</v>
      </c>
      <c r="P4461" s="13">
        <f>IF(D4461="ZZ",Brick_Kilns_EF!$E$4*(0.75),Brick_Kilns_EF!$E$4)</f>
        <v>3.5250000000000004E-3</v>
      </c>
      <c r="Q4461" s="13">
        <f t="shared" si="279"/>
        <v>31.326005250000001</v>
      </c>
    </row>
    <row r="4462" spans="1:17">
      <c r="A4462" s="13" t="s">
        <v>4473</v>
      </c>
      <c r="B4462" s="13">
        <v>26.08334687</v>
      </c>
      <c r="C4462" s="13">
        <v>89.67256725</v>
      </c>
      <c r="D4462" s="13" t="s">
        <v>2219</v>
      </c>
      <c r="E4462" s="13" t="s">
        <v>4927</v>
      </c>
      <c r="F4462" s="13" t="s">
        <v>171</v>
      </c>
      <c r="G4462" s="13" t="s">
        <v>4802</v>
      </c>
      <c r="H4462" s="13" t="s">
        <v>4816</v>
      </c>
      <c r="I4462" s="13">
        <f>(Brick_Kilns_EF!$B$13*Brick_Kilns_EF!$B$11*Brick_Kilns_EF!$B$12)</f>
        <v>8886.81</v>
      </c>
      <c r="J4462" s="13">
        <f>IF(D4462="ZZ",Brick_Kilns_EF!$E$5*(0.75),Brick_Kilns_EF!$E$5)</f>
        <v>7.2749999999999985E-3</v>
      </c>
      <c r="K4462" s="13">
        <f t="shared" si="277"/>
        <v>64.651542749999976</v>
      </c>
      <c r="L4462" s="13">
        <f>IF(D4462="ZZ",Brick_Kilns_EF!$E$2*(0.75),Brick_Kilns_EF!$E$2)</f>
        <v>5.0999999999999995E-3</v>
      </c>
      <c r="M4462" s="13">
        <f t="shared" si="276"/>
        <v>45.32273099999999</v>
      </c>
      <c r="N4462" s="13">
        <f>IF(D4462="ZZ",Brick_Kilns_EF!$E$3*(0.75),Brick_Kilns_EF!$E$3)</f>
        <v>3.4499999999999999E-3</v>
      </c>
      <c r="O4462" s="13">
        <f t="shared" si="278"/>
        <v>30.659494499999997</v>
      </c>
      <c r="P4462" s="13">
        <f>IF(D4462="ZZ",Brick_Kilns_EF!$E$4*(0.75),Brick_Kilns_EF!$E$4)</f>
        <v>3.5250000000000004E-3</v>
      </c>
      <c r="Q4462" s="13">
        <f t="shared" si="279"/>
        <v>31.326005250000001</v>
      </c>
    </row>
    <row r="4463" spans="1:17">
      <c r="A4463" s="13" t="s">
        <v>4474</v>
      </c>
      <c r="B4463" s="13">
        <v>25.645682600000001</v>
      </c>
      <c r="C4463" s="13">
        <v>89.574296439999998</v>
      </c>
      <c r="D4463" s="13" t="s">
        <v>2219</v>
      </c>
      <c r="E4463" s="13" t="s">
        <v>4927</v>
      </c>
      <c r="F4463" s="13" t="s">
        <v>171</v>
      </c>
      <c r="G4463" s="13" t="s">
        <v>4802</v>
      </c>
      <c r="H4463" s="13" t="s">
        <v>4816</v>
      </c>
      <c r="I4463" s="13">
        <f>(Brick_Kilns_EF!$B$13*Brick_Kilns_EF!$B$11*Brick_Kilns_EF!$B$12)</f>
        <v>8886.81</v>
      </c>
      <c r="J4463" s="13">
        <f>IF(D4463="ZZ",Brick_Kilns_EF!$E$5*(0.75),Brick_Kilns_EF!$E$5)</f>
        <v>7.2749999999999985E-3</v>
      </c>
      <c r="K4463" s="13">
        <f t="shared" si="277"/>
        <v>64.651542749999976</v>
      </c>
      <c r="L4463" s="13">
        <f>IF(D4463="ZZ",Brick_Kilns_EF!$E$2*(0.75),Brick_Kilns_EF!$E$2)</f>
        <v>5.0999999999999995E-3</v>
      </c>
      <c r="M4463" s="13">
        <f t="shared" si="276"/>
        <v>45.32273099999999</v>
      </c>
      <c r="N4463" s="13">
        <f>IF(D4463="ZZ",Brick_Kilns_EF!$E$3*(0.75),Brick_Kilns_EF!$E$3)</f>
        <v>3.4499999999999999E-3</v>
      </c>
      <c r="O4463" s="13">
        <f t="shared" si="278"/>
        <v>30.659494499999997</v>
      </c>
      <c r="P4463" s="13">
        <f>IF(D4463="ZZ",Brick_Kilns_EF!$E$4*(0.75),Brick_Kilns_EF!$E$4)</f>
        <v>3.5250000000000004E-3</v>
      </c>
      <c r="Q4463" s="13">
        <f t="shared" si="279"/>
        <v>31.326005250000001</v>
      </c>
    </row>
    <row r="4464" spans="1:17">
      <c r="A4464" s="13" t="s">
        <v>4475</v>
      </c>
      <c r="B4464" s="13">
        <v>22.299779969999999</v>
      </c>
      <c r="C4464" s="13">
        <v>90.099440849999993</v>
      </c>
      <c r="D4464" s="13" t="s">
        <v>2219</v>
      </c>
      <c r="E4464" s="13" t="s">
        <v>4927</v>
      </c>
      <c r="F4464" s="13" t="s">
        <v>11</v>
      </c>
      <c r="G4464" s="13" t="s">
        <v>4802</v>
      </c>
      <c r="H4464" s="13" t="s">
        <v>4816</v>
      </c>
      <c r="I4464" s="13">
        <f>(Brick_Kilns_EF!$B$13*Brick_Kilns_EF!$B$11*Brick_Kilns_EF!$B$12)</f>
        <v>8886.81</v>
      </c>
      <c r="J4464" s="13">
        <f>IF(D4464="ZZ",Brick_Kilns_EF!$E$5*(0.75),Brick_Kilns_EF!$E$5)</f>
        <v>7.2749999999999985E-3</v>
      </c>
      <c r="K4464" s="13">
        <f t="shared" si="277"/>
        <v>64.651542749999976</v>
      </c>
      <c r="L4464" s="13">
        <f>IF(D4464="ZZ",Brick_Kilns_EF!$E$2*(0.75),Brick_Kilns_EF!$E$2)</f>
        <v>5.0999999999999995E-3</v>
      </c>
      <c r="M4464" s="13">
        <f t="shared" si="276"/>
        <v>45.32273099999999</v>
      </c>
      <c r="N4464" s="13">
        <f>IF(D4464="ZZ",Brick_Kilns_EF!$E$3*(0.75),Brick_Kilns_EF!$E$3)</f>
        <v>3.4499999999999999E-3</v>
      </c>
      <c r="O4464" s="13">
        <f t="shared" si="278"/>
        <v>30.659494499999997</v>
      </c>
      <c r="P4464" s="13">
        <f>IF(D4464="ZZ",Brick_Kilns_EF!$E$4*(0.75),Brick_Kilns_EF!$E$4)</f>
        <v>3.5250000000000004E-3</v>
      </c>
      <c r="Q4464" s="13">
        <f t="shared" si="279"/>
        <v>31.326005250000001</v>
      </c>
    </row>
    <row r="4465" spans="1:17">
      <c r="A4465" s="13" t="s">
        <v>4476</v>
      </c>
      <c r="B4465" s="13">
        <v>25.988640100000001</v>
      </c>
      <c r="C4465" s="13">
        <v>89.225526299999999</v>
      </c>
      <c r="D4465" s="13" t="s">
        <v>2219</v>
      </c>
      <c r="E4465" s="13" t="s">
        <v>4927</v>
      </c>
      <c r="F4465" s="13" t="s">
        <v>171</v>
      </c>
      <c r="G4465" s="13" t="s">
        <v>4802</v>
      </c>
      <c r="H4465" s="13" t="s">
        <v>4816</v>
      </c>
      <c r="I4465" s="13">
        <f>(Brick_Kilns_EF!$B$13*Brick_Kilns_EF!$B$11*Brick_Kilns_EF!$B$12)</f>
        <v>8886.81</v>
      </c>
      <c r="J4465" s="13">
        <f>IF(D4465="ZZ",Brick_Kilns_EF!$E$5*(0.75),Brick_Kilns_EF!$E$5)</f>
        <v>7.2749999999999985E-3</v>
      </c>
      <c r="K4465" s="13">
        <f t="shared" si="277"/>
        <v>64.651542749999976</v>
      </c>
      <c r="L4465" s="13">
        <f>IF(D4465="ZZ",Brick_Kilns_EF!$E$2*(0.75),Brick_Kilns_EF!$E$2)</f>
        <v>5.0999999999999995E-3</v>
      </c>
      <c r="M4465" s="13">
        <f t="shared" si="276"/>
        <v>45.32273099999999</v>
      </c>
      <c r="N4465" s="13">
        <f>IF(D4465="ZZ",Brick_Kilns_EF!$E$3*(0.75),Brick_Kilns_EF!$E$3)</f>
        <v>3.4499999999999999E-3</v>
      </c>
      <c r="O4465" s="13">
        <f t="shared" si="278"/>
        <v>30.659494499999997</v>
      </c>
      <c r="P4465" s="13">
        <f>IF(D4465="ZZ",Brick_Kilns_EF!$E$4*(0.75),Brick_Kilns_EF!$E$4)</f>
        <v>3.5250000000000004E-3</v>
      </c>
      <c r="Q4465" s="13">
        <f t="shared" si="279"/>
        <v>31.326005250000001</v>
      </c>
    </row>
    <row r="4466" spans="1:17">
      <c r="A4466" s="13" t="s">
        <v>4477</v>
      </c>
      <c r="B4466" s="13">
        <v>25.98808605</v>
      </c>
      <c r="C4466" s="13">
        <v>89.226784050000006</v>
      </c>
      <c r="D4466" s="13" t="s">
        <v>2219</v>
      </c>
      <c r="E4466" s="13" t="s">
        <v>4927</v>
      </c>
      <c r="F4466" s="13" t="s">
        <v>171</v>
      </c>
      <c r="G4466" s="13" t="s">
        <v>4802</v>
      </c>
      <c r="H4466" s="13" t="s">
        <v>4816</v>
      </c>
      <c r="I4466" s="13">
        <f>(Brick_Kilns_EF!$B$13*Brick_Kilns_EF!$B$11*Brick_Kilns_EF!$B$12)</f>
        <v>8886.81</v>
      </c>
      <c r="J4466" s="13">
        <f>IF(D4466="ZZ",Brick_Kilns_EF!$E$5*(0.75),Brick_Kilns_EF!$E$5)</f>
        <v>7.2749999999999985E-3</v>
      </c>
      <c r="K4466" s="13">
        <f t="shared" si="277"/>
        <v>64.651542749999976</v>
      </c>
      <c r="L4466" s="13">
        <f>IF(D4466="ZZ",Brick_Kilns_EF!$E$2*(0.75),Brick_Kilns_EF!$E$2)</f>
        <v>5.0999999999999995E-3</v>
      </c>
      <c r="M4466" s="13">
        <f t="shared" si="276"/>
        <v>45.32273099999999</v>
      </c>
      <c r="N4466" s="13">
        <f>IF(D4466="ZZ",Brick_Kilns_EF!$E$3*(0.75),Brick_Kilns_EF!$E$3)</f>
        <v>3.4499999999999999E-3</v>
      </c>
      <c r="O4466" s="13">
        <f t="shared" si="278"/>
        <v>30.659494499999997</v>
      </c>
      <c r="P4466" s="13">
        <f>IF(D4466="ZZ",Brick_Kilns_EF!$E$4*(0.75),Brick_Kilns_EF!$E$4)</f>
        <v>3.5250000000000004E-3</v>
      </c>
      <c r="Q4466" s="13">
        <f t="shared" si="279"/>
        <v>31.326005250000001</v>
      </c>
    </row>
    <row r="4467" spans="1:17">
      <c r="A4467" s="13" t="s">
        <v>4478</v>
      </c>
      <c r="B4467" s="13">
        <v>25.406018270000001</v>
      </c>
      <c r="C4467" s="13">
        <v>89.100262650000005</v>
      </c>
      <c r="D4467" s="13" t="s">
        <v>2219</v>
      </c>
      <c r="E4467" s="13" t="s">
        <v>4927</v>
      </c>
      <c r="F4467" s="13" t="s">
        <v>171</v>
      </c>
      <c r="G4467" s="13" t="s">
        <v>4802</v>
      </c>
      <c r="H4467" s="13" t="s">
        <v>4816</v>
      </c>
      <c r="I4467" s="13">
        <f>(Brick_Kilns_EF!$B$13*Brick_Kilns_EF!$B$11*Brick_Kilns_EF!$B$12)</f>
        <v>8886.81</v>
      </c>
      <c r="J4467" s="13">
        <f>IF(D4467="ZZ",Brick_Kilns_EF!$E$5*(0.75),Brick_Kilns_EF!$E$5)</f>
        <v>7.2749999999999985E-3</v>
      </c>
      <c r="K4467" s="13">
        <f t="shared" si="277"/>
        <v>64.651542749999976</v>
      </c>
      <c r="L4467" s="13">
        <f>IF(D4467="ZZ",Brick_Kilns_EF!$E$2*(0.75),Brick_Kilns_EF!$E$2)</f>
        <v>5.0999999999999995E-3</v>
      </c>
      <c r="M4467" s="13">
        <f t="shared" si="276"/>
        <v>45.32273099999999</v>
      </c>
      <c r="N4467" s="13">
        <f>IF(D4467="ZZ",Brick_Kilns_EF!$E$3*(0.75),Brick_Kilns_EF!$E$3)</f>
        <v>3.4499999999999999E-3</v>
      </c>
      <c r="O4467" s="13">
        <f t="shared" si="278"/>
        <v>30.659494499999997</v>
      </c>
      <c r="P4467" s="13">
        <f>IF(D4467="ZZ",Brick_Kilns_EF!$E$4*(0.75),Brick_Kilns_EF!$E$4)</f>
        <v>3.5250000000000004E-3</v>
      </c>
      <c r="Q4467" s="13">
        <f t="shared" si="279"/>
        <v>31.326005250000001</v>
      </c>
    </row>
    <row r="4468" spans="1:17">
      <c r="A4468" s="13" t="s">
        <v>4479</v>
      </c>
      <c r="B4468" s="13">
        <v>25.870094219999999</v>
      </c>
      <c r="C4468" s="13">
        <v>88.311916830000001</v>
      </c>
      <c r="D4468" s="13" t="s">
        <v>2219</v>
      </c>
      <c r="E4468" s="13" t="s">
        <v>4927</v>
      </c>
      <c r="F4468" s="13" t="s">
        <v>171</v>
      </c>
      <c r="G4468" s="13" t="s">
        <v>4802</v>
      </c>
      <c r="H4468" s="13" t="s">
        <v>4816</v>
      </c>
      <c r="I4468" s="13">
        <f>(Brick_Kilns_EF!$B$13*Brick_Kilns_EF!$B$11*Brick_Kilns_EF!$B$12)</f>
        <v>8886.81</v>
      </c>
      <c r="J4468" s="13">
        <f>IF(D4468="ZZ",Brick_Kilns_EF!$E$5*(0.75),Brick_Kilns_EF!$E$5)</f>
        <v>7.2749999999999985E-3</v>
      </c>
      <c r="K4468" s="13">
        <f t="shared" si="277"/>
        <v>64.651542749999976</v>
      </c>
      <c r="L4468" s="13">
        <f>IF(D4468="ZZ",Brick_Kilns_EF!$E$2*(0.75),Brick_Kilns_EF!$E$2)</f>
        <v>5.0999999999999995E-3</v>
      </c>
      <c r="M4468" s="13">
        <f t="shared" si="276"/>
        <v>45.32273099999999</v>
      </c>
      <c r="N4468" s="13">
        <f>IF(D4468="ZZ",Brick_Kilns_EF!$E$3*(0.75),Brick_Kilns_EF!$E$3)</f>
        <v>3.4499999999999999E-3</v>
      </c>
      <c r="O4468" s="13">
        <f t="shared" si="278"/>
        <v>30.659494499999997</v>
      </c>
      <c r="P4468" s="13">
        <f>IF(D4468="ZZ",Brick_Kilns_EF!$E$4*(0.75),Brick_Kilns_EF!$E$4)</f>
        <v>3.5250000000000004E-3</v>
      </c>
      <c r="Q4468" s="13">
        <f t="shared" si="279"/>
        <v>31.326005250000001</v>
      </c>
    </row>
    <row r="4469" spans="1:17">
      <c r="A4469" s="13" t="s">
        <v>4480</v>
      </c>
      <c r="B4469" s="13">
        <v>25.495077240000001</v>
      </c>
      <c r="C4469" s="13">
        <v>89.164654369999994</v>
      </c>
      <c r="D4469" s="13" t="s">
        <v>2219</v>
      </c>
      <c r="E4469" s="13" t="s">
        <v>4927</v>
      </c>
      <c r="F4469" s="13" t="s">
        <v>171</v>
      </c>
      <c r="G4469" s="13" t="s">
        <v>4802</v>
      </c>
      <c r="H4469" s="13" t="s">
        <v>4816</v>
      </c>
      <c r="I4469" s="13">
        <f>(Brick_Kilns_EF!$B$13*Brick_Kilns_EF!$B$11*Brick_Kilns_EF!$B$12)</f>
        <v>8886.81</v>
      </c>
      <c r="J4469" s="13">
        <f>IF(D4469="ZZ",Brick_Kilns_EF!$E$5*(0.75),Brick_Kilns_EF!$E$5)</f>
        <v>7.2749999999999985E-3</v>
      </c>
      <c r="K4469" s="13">
        <f t="shared" si="277"/>
        <v>64.651542749999976</v>
      </c>
      <c r="L4469" s="13">
        <f>IF(D4469="ZZ",Brick_Kilns_EF!$E$2*(0.75),Brick_Kilns_EF!$E$2)</f>
        <v>5.0999999999999995E-3</v>
      </c>
      <c r="M4469" s="13">
        <f t="shared" si="276"/>
        <v>45.32273099999999</v>
      </c>
      <c r="N4469" s="13">
        <f>IF(D4469="ZZ",Brick_Kilns_EF!$E$3*(0.75),Brick_Kilns_EF!$E$3)</f>
        <v>3.4499999999999999E-3</v>
      </c>
      <c r="O4469" s="13">
        <f t="shared" si="278"/>
        <v>30.659494499999997</v>
      </c>
      <c r="P4469" s="13">
        <f>IF(D4469="ZZ",Brick_Kilns_EF!$E$4*(0.75),Brick_Kilns_EF!$E$4)</f>
        <v>3.5250000000000004E-3</v>
      </c>
      <c r="Q4469" s="13">
        <f t="shared" si="279"/>
        <v>31.326005250000001</v>
      </c>
    </row>
    <row r="4470" spans="1:17">
      <c r="A4470" s="13" t="s">
        <v>4481</v>
      </c>
      <c r="B4470" s="13">
        <v>25.519295710000002</v>
      </c>
      <c r="C4470" s="13">
        <v>88.886028659999994</v>
      </c>
      <c r="D4470" s="13" t="s">
        <v>2219</v>
      </c>
      <c r="E4470" s="13" t="s">
        <v>4927</v>
      </c>
      <c r="F4470" s="13" t="s">
        <v>171</v>
      </c>
      <c r="G4470" s="13" t="s">
        <v>4802</v>
      </c>
      <c r="H4470" s="13" t="s">
        <v>4816</v>
      </c>
      <c r="I4470" s="13">
        <f>(Brick_Kilns_EF!$B$13*Brick_Kilns_EF!$B$11*Brick_Kilns_EF!$B$12)</f>
        <v>8886.81</v>
      </c>
      <c r="J4470" s="13">
        <f>IF(D4470="ZZ",Brick_Kilns_EF!$E$5*(0.75),Brick_Kilns_EF!$E$5)</f>
        <v>7.2749999999999985E-3</v>
      </c>
      <c r="K4470" s="13">
        <f t="shared" si="277"/>
        <v>64.651542749999976</v>
      </c>
      <c r="L4470" s="13">
        <f>IF(D4470="ZZ",Brick_Kilns_EF!$E$2*(0.75),Brick_Kilns_EF!$E$2)</f>
        <v>5.0999999999999995E-3</v>
      </c>
      <c r="M4470" s="13">
        <f t="shared" si="276"/>
        <v>45.32273099999999</v>
      </c>
      <c r="N4470" s="13">
        <f>IF(D4470="ZZ",Brick_Kilns_EF!$E$3*(0.75),Brick_Kilns_EF!$E$3)</f>
        <v>3.4499999999999999E-3</v>
      </c>
      <c r="O4470" s="13">
        <f t="shared" si="278"/>
        <v>30.659494499999997</v>
      </c>
      <c r="P4470" s="13">
        <f>IF(D4470="ZZ",Brick_Kilns_EF!$E$4*(0.75),Brick_Kilns_EF!$E$4)</f>
        <v>3.5250000000000004E-3</v>
      </c>
      <c r="Q4470" s="13">
        <f t="shared" si="279"/>
        <v>31.326005250000001</v>
      </c>
    </row>
    <row r="4471" spans="1:17">
      <c r="A4471" s="13" t="s">
        <v>4482</v>
      </c>
      <c r="B4471" s="13">
        <v>25.480021430000001</v>
      </c>
      <c r="C4471" s="13">
        <v>89.15796417</v>
      </c>
      <c r="D4471" s="13" t="s">
        <v>2219</v>
      </c>
      <c r="E4471" s="13" t="s">
        <v>4927</v>
      </c>
      <c r="F4471" s="13" t="s">
        <v>171</v>
      </c>
      <c r="G4471" s="13" t="s">
        <v>4802</v>
      </c>
      <c r="H4471" s="13" t="s">
        <v>4816</v>
      </c>
      <c r="I4471" s="13">
        <f>(Brick_Kilns_EF!$B$13*Brick_Kilns_EF!$B$11*Brick_Kilns_EF!$B$12)</f>
        <v>8886.81</v>
      </c>
      <c r="J4471" s="13">
        <f>IF(D4471="ZZ",Brick_Kilns_EF!$E$5*(0.75),Brick_Kilns_EF!$E$5)</f>
        <v>7.2749999999999985E-3</v>
      </c>
      <c r="K4471" s="13">
        <f t="shared" si="277"/>
        <v>64.651542749999976</v>
      </c>
      <c r="L4471" s="13">
        <f>IF(D4471="ZZ",Brick_Kilns_EF!$E$2*(0.75),Brick_Kilns_EF!$E$2)</f>
        <v>5.0999999999999995E-3</v>
      </c>
      <c r="M4471" s="13">
        <f t="shared" si="276"/>
        <v>45.32273099999999</v>
      </c>
      <c r="N4471" s="13">
        <f>IF(D4471="ZZ",Brick_Kilns_EF!$E$3*(0.75),Brick_Kilns_EF!$E$3)</f>
        <v>3.4499999999999999E-3</v>
      </c>
      <c r="O4471" s="13">
        <f t="shared" si="278"/>
        <v>30.659494499999997</v>
      </c>
      <c r="P4471" s="13">
        <f>IF(D4471="ZZ",Brick_Kilns_EF!$E$4*(0.75),Brick_Kilns_EF!$E$4)</f>
        <v>3.5250000000000004E-3</v>
      </c>
      <c r="Q4471" s="13">
        <f t="shared" si="279"/>
        <v>31.326005250000001</v>
      </c>
    </row>
    <row r="4472" spans="1:17">
      <c r="A4472" s="13" t="s">
        <v>4483</v>
      </c>
      <c r="B4472" s="13">
        <v>25.634075339999999</v>
      </c>
      <c r="C4472" s="13">
        <v>88.578889599999997</v>
      </c>
      <c r="D4472" s="13" t="s">
        <v>2219</v>
      </c>
      <c r="E4472" s="13" t="s">
        <v>4927</v>
      </c>
      <c r="F4472" s="13" t="s">
        <v>171</v>
      </c>
      <c r="G4472" s="13" t="s">
        <v>4802</v>
      </c>
      <c r="H4472" s="13" t="s">
        <v>4816</v>
      </c>
      <c r="I4472" s="13">
        <f>(Brick_Kilns_EF!$B$13*Brick_Kilns_EF!$B$11*Brick_Kilns_EF!$B$12)</f>
        <v>8886.81</v>
      </c>
      <c r="J4472" s="13">
        <f>IF(D4472="ZZ",Brick_Kilns_EF!$E$5*(0.75),Brick_Kilns_EF!$E$5)</f>
        <v>7.2749999999999985E-3</v>
      </c>
      <c r="K4472" s="13">
        <f t="shared" si="277"/>
        <v>64.651542749999976</v>
      </c>
      <c r="L4472" s="13">
        <f>IF(D4472="ZZ",Brick_Kilns_EF!$E$2*(0.75),Brick_Kilns_EF!$E$2)</f>
        <v>5.0999999999999995E-3</v>
      </c>
      <c r="M4472" s="13">
        <f t="shared" si="276"/>
        <v>45.32273099999999</v>
      </c>
      <c r="N4472" s="13">
        <f>IF(D4472="ZZ",Brick_Kilns_EF!$E$3*(0.75),Brick_Kilns_EF!$E$3)</f>
        <v>3.4499999999999999E-3</v>
      </c>
      <c r="O4472" s="13">
        <f t="shared" si="278"/>
        <v>30.659494499999997</v>
      </c>
      <c r="P4472" s="13">
        <f>IF(D4472="ZZ",Brick_Kilns_EF!$E$4*(0.75),Brick_Kilns_EF!$E$4)</f>
        <v>3.5250000000000004E-3</v>
      </c>
      <c r="Q4472" s="13">
        <f t="shared" si="279"/>
        <v>31.326005250000001</v>
      </c>
    </row>
    <row r="4473" spans="1:17">
      <c r="A4473" s="13" t="s">
        <v>4484</v>
      </c>
      <c r="B4473" s="13">
        <v>25.697418649999999</v>
      </c>
      <c r="C4473" s="13">
        <v>89.4256575</v>
      </c>
      <c r="D4473" s="13" t="s">
        <v>2219</v>
      </c>
      <c r="E4473" s="13" t="s">
        <v>4927</v>
      </c>
      <c r="F4473" s="13" t="s">
        <v>171</v>
      </c>
      <c r="G4473" s="13" t="s">
        <v>4802</v>
      </c>
      <c r="H4473" s="13" t="s">
        <v>4816</v>
      </c>
      <c r="I4473" s="13">
        <f>(Brick_Kilns_EF!$B$13*Brick_Kilns_EF!$B$11*Brick_Kilns_EF!$B$12)</f>
        <v>8886.81</v>
      </c>
      <c r="J4473" s="13">
        <f>IF(D4473="ZZ",Brick_Kilns_EF!$E$5*(0.75),Brick_Kilns_EF!$E$5)</f>
        <v>7.2749999999999985E-3</v>
      </c>
      <c r="K4473" s="13">
        <f t="shared" si="277"/>
        <v>64.651542749999976</v>
      </c>
      <c r="L4473" s="13">
        <f>IF(D4473="ZZ",Brick_Kilns_EF!$E$2*(0.75),Brick_Kilns_EF!$E$2)</f>
        <v>5.0999999999999995E-3</v>
      </c>
      <c r="M4473" s="13">
        <f t="shared" si="276"/>
        <v>45.32273099999999</v>
      </c>
      <c r="N4473" s="13">
        <f>IF(D4473="ZZ",Brick_Kilns_EF!$E$3*(0.75),Brick_Kilns_EF!$E$3)</f>
        <v>3.4499999999999999E-3</v>
      </c>
      <c r="O4473" s="13">
        <f t="shared" si="278"/>
        <v>30.659494499999997</v>
      </c>
      <c r="P4473" s="13">
        <f>IF(D4473="ZZ",Brick_Kilns_EF!$E$4*(0.75),Brick_Kilns_EF!$E$4)</f>
        <v>3.5250000000000004E-3</v>
      </c>
      <c r="Q4473" s="13">
        <f t="shared" si="279"/>
        <v>31.326005250000001</v>
      </c>
    </row>
    <row r="4474" spans="1:17">
      <c r="A4474" s="13" t="s">
        <v>4485</v>
      </c>
      <c r="B4474" s="13">
        <v>26.023566299999999</v>
      </c>
      <c r="C4474" s="13">
        <v>89.680760899999996</v>
      </c>
      <c r="D4474" s="13" t="s">
        <v>2219</v>
      </c>
      <c r="E4474" s="13" t="s">
        <v>4927</v>
      </c>
      <c r="F4474" s="13" t="s">
        <v>171</v>
      </c>
      <c r="G4474" s="13" t="s">
        <v>4802</v>
      </c>
      <c r="H4474" s="13" t="s">
        <v>4816</v>
      </c>
      <c r="I4474" s="13">
        <f>(Brick_Kilns_EF!$B$13*Brick_Kilns_EF!$B$11*Brick_Kilns_EF!$B$12)</f>
        <v>8886.81</v>
      </c>
      <c r="J4474" s="13">
        <f>IF(D4474="ZZ",Brick_Kilns_EF!$E$5*(0.75),Brick_Kilns_EF!$E$5)</f>
        <v>7.2749999999999985E-3</v>
      </c>
      <c r="K4474" s="13">
        <f t="shared" si="277"/>
        <v>64.651542749999976</v>
      </c>
      <c r="L4474" s="13">
        <f>IF(D4474="ZZ",Brick_Kilns_EF!$E$2*(0.75),Brick_Kilns_EF!$E$2)</f>
        <v>5.0999999999999995E-3</v>
      </c>
      <c r="M4474" s="13">
        <f t="shared" si="276"/>
        <v>45.32273099999999</v>
      </c>
      <c r="N4474" s="13">
        <f>IF(D4474="ZZ",Brick_Kilns_EF!$E$3*(0.75),Brick_Kilns_EF!$E$3)</f>
        <v>3.4499999999999999E-3</v>
      </c>
      <c r="O4474" s="13">
        <f t="shared" si="278"/>
        <v>30.659494499999997</v>
      </c>
      <c r="P4474" s="13">
        <f>IF(D4474="ZZ",Brick_Kilns_EF!$E$4*(0.75),Brick_Kilns_EF!$E$4)</f>
        <v>3.5250000000000004E-3</v>
      </c>
      <c r="Q4474" s="13">
        <f t="shared" si="279"/>
        <v>31.326005250000001</v>
      </c>
    </row>
    <row r="4475" spans="1:17">
      <c r="A4475" s="13" t="s">
        <v>4486</v>
      </c>
      <c r="B4475" s="13">
        <v>25.748525149999999</v>
      </c>
      <c r="C4475" s="13">
        <v>89.078493190000003</v>
      </c>
      <c r="D4475" s="13" t="s">
        <v>2219</v>
      </c>
      <c r="E4475" s="13" t="s">
        <v>4927</v>
      </c>
      <c r="F4475" s="13" t="s">
        <v>171</v>
      </c>
      <c r="G4475" s="13" t="s">
        <v>4802</v>
      </c>
      <c r="H4475" s="13" t="s">
        <v>4816</v>
      </c>
      <c r="I4475" s="13">
        <f>(Brick_Kilns_EF!$B$13*Brick_Kilns_EF!$B$11*Brick_Kilns_EF!$B$12)</f>
        <v>8886.81</v>
      </c>
      <c r="J4475" s="13">
        <f>IF(D4475="ZZ",Brick_Kilns_EF!$E$5*(0.75),Brick_Kilns_EF!$E$5)</f>
        <v>7.2749999999999985E-3</v>
      </c>
      <c r="K4475" s="13">
        <f t="shared" si="277"/>
        <v>64.651542749999976</v>
      </c>
      <c r="L4475" s="13">
        <f>IF(D4475="ZZ",Brick_Kilns_EF!$E$2*(0.75),Brick_Kilns_EF!$E$2)</f>
        <v>5.0999999999999995E-3</v>
      </c>
      <c r="M4475" s="13">
        <f t="shared" si="276"/>
        <v>45.32273099999999</v>
      </c>
      <c r="N4475" s="13">
        <f>IF(D4475="ZZ",Brick_Kilns_EF!$E$3*(0.75),Brick_Kilns_EF!$E$3)</f>
        <v>3.4499999999999999E-3</v>
      </c>
      <c r="O4475" s="13">
        <f t="shared" si="278"/>
        <v>30.659494499999997</v>
      </c>
      <c r="P4475" s="13">
        <f>IF(D4475="ZZ",Brick_Kilns_EF!$E$4*(0.75),Brick_Kilns_EF!$E$4)</f>
        <v>3.5250000000000004E-3</v>
      </c>
      <c r="Q4475" s="13">
        <f t="shared" si="279"/>
        <v>31.326005250000001</v>
      </c>
    </row>
    <row r="4476" spans="1:17">
      <c r="A4476" s="13" t="s">
        <v>4487</v>
      </c>
      <c r="B4476" s="13">
        <v>25.616343799999999</v>
      </c>
      <c r="C4476" s="13">
        <v>89.273905920000004</v>
      </c>
      <c r="D4476" s="13" t="s">
        <v>2219</v>
      </c>
      <c r="E4476" s="13" t="s">
        <v>4927</v>
      </c>
      <c r="F4476" s="13" t="s">
        <v>171</v>
      </c>
      <c r="G4476" s="13" t="s">
        <v>4802</v>
      </c>
      <c r="H4476" s="13" t="s">
        <v>4816</v>
      </c>
      <c r="I4476" s="13">
        <f>(Brick_Kilns_EF!$B$13*Brick_Kilns_EF!$B$11*Brick_Kilns_EF!$B$12)</f>
        <v>8886.81</v>
      </c>
      <c r="J4476" s="13">
        <f>IF(D4476="ZZ",Brick_Kilns_EF!$E$5*(0.75),Brick_Kilns_EF!$E$5)</f>
        <v>7.2749999999999985E-3</v>
      </c>
      <c r="K4476" s="13">
        <f t="shared" si="277"/>
        <v>64.651542749999976</v>
      </c>
      <c r="L4476" s="13">
        <f>IF(D4476="ZZ",Brick_Kilns_EF!$E$2*(0.75),Brick_Kilns_EF!$E$2)</f>
        <v>5.0999999999999995E-3</v>
      </c>
      <c r="M4476" s="13">
        <f t="shared" si="276"/>
        <v>45.32273099999999</v>
      </c>
      <c r="N4476" s="13">
        <f>IF(D4476="ZZ",Brick_Kilns_EF!$E$3*(0.75),Brick_Kilns_EF!$E$3)</f>
        <v>3.4499999999999999E-3</v>
      </c>
      <c r="O4476" s="13">
        <f t="shared" si="278"/>
        <v>30.659494499999997</v>
      </c>
      <c r="P4476" s="13">
        <f>IF(D4476="ZZ",Brick_Kilns_EF!$E$4*(0.75),Brick_Kilns_EF!$E$4)</f>
        <v>3.5250000000000004E-3</v>
      </c>
      <c r="Q4476" s="13">
        <f t="shared" si="279"/>
        <v>31.326005250000001</v>
      </c>
    </row>
    <row r="4477" spans="1:17">
      <c r="A4477" s="13" t="s">
        <v>4488</v>
      </c>
      <c r="B4477" s="13">
        <v>25.661517870000001</v>
      </c>
      <c r="C4477" s="13">
        <v>89.585090339999994</v>
      </c>
      <c r="D4477" s="13" t="s">
        <v>2219</v>
      </c>
      <c r="E4477" s="13" t="s">
        <v>4927</v>
      </c>
      <c r="F4477" s="13" t="s">
        <v>171</v>
      </c>
      <c r="G4477" s="13" t="s">
        <v>4802</v>
      </c>
      <c r="H4477" s="13" t="s">
        <v>4816</v>
      </c>
      <c r="I4477" s="13">
        <f>(Brick_Kilns_EF!$B$13*Brick_Kilns_EF!$B$11*Brick_Kilns_EF!$B$12)</f>
        <v>8886.81</v>
      </c>
      <c r="J4477" s="13">
        <f>IF(D4477="ZZ",Brick_Kilns_EF!$E$5*(0.75),Brick_Kilns_EF!$E$5)</f>
        <v>7.2749999999999985E-3</v>
      </c>
      <c r="K4477" s="13">
        <f t="shared" si="277"/>
        <v>64.651542749999976</v>
      </c>
      <c r="L4477" s="13">
        <f>IF(D4477="ZZ",Brick_Kilns_EF!$E$2*(0.75),Brick_Kilns_EF!$E$2)</f>
        <v>5.0999999999999995E-3</v>
      </c>
      <c r="M4477" s="13">
        <f t="shared" si="276"/>
        <v>45.32273099999999</v>
      </c>
      <c r="N4477" s="13">
        <f>IF(D4477="ZZ",Brick_Kilns_EF!$E$3*(0.75),Brick_Kilns_EF!$E$3)</f>
        <v>3.4499999999999999E-3</v>
      </c>
      <c r="O4477" s="13">
        <f t="shared" si="278"/>
        <v>30.659494499999997</v>
      </c>
      <c r="P4477" s="13">
        <f>IF(D4477="ZZ",Brick_Kilns_EF!$E$4*(0.75),Brick_Kilns_EF!$E$4)</f>
        <v>3.5250000000000004E-3</v>
      </c>
      <c r="Q4477" s="13">
        <f t="shared" si="279"/>
        <v>31.326005250000001</v>
      </c>
    </row>
    <row r="4478" spans="1:17">
      <c r="A4478" s="13" t="s">
        <v>4489</v>
      </c>
      <c r="B4478" s="13">
        <v>25.66016093</v>
      </c>
      <c r="C4478" s="13">
        <v>89.584585090000004</v>
      </c>
      <c r="D4478" s="13" t="s">
        <v>2219</v>
      </c>
      <c r="E4478" s="13" t="s">
        <v>4927</v>
      </c>
      <c r="F4478" s="13" t="s">
        <v>171</v>
      </c>
      <c r="G4478" s="13" t="s">
        <v>4802</v>
      </c>
      <c r="H4478" s="13" t="s">
        <v>4816</v>
      </c>
      <c r="I4478" s="13">
        <f>(Brick_Kilns_EF!$B$13*Brick_Kilns_EF!$B$11*Brick_Kilns_EF!$B$12)</f>
        <v>8886.81</v>
      </c>
      <c r="J4478" s="13">
        <f>IF(D4478="ZZ",Brick_Kilns_EF!$E$5*(0.75),Brick_Kilns_EF!$E$5)</f>
        <v>7.2749999999999985E-3</v>
      </c>
      <c r="K4478" s="13">
        <f t="shared" si="277"/>
        <v>64.651542749999976</v>
      </c>
      <c r="L4478" s="13">
        <f>IF(D4478="ZZ",Brick_Kilns_EF!$E$2*(0.75),Brick_Kilns_EF!$E$2)</f>
        <v>5.0999999999999995E-3</v>
      </c>
      <c r="M4478" s="13">
        <f t="shared" si="276"/>
        <v>45.32273099999999</v>
      </c>
      <c r="N4478" s="13">
        <f>IF(D4478="ZZ",Brick_Kilns_EF!$E$3*(0.75),Brick_Kilns_EF!$E$3)</f>
        <v>3.4499999999999999E-3</v>
      </c>
      <c r="O4478" s="13">
        <f t="shared" si="278"/>
        <v>30.659494499999997</v>
      </c>
      <c r="P4478" s="13">
        <f>IF(D4478="ZZ",Brick_Kilns_EF!$E$4*(0.75),Brick_Kilns_EF!$E$4)</f>
        <v>3.5250000000000004E-3</v>
      </c>
      <c r="Q4478" s="13">
        <f t="shared" si="279"/>
        <v>31.326005250000001</v>
      </c>
    </row>
    <row r="4479" spans="1:17">
      <c r="A4479" s="13" t="s">
        <v>4490</v>
      </c>
      <c r="B4479" s="13">
        <v>26.069359710000001</v>
      </c>
      <c r="C4479" s="13">
        <v>89.776966439999995</v>
      </c>
      <c r="D4479" s="13" t="s">
        <v>2219</v>
      </c>
      <c r="E4479" s="13" t="s">
        <v>4927</v>
      </c>
      <c r="F4479" s="13" t="s">
        <v>171</v>
      </c>
      <c r="G4479" s="13" t="s">
        <v>4802</v>
      </c>
      <c r="H4479" s="13" t="s">
        <v>4816</v>
      </c>
      <c r="I4479" s="13">
        <f>(Brick_Kilns_EF!$B$13*Brick_Kilns_EF!$B$11*Brick_Kilns_EF!$B$12)</f>
        <v>8886.81</v>
      </c>
      <c r="J4479" s="13">
        <f>IF(D4479="ZZ",Brick_Kilns_EF!$E$5*(0.75),Brick_Kilns_EF!$E$5)</f>
        <v>7.2749999999999985E-3</v>
      </c>
      <c r="K4479" s="13">
        <f t="shared" si="277"/>
        <v>64.651542749999976</v>
      </c>
      <c r="L4479" s="13">
        <f>IF(D4479="ZZ",Brick_Kilns_EF!$E$2*(0.75),Brick_Kilns_EF!$E$2)</f>
        <v>5.0999999999999995E-3</v>
      </c>
      <c r="M4479" s="13">
        <f t="shared" si="276"/>
        <v>45.32273099999999</v>
      </c>
      <c r="N4479" s="13">
        <f>IF(D4479="ZZ",Brick_Kilns_EF!$E$3*(0.75),Brick_Kilns_EF!$E$3)</f>
        <v>3.4499999999999999E-3</v>
      </c>
      <c r="O4479" s="13">
        <f t="shared" si="278"/>
        <v>30.659494499999997</v>
      </c>
      <c r="P4479" s="13">
        <f>IF(D4479="ZZ",Brick_Kilns_EF!$E$4*(0.75),Brick_Kilns_EF!$E$4)</f>
        <v>3.5250000000000004E-3</v>
      </c>
      <c r="Q4479" s="13">
        <f t="shared" si="279"/>
        <v>31.326005250000001</v>
      </c>
    </row>
    <row r="4480" spans="1:17">
      <c r="A4480" s="13" t="s">
        <v>4491</v>
      </c>
      <c r="B4480" s="13">
        <v>25.635749229999998</v>
      </c>
      <c r="C4480" s="13">
        <v>89.205231459999993</v>
      </c>
      <c r="D4480" s="13" t="s">
        <v>2219</v>
      </c>
      <c r="E4480" s="13" t="s">
        <v>4927</v>
      </c>
      <c r="F4480" s="13" t="s">
        <v>171</v>
      </c>
      <c r="G4480" s="13" t="s">
        <v>4802</v>
      </c>
      <c r="H4480" s="13" t="s">
        <v>4816</v>
      </c>
      <c r="I4480" s="13">
        <f>(Brick_Kilns_EF!$B$13*Brick_Kilns_EF!$B$11*Brick_Kilns_EF!$B$12)</f>
        <v>8886.81</v>
      </c>
      <c r="J4480" s="13">
        <f>IF(D4480="ZZ",Brick_Kilns_EF!$E$5*(0.75),Brick_Kilns_EF!$E$5)</f>
        <v>7.2749999999999985E-3</v>
      </c>
      <c r="K4480" s="13">
        <f t="shared" si="277"/>
        <v>64.651542749999976</v>
      </c>
      <c r="L4480" s="13">
        <f>IF(D4480="ZZ",Brick_Kilns_EF!$E$2*(0.75),Brick_Kilns_EF!$E$2)</f>
        <v>5.0999999999999995E-3</v>
      </c>
      <c r="M4480" s="13">
        <f t="shared" si="276"/>
        <v>45.32273099999999</v>
      </c>
      <c r="N4480" s="13">
        <f>IF(D4480="ZZ",Brick_Kilns_EF!$E$3*(0.75),Brick_Kilns_EF!$E$3)</f>
        <v>3.4499999999999999E-3</v>
      </c>
      <c r="O4480" s="13">
        <f t="shared" si="278"/>
        <v>30.659494499999997</v>
      </c>
      <c r="P4480" s="13">
        <f>IF(D4480="ZZ",Brick_Kilns_EF!$E$4*(0.75),Brick_Kilns_EF!$E$4)</f>
        <v>3.5250000000000004E-3</v>
      </c>
      <c r="Q4480" s="13">
        <f t="shared" si="279"/>
        <v>31.326005250000001</v>
      </c>
    </row>
    <row r="4481" spans="1:17">
      <c r="A4481" s="13" t="s">
        <v>4492</v>
      </c>
      <c r="B4481" s="13">
        <v>25.64640842</v>
      </c>
      <c r="C4481" s="13">
        <v>89.262972590000004</v>
      </c>
      <c r="D4481" s="13" t="s">
        <v>2219</v>
      </c>
      <c r="E4481" s="13" t="s">
        <v>4927</v>
      </c>
      <c r="F4481" s="13" t="s">
        <v>171</v>
      </c>
      <c r="G4481" s="13" t="s">
        <v>4802</v>
      </c>
      <c r="H4481" s="13" t="s">
        <v>4816</v>
      </c>
      <c r="I4481" s="13">
        <f>(Brick_Kilns_EF!$B$13*Brick_Kilns_EF!$B$11*Brick_Kilns_EF!$B$12)</f>
        <v>8886.81</v>
      </c>
      <c r="J4481" s="13">
        <f>IF(D4481="ZZ",Brick_Kilns_EF!$E$5*(0.75),Brick_Kilns_EF!$E$5)</f>
        <v>7.2749999999999985E-3</v>
      </c>
      <c r="K4481" s="13">
        <f t="shared" si="277"/>
        <v>64.651542749999976</v>
      </c>
      <c r="L4481" s="13">
        <f>IF(D4481="ZZ",Brick_Kilns_EF!$E$2*(0.75),Brick_Kilns_EF!$E$2)</f>
        <v>5.0999999999999995E-3</v>
      </c>
      <c r="M4481" s="13">
        <f t="shared" si="276"/>
        <v>45.32273099999999</v>
      </c>
      <c r="N4481" s="13">
        <f>IF(D4481="ZZ",Brick_Kilns_EF!$E$3*(0.75),Brick_Kilns_EF!$E$3)</f>
        <v>3.4499999999999999E-3</v>
      </c>
      <c r="O4481" s="13">
        <f t="shared" si="278"/>
        <v>30.659494499999997</v>
      </c>
      <c r="P4481" s="13">
        <f>IF(D4481="ZZ",Brick_Kilns_EF!$E$4*(0.75),Brick_Kilns_EF!$E$4)</f>
        <v>3.5250000000000004E-3</v>
      </c>
      <c r="Q4481" s="13">
        <f t="shared" si="279"/>
        <v>31.326005250000001</v>
      </c>
    </row>
    <row r="4482" spans="1:17">
      <c r="A4482" s="13" t="s">
        <v>4493</v>
      </c>
      <c r="B4482" s="13">
        <v>25.888210170000001</v>
      </c>
      <c r="C4482" s="13">
        <v>88.647286269999995</v>
      </c>
      <c r="D4482" s="13" t="s">
        <v>2219</v>
      </c>
      <c r="E4482" s="13" t="s">
        <v>4927</v>
      </c>
      <c r="F4482" s="13" t="s">
        <v>171</v>
      </c>
      <c r="G4482" s="13" t="s">
        <v>4802</v>
      </c>
      <c r="H4482" s="13" t="s">
        <v>4816</v>
      </c>
      <c r="I4482" s="13">
        <f>(Brick_Kilns_EF!$B$13*Brick_Kilns_EF!$B$11*Brick_Kilns_EF!$B$12)</f>
        <v>8886.81</v>
      </c>
      <c r="J4482" s="13">
        <f>IF(D4482="ZZ",Brick_Kilns_EF!$E$5*(0.75),Brick_Kilns_EF!$E$5)</f>
        <v>7.2749999999999985E-3</v>
      </c>
      <c r="K4482" s="13">
        <f t="shared" si="277"/>
        <v>64.651542749999976</v>
      </c>
      <c r="L4482" s="13">
        <f>IF(D4482="ZZ",Brick_Kilns_EF!$E$2*(0.75),Brick_Kilns_EF!$E$2)</f>
        <v>5.0999999999999995E-3</v>
      </c>
      <c r="M4482" s="13">
        <f t="shared" ref="M4482:M4545" si="280">(I4482*L4482)</f>
        <v>45.32273099999999</v>
      </c>
      <c r="N4482" s="13">
        <f>IF(D4482="ZZ",Brick_Kilns_EF!$E$3*(0.75),Brick_Kilns_EF!$E$3)</f>
        <v>3.4499999999999999E-3</v>
      </c>
      <c r="O4482" s="13">
        <f t="shared" si="278"/>
        <v>30.659494499999997</v>
      </c>
      <c r="P4482" s="13">
        <f>IF(D4482="ZZ",Brick_Kilns_EF!$E$4*(0.75),Brick_Kilns_EF!$E$4)</f>
        <v>3.5250000000000004E-3</v>
      </c>
      <c r="Q4482" s="13">
        <f t="shared" si="279"/>
        <v>31.326005250000001</v>
      </c>
    </row>
    <row r="4483" spans="1:17">
      <c r="A4483" s="13" t="s">
        <v>4494</v>
      </c>
      <c r="B4483" s="13">
        <v>26.227053890000001</v>
      </c>
      <c r="C4483" s="13">
        <v>88.664114789999999</v>
      </c>
      <c r="D4483" s="13" t="s">
        <v>2219</v>
      </c>
      <c r="E4483" s="13" t="s">
        <v>4927</v>
      </c>
      <c r="F4483" s="13" t="s">
        <v>171</v>
      </c>
      <c r="G4483" s="13" t="s">
        <v>4802</v>
      </c>
      <c r="H4483" s="13" t="s">
        <v>4816</v>
      </c>
      <c r="I4483" s="13">
        <f>(Brick_Kilns_EF!$B$13*Brick_Kilns_EF!$B$11*Brick_Kilns_EF!$B$12)</f>
        <v>8886.81</v>
      </c>
      <c r="J4483" s="13">
        <f>IF(D4483="ZZ",Brick_Kilns_EF!$E$5*(0.75),Brick_Kilns_EF!$E$5)</f>
        <v>7.2749999999999985E-3</v>
      </c>
      <c r="K4483" s="13">
        <f t="shared" ref="K4483:K4546" si="281">J4483*I4483</f>
        <v>64.651542749999976</v>
      </c>
      <c r="L4483" s="13">
        <f>IF(D4483="ZZ",Brick_Kilns_EF!$E$2*(0.75),Brick_Kilns_EF!$E$2)</f>
        <v>5.0999999999999995E-3</v>
      </c>
      <c r="M4483" s="13">
        <f t="shared" si="280"/>
        <v>45.32273099999999</v>
      </c>
      <c r="N4483" s="13">
        <f>IF(D4483="ZZ",Brick_Kilns_EF!$E$3*(0.75),Brick_Kilns_EF!$E$3)</f>
        <v>3.4499999999999999E-3</v>
      </c>
      <c r="O4483" s="13">
        <f t="shared" ref="O4483:O4546" si="282">I4483*N4483</f>
        <v>30.659494499999997</v>
      </c>
      <c r="P4483" s="13">
        <f>IF(D4483="ZZ",Brick_Kilns_EF!$E$4*(0.75),Brick_Kilns_EF!$E$4)</f>
        <v>3.5250000000000004E-3</v>
      </c>
      <c r="Q4483" s="13">
        <f t="shared" ref="Q4483:Q4546" si="283">I4483*P4483</f>
        <v>31.326005250000001</v>
      </c>
    </row>
    <row r="4484" spans="1:17">
      <c r="A4484" s="13" t="s">
        <v>4495</v>
      </c>
      <c r="B4484" s="13">
        <v>25.75715937</v>
      </c>
      <c r="C4484" s="13">
        <v>88.670476840000006</v>
      </c>
      <c r="D4484" s="13" t="s">
        <v>2219</v>
      </c>
      <c r="E4484" s="13" t="s">
        <v>4927</v>
      </c>
      <c r="F4484" s="13" t="s">
        <v>171</v>
      </c>
      <c r="G4484" s="13" t="s">
        <v>4802</v>
      </c>
      <c r="H4484" s="13" t="s">
        <v>4816</v>
      </c>
      <c r="I4484" s="13">
        <f>(Brick_Kilns_EF!$B$13*Brick_Kilns_EF!$B$11*Brick_Kilns_EF!$B$12)</f>
        <v>8886.81</v>
      </c>
      <c r="J4484" s="13">
        <f>IF(D4484="ZZ",Brick_Kilns_EF!$E$5*(0.75),Brick_Kilns_EF!$E$5)</f>
        <v>7.2749999999999985E-3</v>
      </c>
      <c r="K4484" s="13">
        <f t="shared" si="281"/>
        <v>64.651542749999976</v>
      </c>
      <c r="L4484" s="13">
        <f>IF(D4484="ZZ",Brick_Kilns_EF!$E$2*(0.75),Brick_Kilns_EF!$E$2)</f>
        <v>5.0999999999999995E-3</v>
      </c>
      <c r="M4484" s="13">
        <f t="shared" si="280"/>
        <v>45.32273099999999</v>
      </c>
      <c r="N4484" s="13">
        <f>IF(D4484="ZZ",Brick_Kilns_EF!$E$3*(0.75),Brick_Kilns_EF!$E$3)</f>
        <v>3.4499999999999999E-3</v>
      </c>
      <c r="O4484" s="13">
        <f t="shared" si="282"/>
        <v>30.659494499999997</v>
      </c>
      <c r="P4484" s="13">
        <f>IF(D4484="ZZ",Brick_Kilns_EF!$E$4*(0.75),Brick_Kilns_EF!$E$4)</f>
        <v>3.5250000000000004E-3</v>
      </c>
      <c r="Q4484" s="13">
        <f t="shared" si="283"/>
        <v>31.326005250000001</v>
      </c>
    </row>
    <row r="4485" spans="1:17">
      <c r="A4485" s="13" t="s">
        <v>4496</v>
      </c>
      <c r="B4485" s="13">
        <v>25.655552660000001</v>
      </c>
      <c r="C4485" s="13">
        <v>89.082651470000002</v>
      </c>
      <c r="D4485" s="13" t="s">
        <v>2219</v>
      </c>
      <c r="E4485" s="13" t="s">
        <v>4927</v>
      </c>
      <c r="F4485" s="13" t="s">
        <v>171</v>
      </c>
      <c r="G4485" s="13" t="s">
        <v>4802</v>
      </c>
      <c r="H4485" s="13" t="s">
        <v>4816</v>
      </c>
      <c r="I4485" s="13">
        <f>(Brick_Kilns_EF!$B$13*Brick_Kilns_EF!$B$11*Brick_Kilns_EF!$B$12)</f>
        <v>8886.81</v>
      </c>
      <c r="J4485" s="13">
        <f>IF(D4485="ZZ",Brick_Kilns_EF!$E$5*(0.75),Brick_Kilns_EF!$E$5)</f>
        <v>7.2749999999999985E-3</v>
      </c>
      <c r="K4485" s="13">
        <f t="shared" si="281"/>
        <v>64.651542749999976</v>
      </c>
      <c r="L4485" s="13">
        <f>IF(D4485="ZZ",Brick_Kilns_EF!$E$2*(0.75),Brick_Kilns_EF!$E$2)</f>
        <v>5.0999999999999995E-3</v>
      </c>
      <c r="M4485" s="13">
        <f t="shared" si="280"/>
        <v>45.32273099999999</v>
      </c>
      <c r="N4485" s="13">
        <f>IF(D4485="ZZ",Brick_Kilns_EF!$E$3*(0.75),Brick_Kilns_EF!$E$3)</f>
        <v>3.4499999999999999E-3</v>
      </c>
      <c r="O4485" s="13">
        <f t="shared" si="282"/>
        <v>30.659494499999997</v>
      </c>
      <c r="P4485" s="13">
        <f>IF(D4485="ZZ",Brick_Kilns_EF!$E$4*(0.75),Brick_Kilns_EF!$E$4)</f>
        <v>3.5250000000000004E-3</v>
      </c>
      <c r="Q4485" s="13">
        <f t="shared" si="283"/>
        <v>31.326005250000001</v>
      </c>
    </row>
    <row r="4486" spans="1:17">
      <c r="A4486" s="13" t="s">
        <v>4497</v>
      </c>
      <c r="B4486" s="13">
        <v>25.654186330000002</v>
      </c>
      <c r="C4486" s="13">
        <v>89.084548850000004</v>
      </c>
      <c r="D4486" s="13" t="s">
        <v>2219</v>
      </c>
      <c r="E4486" s="13" t="s">
        <v>4927</v>
      </c>
      <c r="F4486" s="13" t="s">
        <v>171</v>
      </c>
      <c r="G4486" s="13" t="s">
        <v>4802</v>
      </c>
      <c r="H4486" s="13" t="s">
        <v>4816</v>
      </c>
      <c r="I4486" s="13">
        <f>(Brick_Kilns_EF!$B$13*Brick_Kilns_EF!$B$11*Brick_Kilns_EF!$B$12)</f>
        <v>8886.81</v>
      </c>
      <c r="J4486" s="13">
        <f>IF(D4486="ZZ",Brick_Kilns_EF!$E$5*(0.75),Brick_Kilns_EF!$E$5)</f>
        <v>7.2749999999999985E-3</v>
      </c>
      <c r="K4486" s="13">
        <f t="shared" si="281"/>
        <v>64.651542749999976</v>
      </c>
      <c r="L4486" s="13">
        <f>IF(D4486="ZZ",Brick_Kilns_EF!$E$2*(0.75),Brick_Kilns_EF!$E$2)</f>
        <v>5.0999999999999995E-3</v>
      </c>
      <c r="M4486" s="13">
        <f t="shared" si="280"/>
        <v>45.32273099999999</v>
      </c>
      <c r="N4486" s="13">
        <f>IF(D4486="ZZ",Brick_Kilns_EF!$E$3*(0.75),Brick_Kilns_EF!$E$3)</f>
        <v>3.4499999999999999E-3</v>
      </c>
      <c r="O4486" s="13">
        <f t="shared" si="282"/>
        <v>30.659494499999997</v>
      </c>
      <c r="P4486" s="13">
        <f>IF(D4486="ZZ",Brick_Kilns_EF!$E$4*(0.75),Brick_Kilns_EF!$E$4)</f>
        <v>3.5250000000000004E-3</v>
      </c>
      <c r="Q4486" s="13">
        <f t="shared" si="283"/>
        <v>31.326005250000001</v>
      </c>
    </row>
    <row r="4487" spans="1:17">
      <c r="A4487" s="13" t="s">
        <v>4498</v>
      </c>
      <c r="B4487" s="13">
        <v>25.958618730000001</v>
      </c>
      <c r="C4487" s="13">
        <v>88.934110970000006</v>
      </c>
      <c r="D4487" s="13" t="s">
        <v>2219</v>
      </c>
      <c r="E4487" s="13" t="s">
        <v>4927</v>
      </c>
      <c r="F4487" s="13" t="s">
        <v>171</v>
      </c>
      <c r="G4487" s="13" t="s">
        <v>4802</v>
      </c>
      <c r="H4487" s="13" t="s">
        <v>4816</v>
      </c>
      <c r="I4487" s="13">
        <f>(Brick_Kilns_EF!$B$13*Brick_Kilns_EF!$B$11*Brick_Kilns_EF!$B$12)</f>
        <v>8886.81</v>
      </c>
      <c r="J4487" s="13">
        <f>IF(D4487="ZZ",Brick_Kilns_EF!$E$5*(0.75),Brick_Kilns_EF!$E$5)</f>
        <v>7.2749999999999985E-3</v>
      </c>
      <c r="K4487" s="13">
        <f t="shared" si="281"/>
        <v>64.651542749999976</v>
      </c>
      <c r="L4487" s="13">
        <f>IF(D4487="ZZ",Brick_Kilns_EF!$E$2*(0.75),Brick_Kilns_EF!$E$2)</f>
        <v>5.0999999999999995E-3</v>
      </c>
      <c r="M4487" s="13">
        <f t="shared" si="280"/>
        <v>45.32273099999999</v>
      </c>
      <c r="N4487" s="13">
        <f>IF(D4487="ZZ",Brick_Kilns_EF!$E$3*(0.75),Brick_Kilns_EF!$E$3)</f>
        <v>3.4499999999999999E-3</v>
      </c>
      <c r="O4487" s="13">
        <f t="shared" si="282"/>
        <v>30.659494499999997</v>
      </c>
      <c r="P4487" s="13">
        <f>IF(D4487="ZZ",Brick_Kilns_EF!$E$4*(0.75),Brick_Kilns_EF!$E$4)</f>
        <v>3.5250000000000004E-3</v>
      </c>
      <c r="Q4487" s="13">
        <f t="shared" si="283"/>
        <v>31.326005250000001</v>
      </c>
    </row>
    <row r="4488" spans="1:17">
      <c r="A4488" s="13" t="s">
        <v>4499</v>
      </c>
      <c r="B4488" s="13">
        <v>25.667306239999998</v>
      </c>
      <c r="C4488" s="13">
        <v>88.850758659999997</v>
      </c>
      <c r="D4488" s="13" t="s">
        <v>2219</v>
      </c>
      <c r="E4488" s="13" t="s">
        <v>4927</v>
      </c>
      <c r="F4488" s="13" t="s">
        <v>171</v>
      </c>
      <c r="G4488" s="13" t="s">
        <v>4802</v>
      </c>
      <c r="H4488" s="13" t="s">
        <v>4816</v>
      </c>
      <c r="I4488" s="13">
        <f>(Brick_Kilns_EF!$B$13*Brick_Kilns_EF!$B$11*Brick_Kilns_EF!$B$12)</f>
        <v>8886.81</v>
      </c>
      <c r="J4488" s="13">
        <f>IF(D4488="ZZ",Brick_Kilns_EF!$E$5*(0.75),Brick_Kilns_EF!$E$5)</f>
        <v>7.2749999999999985E-3</v>
      </c>
      <c r="K4488" s="13">
        <f t="shared" si="281"/>
        <v>64.651542749999976</v>
      </c>
      <c r="L4488" s="13">
        <f>IF(D4488="ZZ",Brick_Kilns_EF!$E$2*(0.75),Brick_Kilns_EF!$E$2)</f>
        <v>5.0999999999999995E-3</v>
      </c>
      <c r="M4488" s="13">
        <f t="shared" si="280"/>
        <v>45.32273099999999</v>
      </c>
      <c r="N4488" s="13">
        <f>IF(D4488="ZZ",Brick_Kilns_EF!$E$3*(0.75),Brick_Kilns_EF!$E$3)</f>
        <v>3.4499999999999999E-3</v>
      </c>
      <c r="O4488" s="13">
        <f t="shared" si="282"/>
        <v>30.659494499999997</v>
      </c>
      <c r="P4488" s="13">
        <f>IF(D4488="ZZ",Brick_Kilns_EF!$E$4*(0.75),Brick_Kilns_EF!$E$4)</f>
        <v>3.5250000000000004E-3</v>
      </c>
      <c r="Q4488" s="13">
        <f t="shared" si="283"/>
        <v>31.326005250000001</v>
      </c>
    </row>
    <row r="4489" spans="1:17">
      <c r="A4489" s="13" t="s">
        <v>4500</v>
      </c>
      <c r="B4489" s="13">
        <v>25.736509770000001</v>
      </c>
      <c r="C4489" s="13">
        <v>88.767780259999995</v>
      </c>
      <c r="D4489" s="13" t="s">
        <v>2219</v>
      </c>
      <c r="E4489" s="13" t="s">
        <v>4927</v>
      </c>
      <c r="F4489" s="13" t="s">
        <v>171</v>
      </c>
      <c r="G4489" s="13" t="s">
        <v>4802</v>
      </c>
      <c r="H4489" s="13" t="s">
        <v>4816</v>
      </c>
      <c r="I4489" s="13">
        <f>(Brick_Kilns_EF!$B$13*Brick_Kilns_EF!$B$11*Brick_Kilns_EF!$B$12)</f>
        <v>8886.81</v>
      </c>
      <c r="J4489" s="13">
        <f>IF(D4489="ZZ",Brick_Kilns_EF!$E$5*(0.75),Brick_Kilns_EF!$E$5)</f>
        <v>7.2749999999999985E-3</v>
      </c>
      <c r="K4489" s="13">
        <f t="shared" si="281"/>
        <v>64.651542749999976</v>
      </c>
      <c r="L4489" s="13">
        <f>IF(D4489="ZZ",Brick_Kilns_EF!$E$2*(0.75),Brick_Kilns_EF!$E$2)</f>
        <v>5.0999999999999995E-3</v>
      </c>
      <c r="M4489" s="13">
        <f t="shared" si="280"/>
        <v>45.32273099999999</v>
      </c>
      <c r="N4489" s="13">
        <f>IF(D4489="ZZ",Brick_Kilns_EF!$E$3*(0.75),Brick_Kilns_EF!$E$3)</f>
        <v>3.4499999999999999E-3</v>
      </c>
      <c r="O4489" s="13">
        <f t="shared" si="282"/>
        <v>30.659494499999997</v>
      </c>
      <c r="P4489" s="13">
        <f>IF(D4489="ZZ",Brick_Kilns_EF!$E$4*(0.75),Brick_Kilns_EF!$E$4)</f>
        <v>3.5250000000000004E-3</v>
      </c>
      <c r="Q4489" s="13">
        <f t="shared" si="283"/>
        <v>31.326005250000001</v>
      </c>
    </row>
    <row r="4490" spans="1:17">
      <c r="A4490" s="13" t="s">
        <v>4501</v>
      </c>
      <c r="B4490" s="13">
        <v>25.669409680000001</v>
      </c>
      <c r="C4490" s="13">
        <v>89.008269209999995</v>
      </c>
      <c r="D4490" s="13" t="s">
        <v>2219</v>
      </c>
      <c r="E4490" s="13" t="s">
        <v>4927</v>
      </c>
      <c r="F4490" s="13" t="s">
        <v>171</v>
      </c>
      <c r="G4490" s="13" t="s">
        <v>4802</v>
      </c>
      <c r="H4490" s="13" t="s">
        <v>4816</v>
      </c>
      <c r="I4490" s="13">
        <f>(Brick_Kilns_EF!$B$13*Brick_Kilns_EF!$B$11*Brick_Kilns_EF!$B$12)</f>
        <v>8886.81</v>
      </c>
      <c r="J4490" s="13">
        <f>IF(D4490="ZZ",Brick_Kilns_EF!$E$5*(0.75),Brick_Kilns_EF!$E$5)</f>
        <v>7.2749999999999985E-3</v>
      </c>
      <c r="K4490" s="13">
        <f t="shared" si="281"/>
        <v>64.651542749999976</v>
      </c>
      <c r="L4490" s="13">
        <f>IF(D4490="ZZ",Brick_Kilns_EF!$E$2*(0.75),Brick_Kilns_EF!$E$2)</f>
        <v>5.0999999999999995E-3</v>
      </c>
      <c r="M4490" s="13">
        <f t="shared" si="280"/>
        <v>45.32273099999999</v>
      </c>
      <c r="N4490" s="13">
        <f>IF(D4490="ZZ",Brick_Kilns_EF!$E$3*(0.75),Brick_Kilns_EF!$E$3)</f>
        <v>3.4499999999999999E-3</v>
      </c>
      <c r="O4490" s="13">
        <f t="shared" si="282"/>
        <v>30.659494499999997</v>
      </c>
      <c r="P4490" s="13">
        <f>IF(D4490="ZZ",Brick_Kilns_EF!$E$4*(0.75),Brick_Kilns_EF!$E$4)</f>
        <v>3.5250000000000004E-3</v>
      </c>
      <c r="Q4490" s="13">
        <f t="shared" si="283"/>
        <v>31.326005250000001</v>
      </c>
    </row>
    <row r="4491" spans="1:17">
      <c r="A4491" s="13" t="s">
        <v>4502</v>
      </c>
      <c r="B4491" s="13">
        <v>25.551488679999999</v>
      </c>
      <c r="C4491" s="13">
        <v>89.302853889999994</v>
      </c>
      <c r="D4491" s="13" t="s">
        <v>2219</v>
      </c>
      <c r="E4491" s="13" t="s">
        <v>4927</v>
      </c>
      <c r="F4491" s="13" t="s">
        <v>171</v>
      </c>
      <c r="G4491" s="13" t="s">
        <v>4802</v>
      </c>
      <c r="H4491" s="13" t="s">
        <v>4816</v>
      </c>
      <c r="I4491" s="13">
        <f>(Brick_Kilns_EF!$B$13*Brick_Kilns_EF!$B$11*Brick_Kilns_EF!$B$12)</f>
        <v>8886.81</v>
      </c>
      <c r="J4491" s="13">
        <f>IF(D4491="ZZ",Brick_Kilns_EF!$E$5*(0.75),Brick_Kilns_EF!$E$5)</f>
        <v>7.2749999999999985E-3</v>
      </c>
      <c r="K4491" s="13">
        <f t="shared" si="281"/>
        <v>64.651542749999976</v>
      </c>
      <c r="L4491" s="13">
        <f>IF(D4491="ZZ",Brick_Kilns_EF!$E$2*(0.75),Brick_Kilns_EF!$E$2)</f>
        <v>5.0999999999999995E-3</v>
      </c>
      <c r="M4491" s="13">
        <f t="shared" si="280"/>
        <v>45.32273099999999</v>
      </c>
      <c r="N4491" s="13">
        <f>IF(D4491="ZZ",Brick_Kilns_EF!$E$3*(0.75),Brick_Kilns_EF!$E$3)</f>
        <v>3.4499999999999999E-3</v>
      </c>
      <c r="O4491" s="13">
        <f t="shared" si="282"/>
        <v>30.659494499999997</v>
      </c>
      <c r="P4491" s="13">
        <f>IF(D4491="ZZ",Brick_Kilns_EF!$E$4*(0.75),Brick_Kilns_EF!$E$4)</f>
        <v>3.5250000000000004E-3</v>
      </c>
      <c r="Q4491" s="13">
        <f t="shared" si="283"/>
        <v>31.326005250000001</v>
      </c>
    </row>
    <row r="4492" spans="1:17">
      <c r="A4492" s="13" t="s">
        <v>4503</v>
      </c>
      <c r="B4492" s="13">
        <v>25.810119799999999</v>
      </c>
      <c r="C4492" s="13">
        <v>89.601505959999997</v>
      </c>
      <c r="D4492" s="13" t="s">
        <v>2219</v>
      </c>
      <c r="E4492" s="13" t="s">
        <v>4927</v>
      </c>
      <c r="F4492" s="13" t="s">
        <v>171</v>
      </c>
      <c r="G4492" s="13" t="s">
        <v>4802</v>
      </c>
      <c r="H4492" s="13" t="s">
        <v>4816</v>
      </c>
      <c r="I4492" s="13">
        <f>(Brick_Kilns_EF!$B$13*Brick_Kilns_EF!$B$11*Brick_Kilns_EF!$B$12)</f>
        <v>8886.81</v>
      </c>
      <c r="J4492" s="13">
        <f>IF(D4492="ZZ",Brick_Kilns_EF!$E$5*(0.75),Brick_Kilns_EF!$E$5)</f>
        <v>7.2749999999999985E-3</v>
      </c>
      <c r="K4492" s="13">
        <f t="shared" si="281"/>
        <v>64.651542749999976</v>
      </c>
      <c r="L4492" s="13">
        <f>IF(D4492="ZZ",Brick_Kilns_EF!$E$2*(0.75),Brick_Kilns_EF!$E$2)</f>
        <v>5.0999999999999995E-3</v>
      </c>
      <c r="M4492" s="13">
        <f t="shared" si="280"/>
        <v>45.32273099999999</v>
      </c>
      <c r="N4492" s="13">
        <f>IF(D4492="ZZ",Brick_Kilns_EF!$E$3*(0.75),Brick_Kilns_EF!$E$3)</f>
        <v>3.4499999999999999E-3</v>
      </c>
      <c r="O4492" s="13">
        <f t="shared" si="282"/>
        <v>30.659494499999997</v>
      </c>
      <c r="P4492" s="13">
        <f>IF(D4492="ZZ",Brick_Kilns_EF!$E$4*(0.75),Brick_Kilns_EF!$E$4)</f>
        <v>3.5250000000000004E-3</v>
      </c>
      <c r="Q4492" s="13">
        <f t="shared" si="283"/>
        <v>31.326005250000001</v>
      </c>
    </row>
    <row r="4493" spans="1:17">
      <c r="A4493" s="13" t="s">
        <v>4504</v>
      </c>
      <c r="B4493" s="13">
        <v>25.626067110000001</v>
      </c>
      <c r="C4493" s="13">
        <v>88.733356709999995</v>
      </c>
      <c r="D4493" s="13" t="s">
        <v>2219</v>
      </c>
      <c r="E4493" s="13" t="s">
        <v>4927</v>
      </c>
      <c r="F4493" s="13" t="s">
        <v>171</v>
      </c>
      <c r="G4493" s="13" t="s">
        <v>4802</v>
      </c>
      <c r="H4493" s="13" t="s">
        <v>4816</v>
      </c>
      <c r="I4493" s="13">
        <f>(Brick_Kilns_EF!$B$13*Brick_Kilns_EF!$B$11*Brick_Kilns_EF!$B$12)</f>
        <v>8886.81</v>
      </c>
      <c r="J4493" s="13">
        <f>IF(D4493="ZZ",Brick_Kilns_EF!$E$5*(0.75),Brick_Kilns_EF!$E$5)</f>
        <v>7.2749999999999985E-3</v>
      </c>
      <c r="K4493" s="13">
        <f t="shared" si="281"/>
        <v>64.651542749999976</v>
      </c>
      <c r="L4493" s="13">
        <f>IF(D4493="ZZ",Brick_Kilns_EF!$E$2*(0.75),Brick_Kilns_EF!$E$2)</f>
        <v>5.0999999999999995E-3</v>
      </c>
      <c r="M4493" s="13">
        <f t="shared" si="280"/>
        <v>45.32273099999999</v>
      </c>
      <c r="N4493" s="13">
        <f>IF(D4493="ZZ",Brick_Kilns_EF!$E$3*(0.75),Brick_Kilns_EF!$E$3)</f>
        <v>3.4499999999999999E-3</v>
      </c>
      <c r="O4493" s="13">
        <f t="shared" si="282"/>
        <v>30.659494499999997</v>
      </c>
      <c r="P4493" s="13">
        <f>IF(D4493="ZZ",Brick_Kilns_EF!$E$4*(0.75),Brick_Kilns_EF!$E$4)</f>
        <v>3.5250000000000004E-3</v>
      </c>
      <c r="Q4493" s="13">
        <f t="shared" si="283"/>
        <v>31.326005250000001</v>
      </c>
    </row>
    <row r="4494" spans="1:17">
      <c r="A4494" s="13" t="s">
        <v>4505</v>
      </c>
      <c r="B4494" s="13">
        <v>25.683575690000001</v>
      </c>
      <c r="C4494" s="13">
        <v>89.836640340000002</v>
      </c>
      <c r="D4494" s="13" t="s">
        <v>2219</v>
      </c>
      <c r="E4494" s="13" t="s">
        <v>4927</v>
      </c>
      <c r="F4494" s="13" t="s">
        <v>171</v>
      </c>
      <c r="G4494" s="13" t="s">
        <v>4802</v>
      </c>
      <c r="H4494" s="13" t="s">
        <v>4816</v>
      </c>
      <c r="I4494" s="13">
        <f>(Brick_Kilns_EF!$B$13*Brick_Kilns_EF!$B$11*Brick_Kilns_EF!$B$12)</f>
        <v>8886.81</v>
      </c>
      <c r="J4494" s="13">
        <f>IF(D4494="ZZ",Brick_Kilns_EF!$E$5*(0.75),Brick_Kilns_EF!$E$5)</f>
        <v>7.2749999999999985E-3</v>
      </c>
      <c r="K4494" s="13">
        <f t="shared" si="281"/>
        <v>64.651542749999976</v>
      </c>
      <c r="L4494" s="13">
        <f>IF(D4494="ZZ",Brick_Kilns_EF!$E$2*(0.75),Brick_Kilns_EF!$E$2)</f>
        <v>5.0999999999999995E-3</v>
      </c>
      <c r="M4494" s="13">
        <f t="shared" si="280"/>
        <v>45.32273099999999</v>
      </c>
      <c r="N4494" s="13">
        <f>IF(D4494="ZZ",Brick_Kilns_EF!$E$3*(0.75),Brick_Kilns_EF!$E$3)</f>
        <v>3.4499999999999999E-3</v>
      </c>
      <c r="O4494" s="13">
        <f t="shared" si="282"/>
        <v>30.659494499999997</v>
      </c>
      <c r="P4494" s="13">
        <f>IF(D4494="ZZ",Brick_Kilns_EF!$E$4*(0.75),Brick_Kilns_EF!$E$4)</f>
        <v>3.5250000000000004E-3</v>
      </c>
      <c r="Q4494" s="13">
        <f t="shared" si="283"/>
        <v>31.326005250000001</v>
      </c>
    </row>
    <row r="4495" spans="1:17">
      <c r="A4495" s="13" t="s">
        <v>4506</v>
      </c>
      <c r="B4495" s="13">
        <v>25.638648920000001</v>
      </c>
      <c r="C4495" s="13">
        <v>88.693265299999993</v>
      </c>
      <c r="D4495" s="13" t="s">
        <v>2219</v>
      </c>
      <c r="E4495" s="13" t="s">
        <v>4927</v>
      </c>
      <c r="F4495" s="13" t="s">
        <v>171</v>
      </c>
      <c r="G4495" s="13" t="s">
        <v>4802</v>
      </c>
      <c r="H4495" s="13" t="s">
        <v>4816</v>
      </c>
      <c r="I4495" s="13">
        <f>(Brick_Kilns_EF!$B$13*Brick_Kilns_EF!$B$11*Brick_Kilns_EF!$B$12)</f>
        <v>8886.81</v>
      </c>
      <c r="J4495" s="13">
        <f>IF(D4495="ZZ",Brick_Kilns_EF!$E$5*(0.75),Brick_Kilns_EF!$E$5)</f>
        <v>7.2749999999999985E-3</v>
      </c>
      <c r="K4495" s="13">
        <f t="shared" si="281"/>
        <v>64.651542749999976</v>
      </c>
      <c r="L4495" s="13">
        <f>IF(D4495="ZZ",Brick_Kilns_EF!$E$2*(0.75),Brick_Kilns_EF!$E$2)</f>
        <v>5.0999999999999995E-3</v>
      </c>
      <c r="M4495" s="13">
        <f t="shared" si="280"/>
        <v>45.32273099999999</v>
      </c>
      <c r="N4495" s="13">
        <f>IF(D4495="ZZ",Brick_Kilns_EF!$E$3*(0.75),Brick_Kilns_EF!$E$3)</f>
        <v>3.4499999999999999E-3</v>
      </c>
      <c r="O4495" s="13">
        <f t="shared" si="282"/>
        <v>30.659494499999997</v>
      </c>
      <c r="P4495" s="13">
        <f>IF(D4495="ZZ",Brick_Kilns_EF!$E$4*(0.75),Brick_Kilns_EF!$E$4)</f>
        <v>3.5250000000000004E-3</v>
      </c>
      <c r="Q4495" s="13">
        <f t="shared" si="283"/>
        <v>31.326005250000001</v>
      </c>
    </row>
    <row r="4496" spans="1:17">
      <c r="A4496" s="13" t="s">
        <v>4507</v>
      </c>
      <c r="B4496" s="13">
        <v>25.696201469999998</v>
      </c>
      <c r="C4496" s="13">
        <v>89.07295895</v>
      </c>
      <c r="D4496" s="13" t="s">
        <v>2219</v>
      </c>
      <c r="E4496" s="13" t="s">
        <v>4927</v>
      </c>
      <c r="F4496" s="13" t="s">
        <v>171</v>
      </c>
      <c r="G4496" s="13" t="s">
        <v>4802</v>
      </c>
      <c r="H4496" s="13" t="s">
        <v>4816</v>
      </c>
      <c r="I4496" s="13">
        <f>(Brick_Kilns_EF!$B$13*Brick_Kilns_EF!$B$11*Brick_Kilns_EF!$B$12)</f>
        <v>8886.81</v>
      </c>
      <c r="J4496" s="13">
        <f>IF(D4496="ZZ",Brick_Kilns_EF!$E$5*(0.75),Brick_Kilns_EF!$E$5)</f>
        <v>7.2749999999999985E-3</v>
      </c>
      <c r="K4496" s="13">
        <f t="shared" si="281"/>
        <v>64.651542749999976</v>
      </c>
      <c r="L4496" s="13">
        <f>IF(D4496="ZZ",Brick_Kilns_EF!$E$2*(0.75),Brick_Kilns_EF!$E$2)</f>
        <v>5.0999999999999995E-3</v>
      </c>
      <c r="M4496" s="13">
        <f t="shared" si="280"/>
        <v>45.32273099999999</v>
      </c>
      <c r="N4496" s="13">
        <f>IF(D4496="ZZ",Brick_Kilns_EF!$E$3*(0.75),Brick_Kilns_EF!$E$3)</f>
        <v>3.4499999999999999E-3</v>
      </c>
      <c r="O4496" s="13">
        <f t="shared" si="282"/>
        <v>30.659494499999997</v>
      </c>
      <c r="P4496" s="13">
        <f>IF(D4496="ZZ",Brick_Kilns_EF!$E$4*(0.75),Brick_Kilns_EF!$E$4)</f>
        <v>3.5250000000000004E-3</v>
      </c>
      <c r="Q4496" s="13">
        <f t="shared" si="283"/>
        <v>31.326005250000001</v>
      </c>
    </row>
    <row r="4497" spans="1:17">
      <c r="A4497" s="13" t="s">
        <v>4508</v>
      </c>
      <c r="B4497" s="13">
        <v>25.71892295</v>
      </c>
      <c r="C4497" s="13">
        <v>88.679696489999998</v>
      </c>
      <c r="D4497" s="13" t="s">
        <v>2219</v>
      </c>
      <c r="E4497" s="13" t="s">
        <v>4927</v>
      </c>
      <c r="F4497" s="13" t="s">
        <v>171</v>
      </c>
      <c r="G4497" s="13" t="s">
        <v>4802</v>
      </c>
      <c r="H4497" s="13" t="s">
        <v>4816</v>
      </c>
      <c r="I4497" s="13">
        <f>(Brick_Kilns_EF!$B$13*Brick_Kilns_EF!$B$11*Brick_Kilns_EF!$B$12)</f>
        <v>8886.81</v>
      </c>
      <c r="J4497" s="13">
        <f>IF(D4497="ZZ",Brick_Kilns_EF!$E$5*(0.75),Brick_Kilns_EF!$E$5)</f>
        <v>7.2749999999999985E-3</v>
      </c>
      <c r="K4497" s="13">
        <f t="shared" si="281"/>
        <v>64.651542749999976</v>
      </c>
      <c r="L4497" s="13">
        <f>IF(D4497="ZZ",Brick_Kilns_EF!$E$2*(0.75),Brick_Kilns_EF!$E$2)</f>
        <v>5.0999999999999995E-3</v>
      </c>
      <c r="M4497" s="13">
        <f t="shared" si="280"/>
        <v>45.32273099999999</v>
      </c>
      <c r="N4497" s="13">
        <f>IF(D4497="ZZ",Brick_Kilns_EF!$E$3*(0.75),Brick_Kilns_EF!$E$3)</f>
        <v>3.4499999999999999E-3</v>
      </c>
      <c r="O4497" s="13">
        <f t="shared" si="282"/>
        <v>30.659494499999997</v>
      </c>
      <c r="P4497" s="13">
        <f>IF(D4497="ZZ",Brick_Kilns_EF!$E$4*(0.75),Brick_Kilns_EF!$E$4)</f>
        <v>3.5250000000000004E-3</v>
      </c>
      <c r="Q4497" s="13">
        <f t="shared" si="283"/>
        <v>31.326005250000001</v>
      </c>
    </row>
    <row r="4498" spans="1:17">
      <c r="A4498" s="13" t="s">
        <v>4509</v>
      </c>
      <c r="B4498" s="13">
        <v>25.724972210000001</v>
      </c>
      <c r="C4498" s="13">
        <v>89.228683559999993</v>
      </c>
      <c r="D4498" s="13" t="s">
        <v>2219</v>
      </c>
      <c r="E4498" s="13" t="s">
        <v>4927</v>
      </c>
      <c r="F4498" s="13" t="s">
        <v>171</v>
      </c>
      <c r="G4498" s="13" t="s">
        <v>4802</v>
      </c>
      <c r="H4498" s="13" t="s">
        <v>4816</v>
      </c>
      <c r="I4498" s="13">
        <f>(Brick_Kilns_EF!$B$13*Brick_Kilns_EF!$B$11*Brick_Kilns_EF!$B$12)</f>
        <v>8886.81</v>
      </c>
      <c r="J4498" s="13">
        <f>IF(D4498="ZZ",Brick_Kilns_EF!$E$5*(0.75),Brick_Kilns_EF!$E$5)</f>
        <v>7.2749999999999985E-3</v>
      </c>
      <c r="K4498" s="13">
        <f t="shared" si="281"/>
        <v>64.651542749999976</v>
      </c>
      <c r="L4498" s="13">
        <f>IF(D4498="ZZ",Brick_Kilns_EF!$E$2*(0.75),Brick_Kilns_EF!$E$2)</f>
        <v>5.0999999999999995E-3</v>
      </c>
      <c r="M4498" s="13">
        <f t="shared" si="280"/>
        <v>45.32273099999999</v>
      </c>
      <c r="N4498" s="13">
        <f>IF(D4498="ZZ",Brick_Kilns_EF!$E$3*(0.75),Brick_Kilns_EF!$E$3)</f>
        <v>3.4499999999999999E-3</v>
      </c>
      <c r="O4498" s="13">
        <f t="shared" si="282"/>
        <v>30.659494499999997</v>
      </c>
      <c r="P4498" s="13">
        <f>IF(D4498="ZZ",Brick_Kilns_EF!$E$4*(0.75),Brick_Kilns_EF!$E$4)</f>
        <v>3.5250000000000004E-3</v>
      </c>
      <c r="Q4498" s="13">
        <f t="shared" si="283"/>
        <v>31.326005250000001</v>
      </c>
    </row>
    <row r="4499" spans="1:17">
      <c r="A4499" s="13" t="s">
        <v>4510</v>
      </c>
      <c r="B4499" s="13">
        <v>25.646495730000002</v>
      </c>
      <c r="C4499" s="13">
        <v>88.609078870000005</v>
      </c>
      <c r="D4499" s="13" t="s">
        <v>2219</v>
      </c>
      <c r="E4499" s="13" t="s">
        <v>4927</v>
      </c>
      <c r="F4499" s="13" t="s">
        <v>171</v>
      </c>
      <c r="G4499" s="13" t="s">
        <v>4802</v>
      </c>
      <c r="H4499" s="13" t="s">
        <v>4816</v>
      </c>
      <c r="I4499" s="13">
        <f>(Brick_Kilns_EF!$B$13*Brick_Kilns_EF!$B$11*Brick_Kilns_EF!$B$12)</f>
        <v>8886.81</v>
      </c>
      <c r="J4499" s="13">
        <f>IF(D4499="ZZ",Brick_Kilns_EF!$E$5*(0.75),Brick_Kilns_EF!$E$5)</f>
        <v>7.2749999999999985E-3</v>
      </c>
      <c r="K4499" s="13">
        <f t="shared" si="281"/>
        <v>64.651542749999976</v>
      </c>
      <c r="L4499" s="13">
        <f>IF(D4499="ZZ",Brick_Kilns_EF!$E$2*(0.75),Brick_Kilns_EF!$E$2)</f>
        <v>5.0999999999999995E-3</v>
      </c>
      <c r="M4499" s="13">
        <f t="shared" si="280"/>
        <v>45.32273099999999</v>
      </c>
      <c r="N4499" s="13">
        <f>IF(D4499="ZZ",Brick_Kilns_EF!$E$3*(0.75),Brick_Kilns_EF!$E$3)</f>
        <v>3.4499999999999999E-3</v>
      </c>
      <c r="O4499" s="13">
        <f t="shared" si="282"/>
        <v>30.659494499999997</v>
      </c>
      <c r="P4499" s="13">
        <f>IF(D4499="ZZ",Brick_Kilns_EF!$E$4*(0.75),Brick_Kilns_EF!$E$4)</f>
        <v>3.5250000000000004E-3</v>
      </c>
      <c r="Q4499" s="13">
        <f t="shared" si="283"/>
        <v>31.326005250000001</v>
      </c>
    </row>
    <row r="4500" spans="1:17">
      <c r="A4500" s="13" t="s">
        <v>4511</v>
      </c>
      <c r="B4500" s="13">
        <v>25.769103560000001</v>
      </c>
      <c r="C4500" s="13">
        <v>89.596282990000006</v>
      </c>
      <c r="D4500" s="13" t="s">
        <v>2219</v>
      </c>
      <c r="E4500" s="13" t="s">
        <v>4927</v>
      </c>
      <c r="F4500" s="13" t="s">
        <v>171</v>
      </c>
      <c r="G4500" s="13" t="s">
        <v>4802</v>
      </c>
      <c r="H4500" s="13" t="s">
        <v>4816</v>
      </c>
      <c r="I4500" s="13">
        <f>(Brick_Kilns_EF!$B$13*Brick_Kilns_EF!$B$11*Brick_Kilns_EF!$B$12)</f>
        <v>8886.81</v>
      </c>
      <c r="J4500" s="13">
        <f>IF(D4500="ZZ",Brick_Kilns_EF!$E$5*(0.75),Brick_Kilns_EF!$E$5)</f>
        <v>7.2749999999999985E-3</v>
      </c>
      <c r="K4500" s="13">
        <f t="shared" si="281"/>
        <v>64.651542749999976</v>
      </c>
      <c r="L4500" s="13">
        <f>IF(D4500="ZZ",Brick_Kilns_EF!$E$2*(0.75),Brick_Kilns_EF!$E$2)</f>
        <v>5.0999999999999995E-3</v>
      </c>
      <c r="M4500" s="13">
        <f t="shared" si="280"/>
        <v>45.32273099999999</v>
      </c>
      <c r="N4500" s="13">
        <f>IF(D4500="ZZ",Brick_Kilns_EF!$E$3*(0.75),Brick_Kilns_EF!$E$3)</f>
        <v>3.4499999999999999E-3</v>
      </c>
      <c r="O4500" s="13">
        <f t="shared" si="282"/>
        <v>30.659494499999997</v>
      </c>
      <c r="P4500" s="13">
        <f>IF(D4500="ZZ",Brick_Kilns_EF!$E$4*(0.75),Brick_Kilns_EF!$E$4)</f>
        <v>3.5250000000000004E-3</v>
      </c>
      <c r="Q4500" s="13">
        <f t="shared" si="283"/>
        <v>31.326005250000001</v>
      </c>
    </row>
    <row r="4501" spans="1:17">
      <c r="A4501" s="13" t="s">
        <v>4512</v>
      </c>
      <c r="B4501" s="13">
        <v>25.651312069999999</v>
      </c>
      <c r="C4501" s="13">
        <v>89.427548580000007</v>
      </c>
      <c r="D4501" s="13" t="s">
        <v>2219</v>
      </c>
      <c r="E4501" s="13" t="s">
        <v>4927</v>
      </c>
      <c r="F4501" s="13" t="s">
        <v>171</v>
      </c>
      <c r="G4501" s="13" t="s">
        <v>4802</v>
      </c>
      <c r="H4501" s="13" t="s">
        <v>4816</v>
      </c>
      <c r="I4501" s="13">
        <f>(Brick_Kilns_EF!$B$13*Brick_Kilns_EF!$B$11*Brick_Kilns_EF!$B$12)</f>
        <v>8886.81</v>
      </c>
      <c r="J4501" s="13">
        <f>IF(D4501="ZZ",Brick_Kilns_EF!$E$5*(0.75),Brick_Kilns_EF!$E$5)</f>
        <v>7.2749999999999985E-3</v>
      </c>
      <c r="K4501" s="13">
        <f t="shared" si="281"/>
        <v>64.651542749999976</v>
      </c>
      <c r="L4501" s="13">
        <f>IF(D4501="ZZ",Brick_Kilns_EF!$E$2*(0.75),Brick_Kilns_EF!$E$2)</f>
        <v>5.0999999999999995E-3</v>
      </c>
      <c r="M4501" s="13">
        <f t="shared" si="280"/>
        <v>45.32273099999999</v>
      </c>
      <c r="N4501" s="13">
        <f>IF(D4501="ZZ",Brick_Kilns_EF!$E$3*(0.75),Brick_Kilns_EF!$E$3)</f>
        <v>3.4499999999999999E-3</v>
      </c>
      <c r="O4501" s="13">
        <f t="shared" si="282"/>
        <v>30.659494499999997</v>
      </c>
      <c r="P4501" s="13">
        <f>IF(D4501="ZZ",Brick_Kilns_EF!$E$4*(0.75),Brick_Kilns_EF!$E$4)</f>
        <v>3.5250000000000004E-3</v>
      </c>
      <c r="Q4501" s="13">
        <f t="shared" si="283"/>
        <v>31.326005250000001</v>
      </c>
    </row>
    <row r="4502" spans="1:17">
      <c r="A4502" s="13" t="s">
        <v>4513</v>
      </c>
      <c r="B4502" s="13">
        <v>25.656019749999999</v>
      </c>
      <c r="C4502" s="13">
        <v>89.034800939999997</v>
      </c>
      <c r="D4502" s="13" t="s">
        <v>2219</v>
      </c>
      <c r="E4502" s="13" t="s">
        <v>4927</v>
      </c>
      <c r="F4502" s="13" t="s">
        <v>171</v>
      </c>
      <c r="G4502" s="13" t="s">
        <v>4802</v>
      </c>
      <c r="H4502" s="13" t="s">
        <v>4816</v>
      </c>
      <c r="I4502" s="13">
        <f>(Brick_Kilns_EF!$B$13*Brick_Kilns_EF!$B$11*Brick_Kilns_EF!$B$12)</f>
        <v>8886.81</v>
      </c>
      <c r="J4502" s="13">
        <f>IF(D4502="ZZ",Brick_Kilns_EF!$E$5*(0.75),Brick_Kilns_EF!$E$5)</f>
        <v>7.2749999999999985E-3</v>
      </c>
      <c r="K4502" s="13">
        <f t="shared" si="281"/>
        <v>64.651542749999976</v>
      </c>
      <c r="L4502" s="13">
        <f>IF(D4502="ZZ",Brick_Kilns_EF!$E$2*(0.75),Brick_Kilns_EF!$E$2)</f>
        <v>5.0999999999999995E-3</v>
      </c>
      <c r="M4502" s="13">
        <f t="shared" si="280"/>
        <v>45.32273099999999</v>
      </c>
      <c r="N4502" s="13">
        <f>IF(D4502="ZZ",Brick_Kilns_EF!$E$3*(0.75),Brick_Kilns_EF!$E$3)</f>
        <v>3.4499999999999999E-3</v>
      </c>
      <c r="O4502" s="13">
        <f t="shared" si="282"/>
        <v>30.659494499999997</v>
      </c>
      <c r="P4502" s="13">
        <f>IF(D4502="ZZ",Brick_Kilns_EF!$E$4*(0.75),Brick_Kilns_EF!$E$4)</f>
        <v>3.5250000000000004E-3</v>
      </c>
      <c r="Q4502" s="13">
        <f t="shared" si="283"/>
        <v>31.326005250000001</v>
      </c>
    </row>
    <row r="4503" spans="1:17">
      <c r="A4503" s="13" t="s">
        <v>4514</v>
      </c>
      <c r="B4503" s="13">
        <v>25.74957624</v>
      </c>
      <c r="C4503" s="13">
        <v>89.328084959999998</v>
      </c>
      <c r="D4503" s="13" t="s">
        <v>2219</v>
      </c>
      <c r="E4503" s="13" t="s">
        <v>4927</v>
      </c>
      <c r="F4503" s="13" t="s">
        <v>171</v>
      </c>
      <c r="G4503" s="13" t="s">
        <v>4802</v>
      </c>
      <c r="H4503" s="13" t="s">
        <v>4816</v>
      </c>
      <c r="I4503" s="13">
        <f>(Brick_Kilns_EF!$B$13*Brick_Kilns_EF!$B$11*Brick_Kilns_EF!$B$12)</f>
        <v>8886.81</v>
      </c>
      <c r="J4503" s="13">
        <f>IF(D4503="ZZ",Brick_Kilns_EF!$E$5*(0.75),Brick_Kilns_EF!$E$5)</f>
        <v>7.2749999999999985E-3</v>
      </c>
      <c r="K4503" s="13">
        <f t="shared" si="281"/>
        <v>64.651542749999976</v>
      </c>
      <c r="L4503" s="13">
        <f>IF(D4503="ZZ",Brick_Kilns_EF!$E$2*(0.75),Brick_Kilns_EF!$E$2)</f>
        <v>5.0999999999999995E-3</v>
      </c>
      <c r="M4503" s="13">
        <f t="shared" si="280"/>
        <v>45.32273099999999</v>
      </c>
      <c r="N4503" s="13">
        <f>IF(D4503="ZZ",Brick_Kilns_EF!$E$3*(0.75),Brick_Kilns_EF!$E$3)</f>
        <v>3.4499999999999999E-3</v>
      </c>
      <c r="O4503" s="13">
        <f t="shared" si="282"/>
        <v>30.659494499999997</v>
      </c>
      <c r="P4503" s="13">
        <f>IF(D4503="ZZ",Brick_Kilns_EF!$E$4*(0.75),Brick_Kilns_EF!$E$4)</f>
        <v>3.5250000000000004E-3</v>
      </c>
      <c r="Q4503" s="13">
        <f t="shared" si="283"/>
        <v>31.326005250000001</v>
      </c>
    </row>
    <row r="4504" spans="1:17">
      <c r="A4504" s="13" t="s">
        <v>4515</v>
      </c>
      <c r="B4504" s="13">
        <v>25.659456420000001</v>
      </c>
      <c r="C4504" s="13">
        <v>89.379184339999995</v>
      </c>
      <c r="D4504" s="13" t="s">
        <v>2219</v>
      </c>
      <c r="E4504" s="13" t="s">
        <v>4927</v>
      </c>
      <c r="F4504" s="13" t="s">
        <v>171</v>
      </c>
      <c r="G4504" s="13" t="s">
        <v>4802</v>
      </c>
      <c r="H4504" s="13" t="s">
        <v>4816</v>
      </c>
      <c r="I4504" s="13">
        <f>(Brick_Kilns_EF!$B$13*Brick_Kilns_EF!$B$11*Brick_Kilns_EF!$B$12)</f>
        <v>8886.81</v>
      </c>
      <c r="J4504" s="13">
        <f>IF(D4504="ZZ",Brick_Kilns_EF!$E$5*(0.75),Brick_Kilns_EF!$E$5)</f>
        <v>7.2749999999999985E-3</v>
      </c>
      <c r="K4504" s="13">
        <f t="shared" si="281"/>
        <v>64.651542749999976</v>
      </c>
      <c r="L4504" s="13">
        <f>IF(D4504="ZZ",Brick_Kilns_EF!$E$2*(0.75),Brick_Kilns_EF!$E$2)</f>
        <v>5.0999999999999995E-3</v>
      </c>
      <c r="M4504" s="13">
        <f t="shared" si="280"/>
        <v>45.32273099999999</v>
      </c>
      <c r="N4504" s="13">
        <f>IF(D4504="ZZ",Brick_Kilns_EF!$E$3*(0.75),Brick_Kilns_EF!$E$3)</f>
        <v>3.4499999999999999E-3</v>
      </c>
      <c r="O4504" s="13">
        <f t="shared" si="282"/>
        <v>30.659494499999997</v>
      </c>
      <c r="P4504" s="13">
        <f>IF(D4504="ZZ",Brick_Kilns_EF!$E$4*(0.75),Brick_Kilns_EF!$E$4)</f>
        <v>3.5250000000000004E-3</v>
      </c>
      <c r="Q4504" s="13">
        <f t="shared" si="283"/>
        <v>31.326005250000001</v>
      </c>
    </row>
    <row r="4505" spans="1:17">
      <c r="A4505" s="13" t="s">
        <v>4516</v>
      </c>
      <c r="B4505" s="13">
        <v>25.507033620000001</v>
      </c>
      <c r="C4505" s="13">
        <v>88.906133299999993</v>
      </c>
      <c r="D4505" s="13" t="s">
        <v>2219</v>
      </c>
      <c r="E4505" s="13" t="s">
        <v>4927</v>
      </c>
      <c r="F4505" s="13" t="s">
        <v>171</v>
      </c>
      <c r="G4505" s="13" t="s">
        <v>4802</v>
      </c>
      <c r="H4505" s="13" t="s">
        <v>4816</v>
      </c>
      <c r="I4505" s="13">
        <f>(Brick_Kilns_EF!$B$13*Brick_Kilns_EF!$B$11*Brick_Kilns_EF!$B$12)</f>
        <v>8886.81</v>
      </c>
      <c r="J4505" s="13">
        <f>IF(D4505="ZZ",Brick_Kilns_EF!$E$5*(0.75),Brick_Kilns_EF!$E$5)</f>
        <v>7.2749999999999985E-3</v>
      </c>
      <c r="K4505" s="13">
        <f t="shared" si="281"/>
        <v>64.651542749999976</v>
      </c>
      <c r="L4505" s="13">
        <f>IF(D4505="ZZ",Brick_Kilns_EF!$E$2*(0.75),Brick_Kilns_EF!$E$2)</f>
        <v>5.0999999999999995E-3</v>
      </c>
      <c r="M4505" s="13">
        <f t="shared" si="280"/>
        <v>45.32273099999999</v>
      </c>
      <c r="N4505" s="13">
        <f>IF(D4505="ZZ",Brick_Kilns_EF!$E$3*(0.75),Brick_Kilns_EF!$E$3)</f>
        <v>3.4499999999999999E-3</v>
      </c>
      <c r="O4505" s="13">
        <f t="shared" si="282"/>
        <v>30.659494499999997</v>
      </c>
      <c r="P4505" s="13">
        <f>IF(D4505="ZZ",Brick_Kilns_EF!$E$4*(0.75),Brick_Kilns_EF!$E$4)</f>
        <v>3.5250000000000004E-3</v>
      </c>
      <c r="Q4505" s="13">
        <f t="shared" si="283"/>
        <v>31.326005250000001</v>
      </c>
    </row>
    <row r="4506" spans="1:17">
      <c r="A4506" s="13" t="s">
        <v>4517</v>
      </c>
      <c r="B4506" s="13">
        <v>25.701432449999999</v>
      </c>
      <c r="C4506" s="13">
        <v>89.077097190000003</v>
      </c>
      <c r="D4506" s="13" t="s">
        <v>2219</v>
      </c>
      <c r="E4506" s="13" t="s">
        <v>4927</v>
      </c>
      <c r="F4506" s="13" t="s">
        <v>171</v>
      </c>
      <c r="G4506" s="13" t="s">
        <v>4802</v>
      </c>
      <c r="H4506" s="13" t="s">
        <v>4816</v>
      </c>
      <c r="I4506" s="13">
        <f>(Brick_Kilns_EF!$B$13*Brick_Kilns_EF!$B$11*Brick_Kilns_EF!$B$12)</f>
        <v>8886.81</v>
      </c>
      <c r="J4506" s="13">
        <f>IF(D4506="ZZ",Brick_Kilns_EF!$E$5*(0.75),Brick_Kilns_EF!$E$5)</f>
        <v>7.2749999999999985E-3</v>
      </c>
      <c r="K4506" s="13">
        <f t="shared" si="281"/>
        <v>64.651542749999976</v>
      </c>
      <c r="L4506" s="13">
        <f>IF(D4506="ZZ",Brick_Kilns_EF!$E$2*(0.75),Brick_Kilns_EF!$E$2)</f>
        <v>5.0999999999999995E-3</v>
      </c>
      <c r="M4506" s="13">
        <f t="shared" si="280"/>
        <v>45.32273099999999</v>
      </c>
      <c r="N4506" s="13">
        <f>IF(D4506="ZZ",Brick_Kilns_EF!$E$3*(0.75),Brick_Kilns_EF!$E$3)</f>
        <v>3.4499999999999999E-3</v>
      </c>
      <c r="O4506" s="13">
        <f t="shared" si="282"/>
        <v>30.659494499999997</v>
      </c>
      <c r="P4506" s="13">
        <f>IF(D4506="ZZ",Brick_Kilns_EF!$E$4*(0.75),Brick_Kilns_EF!$E$4)</f>
        <v>3.5250000000000004E-3</v>
      </c>
      <c r="Q4506" s="13">
        <f t="shared" si="283"/>
        <v>31.326005250000001</v>
      </c>
    </row>
    <row r="4507" spans="1:17">
      <c r="A4507" s="13" t="s">
        <v>4518</v>
      </c>
      <c r="B4507" s="13">
        <v>25.55955835</v>
      </c>
      <c r="C4507" s="13">
        <v>88.997829210000006</v>
      </c>
      <c r="D4507" s="13" t="s">
        <v>2219</v>
      </c>
      <c r="E4507" s="13" t="s">
        <v>4927</v>
      </c>
      <c r="F4507" s="13" t="s">
        <v>171</v>
      </c>
      <c r="G4507" s="13" t="s">
        <v>4802</v>
      </c>
      <c r="H4507" s="13" t="s">
        <v>4816</v>
      </c>
      <c r="I4507" s="13">
        <f>(Brick_Kilns_EF!$B$13*Brick_Kilns_EF!$B$11*Brick_Kilns_EF!$B$12)</f>
        <v>8886.81</v>
      </c>
      <c r="J4507" s="13">
        <f>IF(D4507="ZZ",Brick_Kilns_EF!$E$5*(0.75),Brick_Kilns_EF!$E$5)</f>
        <v>7.2749999999999985E-3</v>
      </c>
      <c r="K4507" s="13">
        <f t="shared" si="281"/>
        <v>64.651542749999976</v>
      </c>
      <c r="L4507" s="13">
        <f>IF(D4507="ZZ",Brick_Kilns_EF!$E$2*(0.75),Brick_Kilns_EF!$E$2)</f>
        <v>5.0999999999999995E-3</v>
      </c>
      <c r="M4507" s="13">
        <f t="shared" si="280"/>
        <v>45.32273099999999</v>
      </c>
      <c r="N4507" s="13">
        <f>IF(D4507="ZZ",Brick_Kilns_EF!$E$3*(0.75),Brick_Kilns_EF!$E$3)</f>
        <v>3.4499999999999999E-3</v>
      </c>
      <c r="O4507" s="13">
        <f t="shared" si="282"/>
        <v>30.659494499999997</v>
      </c>
      <c r="P4507" s="13">
        <f>IF(D4507="ZZ",Brick_Kilns_EF!$E$4*(0.75),Brick_Kilns_EF!$E$4)</f>
        <v>3.5250000000000004E-3</v>
      </c>
      <c r="Q4507" s="13">
        <f t="shared" si="283"/>
        <v>31.326005250000001</v>
      </c>
    </row>
    <row r="4508" spans="1:17">
      <c r="A4508" s="13" t="s">
        <v>4519</v>
      </c>
      <c r="B4508" s="13">
        <v>25.596579980000001</v>
      </c>
      <c r="C4508" s="13">
        <v>89.475127009999994</v>
      </c>
      <c r="D4508" s="13" t="s">
        <v>2219</v>
      </c>
      <c r="E4508" s="13" t="s">
        <v>4927</v>
      </c>
      <c r="F4508" s="13" t="s">
        <v>171</v>
      </c>
      <c r="G4508" s="13" t="s">
        <v>4802</v>
      </c>
      <c r="H4508" s="13" t="s">
        <v>4816</v>
      </c>
      <c r="I4508" s="13">
        <f>(Brick_Kilns_EF!$B$13*Brick_Kilns_EF!$B$11*Brick_Kilns_EF!$B$12)</f>
        <v>8886.81</v>
      </c>
      <c r="J4508" s="13">
        <f>IF(D4508="ZZ",Brick_Kilns_EF!$E$5*(0.75),Brick_Kilns_EF!$E$5)</f>
        <v>7.2749999999999985E-3</v>
      </c>
      <c r="K4508" s="13">
        <f t="shared" si="281"/>
        <v>64.651542749999976</v>
      </c>
      <c r="L4508" s="13">
        <f>IF(D4508="ZZ",Brick_Kilns_EF!$E$2*(0.75),Brick_Kilns_EF!$E$2)</f>
        <v>5.0999999999999995E-3</v>
      </c>
      <c r="M4508" s="13">
        <f t="shared" si="280"/>
        <v>45.32273099999999</v>
      </c>
      <c r="N4508" s="13">
        <f>IF(D4508="ZZ",Brick_Kilns_EF!$E$3*(0.75),Brick_Kilns_EF!$E$3)</f>
        <v>3.4499999999999999E-3</v>
      </c>
      <c r="O4508" s="13">
        <f t="shared" si="282"/>
        <v>30.659494499999997</v>
      </c>
      <c r="P4508" s="13">
        <f>IF(D4508="ZZ",Brick_Kilns_EF!$E$4*(0.75),Brick_Kilns_EF!$E$4)</f>
        <v>3.5250000000000004E-3</v>
      </c>
      <c r="Q4508" s="13">
        <f t="shared" si="283"/>
        <v>31.326005250000001</v>
      </c>
    </row>
    <row r="4509" spans="1:17">
      <c r="A4509" s="13" t="s">
        <v>4520</v>
      </c>
      <c r="B4509" s="13">
        <v>25.65467374</v>
      </c>
      <c r="C4509" s="13">
        <v>88.493551389999993</v>
      </c>
      <c r="D4509" s="13" t="s">
        <v>2219</v>
      </c>
      <c r="E4509" s="13" t="s">
        <v>4927</v>
      </c>
      <c r="F4509" s="13" t="s">
        <v>171</v>
      </c>
      <c r="G4509" s="13" t="s">
        <v>4802</v>
      </c>
      <c r="H4509" s="13" t="s">
        <v>4816</v>
      </c>
      <c r="I4509" s="13">
        <f>(Brick_Kilns_EF!$B$13*Brick_Kilns_EF!$B$11*Brick_Kilns_EF!$B$12)</f>
        <v>8886.81</v>
      </c>
      <c r="J4509" s="13">
        <f>IF(D4509="ZZ",Brick_Kilns_EF!$E$5*(0.75),Brick_Kilns_EF!$E$5)</f>
        <v>7.2749999999999985E-3</v>
      </c>
      <c r="K4509" s="13">
        <f t="shared" si="281"/>
        <v>64.651542749999976</v>
      </c>
      <c r="L4509" s="13">
        <f>IF(D4509="ZZ",Brick_Kilns_EF!$E$2*(0.75),Brick_Kilns_EF!$E$2)</f>
        <v>5.0999999999999995E-3</v>
      </c>
      <c r="M4509" s="13">
        <f t="shared" si="280"/>
        <v>45.32273099999999</v>
      </c>
      <c r="N4509" s="13">
        <f>IF(D4509="ZZ",Brick_Kilns_EF!$E$3*(0.75),Brick_Kilns_EF!$E$3)</f>
        <v>3.4499999999999999E-3</v>
      </c>
      <c r="O4509" s="13">
        <f t="shared" si="282"/>
        <v>30.659494499999997</v>
      </c>
      <c r="P4509" s="13">
        <f>IF(D4509="ZZ",Brick_Kilns_EF!$E$4*(0.75),Brick_Kilns_EF!$E$4)</f>
        <v>3.5250000000000004E-3</v>
      </c>
      <c r="Q4509" s="13">
        <f t="shared" si="283"/>
        <v>31.326005250000001</v>
      </c>
    </row>
    <row r="4510" spans="1:17">
      <c r="A4510" s="13" t="s">
        <v>4521</v>
      </c>
      <c r="B4510" s="13">
        <v>25.61454694</v>
      </c>
      <c r="C4510" s="13">
        <v>88.745081619999993</v>
      </c>
      <c r="D4510" s="13" t="s">
        <v>2219</v>
      </c>
      <c r="E4510" s="13" t="s">
        <v>4927</v>
      </c>
      <c r="F4510" s="13" t="s">
        <v>171</v>
      </c>
      <c r="G4510" s="13" t="s">
        <v>4802</v>
      </c>
      <c r="H4510" s="13" t="s">
        <v>4816</v>
      </c>
      <c r="I4510" s="13">
        <f>(Brick_Kilns_EF!$B$13*Brick_Kilns_EF!$B$11*Brick_Kilns_EF!$B$12)</f>
        <v>8886.81</v>
      </c>
      <c r="J4510" s="13">
        <f>IF(D4510="ZZ",Brick_Kilns_EF!$E$5*(0.75),Brick_Kilns_EF!$E$5)</f>
        <v>7.2749999999999985E-3</v>
      </c>
      <c r="K4510" s="13">
        <f t="shared" si="281"/>
        <v>64.651542749999976</v>
      </c>
      <c r="L4510" s="13">
        <f>IF(D4510="ZZ",Brick_Kilns_EF!$E$2*(0.75),Brick_Kilns_EF!$E$2)</f>
        <v>5.0999999999999995E-3</v>
      </c>
      <c r="M4510" s="13">
        <f t="shared" si="280"/>
        <v>45.32273099999999</v>
      </c>
      <c r="N4510" s="13">
        <f>IF(D4510="ZZ",Brick_Kilns_EF!$E$3*(0.75),Brick_Kilns_EF!$E$3)</f>
        <v>3.4499999999999999E-3</v>
      </c>
      <c r="O4510" s="13">
        <f t="shared" si="282"/>
        <v>30.659494499999997</v>
      </c>
      <c r="P4510" s="13">
        <f>IF(D4510="ZZ",Brick_Kilns_EF!$E$4*(0.75),Brick_Kilns_EF!$E$4)</f>
        <v>3.5250000000000004E-3</v>
      </c>
      <c r="Q4510" s="13">
        <f t="shared" si="283"/>
        <v>31.326005250000001</v>
      </c>
    </row>
    <row r="4511" spans="1:17">
      <c r="A4511" s="13" t="s">
        <v>4522</v>
      </c>
      <c r="B4511" s="13">
        <v>25.616518970000001</v>
      </c>
      <c r="C4511" s="13">
        <v>88.74660274</v>
      </c>
      <c r="D4511" s="13" t="s">
        <v>2219</v>
      </c>
      <c r="E4511" s="13" t="s">
        <v>4927</v>
      </c>
      <c r="F4511" s="13" t="s">
        <v>171</v>
      </c>
      <c r="G4511" s="13" t="s">
        <v>4802</v>
      </c>
      <c r="H4511" s="13" t="s">
        <v>4816</v>
      </c>
      <c r="I4511" s="13">
        <f>(Brick_Kilns_EF!$B$13*Brick_Kilns_EF!$B$11*Brick_Kilns_EF!$B$12)</f>
        <v>8886.81</v>
      </c>
      <c r="J4511" s="13">
        <f>IF(D4511="ZZ",Brick_Kilns_EF!$E$5*(0.75),Brick_Kilns_EF!$E$5)</f>
        <v>7.2749999999999985E-3</v>
      </c>
      <c r="K4511" s="13">
        <f t="shared" si="281"/>
        <v>64.651542749999976</v>
      </c>
      <c r="L4511" s="13">
        <f>IF(D4511="ZZ",Brick_Kilns_EF!$E$2*(0.75),Brick_Kilns_EF!$E$2)</f>
        <v>5.0999999999999995E-3</v>
      </c>
      <c r="M4511" s="13">
        <f t="shared" si="280"/>
        <v>45.32273099999999</v>
      </c>
      <c r="N4511" s="13">
        <f>IF(D4511="ZZ",Brick_Kilns_EF!$E$3*(0.75),Brick_Kilns_EF!$E$3)</f>
        <v>3.4499999999999999E-3</v>
      </c>
      <c r="O4511" s="13">
        <f t="shared" si="282"/>
        <v>30.659494499999997</v>
      </c>
      <c r="P4511" s="13">
        <f>IF(D4511="ZZ",Brick_Kilns_EF!$E$4*(0.75),Brick_Kilns_EF!$E$4)</f>
        <v>3.5250000000000004E-3</v>
      </c>
      <c r="Q4511" s="13">
        <f t="shared" si="283"/>
        <v>31.326005250000001</v>
      </c>
    </row>
    <row r="4512" spans="1:17">
      <c r="A4512" s="13" t="s">
        <v>4523</v>
      </c>
      <c r="B4512" s="13">
        <v>26.331105310000002</v>
      </c>
      <c r="C4512" s="13">
        <v>89.005311030000001</v>
      </c>
      <c r="D4512" s="13" t="s">
        <v>2219</v>
      </c>
      <c r="E4512" s="13" t="s">
        <v>4927</v>
      </c>
      <c r="F4512" s="13" t="s">
        <v>171</v>
      </c>
      <c r="G4512" s="13" t="s">
        <v>4802</v>
      </c>
      <c r="H4512" s="13" t="s">
        <v>4816</v>
      </c>
      <c r="I4512" s="13">
        <f>(Brick_Kilns_EF!$B$13*Brick_Kilns_EF!$B$11*Brick_Kilns_EF!$B$12)</f>
        <v>8886.81</v>
      </c>
      <c r="J4512" s="13">
        <f>IF(D4512="ZZ",Brick_Kilns_EF!$E$5*(0.75),Brick_Kilns_EF!$E$5)</f>
        <v>7.2749999999999985E-3</v>
      </c>
      <c r="K4512" s="13">
        <f t="shared" si="281"/>
        <v>64.651542749999976</v>
      </c>
      <c r="L4512" s="13">
        <f>IF(D4512="ZZ",Brick_Kilns_EF!$E$2*(0.75),Brick_Kilns_EF!$E$2)</f>
        <v>5.0999999999999995E-3</v>
      </c>
      <c r="M4512" s="13">
        <f t="shared" si="280"/>
        <v>45.32273099999999</v>
      </c>
      <c r="N4512" s="13">
        <f>IF(D4512="ZZ",Brick_Kilns_EF!$E$3*(0.75),Brick_Kilns_EF!$E$3)</f>
        <v>3.4499999999999999E-3</v>
      </c>
      <c r="O4512" s="13">
        <f t="shared" si="282"/>
        <v>30.659494499999997</v>
      </c>
      <c r="P4512" s="13">
        <f>IF(D4512="ZZ",Brick_Kilns_EF!$E$4*(0.75),Brick_Kilns_EF!$E$4)</f>
        <v>3.5250000000000004E-3</v>
      </c>
      <c r="Q4512" s="13">
        <f t="shared" si="283"/>
        <v>31.326005250000001</v>
      </c>
    </row>
    <row r="4513" spans="1:17">
      <c r="A4513" s="13" t="s">
        <v>4524</v>
      </c>
      <c r="B4513" s="13">
        <v>25.979113989999998</v>
      </c>
      <c r="C4513" s="13">
        <v>89.60815058</v>
      </c>
      <c r="D4513" s="13" t="s">
        <v>2219</v>
      </c>
      <c r="E4513" s="13" t="s">
        <v>4927</v>
      </c>
      <c r="F4513" s="13" t="s">
        <v>171</v>
      </c>
      <c r="G4513" s="13" t="s">
        <v>4802</v>
      </c>
      <c r="H4513" s="13" t="s">
        <v>4816</v>
      </c>
      <c r="I4513" s="13">
        <f>(Brick_Kilns_EF!$B$13*Brick_Kilns_EF!$B$11*Brick_Kilns_EF!$B$12)</f>
        <v>8886.81</v>
      </c>
      <c r="J4513" s="13">
        <f>IF(D4513="ZZ",Brick_Kilns_EF!$E$5*(0.75),Brick_Kilns_EF!$E$5)</f>
        <v>7.2749999999999985E-3</v>
      </c>
      <c r="K4513" s="13">
        <f t="shared" si="281"/>
        <v>64.651542749999976</v>
      </c>
      <c r="L4513" s="13">
        <f>IF(D4513="ZZ",Brick_Kilns_EF!$E$2*(0.75),Brick_Kilns_EF!$E$2)</f>
        <v>5.0999999999999995E-3</v>
      </c>
      <c r="M4513" s="13">
        <f t="shared" si="280"/>
        <v>45.32273099999999</v>
      </c>
      <c r="N4513" s="13">
        <f>IF(D4513="ZZ",Brick_Kilns_EF!$E$3*(0.75),Brick_Kilns_EF!$E$3)</f>
        <v>3.4499999999999999E-3</v>
      </c>
      <c r="O4513" s="13">
        <f t="shared" si="282"/>
        <v>30.659494499999997</v>
      </c>
      <c r="P4513" s="13">
        <f>IF(D4513="ZZ",Brick_Kilns_EF!$E$4*(0.75),Brick_Kilns_EF!$E$4)</f>
        <v>3.5250000000000004E-3</v>
      </c>
      <c r="Q4513" s="13">
        <f t="shared" si="283"/>
        <v>31.326005250000001</v>
      </c>
    </row>
    <row r="4514" spans="1:17">
      <c r="A4514" s="13" t="s">
        <v>4525</v>
      </c>
      <c r="B4514" s="13">
        <v>25.976836760000001</v>
      </c>
      <c r="C4514" s="13">
        <v>89.607236830000005</v>
      </c>
      <c r="D4514" s="13" t="s">
        <v>2219</v>
      </c>
      <c r="E4514" s="13" t="s">
        <v>4927</v>
      </c>
      <c r="F4514" s="13" t="s">
        <v>171</v>
      </c>
      <c r="G4514" s="13" t="s">
        <v>4802</v>
      </c>
      <c r="H4514" s="13" t="s">
        <v>4816</v>
      </c>
      <c r="I4514" s="13">
        <f>(Brick_Kilns_EF!$B$13*Brick_Kilns_EF!$B$11*Brick_Kilns_EF!$B$12)</f>
        <v>8886.81</v>
      </c>
      <c r="J4514" s="13">
        <f>IF(D4514="ZZ",Brick_Kilns_EF!$E$5*(0.75),Brick_Kilns_EF!$E$5)</f>
        <v>7.2749999999999985E-3</v>
      </c>
      <c r="K4514" s="13">
        <f t="shared" si="281"/>
        <v>64.651542749999976</v>
      </c>
      <c r="L4514" s="13">
        <f>IF(D4514="ZZ",Brick_Kilns_EF!$E$2*(0.75),Brick_Kilns_EF!$E$2)</f>
        <v>5.0999999999999995E-3</v>
      </c>
      <c r="M4514" s="13">
        <f t="shared" si="280"/>
        <v>45.32273099999999</v>
      </c>
      <c r="N4514" s="13">
        <f>IF(D4514="ZZ",Brick_Kilns_EF!$E$3*(0.75),Brick_Kilns_EF!$E$3)</f>
        <v>3.4499999999999999E-3</v>
      </c>
      <c r="O4514" s="13">
        <f t="shared" si="282"/>
        <v>30.659494499999997</v>
      </c>
      <c r="P4514" s="13">
        <f>IF(D4514="ZZ",Brick_Kilns_EF!$E$4*(0.75),Brick_Kilns_EF!$E$4)</f>
        <v>3.5250000000000004E-3</v>
      </c>
      <c r="Q4514" s="13">
        <f t="shared" si="283"/>
        <v>31.326005250000001</v>
      </c>
    </row>
    <row r="4515" spans="1:17">
      <c r="A4515" s="13" t="s">
        <v>4526</v>
      </c>
      <c r="B4515" s="13">
        <v>25.680759129999998</v>
      </c>
      <c r="C4515" s="13">
        <v>89.213620629999994</v>
      </c>
      <c r="D4515" s="13" t="s">
        <v>2219</v>
      </c>
      <c r="E4515" s="13" t="s">
        <v>4927</v>
      </c>
      <c r="F4515" s="13" t="s">
        <v>171</v>
      </c>
      <c r="G4515" s="13" t="s">
        <v>4802</v>
      </c>
      <c r="H4515" s="13" t="s">
        <v>4816</v>
      </c>
      <c r="I4515" s="13">
        <f>(Brick_Kilns_EF!$B$13*Brick_Kilns_EF!$B$11*Brick_Kilns_EF!$B$12)</f>
        <v>8886.81</v>
      </c>
      <c r="J4515" s="13">
        <f>IF(D4515="ZZ",Brick_Kilns_EF!$E$5*(0.75),Brick_Kilns_EF!$E$5)</f>
        <v>7.2749999999999985E-3</v>
      </c>
      <c r="K4515" s="13">
        <f t="shared" si="281"/>
        <v>64.651542749999976</v>
      </c>
      <c r="L4515" s="13">
        <f>IF(D4515="ZZ",Brick_Kilns_EF!$E$2*(0.75),Brick_Kilns_EF!$E$2)</f>
        <v>5.0999999999999995E-3</v>
      </c>
      <c r="M4515" s="13">
        <f t="shared" si="280"/>
        <v>45.32273099999999</v>
      </c>
      <c r="N4515" s="13">
        <f>IF(D4515="ZZ",Brick_Kilns_EF!$E$3*(0.75),Brick_Kilns_EF!$E$3)</f>
        <v>3.4499999999999999E-3</v>
      </c>
      <c r="O4515" s="13">
        <f t="shared" si="282"/>
        <v>30.659494499999997</v>
      </c>
      <c r="P4515" s="13">
        <f>IF(D4515="ZZ",Brick_Kilns_EF!$E$4*(0.75),Brick_Kilns_EF!$E$4)</f>
        <v>3.5250000000000004E-3</v>
      </c>
      <c r="Q4515" s="13">
        <f t="shared" si="283"/>
        <v>31.326005250000001</v>
      </c>
    </row>
    <row r="4516" spans="1:17">
      <c r="A4516" s="13" t="s">
        <v>4527</v>
      </c>
      <c r="B4516" s="13">
        <v>25.731590650000001</v>
      </c>
      <c r="C4516" s="13">
        <v>88.651369630000005</v>
      </c>
      <c r="D4516" s="13" t="s">
        <v>2219</v>
      </c>
      <c r="E4516" s="13" t="s">
        <v>4927</v>
      </c>
      <c r="F4516" s="13" t="s">
        <v>171</v>
      </c>
      <c r="G4516" s="13" t="s">
        <v>4802</v>
      </c>
      <c r="H4516" s="13" t="s">
        <v>4816</v>
      </c>
      <c r="I4516" s="13">
        <f>(Brick_Kilns_EF!$B$13*Brick_Kilns_EF!$B$11*Brick_Kilns_EF!$B$12)</f>
        <v>8886.81</v>
      </c>
      <c r="J4516" s="13">
        <f>IF(D4516="ZZ",Brick_Kilns_EF!$E$5*(0.75),Brick_Kilns_EF!$E$5)</f>
        <v>7.2749999999999985E-3</v>
      </c>
      <c r="K4516" s="13">
        <f t="shared" si="281"/>
        <v>64.651542749999976</v>
      </c>
      <c r="L4516" s="13">
        <f>IF(D4516="ZZ",Brick_Kilns_EF!$E$2*(0.75),Brick_Kilns_EF!$E$2)</f>
        <v>5.0999999999999995E-3</v>
      </c>
      <c r="M4516" s="13">
        <f t="shared" si="280"/>
        <v>45.32273099999999</v>
      </c>
      <c r="N4516" s="13">
        <f>IF(D4516="ZZ",Brick_Kilns_EF!$E$3*(0.75),Brick_Kilns_EF!$E$3)</f>
        <v>3.4499999999999999E-3</v>
      </c>
      <c r="O4516" s="13">
        <f t="shared" si="282"/>
        <v>30.659494499999997</v>
      </c>
      <c r="P4516" s="13">
        <f>IF(D4516="ZZ",Brick_Kilns_EF!$E$4*(0.75),Brick_Kilns_EF!$E$4)</f>
        <v>3.5250000000000004E-3</v>
      </c>
      <c r="Q4516" s="13">
        <f t="shared" si="283"/>
        <v>31.326005250000001</v>
      </c>
    </row>
    <row r="4517" spans="1:17">
      <c r="A4517" s="13" t="s">
        <v>4528</v>
      </c>
      <c r="B4517" s="13">
        <v>26.099640749999999</v>
      </c>
      <c r="C4517" s="13">
        <v>89.683363689999993</v>
      </c>
      <c r="D4517" s="13" t="s">
        <v>2219</v>
      </c>
      <c r="E4517" s="13" t="s">
        <v>4927</v>
      </c>
      <c r="F4517" s="13" t="s">
        <v>171</v>
      </c>
      <c r="G4517" s="13" t="s">
        <v>4802</v>
      </c>
      <c r="H4517" s="13" t="s">
        <v>4816</v>
      </c>
      <c r="I4517" s="13">
        <f>(Brick_Kilns_EF!$B$13*Brick_Kilns_EF!$B$11*Brick_Kilns_EF!$B$12)</f>
        <v>8886.81</v>
      </c>
      <c r="J4517" s="13">
        <f>IF(D4517="ZZ",Brick_Kilns_EF!$E$5*(0.75),Brick_Kilns_EF!$E$5)</f>
        <v>7.2749999999999985E-3</v>
      </c>
      <c r="K4517" s="13">
        <f t="shared" si="281"/>
        <v>64.651542749999976</v>
      </c>
      <c r="L4517" s="13">
        <f>IF(D4517="ZZ",Brick_Kilns_EF!$E$2*(0.75),Brick_Kilns_EF!$E$2)</f>
        <v>5.0999999999999995E-3</v>
      </c>
      <c r="M4517" s="13">
        <f t="shared" si="280"/>
        <v>45.32273099999999</v>
      </c>
      <c r="N4517" s="13">
        <f>IF(D4517="ZZ",Brick_Kilns_EF!$E$3*(0.75),Brick_Kilns_EF!$E$3)</f>
        <v>3.4499999999999999E-3</v>
      </c>
      <c r="O4517" s="13">
        <f t="shared" si="282"/>
        <v>30.659494499999997</v>
      </c>
      <c r="P4517" s="13">
        <f>IF(D4517="ZZ",Brick_Kilns_EF!$E$4*(0.75),Brick_Kilns_EF!$E$4)</f>
        <v>3.5250000000000004E-3</v>
      </c>
      <c r="Q4517" s="13">
        <f t="shared" si="283"/>
        <v>31.326005250000001</v>
      </c>
    </row>
    <row r="4518" spans="1:17">
      <c r="A4518" s="13" t="s">
        <v>4529</v>
      </c>
      <c r="B4518" s="13">
        <v>25.730939800000002</v>
      </c>
      <c r="C4518" s="13">
        <v>89.677194389999997</v>
      </c>
      <c r="D4518" s="13" t="s">
        <v>2219</v>
      </c>
      <c r="E4518" s="13" t="s">
        <v>4927</v>
      </c>
      <c r="F4518" s="13" t="s">
        <v>171</v>
      </c>
      <c r="G4518" s="13" t="s">
        <v>4802</v>
      </c>
      <c r="H4518" s="13" t="s">
        <v>4816</v>
      </c>
      <c r="I4518" s="13">
        <f>(Brick_Kilns_EF!$B$13*Brick_Kilns_EF!$B$11*Brick_Kilns_EF!$B$12)</f>
        <v>8886.81</v>
      </c>
      <c r="J4518" s="13">
        <f>IF(D4518="ZZ",Brick_Kilns_EF!$E$5*(0.75),Brick_Kilns_EF!$E$5)</f>
        <v>7.2749999999999985E-3</v>
      </c>
      <c r="K4518" s="13">
        <f t="shared" si="281"/>
        <v>64.651542749999976</v>
      </c>
      <c r="L4518" s="13">
        <f>IF(D4518="ZZ",Brick_Kilns_EF!$E$2*(0.75),Brick_Kilns_EF!$E$2)</f>
        <v>5.0999999999999995E-3</v>
      </c>
      <c r="M4518" s="13">
        <f t="shared" si="280"/>
        <v>45.32273099999999</v>
      </c>
      <c r="N4518" s="13">
        <f>IF(D4518="ZZ",Brick_Kilns_EF!$E$3*(0.75),Brick_Kilns_EF!$E$3)</f>
        <v>3.4499999999999999E-3</v>
      </c>
      <c r="O4518" s="13">
        <f t="shared" si="282"/>
        <v>30.659494499999997</v>
      </c>
      <c r="P4518" s="13">
        <f>IF(D4518="ZZ",Brick_Kilns_EF!$E$4*(0.75),Brick_Kilns_EF!$E$4)</f>
        <v>3.5250000000000004E-3</v>
      </c>
      <c r="Q4518" s="13">
        <f t="shared" si="283"/>
        <v>31.326005250000001</v>
      </c>
    </row>
    <row r="4519" spans="1:17">
      <c r="A4519" s="13" t="s">
        <v>4530</v>
      </c>
      <c r="B4519" s="13">
        <v>26.18598171</v>
      </c>
      <c r="C4519" s="13">
        <v>88.381012269999999</v>
      </c>
      <c r="D4519" s="13" t="s">
        <v>2219</v>
      </c>
      <c r="E4519" s="13" t="s">
        <v>4927</v>
      </c>
      <c r="F4519" s="13" t="s">
        <v>171</v>
      </c>
      <c r="G4519" s="13" t="s">
        <v>4802</v>
      </c>
      <c r="H4519" s="13" t="s">
        <v>4816</v>
      </c>
      <c r="I4519" s="13">
        <f>(Brick_Kilns_EF!$B$13*Brick_Kilns_EF!$B$11*Brick_Kilns_EF!$B$12)</f>
        <v>8886.81</v>
      </c>
      <c r="J4519" s="13">
        <f>IF(D4519="ZZ",Brick_Kilns_EF!$E$5*(0.75),Brick_Kilns_EF!$E$5)</f>
        <v>7.2749999999999985E-3</v>
      </c>
      <c r="K4519" s="13">
        <f t="shared" si="281"/>
        <v>64.651542749999976</v>
      </c>
      <c r="L4519" s="13">
        <f>IF(D4519="ZZ",Brick_Kilns_EF!$E$2*(0.75),Brick_Kilns_EF!$E$2)</f>
        <v>5.0999999999999995E-3</v>
      </c>
      <c r="M4519" s="13">
        <f t="shared" si="280"/>
        <v>45.32273099999999</v>
      </c>
      <c r="N4519" s="13">
        <f>IF(D4519="ZZ",Brick_Kilns_EF!$E$3*(0.75),Brick_Kilns_EF!$E$3)</f>
        <v>3.4499999999999999E-3</v>
      </c>
      <c r="O4519" s="13">
        <f t="shared" si="282"/>
        <v>30.659494499999997</v>
      </c>
      <c r="P4519" s="13">
        <f>IF(D4519="ZZ",Brick_Kilns_EF!$E$4*(0.75),Brick_Kilns_EF!$E$4)</f>
        <v>3.5250000000000004E-3</v>
      </c>
      <c r="Q4519" s="13">
        <f t="shared" si="283"/>
        <v>31.326005250000001</v>
      </c>
    </row>
    <row r="4520" spans="1:17">
      <c r="A4520" s="13" t="s">
        <v>4531</v>
      </c>
      <c r="B4520" s="13">
        <v>21.998589330000001</v>
      </c>
      <c r="C4520" s="13">
        <v>90.216231930000006</v>
      </c>
      <c r="D4520" s="13" t="s">
        <v>2219</v>
      </c>
      <c r="E4520" s="13" t="s">
        <v>4927</v>
      </c>
      <c r="F4520" s="13" t="s">
        <v>11</v>
      </c>
      <c r="G4520" s="13" t="s">
        <v>4802</v>
      </c>
      <c r="H4520" s="13" t="s">
        <v>4816</v>
      </c>
      <c r="I4520" s="13">
        <f>(Brick_Kilns_EF!$B$13*Brick_Kilns_EF!$B$11*Brick_Kilns_EF!$B$12)</f>
        <v>8886.81</v>
      </c>
      <c r="J4520" s="13">
        <f>IF(D4520="ZZ",Brick_Kilns_EF!$E$5*(0.75),Brick_Kilns_EF!$E$5)</f>
        <v>7.2749999999999985E-3</v>
      </c>
      <c r="K4520" s="13">
        <f t="shared" si="281"/>
        <v>64.651542749999976</v>
      </c>
      <c r="L4520" s="13">
        <f>IF(D4520="ZZ",Brick_Kilns_EF!$E$2*(0.75),Brick_Kilns_EF!$E$2)</f>
        <v>5.0999999999999995E-3</v>
      </c>
      <c r="M4520" s="13">
        <f t="shared" si="280"/>
        <v>45.32273099999999</v>
      </c>
      <c r="N4520" s="13">
        <f>IF(D4520="ZZ",Brick_Kilns_EF!$E$3*(0.75),Brick_Kilns_EF!$E$3)</f>
        <v>3.4499999999999999E-3</v>
      </c>
      <c r="O4520" s="13">
        <f t="shared" si="282"/>
        <v>30.659494499999997</v>
      </c>
      <c r="P4520" s="13">
        <f>IF(D4520="ZZ",Brick_Kilns_EF!$E$4*(0.75),Brick_Kilns_EF!$E$4)</f>
        <v>3.5250000000000004E-3</v>
      </c>
      <c r="Q4520" s="13">
        <f t="shared" si="283"/>
        <v>31.326005250000001</v>
      </c>
    </row>
    <row r="4521" spans="1:17">
      <c r="A4521" s="13" t="s">
        <v>4532</v>
      </c>
      <c r="B4521" s="13">
        <v>25.972319800000001</v>
      </c>
      <c r="C4521" s="13">
        <v>89.636837929999999</v>
      </c>
      <c r="D4521" s="13" t="s">
        <v>2219</v>
      </c>
      <c r="E4521" s="13" t="s">
        <v>4927</v>
      </c>
      <c r="F4521" s="13" t="s">
        <v>171</v>
      </c>
      <c r="G4521" s="13" t="s">
        <v>4802</v>
      </c>
      <c r="H4521" s="13" t="s">
        <v>4816</v>
      </c>
      <c r="I4521" s="13">
        <f>(Brick_Kilns_EF!$B$13*Brick_Kilns_EF!$B$11*Brick_Kilns_EF!$B$12)</f>
        <v>8886.81</v>
      </c>
      <c r="J4521" s="13">
        <f>IF(D4521="ZZ",Brick_Kilns_EF!$E$5*(0.75),Brick_Kilns_EF!$E$5)</f>
        <v>7.2749999999999985E-3</v>
      </c>
      <c r="K4521" s="13">
        <f t="shared" si="281"/>
        <v>64.651542749999976</v>
      </c>
      <c r="L4521" s="13">
        <f>IF(D4521="ZZ",Brick_Kilns_EF!$E$2*(0.75),Brick_Kilns_EF!$E$2)</f>
        <v>5.0999999999999995E-3</v>
      </c>
      <c r="M4521" s="13">
        <f t="shared" si="280"/>
        <v>45.32273099999999</v>
      </c>
      <c r="N4521" s="13">
        <f>IF(D4521="ZZ",Brick_Kilns_EF!$E$3*(0.75),Brick_Kilns_EF!$E$3)</f>
        <v>3.4499999999999999E-3</v>
      </c>
      <c r="O4521" s="13">
        <f t="shared" si="282"/>
        <v>30.659494499999997</v>
      </c>
      <c r="P4521" s="13">
        <f>IF(D4521="ZZ",Brick_Kilns_EF!$E$4*(0.75),Brick_Kilns_EF!$E$4)</f>
        <v>3.5250000000000004E-3</v>
      </c>
      <c r="Q4521" s="13">
        <f t="shared" si="283"/>
        <v>31.326005250000001</v>
      </c>
    </row>
    <row r="4522" spans="1:17">
      <c r="A4522" s="13" t="s">
        <v>4533</v>
      </c>
      <c r="B4522" s="13">
        <v>25.55251792</v>
      </c>
      <c r="C4522" s="13">
        <v>89.460766030000002</v>
      </c>
      <c r="D4522" s="13" t="s">
        <v>2219</v>
      </c>
      <c r="E4522" s="13" t="s">
        <v>4927</v>
      </c>
      <c r="F4522" s="13" t="s">
        <v>171</v>
      </c>
      <c r="G4522" s="13" t="s">
        <v>4802</v>
      </c>
      <c r="H4522" s="13" t="s">
        <v>4816</v>
      </c>
      <c r="I4522" s="13">
        <f>(Brick_Kilns_EF!$B$13*Brick_Kilns_EF!$B$11*Brick_Kilns_EF!$B$12)</f>
        <v>8886.81</v>
      </c>
      <c r="J4522" s="13">
        <f>IF(D4522="ZZ",Brick_Kilns_EF!$E$5*(0.75),Brick_Kilns_EF!$E$5)</f>
        <v>7.2749999999999985E-3</v>
      </c>
      <c r="K4522" s="13">
        <f t="shared" si="281"/>
        <v>64.651542749999976</v>
      </c>
      <c r="L4522" s="13">
        <f>IF(D4522="ZZ",Brick_Kilns_EF!$E$2*(0.75),Brick_Kilns_EF!$E$2)</f>
        <v>5.0999999999999995E-3</v>
      </c>
      <c r="M4522" s="13">
        <f t="shared" si="280"/>
        <v>45.32273099999999</v>
      </c>
      <c r="N4522" s="13">
        <f>IF(D4522="ZZ",Brick_Kilns_EF!$E$3*(0.75),Brick_Kilns_EF!$E$3)</f>
        <v>3.4499999999999999E-3</v>
      </c>
      <c r="O4522" s="13">
        <f t="shared" si="282"/>
        <v>30.659494499999997</v>
      </c>
      <c r="P4522" s="13">
        <f>IF(D4522="ZZ",Brick_Kilns_EF!$E$4*(0.75),Brick_Kilns_EF!$E$4)</f>
        <v>3.5250000000000004E-3</v>
      </c>
      <c r="Q4522" s="13">
        <f t="shared" si="283"/>
        <v>31.326005250000001</v>
      </c>
    </row>
    <row r="4523" spans="1:17">
      <c r="A4523" s="13" t="s">
        <v>4534</v>
      </c>
      <c r="B4523" s="13">
        <v>26.014568860000001</v>
      </c>
      <c r="C4523" s="13">
        <v>88.756194390000005</v>
      </c>
      <c r="D4523" s="13" t="s">
        <v>2219</v>
      </c>
      <c r="E4523" s="13" t="s">
        <v>4927</v>
      </c>
      <c r="F4523" s="13" t="s">
        <v>171</v>
      </c>
      <c r="G4523" s="13" t="s">
        <v>4802</v>
      </c>
      <c r="H4523" s="13" t="s">
        <v>4816</v>
      </c>
      <c r="I4523" s="13">
        <f>(Brick_Kilns_EF!$B$13*Brick_Kilns_EF!$B$11*Brick_Kilns_EF!$B$12)</f>
        <v>8886.81</v>
      </c>
      <c r="J4523" s="13">
        <f>IF(D4523="ZZ",Brick_Kilns_EF!$E$5*(0.75),Brick_Kilns_EF!$E$5)</f>
        <v>7.2749999999999985E-3</v>
      </c>
      <c r="K4523" s="13">
        <f t="shared" si="281"/>
        <v>64.651542749999976</v>
      </c>
      <c r="L4523" s="13">
        <f>IF(D4523="ZZ",Brick_Kilns_EF!$E$2*(0.75),Brick_Kilns_EF!$E$2)</f>
        <v>5.0999999999999995E-3</v>
      </c>
      <c r="M4523" s="13">
        <f t="shared" si="280"/>
        <v>45.32273099999999</v>
      </c>
      <c r="N4523" s="13">
        <f>IF(D4523="ZZ",Brick_Kilns_EF!$E$3*(0.75),Brick_Kilns_EF!$E$3)</f>
        <v>3.4499999999999999E-3</v>
      </c>
      <c r="O4523" s="13">
        <f t="shared" si="282"/>
        <v>30.659494499999997</v>
      </c>
      <c r="P4523" s="13">
        <f>IF(D4523="ZZ",Brick_Kilns_EF!$E$4*(0.75),Brick_Kilns_EF!$E$4)</f>
        <v>3.5250000000000004E-3</v>
      </c>
      <c r="Q4523" s="13">
        <f t="shared" si="283"/>
        <v>31.326005250000001</v>
      </c>
    </row>
    <row r="4524" spans="1:17">
      <c r="A4524" s="13" t="s">
        <v>4535</v>
      </c>
      <c r="B4524" s="13">
        <v>25.659288449999998</v>
      </c>
      <c r="C4524" s="13">
        <v>89.472463820000002</v>
      </c>
      <c r="D4524" s="13" t="s">
        <v>2219</v>
      </c>
      <c r="E4524" s="13" t="s">
        <v>4927</v>
      </c>
      <c r="F4524" s="13" t="s">
        <v>171</v>
      </c>
      <c r="G4524" s="13" t="s">
        <v>4802</v>
      </c>
      <c r="H4524" s="13" t="s">
        <v>4816</v>
      </c>
      <c r="I4524" s="13">
        <f>(Brick_Kilns_EF!$B$13*Brick_Kilns_EF!$B$11*Brick_Kilns_EF!$B$12)</f>
        <v>8886.81</v>
      </c>
      <c r="J4524" s="13">
        <f>IF(D4524="ZZ",Brick_Kilns_EF!$E$5*(0.75),Brick_Kilns_EF!$E$5)</f>
        <v>7.2749999999999985E-3</v>
      </c>
      <c r="K4524" s="13">
        <f t="shared" si="281"/>
        <v>64.651542749999976</v>
      </c>
      <c r="L4524" s="13">
        <f>IF(D4524="ZZ",Brick_Kilns_EF!$E$2*(0.75),Brick_Kilns_EF!$E$2)</f>
        <v>5.0999999999999995E-3</v>
      </c>
      <c r="M4524" s="13">
        <f t="shared" si="280"/>
        <v>45.32273099999999</v>
      </c>
      <c r="N4524" s="13">
        <f>IF(D4524="ZZ",Brick_Kilns_EF!$E$3*(0.75),Brick_Kilns_EF!$E$3)</f>
        <v>3.4499999999999999E-3</v>
      </c>
      <c r="O4524" s="13">
        <f t="shared" si="282"/>
        <v>30.659494499999997</v>
      </c>
      <c r="P4524" s="13">
        <f>IF(D4524="ZZ",Brick_Kilns_EF!$E$4*(0.75),Brick_Kilns_EF!$E$4)</f>
        <v>3.5250000000000004E-3</v>
      </c>
      <c r="Q4524" s="13">
        <f t="shared" si="283"/>
        <v>31.326005250000001</v>
      </c>
    </row>
    <row r="4525" spans="1:17">
      <c r="A4525" s="13" t="s">
        <v>4536</v>
      </c>
      <c r="B4525" s="13">
        <v>25.739944529999999</v>
      </c>
      <c r="C4525" s="13">
        <v>89.634828420000005</v>
      </c>
      <c r="D4525" s="13" t="s">
        <v>2219</v>
      </c>
      <c r="E4525" s="13" t="s">
        <v>4927</v>
      </c>
      <c r="F4525" s="13" t="s">
        <v>171</v>
      </c>
      <c r="G4525" s="13" t="s">
        <v>4802</v>
      </c>
      <c r="H4525" s="13" t="s">
        <v>4816</v>
      </c>
      <c r="I4525" s="13">
        <f>(Brick_Kilns_EF!$B$13*Brick_Kilns_EF!$B$11*Brick_Kilns_EF!$B$12)</f>
        <v>8886.81</v>
      </c>
      <c r="J4525" s="13">
        <f>IF(D4525="ZZ",Brick_Kilns_EF!$E$5*(0.75),Brick_Kilns_EF!$E$5)</f>
        <v>7.2749999999999985E-3</v>
      </c>
      <c r="K4525" s="13">
        <f t="shared" si="281"/>
        <v>64.651542749999976</v>
      </c>
      <c r="L4525" s="13">
        <f>IF(D4525="ZZ",Brick_Kilns_EF!$E$2*(0.75),Brick_Kilns_EF!$E$2)</f>
        <v>5.0999999999999995E-3</v>
      </c>
      <c r="M4525" s="13">
        <f t="shared" si="280"/>
        <v>45.32273099999999</v>
      </c>
      <c r="N4525" s="13">
        <f>IF(D4525="ZZ",Brick_Kilns_EF!$E$3*(0.75),Brick_Kilns_EF!$E$3)</f>
        <v>3.4499999999999999E-3</v>
      </c>
      <c r="O4525" s="13">
        <f t="shared" si="282"/>
        <v>30.659494499999997</v>
      </c>
      <c r="P4525" s="13">
        <f>IF(D4525="ZZ",Brick_Kilns_EF!$E$4*(0.75),Brick_Kilns_EF!$E$4)</f>
        <v>3.5250000000000004E-3</v>
      </c>
      <c r="Q4525" s="13">
        <f t="shared" si="283"/>
        <v>31.326005250000001</v>
      </c>
    </row>
    <row r="4526" spans="1:17">
      <c r="A4526" s="13" t="s">
        <v>4537</v>
      </c>
      <c r="B4526" s="13">
        <v>25.65503593</v>
      </c>
      <c r="C4526" s="13">
        <v>89.453897659999996</v>
      </c>
      <c r="D4526" s="13" t="s">
        <v>2219</v>
      </c>
      <c r="E4526" s="13" t="s">
        <v>4927</v>
      </c>
      <c r="F4526" s="13" t="s">
        <v>171</v>
      </c>
      <c r="G4526" s="13" t="s">
        <v>4802</v>
      </c>
      <c r="H4526" s="13" t="s">
        <v>4816</v>
      </c>
      <c r="I4526" s="13">
        <f>(Brick_Kilns_EF!$B$13*Brick_Kilns_EF!$B$11*Brick_Kilns_EF!$B$12)</f>
        <v>8886.81</v>
      </c>
      <c r="J4526" s="13">
        <f>IF(D4526="ZZ",Brick_Kilns_EF!$E$5*(0.75),Brick_Kilns_EF!$E$5)</f>
        <v>7.2749999999999985E-3</v>
      </c>
      <c r="K4526" s="13">
        <f t="shared" si="281"/>
        <v>64.651542749999976</v>
      </c>
      <c r="L4526" s="13">
        <f>IF(D4526="ZZ",Brick_Kilns_EF!$E$2*(0.75),Brick_Kilns_EF!$E$2)</f>
        <v>5.0999999999999995E-3</v>
      </c>
      <c r="M4526" s="13">
        <f t="shared" si="280"/>
        <v>45.32273099999999</v>
      </c>
      <c r="N4526" s="13">
        <f>IF(D4526="ZZ",Brick_Kilns_EF!$E$3*(0.75),Brick_Kilns_EF!$E$3)</f>
        <v>3.4499999999999999E-3</v>
      </c>
      <c r="O4526" s="13">
        <f t="shared" si="282"/>
        <v>30.659494499999997</v>
      </c>
      <c r="P4526" s="13">
        <f>IF(D4526="ZZ",Brick_Kilns_EF!$E$4*(0.75),Brick_Kilns_EF!$E$4)</f>
        <v>3.5250000000000004E-3</v>
      </c>
      <c r="Q4526" s="13">
        <f t="shared" si="283"/>
        <v>31.326005250000001</v>
      </c>
    </row>
    <row r="4527" spans="1:17">
      <c r="A4527" s="13" t="s">
        <v>4538</v>
      </c>
      <c r="B4527" s="13">
        <v>25.735268040000001</v>
      </c>
      <c r="C4527" s="13">
        <v>88.632833329999997</v>
      </c>
      <c r="D4527" s="13" t="s">
        <v>2219</v>
      </c>
      <c r="E4527" s="13" t="s">
        <v>4927</v>
      </c>
      <c r="F4527" s="13" t="s">
        <v>171</v>
      </c>
      <c r="G4527" s="13" t="s">
        <v>4802</v>
      </c>
      <c r="H4527" s="13" t="s">
        <v>4816</v>
      </c>
      <c r="I4527" s="13">
        <f>(Brick_Kilns_EF!$B$13*Brick_Kilns_EF!$B$11*Brick_Kilns_EF!$B$12)</f>
        <v>8886.81</v>
      </c>
      <c r="J4527" s="13">
        <f>IF(D4527="ZZ",Brick_Kilns_EF!$E$5*(0.75),Brick_Kilns_EF!$E$5)</f>
        <v>7.2749999999999985E-3</v>
      </c>
      <c r="K4527" s="13">
        <f t="shared" si="281"/>
        <v>64.651542749999976</v>
      </c>
      <c r="L4527" s="13">
        <f>IF(D4527="ZZ",Brick_Kilns_EF!$E$2*(0.75),Brick_Kilns_EF!$E$2)</f>
        <v>5.0999999999999995E-3</v>
      </c>
      <c r="M4527" s="13">
        <f t="shared" si="280"/>
        <v>45.32273099999999</v>
      </c>
      <c r="N4527" s="13">
        <f>IF(D4527="ZZ",Brick_Kilns_EF!$E$3*(0.75),Brick_Kilns_EF!$E$3)</f>
        <v>3.4499999999999999E-3</v>
      </c>
      <c r="O4527" s="13">
        <f t="shared" si="282"/>
        <v>30.659494499999997</v>
      </c>
      <c r="P4527" s="13">
        <f>IF(D4527="ZZ",Brick_Kilns_EF!$E$4*(0.75),Brick_Kilns_EF!$E$4)</f>
        <v>3.5250000000000004E-3</v>
      </c>
      <c r="Q4527" s="13">
        <f t="shared" si="283"/>
        <v>31.326005250000001</v>
      </c>
    </row>
    <row r="4528" spans="1:17">
      <c r="A4528" s="13" t="s">
        <v>4539</v>
      </c>
      <c r="B4528" s="13">
        <v>25.644119499999999</v>
      </c>
      <c r="C4528" s="13">
        <v>88.732918499999997</v>
      </c>
      <c r="D4528" s="13" t="s">
        <v>2219</v>
      </c>
      <c r="E4528" s="13" t="s">
        <v>4927</v>
      </c>
      <c r="F4528" s="13" t="s">
        <v>171</v>
      </c>
      <c r="G4528" s="13" t="s">
        <v>4802</v>
      </c>
      <c r="H4528" s="13" t="s">
        <v>4816</v>
      </c>
      <c r="I4528" s="13">
        <f>(Brick_Kilns_EF!$B$13*Brick_Kilns_EF!$B$11*Brick_Kilns_EF!$B$12)</f>
        <v>8886.81</v>
      </c>
      <c r="J4528" s="13">
        <f>IF(D4528="ZZ",Brick_Kilns_EF!$E$5*(0.75),Brick_Kilns_EF!$E$5)</f>
        <v>7.2749999999999985E-3</v>
      </c>
      <c r="K4528" s="13">
        <f t="shared" si="281"/>
        <v>64.651542749999976</v>
      </c>
      <c r="L4528" s="13">
        <f>IF(D4528="ZZ",Brick_Kilns_EF!$E$2*(0.75),Brick_Kilns_EF!$E$2)</f>
        <v>5.0999999999999995E-3</v>
      </c>
      <c r="M4528" s="13">
        <f t="shared" si="280"/>
        <v>45.32273099999999</v>
      </c>
      <c r="N4528" s="13">
        <f>IF(D4528="ZZ",Brick_Kilns_EF!$E$3*(0.75),Brick_Kilns_EF!$E$3)</f>
        <v>3.4499999999999999E-3</v>
      </c>
      <c r="O4528" s="13">
        <f t="shared" si="282"/>
        <v>30.659494499999997</v>
      </c>
      <c r="P4528" s="13">
        <f>IF(D4528="ZZ",Brick_Kilns_EF!$E$4*(0.75),Brick_Kilns_EF!$E$4)</f>
        <v>3.5250000000000004E-3</v>
      </c>
      <c r="Q4528" s="13">
        <f t="shared" si="283"/>
        <v>31.326005250000001</v>
      </c>
    </row>
    <row r="4529" spans="1:17">
      <c r="A4529" s="13" t="s">
        <v>4540</v>
      </c>
      <c r="B4529" s="13">
        <v>25.904492099999999</v>
      </c>
      <c r="C4529" s="13">
        <v>88.827382529999994</v>
      </c>
      <c r="D4529" s="13" t="s">
        <v>2219</v>
      </c>
      <c r="E4529" s="13" t="s">
        <v>4927</v>
      </c>
      <c r="F4529" s="13" t="s">
        <v>171</v>
      </c>
      <c r="G4529" s="13" t="s">
        <v>4802</v>
      </c>
      <c r="H4529" s="13" t="s">
        <v>4816</v>
      </c>
      <c r="I4529" s="13">
        <f>(Brick_Kilns_EF!$B$13*Brick_Kilns_EF!$B$11*Brick_Kilns_EF!$B$12)</f>
        <v>8886.81</v>
      </c>
      <c r="J4529" s="13">
        <f>IF(D4529="ZZ",Brick_Kilns_EF!$E$5*(0.75),Brick_Kilns_EF!$E$5)</f>
        <v>7.2749999999999985E-3</v>
      </c>
      <c r="K4529" s="13">
        <f t="shared" si="281"/>
        <v>64.651542749999976</v>
      </c>
      <c r="L4529" s="13">
        <f>IF(D4529="ZZ",Brick_Kilns_EF!$E$2*(0.75),Brick_Kilns_EF!$E$2)</f>
        <v>5.0999999999999995E-3</v>
      </c>
      <c r="M4529" s="13">
        <f t="shared" si="280"/>
        <v>45.32273099999999</v>
      </c>
      <c r="N4529" s="13">
        <f>IF(D4529="ZZ",Brick_Kilns_EF!$E$3*(0.75),Brick_Kilns_EF!$E$3)</f>
        <v>3.4499999999999999E-3</v>
      </c>
      <c r="O4529" s="13">
        <f t="shared" si="282"/>
        <v>30.659494499999997</v>
      </c>
      <c r="P4529" s="13">
        <f>IF(D4529="ZZ",Brick_Kilns_EF!$E$4*(0.75),Brick_Kilns_EF!$E$4)</f>
        <v>3.5250000000000004E-3</v>
      </c>
      <c r="Q4529" s="13">
        <f t="shared" si="283"/>
        <v>31.326005250000001</v>
      </c>
    </row>
    <row r="4530" spans="1:17">
      <c r="A4530" s="13" t="s">
        <v>4541</v>
      </c>
      <c r="B4530" s="13">
        <v>25.66235399</v>
      </c>
      <c r="C4530" s="13">
        <v>89.363164359999999</v>
      </c>
      <c r="D4530" s="13" t="s">
        <v>2219</v>
      </c>
      <c r="E4530" s="13" t="s">
        <v>4927</v>
      </c>
      <c r="F4530" s="13" t="s">
        <v>171</v>
      </c>
      <c r="G4530" s="13" t="s">
        <v>4802</v>
      </c>
      <c r="H4530" s="13" t="s">
        <v>4816</v>
      </c>
      <c r="I4530" s="13">
        <f>(Brick_Kilns_EF!$B$13*Brick_Kilns_EF!$B$11*Brick_Kilns_EF!$B$12)</f>
        <v>8886.81</v>
      </c>
      <c r="J4530" s="13">
        <f>IF(D4530="ZZ",Brick_Kilns_EF!$E$5*(0.75),Brick_Kilns_EF!$E$5)</f>
        <v>7.2749999999999985E-3</v>
      </c>
      <c r="K4530" s="13">
        <f t="shared" si="281"/>
        <v>64.651542749999976</v>
      </c>
      <c r="L4530" s="13">
        <f>IF(D4530="ZZ",Brick_Kilns_EF!$E$2*(0.75),Brick_Kilns_EF!$E$2)</f>
        <v>5.0999999999999995E-3</v>
      </c>
      <c r="M4530" s="13">
        <f t="shared" si="280"/>
        <v>45.32273099999999</v>
      </c>
      <c r="N4530" s="13">
        <f>IF(D4530="ZZ",Brick_Kilns_EF!$E$3*(0.75),Brick_Kilns_EF!$E$3)</f>
        <v>3.4499999999999999E-3</v>
      </c>
      <c r="O4530" s="13">
        <f t="shared" si="282"/>
        <v>30.659494499999997</v>
      </c>
      <c r="P4530" s="13">
        <f>IF(D4530="ZZ",Brick_Kilns_EF!$E$4*(0.75),Brick_Kilns_EF!$E$4)</f>
        <v>3.5250000000000004E-3</v>
      </c>
      <c r="Q4530" s="13">
        <f t="shared" si="283"/>
        <v>31.326005250000001</v>
      </c>
    </row>
    <row r="4531" spans="1:17">
      <c r="A4531" s="13" t="s">
        <v>4542</v>
      </c>
      <c r="B4531" s="13">
        <v>26.000753499999998</v>
      </c>
      <c r="C4531" s="13">
        <v>89.196955970000005</v>
      </c>
      <c r="D4531" s="13" t="s">
        <v>2219</v>
      </c>
      <c r="E4531" s="13" t="s">
        <v>4927</v>
      </c>
      <c r="F4531" s="13" t="s">
        <v>171</v>
      </c>
      <c r="G4531" s="13" t="s">
        <v>4802</v>
      </c>
      <c r="H4531" s="13" t="s">
        <v>4816</v>
      </c>
      <c r="I4531" s="13">
        <f>(Brick_Kilns_EF!$B$13*Brick_Kilns_EF!$B$11*Brick_Kilns_EF!$B$12)</f>
        <v>8886.81</v>
      </c>
      <c r="J4531" s="13">
        <f>IF(D4531="ZZ",Brick_Kilns_EF!$E$5*(0.75),Brick_Kilns_EF!$E$5)</f>
        <v>7.2749999999999985E-3</v>
      </c>
      <c r="K4531" s="13">
        <f t="shared" si="281"/>
        <v>64.651542749999976</v>
      </c>
      <c r="L4531" s="13">
        <f>IF(D4531="ZZ",Brick_Kilns_EF!$E$2*(0.75),Brick_Kilns_EF!$E$2)</f>
        <v>5.0999999999999995E-3</v>
      </c>
      <c r="M4531" s="13">
        <f t="shared" si="280"/>
        <v>45.32273099999999</v>
      </c>
      <c r="N4531" s="13">
        <f>IF(D4531="ZZ",Brick_Kilns_EF!$E$3*(0.75),Brick_Kilns_EF!$E$3)</f>
        <v>3.4499999999999999E-3</v>
      </c>
      <c r="O4531" s="13">
        <f t="shared" si="282"/>
        <v>30.659494499999997</v>
      </c>
      <c r="P4531" s="13">
        <f>IF(D4531="ZZ",Brick_Kilns_EF!$E$4*(0.75),Brick_Kilns_EF!$E$4)</f>
        <v>3.5250000000000004E-3</v>
      </c>
      <c r="Q4531" s="13">
        <f t="shared" si="283"/>
        <v>31.326005250000001</v>
      </c>
    </row>
    <row r="4532" spans="1:17">
      <c r="A4532" s="13" t="s">
        <v>4543</v>
      </c>
      <c r="B4532" s="13">
        <v>22.233230410000001</v>
      </c>
      <c r="C4532" s="13">
        <v>90.322949690000002</v>
      </c>
      <c r="D4532" s="13" t="s">
        <v>2219</v>
      </c>
      <c r="E4532" s="13" t="s">
        <v>4927</v>
      </c>
      <c r="F4532" s="13" t="s">
        <v>11</v>
      </c>
      <c r="G4532" s="13" t="s">
        <v>4802</v>
      </c>
      <c r="H4532" s="13" t="s">
        <v>4816</v>
      </c>
      <c r="I4532" s="13">
        <f>(Brick_Kilns_EF!$B$13*Brick_Kilns_EF!$B$11*Brick_Kilns_EF!$B$12)</f>
        <v>8886.81</v>
      </c>
      <c r="J4532" s="13">
        <f>IF(D4532="ZZ",Brick_Kilns_EF!$E$5*(0.75),Brick_Kilns_EF!$E$5)</f>
        <v>7.2749999999999985E-3</v>
      </c>
      <c r="K4532" s="13">
        <f t="shared" si="281"/>
        <v>64.651542749999976</v>
      </c>
      <c r="L4532" s="13">
        <f>IF(D4532="ZZ",Brick_Kilns_EF!$E$2*(0.75),Brick_Kilns_EF!$E$2)</f>
        <v>5.0999999999999995E-3</v>
      </c>
      <c r="M4532" s="13">
        <f t="shared" si="280"/>
        <v>45.32273099999999</v>
      </c>
      <c r="N4532" s="13">
        <f>IF(D4532="ZZ",Brick_Kilns_EF!$E$3*(0.75),Brick_Kilns_EF!$E$3)</f>
        <v>3.4499999999999999E-3</v>
      </c>
      <c r="O4532" s="13">
        <f t="shared" si="282"/>
        <v>30.659494499999997</v>
      </c>
      <c r="P4532" s="13">
        <f>IF(D4532="ZZ",Brick_Kilns_EF!$E$4*(0.75),Brick_Kilns_EF!$E$4)</f>
        <v>3.5250000000000004E-3</v>
      </c>
      <c r="Q4532" s="13">
        <f t="shared" si="283"/>
        <v>31.326005250000001</v>
      </c>
    </row>
    <row r="4533" spans="1:17">
      <c r="A4533" s="13" t="s">
        <v>4544</v>
      </c>
      <c r="B4533" s="13">
        <v>25.88368977</v>
      </c>
      <c r="C4533" s="13">
        <v>88.658161019999994</v>
      </c>
      <c r="D4533" s="13" t="s">
        <v>2219</v>
      </c>
      <c r="E4533" s="13" t="s">
        <v>4927</v>
      </c>
      <c r="F4533" s="13" t="s">
        <v>171</v>
      </c>
      <c r="G4533" s="13" t="s">
        <v>4802</v>
      </c>
      <c r="H4533" s="13" t="s">
        <v>4816</v>
      </c>
      <c r="I4533" s="13">
        <f>(Brick_Kilns_EF!$B$13*Brick_Kilns_EF!$B$11*Brick_Kilns_EF!$B$12)</f>
        <v>8886.81</v>
      </c>
      <c r="J4533" s="13">
        <f>IF(D4533="ZZ",Brick_Kilns_EF!$E$5*(0.75),Brick_Kilns_EF!$E$5)</f>
        <v>7.2749999999999985E-3</v>
      </c>
      <c r="K4533" s="13">
        <f t="shared" si="281"/>
        <v>64.651542749999976</v>
      </c>
      <c r="L4533" s="13">
        <f>IF(D4533="ZZ",Brick_Kilns_EF!$E$2*(0.75),Brick_Kilns_EF!$E$2)</f>
        <v>5.0999999999999995E-3</v>
      </c>
      <c r="M4533" s="13">
        <f t="shared" si="280"/>
        <v>45.32273099999999</v>
      </c>
      <c r="N4533" s="13">
        <f>IF(D4533="ZZ",Brick_Kilns_EF!$E$3*(0.75),Brick_Kilns_EF!$E$3)</f>
        <v>3.4499999999999999E-3</v>
      </c>
      <c r="O4533" s="13">
        <f t="shared" si="282"/>
        <v>30.659494499999997</v>
      </c>
      <c r="P4533" s="13">
        <f>IF(D4533="ZZ",Brick_Kilns_EF!$E$4*(0.75),Brick_Kilns_EF!$E$4)</f>
        <v>3.5250000000000004E-3</v>
      </c>
      <c r="Q4533" s="13">
        <f t="shared" si="283"/>
        <v>31.326005250000001</v>
      </c>
    </row>
    <row r="4534" spans="1:17">
      <c r="A4534" s="13" t="s">
        <v>4545</v>
      </c>
      <c r="B4534" s="13">
        <v>25.758450809999999</v>
      </c>
      <c r="C4534" s="13">
        <v>89.625989739999994</v>
      </c>
      <c r="D4534" s="13" t="s">
        <v>2219</v>
      </c>
      <c r="E4534" s="13" t="s">
        <v>4927</v>
      </c>
      <c r="F4534" s="13" t="s">
        <v>171</v>
      </c>
      <c r="G4534" s="13" t="s">
        <v>4802</v>
      </c>
      <c r="H4534" s="13" t="s">
        <v>4816</v>
      </c>
      <c r="I4534" s="13">
        <f>(Brick_Kilns_EF!$B$13*Brick_Kilns_EF!$B$11*Brick_Kilns_EF!$B$12)</f>
        <v>8886.81</v>
      </c>
      <c r="J4534" s="13">
        <f>IF(D4534="ZZ",Brick_Kilns_EF!$E$5*(0.75),Brick_Kilns_EF!$E$5)</f>
        <v>7.2749999999999985E-3</v>
      </c>
      <c r="K4534" s="13">
        <f t="shared" si="281"/>
        <v>64.651542749999976</v>
      </c>
      <c r="L4534" s="13">
        <f>IF(D4534="ZZ",Brick_Kilns_EF!$E$2*(0.75),Brick_Kilns_EF!$E$2)</f>
        <v>5.0999999999999995E-3</v>
      </c>
      <c r="M4534" s="13">
        <f t="shared" si="280"/>
        <v>45.32273099999999</v>
      </c>
      <c r="N4534" s="13">
        <f>IF(D4534="ZZ",Brick_Kilns_EF!$E$3*(0.75),Brick_Kilns_EF!$E$3)</f>
        <v>3.4499999999999999E-3</v>
      </c>
      <c r="O4534" s="13">
        <f t="shared" si="282"/>
        <v>30.659494499999997</v>
      </c>
      <c r="P4534" s="13">
        <f>IF(D4534="ZZ",Brick_Kilns_EF!$E$4*(0.75),Brick_Kilns_EF!$E$4)</f>
        <v>3.5250000000000004E-3</v>
      </c>
      <c r="Q4534" s="13">
        <f t="shared" si="283"/>
        <v>31.326005250000001</v>
      </c>
    </row>
    <row r="4535" spans="1:17">
      <c r="A4535" s="13" t="s">
        <v>4546</v>
      </c>
      <c r="B4535" s="13">
        <v>25.742636430000001</v>
      </c>
      <c r="C4535" s="13">
        <v>88.509654049999995</v>
      </c>
      <c r="D4535" s="13" t="s">
        <v>2219</v>
      </c>
      <c r="E4535" s="13" t="s">
        <v>4927</v>
      </c>
      <c r="F4535" s="13" t="s">
        <v>171</v>
      </c>
      <c r="G4535" s="13" t="s">
        <v>4802</v>
      </c>
      <c r="H4535" s="13" t="s">
        <v>4816</v>
      </c>
      <c r="I4535" s="13">
        <f>(Brick_Kilns_EF!$B$13*Brick_Kilns_EF!$B$11*Brick_Kilns_EF!$B$12)</f>
        <v>8886.81</v>
      </c>
      <c r="J4535" s="13">
        <f>IF(D4535="ZZ",Brick_Kilns_EF!$E$5*(0.75),Brick_Kilns_EF!$E$5)</f>
        <v>7.2749999999999985E-3</v>
      </c>
      <c r="K4535" s="13">
        <f t="shared" si="281"/>
        <v>64.651542749999976</v>
      </c>
      <c r="L4535" s="13">
        <f>IF(D4535="ZZ",Brick_Kilns_EF!$E$2*(0.75),Brick_Kilns_EF!$E$2)</f>
        <v>5.0999999999999995E-3</v>
      </c>
      <c r="M4535" s="13">
        <f t="shared" si="280"/>
        <v>45.32273099999999</v>
      </c>
      <c r="N4535" s="13">
        <f>IF(D4535="ZZ",Brick_Kilns_EF!$E$3*(0.75),Brick_Kilns_EF!$E$3)</f>
        <v>3.4499999999999999E-3</v>
      </c>
      <c r="O4535" s="13">
        <f t="shared" si="282"/>
        <v>30.659494499999997</v>
      </c>
      <c r="P4535" s="13">
        <f>IF(D4535="ZZ",Brick_Kilns_EF!$E$4*(0.75),Brick_Kilns_EF!$E$4)</f>
        <v>3.5250000000000004E-3</v>
      </c>
      <c r="Q4535" s="13">
        <f t="shared" si="283"/>
        <v>31.326005250000001</v>
      </c>
    </row>
    <row r="4536" spans="1:17">
      <c r="A4536" s="13" t="s">
        <v>4547</v>
      </c>
      <c r="B4536" s="13">
        <v>25.787484970000001</v>
      </c>
      <c r="C4536" s="13">
        <v>88.925891390000004</v>
      </c>
      <c r="D4536" s="13" t="s">
        <v>2219</v>
      </c>
      <c r="E4536" s="13" t="s">
        <v>4927</v>
      </c>
      <c r="F4536" s="13" t="s">
        <v>171</v>
      </c>
      <c r="G4536" s="13" t="s">
        <v>4802</v>
      </c>
      <c r="H4536" s="13" t="s">
        <v>4816</v>
      </c>
      <c r="I4536" s="13">
        <f>(Brick_Kilns_EF!$B$13*Brick_Kilns_EF!$B$11*Brick_Kilns_EF!$B$12)</f>
        <v>8886.81</v>
      </c>
      <c r="J4536" s="13">
        <f>IF(D4536="ZZ",Brick_Kilns_EF!$E$5*(0.75),Brick_Kilns_EF!$E$5)</f>
        <v>7.2749999999999985E-3</v>
      </c>
      <c r="K4536" s="13">
        <f t="shared" si="281"/>
        <v>64.651542749999976</v>
      </c>
      <c r="L4536" s="13">
        <f>IF(D4536="ZZ",Brick_Kilns_EF!$E$2*(0.75),Brick_Kilns_EF!$E$2)</f>
        <v>5.0999999999999995E-3</v>
      </c>
      <c r="M4536" s="13">
        <f t="shared" si="280"/>
        <v>45.32273099999999</v>
      </c>
      <c r="N4536" s="13">
        <f>IF(D4536="ZZ",Brick_Kilns_EF!$E$3*(0.75),Brick_Kilns_EF!$E$3)</f>
        <v>3.4499999999999999E-3</v>
      </c>
      <c r="O4536" s="13">
        <f t="shared" si="282"/>
        <v>30.659494499999997</v>
      </c>
      <c r="P4536" s="13">
        <f>IF(D4536="ZZ",Brick_Kilns_EF!$E$4*(0.75),Brick_Kilns_EF!$E$4)</f>
        <v>3.5250000000000004E-3</v>
      </c>
      <c r="Q4536" s="13">
        <f t="shared" si="283"/>
        <v>31.326005250000001</v>
      </c>
    </row>
    <row r="4537" spans="1:17">
      <c r="A4537" s="13" t="s">
        <v>4548</v>
      </c>
      <c r="B4537" s="13">
        <v>25.667537070000002</v>
      </c>
      <c r="C4537" s="13">
        <v>89.015307699999994</v>
      </c>
      <c r="D4537" s="13" t="s">
        <v>2219</v>
      </c>
      <c r="E4537" s="13" t="s">
        <v>4927</v>
      </c>
      <c r="F4537" s="13" t="s">
        <v>171</v>
      </c>
      <c r="G4537" s="13" t="s">
        <v>4802</v>
      </c>
      <c r="H4537" s="13" t="s">
        <v>4816</v>
      </c>
      <c r="I4537" s="13">
        <f>(Brick_Kilns_EF!$B$13*Brick_Kilns_EF!$B$11*Brick_Kilns_EF!$B$12)</f>
        <v>8886.81</v>
      </c>
      <c r="J4537" s="13">
        <f>IF(D4537="ZZ",Brick_Kilns_EF!$E$5*(0.75),Brick_Kilns_EF!$E$5)</f>
        <v>7.2749999999999985E-3</v>
      </c>
      <c r="K4537" s="13">
        <f t="shared" si="281"/>
        <v>64.651542749999976</v>
      </c>
      <c r="L4537" s="13">
        <f>IF(D4537="ZZ",Brick_Kilns_EF!$E$2*(0.75),Brick_Kilns_EF!$E$2)</f>
        <v>5.0999999999999995E-3</v>
      </c>
      <c r="M4537" s="13">
        <f t="shared" si="280"/>
        <v>45.32273099999999</v>
      </c>
      <c r="N4537" s="13">
        <f>IF(D4537="ZZ",Brick_Kilns_EF!$E$3*(0.75),Brick_Kilns_EF!$E$3)</f>
        <v>3.4499999999999999E-3</v>
      </c>
      <c r="O4537" s="13">
        <f t="shared" si="282"/>
        <v>30.659494499999997</v>
      </c>
      <c r="P4537" s="13">
        <f>IF(D4537="ZZ",Brick_Kilns_EF!$E$4*(0.75),Brick_Kilns_EF!$E$4)</f>
        <v>3.5250000000000004E-3</v>
      </c>
      <c r="Q4537" s="13">
        <f t="shared" si="283"/>
        <v>31.326005250000001</v>
      </c>
    </row>
    <row r="4538" spans="1:17">
      <c r="A4538" s="13" t="s">
        <v>4549</v>
      </c>
      <c r="B4538" s="13">
        <v>25.667189619999998</v>
      </c>
      <c r="C4538" s="13">
        <v>89.017403950000002</v>
      </c>
      <c r="D4538" s="13" t="s">
        <v>2219</v>
      </c>
      <c r="E4538" s="13" t="s">
        <v>4927</v>
      </c>
      <c r="F4538" s="13" t="s">
        <v>171</v>
      </c>
      <c r="G4538" s="13" t="s">
        <v>4802</v>
      </c>
      <c r="H4538" s="13" t="s">
        <v>4816</v>
      </c>
      <c r="I4538" s="13">
        <f>(Brick_Kilns_EF!$B$13*Brick_Kilns_EF!$B$11*Brick_Kilns_EF!$B$12)</f>
        <v>8886.81</v>
      </c>
      <c r="J4538" s="13">
        <f>IF(D4538="ZZ",Brick_Kilns_EF!$E$5*(0.75),Brick_Kilns_EF!$E$5)</f>
        <v>7.2749999999999985E-3</v>
      </c>
      <c r="K4538" s="13">
        <f t="shared" si="281"/>
        <v>64.651542749999976</v>
      </c>
      <c r="L4538" s="13">
        <f>IF(D4538="ZZ",Brick_Kilns_EF!$E$2*(0.75),Brick_Kilns_EF!$E$2)</f>
        <v>5.0999999999999995E-3</v>
      </c>
      <c r="M4538" s="13">
        <f t="shared" si="280"/>
        <v>45.32273099999999</v>
      </c>
      <c r="N4538" s="13">
        <f>IF(D4538="ZZ",Brick_Kilns_EF!$E$3*(0.75),Brick_Kilns_EF!$E$3)</f>
        <v>3.4499999999999999E-3</v>
      </c>
      <c r="O4538" s="13">
        <f t="shared" si="282"/>
        <v>30.659494499999997</v>
      </c>
      <c r="P4538" s="13">
        <f>IF(D4538="ZZ",Brick_Kilns_EF!$E$4*(0.75),Brick_Kilns_EF!$E$4)</f>
        <v>3.5250000000000004E-3</v>
      </c>
      <c r="Q4538" s="13">
        <f t="shared" si="283"/>
        <v>31.326005250000001</v>
      </c>
    </row>
    <row r="4539" spans="1:17">
      <c r="A4539" s="13" t="s">
        <v>4550</v>
      </c>
      <c r="B4539" s="13">
        <v>25.59530762</v>
      </c>
      <c r="C4539" s="13">
        <v>88.791691279999995</v>
      </c>
      <c r="D4539" s="13" t="s">
        <v>2219</v>
      </c>
      <c r="E4539" s="13" t="s">
        <v>4927</v>
      </c>
      <c r="F4539" s="13" t="s">
        <v>171</v>
      </c>
      <c r="G4539" s="13" t="s">
        <v>4802</v>
      </c>
      <c r="H4539" s="13" t="s">
        <v>4816</v>
      </c>
      <c r="I4539" s="13">
        <f>(Brick_Kilns_EF!$B$13*Brick_Kilns_EF!$B$11*Brick_Kilns_EF!$B$12)</f>
        <v>8886.81</v>
      </c>
      <c r="J4539" s="13">
        <f>IF(D4539="ZZ",Brick_Kilns_EF!$E$5*(0.75),Brick_Kilns_EF!$E$5)</f>
        <v>7.2749999999999985E-3</v>
      </c>
      <c r="K4539" s="13">
        <f t="shared" si="281"/>
        <v>64.651542749999976</v>
      </c>
      <c r="L4539" s="13">
        <f>IF(D4539="ZZ",Brick_Kilns_EF!$E$2*(0.75),Brick_Kilns_EF!$E$2)</f>
        <v>5.0999999999999995E-3</v>
      </c>
      <c r="M4539" s="13">
        <f t="shared" si="280"/>
        <v>45.32273099999999</v>
      </c>
      <c r="N4539" s="13">
        <f>IF(D4539="ZZ",Brick_Kilns_EF!$E$3*(0.75),Brick_Kilns_EF!$E$3)</f>
        <v>3.4499999999999999E-3</v>
      </c>
      <c r="O4539" s="13">
        <f t="shared" si="282"/>
        <v>30.659494499999997</v>
      </c>
      <c r="P4539" s="13">
        <f>IF(D4539="ZZ",Brick_Kilns_EF!$E$4*(0.75),Brick_Kilns_EF!$E$4)</f>
        <v>3.5250000000000004E-3</v>
      </c>
      <c r="Q4539" s="13">
        <f t="shared" si="283"/>
        <v>31.326005250000001</v>
      </c>
    </row>
    <row r="4540" spans="1:17">
      <c r="A4540" s="13" t="s">
        <v>4551</v>
      </c>
      <c r="B4540" s="13">
        <v>25.801926470000002</v>
      </c>
      <c r="C4540" s="13">
        <v>89.593272060000004</v>
      </c>
      <c r="D4540" s="13" t="s">
        <v>2219</v>
      </c>
      <c r="E4540" s="13" t="s">
        <v>4927</v>
      </c>
      <c r="F4540" s="13" t="s">
        <v>171</v>
      </c>
      <c r="G4540" s="13" t="s">
        <v>4802</v>
      </c>
      <c r="H4540" s="13" t="s">
        <v>4816</v>
      </c>
      <c r="I4540" s="13">
        <f>(Brick_Kilns_EF!$B$13*Brick_Kilns_EF!$B$11*Brick_Kilns_EF!$B$12)</f>
        <v>8886.81</v>
      </c>
      <c r="J4540" s="13">
        <f>IF(D4540="ZZ",Brick_Kilns_EF!$E$5*(0.75),Brick_Kilns_EF!$E$5)</f>
        <v>7.2749999999999985E-3</v>
      </c>
      <c r="K4540" s="13">
        <f t="shared" si="281"/>
        <v>64.651542749999976</v>
      </c>
      <c r="L4540" s="13">
        <f>IF(D4540="ZZ",Brick_Kilns_EF!$E$2*(0.75),Brick_Kilns_EF!$E$2)</f>
        <v>5.0999999999999995E-3</v>
      </c>
      <c r="M4540" s="13">
        <f t="shared" si="280"/>
        <v>45.32273099999999</v>
      </c>
      <c r="N4540" s="13">
        <f>IF(D4540="ZZ",Brick_Kilns_EF!$E$3*(0.75),Brick_Kilns_EF!$E$3)</f>
        <v>3.4499999999999999E-3</v>
      </c>
      <c r="O4540" s="13">
        <f t="shared" si="282"/>
        <v>30.659494499999997</v>
      </c>
      <c r="P4540" s="13">
        <f>IF(D4540="ZZ",Brick_Kilns_EF!$E$4*(0.75),Brick_Kilns_EF!$E$4)</f>
        <v>3.5250000000000004E-3</v>
      </c>
      <c r="Q4540" s="13">
        <f t="shared" si="283"/>
        <v>31.326005250000001</v>
      </c>
    </row>
    <row r="4541" spans="1:17">
      <c r="A4541" s="13" t="s">
        <v>4552</v>
      </c>
      <c r="B4541" s="13">
        <v>25.806246160000001</v>
      </c>
      <c r="C4541" s="13">
        <v>89.598206309999995</v>
      </c>
      <c r="D4541" s="13" t="s">
        <v>2219</v>
      </c>
      <c r="E4541" s="13" t="s">
        <v>4927</v>
      </c>
      <c r="F4541" s="13" t="s">
        <v>171</v>
      </c>
      <c r="G4541" s="13" t="s">
        <v>4802</v>
      </c>
      <c r="H4541" s="13" t="s">
        <v>4816</v>
      </c>
      <c r="I4541" s="13">
        <f>(Brick_Kilns_EF!$B$13*Brick_Kilns_EF!$B$11*Brick_Kilns_EF!$B$12)</f>
        <v>8886.81</v>
      </c>
      <c r="J4541" s="13">
        <f>IF(D4541="ZZ",Brick_Kilns_EF!$E$5*(0.75),Brick_Kilns_EF!$E$5)</f>
        <v>7.2749999999999985E-3</v>
      </c>
      <c r="K4541" s="13">
        <f t="shared" si="281"/>
        <v>64.651542749999976</v>
      </c>
      <c r="L4541" s="13">
        <f>IF(D4541="ZZ",Brick_Kilns_EF!$E$2*(0.75),Brick_Kilns_EF!$E$2)</f>
        <v>5.0999999999999995E-3</v>
      </c>
      <c r="M4541" s="13">
        <f t="shared" si="280"/>
        <v>45.32273099999999</v>
      </c>
      <c r="N4541" s="13">
        <f>IF(D4541="ZZ",Brick_Kilns_EF!$E$3*(0.75),Brick_Kilns_EF!$E$3)</f>
        <v>3.4499999999999999E-3</v>
      </c>
      <c r="O4541" s="13">
        <f t="shared" si="282"/>
        <v>30.659494499999997</v>
      </c>
      <c r="P4541" s="13">
        <f>IF(D4541="ZZ",Brick_Kilns_EF!$E$4*(0.75),Brick_Kilns_EF!$E$4)</f>
        <v>3.5250000000000004E-3</v>
      </c>
      <c r="Q4541" s="13">
        <f t="shared" si="283"/>
        <v>31.326005250000001</v>
      </c>
    </row>
    <row r="4542" spans="1:17">
      <c r="A4542" s="13" t="s">
        <v>4553</v>
      </c>
      <c r="B4542" s="13">
        <v>26.01270723</v>
      </c>
      <c r="C4542" s="13">
        <v>88.691542659999996</v>
      </c>
      <c r="D4542" s="13" t="s">
        <v>2219</v>
      </c>
      <c r="E4542" s="13" t="s">
        <v>4927</v>
      </c>
      <c r="F4542" s="13" t="s">
        <v>171</v>
      </c>
      <c r="G4542" s="13" t="s">
        <v>4802</v>
      </c>
      <c r="H4542" s="13" t="s">
        <v>4816</v>
      </c>
      <c r="I4542" s="13">
        <f>(Brick_Kilns_EF!$B$13*Brick_Kilns_EF!$B$11*Brick_Kilns_EF!$B$12)</f>
        <v>8886.81</v>
      </c>
      <c r="J4542" s="13">
        <f>IF(D4542="ZZ",Brick_Kilns_EF!$E$5*(0.75),Brick_Kilns_EF!$E$5)</f>
        <v>7.2749999999999985E-3</v>
      </c>
      <c r="K4542" s="13">
        <f t="shared" si="281"/>
        <v>64.651542749999976</v>
      </c>
      <c r="L4542" s="13">
        <f>IF(D4542="ZZ",Brick_Kilns_EF!$E$2*(0.75),Brick_Kilns_EF!$E$2)</f>
        <v>5.0999999999999995E-3</v>
      </c>
      <c r="M4542" s="13">
        <f t="shared" si="280"/>
        <v>45.32273099999999</v>
      </c>
      <c r="N4542" s="13">
        <f>IF(D4542="ZZ",Brick_Kilns_EF!$E$3*(0.75),Brick_Kilns_EF!$E$3)</f>
        <v>3.4499999999999999E-3</v>
      </c>
      <c r="O4542" s="13">
        <f t="shared" si="282"/>
        <v>30.659494499999997</v>
      </c>
      <c r="P4542" s="13">
        <f>IF(D4542="ZZ",Brick_Kilns_EF!$E$4*(0.75),Brick_Kilns_EF!$E$4)</f>
        <v>3.5250000000000004E-3</v>
      </c>
      <c r="Q4542" s="13">
        <f t="shared" si="283"/>
        <v>31.326005250000001</v>
      </c>
    </row>
    <row r="4543" spans="1:17">
      <c r="A4543" s="13" t="s">
        <v>4554</v>
      </c>
      <c r="B4543" s="13">
        <v>25.64685772</v>
      </c>
      <c r="C4543" s="13">
        <v>88.765677429999997</v>
      </c>
      <c r="D4543" s="13" t="s">
        <v>2219</v>
      </c>
      <c r="E4543" s="13" t="s">
        <v>4927</v>
      </c>
      <c r="F4543" s="13" t="s">
        <v>171</v>
      </c>
      <c r="G4543" s="13" t="s">
        <v>4802</v>
      </c>
      <c r="H4543" s="13" t="s">
        <v>4816</v>
      </c>
      <c r="I4543" s="13">
        <f>(Brick_Kilns_EF!$B$13*Brick_Kilns_EF!$B$11*Brick_Kilns_EF!$B$12)</f>
        <v>8886.81</v>
      </c>
      <c r="J4543" s="13">
        <f>IF(D4543="ZZ",Brick_Kilns_EF!$E$5*(0.75),Brick_Kilns_EF!$E$5)</f>
        <v>7.2749999999999985E-3</v>
      </c>
      <c r="K4543" s="13">
        <f t="shared" si="281"/>
        <v>64.651542749999976</v>
      </c>
      <c r="L4543" s="13">
        <f>IF(D4543="ZZ",Brick_Kilns_EF!$E$2*(0.75),Brick_Kilns_EF!$E$2)</f>
        <v>5.0999999999999995E-3</v>
      </c>
      <c r="M4543" s="13">
        <f t="shared" si="280"/>
        <v>45.32273099999999</v>
      </c>
      <c r="N4543" s="13">
        <f>IF(D4543="ZZ",Brick_Kilns_EF!$E$3*(0.75),Brick_Kilns_EF!$E$3)</f>
        <v>3.4499999999999999E-3</v>
      </c>
      <c r="O4543" s="13">
        <f t="shared" si="282"/>
        <v>30.659494499999997</v>
      </c>
      <c r="P4543" s="13">
        <f>IF(D4543="ZZ",Brick_Kilns_EF!$E$4*(0.75),Brick_Kilns_EF!$E$4)</f>
        <v>3.5250000000000004E-3</v>
      </c>
      <c r="Q4543" s="13">
        <f t="shared" si="283"/>
        <v>31.326005250000001</v>
      </c>
    </row>
    <row r="4544" spans="1:17">
      <c r="A4544" s="13" t="s">
        <v>4555</v>
      </c>
      <c r="B4544" s="13">
        <v>25.645416260000001</v>
      </c>
      <c r="C4544" s="13">
        <v>88.765682799999993</v>
      </c>
      <c r="D4544" s="13" t="s">
        <v>2219</v>
      </c>
      <c r="E4544" s="13" t="s">
        <v>4927</v>
      </c>
      <c r="F4544" s="13" t="s">
        <v>171</v>
      </c>
      <c r="G4544" s="13" t="s">
        <v>4802</v>
      </c>
      <c r="H4544" s="13" t="s">
        <v>4816</v>
      </c>
      <c r="I4544" s="13">
        <f>(Brick_Kilns_EF!$B$13*Brick_Kilns_EF!$B$11*Brick_Kilns_EF!$B$12)</f>
        <v>8886.81</v>
      </c>
      <c r="J4544" s="13">
        <f>IF(D4544="ZZ",Brick_Kilns_EF!$E$5*(0.75),Brick_Kilns_EF!$E$5)</f>
        <v>7.2749999999999985E-3</v>
      </c>
      <c r="K4544" s="13">
        <f t="shared" si="281"/>
        <v>64.651542749999976</v>
      </c>
      <c r="L4544" s="13">
        <f>IF(D4544="ZZ",Brick_Kilns_EF!$E$2*(0.75),Brick_Kilns_EF!$E$2)</f>
        <v>5.0999999999999995E-3</v>
      </c>
      <c r="M4544" s="13">
        <f t="shared" si="280"/>
        <v>45.32273099999999</v>
      </c>
      <c r="N4544" s="13">
        <f>IF(D4544="ZZ",Brick_Kilns_EF!$E$3*(0.75),Brick_Kilns_EF!$E$3)</f>
        <v>3.4499999999999999E-3</v>
      </c>
      <c r="O4544" s="13">
        <f t="shared" si="282"/>
        <v>30.659494499999997</v>
      </c>
      <c r="P4544" s="13">
        <f>IF(D4544="ZZ",Brick_Kilns_EF!$E$4*(0.75),Brick_Kilns_EF!$E$4)</f>
        <v>3.5250000000000004E-3</v>
      </c>
      <c r="Q4544" s="13">
        <f t="shared" si="283"/>
        <v>31.326005250000001</v>
      </c>
    </row>
    <row r="4545" spans="1:17">
      <c r="A4545" s="13" t="s">
        <v>4556</v>
      </c>
      <c r="B4545" s="13">
        <v>25.72510012</v>
      </c>
      <c r="C4545" s="13">
        <v>88.388300959999995</v>
      </c>
      <c r="D4545" s="13" t="s">
        <v>2219</v>
      </c>
      <c r="E4545" s="13" t="s">
        <v>4927</v>
      </c>
      <c r="F4545" s="13" t="s">
        <v>171</v>
      </c>
      <c r="G4545" s="13" t="s">
        <v>4802</v>
      </c>
      <c r="H4545" s="13" t="s">
        <v>4816</v>
      </c>
      <c r="I4545" s="13">
        <f>(Brick_Kilns_EF!$B$13*Brick_Kilns_EF!$B$11*Brick_Kilns_EF!$B$12)</f>
        <v>8886.81</v>
      </c>
      <c r="J4545" s="13">
        <f>IF(D4545="ZZ",Brick_Kilns_EF!$E$5*(0.75),Brick_Kilns_EF!$E$5)</f>
        <v>7.2749999999999985E-3</v>
      </c>
      <c r="K4545" s="13">
        <f t="shared" si="281"/>
        <v>64.651542749999976</v>
      </c>
      <c r="L4545" s="13">
        <f>IF(D4545="ZZ",Brick_Kilns_EF!$E$2*(0.75),Brick_Kilns_EF!$E$2)</f>
        <v>5.0999999999999995E-3</v>
      </c>
      <c r="M4545" s="13">
        <f t="shared" si="280"/>
        <v>45.32273099999999</v>
      </c>
      <c r="N4545" s="13">
        <f>IF(D4545="ZZ",Brick_Kilns_EF!$E$3*(0.75),Brick_Kilns_EF!$E$3)</f>
        <v>3.4499999999999999E-3</v>
      </c>
      <c r="O4545" s="13">
        <f t="shared" si="282"/>
        <v>30.659494499999997</v>
      </c>
      <c r="P4545" s="13">
        <f>IF(D4545="ZZ",Brick_Kilns_EF!$E$4*(0.75),Brick_Kilns_EF!$E$4)</f>
        <v>3.5250000000000004E-3</v>
      </c>
      <c r="Q4545" s="13">
        <f t="shared" si="283"/>
        <v>31.326005250000001</v>
      </c>
    </row>
    <row r="4546" spans="1:17">
      <c r="A4546" s="13" t="s">
        <v>4557</v>
      </c>
      <c r="B4546" s="13">
        <v>26.345286699999999</v>
      </c>
      <c r="C4546" s="13">
        <v>88.641288849999995</v>
      </c>
      <c r="D4546" s="13" t="s">
        <v>2219</v>
      </c>
      <c r="E4546" s="13" t="s">
        <v>4927</v>
      </c>
      <c r="F4546" s="13" t="s">
        <v>171</v>
      </c>
      <c r="G4546" s="13" t="s">
        <v>4802</v>
      </c>
      <c r="H4546" s="13" t="s">
        <v>4816</v>
      </c>
      <c r="I4546" s="13">
        <f>(Brick_Kilns_EF!$B$13*Brick_Kilns_EF!$B$11*Brick_Kilns_EF!$B$12)</f>
        <v>8886.81</v>
      </c>
      <c r="J4546" s="13">
        <f>IF(D4546="ZZ",Brick_Kilns_EF!$E$5*(0.75),Brick_Kilns_EF!$E$5)</f>
        <v>7.2749999999999985E-3</v>
      </c>
      <c r="K4546" s="13">
        <f t="shared" si="281"/>
        <v>64.651542749999976</v>
      </c>
      <c r="L4546" s="13">
        <f>IF(D4546="ZZ",Brick_Kilns_EF!$E$2*(0.75),Brick_Kilns_EF!$E$2)</f>
        <v>5.0999999999999995E-3</v>
      </c>
      <c r="M4546" s="13">
        <f t="shared" ref="M4546:M4609" si="284">(I4546*L4546)</f>
        <v>45.32273099999999</v>
      </c>
      <c r="N4546" s="13">
        <f>IF(D4546="ZZ",Brick_Kilns_EF!$E$3*(0.75),Brick_Kilns_EF!$E$3)</f>
        <v>3.4499999999999999E-3</v>
      </c>
      <c r="O4546" s="13">
        <f t="shared" si="282"/>
        <v>30.659494499999997</v>
      </c>
      <c r="P4546" s="13">
        <f>IF(D4546="ZZ",Brick_Kilns_EF!$E$4*(0.75),Brick_Kilns_EF!$E$4)</f>
        <v>3.5250000000000004E-3</v>
      </c>
      <c r="Q4546" s="13">
        <f t="shared" si="283"/>
        <v>31.326005250000001</v>
      </c>
    </row>
    <row r="4547" spans="1:17">
      <c r="A4547" s="13" t="s">
        <v>4558</v>
      </c>
      <c r="B4547" s="13">
        <v>25.759509680000001</v>
      </c>
      <c r="C4547" s="13">
        <v>89.185169639999998</v>
      </c>
      <c r="D4547" s="13" t="s">
        <v>2219</v>
      </c>
      <c r="E4547" s="13" t="s">
        <v>4927</v>
      </c>
      <c r="F4547" s="13" t="s">
        <v>171</v>
      </c>
      <c r="G4547" s="13" t="s">
        <v>4802</v>
      </c>
      <c r="H4547" s="13" t="s">
        <v>4816</v>
      </c>
      <c r="I4547" s="13">
        <f>(Brick_Kilns_EF!$B$13*Brick_Kilns_EF!$B$11*Brick_Kilns_EF!$B$12)</f>
        <v>8886.81</v>
      </c>
      <c r="J4547" s="13">
        <f>IF(D4547="ZZ",Brick_Kilns_EF!$E$5*(0.75),Brick_Kilns_EF!$E$5)</f>
        <v>7.2749999999999985E-3</v>
      </c>
      <c r="K4547" s="13">
        <f t="shared" ref="K4547:K4610" si="285">J4547*I4547</f>
        <v>64.651542749999976</v>
      </c>
      <c r="L4547" s="13">
        <f>IF(D4547="ZZ",Brick_Kilns_EF!$E$2*(0.75),Brick_Kilns_EF!$E$2)</f>
        <v>5.0999999999999995E-3</v>
      </c>
      <c r="M4547" s="13">
        <f t="shared" si="284"/>
        <v>45.32273099999999</v>
      </c>
      <c r="N4547" s="13">
        <f>IF(D4547="ZZ",Brick_Kilns_EF!$E$3*(0.75),Brick_Kilns_EF!$E$3)</f>
        <v>3.4499999999999999E-3</v>
      </c>
      <c r="O4547" s="13">
        <f t="shared" ref="O4547:O4610" si="286">I4547*N4547</f>
        <v>30.659494499999997</v>
      </c>
      <c r="P4547" s="13">
        <f>IF(D4547="ZZ",Brick_Kilns_EF!$E$4*(0.75),Brick_Kilns_EF!$E$4)</f>
        <v>3.5250000000000004E-3</v>
      </c>
      <c r="Q4547" s="13">
        <f t="shared" ref="Q4547:Q4610" si="287">I4547*P4547</f>
        <v>31.326005250000001</v>
      </c>
    </row>
    <row r="4548" spans="1:17">
      <c r="A4548" s="13" t="s">
        <v>4559</v>
      </c>
      <c r="B4548" s="13">
        <v>26.132364769999999</v>
      </c>
      <c r="C4548" s="13">
        <v>88.837649670000005</v>
      </c>
      <c r="D4548" s="13" t="s">
        <v>2219</v>
      </c>
      <c r="E4548" s="13" t="s">
        <v>4927</v>
      </c>
      <c r="F4548" s="13" t="s">
        <v>171</v>
      </c>
      <c r="G4548" s="13" t="s">
        <v>4802</v>
      </c>
      <c r="H4548" s="13" t="s">
        <v>4816</v>
      </c>
      <c r="I4548" s="13">
        <f>(Brick_Kilns_EF!$B$13*Brick_Kilns_EF!$B$11*Brick_Kilns_EF!$B$12)</f>
        <v>8886.81</v>
      </c>
      <c r="J4548" s="13">
        <f>IF(D4548="ZZ",Brick_Kilns_EF!$E$5*(0.75),Brick_Kilns_EF!$E$5)</f>
        <v>7.2749999999999985E-3</v>
      </c>
      <c r="K4548" s="13">
        <f t="shared" si="285"/>
        <v>64.651542749999976</v>
      </c>
      <c r="L4548" s="13">
        <f>IF(D4548="ZZ",Brick_Kilns_EF!$E$2*(0.75),Brick_Kilns_EF!$E$2)</f>
        <v>5.0999999999999995E-3</v>
      </c>
      <c r="M4548" s="13">
        <f t="shared" si="284"/>
        <v>45.32273099999999</v>
      </c>
      <c r="N4548" s="13">
        <f>IF(D4548="ZZ",Brick_Kilns_EF!$E$3*(0.75),Brick_Kilns_EF!$E$3)</f>
        <v>3.4499999999999999E-3</v>
      </c>
      <c r="O4548" s="13">
        <f t="shared" si="286"/>
        <v>30.659494499999997</v>
      </c>
      <c r="P4548" s="13">
        <f>IF(D4548="ZZ",Brick_Kilns_EF!$E$4*(0.75),Brick_Kilns_EF!$E$4)</f>
        <v>3.5250000000000004E-3</v>
      </c>
      <c r="Q4548" s="13">
        <f t="shared" si="287"/>
        <v>31.326005250000001</v>
      </c>
    </row>
    <row r="4549" spans="1:17">
      <c r="A4549" s="13" t="s">
        <v>4560</v>
      </c>
      <c r="B4549" s="13">
        <v>25.71096872</v>
      </c>
      <c r="C4549" s="13">
        <v>89.649922919999995</v>
      </c>
      <c r="D4549" s="13" t="s">
        <v>2219</v>
      </c>
      <c r="E4549" s="13" t="s">
        <v>4927</v>
      </c>
      <c r="F4549" s="13" t="s">
        <v>171</v>
      </c>
      <c r="G4549" s="13" t="s">
        <v>4802</v>
      </c>
      <c r="H4549" s="13" t="s">
        <v>4816</v>
      </c>
      <c r="I4549" s="13">
        <f>(Brick_Kilns_EF!$B$13*Brick_Kilns_EF!$B$11*Brick_Kilns_EF!$B$12)</f>
        <v>8886.81</v>
      </c>
      <c r="J4549" s="13">
        <f>IF(D4549="ZZ",Brick_Kilns_EF!$E$5*(0.75),Brick_Kilns_EF!$E$5)</f>
        <v>7.2749999999999985E-3</v>
      </c>
      <c r="K4549" s="13">
        <f t="shared" si="285"/>
        <v>64.651542749999976</v>
      </c>
      <c r="L4549" s="13">
        <f>IF(D4549="ZZ",Brick_Kilns_EF!$E$2*(0.75),Brick_Kilns_EF!$E$2)</f>
        <v>5.0999999999999995E-3</v>
      </c>
      <c r="M4549" s="13">
        <f t="shared" si="284"/>
        <v>45.32273099999999</v>
      </c>
      <c r="N4549" s="13">
        <f>IF(D4549="ZZ",Brick_Kilns_EF!$E$3*(0.75),Brick_Kilns_EF!$E$3)</f>
        <v>3.4499999999999999E-3</v>
      </c>
      <c r="O4549" s="13">
        <f t="shared" si="286"/>
        <v>30.659494499999997</v>
      </c>
      <c r="P4549" s="13">
        <f>IF(D4549="ZZ",Brick_Kilns_EF!$E$4*(0.75),Brick_Kilns_EF!$E$4)</f>
        <v>3.5250000000000004E-3</v>
      </c>
      <c r="Q4549" s="13">
        <f t="shared" si="287"/>
        <v>31.326005250000001</v>
      </c>
    </row>
    <row r="4550" spans="1:17">
      <c r="A4550" s="13" t="s">
        <v>4561</v>
      </c>
      <c r="B4550" s="13">
        <v>25.697010030000001</v>
      </c>
      <c r="C4550" s="13">
        <v>89.615156529999993</v>
      </c>
      <c r="D4550" s="13" t="s">
        <v>2219</v>
      </c>
      <c r="E4550" s="13" t="s">
        <v>4927</v>
      </c>
      <c r="F4550" s="13" t="s">
        <v>171</v>
      </c>
      <c r="G4550" s="13" t="s">
        <v>4802</v>
      </c>
      <c r="H4550" s="13" t="s">
        <v>4816</v>
      </c>
      <c r="I4550" s="13">
        <f>(Brick_Kilns_EF!$B$13*Brick_Kilns_EF!$B$11*Brick_Kilns_EF!$B$12)</f>
        <v>8886.81</v>
      </c>
      <c r="J4550" s="13">
        <f>IF(D4550="ZZ",Brick_Kilns_EF!$E$5*(0.75),Brick_Kilns_EF!$E$5)</f>
        <v>7.2749999999999985E-3</v>
      </c>
      <c r="K4550" s="13">
        <f t="shared" si="285"/>
        <v>64.651542749999976</v>
      </c>
      <c r="L4550" s="13">
        <f>IF(D4550="ZZ",Brick_Kilns_EF!$E$2*(0.75),Brick_Kilns_EF!$E$2)</f>
        <v>5.0999999999999995E-3</v>
      </c>
      <c r="M4550" s="13">
        <f t="shared" si="284"/>
        <v>45.32273099999999</v>
      </c>
      <c r="N4550" s="13">
        <f>IF(D4550="ZZ",Brick_Kilns_EF!$E$3*(0.75),Brick_Kilns_EF!$E$3)</f>
        <v>3.4499999999999999E-3</v>
      </c>
      <c r="O4550" s="13">
        <f t="shared" si="286"/>
        <v>30.659494499999997</v>
      </c>
      <c r="P4550" s="13">
        <f>IF(D4550="ZZ",Brick_Kilns_EF!$E$4*(0.75),Brick_Kilns_EF!$E$4)</f>
        <v>3.5250000000000004E-3</v>
      </c>
      <c r="Q4550" s="13">
        <f t="shared" si="287"/>
        <v>31.326005250000001</v>
      </c>
    </row>
    <row r="4551" spans="1:17">
      <c r="A4551" s="13" t="s">
        <v>4562</v>
      </c>
      <c r="B4551" s="13">
        <v>25.762493670000001</v>
      </c>
      <c r="C4551" s="13">
        <v>88.778817149999995</v>
      </c>
      <c r="D4551" s="13" t="s">
        <v>2219</v>
      </c>
      <c r="E4551" s="13" t="s">
        <v>4927</v>
      </c>
      <c r="F4551" s="13" t="s">
        <v>171</v>
      </c>
      <c r="G4551" s="13" t="s">
        <v>4802</v>
      </c>
      <c r="H4551" s="13" t="s">
        <v>4816</v>
      </c>
      <c r="I4551" s="13">
        <f>(Brick_Kilns_EF!$B$13*Brick_Kilns_EF!$B$11*Brick_Kilns_EF!$B$12)</f>
        <v>8886.81</v>
      </c>
      <c r="J4551" s="13">
        <f>IF(D4551="ZZ",Brick_Kilns_EF!$E$5*(0.75),Brick_Kilns_EF!$E$5)</f>
        <v>7.2749999999999985E-3</v>
      </c>
      <c r="K4551" s="13">
        <f t="shared" si="285"/>
        <v>64.651542749999976</v>
      </c>
      <c r="L4551" s="13">
        <f>IF(D4551="ZZ",Brick_Kilns_EF!$E$2*(0.75),Brick_Kilns_EF!$E$2)</f>
        <v>5.0999999999999995E-3</v>
      </c>
      <c r="M4551" s="13">
        <f t="shared" si="284"/>
        <v>45.32273099999999</v>
      </c>
      <c r="N4551" s="13">
        <f>IF(D4551="ZZ",Brick_Kilns_EF!$E$3*(0.75),Brick_Kilns_EF!$E$3)</f>
        <v>3.4499999999999999E-3</v>
      </c>
      <c r="O4551" s="13">
        <f t="shared" si="286"/>
        <v>30.659494499999997</v>
      </c>
      <c r="P4551" s="13">
        <f>IF(D4551="ZZ",Brick_Kilns_EF!$E$4*(0.75),Brick_Kilns_EF!$E$4)</f>
        <v>3.5250000000000004E-3</v>
      </c>
      <c r="Q4551" s="13">
        <f t="shared" si="287"/>
        <v>31.326005250000001</v>
      </c>
    </row>
    <row r="4552" spans="1:17">
      <c r="A4552" s="13" t="s">
        <v>4563</v>
      </c>
      <c r="B4552" s="13">
        <v>25.71330412</v>
      </c>
      <c r="C4552" s="13">
        <v>88.759243979999994</v>
      </c>
      <c r="D4552" s="13" t="s">
        <v>2219</v>
      </c>
      <c r="E4552" s="13" t="s">
        <v>4927</v>
      </c>
      <c r="F4552" s="13" t="s">
        <v>171</v>
      </c>
      <c r="G4552" s="13" t="s">
        <v>4802</v>
      </c>
      <c r="H4552" s="13" t="s">
        <v>4816</v>
      </c>
      <c r="I4552" s="13">
        <f>(Brick_Kilns_EF!$B$13*Brick_Kilns_EF!$B$11*Brick_Kilns_EF!$B$12)</f>
        <v>8886.81</v>
      </c>
      <c r="J4552" s="13">
        <f>IF(D4552="ZZ",Brick_Kilns_EF!$E$5*(0.75),Brick_Kilns_EF!$E$5)</f>
        <v>7.2749999999999985E-3</v>
      </c>
      <c r="K4552" s="13">
        <f t="shared" si="285"/>
        <v>64.651542749999976</v>
      </c>
      <c r="L4552" s="13">
        <f>IF(D4552="ZZ",Brick_Kilns_EF!$E$2*(0.75),Brick_Kilns_EF!$E$2)</f>
        <v>5.0999999999999995E-3</v>
      </c>
      <c r="M4552" s="13">
        <f t="shared" si="284"/>
        <v>45.32273099999999</v>
      </c>
      <c r="N4552" s="13">
        <f>IF(D4552="ZZ",Brick_Kilns_EF!$E$3*(0.75),Brick_Kilns_EF!$E$3)</f>
        <v>3.4499999999999999E-3</v>
      </c>
      <c r="O4552" s="13">
        <f t="shared" si="286"/>
        <v>30.659494499999997</v>
      </c>
      <c r="P4552" s="13">
        <f>IF(D4552="ZZ",Brick_Kilns_EF!$E$4*(0.75),Brick_Kilns_EF!$E$4)</f>
        <v>3.5250000000000004E-3</v>
      </c>
      <c r="Q4552" s="13">
        <f t="shared" si="287"/>
        <v>31.326005250000001</v>
      </c>
    </row>
    <row r="4553" spans="1:17">
      <c r="A4553" s="13" t="s">
        <v>4564</v>
      </c>
      <c r="B4553" s="13">
        <v>25.88940444</v>
      </c>
      <c r="C4553" s="13">
        <v>88.681980010000004</v>
      </c>
      <c r="D4553" s="13" t="s">
        <v>2219</v>
      </c>
      <c r="E4553" s="13" t="s">
        <v>4927</v>
      </c>
      <c r="F4553" s="13" t="s">
        <v>171</v>
      </c>
      <c r="G4553" s="13" t="s">
        <v>4802</v>
      </c>
      <c r="H4553" s="13" t="s">
        <v>4816</v>
      </c>
      <c r="I4553" s="13">
        <f>(Brick_Kilns_EF!$B$13*Brick_Kilns_EF!$B$11*Brick_Kilns_EF!$B$12)</f>
        <v>8886.81</v>
      </c>
      <c r="J4553" s="13">
        <f>IF(D4553="ZZ",Brick_Kilns_EF!$E$5*(0.75),Brick_Kilns_EF!$E$5)</f>
        <v>7.2749999999999985E-3</v>
      </c>
      <c r="K4553" s="13">
        <f t="shared" si="285"/>
        <v>64.651542749999976</v>
      </c>
      <c r="L4553" s="13">
        <f>IF(D4553="ZZ",Brick_Kilns_EF!$E$2*(0.75),Brick_Kilns_EF!$E$2)</f>
        <v>5.0999999999999995E-3</v>
      </c>
      <c r="M4553" s="13">
        <f t="shared" si="284"/>
        <v>45.32273099999999</v>
      </c>
      <c r="N4553" s="13">
        <f>IF(D4553="ZZ",Brick_Kilns_EF!$E$3*(0.75),Brick_Kilns_EF!$E$3)</f>
        <v>3.4499999999999999E-3</v>
      </c>
      <c r="O4553" s="13">
        <f t="shared" si="286"/>
        <v>30.659494499999997</v>
      </c>
      <c r="P4553" s="13">
        <f>IF(D4553="ZZ",Brick_Kilns_EF!$E$4*(0.75),Brick_Kilns_EF!$E$4)</f>
        <v>3.5250000000000004E-3</v>
      </c>
      <c r="Q4553" s="13">
        <f t="shared" si="287"/>
        <v>31.326005250000001</v>
      </c>
    </row>
    <row r="4554" spans="1:17">
      <c r="A4554" s="13" t="s">
        <v>4565</v>
      </c>
      <c r="B4554" s="13">
        <v>25.885371159999998</v>
      </c>
      <c r="C4554" s="13">
        <v>88.675535389999993</v>
      </c>
      <c r="D4554" s="13" t="s">
        <v>2219</v>
      </c>
      <c r="E4554" s="13" t="s">
        <v>4927</v>
      </c>
      <c r="F4554" s="13" t="s">
        <v>171</v>
      </c>
      <c r="G4554" s="13" t="s">
        <v>4802</v>
      </c>
      <c r="H4554" s="13" t="s">
        <v>4816</v>
      </c>
      <c r="I4554" s="13">
        <f>(Brick_Kilns_EF!$B$13*Brick_Kilns_EF!$B$11*Brick_Kilns_EF!$B$12)</f>
        <v>8886.81</v>
      </c>
      <c r="J4554" s="13">
        <f>IF(D4554="ZZ",Brick_Kilns_EF!$E$5*(0.75),Brick_Kilns_EF!$E$5)</f>
        <v>7.2749999999999985E-3</v>
      </c>
      <c r="K4554" s="13">
        <f t="shared" si="285"/>
        <v>64.651542749999976</v>
      </c>
      <c r="L4554" s="13">
        <f>IF(D4554="ZZ",Brick_Kilns_EF!$E$2*(0.75),Brick_Kilns_EF!$E$2)</f>
        <v>5.0999999999999995E-3</v>
      </c>
      <c r="M4554" s="13">
        <f t="shared" si="284"/>
        <v>45.32273099999999</v>
      </c>
      <c r="N4554" s="13">
        <f>IF(D4554="ZZ",Brick_Kilns_EF!$E$3*(0.75),Brick_Kilns_EF!$E$3)</f>
        <v>3.4499999999999999E-3</v>
      </c>
      <c r="O4554" s="13">
        <f t="shared" si="286"/>
        <v>30.659494499999997</v>
      </c>
      <c r="P4554" s="13">
        <f>IF(D4554="ZZ",Brick_Kilns_EF!$E$4*(0.75),Brick_Kilns_EF!$E$4)</f>
        <v>3.5250000000000004E-3</v>
      </c>
      <c r="Q4554" s="13">
        <f t="shared" si="287"/>
        <v>31.326005250000001</v>
      </c>
    </row>
    <row r="4555" spans="1:17">
      <c r="A4555" s="13" t="s">
        <v>4566</v>
      </c>
      <c r="B4555" s="13">
        <v>25.644071610000001</v>
      </c>
      <c r="C4555" s="13">
        <v>88.61134079</v>
      </c>
      <c r="D4555" s="13" t="s">
        <v>2219</v>
      </c>
      <c r="E4555" s="13" t="s">
        <v>4927</v>
      </c>
      <c r="F4555" s="13" t="s">
        <v>171</v>
      </c>
      <c r="G4555" s="13" t="s">
        <v>4802</v>
      </c>
      <c r="H4555" s="13" t="s">
        <v>4816</v>
      </c>
      <c r="I4555" s="13">
        <f>(Brick_Kilns_EF!$B$13*Brick_Kilns_EF!$B$11*Brick_Kilns_EF!$B$12)</f>
        <v>8886.81</v>
      </c>
      <c r="J4555" s="13">
        <f>IF(D4555="ZZ",Brick_Kilns_EF!$E$5*(0.75),Brick_Kilns_EF!$E$5)</f>
        <v>7.2749999999999985E-3</v>
      </c>
      <c r="K4555" s="13">
        <f t="shared" si="285"/>
        <v>64.651542749999976</v>
      </c>
      <c r="L4555" s="13">
        <f>IF(D4555="ZZ",Brick_Kilns_EF!$E$2*(0.75),Brick_Kilns_EF!$E$2)</f>
        <v>5.0999999999999995E-3</v>
      </c>
      <c r="M4555" s="13">
        <f t="shared" si="284"/>
        <v>45.32273099999999</v>
      </c>
      <c r="N4555" s="13">
        <f>IF(D4555="ZZ",Brick_Kilns_EF!$E$3*(0.75),Brick_Kilns_EF!$E$3)</f>
        <v>3.4499999999999999E-3</v>
      </c>
      <c r="O4555" s="13">
        <f t="shared" si="286"/>
        <v>30.659494499999997</v>
      </c>
      <c r="P4555" s="13">
        <f>IF(D4555="ZZ",Brick_Kilns_EF!$E$4*(0.75),Brick_Kilns_EF!$E$4)</f>
        <v>3.5250000000000004E-3</v>
      </c>
      <c r="Q4555" s="13">
        <f t="shared" si="287"/>
        <v>31.326005250000001</v>
      </c>
    </row>
    <row r="4556" spans="1:17">
      <c r="A4556" s="13" t="s">
        <v>4567</v>
      </c>
      <c r="B4556" s="13">
        <v>25.673985980000001</v>
      </c>
      <c r="C4556" s="13">
        <v>89.160789230000006</v>
      </c>
      <c r="D4556" s="13" t="s">
        <v>2219</v>
      </c>
      <c r="E4556" s="13" t="s">
        <v>4927</v>
      </c>
      <c r="F4556" s="13" t="s">
        <v>171</v>
      </c>
      <c r="G4556" s="13" t="s">
        <v>4802</v>
      </c>
      <c r="H4556" s="13" t="s">
        <v>4816</v>
      </c>
      <c r="I4556" s="13">
        <f>(Brick_Kilns_EF!$B$13*Brick_Kilns_EF!$B$11*Brick_Kilns_EF!$B$12)</f>
        <v>8886.81</v>
      </c>
      <c r="J4556" s="13">
        <f>IF(D4556="ZZ",Brick_Kilns_EF!$E$5*(0.75),Brick_Kilns_EF!$E$5)</f>
        <v>7.2749999999999985E-3</v>
      </c>
      <c r="K4556" s="13">
        <f t="shared" si="285"/>
        <v>64.651542749999976</v>
      </c>
      <c r="L4556" s="13">
        <f>IF(D4556="ZZ",Brick_Kilns_EF!$E$2*(0.75),Brick_Kilns_EF!$E$2)</f>
        <v>5.0999999999999995E-3</v>
      </c>
      <c r="M4556" s="13">
        <f t="shared" si="284"/>
        <v>45.32273099999999</v>
      </c>
      <c r="N4556" s="13">
        <f>IF(D4556="ZZ",Brick_Kilns_EF!$E$3*(0.75),Brick_Kilns_EF!$E$3)</f>
        <v>3.4499999999999999E-3</v>
      </c>
      <c r="O4556" s="13">
        <f t="shared" si="286"/>
        <v>30.659494499999997</v>
      </c>
      <c r="P4556" s="13">
        <f>IF(D4556="ZZ",Brick_Kilns_EF!$E$4*(0.75),Brick_Kilns_EF!$E$4)</f>
        <v>3.5250000000000004E-3</v>
      </c>
      <c r="Q4556" s="13">
        <f t="shared" si="287"/>
        <v>31.326005250000001</v>
      </c>
    </row>
    <row r="4557" spans="1:17">
      <c r="A4557" s="13" t="s">
        <v>4568</v>
      </c>
      <c r="B4557" s="13">
        <v>25.649975359999999</v>
      </c>
      <c r="C4557" s="13">
        <v>89.047970860000007</v>
      </c>
      <c r="D4557" s="13" t="s">
        <v>2219</v>
      </c>
      <c r="E4557" s="13" t="s">
        <v>4927</v>
      </c>
      <c r="F4557" s="13" t="s">
        <v>171</v>
      </c>
      <c r="G4557" s="13" t="s">
        <v>4802</v>
      </c>
      <c r="H4557" s="13" t="s">
        <v>4816</v>
      </c>
      <c r="I4557" s="13">
        <f>(Brick_Kilns_EF!$B$13*Brick_Kilns_EF!$B$11*Brick_Kilns_EF!$B$12)</f>
        <v>8886.81</v>
      </c>
      <c r="J4557" s="13">
        <f>IF(D4557="ZZ",Brick_Kilns_EF!$E$5*(0.75),Brick_Kilns_EF!$E$5)</f>
        <v>7.2749999999999985E-3</v>
      </c>
      <c r="K4557" s="13">
        <f t="shared" si="285"/>
        <v>64.651542749999976</v>
      </c>
      <c r="L4557" s="13">
        <f>IF(D4557="ZZ",Brick_Kilns_EF!$E$2*(0.75),Brick_Kilns_EF!$E$2)</f>
        <v>5.0999999999999995E-3</v>
      </c>
      <c r="M4557" s="13">
        <f t="shared" si="284"/>
        <v>45.32273099999999</v>
      </c>
      <c r="N4557" s="13">
        <f>IF(D4557="ZZ",Brick_Kilns_EF!$E$3*(0.75),Brick_Kilns_EF!$E$3)</f>
        <v>3.4499999999999999E-3</v>
      </c>
      <c r="O4557" s="13">
        <f t="shared" si="286"/>
        <v>30.659494499999997</v>
      </c>
      <c r="P4557" s="13">
        <f>IF(D4557="ZZ",Brick_Kilns_EF!$E$4*(0.75),Brick_Kilns_EF!$E$4)</f>
        <v>3.5250000000000004E-3</v>
      </c>
      <c r="Q4557" s="13">
        <f t="shared" si="287"/>
        <v>31.326005250000001</v>
      </c>
    </row>
    <row r="4558" spans="1:17">
      <c r="A4558" s="13" t="s">
        <v>4569</v>
      </c>
      <c r="B4558" s="13">
        <v>25.835252279999999</v>
      </c>
      <c r="C4558" s="13">
        <v>88.787767799999997</v>
      </c>
      <c r="D4558" s="13" t="s">
        <v>2219</v>
      </c>
      <c r="E4558" s="13" t="s">
        <v>4927</v>
      </c>
      <c r="F4558" s="13" t="s">
        <v>171</v>
      </c>
      <c r="G4558" s="13" t="s">
        <v>4802</v>
      </c>
      <c r="H4558" s="13" t="s">
        <v>4816</v>
      </c>
      <c r="I4558" s="13">
        <f>(Brick_Kilns_EF!$B$13*Brick_Kilns_EF!$B$11*Brick_Kilns_EF!$B$12)</f>
        <v>8886.81</v>
      </c>
      <c r="J4558" s="13">
        <f>IF(D4558="ZZ",Brick_Kilns_EF!$E$5*(0.75),Brick_Kilns_EF!$E$5)</f>
        <v>7.2749999999999985E-3</v>
      </c>
      <c r="K4558" s="13">
        <f t="shared" si="285"/>
        <v>64.651542749999976</v>
      </c>
      <c r="L4558" s="13">
        <f>IF(D4558="ZZ",Brick_Kilns_EF!$E$2*(0.75),Brick_Kilns_EF!$E$2)</f>
        <v>5.0999999999999995E-3</v>
      </c>
      <c r="M4558" s="13">
        <f t="shared" si="284"/>
        <v>45.32273099999999</v>
      </c>
      <c r="N4558" s="13">
        <f>IF(D4558="ZZ",Brick_Kilns_EF!$E$3*(0.75),Brick_Kilns_EF!$E$3)</f>
        <v>3.4499999999999999E-3</v>
      </c>
      <c r="O4558" s="13">
        <f t="shared" si="286"/>
        <v>30.659494499999997</v>
      </c>
      <c r="P4558" s="13">
        <f>IF(D4558="ZZ",Brick_Kilns_EF!$E$4*(0.75),Brick_Kilns_EF!$E$4)</f>
        <v>3.5250000000000004E-3</v>
      </c>
      <c r="Q4558" s="13">
        <f t="shared" si="287"/>
        <v>31.326005250000001</v>
      </c>
    </row>
    <row r="4559" spans="1:17">
      <c r="A4559" s="13" t="s">
        <v>4570</v>
      </c>
      <c r="B4559" s="13">
        <v>21.978442439999998</v>
      </c>
      <c r="C4559" s="13">
        <v>90.136159789999994</v>
      </c>
      <c r="D4559" s="13" t="s">
        <v>2219</v>
      </c>
      <c r="E4559" s="13" t="s">
        <v>4927</v>
      </c>
      <c r="F4559" s="13" t="s">
        <v>11</v>
      </c>
      <c r="G4559" s="13" t="s">
        <v>4802</v>
      </c>
      <c r="H4559" s="13" t="s">
        <v>4816</v>
      </c>
      <c r="I4559" s="13">
        <f>(Brick_Kilns_EF!$B$13*Brick_Kilns_EF!$B$11*Brick_Kilns_EF!$B$12)</f>
        <v>8886.81</v>
      </c>
      <c r="J4559" s="13">
        <f>IF(D4559="ZZ",Brick_Kilns_EF!$E$5*(0.75),Brick_Kilns_EF!$E$5)</f>
        <v>7.2749999999999985E-3</v>
      </c>
      <c r="K4559" s="13">
        <f t="shared" si="285"/>
        <v>64.651542749999976</v>
      </c>
      <c r="L4559" s="13">
        <f>IF(D4559="ZZ",Brick_Kilns_EF!$E$2*(0.75),Brick_Kilns_EF!$E$2)</f>
        <v>5.0999999999999995E-3</v>
      </c>
      <c r="M4559" s="13">
        <f t="shared" si="284"/>
        <v>45.32273099999999</v>
      </c>
      <c r="N4559" s="13">
        <f>IF(D4559="ZZ",Brick_Kilns_EF!$E$3*(0.75),Brick_Kilns_EF!$E$3)</f>
        <v>3.4499999999999999E-3</v>
      </c>
      <c r="O4559" s="13">
        <f t="shared" si="286"/>
        <v>30.659494499999997</v>
      </c>
      <c r="P4559" s="13">
        <f>IF(D4559="ZZ",Brick_Kilns_EF!$E$4*(0.75),Brick_Kilns_EF!$E$4)</f>
        <v>3.5250000000000004E-3</v>
      </c>
      <c r="Q4559" s="13">
        <f t="shared" si="287"/>
        <v>31.326005250000001</v>
      </c>
    </row>
    <row r="4560" spans="1:17">
      <c r="A4560" s="13" t="s">
        <v>4571</v>
      </c>
      <c r="B4560" s="13">
        <v>25.709386609999999</v>
      </c>
      <c r="C4560" s="13">
        <v>89.571455099999994</v>
      </c>
      <c r="D4560" s="13" t="s">
        <v>2219</v>
      </c>
      <c r="E4560" s="13" t="s">
        <v>4927</v>
      </c>
      <c r="F4560" s="13" t="s">
        <v>171</v>
      </c>
      <c r="G4560" s="13" t="s">
        <v>4802</v>
      </c>
      <c r="H4560" s="13" t="s">
        <v>4816</v>
      </c>
      <c r="I4560" s="13">
        <f>(Brick_Kilns_EF!$B$13*Brick_Kilns_EF!$B$11*Brick_Kilns_EF!$B$12)</f>
        <v>8886.81</v>
      </c>
      <c r="J4560" s="13">
        <f>IF(D4560="ZZ",Brick_Kilns_EF!$E$5*(0.75),Brick_Kilns_EF!$E$5)</f>
        <v>7.2749999999999985E-3</v>
      </c>
      <c r="K4560" s="13">
        <f t="shared" si="285"/>
        <v>64.651542749999976</v>
      </c>
      <c r="L4560" s="13">
        <f>IF(D4560="ZZ",Brick_Kilns_EF!$E$2*(0.75),Brick_Kilns_EF!$E$2)</f>
        <v>5.0999999999999995E-3</v>
      </c>
      <c r="M4560" s="13">
        <f t="shared" si="284"/>
        <v>45.32273099999999</v>
      </c>
      <c r="N4560" s="13">
        <f>IF(D4560="ZZ",Brick_Kilns_EF!$E$3*(0.75),Brick_Kilns_EF!$E$3)</f>
        <v>3.4499999999999999E-3</v>
      </c>
      <c r="O4560" s="13">
        <f t="shared" si="286"/>
        <v>30.659494499999997</v>
      </c>
      <c r="P4560" s="13">
        <f>IF(D4560="ZZ",Brick_Kilns_EF!$E$4*(0.75),Brick_Kilns_EF!$E$4)</f>
        <v>3.5250000000000004E-3</v>
      </c>
      <c r="Q4560" s="13">
        <f t="shared" si="287"/>
        <v>31.326005250000001</v>
      </c>
    </row>
    <row r="4561" spans="1:17">
      <c r="A4561" s="13" t="s">
        <v>4572</v>
      </c>
      <c r="B4561" s="13">
        <v>25.716273999999999</v>
      </c>
      <c r="C4561" s="13">
        <v>89.114269840000006</v>
      </c>
      <c r="D4561" s="13" t="s">
        <v>2219</v>
      </c>
      <c r="E4561" s="13" t="s">
        <v>4927</v>
      </c>
      <c r="F4561" s="13" t="s">
        <v>171</v>
      </c>
      <c r="G4561" s="13" t="s">
        <v>4802</v>
      </c>
      <c r="H4561" s="13" t="s">
        <v>4816</v>
      </c>
      <c r="I4561" s="13">
        <f>(Brick_Kilns_EF!$B$13*Brick_Kilns_EF!$B$11*Brick_Kilns_EF!$B$12)</f>
        <v>8886.81</v>
      </c>
      <c r="J4561" s="13">
        <f>IF(D4561="ZZ",Brick_Kilns_EF!$E$5*(0.75),Brick_Kilns_EF!$E$5)</f>
        <v>7.2749999999999985E-3</v>
      </c>
      <c r="K4561" s="13">
        <f t="shared" si="285"/>
        <v>64.651542749999976</v>
      </c>
      <c r="L4561" s="13">
        <f>IF(D4561="ZZ",Brick_Kilns_EF!$E$2*(0.75),Brick_Kilns_EF!$E$2)</f>
        <v>5.0999999999999995E-3</v>
      </c>
      <c r="M4561" s="13">
        <f t="shared" si="284"/>
        <v>45.32273099999999</v>
      </c>
      <c r="N4561" s="13">
        <f>IF(D4561="ZZ",Brick_Kilns_EF!$E$3*(0.75),Brick_Kilns_EF!$E$3)</f>
        <v>3.4499999999999999E-3</v>
      </c>
      <c r="O4561" s="13">
        <f t="shared" si="286"/>
        <v>30.659494499999997</v>
      </c>
      <c r="P4561" s="13">
        <f>IF(D4561="ZZ",Brick_Kilns_EF!$E$4*(0.75),Brick_Kilns_EF!$E$4)</f>
        <v>3.5250000000000004E-3</v>
      </c>
      <c r="Q4561" s="13">
        <f t="shared" si="287"/>
        <v>31.326005250000001</v>
      </c>
    </row>
    <row r="4562" spans="1:17">
      <c r="A4562" s="13" t="s">
        <v>4573</v>
      </c>
      <c r="B4562" s="13">
        <v>25.715682390000001</v>
      </c>
      <c r="C4562" s="13">
        <v>89.117344329999995</v>
      </c>
      <c r="D4562" s="13" t="s">
        <v>2219</v>
      </c>
      <c r="E4562" s="13" t="s">
        <v>4927</v>
      </c>
      <c r="F4562" s="13" t="s">
        <v>171</v>
      </c>
      <c r="G4562" s="13" t="s">
        <v>4802</v>
      </c>
      <c r="H4562" s="13" t="s">
        <v>4816</v>
      </c>
      <c r="I4562" s="13">
        <f>(Brick_Kilns_EF!$B$13*Brick_Kilns_EF!$B$11*Brick_Kilns_EF!$B$12)</f>
        <v>8886.81</v>
      </c>
      <c r="J4562" s="13">
        <f>IF(D4562="ZZ",Brick_Kilns_EF!$E$5*(0.75),Brick_Kilns_EF!$E$5)</f>
        <v>7.2749999999999985E-3</v>
      </c>
      <c r="K4562" s="13">
        <f t="shared" si="285"/>
        <v>64.651542749999976</v>
      </c>
      <c r="L4562" s="13">
        <f>IF(D4562="ZZ",Brick_Kilns_EF!$E$2*(0.75),Brick_Kilns_EF!$E$2)</f>
        <v>5.0999999999999995E-3</v>
      </c>
      <c r="M4562" s="13">
        <f t="shared" si="284"/>
        <v>45.32273099999999</v>
      </c>
      <c r="N4562" s="13">
        <f>IF(D4562="ZZ",Brick_Kilns_EF!$E$3*(0.75),Brick_Kilns_EF!$E$3)</f>
        <v>3.4499999999999999E-3</v>
      </c>
      <c r="O4562" s="13">
        <f t="shared" si="286"/>
        <v>30.659494499999997</v>
      </c>
      <c r="P4562" s="13">
        <f>IF(D4562="ZZ",Brick_Kilns_EF!$E$4*(0.75),Brick_Kilns_EF!$E$4)</f>
        <v>3.5250000000000004E-3</v>
      </c>
      <c r="Q4562" s="13">
        <f t="shared" si="287"/>
        <v>31.326005250000001</v>
      </c>
    </row>
    <row r="4563" spans="1:17">
      <c r="A4563" s="13" t="s">
        <v>4574</v>
      </c>
      <c r="B4563" s="13">
        <v>25.971530959999999</v>
      </c>
      <c r="C4563" s="13">
        <v>88.691181310000005</v>
      </c>
      <c r="D4563" s="13" t="s">
        <v>2219</v>
      </c>
      <c r="E4563" s="13" t="s">
        <v>4927</v>
      </c>
      <c r="F4563" s="13" t="s">
        <v>171</v>
      </c>
      <c r="G4563" s="13" t="s">
        <v>4802</v>
      </c>
      <c r="H4563" s="13" t="s">
        <v>4816</v>
      </c>
      <c r="I4563" s="13">
        <f>(Brick_Kilns_EF!$B$13*Brick_Kilns_EF!$B$11*Brick_Kilns_EF!$B$12)</f>
        <v>8886.81</v>
      </c>
      <c r="J4563" s="13">
        <f>IF(D4563="ZZ",Brick_Kilns_EF!$E$5*(0.75),Brick_Kilns_EF!$E$5)</f>
        <v>7.2749999999999985E-3</v>
      </c>
      <c r="K4563" s="13">
        <f t="shared" si="285"/>
        <v>64.651542749999976</v>
      </c>
      <c r="L4563" s="13">
        <f>IF(D4563="ZZ",Brick_Kilns_EF!$E$2*(0.75),Brick_Kilns_EF!$E$2)</f>
        <v>5.0999999999999995E-3</v>
      </c>
      <c r="M4563" s="13">
        <f t="shared" si="284"/>
        <v>45.32273099999999</v>
      </c>
      <c r="N4563" s="13">
        <f>IF(D4563="ZZ",Brick_Kilns_EF!$E$3*(0.75),Brick_Kilns_EF!$E$3)</f>
        <v>3.4499999999999999E-3</v>
      </c>
      <c r="O4563" s="13">
        <f t="shared" si="286"/>
        <v>30.659494499999997</v>
      </c>
      <c r="P4563" s="13">
        <f>IF(D4563="ZZ",Brick_Kilns_EF!$E$4*(0.75),Brick_Kilns_EF!$E$4)</f>
        <v>3.5250000000000004E-3</v>
      </c>
      <c r="Q4563" s="13">
        <f t="shared" si="287"/>
        <v>31.326005250000001</v>
      </c>
    </row>
    <row r="4564" spans="1:17">
      <c r="A4564" s="13" t="s">
        <v>4575</v>
      </c>
      <c r="B4564" s="13">
        <v>25.97674666</v>
      </c>
      <c r="C4564" s="13">
        <v>89.606942380000007</v>
      </c>
      <c r="D4564" s="13" t="s">
        <v>2219</v>
      </c>
      <c r="E4564" s="13" t="s">
        <v>4927</v>
      </c>
      <c r="F4564" s="13" t="s">
        <v>171</v>
      </c>
      <c r="G4564" s="13" t="s">
        <v>4802</v>
      </c>
      <c r="H4564" s="13" t="s">
        <v>4816</v>
      </c>
      <c r="I4564" s="13">
        <f>(Brick_Kilns_EF!$B$13*Brick_Kilns_EF!$B$11*Brick_Kilns_EF!$B$12)</f>
        <v>8886.81</v>
      </c>
      <c r="J4564" s="13">
        <f>IF(D4564="ZZ",Brick_Kilns_EF!$E$5*(0.75),Brick_Kilns_EF!$E$5)</f>
        <v>7.2749999999999985E-3</v>
      </c>
      <c r="K4564" s="13">
        <f t="shared" si="285"/>
        <v>64.651542749999976</v>
      </c>
      <c r="L4564" s="13">
        <f>IF(D4564="ZZ",Brick_Kilns_EF!$E$2*(0.75),Brick_Kilns_EF!$E$2)</f>
        <v>5.0999999999999995E-3</v>
      </c>
      <c r="M4564" s="13">
        <f t="shared" si="284"/>
        <v>45.32273099999999</v>
      </c>
      <c r="N4564" s="13">
        <f>IF(D4564="ZZ",Brick_Kilns_EF!$E$3*(0.75),Brick_Kilns_EF!$E$3)</f>
        <v>3.4499999999999999E-3</v>
      </c>
      <c r="O4564" s="13">
        <f t="shared" si="286"/>
        <v>30.659494499999997</v>
      </c>
      <c r="P4564" s="13">
        <f>IF(D4564="ZZ",Brick_Kilns_EF!$E$4*(0.75),Brick_Kilns_EF!$E$4)</f>
        <v>3.5250000000000004E-3</v>
      </c>
      <c r="Q4564" s="13">
        <f t="shared" si="287"/>
        <v>31.326005250000001</v>
      </c>
    </row>
    <row r="4565" spans="1:17">
      <c r="A4565" s="13" t="s">
        <v>4576</v>
      </c>
      <c r="B4565" s="13">
        <v>22.308552639999998</v>
      </c>
      <c r="C4565" s="13">
        <v>90.102835310000003</v>
      </c>
      <c r="D4565" s="13" t="s">
        <v>2219</v>
      </c>
      <c r="E4565" s="13" t="s">
        <v>4927</v>
      </c>
      <c r="F4565" s="13" t="s">
        <v>11</v>
      </c>
      <c r="G4565" s="13" t="s">
        <v>4802</v>
      </c>
      <c r="H4565" s="13" t="s">
        <v>4816</v>
      </c>
      <c r="I4565" s="13">
        <f>(Brick_Kilns_EF!$B$13*Brick_Kilns_EF!$B$11*Brick_Kilns_EF!$B$12)</f>
        <v>8886.81</v>
      </c>
      <c r="J4565" s="13">
        <f>IF(D4565="ZZ",Brick_Kilns_EF!$E$5*(0.75),Brick_Kilns_EF!$E$5)</f>
        <v>7.2749999999999985E-3</v>
      </c>
      <c r="K4565" s="13">
        <f t="shared" si="285"/>
        <v>64.651542749999976</v>
      </c>
      <c r="L4565" s="13">
        <f>IF(D4565="ZZ",Brick_Kilns_EF!$E$2*(0.75),Brick_Kilns_EF!$E$2)</f>
        <v>5.0999999999999995E-3</v>
      </c>
      <c r="M4565" s="13">
        <f t="shared" si="284"/>
        <v>45.32273099999999</v>
      </c>
      <c r="N4565" s="13">
        <f>IF(D4565="ZZ",Brick_Kilns_EF!$E$3*(0.75),Brick_Kilns_EF!$E$3)</f>
        <v>3.4499999999999999E-3</v>
      </c>
      <c r="O4565" s="13">
        <f t="shared" si="286"/>
        <v>30.659494499999997</v>
      </c>
      <c r="P4565" s="13">
        <f>IF(D4565="ZZ",Brick_Kilns_EF!$E$4*(0.75),Brick_Kilns_EF!$E$4)</f>
        <v>3.5250000000000004E-3</v>
      </c>
      <c r="Q4565" s="13">
        <f t="shared" si="287"/>
        <v>31.326005250000001</v>
      </c>
    </row>
    <row r="4566" spans="1:17">
      <c r="A4566" s="13" t="s">
        <v>4577</v>
      </c>
      <c r="B4566" s="13">
        <v>25.726618640000002</v>
      </c>
      <c r="C4566" s="13">
        <v>88.435253369999998</v>
      </c>
      <c r="D4566" s="13" t="s">
        <v>2219</v>
      </c>
      <c r="E4566" s="13" t="s">
        <v>4927</v>
      </c>
      <c r="F4566" s="13" t="s">
        <v>171</v>
      </c>
      <c r="G4566" s="13" t="s">
        <v>4802</v>
      </c>
      <c r="H4566" s="13" t="s">
        <v>4816</v>
      </c>
      <c r="I4566" s="13">
        <f>(Brick_Kilns_EF!$B$13*Brick_Kilns_EF!$B$11*Brick_Kilns_EF!$B$12)</f>
        <v>8886.81</v>
      </c>
      <c r="J4566" s="13">
        <f>IF(D4566="ZZ",Brick_Kilns_EF!$E$5*(0.75),Brick_Kilns_EF!$E$5)</f>
        <v>7.2749999999999985E-3</v>
      </c>
      <c r="K4566" s="13">
        <f t="shared" si="285"/>
        <v>64.651542749999976</v>
      </c>
      <c r="L4566" s="13">
        <f>IF(D4566="ZZ",Brick_Kilns_EF!$E$2*(0.75),Brick_Kilns_EF!$E$2)</f>
        <v>5.0999999999999995E-3</v>
      </c>
      <c r="M4566" s="13">
        <f t="shared" si="284"/>
        <v>45.32273099999999</v>
      </c>
      <c r="N4566" s="13">
        <f>IF(D4566="ZZ",Brick_Kilns_EF!$E$3*(0.75),Brick_Kilns_EF!$E$3)</f>
        <v>3.4499999999999999E-3</v>
      </c>
      <c r="O4566" s="13">
        <f t="shared" si="286"/>
        <v>30.659494499999997</v>
      </c>
      <c r="P4566" s="13">
        <f>IF(D4566="ZZ",Brick_Kilns_EF!$E$4*(0.75),Brick_Kilns_EF!$E$4)</f>
        <v>3.5250000000000004E-3</v>
      </c>
      <c r="Q4566" s="13">
        <f t="shared" si="287"/>
        <v>31.326005250000001</v>
      </c>
    </row>
    <row r="4567" spans="1:17">
      <c r="A4567" s="13" t="s">
        <v>4578</v>
      </c>
      <c r="B4567" s="13">
        <v>25.691017219999999</v>
      </c>
      <c r="C4567" s="13">
        <v>89.087254849999994</v>
      </c>
      <c r="D4567" s="13" t="s">
        <v>2219</v>
      </c>
      <c r="E4567" s="13" t="s">
        <v>4927</v>
      </c>
      <c r="F4567" s="13" t="s">
        <v>171</v>
      </c>
      <c r="G4567" s="13" t="s">
        <v>4802</v>
      </c>
      <c r="H4567" s="13" t="s">
        <v>4816</v>
      </c>
      <c r="I4567" s="13">
        <f>(Brick_Kilns_EF!$B$13*Brick_Kilns_EF!$B$11*Brick_Kilns_EF!$B$12)</f>
        <v>8886.81</v>
      </c>
      <c r="J4567" s="13">
        <f>IF(D4567="ZZ",Brick_Kilns_EF!$E$5*(0.75),Brick_Kilns_EF!$E$5)</f>
        <v>7.2749999999999985E-3</v>
      </c>
      <c r="K4567" s="13">
        <f t="shared" si="285"/>
        <v>64.651542749999976</v>
      </c>
      <c r="L4567" s="13">
        <f>IF(D4567="ZZ",Brick_Kilns_EF!$E$2*(0.75),Brick_Kilns_EF!$E$2)</f>
        <v>5.0999999999999995E-3</v>
      </c>
      <c r="M4567" s="13">
        <f t="shared" si="284"/>
        <v>45.32273099999999</v>
      </c>
      <c r="N4567" s="13">
        <f>IF(D4567="ZZ",Brick_Kilns_EF!$E$3*(0.75),Brick_Kilns_EF!$E$3)</f>
        <v>3.4499999999999999E-3</v>
      </c>
      <c r="O4567" s="13">
        <f t="shared" si="286"/>
        <v>30.659494499999997</v>
      </c>
      <c r="P4567" s="13">
        <f>IF(D4567="ZZ",Brick_Kilns_EF!$E$4*(0.75),Brick_Kilns_EF!$E$4)</f>
        <v>3.5250000000000004E-3</v>
      </c>
      <c r="Q4567" s="13">
        <f t="shared" si="287"/>
        <v>31.326005250000001</v>
      </c>
    </row>
    <row r="4568" spans="1:17">
      <c r="A4568" s="13" t="s">
        <v>4579</v>
      </c>
      <c r="B4568" s="13">
        <v>25.631465970000001</v>
      </c>
      <c r="C4568" s="13">
        <v>88.833302610000004</v>
      </c>
      <c r="D4568" s="13" t="s">
        <v>2219</v>
      </c>
      <c r="E4568" s="13" t="s">
        <v>4927</v>
      </c>
      <c r="F4568" s="13" t="s">
        <v>171</v>
      </c>
      <c r="G4568" s="13" t="s">
        <v>4802</v>
      </c>
      <c r="H4568" s="13" t="s">
        <v>4816</v>
      </c>
      <c r="I4568" s="13">
        <f>(Brick_Kilns_EF!$B$13*Brick_Kilns_EF!$B$11*Brick_Kilns_EF!$B$12)</f>
        <v>8886.81</v>
      </c>
      <c r="J4568" s="13">
        <f>IF(D4568="ZZ",Brick_Kilns_EF!$E$5*(0.75),Brick_Kilns_EF!$E$5)</f>
        <v>7.2749999999999985E-3</v>
      </c>
      <c r="K4568" s="13">
        <f t="shared" si="285"/>
        <v>64.651542749999976</v>
      </c>
      <c r="L4568" s="13">
        <f>IF(D4568="ZZ",Brick_Kilns_EF!$E$2*(0.75),Brick_Kilns_EF!$E$2)</f>
        <v>5.0999999999999995E-3</v>
      </c>
      <c r="M4568" s="13">
        <f t="shared" si="284"/>
        <v>45.32273099999999</v>
      </c>
      <c r="N4568" s="13">
        <f>IF(D4568="ZZ",Brick_Kilns_EF!$E$3*(0.75),Brick_Kilns_EF!$E$3)</f>
        <v>3.4499999999999999E-3</v>
      </c>
      <c r="O4568" s="13">
        <f t="shared" si="286"/>
        <v>30.659494499999997</v>
      </c>
      <c r="P4568" s="13">
        <f>IF(D4568="ZZ",Brick_Kilns_EF!$E$4*(0.75),Brick_Kilns_EF!$E$4)</f>
        <v>3.5250000000000004E-3</v>
      </c>
      <c r="Q4568" s="13">
        <f t="shared" si="287"/>
        <v>31.326005250000001</v>
      </c>
    </row>
    <row r="4569" spans="1:17">
      <c r="A4569" s="13" t="s">
        <v>4580</v>
      </c>
      <c r="B4569" s="13">
        <v>25.73183762</v>
      </c>
      <c r="C4569" s="13">
        <v>88.651314310000004</v>
      </c>
      <c r="D4569" s="13" t="s">
        <v>2219</v>
      </c>
      <c r="E4569" s="13" t="s">
        <v>4927</v>
      </c>
      <c r="F4569" s="13" t="s">
        <v>171</v>
      </c>
      <c r="G4569" s="13" t="s">
        <v>4802</v>
      </c>
      <c r="H4569" s="13" t="s">
        <v>4816</v>
      </c>
      <c r="I4569" s="13">
        <f>(Brick_Kilns_EF!$B$13*Brick_Kilns_EF!$B$11*Brick_Kilns_EF!$B$12)</f>
        <v>8886.81</v>
      </c>
      <c r="J4569" s="13">
        <f>IF(D4569="ZZ",Brick_Kilns_EF!$E$5*(0.75),Brick_Kilns_EF!$E$5)</f>
        <v>7.2749999999999985E-3</v>
      </c>
      <c r="K4569" s="13">
        <f t="shared" si="285"/>
        <v>64.651542749999976</v>
      </c>
      <c r="L4569" s="13">
        <f>IF(D4569="ZZ",Brick_Kilns_EF!$E$2*(0.75),Brick_Kilns_EF!$E$2)</f>
        <v>5.0999999999999995E-3</v>
      </c>
      <c r="M4569" s="13">
        <f t="shared" si="284"/>
        <v>45.32273099999999</v>
      </c>
      <c r="N4569" s="13">
        <f>IF(D4569="ZZ",Brick_Kilns_EF!$E$3*(0.75),Brick_Kilns_EF!$E$3)</f>
        <v>3.4499999999999999E-3</v>
      </c>
      <c r="O4569" s="13">
        <f t="shared" si="286"/>
        <v>30.659494499999997</v>
      </c>
      <c r="P4569" s="13">
        <f>IF(D4569="ZZ",Brick_Kilns_EF!$E$4*(0.75),Brick_Kilns_EF!$E$4)</f>
        <v>3.5250000000000004E-3</v>
      </c>
      <c r="Q4569" s="13">
        <f t="shared" si="287"/>
        <v>31.326005250000001</v>
      </c>
    </row>
    <row r="4570" spans="1:17">
      <c r="A4570" s="13" t="s">
        <v>4581</v>
      </c>
      <c r="B4570" s="13">
        <v>25.69924752</v>
      </c>
      <c r="C4570" s="13">
        <v>89.413263639999997</v>
      </c>
      <c r="D4570" s="13" t="s">
        <v>2219</v>
      </c>
      <c r="E4570" s="13" t="s">
        <v>4927</v>
      </c>
      <c r="F4570" s="13" t="s">
        <v>171</v>
      </c>
      <c r="G4570" s="13" t="s">
        <v>4802</v>
      </c>
      <c r="H4570" s="13" t="s">
        <v>4816</v>
      </c>
      <c r="I4570" s="13">
        <f>(Brick_Kilns_EF!$B$13*Brick_Kilns_EF!$B$11*Brick_Kilns_EF!$B$12)</f>
        <v>8886.81</v>
      </c>
      <c r="J4570" s="13">
        <f>IF(D4570="ZZ",Brick_Kilns_EF!$E$5*(0.75),Brick_Kilns_EF!$E$5)</f>
        <v>7.2749999999999985E-3</v>
      </c>
      <c r="K4570" s="13">
        <f t="shared" si="285"/>
        <v>64.651542749999976</v>
      </c>
      <c r="L4570" s="13">
        <f>IF(D4570="ZZ",Brick_Kilns_EF!$E$2*(0.75),Brick_Kilns_EF!$E$2)</f>
        <v>5.0999999999999995E-3</v>
      </c>
      <c r="M4570" s="13">
        <f t="shared" si="284"/>
        <v>45.32273099999999</v>
      </c>
      <c r="N4570" s="13">
        <f>IF(D4570="ZZ",Brick_Kilns_EF!$E$3*(0.75),Brick_Kilns_EF!$E$3)</f>
        <v>3.4499999999999999E-3</v>
      </c>
      <c r="O4570" s="13">
        <f t="shared" si="286"/>
        <v>30.659494499999997</v>
      </c>
      <c r="P4570" s="13">
        <f>IF(D4570="ZZ",Brick_Kilns_EF!$E$4*(0.75),Brick_Kilns_EF!$E$4)</f>
        <v>3.5250000000000004E-3</v>
      </c>
      <c r="Q4570" s="13">
        <f t="shared" si="287"/>
        <v>31.326005250000001</v>
      </c>
    </row>
    <row r="4571" spans="1:17">
      <c r="A4571" s="13" t="s">
        <v>4582</v>
      </c>
      <c r="B4571" s="13">
        <v>25.699721740000001</v>
      </c>
      <c r="C4571" s="13">
        <v>89.415822129999995</v>
      </c>
      <c r="D4571" s="13" t="s">
        <v>2219</v>
      </c>
      <c r="E4571" s="13" t="s">
        <v>4927</v>
      </c>
      <c r="F4571" s="13" t="s">
        <v>171</v>
      </c>
      <c r="G4571" s="13" t="s">
        <v>4802</v>
      </c>
      <c r="H4571" s="13" t="s">
        <v>4816</v>
      </c>
      <c r="I4571" s="13">
        <f>(Brick_Kilns_EF!$B$13*Brick_Kilns_EF!$B$11*Brick_Kilns_EF!$B$12)</f>
        <v>8886.81</v>
      </c>
      <c r="J4571" s="13">
        <f>IF(D4571="ZZ",Brick_Kilns_EF!$E$5*(0.75),Brick_Kilns_EF!$E$5)</f>
        <v>7.2749999999999985E-3</v>
      </c>
      <c r="K4571" s="13">
        <f t="shared" si="285"/>
        <v>64.651542749999976</v>
      </c>
      <c r="L4571" s="13">
        <f>IF(D4571="ZZ",Brick_Kilns_EF!$E$2*(0.75),Brick_Kilns_EF!$E$2)</f>
        <v>5.0999999999999995E-3</v>
      </c>
      <c r="M4571" s="13">
        <f t="shared" si="284"/>
        <v>45.32273099999999</v>
      </c>
      <c r="N4571" s="13">
        <f>IF(D4571="ZZ",Brick_Kilns_EF!$E$3*(0.75),Brick_Kilns_EF!$E$3)</f>
        <v>3.4499999999999999E-3</v>
      </c>
      <c r="O4571" s="13">
        <f t="shared" si="286"/>
        <v>30.659494499999997</v>
      </c>
      <c r="P4571" s="13">
        <f>IF(D4571="ZZ",Brick_Kilns_EF!$E$4*(0.75),Brick_Kilns_EF!$E$4)</f>
        <v>3.5250000000000004E-3</v>
      </c>
      <c r="Q4571" s="13">
        <f t="shared" si="287"/>
        <v>31.326005250000001</v>
      </c>
    </row>
    <row r="4572" spans="1:17">
      <c r="A4572" s="13" t="s">
        <v>4583</v>
      </c>
      <c r="B4572" s="13">
        <v>26.236539100000002</v>
      </c>
      <c r="C4572" s="13">
        <v>88.359454349999993</v>
      </c>
      <c r="D4572" s="13" t="s">
        <v>2219</v>
      </c>
      <c r="E4572" s="13" t="s">
        <v>4927</v>
      </c>
      <c r="F4572" s="13" t="s">
        <v>171</v>
      </c>
      <c r="G4572" s="13" t="s">
        <v>4802</v>
      </c>
      <c r="H4572" s="13" t="s">
        <v>4816</v>
      </c>
      <c r="I4572" s="13">
        <f>(Brick_Kilns_EF!$B$13*Brick_Kilns_EF!$B$11*Brick_Kilns_EF!$B$12)</f>
        <v>8886.81</v>
      </c>
      <c r="J4572" s="13">
        <f>IF(D4572="ZZ",Brick_Kilns_EF!$E$5*(0.75),Brick_Kilns_EF!$E$5)</f>
        <v>7.2749999999999985E-3</v>
      </c>
      <c r="K4572" s="13">
        <f t="shared" si="285"/>
        <v>64.651542749999976</v>
      </c>
      <c r="L4572" s="13">
        <f>IF(D4572="ZZ",Brick_Kilns_EF!$E$2*(0.75),Brick_Kilns_EF!$E$2)</f>
        <v>5.0999999999999995E-3</v>
      </c>
      <c r="M4572" s="13">
        <f t="shared" si="284"/>
        <v>45.32273099999999</v>
      </c>
      <c r="N4572" s="13">
        <f>IF(D4572="ZZ",Brick_Kilns_EF!$E$3*(0.75),Brick_Kilns_EF!$E$3)</f>
        <v>3.4499999999999999E-3</v>
      </c>
      <c r="O4572" s="13">
        <f t="shared" si="286"/>
        <v>30.659494499999997</v>
      </c>
      <c r="P4572" s="13">
        <f>IF(D4572="ZZ",Brick_Kilns_EF!$E$4*(0.75),Brick_Kilns_EF!$E$4)</f>
        <v>3.5250000000000004E-3</v>
      </c>
      <c r="Q4572" s="13">
        <f t="shared" si="287"/>
        <v>31.326005250000001</v>
      </c>
    </row>
    <row r="4573" spans="1:17">
      <c r="A4573" s="13" t="s">
        <v>4584</v>
      </c>
      <c r="B4573" s="13">
        <v>25.594256649999998</v>
      </c>
      <c r="C4573" s="13">
        <v>88.805409690000005</v>
      </c>
      <c r="D4573" s="13" t="s">
        <v>2219</v>
      </c>
      <c r="E4573" s="13" t="s">
        <v>4927</v>
      </c>
      <c r="F4573" s="13" t="s">
        <v>171</v>
      </c>
      <c r="G4573" s="13" t="s">
        <v>4802</v>
      </c>
      <c r="H4573" s="13" t="s">
        <v>4816</v>
      </c>
      <c r="I4573" s="13">
        <f>(Brick_Kilns_EF!$B$13*Brick_Kilns_EF!$B$11*Brick_Kilns_EF!$B$12)</f>
        <v>8886.81</v>
      </c>
      <c r="J4573" s="13">
        <f>IF(D4573="ZZ",Brick_Kilns_EF!$E$5*(0.75),Brick_Kilns_EF!$E$5)</f>
        <v>7.2749999999999985E-3</v>
      </c>
      <c r="K4573" s="13">
        <f t="shared" si="285"/>
        <v>64.651542749999976</v>
      </c>
      <c r="L4573" s="13">
        <f>IF(D4573="ZZ",Brick_Kilns_EF!$E$2*(0.75),Brick_Kilns_EF!$E$2)</f>
        <v>5.0999999999999995E-3</v>
      </c>
      <c r="M4573" s="13">
        <f t="shared" si="284"/>
        <v>45.32273099999999</v>
      </c>
      <c r="N4573" s="13">
        <f>IF(D4573="ZZ",Brick_Kilns_EF!$E$3*(0.75),Brick_Kilns_EF!$E$3)</f>
        <v>3.4499999999999999E-3</v>
      </c>
      <c r="O4573" s="13">
        <f t="shared" si="286"/>
        <v>30.659494499999997</v>
      </c>
      <c r="P4573" s="13">
        <f>IF(D4573="ZZ",Brick_Kilns_EF!$E$4*(0.75),Brick_Kilns_EF!$E$4)</f>
        <v>3.5250000000000004E-3</v>
      </c>
      <c r="Q4573" s="13">
        <f t="shared" si="287"/>
        <v>31.326005250000001</v>
      </c>
    </row>
    <row r="4574" spans="1:17">
      <c r="A4574" s="13" t="s">
        <v>4585</v>
      </c>
      <c r="B4574" s="13">
        <v>25.659208759999999</v>
      </c>
      <c r="C4574" s="13">
        <v>88.779230670000004</v>
      </c>
      <c r="D4574" s="13" t="s">
        <v>2219</v>
      </c>
      <c r="E4574" s="13" t="s">
        <v>4927</v>
      </c>
      <c r="F4574" s="13" t="s">
        <v>171</v>
      </c>
      <c r="G4574" s="13" t="s">
        <v>4802</v>
      </c>
      <c r="H4574" s="13" t="s">
        <v>4816</v>
      </c>
      <c r="I4574" s="13">
        <f>(Brick_Kilns_EF!$B$13*Brick_Kilns_EF!$B$11*Brick_Kilns_EF!$B$12)</f>
        <v>8886.81</v>
      </c>
      <c r="J4574" s="13">
        <f>IF(D4574="ZZ",Brick_Kilns_EF!$E$5*(0.75),Brick_Kilns_EF!$E$5)</f>
        <v>7.2749999999999985E-3</v>
      </c>
      <c r="K4574" s="13">
        <f t="shared" si="285"/>
        <v>64.651542749999976</v>
      </c>
      <c r="L4574" s="13">
        <f>IF(D4574="ZZ",Brick_Kilns_EF!$E$2*(0.75),Brick_Kilns_EF!$E$2)</f>
        <v>5.0999999999999995E-3</v>
      </c>
      <c r="M4574" s="13">
        <f t="shared" si="284"/>
        <v>45.32273099999999</v>
      </c>
      <c r="N4574" s="13">
        <f>IF(D4574="ZZ",Brick_Kilns_EF!$E$3*(0.75),Brick_Kilns_EF!$E$3)</f>
        <v>3.4499999999999999E-3</v>
      </c>
      <c r="O4574" s="13">
        <f t="shared" si="286"/>
        <v>30.659494499999997</v>
      </c>
      <c r="P4574" s="13">
        <f>IF(D4574="ZZ",Brick_Kilns_EF!$E$4*(0.75),Brick_Kilns_EF!$E$4)</f>
        <v>3.5250000000000004E-3</v>
      </c>
      <c r="Q4574" s="13">
        <f t="shared" si="287"/>
        <v>31.326005250000001</v>
      </c>
    </row>
    <row r="4575" spans="1:17">
      <c r="A4575" s="13" t="s">
        <v>4586</v>
      </c>
      <c r="B4575" s="13">
        <v>25.69243809</v>
      </c>
      <c r="C4575" s="13">
        <v>89.076245249999999</v>
      </c>
      <c r="D4575" s="13" t="s">
        <v>2219</v>
      </c>
      <c r="E4575" s="13" t="s">
        <v>4927</v>
      </c>
      <c r="F4575" s="13" t="s">
        <v>171</v>
      </c>
      <c r="G4575" s="13" t="s">
        <v>4802</v>
      </c>
      <c r="H4575" s="13" t="s">
        <v>4816</v>
      </c>
      <c r="I4575" s="13">
        <f>(Brick_Kilns_EF!$B$13*Brick_Kilns_EF!$B$11*Brick_Kilns_EF!$B$12)</f>
        <v>8886.81</v>
      </c>
      <c r="J4575" s="13">
        <f>IF(D4575="ZZ",Brick_Kilns_EF!$E$5*(0.75),Brick_Kilns_EF!$E$5)</f>
        <v>7.2749999999999985E-3</v>
      </c>
      <c r="K4575" s="13">
        <f t="shared" si="285"/>
        <v>64.651542749999976</v>
      </c>
      <c r="L4575" s="13">
        <f>IF(D4575="ZZ",Brick_Kilns_EF!$E$2*(0.75),Brick_Kilns_EF!$E$2)</f>
        <v>5.0999999999999995E-3</v>
      </c>
      <c r="M4575" s="13">
        <f t="shared" si="284"/>
        <v>45.32273099999999</v>
      </c>
      <c r="N4575" s="13">
        <f>IF(D4575="ZZ",Brick_Kilns_EF!$E$3*(0.75),Brick_Kilns_EF!$E$3)</f>
        <v>3.4499999999999999E-3</v>
      </c>
      <c r="O4575" s="13">
        <f t="shared" si="286"/>
        <v>30.659494499999997</v>
      </c>
      <c r="P4575" s="13">
        <f>IF(D4575="ZZ",Brick_Kilns_EF!$E$4*(0.75),Brick_Kilns_EF!$E$4)</f>
        <v>3.5250000000000004E-3</v>
      </c>
      <c r="Q4575" s="13">
        <f t="shared" si="287"/>
        <v>31.326005250000001</v>
      </c>
    </row>
    <row r="4576" spans="1:17">
      <c r="A4576" s="13" t="s">
        <v>4587</v>
      </c>
      <c r="B4576" s="13">
        <v>25.894578119999998</v>
      </c>
      <c r="C4576" s="13">
        <v>88.801925800000006</v>
      </c>
      <c r="D4576" s="13" t="s">
        <v>2219</v>
      </c>
      <c r="E4576" s="13" t="s">
        <v>4927</v>
      </c>
      <c r="F4576" s="13" t="s">
        <v>171</v>
      </c>
      <c r="G4576" s="13" t="s">
        <v>4802</v>
      </c>
      <c r="H4576" s="13" t="s">
        <v>4816</v>
      </c>
      <c r="I4576" s="13">
        <f>(Brick_Kilns_EF!$B$13*Brick_Kilns_EF!$B$11*Brick_Kilns_EF!$B$12)</f>
        <v>8886.81</v>
      </c>
      <c r="J4576" s="13">
        <f>IF(D4576="ZZ",Brick_Kilns_EF!$E$5*(0.75),Brick_Kilns_EF!$E$5)</f>
        <v>7.2749999999999985E-3</v>
      </c>
      <c r="K4576" s="13">
        <f t="shared" si="285"/>
        <v>64.651542749999976</v>
      </c>
      <c r="L4576" s="13">
        <f>IF(D4576="ZZ",Brick_Kilns_EF!$E$2*(0.75),Brick_Kilns_EF!$E$2)</f>
        <v>5.0999999999999995E-3</v>
      </c>
      <c r="M4576" s="13">
        <f t="shared" si="284"/>
        <v>45.32273099999999</v>
      </c>
      <c r="N4576" s="13">
        <f>IF(D4576="ZZ",Brick_Kilns_EF!$E$3*(0.75),Brick_Kilns_EF!$E$3)</f>
        <v>3.4499999999999999E-3</v>
      </c>
      <c r="O4576" s="13">
        <f t="shared" si="286"/>
        <v>30.659494499999997</v>
      </c>
      <c r="P4576" s="13">
        <f>IF(D4576="ZZ",Brick_Kilns_EF!$E$4*(0.75),Brick_Kilns_EF!$E$4)</f>
        <v>3.5250000000000004E-3</v>
      </c>
      <c r="Q4576" s="13">
        <f t="shared" si="287"/>
        <v>31.326005250000001</v>
      </c>
    </row>
    <row r="4577" spans="1:17">
      <c r="A4577" s="13" t="s">
        <v>4588</v>
      </c>
      <c r="B4577" s="13">
        <v>25.651526239999999</v>
      </c>
      <c r="C4577" s="13">
        <v>89.027901779999993</v>
      </c>
      <c r="D4577" s="13" t="s">
        <v>2219</v>
      </c>
      <c r="E4577" s="13" t="s">
        <v>4927</v>
      </c>
      <c r="F4577" s="13" t="s">
        <v>171</v>
      </c>
      <c r="G4577" s="13" t="s">
        <v>4802</v>
      </c>
      <c r="H4577" s="13" t="s">
        <v>4816</v>
      </c>
      <c r="I4577" s="13">
        <f>(Brick_Kilns_EF!$B$13*Brick_Kilns_EF!$B$11*Brick_Kilns_EF!$B$12)</f>
        <v>8886.81</v>
      </c>
      <c r="J4577" s="13">
        <f>IF(D4577="ZZ",Brick_Kilns_EF!$E$5*(0.75),Brick_Kilns_EF!$E$5)</f>
        <v>7.2749999999999985E-3</v>
      </c>
      <c r="K4577" s="13">
        <f t="shared" si="285"/>
        <v>64.651542749999976</v>
      </c>
      <c r="L4577" s="13">
        <f>IF(D4577="ZZ",Brick_Kilns_EF!$E$2*(0.75),Brick_Kilns_EF!$E$2)</f>
        <v>5.0999999999999995E-3</v>
      </c>
      <c r="M4577" s="13">
        <f t="shared" si="284"/>
        <v>45.32273099999999</v>
      </c>
      <c r="N4577" s="13">
        <f>IF(D4577="ZZ",Brick_Kilns_EF!$E$3*(0.75),Brick_Kilns_EF!$E$3)</f>
        <v>3.4499999999999999E-3</v>
      </c>
      <c r="O4577" s="13">
        <f t="shared" si="286"/>
        <v>30.659494499999997</v>
      </c>
      <c r="P4577" s="13">
        <f>IF(D4577="ZZ",Brick_Kilns_EF!$E$4*(0.75),Brick_Kilns_EF!$E$4)</f>
        <v>3.5250000000000004E-3</v>
      </c>
      <c r="Q4577" s="13">
        <f t="shared" si="287"/>
        <v>31.326005250000001</v>
      </c>
    </row>
    <row r="4578" spans="1:17">
      <c r="A4578" s="13" t="s">
        <v>4589</v>
      </c>
      <c r="B4578" s="13">
        <v>25.65151685</v>
      </c>
      <c r="C4578" s="13">
        <v>89.029906659999995</v>
      </c>
      <c r="D4578" s="13" t="s">
        <v>2219</v>
      </c>
      <c r="E4578" s="13" t="s">
        <v>4927</v>
      </c>
      <c r="F4578" s="13" t="s">
        <v>171</v>
      </c>
      <c r="G4578" s="13" t="s">
        <v>4802</v>
      </c>
      <c r="H4578" s="13" t="s">
        <v>4816</v>
      </c>
      <c r="I4578" s="13">
        <f>(Brick_Kilns_EF!$B$13*Brick_Kilns_EF!$B$11*Brick_Kilns_EF!$B$12)</f>
        <v>8886.81</v>
      </c>
      <c r="J4578" s="13">
        <f>IF(D4578="ZZ",Brick_Kilns_EF!$E$5*(0.75),Brick_Kilns_EF!$E$5)</f>
        <v>7.2749999999999985E-3</v>
      </c>
      <c r="K4578" s="13">
        <f t="shared" si="285"/>
        <v>64.651542749999976</v>
      </c>
      <c r="L4578" s="13">
        <f>IF(D4578="ZZ",Brick_Kilns_EF!$E$2*(0.75),Brick_Kilns_EF!$E$2)</f>
        <v>5.0999999999999995E-3</v>
      </c>
      <c r="M4578" s="13">
        <f t="shared" si="284"/>
        <v>45.32273099999999</v>
      </c>
      <c r="N4578" s="13">
        <f>IF(D4578="ZZ",Brick_Kilns_EF!$E$3*(0.75),Brick_Kilns_EF!$E$3)</f>
        <v>3.4499999999999999E-3</v>
      </c>
      <c r="O4578" s="13">
        <f t="shared" si="286"/>
        <v>30.659494499999997</v>
      </c>
      <c r="P4578" s="13">
        <f>IF(D4578="ZZ",Brick_Kilns_EF!$E$4*(0.75),Brick_Kilns_EF!$E$4)</f>
        <v>3.5250000000000004E-3</v>
      </c>
      <c r="Q4578" s="13">
        <f t="shared" si="287"/>
        <v>31.326005250000001</v>
      </c>
    </row>
    <row r="4579" spans="1:17">
      <c r="A4579" s="13" t="s">
        <v>4590</v>
      </c>
      <c r="B4579" s="13">
        <v>25.79095139</v>
      </c>
      <c r="C4579" s="13">
        <v>89.247007510000003</v>
      </c>
      <c r="D4579" s="13" t="s">
        <v>2219</v>
      </c>
      <c r="E4579" s="13" t="s">
        <v>4927</v>
      </c>
      <c r="F4579" s="13" t="s">
        <v>171</v>
      </c>
      <c r="G4579" s="13" t="s">
        <v>4802</v>
      </c>
      <c r="H4579" s="13" t="s">
        <v>4816</v>
      </c>
      <c r="I4579" s="13">
        <f>(Brick_Kilns_EF!$B$13*Brick_Kilns_EF!$B$11*Brick_Kilns_EF!$B$12)</f>
        <v>8886.81</v>
      </c>
      <c r="J4579" s="13">
        <f>IF(D4579="ZZ",Brick_Kilns_EF!$E$5*(0.75),Brick_Kilns_EF!$E$5)</f>
        <v>7.2749999999999985E-3</v>
      </c>
      <c r="K4579" s="13">
        <f t="shared" si="285"/>
        <v>64.651542749999976</v>
      </c>
      <c r="L4579" s="13">
        <f>IF(D4579="ZZ",Brick_Kilns_EF!$E$2*(0.75),Brick_Kilns_EF!$E$2)</f>
        <v>5.0999999999999995E-3</v>
      </c>
      <c r="M4579" s="13">
        <f t="shared" si="284"/>
        <v>45.32273099999999</v>
      </c>
      <c r="N4579" s="13">
        <f>IF(D4579="ZZ",Brick_Kilns_EF!$E$3*(0.75),Brick_Kilns_EF!$E$3)</f>
        <v>3.4499999999999999E-3</v>
      </c>
      <c r="O4579" s="13">
        <f t="shared" si="286"/>
        <v>30.659494499999997</v>
      </c>
      <c r="P4579" s="13">
        <f>IF(D4579="ZZ",Brick_Kilns_EF!$E$4*(0.75),Brick_Kilns_EF!$E$4)</f>
        <v>3.5250000000000004E-3</v>
      </c>
      <c r="Q4579" s="13">
        <f t="shared" si="287"/>
        <v>31.326005250000001</v>
      </c>
    </row>
    <row r="4580" spans="1:17">
      <c r="A4580" s="13" t="s">
        <v>4591</v>
      </c>
      <c r="B4580" s="13">
        <v>25.661226509999999</v>
      </c>
      <c r="C4580" s="13">
        <v>88.786975600000005</v>
      </c>
      <c r="D4580" s="13" t="s">
        <v>2219</v>
      </c>
      <c r="E4580" s="13" t="s">
        <v>4927</v>
      </c>
      <c r="F4580" s="13" t="s">
        <v>171</v>
      </c>
      <c r="G4580" s="13" t="s">
        <v>4802</v>
      </c>
      <c r="H4580" s="13" t="s">
        <v>4816</v>
      </c>
      <c r="I4580" s="13">
        <f>(Brick_Kilns_EF!$B$13*Brick_Kilns_EF!$B$11*Brick_Kilns_EF!$B$12)</f>
        <v>8886.81</v>
      </c>
      <c r="J4580" s="13">
        <f>IF(D4580="ZZ",Brick_Kilns_EF!$E$5*(0.75),Brick_Kilns_EF!$E$5)</f>
        <v>7.2749999999999985E-3</v>
      </c>
      <c r="K4580" s="13">
        <f t="shared" si="285"/>
        <v>64.651542749999976</v>
      </c>
      <c r="L4580" s="13">
        <f>IF(D4580="ZZ",Brick_Kilns_EF!$E$2*(0.75),Brick_Kilns_EF!$E$2)</f>
        <v>5.0999999999999995E-3</v>
      </c>
      <c r="M4580" s="13">
        <f t="shared" si="284"/>
        <v>45.32273099999999</v>
      </c>
      <c r="N4580" s="13">
        <f>IF(D4580="ZZ",Brick_Kilns_EF!$E$3*(0.75),Brick_Kilns_EF!$E$3)</f>
        <v>3.4499999999999999E-3</v>
      </c>
      <c r="O4580" s="13">
        <f t="shared" si="286"/>
        <v>30.659494499999997</v>
      </c>
      <c r="P4580" s="13">
        <f>IF(D4580="ZZ",Brick_Kilns_EF!$E$4*(0.75),Brick_Kilns_EF!$E$4)</f>
        <v>3.5250000000000004E-3</v>
      </c>
      <c r="Q4580" s="13">
        <f t="shared" si="287"/>
        <v>31.326005250000001</v>
      </c>
    </row>
    <row r="4581" spans="1:17">
      <c r="A4581" s="13" t="s">
        <v>4592</v>
      </c>
      <c r="B4581" s="13">
        <v>25.699006239999999</v>
      </c>
      <c r="C4581" s="13">
        <v>88.990234189999995</v>
      </c>
      <c r="D4581" s="13" t="s">
        <v>2219</v>
      </c>
      <c r="E4581" s="13" t="s">
        <v>4927</v>
      </c>
      <c r="F4581" s="13" t="s">
        <v>171</v>
      </c>
      <c r="G4581" s="13" t="s">
        <v>4802</v>
      </c>
      <c r="H4581" s="13" t="s">
        <v>4816</v>
      </c>
      <c r="I4581" s="13">
        <f>(Brick_Kilns_EF!$B$13*Brick_Kilns_EF!$B$11*Brick_Kilns_EF!$B$12)</f>
        <v>8886.81</v>
      </c>
      <c r="J4581" s="13">
        <f>IF(D4581="ZZ",Brick_Kilns_EF!$E$5*(0.75),Brick_Kilns_EF!$E$5)</f>
        <v>7.2749999999999985E-3</v>
      </c>
      <c r="K4581" s="13">
        <f t="shared" si="285"/>
        <v>64.651542749999976</v>
      </c>
      <c r="L4581" s="13">
        <f>IF(D4581="ZZ",Brick_Kilns_EF!$E$2*(0.75),Brick_Kilns_EF!$E$2)</f>
        <v>5.0999999999999995E-3</v>
      </c>
      <c r="M4581" s="13">
        <f t="shared" si="284"/>
        <v>45.32273099999999</v>
      </c>
      <c r="N4581" s="13">
        <f>IF(D4581="ZZ",Brick_Kilns_EF!$E$3*(0.75),Brick_Kilns_EF!$E$3)</f>
        <v>3.4499999999999999E-3</v>
      </c>
      <c r="O4581" s="13">
        <f t="shared" si="286"/>
        <v>30.659494499999997</v>
      </c>
      <c r="P4581" s="13">
        <f>IF(D4581="ZZ",Brick_Kilns_EF!$E$4*(0.75),Brick_Kilns_EF!$E$4)</f>
        <v>3.5250000000000004E-3</v>
      </c>
      <c r="Q4581" s="13">
        <f t="shared" si="287"/>
        <v>31.326005250000001</v>
      </c>
    </row>
    <row r="4582" spans="1:17">
      <c r="A4582" s="13" t="s">
        <v>4593</v>
      </c>
      <c r="B4582" s="13">
        <v>25.738117949999999</v>
      </c>
      <c r="C4582" s="13">
        <v>88.782777980000006</v>
      </c>
      <c r="D4582" s="13" t="s">
        <v>2219</v>
      </c>
      <c r="E4582" s="13" t="s">
        <v>4927</v>
      </c>
      <c r="F4582" s="13" t="s">
        <v>171</v>
      </c>
      <c r="G4582" s="13" t="s">
        <v>4802</v>
      </c>
      <c r="H4582" s="13" t="s">
        <v>4816</v>
      </c>
      <c r="I4582" s="13">
        <f>(Brick_Kilns_EF!$B$13*Brick_Kilns_EF!$B$11*Brick_Kilns_EF!$B$12)</f>
        <v>8886.81</v>
      </c>
      <c r="J4582" s="13">
        <f>IF(D4582="ZZ",Brick_Kilns_EF!$E$5*(0.75),Brick_Kilns_EF!$E$5)</f>
        <v>7.2749999999999985E-3</v>
      </c>
      <c r="K4582" s="13">
        <f t="shared" si="285"/>
        <v>64.651542749999976</v>
      </c>
      <c r="L4582" s="13">
        <f>IF(D4582="ZZ",Brick_Kilns_EF!$E$2*(0.75),Brick_Kilns_EF!$E$2)</f>
        <v>5.0999999999999995E-3</v>
      </c>
      <c r="M4582" s="13">
        <f t="shared" si="284"/>
        <v>45.32273099999999</v>
      </c>
      <c r="N4582" s="13">
        <f>IF(D4582="ZZ",Brick_Kilns_EF!$E$3*(0.75),Brick_Kilns_EF!$E$3)</f>
        <v>3.4499999999999999E-3</v>
      </c>
      <c r="O4582" s="13">
        <f t="shared" si="286"/>
        <v>30.659494499999997</v>
      </c>
      <c r="P4582" s="13">
        <f>IF(D4582="ZZ",Brick_Kilns_EF!$E$4*(0.75),Brick_Kilns_EF!$E$4)</f>
        <v>3.5250000000000004E-3</v>
      </c>
      <c r="Q4582" s="13">
        <f t="shared" si="287"/>
        <v>31.326005250000001</v>
      </c>
    </row>
    <row r="4583" spans="1:17">
      <c r="A4583" s="13" t="s">
        <v>4594</v>
      </c>
      <c r="B4583" s="13">
        <v>25.88535877</v>
      </c>
      <c r="C4583" s="13">
        <v>88.675251349999996</v>
      </c>
      <c r="D4583" s="13" t="s">
        <v>2219</v>
      </c>
      <c r="E4583" s="13" t="s">
        <v>4927</v>
      </c>
      <c r="F4583" s="13" t="s">
        <v>171</v>
      </c>
      <c r="G4583" s="13" t="s">
        <v>4802</v>
      </c>
      <c r="H4583" s="13" t="s">
        <v>4816</v>
      </c>
      <c r="I4583" s="13">
        <f>(Brick_Kilns_EF!$B$13*Brick_Kilns_EF!$B$11*Brick_Kilns_EF!$B$12)</f>
        <v>8886.81</v>
      </c>
      <c r="J4583" s="13">
        <f>IF(D4583="ZZ",Brick_Kilns_EF!$E$5*(0.75),Brick_Kilns_EF!$E$5)</f>
        <v>7.2749999999999985E-3</v>
      </c>
      <c r="K4583" s="13">
        <f t="shared" si="285"/>
        <v>64.651542749999976</v>
      </c>
      <c r="L4583" s="13">
        <f>IF(D4583="ZZ",Brick_Kilns_EF!$E$2*(0.75),Brick_Kilns_EF!$E$2)</f>
        <v>5.0999999999999995E-3</v>
      </c>
      <c r="M4583" s="13">
        <f t="shared" si="284"/>
        <v>45.32273099999999</v>
      </c>
      <c r="N4583" s="13">
        <f>IF(D4583="ZZ",Brick_Kilns_EF!$E$3*(0.75),Brick_Kilns_EF!$E$3)</f>
        <v>3.4499999999999999E-3</v>
      </c>
      <c r="O4583" s="13">
        <f t="shared" si="286"/>
        <v>30.659494499999997</v>
      </c>
      <c r="P4583" s="13">
        <f>IF(D4583="ZZ",Brick_Kilns_EF!$E$4*(0.75),Brick_Kilns_EF!$E$4)</f>
        <v>3.5250000000000004E-3</v>
      </c>
      <c r="Q4583" s="13">
        <f t="shared" si="287"/>
        <v>31.326005250000001</v>
      </c>
    </row>
    <row r="4584" spans="1:17">
      <c r="A4584" s="13" t="s">
        <v>4595</v>
      </c>
      <c r="B4584" s="13">
        <v>25.768431530000001</v>
      </c>
      <c r="C4584" s="13">
        <v>88.922885390000005</v>
      </c>
      <c r="D4584" s="13" t="s">
        <v>2219</v>
      </c>
      <c r="E4584" s="13" t="s">
        <v>4927</v>
      </c>
      <c r="F4584" s="13" t="s">
        <v>171</v>
      </c>
      <c r="G4584" s="13" t="s">
        <v>4802</v>
      </c>
      <c r="H4584" s="13" t="s">
        <v>4816</v>
      </c>
      <c r="I4584" s="13">
        <f>(Brick_Kilns_EF!$B$13*Brick_Kilns_EF!$B$11*Brick_Kilns_EF!$B$12)</f>
        <v>8886.81</v>
      </c>
      <c r="J4584" s="13">
        <f>IF(D4584="ZZ",Brick_Kilns_EF!$E$5*(0.75),Brick_Kilns_EF!$E$5)</f>
        <v>7.2749999999999985E-3</v>
      </c>
      <c r="K4584" s="13">
        <f t="shared" si="285"/>
        <v>64.651542749999976</v>
      </c>
      <c r="L4584" s="13">
        <f>IF(D4584="ZZ",Brick_Kilns_EF!$E$2*(0.75),Brick_Kilns_EF!$E$2)</f>
        <v>5.0999999999999995E-3</v>
      </c>
      <c r="M4584" s="13">
        <f t="shared" si="284"/>
        <v>45.32273099999999</v>
      </c>
      <c r="N4584" s="13">
        <f>IF(D4584="ZZ",Brick_Kilns_EF!$E$3*(0.75),Brick_Kilns_EF!$E$3)</f>
        <v>3.4499999999999999E-3</v>
      </c>
      <c r="O4584" s="13">
        <f t="shared" si="286"/>
        <v>30.659494499999997</v>
      </c>
      <c r="P4584" s="13">
        <f>IF(D4584="ZZ",Brick_Kilns_EF!$E$4*(0.75),Brick_Kilns_EF!$E$4)</f>
        <v>3.5250000000000004E-3</v>
      </c>
      <c r="Q4584" s="13">
        <f t="shared" si="287"/>
        <v>31.326005250000001</v>
      </c>
    </row>
    <row r="4585" spans="1:17">
      <c r="A4585" s="13" t="s">
        <v>4596</v>
      </c>
      <c r="B4585" s="13">
        <v>25.760903500000001</v>
      </c>
      <c r="C4585" s="13">
        <v>89.367050140000003</v>
      </c>
      <c r="D4585" s="13" t="s">
        <v>2219</v>
      </c>
      <c r="E4585" s="13" t="s">
        <v>4927</v>
      </c>
      <c r="F4585" s="13" t="s">
        <v>171</v>
      </c>
      <c r="G4585" s="13" t="s">
        <v>4802</v>
      </c>
      <c r="H4585" s="13" t="s">
        <v>4816</v>
      </c>
      <c r="I4585" s="13">
        <f>(Brick_Kilns_EF!$B$13*Brick_Kilns_EF!$B$11*Brick_Kilns_EF!$B$12)</f>
        <v>8886.81</v>
      </c>
      <c r="J4585" s="13">
        <f>IF(D4585="ZZ",Brick_Kilns_EF!$E$5*(0.75),Brick_Kilns_EF!$E$5)</f>
        <v>7.2749999999999985E-3</v>
      </c>
      <c r="K4585" s="13">
        <f t="shared" si="285"/>
        <v>64.651542749999976</v>
      </c>
      <c r="L4585" s="13">
        <f>IF(D4585="ZZ",Brick_Kilns_EF!$E$2*(0.75),Brick_Kilns_EF!$E$2)</f>
        <v>5.0999999999999995E-3</v>
      </c>
      <c r="M4585" s="13">
        <f t="shared" si="284"/>
        <v>45.32273099999999</v>
      </c>
      <c r="N4585" s="13">
        <f>IF(D4585="ZZ",Brick_Kilns_EF!$E$3*(0.75),Brick_Kilns_EF!$E$3)</f>
        <v>3.4499999999999999E-3</v>
      </c>
      <c r="O4585" s="13">
        <f t="shared" si="286"/>
        <v>30.659494499999997</v>
      </c>
      <c r="P4585" s="13">
        <f>IF(D4585="ZZ",Brick_Kilns_EF!$E$4*(0.75),Brick_Kilns_EF!$E$4)</f>
        <v>3.5250000000000004E-3</v>
      </c>
      <c r="Q4585" s="13">
        <f t="shared" si="287"/>
        <v>31.326005250000001</v>
      </c>
    </row>
    <row r="4586" spans="1:17">
      <c r="A4586" s="13" t="s">
        <v>4597</v>
      </c>
      <c r="B4586" s="13">
        <v>26.102419749999999</v>
      </c>
      <c r="C4586" s="13">
        <v>89.162665720000007</v>
      </c>
      <c r="D4586" s="13" t="s">
        <v>2219</v>
      </c>
      <c r="E4586" s="13" t="s">
        <v>4927</v>
      </c>
      <c r="F4586" s="13" t="s">
        <v>171</v>
      </c>
      <c r="G4586" s="13" t="s">
        <v>4802</v>
      </c>
      <c r="H4586" s="13" t="s">
        <v>4816</v>
      </c>
      <c r="I4586" s="13">
        <f>(Brick_Kilns_EF!$B$13*Brick_Kilns_EF!$B$11*Brick_Kilns_EF!$B$12)</f>
        <v>8886.81</v>
      </c>
      <c r="J4586" s="13">
        <f>IF(D4586="ZZ",Brick_Kilns_EF!$E$5*(0.75),Brick_Kilns_EF!$E$5)</f>
        <v>7.2749999999999985E-3</v>
      </c>
      <c r="K4586" s="13">
        <f t="shared" si="285"/>
        <v>64.651542749999976</v>
      </c>
      <c r="L4586" s="13">
        <f>IF(D4586="ZZ",Brick_Kilns_EF!$E$2*(0.75),Brick_Kilns_EF!$E$2)</f>
        <v>5.0999999999999995E-3</v>
      </c>
      <c r="M4586" s="13">
        <f t="shared" si="284"/>
        <v>45.32273099999999</v>
      </c>
      <c r="N4586" s="13">
        <f>IF(D4586="ZZ",Brick_Kilns_EF!$E$3*(0.75),Brick_Kilns_EF!$E$3)</f>
        <v>3.4499999999999999E-3</v>
      </c>
      <c r="O4586" s="13">
        <f t="shared" si="286"/>
        <v>30.659494499999997</v>
      </c>
      <c r="P4586" s="13">
        <f>IF(D4586="ZZ",Brick_Kilns_EF!$E$4*(0.75),Brick_Kilns_EF!$E$4)</f>
        <v>3.5250000000000004E-3</v>
      </c>
      <c r="Q4586" s="13">
        <f t="shared" si="287"/>
        <v>31.326005250000001</v>
      </c>
    </row>
    <row r="4587" spans="1:17">
      <c r="A4587" s="13" t="s">
        <v>4598</v>
      </c>
      <c r="B4587" s="13">
        <v>26.099579089999999</v>
      </c>
      <c r="C4587" s="13">
        <v>89.158919350000005</v>
      </c>
      <c r="D4587" s="13" t="s">
        <v>2219</v>
      </c>
      <c r="E4587" s="13" t="s">
        <v>4927</v>
      </c>
      <c r="F4587" s="13" t="s">
        <v>171</v>
      </c>
      <c r="G4587" s="13" t="s">
        <v>4802</v>
      </c>
      <c r="H4587" s="13" t="s">
        <v>4816</v>
      </c>
      <c r="I4587" s="13">
        <f>(Brick_Kilns_EF!$B$13*Brick_Kilns_EF!$B$11*Brick_Kilns_EF!$B$12)</f>
        <v>8886.81</v>
      </c>
      <c r="J4587" s="13">
        <f>IF(D4587="ZZ",Brick_Kilns_EF!$E$5*(0.75),Brick_Kilns_EF!$E$5)</f>
        <v>7.2749999999999985E-3</v>
      </c>
      <c r="K4587" s="13">
        <f t="shared" si="285"/>
        <v>64.651542749999976</v>
      </c>
      <c r="L4587" s="13">
        <f>IF(D4587="ZZ",Brick_Kilns_EF!$E$2*(0.75),Brick_Kilns_EF!$E$2)</f>
        <v>5.0999999999999995E-3</v>
      </c>
      <c r="M4587" s="13">
        <f t="shared" si="284"/>
        <v>45.32273099999999</v>
      </c>
      <c r="N4587" s="13">
        <f>IF(D4587="ZZ",Brick_Kilns_EF!$E$3*(0.75),Brick_Kilns_EF!$E$3)</f>
        <v>3.4499999999999999E-3</v>
      </c>
      <c r="O4587" s="13">
        <f t="shared" si="286"/>
        <v>30.659494499999997</v>
      </c>
      <c r="P4587" s="13">
        <f>IF(D4587="ZZ",Brick_Kilns_EF!$E$4*(0.75),Brick_Kilns_EF!$E$4)</f>
        <v>3.5250000000000004E-3</v>
      </c>
      <c r="Q4587" s="13">
        <f t="shared" si="287"/>
        <v>31.326005250000001</v>
      </c>
    </row>
    <row r="4588" spans="1:17">
      <c r="A4588" s="13" t="s">
        <v>4599</v>
      </c>
      <c r="B4588" s="13">
        <v>25.993053840000002</v>
      </c>
      <c r="C4588" s="13">
        <v>88.977071980000005</v>
      </c>
      <c r="D4588" s="13" t="s">
        <v>2219</v>
      </c>
      <c r="E4588" s="13" t="s">
        <v>4927</v>
      </c>
      <c r="F4588" s="13" t="s">
        <v>171</v>
      </c>
      <c r="G4588" s="13" t="s">
        <v>4802</v>
      </c>
      <c r="H4588" s="13" t="s">
        <v>4816</v>
      </c>
      <c r="I4588" s="13">
        <f>(Brick_Kilns_EF!$B$13*Brick_Kilns_EF!$B$11*Brick_Kilns_EF!$B$12)</f>
        <v>8886.81</v>
      </c>
      <c r="J4588" s="13">
        <f>IF(D4588="ZZ",Brick_Kilns_EF!$E$5*(0.75),Brick_Kilns_EF!$E$5)</f>
        <v>7.2749999999999985E-3</v>
      </c>
      <c r="K4588" s="13">
        <f t="shared" si="285"/>
        <v>64.651542749999976</v>
      </c>
      <c r="L4588" s="13">
        <f>IF(D4588="ZZ",Brick_Kilns_EF!$E$2*(0.75),Brick_Kilns_EF!$E$2)</f>
        <v>5.0999999999999995E-3</v>
      </c>
      <c r="M4588" s="13">
        <f t="shared" si="284"/>
        <v>45.32273099999999</v>
      </c>
      <c r="N4588" s="13">
        <f>IF(D4588="ZZ",Brick_Kilns_EF!$E$3*(0.75),Brick_Kilns_EF!$E$3)</f>
        <v>3.4499999999999999E-3</v>
      </c>
      <c r="O4588" s="13">
        <f t="shared" si="286"/>
        <v>30.659494499999997</v>
      </c>
      <c r="P4588" s="13">
        <f>IF(D4588="ZZ",Brick_Kilns_EF!$E$4*(0.75),Brick_Kilns_EF!$E$4)</f>
        <v>3.5250000000000004E-3</v>
      </c>
      <c r="Q4588" s="13">
        <f t="shared" si="287"/>
        <v>31.326005250000001</v>
      </c>
    </row>
    <row r="4589" spans="1:17">
      <c r="A4589" s="13" t="s">
        <v>4600</v>
      </c>
      <c r="B4589" s="13">
        <v>22.218752129999999</v>
      </c>
      <c r="C4589" s="13">
        <v>90.280524959999994</v>
      </c>
      <c r="D4589" s="13" t="s">
        <v>2219</v>
      </c>
      <c r="E4589" s="13" t="s">
        <v>4927</v>
      </c>
      <c r="F4589" s="13" t="s">
        <v>11</v>
      </c>
      <c r="G4589" s="13" t="s">
        <v>4802</v>
      </c>
      <c r="H4589" s="13" t="s">
        <v>4816</v>
      </c>
      <c r="I4589" s="13">
        <f>(Brick_Kilns_EF!$B$13*Brick_Kilns_EF!$B$11*Brick_Kilns_EF!$B$12)</f>
        <v>8886.81</v>
      </c>
      <c r="J4589" s="13">
        <f>IF(D4589="ZZ",Brick_Kilns_EF!$E$5*(0.75),Brick_Kilns_EF!$E$5)</f>
        <v>7.2749999999999985E-3</v>
      </c>
      <c r="K4589" s="13">
        <f t="shared" si="285"/>
        <v>64.651542749999976</v>
      </c>
      <c r="L4589" s="13">
        <f>IF(D4589="ZZ",Brick_Kilns_EF!$E$2*(0.75),Brick_Kilns_EF!$E$2)</f>
        <v>5.0999999999999995E-3</v>
      </c>
      <c r="M4589" s="13">
        <f t="shared" si="284"/>
        <v>45.32273099999999</v>
      </c>
      <c r="N4589" s="13">
        <f>IF(D4589="ZZ",Brick_Kilns_EF!$E$3*(0.75),Brick_Kilns_EF!$E$3)</f>
        <v>3.4499999999999999E-3</v>
      </c>
      <c r="O4589" s="13">
        <f t="shared" si="286"/>
        <v>30.659494499999997</v>
      </c>
      <c r="P4589" s="13">
        <f>IF(D4589="ZZ",Brick_Kilns_EF!$E$4*(0.75),Brick_Kilns_EF!$E$4)</f>
        <v>3.5250000000000004E-3</v>
      </c>
      <c r="Q4589" s="13">
        <f t="shared" si="287"/>
        <v>31.326005250000001</v>
      </c>
    </row>
    <row r="4590" spans="1:17">
      <c r="A4590" s="13" t="s">
        <v>4601</v>
      </c>
      <c r="B4590" s="13">
        <v>25.741904590000001</v>
      </c>
      <c r="C4590" s="13">
        <v>89.152604879999998</v>
      </c>
      <c r="D4590" s="13" t="s">
        <v>2219</v>
      </c>
      <c r="E4590" s="13" t="s">
        <v>4927</v>
      </c>
      <c r="F4590" s="13" t="s">
        <v>171</v>
      </c>
      <c r="G4590" s="13" t="s">
        <v>4802</v>
      </c>
      <c r="H4590" s="13" t="s">
        <v>4816</v>
      </c>
      <c r="I4590" s="13">
        <f>(Brick_Kilns_EF!$B$13*Brick_Kilns_EF!$B$11*Brick_Kilns_EF!$B$12)</f>
        <v>8886.81</v>
      </c>
      <c r="J4590" s="13">
        <f>IF(D4590="ZZ",Brick_Kilns_EF!$E$5*(0.75),Brick_Kilns_EF!$E$5)</f>
        <v>7.2749999999999985E-3</v>
      </c>
      <c r="K4590" s="13">
        <f t="shared" si="285"/>
        <v>64.651542749999976</v>
      </c>
      <c r="L4590" s="13">
        <f>IF(D4590="ZZ",Brick_Kilns_EF!$E$2*(0.75),Brick_Kilns_EF!$E$2)</f>
        <v>5.0999999999999995E-3</v>
      </c>
      <c r="M4590" s="13">
        <f t="shared" si="284"/>
        <v>45.32273099999999</v>
      </c>
      <c r="N4590" s="13">
        <f>IF(D4590="ZZ",Brick_Kilns_EF!$E$3*(0.75),Brick_Kilns_EF!$E$3)</f>
        <v>3.4499999999999999E-3</v>
      </c>
      <c r="O4590" s="13">
        <f t="shared" si="286"/>
        <v>30.659494499999997</v>
      </c>
      <c r="P4590" s="13">
        <f>IF(D4590="ZZ",Brick_Kilns_EF!$E$4*(0.75),Brick_Kilns_EF!$E$4)</f>
        <v>3.5250000000000004E-3</v>
      </c>
      <c r="Q4590" s="13">
        <f t="shared" si="287"/>
        <v>31.326005250000001</v>
      </c>
    </row>
    <row r="4591" spans="1:17">
      <c r="A4591" s="13" t="s">
        <v>4602</v>
      </c>
      <c r="B4591" s="13">
        <v>25.86701154</v>
      </c>
      <c r="C4591" s="13">
        <v>88.680128449999998</v>
      </c>
      <c r="D4591" s="13" t="s">
        <v>2219</v>
      </c>
      <c r="E4591" s="13" t="s">
        <v>4927</v>
      </c>
      <c r="F4591" s="13" t="s">
        <v>171</v>
      </c>
      <c r="G4591" s="13" t="s">
        <v>4802</v>
      </c>
      <c r="H4591" s="13" t="s">
        <v>4816</v>
      </c>
      <c r="I4591" s="13">
        <f>(Brick_Kilns_EF!$B$13*Brick_Kilns_EF!$B$11*Brick_Kilns_EF!$B$12)</f>
        <v>8886.81</v>
      </c>
      <c r="J4591" s="13">
        <f>IF(D4591="ZZ",Brick_Kilns_EF!$E$5*(0.75),Brick_Kilns_EF!$E$5)</f>
        <v>7.2749999999999985E-3</v>
      </c>
      <c r="K4591" s="13">
        <f t="shared" si="285"/>
        <v>64.651542749999976</v>
      </c>
      <c r="L4591" s="13">
        <f>IF(D4591="ZZ",Brick_Kilns_EF!$E$2*(0.75),Brick_Kilns_EF!$E$2)</f>
        <v>5.0999999999999995E-3</v>
      </c>
      <c r="M4591" s="13">
        <f t="shared" si="284"/>
        <v>45.32273099999999</v>
      </c>
      <c r="N4591" s="13">
        <f>IF(D4591="ZZ",Brick_Kilns_EF!$E$3*(0.75),Brick_Kilns_EF!$E$3)</f>
        <v>3.4499999999999999E-3</v>
      </c>
      <c r="O4591" s="13">
        <f t="shared" si="286"/>
        <v>30.659494499999997</v>
      </c>
      <c r="P4591" s="13">
        <f>IF(D4591="ZZ",Brick_Kilns_EF!$E$4*(0.75),Brick_Kilns_EF!$E$4)</f>
        <v>3.5250000000000004E-3</v>
      </c>
      <c r="Q4591" s="13">
        <f t="shared" si="287"/>
        <v>31.326005250000001</v>
      </c>
    </row>
    <row r="4592" spans="1:17">
      <c r="A4592" s="13" t="s">
        <v>4603</v>
      </c>
      <c r="B4592" s="13">
        <v>25.894963300000001</v>
      </c>
      <c r="C4592" s="13">
        <v>89.506073720000003</v>
      </c>
      <c r="D4592" s="13" t="s">
        <v>2219</v>
      </c>
      <c r="E4592" s="13" t="s">
        <v>4927</v>
      </c>
      <c r="F4592" s="13" t="s">
        <v>171</v>
      </c>
      <c r="G4592" s="13" t="s">
        <v>4802</v>
      </c>
      <c r="H4592" s="13" t="s">
        <v>4816</v>
      </c>
      <c r="I4592" s="13">
        <f>(Brick_Kilns_EF!$B$13*Brick_Kilns_EF!$B$11*Brick_Kilns_EF!$B$12)</f>
        <v>8886.81</v>
      </c>
      <c r="J4592" s="13">
        <f>IF(D4592="ZZ",Brick_Kilns_EF!$E$5*(0.75),Brick_Kilns_EF!$E$5)</f>
        <v>7.2749999999999985E-3</v>
      </c>
      <c r="K4592" s="13">
        <f t="shared" si="285"/>
        <v>64.651542749999976</v>
      </c>
      <c r="L4592" s="13">
        <f>IF(D4592="ZZ",Brick_Kilns_EF!$E$2*(0.75),Brick_Kilns_EF!$E$2)</f>
        <v>5.0999999999999995E-3</v>
      </c>
      <c r="M4592" s="13">
        <f t="shared" si="284"/>
        <v>45.32273099999999</v>
      </c>
      <c r="N4592" s="13">
        <f>IF(D4592="ZZ",Brick_Kilns_EF!$E$3*(0.75),Brick_Kilns_EF!$E$3)</f>
        <v>3.4499999999999999E-3</v>
      </c>
      <c r="O4592" s="13">
        <f t="shared" si="286"/>
        <v>30.659494499999997</v>
      </c>
      <c r="P4592" s="13">
        <f>IF(D4592="ZZ",Brick_Kilns_EF!$E$4*(0.75),Brick_Kilns_EF!$E$4)</f>
        <v>3.5250000000000004E-3</v>
      </c>
      <c r="Q4592" s="13">
        <f t="shared" si="287"/>
        <v>31.326005250000001</v>
      </c>
    </row>
    <row r="4593" spans="1:17">
      <c r="A4593" s="13" t="s">
        <v>4604</v>
      </c>
      <c r="B4593" s="13">
        <v>25.661597690000001</v>
      </c>
      <c r="C4593" s="13">
        <v>89.036750299999994</v>
      </c>
      <c r="D4593" s="13" t="s">
        <v>2219</v>
      </c>
      <c r="E4593" s="13" t="s">
        <v>4927</v>
      </c>
      <c r="F4593" s="13" t="s">
        <v>171</v>
      </c>
      <c r="G4593" s="13" t="s">
        <v>4802</v>
      </c>
      <c r="H4593" s="13" t="s">
        <v>4816</v>
      </c>
      <c r="I4593" s="13">
        <f>(Brick_Kilns_EF!$B$13*Brick_Kilns_EF!$B$11*Brick_Kilns_EF!$B$12)</f>
        <v>8886.81</v>
      </c>
      <c r="J4593" s="13">
        <f>IF(D4593="ZZ",Brick_Kilns_EF!$E$5*(0.75),Brick_Kilns_EF!$E$5)</f>
        <v>7.2749999999999985E-3</v>
      </c>
      <c r="K4593" s="13">
        <f t="shared" si="285"/>
        <v>64.651542749999976</v>
      </c>
      <c r="L4593" s="13">
        <f>IF(D4593="ZZ",Brick_Kilns_EF!$E$2*(0.75),Brick_Kilns_EF!$E$2)</f>
        <v>5.0999999999999995E-3</v>
      </c>
      <c r="M4593" s="13">
        <f t="shared" si="284"/>
        <v>45.32273099999999</v>
      </c>
      <c r="N4593" s="13">
        <f>IF(D4593="ZZ",Brick_Kilns_EF!$E$3*(0.75),Brick_Kilns_EF!$E$3)</f>
        <v>3.4499999999999999E-3</v>
      </c>
      <c r="O4593" s="13">
        <f t="shared" si="286"/>
        <v>30.659494499999997</v>
      </c>
      <c r="P4593" s="13">
        <f>IF(D4593="ZZ",Brick_Kilns_EF!$E$4*(0.75),Brick_Kilns_EF!$E$4)</f>
        <v>3.5250000000000004E-3</v>
      </c>
      <c r="Q4593" s="13">
        <f t="shared" si="287"/>
        <v>31.326005250000001</v>
      </c>
    </row>
    <row r="4594" spans="1:17">
      <c r="A4594" s="13" t="s">
        <v>4605</v>
      </c>
      <c r="B4594" s="13">
        <v>25.874475289999999</v>
      </c>
      <c r="C4594" s="13">
        <v>88.662292210000004</v>
      </c>
      <c r="D4594" s="13" t="s">
        <v>2219</v>
      </c>
      <c r="E4594" s="13" t="s">
        <v>4927</v>
      </c>
      <c r="F4594" s="13" t="s">
        <v>171</v>
      </c>
      <c r="G4594" s="13" t="s">
        <v>4802</v>
      </c>
      <c r="H4594" s="13" t="s">
        <v>4816</v>
      </c>
      <c r="I4594" s="13">
        <f>(Brick_Kilns_EF!$B$13*Brick_Kilns_EF!$B$11*Brick_Kilns_EF!$B$12)</f>
        <v>8886.81</v>
      </c>
      <c r="J4594" s="13">
        <f>IF(D4594="ZZ",Brick_Kilns_EF!$E$5*(0.75),Brick_Kilns_EF!$E$5)</f>
        <v>7.2749999999999985E-3</v>
      </c>
      <c r="K4594" s="13">
        <f t="shared" si="285"/>
        <v>64.651542749999976</v>
      </c>
      <c r="L4594" s="13">
        <f>IF(D4594="ZZ",Brick_Kilns_EF!$E$2*(0.75),Brick_Kilns_EF!$E$2)</f>
        <v>5.0999999999999995E-3</v>
      </c>
      <c r="M4594" s="13">
        <f t="shared" si="284"/>
        <v>45.32273099999999</v>
      </c>
      <c r="N4594" s="13">
        <f>IF(D4594="ZZ",Brick_Kilns_EF!$E$3*(0.75),Brick_Kilns_EF!$E$3)</f>
        <v>3.4499999999999999E-3</v>
      </c>
      <c r="O4594" s="13">
        <f t="shared" si="286"/>
        <v>30.659494499999997</v>
      </c>
      <c r="P4594" s="13">
        <f>IF(D4594="ZZ",Brick_Kilns_EF!$E$4*(0.75),Brick_Kilns_EF!$E$4)</f>
        <v>3.5250000000000004E-3</v>
      </c>
      <c r="Q4594" s="13">
        <f t="shared" si="287"/>
        <v>31.326005250000001</v>
      </c>
    </row>
    <row r="4595" spans="1:17">
      <c r="A4595" s="13" t="s">
        <v>4606</v>
      </c>
      <c r="B4595" s="13">
        <v>25.874578589999999</v>
      </c>
      <c r="C4595" s="13">
        <v>88.662292210000004</v>
      </c>
      <c r="D4595" s="13" t="s">
        <v>2219</v>
      </c>
      <c r="E4595" s="13" t="s">
        <v>4927</v>
      </c>
      <c r="F4595" s="13" t="s">
        <v>171</v>
      </c>
      <c r="G4595" s="13" t="s">
        <v>4802</v>
      </c>
      <c r="H4595" s="13" t="s">
        <v>4816</v>
      </c>
      <c r="I4595" s="13">
        <f>(Brick_Kilns_EF!$B$13*Brick_Kilns_EF!$B$11*Brick_Kilns_EF!$B$12)</f>
        <v>8886.81</v>
      </c>
      <c r="J4595" s="13">
        <f>IF(D4595="ZZ",Brick_Kilns_EF!$E$5*(0.75),Brick_Kilns_EF!$E$5)</f>
        <v>7.2749999999999985E-3</v>
      </c>
      <c r="K4595" s="13">
        <f t="shared" si="285"/>
        <v>64.651542749999976</v>
      </c>
      <c r="L4595" s="13">
        <f>IF(D4595="ZZ",Brick_Kilns_EF!$E$2*(0.75),Brick_Kilns_EF!$E$2)</f>
        <v>5.0999999999999995E-3</v>
      </c>
      <c r="M4595" s="13">
        <f t="shared" si="284"/>
        <v>45.32273099999999</v>
      </c>
      <c r="N4595" s="13">
        <f>IF(D4595="ZZ",Brick_Kilns_EF!$E$3*(0.75),Brick_Kilns_EF!$E$3)</f>
        <v>3.4499999999999999E-3</v>
      </c>
      <c r="O4595" s="13">
        <f t="shared" si="286"/>
        <v>30.659494499999997</v>
      </c>
      <c r="P4595" s="13">
        <f>IF(D4595="ZZ",Brick_Kilns_EF!$E$4*(0.75),Brick_Kilns_EF!$E$4)</f>
        <v>3.5250000000000004E-3</v>
      </c>
      <c r="Q4595" s="13">
        <f t="shared" si="287"/>
        <v>31.326005250000001</v>
      </c>
    </row>
    <row r="4596" spans="1:17">
      <c r="A4596" s="13" t="s">
        <v>4607</v>
      </c>
      <c r="B4596" s="13">
        <v>25.806181859999999</v>
      </c>
      <c r="C4596" s="13">
        <v>89.600319139999996</v>
      </c>
      <c r="D4596" s="13" t="s">
        <v>2219</v>
      </c>
      <c r="E4596" s="13" t="s">
        <v>4927</v>
      </c>
      <c r="F4596" s="13" t="s">
        <v>171</v>
      </c>
      <c r="G4596" s="13" t="s">
        <v>4802</v>
      </c>
      <c r="H4596" s="13" t="s">
        <v>4816</v>
      </c>
      <c r="I4596" s="13">
        <f>(Brick_Kilns_EF!$B$13*Brick_Kilns_EF!$B$11*Brick_Kilns_EF!$B$12)</f>
        <v>8886.81</v>
      </c>
      <c r="J4596" s="13">
        <f>IF(D4596="ZZ",Brick_Kilns_EF!$E$5*(0.75),Brick_Kilns_EF!$E$5)</f>
        <v>7.2749999999999985E-3</v>
      </c>
      <c r="K4596" s="13">
        <f t="shared" si="285"/>
        <v>64.651542749999976</v>
      </c>
      <c r="L4596" s="13">
        <f>IF(D4596="ZZ",Brick_Kilns_EF!$E$2*(0.75),Brick_Kilns_EF!$E$2)</f>
        <v>5.0999999999999995E-3</v>
      </c>
      <c r="M4596" s="13">
        <f t="shared" si="284"/>
        <v>45.32273099999999</v>
      </c>
      <c r="N4596" s="13">
        <f>IF(D4596="ZZ",Brick_Kilns_EF!$E$3*(0.75),Brick_Kilns_EF!$E$3)</f>
        <v>3.4499999999999999E-3</v>
      </c>
      <c r="O4596" s="13">
        <f t="shared" si="286"/>
        <v>30.659494499999997</v>
      </c>
      <c r="P4596" s="13">
        <f>IF(D4596="ZZ",Brick_Kilns_EF!$E$4*(0.75),Brick_Kilns_EF!$E$4)</f>
        <v>3.5250000000000004E-3</v>
      </c>
      <c r="Q4596" s="13">
        <f t="shared" si="287"/>
        <v>31.326005250000001</v>
      </c>
    </row>
    <row r="4597" spans="1:17">
      <c r="A4597" s="13" t="s">
        <v>4608</v>
      </c>
      <c r="B4597" s="13">
        <v>25.80479674</v>
      </c>
      <c r="C4597" s="13">
        <v>89.601437129999994</v>
      </c>
      <c r="D4597" s="13" t="s">
        <v>2219</v>
      </c>
      <c r="E4597" s="13" t="s">
        <v>4927</v>
      </c>
      <c r="F4597" s="13" t="s">
        <v>171</v>
      </c>
      <c r="G4597" s="13" t="s">
        <v>4802</v>
      </c>
      <c r="H4597" s="13" t="s">
        <v>4816</v>
      </c>
      <c r="I4597" s="13">
        <f>(Brick_Kilns_EF!$B$13*Brick_Kilns_EF!$B$11*Brick_Kilns_EF!$B$12)</f>
        <v>8886.81</v>
      </c>
      <c r="J4597" s="13">
        <f>IF(D4597="ZZ",Brick_Kilns_EF!$E$5*(0.75),Brick_Kilns_EF!$E$5)</f>
        <v>7.2749999999999985E-3</v>
      </c>
      <c r="K4597" s="13">
        <f t="shared" si="285"/>
        <v>64.651542749999976</v>
      </c>
      <c r="L4597" s="13">
        <f>IF(D4597="ZZ",Brick_Kilns_EF!$E$2*(0.75),Brick_Kilns_EF!$E$2)</f>
        <v>5.0999999999999995E-3</v>
      </c>
      <c r="M4597" s="13">
        <f t="shared" si="284"/>
        <v>45.32273099999999</v>
      </c>
      <c r="N4597" s="13">
        <f>IF(D4597="ZZ",Brick_Kilns_EF!$E$3*(0.75),Brick_Kilns_EF!$E$3)</f>
        <v>3.4499999999999999E-3</v>
      </c>
      <c r="O4597" s="13">
        <f t="shared" si="286"/>
        <v>30.659494499999997</v>
      </c>
      <c r="P4597" s="13">
        <f>IF(D4597="ZZ",Brick_Kilns_EF!$E$4*(0.75),Brick_Kilns_EF!$E$4)</f>
        <v>3.5250000000000004E-3</v>
      </c>
      <c r="Q4597" s="13">
        <f t="shared" si="287"/>
        <v>31.326005250000001</v>
      </c>
    </row>
    <row r="4598" spans="1:17">
      <c r="A4598" s="13" t="s">
        <v>4609</v>
      </c>
      <c r="B4598" s="13">
        <v>21.976297760000001</v>
      </c>
      <c r="C4598" s="13">
        <v>90.182720209999999</v>
      </c>
      <c r="D4598" s="13" t="s">
        <v>2219</v>
      </c>
      <c r="E4598" s="13" t="s">
        <v>4927</v>
      </c>
      <c r="F4598" s="13" t="s">
        <v>11</v>
      </c>
      <c r="G4598" s="13" t="s">
        <v>4802</v>
      </c>
      <c r="H4598" s="13" t="s">
        <v>4816</v>
      </c>
      <c r="I4598" s="13">
        <f>(Brick_Kilns_EF!$B$13*Brick_Kilns_EF!$B$11*Brick_Kilns_EF!$B$12)</f>
        <v>8886.81</v>
      </c>
      <c r="J4598" s="13">
        <f>IF(D4598="ZZ",Brick_Kilns_EF!$E$5*(0.75),Brick_Kilns_EF!$E$5)</f>
        <v>7.2749999999999985E-3</v>
      </c>
      <c r="K4598" s="13">
        <f t="shared" si="285"/>
        <v>64.651542749999976</v>
      </c>
      <c r="L4598" s="13">
        <f>IF(D4598="ZZ",Brick_Kilns_EF!$E$2*(0.75),Brick_Kilns_EF!$E$2)</f>
        <v>5.0999999999999995E-3</v>
      </c>
      <c r="M4598" s="13">
        <f t="shared" si="284"/>
        <v>45.32273099999999</v>
      </c>
      <c r="N4598" s="13">
        <f>IF(D4598="ZZ",Brick_Kilns_EF!$E$3*(0.75),Brick_Kilns_EF!$E$3)</f>
        <v>3.4499999999999999E-3</v>
      </c>
      <c r="O4598" s="13">
        <f t="shared" si="286"/>
        <v>30.659494499999997</v>
      </c>
      <c r="P4598" s="13">
        <f>IF(D4598="ZZ",Brick_Kilns_EF!$E$4*(0.75),Brick_Kilns_EF!$E$4)</f>
        <v>3.5250000000000004E-3</v>
      </c>
      <c r="Q4598" s="13">
        <f t="shared" si="287"/>
        <v>31.326005250000001</v>
      </c>
    </row>
    <row r="4599" spans="1:17">
      <c r="A4599" s="13" t="s">
        <v>4610</v>
      </c>
      <c r="B4599" s="13">
        <v>25.789022070000001</v>
      </c>
      <c r="C4599" s="13">
        <v>88.93187073</v>
      </c>
      <c r="D4599" s="13" t="s">
        <v>2219</v>
      </c>
      <c r="E4599" s="13" t="s">
        <v>4927</v>
      </c>
      <c r="F4599" s="13" t="s">
        <v>171</v>
      </c>
      <c r="G4599" s="13" t="s">
        <v>4802</v>
      </c>
      <c r="H4599" s="13" t="s">
        <v>4816</v>
      </c>
      <c r="I4599" s="13">
        <f>(Brick_Kilns_EF!$B$13*Brick_Kilns_EF!$B$11*Brick_Kilns_EF!$B$12)</f>
        <v>8886.81</v>
      </c>
      <c r="J4599" s="13">
        <f>IF(D4599="ZZ",Brick_Kilns_EF!$E$5*(0.75),Brick_Kilns_EF!$E$5)</f>
        <v>7.2749999999999985E-3</v>
      </c>
      <c r="K4599" s="13">
        <f t="shared" si="285"/>
        <v>64.651542749999976</v>
      </c>
      <c r="L4599" s="13">
        <f>IF(D4599="ZZ",Brick_Kilns_EF!$E$2*(0.75),Brick_Kilns_EF!$E$2)</f>
        <v>5.0999999999999995E-3</v>
      </c>
      <c r="M4599" s="13">
        <f t="shared" si="284"/>
        <v>45.32273099999999</v>
      </c>
      <c r="N4599" s="13">
        <f>IF(D4599="ZZ",Brick_Kilns_EF!$E$3*(0.75),Brick_Kilns_EF!$E$3)</f>
        <v>3.4499999999999999E-3</v>
      </c>
      <c r="O4599" s="13">
        <f t="shared" si="286"/>
        <v>30.659494499999997</v>
      </c>
      <c r="P4599" s="13">
        <f>IF(D4599="ZZ",Brick_Kilns_EF!$E$4*(0.75),Brick_Kilns_EF!$E$4)</f>
        <v>3.5250000000000004E-3</v>
      </c>
      <c r="Q4599" s="13">
        <f t="shared" si="287"/>
        <v>31.326005250000001</v>
      </c>
    </row>
    <row r="4600" spans="1:17">
      <c r="A4600" s="13" t="s">
        <v>4611</v>
      </c>
      <c r="B4600" s="13">
        <v>25.789036159999998</v>
      </c>
      <c r="C4600" s="13">
        <v>88.934568979999995</v>
      </c>
      <c r="D4600" s="13" t="s">
        <v>2219</v>
      </c>
      <c r="E4600" s="13" t="s">
        <v>4927</v>
      </c>
      <c r="F4600" s="13" t="s">
        <v>171</v>
      </c>
      <c r="G4600" s="13" t="s">
        <v>4802</v>
      </c>
      <c r="H4600" s="13" t="s">
        <v>4816</v>
      </c>
      <c r="I4600" s="13">
        <f>(Brick_Kilns_EF!$B$13*Brick_Kilns_EF!$B$11*Brick_Kilns_EF!$B$12)</f>
        <v>8886.81</v>
      </c>
      <c r="J4600" s="13">
        <f>IF(D4600="ZZ",Brick_Kilns_EF!$E$5*(0.75),Brick_Kilns_EF!$E$5)</f>
        <v>7.2749999999999985E-3</v>
      </c>
      <c r="K4600" s="13">
        <f t="shared" si="285"/>
        <v>64.651542749999976</v>
      </c>
      <c r="L4600" s="13">
        <f>IF(D4600="ZZ",Brick_Kilns_EF!$E$2*(0.75),Brick_Kilns_EF!$E$2)</f>
        <v>5.0999999999999995E-3</v>
      </c>
      <c r="M4600" s="13">
        <f t="shared" si="284"/>
        <v>45.32273099999999</v>
      </c>
      <c r="N4600" s="13">
        <f>IF(D4600="ZZ",Brick_Kilns_EF!$E$3*(0.75),Brick_Kilns_EF!$E$3)</f>
        <v>3.4499999999999999E-3</v>
      </c>
      <c r="O4600" s="13">
        <f t="shared" si="286"/>
        <v>30.659494499999997</v>
      </c>
      <c r="P4600" s="13">
        <f>IF(D4600="ZZ",Brick_Kilns_EF!$E$4*(0.75),Brick_Kilns_EF!$E$4)</f>
        <v>3.5250000000000004E-3</v>
      </c>
      <c r="Q4600" s="13">
        <f t="shared" si="287"/>
        <v>31.326005250000001</v>
      </c>
    </row>
    <row r="4601" spans="1:17">
      <c r="A4601" s="13" t="s">
        <v>4612</v>
      </c>
      <c r="B4601" s="13">
        <v>25.776934789999999</v>
      </c>
      <c r="C4601" s="13">
        <v>89.305381260000004</v>
      </c>
      <c r="D4601" s="13" t="s">
        <v>2219</v>
      </c>
      <c r="E4601" s="13" t="s">
        <v>4927</v>
      </c>
      <c r="F4601" s="13" t="s">
        <v>171</v>
      </c>
      <c r="G4601" s="13" t="s">
        <v>4802</v>
      </c>
      <c r="H4601" s="13" t="s">
        <v>4816</v>
      </c>
      <c r="I4601" s="13">
        <f>(Brick_Kilns_EF!$B$13*Brick_Kilns_EF!$B$11*Brick_Kilns_EF!$B$12)</f>
        <v>8886.81</v>
      </c>
      <c r="J4601" s="13">
        <f>IF(D4601="ZZ",Brick_Kilns_EF!$E$5*(0.75),Brick_Kilns_EF!$E$5)</f>
        <v>7.2749999999999985E-3</v>
      </c>
      <c r="K4601" s="13">
        <f t="shared" si="285"/>
        <v>64.651542749999976</v>
      </c>
      <c r="L4601" s="13">
        <f>IF(D4601="ZZ",Brick_Kilns_EF!$E$2*(0.75),Brick_Kilns_EF!$E$2)</f>
        <v>5.0999999999999995E-3</v>
      </c>
      <c r="M4601" s="13">
        <f t="shared" si="284"/>
        <v>45.32273099999999</v>
      </c>
      <c r="N4601" s="13">
        <f>IF(D4601="ZZ",Brick_Kilns_EF!$E$3*(0.75),Brick_Kilns_EF!$E$3)</f>
        <v>3.4499999999999999E-3</v>
      </c>
      <c r="O4601" s="13">
        <f t="shared" si="286"/>
        <v>30.659494499999997</v>
      </c>
      <c r="P4601" s="13">
        <f>IF(D4601="ZZ",Brick_Kilns_EF!$E$4*(0.75),Brick_Kilns_EF!$E$4)</f>
        <v>3.5250000000000004E-3</v>
      </c>
      <c r="Q4601" s="13">
        <f t="shared" si="287"/>
        <v>31.326005250000001</v>
      </c>
    </row>
    <row r="4602" spans="1:17">
      <c r="A4602" s="13" t="s">
        <v>4613</v>
      </c>
      <c r="B4602" s="13">
        <v>25.877202260000001</v>
      </c>
      <c r="C4602" s="13">
        <v>88.365979440000004</v>
      </c>
      <c r="D4602" s="13" t="s">
        <v>2219</v>
      </c>
      <c r="E4602" s="13" t="s">
        <v>4927</v>
      </c>
      <c r="F4602" s="13" t="s">
        <v>171</v>
      </c>
      <c r="G4602" s="13" t="s">
        <v>4802</v>
      </c>
      <c r="H4602" s="13" t="s">
        <v>4816</v>
      </c>
      <c r="I4602" s="13">
        <f>(Brick_Kilns_EF!$B$13*Brick_Kilns_EF!$B$11*Brick_Kilns_EF!$B$12)</f>
        <v>8886.81</v>
      </c>
      <c r="J4602" s="13">
        <f>IF(D4602="ZZ",Brick_Kilns_EF!$E$5*(0.75),Brick_Kilns_EF!$E$5)</f>
        <v>7.2749999999999985E-3</v>
      </c>
      <c r="K4602" s="13">
        <f t="shared" si="285"/>
        <v>64.651542749999976</v>
      </c>
      <c r="L4602" s="13">
        <f>IF(D4602="ZZ",Brick_Kilns_EF!$E$2*(0.75),Brick_Kilns_EF!$E$2)</f>
        <v>5.0999999999999995E-3</v>
      </c>
      <c r="M4602" s="13">
        <f t="shared" si="284"/>
        <v>45.32273099999999</v>
      </c>
      <c r="N4602" s="13">
        <f>IF(D4602="ZZ",Brick_Kilns_EF!$E$3*(0.75),Brick_Kilns_EF!$E$3)</f>
        <v>3.4499999999999999E-3</v>
      </c>
      <c r="O4602" s="13">
        <f t="shared" si="286"/>
        <v>30.659494499999997</v>
      </c>
      <c r="P4602" s="13">
        <f>IF(D4602="ZZ",Brick_Kilns_EF!$E$4*(0.75),Brick_Kilns_EF!$E$4)</f>
        <v>3.5250000000000004E-3</v>
      </c>
      <c r="Q4602" s="13">
        <f t="shared" si="287"/>
        <v>31.326005250000001</v>
      </c>
    </row>
    <row r="4603" spans="1:17">
      <c r="A4603" s="13" t="s">
        <v>4614</v>
      </c>
      <c r="B4603" s="13">
        <v>25.66308974</v>
      </c>
      <c r="C4603" s="13">
        <v>88.897565720000003</v>
      </c>
      <c r="D4603" s="13" t="s">
        <v>2219</v>
      </c>
      <c r="E4603" s="13" t="s">
        <v>4927</v>
      </c>
      <c r="F4603" s="13" t="s">
        <v>171</v>
      </c>
      <c r="G4603" s="13" t="s">
        <v>4802</v>
      </c>
      <c r="H4603" s="13" t="s">
        <v>4816</v>
      </c>
      <c r="I4603" s="13">
        <f>(Brick_Kilns_EF!$B$13*Brick_Kilns_EF!$B$11*Brick_Kilns_EF!$B$12)</f>
        <v>8886.81</v>
      </c>
      <c r="J4603" s="13">
        <f>IF(D4603="ZZ",Brick_Kilns_EF!$E$5*(0.75),Brick_Kilns_EF!$E$5)</f>
        <v>7.2749999999999985E-3</v>
      </c>
      <c r="K4603" s="13">
        <f t="shared" si="285"/>
        <v>64.651542749999976</v>
      </c>
      <c r="L4603" s="13">
        <f>IF(D4603="ZZ",Brick_Kilns_EF!$E$2*(0.75),Brick_Kilns_EF!$E$2)</f>
        <v>5.0999999999999995E-3</v>
      </c>
      <c r="M4603" s="13">
        <f t="shared" si="284"/>
        <v>45.32273099999999</v>
      </c>
      <c r="N4603" s="13">
        <f>IF(D4603="ZZ",Brick_Kilns_EF!$E$3*(0.75),Brick_Kilns_EF!$E$3)</f>
        <v>3.4499999999999999E-3</v>
      </c>
      <c r="O4603" s="13">
        <f t="shared" si="286"/>
        <v>30.659494499999997</v>
      </c>
      <c r="P4603" s="13">
        <f>IF(D4603="ZZ",Brick_Kilns_EF!$E$4*(0.75),Brick_Kilns_EF!$E$4)</f>
        <v>3.5250000000000004E-3</v>
      </c>
      <c r="Q4603" s="13">
        <f t="shared" si="287"/>
        <v>31.326005250000001</v>
      </c>
    </row>
    <row r="4604" spans="1:17">
      <c r="A4604" s="13" t="s">
        <v>4615</v>
      </c>
      <c r="B4604" s="13">
        <v>25.720436800000002</v>
      </c>
      <c r="C4604" s="13">
        <v>89.036636779999995</v>
      </c>
      <c r="D4604" s="13" t="s">
        <v>2219</v>
      </c>
      <c r="E4604" s="13" t="s">
        <v>4927</v>
      </c>
      <c r="F4604" s="13" t="s">
        <v>171</v>
      </c>
      <c r="G4604" s="13" t="s">
        <v>4802</v>
      </c>
      <c r="H4604" s="13" t="s">
        <v>4816</v>
      </c>
      <c r="I4604" s="13">
        <f>(Brick_Kilns_EF!$B$13*Brick_Kilns_EF!$B$11*Brick_Kilns_EF!$B$12)</f>
        <v>8886.81</v>
      </c>
      <c r="J4604" s="13">
        <f>IF(D4604="ZZ",Brick_Kilns_EF!$E$5*(0.75),Brick_Kilns_EF!$E$5)</f>
        <v>7.2749999999999985E-3</v>
      </c>
      <c r="K4604" s="13">
        <f t="shared" si="285"/>
        <v>64.651542749999976</v>
      </c>
      <c r="L4604" s="13">
        <f>IF(D4604="ZZ",Brick_Kilns_EF!$E$2*(0.75),Brick_Kilns_EF!$E$2)</f>
        <v>5.0999999999999995E-3</v>
      </c>
      <c r="M4604" s="13">
        <f t="shared" si="284"/>
        <v>45.32273099999999</v>
      </c>
      <c r="N4604" s="13">
        <f>IF(D4604="ZZ",Brick_Kilns_EF!$E$3*(0.75),Brick_Kilns_EF!$E$3)</f>
        <v>3.4499999999999999E-3</v>
      </c>
      <c r="O4604" s="13">
        <f t="shared" si="286"/>
        <v>30.659494499999997</v>
      </c>
      <c r="P4604" s="13">
        <f>IF(D4604="ZZ",Brick_Kilns_EF!$E$4*(0.75),Brick_Kilns_EF!$E$4)</f>
        <v>3.5250000000000004E-3</v>
      </c>
      <c r="Q4604" s="13">
        <f t="shared" si="287"/>
        <v>31.326005250000001</v>
      </c>
    </row>
    <row r="4605" spans="1:17">
      <c r="A4605" s="13" t="s">
        <v>4616</v>
      </c>
      <c r="B4605" s="13">
        <v>25.815680220000001</v>
      </c>
      <c r="C4605" s="13">
        <v>89.060348329999997</v>
      </c>
      <c r="D4605" s="13" t="s">
        <v>2219</v>
      </c>
      <c r="E4605" s="13" t="s">
        <v>4927</v>
      </c>
      <c r="F4605" s="13" t="s">
        <v>171</v>
      </c>
      <c r="G4605" s="13" t="s">
        <v>4802</v>
      </c>
      <c r="H4605" s="13" t="s">
        <v>4816</v>
      </c>
      <c r="I4605" s="13">
        <f>(Brick_Kilns_EF!$B$13*Brick_Kilns_EF!$B$11*Brick_Kilns_EF!$B$12)</f>
        <v>8886.81</v>
      </c>
      <c r="J4605" s="13">
        <f>IF(D4605="ZZ",Brick_Kilns_EF!$E$5*(0.75),Brick_Kilns_EF!$E$5)</f>
        <v>7.2749999999999985E-3</v>
      </c>
      <c r="K4605" s="13">
        <f t="shared" si="285"/>
        <v>64.651542749999976</v>
      </c>
      <c r="L4605" s="13">
        <f>IF(D4605="ZZ",Brick_Kilns_EF!$E$2*(0.75),Brick_Kilns_EF!$E$2)</f>
        <v>5.0999999999999995E-3</v>
      </c>
      <c r="M4605" s="13">
        <f t="shared" si="284"/>
        <v>45.32273099999999</v>
      </c>
      <c r="N4605" s="13">
        <f>IF(D4605="ZZ",Brick_Kilns_EF!$E$3*(0.75),Brick_Kilns_EF!$E$3)</f>
        <v>3.4499999999999999E-3</v>
      </c>
      <c r="O4605" s="13">
        <f t="shared" si="286"/>
        <v>30.659494499999997</v>
      </c>
      <c r="P4605" s="13">
        <f>IF(D4605="ZZ",Brick_Kilns_EF!$E$4*(0.75),Brick_Kilns_EF!$E$4)</f>
        <v>3.5250000000000004E-3</v>
      </c>
      <c r="Q4605" s="13">
        <f t="shared" si="287"/>
        <v>31.326005250000001</v>
      </c>
    </row>
    <row r="4606" spans="1:17">
      <c r="A4606" s="13" t="s">
        <v>4617</v>
      </c>
      <c r="B4606" s="13">
        <v>25.806714469999999</v>
      </c>
      <c r="C4606" s="13">
        <v>88.980363769999997</v>
      </c>
      <c r="D4606" s="13" t="s">
        <v>2219</v>
      </c>
      <c r="E4606" s="13" t="s">
        <v>4927</v>
      </c>
      <c r="F4606" s="13" t="s">
        <v>171</v>
      </c>
      <c r="G4606" s="13" t="s">
        <v>4802</v>
      </c>
      <c r="H4606" s="13" t="s">
        <v>4816</v>
      </c>
      <c r="I4606" s="13">
        <f>(Brick_Kilns_EF!$B$13*Brick_Kilns_EF!$B$11*Brick_Kilns_EF!$B$12)</f>
        <v>8886.81</v>
      </c>
      <c r="J4606" s="13">
        <f>IF(D4606="ZZ",Brick_Kilns_EF!$E$5*(0.75),Brick_Kilns_EF!$E$5)</f>
        <v>7.2749999999999985E-3</v>
      </c>
      <c r="K4606" s="13">
        <f t="shared" si="285"/>
        <v>64.651542749999976</v>
      </c>
      <c r="L4606" s="13">
        <f>IF(D4606="ZZ",Brick_Kilns_EF!$E$2*(0.75),Brick_Kilns_EF!$E$2)</f>
        <v>5.0999999999999995E-3</v>
      </c>
      <c r="M4606" s="13">
        <f t="shared" si="284"/>
        <v>45.32273099999999</v>
      </c>
      <c r="N4606" s="13">
        <f>IF(D4606="ZZ",Brick_Kilns_EF!$E$3*(0.75),Brick_Kilns_EF!$E$3)</f>
        <v>3.4499999999999999E-3</v>
      </c>
      <c r="O4606" s="13">
        <f t="shared" si="286"/>
        <v>30.659494499999997</v>
      </c>
      <c r="P4606" s="13">
        <f>IF(D4606="ZZ",Brick_Kilns_EF!$E$4*(0.75),Brick_Kilns_EF!$E$4)</f>
        <v>3.5250000000000004E-3</v>
      </c>
      <c r="Q4606" s="13">
        <f t="shared" si="287"/>
        <v>31.326005250000001</v>
      </c>
    </row>
    <row r="4607" spans="1:17">
      <c r="A4607" s="13" t="s">
        <v>4618</v>
      </c>
      <c r="B4607" s="13">
        <v>25.722561169999999</v>
      </c>
      <c r="C4607" s="13">
        <v>88.771260510000005</v>
      </c>
      <c r="D4607" s="13" t="s">
        <v>2219</v>
      </c>
      <c r="E4607" s="13" t="s">
        <v>4927</v>
      </c>
      <c r="F4607" s="13" t="s">
        <v>171</v>
      </c>
      <c r="G4607" s="13" t="s">
        <v>4802</v>
      </c>
      <c r="H4607" s="13" t="s">
        <v>4816</v>
      </c>
      <c r="I4607" s="13">
        <f>(Brick_Kilns_EF!$B$13*Brick_Kilns_EF!$B$11*Brick_Kilns_EF!$B$12)</f>
        <v>8886.81</v>
      </c>
      <c r="J4607" s="13">
        <f>IF(D4607="ZZ",Brick_Kilns_EF!$E$5*(0.75),Brick_Kilns_EF!$E$5)</f>
        <v>7.2749999999999985E-3</v>
      </c>
      <c r="K4607" s="13">
        <f t="shared" si="285"/>
        <v>64.651542749999976</v>
      </c>
      <c r="L4607" s="13">
        <f>IF(D4607="ZZ",Brick_Kilns_EF!$E$2*(0.75),Brick_Kilns_EF!$E$2)</f>
        <v>5.0999999999999995E-3</v>
      </c>
      <c r="M4607" s="13">
        <f t="shared" si="284"/>
        <v>45.32273099999999</v>
      </c>
      <c r="N4607" s="13">
        <f>IF(D4607="ZZ",Brick_Kilns_EF!$E$3*(0.75),Brick_Kilns_EF!$E$3)</f>
        <v>3.4499999999999999E-3</v>
      </c>
      <c r="O4607" s="13">
        <f t="shared" si="286"/>
        <v>30.659494499999997</v>
      </c>
      <c r="P4607" s="13">
        <f>IF(D4607="ZZ",Brick_Kilns_EF!$E$4*(0.75),Brick_Kilns_EF!$E$4)</f>
        <v>3.5250000000000004E-3</v>
      </c>
      <c r="Q4607" s="13">
        <f t="shared" si="287"/>
        <v>31.326005250000001</v>
      </c>
    </row>
    <row r="4608" spans="1:17">
      <c r="A4608" s="13" t="s">
        <v>4619</v>
      </c>
      <c r="B4608" s="13">
        <v>26.202897750000002</v>
      </c>
      <c r="C4608" s="13">
        <v>88.479588660000005</v>
      </c>
      <c r="D4608" s="13" t="s">
        <v>2219</v>
      </c>
      <c r="E4608" s="13" t="s">
        <v>4927</v>
      </c>
      <c r="F4608" s="13" t="s">
        <v>171</v>
      </c>
      <c r="G4608" s="13" t="s">
        <v>4802</v>
      </c>
      <c r="H4608" s="13" t="s">
        <v>4816</v>
      </c>
      <c r="I4608" s="13">
        <f>(Brick_Kilns_EF!$B$13*Brick_Kilns_EF!$B$11*Brick_Kilns_EF!$B$12)</f>
        <v>8886.81</v>
      </c>
      <c r="J4608" s="13">
        <f>IF(D4608="ZZ",Brick_Kilns_EF!$E$5*(0.75),Brick_Kilns_EF!$E$5)</f>
        <v>7.2749999999999985E-3</v>
      </c>
      <c r="K4608" s="13">
        <f t="shared" si="285"/>
        <v>64.651542749999976</v>
      </c>
      <c r="L4608" s="13">
        <f>IF(D4608="ZZ",Brick_Kilns_EF!$E$2*(0.75),Brick_Kilns_EF!$E$2)</f>
        <v>5.0999999999999995E-3</v>
      </c>
      <c r="M4608" s="13">
        <f t="shared" si="284"/>
        <v>45.32273099999999</v>
      </c>
      <c r="N4608" s="13">
        <f>IF(D4608="ZZ",Brick_Kilns_EF!$E$3*(0.75),Brick_Kilns_EF!$E$3)</f>
        <v>3.4499999999999999E-3</v>
      </c>
      <c r="O4608" s="13">
        <f t="shared" si="286"/>
        <v>30.659494499999997</v>
      </c>
      <c r="P4608" s="13">
        <f>IF(D4608="ZZ",Brick_Kilns_EF!$E$4*(0.75),Brick_Kilns_EF!$E$4)</f>
        <v>3.5250000000000004E-3</v>
      </c>
      <c r="Q4608" s="13">
        <f t="shared" si="287"/>
        <v>31.326005250000001</v>
      </c>
    </row>
    <row r="4609" spans="1:17">
      <c r="A4609" s="13" t="s">
        <v>4620</v>
      </c>
      <c r="B4609" s="13">
        <v>25.723797439999998</v>
      </c>
      <c r="C4609" s="13">
        <v>89.114041420000007</v>
      </c>
      <c r="D4609" s="13" t="s">
        <v>2219</v>
      </c>
      <c r="E4609" s="13" t="s">
        <v>4927</v>
      </c>
      <c r="F4609" s="13" t="s">
        <v>171</v>
      </c>
      <c r="G4609" s="13" t="s">
        <v>4802</v>
      </c>
      <c r="H4609" s="13" t="s">
        <v>4816</v>
      </c>
      <c r="I4609" s="13">
        <f>(Brick_Kilns_EF!$B$13*Brick_Kilns_EF!$B$11*Brick_Kilns_EF!$B$12)</f>
        <v>8886.81</v>
      </c>
      <c r="J4609" s="13">
        <f>IF(D4609="ZZ",Brick_Kilns_EF!$E$5*(0.75),Brick_Kilns_EF!$E$5)</f>
        <v>7.2749999999999985E-3</v>
      </c>
      <c r="K4609" s="13">
        <f t="shared" si="285"/>
        <v>64.651542749999976</v>
      </c>
      <c r="L4609" s="13">
        <f>IF(D4609="ZZ",Brick_Kilns_EF!$E$2*(0.75),Brick_Kilns_EF!$E$2)</f>
        <v>5.0999999999999995E-3</v>
      </c>
      <c r="M4609" s="13">
        <f t="shared" si="284"/>
        <v>45.32273099999999</v>
      </c>
      <c r="N4609" s="13">
        <f>IF(D4609="ZZ",Brick_Kilns_EF!$E$3*(0.75),Brick_Kilns_EF!$E$3)</f>
        <v>3.4499999999999999E-3</v>
      </c>
      <c r="O4609" s="13">
        <f t="shared" si="286"/>
        <v>30.659494499999997</v>
      </c>
      <c r="P4609" s="13">
        <f>IF(D4609="ZZ",Brick_Kilns_EF!$E$4*(0.75),Brick_Kilns_EF!$E$4)</f>
        <v>3.5250000000000004E-3</v>
      </c>
      <c r="Q4609" s="13">
        <f t="shared" si="287"/>
        <v>31.326005250000001</v>
      </c>
    </row>
    <row r="4610" spans="1:17">
      <c r="A4610" s="13" t="s">
        <v>4621</v>
      </c>
      <c r="B4610" s="13">
        <v>21.85567065</v>
      </c>
      <c r="C4610" s="13">
        <v>90.182996090000003</v>
      </c>
      <c r="D4610" s="13" t="s">
        <v>2219</v>
      </c>
      <c r="E4610" s="13" t="s">
        <v>4927</v>
      </c>
      <c r="F4610" s="13" t="s">
        <v>11</v>
      </c>
      <c r="G4610" s="13" t="s">
        <v>4802</v>
      </c>
      <c r="H4610" s="13" t="s">
        <v>4816</v>
      </c>
      <c r="I4610" s="13">
        <f>(Brick_Kilns_EF!$B$13*Brick_Kilns_EF!$B$11*Brick_Kilns_EF!$B$12)</f>
        <v>8886.81</v>
      </c>
      <c r="J4610" s="13">
        <f>IF(D4610="ZZ",Brick_Kilns_EF!$E$5*(0.75),Brick_Kilns_EF!$E$5)</f>
        <v>7.2749999999999985E-3</v>
      </c>
      <c r="K4610" s="13">
        <f t="shared" si="285"/>
        <v>64.651542749999976</v>
      </c>
      <c r="L4610" s="13">
        <f>IF(D4610="ZZ",Brick_Kilns_EF!$E$2*(0.75),Brick_Kilns_EF!$E$2)</f>
        <v>5.0999999999999995E-3</v>
      </c>
      <c r="M4610" s="13">
        <f t="shared" ref="M4610:M4673" si="288">(I4610*L4610)</f>
        <v>45.32273099999999</v>
      </c>
      <c r="N4610" s="13">
        <f>IF(D4610="ZZ",Brick_Kilns_EF!$E$3*(0.75),Brick_Kilns_EF!$E$3)</f>
        <v>3.4499999999999999E-3</v>
      </c>
      <c r="O4610" s="13">
        <f t="shared" si="286"/>
        <v>30.659494499999997</v>
      </c>
      <c r="P4610" s="13">
        <f>IF(D4610="ZZ",Brick_Kilns_EF!$E$4*(0.75),Brick_Kilns_EF!$E$4)</f>
        <v>3.5250000000000004E-3</v>
      </c>
      <c r="Q4610" s="13">
        <f t="shared" si="287"/>
        <v>31.326005250000001</v>
      </c>
    </row>
    <row r="4611" spans="1:17">
      <c r="A4611" s="13" t="s">
        <v>4622</v>
      </c>
      <c r="B4611" s="13">
        <v>25.765405319999999</v>
      </c>
      <c r="C4611" s="13">
        <v>88.830764619999997</v>
      </c>
      <c r="D4611" s="13" t="s">
        <v>2219</v>
      </c>
      <c r="E4611" s="13" t="s">
        <v>4927</v>
      </c>
      <c r="F4611" s="13" t="s">
        <v>171</v>
      </c>
      <c r="G4611" s="13" t="s">
        <v>4802</v>
      </c>
      <c r="H4611" s="13" t="s">
        <v>4816</v>
      </c>
      <c r="I4611" s="13">
        <f>(Brick_Kilns_EF!$B$13*Brick_Kilns_EF!$B$11*Brick_Kilns_EF!$B$12)</f>
        <v>8886.81</v>
      </c>
      <c r="J4611" s="13">
        <f>IF(D4611="ZZ",Brick_Kilns_EF!$E$5*(0.75),Brick_Kilns_EF!$E$5)</f>
        <v>7.2749999999999985E-3</v>
      </c>
      <c r="K4611" s="13">
        <f t="shared" ref="K4611:K4674" si="289">J4611*I4611</f>
        <v>64.651542749999976</v>
      </c>
      <c r="L4611" s="13">
        <f>IF(D4611="ZZ",Brick_Kilns_EF!$E$2*(0.75),Brick_Kilns_EF!$E$2)</f>
        <v>5.0999999999999995E-3</v>
      </c>
      <c r="M4611" s="13">
        <f t="shared" si="288"/>
        <v>45.32273099999999</v>
      </c>
      <c r="N4611" s="13">
        <f>IF(D4611="ZZ",Brick_Kilns_EF!$E$3*(0.75),Brick_Kilns_EF!$E$3)</f>
        <v>3.4499999999999999E-3</v>
      </c>
      <c r="O4611" s="13">
        <f t="shared" ref="O4611:O4674" si="290">I4611*N4611</f>
        <v>30.659494499999997</v>
      </c>
      <c r="P4611" s="13">
        <f>IF(D4611="ZZ",Brick_Kilns_EF!$E$4*(0.75),Brick_Kilns_EF!$E$4)</f>
        <v>3.5250000000000004E-3</v>
      </c>
      <c r="Q4611" s="13">
        <f t="shared" ref="Q4611:Q4674" si="291">I4611*P4611</f>
        <v>31.326005250000001</v>
      </c>
    </row>
    <row r="4612" spans="1:17">
      <c r="A4612" s="13" t="s">
        <v>4623</v>
      </c>
      <c r="B4612" s="13">
        <v>25.851514999999999</v>
      </c>
      <c r="C4612" s="13">
        <v>89.165387359999997</v>
      </c>
      <c r="D4612" s="13" t="s">
        <v>2219</v>
      </c>
      <c r="E4612" s="13" t="s">
        <v>4927</v>
      </c>
      <c r="F4612" s="13" t="s">
        <v>171</v>
      </c>
      <c r="G4612" s="13" t="s">
        <v>4802</v>
      </c>
      <c r="H4612" s="13" t="s">
        <v>4816</v>
      </c>
      <c r="I4612" s="13">
        <f>(Brick_Kilns_EF!$B$13*Brick_Kilns_EF!$B$11*Brick_Kilns_EF!$B$12)</f>
        <v>8886.81</v>
      </c>
      <c r="J4612" s="13">
        <f>IF(D4612="ZZ",Brick_Kilns_EF!$E$5*(0.75),Brick_Kilns_EF!$E$5)</f>
        <v>7.2749999999999985E-3</v>
      </c>
      <c r="K4612" s="13">
        <f t="shared" si="289"/>
        <v>64.651542749999976</v>
      </c>
      <c r="L4612" s="13">
        <f>IF(D4612="ZZ",Brick_Kilns_EF!$E$2*(0.75),Brick_Kilns_EF!$E$2)</f>
        <v>5.0999999999999995E-3</v>
      </c>
      <c r="M4612" s="13">
        <f t="shared" si="288"/>
        <v>45.32273099999999</v>
      </c>
      <c r="N4612" s="13">
        <f>IF(D4612="ZZ",Brick_Kilns_EF!$E$3*(0.75),Brick_Kilns_EF!$E$3)</f>
        <v>3.4499999999999999E-3</v>
      </c>
      <c r="O4612" s="13">
        <f t="shared" si="290"/>
        <v>30.659494499999997</v>
      </c>
      <c r="P4612" s="13">
        <f>IF(D4612="ZZ",Brick_Kilns_EF!$E$4*(0.75),Brick_Kilns_EF!$E$4)</f>
        <v>3.5250000000000004E-3</v>
      </c>
      <c r="Q4612" s="13">
        <f t="shared" si="291"/>
        <v>31.326005250000001</v>
      </c>
    </row>
    <row r="4613" spans="1:17">
      <c r="A4613" s="13" t="s">
        <v>4624</v>
      </c>
      <c r="B4613" s="13">
        <v>25.94546807</v>
      </c>
      <c r="C4613" s="13">
        <v>88.727116370000005</v>
      </c>
      <c r="D4613" s="13" t="s">
        <v>2219</v>
      </c>
      <c r="E4613" s="13" t="s">
        <v>4927</v>
      </c>
      <c r="F4613" s="13" t="s">
        <v>171</v>
      </c>
      <c r="G4613" s="13" t="s">
        <v>4802</v>
      </c>
      <c r="H4613" s="13" t="s">
        <v>4816</v>
      </c>
      <c r="I4613" s="13">
        <f>(Brick_Kilns_EF!$B$13*Brick_Kilns_EF!$B$11*Brick_Kilns_EF!$B$12)</f>
        <v>8886.81</v>
      </c>
      <c r="J4613" s="13">
        <f>IF(D4613="ZZ",Brick_Kilns_EF!$E$5*(0.75),Brick_Kilns_EF!$E$5)</f>
        <v>7.2749999999999985E-3</v>
      </c>
      <c r="K4613" s="13">
        <f t="shared" si="289"/>
        <v>64.651542749999976</v>
      </c>
      <c r="L4613" s="13">
        <f>IF(D4613="ZZ",Brick_Kilns_EF!$E$2*(0.75),Brick_Kilns_EF!$E$2)</f>
        <v>5.0999999999999995E-3</v>
      </c>
      <c r="M4613" s="13">
        <f t="shared" si="288"/>
        <v>45.32273099999999</v>
      </c>
      <c r="N4613" s="13">
        <f>IF(D4613="ZZ",Brick_Kilns_EF!$E$3*(0.75),Brick_Kilns_EF!$E$3)</f>
        <v>3.4499999999999999E-3</v>
      </c>
      <c r="O4613" s="13">
        <f t="shared" si="290"/>
        <v>30.659494499999997</v>
      </c>
      <c r="P4613" s="13">
        <f>IF(D4613="ZZ",Brick_Kilns_EF!$E$4*(0.75),Brick_Kilns_EF!$E$4)</f>
        <v>3.5250000000000004E-3</v>
      </c>
      <c r="Q4613" s="13">
        <f t="shared" si="291"/>
        <v>31.326005250000001</v>
      </c>
    </row>
    <row r="4614" spans="1:17">
      <c r="A4614" s="13" t="s">
        <v>4625</v>
      </c>
      <c r="B4614" s="13">
        <v>25.929281939999999</v>
      </c>
      <c r="C4614" s="13">
        <v>89.421665860000004</v>
      </c>
      <c r="D4614" s="13" t="s">
        <v>2219</v>
      </c>
      <c r="E4614" s="13" t="s">
        <v>4927</v>
      </c>
      <c r="F4614" s="13" t="s">
        <v>171</v>
      </c>
      <c r="G4614" s="13" t="s">
        <v>4802</v>
      </c>
      <c r="H4614" s="13" t="s">
        <v>4816</v>
      </c>
      <c r="I4614" s="13">
        <f>(Brick_Kilns_EF!$B$13*Brick_Kilns_EF!$B$11*Brick_Kilns_EF!$B$12)</f>
        <v>8886.81</v>
      </c>
      <c r="J4614" s="13">
        <f>IF(D4614="ZZ",Brick_Kilns_EF!$E$5*(0.75),Brick_Kilns_EF!$E$5)</f>
        <v>7.2749999999999985E-3</v>
      </c>
      <c r="K4614" s="13">
        <f t="shared" si="289"/>
        <v>64.651542749999976</v>
      </c>
      <c r="L4614" s="13">
        <f>IF(D4614="ZZ",Brick_Kilns_EF!$E$2*(0.75),Brick_Kilns_EF!$E$2)</f>
        <v>5.0999999999999995E-3</v>
      </c>
      <c r="M4614" s="13">
        <f t="shared" si="288"/>
        <v>45.32273099999999</v>
      </c>
      <c r="N4614" s="13">
        <f>IF(D4614="ZZ",Brick_Kilns_EF!$E$3*(0.75),Brick_Kilns_EF!$E$3)</f>
        <v>3.4499999999999999E-3</v>
      </c>
      <c r="O4614" s="13">
        <f t="shared" si="290"/>
        <v>30.659494499999997</v>
      </c>
      <c r="P4614" s="13">
        <f>IF(D4614="ZZ",Brick_Kilns_EF!$E$4*(0.75),Brick_Kilns_EF!$E$4)</f>
        <v>3.5250000000000004E-3</v>
      </c>
      <c r="Q4614" s="13">
        <f t="shared" si="291"/>
        <v>31.326005250000001</v>
      </c>
    </row>
    <row r="4615" spans="1:17">
      <c r="A4615" s="13" t="s">
        <v>4626</v>
      </c>
      <c r="B4615" s="13">
        <v>22.317225629999999</v>
      </c>
      <c r="C4615" s="13">
        <v>90.116848070000003</v>
      </c>
      <c r="D4615" s="13" t="s">
        <v>2219</v>
      </c>
      <c r="E4615" s="13" t="s">
        <v>4927</v>
      </c>
      <c r="F4615" s="13" t="s">
        <v>11</v>
      </c>
      <c r="G4615" s="13" t="s">
        <v>4802</v>
      </c>
      <c r="H4615" s="13" t="s">
        <v>4816</v>
      </c>
      <c r="I4615" s="13">
        <f>(Brick_Kilns_EF!$B$13*Brick_Kilns_EF!$B$11*Brick_Kilns_EF!$B$12)</f>
        <v>8886.81</v>
      </c>
      <c r="J4615" s="13">
        <f>IF(D4615="ZZ",Brick_Kilns_EF!$E$5*(0.75),Brick_Kilns_EF!$E$5)</f>
        <v>7.2749999999999985E-3</v>
      </c>
      <c r="K4615" s="13">
        <f t="shared" si="289"/>
        <v>64.651542749999976</v>
      </c>
      <c r="L4615" s="13">
        <f>IF(D4615="ZZ",Brick_Kilns_EF!$E$2*(0.75),Brick_Kilns_EF!$E$2)</f>
        <v>5.0999999999999995E-3</v>
      </c>
      <c r="M4615" s="13">
        <f t="shared" si="288"/>
        <v>45.32273099999999</v>
      </c>
      <c r="N4615" s="13">
        <f>IF(D4615="ZZ",Brick_Kilns_EF!$E$3*(0.75),Brick_Kilns_EF!$E$3)</f>
        <v>3.4499999999999999E-3</v>
      </c>
      <c r="O4615" s="13">
        <f t="shared" si="290"/>
        <v>30.659494499999997</v>
      </c>
      <c r="P4615" s="13">
        <f>IF(D4615="ZZ",Brick_Kilns_EF!$E$4*(0.75),Brick_Kilns_EF!$E$4)</f>
        <v>3.5250000000000004E-3</v>
      </c>
      <c r="Q4615" s="13">
        <f t="shared" si="291"/>
        <v>31.326005250000001</v>
      </c>
    </row>
    <row r="4616" spans="1:17">
      <c r="A4616" s="13" t="s">
        <v>4627</v>
      </c>
      <c r="B4616" s="13">
        <v>25.644197129999998</v>
      </c>
      <c r="C4616" s="13">
        <v>88.721113759999994</v>
      </c>
      <c r="D4616" s="13" t="s">
        <v>2219</v>
      </c>
      <c r="E4616" s="13" t="s">
        <v>4927</v>
      </c>
      <c r="F4616" s="13" t="s">
        <v>171</v>
      </c>
      <c r="G4616" s="13" t="s">
        <v>4802</v>
      </c>
      <c r="H4616" s="13" t="s">
        <v>4816</v>
      </c>
      <c r="I4616" s="13">
        <f>(Brick_Kilns_EF!$B$13*Brick_Kilns_EF!$B$11*Brick_Kilns_EF!$B$12)</f>
        <v>8886.81</v>
      </c>
      <c r="J4616" s="13">
        <f>IF(D4616="ZZ",Brick_Kilns_EF!$E$5*(0.75),Brick_Kilns_EF!$E$5)</f>
        <v>7.2749999999999985E-3</v>
      </c>
      <c r="K4616" s="13">
        <f t="shared" si="289"/>
        <v>64.651542749999976</v>
      </c>
      <c r="L4616" s="13">
        <f>IF(D4616="ZZ",Brick_Kilns_EF!$E$2*(0.75),Brick_Kilns_EF!$E$2)</f>
        <v>5.0999999999999995E-3</v>
      </c>
      <c r="M4616" s="13">
        <f t="shared" si="288"/>
        <v>45.32273099999999</v>
      </c>
      <c r="N4616" s="13">
        <f>IF(D4616="ZZ",Brick_Kilns_EF!$E$3*(0.75),Brick_Kilns_EF!$E$3)</f>
        <v>3.4499999999999999E-3</v>
      </c>
      <c r="O4616" s="13">
        <f t="shared" si="290"/>
        <v>30.659494499999997</v>
      </c>
      <c r="P4616" s="13">
        <f>IF(D4616="ZZ",Brick_Kilns_EF!$E$4*(0.75),Brick_Kilns_EF!$E$4)</f>
        <v>3.5250000000000004E-3</v>
      </c>
      <c r="Q4616" s="13">
        <f t="shared" si="291"/>
        <v>31.326005250000001</v>
      </c>
    </row>
    <row r="4617" spans="1:17">
      <c r="A4617" s="13" t="s">
        <v>4628</v>
      </c>
      <c r="B4617" s="13">
        <v>25.67326594</v>
      </c>
      <c r="C4617" s="13">
        <v>88.710176779999998</v>
      </c>
      <c r="D4617" s="13" t="s">
        <v>2219</v>
      </c>
      <c r="E4617" s="13" t="s">
        <v>4927</v>
      </c>
      <c r="F4617" s="13" t="s">
        <v>171</v>
      </c>
      <c r="G4617" s="13" t="s">
        <v>4802</v>
      </c>
      <c r="H4617" s="13" t="s">
        <v>4816</v>
      </c>
      <c r="I4617" s="13">
        <f>(Brick_Kilns_EF!$B$13*Brick_Kilns_EF!$B$11*Brick_Kilns_EF!$B$12)</f>
        <v>8886.81</v>
      </c>
      <c r="J4617" s="13">
        <f>IF(D4617="ZZ",Brick_Kilns_EF!$E$5*(0.75),Brick_Kilns_EF!$E$5)</f>
        <v>7.2749999999999985E-3</v>
      </c>
      <c r="K4617" s="13">
        <f t="shared" si="289"/>
        <v>64.651542749999976</v>
      </c>
      <c r="L4617" s="13">
        <f>IF(D4617="ZZ",Brick_Kilns_EF!$E$2*(0.75),Brick_Kilns_EF!$E$2)</f>
        <v>5.0999999999999995E-3</v>
      </c>
      <c r="M4617" s="13">
        <f t="shared" si="288"/>
        <v>45.32273099999999</v>
      </c>
      <c r="N4617" s="13">
        <f>IF(D4617="ZZ",Brick_Kilns_EF!$E$3*(0.75),Brick_Kilns_EF!$E$3)</f>
        <v>3.4499999999999999E-3</v>
      </c>
      <c r="O4617" s="13">
        <f t="shared" si="290"/>
        <v>30.659494499999997</v>
      </c>
      <c r="P4617" s="13">
        <f>IF(D4617="ZZ",Brick_Kilns_EF!$E$4*(0.75),Brick_Kilns_EF!$E$4)</f>
        <v>3.5250000000000004E-3</v>
      </c>
      <c r="Q4617" s="13">
        <f t="shared" si="291"/>
        <v>31.326005250000001</v>
      </c>
    </row>
    <row r="4618" spans="1:17">
      <c r="A4618" s="13" t="s">
        <v>4629</v>
      </c>
      <c r="B4618" s="13">
        <v>25.993098799999999</v>
      </c>
      <c r="C4618" s="13">
        <v>88.753722150000002</v>
      </c>
      <c r="D4618" s="13" t="s">
        <v>2219</v>
      </c>
      <c r="E4618" s="13" t="s">
        <v>4927</v>
      </c>
      <c r="F4618" s="13" t="s">
        <v>171</v>
      </c>
      <c r="G4618" s="13" t="s">
        <v>4802</v>
      </c>
      <c r="H4618" s="13" t="s">
        <v>4816</v>
      </c>
      <c r="I4618" s="13">
        <f>(Brick_Kilns_EF!$B$13*Brick_Kilns_EF!$B$11*Brick_Kilns_EF!$B$12)</f>
        <v>8886.81</v>
      </c>
      <c r="J4618" s="13">
        <f>IF(D4618="ZZ",Brick_Kilns_EF!$E$5*(0.75),Brick_Kilns_EF!$E$5)</f>
        <v>7.2749999999999985E-3</v>
      </c>
      <c r="K4618" s="13">
        <f t="shared" si="289"/>
        <v>64.651542749999976</v>
      </c>
      <c r="L4618" s="13">
        <f>IF(D4618="ZZ",Brick_Kilns_EF!$E$2*(0.75),Brick_Kilns_EF!$E$2)</f>
        <v>5.0999999999999995E-3</v>
      </c>
      <c r="M4618" s="13">
        <f t="shared" si="288"/>
        <v>45.32273099999999</v>
      </c>
      <c r="N4618" s="13">
        <f>IF(D4618="ZZ",Brick_Kilns_EF!$E$3*(0.75),Brick_Kilns_EF!$E$3)</f>
        <v>3.4499999999999999E-3</v>
      </c>
      <c r="O4618" s="13">
        <f t="shared" si="290"/>
        <v>30.659494499999997</v>
      </c>
      <c r="P4618" s="13">
        <f>IF(D4618="ZZ",Brick_Kilns_EF!$E$4*(0.75),Brick_Kilns_EF!$E$4)</f>
        <v>3.5250000000000004E-3</v>
      </c>
      <c r="Q4618" s="13">
        <f t="shared" si="291"/>
        <v>31.326005250000001</v>
      </c>
    </row>
    <row r="4619" spans="1:17">
      <c r="A4619" s="13" t="s">
        <v>4630</v>
      </c>
      <c r="B4619" s="13">
        <v>25.926477980000001</v>
      </c>
      <c r="C4619" s="13">
        <v>89.423778549999994</v>
      </c>
      <c r="D4619" s="13" t="s">
        <v>2219</v>
      </c>
      <c r="E4619" s="13" t="s">
        <v>4927</v>
      </c>
      <c r="F4619" s="13" t="s">
        <v>171</v>
      </c>
      <c r="G4619" s="13" t="s">
        <v>4802</v>
      </c>
      <c r="H4619" s="13" t="s">
        <v>4816</v>
      </c>
      <c r="I4619" s="13">
        <f>(Brick_Kilns_EF!$B$13*Brick_Kilns_EF!$B$11*Brick_Kilns_EF!$B$12)</f>
        <v>8886.81</v>
      </c>
      <c r="J4619" s="13">
        <f>IF(D4619="ZZ",Brick_Kilns_EF!$E$5*(0.75),Brick_Kilns_EF!$E$5)</f>
        <v>7.2749999999999985E-3</v>
      </c>
      <c r="K4619" s="13">
        <f t="shared" si="289"/>
        <v>64.651542749999976</v>
      </c>
      <c r="L4619" s="13">
        <f>IF(D4619="ZZ",Brick_Kilns_EF!$E$2*(0.75),Brick_Kilns_EF!$E$2)</f>
        <v>5.0999999999999995E-3</v>
      </c>
      <c r="M4619" s="13">
        <f t="shared" si="288"/>
        <v>45.32273099999999</v>
      </c>
      <c r="N4619" s="13">
        <f>IF(D4619="ZZ",Brick_Kilns_EF!$E$3*(0.75),Brick_Kilns_EF!$E$3)</f>
        <v>3.4499999999999999E-3</v>
      </c>
      <c r="O4619" s="13">
        <f t="shared" si="290"/>
        <v>30.659494499999997</v>
      </c>
      <c r="P4619" s="13">
        <f>IF(D4619="ZZ",Brick_Kilns_EF!$E$4*(0.75),Brick_Kilns_EF!$E$4)</f>
        <v>3.5250000000000004E-3</v>
      </c>
      <c r="Q4619" s="13">
        <f t="shared" si="291"/>
        <v>31.326005250000001</v>
      </c>
    </row>
    <row r="4620" spans="1:17">
      <c r="A4620" s="13" t="s">
        <v>4631</v>
      </c>
      <c r="B4620" s="13">
        <v>26.370744680000001</v>
      </c>
      <c r="C4620" s="13">
        <v>89.027441820000007</v>
      </c>
      <c r="D4620" s="13" t="s">
        <v>2219</v>
      </c>
      <c r="E4620" s="13" t="s">
        <v>4927</v>
      </c>
      <c r="F4620" s="13" t="s">
        <v>171</v>
      </c>
      <c r="G4620" s="13" t="s">
        <v>4802</v>
      </c>
      <c r="H4620" s="13" t="s">
        <v>4816</v>
      </c>
      <c r="I4620" s="13">
        <f>(Brick_Kilns_EF!$B$13*Brick_Kilns_EF!$B$11*Brick_Kilns_EF!$B$12)</f>
        <v>8886.81</v>
      </c>
      <c r="J4620" s="13">
        <f>IF(D4620="ZZ",Brick_Kilns_EF!$E$5*(0.75),Brick_Kilns_EF!$E$5)</f>
        <v>7.2749999999999985E-3</v>
      </c>
      <c r="K4620" s="13">
        <f t="shared" si="289"/>
        <v>64.651542749999976</v>
      </c>
      <c r="L4620" s="13">
        <f>IF(D4620="ZZ",Brick_Kilns_EF!$E$2*(0.75),Brick_Kilns_EF!$E$2)</f>
        <v>5.0999999999999995E-3</v>
      </c>
      <c r="M4620" s="13">
        <f t="shared" si="288"/>
        <v>45.32273099999999</v>
      </c>
      <c r="N4620" s="13">
        <f>IF(D4620="ZZ",Brick_Kilns_EF!$E$3*(0.75),Brick_Kilns_EF!$E$3)</f>
        <v>3.4499999999999999E-3</v>
      </c>
      <c r="O4620" s="13">
        <f t="shared" si="290"/>
        <v>30.659494499999997</v>
      </c>
      <c r="P4620" s="13">
        <f>IF(D4620="ZZ",Brick_Kilns_EF!$E$4*(0.75),Brick_Kilns_EF!$E$4)</f>
        <v>3.5250000000000004E-3</v>
      </c>
      <c r="Q4620" s="13">
        <f t="shared" si="291"/>
        <v>31.326005250000001</v>
      </c>
    </row>
    <row r="4621" spans="1:17">
      <c r="A4621" s="13" t="s">
        <v>4632</v>
      </c>
      <c r="B4621" s="13">
        <v>25.78893901</v>
      </c>
      <c r="C4621" s="13">
        <v>88.94018835</v>
      </c>
      <c r="D4621" s="13" t="s">
        <v>2219</v>
      </c>
      <c r="E4621" s="13" t="s">
        <v>4927</v>
      </c>
      <c r="F4621" s="13" t="s">
        <v>171</v>
      </c>
      <c r="G4621" s="13" t="s">
        <v>4802</v>
      </c>
      <c r="H4621" s="13" t="s">
        <v>4816</v>
      </c>
      <c r="I4621" s="13">
        <f>(Brick_Kilns_EF!$B$13*Brick_Kilns_EF!$B$11*Brick_Kilns_EF!$B$12)</f>
        <v>8886.81</v>
      </c>
      <c r="J4621" s="13">
        <f>IF(D4621="ZZ",Brick_Kilns_EF!$E$5*(0.75),Brick_Kilns_EF!$E$5)</f>
        <v>7.2749999999999985E-3</v>
      </c>
      <c r="K4621" s="13">
        <f t="shared" si="289"/>
        <v>64.651542749999976</v>
      </c>
      <c r="L4621" s="13">
        <f>IF(D4621="ZZ",Brick_Kilns_EF!$E$2*(0.75),Brick_Kilns_EF!$E$2)</f>
        <v>5.0999999999999995E-3</v>
      </c>
      <c r="M4621" s="13">
        <f t="shared" si="288"/>
        <v>45.32273099999999</v>
      </c>
      <c r="N4621" s="13">
        <f>IF(D4621="ZZ",Brick_Kilns_EF!$E$3*(0.75),Brick_Kilns_EF!$E$3)</f>
        <v>3.4499999999999999E-3</v>
      </c>
      <c r="O4621" s="13">
        <f t="shared" si="290"/>
        <v>30.659494499999997</v>
      </c>
      <c r="P4621" s="13">
        <f>IF(D4621="ZZ",Brick_Kilns_EF!$E$4*(0.75),Brick_Kilns_EF!$E$4)</f>
        <v>3.5250000000000004E-3</v>
      </c>
      <c r="Q4621" s="13">
        <f t="shared" si="291"/>
        <v>31.326005250000001</v>
      </c>
    </row>
    <row r="4622" spans="1:17">
      <c r="A4622" s="13" t="s">
        <v>4633</v>
      </c>
      <c r="B4622" s="13">
        <v>25.67413814</v>
      </c>
      <c r="C4622" s="13">
        <v>88.783261429999996</v>
      </c>
      <c r="D4622" s="13" t="s">
        <v>2219</v>
      </c>
      <c r="E4622" s="13" t="s">
        <v>4927</v>
      </c>
      <c r="F4622" s="13" t="s">
        <v>171</v>
      </c>
      <c r="G4622" s="13" t="s">
        <v>4802</v>
      </c>
      <c r="H4622" s="13" t="s">
        <v>4816</v>
      </c>
      <c r="I4622" s="13">
        <f>(Brick_Kilns_EF!$B$13*Brick_Kilns_EF!$B$11*Brick_Kilns_EF!$B$12)</f>
        <v>8886.81</v>
      </c>
      <c r="J4622" s="13">
        <f>IF(D4622="ZZ",Brick_Kilns_EF!$E$5*(0.75),Brick_Kilns_EF!$E$5)</f>
        <v>7.2749999999999985E-3</v>
      </c>
      <c r="K4622" s="13">
        <f t="shared" si="289"/>
        <v>64.651542749999976</v>
      </c>
      <c r="L4622" s="13">
        <f>IF(D4622="ZZ",Brick_Kilns_EF!$E$2*(0.75),Brick_Kilns_EF!$E$2)</f>
        <v>5.0999999999999995E-3</v>
      </c>
      <c r="M4622" s="13">
        <f t="shared" si="288"/>
        <v>45.32273099999999</v>
      </c>
      <c r="N4622" s="13">
        <f>IF(D4622="ZZ",Brick_Kilns_EF!$E$3*(0.75),Brick_Kilns_EF!$E$3)</f>
        <v>3.4499999999999999E-3</v>
      </c>
      <c r="O4622" s="13">
        <f t="shared" si="290"/>
        <v>30.659494499999997</v>
      </c>
      <c r="P4622" s="13">
        <f>IF(D4622="ZZ",Brick_Kilns_EF!$E$4*(0.75),Brick_Kilns_EF!$E$4)</f>
        <v>3.5250000000000004E-3</v>
      </c>
      <c r="Q4622" s="13">
        <f t="shared" si="291"/>
        <v>31.326005250000001</v>
      </c>
    </row>
    <row r="4623" spans="1:17">
      <c r="A4623" s="13" t="s">
        <v>4634</v>
      </c>
      <c r="B4623" s="13">
        <v>25.674128750000001</v>
      </c>
      <c r="C4623" s="13">
        <v>88.783191549999998</v>
      </c>
      <c r="D4623" s="13" t="s">
        <v>2219</v>
      </c>
      <c r="E4623" s="13" t="s">
        <v>4927</v>
      </c>
      <c r="F4623" s="13" t="s">
        <v>171</v>
      </c>
      <c r="G4623" s="13" t="s">
        <v>4802</v>
      </c>
      <c r="H4623" s="13" t="s">
        <v>4816</v>
      </c>
      <c r="I4623" s="13">
        <f>(Brick_Kilns_EF!$B$13*Brick_Kilns_EF!$B$11*Brick_Kilns_EF!$B$12)</f>
        <v>8886.81</v>
      </c>
      <c r="J4623" s="13">
        <f>IF(D4623="ZZ",Brick_Kilns_EF!$E$5*(0.75),Brick_Kilns_EF!$E$5)</f>
        <v>7.2749999999999985E-3</v>
      </c>
      <c r="K4623" s="13">
        <f t="shared" si="289"/>
        <v>64.651542749999976</v>
      </c>
      <c r="L4623" s="13">
        <f>IF(D4623="ZZ",Brick_Kilns_EF!$E$2*(0.75),Brick_Kilns_EF!$E$2)</f>
        <v>5.0999999999999995E-3</v>
      </c>
      <c r="M4623" s="13">
        <f t="shared" si="288"/>
        <v>45.32273099999999</v>
      </c>
      <c r="N4623" s="13">
        <f>IF(D4623="ZZ",Brick_Kilns_EF!$E$3*(0.75),Brick_Kilns_EF!$E$3)</f>
        <v>3.4499999999999999E-3</v>
      </c>
      <c r="O4623" s="13">
        <f t="shared" si="290"/>
        <v>30.659494499999997</v>
      </c>
      <c r="P4623" s="13">
        <f>IF(D4623="ZZ",Brick_Kilns_EF!$E$4*(0.75),Brick_Kilns_EF!$E$4)</f>
        <v>3.5250000000000004E-3</v>
      </c>
      <c r="Q4623" s="13">
        <f t="shared" si="291"/>
        <v>31.326005250000001</v>
      </c>
    </row>
    <row r="4624" spans="1:17">
      <c r="A4624" s="13" t="s">
        <v>4635</v>
      </c>
      <c r="B4624" s="13">
        <v>26.02083588</v>
      </c>
      <c r="C4624" s="13">
        <v>89.677286789999997</v>
      </c>
      <c r="D4624" s="13" t="s">
        <v>2219</v>
      </c>
      <c r="E4624" s="13" t="s">
        <v>4927</v>
      </c>
      <c r="F4624" s="13" t="s">
        <v>171</v>
      </c>
      <c r="G4624" s="13" t="s">
        <v>4802</v>
      </c>
      <c r="H4624" s="13" t="s">
        <v>4816</v>
      </c>
      <c r="I4624" s="13">
        <f>(Brick_Kilns_EF!$B$13*Brick_Kilns_EF!$B$11*Brick_Kilns_EF!$B$12)</f>
        <v>8886.81</v>
      </c>
      <c r="J4624" s="13">
        <f>IF(D4624="ZZ",Brick_Kilns_EF!$E$5*(0.75),Brick_Kilns_EF!$E$5)</f>
        <v>7.2749999999999985E-3</v>
      </c>
      <c r="K4624" s="13">
        <f t="shared" si="289"/>
        <v>64.651542749999976</v>
      </c>
      <c r="L4624" s="13">
        <f>IF(D4624="ZZ",Brick_Kilns_EF!$E$2*(0.75),Brick_Kilns_EF!$E$2)</f>
        <v>5.0999999999999995E-3</v>
      </c>
      <c r="M4624" s="13">
        <f t="shared" si="288"/>
        <v>45.32273099999999</v>
      </c>
      <c r="N4624" s="13">
        <f>IF(D4624="ZZ",Brick_Kilns_EF!$E$3*(0.75),Brick_Kilns_EF!$E$3)</f>
        <v>3.4499999999999999E-3</v>
      </c>
      <c r="O4624" s="13">
        <f t="shared" si="290"/>
        <v>30.659494499999997</v>
      </c>
      <c r="P4624" s="13">
        <f>IF(D4624="ZZ",Brick_Kilns_EF!$E$4*(0.75),Brick_Kilns_EF!$E$4)</f>
        <v>3.5250000000000004E-3</v>
      </c>
      <c r="Q4624" s="13">
        <f t="shared" si="291"/>
        <v>31.326005250000001</v>
      </c>
    </row>
    <row r="4625" spans="1:17">
      <c r="A4625" s="13" t="s">
        <v>4636</v>
      </c>
      <c r="B4625" s="13">
        <v>26.01750221</v>
      </c>
      <c r="C4625" s="13">
        <v>89.676287040000005</v>
      </c>
      <c r="D4625" s="13" t="s">
        <v>2219</v>
      </c>
      <c r="E4625" s="13" t="s">
        <v>4927</v>
      </c>
      <c r="F4625" s="13" t="s">
        <v>171</v>
      </c>
      <c r="G4625" s="13" t="s">
        <v>4802</v>
      </c>
      <c r="H4625" s="13" t="s">
        <v>4816</v>
      </c>
      <c r="I4625" s="13">
        <f>(Brick_Kilns_EF!$B$13*Brick_Kilns_EF!$B$11*Brick_Kilns_EF!$B$12)</f>
        <v>8886.81</v>
      </c>
      <c r="J4625" s="13">
        <f>IF(D4625="ZZ",Brick_Kilns_EF!$E$5*(0.75),Brick_Kilns_EF!$E$5)</f>
        <v>7.2749999999999985E-3</v>
      </c>
      <c r="K4625" s="13">
        <f t="shared" si="289"/>
        <v>64.651542749999976</v>
      </c>
      <c r="L4625" s="13">
        <f>IF(D4625="ZZ",Brick_Kilns_EF!$E$2*(0.75),Brick_Kilns_EF!$E$2)</f>
        <v>5.0999999999999995E-3</v>
      </c>
      <c r="M4625" s="13">
        <f t="shared" si="288"/>
        <v>45.32273099999999</v>
      </c>
      <c r="N4625" s="13">
        <f>IF(D4625="ZZ",Brick_Kilns_EF!$E$3*(0.75),Brick_Kilns_EF!$E$3)</f>
        <v>3.4499999999999999E-3</v>
      </c>
      <c r="O4625" s="13">
        <f t="shared" si="290"/>
        <v>30.659494499999997</v>
      </c>
      <c r="P4625" s="13">
        <f>IF(D4625="ZZ",Brick_Kilns_EF!$E$4*(0.75),Brick_Kilns_EF!$E$4)</f>
        <v>3.5250000000000004E-3</v>
      </c>
      <c r="Q4625" s="13">
        <f t="shared" si="291"/>
        <v>31.326005250000001</v>
      </c>
    </row>
    <row r="4626" spans="1:17">
      <c r="A4626" s="13" t="s">
        <v>4637</v>
      </c>
      <c r="B4626" s="13">
        <v>25.717906289999998</v>
      </c>
      <c r="C4626" s="13">
        <v>88.788327300000006</v>
      </c>
      <c r="D4626" s="13" t="s">
        <v>2219</v>
      </c>
      <c r="E4626" s="13" t="s">
        <v>4927</v>
      </c>
      <c r="F4626" s="13" t="s">
        <v>171</v>
      </c>
      <c r="G4626" s="13" t="s">
        <v>4802</v>
      </c>
      <c r="H4626" s="13" t="s">
        <v>4816</v>
      </c>
      <c r="I4626" s="13">
        <f>(Brick_Kilns_EF!$B$13*Brick_Kilns_EF!$B$11*Brick_Kilns_EF!$B$12)</f>
        <v>8886.81</v>
      </c>
      <c r="J4626" s="13">
        <f>IF(D4626="ZZ",Brick_Kilns_EF!$E$5*(0.75),Brick_Kilns_EF!$E$5)</f>
        <v>7.2749999999999985E-3</v>
      </c>
      <c r="K4626" s="13">
        <f t="shared" si="289"/>
        <v>64.651542749999976</v>
      </c>
      <c r="L4626" s="13">
        <f>IF(D4626="ZZ",Brick_Kilns_EF!$E$2*(0.75),Brick_Kilns_EF!$E$2)</f>
        <v>5.0999999999999995E-3</v>
      </c>
      <c r="M4626" s="13">
        <f t="shared" si="288"/>
        <v>45.32273099999999</v>
      </c>
      <c r="N4626" s="13">
        <f>IF(D4626="ZZ",Brick_Kilns_EF!$E$3*(0.75),Brick_Kilns_EF!$E$3)</f>
        <v>3.4499999999999999E-3</v>
      </c>
      <c r="O4626" s="13">
        <f t="shared" si="290"/>
        <v>30.659494499999997</v>
      </c>
      <c r="P4626" s="13">
        <f>IF(D4626="ZZ",Brick_Kilns_EF!$E$4*(0.75),Brick_Kilns_EF!$E$4)</f>
        <v>3.5250000000000004E-3</v>
      </c>
      <c r="Q4626" s="13">
        <f t="shared" si="291"/>
        <v>31.326005250000001</v>
      </c>
    </row>
    <row r="4627" spans="1:17">
      <c r="A4627" s="13" t="s">
        <v>4638</v>
      </c>
      <c r="B4627" s="13">
        <v>25.683230380000001</v>
      </c>
      <c r="C4627" s="13">
        <v>88.549057110000007</v>
      </c>
      <c r="D4627" s="13" t="s">
        <v>2219</v>
      </c>
      <c r="E4627" s="13" t="s">
        <v>4927</v>
      </c>
      <c r="F4627" s="13" t="s">
        <v>171</v>
      </c>
      <c r="G4627" s="13" t="s">
        <v>4802</v>
      </c>
      <c r="H4627" s="13" t="s">
        <v>4816</v>
      </c>
      <c r="I4627" s="13">
        <f>(Brick_Kilns_EF!$B$13*Brick_Kilns_EF!$B$11*Brick_Kilns_EF!$B$12)</f>
        <v>8886.81</v>
      </c>
      <c r="J4627" s="13">
        <f>IF(D4627="ZZ",Brick_Kilns_EF!$E$5*(0.75),Brick_Kilns_EF!$E$5)</f>
        <v>7.2749999999999985E-3</v>
      </c>
      <c r="K4627" s="13">
        <f t="shared" si="289"/>
        <v>64.651542749999976</v>
      </c>
      <c r="L4627" s="13">
        <f>IF(D4627="ZZ",Brick_Kilns_EF!$E$2*(0.75),Brick_Kilns_EF!$E$2)</f>
        <v>5.0999999999999995E-3</v>
      </c>
      <c r="M4627" s="13">
        <f t="shared" si="288"/>
        <v>45.32273099999999</v>
      </c>
      <c r="N4627" s="13">
        <f>IF(D4627="ZZ",Brick_Kilns_EF!$E$3*(0.75),Brick_Kilns_EF!$E$3)</f>
        <v>3.4499999999999999E-3</v>
      </c>
      <c r="O4627" s="13">
        <f t="shared" si="290"/>
        <v>30.659494499999997</v>
      </c>
      <c r="P4627" s="13">
        <f>IF(D4627="ZZ",Brick_Kilns_EF!$E$4*(0.75),Brick_Kilns_EF!$E$4)</f>
        <v>3.5250000000000004E-3</v>
      </c>
      <c r="Q4627" s="13">
        <f t="shared" si="291"/>
        <v>31.326005250000001</v>
      </c>
    </row>
    <row r="4628" spans="1:17">
      <c r="A4628" s="13" t="s">
        <v>4639</v>
      </c>
      <c r="B4628" s="13">
        <v>25.75457132</v>
      </c>
      <c r="C4628" s="13">
        <v>89.10526539</v>
      </c>
      <c r="D4628" s="13" t="s">
        <v>2219</v>
      </c>
      <c r="E4628" s="13" t="s">
        <v>4927</v>
      </c>
      <c r="F4628" s="13" t="s">
        <v>171</v>
      </c>
      <c r="G4628" s="13" t="s">
        <v>4802</v>
      </c>
      <c r="H4628" s="13" t="s">
        <v>4816</v>
      </c>
      <c r="I4628" s="13">
        <f>(Brick_Kilns_EF!$B$13*Brick_Kilns_EF!$B$11*Brick_Kilns_EF!$B$12)</f>
        <v>8886.81</v>
      </c>
      <c r="J4628" s="13">
        <f>IF(D4628="ZZ",Brick_Kilns_EF!$E$5*(0.75),Brick_Kilns_EF!$E$5)</f>
        <v>7.2749999999999985E-3</v>
      </c>
      <c r="K4628" s="13">
        <f t="shared" si="289"/>
        <v>64.651542749999976</v>
      </c>
      <c r="L4628" s="13">
        <f>IF(D4628="ZZ",Brick_Kilns_EF!$E$2*(0.75),Brick_Kilns_EF!$E$2)</f>
        <v>5.0999999999999995E-3</v>
      </c>
      <c r="M4628" s="13">
        <f t="shared" si="288"/>
        <v>45.32273099999999</v>
      </c>
      <c r="N4628" s="13">
        <f>IF(D4628="ZZ",Brick_Kilns_EF!$E$3*(0.75),Brick_Kilns_EF!$E$3)</f>
        <v>3.4499999999999999E-3</v>
      </c>
      <c r="O4628" s="13">
        <f t="shared" si="290"/>
        <v>30.659494499999997</v>
      </c>
      <c r="P4628" s="13">
        <f>IF(D4628="ZZ",Brick_Kilns_EF!$E$4*(0.75),Brick_Kilns_EF!$E$4)</f>
        <v>3.5250000000000004E-3</v>
      </c>
      <c r="Q4628" s="13">
        <f t="shared" si="291"/>
        <v>31.326005250000001</v>
      </c>
    </row>
    <row r="4629" spans="1:17">
      <c r="A4629" s="13" t="s">
        <v>4640</v>
      </c>
      <c r="B4629" s="13">
        <v>25.993088879999998</v>
      </c>
      <c r="C4629" s="13">
        <v>88.994278140000006</v>
      </c>
      <c r="D4629" s="13" t="s">
        <v>2219</v>
      </c>
      <c r="E4629" s="13" t="s">
        <v>4927</v>
      </c>
      <c r="F4629" s="13" t="s">
        <v>171</v>
      </c>
      <c r="G4629" s="13" t="s">
        <v>4802</v>
      </c>
      <c r="H4629" s="13" t="s">
        <v>4816</v>
      </c>
      <c r="I4629" s="13">
        <f>(Brick_Kilns_EF!$B$13*Brick_Kilns_EF!$B$11*Brick_Kilns_EF!$B$12)</f>
        <v>8886.81</v>
      </c>
      <c r="J4629" s="13">
        <f>IF(D4629="ZZ",Brick_Kilns_EF!$E$5*(0.75),Brick_Kilns_EF!$E$5)</f>
        <v>7.2749999999999985E-3</v>
      </c>
      <c r="K4629" s="13">
        <f t="shared" si="289"/>
        <v>64.651542749999976</v>
      </c>
      <c r="L4629" s="13">
        <f>IF(D4629="ZZ",Brick_Kilns_EF!$E$2*(0.75),Brick_Kilns_EF!$E$2)</f>
        <v>5.0999999999999995E-3</v>
      </c>
      <c r="M4629" s="13">
        <f t="shared" si="288"/>
        <v>45.32273099999999</v>
      </c>
      <c r="N4629" s="13">
        <f>IF(D4629="ZZ",Brick_Kilns_EF!$E$3*(0.75),Brick_Kilns_EF!$E$3)</f>
        <v>3.4499999999999999E-3</v>
      </c>
      <c r="O4629" s="13">
        <f t="shared" si="290"/>
        <v>30.659494499999997</v>
      </c>
      <c r="P4629" s="13">
        <f>IF(D4629="ZZ",Brick_Kilns_EF!$E$4*(0.75),Brick_Kilns_EF!$E$4)</f>
        <v>3.5250000000000004E-3</v>
      </c>
      <c r="Q4629" s="13">
        <f t="shared" si="291"/>
        <v>31.326005250000001</v>
      </c>
    </row>
    <row r="4630" spans="1:17">
      <c r="A4630" s="13" t="s">
        <v>4641</v>
      </c>
      <c r="B4630" s="13">
        <v>26.069813920000001</v>
      </c>
      <c r="C4630" s="13">
        <v>89.678401199999996</v>
      </c>
      <c r="D4630" s="13" t="s">
        <v>2219</v>
      </c>
      <c r="E4630" s="13" t="s">
        <v>4927</v>
      </c>
      <c r="F4630" s="13" t="s">
        <v>171</v>
      </c>
      <c r="G4630" s="13" t="s">
        <v>4802</v>
      </c>
      <c r="H4630" s="13" t="s">
        <v>4816</v>
      </c>
      <c r="I4630" s="13">
        <f>(Brick_Kilns_EF!$B$13*Brick_Kilns_EF!$B$11*Brick_Kilns_EF!$B$12)</f>
        <v>8886.81</v>
      </c>
      <c r="J4630" s="13">
        <f>IF(D4630="ZZ",Brick_Kilns_EF!$E$5*(0.75),Brick_Kilns_EF!$E$5)</f>
        <v>7.2749999999999985E-3</v>
      </c>
      <c r="K4630" s="13">
        <f t="shared" si="289"/>
        <v>64.651542749999976</v>
      </c>
      <c r="L4630" s="13">
        <f>IF(D4630="ZZ",Brick_Kilns_EF!$E$2*(0.75),Brick_Kilns_EF!$E$2)</f>
        <v>5.0999999999999995E-3</v>
      </c>
      <c r="M4630" s="13">
        <f t="shared" si="288"/>
        <v>45.32273099999999</v>
      </c>
      <c r="N4630" s="13">
        <f>IF(D4630="ZZ",Brick_Kilns_EF!$E$3*(0.75),Brick_Kilns_EF!$E$3)</f>
        <v>3.4499999999999999E-3</v>
      </c>
      <c r="O4630" s="13">
        <f t="shared" si="290"/>
        <v>30.659494499999997</v>
      </c>
      <c r="P4630" s="13">
        <f>IF(D4630="ZZ",Brick_Kilns_EF!$E$4*(0.75),Brick_Kilns_EF!$E$4)</f>
        <v>3.5250000000000004E-3</v>
      </c>
      <c r="Q4630" s="13">
        <f t="shared" si="291"/>
        <v>31.326005250000001</v>
      </c>
    </row>
    <row r="4631" spans="1:17">
      <c r="A4631" s="13" t="s">
        <v>4642</v>
      </c>
      <c r="B4631" s="13">
        <v>25.680087610000001</v>
      </c>
      <c r="C4631" s="13">
        <v>88.647814980000007</v>
      </c>
      <c r="D4631" s="13" t="s">
        <v>2219</v>
      </c>
      <c r="E4631" s="13" t="s">
        <v>4927</v>
      </c>
      <c r="F4631" s="13" t="s">
        <v>171</v>
      </c>
      <c r="G4631" s="13" t="s">
        <v>4802</v>
      </c>
      <c r="H4631" s="13" t="s">
        <v>4816</v>
      </c>
      <c r="I4631" s="13">
        <f>(Brick_Kilns_EF!$B$13*Brick_Kilns_EF!$B$11*Brick_Kilns_EF!$B$12)</f>
        <v>8886.81</v>
      </c>
      <c r="J4631" s="13">
        <f>IF(D4631="ZZ",Brick_Kilns_EF!$E$5*(0.75),Brick_Kilns_EF!$E$5)</f>
        <v>7.2749999999999985E-3</v>
      </c>
      <c r="K4631" s="13">
        <f t="shared" si="289"/>
        <v>64.651542749999976</v>
      </c>
      <c r="L4631" s="13">
        <f>IF(D4631="ZZ",Brick_Kilns_EF!$E$2*(0.75),Brick_Kilns_EF!$E$2)</f>
        <v>5.0999999999999995E-3</v>
      </c>
      <c r="M4631" s="13">
        <f t="shared" si="288"/>
        <v>45.32273099999999</v>
      </c>
      <c r="N4631" s="13">
        <f>IF(D4631="ZZ",Brick_Kilns_EF!$E$3*(0.75),Brick_Kilns_EF!$E$3)</f>
        <v>3.4499999999999999E-3</v>
      </c>
      <c r="O4631" s="13">
        <f t="shared" si="290"/>
        <v>30.659494499999997</v>
      </c>
      <c r="P4631" s="13">
        <f>IF(D4631="ZZ",Brick_Kilns_EF!$E$4*(0.75),Brick_Kilns_EF!$E$4)</f>
        <v>3.5250000000000004E-3</v>
      </c>
      <c r="Q4631" s="13">
        <f t="shared" si="291"/>
        <v>31.326005250000001</v>
      </c>
    </row>
    <row r="4632" spans="1:17">
      <c r="A4632" s="13" t="s">
        <v>4643</v>
      </c>
      <c r="B4632" s="13">
        <v>26.329854820000001</v>
      </c>
      <c r="C4632" s="13">
        <v>89.015515590000007</v>
      </c>
      <c r="D4632" s="13" t="s">
        <v>2219</v>
      </c>
      <c r="E4632" s="13" t="s">
        <v>4927</v>
      </c>
      <c r="F4632" s="13" t="s">
        <v>171</v>
      </c>
      <c r="G4632" s="13" t="s">
        <v>4802</v>
      </c>
      <c r="H4632" s="13" t="s">
        <v>4816</v>
      </c>
      <c r="I4632" s="13">
        <f>(Brick_Kilns_EF!$B$13*Brick_Kilns_EF!$B$11*Brick_Kilns_EF!$B$12)</f>
        <v>8886.81</v>
      </c>
      <c r="J4632" s="13">
        <f>IF(D4632="ZZ",Brick_Kilns_EF!$E$5*(0.75),Brick_Kilns_EF!$E$5)</f>
        <v>7.2749999999999985E-3</v>
      </c>
      <c r="K4632" s="13">
        <f t="shared" si="289"/>
        <v>64.651542749999976</v>
      </c>
      <c r="L4632" s="13">
        <f>IF(D4632="ZZ",Brick_Kilns_EF!$E$2*(0.75),Brick_Kilns_EF!$E$2)</f>
        <v>5.0999999999999995E-3</v>
      </c>
      <c r="M4632" s="13">
        <f t="shared" si="288"/>
        <v>45.32273099999999</v>
      </c>
      <c r="N4632" s="13">
        <f>IF(D4632="ZZ",Brick_Kilns_EF!$E$3*(0.75),Brick_Kilns_EF!$E$3)</f>
        <v>3.4499999999999999E-3</v>
      </c>
      <c r="O4632" s="13">
        <f t="shared" si="290"/>
        <v>30.659494499999997</v>
      </c>
      <c r="P4632" s="13">
        <f>IF(D4632="ZZ",Brick_Kilns_EF!$E$4*(0.75),Brick_Kilns_EF!$E$4)</f>
        <v>3.5250000000000004E-3</v>
      </c>
      <c r="Q4632" s="13">
        <f t="shared" si="291"/>
        <v>31.326005250000001</v>
      </c>
    </row>
    <row r="4633" spans="1:17">
      <c r="A4633" s="13" t="s">
        <v>4644</v>
      </c>
      <c r="B4633" s="13">
        <v>25.676361</v>
      </c>
      <c r="C4633" s="13">
        <v>88.762115100000003</v>
      </c>
      <c r="D4633" s="13" t="s">
        <v>2219</v>
      </c>
      <c r="E4633" s="13" t="s">
        <v>4927</v>
      </c>
      <c r="F4633" s="13" t="s">
        <v>171</v>
      </c>
      <c r="G4633" s="13" t="s">
        <v>4802</v>
      </c>
      <c r="H4633" s="13" t="s">
        <v>4816</v>
      </c>
      <c r="I4633" s="13">
        <f>(Brick_Kilns_EF!$B$13*Brick_Kilns_EF!$B$11*Brick_Kilns_EF!$B$12)</f>
        <v>8886.81</v>
      </c>
      <c r="J4633" s="13">
        <f>IF(D4633="ZZ",Brick_Kilns_EF!$E$5*(0.75),Brick_Kilns_EF!$E$5)</f>
        <v>7.2749999999999985E-3</v>
      </c>
      <c r="K4633" s="13">
        <f t="shared" si="289"/>
        <v>64.651542749999976</v>
      </c>
      <c r="L4633" s="13">
        <f>IF(D4633="ZZ",Brick_Kilns_EF!$E$2*(0.75),Brick_Kilns_EF!$E$2)</f>
        <v>5.0999999999999995E-3</v>
      </c>
      <c r="M4633" s="13">
        <f t="shared" si="288"/>
        <v>45.32273099999999</v>
      </c>
      <c r="N4633" s="13">
        <f>IF(D4633="ZZ",Brick_Kilns_EF!$E$3*(0.75),Brick_Kilns_EF!$E$3)</f>
        <v>3.4499999999999999E-3</v>
      </c>
      <c r="O4633" s="13">
        <f t="shared" si="290"/>
        <v>30.659494499999997</v>
      </c>
      <c r="P4633" s="13">
        <f>IF(D4633="ZZ",Brick_Kilns_EF!$E$4*(0.75),Brick_Kilns_EF!$E$4)</f>
        <v>3.5250000000000004E-3</v>
      </c>
      <c r="Q4633" s="13">
        <f t="shared" si="291"/>
        <v>31.326005250000001</v>
      </c>
    </row>
    <row r="4634" spans="1:17">
      <c r="A4634" s="13" t="s">
        <v>4645</v>
      </c>
      <c r="B4634" s="13">
        <v>25.79625759</v>
      </c>
      <c r="C4634" s="13">
        <v>88.329614669999998</v>
      </c>
      <c r="D4634" s="13" t="s">
        <v>2219</v>
      </c>
      <c r="E4634" s="13" t="s">
        <v>4927</v>
      </c>
      <c r="F4634" s="13" t="s">
        <v>171</v>
      </c>
      <c r="G4634" s="13" t="s">
        <v>4802</v>
      </c>
      <c r="H4634" s="13" t="s">
        <v>4816</v>
      </c>
      <c r="I4634" s="13">
        <f>(Brick_Kilns_EF!$B$13*Brick_Kilns_EF!$B$11*Brick_Kilns_EF!$B$12)</f>
        <v>8886.81</v>
      </c>
      <c r="J4634" s="13">
        <f>IF(D4634="ZZ",Brick_Kilns_EF!$E$5*(0.75),Brick_Kilns_EF!$E$5)</f>
        <v>7.2749999999999985E-3</v>
      </c>
      <c r="K4634" s="13">
        <f t="shared" si="289"/>
        <v>64.651542749999976</v>
      </c>
      <c r="L4634" s="13">
        <f>IF(D4634="ZZ",Brick_Kilns_EF!$E$2*(0.75),Brick_Kilns_EF!$E$2)</f>
        <v>5.0999999999999995E-3</v>
      </c>
      <c r="M4634" s="13">
        <f t="shared" si="288"/>
        <v>45.32273099999999</v>
      </c>
      <c r="N4634" s="13">
        <f>IF(D4634="ZZ",Brick_Kilns_EF!$E$3*(0.75),Brick_Kilns_EF!$E$3)</f>
        <v>3.4499999999999999E-3</v>
      </c>
      <c r="O4634" s="13">
        <f t="shared" si="290"/>
        <v>30.659494499999997</v>
      </c>
      <c r="P4634" s="13">
        <f>IF(D4634="ZZ",Brick_Kilns_EF!$E$4*(0.75),Brick_Kilns_EF!$E$4)</f>
        <v>3.5250000000000004E-3</v>
      </c>
      <c r="Q4634" s="13">
        <f t="shared" si="291"/>
        <v>31.326005250000001</v>
      </c>
    </row>
    <row r="4635" spans="1:17">
      <c r="A4635" s="13" t="s">
        <v>4646</v>
      </c>
      <c r="B4635" s="13">
        <v>26.099475590000001</v>
      </c>
      <c r="C4635" s="13">
        <v>88.672730999999999</v>
      </c>
      <c r="D4635" s="13" t="s">
        <v>2219</v>
      </c>
      <c r="E4635" s="13" t="s">
        <v>4927</v>
      </c>
      <c r="F4635" s="13" t="s">
        <v>171</v>
      </c>
      <c r="G4635" s="13" t="s">
        <v>4802</v>
      </c>
      <c r="H4635" s="13" t="s">
        <v>4816</v>
      </c>
      <c r="I4635" s="13">
        <f>(Brick_Kilns_EF!$B$13*Brick_Kilns_EF!$B$11*Brick_Kilns_EF!$B$12)</f>
        <v>8886.81</v>
      </c>
      <c r="J4635" s="13">
        <f>IF(D4635="ZZ",Brick_Kilns_EF!$E$5*(0.75),Brick_Kilns_EF!$E$5)</f>
        <v>7.2749999999999985E-3</v>
      </c>
      <c r="K4635" s="13">
        <f t="shared" si="289"/>
        <v>64.651542749999976</v>
      </c>
      <c r="L4635" s="13">
        <f>IF(D4635="ZZ",Brick_Kilns_EF!$E$2*(0.75),Brick_Kilns_EF!$E$2)</f>
        <v>5.0999999999999995E-3</v>
      </c>
      <c r="M4635" s="13">
        <f t="shared" si="288"/>
        <v>45.32273099999999</v>
      </c>
      <c r="N4635" s="13">
        <f>IF(D4635="ZZ",Brick_Kilns_EF!$E$3*(0.75),Brick_Kilns_EF!$E$3)</f>
        <v>3.4499999999999999E-3</v>
      </c>
      <c r="O4635" s="13">
        <f t="shared" si="290"/>
        <v>30.659494499999997</v>
      </c>
      <c r="P4635" s="13">
        <f>IF(D4635="ZZ",Brick_Kilns_EF!$E$4*(0.75),Brick_Kilns_EF!$E$4)</f>
        <v>3.5250000000000004E-3</v>
      </c>
      <c r="Q4635" s="13">
        <f t="shared" si="291"/>
        <v>31.326005250000001</v>
      </c>
    </row>
    <row r="4636" spans="1:17">
      <c r="A4636" s="13" t="s">
        <v>4647</v>
      </c>
      <c r="B4636" s="13">
        <v>26.12633859</v>
      </c>
      <c r="C4636" s="13">
        <v>88.435686380000007</v>
      </c>
      <c r="D4636" s="13" t="s">
        <v>2219</v>
      </c>
      <c r="E4636" s="13" t="s">
        <v>4927</v>
      </c>
      <c r="F4636" s="13" t="s">
        <v>171</v>
      </c>
      <c r="G4636" s="13" t="s">
        <v>4802</v>
      </c>
      <c r="H4636" s="13" t="s">
        <v>4816</v>
      </c>
      <c r="I4636" s="13">
        <f>(Brick_Kilns_EF!$B$13*Brick_Kilns_EF!$B$11*Brick_Kilns_EF!$B$12)</f>
        <v>8886.81</v>
      </c>
      <c r="J4636" s="13">
        <f>IF(D4636="ZZ",Brick_Kilns_EF!$E$5*(0.75),Brick_Kilns_EF!$E$5)</f>
        <v>7.2749999999999985E-3</v>
      </c>
      <c r="K4636" s="13">
        <f t="shared" si="289"/>
        <v>64.651542749999976</v>
      </c>
      <c r="L4636" s="13">
        <f>IF(D4636="ZZ",Brick_Kilns_EF!$E$2*(0.75),Brick_Kilns_EF!$E$2)</f>
        <v>5.0999999999999995E-3</v>
      </c>
      <c r="M4636" s="13">
        <f t="shared" si="288"/>
        <v>45.32273099999999</v>
      </c>
      <c r="N4636" s="13">
        <f>IF(D4636="ZZ",Brick_Kilns_EF!$E$3*(0.75),Brick_Kilns_EF!$E$3)</f>
        <v>3.4499999999999999E-3</v>
      </c>
      <c r="O4636" s="13">
        <f t="shared" si="290"/>
        <v>30.659494499999997</v>
      </c>
      <c r="P4636" s="13">
        <f>IF(D4636="ZZ",Brick_Kilns_EF!$E$4*(0.75),Brick_Kilns_EF!$E$4)</f>
        <v>3.5250000000000004E-3</v>
      </c>
      <c r="Q4636" s="13">
        <f t="shared" si="291"/>
        <v>31.326005250000001</v>
      </c>
    </row>
    <row r="4637" spans="1:17">
      <c r="A4637" s="13" t="s">
        <v>4648</v>
      </c>
      <c r="B4637" s="13">
        <v>25.80871643</v>
      </c>
      <c r="C4637" s="13">
        <v>88.974519130000004</v>
      </c>
      <c r="D4637" s="13" t="s">
        <v>2219</v>
      </c>
      <c r="E4637" s="13" t="s">
        <v>4927</v>
      </c>
      <c r="F4637" s="13" t="s">
        <v>171</v>
      </c>
      <c r="G4637" s="13" t="s">
        <v>4802</v>
      </c>
      <c r="H4637" s="13" t="s">
        <v>4816</v>
      </c>
      <c r="I4637" s="13">
        <f>(Brick_Kilns_EF!$B$13*Brick_Kilns_EF!$B$11*Brick_Kilns_EF!$B$12)</f>
        <v>8886.81</v>
      </c>
      <c r="J4637" s="13">
        <f>IF(D4637="ZZ",Brick_Kilns_EF!$E$5*(0.75),Brick_Kilns_EF!$E$5)</f>
        <v>7.2749999999999985E-3</v>
      </c>
      <c r="K4637" s="13">
        <f t="shared" si="289"/>
        <v>64.651542749999976</v>
      </c>
      <c r="L4637" s="13">
        <f>IF(D4637="ZZ",Brick_Kilns_EF!$E$2*(0.75),Brick_Kilns_EF!$E$2)</f>
        <v>5.0999999999999995E-3</v>
      </c>
      <c r="M4637" s="13">
        <f t="shared" si="288"/>
        <v>45.32273099999999</v>
      </c>
      <c r="N4637" s="13">
        <f>IF(D4637="ZZ",Brick_Kilns_EF!$E$3*(0.75),Brick_Kilns_EF!$E$3)</f>
        <v>3.4499999999999999E-3</v>
      </c>
      <c r="O4637" s="13">
        <f t="shared" si="290"/>
        <v>30.659494499999997</v>
      </c>
      <c r="P4637" s="13">
        <f>IF(D4637="ZZ",Brick_Kilns_EF!$E$4*(0.75),Brick_Kilns_EF!$E$4)</f>
        <v>3.5250000000000004E-3</v>
      </c>
      <c r="Q4637" s="13">
        <f t="shared" si="291"/>
        <v>31.326005250000001</v>
      </c>
    </row>
    <row r="4638" spans="1:17">
      <c r="A4638" s="13" t="s">
        <v>4649</v>
      </c>
      <c r="B4638" s="13">
        <v>25.807035509999999</v>
      </c>
      <c r="C4638" s="13">
        <v>88.975959630000006</v>
      </c>
      <c r="D4638" s="13" t="s">
        <v>2219</v>
      </c>
      <c r="E4638" s="13" t="s">
        <v>4927</v>
      </c>
      <c r="F4638" s="13" t="s">
        <v>171</v>
      </c>
      <c r="G4638" s="13" t="s">
        <v>4802</v>
      </c>
      <c r="H4638" s="13" t="s">
        <v>4816</v>
      </c>
      <c r="I4638" s="13">
        <f>(Brick_Kilns_EF!$B$13*Brick_Kilns_EF!$B$11*Brick_Kilns_EF!$B$12)</f>
        <v>8886.81</v>
      </c>
      <c r="J4638" s="13">
        <f>IF(D4638="ZZ",Brick_Kilns_EF!$E$5*(0.75),Brick_Kilns_EF!$E$5)</f>
        <v>7.2749999999999985E-3</v>
      </c>
      <c r="K4638" s="13">
        <f t="shared" si="289"/>
        <v>64.651542749999976</v>
      </c>
      <c r="L4638" s="13">
        <f>IF(D4638="ZZ",Brick_Kilns_EF!$E$2*(0.75),Brick_Kilns_EF!$E$2)</f>
        <v>5.0999999999999995E-3</v>
      </c>
      <c r="M4638" s="13">
        <f t="shared" si="288"/>
        <v>45.32273099999999</v>
      </c>
      <c r="N4638" s="13">
        <f>IF(D4638="ZZ",Brick_Kilns_EF!$E$3*(0.75),Brick_Kilns_EF!$E$3)</f>
        <v>3.4499999999999999E-3</v>
      </c>
      <c r="O4638" s="13">
        <f t="shared" si="290"/>
        <v>30.659494499999997</v>
      </c>
      <c r="P4638" s="13">
        <f>IF(D4638="ZZ",Brick_Kilns_EF!$E$4*(0.75),Brick_Kilns_EF!$E$4)</f>
        <v>3.5250000000000004E-3</v>
      </c>
      <c r="Q4638" s="13">
        <f t="shared" si="291"/>
        <v>31.326005250000001</v>
      </c>
    </row>
    <row r="4639" spans="1:17">
      <c r="A4639" s="13" t="s">
        <v>4650</v>
      </c>
      <c r="B4639" s="13">
        <v>25.808570880000001</v>
      </c>
      <c r="C4639" s="13">
        <v>88.972756129999993</v>
      </c>
      <c r="D4639" s="13" t="s">
        <v>2219</v>
      </c>
      <c r="E4639" s="13" t="s">
        <v>4927</v>
      </c>
      <c r="F4639" s="13" t="s">
        <v>171</v>
      </c>
      <c r="G4639" s="13" t="s">
        <v>4802</v>
      </c>
      <c r="H4639" s="13" t="s">
        <v>4816</v>
      </c>
      <c r="I4639" s="13">
        <f>(Brick_Kilns_EF!$B$13*Brick_Kilns_EF!$B$11*Brick_Kilns_EF!$B$12)</f>
        <v>8886.81</v>
      </c>
      <c r="J4639" s="13">
        <f>IF(D4639="ZZ",Brick_Kilns_EF!$E$5*(0.75),Brick_Kilns_EF!$E$5)</f>
        <v>7.2749999999999985E-3</v>
      </c>
      <c r="K4639" s="13">
        <f t="shared" si="289"/>
        <v>64.651542749999976</v>
      </c>
      <c r="L4639" s="13">
        <f>IF(D4639="ZZ",Brick_Kilns_EF!$E$2*(0.75),Brick_Kilns_EF!$E$2)</f>
        <v>5.0999999999999995E-3</v>
      </c>
      <c r="M4639" s="13">
        <f t="shared" si="288"/>
        <v>45.32273099999999</v>
      </c>
      <c r="N4639" s="13">
        <f>IF(D4639="ZZ",Brick_Kilns_EF!$E$3*(0.75),Brick_Kilns_EF!$E$3)</f>
        <v>3.4499999999999999E-3</v>
      </c>
      <c r="O4639" s="13">
        <f t="shared" si="290"/>
        <v>30.659494499999997</v>
      </c>
      <c r="P4639" s="13">
        <f>IF(D4639="ZZ",Brick_Kilns_EF!$E$4*(0.75),Brick_Kilns_EF!$E$4)</f>
        <v>3.5250000000000004E-3</v>
      </c>
      <c r="Q4639" s="13">
        <f t="shared" si="291"/>
        <v>31.326005250000001</v>
      </c>
    </row>
    <row r="4640" spans="1:17">
      <c r="A4640" s="13" t="s">
        <v>4651</v>
      </c>
      <c r="B4640" s="13">
        <v>26.019884179999998</v>
      </c>
      <c r="C4640" s="13">
        <v>89.22205495</v>
      </c>
      <c r="D4640" s="13" t="s">
        <v>2219</v>
      </c>
      <c r="E4640" s="13" t="s">
        <v>4927</v>
      </c>
      <c r="F4640" s="13" t="s">
        <v>171</v>
      </c>
      <c r="G4640" s="13" t="s">
        <v>4802</v>
      </c>
      <c r="H4640" s="13" t="s">
        <v>4816</v>
      </c>
      <c r="I4640" s="13">
        <f>(Brick_Kilns_EF!$B$13*Brick_Kilns_EF!$B$11*Brick_Kilns_EF!$B$12)</f>
        <v>8886.81</v>
      </c>
      <c r="J4640" s="13">
        <f>IF(D4640="ZZ",Brick_Kilns_EF!$E$5*(0.75),Brick_Kilns_EF!$E$5)</f>
        <v>7.2749999999999985E-3</v>
      </c>
      <c r="K4640" s="13">
        <f t="shared" si="289"/>
        <v>64.651542749999976</v>
      </c>
      <c r="L4640" s="13">
        <f>IF(D4640="ZZ",Brick_Kilns_EF!$E$2*(0.75),Brick_Kilns_EF!$E$2)</f>
        <v>5.0999999999999995E-3</v>
      </c>
      <c r="M4640" s="13">
        <f t="shared" si="288"/>
        <v>45.32273099999999</v>
      </c>
      <c r="N4640" s="13">
        <f>IF(D4640="ZZ",Brick_Kilns_EF!$E$3*(0.75),Brick_Kilns_EF!$E$3)</f>
        <v>3.4499999999999999E-3</v>
      </c>
      <c r="O4640" s="13">
        <f t="shared" si="290"/>
        <v>30.659494499999997</v>
      </c>
      <c r="P4640" s="13">
        <f>IF(D4640="ZZ",Brick_Kilns_EF!$E$4*(0.75),Brick_Kilns_EF!$E$4)</f>
        <v>3.5250000000000004E-3</v>
      </c>
      <c r="Q4640" s="13">
        <f t="shared" si="291"/>
        <v>31.326005250000001</v>
      </c>
    </row>
    <row r="4641" spans="1:17">
      <c r="A4641" s="13" t="s">
        <v>4652</v>
      </c>
      <c r="B4641" s="13">
        <v>25.81601895</v>
      </c>
      <c r="C4641" s="13">
        <v>88.969464049999999</v>
      </c>
      <c r="D4641" s="13" t="s">
        <v>2219</v>
      </c>
      <c r="E4641" s="13" t="s">
        <v>4927</v>
      </c>
      <c r="F4641" s="13" t="s">
        <v>171</v>
      </c>
      <c r="G4641" s="13" t="s">
        <v>4802</v>
      </c>
      <c r="H4641" s="13" t="s">
        <v>4816</v>
      </c>
      <c r="I4641" s="13">
        <f>(Brick_Kilns_EF!$B$13*Brick_Kilns_EF!$B$11*Brick_Kilns_EF!$B$12)</f>
        <v>8886.81</v>
      </c>
      <c r="J4641" s="13">
        <f>IF(D4641="ZZ",Brick_Kilns_EF!$E$5*(0.75),Brick_Kilns_EF!$E$5)</f>
        <v>7.2749999999999985E-3</v>
      </c>
      <c r="K4641" s="13">
        <f t="shared" si="289"/>
        <v>64.651542749999976</v>
      </c>
      <c r="L4641" s="13">
        <f>IF(D4641="ZZ",Brick_Kilns_EF!$E$2*(0.75),Brick_Kilns_EF!$E$2)</f>
        <v>5.0999999999999995E-3</v>
      </c>
      <c r="M4641" s="13">
        <f t="shared" si="288"/>
        <v>45.32273099999999</v>
      </c>
      <c r="N4641" s="13">
        <f>IF(D4641="ZZ",Brick_Kilns_EF!$E$3*(0.75),Brick_Kilns_EF!$E$3)</f>
        <v>3.4499999999999999E-3</v>
      </c>
      <c r="O4641" s="13">
        <f t="shared" si="290"/>
        <v>30.659494499999997</v>
      </c>
      <c r="P4641" s="13">
        <f>IF(D4641="ZZ",Brick_Kilns_EF!$E$4*(0.75),Brick_Kilns_EF!$E$4)</f>
        <v>3.5250000000000004E-3</v>
      </c>
      <c r="Q4641" s="13">
        <f t="shared" si="291"/>
        <v>31.326005250000001</v>
      </c>
    </row>
    <row r="4642" spans="1:17">
      <c r="A4642" s="13" t="s">
        <v>4653</v>
      </c>
      <c r="B4642" s="13">
        <v>26.10104784</v>
      </c>
      <c r="C4642" s="13">
        <v>88.699185360000001</v>
      </c>
      <c r="D4642" s="13" t="s">
        <v>2219</v>
      </c>
      <c r="E4642" s="13" t="s">
        <v>4927</v>
      </c>
      <c r="F4642" s="13" t="s">
        <v>171</v>
      </c>
      <c r="G4642" s="13" t="s">
        <v>4802</v>
      </c>
      <c r="H4642" s="13" t="s">
        <v>4816</v>
      </c>
      <c r="I4642" s="13">
        <f>(Brick_Kilns_EF!$B$13*Brick_Kilns_EF!$B$11*Brick_Kilns_EF!$B$12)</f>
        <v>8886.81</v>
      </c>
      <c r="J4642" s="13">
        <f>IF(D4642="ZZ",Brick_Kilns_EF!$E$5*(0.75),Brick_Kilns_EF!$E$5)</f>
        <v>7.2749999999999985E-3</v>
      </c>
      <c r="K4642" s="13">
        <f t="shared" si="289"/>
        <v>64.651542749999976</v>
      </c>
      <c r="L4642" s="13">
        <f>IF(D4642="ZZ",Brick_Kilns_EF!$E$2*(0.75),Brick_Kilns_EF!$E$2)</f>
        <v>5.0999999999999995E-3</v>
      </c>
      <c r="M4642" s="13">
        <f t="shared" si="288"/>
        <v>45.32273099999999</v>
      </c>
      <c r="N4642" s="13">
        <f>IF(D4642="ZZ",Brick_Kilns_EF!$E$3*(0.75),Brick_Kilns_EF!$E$3)</f>
        <v>3.4499999999999999E-3</v>
      </c>
      <c r="O4642" s="13">
        <f t="shared" si="290"/>
        <v>30.659494499999997</v>
      </c>
      <c r="P4642" s="13">
        <f>IF(D4642="ZZ",Brick_Kilns_EF!$E$4*(0.75),Brick_Kilns_EF!$E$4)</f>
        <v>3.5250000000000004E-3</v>
      </c>
      <c r="Q4642" s="13">
        <f t="shared" si="291"/>
        <v>31.326005250000001</v>
      </c>
    </row>
    <row r="4643" spans="1:17">
      <c r="A4643" s="13" t="s">
        <v>4654</v>
      </c>
      <c r="B4643" s="13">
        <v>22.00616084</v>
      </c>
      <c r="C4643" s="13">
        <v>90.210436939999994</v>
      </c>
      <c r="D4643" s="13" t="s">
        <v>2219</v>
      </c>
      <c r="E4643" s="13" t="s">
        <v>4927</v>
      </c>
      <c r="F4643" s="13" t="s">
        <v>11</v>
      </c>
      <c r="G4643" s="13" t="s">
        <v>4802</v>
      </c>
      <c r="H4643" s="13" t="s">
        <v>4816</v>
      </c>
      <c r="I4643" s="13">
        <f>(Brick_Kilns_EF!$B$13*Brick_Kilns_EF!$B$11*Brick_Kilns_EF!$B$12)</f>
        <v>8886.81</v>
      </c>
      <c r="J4643" s="13">
        <f>IF(D4643="ZZ",Brick_Kilns_EF!$E$5*(0.75),Brick_Kilns_EF!$E$5)</f>
        <v>7.2749999999999985E-3</v>
      </c>
      <c r="K4643" s="13">
        <f t="shared" si="289"/>
        <v>64.651542749999976</v>
      </c>
      <c r="L4643" s="13">
        <f>IF(D4643="ZZ",Brick_Kilns_EF!$E$2*(0.75),Brick_Kilns_EF!$E$2)</f>
        <v>5.0999999999999995E-3</v>
      </c>
      <c r="M4643" s="13">
        <f t="shared" si="288"/>
        <v>45.32273099999999</v>
      </c>
      <c r="N4643" s="13">
        <f>IF(D4643="ZZ",Brick_Kilns_EF!$E$3*(0.75),Brick_Kilns_EF!$E$3)</f>
        <v>3.4499999999999999E-3</v>
      </c>
      <c r="O4643" s="13">
        <f t="shared" si="290"/>
        <v>30.659494499999997</v>
      </c>
      <c r="P4643" s="13">
        <f>IF(D4643="ZZ",Brick_Kilns_EF!$E$4*(0.75),Brick_Kilns_EF!$E$4)</f>
        <v>3.5250000000000004E-3</v>
      </c>
      <c r="Q4643" s="13">
        <f t="shared" si="291"/>
        <v>31.326005250000001</v>
      </c>
    </row>
    <row r="4644" spans="1:17">
      <c r="A4644" s="13" t="s">
        <v>4655</v>
      </c>
      <c r="B4644" s="13">
        <v>26.003104130000001</v>
      </c>
      <c r="C4644" s="13">
        <v>89.239364339999995</v>
      </c>
      <c r="D4644" s="13" t="s">
        <v>2219</v>
      </c>
      <c r="E4644" s="13" t="s">
        <v>4927</v>
      </c>
      <c r="F4644" s="13" t="s">
        <v>171</v>
      </c>
      <c r="G4644" s="13" t="s">
        <v>4802</v>
      </c>
      <c r="H4644" s="13" t="s">
        <v>4816</v>
      </c>
      <c r="I4644" s="13">
        <f>(Brick_Kilns_EF!$B$13*Brick_Kilns_EF!$B$11*Brick_Kilns_EF!$B$12)</f>
        <v>8886.81</v>
      </c>
      <c r="J4644" s="13">
        <f>IF(D4644="ZZ",Brick_Kilns_EF!$E$5*(0.75),Brick_Kilns_EF!$E$5)</f>
        <v>7.2749999999999985E-3</v>
      </c>
      <c r="K4644" s="13">
        <f t="shared" si="289"/>
        <v>64.651542749999976</v>
      </c>
      <c r="L4644" s="13">
        <f>IF(D4644="ZZ",Brick_Kilns_EF!$E$2*(0.75),Brick_Kilns_EF!$E$2)</f>
        <v>5.0999999999999995E-3</v>
      </c>
      <c r="M4644" s="13">
        <f t="shared" si="288"/>
        <v>45.32273099999999</v>
      </c>
      <c r="N4644" s="13">
        <f>IF(D4644="ZZ",Brick_Kilns_EF!$E$3*(0.75),Brick_Kilns_EF!$E$3)</f>
        <v>3.4499999999999999E-3</v>
      </c>
      <c r="O4644" s="13">
        <f t="shared" si="290"/>
        <v>30.659494499999997</v>
      </c>
      <c r="P4644" s="13">
        <f>IF(D4644="ZZ",Brick_Kilns_EF!$E$4*(0.75),Brick_Kilns_EF!$E$4)</f>
        <v>3.5250000000000004E-3</v>
      </c>
      <c r="Q4644" s="13">
        <f t="shared" si="291"/>
        <v>31.326005250000001</v>
      </c>
    </row>
    <row r="4645" spans="1:17">
      <c r="A4645" s="13" t="s">
        <v>4656</v>
      </c>
      <c r="B4645" s="13">
        <v>25.861148149999998</v>
      </c>
      <c r="C4645" s="13">
        <v>88.546826839999994</v>
      </c>
      <c r="D4645" s="13" t="s">
        <v>2219</v>
      </c>
      <c r="E4645" s="13" t="s">
        <v>4927</v>
      </c>
      <c r="F4645" s="13" t="s">
        <v>171</v>
      </c>
      <c r="G4645" s="13" t="s">
        <v>4802</v>
      </c>
      <c r="H4645" s="13" t="s">
        <v>4816</v>
      </c>
      <c r="I4645" s="13">
        <f>(Brick_Kilns_EF!$B$13*Brick_Kilns_EF!$B$11*Brick_Kilns_EF!$B$12)</f>
        <v>8886.81</v>
      </c>
      <c r="J4645" s="13">
        <f>IF(D4645="ZZ",Brick_Kilns_EF!$E$5*(0.75),Brick_Kilns_EF!$E$5)</f>
        <v>7.2749999999999985E-3</v>
      </c>
      <c r="K4645" s="13">
        <f t="shared" si="289"/>
        <v>64.651542749999976</v>
      </c>
      <c r="L4645" s="13">
        <f>IF(D4645="ZZ",Brick_Kilns_EF!$E$2*(0.75),Brick_Kilns_EF!$E$2)</f>
        <v>5.0999999999999995E-3</v>
      </c>
      <c r="M4645" s="13">
        <f t="shared" si="288"/>
        <v>45.32273099999999</v>
      </c>
      <c r="N4645" s="13">
        <f>IF(D4645="ZZ",Brick_Kilns_EF!$E$3*(0.75),Brick_Kilns_EF!$E$3)</f>
        <v>3.4499999999999999E-3</v>
      </c>
      <c r="O4645" s="13">
        <f t="shared" si="290"/>
        <v>30.659494499999997</v>
      </c>
      <c r="P4645" s="13">
        <f>IF(D4645="ZZ",Brick_Kilns_EF!$E$4*(0.75),Brick_Kilns_EF!$E$4)</f>
        <v>3.5250000000000004E-3</v>
      </c>
      <c r="Q4645" s="13">
        <f t="shared" si="291"/>
        <v>31.326005250000001</v>
      </c>
    </row>
    <row r="4646" spans="1:17">
      <c r="A4646" s="13" t="s">
        <v>4657</v>
      </c>
      <c r="B4646" s="13">
        <v>25.769220180000001</v>
      </c>
      <c r="C4646" s="13">
        <v>88.860441460000004</v>
      </c>
      <c r="D4646" s="13" t="s">
        <v>2219</v>
      </c>
      <c r="E4646" s="13" t="s">
        <v>4927</v>
      </c>
      <c r="F4646" s="13" t="s">
        <v>171</v>
      </c>
      <c r="G4646" s="13" t="s">
        <v>4802</v>
      </c>
      <c r="H4646" s="13" t="s">
        <v>4816</v>
      </c>
      <c r="I4646" s="13">
        <f>(Brick_Kilns_EF!$B$13*Brick_Kilns_EF!$B$11*Brick_Kilns_EF!$B$12)</f>
        <v>8886.81</v>
      </c>
      <c r="J4646" s="13">
        <f>IF(D4646="ZZ",Brick_Kilns_EF!$E$5*(0.75),Brick_Kilns_EF!$E$5)</f>
        <v>7.2749999999999985E-3</v>
      </c>
      <c r="K4646" s="13">
        <f t="shared" si="289"/>
        <v>64.651542749999976</v>
      </c>
      <c r="L4646" s="13">
        <f>IF(D4646="ZZ",Brick_Kilns_EF!$E$2*(0.75),Brick_Kilns_EF!$E$2)</f>
        <v>5.0999999999999995E-3</v>
      </c>
      <c r="M4646" s="13">
        <f t="shared" si="288"/>
        <v>45.32273099999999</v>
      </c>
      <c r="N4646" s="13">
        <f>IF(D4646="ZZ",Brick_Kilns_EF!$E$3*(0.75),Brick_Kilns_EF!$E$3)</f>
        <v>3.4499999999999999E-3</v>
      </c>
      <c r="O4646" s="13">
        <f t="shared" si="290"/>
        <v>30.659494499999997</v>
      </c>
      <c r="P4646" s="13">
        <f>IF(D4646="ZZ",Brick_Kilns_EF!$E$4*(0.75),Brick_Kilns_EF!$E$4)</f>
        <v>3.5250000000000004E-3</v>
      </c>
      <c r="Q4646" s="13">
        <f t="shared" si="291"/>
        <v>31.326005250000001</v>
      </c>
    </row>
    <row r="4647" spans="1:17">
      <c r="A4647" s="13" t="s">
        <v>4658</v>
      </c>
      <c r="B4647" s="13">
        <v>25.791161070000001</v>
      </c>
      <c r="C4647" s="13">
        <v>88.944034130000006</v>
      </c>
      <c r="D4647" s="13" t="s">
        <v>2219</v>
      </c>
      <c r="E4647" s="13" t="s">
        <v>4927</v>
      </c>
      <c r="F4647" s="13" t="s">
        <v>171</v>
      </c>
      <c r="G4647" s="13" t="s">
        <v>4802</v>
      </c>
      <c r="H4647" s="13" t="s">
        <v>4816</v>
      </c>
      <c r="I4647" s="13">
        <f>(Brick_Kilns_EF!$B$13*Brick_Kilns_EF!$B$11*Brick_Kilns_EF!$B$12)</f>
        <v>8886.81</v>
      </c>
      <c r="J4647" s="13">
        <f>IF(D4647="ZZ",Brick_Kilns_EF!$E$5*(0.75),Brick_Kilns_EF!$E$5)</f>
        <v>7.2749999999999985E-3</v>
      </c>
      <c r="K4647" s="13">
        <f t="shared" si="289"/>
        <v>64.651542749999976</v>
      </c>
      <c r="L4647" s="13">
        <f>IF(D4647="ZZ",Brick_Kilns_EF!$E$2*(0.75),Brick_Kilns_EF!$E$2)</f>
        <v>5.0999999999999995E-3</v>
      </c>
      <c r="M4647" s="13">
        <f t="shared" si="288"/>
        <v>45.32273099999999</v>
      </c>
      <c r="N4647" s="13">
        <f>IF(D4647="ZZ",Brick_Kilns_EF!$E$3*(0.75),Brick_Kilns_EF!$E$3)</f>
        <v>3.4499999999999999E-3</v>
      </c>
      <c r="O4647" s="13">
        <f t="shared" si="290"/>
        <v>30.659494499999997</v>
      </c>
      <c r="P4647" s="13">
        <f>IF(D4647="ZZ",Brick_Kilns_EF!$E$4*(0.75),Brick_Kilns_EF!$E$4)</f>
        <v>3.5250000000000004E-3</v>
      </c>
      <c r="Q4647" s="13">
        <f t="shared" si="291"/>
        <v>31.326005250000001</v>
      </c>
    </row>
    <row r="4648" spans="1:17">
      <c r="A4648" s="13" t="s">
        <v>4659</v>
      </c>
      <c r="B4648" s="13">
        <v>25.789414409999999</v>
      </c>
      <c r="C4648" s="13">
        <v>88.945571380000004</v>
      </c>
      <c r="D4648" s="13" t="s">
        <v>2219</v>
      </c>
      <c r="E4648" s="13" t="s">
        <v>4927</v>
      </c>
      <c r="F4648" s="13" t="s">
        <v>171</v>
      </c>
      <c r="G4648" s="13" t="s">
        <v>4802</v>
      </c>
      <c r="H4648" s="13" t="s">
        <v>4816</v>
      </c>
      <c r="I4648" s="13">
        <f>(Brick_Kilns_EF!$B$13*Brick_Kilns_EF!$B$11*Brick_Kilns_EF!$B$12)</f>
        <v>8886.81</v>
      </c>
      <c r="J4648" s="13">
        <f>IF(D4648="ZZ",Brick_Kilns_EF!$E$5*(0.75),Brick_Kilns_EF!$E$5)</f>
        <v>7.2749999999999985E-3</v>
      </c>
      <c r="K4648" s="13">
        <f t="shared" si="289"/>
        <v>64.651542749999976</v>
      </c>
      <c r="L4648" s="13">
        <f>IF(D4648="ZZ",Brick_Kilns_EF!$E$2*(0.75),Brick_Kilns_EF!$E$2)</f>
        <v>5.0999999999999995E-3</v>
      </c>
      <c r="M4648" s="13">
        <f t="shared" si="288"/>
        <v>45.32273099999999</v>
      </c>
      <c r="N4648" s="13">
        <f>IF(D4648="ZZ",Brick_Kilns_EF!$E$3*(0.75),Brick_Kilns_EF!$E$3)</f>
        <v>3.4499999999999999E-3</v>
      </c>
      <c r="O4648" s="13">
        <f t="shared" si="290"/>
        <v>30.659494499999997</v>
      </c>
      <c r="P4648" s="13">
        <f>IF(D4648="ZZ",Brick_Kilns_EF!$E$4*(0.75),Brick_Kilns_EF!$E$4)</f>
        <v>3.5250000000000004E-3</v>
      </c>
      <c r="Q4648" s="13">
        <f t="shared" si="291"/>
        <v>31.326005250000001</v>
      </c>
    </row>
    <row r="4649" spans="1:17">
      <c r="A4649" s="13" t="s">
        <v>4660</v>
      </c>
      <c r="B4649" s="13">
        <v>22.346328719999999</v>
      </c>
      <c r="C4649" s="13">
        <v>90.376372489999994</v>
      </c>
      <c r="D4649" s="13" t="s">
        <v>2219</v>
      </c>
      <c r="E4649" s="13" t="s">
        <v>4927</v>
      </c>
      <c r="F4649" s="13" t="s">
        <v>11</v>
      </c>
      <c r="G4649" s="13" t="s">
        <v>4802</v>
      </c>
      <c r="H4649" s="13" t="s">
        <v>4816</v>
      </c>
      <c r="I4649" s="13">
        <f>(Brick_Kilns_EF!$B$13*Brick_Kilns_EF!$B$11*Brick_Kilns_EF!$B$12)</f>
        <v>8886.81</v>
      </c>
      <c r="J4649" s="13">
        <f>IF(D4649="ZZ",Brick_Kilns_EF!$E$5*(0.75),Brick_Kilns_EF!$E$5)</f>
        <v>7.2749999999999985E-3</v>
      </c>
      <c r="K4649" s="13">
        <f t="shared" si="289"/>
        <v>64.651542749999976</v>
      </c>
      <c r="L4649" s="13">
        <f>IF(D4649="ZZ",Brick_Kilns_EF!$E$2*(0.75),Brick_Kilns_EF!$E$2)</f>
        <v>5.0999999999999995E-3</v>
      </c>
      <c r="M4649" s="13">
        <f t="shared" si="288"/>
        <v>45.32273099999999</v>
      </c>
      <c r="N4649" s="13">
        <f>IF(D4649="ZZ",Brick_Kilns_EF!$E$3*(0.75),Brick_Kilns_EF!$E$3)</f>
        <v>3.4499999999999999E-3</v>
      </c>
      <c r="O4649" s="13">
        <f t="shared" si="290"/>
        <v>30.659494499999997</v>
      </c>
      <c r="P4649" s="13">
        <f>IF(D4649="ZZ",Brick_Kilns_EF!$E$4*(0.75),Brick_Kilns_EF!$E$4)</f>
        <v>3.5250000000000004E-3</v>
      </c>
      <c r="Q4649" s="13">
        <f t="shared" si="291"/>
        <v>31.326005250000001</v>
      </c>
    </row>
    <row r="4650" spans="1:17">
      <c r="A4650" s="13" t="s">
        <v>4661</v>
      </c>
      <c r="B4650" s="13">
        <v>22.218048620000001</v>
      </c>
      <c r="C4650" s="13">
        <v>90.392314049999996</v>
      </c>
      <c r="D4650" s="13" t="s">
        <v>2219</v>
      </c>
      <c r="E4650" s="13" t="s">
        <v>4927</v>
      </c>
      <c r="F4650" s="13" t="s">
        <v>11</v>
      </c>
      <c r="G4650" s="13" t="s">
        <v>4802</v>
      </c>
      <c r="H4650" s="13" t="s">
        <v>4816</v>
      </c>
      <c r="I4650" s="13">
        <f>(Brick_Kilns_EF!$B$13*Brick_Kilns_EF!$B$11*Brick_Kilns_EF!$B$12)</f>
        <v>8886.81</v>
      </c>
      <c r="J4650" s="13">
        <f>IF(D4650="ZZ",Brick_Kilns_EF!$E$5*(0.75),Brick_Kilns_EF!$E$5)</f>
        <v>7.2749999999999985E-3</v>
      </c>
      <c r="K4650" s="13">
        <f t="shared" si="289"/>
        <v>64.651542749999976</v>
      </c>
      <c r="L4650" s="13">
        <f>IF(D4650="ZZ",Brick_Kilns_EF!$E$2*(0.75),Brick_Kilns_EF!$E$2)</f>
        <v>5.0999999999999995E-3</v>
      </c>
      <c r="M4650" s="13">
        <f t="shared" si="288"/>
        <v>45.32273099999999</v>
      </c>
      <c r="N4650" s="13">
        <f>IF(D4650="ZZ",Brick_Kilns_EF!$E$3*(0.75),Brick_Kilns_EF!$E$3)</f>
        <v>3.4499999999999999E-3</v>
      </c>
      <c r="O4650" s="13">
        <f t="shared" si="290"/>
        <v>30.659494499999997</v>
      </c>
      <c r="P4650" s="13">
        <f>IF(D4650="ZZ",Brick_Kilns_EF!$E$4*(0.75),Brick_Kilns_EF!$E$4)</f>
        <v>3.5250000000000004E-3</v>
      </c>
      <c r="Q4650" s="13">
        <f t="shared" si="291"/>
        <v>31.326005250000001</v>
      </c>
    </row>
    <row r="4651" spans="1:17">
      <c r="A4651" s="13" t="s">
        <v>4662</v>
      </c>
      <c r="B4651" s="13">
        <v>25.71549843</v>
      </c>
      <c r="C4651" s="13">
        <v>88.674788359999994</v>
      </c>
      <c r="D4651" s="13" t="s">
        <v>2219</v>
      </c>
      <c r="E4651" s="13" t="s">
        <v>4927</v>
      </c>
      <c r="F4651" s="13" t="s">
        <v>171</v>
      </c>
      <c r="G4651" s="13" t="s">
        <v>4802</v>
      </c>
      <c r="H4651" s="13" t="s">
        <v>4816</v>
      </c>
      <c r="I4651" s="13">
        <f>(Brick_Kilns_EF!$B$13*Brick_Kilns_EF!$B$11*Brick_Kilns_EF!$B$12)</f>
        <v>8886.81</v>
      </c>
      <c r="J4651" s="13">
        <f>IF(D4651="ZZ",Brick_Kilns_EF!$E$5*(0.75),Brick_Kilns_EF!$E$5)</f>
        <v>7.2749999999999985E-3</v>
      </c>
      <c r="K4651" s="13">
        <f t="shared" si="289"/>
        <v>64.651542749999976</v>
      </c>
      <c r="L4651" s="13">
        <f>IF(D4651="ZZ",Brick_Kilns_EF!$E$2*(0.75),Brick_Kilns_EF!$E$2)</f>
        <v>5.0999999999999995E-3</v>
      </c>
      <c r="M4651" s="13">
        <f t="shared" si="288"/>
        <v>45.32273099999999</v>
      </c>
      <c r="N4651" s="13">
        <f>IF(D4651="ZZ",Brick_Kilns_EF!$E$3*(0.75),Brick_Kilns_EF!$E$3)</f>
        <v>3.4499999999999999E-3</v>
      </c>
      <c r="O4651" s="13">
        <f t="shared" si="290"/>
        <v>30.659494499999997</v>
      </c>
      <c r="P4651" s="13">
        <f>IF(D4651="ZZ",Brick_Kilns_EF!$E$4*(0.75),Brick_Kilns_EF!$E$4)</f>
        <v>3.5250000000000004E-3</v>
      </c>
      <c r="Q4651" s="13">
        <f t="shared" si="291"/>
        <v>31.326005250000001</v>
      </c>
    </row>
    <row r="4652" spans="1:17">
      <c r="A4652" s="13" t="s">
        <v>4663</v>
      </c>
      <c r="B4652" s="13">
        <v>25.93501157</v>
      </c>
      <c r="C4652" s="13">
        <v>88.716330459999995</v>
      </c>
      <c r="D4652" s="13" t="s">
        <v>2219</v>
      </c>
      <c r="E4652" s="13" t="s">
        <v>4927</v>
      </c>
      <c r="F4652" s="13" t="s">
        <v>171</v>
      </c>
      <c r="G4652" s="13" t="s">
        <v>4802</v>
      </c>
      <c r="H4652" s="13" t="s">
        <v>4816</v>
      </c>
      <c r="I4652" s="13">
        <f>(Brick_Kilns_EF!$B$13*Brick_Kilns_EF!$B$11*Brick_Kilns_EF!$B$12)</f>
        <v>8886.81</v>
      </c>
      <c r="J4652" s="13">
        <f>IF(D4652="ZZ",Brick_Kilns_EF!$E$5*(0.75),Brick_Kilns_EF!$E$5)</f>
        <v>7.2749999999999985E-3</v>
      </c>
      <c r="K4652" s="13">
        <f t="shared" si="289"/>
        <v>64.651542749999976</v>
      </c>
      <c r="L4652" s="13">
        <f>IF(D4652="ZZ",Brick_Kilns_EF!$E$2*(0.75),Brick_Kilns_EF!$E$2)</f>
        <v>5.0999999999999995E-3</v>
      </c>
      <c r="M4652" s="13">
        <f t="shared" si="288"/>
        <v>45.32273099999999</v>
      </c>
      <c r="N4652" s="13">
        <f>IF(D4652="ZZ",Brick_Kilns_EF!$E$3*(0.75),Brick_Kilns_EF!$E$3)</f>
        <v>3.4499999999999999E-3</v>
      </c>
      <c r="O4652" s="13">
        <f t="shared" si="290"/>
        <v>30.659494499999997</v>
      </c>
      <c r="P4652" s="13">
        <f>IF(D4652="ZZ",Brick_Kilns_EF!$E$4*(0.75),Brick_Kilns_EF!$E$4)</f>
        <v>3.5250000000000004E-3</v>
      </c>
      <c r="Q4652" s="13">
        <f t="shared" si="291"/>
        <v>31.326005250000001</v>
      </c>
    </row>
    <row r="4653" spans="1:17">
      <c r="A4653" s="13" t="s">
        <v>4664</v>
      </c>
      <c r="B4653" s="13">
        <v>25.965747690000001</v>
      </c>
      <c r="C4653" s="13">
        <v>89.641181059999994</v>
      </c>
      <c r="D4653" s="13" t="s">
        <v>2219</v>
      </c>
      <c r="E4653" s="13" t="s">
        <v>4927</v>
      </c>
      <c r="F4653" s="13" t="s">
        <v>171</v>
      </c>
      <c r="G4653" s="13" t="s">
        <v>4802</v>
      </c>
      <c r="H4653" s="13" t="s">
        <v>4816</v>
      </c>
      <c r="I4653" s="13">
        <f>(Brick_Kilns_EF!$B$13*Brick_Kilns_EF!$B$11*Brick_Kilns_EF!$B$12)</f>
        <v>8886.81</v>
      </c>
      <c r="J4653" s="13">
        <f>IF(D4653="ZZ",Brick_Kilns_EF!$E$5*(0.75),Brick_Kilns_EF!$E$5)</f>
        <v>7.2749999999999985E-3</v>
      </c>
      <c r="K4653" s="13">
        <f t="shared" si="289"/>
        <v>64.651542749999976</v>
      </c>
      <c r="L4653" s="13">
        <f>IF(D4653="ZZ",Brick_Kilns_EF!$E$2*(0.75),Brick_Kilns_EF!$E$2)</f>
        <v>5.0999999999999995E-3</v>
      </c>
      <c r="M4653" s="13">
        <f t="shared" si="288"/>
        <v>45.32273099999999</v>
      </c>
      <c r="N4653" s="13">
        <f>IF(D4653="ZZ",Brick_Kilns_EF!$E$3*(0.75),Brick_Kilns_EF!$E$3)</f>
        <v>3.4499999999999999E-3</v>
      </c>
      <c r="O4653" s="13">
        <f t="shared" si="290"/>
        <v>30.659494499999997</v>
      </c>
      <c r="P4653" s="13">
        <f>IF(D4653="ZZ",Brick_Kilns_EF!$E$4*(0.75),Brick_Kilns_EF!$E$4)</f>
        <v>3.5250000000000004E-3</v>
      </c>
      <c r="Q4653" s="13">
        <f t="shared" si="291"/>
        <v>31.326005250000001</v>
      </c>
    </row>
    <row r="4654" spans="1:17">
      <c r="A4654" s="13" t="s">
        <v>4665</v>
      </c>
      <c r="B4654" s="13">
        <v>26.00334088</v>
      </c>
      <c r="C4654" s="13">
        <v>89.683672279999996</v>
      </c>
      <c r="D4654" s="13" t="s">
        <v>2219</v>
      </c>
      <c r="E4654" s="13" t="s">
        <v>4927</v>
      </c>
      <c r="F4654" s="13" t="s">
        <v>171</v>
      </c>
      <c r="G4654" s="13" t="s">
        <v>4802</v>
      </c>
      <c r="H4654" s="13" t="s">
        <v>4816</v>
      </c>
      <c r="I4654" s="13">
        <f>(Brick_Kilns_EF!$B$13*Brick_Kilns_EF!$B$11*Brick_Kilns_EF!$B$12)</f>
        <v>8886.81</v>
      </c>
      <c r="J4654" s="13">
        <f>IF(D4654="ZZ",Brick_Kilns_EF!$E$5*(0.75),Brick_Kilns_EF!$E$5)</f>
        <v>7.2749999999999985E-3</v>
      </c>
      <c r="K4654" s="13">
        <f t="shared" si="289"/>
        <v>64.651542749999976</v>
      </c>
      <c r="L4654" s="13">
        <f>IF(D4654="ZZ",Brick_Kilns_EF!$E$2*(0.75),Brick_Kilns_EF!$E$2)</f>
        <v>5.0999999999999995E-3</v>
      </c>
      <c r="M4654" s="13">
        <f t="shared" si="288"/>
        <v>45.32273099999999</v>
      </c>
      <c r="N4654" s="13">
        <f>IF(D4654="ZZ",Brick_Kilns_EF!$E$3*(0.75),Brick_Kilns_EF!$E$3)</f>
        <v>3.4499999999999999E-3</v>
      </c>
      <c r="O4654" s="13">
        <f t="shared" si="290"/>
        <v>30.659494499999997</v>
      </c>
      <c r="P4654" s="13">
        <f>IF(D4654="ZZ",Brick_Kilns_EF!$E$4*(0.75),Brick_Kilns_EF!$E$4)</f>
        <v>3.5250000000000004E-3</v>
      </c>
      <c r="Q4654" s="13">
        <f t="shared" si="291"/>
        <v>31.326005250000001</v>
      </c>
    </row>
    <row r="4655" spans="1:17">
      <c r="A4655" s="13" t="s">
        <v>4666</v>
      </c>
      <c r="B4655" s="13">
        <v>22.16798622</v>
      </c>
      <c r="C4655" s="13">
        <v>90.248861880000007</v>
      </c>
      <c r="D4655" s="13" t="s">
        <v>2219</v>
      </c>
      <c r="E4655" s="13" t="s">
        <v>4927</v>
      </c>
      <c r="F4655" s="13" t="s">
        <v>11</v>
      </c>
      <c r="G4655" s="13" t="s">
        <v>4802</v>
      </c>
      <c r="H4655" s="13" t="s">
        <v>4816</v>
      </c>
      <c r="I4655" s="13">
        <f>(Brick_Kilns_EF!$B$13*Brick_Kilns_EF!$B$11*Brick_Kilns_EF!$B$12)</f>
        <v>8886.81</v>
      </c>
      <c r="J4655" s="13">
        <f>IF(D4655="ZZ",Brick_Kilns_EF!$E$5*(0.75),Brick_Kilns_EF!$E$5)</f>
        <v>7.2749999999999985E-3</v>
      </c>
      <c r="K4655" s="13">
        <f t="shared" si="289"/>
        <v>64.651542749999976</v>
      </c>
      <c r="L4655" s="13">
        <f>IF(D4655="ZZ",Brick_Kilns_EF!$E$2*(0.75),Brick_Kilns_EF!$E$2)</f>
        <v>5.0999999999999995E-3</v>
      </c>
      <c r="M4655" s="13">
        <f t="shared" si="288"/>
        <v>45.32273099999999</v>
      </c>
      <c r="N4655" s="13">
        <f>IF(D4655="ZZ",Brick_Kilns_EF!$E$3*(0.75),Brick_Kilns_EF!$E$3)</f>
        <v>3.4499999999999999E-3</v>
      </c>
      <c r="O4655" s="13">
        <f t="shared" si="290"/>
        <v>30.659494499999997</v>
      </c>
      <c r="P4655" s="13">
        <f>IF(D4655="ZZ",Brick_Kilns_EF!$E$4*(0.75),Brick_Kilns_EF!$E$4)</f>
        <v>3.5250000000000004E-3</v>
      </c>
      <c r="Q4655" s="13">
        <f t="shared" si="291"/>
        <v>31.326005250000001</v>
      </c>
    </row>
    <row r="4656" spans="1:17">
      <c r="A4656" s="13" t="s">
        <v>4667</v>
      </c>
      <c r="B4656" s="13">
        <v>25.982068269999999</v>
      </c>
      <c r="C4656" s="13">
        <v>89.622983680000004</v>
      </c>
      <c r="D4656" s="13" t="s">
        <v>2219</v>
      </c>
      <c r="E4656" s="13" t="s">
        <v>4927</v>
      </c>
      <c r="F4656" s="13" t="s">
        <v>171</v>
      </c>
      <c r="G4656" s="13" t="s">
        <v>4802</v>
      </c>
      <c r="H4656" s="13" t="s">
        <v>4816</v>
      </c>
      <c r="I4656" s="13">
        <f>(Brick_Kilns_EF!$B$13*Brick_Kilns_EF!$B$11*Brick_Kilns_EF!$B$12)</f>
        <v>8886.81</v>
      </c>
      <c r="J4656" s="13">
        <f>IF(D4656="ZZ",Brick_Kilns_EF!$E$5*(0.75),Brick_Kilns_EF!$E$5)</f>
        <v>7.2749999999999985E-3</v>
      </c>
      <c r="K4656" s="13">
        <f t="shared" si="289"/>
        <v>64.651542749999976</v>
      </c>
      <c r="L4656" s="13">
        <f>IF(D4656="ZZ",Brick_Kilns_EF!$E$2*(0.75),Brick_Kilns_EF!$E$2)</f>
        <v>5.0999999999999995E-3</v>
      </c>
      <c r="M4656" s="13">
        <f t="shared" si="288"/>
        <v>45.32273099999999</v>
      </c>
      <c r="N4656" s="13">
        <f>IF(D4656="ZZ",Brick_Kilns_EF!$E$3*(0.75),Brick_Kilns_EF!$E$3)</f>
        <v>3.4499999999999999E-3</v>
      </c>
      <c r="O4656" s="13">
        <f t="shared" si="290"/>
        <v>30.659494499999997</v>
      </c>
      <c r="P4656" s="13">
        <f>IF(D4656="ZZ",Brick_Kilns_EF!$E$4*(0.75),Brick_Kilns_EF!$E$4)</f>
        <v>3.5250000000000004E-3</v>
      </c>
      <c r="Q4656" s="13">
        <f t="shared" si="291"/>
        <v>31.326005250000001</v>
      </c>
    </row>
    <row r="4657" spans="1:17">
      <c r="A4657" s="13" t="s">
        <v>4668</v>
      </c>
      <c r="B4657" s="13">
        <v>26.08295695</v>
      </c>
      <c r="C4657" s="13">
        <v>88.447035080000006</v>
      </c>
      <c r="D4657" s="13" t="s">
        <v>2219</v>
      </c>
      <c r="E4657" s="13" t="s">
        <v>4927</v>
      </c>
      <c r="F4657" s="13" t="s">
        <v>171</v>
      </c>
      <c r="G4657" s="13" t="s">
        <v>4802</v>
      </c>
      <c r="H4657" s="13" t="s">
        <v>4816</v>
      </c>
      <c r="I4657" s="13">
        <f>(Brick_Kilns_EF!$B$13*Brick_Kilns_EF!$B$11*Brick_Kilns_EF!$B$12)</f>
        <v>8886.81</v>
      </c>
      <c r="J4657" s="13">
        <f>IF(D4657="ZZ",Brick_Kilns_EF!$E$5*(0.75),Brick_Kilns_EF!$E$5)</f>
        <v>7.2749999999999985E-3</v>
      </c>
      <c r="K4657" s="13">
        <f t="shared" si="289"/>
        <v>64.651542749999976</v>
      </c>
      <c r="L4657" s="13">
        <f>IF(D4657="ZZ",Brick_Kilns_EF!$E$2*(0.75),Brick_Kilns_EF!$E$2)</f>
        <v>5.0999999999999995E-3</v>
      </c>
      <c r="M4657" s="13">
        <f t="shared" si="288"/>
        <v>45.32273099999999</v>
      </c>
      <c r="N4657" s="13">
        <f>IF(D4657="ZZ",Brick_Kilns_EF!$E$3*(0.75),Brick_Kilns_EF!$E$3)</f>
        <v>3.4499999999999999E-3</v>
      </c>
      <c r="O4657" s="13">
        <f t="shared" si="290"/>
        <v>30.659494499999997</v>
      </c>
      <c r="P4657" s="13">
        <f>IF(D4657="ZZ",Brick_Kilns_EF!$E$4*(0.75),Brick_Kilns_EF!$E$4)</f>
        <v>3.5250000000000004E-3</v>
      </c>
      <c r="Q4657" s="13">
        <f t="shared" si="291"/>
        <v>31.326005250000001</v>
      </c>
    </row>
    <row r="4658" spans="1:17">
      <c r="A4658" s="13" t="s">
        <v>4669</v>
      </c>
      <c r="B4658" s="13">
        <v>22.243779379999999</v>
      </c>
      <c r="C4658" s="13">
        <v>90.293655490000006</v>
      </c>
      <c r="D4658" s="13" t="s">
        <v>2219</v>
      </c>
      <c r="E4658" s="13" t="s">
        <v>4927</v>
      </c>
      <c r="F4658" s="13" t="s">
        <v>11</v>
      </c>
      <c r="G4658" s="13" t="s">
        <v>4802</v>
      </c>
      <c r="H4658" s="13" t="s">
        <v>4816</v>
      </c>
      <c r="I4658" s="13">
        <f>(Brick_Kilns_EF!$B$13*Brick_Kilns_EF!$B$11*Brick_Kilns_EF!$B$12)</f>
        <v>8886.81</v>
      </c>
      <c r="J4658" s="13">
        <f>IF(D4658="ZZ",Brick_Kilns_EF!$E$5*(0.75),Brick_Kilns_EF!$E$5)</f>
        <v>7.2749999999999985E-3</v>
      </c>
      <c r="K4658" s="13">
        <f t="shared" si="289"/>
        <v>64.651542749999976</v>
      </c>
      <c r="L4658" s="13">
        <f>IF(D4658="ZZ",Brick_Kilns_EF!$E$2*(0.75),Brick_Kilns_EF!$E$2)</f>
        <v>5.0999999999999995E-3</v>
      </c>
      <c r="M4658" s="13">
        <f t="shared" si="288"/>
        <v>45.32273099999999</v>
      </c>
      <c r="N4658" s="13">
        <f>IF(D4658="ZZ",Brick_Kilns_EF!$E$3*(0.75),Brick_Kilns_EF!$E$3)</f>
        <v>3.4499999999999999E-3</v>
      </c>
      <c r="O4658" s="13">
        <f t="shared" si="290"/>
        <v>30.659494499999997</v>
      </c>
      <c r="P4658" s="13">
        <f>IF(D4658="ZZ",Brick_Kilns_EF!$E$4*(0.75),Brick_Kilns_EF!$E$4)</f>
        <v>3.5250000000000004E-3</v>
      </c>
      <c r="Q4658" s="13">
        <f t="shared" si="291"/>
        <v>31.326005250000001</v>
      </c>
    </row>
    <row r="4659" spans="1:17">
      <c r="A4659" s="13" t="s">
        <v>4670</v>
      </c>
      <c r="B4659" s="13">
        <v>25.79955116</v>
      </c>
      <c r="C4659" s="13">
        <v>88.879162890000003</v>
      </c>
      <c r="D4659" s="13" t="s">
        <v>2219</v>
      </c>
      <c r="E4659" s="13" t="s">
        <v>4927</v>
      </c>
      <c r="F4659" s="13" t="s">
        <v>171</v>
      </c>
      <c r="G4659" s="13" t="s">
        <v>4802</v>
      </c>
      <c r="H4659" s="13" t="s">
        <v>4816</v>
      </c>
      <c r="I4659" s="13">
        <f>(Brick_Kilns_EF!$B$13*Brick_Kilns_EF!$B$11*Brick_Kilns_EF!$B$12)</f>
        <v>8886.81</v>
      </c>
      <c r="J4659" s="13">
        <f>IF(D4659="ZZ",Brick_Kilns_EF!$E$5*(0.75),Brick_Kilns_EF!$E$5)</f>
        <v>7.2749999999999985E-3</v>
      </c>
      <c r="K4659" s="13">
        <f t="shared" si="289"/>
        <v>64.651542749999976</v>
      </c>
      <c r="L4659" s="13">
        <f>IF(D4659="ZZ",Brick_Kilns_EF!$E$2*(0.75),Brick_Kilns_EF!$E$2)</f>
        <v>5.0999999999999995E-3</v>
      </c>
      <c r="M4659" s="13">
        <f t="shared" si="288"/>
        <v>45.32273099999999</v>
      </c>
      <c r="N4659" s="13">
        <f>IF(D4659="ZZ",Brick_Kilns_EF!$E$3*(0.75),Brick_Kilns_EF!$E$3)</f>
        <v>3.4499999999999999E-3</v>
      </c>
      <c r="O4659" s="13">
        <f t="shared" si="290"/>
        <v>30.659494499999997</v>
      </c>
      <c r="P4659" s="13">
        <f>IF(D4659="ZZ",Brick_Kilns_EF!$E$4*(0.75),Brick_Kilns_EF!$E$4)</f>
        <v>3.5250000000000004E-3</v>
      </c>
      <c r="Q4659" s="13">
        <f t="shared" si="291"/>
        <v>31.326005250000001</v>
      </c>
    </row>
    <row r="4660" spans="1:17">
      <c r="A4660" s="13" t="s">
        <v>4671</v>
      </c>
      <c r="B4660" s="13">
        <v>25.800875229999999</v>
      </c>
      <c r="C4660" s="13">
        <v>88.877034390000006</v>
      </c>
      <c r="D4660" s="13" t="s">
        <v>2219</v>
      </c>
      <c r="E4660" s="13" t="s">
        <v>4927</v>
      </c>
      <c r="F4660" s="13" t="s">
        <v>171</v>
      </c>
      <c r="G4660" s="13" t="s">
        <v>4802</v>
      </c>
      <c r="H4660" s="13" t="s">
        <v>4816</v>
      </c>
      <c r="I4660" s="13">
        <f>(Brick_Kilns_EF!$B$13*Brick_Kilns_EF!$B$11*Brick_Kilns_EF!$B$12)</f>
        <v>8886.81</v>
      </c>
      <c r="J4660" s="13">
        <f>IF(D4660="ZZ",Brick_Kilns_EF!$E$5*(0.75),Brick_Kilns_EF!$E$5)</f>
        <v>7.2749999999999985E-3</v>
      </c>
      <c r="K4660" s="13">
        <f t="shared" si="289"/>
        <v>64.651542749999976</v>
      </c>
      <c r="L4660" s="13">
        <f>IF(D4660="ZZ",Brick_Kilns_EF!$E$2*(0.75),Brick_Kilns_EF!$E$2)</f>
        <v>5.0999999999999995E-3</v>
      </c>
      <c r="M4660" s="13">
        <f t="shared" si="288"/>
        <v>45.32273099999999</v>
      </c>
      <c r="N4660" s="13">
        <f>IF(D4660="ZZ",Brick_Kilns_EF!$E$3*(0.75),Brick_Kilns_EF!$E$3)</f>
        <v>3.4499999999999999E-3</v>
      </c>
      <c r="O4660" s="13">
        <f t="shared" si="290"/>
        <v>30.659494499999997</v>
      </c>
      <c r="P4660" s="13">
        <f>IF(D4660="ZZ",Brick_Kilns_EF!$E$4*(0.75),Brick_Kilns_EF!$E$4)</f>
        <v>3.5250000000000004E-3</v>
      </c>
      <c r="Q4660" s="13">
        <f t="shared" si="291"/>
        <v>31.326005250000001</v>
      </c>
    </row>
    <row r="4661" spans="1:17">
      <c r="A4661" s="13" t="s">
        <v>4672</v>
      </c>
      <c r="B4661" s="13">
        <v>25.90166593</v>
      </c>
      <c r="C4661" s="13">
        <v>88.644315710000001</v>
      </c>
      <c r="D4661" s="13" t="s">
        <v>2219</v>
      </c>
      <c r="E4661" s="13" t="s">
        <v>4927</v>
      </c>
      <c r="F4661" s="13" t="s">
        <v>171</v>
      </c>
      <c r="G4661" s="13" t="s">
        <v>4802</v>
      </c>
      <c r="H4661" s="13" t="s">
        <v>4816</v>
      </c>
      <c r="I4661" s="13">
        <f>(Brick_Kilns_EF!$B$13*Brick_Kilns_EF!$B$11*Brick_Kilns_EF!$B$12)</f>
        <v>8886.81</v>
      </c>
      <c r="J4661" s="13">
        <f>IF(D4661="ZZ",Brick_Kilns_EF!$E$5*(0.75),Brick_Kilns_EF!$E$5)</f>
        <v>7.2749999999999985E-3</v>
      </c>
      <c r="K4661" s="13">
        <f t="shared" si="289"/>
        <v>64.651542749999976</v>
      </c>
      <c r="L4661" s="13">
        <f>IF(D4661="ZZ",Brick_Kilns_EF!$E$2*(0.75),Brick_Kilns_EF!$E$2)</f>
        <v>5.0999999999999995E-3</v>
      </c>
      <c r="M4661" s="13">
        <f t="shared" si="288"/>
        <v>45.32273099999999</v>
      </c>
      <c r="N4661" s="13">
        <f>IF(D4661="ZZ",Brick_Kilns_EF!$E$3*(0.75),Brick_Kilns_EF!$E$3)</f>
        <v>3.4499999999999999E-3</v>
      </c>
      <c r="O4661" s="13">
        <f t="shared" si="290"/>
        <v>30.659494499999997</v>
      </c>
      <c r="P4661" s="13">
        <f>IF(D4661="ZZ",Brick_Kilns_EF!$E$4*(0.75),Brick_Kilns_EF!$E$4)</f>
        <v>3.5250000000000004E-3</v>
      </c>
      <c r="Q4661" s="13">
        <f t="shared" si="291"/>
        <v>31.326005250000001</v>
      </c>
    </row>
    <row r="4662" spans="1:17">
      <c r="A4662" s="13" t="s">
        <v>4673</v>
      </c>
      <c r="B4662" s="13">
        <v>26.103223539999998</v>
      </c>
      <c r="C4662" s="13">
        <v>89.687620589999995</v>
      </c>
      <c r="D4662" s="13" t="s">
        <v>2219</v>
      </c>
      <c r="E4662" s="13" t="s">
        <v>4927</v>
      </c>
      <c r="F4662" s="13" t="s">
        <v>171</v>
      </c>
      <c r="G4662" s="13" t="s">
        <v>4802</v>
      </c>
      <c r="H4662" s="13" t="s">
        <v>4816</v>
      </c>
      <c r="I4662" s="13">
        <f>(Brick_Kilns_EF!$B$13*Brick_Kilns_EF!$B$11*Brick_Kilns_EF!$B$12)</f>
        <v>8886.81</v>
      </c>
      <c r="J4662" s="13">
        <f>IF(D4662="ZZ",Brick_Kilns_EF!$E$5*(0.75),Brick_Kilns_EF!$E$5)</f>
        <v>7.2749999999999985E-3</v>
      </c>
      <c r="K4662" s="13">
        <f t="shared" si="289"/>
        <v>64.651542749999976</v>
      </c>
      <c r="L4662" s="13">
        <f>IF(D4662="ZZ",Brick_Kilns_EF!$E$2*(0.75),Brick_Kilns_EF!$E$2)</f>
        <v>5.0999999999999995E-3</v>
      </c>
      <c r="M4662" s="13">
        <f t="shared" si="288"/>
        <v>45.32273099999999</v>
      </c>
      <c r="N4662" s="13">
        <f>IF(D4662="ZZ",Brick_Kilns_EF!$E$3*(0.75),Brick_Kilns_EF!$E$3)</f>
        <v>3.4499999999999999E-3</v>
      </c>
      <c r="O4662" s="13">
        <f t="shared" si="290"/>
        <v>30.659494499999997</v>
      </c>
      <c r="P4662" s="13">
        <f>IF(D4662="ZZ",Brick_Kilns_EF!$E$4*(0.75),Brick_Kilns_EF!$E$4)</f>
        <v>3.5250000000000004E-3</v>
      </c>
      <c r="Q4662" s="13">
        <f t="shared" si="291"/>
        <v>31.326005250000001</v>
      </c>
    </row>
    <row r="4663" spans="1:17">
      <c r="A4663" s="13" t="s">
        <v>4674</v>
      </c>
      <c r="B4663" s="13">
        <v>26.016170259999999</v>
      </c>
      <c r="C4663" s="13">
        <v>89.675346559999994</v>
      </c>
      <c r="D4663" s="13" t="s">
        <v>2219</v>
      </c>
      <c r="E4663" s="13" t="s">
        <v>4927</v>
      </c>
      <c r="F4663" s="13" t="s">
        <v>171</v>
      </c>
      <c r="G4663" s="13" t="s">
        <v>4802</v>
      </c>
      <c r="H4663" s="13" t="s">
        <v>4816</v>
      </c>
      <c r="I4663" s="13">
        <f>(Brick_Kilns_EF!$B$13*Brick_Kilns_EF!$B$11*Brick_Kilns_EF!$B$12)</f>
        <v>8886.81</v>
      </c>
      <c r="J4663" s="13">
        <f>IF(D4663="ZZ",Brick_Kilns_EF!$E$5*(0.75),Brick_Kilns_EF!$E$5)</f>
        <v>7.2749999999999985E-3</v>
      </c>
      <c r="K4663" s="13">
        <f t="shared" si="289"/>
        <v>64.651542749999976</v>
      </c>
      <c r="L4663" s="13">
        <f>IF(D4663="ZZ",Brick_Kilns_EF!$E$2*(0.75),Brick_Kilns_EF!$E$2)</f>
        <v>5.0999999999999995E-3</v>
      </c>
      <c r="M4663" s="13">
        <f t="shared" si="288"/>
        <v>45.32273099999999</v>
      </c>
      <c r="N4663" s="13">
        <f>IF(D4663="ZZ",Brick_Kilns_EF!$E$3*(0.75),Brick_Kilns_EF!$E$3)</f>
        <v>3.4499999999999999E-3</v>
      </c>
      <c r="O4663" s="13">
        <f t="shared" si="290"/>
        <v>30.659494499999997</v>
      </c>
      <c r="P4663" s="13">
        <f>IF(D4663="ZZ",Brick_Kilns_EF!$E$4*(0.75),Brick_Kilns_EF!$E$4)</f>
        <v>3.5250000000000004E-3</v>
      </c>
      <c r="Q4663" s="13">
        <f t="shared" si="291"/>
        <v>31.326005250000001</v>
      </c>
    </row>
    <row r="4664" spans="1:17">
      <c r="A4664" s="13" t="s">
        <v>4675</v>
      </c>
      <c r="B4664" s="13">
        <v>26.01100542</v>
      </c>
      <c r="C4664" s="13">
        <v>89.68037219</v>
      </c>
      <c r="D4664" s="13" t="s">
        <v>2219</v>
      </c>
      <c r="E4664" s="13" t="s">
        <v>4927</v>
      </c>
      <c r="F4664" s="13" t="s">
        <v>171</v>
      </c>
      <c r="G4664" s="13" t="s">
        <v>4802</v>
      </c>
      <c r="H4664" s="13" t="s">
        <v>4816</v>
      </c>
      <c r="I4664" s="13">
        <f>(Brick_Kilns_EF!$B$13*Brick_Kilns_EF!$B$11*Brick_Kilns_EF!$B$12)</f>
        <v>8886.81</v>
      </c>
      <c r="J4664" s="13">
        <f>IF(D4664="ZZ",Brick_Kilns_EF!$E$5*(0.75),Brick_Kilns_EF!$E$5)</f>
        <v>7.2749999999999985E-3</v>
      </c>
      <c r="K4664" s="13">
        <f t="shared" si="289"/>
        <v>64.651542749999976</v>
      </c>
      <c r="L4664" s="13">
        <f>IF(D4664="ZZ",Brick_Kilns_EF!$E$2*(0.75),Brick_Kilns_EF!$E$2)</f>
        <v>5.0999999999999995E-3</v>
      </c>
      <c r="M4664" s="13">
        <f t="shared" si="288"/>
        <v>45.32273099999999</v>
      </c>
      <c r="N4664" s="13">
        <f>IF(D4664="ZZ",Brick_Kilns_EF!$E$3*(0.75),Brick_Kilns_EF!$E$3)</f>
        <v>3.4499999999999999E-3</v>
      </c>
      <c r="O4664" s="13">
        <f t="shared" si="290"/>
        <v>30.659494499999997</v>
      </c>
      <c r="P4664" s="13">
        <f>IF(D4664="ZZ",Brick_Kilns_EF!$E$4*(0.75),Brick_Kilns_EF!$E$4)</f>
        <v>3.5250000000000004E-3</v>
      </c>
      <c r="Q4664" s="13">
        <f t="shared" si="291"/>
        <v>31.326005250000001</v>
      </c>
    </row>
    <row r="4665" spans="1:17">
      <c r="A4665" s="13" t="s">
        <v>4676</v>
      </c>
      <c r="B4665" s="13">
        <v>25.99256076</v>
      </c>
      <c r="C4665" s="13">
        <v>89.219646089999998</v>
      </c>
      <c r="D4665" s="13" t="s">
        <v>2219</v>
      </c>
      <c r="E4665" s="13" t="s">
        <v>4927</v>
      </c>
      <c r="F4665" s="13" t="s">
        <v>171</v>
      </c>
      <c r="G4665" s="13" t="s">
        <v>4802</v>
      </c>
      <c r="H4665" s="13" t="s">
        <v>4816</v>
      </c>
      <c r="I4665" s="13">
        <f>(Brick_Kilns_EF!$B$13*Brick_Kilns_EF!$B$11*Brick_Kilns_EF!$B$12)</f>
        <v>8886.81</v>
      </c>
      <c r="J4665" s="13">
        <f>IF(D4665="ZZ",Brick_Kilns_EF!$E$5*(0.75),Brick_Kilns_EF!$E$5)</f>
        <v>7.2749999999999985E-3</v>
      </c>
      <c r="K4665" s="13">
        <f t="shared" si="289"/>
        <v>64.651542749999976</v>
      </c>
      <c r="L4665" s="13">
        <f>IF(D4665="ZZ",Brick_Kilns_EF!$E$2*(0.75),Brick_Kilns_EF!$E$2)</f>
        <v>5.0999999999999995E-3</v>
      </c>
      <c r="M4665" s="13">
        <f t="shared" si="288"/>
        <v>45.32273099999999</v>
      </c>
      <c r="N4665" s="13">
        <f>IF(D4665="ZZ",Brick_Kilns_EF!$E$3*(0.75),Brick_Kilns_EF!$E$3)</f>
        <v>3.4499999999999999E-3</v>
      </c>
      <c r="O4665" s="13">
        <f t="shared" si="290"/>
        <v>30.659494499999997</v>
      </c>
      <c r="P4665" s="13">
        <f>IF(D4665="ZZ",Brick_Kilns_EF!$E$4*(0.75),Brick_Kilns_EF!$E$4)</f>
        <v>3.5250000000000004E-3</v>
      </c>
      <c r="Q4665" s="13">
        <f t="shared" si="291"/>
        <v>31.326005250000001</v>
      </c>
    </row>
    <row r="4666" spans="1:17">
      <c r="A4666" s="13" t="s">
        <v>4677</v>
      </c>
      <c r="B4666" s="13">
        <v>25.812711279999998</v>
      </c>
      <c r="C4666" s="13">
        <v>88.443277960000003</v>
      </c>
      <c r="D4666" s="13" t="s">
        <v>2219</v>
      </c>
      <c r="E4666" s="13" t="s">
        <v>4927</v>
      </c>
      <c r="F4666" s="13" t="s">
        <v>171</v>
      </c>
      <c r="G4666" s="13" t="s">
        <v>4802</v>
      </c>
      <c r="H4666" s="13" t="s">
        <v>4816</v>
      </c>
      <c r="I4666" s="13">
        <f>(Brick_Kilns_EF!$B$13*Brick_Kilns_EF!$B$11*Brick_Kilns_EF!$B$12)</f>
        <v>8886.81</v>
      </c>
      <c r="J4666" s="13">
        <f>IF(D4666="ZZ",Brick_Kilns_EF!$E$5*(0.75),Brick_Kilns_EF!$E$5)</f>
        <v>7.2749999999999985E-3</v>
      </c>
      <c r="K4666" s="13">
        <f t="shared" si="289"/>
        <v>64.651542749999976</v>
      </c>
      <c r="L4666" s="13">
        <f>IF(D4666="ZZ",Brick_Kilns_EF!$E$2*(0.75),Brick_Kilns_EF!$E$2)</f>
        <v>5.0999999999999995E-3</v>
      </c>
      <c r="M4666" s="13">
        <f t="shared" si="288"/>
        <v>45.32273099999999</v>
      </c>
      <c r="N4666" s="13">
        <f>IF(D4666="ZZ",Brick_Kilns_EF!$E$3*(0.75),Brick_Kilns_EF!$E$3)</f>
        <v>3.4499999999999999E-3</v>
      </c>
      <c r="O4666" s="13">
        <f t="shared" si="290"/>
        <v>30.659494499999997</v>
      </c>
      <c r="P4666" s="13">
        <f>IF(D4666="ZZ",Brick_Kilns_EF!$E$4*(0.75),Brick_Kilns_EF!$E$4)</f>
        <v>3.5250000000000004E-3</v>
      </c>
      <c r="Q4666" s="13">
        <f t="shared" si="291"/>
        <v>31.326005250000001</v>
      </c>
    </row>
    <row r="4667" spans="1:17">
      <c r="A4667" s="13" t="s">
        <v>4678</v>
      </c>
      <c r="B4667" s="13">
        <v>25.828261489999999</v>
      </c>
      <c r="C4667" s="13">
        <v>88.908896859999999</v>
      </c>
      <c r="D4667" s="13" t="s">
        <v>2219</v>
      </c>
      <c r="E4667" s="13" t="s">
        <v>4927</v>
      </c>
      <c r="F4667" s="13" t="s">
        <v>171</v>
      </c>
      <c r="G4667" s="13" t="s">
        <v>4802</v>
      </c>
      <c r="H4667" s="13" t="s">
        <v>4816</v>
      </c>
      <c r="I4667" s="13">
        <f>(Brick_Kilns_EF!$B$13*Brick_Kilns_EF!$B$11*Brick_Kilns_EF!$B$12)</f>
        <v>8886.81</v>
      </c>
      <c r="J4667" s="13">
        <f>IF(D4667="ZZ",Brick_Kilns_EF!$E$5*(0.75),Brick_Kilns_EF!$E$5)</f>
        <v>7.2749999999999985E-3</v>
      </c>
      <c r="K4667" s="13">
        <f t="shared" si="289"/>
        <v>64.651542749999976</v>
      </c>
      <c r="L4667" s="13">
        <f>IF(D4667="ZZ",Brick_Kilns_EF!$E$2*(0.75),Brick_Kilns_EF!$E$2)</f>
        <v>5.0999999999999995E-3</v>
      </c>
      <c r="M4667" s="13">
        <f t="shared" si="288"/>
        <v>45.32273099999999</v>
      </c>
      <c r="N4667" s="13">
        <f>IF(D4667="ZZ",Brick_Kilns_EF!$E$3*(0.75),Brick_Kilns_EF!$E$3)</f>
        <v>3.4499999999999999E-3</v>
      </c>
      <c r="O4667" s="13">
        <f t="shared" si="290"/>
        <v>30.659494499999997</v>
      </c>
      <c r="P4667" s="13">
        <f>IF(D4667="ZZ",Brick_Kilns_EF!$E$4*(0.75),Brick_Kilns_EF!$E$4)</f>
        <v>3.5250000000000004E-3</v>
      </c>
      <c r="Q4667" s="13">
        <f t="shared" si="291"/>
        <v>31.326005250000001</v>
      </c>
    </row>
    <row r="4668" spans="1:17">
      <c r="A4668" s="13" t="s">
        <v>4679</v>
      </c>
      <c r="B4668" s="13">
        <v>26.18009876</v>
      </c>
      <c r="C4668" s="13">
        <v>88.389136699999995</v>
      </c>
      <c r="D4668" s="13" t="s">
        <v>2219</v>
      </c>
      <c r="E4668" s="13" t="s">
        <v>4927</v>
      </c>
      <c r="F4668" s="13" t="s">
        <v>171</v>
      </c>
      <c r="G4668" s="13" t="s">
        <v>4802</v>
      </c>
      <c r="H4668" s="13" t="s">
        <v>4816</v>
      </c>
      <c r="I4668" s="13">
        <f>(Brick_Kilns_EF!$B$13*Brick_Kilns_EF!$B$11*Brick_Kilns_EF!$B$12)</f>
        <v>8886.81</v>
      </c>
      <c r="J4668" s="13">
        <f>IF(D4668="ZZ",Brick_Kilns_EF!$E$5*(0.75),Brick_Kilns_EF!$E$5)</f>
        <v>7.2749999999999985E-3</v>
      </c>
      <c r="K4668" s="13">
        <f t="shared" si="289"/>
        <v>64.651542749999976</v>
      </c>
      <c r="L4668" s="13">
        <f>IF(D4668="ZZ",Brick_Kilns_EF!$E$2*(0.75),Brick_Kilns_EF!$E$2)</f>
        <v>5.0999999999999995E-3</v>
      </c>
      <c r="M4668" s="13">
        <f t="shared" si="288"/>
        <v>45.32273099999999</v>
      </c>
      <c r="N4668" s="13">
        <f>IF(D4668="ZZ",Brick_Kilns_EF!$E$3*(0.75),Brick_Kilns_EF!$E$3)</f>
        <v>3.4499999999999999E-3</v>
      </c>
      <c r="O4668" s="13">
        <f t="shared" si="290"/>
        <v>30.659494499999997</v>
      </c>
      <c r="P4668" s="13">
        <f>IF(D4668="ZZ",Brick_Kilns_EF!$E$4*(0.75),Brick_Kilns_EF!$E$4)</f>
        <v>3.5250000000000004E-3</v>
      </c>
      <c r="Q4668" s="13">
        <f t="shared" si="291"/>
        <v>31.326005250000001</v>
      </c>
    </row>
    <row r="4669" spans="1:17">
      <c r="A4669" s="13" t="s">
        <v>4680</v>
      </c>
      <c r="B4669" s="13">
        <v>26.136091860000001</v>
      </c>
      <c r="C4669" s="13">
        <v>88.652961210000001</v>
      </c>
      <c r="D4669" s="13" t="s">
        <v>2219</v>
      </c>
      <c r="E4669" s="13" t="s">
        <v>4927</v>
      </c>
      <c r="F4669" s="13" t="s">
        <v>171</v>
      </c>
      <c r="G4669" s="13" t="s">
        <v>4802</v>
      </c>
      <c r="H4669" s="13" t="s">
        <v>4816</v>
      </c>
      <c r="I4669" s="13">
        <f>(Brick_Kilns_EF!$B$13*Brick_Kilns_EF!$B$11*Brick_Kilns_EF!$B$12)</f>
        <v>8886.81</v>
      </c>
      <c r="J4669" s="13">
        <f>IF(D4669="ZZ",Brick_Kilns_EF!$E$5*(0.75),Brick_Kilns_EF!$E$5)</f>
        <v>7.2749999999999985E-3</v>
      </c>
      <c r="K4669" s="13">
        <f t="shared" si="289"/>
        <v>64.651542749999976</v>
      </c>
      <c r="L4669" s="13">
        <f>IF(D4669="ZZ",Brick_Kilns_EF!$E$2*(0.75),Brick_Kilns_EF!$E$2)</f>
        <v>5.0999999999999995E-3</v>
      </c>
      <c r="M4669" s="13">
        <f t="shared" si="288"/>
        <v>45.32273099999999</v>
      </c>
      <c r="N4669" s="13">
        <f>IF(D4669="ZZ",Brick_Kilns_EF!$E$3*(0.75),Brick_Kilns_EF!$E$3)</f>
        <v>3.4499999999999999E-3</v>
      </c>
      <c r="O4669" s="13">
        <f t="shared" si="290"/>
        <v>30.659494499999997</v>
      </c>
      <c r="P4669" s="13">
        <f>IF(D4669="ZZ",Brick_Kilns_EF!$E$4*(0.75),Brick_Kilns_EF!$E$4)</f>
        <v>3.5250000000000004E-3</v>
      </c>
      <c r="Q4669" s="13">
        <f t="shared" si="291"/>
        <v>31.326005250000001</v>
      </c>
    </row>
    <row r="4670" spans="1:17">
      <c r="A4670" s="13" t="s">
        <v>4681</v>
      </c>
      <c r="B4670" s="13">
        <v>25.835333840000001</v>
      </c>
      <c r="C4670" s="13">
        <v>88.477035180000001</v>
      </c>
      <c r="D4670" s="13" t="s">
        <v>2219</v>
      </c>
      <c r="E4670" s="13" t="s">
        <v>4927</v>
      </c>
      <c r="F4670" s="13" t="s">
        <v>171</v>
      </c>
      <c r="G4670" s="13" t="s">
        <v>4802</v>
      </c>
      <c r="H4670" s="13" t="s">
        <v>4816</v>
      </c>
      <c r="I4670" s="13">
        <f>(Brick_Kilns_EF!$B$13*Brick_Kilns_EF!$B$11*Brick_Kilns_EF!$B$12)</f>
        <v>8886.81</v>
      </c>
      <c r="J4670" s="13">
        <f>IF(D4670="ZZ",Brick_Kilns_EF!$E$5*(0.75),Brick_Kilns_EF!$E$5)</f>
        <v>7.2749999999999985E-3</v>
      </c>
      <c r="K4670" s="13">
        <f t="shared" si="289"/>
        <v>64.651542749999976</v>
      </c>
      <c r="L4670" s="13">
        <f>IF(D4670="ZZ",Brick_Kilns_EF!$E$2*(0.75),Brick_Kilns_EF!$E$2)</f>
        <v>5.0999999999999995E-3</v>
      </c>
      <c r="M4670" s="13">
        <f t="shared" si="288"/>
        <v>45.32273099999999</v>
      </c>
      <c r="N4670" s="13">
        <f>IF(D4670="ZZ",Brick_Kilns_EF!$E$3*(0.75),Brick_Kilns_EF!$E$3)</f>
        <v>3.4499999999999999E-3</v>
      </c>
      <c r="O4670" s="13">
        <f t="shared" si="290"/>
        <v>30.659494499999997</v>
      </c>
      <c r="P4670" s="13">
        <f>IF(D4670="ZZ",Brick_Kilns_EF!$E$4*(0.75),Brick_Kilns_EF!$E$4)</f>
        <v>3.5250000000000004E-3</v>
      </c>
      <c r="Q4670" s="13">
        <f t="shared" si="291"/>
        <v>31.326005250000001</v>
      </c>
    </row>
    <row r="4671" spans="1:17">
      <c r="A4671" s="13" t="s">
        <v>4682</v>
      </c>
      <c r="B4671" s="13">
        <v>26.097886590000002</v>
      </c>
      <c r="C4671" s="13">
        <v>88.813655979999993</v>
      </c>
      <c r="D4671" s="13" t="s">
        <v>2219</v>
      </c>
      <c r="E4671" s="13" t="s">
        <v>4927</v>
      </c>
      <c r="F4671" s="13" t="s">
        <v>171</v>
      </c>
      <c r="G4671" s="13" t="s">
        <v>4802</v>
      </c>
      <c r="H4671" s="13" t="s">
        <v>4816</v>
      </c>
      <c r="I4671" s="13">
        <f>(Brick_Kilns_EF!$B$13*Brick_Kilns_EF!$B$11*Brick_Kilns_EF!$B$12)</f>
        <v>8886.81</v>
      </c>
      <c r="J4671" s="13">
        <f>IF(D4671="ZZ",Brick_Kilns_EF!$E$5*(0.75),Brick_Kilns_EF!$E$5)</f>
        <v>7.2749999999999985E-3</v>
      </c>
      <c r="K4671" s="13">
        <f t="shared" si="289"/>
        <v>64.651542749999976</v>
      </c>
      <c r="L4671" s="13">
        <f>IF(D4671="ZZ",Brick_Kilns_EF!$E$2*(0.75),Brick_Kilns_EF!$E$2)</f>
        <v>5.0999999999999995E-3</v>
      </c>
      <c r="M4671" s="13">
        <f t="shared" si="288"/>
        <v>45.32273099999999</v>
      </c>
      <c r="N4671" s="13">
        <f>IF(D4671="ZZ",Brick_Kilns_EF!$E$3*(0.75),Brick_Kilns_EF!$E$3)</f>
        <v>3.4499999999999999E-3</v>
      </c>
      <c r="O4671" s="13">
        <f t="shared" si="290"/>
        <v>30.659494499999997</v>
      </c>
      <c r="P4671" s="13">
        <f>IF(D4671="ZZ",Brick_Kilns_EF!$E$4*(0.75),Brick_Kilns_EF!$E$4)</f>
        <v>3.5250000000000004E-3</v>
      </c>
      <c r="Q4671" s="13">
        <f t="shared" si="291"/>
        <v>31.326005250000001</v>
      </c>
    </row>
    <row r="4672" spans="1:17">
      <c r="A4672" s="13" t="s">
        <v>4683</v>
      </c>
      <c r="B4672" s="13">
        <v>26.138615510000001</v>
      </c>
      <c r="C4672" s="13">
        <v>88.664880010000005</v>
      </c>
      <c r="D4672" s="13" t="s">
        <v>2219</v>
      </c>
      <c r="E4672" s="13" t="s">
        <v>4927</v>
      </c>
      <c r="F4672" s="13" t="s">
        <v>171</v>
      </c>
      <c r="G4672" s="13" t="s">
        <v>4802</v>
      </c>
      <c r="H4672" s="13" t="s">
        <v>4816</v>
      </c>
      <c r="I4672" s="13">
        <f>(Brick_Kilns_EF!$B$13*Brick_Kilns_EF!$B$11*Brick_Kilns_EF!$B$12)</f>
        <v>8886.81</v>
      </c>
      <c r="J4672" s="13">
        <f>IF(D4672="ZZ",Brick_Kilns_EF!$E$5*(0.75),Brick_Kilns_EF!$E$5)</f>
        <v>7.2749999999999985E-3</v>
      </c>
      <c r="K4672" s="13">
        <f t="shared" si="289"/>
        <v>64.651542749999976</v>
      </c>
      <c r="L4672" s="13">
        <f>IF(D4672="ZZ",Brick_Kilns_EF!$E$2*(0.75),Brick_Kilns_EF!$E$2)</f>
        <v>5.0999999999999995E-3</v>
      </c>
      <c r="M4672" s="13">
        <f t="shared" si="288"/>
        <v>45.32273099999999</v>
      </c>
      <c r="N4672" s="13">
        <f>IF(D4672="ZZ",Brick_Kilns_EF!$E$3*(0.75),Brick_Kilns_EF!$E$3)</f>
        <v>3.4499999999999999E-3</v>
      </c>
      <c r="O4672" s="13">
        <f t="shared" si="290"/>
        <v>30.659494499999997</v>
      </c>
      <c r="P4672" s="13">
        <f>IF(D4672="ZZ",Brick_Kilns_EF!$E$4*(0.75),Brick_Kilns_EF!$E$4)</f>
        <v>3.5250000000000004E-3</v>
      </c>
      <c r="Q4672" s="13">
        <f t="shared" si="291"/>
        <v>31.326005250000001</v>
      </c>
    </row>
    <row r="4673" spans="1:17">
      <c r="A4673" s="13" t="s">
        <v>4684</v>
      </c>
      <c r="B4673" s="13">
        <v>26.100999130000002</v>
      </c>
      <c r="C4673" s="13">
        <v>88.698938220000002</v>
      </c>
      <c r="D4673" s="13" t="s">
        <v>2219</v>
      </c>
      <c r="E4673" s="13" t="s">
        <v>4927</v>
      </c>
      <c r="F4673" s="13" t="s">
        <v>171</v>
      </c>
      <c r="G4673" s="13" t="s">
        <v>4802</v>
      </c>
      <c r="H4673" s="13" t="s">
        <v>4816</v>
      </c>
      <c r="I4673" s="13">
        <f>(Brick_Kilns_EF!$B$13*Brick_Kilns_EF!$B$11*Brick_Kilns_EF!$B$12)</f>
        <v>8886.81</v>
      </c>
      <c r="J4673" s="13">
        <f>IF(D4673="ZZ",Brick_Kilns_EF!$E$5*(0.75),Brick_Kilns_EF!$E$5)</f>
        <v>7.2749999999999985E-3</v>
      </c>
      <c r="K4673" s="13">
        <f t="shared" si="289"/>
        <v>64.651542749999976</v>
      </c>
      <c r="L4673" s="13">
        <f>IF(D4673="ZZ",Brick_Kilns_EF!$E$2*(0.75),Brick_Kilns_EF!$E$2)</f>
        <v>5.0999999999999995E-3</v>
      </c>
      <c r="M4673" s="13">
        <f t="shared" si="288"/>
        <v>45.32273099999999</v>
      </c>
      <c r="N4673" s="13">
        <f>IF(D4673="ZZ",Brick_Kilns_EF!$E$3*(0.75),Brick_Kilns_EF!$E$3)</f>
        <v>3.4499999999999999E-3</v>
      </c>
      <c r="O4673" s="13">
        <f t="shared" si="290"/>
        <v>30.659494499999997</v>
      </c>
      <c r="P4673" s="13">
        <f>IF(D4673="ZZ",Brick_Kilns_EF!$E$4*(0.75),Brick_Kilns_EF!$E$4)</f>
        <v>3.5250000000000004E-3</v>
      </c>
      <c r="Q4673" s="13">
        <f t="shared" si="291"/>
        <v>31.326005250000001</v>
      </c>
    </row>
    <row r="4674" spans="1:17">
      <c r="A4674" s="13" t="s">
        <v>4685</v>
      </c>
      <c r="B4674" s="13">
        <v>26.183010599999999</v>
      </c>
      <c r="C4674" s="13">
        <v>88.376947400000006</v>
      </c>
      <c r="D4674" s="13" t="s">
        <v>2219</v>
      </c>
      <c r="E4674" s="13" t="s">
        <v>4927</v>
      </c>
      <c r="F4674" s="13" t="s">
        <v>171</v>
      </c>
      <c r="G4674" s="13" t="s">
        <v>4802</v>
      </c>
      <c r="H4674" s="13" t="s">
        <v>4816</v>
      </c>
      <c r="I4674" s="13">
        <f>(Brick_Kilns_EF!$B$13*Brick_Kilns_EF!$B$11*Brick_Kilns_EF!$B$12)</f>
        <v>8886.81</v>
      </c>
      <c r="J4674" s="13">
        <f>IF(D4674="ZZ",Brick_Kilns_EF!$E$5*(0.75),Brick_Kilns_EF!$E$5)</f>
        <v>7.2749999999999985E-3</v>
      </c>
      <c r="K4674" s="13">
        <f t="shared" si="289"/>
        <v>64.651542749999976</v>
      </c>
      <c r="L4674" s="13">
        <f>IF(D4674="ZZ",Brick_Kilns_EF!$E$2*(0.75),Brick_Kilns_EF!$E$2)</f>
        <v>5.0999999999999995E-3</v>
      </c>
      <c r="M4674" s="13">
        <f t="shared" ref="M4674:M4737" si="292">(I4674*L4674)</f>
        <v>45.32273099999999</v>
      </c>
      <c r="N4674" s="13">
        <f>IF(D4674="ZZ",Brick_Kilns_EF!$E$3*(0.75),Brick_Kilns_EF!$E$3)</f>
        <v>3.4499999999999999E-3</v>
      </c>
      <c r="O4674" s="13">
        <f t="shared" si="290"/>
        <v>30.659494499999997</v>
      </c>
      <c r="P4674" s="13">
        <f>IF(D4674="ZZ",Brick_Kilns_EF!$E$4*(0.75),Brick_Kilns_EF!$E$4)</f>
        <v>3.5250000000000004E-3</v>
      </c>
      <c r="Q4674" s="13">
        <f t="shared" si="291"/>
        <v>31.326005250000001</v>
      </c>
    </row>
    <row r="4675" spans="1:17">
      <c r="A4675" s="13" t="s">
        <v>4686</v>
      </c>
      <c r="B4675" s="13">
        <v>25.718406590000001</v>
      </c>
      <c r="C4675" s="13">
        <v>88.402796159999994</v>
      </c>
      <c r="D4675" s="13" t="s">
        <v>2219</v>
      </c>
      <c r="E4675" s="13" t="s">
        <v>4927</v>
      </c>
      <c r="F4675" s="13" t="s">
        <v>171</v>
      </c>
      <c r="G4675" s="13" t="s">
        <v>4802</v>
      </c>
      <c r="H4675" s="13" t="s">
        <v>4816</v>
      </c>
      <c r="I4675" s="13">
        <f>(Brick_Kilns_EF!$B$13*Brick_Kilns_EF!$B$11*Brick_Kilns_EF!$B$12)</f>
        <v>8886.81</v>
      </c>
      <c r="J4675" s="13">
        <f>IF(D4675="ZZ",Brick_Kilns_EF!$E$5*(0.75),Brick_Kilns_EF!$E$5)</f>
        <v>7.2749999999999985E-3</v>
      </c>
      <c r="K4675" s="13">
        <f t="shared" ref="K4675:K4738" si="293">J4675*I4675</f>
        <v>64.651542749999976</v>
      </c>
      <c r="L4675" s="13">
        <f>IF(D4675="ZZ",Brick_Kilns_EF!$E$2*(0.75),Brick_Kilns_EF!$E$2)</f>
        <v>5.0999999999999995E-3</v>
      </c>
      <c r="M4675" s="13">
        <f t="shared" si="292"/>
        <v>45.32273099999999</v>
      </c>
      <c r="N4675" s="13">
        <f>IF(D4675="ZZ",Brick_Kilns_EF!$E$3*(0.75),Brick_Kilns_EF!$E$3)</f>
        <v>3.4499999999999999E-3</v>
      </c>
      <c r="O4675" s="13">
        <f t="shared" ref="O4675:O4738" si="294">I4675*N4675</f>
        <v>30.659494499999997</v>
      </c>
      <c r="P4675" s="13">
        <f>IF(D4675="ZZ",Brick_Kilns_EF!$E$4*(0.75),Brick_Kilns_EF!$E$4)</f>
        <v>3.5250000000000004E-3</v>
      </c>
      <c r="Q4675" s="13">
        <f t="shared" ref="Q4675:Q4738" si="295">I4675*P4675</f>
        <v>31.326005250000001</v>
      </c>
    </row>
    <row r="4676" spans="1:17">
      <c r="A4676" s="13" t="s">
        <v>4687</v>
      </c>
      <c r="B4676" s="13">
        <v>25.9762661</v>
      </c>
      <c r="C4676" s="13">
        <v>88.532643539999995</v>
      </c>
      <c r="D4676" s="13" t="s">
        <v>2219</v>
      </c>
      <c r="E4676" s="13" t="s">
        <v>4927</v>
      </c>
      <c r="F4676" s="13" t="s">
        <v>171</v>
      </c>
      <c r="G4676" s="13" t="s">
        <v>4802</v>
      </c>
      <c r="H4676" s="13" t="s">
        <v>4816</v>
      </c>
      <c r="I4676" s="13">
        <f>(Brick_Kilns_EF!$B$13*Brick_Kilns_EF!$B$11*Brick_Kilns_EF!$B$12)</f>
        <v>8886.81</v>
      </c>
      <c r="J4676" s="13">
        <f>IF(D4676="ZZ",Brick_Kilns_EF!$E$5*(0.75),Brick_Kilns_EF!$E$5)</f>
        <v>7.2749999999999985E-3</v>
      </c>
      <c r="K4676" s="13">
        <f t="shared" si="293"/>
        <v>64.651542749999976</v>
      </c>
      <c r="L4676" s="13">
        <f>IF(D4676="ZZ",Brick_Kilns_EF!$E$2*(0.75),Brick_Kilns_EF!$E$2)</f>
        <v>5.0999999999999995E-3</v>
      </c>
      <c r="M4676" s="13">
        <f t="shared" si="292"/>
        <v>45.32273099999999</v>
      </c>
      <c r="N4676" s="13">
        <f>IF(D4676="ZZ",Brick_Kilns_EF!$E$3*(0.75),Brick_Kilns_EF!$E$3)</f>
        <v>3.4499999999999999E-3</v>
      </c>
      <c r="O4676" s="13">
        <f t="shared" si="294"/>
        <v>30.659494499999997</v>
      </c>
      <c r="P4676" s="13">
        <f>IF(D4676="ZZ",Brick_Kilns_EF!$E$4*(0.75),Brick_Kilns_EF!$E$4)</f>
        <v>3.5250000000000004E-3</v>
      </c>
      <c r="Q4676" s="13">
        <f t="shared" si="295"/>
        <v>31.326005250000001</v>
      </c>
    </row>
    <row r="4677" spans="1:17">
      <c r="A4677" s="13" t="s">
        <v>4688</v>
      </c>
      <c r="B4677" s="13">
        <v>26.216932509999999</v>
      </c>
      <c r="C4677" s="13">
        <v>88.547613569999996</v>
      </c>
      <c r="D4677" s="13" t="s">
        <v>2219</v>
      </c>
      <c r="E4677" s="13" t="s">
        <v>4927</v>
      </c>
      <c r="F4677" s="13" t="s">
        <v>171</v>
      </c>
      <c r="G4677" s="13" t="s">
        <v>4802</v>
      </c>
      <c r="H4677" s="13" t="s">
        <v>4816</v>
      </c>
      <c r="I4677" s="13">
        <f>(Brick_Kilns_EF!$B$13*Brick_Kilns_EF!$B$11*Brick_Kilns_EF!$B$12)</f>
        <v>8886.81</v>
      </c>
      <c r="J4677" s="13">
        <f>IF(D4677="ZZ",Brick_Kilns_EF!$E$5*(0.75),Brick_Kilns_EF!$E$5)</f>
        <v>7.2749999999999985E-3</v>
      </c>
      <c r="K4677" s="13">
        <f t="shared" si="293"/>
        <v>64.651542749999976</v>
      </c>
      <c r="L4677" s="13">
        <f>IF(D4677="ZZ",Brick_Kilns_EF!$E$2*(0.75),Brick_Kilns_EF!$E$2)</f>
        <v>5.0999999999999995E-3</v>
      </c>
      <c r="M4677" s="13">
        <f t="shared" si="292"/>
        <v>45.32273099999999</v>
      </c>
      <c r="N4677" s="13">
        <f>IF(D4677="ZZ",Brick_Kilns_EF!$E$3*(0.75),Brick_Kilns_EF!$E$3)</f>
        <v>3.4499999999999999E-3</v>
      </c>
      <c r="O4677" s="13">
        <f t="shared" si="294"/>
        <v>30.659494499999997</v>
      </c>
      <c r="P4677" s="13">
        <f>IF(D4677="ZZ",Brick_Kilns_EF!$E$4*(0.75),Brick_Kilns_EF!$E$4)</f>
        <v>3.5250000000000004E-3</v>
      </c>
      <c r="Q4677" s="13">
        <f t="shared" si="295"/>
        <v>31.326005250000001</v>
      </c>
    </row>
    <row r="4678" spans="1:17">
      <c r="A4678" s="13" t="s">
        <v>4689</v>
      </c>
      <c r="B4678" s="13">
        <v>26.092809280000001</v>
      </c>
      <c r="C4678" s="13">
        <v>88.686667360000001</v>
      </c>
      <c r="D4678" s="13" t="s">
        <v>2219</v>
      </c>
      <c r="E4678" s="13" t="s">
        <v>4927</v>
      </c>
      <c r="F4678" s="13" t="s">
        <v>171</v>
      </c>
      <c r="G4678" s="13" t="s">
        <v>4802</v>
      </c>
      <c r="H4678" s="13" t="s">
        <v>4816</v>
      </c>
      <c r="I4678" s="13">
        <f>(Brick_Kilns_EF!$B$13*Brick_Kilns_EF!$B$11*Brick_Kilns_EF!$B$12)</f>
        <v>8886.81</v>
      </c>
      <c r="J4678" s="13">
        <f>IF(D4678="ZZ",Brick_Kilns_EF!$E$5*(0.75),Brick_Kilns_EF!$E$5)</f>
        <v>7.2749999999999985E-3</v>
      </c>
      <c r="K4678" s="13">
        <f t="shared" si="293"/>
        <v>64.651542749999976</v>
      </c>
      <c r="L4678" s="13">
        <f>IF(D4678="ZZ",Brick_Kilns_EF!$E$2*(0.75),Brick_Kilns_EF!$E$2)</f>
        <v>5.0999999999999995E-3</v>
      </c>
      <c r="M4678" s="13">
        <f t="shared" si="292"/>
        <v>45.32273099999999</v>
      </c>
      <c r="N4678" s="13">
        <f>IF(D4678="ZZ",Brick_Kilns_EF!$E$3*(0.75),Brick_Kilns_EF!$E$3)</f>
        <v>3.4499999999999999E-3</v>
      </c>
      <c r="O4678" s="13">
        <f t="shared" si="294"/>
        <v>30.659494499999997</v>
      </c>
      <c r="P4678" s="13">
        <f>IF(D4678="ZZ",Brick_Kilns_EF!$E$4*(0.75),Brick_Kilns_EF!$E$4)</f>
        <v>3.5250000000000004E-3</v>
      </c>
      <c r="Q4678" s="13">
        <f t="shared" si="295"/>
        <v>31.326005250000001</v>
      </c>
    </row>
    <row r="4679" spans="1:17">
      <c r="A4679" s="13" t="s">
        <v>4690</v>
      </c>
      <c r="B4679" s="13">
        <v>26.050453539999999</v>
      </c>
      <c r="C4679" s="13">
        <v>88.651467929999995</v>
      </c>
      <c r="D4679" s="13" t="s">
        <v>2219</v>
      </c>
      <c r="E4679" s="13" t="s">
        <v>4927</v>
      </c>
      <c r="F4679" s="13" t="s">
        <v>171</v>
      </c>
      <c r="G4679" s="13" t="s">
        <v>4802</v>
      </c>
      <c r="H4679" s="13" t="s">
        <v>4816</v>
      </c>
      <c r="I4679" s="13">
        <f>(Brick_Kilns_EF!$B$13*Brick_Kilns_EF!$B$11*Brick_Kilns_EF!$B$12)</f>
        <v>8886.81</v>
      </c>
      <c r="J4679" s="13">
        <f>IF(D4679="ZZ",Brick_Kilns_EF!$E$5*(0.75),Brick_Kilns_EF!$E$5)</f>
        <v>7.2749999999999985E-3</v>
      </c>
      <c r="K4679" s="13">
        <f t="shared" si="293"/>
        <v>64.651542749999976</v>
      </c>
      <c r="L4679" s="13">
        <f>IF(D4679="ZZ",Brick_Kilns_EF!$E$2*(0.75),Brick_Kilns_EF!$E$2)</f>
        <v>5.0999999999999995E-3</v>
      </c>
      <c r="M4679" s="13">
        <f t="shared" si="292"/>
        <v>45.32273099999999</v>
      </c>
      <c r="N4679" s="13">
        <f>IF(D4679="ZZ",Brick_Kilns_EF!$E$3*(0.75),Brick_Kilns_EF!$E$3)</f>
        <v>3.4499999999999999E-3</v>
      </c>
      <c r="O4679" s="13">
        <f t="shared" si="294"/>
        <v>30.659494499999997</v>
      </c>
      <c r="P4679" s="13">
        <f>IF(D4679="ZZ",Brick_Kilns_EF!$E$4*(0.75),Brick_Kilns_EF!$E$4)</f>
        <v>3.5250000000000004E-3</v>
      </c>
      <c r="Q4679" s="13">
        <f t="shared" si="295"/>
        <v>31.326005250000001</v>
      </c>
    </row>
    <row r="4680" spans="1:17">
      <c r="A4680" s="13" t="s">
        <v>4691</v>
      </c>
      <c r="B4680" s="13">
        <v>26.016120010000002</v>
      </c>
      <c r="C4680" s="13">
        <v>88.492468880000004</v>
      </c>
      <c r="D4680" s="13" t="s">
        <v>2219</v>
      </c>
      <c r="E4680" s="13" t="s">
        <v>4927</v>
      </c>
      <c r="F4680" s="13" t="s">
        <v>171</v>
      </c>
      <c r="G4680" s="13" t="s">
        <v>4802</v>
      </c>
      <c r="H4680" s="13" t="s">
        <v>4816</v>
      </c>
      <c r="I4680" s="13">
        <f>(Brick_Kilns_EF!$B$13*Brick_Kilns_EF!$B$11*Brick_Kilns_EF!$B$12)</f>
        <v>8886.81</v>
      </c>
      <c r="J4680" s="13">
        <f>IF(D4680="ZZ",Brick_Kilns_EF!$E$5*(0.75),Brick_Kilns_EF!$E$5)</f>
        <v>7.2749999999999985E-3</v>
      </c>
      <c r="K4680" s="13">
        <f t="shared" si="293"/>
        <v>64.651542749999976</v>
      </c>
      <c r="L4680" s="13">
        <f>IF(D4680="ZZ",Brick_Kilns_EF!$E$2*(0.75),Brick_Kilns_EF!$E$2)</f>
        <v>5.0999999999999995E-3</v>
      </c>
      <c r="M4680" s="13">
        <f t="shared" si="292"/>
        <v>45.32273099999999</v>
      </c>
      <c r="N4680" s="13">
        <f>IF(D4680="ZZ",Brick_Kilns_EF!$E$3*(0.75),Brick_Kilns_EF!$E$3)</f>
        <v>3.4499999999999999E-3</v>
      </c>
      <c r="O4680" s="13">
        <f t="shared" si="294"/>
        <v>30.659494499999997</v>
      </c>
      <c r="P4680" s="13">
        <f>IF(D4680="ZZ",Brick_Kilns_EF!$E$4*(0.75),Brick_Kilns_EF!$E$4)</f>
        <v>3.5250000000000004E-3</v>
      </c>
      <c r="Q4680" s="13">
        <f t="shared" si="295"/>
        <v>31.326005250000001</v>
      </c>
    </row>
    <row r="4681" spans="1:17">
      <c r="A4681" s="13" t="s">
        <v>4692</v>
      </c>
      <c r="B4681" s="13">
        <v>26.16727689</v>
      </c>
      <c r="C4681" s="13">
        <v>88.671034270000007</v>
      </c>
      <c r="D4681" s="13" t="s">
        <v>2219</v>
      </c>
      <c r="E4681" s="13" t="s">
        <v>4927</v>
      </c>
      <c r="F4681" s="13" t="s">
        <v>171</v>
      </c>
      <c r="G4681" s="13" t="s">
        <v>4802</v>
      </c>
      <c r="H4681" s="13" t="s">
        <v>4816</v>
      </c>
      <c r="I4681" s="13">
        <f>(Brick_Kilns_EF!$B$13*Brick_Kilns_EF!$B$11*Brick_Kilns_EF!$B$12)</f>
        <v>8886.81</v>
      </c>
      <c r="J4681" s="13">
        <f>IF(D4681="ZZ",Brick_Kilns_EF!$E$5*(0.75),Brick_Kilns_EF!$E$5)</f>
        <v>7.2749999999999985E-3</v>
      </c>
      <c r="K4681" s="13">
        <f t="shared" si="293"/>
        <v>64.651542749999976</v>
      </c>
      <c r="L4681" s="13">
        <f>IF(D4681="ZZ",Brick_Kilns_EF!$E$2*(0.75),Brick_Kilns_EF!$E$2)</f>
        <v>5.0999999999999995E-3</v>
      </c>
      <c r="M4681" s="13">
        <f t="shared" si="292"/>
        <v>45.32273099999999</v>
      </c>
      <c r="N4681" s="13">
        <f>IF(D4681="ZZ",Brick_Kilns_EF!$E$3*(0.75),Brick_Kilns_EF!$E$3)</f>
        <v>3.4499999999999999E-3</v>
      </c>
      <c r="O4681" s="13">
        <f t="shared" si="294"/>
        <v>30.659494499999997</v>
      </c>
      <c r="P4681" s="13">
        <f>IF(D4681="ZZ",Brick_Kilns_EF!$E$4*(0.75),Brick_Kilns_EF!$E$4)</f>
        <v>3.5250000000000004E-3</v>
      </c>
      <c r="Q4681" s="13">
        <f t="shared" si="295"/>
        <v>31.326005250000001</v>
      </c>
    </row>
    <row r="4682" spans="1:17">
      <c r="A4682" s="13" t="s">
        <v>4693</v>
      </c>
      <c r="B4682" s="13">
        <v>25.86658023</v>
      </c>
      <c r="C4682" s="13">
        <v>88.249084030000006</v>
      </c>
      <c r="D4682" s="13" t="s">
        <v>2219</v>
      </c>
      <c r="E4682" s="13" t="s">
        <v>4927</v>
      </c>
      <c r="F4682" s="13" t="s">
        <v>171</v>
      </c>
      <c r="G4682" s="13" t="s">
        <v>4802</v>
      </c>
      <c r="H4682" s="13" t="s">
        <v>4816</v>
      </c>
      <c r="I4682" s="13">
        <f>(Brick_Kilns_EF!$B$13*Brick_Kilns_EF!$B$11*Brick_Kilns_EF!$B$12)</f>
        <v>8886.81</v>
      </c>
      <c r="J4682" s="13">
        <f>IF(D4682="ZZ",Brick_Kilns_EF!$E$5*(0.75),Brick_Kilns_EF!$E$5)</f>
        <v>7.2749999999999985E-3</v>
      </c>
      <c r="K4682" s="13">
        <f t="shared" si="293"/>
        <v>64.651542749999976</v>
      </c>
      <c r="L4682" s="13">
        <f>IF(D4682="ZZ",Brick_Kilns_EF!$E$2*(0.75),Brick_Kilns_EF!$E$2)</f>
        <v>5.0999999999999995E-3</v>
      </c>
      <c r="M4682" s="13">
        <f t="shared" si="292"/>
        <v>45.32273099999999</v>
      </c>
      <c r="N4682" s="13">
        <f>IF(D4682="ZZ",Brick_Kilns_EF!$E$3*(0.75),Brick_Kilns_EF!$E$3)</f>
        <v>3.4499999999999999E-3</v>
      </c>
      <c r="O4682" s="13">
        <f t="shared" si="294"/>
        <v>30.659494499999997</v>
      </c>
      <c r="P4682" s="13">
        <f>IF(D4682="ZZ",Brick_Kilns_EF!$E$4*(0.75),Brick_Kilns_EF!$E$4)</f>
        <v>3.5250000000000004E-3</v>
      </c>
      <c r="Q4682" s="13">
        <f t="shared" si="295"/>
        <v>31.326005250000001</v>
      </c>
    </row>
    <row r="4683" spans="1:17">
      <c r="A4683" s="13" t="s">
        <v>4694</v>
      </c>
      <c r="B4683" s="13">
        <v>25.927622800000002</v>
      </c>
      <c r="C4683" s="13">
        <v>88.821126480000004</v>
      </c>
      <c r="D4683" s="13" t="s">
        <v>2219</v>
      </c>
      <c r="E4683" s="13" t="s">
        <v>4927</v>
      </c>
      <c r="F4683" s="13" t="s">
        <v>171</v>
      </c>
      <c r="G4683" s="13" t="s">
        <v>4802</v>
      </c>
      <c r="H4683" s="13" t="s">
        <v>4816</v>
      </c>
      <c r="I4683" s="13">
        <f>(Brick_Kilns_EF!$B$13*Brick_Kilns_EF!$B$11*Brick_Kilns_EF!$B$12)</f>
        <v>8886.81</v>
      </c>
      <c r="J4683" s="13">
        <f>IF(D4683="ZZ",Brick_Kilns_EF!$E$5*(0.75),Brick_Kilns_EF!$E$5)</f>
        <v>7.2749999999999985E-3</v>
      </c>
      <c r="K4683" s="13">
        <f t="shared" si="293"/>
        <v>64.651542749999976</v>
      </c>
      <c r="L4683" s="13">
        <f>IF(D4683="ZZ",Brick_Kilns_EF!$E$2*(0.75),Brick_Kilns_EF!$E$2)</f>
        <v>5.0999999999999995E-3</v>
      </c>
      <c r="M4683" s="13">
        <f t="shared" si="292"/>
        <v>45.32273099999999</v>
      </c>
      <c r="N4683" s="13">
        <f>IF(D4683="ZZ",Brick_Kilns_EF!$E$3*(0.75),Brick_Kilns_EF!$E$3)</f>
        <v>3.4499999999999999E-3</v>
      </c>
      <c r="O4683" s="13">
        <f t="shared" si="294"/>
        <v>30.659494499999997</v>
      </c>
      <c r="P4683" s="13">
        <f>IF(D4683="ZZ",Brick_Kilns_EF!$E$4*(0.75),Brick_Kilns_EF!$E$4)</f>
        <v>3.5250000000000004E-3</v>
      </c>
      <c r="Q4683" s="13">
        <f t="shared" si="295"/>
        <v>31.326005250000001</v>
      </c>
    </row>
    <row r="4684" spans="1:17">
      <c r="A4684" s="13" t="s">
        <v>4695</v>
      </c>
      <c r="B4684" s="13">
        <v>22.21148943</v>
      </c>
      <c r="C4684" s="13">
        <v>90.237510549999996</v>
      </c>
      <c r="D4684" s="13" t="s">
        <v>2219</v>
      </c>
      <c r="E4684" s="13" t="s">
        <v>4927</v>
      </c>
      <c r="F4684" s="13" t="s">
        <v>11</v>
      </c>
      <c r="G4684" s="13" t="s">
        <v>4802</v>
      </c>
      <c r="H4684" s="13" t="s">
        <v>4816</v>
      </c>
      <c r="I4684" s="13">
        <f>(Brick_Kilns_EF!$B$13*Brick_Kilns_EF!$B$11*Brick_Kilns_EF!$B$12)</f>
        <v>8886.81</v>
      </c>
      <c r="J4684" s="13">
        <f>IF(D4684="ZZ",Brick_Kilns_EF!$E$5*(0.75),Brick_Kilns_EF!$E$5)</f>
        <v>7.2749999999999985E-3</v>
      </c>
      <c r="K4684" s="13">
        <f t="shared" si="293"/>
        <v>64.651542749999976</v>
      </c>
      <c r="L4684" s="13">
        <f>IF(D4684="ZZ",Brick_Kilns_EF!$E$2*(0.75),Brick_Kilns_EF!$E$2)</f>
        <v>5.0999999999999995E-3</v>
      </c>
      <c r="M4684" s="13">
        <f t="shared" si="292"/>
        <v>45.32273099999999</v>
      </c>
      <c r="N4684" s="13">
        <f>IF(D4684="ZZ",Brick_Kilns_EF!$E$3*(0.75),Brick_Kilns_EF!$E$3)</f>
        <v>3.4499999999999999E-3</v>
      </c>
      <c r="O4684" s="13">
        <f t="shared" si="294"/>
        <v>30.659494499999997</v>
      </c>
      <c r="P4684" s="13">
        <f>IF(D4684="ZZ",Brick_Kilns_EF!$E$4*(0.75),Brick_Kilns_EF!$E$4)</f>
        <v>3.5250000000000004E-3</v>
      </c>
      <c r="Q4684" s="13">
        <f t="shared" si="295"/>
        <v>31.326005250000001</v>
      </c>
    </row>
    <row r="4685" spans="1:17">
      <c r="A4685" s="13" t="s">
        <v>4696</v>
      </c>
      <c r="B4685" s="13">
        <v>26.10356814</v>
      </c>
      <c r="C4685" s="13">
        <v>89.696603280000005</v>
      </c>
      <c r="D4685" s="13" t="s">
        <v>2219</v>
      </c>
      <c r="E4685" s="13" t="s">
        <v>4927</v>
      </c>
      <c r="F4685" s="13" t="s">
        <v>171</v>
      </c>
      <c r="G4685" s="13" t="s">
        <v>4802</v>
      </c>
      <c r="H4685" s="13" t="s">
        <v>4816</v>
      </c>
      <c r="I4685" s="13">
        <f>(Brick_Kilns_EF!$B$13*Brick_Kilns_EF!$B$11*Brick_Kilns_EF!$B$12)</f>
        <v>8886.81</v>
      </c>
      <c r="J4685" s="13">
        <f>IF(D4685="ZZ",Brick_Kilns_EF!$E$5*(0.75),Brick_Kilns_EF!$E$5)</f>
        <v>7.2749999999999985E-3</v>
      </c>
      <c r="K4685" s="13">
        <f t="shared" si="293"/>
        <v>64.651542749999976</v>
      </c>
      <c r="L4685" s="13">
        <f>IF(D4685="ZZ",Brick_Kilns_EF!$E$2*(0.75),Brick_Kilns_EF!$E$2)</f>
        <v>5.0999999999999995E-3</v>
      </c>
      <c r="M4685" s="13">
        <f t="shared" si="292"/>
        <v>45.32273099999999</v>
      </c>
      <c r="N4685" s="13">
        <f>IF(D4685="ZZ",Brick_Kilns_EF!$E$3*(0.75),Brick_Kilns_EF!$E$3)</f>
        <v>3.4499999999999999E-3</v>
      </c>
      <c r="O4685" s="13">
        <f t="shared" si="294"/>
        <v>30.659494499999997</v>
      </c>
      <c r="P4685" s="13">
        <f>IF(D4685="ZZ",Brick_Kilns_EF!$E$4*(0.75),Brick_Kilns_EF!$E$4)</f>
        <v>3.5250000000000004E-3</v>
      </c>
      <c r="Q4685" s="13">
        <f t="shared" si="295"/>
        <v>31.326005250000001</v>
      </c>
    </row>
    <row r="4686" spans="1:17">
      <c r="A4686" s="13" t="s">
        <v>4697</v>
      </c>
      <c r="B4686" s="13">
        <v>22.099919589999999</v>
      </c>
      <c r="C4686" s="13">
        <v>90.206515960000004</v>
      </c>
      <c r="D4686" s="13" t="s">
        <v>2219</v>
      </c>
      <c r="E4686" s="13" t="s">
        <v>4927</v>
      </c>
      <c r="F4686" s="13" t="s">
        <v>11</v>
      </c>
      <c r="G4686" s="13" t="s">
        <v>4802</v>
      </c>
      <c r="H4686" s="13" t="s">
        <v>4816</v>
      </c>
      <c r="I4686" s="13">
        <f>(Brick_Kilns_EF!$B$13*Brick_Kilns_EF!$B$11*Brick_Kilns_EF!$B$12)</f>
        <v>8886.81</v>
      </c>
      <c r="J4686" s="13">
        <f>IF(D4686="ZZ",Brick_Kilns_EF!$E$5*(0.75),Brick_Kilns_EF!$E$5)</f>
        <v>7.2749999999999985E-3</v>
      </c>
      <c r="K4686" s="13">
        <f t="shared" si="293"/>
        <v>64.651542749999976</v>
      </c>
      <c r="L4686" s="13">
        <f>IF(D4686="ZZ",Brick_Kilns_EF!$E$2*(0.75),Brick_Kilns_EF!$E$2)</f>
        <v>5.0999999999999995E-3</v>
      </c>
      <c r="M4686" s="13">
        <f t="shared" si="292"/>
        <v>45.32273099999999</v>
      </c>
      <c r="N4686" s="13">
        <f>IF(D4686="ZZ",Brick_Kilns_EF!$E$3*(0.75),Brick_Kilns_EF!$E$3)</f>
        <v>3.4499999999999999E-3</v>
      </c>
      <c r="O4686" s="13">
        <f t="shared" si="294"/>
        <v>30.659494499999997</v>
      </c>
      <c r="P4686" s="13">
        <f>IF(D4686="ZZ",Brick_Kilns_EF!$E$4*(0.75),Brick_Kilns_EF!$E$4)</f>
        <v>3.5250000000000004E-3</v>
      </c>
      <c r="Q4686" s="13">
        <f t="shared" si="295"/>
        <v>31.326005250000001</v>
      </c>
    </row>
    <row r="4687" spans="1:17">
      <c r="A4687" s="13" t="s">
        <v>4698</v>
      </c>
      <c r="B4687" s="13">
        <v>26.19927779</v>
      </c>
      <c r="C4687" s="13">
        <v>88.531504389999995</v>
      </c>
      <c r="D4687" s="13" t="s">
        <v>2219</v>
      </c>
      <c r="E4687" s="13" t="s">
        <v>4927</v>
      </c>
      <c r="F4687" s="13" t="s">
        <v>171</v>
      </c>
      <c r="G4687" s="13" t="s">
        <v>4802</v>
      </c>
      <c r="H4687" s="13" t="s">
        <v>4816</v>
      </c>
      <c r="I4687" s="13">
        <f>(Brick_Kilns_EF!$B$13*Brick_Kilns_EF!$B$11*Brick_Kilns_EF!$B$12)</f>
        <v>8886.81</v>
      </c>
      <c r="J4687" s="13">
        <f>IF(D4687="ZZ",Brick_Kilns_EF!$E$5*(0.75),Brick_Kilns_EF!$E$5)</f>
        <v>7.2749999999999985E-3</v>
      </c>
      <c r="K4687" s="13">
        <f t="shared" si="293"/>
        <v>64.651542749999976</v>
      </c>
      <c r="L4687" s="13">
        <f>IF(D4687="ZZ",Brick_Kilns_EF!$E$2*(0.75),Brick_Kilns_EF!$E$2)</f>
        <v>5.0999999999999995E-3</v>
      </c>
      <c r="M4687" s="13">
        <f t="shared" si="292"/>
        <v>45.32273099999999</v>
      </c>
      <c r="N4687" s="13">
        <f>IF(D4687="ZZ",Brick_Kilns_EF!$E$3*(0.75),Brick_Kilns_EF!$E$3)</f>
        <v>3.4499999999999999E-3</v>
      </c>
      <c r="O4687" s="13">
        <f t="shared" si="294"/>
        <v>30.659494499999997</v>
      </c>
      <c r="P4687" s="13">
        <f>IF(D4687="ZZ",Brick_Kilns_EF!$E$4*(0.75),Brick_Kilns_EF!$E$4)</f>
        <v>3.5250000000000004E-3</v>
      </c>
      <c r="Q4687" s="13">
        <f t="shared" si="295"/>
        <v>31.326005250000001</v>
      </c>
    </row>
    <row r="4688" spans="1:17">
      <c r="A4688" s="13" t="s">
        <v>4699</v>
      </c>
      <c r="B4688" s="13">
        <v>26.197521739999999</v>
      </c>
      <c r="C4688" s="13">
        <v>88.532230010000006</v>
      </c>
      <c r="D4688" s="13" t="s">
        <v>2219</v>
      </c>
      <c r="E4688" s="13" t="s">
        <v>4927</v>
      </c>
      <c r="F4688" s="13" t="s">
        <v>171</v>
      </c>
      <c r="G4688" s="13" t="s">
        <v>4802</v>
      </c>
      <c r="H4688" s="13" t="s">
        <v>4816</v>
      </c>
      <c r="I4688" s="13">
        <f>(Brick_Kilns_EF!$B$13*Brick_Kilns_EF!$B$11*Brick_Kilns_EF!$B$12)</f>
        <v>8886.81</v>
      </c>
      <c r="J4688" s="13">
        <f>IF(D4688="ZZ",Brick_Kilns_EF!$E$5*(0.75),Brick_Kilns_EF!$E$5)</f>
        <v>7.2749999999999985E-3</v>
      </c>
      <c r="K4688" s="13">
        <f t="shared" si="293"/>
        <v>64.651542749999976</v>
      </c>
      <c r="L4688" s="13">
        <f>IF(D4688="ZZ",Brick_Kilns_EF!$E$2*(0.75),Brick_Kilns_EF!$E$2)</f>
        <v>5.0999999999999995E-3</v>
      </c>
      <c r="M4688" s="13">
        <f t="shared" si="292"/>
        <v>45.32273099999999</v>
      </c>
      <c r="N4688" s="13">
        <f>IF(D4688="ZZ",Brick_Kilns_EF!$E$3*(0.75),Brick_Kilns_EF!$E$3)</f>
        <v>3.4499999999999999E-3</v>
      </c>
      <c r="O4688" s="13">
        <f t="shared" si="294"/>
        <v>30.659494499999997</v>
      </c>
      <c r="P4688" s="13">
        <f>IF(D4688="ZZ",Brick_Kilns_EF!$E$4*(0.75),Brick_Kilns_EF!$E$4)</f>
        <v>3.5250000000000004E-3</v>
      </c>
      <c r="Q4688" s="13">
        <f t="shared" si="295"/>
        <v>31.326005250000001</v>
      </c>
    </row>
    <row r="4689" spans="1:17">
      <c r="A4689" s="13" t="s">
        <v>4700</v>
      </c>
      <c r="B4689" s="13">
        <v>26.164532380000001</v>
      </c>
      <c r="C4689" s="13">
        <v>89.146121429999994</v>
      </c>
      <c r="D4689" s="13" t="s">
        <v>2219</v>
      </c>
      <c r="E4689" s="13" t="s">
        <v>4927</v>
      </c>
      <c r="F4689" s="13" t="s">
        <v>171</v>
      </c>
      <c r="G4689" s="13" t="s">
        <v>4802</v>
      </c>
      <c r="H4689" s="13" t="s">
        <v>4816</v>
      </c>
      <c r="I4689" s="13">
        <f>(Brick_Kilns_EF!$B$13*Brick_Kilns_EF!$B$11*Brick_Kilns_EF!$B$12)</f>
        <v>8886.81</v>
      </c>
      <c r="J4689" s="13">
        <f>IF(D4689="ZZ",Brick_Kilns_EF!$E$5*(0.75),Brick_Kilns_EF!$E$5)</f>
        <v>7.2749999999999985E-3</v>
      </c>
      <c r="K4689" s="13">
        <f t="shared" si="293"/>
        <v>64.651542749999976</v>
      </c>
      <c r="L4689" s="13">
        <f>IF(D4689="ZZ",Brick_Kilns_EF!$E$2*(0.75),Brick_Kilns_EF!$E$2)</f>
        <v>5.0999999999999995E-3</v>
      </c>
      <c r="M4689" s="13">
        <f t="shared" si="292"/>
        <v>45.32273099999999</v>
      </c>
      <c r="N4689" s="13">
        <f>IF(D4689="ZZ",Brick_Kilns_EF!$E$3*(0.75),Brick_Kilns_EF!$E$3)</f>
        <v>3.4499999999999999E-3</v>
      </c>
      <c r="O4689" s="13">
        <f t="shared" si="294"/>
        <v>30.659494499999997</v>
      </c>
      <c r="P4689" s="13">
        <f>IF(D4689="ZZ",Brick_Kilns_EF!$E$4*(0.75),Brick_Kilns_EF!$E$4)</f>
        <v>3.5250000000000004E-3</v>
      </c>
      <c r="Q4689" s="13">
        <f t="shared" si="295"/>
        <v>31.326005250000001</v>
      </c>
    </row>
    <row r="4690" spans="1:17">
      <c r="A4690" s="13" t="s">
        <v>4701</v>
      </c>
      <c r="B4690" s="13">
        <v>26.16567804</v>
      </c>
      <c r="C4690" s="13">
        <v>89.142702940000007</v>
      </c>
      <c r="D4690" s="13" t="s">
        <v>2219</v>
      </c>
      <c r="E4690" s="13" t="s">
        <v>4927</v>
      </c>
      <c r="F4690" s="13" t="s">
        <v>171</v>
      </c>
      <c r="G4690" s="13" t="s">
        <v>4802</v>
      </c>
      <c r="H4690" s="13" t="s">
        <v>4816</v>
      </c>
      <c r="I4690" s="13">
        <f>(Brick_Kilns_EF!$B$13*Brick_Kilns_EF!$B$11*Brick_Kilns_EF!$B$12)</f>
        <v>8886.81</v>
      </c>
      <c r="J4690" s="13">
        <f>IF(D4690="ZZ",Brick_Kilns_EF!$E$5*(0.75),Brick_Kilns_EF!$E$5)</f>
        <v>7.2749999999999985E-3</v>
      </c>
      <c r="K4690" s="13">
        <f t="shared" si="293"/>
        <v>64.651542749999976</v>
      </c>
      <c r="L4690" s="13">
        <f>IF(D4690="ZZ",Brick_Kilns_EF!$E$2*(0.75),Brick_Kilns_EF!$E$2)</f>
        <v>5.0999999999999995E-3</v>
      </c>
      <c r="M4690" s="13">
        <f t="shared" si="292"/>
        <v>45.32273099999999</v>
      </c>
      <c r="N4690" s="13">
        <f>IF(D4690="ZZ",Brick_Kilns_EF!$E$3*(0.75),Brick_Kilns_EF!$E$3)</f>
        <v>3.4499999999999999E-3</v>
      </c>
      <c r="O4690" s="13">
        <f t="shared" si="294"/>
        <v>30.659494499999997</v>
      </c>
      <c r="P4690" s="13">
        <f>IF(D4690="ZZ",Brick_Kilns_EF!$E$4*(0.75),Brick_Kilns_EF!$E$4)</f>
        <v>3.5250000000000004E-3</v>
      </c>
      <c r="Q4690" s="13">
        <f t="shared" si="295"/>
        <v>31.326005250000001</v>
      </c>
    </row>
    <row r="4691" spans="1:17">
      <c r="A4691" s="13" t="s">
        <v>4702</v>
      </c>
      <c r="B4691" s="13">
        <v>25.934765989999999</v>
      </c>
      <c r="C4691" s="13">
        <v>88.708846449999996</v>
      </c>
      <c r="D4691" s="13" t="s">
        <v>2219</v>
      </c>
      <c r="E4691" s="13" t="s">
        <v>4927</v>
      </c>
      <c r="F4691" s="13" t="s">
        <v>171</v>
      </c>
      <c r="G4691" s="13" t="s">
        <v>4802</v>
      </c>
      <c r="H4691" s="13" t="s">
        <v>4816</v>
      </c>
      <c r="I4691" s="13">
        <f>(Brick_Kilns_EF!$B$13*Brick_Kilns_EF!$B$11*Brick_Kilns_EF!$B$12)</f>
        <v>8886.81</v>
      </c>
      <c r="J4691" s="13">
        <f>IF(D4691="ZZ",Brick_Kilns_EF!$E$5*(0.75),Brick_Kilns_EF!$E$5)</f>
        <v>7.2749999999999985E-3</v>
      </c>
      <c r="K4691" s="13">
        <f t="shared" si="293"/>
        <v>64.651542749999976</v>
      </c>
      <c r="L4691" s="13">
        <f>IF(D4691="ZZ",Brick_Kilns_EF!$E$2*(0.75),Brick_Kilns_EF!$E$2)</f>
        <v>5.0999999999999995E-3</v>
      </c>
      <c r="M4691" s="13">
        <f t="shared" si="292"/>
        <v>45.32273099999999</v>
      </c>
      <c r="N4691" s="13">
        <f>IF(D4691="ZZ",Brick_Kilns_EF!$E$3*(0.75),Brick_Kilns_EF!$E$3)</f>
        <v>3.4499999999999999E-3</v>
      </c>
      <c r="O4691" s="13">
        <f t="shared" si="294"/>
        <v>30.659494499999997</v>
      </c>
      <c r="P4691" s="13">
        <f>IF(D4691="ZZ",Brick_Kilns_EF!$E$4*(0.75),Brick_Kilns_EF!$E$4)</f>
        <v>3.5250000000000004E-3</v>
      </c>
      <c r="Q4691" s="13">
        <f t="shared" si="295"/>
        <v>31.326005250000001</v>
      </c>
    </row>
    <row r="4692" spans="1:17">
      <c r="A4692" s="13" t="s">
        <v>4703</v>
      </c>
      <c r="B4692" s="13">
        <v>25.934146210000002</v>
      </c>
      <c r="C4692" s="13">
        <v>88.707384450000006</v>
      </c>
      <c r="D4692" s="13" t="s">
        <v>2219</v>
      </c>
      <c r="E4692" s="13" t="s">
        <v>4927</v>
      </c>
      <c r="F4692" s="13" t="s">
        <v>171</v>
      </c>
      <c r="G4692" s="13" t="s">
        <v>4802</v>
      </c>
      <c r="H4692" s="13" t="s">
        <v>4816</v>
      </c>
      <c r="I4692" s="13">
        <f>(Brick_Kilns_EF!$B$13*Brick_Kilns_EF!$B$11*Brick_Kilns_EF!$B$12)</f>
        <v>8886.81</v>
      </c>
      <c r="J4692" s="13">
        <f>IF(D4692="ZZ",Brick_Kilns_EF!$E$5*(0.75),Brick_Kilns_EF!$E$5)</f>
        <v>7.2749999999999985E-3</v>
      </c>
      <c r="K4692" s="13">
        <f t="shared" si="293"/>
        <v>64.651542749999976</v>
      </c>
      <c r="L4692" s="13">
        <f>IF(D4692="ZZ",Brick_Kilns_EF!$E$2*(0.75),Brick_Kilns_EF!$E$2)</f>
        <v>5.0999999999999995E-3</v>
      </c>
      <c r="M4692" s="13">
        <f t="shared" si="292"/>
        <v>45.32273099999999</v>
      </c>
      <c r="N4692" s="13">
        <f>IF(D4692="ZZ",Brick_Kilns_EF!$E$3*(0.75),Brick_Kilns_EF!$E$3)</f>
        <v>3.4499999999999999E-3</v>
      </c>
      <c r="O4692" s="13">
        <f t="shared" si="294"/>
        <v>30.659494499999997</v>
      </c>
      <c r="P4692" s="13">
        <f>IF(D4692="ZZ",Brick_Kilns_EF!$E$4*(0.75),Brick_Kilns_EF!$E$4)</f>
        <v>3.5250000000000004E-3</v>
      </c>
      <c r="Q4692" s="13">
        <f t="shared" si="295"/>
        <v>31.326005250000001</v>
      </c>
    </row>
    <row r="4693" spans="1:17">
      <c r="A4693" s="13" t="s">
        <v>4704</v>
      </c>
      <c r="B4693" s="13">
        <v>22.033997329999998</v>
      </c>
      <c r="C4693" s="13">
        <v>90.240415729999995</v>
      </c>
      <c r="D4693" s="13" t="s">
        <v>2219</v>
      </c>
      <c r="E4693" s="13" t="s">
        <v>4927</v>
      </c>
      <c r="F4693" s="13" t="s">
        <v>11</v>
      </c>
      <c r="G4693" s="13" t="s">
        <v>4802</v>
      </c>
      <c r="H4693" s="13" t="s">
        <v>4816</v>
      </c>
      <c r="I4693" s="13">
        <f>(Brick_Kilns_EF!$B$13*Brick_Kilns_EF!$B$11*Brick_Kilns_EF!$B$12)</f>
        <v>8886.81</v>
      </c>
      <c r="J4693" s="13">
        <f>IF(D4693="ZZ",Brick_Kilns_EF!$E$5*(0.75),Brick_Kilns_EF!$E$5)</f>
        <v>7.2749999999999985E-3</v>
      </c>
      <c r="K4693" s="13">
        <f t="shared" si="293"/>
        <v>64.651542749999976</v>
      </c>
      <c r="L4693" s="13">
        <f>IF(D4693="ZZ",Brick_Kilns_EF!$E$2*(0.75),Brick_Kilns_EF!$E$2)</f>
        <v>5.0999999999999995E-3</v>
      </c>
      <c r="M4693" s="13">
        <f t="shared" si="292"/>
        <v>45.32273099999999</v>
      </c>
      <c r="N4693" s="13">
        <f>IF(D4693="ZZ",Brick_Kilns_EF!$E$3*(0.75),Brick_Kilns_EF!$E$3)</f>
        <v>3.4499999999999999E-3</v>
      </c>
      <c r="O4693" s="13">
        <f t="shared" si="294"/>
        <v>30.659494499999997</v>
      </c>
      <c r="P4693" s="13">
        <f>IF(D4693="ZZ",Brick_Kilns_EF!$E$4*(0.75),Brick_Kilns_EF!$E$4)</f>
        <v>3.5250000000000004E-3</v>
      </c>
      <c r="Q4693" s="13">
        <f t="shared" si="295"/>
        <v>31.326005250000001</v>
      </c>
    </row>
    <row r="4694" spans="1:17">
      <c r="A4694" s="13" t="s">
        <v>4705</v>
      </c>
      <c r="B4694" s="13">
        <v>22.03104398</v>
      </c>
      <c r="C4694" s="13">
        <v>90.238916110000005</v>
      </c>
      <c r="D4694" s="13" t="s">
        <v>2219</v>
      </c>
      <c r="E4694" s="13" t="s">
        <v>4927</v>
      </c>
      <c r="F4694" s="13" t="s">
        <v>11</v>
      </c>
      <c r="G4694" s="13" t="s">
        <v>4802</v>
      </c>
      <c r="H4694" s="13" t="s">
        <v>4816</v>
      </c>
      <c r="I4694" s="13">
        <f>(Brick_Kilns_EF!$B$13*Brick_Kilns_EF!$B$11*Brick_Kilns_EF!$B$12)</f>
        <v>8886.81</v>
      </c>
      <c r="J4694" s="13">
        <f>IF(D4694="ZZ",Brick_Kilns_EF!$E$5*(0.75),Brick_Kilns_EF!$E$5)</f>
        <v>7.2749999999999985E-3</v>
      </c>
      <c r="K4694" s="13">
        <f t="shared" si="293"/>
        <v>64.651542749999976</v>
      </c>
      <c r="L4694" s="13">
        <f>IF(D4694="ZZ",Brick_Kilns_EF!$E$2*(0.75),Brick_Kilns_EF!$E$2)</f>
        <v>5.0999999999999995E-3</v>
      </c>
      <c r="M4694" s="13">
        <f t="shared" si="292"/>
        <v>45.32273099999999</v>
      </c>
      <c r="N4694" s="13">
        <f>IF(D4694="ZZ",Brick_Kilns_EF!$E$3*(0.75),Brick_Kilns_EF!$E$3)</f>
        <v>3.4499999999999999E-3</v>
      </c>
      <c r="O4694" s="13">
        <f t="shared" si="294"/>
        <v>30.659494499999997</v>
      </c>
      <c r="P4694" s="13">
        <f>IF(D4694="ZZ",Brick_Kilns_EF!$E$4*(0.75),Brick_Kilns_EF!$E$4)</f>
        <v>3.5250000000000004E-3</v>
      </c>
      <c r="Q4694" s="13">
        <f t="shared" si="295"/>
        <v>31.326005250000001</v>
      </c>
    </row>
    <row r="4695" spans="1:17">
      <c r="A4695" s="13" t="s">
        <v>4706</v>
      </c>
      <c r="B4695" s="13">
        <v>26.09711295</v>
      </c>
      <c r="C4695" s="13">
        <v>88.377593649999994</v>
      </c>
      <c r="D4695" s="13" t="s">
        <v>2219</v>
      </c>
      <c r="E4695" s="13" t="s">
        <v>4927</v>
      </c>
      <c r="F4695" s="13" t="s">
        <v>171</v>
      </c>
      <c r="G4695" s="13" t="s">
        <v>4802</v>
      </c>
      <c r="H4695" s="13" t="s">
        <v>4816</v>
      </c>
      <c r="I4695" s="13">
        <f>(Brick_Kilns_EF!$B$13*Brick_Kilns_EF!$B$11*Brick_Kilns_EF!$B$12)</f>
        <v>8886.81</v>
      </c>
      <c r="J4695" s="13">
        <f>IF(D4695="ZZ",Brick_Kilns_EF!$E$5*(0.75),Brick_Kilns_EF!$E$5)</f>
        <v>7.2749999999999985E-3</v>
      </c>
      <c r="K4695" s="13">
        <f t="shared" si="293"/>
        <v>64.651542749999976</v>
      </c>
      <c r="L4695" s="13">
        <f>IF(D4695="ZZ",Brick_Kilns_EF!$E$2*(0.75),Brick_Kilns_EF!$E$2)</f>
        <v>5.0999999999999995E-3</v>
      </c>
      <c r="M4695" s="13">
        <f t="shared" si="292"/>
        <v>45.32273099999999</v>
      </c>
      <c r="N4695" s="13">
        <f>IF(D4695="ZZ",Brick_Kilns_EF!$E$3*(0.75),Brick_Kilns_EF!$E$3)</f>
        <v>3.4499999999999999E-3</v>
      </c>
      <c r="O4695" s="13">
        <f t="shared" si="294"/>
        <v>30.659494499999997</v>
      </c>
      <c r="P4695" s="13">
        <f>IF(D4695="ZZ",Brick_Kilns_EF!$E$4*(0.75),Brick_Kilns_EF!$E$4)</f>
        <v>3.5250000000000004E-3</v>
      </c>
      <c r="Q4695" s="13">
        <f t="shared" si="295"/>
        <v>31.326005250000001</v>
      </c>
    </row>
    <row r="4696" spans="1:17">
      <c r="A4696" s="13" t="s">
        <v>4707</v>
      </c>
      <c r="B4696" s="13">
        <v>25.872756710000001</v>
      </c>
      <c r="C4696" s="13">
        <v>88.367307870000005</v>
      </c>
      <c r="D4696" s="13" t="s">
        <v>2219</v>
      </c>
      <c r="E4696" s="13" t="s">
        <v>4927</v>
      </c>
      <c r="F4696" s="13" t="s">
        <v>171</v>
      </c>
      <c r="G4696" s="13" t="s">
        <v>4802</v>
      </c>
      <c r="H4696" s="13" t="s">
        <v>4816</v>
      </c>
      <c r="I4696" s="13">
        <f>(Brick_Kilns_EF!$B$13*Brick_Kilns_EF!$B$11*Brick_Kilns_EF!$B$12)</f>
        <v>8886.81</v>
      </c>
      <c r="J4696" s="13">
        <f>IF(D4696="ZZ",Brick_Kilns_EF!$E$5*(0.75),Brick_Kilns_EF!$E$5)</f>
        <v>7.2749999999999985E-3</v>
      </c>
      <c r="K4696" s="13">
        <f t="shared" si="293"/>
        <v>64.651542749999976</v>
      </c>
      <c r="L4696" s="13">
        <f>IF(D4696="ZZ",Brick_Kilns_EF!$E$2*(0.75),Brick_Kilns_EF!$E$2)</f>
        <v>5.0999999999999995E-3</v>
      </c>
      <c r="M4696" s="13">
        <f t="shared" si="292"/>
        <v>45.32273099999999</v>
      </c>
      <c r="N4696" s="13">
        <f>IF(D4696="ZZ",Brick_Kilns_EF!$E$3*(0.75),Brick_Kilns_EF!$E$3)</f>
        <v>3.4499999999999999E-3</v>
      </c>
      <c r="O4696" s="13">
        <f t="shared" si="294"/>
        <v>30.659494499999997</v>
      </c>
      <c r="P4696" s="13">
        <f>IF(D4696="ZZ",Brick_Kilns_EF!$E$4*(0.75),Brick_Kilns_EF!$E$4)</f>
        <v>3.5250000000000004E-3</v>
      </c>
      <c r="Q4696" s="13">
        <f t="shared" si="295"/>
        <v>31.326005250000001</v>
      </c>
    </row>
    <row r="4697" spans="1:17">
      <c r="A4697" s="13" t="s">
        <v>4708</v>
      </c>
      <c r="B4697" s="13">
        <v>25.987313109999999</v>
      </c>
      <c r="C4697" s="13">
        <v>88.441741949999994</v>
      </c>
      <c r="D4697" s="13" t="s">
        <v>2219</v>
      </c>
      <c r="E4697" s="13" t="s">
        <v>4927</v>
      </c>
      <c r="F4697" s="13" t="s">
        <v>171</v>
      </c>
      <c r="G4697" s="13" t="s">
        <v>4802</v>
      </c>
      <c r="H4697" s="13" t="s">
        <v>4816</v>
      </c>
      <c r="I4697" s="13">
        <f>(Brick_Kilns_EF!$B$13*Brick_Kilns_EF!$B$11*Brick_Kilns_EF!$B$12)</f>
        <v>8886.81</v>
      </c>
      <c r="J4697" s="13">
        <f>IF(D4697="ZZ",Brick_Kilns_EF!$E$5*(0.75),Brick_Kilns_EF!$E$5)</f>
        <v>7.2749999999999985E-3</v>
      </c>
      <c r="K4697" s="13">
        <f t="shared" si="293"/>
        <v>64.651542749999976</v>
      </c>
      <c r="L4697" s="13">
        <f>IF(D4697="ZZ",Brick_Kilns_EF!$E$2*(0.75),Brick_Kilns_EF!$E$2)</f>
        <v>5.0999999999999995E-3</v>
      </c>
      <c r="M4697" s="13">
        <f t="shared" si="292"/>
        <v>45.32273099999999</v>
      </c>
      <c r="N4697" s="13">
        <f>IF(D4697="ZZ",Brick_Kilns_EF!$E$3*(0.75),Brick_Kilns_EF!$E$3)</f>
        <v>3.4499999999999999E-3</v>
      </c>
      <c r="O4697" s="13">
        <f t="shared" si="294"/>
        <v>30.659494499999997</v>
      </c>
      <c r="P4697" s="13">
        <f>IF(D4697="ZZ",Brick_Kilns_EF!$E$4*(0.75),Brick_Kilns_EF!$E$4)</f>
        <v>3.5250000000000004E-3</v>
      </c>
      <c r="Q4697" s="13">
        <f t="shared" si="295"/>
        <v>31.326005250000001</v>
      </c>
    </row>
    <row r="4698" spans="1:17">
      <c r="A4698" s="13" t="s">
        <v>4709</v>
      </c>
      <c r="B4698" s="13">
        <v>26.093828999999999</v>
      </c>
      <c r="C4698" s="13">
        <v>89.182086670000004</v>
      </c>
      <c r="D4698" s="13" t="s">
        <v>2219</v>
      </c>
      <c r="E4698" s="13" t="s">
        <v>4927</v>
      </c>
      <c r="F4698" s="13" t="s">
        <v>171</v>
      </c>
      <c r="G4698" s="13" t="s">
        <v>4802</v>
      </c>
      <c r="H4698" s="13" t="s">
        <v>4816</v>
      </c>
      <c r="I4698" s="13">
        <f>(Brick_Kilns_EF!$B$13*Brick_Kilns_EF!$B$11*Brick_Kilns_EF!$B$12)</f>
        <v>8886.81</v>
      </c>
      <c r="J4698" s="13">
        <f>IF(D4698="ZZ",Brick_Kilns_EF!$E$5*(0.75),Brick_Kilns_EF!$E$5)</f>
        <v>7.2749999999999985E-3</v>
      </c>
      <c r="K4698" s="13">
        <f t="shared" si="293"/>
        <v>64.651542749999976</v>
      </c>
      <c r="L4698" s="13">
        <f>IF(D4698="ZZ",Brick_Kilns_EF!$E$2*(0.75),Brick_Kilns_EF!$E$2)</f>
        <v>5.0999999999999995E-3</v>
      </c>
      <c r="M4698" s="13">
        <f t="shared" si="292"/>
        <v>45.32273099999999</v>
      </c>
      <c r="N4698" s="13">
        <f>IF(D4698="ZZ",Brick_Kilns_EF!$E$3*(0.75),Brick_Kilns_EF!$E$3)</f>
        <v>3.4499999999999999E-3</v>
      </c>
      <c r="O4698" s="13">
        <f t="shared" si="294"/>
        <v>30.659494499999997</v>
      </c>
      <c r="P4698" s="13">
        <f>IF(D4698="ZZ",Brick_Kilns_EF!$E$4*(0.75),Brick_Kilns_EF!$E$4)</f>
        <v>3.5250000000000004E-3</v>
      </c>
      <c r="Q4698" s="13">
        <f t="shared" si="295"/>
        <v>31.326005250000001</v>
      </c>
    </row>
    <row r="4699" spans="1:17">
      <c r="A4699" s="13" t="s">
        <v>4710</v>
      </c>
      <c r="B4699" s="13">
        <v>26.094637599999999</v>
      </c>
      <c r="C4699" s="13">
        <v>89.163959669999997</v>
      </c>
      <c r="D4699" s="13" t="s">
        <v>2219</v>
      </c>
      <c r="E4699" s="13" t="s">
        <v>4927</v>
      </c>
      <c r="F4699" s="13" t="s">
        <v>171</v>
      </c>
      <c r="G4699" s="13" t="s">
        <v>4802</v>
      </c>
      <c r="H4699" s="13" t="s">
        <v>4816</v>
      </c>
      <c r="I4699" s="13">
        <f>(Brick_Kilns_EF!$B$13*Brick_Kilns_EF!$B$11*Brick_Kilns_EF!$B$12)</f>
        <v>8886.81</v>
      </c>
      <c r="J4699" s="13">
        <f>IF(D4699="ZZ",Brick_Kilns_EF!$E$5*(0.75),Brick_Kilns_EF!$E$5)</f>
        <v>7.2749999999999985E-3</v>
      </c>
      <c r="K4699" s="13">
        <f t="shared" si="293"/>
        <v>64.651542749999976</v>
      </c>
      <c r="L4699" s="13">
        <f>IF(D4699="ZZ",Brick_Kilns_EF!$E$2*(0.75),Brick_Kilns_EF!$E$2)</f>
        <v>5.0999999999999995E-3</v>
      </c>
      <c r="M4699" s="13">
        <f t="shared" si="292"/>
        <v>45.32273099999999</v>
      </c>
      <c r="N4699" s="13">
        <f>IF(D4699="ZZ",Brick_Kilns_EF!$E$3*(0.75),Brick_Kilns_EF!$E$3)</f>
        <v>3.4499999999999999E-3</v>
      </c>
      <c r="O4699" s="13">
        <f t="shared" si="294"/>
        <v>30.659494499999997</v>
      </c>
      <c r="P4699" s="13">
        <f>IF(D4699="ZZ",Brick_Kilns_EF!$E$4*(0.75),Brick_Kilns_EF!$E$4)</f>
        <v>3.5250000000000004E-3</v>
      </c>
      <c r="Q4699" s="13">
        <f t="shared" si="295"/>
        <v>31.326005250000001</v>
      </c>
    </row>
    <row r="4700" spans="1:17">
      <c r="A4700" s="13" t="s">
        <v>4711</v>
      </c>
      <c r="B4700" s="13">
        <v>25.948023639999999</v>
      </c>
      <c r="C4700" s="13">
        <v>88.567777090000007</v>
      </c>
      <c r="D4700" s="13" t="s">
        <v>2219</v>
      </c>
      <c r="E4700" s="13" t="s">
        <v>4927</v>
      </c>
      <c r="F4700" s="13" t="s">
        <v>171</v>
      </c>
      <c r="G4700" s="13" t="s">
        <v>4802</v>
      </c>
      <c r="H4700" s="13" t="s">
        <v>4816</v>
      </c>
      <c r="I4700" s="13">
        <f>(Brick_Kilns_EF!$B$13*Brick_Kilns_EF!$B$11*Brick_Kilns_EF!$B$12)</f>
        <v>8886.81</v>
      </c>
      <c r="J4700" s="13">
        <f>IF(D4700="ZZ",Brick_Kilns_EF!$E$5*(0.75),Brick_Kilns_EF!$E$5)</f>
        <v>7.2749999999999985E-3</v>
      </c>
      <c r="K4700" s="13">
        <f t="shared" si="293"/>
        <v>64.651542749999976</v>
      </c>
      <c r="L4700" s="13">
        <f>IF(D4700="ZZ",Brick_Kilns_EF!$E$2*(0.75),Brick_Kilns_EF!$E$2)</f>
        <v>5.0999999999999995E-3</v>
      </c>
      <c r="M4700" s="13">
        <f t="shared" si="292"/>
        <v>45.32273099999999</v>
      </c>
      <c r="N4700" s="13">
        <f>IF(D4700="ZZ",Brick_Kilns_EF!$E$3*(0.75),Brick_Kilns_EF!$E$3)</f>
        <v>3.4499999999999999E-3</v>
      </c>
      <c r="O4700" s="13">
        <f t="shared" si="294"/>
        <v>30.659494499999997</v>
      </c>
      <c r="P4700" s="13">
        <f>IF(D4700="ZZ",Brick_Kilns_EF!$E$4*(0.75),Brick_Kilns_EF!$E$4)</f>
        <v>3.5250000000000004E-3</v>
      </c>
      <c r="Q4700" s="13">
        <f t="shared" si="295"/>
        <v>31.326005250000001</v>
      </c>
    </row>
    <row r="4701" spans="1:17">
      <c r="A4701" s="13" t="s">
        <v>4712</v>
      </c>
      <c r="B4701" s="13">
        <v>22.172125739999998</v>
      </c>
      <c r="C4701" s="13">
        <v>90.099445939999995</v>
      </c>
      <c r="D4701" s="13" t="s">
        <v>2219</v>
      </c>
      <c r="E4701" s="13" t="s">
        <v>4927</v>
      </c>
      <c r="F4701" s="13" t="s">
        <v>11</v>
      </c>
      <c r="G4701" s="13" t="s">
        <v>4802</v>
      </c>
      <c r="H4701" s="13" t="s">
        <v>4816</v>
      </c>
      <c r="I4701" s="13">
        <f>(Brick_Kilns_EF!$B$13*Brick_Kilns_EF!$B$11*Brick_Kilns_EF!$B$12)</f>
        <v>8886.81</v>
      </c>
      <c r="J4701" s="13">
        <f>IF(D4701="ZZ",Brick_Kilns_EF!$E$5*(0.75),Brick_Kilns_EF!$E$5)</f>
        <v>7.2749999999999985E-3</v>
      </c>
      <c r="K4701" s="13">
        <f t="shared" si="293"/>
        <v>64.651542749999976</v>
      </c>
      <c r="L4701" s="13">
        <f>IF(D4701="ZZ",Brick_Kilns_EF!$E$2*(0.75),Brick_Kilns_EF!$E$2)</f>
        <v>5.0999999999999995E-3</v>
      </c>
      <c r="M4701" s="13">
        <f t="shared" si="292"/>
        <v>45.32273099999999</v>
      </c>
      <c r="N4701" s="13">
        <f>IF(D4701="ZZ",Brick_Kilns_EF!$E$3*(0.75),Brick_Kilns_EF!$E$3)</f>
        <v>3.4499999999999999E-3</v>
      </c>
      <c r="O4701" s="13">
        <f t="shared" si="294"/>
        <v>30.659494499999997</v>
      </c>
      <c r="P4701" s="13">
        <f>IF(D4701="ZZ",Brick_Kilns_EF!$E$4*(0.75),Brick_Kilns_EF!$E$4)</f>
        <v>3.5250000000000004E-3</v>
      </c>
      <c r="Q4701" s="13">
        <f t="shared" si="295"/>
        <v>31.326005250000001</v>
      </c>
    </row>
    <row r="4702" spans="1:17">
      <c r="A4702" s="13" t="s">
        <v>4713</v>
      </c>
      <c r="B4702" s="13">
        <v>26.077015679999999</v>
      </c>
      <c r="C4702" s="13">
        <v>88.511177380000007</v>
      </c>
      <c r="D4702" s="13" t="s">
        <v>2219</v>
      </c>
      <c r="E4702" s="13" t="s">
        <v>4927</v>
      </c>
      <c r="F4702" s="13" t="s">
        <v>171</v>
      </c>
      <c r="G4702" s="13" t="s">
        <v>4802</v>
      </c>
      <c r="H4702" s="13" t="s">
        <v>4816</v>
      </c>
      <c r="I4702" s="13">
        <f>(Brick_Kilns_EF!$B$13*Brick_Kilns_EF!$B$11*Brick_Kilns_EF!$B$12)</f>
        <v>8886.81</v>
      </c>
      <c r="J4702" s="13">
        <f>IF(D4702="ZZ",Brick_Kilns_EF!$E$5*(0.75),Brick_Kilns_EF!$E$5)</f>
        <v>7.2749999999999985E-3</v>
      </c>
      <c r="K4702" s="13">
        <f t="shared" si="293"/>
        <v>64.651542749999976</v>
      </c>
      <c r="L4702" s="13">
        <f>IF(D4702="ZZ",Brick_Kilns_EF!$E$2*(0.75),Brick_Kilns_EF!$E$2)</f>
        <v>5.0999999999999995E-3</v>
      </c>
      <c r="M4702" s="13">
        <f t="shared" si="292"/>
        <v>45.32273099999999</v>
      </c>
      <c r="N4702" s="13">
        <f>IF(D4702="ZZ",Brick_Kilns_EF!$E$3*(0.75),Brick_Kilns_EF!$E$3)</f>
        <v>3.4499999999999999E-3</v>
      </c>
      <c r="O4702" s="13">
        <f t="shared" si="294"/>
        <v>30.659494499999997</v>
      </c>
      <c r="P4702" s="13">
        <f>IF(D4702="ZZ",Brick_Kilns_EF!$E$4*(0.75),Brick_Kilns_EF!$E$4)</f>
        <v>3.5250000000000004E-3</v>
      </c>
      <c r="Q4702" s="13">
        <f t="shared" si="295"/>
        <v>31.326005250000001</v>
      </c>
    </row>
    <row r="4703" spans="1:17">
      <c r="A4703" s="13" t="s">
        <v>4714</v>
      </c>
      <c r="B4703" s="13">
        <v>26.055877169999999</v>
      </c>
      <c r="C4703" s="13">
        <v>88.749025919999994</v>
      </c>
      <c r="D4703" s="13" t="s">
        <v>2219</v>
      </c>
      <c r="E4703" s="13" t="s">
        <v>4927</v>
      </c>
      <c r="F4703" s="13" t="s">
        <v>171</v>
      </c>
      <c r="G4703" s="13" t="s">
        <v>4802</v>
      </c>
      <c r="H4703" s="13" t="s">
        <v>4816</v>
      </c>
      <c r="I4703" s="13">
        <f>(Brick_Kilns_EF!$B$13*Brick_Kilns_EF!$B$11*Brick_Kilns_EF!$B$12)</f>
        <v>8886.81</v>
      </c>
      <c r="J4703" s="13">
        <f>IF(D4703="ZZ",Brick_Kilns_EF!$E$5*(0.75),Brick_Kilns_EF!$E$5)</f>
        <v>7.2749999999999985E-3</v>
      </c>
      <c r="K4703" s="13">
        <f t="shared" si="293"/>
        <v>64.651542749999976</v>
      </c>
      <c r="L4703" s="13">
        <f>IF(D4703="ZZ",Brick_Kilns_EF!$E$2*(0.75),Brick_Kilns_EF!$E$2)</f>
        <v>5.0999999999999995E-3</v>
      </c>
      <c r="M4703" s="13">
        <f t="shared" si="292"/>
        <v>45.32273099999999</v>
      </c>
      <c r="N4703" s="13">
        <f>IF(D4703="ZZ",Brick_Kilns_EF!$E$3*(0.75),Brick_Kilns_EF!$E$3)</f>
        <v>3.4499999999999999E-3</v>
      </c>
      <c r="O4703" s="13">
        <f t="shared" si="294"/>
        <v>30.659494499999997</v>
      </c>
      <c r="P4703" s="13">
        <f>IF(D4703="ZZ",Brick_Kilns_EF!$E$4*(0.75),Brick_Kilns_EF!$E$4)</f>
        <v>3.5250000000000004E-3</v>
      </c>
      <c r="Q4703" s="13">
        <f t="shared" si="295"/>
        <v>31.326005250000001</v>
      </c>
    </row>
    <row r="4704" spans="1:17">
      <c r="A4704" s="13" t="s">
        <v>4715</v>
      </c>
      <c r="B4704" s="13">
        <v>26.0742233</v>
      </c>
      <c r="C4704" s="13">
        <v>89.19737997</v>
      </c>
      <c r="D4704" s="13" t="s">
        <v>2219</v>
      </c>
      <c r="E4704" s="13" t="s">
        <v>4927</v>
      </c>
      <c r="F4704" s="13" t="s">
        <v>171</v>
      </c>
      <c r="G4704" s="13" t="s">
        <v>4802</v>
      </c>
      <c r="H4704" s="13" t="s">
        <v>4816</v>
      </c>
      <c r="I4704" s="13">
        <f>(Brick_Kilns_EF!$B$13*Brick_Kilns_EF!$B$11*Brick_Kilns_EF!$B$12)</f>
        <v>8886.81</v>
      </c>
      <c r="J4704" s="13">
        <f>IF(D4704="ZZ",Brick_Kilns_EF!$E$5*(0.75),Brick_Kilns_EF!$E$5)</f>
        <v>7.2749999999999985E-3</v>
      </c>
      <c r="K4704" s="13">
        <f t="shared" si="293"/>
        <v>64.651542749999976</v>
      </c>
      <c r="L4704" s="13">
        <f>IF(D4704="ZZ",Brick_Kilns_EF!$E$2*(0.75),Brick_Kilns_EF!$E$2)</f>
        <v>5.0999999999999995E-3</v>
      </c>
      <c r="M4704" s="13">
        <f t="shared" si="292"/>
        <v>45.32273099999999</v>
      </c>
      <c r="N4704" s="13">
        <f>IF(D4704="ZZ",Brick_Kilns_EF!$E$3*(0.75),Brick_Kilns_EF!$E$3)</f>
        <v>3.4499999999999999E-3</v>
      </c>
      <c r="O4704" s="13">
        <f t="shared" si="294"/>
        <v>30.659494499999997</v>
      </c>
      <c r="P4704" s="13">
        <f>IF(D4704="ZZ",Brick_Kilns_EF!$E$4*(0.75),Brick_Kilns_EF!$E$4)</f>
        <v>3.5250000000000004E-3</v>
      </c>
      <c r="Q4704" s="13">
        <f t="shared" si="295"/>
        <v>31.326005250000001</v>
      </c>
    </row>
    <row r="4705" spans="1:17">
      <c r="A4705" s="13" t="s">
        <v>4716</v>
      </c>
      <c r="B4705" s="13">
        <v>26.07666017</v>
      </c>
      <c r="C4705" s="13">
        <v>89.196971469999994</v>
      </c>
      <c r="D4705" s="13" t="s">
        <v>2219</v>
      </c>
      <c r="E4705" s="13" t="s">
        <v>4927</v>
      </c>
      <c r="F4705" s="13" t="s">
        <v>171</v>
      </c>
      <c r="G4705" s="13" t="s">
        <v>4802</v>
      </c>
      <c r="H4705" s="13" t="s">
        <v>4816</v>
      </c>
      <c r="I4705" s="13">
        <f>(Brick_Kilns_EF!$B$13*Brick_Kilns_EF!$B$11*Brick_Kilns_EF!$B$12)</f>
        <v>8886.81</v>
      </c>
      <c r="J4705" s="13">
        <f>IF(D4705="ZZ",Brick_Kilns_EF!$E$5*(0.75),Brick_Kilns_EF!$E$5)</f>
        <v>7.2749999999999985E-3</v>
      </c>
      <c r="K4705" s="13">
        <f t="shared" si="293"/>
        <v>64.651542749999976</v>
      </c>
      <c r="L4705" s="13">
        <f>IF(D4705="ZZ",Brick_Kilns_EF!$E$2*(0.75),Brick_Kilns_EF!$E$2)</f>
        <v>5.0999999999999995E-3</v>
      </c>
      <c r="M4705" s="13">
        <f t="shared" si="292"/>
        <v>45.32273099999999</v>
      </c>
      <c r="N4705" s="13">
        <f>IF(D4705="ZZ",Brick_Kilns_EF!$E$3*(0.75),Brick_Kilns_EF!$E$3)</f>
        <v>3.4499999999999999E-3</v>
      </c>
      <c r="O4705" s="13">
        <f t="shared" si="294"/>
        <v>30.659494499999997</v>
      </c>
      <c r="P4705" s="13">
        <f>IF(D4705="ZZ",Brick_Kilns_EF!$E$4*(0.75),Brick_Kilns_EF!$E$4)</f>
        <v>3.5250000000000004E-3</v>
      </c>
      <c r="Q4705" s="13">
        <f t="shared" si="295"/>
        <v>31.326005250000001</v>
      </c>
    </row>
    <row r="4706" spans="1:17">
      <c r="A4706" s="13" t="s">
        <v>4717</v>
      </c>
      <c r="B4706" s="13">
        <v>22.368309539999998</v>
      </c>
      <c r="C4706" s="13">
        <v>90.325791030000005</v>
      </c>
      <c r="D4706" s="13" t="s">
        <v>2219</v>
      </c>
      <c r="E4706" s="13" t="s">
        <v>4927</v>
      </c>
      <c r="F4706" s="13" t="s">
        <v>11</v>
      </c>
      <c r="G4706" s="13" t="s">
        <v>4802</v>
      </c>
      <c r="H4706" s="13" t="s">
        <v>4816</v>
      </c>
      <c r="I4706" s="13">
        <f>(Brick_Kilns_EF!$B$13*Brick_Kilns_EF!$B$11*Brick_Kilns_EF!$B$12)</f>
        <v>8886.81</v>
      </c>
      <c r="J4706" s="13">
        <f>IF(D4706="ZZ",Brick_Kilns_EF!$E$5*(0.75),Brick_Kilns_EF!$E$5)</f>
        <v>7.2749999999999985E-3</v>
      </c>
      <c r="K4706" s="13">
        <f t="shared" si="293"/>
        <v>64.651542749999976</v>
      </c>
      <c r="L4706" s="13">
        <f>IF(D4706="ZZ",Brick_Kilns_EF!$E$2*(0.75),Brick_Kilns_EF!$E$2)</f>
        <v>5.0999999999999995E-3</v>
      </c>
      <c r="M4706" s="13">
        <f t="shared" si="292"/>
        <v>45.32273099999999</v>
      </c>
      <c r="N4706" s="13">
        <f>IF(D4706="ZZ",Brick_Kilns_EF!$E$3*(0.75),Brick_Kilns_EF!$E$3)</f>
        <v>3.4499999999999999E-3</v>
      </c>
      <c r="O4706" s="13">
        <f t="shared" si="294"/>
        <v>30.659494499999997</v>
      </c>
      <c r="P4706" s="13">
        <f>IF(D4706="ZZ",Brick_Kilns_EF!$E$4*(0.75),Brick_Kilns_EF!$E$4)</f>
        <v>3.5250000000000004E-3</v>
      </c>
      <c r="Q4706" s="13">
        <f t="shared" si="295"/>
        <v>31.326005250000001</v>
      </c>
    </row>
    <row r="4707" spans="1:17">
      <c r="A4707" s="13" t="s">
        <v>4718</v>
      </c>
      <c r="B4707" s="13">
        <v>22.36874151</v>
      </c>
      <c r="C4707" s="13">
        <v>90.329118159999993</v>
      </c>
      <c r="D4707" s="13" t="s">
        <v>2219</v>
      </c>
      <c r="E4707" s="13" t="s">
        <v>4927</v>
      </c>
      <c r="F4707" s="13" t="s">
        <v>11</v>
      </c>
      <c r="G4707" s="13" t="s">
        <v>4802</v>
      </c>
      <c r="H4707" s="13" t="s">
        <v>4816</v>
      </c>
      <c r="I4707" s="13">
        <f>(Brick_Kilns_EF!$B$13*Brick_Kilns_EF!$B$11*Brick_Kilns_EF!$B$12)</f>
        <v>8886.81</v>
      </c>
      <c r="J4707" s="13">
        <f>IF(D4707="ZZ",Brick_Kilns_EF!$E$5*(0.75),Brick_Kilns_EF!$E$5)</f>
        <v>7.2749999999999985E-3</v>
      </c>
      <c r="K4707" s="13">
        <f t="shared" si="293"/>
        <v>64.651542749999976</v>
      </c>
      <c r="L4707" s="13">
        <f>IF(D4707="ZZ",Brick_Kilns_EF!$E$2*(0.75),Brick_Kilns_EF!$E$2)</f>
        <v>5.0999999999999995E-3</v>
      </c>
      <c r="M4707" s="13">
        <f t="shared" si="292"/>
        <v>45.32273099999999</v>
      </c>
      <c r="N4707" s="13">
        <f>IF(D4707="ZZ",Brick_Kilns_EF!$E$3*(0.75),Brick_Kilns_EF!$E$3)</f>
        <v>3.4499999999999999E-3</v>
      </c>
      <c r="O4707" s="13">
        <f t="shared" si="294"/>
        <v>30.659494499999997</v>
      </c>
      <c r="P4707" s="13">
        <f>IF(D4707="ZZ",Brick_Kilns_EF!$E$4*(0.75),Brick_Kilns_EF!$E$4)</f>
        <v>3.5250000000000004E-3</v>
      </c>
      <c r="Q4707" s="13">
        <f t="shared" si="295"/>
        <v>31.326005250000001</v>
      </c>
    </row>
    <row r="4708" spans="1:17">
      <c r="A4708" s="13" t="s">
        <v>4719</v>
      </c>
      <c r="B4708" s="13">
        <v>26.22210115</v>
      </c>
      <c r="C4708" s="13">
        <v>89.128406420000005</v>
      </c>
      <c r="D4708" s="13" t="s">
        <v>2219</v>
      </c>
      <c r="E4708" s="13" t="s">
        <v>4927</v>
      </c>
      <c r="F4708" s="13" t="s">
        <v>171</v>
      </c>
      <c r="G4708" s="13" t="s">
        <v>4802</v>
      </c>
      <c r="H4708" s="13" t="s">
        <v>4816</v>
      </c>
      <c r="I4708" s="13">
        <f>(Brick_Kilns_EF!$B$13*Brick_Kilns_EF!$B$11*Brick_Kilns_EF!$B$12)</f>
        <v>8886.81</v>
      </c>
      <c r="J4708" s="13">
        <f>IF(D4708="ZZ",Brick_Kilns_EF!$E$5*(0.75),Brick_Kilns_EF!$E$5)</f>
        <v>7.2749999999999985E-3</v>
      </c>
      <c r="K4708" s="13">
        <f t="shared" si="293"/>
        <v>64.651542749999976</v>
      </c>
      <c r="L4708" s="13">
        <f>IF(D4708="ZZ",Brick_Kilns_EF!$E$2*(0.75),Brick_Kilns_EF!$E$2)</f>
        <v>5.0999999999999995E-3</v>
      </c>
      <c r="M4708" s="13">
        <f t="shared" si="292"/>
        <v>45.32273099999999</v>
      </c>
      <c r="N4708" s="13">
        <f>IF(D4708="ZZ",Brick_Kilns_EF!$E$3*(0.75),Brick_Kilns_EF!$E$3)</f>
        <v>3.4499999999999999E-3</v>
      </c>
      <c r="O4708" s="13">
        <f t="shared" si="294"/>
        <v>30.659494499999997</v>
      </c>
      <c r="P4708" s="13">
        <f>IF(D4708="ZZ",Brick_Kilns_EF!$E$4*(0.75),Brick_Kilns_EF!$E$4)</f>
        <v>3.5250000000000004E-3</v>
      </c>
      <c r="Q4708" s="13">
        <f t="shared" si="295"/>
        <v>31.326005250000001</v>
      </c>
    </row>
    <row r="4709" spans="1:17">
      <c r="A4709" s="13" t="s">
        <v>4720</v>
      </c>
      <c r="B4709" s="13">
        <v>22.13864508</v>
      </c>
      <c r="C4709" s="13">
        <v>90.708906150000004</v>
      </c>
      <c r="D4709" s="13" t="s">
        <v>2219</v>
      </c>
      <c r="E4709" s="13" t="s">
        <v>4927</v>
      </c>
      <c r="F4709" s="13" t="s">
        <v>11</v>
      </c>
      <c r="G4709" s="13" t="s">
        <v>4802</v>
      </c>
      <c r="H4709" s="13" t="s">
        <v>4816</v>
      </c>
      <c r="I4709" s="13">
        <f>(Brick_Kilns_EF!$B$13*Brick_Kilns_EF!$B$11*Brick_Kilns_EF!$B$12)</f>
        <v>8886.81</v>
      </c>
      <c r="J4709" s="13">
        <f>IF(D4709="ZZ",Brick_Kilns_EF!$E$5*(0.75),Brick_Kilns_EF!$E$5)</f>
        <v>7.2749999999999985E-3</v>
      </c>
      <c r="K4709" s="13">
        <f t="shared" si="293"/>
        <v>64.651542749999976</v>
      </c>
      <c r="L4709" s="13">
        <f>IF(D4709="ZZ",Brick_Kilns_EF!$E$2*(0.75),Brick_Kilns_EF!$E$2)</f>
        <v>5.0999999999999995E-3</v>
      </c>
      <c r="M4709" s="13">
        <f t="shared" si="292"/>
        <v>45.32273099999999</v>
      </c>
      <c r="N4709" s="13">
        <f>IF(D4709="ZZ",Brick_Kilns_EF!$E$3*(0.75),Brick_Kilns_EF!$E$3)</f>
        <v>3.4499999999999999E-3</v>
      </c>
      <c r="O4709" s="13">
        <f t="shared" si="294"/>
        <v>30.659494499999997</v>
      </c>
      <c r="P4709" s="13">
        <f>IF(D4709="ZZ",Brick_Kilns_EF!$E$4*(0.75),Brick_Kilns_EF!$E$4)</f>
        <v>3.5250000000000004E-3</v>
      </c>
      <c r="Q4709" s="13">
        <f t="shared" si="295"/>
        <v>31.326005250000001</v>
      </c>
    </row>
    <row r="4710" spans="1:17">
      <c r="A4710" s="13" t="s">
        <v>4721</v>
      </c>
      <c r="B4710" s="13">
        <v>22.3335261</v>
      </c>
      <c r="C4710" s="13">
        <v>90.049507539999993</v>
      </c>
      <c r="D4710" s="13" t="s">
        <v>2219</v>
      </c>
      <c r="E4710" s="13" t="s">
        <v>4927</v>
      </c>
      <c r="F4710" s="13" t="s">
        <v>11</v>
      </c>
      <c r="G4710" s="13" t="s">
        <v>4802</v>
      </c>
      <c r="H4710" s="13" t="s">
        <v>4816</v>
      </c>
      <c r="I4710" s="13">
        <f>(Brick_Kilns_EF!$B$13*Brick_Kilns_EF!$B$11*Brick_Kilns_EF!$B$12)</f>
        <v>8886.81</v>
      </c>
      <c r="J4710" s="13">
        <f>IF(D4710="ZZ",Brick_Kilns_EF!$E$5*(0.75),Brick_Kilns_EF!$E$5)</f>
        <v>7.2749999999999985E-3</v>
      </c>
      <c r="K4710" s="13">
        <f t="shared" si="293"/>
        <v>64.651542749999976</v>
      </c>
      <c r="L4710" s="13">
        <f>IF(D4710="ZZ",Brick_Kilns_EF!$E$2*(0.75),Brick_Kilns_EF!$E$2)</f>
        <v>5.0999999999999995E-3</v>
      </c>
      <c r="M4710" s="13">
        <f t="shared" si="292"/>
        <v>45.32273099999999</v>
      </c>
      <c r="N4710" s="13">
        <f>IF(D4710="ZZ",Brick_Kilns_EF!$E$3*(0.75),Brick_Kilns_EF!$E$3)</f>
        <v>3.4499999999999999E-3</v>
      </c>
      <c r="O4710" s="13">
        <f t="shared" si="294"/>
        <v>30.659494499999997</v>
      </c>
      <c r="P4710" s="13">
        <f>IF(D4710="ZZ",Brick_Kilns_EF!$E$4*(0.75),Brick_Kilns_EF!$E$4)</f>
        <v>3.5250000000000004E-3</v>
      </c>
      <c r="Q4710" s="13">
        <f t="shared" si="295"/>
        <v>31.326005250000001</v>
      </c>
    </row>
    <row r="4711" spans="1:17">
      <c r="A4711" s="13" t="s">
        <v>4722</v>
      </c>
      <c r="B4711" s="13">
        <v>22.333061270000002</v>
      </c>
      <c r="C4711" s="13">
        <v>90.049437670000003</v>
      </c>
      <c r="D4711" s="13" t="s">
        <v>2219</v>
      </c>
      <c r="E4711" s="13" t="s">
        <v>4927</v>
      </c>
      <c r="F4711" s="13" t="s">
        <v>11</v>
      </c>
      <c r="G4711" s="13" t="s">
        <v>4802</v>
      </c>
      <c r="H4711" s="13" t="s">
        <v>4816</v>
      </c>
      <c r="I4711" s="13">
        <f>(Brick_Kilns_EF!$B$13*Brick_Kilns_EF!$B$11*Brick_Kilns_EF!$B$12)</f>
        <v>8886.81</v>
      </c>
      <c r="J4711" s="13">
        <f>IF(D4711="ZZ",Brick_Kilns_EF!$E$5*(0.75),Brick_Kilns_EF!$E$5)</f>
        <v>7.2749999999999985E-3</v>
      </c>
      <c r="K4711" s="13">
        <f t="shared" si="293"/>
        <v>64.651542749999976</v>
      </c>
      <c r="L4711" s="13">
        <f>IF(D4711="ZZ",Brick_Kilns_EF!$E$2*(0.75),Brick_Kilns_EF!$E$2)</f>
        <v>5.0999999999999995E-3</v>
      </c>
      <c r="M4711" s="13">
        <f t="shared" si="292"/>
        <v>45.32273099999999</v>
      </c>
      <c r="N4711" s="13">
        <f>IF(D4711="ZZ",Brick_Kilns_EF!$E$3*(0.75),Brick_Kilns_EF!$E$3)</f>
        <v>3.4499999999999999E-3</v>
      </c>
      <c r="O4711" s="13">
        <f t="shared" si="294"/>
        <v>30.659494499999997</v>
      </c>
      <c r="P4711" s="13">
        <f>IF(D4711="ZZ",Brick_Kilns_EF!$E$4*(0.75),Brick_Kilns_EF!$E$4)</f>
        <v>3.5250000000000004E-3</v>
      </c>
      <c r="Q4711" s="13">
        <f t="shared" si="295"/>
        <v>31.326005250000001</v>
      </c>
    </row>
    <row r="4712" spans="1:17">
      <c r="A4712" s="13" t="s">
        <v>4723</v>
      </c>
      <c r="B4712" s="13">
        <v>26.189020280000001</v>
      </c>
      <c r="C4712" s="13">
        <v>88.554618610000006</v>
      </c>
      <c r="D4712" s="13" t="s">
        <v>2219</v>
      </c>
      <c r="E4712" s="13" t="s">
        <v>4927</v>
      </c>
      <c r="F4712" s="13" t="s">
        <v>171</v>
      </c>
      <c r="G4712" s="13" t="s">
        <v>4802</v>
      </c>
      <c r="H4712" s="13" t="s">
        <v>4816</v>
      </c>
      <c r="I4712" s="13">
        <f>(Brick_Kilns_EF!$B$13*Brick_Kilns_EF!$B$11*Brick_Kilns_EF!$B$12)</f>
        <v>8886.81</v>
      </c>
      <c r="J4712" s="13">
        <f>IF(D4712="ZZ",Brick_Kilns_EF!$E$5*(0.75),Brick_Kilns_EF!$E$5)</f>
        <v>7.2749999999999985E-3</v>
      </c>
      <c r="K4712" s="13">
        <f t="shared" si="293"/>
        <v>64.651542749999976</v>
      </c>
      <c r="L4712" s="13">
        <f>IF(D4712="ZZ",Brick_Kilns_EF!$E$2*(0.75),Brick_Kilns_EF!$E$2)</f>
        <v>5.0999999999999995E-3</v>
      </c>
      <c r="M4712" s="13">
        <f t="shared" si="292"/>
        <v>45.32273099999999</v>
      </c>
      <c r="N4712" s="13">
        <f>IF(D4712="ZZ",Brick_Kilns_EF!$E$3*(0.75),Brick_Kilns_EF!$E$3)</f>
        <v>3.4499999999999999E-3</v>
      </c>
      <c r="O4712" s="13">
        <f t="shared" si="294"/>
        <v>30.659494499999997</v>
      </c>
      <c r="P4712" s="13">
        <f>IF(D4712="ZZ",Brick_Kilns_EF!$E$4*(0.75),Brick_Kilns_EF!$E$4)</f>
        <v>3.5250000000000004E-3</v>
      </c>
      <c r="Q4712" s="13">
        <f t="shared" si="295"/>
        <v>31.326005250000001</v>
      </c>
    </row>
    <row r="4713" spans="1:17">
      <c r="A4713" s="13" t="s">
        <v>4724</v>
      </c>
      <c r="B4713" s="13">
        <v>26.047954499999999</v>
      </c>
      <c r="C4713" s="13">
        <v>88.660720260000005</v>
      </c>
      <c r="D4713" s="13" t="s">
        <v>2219</v>
      </c>
      <c r="E4713" s="13" t="s">
        <v>4927</v>
      </c>
      <c r="F4713" s="13" t="s">
        <v>171</v>
      </c>
      <c r="G4713" s="13" t="s">
        <v>4802</v>
      </c>
      <c r="H4713" s="13" t="s">
        <v>4816</v>
      </c>
      <c r="I4713" s="13">
        <f>(Brick_Kilns_EF!$B$13*Brick_Kilns_EF!$B$11*Brick_Kilns_EF!$B$12)</f>
        <v>8886.81</v>
      </c>
      <c r="J4713" s="13">
        <f>IF(D4713="ZZ",Brick_Kilns_EF!$E$5*(0.75),Brick_Kilns_EF!$E$5)</f>
        <v>7.2749999999999985E-3</v>
      </c>
      <c r="K4713" s="13">
        <f t="shared" si="293"/>
        <v>64.651542749999976</v>
      </c>
      <c r="L4713" s="13">
        <f>IF(D4713="ZZ",Brick_Kilns_EF!$E$2*(0.75),Brick_Kilns_EF!$E$2)</f>
        <v>5.0999999999999995E-3</v>
      </c>
      <c r="M4713" s="13">
        <f t="shared" si="292"/>
        <v>45.32273099999999</v>
      </c>
      <c r="N4713" s="13">
        <f>IF(D4713="ZZ",Brick_Kilns_EF!$E$3*(0.75),Brick_Kilns_EF!$E$3)</f>
        <v>3.4499999999999999E-3</v>
      </c>
      <c r="O4713" s="13">
        <f t="shared" si="294"/>
        <v>30.659494499999997</v>
      </c>
      <c r="P4713" s="13">
        <f>IF(D4713="ZZ",Brick_Kilns_EF!$E$4*(0.75),Brick_Kilns_EF!$E$4)</f>
        <v>3.5250000000000004E-3</v>
      </c>
      <c r="Q4713" s="13">
        <f t="shared" si="295"/>
        <v>31.326005250000001</v>
      </c>
    </row>
    <row r="4714" spans="1:17">
      <c r="A4714" s="13" t="s">
        <v>4725</v>
      </c>
      <c r="B4714" s="13">
        <v>21.95663639</v>
      </c>
      <c r="C4714" s="13">
        <v>90.252462879999996</v>
      </c>
      <c r="D4714" s="13" t="s">
        <v>2219</v>
      </c>
      <c r="E4714" s="13" t="s">
        <v>4927</v>
      </c>
      <c r="F4714" s="13" t="s">
        <v>11</v>
      </c>
      <c r="G4714" s="13" t="s">
        <v>4802</v>
      </c>
      <c r="H4714" s="13" t="s">
        <v>4816</v>
      </c>
      <c r="I4714" s="13">
        <f>(Brick_Kilns_EF!$B$13*Brick_Kilns_EF!$B$11*Brick_Kilns_EF!$B$12)</f>
        <v>8886.81</v>
      </c>
      <c r="J4714" s="13">
        <f>IF(D4714="ZZ",Brick_Kilns_EF!$E$5*(0.75),Brick_Kilns_EF!$E$5)</f>
        <v>7.2749999999999985E-3</v>
      </c>
      <c r="K4714" s="13">
        <f t="shared" si="293"/>
        <v>64.651542749999976</v>
      </c>
      <c r="L4714" s="13">
        <f>IF(D4714="ZZ",Brick_Kilns_EF!$E$2*(0.75),Brick_Kilns_EF!$E$2)</f>
        <v>5.0999999999999995E-3</v>
      </c>
      <c r="M4714" s="13">
        <f t="shared" si="292"/>
        <v>45.32273099999999</v>
      </c>
      <c r="N4714" s="13">
        <f>IF(D4714="ZZ",Brick_Kilns_EF!$E$3*(0.75),Brick_Kilns_EF!$E$3)</f>
        <v>3.4499999999999999E-3</v>
      </c>
      <c r="O4714" s="13">
        <f t="shared" si="294"/>
        <v>30.659494499999997</v>
      </c>
      <c r="P4714" s="13">
        <f>IF(D4714="ZZ",Brick_Kilns_EF!$E$4*(0.75),Brick_Kilns_EF!$E$4)</f>
        <v>3.5250000000000004E-3</v>
      </c>
      <c r="Q4714" s="13">
        <f t="shared" si="295"/>
        <v>31.326005250000001</v>
      </c>
    </row>
    <row r="4715" spans="1:17">
      <c r="A4715" s="13" t="s">
        <v>4726</v>
      </c>
      <c r="B4715" s="13">
        <v>21.95788065</v>
      </c>
      <c r="C4715" s="13">
        <v>90.250312879999996</v>
      </c>
      <c r="D4715" s="13" t="s">
        <v>2219</v>
      </c>
      <c r="E4715" s="13" t="s">
        <v>4927</v>
      </c>
      <c r="F4715" s="13" t="s">
        <v>11</v>
      </c>
      <c r="G4715" s="13" t="s">
        <v>4802</v>
      </c>
      <c r="H4715" s="13" t="s">
        <v>4816</v>
      </c>
      <c r="I4715" s="13">
        <f>(Brick_Kilns_EF!$B$13*Brick_Kilns_EF!$B$11*Brick_Kilns_EF!$B$12)</f>
        <v>8886.81</v>
      </c>
      <c r="J4715" s="13">
        <f>IF(D4715="ZZ",Brick_Kilns_EF!$E$5*(0.75),Brick_Kilns_EF!$E$5)</f>
        <v>7.2749999999999985E-3</v>
      </c>
      <c r="K4715" s="13">
        <f t="shared" si="293"/>
        <v>64.651542749999976</v>
      </c>
      <c r="L4715" s="13">
        <f>IF(D4715="ZZ",Brick_Kilns_EF!$E$2*(0.75),Brick_Kilns_EF!$E$2)</f>
        <v>5.0999999999999995E-3</v>
      </c>
      <c r="M4715" s="13">
        <f t="shared" si="292"/>
        <v>45.32273099999999</v>
      </c>
      <c r="N4715" s="13">
        <f>IF(D4715="ZZ",Brick_Kilns_EF!$E$3*(0.75),Brick_Kilns_EF!$E$3)</f>
        <v>3.4499999999999999E-3</v>
      </c>
      <c r="O4715" s="13">
        <f t="shared" si="294"/>
        <v>30.659494499999997</v>
      </c>
      <c r="P4715" s="13">
        <f>IF(D4715="ZZ",Brick_Kilns_EF!$E$4*(0.75),Brick_Kilns_EF!$E$4)</f>
        <v>3.5250000000000004E-3</v>
      </c>
      <c r="Q4715" s="13">
        <f t="shared" si="295"/>
        <v>31.326005250000001</v>
      </c>
    </row>
    <row r="4716" spans="1:17">
      <c r="A4716" s="13" t="s">
        <v>4727</v>
      </c>
      <c r="B4716" s="13">
        <v>22.220389740000002</v>
      </c>
      <c r="C4716" s="13">
        <v>90.316587839999997</v>
      </c>
      <c r="D4716" s="13" t="s">
        <v>2219</v>
      </c>
      <c r="E4716" s="13" t="s">
        <v>4927</v>
      </c>
      <c r="F4716" s="13" t="s">
        <v>11</v>
      </c>
      <c r="G4716" s="13" t="s">
        <v>4802</v>
      </c>
      <c r="H4716" s="13" t="s">
        <v>4816</v>
      </c>
      <c r="I4716" s="13">
        <f>(Brick_Kilns_EF!$B$13*Brick_Kilns_EF!$B$11*Brick_Kilns_EF!$B$12)</f>
        <v>8886.81</v>
      </c>
      <c r="J4716" s="13">
        <f>IF(D4716="ZZ",Brick_Kilns_EF!$E$5*(0.75),Brick_Kilns_EF!$E$5)</f>
        <v>7.2749999999999985E-3</v>
      </c>
      <c r="K4716" s="13">
        <f t="shared" si="293"/>
        <v>64.651542749999976</v>
      </c>
      <c r="L4716" s="13">
        <f>IF(D4716="ZZ",Brick_Kilns_EF!$E$2*(0.75),Brick_Kilns_EF!$E$2)</f>
        <v>5.0999999999999995E-3</v>
      </c>
      <c r="M4716" s="13">
        <f t="shared" si="292"/>
        <v>45.32273099999999</v>
      </c>
      <c r="N4716" s="13">
        <f>IF(D4716="ZZ",Brick_Kilns_EF!$E$3*(0.75),Brick_Kilns_EF!$E$3)</f>
        <v>3.4499999999999999E-3</v>
      </c>
      <c r="O4716" s="13">
        <f t="shared" si="294"/>
        <v>30.659494499999997</v>
      </c>
      <c r="P4716" s="13">
        <f>IF(D4716="ZZ",Brick_Kilns_EF!$E$4*(0.75),Brick_Kilns_EF!$E$4)</f>
        <v>3.5250000000000004E-3</v>
      </c>
      <c r="Q4716" s="13">
        <f t="shared" si="295"/>
        <v>31.326005250000001</v>
      </c>
    </row>
    <row r="4717" spans="1:17">
      <c r="A4717" s="13" t="s">
        <v>4728</v>
      </c>
      <c r="B4717" s="13">
        <v>22.259420980000002</v>
      </c>
      <c r="C4717" s="13">
        <v>90.409745130000005</v>
      </c>
      <c r="D4717" s="13" t="s">
        <v>2219</v>
      </c>
      <c r="E4717" s="13" t="s">
        <v>4927</v>
      </c>
      <c r="F4717" s="13" t="s">
        <v>11</v>
      </c>
      <c r="G4717" s="13" t="s">
        <v>4802</v>
      </c>
      <c r="H4717" s="13" t="s">
        <v>4816</v>
      </c>
      <c r="I4717" s="13">
        <f>(Brick_Kilns_EF!$B$13*Brick_Kilns_EF!$B$11*Brick_Kilns_EF!$B$12)</f>
        <v>8886.81</v>
      </c>
      <c r="J4717" s="13">
        <f>IF(D4717="ZZ",Brick_Kilns_EF!$E$5*(0.75),Brick_Kilns_EF!$E$5)</f>
        <v>7.2749999999999985E-3</v>
      </c>
      <c r="K4717" s="13">
        <f t="shared" si="293"/>
        <v>64.651542749999976</v>
      </c>
      <c r="L4717" s="13">
        <f>IF(D4717="ZZ",Brick_Kilns_EF!$E$2*(0.75),Brick_Kilns_EF!$E$2)</f>
        <v>5.0999999999999995E-3</v>
      </c>
      <c r="M4717" s="13">
        <f t="shared" si="292"/>
        <v>45.32273099999999</v>
      </c>
      <c r="N4717" s="13">
        <f>IF(D4717="ZZ",Brick_Kilns_EF!$E$3*(0.75),Brick_Kilns_EF!$E$3)</f>
        <v>3.4499999999999999E-3</v>
      </c>
      <c r="O4717" s="13">
        <f t="shared" si="294"/>
        <v>30.659494499999997</v>
      </c>
      <c r="P4717" s="13">
        <f>IF(D4717="ZZ",Brick_Kilns_EF!$E$4*(0.75),Brick_Kilns_EF!$E$4)</f>
        <v>3.5250000000000004E-3</v>
      </c>
      <c r="Q4717" s="13">
        <f t="shared" si="295"/>
        <v>31.326005250000001</v>
      </c>
    </row>
    <row r="4718" spans="1:17">
      <c r="A4718" s="13" t="s">
        <v>4729</v>
      </c>
      <c r="B4718" s="13">
        <v>22.00912074</v>
      </c>
      <c r="C4718" s="13">
        <v>90.238850690000007</v>
      </c>
      <c r="D4718" s="13" t="s">
        <v>2219</v>
      </c>
      <c r="E4718" s="13" t="s">
        <v>4927</v>
      </c>
      <c r="F4718" s="13" t="s">
        <v>11</v>
      </c>
      <c r="G4718" s="13" t="s">
        <v>4802</v>
      </c>
      <c r="H4718" s="13" t="s">
        <v>4816</v>
      </c>
      <c r="I4718" s="13">
        <f>(Brick_Kilns_EF!$B$13*Brick_Kilns_EF!$B$11*Brick_Kilns_EF!$B$12)</f>
        <v>8886.81</v>
      </c>
      <c r="J4718" s="13">
        <f>IF(D4718="ZZ",Brick_Kilns_EF!$E$5*(0.75),Brick_Kilns_EF!$E$5)</f>
        <v>7.2749999999999985E-3</v>
      </c>
      <c r="K4718" s="13">
        <f t="shared" si="293"/>
        <v>64.651542749999976</v>
      </c>
      <c r="L4718" s="13">
        <f>IF(D4718="ZZ",Brick_Kilns_EF!$E$2*(0.75),Brick_Kilns_EF!$E$2)</f>
        <v>5.0999999999999995E-3</v>
      </c>
      <c r="M4718" s="13">
        <f t="shared" si="292"/>
        <v>45.32273099999999</v>
      </c>
      <c r="N4718" s="13">
        <f>IF(D4718="ZZ",Brick_Kilns_EF!$E$3*(0.75),Brick_Kilns_EF!$E$3)</f>
        <v>3.4499999999999999E-3</v>
      </c>
      <c r="O4718" s="13">
        <f t="shared" si="294"/>
        <v>30.659494499999997</v>
      </c>
      <c r="P4718" s="13">
        <f>IF(D4718="ZZ",Brick_Kilns_EF!$E$4*(0.75),Brick_Kilns_EF!$E$4)</f>
        <v>3.5250000000000004E-3</v>
      </c>
      <c r="Q4718" s="13">
        <f t="shared" si="295"/>
        <v>31.326005250000001</v>
      </c>
    </row>
    <row r="4719" spans="1:17">
      <c r="A4719" s="13" t="s">
        <v>4730</v>
      </c>
      <c r="B4719" s="13">
        <v>22.371786369999999</v>
      </c>
      <c r="C4719" s="13">
        <v>90.363167450000006</v>
      </c>
      <c r="D4719" s="13" t="s">
        <v>2219</v>
      </c>
      <c r="E4719" s="13" t="s">
        <v>4927</v>
      </c>
      <c r="F4719" s="13" t="s">
        <v>11</v>
      </c>
      <c r="G4719" s="13" t="s">
        <v>4802</v>
      </c>
      <c r="H4719" s="13" t="s">
        <v>4816</v>
      </c>
      <c r="I4719" s="13">
        <f>(Brick_Kilns_EF!$B$13*Brick_Kilns_EF!$B$11*Brick_Kilns_EF!$B$12)</f>
        <v>8886.81</v>
      </c>
      <c r="J4719" s="13">
        <f>IF(D4719="ZZ",Brick_Kilns_EF!$E$5*(0.75),Brick_Kilns_EF!$E$5)</f>
        <v>7.2749999999999985E-3</v>
      </c>
      <c r="K4719" s="13">
        <f t="shared" si="293"/>
        <v>64.651542749999976</v>
      </c>
      <c r="L4719" s="13">
        <f>IF(D4719="ZZ",Brick_Kilns_EF!$E$2*(0.75),Brick_Kilns_EF!$E$2)</f>
        <v>5.0999999999999995E-3</v>
      </c>
      <c r="M4719" s="13">
        <f t="shared" si="292"/>
        <v>45.32273099999999</v>
      </c>
      <c r="N4719" s="13">
        <f>IF(D4719="ZZ",Brick_Kilns_EF!$E$3*(0.75),Brick_Kilns_EF!$E$3)</f>
        <v>3.4499999999999999E-3</v>
      </c>
      <c r="O4719" s="13">
        <f t="shared" si="294"/>
        <v>30.659494499999997</v>
      </c>
      <c r="P4719" s="13">
        <f>IF(D4719="ZZ",Brick_Kilns_EF!$E$4*(0.75),Brick_Kilns_EF!$E$4)</f>
        <v>3.5250000000000004E-3</v>
      </c>
      <c r="Q4719" s="13">
        <f t="shared" si="295"/>
        <v>31.326005250000001</v>
      </c>
    </row>
    <row r="4720" spans="1:17">
      <c r="A4720" s="13" t="s">
        <v>4731</v>
      </c>
      <c r="B4720" s="13">
        <v>26.37280818</v>
      </c>
      <c r="C4720" s="13">
        <v>89.023335720000006</v>
      </c>
      <c r="D4720" s="13" t="s">
        <v>2219</v>
      </c>
      <c r="E4720" s="13" t="s">
        <v>4927</v>
      </c>
      <c r="F4720" s="13" t="s">
        <v>171</v>
      </c>
      <c r="G4720" s="13" t="s">
        <v>4802</v>
      </c>
      <c r="H4720" s="13" t="s">
        <v>4816</v>
      </c>
      <c r="I4720" s="13">
        <f>(Brick_Kilns_EF!$B$13*Brick_Kilns_EF!$B$11*Brick_Kilns_EF!$B$12)</f>
        <v>8886.81</v>
      </c>
      <c r="J4720" s="13">
        <f>IF(D4720="ZZ",Brick_Kilns_EF!$E$5*(0.75),Brick_Kilns_EF!$E$5)</f>
        <v>7.2749999999999985E-3</v>
      </c>
      <c r="K4720" s="13">
        <f t="shared" si="293"/>
        <v>64.651542749999976</v>
      </c>
      <c r="L4720" s="13">
        <f>IF(D4720="ZZ",Brick_Kilns_EF!$E$2*(0.75),Brick_Kilns_EF!$E$2)</f>
        <v>5.0999999999999995E-3</v>
      </c>
      <c r="M4720" s="13">
        <f t="shared" si="292"/>
        <v>45.32273099999999</v>
      </c>
      <c r="N4720" s="13">
        <f>IF(D4720="ZZ",Brick_Kilns_EF!$E$3*(0.75),Brick_Kilns_EF!$E$3)</f>
        <v>3.4499999999999999E-3</v>
      </c>
      <c r="O4720" s="13">
        <f t="shared" si="294"/>
        <v>30.659494499999997</v>
      </c>
      <c r="P4720" s="13">
        <f>IF(D4720="ZZ",Brick_Kilns_EF!$E$4*(0.75),Brick_Kilns_EF!$E$4)</f>
        <v>3.5250000000000004E-3</v>
      </c>
      <c r="Q4720" s="13">
        <f t="shared" si="295"/>
        <v>31.326005250000001</v>
      </c>
    </row>
    <row r="4721" spans="1:17">
      <c r="A4721" s="13" t="s">
        <v>4732</v>
      </c>
      <c r="B4721" s="13">
        <v>22.37416859</v>
      </c>
      <c r="C4721" s="13">
        <v>90.291509860000005</v>
      </c>
      <c r="D4721" s="13" t="s">
        <v>2219</v>
      </c>
      <c r="E4721" s="13" t="s">
        <v>4927</v>
      </c>
      <c r="F4721" s="13" t="s">
        <v>11</v>
      </c>
      <c r="G4721" s="13" t="s">
        <v>4802</v>
      </c>
      <c r="H4721" s="13" t="s">
        <v>4816</v>
      </c>
      <c r="I4721" s="13">
        <f>(Brick_Kilns_EF!$B$13*Brick_Kilns_EF!$B$11*Brick_Kilns_EF!$B$12)</f>
        <v>8886.81</v>
      </c>
      <c r="J4721" s="13">
        <f>IF(D4721="ZZ",Brick_Kilns_EF!$E$5*(0.75),Brick_Kilns_EF!$E$5)</f>
        <v>7.2749999999999985E-3</v>
      </c>
      <c r="K4721" s="13">
        <f t="shared" si="293"/>
        <v>64.651542749999976</v>
      </c>
      <c r="L4721" s="13">
        <f>IF(D4721="ZZ",Brick_Kilns_EF!$E$2*(0.75),Brick_Kilns_EF!$E$2)</f>
        <v>5.0999999999999995E-3</v>
      </c>
      <c r="M4721" s="13">
        <f t="shared" si="292"/>
        <v>45.32273099999999</v>
      </c>
      <c r="N4721" s="13">
        <f>IF(D4721="ZZ",Brick_Kilns_EF!$E$3*(0.75),Brick_Kilns_EF!$E$3)</f>
        <v>3.4499999999999999E-3</v>
      </c>
      <c r="O4721" s="13">
        <f t="shared" si="294"/>
        <v>30.659494499999997</v>
      </c>
      <c r="P4721" s="13">
        <f>IF(D4721="ZZ",Brick_Kilns_EF!$E$4*(0.75),Brick_Kilns_EF!$E$4)</f>
        <v>3.5250000000000004E-3</v>
      </c>
      <c r="Q4721" s="13">
        <f t="shared" si="295"/>
        <v>31.326005250000001</v>
      </c>
    </row>
    <row r="4722" spans="1:17">
      <c r="A4722" s="13" t="s">
        <v>4733</v>
      </c>
      <c r="B4722" s="13">
        <v>22.37244072</v>
      </c>
      <c r="C4722" s="13">
        <v>90.293133100000006</v>
      </c>
      <c r="D4722" s="13" t="s">
        <v>2219</v>
      </c>
      <c r="E4722" s="13" t="s">
        <v>4927</v>
      </c>
      <c r="F4722" s="13" t="s">
        <v>11</v>
      </c>
      <c r="G4722" s="13" t="s">
        <v>4802</v>
      </c>
      <c r="H4722" s="13" t="s">
        <v>4816</v>
      </c>
      <c r="I4722" s="13">
        <f>(Brick_Kilns_EF!$B$13*Brick_Kilns_EF!$B$11*Brick_Kilns_EF!$B$12)</f>
        <v>8886.81</v>
      </c>
      <c r="J4722" s="13">
        <f>IF(D4722="ZZ",Brick_Kilns_EF!$E$5*(0.75),Brick_Kilns_EF!$E$5)</f>
        <v>7.2749999999999985E-3</v>
      </c>
      <c r="K4722" s="13">
        <f t="shared" si="293"/>
        <v>64.651542749999976</v>
      </c>
      <c r="L4722" s="13">
        <f>IF(D4722="ZZ",Brick_Kilns_EF!$E$2*(0.75),Brick_Kilns_EF!$E$2)</f>
        <v>5.0999999999999995E-3</v>
      </c>
      <c r="M4722" s="13">
        <f t="shared" si="292"/>
        <v>45.32273099999999</v>
      </c>
      <c r="N4722" s="13">
        <f>IF(D4722="ZZ",Brick_Kilns_EF!$E$3*(0.75),Brick_Kilns_EF!$E$3)</f>
        <v>3.4499999999999999E-3</v>
      </c>
      <c r="O4722" s="13">
        <f t="shared" si="294"/>
        <v>30.659494499999997</v>
      </c>
      <c r="P4722" s="13">
        <f>IF(D4722="ZZ",Brick_Kilns_EF!$E$4*(0.75),Brick_Kilns_EF!$E$4)</f>
        <v>3.5250000000000004E-3</v>
      </c>
      <c r="Q4722" s="13">
        <f t="shared" si="295"/>
        <v>31.326005250000001</v>
      </c>
    </row>
    <row r="4723" spans="1:17">
      <c r="A4723" s="13" t="s">
        <v>4734</v>
      </c>
      <c r="B4723" s="13">
        <v>22.37709847</v>
      </c>
      <c r="C4723" s="13">
        <v>90.290139229999994</v>
      </c>
      <c r="D4723" s="13" t="s">
        <v>2219</v>
      </c>
      <c r="E4723" s="13" t="s">
        <v>4927</v>
      </c>
      <c r="F4723" s="13" t="s">
        <v>11</v>
      </c>
      <c r="G4723" s="13" t="s">
        <v>4802</v>
      </c>
      <c r="H4723" s="13" t="s">
        <v>4816</v>
      </c>
      <c r="I4723" s="13">
        <f>(Brick_Kilns_EF!$B$13*Brick_Kilns_EF!$B$11*Brick_Kilns_EF!$B$12)</f>
        <v>8886.81</v>
      </c>
      <c r="J4723" s="13">
        <f>IF(D4723="ZZ",Brick_Kilns_EF!$E$5*(0.75),Brick_Kilns_EF!$E$5)</f>
        <v>7.2749999999999985E-3</v>
      </c>
      <c r="K4723" s="13">
        <f t="shared" si="293"/>
        <v>64.651542749999976</v>
      </c>
      <c r="L4723" s="13">
        <f>IF(D4723="ZZ",Brick_Kilns_EF!$E$2*(0.75),Brick_Kilns_EF!$E$2)</f>
        <v>5.0999999999999995E-3</v>
      </c>
      <c r="M4723" s="13">
        <f t="shared" si="292"/>
        <v>45.32273099999999</v>
      </c>
      <c r="N4723" s="13">
        <f>IF(D4723="ZZ",Brick_Kilns_EF!$E$3*(0.75),Brick_Kilns_EF!$E$3)</f>
        <v>3.4499999999999999E-3</v>
      </c>
      <c r="O4723" s="13">
        <f t="shared" si="294"/>
        <v>30.659494499999997</v>
      </c>
      <c r="P4723" s="13">
        <f>IF(D4723="ZZ",Brick_Kilns_EF!$E$4*(0.75),Brick_Kilns_EF!$E$4)</f>
        <v>3.5250000000000004E-3</v>
      </c>
      <c r="Q4723" s="13">
        <f t="shared" si="295"/>
        <v>31.326005250000001</v>
      </c>
    </row>
    <row r="4724" spans="1:17">
      <c r="A4724" s="13" t="s">
        <v>4735</v>
      </c>
      <c r="B4724" s="13">
        <v>26.18092935</v>
      </c>
      <c r="C4724" s="13">
        <v>88.616566329999998</v>
      </c>
      <c r="D4724" s="13" t="s">
        <v>2219</v>
      </c>
      <c r="E4724" s="13" t="s">
        <v>4927</v>
      </c>
      <c r="F4724" s="13" t="s">
        <v>171</v>
      </c>
      <c r="G4724" s="13" t="s">
        <v>4802</v>
      </c>
      <c r="H4724" s="13" t="s">
        <v>4816</v>
      </c>
      <c r="I4724" s="13">
        <f>(Brick_Kilns_EF!$B$13*Brick_Kilns_EF!$B$11*Brick_Kilns_EF!$B$12)</f>
        <v>8886.81</v>
      </c>
      <c r="J4724" s="13">
        <f>IF(D4724="ZZ",Brick_Kilns_EF!$E$5*(0.75),Brick_Kilns_EF!$E$5)</f>
        <v>7.2749999999999985E-3</v>
      </c>
      <c r="K4724" s="13">
        <f t="shared" si="293"/>
        <v>64.651542749999976</v>
      </c>
      <c r="L4724" s="13">
        <f>IF(D4724="ZZ",Brick_Kilns_EF!$E$2*(0.75),Brick_Kilns_EF!$E$2)</f>
        <v>5.0999999999999995E-3</v>
      </c>
      <c r="M4724" s="13">
        <f t="shared" si="292"/>
        <v>45.32273099999999</v>
      </c>
      <c r="N4724" s="13">
        <f>IF(D4724="ZZ",Brick_Kilns_EF!$E$3*(0.75),Brick_Kilns_EF!$E$3)</f>
        <v>3.4499999999999999E-3</v>
      </c>
      <c r="O4724" s="13">
        <f t="shared" si="294"/>
        <v>30.659494499999997</v>
      </c>
      <c r="P4724" s="13">
        <f>IF(D4724="ZZ",Brick_Kilns_EF!$E$4*(0.75),Brick_Kilns_EF!$E$4)</f>
        <v>3.5250000000000004E-3</v>
      </c>
      <c r="Q4724" s="13">
        <f t="shared" si="295"/>
        <v>31.326005250000001</v>
      </c>
    </row>
    <row r="4725" spans="1:17">
      <c r="A4725" s="13" t="s">
        <v>4736</v>
      </c>
      <c r="B4725" s="13">
        <v>26.187578689999999</v>
      </c>
      <c r="C4725" s="13">
        <v>88.680637739999995</v>
      </c>
      <c r="D4725" s="13" t="s">
        <v>2219</v>
      </c>
      <c r="E4725" s="13" t="s">
        <v>4927</v>
      </c>
      <c r="F4725" s="13" t="s">
        <v>171</v>
      </c>
      <c r="G4725" s="13" t="s">
        <v>4802</v>
      </c>
      <c r="H4725" s="13" t="s">
        <v>4816</v>
      </c>
      <c r="I4725" s="13">
        <f>(Brick_Kilns_EF!$B$13*Brick_Kilns_EF!$B$11*Brick_Kilns_EF!$B$12)</f>
        <v>8886.81</v>
      </c>
      <c r="J4725" s="13">
        <f>IF(D4725="ZZ",Brick_Kilns_EF!$E$5*(0.75),Brick_Kilns_EF!$E$5)</f>
        <v>7.2749999999999985E-3</v>
      </c>
      <c r="K4725" s="13">
        <f t="shared" si="293"/>
        <v>64.651542749999976</v>
      </c>
      <c r="L4725" s="13">
        <f>IF(D4725="ZZ",Brick_Kilns_EF!$E$2*(0.75),Brick_Kilns_EF!$E$2)</f>
        <v>5.0999999999999995E-3</v>
      </c>
      <c r="M4725" s="13">
        <f t="shared" si="292"/>
        <v>45.32273099999999</v>
      </c>
      <c r="N4725" s="13">
        <f>IF(D4725="ZZ",Brick_Kilns_EF!$E$3*(0.75),Brick_Kilns_EF!$E$3)</f>
        <v>3.4499999999999999E-3</v>
      </c>
      <c r="O4725" s="13">
        <f t="shared" si="294"/>
        <v>30.659494499999997</v>
      </c>
      <c r="P4725" s="13">
        <f>IF(D4725="ZZ",Brick_Kilns_EF!$E$4*(0.75),Brick_Kilns_EF!$E$4)</f>
        <v>3.5250000000000004E-3</v>
      </c>
      <c r="Q4725" s="13">
        <f t="shared" si="295"/>
        <v>31.326005250000001</v>
      </c>
    </row>
    <row r="4726" spans="1:17">
      <c r="A4726" s="13" t="s">
        <v>4737</v>
      </c>
      <c r="B4726" s="13">
        <v>26.16421751</v>
      </c>
      <c r="C4726" s="13">
        <v>88.352105109999997</v>
      </c>
      <c r="D4726" s="13" t="s">
        <v>2219</v>
      </c>
      <c r="E4726" s="13" t="s">
        <v>4927</v>
      </c>
      <c r="F4726" s="13" t="s">
        <v>171</v>
      </c>
      <c r="G4726" s="13" t="s">
        <v>4802</v>
      </c>
      <c r="H4726" s="13" t="s">
        <v>4816</v>
      </c>
      <c r="I4726" s="13">
        <f>(Brick_Kilns_EF!$B$13*Brick_Kilns_EF!$B$11*Brick_Kilns_EF!$B$12)</f>
        <v>8886.81</v>
      </c>
      <c r="J4726" s="13">
        <f>IF(D4726="ZZ",Brick_Kilns_EF!$E$5*(0.75),Brick_Kilns_EF!$E$5)</f>
        <v>7.2749999999999985E-3</v>
      </c>
      <c r="K4726" s="13">
        <f t="shared" si="293"/>
        <v>64.651542749999976</v>
      </c>
      <c r="L4726" s="13">
        <f>IF(D4726="ZZ",Brick_Kilns_EF!$E$2*(0.75),Brick_Kilns_EF!$E$2)</f>
        <v>5.0999999999999995E-3</v>
      </c>
      <c r="M4726" s="13">
        <f t="shared" si="292"/>
        <v>45.32273099999999</v>
      </c>
      <c r="N4726" s="13">
        <f>IF(D4726="ZZ",Brick_Kilns_EF!$E$3*(0.75),Brick_Kilns_EF!$E$3)</f>
        <v>3.4499999999999999E-3</v>
      </c>
      <c r="O4726" s="13">
        <f t="shared" si="294"/>
        <v>30.659494499999997</v>
      </c>
      <c r="P4726" s="13">
        <f>IF(D4726="ZZ",Brick_Kilns_EF!$E$4*(0.75),Brick_Kilns_EF!$E$4)</f>
        <v>3.5250000000000004E-3</v>
      </c>
      <c r="Q4726" s="13">
        <f t="shared" si="295"/>
        <v>31.326005250000001</v>
      </c>
    </row>
    <row r="4727" spans="1:17">
      <c r="A4727" s="13" t="s">
        <v>4738</v>
      </c>
      <c r="B4727" s="13">
        <v>22.468246789999998</v>
      </c>
      <c r="C4727" s="13">
        <v>90.711113229999995</v>
      </c>
      <c r="D4727" s="13" t="s">
        <v>2219</v>
      </c>
      <c r="E4727" s="13" t="s">
        <v>4927</v>
      </c>
      <c r="F4727" s="13" t="s">
        <v>11</v>
      </c>
      <c r="G4727" s="13" t="s">
        <v>4802</v>
      </c>
      <c r="H4727" s="13" t="s">
        <v>4816</v>
      </c>
      <c r="I4727" s="13">
        <f>(Brick_Kilns_EF!$B$13*Brick_Kilns_EF!$B$11*Brick_Kilns_EF!$B$12)</f>
        <v>8886.81</v>
      </c>
      <c r="J4727" s="13">
        <f>IF(D4727="ZZ",Brick_Kilns_EF!$E$5*(0.75),Brick_Kilns_EF!$E$5)</f>
        <v>7.2749999999999985E-3</v>
      </c>
      <c r="K4727" s="13">
        <f t="shared" si="293"/>
        <v>64.651542749999976</v>
      </c>
      <c r="L4727" s="13">
        <f>IF(D4727="ZZ",Brick_Kilns_EF!$E$2*(0.75),Brick_Kilns_EF!$E$2)</f>
        <v>5.0999999999999995E-3</v>
      </c>
      <c r="M4727" s="13">
        <f t="shared" si="292"/>
        <v>45.32273099999999</v>
      </c>
      <c r="N4727" s="13">
        <f>IF(D4727="ZZ",Brick_Kilns_EF!$E$3*(0.75),Brick_Kilns_EF!$E$3)</f>
        <v>3.4499999999999999E-3</v>
      </c>
      <c r="O4727" s="13">
        <f t="shared" si="294"/>
        <v>30.659494499999997</v>
      </c>
      <c r="P4727" s="13">
        <f>IF(D4727="ZZ",Brick_Kilns_EF!$E$4*(0.75),Brick_Kilns_EF!$E$4)</f>
        <v>3.5250000000000004E-3</v>
      </c>
      <c r="Q4727" s="13">
        <f t="shared" si="295"/>
        <v>31.326005250000001</v>
      </c>
    </row>
    <row r="4728" spans="1:17">
      <c r="A4728" s="13" t="s">
        <v>4739</v>
      </c>
      <c r="B4728" s="13">
        <v>22.019226270000001</v>
      </c>
      <c r="C4728" s="13">
        <v>90.237910659999997</v>
      </c>
      <c r="D4728" s="13" t="s">
        <v>2219</v>
      </c>
      <c r="E4728" s="13" t="s">
        <v>4927</v>
      </c>
      <c r="F4728" s="13" t="s">
        <v>11</v>
      </c>
      <c r="G4728" s="13" t="s">
        <v>4802</v>
      </c>
      <c r="H4728" s="13" t="s">
        <v>4816</v>
      </c>
      <c r="I4728" s="13">
        <f>(Brick_Kilns_EF!$B$13*Brick_Kilns_EF!$B$11*Brick_Kilns_EF!$B$12)</f>
        <v>8886.81</v>
      </c>
      <c r="J4728" s="13">
        <f>IF(D4728="ZZ",Brick_Kilns_EF!$E$5*(0.75),Brick_Kilns_EF!$E$5)</f>
        <v>7.2749999999999985E-3</v>
      </c>
      <c r="K4728" s="13">
        <f t="shared" si="293"/>
        <v>64.651542749999976</v>
      </c>
      <c r="L4728" s="13">
        <f>IF(D4728="ZZ",Brick_Kilns_EF!$E$2*(0.75),Brick_Kilns_EF!$E$2)</f>
        <v>5.0999999999999995E-3</v>
      </c>
      <c r="M4728" s="13">
        <f t="shared" si="292"/>
        <v>45.32273099999999</v>
      </c>
      <c r="N4728" s="13">
        <f>IF(D4728="ZZ",Brick_Kilns_EF!$E$3*(0.75),Brick_Kilns_EF!$E$3)</f>
        <v>3.4499999999999999E-3</v>
      </c>
      <c r="O4728" s="13">
        <f t="shared" si="294"/>
        <v>30.659494499999997</v>
      </c>
      <c r="P4728" s="13">
        <f>IF(D4728="ZZ",Brick_Kilns_EF!$E$4*(0.75),Brick_Kilns_EF!$E$4)</f>
        <v>3.5250000000000004E-3</v>
      </c>
      <c r="Q4728" s="13">
        <f t="shared" si="295"/>
        <v>31.326005250000001</v>
      </c>
    </row>
    <row r="4729" spans="1:17">
      <c r="A4729" s="13" t="s">
        <v>4740</v>
      </c>
      <c r="B4729" s="13">
        <v>26.403787430000001</v>
      </c>
      <c r="C4729" s="13">
        <v>88.925101130000002</v>
      </c>
      <c r="D4729" s="13" t="s">
        <v>2219</v>
      </c>
      <c r="E4729" s="13" t="s">
        <v>4927</v>
      </c>
      <c r="F4729" s="13" t="s">
        <v>171</v>
      </c>
      <c r="G4729" s="13" t="s">
        <v>4802</v>
      </c>
      <c r="H4729" s="13" t="s">
        <v>4816</v>
      </c>
      <c r="I4729" s="13">
        <f>(Brick_Kilns_EF!$B$13*Brick_Kilns_EF!$B$11*Brick_Kilns_EF!$B$12)</f>
        <v>8886.81</v>
      </c>
      <c r="J4729" s="13">
        <f>IF(D4729="ZZ",Brick_Kilns_EF!$E$5*(0.75),Brick_Kilns_EF!$E$5)</f>
        <v>7.2749999999999985E-3</v>
      </c>
      <c r="K4729" s="13">
        <f t="shared" si="293"/>
        <v>64.651542749999976</v>
      </c>
      <c r="L4729" s="13">
        <f>IF(D4729="ZZ",Brick_Kilns_EF!$E$2*(0.75),Brick_Kilns_EF!$E$2)</f>
        <v>5.0999999999999995E-3</v>
      </c>
      <c r="M4729" s="13">
        <f t="shared" si="292"/>
        <v>45.32273099999999</v>
      </c>
      <c r="N4729" s="13">
        <f>IF(D4729="ZZ",Brick_Kilns_EF!$E$3*(0.75),Brick_Kilns_EF!$E$3)</f>
        <v>3.4499999999999999E-3</v>
      </c>
      <c r="O4729" s="13">
        <f t="shared" si="294"/>
        <v>30.659494499999997</v>
      </c>
      <c r="P4729" s="13">
        <f>IF(D4729="ZZ",Brick_Kilns_EF!$E$4*(0.75),Brick_Kilns_EF!$E$4)</f>
        <v>3.5250000000000004E-3</v>
      </c>
      <c r="Q4729" s="13">
        <f t="shared" si="295"/>
        <v>31.326005250000001</v>
      </c>
    </row>
    <row r="4730" spans="1:17">
      <c r="A4730" s="13" t="s">
        <v>4741</v>
      </c>
      <c r="B4730" s="13">
        <v>26.304661939999999</v>
      </c>
      <c r="C4730" s="13">
        <v>88.576329020000003</v>
      </c>
      <c r="D4730" s="13" t="s">
        <v>2219</v>
      </c>
      <c r="E4730" s="13" t="s">
        <v>4927</v>
      </c>
      <c r="F4730" s="13" t="s">
        <v>171</v>
      </c>
      <c r="G4730" s="13" t="s">
        <v>4802</v>
      </c>
      <c r="H4730" s="13" t="s">
        <v>4816</v>
      </c>
      <c r="I4730" s="13">
        <f>(Brick_Kilns_EF!$B$13*Brick_Kilns_EF!$B$11*Brick_Kilns_EF!$B$12)</f>
        <v>8886.81</v>
      </c>
      <c r="J4730" s="13">
        <f>IF(D4730="ZZ",Brick_Kilns_EF!$E$5*(0.75),Brick_Kilns_EF!$E$5)</f>
        <v>7.2749999999999985E-3</v>
      </c>
      <c r="K4730" s="13">
        <f t="shared" si="293"/>
        <v>64.651542749999976</v>
      </c>
      <c r="L4730" s="13">
        <f>IF(D4730="ZZ",Brick_Kilns_EF!$E$2*(0.75),Brick_Kilns_EF!$E$2)</f>
        <v>5.0999999999999995E-3</v>
      </c>
      <c r="M4730" s="13">
        <f t="shared" si="292"/>
        <v>45.32273099999999</v>
      </c>
      <c r="N4730" s="13">
        <f>IF(D4730="ZZ",Brick_Kilns_EF!$E$3*(0.75),Brick_Kilns_EF!$E$3)</f>
        <v>3.4499999999999999E-3</v>
      </c>
      <c r="O4730" s="13">
        <f t="shared" si="294"/>
        <v>30.659494499999997</v>
      </c>
      <c r="P4730" s="13">
        <f>IF(D4730="ZZ",Brick_Kilns_EF!$E$4*(0.75),Brick_Kilns_EF!$E$4)</f>
        <v>3.5250000000000004E-3</v>
      </c>
      <c r="Q4730" s="13">
        <f t="shared" si="295"/>
        <v>31.326005250000001</v>
      </c>
    </row>
    <row r="4731" spans="1:17">
      <c r="A4731" s="13" t="s">
        <v>4742</v>
      </c>
      <c r="B4731" s="13">
        <v>26.230309900000002</v>
      </c>
      <c r="C4731" s="13">
        <v>88.559083470000004</v>
      </c>
      <c r="D4731" s="13" t="s">
        <v>2219</v>
      </c>
      <c r="E4731" s="13" t="s">
        <v>4927</v>
      </c>
      <c r="F4731" s="13" t="s">
        <v>171</v>
      </c>
      <c r="G4731" s="13" t="s">
        <v>4802</v>
      </c>
      <c r="H4731" s="13" t="s">
        <v>4816</v>
      </c>
      <c r="I4731" s="13">
        <f>(Brick_Kilns_EF!$B$13*Brick_Kilns_EF!$B$11*Brick_Kilns_EF!$B$12)</f>
        <v>8886.81</v>
      </c>
      <c r="J4731" s="13">
        <f>IF(D4731="ZZ",Brick_Kilns_EF!$E$5*(0.75),Brick_Kilns_EF!$E$5)</f>
        <v>7.2749999999999985E-3</v>
      </c>
      <c r="K4731" s="13">
        <f t="shared" si="293"/>
        <v>64.651542749999976</v>
      </c>
      <c r="L4731" s="13">
        <f>IF(D4731="ZZ",Brick_Kilns_EF!$E$2*(0.75),Brick_Kilns_EF!$E$2)</f>
        <v>5.0999999999999995E-3</v>
      </c>
      <c r="M4731" s="13">
        <f t="shared" si="292"/>
        <v>45.32273099999999</v>
      </c>
      <c r="N4731" s="13">
        <f>IF(D4731="ZZ",Brick_Kilns_EF!$E$3*(0.75),Brick_Kilns_EF!$E$3)</f>
        <v>3.4499999999999999E-3</v>
      </c>
      <c r="O4731" s="13">
        <f t="shared" si="294"/>
        <v>30.659494499999997</v>
      </c>
      <c r="P4731" s="13">
        <f>IF(D4731="ZZ",Brick_Kilns_EF!$E$4*(0.75),Brick_Kilns_EF!$E$4)</f>
        <v>3.5250000000000004E-3</v>
      </c>
      <c r="Q4731" s="13">
        <f t="shared" si="295"/>
        <v>31.326005250000001</v>
      </c>
    </row>
    <row r="4732" spans="1:17">
      <c r="A4732" s="13" t="s">
        <v>4743</v>
      </c>
      <c r="B4732" s="13">
        <v>22.1866591</v>
      </c>
      <c r="C4732" s="13">
        <v>90.811989999999994</v>
      </c>
      <c r="D4732" s="13" t="s">
        <v>2219</v>
      </c>
      <c r="E4732" s="13" t="s">
        <v>4927</v>
      </c>
      <c r="F4732" s="13" t="s">
        <v>11</v>
      </c>
      <c r="G4732" s="13" t="s">
        <v>4802</v>
      </c>
      <c r="H4732" s="13" t="s">
        <v>4816</v>
      </c>
      <c r="I4732" s="13">
        <f>(Brick_Kilns_EF!$B$13*Brick_Kilns_EF!$B$11*Brick_Kilns_EF!$B$12)</f>
        <v>8886.81</v>
      </c>
      <c r="J4732" s="13">
        <f>IF(D4732="ZZ",Brick_Kilns_EF!$E$5*(0.75),Brick_Kilns_EF!$E$5)</f>
        <v>7.2749999999999985E-3</v>
      </c>
      <c r="K4732" s="13">
        <f t="shared" si="293"/>
        <v>64.651542749999976</v>
      </c>
      <c r="L4732" s="13">
        <f>IF(D4732="ZZ",Brick_Kilns_EF!$E$2*(0.75),Brick_Kilns_EF!$E$2)</f>
        <v>5.0999999999999995E-3</v>
      </c>
      <c r="M4732" s="13">
        <f t="shared" si="292"/>
        <v>45.32273099999999</v>
      </c>
      <c r="N4732" s="13">
        <f>IF(D4732="ZZ",Brick_Kilns_EF!$E$3*(0.75),Brick_Kilns_EF!$E$3)</f>
        <v>3.4499999999999999E-3</v>
      </c>
      <c r="O4732" s="13">
        <f t="shared" si="294"/>
        <v>30.659494499999997</v>
      </c>
      <c r="P4732" s="13">
        <f>IF(D4732="ZZ",Brick_Kilns_EF!$E$4*(0.75),Brick_Kilns_EF!$E$4)</f>
        <v>3.5250000000000004E-3</v>
      </c>
      <c r="Q4732" s="13">
        <f t="shared" si="295"/>
        <v>31.326005250000001</v>
      </c>
    </row>
    <row r="4733" spans="1:17">
      <c r="A4733" s="13" t="s">
        <v>4744</v>
      </c>
      <c r="B4733" s="13">
        <v>22.16417272</v>
      </c>
      <c r="C4733" s="13">
        <v>90.046644580000006</v>
      </c>
      <c r="D4733" s="13" t="s">
        <v>2219</v>
      </c>
      <c r="E4733" s="13" t="s">
        <v>4927</v>
      </c>
      <c r="F4733" s="13" t="s">
        <v>11</v>
      </c>
      <c r="G4733" s="13" t="s">
        <v>4802</v>
      </c>
      <c r="H4733" s="13" t="s">
        <v>4816</v>
      </c>
      <c r="I4733" s="13">
        <f>(Brick_Kilns_EF!$B$13*Brick_Kilns_EF!$B$11*Brick_Kilns_EF!$B$12)</f>
        <v>8886.81</v>
      </c>
      <c r="J4733" s="13">
        <f>IF(D4733="ZZ",Brick_Kilns_EF!$E$5*(0.75),Brick_Kilns_EF!$E$5)</f>
        <v>7.2749999999999985E-3</v>
      </c>
      <c r="K4733" s="13">
        <f t="shared" si="293"/>
        <v>64.651542749999976</v>
      </c>
      <c r="L4733" s="13">
        <f>IF(D4733="ZZ",Brick_Kilns_EF!$E$2*(0.75),Brick_Kilns_EF!$E$2)</f>
        <v>5.0999999999999995E-3</v>
      </c>
      <c r="M4733" s="13">
        <f t="shared" si="292"/>
        <v>45.32273099999999</v>
      </c>
      <c r="N4733" s="13">
        <f>IF(D4733="ZZ",Brick_Kilns_EF!$E$3*(0.75),Brick_Kilns_EF!$E$3)</f>
        <v>3.4499999999999999E-3</v>
      </c>
      <c r="O4733" s="13">
        <f t="shared" si="294"/>
        <v>30.659494499999997</v>
      </c>
      <c r="P4733" s="13">
        <f>IF(D4733="ZZ",Brick_Kilns_EF!$E$4*(0.75),Brick_Kilns_EF!$E$4)</f>
        <v>3.5250000000000004E-3</v>
      </c>
      <c r="Q4733" s="13">
        <f t="shared" si="295"/>
        <v>31.326005250000001</v>
      </c>
    </row>
    <row r="4734" spans="1:17">
      <c r="A4734" s="13" t="s">
        <v>4745</v>
      </c>
      <c r="B4734" s="13">
        <v>22.163754839999999</v>
      </c>
      <c r="C4734" s="13">
        <v>90.050261950000007</v>
      </c>
      <c r="D4734" s="13" t="s">
        <v>2219</v>
      </c>
      <c r="E4734" s="13" t="s">
        <v>4927</v>
      </c>
      <c r="F4734" s="13" t="s">
        <v>11</v>
      </c>
      <c r="G4734" s="13" t="s">
        <v>4802</v>
      </c>
      <c r="H4734" s="13" t="s">
        <v>4816</v>
      </c>
      <c r="I4734" s="13">
        <f>(Brick_Kilns_EF!$B$13*Brick_Kilns_EF!$B$11*Brick_Kilns_EF!$B$12)</f>
        <v>8886.81</v>
      </c>
      <c r="J4734" s="13">
        <f>IF(D4734="ZZ",Brick_Kilns_EF!$E$5*(0.75),Brick_Kilns_EF!$E$5)</f>
        <v>7.2749999999999985E-3</v>
      </c>
      <c r="K4734" s="13">
        <f t="shared" si="293"/>
        <v>64.651542749999976</v>
      </c>
      <c r="L4734" s="13">
        <f>IF(D4734="ZZ",Brick_Kilns_EF!$E$2*(0.75),Brick_Kilns_EF!$E$2)</f>
        <v>5.0999999999999995E-3</v>
      </c>
      <c r="M4734" s="13">
        <f t="shared" si="292"/>
        <v>45.32273099999999</v>
      </c>
      <c r="N4734" s="13">
        <f>IF(D4734="ZZ",Brick_Kilns_EF!$E$3*(0.75),Brick_Kilns_EF!$E$3)</f>
        <v>3.4499999999999999E-3</v>
      </c>
      <c r="O4734" s="13">
        <f t="shared" si="294"/>
        <v>30.659494499999997</v>
      </c>
      <c r="P4734" s="13">
        <f>IF(D4734="ZZ",Brick_Kilns_EF!$E$4*(0.75),Brick_Kilns_EF!$E$4)</f>
        <v>3.5250000000000004E-3</v>
      </c>
      <c r="Q4734" s="13">
        <f t="shared" si="295"/>
        <v>31.326005250000001</v>
      </c>
    </row>
    <row r="4735" spans="1:17">
      <c r="A4735" s="13" t="s">
        <v>4746</v>
      </c>
      <c r="B4735" s="13">
        <v>21.90398557</v>
      </c>
      <c r="C4735" s="13">
        <v>90.251051380000007</v>
      </c>
      <c r="D4735" s="13" t="s">
        <v>2219</v>
      </c>
      <c r="E4735" s="13" t="s">
        <v>4927</v>
      </c>
      <c r="F4735" s="13" t="s">
        <v>11</v>
      </c>
      <c r="G4735" s="13" t="s">
        <v>4802</v>
      </c>
      <c r="H4735" s="13" t="s">
        <v>4816</v>
      </c>
      <c r="I4735" s="13">
        <f>(Brick_Kilns_EF!$B$13*Brick_Kilns_EF!$B$11*Brick_Kilns_EF!$B$12)</f>
        <v>8886.81</v>
      </c>
      <c r="J4735" s="13">
        <f>IF(D4735="ZZ",Brick_Kilns_EF!$E$5*(0.75),Brick_Kilns_EF!$E$5)</f>
        <v>7.2749999999999985E-3</v>
      </c>
      <c r="K4735" s="13">
        <f t="shared" si="293"/>
        <v>64.651542749999976</v>
      </c>
      <c r="L4735" s="13">
        <f>IF(D4735="ZZ",Brick_Kilns_EF!$E$2*(0.75),Brick_Kilns_EF!$E$2)</f>
        <v>5.0999999999999995E-3</v>
      </c>
      <c r="M4735" s="13">
        <f t="shared" si="292"/>
        <v>45.32273099999999</v>
      </c>
      <c r="N4735" s="13">
        <f>IF(D4735="ZZ",Brick_Kilns_EF!$E$3*(0.75),Brick_Kilns_EF!$E$3)</f>
        <v>3.4499999999999999E-3</v>
      </c>
      <c r="O4735" s="13">
        <f t="shared" si="294"/>
        <v>30.659494499999997</v>
      </c>
      <c r="P4735" s="13">
        <f>IF(D4735="ZZ",Brick_Kilns_EF!$E$4*(0.75),Brick_Kilns_EF!$E$4)</f>
        <v>3.5250000000000004E-3</v>
      </c>
      <c r="Q4735" s="13">
        <f t="shared" si="295"/>
        <v>31.326005250000001</v>
      </c>
    </row>
    <row r="4736" spans="1:17">
      <c r="A4736" s="13" t="s">
        <v>4747</v>
      </c>
      <c r="B4736" s="13">
        <v>22.14578418</v>
      </c>
      <c r="C4736" s="13">
        <v>90.264318399999993</v>
      </c>
      <c r="D4736" s="13" t="s">
        <v>2219</v>
      </c>
      <c r="E4736" s="13" t="s">
        <v>4927</v>
      </c>
      <c r="F4736" s="13" t="s">
        <v>11</v>
      </c>
      <c r="G4736" s="13" t="s">
        <v>4802</v>
      </c>
      <c r="H4736" s="13" t="s">
        <v>4816</v>
      </c>
      <c r="I4736" s="13">
        <f>(Brick_Kilns_EF!$B$13*Brick_Kilns_EF!$B$11*Brick_Kilns_EF!$B$12)</f>
        <v>8886.81</v>
      </c>
      <c r="J4736" s="13">
        <f>IF(D4736="ZZ",Brick_Kilns_EF!$E$5*(0.75),Brick_Kilns_EF!$E$5)</f>
        <v>7.2749999999999985E-3</v>
      </c>
      <c r="K4736" s="13">
        <f t="shared" si="293"/>
        <v>64.651542749999976</v>
      </c>
      <c r="L4736" s="13">
        <f>IF(D4736="ZZ",Brick_Kilns_EF!$E$2*(0.75),Brick_Kilns_EF!$E$2)</f>
        <v>5.0999999999999995E-3</v>
      </c>
      <c r="M4736" s="13">
        <f t="shared" si="292"/>
        <v>45.32273099999999</v>
      </c>
      <c r="N4736" s="13">
        <f>IF(D4736="ZZ",Brick_Kilns_EF!$E$3*(0.75),Brick_Kilns_EF!$E$3)</f>
        <v>3.4499999999999999E-3</v>
      </c>
      <c r="O4736" s="13">
        <f t="shared" si="294"/>
        <v>30.659494499999997</v>
      </c>
      <c r="P4736" s="13">
        <f>IF(D4736="ZZ",Brick_Kilns_EF!$E$4*(0.75),Brick_Kilns_EF!$E$4)</f>
        <v>3.5250000000000004E-3</v>
      </c>
      <c r="Q4736" s="13">
        <f t="shared" si="295"/>
        <v>31.326005250000001</v>
      </c>
    </row>
    <row r="4737" spans="1:17">
      <c r="A4737" s="13" t="s">
        <v>4748</v>
      </c>
      <c r="B4737" s="13">
        <v>21.960439969999999</v>
      </c>
      <c r="C4737" s="13">
        <v>90.246522510000005</v>
      </c>
      <c r="D4737" s="13" t="s">
        <v>2219</v>
      </c>
      <c r="E4737" s="13" t="s">
        <v>4927</v>
      </c>
      <c r="F4737" s="13" t="s">
        <v>11</v>
      </c>
      <c r="G4737" s="13" t="s">
        <v>4802</v>
      </c>
      <c r="H4737" s="13" t="s">
        <v>4816</v>
      </c>
      <c r="I4737" s="13">
        <f>(Brick_Kilns_EF!$B$13*Brick_Kilns_EF!$B$11*Brick_Kilns_EF!$B$12)</f>
        <v>8886.81</v>
      </c>
      <c r="J4737" s="13">
        <f>IF(D4737="ZZ",Brick_Kilns_EF!$E$5*(0.75),Brick_Kilns_EF!$E$5)</f>
        <v>7.2749999999999985E-3</v>
      </c>
      <c r="K4737" s="13">
        <f t="shared" si="293"/>
        <v>64.651542749999976</v>
      </c>
      <c r="L4737" s="13">
        <f>IF(D4737="ZZ",Brick_Kilns_EF!$E$2*(0.75),Brick_Kilns_EF!$E$2)</f>
        <v>5.0999999999999995E-3</v>
      </c>
      <c r="M4737" s="13">
        <f t="shared" si="292"/>
        <v>45.32273099999999</v>
      </c>
      <c r="N4737" s="13">
        <f>IF(D4737="ZZ",Brick_Kilns_EF!$E$3*(0.75),Brick_Kilns_EF!$E$3)</f>
        <v>3.4499999999999999E-3</v>
      </c>
      <c r="O4737" s="13">
        <f t="shared" si="294"/>
        <v>30.659494499999997</v>
      </c>
      <c r="P4737" s="13">
        <f>IF(D4737="ZZ",Brick_Kilns_EF!$E$4*(0.75),Brick_Kilns_EF!$E$4)</f>
        <v>3.5250000000000004E-3</v>
      </c>
      <c r="Q4737" s="13">
        <f t="shared" si="295"/>
        <v>31.326005250000001</v>
      </c>
    </row>
    <row r="4738" spans="1:17">
      <c r="A4738" s="13" t="s">
        <v>4749</v>
      </c>
      <c r="B4738" s="13">
        <v>22.43883044</v>
      </c>
      <c r="C4738" s="13">
        <v>90.73323594</v>
      </c>
      <c r="D4738" s="13" t="s">
        <v>2219</v>
      </c>
      <c r="E4738" s="13" t="s">
        <v>4927</v>
      </c>
      <c r="F4738" s="13" t="s">
        <v>11</v>
      </c>
      <c r="G4738" s="13" t="s">
        <v>4802</v>
      </c>
      <c r="H4738" s="13" t="s">
        <v>4816</v>
      </c>
      <c r="I4738" s="13">
        <f>(Brick_Kilns_EF!$B$13*Brick_Kilns_EF!$B$11*Brick_Kilns_EF!$B$12)</f>
        <v>8886.81</v>
      </c>
      <c r="J4738" s="13">
        <f>IF(D4738="ZZ",Brick_Kilns_EF!$E$5*(0.75),Brick_Kilns_EF!$E$5)</f>
        <v>7.2749999999999985E-3</v>
      </c>
      <c r="K4738" s="13">
        <f t="shared" si="293"/>
        <v>64.651542749999976</v>
      </c>
      <c r="L4738" s="13">
        <f>IF(D4738="ZZ",Brick_Kilns_EF!$E$2*(0.75),Brick_Kilns_EF!$E$2)</f>
        <v>5.0999999999999995E-3</v>
      </c>
      <c r="M4738" s="13">
        <f t="shared" ref="M4738:M4761" si="296">(I4738*L4738)</f>
        <v>45.32273099999999</v>
      </c>
      <c r="N4738" s="13">
        <f>IF(D4738="ZZ",Brick_Kilns_EF!$E$3*(0.75),Brick_Kilns_EF!$E$3)</f>
        <v>3.4499999999999999E-3</v>
      </c>
      <c r="O4738" s="13">
        <f t="shared" si="294"/>
        <v>30.659494499999997</v>
      </c>
      <c r="P4738" s="13">
        <f>IF(D4738="ZZ",Brick_Kilns_EF!$E$4*(0.75),Brick_Kilns_EF!$E$4)</f>
        <v>3.5250000000000004E-3</v>
      </c>
      <c r="Q4738" s="13">
        <f t="shared" si="295"/>
        <v>31.326005250000001</v>
      </c>
    </row>
    <row r="4739" spans="1:17">
      <c r="A4739" s="13" t="s">
        <v>4750</v>
      </c>
      <c r="B4739" s="13">
        <v>22.089424699999999</v>
      </c>
      <c r="C4739" s="13">
        <v>90.675476649999993</v>
      </c>
      <c r="D4739" s="13" t="s">
        <v>2219</v>
      </c>
      <c r="E4739" s="13" t="s">
        <v>4927</v>
      </c>
      <c r="F4739" s="13" t="s">
        <v>11</v>
      </c>
      <c r="G4739" s="13" t="s">
        <v>4802</v>
      </c>
      <c r="H4739" s="13" t="s">
        <v>4816</v>
      </c>
      <c r="I4739" s="13">
        <f>(Brick_Kilns_EF!$B$13*Brick_Kilns_EF!$B$11*Brick_Kilns_EF!$B$12)</f>
        <v>8886.81</v>
      </c>
      <c r="J4739" s="13">
        <f>IF(D4739="ZZ",Brick_Kilns_EF!$E$5*(0.75),Brick_Kilns_EF!$E$5)</f>
        <v>7.2749999999999985E-3</v>
      </c>
      <c r="K4739" s="13">
        <f t="shared" ref="K4739:K4761" si="297">J4739*I4739</f>
        <v>64.651542749999976</v>
      </c>
      <c r="L4739" s="13">
        <f>IF(D4739="ZZ",Brick_Kilns_EF!$E$2*(0.75),Brick_Kilns_EF!$E$2)</f>
        <v>5.0999999999999995E-3</v>
      </c>
      <c r="M4739" s="13">
        <f t="shared" si="296"/>
        <v>45.32273099999999</v>
      </c>
      <c r="N4739" s="13">
        <f>IF(D4739="ZZ",Brick_Kilns_EF!$E$3*(0.75),Brick_Kilns_EF!$E$3)</f>
        <v>3.4499999999999999E-3</v>
      </c>
      <c r="O4739" s="13">
        <f t="shared" ref="O4739:O4761" si="298">I4739*N4739</f>
        <v>30.659494499999997</v>
      </c>
      <c r="P4739" s="13">
        <f>IF(D4739="ZZ",Brick_Kilns_EF!$E$4*(0.75),Brick_Kilns_EF!$E$4)</f>
        <v>3.5250000000000004E-3</v>
      </c>
      <c r="Q4739" s="13">
        <f t="shared" ref="Q4739:Q4761" si="299">I4739*P4739</f>
        <v>31.326005250000001</v>
      </c>
    </row>
    <row r="4740" spans="1:17">
      <c r="A4740" s="13" t="s">
        <v>4751</v>
      </c>
      <c r="B4740" s="13">
        <v>21.976680049999999</v>
      </c>
      <c r="C4740" s="13">
        <v>90.262884900000003</v>
      </c>
      <c r="D4740" s="13" t="s">
        <v>2219</v>
      </c>
      <c r="E4740" s="13" t="s">
        <v>4927</v>
      </c>
      <c r="F4740" s="13" t="s">
        <v>11</v>
      </c>
      <c r="G4740" s="13" t="s">
        <v>4802</v>
      </c>
      <c r="H4740" s="13" t="s">
        <v>4816</v>
      </c>
      <c r="I4740" s="13">
        <f>(Brick_Kilns_EF!$B$13*Brick_Kilns_EF!$B$11*Brick_Kilns_EF!$B$12)</f>
        <v>8886.81</v>
      </c>
      <c r="J4740" s="13">
        <f>IF(D4740="ZZ",Brick_Kilns_EF!$E$5*(0.75),Brick_Kilns_EF!$E$5)</f>
        <v>7.2749999999999985E-3</v>
      </c>
      <c r="K4740" s="13">
        <f t="shared" si="297"/>
        <v>64.651542749999976</v>
      </c>
      <c r="L4740" s="13">
        <f>IF(D4740="ZZ",Brick_Kilns_EF!$E$2*(0.75),Brick_Kilns_EF!$E$2)</f>
        <v>5.0999999999999995E-3</v>
      </c>
      <c r="M4740" s="13">
        <f t="shared" si="296"/>
        <v>45.32273099999999</v>
      </c>
      <c r="N4740" s="13">
        <f>IF(D4740="ZZ",Brick_Kilns_EF!$E$3*(0.75),Brick_Kilns_EF!$E$3)</f>
        <v>3.4499999999999999E-3</v>
      </c>
      <c r="O4740" s="13">
        <f t="shared" si="298"/>
        <v>30.659494499999997</v>
      </c>
      <c r="P4740" s="13">
        <f>IF(D4740="ZZ",Brick_Kilns_EF!$E$4*(0.75),Brick_Kilns_EF!$E$4)</f>
        <v>3.5250000000000004E-3</v>
      </c>
      <c r="Q4740" s="13">
        <f t="shared" si="299"/>
        <v>31.326005250000001</v>
      </c>
    </row>
    <row r="4741" spans="1:17">
      <c r="A4741" s="13" t="s">
        <v>4752</v>
      </c>
      <c r="B4741" s="13">
        <v>22.15280332</v>
      </c>
      <c r="C4741" s="13">
        <v>90.245028840000003</v>
      </c>
      <c r="D4741" s="13" t="s">
        <v>2219</v>
      </c>
      <c r="E4741" s="13" t="s">
        <v>4927</v>
      </c>
      <c r="F4741" s="13" t="s">
        <v>11</v>
      </c>
      <c r="G4741" s="13" t="s">
        <v>4802</v>
      </c>
      <c r="H4741" s="13" t="s">
        <v>4816</v>
      </c>
      <c r="I4741" s="13">
        <f>(Brick_Kilns_EF!$B$13*Brick_Kilns_EF!$B$11*Brick_Kilns_EF!$B$12)</f>
        <v>8886.81</v>
      </c>
      <c r="J4741" s="13">
        <f>IF(D4741="ZZ",Brick_Kilns_EF!$E$5*(0.75),Brick_Kilns_EF!$E$5)</f>
        <v>7.2749999999999985E-3</v>
      </c>
      <c r="K4741" s="13">
        <f t="shared" si="297"/>
        <v>64.651542749999976</v>
      </c>
      <c r="L4741" s="13">
        <f>IF(D4741="ZZ",Brick_Kilns_EF!$E$2*(0.75),Brick_Kilns_EF!$E$2)</f>
        <v>5.0999999999999995E-3</v>
      </c>
      <c r="M4741" s="13">
        <f t="shared" si="296"/>
        <v>45.32273099999999</v>
      </c>
      <c r="N4741" s="13">
        <f>IF(D4741="ZZ",Brick_Kilns_EF!$E$3*(0.75),Brick_Kilns_EF!$E$3)</f>
        <v>3.4499999999999999E-3</v>
      </c>
      <c r="O4741" s="13">
        <f t="shared" si="298"/>
        <v>30.659494499999997</v>
      </c>
      <c r="P4741" s="13">
        <f>IF(D4741="ZZ",Brick_Kilns_EF!$E$4*(0.75),Brick_Kilns_EF!$E$4)</f>
        <v>3.5250000000000004E-3</v>
      </c>
      <c r="Q4741" s="13">
        <f t="shared" si="299"/>
        <v>31.326005250000001</v>
      </c>
    </row>
    <row r="4742" spans="1:17">
      <c r="A4742" s="13" t="s">
        <v>4753</v>
      </c>
      <c r="B4742" s="13">
        <v>22.30301734</v>
      </c>
      <c r="C4742" s="13">
        <v>90.119719610000004</v>
      </c>
      <c r="D4742" s="13" t="s">
        <v>2219</v>
      </c>
      <c r="E4742" s="13" t="s">
        <v>4927</v>
      </c>
      <c r="F4742" s="13" t="s">
        <v>11</v>
      </c>
      <c r="G4742" s="13" t="s">
        <v>4802</v>
      </c>
      <c r="H4742" s="13" t="s">
        <v>4816</v>
      </c>
      <c r="I4742" s="13">
        <f>(Brick_Kilns_EF!$B$13*Brick_Kilns_EF!$B$11*Brick_Kilns_EF!$B$12)</f>
        <v>8886.81</v>
      </c>
      <c r="J4742" s="13">
        <f>IF(D4742="ZZ",Brick_Kilns_EF!$E$5*(0.75),Brick_Kilns_EF!$E$5)</f>
        <v>7.2749999999999985E-3</v>
      </c>
      <c r="K4742" s="13">
        <f t="shared" si="297"/>
        <v>64.651542749999976</v>
      </c>
      <c r="L4742" s="13">
        <f>IF(D4742="ZZ",Brick_Kilns_EF!$E$2*(0.75),Brick_Kilns_EF!$E$2)</f>
        <v>5.0999999999999995E-3</v>
      </c>
      <c r="M4742" s="13">
        <f t="shared" si="296"/>
        <v>45.32273099999999</v>
      </c>
      <c r="N4742" s="13">
        <f>IF(D4742="ZZ",Brick_Kilns_EF!$E$3*(0.75),Brick_Kilns_EF!$E$3)</f>
        <v>3.4499999999999999E-3</v>
      </c>
      <c r="O4742" s="13">
        <f t="shared" si="298"/>
        <v>30.659494499999997</v>
      </c>
      <c r="P4742" s="13">
        <f>IF(D4742="ZZ",Brick_Kilns_EF!$E$4*(0.75),Brick_Kilns_EF!$E$4)</f>
        <v>3.5250000000000004E-3</v>
      </c>
      <c r="Q4742" s="13">
        <f t="shared" si="299"/>
        <v>31.326005250000001</v>
      </c>
    </row>
    <row r="4743" spans="1:17">
      <c r="A4743" s="13" t="s">
        <v>4754</v>
      </c>
      <c r="B4743" s="13">
        <v>22.233586930000001</v>
      </c>
      <c r="C4743" s="13">
        <v>89.878155860000007</v>
      </c>
      <c r="D4743" s="13" t="s">
        <v>2219</v>
      </c>
      <c r="E4743" s="13" t="s">
        <v>4927</v>
      </c>
      <c r="F4743" s="13" t="s">
        <v>11</v>
      </c>
      <c r="G4743" s="13" t="s">
        <v>4802</v>
      </c>
      <c r="H4743" s="13" t="s">
        <v>4816</v>
      </c>
      <c r="I4743" s="13">
        <f>(Brick_Kilns_EF!$B$13*Brick_Kilns_EF!$B$11*Brick_Kilns_EF!$B$12)</f>
        <v>8886.81</v>
      </c>
      <c r="J4743" s="13">
        <f>IF(D4743="ZZ",Brick_Kilns_EF!$E$5*(0.75),Brick_Kilns_EF!$E$5)</f>
        <v>7.2749999999999985E-3</v>
      </c>
      <c r="K4743" s="13">
        <f t="shared" si="297"/>
        <v>64.651542749999976</v>
      </c>
      <c r="L4743" s="13">
        <f>IF(D4743="ZZ",Brick_Kilns_EF!$E$2*(0.75),Brick_Kilns_EF!$E$2)</f>
        <v>5.0999999999999995E-3</v>
      </c>
      <c r="M4743" s="13">
        <f t="shared" si="296"/>
        <v>45.32273099999999</v>
      </c>
      <c r="N4743" s="13">
        <f>IF(D4743="ZZ",Brick_Kilns_EF!$E$3*(0.75),Brick_Kilns_EF!$E$3)</f>
        <v>3.4499999999999999E-3</v>
      </c>
      <c r="O4743" s="13">
        <f t="shared" si="298"/>
        <v>30.659494499999997</v>
      </c>
      <c r="P4743" s="13">
        <f>IF(D4743="ZZ",Brick_Kilns_EF!$E$4*(0.75),Brick_Kilns_EF!$E$4)</f>
        <v>3.5250000000000004E-3</v>
      </c>
      <c r="Q4743" s="13">
        <f t="shared" si="299"/>
        <v>31.326005250000001</v>
      </c>
    </row>
    <row r="4744" spans="1:17">
      <c r="A4744" s="13" t="s">
        <v>4755</v>
      </c>
      <c r="B4744" s="13">
        <v>21.97127953</v>
      </c>
      <c r="C4744" s="13">
        <v>90.232729379999995</v>
      </c>
      <c r="D4744" s="13" t="s">
        <v>2219</v>
      </c>
      <c r="E4744" s="13" t="s">
        <v>4927</v>
      </c>
      <c r="F4744" s="13" t="s">
        <v>11</v>
      </c>
      <c r="G4744" s="13" t="s">
        <v>4802</v>
      </c>
      <c r="H4744" s="13" t="s">
        <v>4816</v>
      </c>
      <c r="I4744" s="13">
        <f>(Brick_Kilns_EF!$B$13*Brick_Kilns_EF!$B$11*Brick_Kilns_EF!$B$12)</f>
        <v>8886.81</v>
      </c>
      <c r="J4744" s="13">
        <f>IF(D4744="ZZ",Brick_Kilns_EF!$E$5*(0.75),Brick_Kilns_EF!$E$5)</f>
        <v>7.2749999999999985E-3</v>
      </c>
      <c r="K4744" s="13">
        <f t="shared" si="297"/>
        <v>64.651542749999976</v>
      </c>
      <c r="L4744" s="13">
        <f>IF(D4744="ZZ",Brick_Kilns_EF!$E$2*(0.75),Brick_Kilns_EF!$E$2)</f>
        <v>5.0999999999999995E-3</v>
      </c>
      <c r="M4744" s="13">
        <f t="shared" si="296"/>
        <v>45.32273099999999</v>
      </c>
      <c r="N4744" s="13">
        <f>IF(D4744="ZZ",Brick_Kilns_EF!$E$3*(0.75),Brick_Kilns_EF!$E$3)</f>
        <v>3.4499999999999999E-3</v>
      </c>
      <c r="O4744" s="13">
        <f t="shared" si="298"/>
        <v>30.659494499999997</v>
      </c>
      <c r="P4744" s="13">
        <f>IF(D4744="ZZ",Brick_Kilns_EF!$E$4*(0.75),Brick_Kilns_EF!$E$4)</f>
        <v>3.5250000000000004E-3</v>
      </c>
      <c r="Q4744" s="13">
        <f t="shared" si="299"/>
        <v>31.326005250000001</v>
      </c>
    </row>
    <row r="4745" spans="1:17">
      <c r="A4745" s="13" t="s">
        <v>4756</v>
      </c>
      <c r="B4745" s="13">
        <v>22.053529350000002</v>
      </c>
      <c r="C4745" s="13">
        <v>90.703463369999994</v>
      </c>
      <c r="D4745" s="13" t="s">
        <v>2219</v>
      </c>
      <c r="E4745" s="13" t="s">
        <v>4927</v>
      </c>
      <c r="F4745" s="13" t="s">
        <v>11</v>
      </c>
      <c r="G4745" s="13" t="s">
        <v>4802</v>
      </c>
      <c r="H4745" s="13" t="s">
        <v>4816</v>
      </c>
      <c r="I4745" s="13">
        <f>(Brick_Kilns_EF!$B$13*Brick_Kilns_EF!$B$11*Brick_Kilns_EF!$B$12)</f>
        <v>8886.81</v>
      </c>
      <c r="J4745" s="13">
        <f>IF(D4745="ZZ",Brick_Kilns_EF!$E$5*(0.75),Brick_Kilns_EF!$E$5)</f>
        <v>7.2749999999999985E-3</v>
      </c>
      <c r="K4745" s="13">
        <f t="shared" si="297"/>
        <v>64.651542749999976</v>
      </c>
      <c r="L4745" s="13">
        <f>IF(D4745="ZZ",Brick_Kilns_EF!$E$2*(0.75),Brick_Kilns_EF!$E$2)</f>
        <v>5.0999999999999995E-3</v>
      </c>
      <c r="M4745" s="13">
        <f t="shared" si="296"/>
        <v>45.32273099999999</v>
      </c>
      <c r="N4745" s="13">
        <f>IF(D4745="ZZ",Brick_Kilns_EF!$E$3*(0.75),Brick_Kilns_EF!$E$3)</f>
        <v>3.4499999999999999E-3</v>
      </c>
      <c r="O4745" s="13">
        <f t="shared" si="298"/>
        <v>30.659494499999997</v>
      </c>
      <c r="P4745" s="13">
        <f>IF(D4745="ZZ",Brick_Kilns_EF!$E$4*(0.75),Brick_Kilns_EF!$E$4)</f>
        <v>3.5250000000000004E-3</v>
      </c>
      <c r="Q4745" s="13">
        <f t="shared" si="299"/>
        <v>31.326005250000001</v>
      </c>
    </row>
    <row r="4746" spans="1:17">
      <c r="A4746" s="13" t="s">
        <v>4757</v>
      </c>
      <c r="B4746" s="13">
        <v>22.413113259999999</v>
      </c>
      <c r="C4746" s="13">
        <v>90.452508280000004</v>
      </c>
      <c r="D4746" s="13" t="s">
        <v>2219</v>
      </c>
      <c r="E4746" s="13" t="s">
        <v>4927</v>
      </c>
      <c r="F4746" s="13" t="s">
        <v>11</v>
      </c>
      <c r="G4746" s="13" t="s">
        <v>4802</v>
      </c>
      <c r="H4746" s="13" t="s">
        <v>4816</v>
      </c>
      <c r="I4746" s="13">
        <f>(Brick_Kilns_EF!$B$13*Brick_Kilns_EF!$B$11*Brick_Kilns_EF!$B$12)</f>
        <v>8886.81</v>
      </c>
      <c r="J4746" s="13">
        <f>IF(D4746="ZZ",Brick_Kilns_EF!$E$5*(0.75),Brick_Kilns_EF!$E$5)</f>
        <v>7.2749999999999985E-3</v>
      </c>
      <c r="K4746" s="13">
        <f t="shared" si="297"/>
        <v>64.651542749999976</v>
      </c>
      <c r="L4746" s="13">
        <f>IF(D4746="ZZ",Brick_Kilns_EF!$E$2*(0.75),Brick_Kilns_EF!$E$2)</f>
        <v>5.0999999999999995E-3</v>
      </c>
      <c r="M4746" s="13">
        <f t="shared" si="296"/>
        <v>45.32273099999999</v>
      </c>
      <c r="N4746" s="13">
        <f>IF(D4746="ZZ",Brick_Kilns_EF!$E$3*(0.75),Brick_Kilns_EF!$E$3)</f>
        <v>3.4499999999999999E-3</v>
      </c>
      <c r="O4746" s="13">
        <f t="shared" si="298"/>
        <v>30.659494499999997</v>
      </c>
      <c r="P4746" s="13">
        <f>IF(D4746="ZZ",Brick_Kilns_EF!$E$4*(0.75),Brick_Kilns_EF!$E$4)</f>
        <v>3.5250000000000004E-3</v>
      </c>
      <c r="Q4746" s="13">
        <f t="shared" si="299"/>
        <v>31.326005250000001</v>
      </c>
    </row>
    <row r="4747" spans="1:17">
      <c r="A4747" s="13" t="s">
        <v>4758</v>
      </c>
      <c r="B4747" s="13">
        <v>22.048113499999999</v>
      </c>
      <c r="C4747" s="13">
        <v>90.723547589999995</v>
      </c>
      <c r="D4747" s="13" t="s">
        <v>2219</v>
      </c>
      <c r="E4747" s="13" t="s">
        <v>4927</v>
      </c>
      <c r="F4747" s="13" t="s">
        <v>11</v>
      </c>
      <c r="G4747" s="13" t="s">
        <v>4802</v>
      </c>
      <c r="H4747" s="13" t="s">
        <v>4816</v>
      </c>
      <c r="I4747" s="13">
        <f>(Brick_Kilns_EF!$B$13*Brick_Kilns_EF!$B$11*Brick_Kilns_EF!$B$12)</f>
        <v>8886.81</v>
      </c>
      <c r="J4747" s="13">
        <f>IF(D4747="ZZ",Brick_Kilns_EF!$E$5*(0.75),Brick_Kilns_EF!$E$5)</f>
        <v>7.2749999999999985E-3</v>
      </c>
      <c r="K4747" s="13">
        <f t="shared" si="297"/>
        <v>64.651542749999976</v>
      </c>
      <c r="L4747" s="13">
        <f>IF(D4747="ZZ",Brick_Kilns_EF!$E$2*(0.75),Brick_Kilns_EF!$E$2)</f>
        <v>5.0999999999999995E-3</v>
      </c>
      <c r="M4747" s="13">
        <f t="shared" si="296"/>
        <v>45.32273099999999</v>
      </c>
      <c r="N4747" s="13">
        <f>IF(D4747="ZZ",Brick_Kilns_EF!$E$3*(0.75),Brick_Kilns_EF!$E$3)</f>
        <v>3.4499999999999999E-3</v>
      </c>
      <c r="O4747" s="13">
        <f t="shared" si="298"/>
        <v>30.659494499999997</v>
      </c>
      <c r="P4747" s="13">
        <f>IF(D4747="ZZ",Brick_Kilns_EF!$E$4*(0.75),Brick_Kilns_EF!$E$4)</f>
        <v>3.5250000000000004E-3</v>
      </c>
      <c r="Q4747" s="13">
        <f t="shared" si="299"/>
        <v>31.326005250000001</v>
      </c>
    </row>
    <row r="4748" spans="1:17">
      <c r="A4748" s="13" t="s">
        <v>4759</v>
      </c>
      <c r="B4748" s="13">
        <v>22.179664979999998</v>
      </c>
      <c r="C4748" s="13">
        <v>90.295457909999996</v>
      </c>
      <c r="D4748" s="13" t="s">
        <v>2219</v>
      </c>
      <c r="E4748" s="13" t="s">
        <v>4927</v>
      </c>
      <c r="F4748" s="13" t="s">
        <v>11</v>
      </c>
      <c r="G4748" s="13" t="s">
        <v>4802</v>
      </c>
      <c r="H4748" s="13" t="s">
        <v>4816</v>
      </c>
      <c r="I4748" s="13">
        <f>(Brick_Kilns_EF!$B$13*Brick_Kilns_EF!$B$11*Brick_Kilns_EF!$B$12)</f>
        <v>8886.81</v>
      </c>
      <c r="J4748" s="13">
        <f>IF(D4748="ZZ",Brick_Kilns_EF!$E$5*(0.75),Brick_Kilns_EF!$E$5)</f>
        <v>7.2749999999999985E-3</v>
      </c>
      <c r="K4748" s="13">
        <f t="shared" si="297"/>
        <v>64.651542749999976</v>
      </c>
      <c r="L4748" s="13">
        <f>IF(D4748="ZZ",Brick_Kilns_EF!$E$2*(0.75),Brick_Kilns_EF!$E$2)</f>
        <v>5.0999999999999995E-3</v>
      </c>
      <c r="M4748" s="13">
        <f t="shared" si="296"/>
        <v>45.32273099999999</v>
      </c>
      <c r="N4748" s="13">
        <f>IF(D4748="ZZ",Brick_Kilns_EF!$E$3*(0.75),Brick_Kilns_EF!$E$3)</f>
        <v>3.4499999999999999E-3</v>
      </c>
      <c r="O4748" s="13">
        <f t="shared" si="298"/>
        <v>30.659494499999997</v>
      </c>
      <c r="P4748" s="13">
        <f>IF(D4748="ZZ",Brick_Kilns_EF!$E$4*(0.75),Brick_Kilns_EF!$E$4)</f>
        <v>3.5250000000000004E-3</v>
      </c>
      <c r="Q4748" s="13">
        <f t="shared" si="299"/>
        <v>31.326005250000001</v>
      </c>
    </row>
    <row r="4749" spans="1:17">
      <c r="A4749" s="13" t="s">
        <v>4760</v>
      </c>
      <c r="B4749" s="13">
        <v>22.242055969999999</v>
      </c>
      <c r="C4749" s="13">
        <v>90.334294290000003</v>
      </c>
      <c r="D4749" s="13" t="s">
        <v>2219</v>
      </c>
      <c r="E4749" s="13" t="s">
        <v>4927</v>
      </c>
      <c r="F4749" s="13" t="s">
        <v>11</v>
      </c>
      <c r="G4749" s="13" t="s">
        <v>4802</v>
      </c>
      <c r="H4749" s="13" t="s">
        <v>4816</v>
      </c>
      <c r="I4749" s="13">
        <f>(Brick_Kilns_EF!$B$13*Brick_Kilns_EF!$B$11*Brick_Kilns_EF!$B$12)</f>
        <v>8886.81</v>
      </c>
      <c r="J4749" s="13">
        <f>IF(D4749="ZZ",Brick_Kilns_EF!$E$5*(0.75),Brick_Kilns_EF!$E$5)</f>
        <v>7.2749999999999985E-3</v>
      </c>
      <c r="K4749" s="13">
        <f t="shared" si="297"/>
        <v>64.651542749999976</v>
      </c>
      <c r="L4749" s="13">
        <f>IF(D4749="ZZ",Brick_Kilns_EF!$E$2*(0.75),Brick_Kilns_EF!$E$2)</f>
        <v>5.0999999999999995E-3</v>
      </c>
      <c r="M4749" s="13">
        <f t="shared" si="296"/>
        <v>45.32273099999999</v>
      </c>
      <c r="N4749" s="13">
        <f>IF(D4749="ZZ",Brick_Kilns_EF!$E$3*(0.75),Brick_Kilns_EF!$E$3)</f>
        <v>3.4499999999999999E-3</v>
      </c>
      <c r="O4749" s="13">
        <f t="shared" si="298"/>
        <v>30.659494499999997</v>
      </c>
      <c r="P4749" s="13">
        <f>IF(D4749="ZZ",Brick_Kilns_EF!$E$4*(0.75),Brick_Kilns_EF!$E$4)</f>
        <v>3.5250000000000004E-3</v>
      </c>
      <c r="Q4749" s="13">
        <f t="shared" si="299"/>
        <v>31.326005250000001</v>
      </c>
    </row>
    <row r="4750" spans="1:17">
      <c r="A4750" s="13" t="s">
        <v>4761</v>
      </c>
      <c r="B4750" s="13">
        <v>21.95596901</v>
      </c>
      <c r="C4750" s="13">
        <v>90.278179100000003</v>
      </c>
      <c r="D4750" s="13" t="s">
        <v>2219</v>
      </c>
      <c r="E4750" s="13" t="s">
        <v>4927</v>
      </c>
      <c r="F4750" s="13" t="s">
        <v>11</v>
      </c>
      <c r="G4750" s="13" t="s">
        <v>4802</v>
      </c>
      <c r="H4750" s="13" t="s">
        <v>4816</v>
      </c>
      <c r="I4750" s="13">
        <f>(Brick_Kilns_EF!$B$13*Brick_Kilns_EF!$B$11*Brick_Kilns_EF!$B$12)</f>
        <v>8886.81</v>
      </c>
      <c r="J4750" s="13">
        <f>IF(D4750="ZZ",Brick_Kilns_EF!$E$5*(0.75),Brick_Kilns_EF!$E$5)</f>
        <v>7.2749999999999985E-3</v>
      </c>
      <c r="K4750" s="13">
        <f t="shared" si="297"/>
        <v>64.651542749999976</v>
      </c>
      <c r="L4750" s="13">
        <f>IF(D4750="ZZ",Brick_Kilns_EF!$E$2*(0.75),Brick_Kilns_EF!$E$2)</f>
        <v>5.0999999999999995E-3</v>
      </c>
      <c r="M4750" s="13">
        <f t="shared" si="296"/>
        <v>45.32273099999999</v>
      </c>
      <c r="N4750" s="13">
        <f>IF(D4750="ZZ",Brick_Kilns_EF!$E$3*(0.75),Brick_Kilns_EF!$E$3)</f>
        <v>3.4499999999999999E-3</v>
      </c>
      <c r="O4750" s="13">
        <f t="shared" si="298"/>
        <v>30.659494499999997</v>
      </c>
      <c r="P4750" s="13">
        <f>IF(D4750="ZZ",Brick_Kilns_EF!$E$4*(0.75),Brick_Kilns_EF!$E$4)</f>
        <v>3.5250000000000004E-3</v>
      </c>
      <c r="Q4750" s="13">
        <f t="shared" si="299"/>
        <v>31.326005250000001</v>
      </c>
    </row>
    <row r="4751" spans="1:17">
      <c r="A4751" s="13" t="s">
        <v>4762</v>
      </c>
      <c r="B4751" s="13">
        <v>22.131574069999999</v>
      </c>
      <c r="C4751" s="13">
        <v>90.681919260000001</v>
      </c>
      <c r="D4751" s="13" t="s">
        <v>2219</v>
      </c>
      <c r="E4751" s="13" t="s">
        <v>4927</v>
      </c>
      <c r="F4751" s="13" t="s">
        <v>11</v>
      </c>
      <c r="G4751" s="13" t="s">
        <v>4802</v>
      </c>
      <c r="H4751" s="13" t="s">
        <v>4816</v>
      </c>
      <c r="I4751" s="13">
        <f>(Brick_Kilns_EF!$B$13*Brick_Kilns_EF!$B$11*Brick_Kilns_EF!$B$12)</f>
        <v>8886.81</v>
      </c>
      <c r="J4751" s="13">
        <f>IF(D4751="ZZ",Brick_Kilns_EF!$E$5*(0.75),Brick_Kilns_EF!$E$5)</f>
        <v>7.2749999999999985E-3</v>
      </c>
      <c r="K4751" s="13">
        <f t="shared" si="297"/>
        <v>64.651542749999976</v>
      </c>
      <c r="L4751" s="13">
        <f>IF(D4751="ZZ",Brick_Kilns_EF!$E$2*(0.75),Brick_Kilns_EF!$E$2)</f>
        <v>5.0999999999999995E-3</v>
      </c>
      <c r="M4751" s="13">
        <f t="shared" si="296"/>
        <v>45.32273099999999</v>
      </c>
      <c r="N4751" s="13">
        <f>IF(D4751="ZZ",Brick_Kilns_EF!$E$3*(0.75),Brick_Kilns_EF!$E$3)</f>
        <v>3.4499999999999999E-3</v>
      </c>
      <c r="O4751" s="13">
        <f t="shared" si="298"/>
        <v>30.659494499999997</v>
      </c>
      <c r="P4751" s="13">
        <f>IF(D4751="ZZ",Brick_Kilns_EF!$E$4*(0.75),Brick_Kilns_EF!$E$4)</f>
        <v>3.5250000000000004E-3</v>
      </c>
      <c r="Q4751" s="13">
        <f t="shared" si="299"/>
        <v>31.326005250000001</v>
      </c>
    </row>
    <row r="4752" spans="1:17">
      <c r="A4752" s="13" t="s">
        <v>4763</v>
      </c>
      <c r="B4752" s="13">
        <v>22.432187089999999</v>
      </c>
      <c r="C4752" s="13">
        <v>90.739483300000003</v>
      </c>
      <c r="D4752" s="13" t="s">
        <v>2219</v>
      </c>
      <c r="E4752" s="13" t="s">
        <v>4927</v>
      </c>
      <c r="F4752" s="13" t="s">
        <v>11</v>
      </c>
      <c r="G4752" s="13" t="s">
        <v>4802</v>
      </c>
      <c r="H4752" s="13" t="s">
        <v>4816</v>
      </c>
      <c r="I4752" s="13">
        <f>(Brick_Kilns_EF!$B$13*Brick_Kilns_EF!$B$11*Brick_Kilns_EF!$B$12)</f>
        <v>8886.81</v>
      </c>
      <c r="J4752" s="13">
        <f>IF(D4752="ZZ",Brick_Kilns_EF!$E$5*(0.75),Brick_Kilns_EF!$E$5)</f>
        <v>7.2749999999999985E-3</v>
      </c>
      <c r="K4752" s="13">
        <f t="shared" si="297"/>
        <v>64.651542749999976</v>
      </c>
      <c r="L4752" s="13">
        <f>IF(D4752="ZZ",Brick_Kilns_EF!$E$2*(0.75),Brick_Kilns_EF!$E$2)</f>
        <v>5.0999999999999995E-3</v>
      </c>
      <c r="M4752" s="13">
        <f t="shared" si="296"/>
        <v>45.32273099999999</v>
      </c>
      <c r="N4752" s="13">
        <f>IF(D4752="ZZ",Brick_Kilns_EF!$E$3*(0.75),Brick_Kilns_EF!$E$3)</f>
        <v>3.4499999999999999E-3</v>
      </c>
      <c r="O4752" s="13">
        <f t="shared" si="298"/>
        <v>30.659494499999997</v>
      </c>
      <c r="P4752" s="13">
        <f>IF(D4752="ZZ",Brick_Kilns_EF!$E$4*(0.75),Brick_Kilns_EF!$E$4)</f>
        <v>3.5250000000000004E-3</v>
      </c>
      <c r="Q4752" s="13">
        <f t="shared" si="299"/>
        <v>31.326005250000001</v>
      </c>
    </row>
    <row r="4753" spans="1:17">
      <c r="A4753" s="13" t="s">
        <v>4764</v>
      </c>
      <c r="B4753" s="13">
        <v>21.85887409</v>
      </c>
      <c r="C4753" s="13">
        <v>90.175904110000005</v>
      </c>
      <c r="D4753" s="13" t="s">
        <v>2219</v>
      </c>
      <c r="E4753" s="13" t="s">
        <v>4927</v>
      </c>
      <c r="F4753" s="13" t="s">
        <v>11</v>
      </c>
      <c r="G4753" s="13" t="s">
        <v>4802</v>
      </c>
      <c r="H4753" s="13" t="s">
        <v>4816</v>
      </c>
      <c r="I4753" s="13">
        <f>(Brick_Kilns_EF!$B$13*Brick_Kilns_EF!$B$11*Brick_Kilns_EF!$B$12)</f>
        <v>8886.81</v>
      </c>
      <c r="J4753" s="13">
        <f>IF(D4753="ZZ",Brick_Kilns_EF!$E$5*(0.75),Brick_Kilns_EF!$E$5)</f>
        <v>7.2749999999999985E-3</v>
      </c>
      <c r="K4753" s="13">
        <f t="shared" si="297"/>
        <v>64.651542749999976</v>
      </c>
      <c r="L4753" s="13">
        <f>IF(D4753="ZZ",Brick_Kilns_EF!$E$2*(0.75),Brick_Kilns_EF!$E$2)</f>
        <v>5.0999999999999995E-3</v>
      </c>
      <c r="M4753" s="13">
        <f t="shared" si="296"/>
        <v>45.32273099999999</v>
      </c>
      <c r="N4753" s="13">
        <f>IF(D4753="ZZ",Brick_Kilns_EF!$E$3*(0.75),Brick_Kilns_EF!$E$3)</f>
        <v>3.4499999999999999E-3</v>
      </c>
      <c r="O4753" s="13">
        <f t="shared" si="298"/>
        <v>30.659494499999997</v>
      </c>
      <c r="P4753" s="13">
        <f>IF(D4753="ZZ",Brick_Kilns_EF!$E$4*(0.75),Brick_Kilns_EF!$E$4)</f>
        <v>3.5250000000000004E-3</v>
      </c>
      <c r="Q4753" s="13">
        <f t="shared" si="299"/>
        <v>31.326005250000001</v>
      </c>
    </row>
    <row r="4754" spans="1:17">
      <c r="A4754" s="13" t="s">
        <v>4765</v>
      </c>
      <c r="B4754" s="13">
        <v>22.323407589999999</v>
      </c>
      <c r="C4754" s="13">
        <v>90.209481550000007</v>
      </c>
      <c r="D4754" s="13" t="s">
        <v>2219</v>
      </c>
      <c r="E4754" s="13" t="s">
        <v>4927</v>
      </c>
      <c r="F4754" s="13" t="s">
        <v>11</v>
      </c>
      <c r="G4754" s="13" t="s">
        <v>4802</v>
      </c>
      <c r="H4754" s="13" t="s">
        <v>4816</v>
      </c>
      <c r="I4754" s="13">
        <f>(Brick_Kilns_EF!$B$13*Brick_Kilns_EF!$B$11*Brick_Kilns_EF!$B$12)</f>
        <v>8886.81</v>
      </c>
      <c r="J4754" s="13">
        <f>IF(D4754="ZZ",Brick_Kilns_EF!$E$5*(0.75),Brick_Kilns_EF!$E$5)</f>
        <v>7.2749999999999985E-3</v>
      </c>
      <c r="K4754" s="13">
        <f t="shared" si="297"/>
        <v>64.651542749999976</v>
      </c>
      <c r="L4754" s="13">
        <f>IF(D4754="ZZ",Brick_Kilns_EF!$E$2*(0.75),Brick_Kilns_EF!$E$2)</f>
        <v>5.0999999999999995E-3</v>
      </c>
      <c r="M4754" s="13">
        <f t="shared" si="296"/>
        <v>45.32273099999999</v>
      </c>
      <c r="N4754" s="13">
        <f>IF(D4754="ZZ",Brick_Kilns_EF!$E$3*(0.75),Brick_Kilns_EF!$E$3)</f>
        <v>3.4499999999999999E-3</v>
      </c>
      <c r="O4754" s="13">
        <f t="shared" si="298"/>
        <v>30.659494499999997</v>
      </c>
      <c r="P4754" s="13">
        <f>IF(D4754="ZZ",Brick_Kilns_EF!$E$4*(0.75),Brick_Kilns_EF!$E$4)</f>
        <v>3.5250000000000004E-3</v>
      </c>
      <c r="Q4754" s="13">
        <f t="shared" si="299"/>
        <v>31.326005250000001</v>
      </c>
    </row>
    <row r="4755" spans="1:17">
      <c r="A4755" s="13" t="s">
        <v>4766</v>
      </c>
      <c r="B4755" s="13">
        <v>22.26012188</v>
      </c>
      <c r="C4755" s="13">
        <v>90.267753850000005</v>
      </c>
      <c r="D4755" s="13" t="s">
        <v>2219</v>
      </c>
      <c r="E4755" s="13" t="s">
        <v>4927</v>
      </c>
      <c r="F4755" s="13" t="s">
        <v>11</v>
      </c>
      <c r="G4755" s="13" t="s">
        <v>4802</v>
      </c>
      <c r="H4755" s="13" t="s">
        <v>4816</v>
      </c>
      <c r="I4755" s="13">
        <f>(Brick_Kilns_EF!$B$13*Brick_Kilns_EF!$B$11*Brick_Kilns_EF!$B$12)</f>
        <v>8886.81</v>
      </c>
      <c r="J4755" s="13">
        <f>IF(D4755="ZZ",Brick_Kilns_EF!$E$5*(0.75),Brick_Kilns_EF!$E$5)</f>
        <v>7.2749999999999985E-3</v>
      </c>
      <c r="K4755" s="13">
        <f t="shared" si="297"/>
        <v>64.651542749999976</v>
      </c>
      <c r="L4755" s="13">
        <f>IF(D4755="ZZ",Brick_Kilns_EF!$E$2*(0.75),Brick_Kilns_EF!$E$2)</f>
        <v>5.0999999999999995E-3</v>
      </c>
      <c r="M4755" s="13">
        <f t="shared" si="296"/>
        <v>45.32273099999999</v>
      </c>
      <c r="N4755" s="13">
        <f>IF(D4755="ZZ",Brick_Kilns_EF!$E$3*(0.75),Brick_Kilns_EF!$E$3)</f>
        <v>3.4499999999999999E-3</v>
      </c>
      <c r="O4755" s="13">
        <f t="shared" si="298"/>
        <v>30.659494499999997</v>
      </c>
      <c r="P4755" s="13">
        <f>IF(D4755="ZZ",Brick_Kilns_EF!$E$4*(0.75),Brick_Kilns_EF!$E$4)</f>
        <v>3.5250000000000004E-3</v>
      </c>
      <c r="Q4755" s="13">
        <f t="shared" si="299"/>
        <v>31.326005250000001</v>
      </c>
    </row>
    <row r="4756" spans="1:17">
      <c r="A4756" s="13" t="s">
        <v>4767</v>
      </c>
      <c r="B4756" s="13">
        <v>22.16098483</v>
      </c>
      <c r="C4756" s="13">
        <v>90.057522230000004</v>
      </c>
      <c r="D4756" s="13" t="s">
        <v>2219</v>
      </c>
      <c r="E4756" s="13" t="s">
        <v>4927</v>
      </c>
      <c r="F4756" s="13" t="s">
        <v>11</v>
      </c>
      <c r="G4756" s="13" t="s">
        <v>4802</v>
      </c>
      <c r="H4756" s="13" t="s">
        <v>4816</v>
      </c>
      <c r="I4756" s="13">
        <f>(Brick_Kilns_EF!$B$13*Brick_Kilns_EF!$B$11*Brick_Kilns_EF!$B$12)</f>
        <v>8886.81</v>
      </c>
      <c r="J4756" s="13">
        <f>IF(D4756="ZZ",Brick_Kilns_EF!$E$5*(0.75),Brick_Kilns_EF!$E$5)</f>
        <v>7.2749999999999985E-3</v>
      </c>
      <c r="K4756" s="13">
        <f t="shared" si="297"/>
        <v>64.651542749999976</v>
      </c>
      <c r="L4756" s="13">
        <f>IF(D4756="ZZ",Brick_Kilns_EF!$E$2*(0.75),Brick_Kilns_EF!$E$2)</f>
        <v>5.0999999999999995E-3</v>
      </c>
      <c r="M4756" s="13">
        <f t="shared" si="296"/>
        <v>45.32273099999999</v>
      </c>
      <c r="N4756" s="13">
        <f>IF(D4756="ZZ",Brick_Kilns_EF!$E$3*(0.75),Brick_Kilns_EF!$E$3)</f>
        <v>3.4499999999999999E-3</v>
      </c>
      <c r="O4756" s="13">
        <f t="shared" si="298"/>
        <v>30.659494499999997</v>
      </c>
      <c r="P4756" s="13">
        <f>IF(D4756="ZZ",Brick_Kilns_EF!$E$4*(0.75),Brick_Kilns_EF!$E$4)</f>
        <v>3.5250000000000004E-3</v>
      </c>
      <c r="Q4756" s="13">
        <f t="shared" si="299"/>
        <v>31.326005250000001</v>
      </c>
    </row>
    <row r="4757" spans="1:17">
      <c r="A4757" s="13" t="s">
        <v>4768</v>
      </c>
      <c r="B4757" s="13">
        <v>22.458048529999999</v>
      </c>
      <c r="C4757" s="13">
        <v>90.797648350000003</v>
      </c>
      <c r="D4757" s="13" t="s">
        <v>2219</v>
      </c>
      <c r="E4757" s="13" t="s">
        <v>4927</v>
      </c>
      <c r="F4757" s="13" t="s">
        <v>11</v>
      </c>
      <c r="G4757" s="13" t="s">
        <v>4802</v>
      </c>
      <c r="H4757" s="13" t="s">
        <v>4816</v>
      </c>
      <c r="I4757" s="13">
        <f>(Brick_Kilns_EF!$B$13*Brick_Kilns_EF!$B$11*Brick_Kilns_EF!$B$12)</f>
        <v>8886.81</v>
      </c>
      <c r="J4757" s="13">
        <f>IF(D4757="ZZ",Brick_Kilns_EF!$E$5*(0.75),Brick_Kilns_EF!$E$5)</f>
        <v>7.2749999999999985E-3</v>
      </c>
      <c r="K4757" s="13">
        <f t="shared" si="297"/>
        <v>64.651542749999976</v>
      </c>
      <c r="L4757" s="13">
        <f>IF(D4757="ZZ",Brick_Kilns_EF!$E$2*(0.75),Brick_Kilns_EF!$E$2)</f>
        <v>5.0999999999999995E-3</v>
      </c>
      <c r="M4757" s="13">
        <f t="shared" si="296"/>
        <v>45.32273099999999</v>
      </c>
      <c r="N4757" s="13">
        <f>IF(D4757="ZZ",Brick_Kilns_EF!$E$3*(0.75),Brick_Kilns_EF!$E$3)</f>
        <v>3.4499999999999999E-3</v>
      </c>
      <c r="O4757" s="13">
        <f t="shared" si="298"/>
        <v>30.659494499999997</v>
      </c>
      <c r="P4757" s="13">
        <f>IF(D4757="ZZ",Brick_Kilns_EF!$E$4*(0.75),Brick_Kilns_EF!$E$4)</f>
        <v>3.5250000000000004E-3</v>
      </c>
      <c r="Q4757" s="13">
        <f t="shared" si="299"/>
        <v>31.326005250000001</v>
      </c>
    </row>
    <row r="4758" spans="1:17">
      <c r="A4758" s="13" t="s">
        <v>4769</v>
      </c>
      <c r="B4758" s="13">
        <v>22.161085570000001</v>
      </c>
      <c r="C4758" s="13">
        <v>90.088800699999993</v>
      </c>
      <c r="D4758" s="13" t="s">
        <v>2219</v>
      </c>
      <c r="E4758" s="13" t="s">
        <v>4927</v>
      </c>
      <c r="F4758" s="13" t="s">
        <v>11</v>
      </c>
      <c r="G4758" s="13" t="s">
        <v>4802</v>
      </c>
      <c r="H4758" s="13" t="s">
        <v>4816</v>
      </c>
      <c r="I4758" s="13">
        <f>(Brick_Kilns_EF!$B$13*Brick_Kilns_EF!$B$11*Brick_Kilns_EF!$B$12)</f>
        <v>8886.81</v>
      </c>
      <c r="J4758" s="13">
        <f>IF(D4758="ZZ",Brick_Kilns_EF!$E$5*(0.75),Brick_Kilns_EF!$E$5)</f>
        <v>7.2749999999999985E-3</v>
      </c>
      <c r="K4758" s="13">
        <f t="shared" si="297"/>
        <v>64.651542749999976</v>
      </c>
      <c r="L4758" s="13">
        <f>IF(D4758="ZZ",Brick_Kilns_EF!$E$2*(0.75),Brick_Kilns_EF!$E$2)</f>
        <v>5.0999999999999995E-3</v>
      </c>
      <c r="M4758" s="13">
        <f t="shared" si="296"/>
        <v>45.32273099999999</v>
      </c>
      <c r="N4758" s="13">
        <f>IF(D4758="ZZ",Brick_Kilns_EF!$E$3*(0.75),Brick_Kilns_EF!$E$3)</f>
        <v>3.4499999999999999E-3</v>
      </c>
      <c r="O4758" s="13">
        <f t="shared" si="298"/>
        <v>30.659494499999997</v>
      </c>
      <c r="P4758" s="13">
        <f>IF(D4758="ZZ",Brick_Kilns_EF!$E$4*(0.75),Brick_Kilns_EF!$E$4)</f>
        <v>3.5250000000000004E-3</v>
      </c>
      <c r="Q4758" s="13">
        <f t="shared" si="299"/>
        <v>31.326005250000001</v>
      </c>
    </row>
    <row r="4759" spans="1:17">
      <c r="A4759" s="13" t="s">
        <v>4770</v>
      </c>
      <c r="B4759" s="13">
        <v>21.968091510000001</v>
      </c>
      <c r="C4759" s="13">
        <v>90.239401720000004</v>
      </c>
      <c r="D4759" s="13" t="s">
        <v>2219</v>
      </c>
      <c r="E4759" s="13" t="s">
        <v>4927</v>
      </c>
      <c r="F4759" s="13" t="s">
        <v>11</v>
      </c>
      <c r="G4759" s="13" t="s">
        <v>4802</v>
      </c>
      <c r="H4759" s="13" t="s">
        <v>4816</v>
      </c>
      <c r="I4759" s="13">
        <f>(Brick_Kilns_EF!$B$13*Brick_Kilns_EF!$B$11*Brick_Kilns_EF!$B$12)</f>
        <v>8886.81</v>
      </c>
      <c r="J4759" s="13">
        <f>IF(D4759="ZZ",Brick_Kilns_EF!$E$5*(0.75),Brick_Kilns_EF!$E$5)</f>
        <v>7.2749999999999985E-3</v>
      </c>
      <c r="K4759" s="13">
        <f t="shared" si="297"/>
        <v>64.651542749999976</v>
      </c>
      <c r="L4759" s="13">
        <f>IF(D4759="ZZ",Brick_Kilns_EF!$E$2*(0.75),Brick_Kilns_EF!$E$2)</f>
        <v>5.0999999999999995E-3</v>
      </c>
      <c r="M4759" s="13">
        <f t="shared" si="296"/>
        <v>45.32273099999999</v>
      </c>
      <c r="N4759" s="13">
        <f>IF(D4759="ZZ",Brick_Kilns_EF!$E$3*(0.75),Brick_Kilns_EF!$E$3)</f>
        <v>3.4499999999999999E-3</v>
      </c>
      <c r="O4759" s="13">
        <f t="shared" si="298"/>
        <v>30.659494499999997</v>
      </c>
      <c r="P4759" s="13">
        <f>IF(D4759="ZZ",Brick_Kilns_EF!$E$4*(0.75),Brick_Kilns_EF!$E$4)</f>
        <v>3.5250000000000004E-3</v>
      </c>
      <c r="Q4759" s="13">
        <f t="shared" si="299"/>
        <v>31.326005250000001</v>
      </c>
    </row>
    <row r="4760" spans="1:17">
      <c r="A4760" s="13" t="s">
        <v>4771</v>
      </c>
      <c r="B4760" s="13">
        <v>22.385352279999999</v>
      </c>
      <c r="C4760" s="13">
        <v>90.716926999999998</v>
      </c>
      <c r="D4760" s="13" t="s">
        <v>2219</v>
      </c>
      <c r="E4760" s="13" t="s">
        <v>4927</v>
      </c>
      <c r="F4760" s="13" t="s">
        <v>11</v>
      </c>
      <c r="G4760" s="13" t="s">
        <v>4802</v>
      </c>
      <c r="H4760" s="13" t="s">
        <v>4816</v>
      </c>
      <c r="I4760" s="13">
        <f>(Brick_Kilns_EF!$B$13*Brick_Kilns_EF!$B$11*Brick_Kilns_EF!$B$12)</f>
        <v>8886.81</v>
      </c>
      <c r="J4760" s="13">
        <f>IF(D4760="ZZ",Brick_Kilns_EF!$E$5*(0.75),Brick_Kilns_EF!$E$5)</f>
        <v>7.2749999999999985E-3</v>
      </c>
      <c r="K4760" s="13">
        <f t="shared" si="297"/>
        <v>64.651542749999976</v>
      </c>
      <c r="L4760" s="13">
        <f>IF(D4760="ZZ",Brick_Kilns_EF!$E$2*(0.75),Brick_Kilns_EF!$E$2)</f>
        <v>5.0999999999999995E-3</v>
      </c>
      <c r="M4760" s="13">
        <f t="shared" si="296"/>
        <v>45.32273099999999</v>
      </c>
      <c r="N4760" s="13">
        <f>IF(D4760="ZZ",Brick_Kilns_EF!$E$3*(0.75),Brick_Kilns_EF!$E$3)</f>
        <v>3.4499999999999999E-3</v>
      </c>
      <c r="O4760" s="13">
        <f t="shared" si="298"/>
        <v>30.659494499999997</v>
      </c>
      <c r="P4760" s="13">
        <f>IF(D4760="ZZ",Brick_Kilns_EF!$E$4*(0.75),Brick_Kilns_EF!$E$4)</f>
        <v>3.5250000000000004E-3</v>
      </c>
      <c r="Q4760" s="13">
        <f t="shared" si="299"/>
        <v>31.326005250000001</v>
      </c>
    </row>
    <row r="4761" spans="1:17">
      <c r="A4761" s="13" t="s">
        <v>4772</v>
      </c>
      <c r="B4761" s="13">
        <v>21.906174029999999</v>
      </c>
      <c r="C4761" s="13">
        <v>90.510163719999994</v>
      </c>
      <c r="D4761" s="13" t="s">
        <v>2219</v>
      </c>
      <c r="E4761" s="13" t="s">
        <v>4927</v>
      </c>
      <c r="F4761" s="13" t="s">
        <v>11</v>
      </c>
      <c r="G4761" s="13" t="s">
        <v>4802</v>
      </c>
      <c r="H4761" s="13" t="s">
        <v>4816</v>
      </c>
      <c r="I4761" s="13">
        <f>(Brick_Kilns_EF!$B$13*Brick_Kilns_EF!$B$11*Brick_Kilns_EF!$B$12)</f>
        <v>8886.81</v>
      </c>
      <c r="J4761" s="13">
        <f>IF(D4761="ZZ",Brick_Kilns_EF!$E$5*(0.75),Brick_Kilns_EF!$E$5)</f>
        <v>7.2749999999999985E-3</v>
      </c>
      <c r="K4761" s="13">
        <f t="shared" si="297"/>
        <v>64.651542749999976</v>
      </c>
      <c r="L4761" s="13">
        <f>IF(D4761="ZZ",Brick_Kilns_EF!$E$2*(0.75),Brick_Kilns_EF!$E$2)</f>
        <v>5.0999999999999995E-3</v>
      </c>
      <c r="M4761" s="13">
        <f t="shared" si="296"/>
        <v>45.32273099999999</v>
      </c>
      <c r="N4761" s="13">
        <f>IF(D4761="ZZ",Brick_Kilns_EF!$E$3*(0.75),Brick_Kilns_EF!$E$3)</f>
        <v>3.4499999999999999E-3</v>
      </c>
      <c r="O4761" s="13">
        <f t="shared" si="298"/>
        <v>30.659494499999997</v>
      </c>
      <c r="P4761" s="13">
        <f>IF(D4761="ZZ",Brick_Kilns_EF!$E$4*(0.75),Brick_Kilns_EF!$E$4)</f>
        <v>3.5250000000000004E-3</v>
      </c>
      <c r="Q4761" s="13">
        <f t="shared" si="299"/>
        <v>31.326005250000001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11B4-C9BA-438C-BB12-F0E0B2DE34BC}">
  <dimension ref="A1:G19"/>
  <sheetViews>
    <sheetView topLeftCell="D1" workbookViewId="0">
      <selection activeCell="F9" sqref="F9:G10"/>
    </sheetView>
  </sheetViews>
  <sheetFormatPr defaultColWidth="8.77734375" defaultRowHeight="14.4"/>
  <cols>
    <col min="1" max="1" width="17.44140625" bestFit="1" customWidth="1"/>
    <col min="2" max="2" width="128.21875" bestFit="1" customWidth="1"/>
    <col min="3" max="3" width="43.77734375" customWidth="1"/>
    <col min="4" max="4" width="15.44140625" bestFit="1" customWidth="1"/>
    <col min="5" max="5" width="47.109375" bestFit="1" customWidth="1"/>
    <col min="6" max="6" width="69.21875" bestFit="1" customWidth="1"/>
    <col min="7" max="7" width="48" bestFit="1" customWidth="1"/>
  </cols>
  <sheetData>
    <row r="1" spans="1:7">
      <c r="A1" s="12" t="s">
        <v>4937</v>
      </c>
      <c r="B1" s="12" t="s">
        <v>4829</v>
      </c>
      <c r="C1" s="12" t="s">
        <v>4938</v>
      </c>
      <c r="D1" s="12" t="s">
        <v>4939</v>
      </c>
      <c r="E1" s="12" t="s">
        <v>4967</v>
      </c>
      <c r="F1" s="13" t="s">
        <v>4945</v>
      </c>
    </row>
    <row r="2" spans="1:7">
      <c r="A2" s="12" t="s">
        <v>4940</v>
      </c>
      <c r="B2" s="12" t="s">
        <v>4927</v>
      </c>
      <c r="C2" s="12">
        <v>6.8</v>
      </c>
      <c r="D2" s="12" t="s">
        <v>5026</v>
      </c>
      <c r="E2" s="23">
        <f>C2/1000</f>
        <v>6.7999999999999996E-3</v>
      </c>
      <c r="F2" s="13"/>
    </row>
    <row r="3" spans="1:7">
      <c r="A3" s="12" t="s">
        <v>4941</v>
      </c>
      <c r="B3" s="12" t="s">
        <v>4927</v>
      </c>
      <c r="C3" s="12">
        <v>4.5999999999999996</v>
      </c>
      <c r="D3" s="12" t="s">
        <v>5026</v>
      </c>
      <c r="E3" s="23">
        <f t="shared" ref="E3:E8" si="0">C3/1000</f>
        <v>4.5999999999999999E-3</v>
      </c>
      <c r="F3" s="13"/>
    </row>
    <row r="4" spans="1:7">
      <c r="A4" s="12" t="s">
        <v>4942</v>
      </c>
      <c r="B4" s="12" t="s">
        <v>4927</v>
      </c>
      <c r="C4" s="12">
        <v>4.7</v>
      </c>
      <c r="D4" s="12" t="s">
        <v>5026</v>
      </c>
      <c r="E4" s="23">
        <f t="shared" si="0"/>
        <v>4.7000000000000002E-3</v>
      </c>
      <c r="F4" s="13"/>
    </row>
    <row r="5" spans="1:7">
      <c r="A5" s="12" t="s">
        <v>4943</v>
      </c>
      <c r="B5" s="12" t="s">
        <v>4927</v>
      </c>
      <c r="C5" s="12">
        <v>9.6999999999999993</v>
      </c>
      <c r="D5" s="12" t="s">
        <v>5026</v>
      </c>
      <c r="E5" s="23">
        <f t="shared" si="0"/>
        <v>9.6999999999999986E-3</v>
      </c>
      <c r="F5" s="13"/>
    </row>
    <row r="6" spans="1:7">
      <c r="A6" s="12" t="s">
        <v>4940</v>
      </c>
      <c r="B6" s="12" t="s">
        <v>5000</v>
      </c>
      <c r="C6" s="12">
        <v>0.40400000000000003</v>
      </c>
      <c r="D6" s="12" t="s">
        <v>5026</v>
      </c>
      <c r="E6" s="23">
        <f t="shared" si="0"/>
        <v>4.0400000000000001E-4</v>
      </c>
      <c r="F6" s="13"/>
    </row>
    <row r="7" spans="1:7">
      <c r="A7" s="12" t="s">
        <v>4941</v>
      </c>
      <c r="B7" s="12" t="s">
        <v>5000</v>
      </c>
      <c r="C7" s="12">
        <v>3.19</v>
      </c>
      <c r="D7" s="12" t="s">
        <v>5026</v>
      </c>
      <c r="E7" s="23">
        <f t="shared" si="0"/>
        <v>3.1900000000000001E-3</v>
      </c>
      <c r="F7" s="13"/>
    </row>
    <row r="8" spans="1:7">
      <c r="A8" s="12" t="s">
        <v>4942</v>
      </c>
      <c r="B8" s="12" t="s">
        <v>5000</v>
      </c>
      <c r="C8" s="12">
        <v>0.72</v>
      </c>
      <c r="D8" s="12" t="s">
        <v>5026</v>
      </c>
      <c r="E8" s="23">
        <f t="shared" si="0"/>
        <v>7.1999999999999994E-4</v>
      </c>
      <c r="F8" s="13"/>
    </row>
    <row r="9" spans="1:7">
      <c r="A9" s="12" t="s">
        <v>4943</v>
      </c>
      <c r="B9" s="12" t="s">
        <v>5000</v>
      </c>
      <c r="C9" s="12">
        <v>0.40400000000000003</v>
      </c>
      <c r="D9" s="12" t="s">
        <v>5026</v>
      </c>
      <c r="E9" s="23">
        <f>(C9/1000)*1.85</f>
        <v>7.4740000000000006E-4</v>
      </c>
      <c r="F9" s="13" t="s">
        <v>5057</v>
      </c>
      <c r="G9" s="2" t="s">
        <v>5047</v>
      </c>
    </row>
    <row r="10" spans="1:7" s="35" customFormat="1">
      <c r="A10" s="34" t="s">
        <v>5059</v>
      </c>
      <c r="B10" s="34" t="s">
        <v>5060</v>
      </c>
      <c r="C10" s="34" t="s">
        <v>5061</v>
      </c>
      <c r="D10" s="34"/>
      <c r="E10" s="34"/>
      <c r="F10" s="35" t="s">
        <v>5058</v>
      </c>
    </row>
    <row r="11" spans="1:7" s="4" customFormat="1">
      <c r="A11" s="12" t="s">
        <v>5056</v>
      </c>
      <c r="B11" s="12">
        <v>215</v>
      </c>
      <c r="C11" s="12" t="s">
        <v>5062</v>
      </c>
      <c r="D11" s="12"/>
      <c r="E11" s="12"/>
      <c r="F11" s="12"/>
    </row>
    <row r="12" spans="1:7" s="4" customFormat="1">
      <c r="A12" s="12" t="s">
        <v>5055</v>
      </c>
      <c r="B12" s="12">
        <f>3*0.001</f>
        <v>3.0000000000000001E-3</v>
      </c>
      <c r="C12" s="12" t="s">
        <v>5062</v>
      </c>
      <c r="D12" s="12"/>
      <c r="E12" s="12"/>
      <c r="F12" s="12"/>
    </row>
    <row r="13" spans="1:7" s="4" customFormat="1">
      <c r="A13" s="12" t="s">
        <v>5054</v>
      </c>
      <c r="B13" s="12">
        <v>13778</v>
      </c>
      <c r="C13" s="12" t="s">
        <v>5062</v>
      </c>
      <c r="D13" s="12"/>
      <c r="E13" s="12"/>
      <c r="F13" s="12"/>
    </row>
    <row r="14" spans="1:7" ht="66">
      <c r="A14" s="14" t="s">
        <v>5064</v>
      </c>
      <c r="B14" s="14" t="s">
        <v>5063</v>
      </c>
      <c r="C14" s="15" t="s">
        <v>5025</v>
      </c>
      <c r="D14" s="31"/>
      <c r="E14" s="13"/>
      <c r="F14" s="13"/>
    </row>
    <row r="15" spans="1:7">
      <c r="C15" s="2" t="s">
        <v>5024</v>
      </c>
    </row>
    <row r="17" spans="2:3">
      <c r="B17" s="6" t="s">
        <v>5046</v>
      </c>
      <c r="C17" s="2" t="s">
        <v>5045</v>
      </c>
    </row>
    <row r="18" spans="2:3">
      <c r="B18" s="6" t="s">
        <v>5049</v>
      </c>
      <c r="C18" s="2" t="s">
        <v>5048</v>
      </c>
    </row>
    <row r="19" spans="2:3">
      <c r="B19" s="6" t="s">
        <v>5050</v>
      </c>
    </row>
  </sheetData>
  <hyperlinks>
    <hyperlink ref="C15" r:id="rId1" xr:uid="{966DE874-746A-294C-ADBF-049AE1F373D6}"/>
    <hyperlink ref="C17" r:id="rId2" xr:uid="{7239A601-6048-7941-A20D-07D2F2CEE99D}"/>
    <hyperlink ref="C18" r:id="rId3" xr:uid="{D7F8ACA0-4A16-0547-B4AF-A539681D7869}"/>
    <hyperlink ref="G9" r:id="rId4" xr:uid="{2F028C57-47BE-AB43-98DB-D7266261444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04F7-D0B1-40A4-B945-5D92EEFA3E54}">
  <dimension ref="A1:S86"/>
  <sheetViews>
    <sheetView topLeftCell="B1" zoomScale="99" workbookViewId="0">
      <selection activeCell="J2" sqref="J2"/>
    </sheetView>
  </sheetViews>
  <sheetFormatPr defaultColWidth="8.77734375" defaultRowHeight="13.8"/>
  <cols>
    <col min="1" max="1" width="8.77734375" style="7"/>
    <col min="2" max="2" width="40.6640625" style="7" bestFit="1" customWidth="1"/>
    <col min="3" max="3" width="12.109375" style="7" bestFit="1" customWidth="1"/>
    <col min="4" max="4" width="8.77734375" style="7" bestFit="1" customWidth="1"/>
    <col min="5" max="5" width="9.6640625" style="7" bestFit="1" customWidth="1"/>
    <col min="6" max="6" width="8.77734375" style="7"/>
    <col min="7" max="7" width="10.33203125" style="7" bestFit="1" customWidth="1"/>
    <col min="8" max="8" width="8.77734375" style="7"/>
    <col min="9" max="9" width="36.6640625" style="7" bestFit="1" customWidth="1"/>
    <col min="10" max="10" width="17.77734375" style="7" bestFit="1" customWidth="1"/>
    <col min="11" max="11" width="13.44140625" style="7" bestFit="1" customWidth="1"/>
    <col min="12" max="12" width="10.109375" style="7" bestFit="1" customWidth="1"/>
    <col min="13" max="13" width="11.33203125" style="7" bestFit="1" customWidth="1"/>
    <col min="14" max="15" width="8.77734375" style="7" bestFit="1" customWidth="1"/>
    <col min="16" max="16" width="8.77734375" style="7"/>
    <col min="17" max="17" width="9.77734375" style="7" bestFit="1" customWidth="1"/>
    <col min="18" max="16384" width="8.77734375" style="7"/>
  </cols>
  <sheetData>
    <row r="1" spans="1:19" s="10" customFormat="1">
      <c r="A1" s="10" t="s">
        <v>0</v>
      </c>
      <c r="B1" s="10" t="s">
        <v>4790</v>
      </c>
      <c r="C1" s="10" t="s">
        <v>1</v>
      </c>
      <c r="D1" s="10" t="s">
        <v>2</v>
      </c>
      <c r="E1" s="10" t="s">
        <v>3</v>
      </c>
      <c r="F1" s="10" t="s">
        <v>4791</v>
      </c>
      <c r="G1" s="10" t="s">
        <v>4792</v>
      </c>
      <c r="H1" s="10" t="s">
        <v>4793</v>
      </c>
      <c r="I1" s="10" t="s">
        <v>4794</v>
      </c>
      <c r="J1" s="10" t="s">
        <v>4930</v>
      </c>
      <c r="K1" s="10" t="s">
        <v>4795</v>
      </c>
      <c r="L1" s="10" t="s">
        <v>4796</v>
      </c>
      <c r="M1" s="10" t="s">
        <v>4947</v>
      </c>
      <c r="N1" s="10" t="s">
        <v>4797</v>
      </c>
      <c r="O1" s="10" t="s">
        <v>4948</v>
      </c>
      <c r="P1" s="10" t="s">
        <v>4798</v>
      </c>
      <c r="Q1" s="10" t="s">
        <v>4949</v>
      </c>
      <c r="R1" s="10" t="s">
        <v>4799</v>
      </c>
      <c r="S1" s="10" t="s">
        <v>4950</v>
      </c>
    </row>
    <row r="2" spans="1:19">
      <c r="A2" s="7" t="s">
        <v>4800</v>
      </c>
      <c r="B2" s="7" t="s">
        <v>4801</v>
      </c>
      <c r="C2" s="7">
        <v>25.5537569</v>
      </c>
      <c r="D2" s="7">
        <v>88.948631199999994</v>
      </c>
      <c r="E2" s="7" t="s">
        <v>4928</v>
      </c>
      <c r="F2" s="7" t="s">
        <v>4927</v>
      </c>
      <c r="G2" s="7" t="s">
        <v>4929</v>
      </c>
      <c r="H2" s="7" t="s">
        <v>4802</v>
      </c>
      <c r="I2" s="7" t="s">
        <v>4803</v>
      </c>
      <c r="J2" s="7" t="s">
        <v>4804</v>
      </c>
      <c r="K2" s="7">
        <v>4599000000</v>
      </c>
      <c r="L2" s="7">
        <f>0.37*0.001</f>
        <v>3.6999999999999999E-4</v>
      </c>
      <c r="M2" s="7">
        <f>(K2*L2)/1000</f>
        <v>1701.63</v>
      </c>
      <c r="N2" s="7">
        <f>0.19*0.001</f>
        <v>1.9000000000000001E-4</v>
      </c>
      <c r="O2" s="7">
        <f>(K2*N2)/1000</f>
        <v>873.81</v>
      </c>
      <c r="P2" s="7">
        <f>7.2*0.001</f>
        <v>7.2000000000000007E-3</v>
      </c>
      <c r="Q2" s="7">
        <f>(K2*P2)/1000</f>
        <v>33112.800000000003</v>
      </c>
      <c r="R2" s="7">
        <f>4.3*0.001</f>
        <v>4.3E-3</v>
      </c>
      <c r="S2" s="7">
        <f>(R2*K2)/1000</f>
        <v>19775.7</v>
      </c>
    </row>
    <row r="3" spans="1:19">
      <c r="A3" s="7" t="s">
        <v>4805</v>
      </c>
      <c r="B3" s="9" t="s">
        <v>4806</v>
      </c>
      <c r="C3" s="9">
        <v>22.025148999999999</v>
      </c>
      <c r="D3" s="9">
        <v>90.312348999999998</v>
      </c>
      <c r="E3" s="9" t="s">
        <v>4928</v>
      </c>
      <c r="F3" s="9" t="s">
        <v>4927</v>
      </c>
      <c r="G3" s="9" t="s">
        <v>4931</v>
      </c>
      <c r="H3" s="9" t="s">
        <v>4802</v>
      </c>
      <c r="I3" s="9" t="s">
        <v>4807</v>
      </c>
      <c r="J3" s="9" t="s">
        <v>4808</v>
      </c>
      <c r="K3" s="9">
        <v>11563200000</v>
      </c>
      <c r="L3" s="7">
        <f t="shared" ref="L3:L4" si="0">0.37*0.001</f>
        <v>3.6999999999999999E-4</v>
      </c>
      <c r="M3" s="7">
        <f t="shared" ref="M3:M5" si="1">(K3*L3)/1000</f>
        <v>4278.384</v>
      </c>
      <c r="N3" s="7">
        <f t="shared" ref="N3:N5" si="2">0.19*0.001</f>
        <v>1.9000000000000001E-4</v>
      </c>
      <c r="O3" s="7">
        <f t="shared" ref="O3:O5" si="3">(K3*N3)/1000</f>
        <v>2197.0079999999998</v>
      </c>
      <c r="P3" s="7">
        <f t="shared" ref="P3:P4" si="4">7.2*0.001</f>
        <v>7.2000000000000007E-3</v>
      </c>
      <c r="Q3" s="7">
        <f t="shared" ref="Q3:Q5" si="5">(K3*P3)/1000</f>
        <v>83255.040000000008</v>
      </c>
      <c r="R3" s="7">
        <f t="shared" ref="R3:R5" si="6">4.3*0.001</f>
        <v>4.3E-3</v>
      </c>
      <c r="S3" s="7">
        <f t="shared" ref="S3:S5" si="7">(R3*K3)/1000</f>
        <v>49721.760000000002</v>
      </c>
    </row>
    <row r="4" spans="1:19">
      <c r="A4" s="7" t="s">
        <v>4809</v>
      </c>
      <c r="B4" s="9" t="s">
        <v>4810</v>
      </c>
      <c r="C4" s="9">
        <v>21.999778095420201</v>
      </c>
      <c r="D4" s="9">
        <v>90.305585684562402</v>
      </c>
      <c r="E4" s="9" t="s">
        <v>4928</v>
      </c>
      <c r="F4" s="9" t="s">
        <v>4927</v>
      </c>
      <c r="G4" s="9" t="s">
        <v>4931</v>
      </c>
      <c r="H4" s="9" t="s">
        <v>4802</v>
      </c>
      <c r="I4" s="9" t="s">
        <v>4811</v>
      </c>
      <c r="J4" s="9" t="s">
        <v>4812</v>
      </c>
      <c r="K4" s="9">
        <v>23126400000</v>
      </c>
      <c r="L4" s="7">
        <f t="shared" si="0"/>
        <v>3.6999999999999999E-4</v>
      </c>
      <c r="M4" s="7">
        <f t="shared" si="1"/>
        <v>8556.768</v>
      </c>
      <c r="N4" s="7">
        <f t="shared" si="2"/>
        <v>1.9000000000000001E-4</v>
      </c>
      <c r="O4" s="7">
        <f t="shared" si="3"/>
        <v>4394.0159999999996</v>
      </c>
      <c r="P4" s="7">
        <f t="shared" si="4"/>
        <v>7.2000000000000007E-3</v>
      </c>
      <c r="Q4" s="7">
        <f t="shared" si="5"/>
        <v>166510.08000000002</v>
      </c>
      <c r="R4" s="7">
        <f t="shared" si="6"/>
        <v>4.3E-3</v>
      </c>
      <c r="S4" s="7">
        <f t="shared" si="7"/>
        <v>99443.520000000004</v>
      </c>
    </row>
    <row r="5" spans="1:19">
      <c r="A5" s="7" t="s">
        <v>4813</v>
      </c>
      <c r="B5" s="7" t="s">
        <v>4814</v>
      </c>
      <c r="C5" s="7">
        <v>22.592458199999999</v>
      </c>
      <c r="D5" s="7">
        <v>89.556426999999999</v>
      </c>
      <c r="E5" s="7" t="s">
        <v>4928</v>
      </c>
      <c r="F5" s="7" t="s">
        <v>4927</v>
      </c>
      <c r="G5" s="7" t="s">
        <v>9</v>
      </c>
      <c r="H5" s="7" t="s">
        <v>4802</v>
      </c>
      <c r="I5" s="7" t="s">
        <v>4815</v>
      </c>
      <c r="J5" s="7" t="s">
        <v>4808</v>
      </c>
      <c r="K5" s="7">
        <v>11563200000</v>
      </c>
      <c r="L5" s="7">
        <f>0.37*0.001</f>
        <v>3.6999999999999999E-4</v>
      </c>
      <c r="M5" s="7">
        <f t="shared" si="1"/>
        <v>4278.384</v>
      </c>
      <c r="N5" s="7">
        <f t="shared" si="2"/>
        <v>1.9000000000000001E-4</v>
      </c>
      <c r="O5" s="7">
        <f t="shared" si="3"/>
        <v>2197.0079999999998</v>
      </c>
      <c r="P5" s="7">
        <f>7.2*0.001</f>
        <v>7.2000000000000007E-3</v>
      </c>
      <c r="Q5" s="7">
        <f t="shared" si="5"/>
        <v>83255.040000000008</v>
      </c>
      <c r="R5" s="7">
        <f t="shared" si="6"/>
        <v>4.3E-3</v>
      </c>
      <c r="S5" s="7">
        <f t="shared" si="7"/>
        <v>49721.760000000002</v>
      </c>
    </row>
    <row r="11" spans="1:19">
      <c r="C11" s="7" t="s">
        <v>4999</v>
      </c>
    </row>
    <row r="86" spans="10:10">
      <c r="J86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66AB-E66B-47C7-B91E-98A9F16DE9E8}">
  <dimension ref="A1:E11"/>
  <sheetViews>
    <sheetView workbookViewId="0">
      <selection activeCell="D2" sqref="D2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4937</v>
      </c>
      <c r="B1" s="12" t="s">
        <v>4938</v>
      </c>
      <c r="C1" s="12" t="s">
        <v>4939</v>
      </c>
      <c r="D1" s="12" t="s">
        <v>4967</v>
      </c>
      <c r="E1" s="13" t="s">
        <v>4945</v>
      </c>
    </row>
    <row r="2" spans="1:5">
      <c r="A2" s="12" t="s">
        <v>4940</v>
      </c>
      <c r="B2" s="12">
        <v>0.19</v>
      </c>
      <c r="C2" s="12" t="s">
        <v>4970</v>
      </c>
      <c r="D2" s="12">
        <f>B2/1000</f>
        <v>1.9000000000000001E-4</v>
      </c>
      <c r="E2" s="13" t="s">
        <v>5032</v>
      </c>
    </row>
    <row r="3" spans="1:5">
      <c r="A3" s="12" t="s">
        <v>4941</v>
      </c>
      <c r="B3" s="12">
        <v>7.2</v>
      </c>
      <c r="C3" s="12" t="s">
        <v>4970</v>
      </c>
      <c r="D3" s="12">
        <f t="shared" ref="D3:D5" si="0">B3/1000</f>
        <v>7.1999999999999998E-3</v>
      </c>
      <c r="E3" s="13"/>
    </row>
    <row r="4" spans="1:5">
      <c r="A4" s="12" t="s">
        <v>4942</v>
      </c>
      <c r="B4" s="12">
        <v>4.3</v>
      </c>
      <c r="C4" s="12" t="s">
        <v>4970</v>
      </c>
      <c r="D4" s="12">
        <f t="shared" si="0"/>
        <v>4.3E-3</v>
      </c>
      <c r="E4" s="13" t="s">
        <v>5031</v>
      </c>
    </row>
    <row r="5" spans="1:5">
      <c r="A5" s="12" t="s">
        <v>4943</v>
      </c>
      <c r="B5" s="12">
        <v>0.13</v>
      </c>
      <c r="C5" s="12" t="s">
        <v>4970</v>
      </c>
      <c r="D5" s="12">
        <f t="shared" si="0"/>
        <v>1.3000000000000002E-4</v>
      </c>
      <c r="E5" s="13" t="s">
        <v>5030</v>
      </c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4951</v>
      </c>
      <c r="B10" s="15" t="s">
        <v>5033</v>
      </c>
      <c r="C10" s="2" t="s">
        <v>5029</v>
      </c>
      <c r="D10" s="13"/>
      <c r="E10" s="13"/>
    </row>
    <row r="11" spans="1:5" ht="39.6">
      <c r="B11" s="15" t="s">
        <v>5034</v>
      </c>
    </row>
  </sheetData>
  <phoneticPr fontId="12" type="noConversion"/>
  <hyperlinks>
    <hyperlink ref="C10" r:id="rId1" xr:uid="{ABF8D9F9-B936-409E-8D95-D1A86279026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049-3160-4159-9343-4D1295CE8FD7}">
  <dimension ref="A1:V16"/>
  <sheetViews>
    <sheetView topLeftCell="B1" workbookViewId="0">
      <selection activeCell="T7" sqref="T7"/>
    </sheetView>
  </sheetViews>
  <sheetFormatPr defaultColWidth="8.77734375" defaultRowHeight="13.8"/>
  <cols>
    <col min="1" max="1" width="8.77734375" style="7"/>
    <col min="2" max="2" width="27.6640625" style="7" bestFit="1" customWidth="1"/>
    <col min="3" max="4" width="8.77734375" style="7"/>
    <col min="5" max="5" width="26.6640625" style="7" customWidth="1"/>
    <col min="6" max="9" width="8.77734375" style="7"/>
    <col min="10" max="10" width="17.44140625" style="7" customWidth="1"/>
    <col min="11" max="13" width="8.77734375" style="7"/>
    <col min="14" max="14" width="15.33203125" style="7" bestFit="1" customWidth="1"/>
    <col min="15" max="15" width="8.77734375" style="7"/>
    <col min="16" max="16" width="13.44140625" style="7" bestFit="1" customWidth="1"/>
    <col min="17" max="17" width="8.77734375" style="7"/>
    <col min="18" max="18" width="13.77734375" style="7" bestFit="1" customWidth="1"/>
    <col min="19" max="19" width="82.33203125" style="7" bestFit="1" customWidth="1"/>
    <col min="20" max="16384" width="8.77734375" style="7"/>
  </cols>
  <sheetData>
    <row r="1" spans="1:22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4791</v>
      </c>
      <c r="G1" s="13" t="s">
        <v>4792</v>
      </c>
      <c r="H1" s="13" t="s">
        <v>4793</v>
      </c>
      <c r="I1" s="13" t="s">
        <v>4794</v>
      </c>
      <c r="J1" s="13" t="s">
        <v>4920</v>
      </c>
      <c r="K1" s="13" t="s">
        <v>4796</v>
      </c>
      <c r="L1" s="13" t="s">
        <v>4947</v>
      </c>
      <c r="M1" s="13" t="s">
        <v>4797</v>
      </c>
      <c r="N1" s="13" t="s">
        <v>4948</v>
      </c>
      <c r="O1" s="13" t="s">
        <v>4798</v>
      </c>
      <c r="P1" s="13" t="s">
        <v>4949</v>
      </c>
      <c r="Q1" s="13" t="s">
        <v>4799</v>
      </c>
      <c r="R1" s="13" t="s">
        <v>4950</v>
      </c>
      <c r="S1" s="13" t="s">
        <v>4921</v>
      </c>
    </row>
    <row r="2" spans="1:22">
      <c r="A2" s="13" t="s">
        <v>4817</v>
      </c>
      <c r="B2" s="13" t="s">
        <v>4818</v>
      </c>
      <c r="C2" s="13">
        <v>22.444118</v>
      </c>
      <c r="D2" s="13">
        <v>91.740168999999995</v>
      </c>
      <c r="E2" s="13" t="s">
        <v>4819</v>
      </c>
      <c r="F2" s="18"/>
      <c r="G2" s="13" t="s">
        <v>4823</v>
      </c>
      <c r="H2" s="13" t="s">
        <v>4802</v>
      </c>
      <c r="I2" s="13" t="s">
        <v>4820</v>
      </c>
      <c r="J2" s="17">
        <v>750000</v>
      </c>
      <c r="K2" s="19">
        <v>3.81E-3</v>
      </c>
      <c r="L2" s="19">
        <f>J2*K2</f>
        <v>2857.5</v>
      </c>
      <c r="M2" s="19">
        <v>2.5100000000000001E-3</v>
      </c>
      <c r="N2" s="19">
        <f>J2*M2</f>
        <v>1882.5</v>
      </c>
      <c r="O2" s="19">
        <v>1.4400000000000001E-3</v>
      </c>
      <c r="P2" s="19">
        <f>J2*O2</f>
        <v>1080</v>
      </c>
      <c r="Q2" s="19">
        <v>4.6999999999999999E-4</v>
      </c>
      <c r="R2" s="19">
        <f>Q2*J2</f>
        <v>352.5</v>
      </c>
      <c r="S2" s="18"/>
    </row>
    <row r="3" spans="1:22">
      <c r="A3" s="13" t="s">
        <v>4821</v>
      </c>
      <c r="B3" s="13" t="s">
        <v>4818</v>
      </c>
      <c r="C3" s="13">
        <v>22.472007999999999</v>
      </c>
      <c r="D3" s="13">
        <v>91.734826999999996</v>
      </c>
      <c r="E3" s="13" t="s">
        <v>4822</v>
      </c>
      <c r="F3" s="18"/>
      <c r="G3" s="13" t="s">
        <v>4823</v>
      </c>
      <c r="H3" s="13" t="s">
        <v>4802</v>
      </c>
      <c r="I3" s="13" t="s">
        <v>4820</v>
      </c>
      <c r="J3" s="13">
        <v>1400000</v>
      </c>
      <c r="K3" s="19">
        <v>3.81E-3</v>
      </c>
      <c r="L3" s="19">
        <f t="shared" ref="L3:L9" si="0">J3*K3</f>
        <v>5334</v>
      </c>
      <c r="M3" s="19">
        <v>2.5100000000000001E-3</v>
      </c>
      <c r="N3" s="19">
        <f t="shared" ref="N3:N9" si="1">J3*M3</f>
        <v>3514</v>
      </c>
      <c r="O3" s="19">
        <v>1.4400000000000001E-3</v>
      </c>
      <c r="P3" s="19">
        <f t="shared" ref="P3:P9" si="2">J3*O3</f>
        <v>2016.0000000000002</v>
      </c>
      <c r="Q3" s="19">
        <v>4.6999999999999999E-4</v>
      </c>
      <c r="R3" s="19">
        <f t="shared" ref="R3:R9" si="3">Q3*J3</f>
        <v>658</v>
      </c>
      <c r="S3" s="18"/>
    </row>
    <row r="4" spans="1:22">
      <c r="A4" s="13" t="s">
        <v>4824</v>
      </c>
      <c r="B4" s="13" t="s">
        <v>4825</v>
      </c>
      <c r="C4" s="13">
        <v>22.381060000000002</v>
      </c>
      <c r="D4" s="13">
        <v>91.768619999999999</v>
      </c>
      <c r="E4" s="13" t="s">
        <v>4819</v>
      </c>
      <c r="F4" s="18"/>
      <c r="G4" s="13" t="s">
        <v>4823</v>
      </c>
      <c r="H4" s="13" t="s">
        <v>4802</v>
      </c>
      <c r="I4" s="13" t="s">
        <v>4820</v>
      </c>
      <c r="J4" s="18"/>
      <c r="K4" s="19">
        <v>3.81E-3</v>
      </c>
      <c r="L4" s="19">
        <f t="shared" si="0"/>
        <v>0</v>
      </c>
      <c r="M4" s="19">
        <v>2.5100000000000001E-3</v>
      </c>
      <c r="N4" s="19">
        <f t="shared" si="1"/>
        <v>0</v>
      </c>
      <c r="O4" s="19">
        <v>1.4400000000000001E-3</v>
      </c>
      <c r="P4" s="19">
        <f t="shared" si="2"/>
        <v>0</v>
      </c>
      <c r="Q4" s="19">
        <v>4.6999999999999999E-4</v>
      </c>
      <c r="R4" s="19">
        <f t="shared" si="3"/>
        <v>0</v>
      </c>
      <c r="S4" s="18" t="s">
        <v>4934</v>
      </c>
      <c r="T4" s="7" t="s">
        <v>5037</v>
      </c>
      <c r="V4" s="7" t="s">
        <v>5038</v>
      </c>
    </row>
    <row r="5" spans="1:22">
      <c r="A5" s="13" t="s">
        <v>4826</v>
      </c>
      <c r="B5" s="13" t="s">
        <v>4825</v>
      </c>
      <c r="C5" s="13">
        <v>22.383963999999999</v>
      </c>
      <c r="D5" s="13">
        <v>91.810239999999993</v>
      </c>
      <c r="E5" s="13" t="s">
        <v>4819</v>
      </c>
      <c r="F5" s="18"/>
      <c r="G5" s="13" t="s">
        <v>4823</v>
      </c>
      <c r="H5" s="13" t="s">
        <v>4802</v>
      </c>
      <c r="I5" s="13" t="s">
        <v>4820</v>
      </c>
      <c r="J5" s="17">
        <v>450000</v>
      </c>
      <c r="K5" s="19">
        <v>3.81E-3</v>
      </c>
      <c r="L5" s="19">
        <f t="shared" si="0"/>
        <v>1714.5</v>
      </c>
      <c r="M5" s="19">
        <v>2.5100000000000001E-3</v>
      </c>
      <c r="N5" s="19">
        <f t="shared" si="1"/>
        <v>1129.5</v>
      </c>
      <c r="O5" s="19">
        <v>1.4400000000000001E-3</v>
      </c>
      <c r="P5" s="19">
        <f t="shared" si="2"/>
        <v>648</v>
      </c>
      <c r="Q5" s="19">
        <v>4.6999999999999999E-4</v>
      </c>
      <c r="R5" s="19">
        <f t="shared" si="3"/>
        <v>211.5</v>
      </c>
      <c r="S5" s="18"/>
    </row>
    <row r="6" spans="1:22">
      <c r="A6" s="13" t="s">
        <v>4827</v>
      </c>
      <c r="B6" s="13" t="s">
        <v>4825</v>
      </c>
      <c r="C6" s="13">
        <v>22.871759999999998</v>
      </c>
      <c r="D6" s="13">
        <v>91.546567999999994</v>
      </c>
      <c r="E6" s="13" t="s">
        <v>4822</v>
      </c>
      <c r="F6" s="18"/>
      <c r="G6" s="13" t="s">
        <v>4823</v>
      </c>
      <c r="H6" s="13" t="s">
        <v>4802</v>
      </c>
      <c r="I6" s="13" t="s">
        <v>4820</v>
      </c>
      <c r="J6" s="17">
        <v>700000</v>
      </c>
      <c r="K6" s="19">
        <v>3.81E-3</v>
      </c>
      <c r="L6" s="19">
        <f t="shared" si="0"/>
        <v>2667</v>
      </c>
      <c r="M6" s="19">
        <v>2.5100000000000001E-3</v>
      </c>
      <c r="N6" s="19">
        <f t="shared" si="1"/>
        <v>1757</v>
      </c>
      <c r="O6" s="19">
        <v>1.4400000000000001E-3</v>
      </c>
      <c r="P6" s="19">
        <f t="shared" si="2"/>
        <v>1008.0000000000001</v>
      </c>
      <c r="Q6" s="19">
        <v>4.6999999999999999E-4</v>
      </c>
      <c r="R6" s="19">
        <f t="shared" si="3"/>
        <v>329</v>
      </c>
      <c r="S6" s="18"/>
    </row>
    <row r="7" spans="1:22">
      <c r="A7" s="13" t="s">
        <v>4828</v>
      </c>
      <c r="B7" s="20" t="s">
        <v>5035</v>
      </c>
      <c r="C7" s="20">
        <v>22.499834</v>
      </c>
      <c r="D7" s="20">
        <v>91.715778</v>
      </c>
      <c r="E7" s="20"/>
      <c r="F7" s="20"/>
      <c r="G7" s="20" t="s">
        <v>4823</v>
      </c>
      <c r="H7" s="20" t="s">
        <v>4802</v>
      </c>
      <c r="I7" s="20" t="s">
        <v>4820</v>
      </c>
      <c r="J7" s="20"/>
      <c r="K7" s="19">
        <v>3.81E-3</v>
      </c>
      <c r="L7" s="19">
        <f t="shared" si="0"/>
        <v>0</v>
      </c>
      <c r="M7" s="19">
        <v>2.5100000000000001E-3</v>
      </c>
      <c r="N7" s="19">
        <f t="shared" si="1"/>
        <v>0</v>
      </c>
      <c r="O7" s="19">
        <v>1.4400000000000001E-3</v>
      </c>
      <c r="P7" s="19">
        <f t="shared" si="2"/>
        <v>0</v>
      </c>
      <c r="Q7" s="19">
        <v>4.6999999999999999E-4</v>
      </c>
      <c r="R7" s="19">
        <f t="shared" si="3"/>
        <v>0</v>
      </c>
      <c r="S7" s="18" t="s">
        <v>4933</v>
      </c>
      <c r="T7" s="32" t="s">
        <v>5036</v>
      </c>
    </row>
    <row r="8" spans="1:22">
      <c r="A8" s="13" t="s">
        <v>5027</v>
      </c>
      <c r="B8" s="18" t="s">
        <v>4997</v>
      </c>
      <c r="C8" s="13">
        <v>22.501431068930302</v>
      </c>
      <c r="D8" s="13">
        <v>91.714040780335495</v>
      </c>
      <c r="E8" s="18"/>
      <c r="F8" s="18"/>
      <c r="G8" s="18" t="s">
        <v>4823</v>
      </c>
      <c r="H8" s="18" t="s">
        <v>4802</v>
      </c>
      <c r="I8" s="18" t="s">
        <v>4820</v>
      </c>
      <c r="J8" s="21">
        <v>800000</v>
      </c>
      <c r="K8" s="19">
        <v>3.81E-3</v>
      </c>
      <c r="L8" s="19">
        <f t="shared" si="0"/>
        <v>3048</v>
      </c>
      <c r="M8" s="19">
        <v>2.5100000000000001E-3</v>
      </c>
      <c r="N8" s="19">
        <f t="shared" si="1"/>
        <v>2008</v>
      </c>
      <c r="O8" s="19">
        <v>1.4400000000000001E-3</v>
      </c>
      <c r="P8" s="19">
        <f t="shared" si="2"/>
        <v>1152</v>
      </c>
      <c r="Q8" s="19">
        <v>4.6999999999999999E-4</v>
      </c>
      <c r="R8" s="19">
        <f t="shared" si="3"/>
        <v>376</v>
      </c>
      <c r="S8" s="18" t="s">
        <v>4924</v>
      </c>
    </row>
    <row r="9" spans="1:22">
      <c r="A9" s="13" t="s">
        <v>5028</v>
      </c>
      <c r="B9" s="18" t="s">
        <v>4922</v>
      </c>
      <c r="C9" s="13">
        <v>22.536569</v>
      </c>
      <c r="D9" s="13">
        <v>91.700728999999995</v>
      </c>
      <c r="E9" s="18"/>
      <c r="F9" s="18"/>
      <c r="G9" s="18" t="s">
        <v>4823</v>
      </c>
      <c r="H9" s="18" t="s">
        <v>4802</v>
      </c>
      <c r="I9" s="18" t="s">
        <v>4820</v>
      </c>
      <c r="J9" s="21">
        <v>1051000</v>
      </c>
      <c r="K9" s="19">
        <v>3.81E-3</v>
      </c>
      <c r="L9" s="19">
        <f t="shared" si="0"/>
        <v>4004.31</v>
      </c>
      <c r="M9" s="19">
        <v>2.5100000000000001E-3</v>
      </c>
      <c r="N9" s="19">
        <f t="shared" si="1"/>
        <v>2638.01</v>
      </c>
      <c r="O9" s="19">
        <v>1.4400000000000001E-3</v>
      </c>
      <c r="P9" s="19">
        <f t="shared" si="2"/>
        <v>1513.44</v>
      </c>
      <c r="Q9" s="19">
        <v>4.6999999999999999E-4</v>
      </c>
      <c r="R9" s="19">
        <f t="shared" si="3"/>
        <v>493.96999999999997</v>
      </c>
      <c r="S9" s="18" t="s">
        <v>4923</v>
      </c>
    </row>
    <row r="16" spans="1:22">
      <c r="D16" s="7" t="s">
        <v>4999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68B-FC1B-4847-B703-6971B93517F9}">
  <dimension ref="A1:E10"/>
  <sheetViews>
    <sheetView workbookViewId="0">
      <selection activeCell="E5" sqref="E5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4937</v>
      </c>
      <c r="B1" s="12" t="s">
        <v>4938</v>
      </c>
      <c r="C1" s="12" t="s">
        <v>4939</v>
      </c>
      <c r="D1" s="12" t="s">
        <v>4967</v>
      </c>
      <c r="E1" s="13" t="s">
        <v>4945</v>
      </c>
    </row>
    <row r="2" spans="1:5">
      <c r="A2" s="12" t="s">
        <v>4940</v>
      </c>
      <c r="B2" s="12">
        <v>2.5099999999999998</v>
      </c>
      <c r="C2" s="12" t="s">
        <v>4970</v>
      </c>
      <c r="D2" s="12">
        <f>B2/1000</f>
        <v>2.5099999999999996E-3</v>
      </c>
      <c r="E2" s="13"/>
    </row>
    <row r="3" spans="1:5">
      <c r="A3" s="12" t="s">
        <v>4941</v>
      </c>
      <c r="B3" s="12">
        <v>1.44</v>
      </c>
      <c r="C3" s="12" t="s">
        <v>4970</v>
      </c>
      <c r="D3" s="12">
        <f t="shared" ref="D3:D5" si="0">B3/1000</f>
        <v>1.4399999999999999E-3</v>
      </c>
      <c r="E3" s="13"/>
    </row>
    <row r="4" spans="1:5">
      <c r="A4" s="12" t="s">
        <v>4942</v>
      </c>
      <c r="B4" s="12">
        <v>0.47</v>
      </c>
      <c r="C4" s="12" t="s">
        <v>4970</v>
      </c>
      <c r="D4" s="12">
        <f t="shared" si="0"/>
        <v>4.6999999999999999E-4</v>
      </c>
      <c r="E4" s="13"/>
    </row>
    <row r="5" spans="1:5">
      <c r="A5" s="12" t="s">
        <v>4944</v>
      </c>
      <c r="B5" s="12">
        <v>3.81</v>
      </c>
      <c r="C5" s="12" t="s">
        <v>4970</v>
      </c>
      <c r="D5" s="12">
        <f t="shared" si="0"/>
        <v>3.81E-3</v>
      </c>
      <c r="E5" s="13" t="s">
        <v>4946</v>
      </c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 t="s">
        <v>4935</v>
      </c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4951</v>
      </c>
      <c r="B10" s="15" t="s">
        <v>4936</v>
      </c>
      <c r="C10" s="13"/>
      <c r="D10" s="13"/>
      <c r="E10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E22D-073F-4DE2-AC8B-37F6127E5E02}">
  <dimension ref="A1:V2"/>
  <sheetViews>
    <sheetView topLeftCell="E1" workbookViewId="0">
      <selection activeCell="P3" sqref="P3"/>
    </sheetView>
  </sheetViews>
  <sheetFormatPr defaultColWidth="8.77734375" defaultRowHeight="13.8"/>
  <cols>
    <col min="1" max="1" width="8.77734375" style="7"/>
    <col min="2" max="2" width="38.6640625" style="7" bestFit="1" customWidth="1"/>
    <col min="3" max="4" width="9" style="7" bestFit="1" customWidth="1"/>
    <col min="5" max="5" width="8.77734375" style="7"/>
    <col min="6" max="6" width="9.44140625" style="7" bestFit="1" customWidth="1"/>
    <col min="7" max="9" width="8.77734375" style="7"/>
    <col min="10" max="10" width="14.33203125" style="7" bestFit="1" customWidth="1"/>
    <col min="11" max="11" width="8.77734375" style="7"/>
    <col min="12" max="12" width="15.77734375" style="7" bestFit="1" customWidth="1"/>
    <col min="13" max="13" width="13.77734375" style="7" bestFit="1" customWidth="1"/>
    <col min="14" max="14" width="14.109375" style="7" bestFit="1" customWidth="1"/>
    <col min="15" max="15" width="10" style="7" bestFit="1" customWidth="1"/>
    <col min="16" max="16" width="10.33203125" style="7" bestFit="1" customWidth="1"/>
    <col min="17" max="17" width="9" style="7" bestFit="1" customWidth="1"/>
    <col min="18" max="19" width="12" style="7" bestFit="1" customWidth="1"/>
    <col min="20" max="20" width="12.44140625" style="7" bestFit="1" customWidth="1"/>
    <col min="21" max="21" width="11.109375" style="7" bestFit="1" customWidth="1"/>
    <col min="22" max="22" width="15.33203125" style="7" bestFit="1" customWidth="1"/>
    <col min="23" max="16384" width="8.77734375" style="7"/>
  </cols>
  <sheetData>
    <row r="1" spans="1:22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4829</v>
      </c>
      <c r="G1" s="13" t="s">
        <v>4</v>
      </c>
      <c r="H1" s="13" t="s">
        <v>4793</v>
      </c>
      <c r="I1" s="13" t="s">
        <v>4794</v>
      </c>
      <c r="J1" s="13" t="s">
        <v>4920</v>
      </c>
      <c r="K1" s="13" t="s">
        <v>4830</v>
      </c>
      <c r="L1" s="13" t="s">
        <v>4831</v>
      </c>
      <c r="M1" s="13" t="s">
        <v>4832</v>
      </c>
      <c r="N1" s="13" t="s">
        <v>4796</v>
      </c>
      <c r="O1" s="13" t="s">
        <v>5040</v>
      </c>
      <c r="P1" s="13" t="s">
        <v>4797</v>
      </c>
      <c r="Q1" s="13" t="s">
        <v>4948</v>
      </c>
      <c r="R1" s="13" t="s">
        <v>4798</v>
      </c>
      <c r="S1" s="13" t="s">
        <v>4949</v>
      </c>
      <c r="T1" s="13" t="s">
        <v>4799</v>
      </c>
      <c r="U1" s="13" t="s">
        <v>4998</v>
      </c>
      <c r="V1" s="13" t="s">
        <v>4921</v>
      </c>
    </row>
    <row r="2" spans="1:22" ht="14.4">
      <c r="A2" s="13" t="s">
        <v>4837</v>
      </c>
      <c r="B2" s="13" t="s">
        <v>4838</v>
      </c>
      <c r="C2" s="13">
        <v>23.668396999999999</v>
      </c>
      <c r="D2" s="13">
        <v>90.442808999999997</v>
      </c>
      <c r="E2" s="13" t="s">
        <v>4839</v>
      </c>
      <c r="F2" s="13" t="s">
        <v>4840</v>
      </c>
      <c r="G2" s="13"/>
      <c r="H2" s="13" t="s">
        <v>4802</v>
      </c>
      <c r="I2" s="13" t="s">
        <v>4816</v>
      </c>
      <c r="J2" s="21">
        <v>2200000</v>
      </c>
      <c r="K2" s="13"/>
      <c r="L2" s="13">
        <f t="shared" ref="L2" si="0">((J2*24)*3.6)</f>
        <v>190080000</v>
      </c>
      <c r="M2" s="13">
        <f t="shared" ref="M2" si="1">L2/0.35</f>
        <v>543085714.28571427</v>
      </c>
      <c r="N2" s="13">
        <f>25.2*0.001*0.0000036</f>
        <v>9.0719999999999994E-8</v>
      </c>
      <c r="O2" s="13">
        <f>N2*M2</f>
        <v>49.268735999999997</v>
      </c>
      <c r="P2" s="22">
        <f>19.3*0.001*0.0000036</f>
        <v>6.9479999999999997E-8</v>
      </c>
      <c r="Q2" s="13">
        <f>M2*P2</f>
        <v>37.733595428571427</v>
      </c>
      <c r="R2" s="13">
        <f>495*0.001*0.0000036</f>
        <v>1.7819999999999998E-6</v>
      </c>
      <c r="S2" s="13">
        <f>M2*R2</f>
        <v>967.77874285714279</v>
      </c>
      <c r="T2" s="13">
        <f>142*0.001*0.0000036</f>
        <v>5.1120000000000008E-7</v>
      </c>
      <c r="U2" s="13">
        <f>M2*T2</f>
        <v>277.6254171428572</v>
      </c>
      <c r="V2" s="28" t="s">
        <v>4996</v>
      </c>
    </row>
  </sheetData>
  <hyperlinks>
    <hyperlink ref="V2" r:id="rId1" location=":~:text=Bashundhara%20Oil%20and%20Gas%20owns,X%20LinkedIn%20Facebook%20Email%20WhatsApp" xr:uid="{7891E66F-B785-44B3-8835-69FEAB39A82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8406-19CD-4855-9284-060CDEB55D11}">
  <dimension ref="A1:E10"/>
  <sheetViews>
    <sheetView workbookViewId="0">
      <selection activeCell="D10" sqref="D10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4937</v>
      </c>
      <c r="B1" s="12" t="s">
        <v>4938</v>
      </c>
      <c r="C1" s="12" t="s">
        <v>4939</v>
      </c>
      <c r="D1" s="12" t="s">
        <v>4967</v>
      </c>
      <c r="E1" s="13" t="s">
        <v>4945</v>
      </c>
    </row>
    <row r="2" spans="1:5">
      <c r="A2" s="12" t="s">
        <v>4940</v>
      </c>
      <c r="B2" s="12">
        <f>19.3*0.0000036</f>
        <v>6.9480000000000006E-5</v>
      </c>
      <c r="C2" s="12" t="s">
        <v>4970</v>
      </c>
      <c r="D2" s="12">
        <f>B2/1000</f>
        <v>6.9480000000000011E-8</v>
      </c>
      <c r="E2" s="13"/>
    </row>
    <row r="3" spans="1:5">
      <c r="A3" s="12" t="s">
        <v>4941</v>
      </c>
      <c r="B3" s="12">
        <f>495*0.0000036</f>
        <v>1.7819999999999999E-3</v>
      </c>
      <c r="C3" s="12" t="s">
        <v>4970</v>
      </c>
      <c r="D3" s="12">
        <f t="shared" ref="D3:D5" si="0">B3/1000</f>
        <v>1.782E-6</v>
      </c>
      <c r="E3" s="13"/>
    </row>
    <row r="4" spans="1:5">
      <c r="A4" s="12" t="s">
        <v>4942</v>
      </c>
      <c r="B4" s="12">
        <f>142*0.0000036</f>
        <v>5.1119999999999996E-4</v>
      </c>
      <c r="C4" s="12" t="s">
        <v>4970</v>
      </c>
      <c r="D4" s="12">
        <f t="shared" si="0"/>
        <v>5.1119999999999997E-7</v>
      </c>
      <c r="E4" s="13"/>
    </row>
    <row r="5" spans="1:5">
      <c r="A5" s="12" t="s">
        <v>4944</v>
      </c>
      <c r="B5" s="12">
        <f>25.2*0.0000036</f>
        <v>9.0719999999999999E-5</v>
      </c>
      <c r="C5" s="12" t="s">
        <v>4970</v>
      </c>
      <c r="D5" s="12">
        <f t="shared" si="0"/>
        <v>9.0719999999999994E-8</v>
      </c>
      <c r="E5" s="13"/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4951</v>
      </c>
      <c r="B10" s="36" t="s">
        <v>5065</v>
      </c>
      <c r="C10" s="13"/>
      <c r="D10" s="13"/>
      <c r="E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B66C-843D-4DFF-8231-CEAB58D6AAEA}">
  <dimension ref="A1:S19"/>
  <sheetViews>
    <sheetView topLeftCell="B1" workbookViewId="0">
      <selection activeCell="S2" sqref="S2"/>
    </sheetView>
  </sheetViews>
  <sheetFormatPr defaultColWidth="8.77734375" defaultRowHeight="14.4"/>
  <cols>
    <col min="1" max="1" width="8.77734375" style="4"/>
    <col min="2" max="2" width="38.44140625" style="4" bestFit="1" customWidth="1"/>
    <col min="3" max="4" width="12.109375" style="4" bestFit="1" customWidth="1"/>
    <col min="5" max="5" width="18.44140625" style="4" bestFit="1" customWidth="1"/>
    <col min="6" max="7" width="8.77734375" style="4"/>
    <col min="8" max="8" width="10.44140625" style="4" bestFit="1" customWidth="1"/>
    <col min="9" max="9" width="8.77734375" style="4"/>
    <col min="10" max="10" width="22.77734375" style="4" bestFit="1" customWidth="1"/>
    <col min="11" max="11" width="8.77734375" style="4"/>
    <col min="12" max="12" width="12" style="4" bestFit="1" customWidth="1"/>
    <col min="13" max="13" width="8.77734375" style="4"/>
    <col min="14" max="14" width="12.109375" style="4" bestFit="1" customWidth="1"/>
    <col min="15" max="18" width="8.77734375" style="4"/>
    <col min="19" max="19" width="94.109375" style="4" bestFit="1" customWidth="1"/>
    <col min="20" max="16384" width="8.77734375" style="4"/>
  </cols>
  <sheetData>
    <row r="1" spans="1:19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4920</v>
      </c>
      <c r="K1" s="12" t="s">
        <v>4796</v>
      </c>
      <c r="L1" s="12" t="s">
        <v>4993</v>
      </c>
      <c r="M1" s="12" t="s">
        <v>4797</v>
      </c>
      <c r="N1" s="12" t="s">
        <v>5044</v>
      </c>
      <c r="O1" s="12" t="s">
        <v>4798</v>
      </c>
      <c r="P1" s="12" t="s">
        <v>5042</v>
      </c>
      <c r="Q1" s="12" t="s">
        <v>4799</v>
      </c>
      <c r="R1" s="12" t="s">
        <v>5043</v>
      </c>
      <c r="S1" s="23" t="s">
        <v>4921</v>
      </c>
    </row>
    <row r="2" spans="1:19">
      <c r="A2" s="12" t="s">
        <v>4841</v>
      </c>
      <c r="B2" s="12" t="s">
        <v>4842</v>
      </c>
      <c r="C2" s="12">
        <v>23.807881040000002</v>
      </c>
      <c r="D2" s="12">
        <v>90.545481870000003</v>
      </c>
      <c r="E2" s="12" t="s">
        <v>4843</v>
      </c>
      <c r="F2" s="23"/>
      <c r="G2" s="12" t="s">
        <v>7</v>
      </c>
      <c r="H2" s="12" t="s">
        <v>4802</v>
      </c>
      <c r="I2" s="12" t="s">
        <v>4820</v>
      </c>
      <c r="J2" s="24">
        <v>16093.74</v>
      </c>
      <c r="K2" s="23">
        <f>IF(E2="Paper",'Paper and Pulp EF'!$E$9, 'Paper and Pulp EF'!$E$5)</f>
        <v>1.8900000000000001E-4</v>
      </c>
      <c r="L2" s="12">
        <f>K2*J2</f>
        <v>3.0417168600000002</v>
      </c>
      <c r="M2" s="23">
        <f>IF(E2="Paper",'Paper and Pulp EF'!$E$6, 'Paper and Pulp EF'!$E$2)</f>
        <v>1.2285E-4</v>
      </c>
      <c r="N2" s="12">
        <f>M2*J2</f>
        <v>1.977115959</v>
      </c>
      <c r="O2" s="12">
        <f>IF(E2="Paper",'Paper and Pulp EF'!$E$7, 'Paper and Pulp EF'!$E$3)</f>
        <v>4.2999999999999999E-4</v>
      </c>
      <c r="P2" s="12">
        <f>O2*J2</f>
        <v>6.9203082</v>
      </c>
      <c r="Q2" s="12">
        <f>IF(E2="Paper",'Paper and Pulp EF'!$E$8, 'Paper and Pulp EF'!$E$4)</f>
        <v>5.2999999999999998E-4</v>
      </c>
      <c r="R2" s="12">
        <f>Q2*J2</f>
        <v>8.5296821999999999</v>
      </c>
      <c r="S2" s="23"/>
    </row>
    <row r="3" spans="1:19">
      <c r="A3" s="12" t="s">
        <v>4844</v>
      </c>
      <c r="B3" s="12" t="s">
        <v>4845</v>
      </c>
      <c r="C3" s="12">
        <v>23.579033679999998</v>
      </c>
      <c r="D3" s="12">
        <v>90.512130920000004</v>
      </c>
      <c r="E3" s="12" t="s">
        <v>4843</v>
      </c>
      <c r="F3" s="23"/>
      <c r="G3" s="12" t="s">
        <v>7</v>
      </c>
      <c r="H3" s="12" t="s">
        <v>4802</v>
      </c>
      <c r="I3" s="12" t="s">
        <v>4820</v>
      </c>
      <c r="J3" s="24">
        <v>16093.74</v>
      </c>
      <c r="K3" s="23">
        <f>IF(E3="Paper",'Paper and Pulp EF'!$E$9, 'Paper and Pulp EF'!$E$5)</f>
        <v>1.8900000000000001E-4</v>
      </c>
      <c r="L3" s="12">
        <f t="shared" ref="L3:L19" si="0">K3*J3</f>
        <v>3.0417168600000002</v>
      </c>
      <c r="M3" s="23">
        <f>IF(E3="Paper",'Paper and Pulp EF'!$E$6, 'Paper and Pulp EF'!$E$2)</f>
        <v>1.2285E-4</v>
      </c>
      <c r="N3" s="12">
        <f t="shared" ref="N3:N19" si="1">M3*J3</f>
        <v>1.977115959</v>
      </c>
      <c r="O3" s="12">
        <f>IF(E3="Paper",'Paper and Pulp EF'!$E$7, 'Paper and Pulp EF'!$E$3)</f>
        <v>4.2999999999999999E-4</v>
      </c>
      <c r="P3" s="12">
        <f t="shared" ref="P3:P19" si="2">O3*J3</f>
        <v>6.9203082</v>
      </c>
      <c r="Q3" s="12">
        <f>IF(E3="Paper",'Paper and Pulp EF'!$E$8, 'Paper and Pulp EF'!$E$4)</f>
        <v>5.2999999999999998E-4</v>
      </c>
      <c r="R3" s="12">
        <f t="shared" ref="R3:R19" si="3">Q3*J3</f>
        <v>8.5296821999999999</v>
      </c>
      <c r="S3" s="12"/>
    </row>
    <row r="4" spans="1:19">
      <c r="A4" s="12" t="s">
        <v>4846</v>
      </c>
      <c r="B4" s="12" t="s">
        <v>4847</v>
      </c>
      <c r="C4" s="12">
        <v>23.703630350000001</v>
      </c>
      <c r="D4" s="12">
        <v>90.513731669999999</v>
      </c>
      <c r="E4" s="12" t="s">
        <v>4843</v>
      </c>
      <c r="F4" s="23"/>
      <c r="G4" s="12" t="s">
        <v>7</v>
      </c>
      <c r="H4" s="12" t="s">
        <v>4802</v>
      </c>
      <c r="I4" s="12" t="s">
        <v>4820</v>
      </c>
      <c r="J4" s="24">
        <v>16093.74</v>
      </c>
      <c r="K4" s="23">
        <f>IF(E4="Paper",'Paper and Pulp EF'!$E$9, 'Paper and Pulp EF'!$E$5)</f>
        <v>1.8900000000000001E-4</v>
      </c>
      <c r="L4" s="12">
        <f t="shared" si="0"/>
        <v>3.0417168600000002</v>
      </c>
      <c r="M4" s="23">
        <f>IF(E4="Paper",'Paper and Pulp EF'!$E$6, 'Paper and Pulp EF'!$E$2)</f>
        <v>1.2285E-4</v>
      </c>
      <c r="N4" s="12">
        <f t="shared" si="1"/>
        <v>1.977115959</v>
      </c>
      <c r="O4" s="12">
        <f>IF(E4="Paper",'Paper and Pulp EF'!$E$7, 'Paper and Pulp EF'!$E$3)</f>
        <v>4.2999999999999999E-4</v>
      </c>
      <c r="P4" s="12">
        <f t="shared" si="2"/>
        <v>6.9203082</v>
      </c>
      <c r="Q4" s="12">
        <f>IF(E4="Paper",'Paper and Pulp EF'!$E$8, 'Paper and Pulp EF'!$E$4)</f>
        <v>5.2999999999999998E-4</v>
      </c>
      <c r="R4" s="12">
        <f t="shared" si="3"/>
        <v>8.5296821999999999</v>
      </c>
      <c r="S4" s="23"/>
    </row>
    <row r="5" spans="1:19">
      <c r="A5" s="12" t="s">
        <v>4848</v>
      </c>
      <c r="B5" s="12" t="s">
        <v>4849</v>
      </c>
      <c r="C5" s="12">
        <v>23.726750599999999</v>
      </c>
      <c r="D5" s="12">
        <v>90.419176300000004</v>
      </c>
      <c r="E5" s="12" t="s">
        <v>4843</v>
      </c>
      <c r="F5" s="23"/>
      <c r="G5" s="12" t="s">
        <v>7</v>
      </c>
      <c r="H5" s="12" t="s">
        <v>4802</v>
      </c>
      <c r="I5" s="12" t="s">
        <v>4820</v>
      </c>
      <c r="J5" s="24">
        <v>33069.33</v>
      </c>
      <c r="K5" s="23">
        <f>IF(E5="Paper",'Paper and Pulp EF'!$E$9, 'Paper and Pulp EF'!$E$5)</f>
        <v>1.8900000000000001E-4</v>
      </c>
      <c r="L5" s="12">
        <f t="shared" si="0"/>
        <v>6.2501033700000006</v>
      </c>
      <c r="M5" s="23">
        <f>IF(E5="Paper",'Paper and Pulp EF'!$E$6, 'Paper and Pulp EF'!$E$2)</f>
        <v>1.2285E-4</v>
      </c>
      <c r="N5" s="12">
        <f t="shared" si="1"/>
        <v>4.0625671905000003</v>
      </c>
      <c r="O5" s="12">
        <f>IF(E5="Paper",'Paper and Pulp EF'!$E$7, 'Paper and Pulp EF'!$E$3)</f>
        <v>4.2999999999999999E-4</v>
      </c>
      <c r="P5" s="12">
        <f t="shared" si="2"/>
        <v>14.2198119</v>
      </c>
      <c r="Q5" s="12">
        <f>IF(E5="Paper",'Paper and Pulp EF'!$E$8, 'Paper and Pulp EF'!$E$4)</f>
        <v>5.2999999999999998E-4</v>
      </c>
      <c r="R5" s="12">
        <f t="shared" si="3"/>
        <v>17.526744900000001</v>
      </c>
      <c r="S5" s="12"/>
    </row>
    <row r="6" spans="1:19">
      <c r="A6" s="12" t="s">
        <v>4850</v>
      </c>
      <c r="B6" s="12" t="s">
        <v>4851</v>
      </c>
      <c r="C6" s="12">
        <v>23.618453840000001</v>
      </c>
      <c r="D6" s="12">
        <v>90.610731860000001</v>
      </c>
      <c r="E6" s="12" t="s">
        <v>4852</v>
      </c>
      <c r="F6" s="23"/>
      <c r="G6" s="12" t="s">
        <v>7</v>
      </c>
      <c r="H6" s="12" t="s">
        <v>4802</v>
      </c>
      <c r="I6" s="12" t="s">
        <v>4820</v>
      </c>
      <c r="J6" s="24">
        <v>193455.63</v>
      </c>
      <c r="K6" s="23">
        <f>IF(E6="Paper",'Paper and Pulp EF'!$E$9, 'Paper and Pulp EF'!$E$5)</f>
        <v>1.2999999999999999E-3</v>
      </c>
      <c r="L6" s="12">
        <f t="shared" si="0"/>
        <v>251.49231899999998</v>
      </c>
      <c r="M6" s="23">
        <f>IF(E6="Paper",'Paper and Pulp EF'!$E$6, 'Paper and Pulp EF'!$E$2)</f>
        <v>9.7499999999999996E-4</v>
      </c>
      <c r="N6" s="12">
        <f t="shared" si="1"/>
        <v>188.61923924999999</v>
      </c>
      <c r="O6" s="12">
        <f>IF(E6="Paper",'Paper and Pulp EF'!$E$7, 'Paper and Pulp EF'!$E$3)</f>
        <v>5.0000000000000001E-3</v>
      </c>
      <c r="P6" s="12">
        <f t="shared" si="2"/>
        <v>967.2781500000001</v>
      </c>
      <c r="Q6" s="12">
        <f>IF(E6="Paper",'Paper and Pulp EF'!$E$8, 'Paper and Pulp EF'!$E$4)</f>
        <v>2.5000000000000001E-3</v>
      </c>
      <c r="R6" s="12">
        <f t="shared" si="3"/>
        <v>483.63907500000005</v>
      </c>
      <c r="S6" s="12"/>
    </row>
    <row r="7" spans="1:19">
      <c r="A7" s="12" t="s">
        <v>4853</v>
      </c>
      <c r="B7" s="12" t="s">
        <v>4854</v>
      </c>
      <c r="C7" s="12">
        <v>23.61418535</v>
      </c>
      <c r="D7" s="12">
        <v>90.619360200000003</v>
      </c>
      <c r="E7" s="12" t="s">
        <v>4852</v>
      </c>
      <c r="F7" s="23"/>
      <c r="G7" s="12" t="s">
        <v>7</v>
      </c>
      <c r="H7" s="12" t="s">
        <v>4802</v>
      </c>
      <c r="I7" s="12" t="s">
        <v>4820</v>
      </c>
      <c r="J7" s="24">
        <v>193455.63</v>
      </c>
      <c r="K7" s="23">
        <f>IF(E7="Paper",'Paper and Pulp EF'!$E$9, 'Paper and Pulp EF'!$E$5)</f>
        <v>1.2999999999999999E-3</v>
      </c>
      <c r="L7" s="12">
        <f t="shared" si="0"/>
        <v>251.49231899999998</v>
      </c>
      <c r="M7" s="23">
        <f>IF(E7="Paper",'Paper and Pulp EF'!$E$6, 'Paper and Pulp EF'!$E$2)</f>
        <v>9.7499999999999996E-4</v>
      </c>
      <c r="N7" s="12">
        <f t="shared" si="1"/>
        <v>188.61923924999999</v>
      </c>
      <c r="O7" s="12">
        <f>IF(E7="Paper",'Paper and Pulp EF'!$E$7, 'Paper and Pulp EF'!$E$3)</f>
        <v>5.0000000000000001E-3</v>
      </c>
      <c r="P7" s="12">
        <f t="shared" si="2"/>
        <v>967.2781500000001</v>
      </c>
      <c r="Q7" s="12">
        <f>IF(E7="Paper",'Paper and Pulp EF'!$E$8, 'Paper and Pulp EF'!$E$4)</f>
        <v>2.5000000000000001E-3</v>
      </c>
      <c r="R7" s="12">
        <f t="shared" si="3"/>
        <v>483.63907500000005</v>
      </c>
      <c r="S7" s="12"/>
    </row>
    <row r="8" spans="1:19">
      <c r="A8" s="12" t="s">
        <v>4855</v>
      </c>
      <c r="B8" s="12" t="s">
        <v>4856</v>
      </c>
      <c r="C8" s="12">
        <v>23.575842219999998</v>
      </c>
      <c r="D8" s="12">
        <v>90.644222990000003</v>
      </c>
      <c r="E8" s="12" t="s">
        <v>4852</v>
      </c>
      <c r="F8" s="23"/>
      <c r="G8" s="12" t="s">
        <v>7</v>
      </c>
      <c r="H8" s="12" t="s">
        <v>4802</v>
      </c>
      <c r="I8" s="12" t="s">
        <v>4820</v>
      </c>
      <c r="J8" s="24">
        <v>193455.63</v>
      </c>
      <c r="K8" s="23">
        <f>IF(E8="Paper",'Paper and Pulp EF'!$E$9, 'Paper and Pulp EF'!$E$5)</f>
        <v>1.2999999999999999E-3</v>
      </c>
      <c r="L8" s="12">
        <f t="shared" si="0"/>
        <v>251.49231899999998</v>
      </c>
      <c r="M8" s="23">
        <f>IF(E8="Paper",'Paper and Pulp EF'!$E$6, 'Paper and Pulp EF'!$E$2)</f>
        <v>9.7499999999999996E-4</v>
      </c>
      <c r="N8" s="12">
        <f t="shared" si="1"/>
        <v>188.61923924999999</v>
      </c>
      <c r="O8" s="12">
        <f>IF(E8="Paper",'Paper and Pulp EF'!$E$7, 'Paper and Pulp EF'!$E$3)</f>
        <v>5.0000000000000001E-3</v>
      </c>
      <c r="P8" s="12">
        <f t="shared" si="2"/>
        <v>967.2781500000001</v>
      </c>
      <c r="Q8" s="12">
        <f>IF(E8="Paper",'Paper and Pulp EF'!$E$8, 'Paper and Pulp EF'!$E$4)</f>
        <v>2.5000000000000001E-3</v>
      </c>
      <c r="R8" s="12">
        <f t="shared" si="3"/>
        <v>483.63907500000005</v>
      </c>
      <c r="S8" s="12"/>
    </row>
    <row r="9" spans="1:19">
      <c r="A9" s="12" t="s">
        <v>4857</v>
      </c>
      <c r="B9" s="12" t="s">
        <v>4858</v>
      </c>
      <c r="C9" s="12">
        <v>23.803630829999999</v>
      </c>
      <c r="D9" s="12">
        <v>90.536588730000005</v>
      </c>
      <c r="E9" s="12" t="s">
        <v>4843</v>
      </c>
      <c r="F9" s="23"/>
      <c r="G9" s="12" t="s">
        <v>7</v>
      </c>
      <c r="H9" s="12" t="s">
        <v>4802</v>
      </c>
      <c r="I9" s="12" t="s">
        <v>4820</v>
      </c>
      <c r="J9" s="12" t="s">
        <v>4932</v>
      </c>
      <c r="K9" s="23">
        <f>IF(E9="Paper",'Paper and Pulp EF'!$E$9, 'Paper and Pulp EF'!$E$5)</f>
        <v>1.8900000000000001E-4</v>
      </c>
      <c r="L9" s="12" t="e">
        <f t="shared" si="0"/>
        <v>#VALUE!</v>
      </c>
      <c r="M9" s="23">
        <f>IF(E9="Paper",'Paper and Pulp EF'!$E$6, 'Paper and Pulp EF'!$E$2)</f>
        <v>1.2285E-4</v>
      </c>
      <c r="N9" s="12" t="e">
        <f t="shared" si="1"/>
        <v>#VALUE!</v>
      </c>
      <c r="O9" s="12">
        <f>IF(E9="Paper",'Paper and Pulp EF'!$E$7, 'Paper and Pulp EF'!$E$3)</f>
        <v>4.2999999999999999E-4</v>
      </c>
      <c r="P9" s="12" t="e">
        <f t="shared" si="2"/>
        <v>#VALUE!</v>
      </c>
      <c r="Q9" s="12">
        <f>IF(E9="Paper",'Paper and Pulp EF'!$E$8, 'Paper and Pulp EF'!$E$4)</f>
        <v>5.2999999999999998E-4</v>
      </c>
      <c r="R9" s="12" t="e">
        <f t="shared" si="3"/>
        <v>#VALUE!</v>
      </c>
      <c r="S9" s="12"/>
    </row>
    <row r="10" spans="1:19">
      <c r="A10" s="12" t="s">
        <v>4859</v>
      </c>
      <c r="B10" s="12" t="s">
        <v>4860</v>
      </c>
      <c r="C10" s="12">
        <v>23.632740680000001</v>
      </c>
      <c r="D10" s="12">
        <v>90.469392839999998</v>
      </c>
      <c r="E10" s="12" t="s">
        <v>4861</v>
      </c>
      <c r="F10" s="23"/>
      <c r="G10" s="12" t="s">
        <v>7</v>
      </c>
      <c r="H10" s="12" t="s">
        <v>4802</v>
      </c>
      <c r="I10" s="12" t="s">
        <v>4820</v>
      </c>
      <c r="J10" s="12" t="s">
        <v>4932</v>
      </c>
      <c r="K10" s="23">
        <f>IF(E10="Paper",'Paper and Pulp EF'!$E$9, 'Paper and Pulp EF'!$E$5)</f>
        <v>1.2999999999999999E-3</v>
      </c>
      <c r="L10" s="12" t="e">
        <f t="shared" si="0"/>
        <v>#VALUE!</v>
      </c>
      <c r="M10" s="23">
        <f>IF(E10="Paper",'Paper and Pulp EF'!$E$6, 'Paper and Pulp EF'!$E$2)</f>
        <v>9.7499999999999996E-4</v>
      </c>
      <c r="N10" s="12" t="e">
        <f t="shared" si="1"/>
        <v>#VALUE!</v>
      </c>
      <c r="O10" s="12">
        <f>IF(E10="Paper",'Paper and Pulp EF'!$E$7, 'Paper and Pulp EF'!$E$3)</f>
        <v>5.0000000000000001E-3</v>
      </c>
      <c r="P10" s="12" t="e">
        <f t="shared" si="2"/>
        <v>#VALUE!</v>
      </c>
      <c r="Q10" s="12">
        <f>IF(E10="Paper",'Paper and Pulp EF'!$E$8, 'Paper and Pulp EF'!$E$4)</f>
        <v>2.5000000000000001E-3</v>
      </c>
      <c r="R10" s="12" t="e">
        <f t="shared" si="3"/>
        <v>#VALUE!</v>
      </c>
      <c r="S10" s="12"/>
    </row>
    <row r="11" spans="1:19">
      <c r="A11" s="12" t="s">
        <v>4862</v>
      </c>
      <c r="B11" s="12" t="s">
        <v>4863</v>
      </c>
      <c r="C11" s="12">
        <v>22.855295649999999</v>
      </c>
      <c r="D11" s="12">
        <v>89.550998460000002</v>
      </c>
      <c r="E11" s="12" t="s">
        <v>4843</v>
      </c>
      <c r="F11" s="23"/>
      <c r="G11" s="12" t="s">
        <v>4864</v>
      </c>
      <c r="H11" s="12" t="s">
        <v>4802</v>
      </c>
      <c r="I11" s="12" t="s">
        <v>4820</v>
      </c>
      <c r="J11" s="24">
        <v>55115.56</v>
      </c>
      <c r="K11" s="23">
        <f>IF(E11="Paper",'Paper and Pulp EF'!$E$9, 'Paper and Pulp EF'!$E$5)</f>
        <v>1.8900000000000001E-4</v>
      </c>
      <c r="L11" s="12">
        <f t="shared" si="0"/>
        <v>10.416840840000001</v>
      </c>
      <c r="M11" s="23">
        <f>IF(E11="Paper",'Paper and Pulp EF'!$E$6, 'Paper and Pulp EF'!$E$2)</f>
        <v>1.2285E-4</v>
      </c>
      <c r="N11" s="12">
        <f t="shared" si="1"/>
        <v>6.7709465460000002</v>
      </c>
      <c r="O11" s="12">
        <f>IF(E11="Paper",'Paper and Pulp EF'!$E$7, 'Paper and Pulp EF'!$E$3)</f>
        <v>4.2999999999999999E-4</v>
      </c>
      <c r="P11" s="12">
        <f t="shared" si="2"/>
        <v>23.699690799999999</v>
      </c>
      <c r="Q11" s="12">
        <f>IF(E11="Paper",'Paper and Pulp EF'!$E$8, 'Paper and Pulp EF'!$E$4)</f>
        <v>5.2999999999999998E-4</v>
      </c>
      <c r="R11" s="12">
        <f t="shared" si="3"/>
        <v>29.211246799999998</v>
      </c>
      <c r="S11" s="12"/>
    </row>
    <row r="12" spans="1:19">
      <c r="A12" s="12" t="s">
        <v>4865</v>
      </c>
      <c r="B12" s="12" t="s">
        <v>4866</v>
      </c>
      <c r="C12" s="12">
        <v>23.70634033</v>
      </c>
      <c r="D12" s="12">
        <v>90.557928579999995</v>
      </c>
      <c r="E12" s="12" t="s">
        <v>4843</v>
      </c>
      <c r="F12" s="23"/>
      <c r="G12" s="12" t="s">
        <v>7</v>
      </c>
      <c r="H12" s="12" t="s">
        <v>4802</v>
      </c>
      <c r="I12" s="12" t="s">
        <v>4820</v>
      </c>
      <c r="J12" s="12" t="s">
        <v>4932</v>
      </c>
      <c r="K12" s="23">
        <f>IF(E12="Paper",'Paper and Pulp EF'!$E$9, 'Paper and Pulp EF'!$E$5)</f>
        <v>1.8900000000000001E-4</v>
      </c>
      <c r="L12" s="12" t="e">
        <f t="shared" si="0"/>
        <v>#VALUE!</v>
      </c>
      <c r="M12" s="23">
        <f>IF(E12="Paper",'Paper and Pulp EF'!$E$6, 'Paper and Pulp EF'!$E$2)</f>
        <v>1.2285E-4</v>
      </c>
      <c r="N12" s="12" t="e">
        <f t="shared" si="1"/>
        <v>#VALUE!</v>
      </c>
      <c r="O12" s="12">
        <f>IF(E12="Paper",'Paper and Pulp EF'!$E$7, 'Paper and Pulp EF'!$E$3)</f>
        <v>4.2999999999999999E-4</v>
      </c>
      <c r="P12" s="12" t="e">
        <f t="shared" si="2"/>
        <v>#VALUE!</v>
      </c>
      <c r="Q12" s="12">
        <f>IF(E12="Paper",'Paper and Pulp EF'!$E$8, 'Paper and Pulp EF'!$E$4)</f>
        <v>5.2999999999999998E-4</v>
      </c>
      <c r="R12" s="12" t="e">
        <f t="shared" si="3"/>
        <v>#VALUE!</v>
      </c>
      <c r="S12" s="12"/>
    </row>
    <row r="13" spans="1:19">
      <c r="A13" s="12" t="s">
        <v>4867</v>
      </c>
      <c r="B13" s="12" t="s">
        <v>4868</v>
      </c>
      <c r="C13" s="12">
        <v>23.615670160000001</v>
      </c>
      <c r="D13" s="12">
        <v>90.611929630000006</v>
      </c>
      <c r="E13" s="12" t="s">
        <v>4843</v>
      </c>
      <c r="F13" s="23"/>
      <c r="G13" s="12" t="s">
        <v>7</v>
      </c>
      <c r="H13" s="12" t="s">
        <v>4802</v>
      </c>
      <c r="I13" s="12" t="s">
        <v>4820</v>
      </c>
      <c r="J13" s="24">
        <v>16534.66</v>
      </c>
      <c r="K13" s="23">
        <f>IF(E13="Paper",'Paper and Pulp EF'!$E$9, 'Paper and Pulp EF'!$E$5)</f>
        <v>1.8900000000000001E-4</v>
      </c>
      <c r="L13" s="12">
        <f t="shared" si="0"/>
        <v>3.1250507400000003</v>
      </c>
      <c r="M13" s="23">
        <f>IF(E13="Paper",'Paper and Pulp EF'!$E$6, 'Paper and Pulp EF'!$E$2)</f>
        <v>1.2285E-4</v>
      </c>
      <c r="N13" s="12">
        <f t="shared" si="1"/>
        <v>2.0312829809999999</v>
      </c>
      <c r="O13" s="12">
        <f>IF(E13="Paper",'Paper and Pulp EF'!$E$7, 'Paper and Pulp EF'!$E$3)</f>
        <v>4.2999999999999999E-4</v>
      </c>
      <c r="P13" s="12">
        <f t="shared" si="2"/>
        <v>7.1099037999999997</v>
      </c>
      <c r="Q13" s="12">
        <f>IF(E13="Paper",'Paper and Pulp EF'!$E$8, 'Paper and Pulp EF'!$E$4)</f>
        <v>5.2999999999999998E-4</v>
      </c>
      <c r="R13" s="12">
        <f t="shared" si="3"/>
        <v>8.7633697999999995</v>
      </c>
      <c r="S13" s="12"/>
    </row>
    <row r="14" spans="1:19">
      <c r="A14" s="12" t="s">
        <v>4869</v>
      </c>
      <c r="B14" s="12" t="s">
        <v>4870</v>
      </c>
      <c r="C14" s="12">
        <v>24.076125560000001</v>
      </c>
      <c r="D14" s="12">
        <v>89.048651030000002</v>
      </c>
      <c r="E14" s="12" t="s">
        <v>4843</v>
      </c>
      <c r="F14" s="23"/>
      <c r="G14" s="12" t="s">
        <v>4871</v>
      </c>
      <c r="H14" s="12" t="s">
        <v>4802</v>
      </c>
      <c r="I14" s="12" t="s">
        <v>4820</v>
      </c>
      <c r="J14" s="24">
        <v>16534.66</v>
      </c>
      <c r="K14" s="23">
        <f>IF(E14="Paper",'Paper and Pulp EF'!$E$9, 'Paper and Pulp EF'!$E$5)</f>
        <v>1.8900000000000001E-4</v>
      </c>
      <c r="L14" s="12">
        <f t="shared" si="0"/>
        <v>3.1250507400000003</v>
      </c>
      <c r="M14" s="23">
        <f>IF(E14="Paper",'Paper and Pulp EF'!$E$6, 'Paper and Pulp EF'!$E$2)</f>
        <v>1.2285E-4</v>
      </c>
      <c r="N14" s="12">
        <f t="shared" si="1"/>
        <v>2.0312829809999999</v>
      </c>
      <c r="O14" s="12">
        <f>IF(E14="Paper",'Paper and Pulp EF'!$E$7, 'Paper and Pulp EF'!$E$3)</f>
        <v>4.2999999999999999E-4</v>
      </c>
      <c r="P14" s="12">
        <f t="shared" si="2"/>
        <v>7.1099037999999997</v>
      </c>
      <c r="Q14" s="12">
        <f>IF(E14="Paper",'Paper and Pulp EF'!$E$8, 'Paper and Pulp EF'!$E$4)</f>
        <v>5.2999999999999998E-4</v>
      </c>
      <c r="R14" s="12">
        <f t="shared" si="3"/>
        <v>8.7633697999999995</v>
      </c>
      <c r="S14" s="12"/>
    </row>
    <row r="15" spans="1:19">
      <c r="A15" s="12" t="s">
        <v>4872</v>
      </c>
      <c r="B15" s="12" t="s">
        <v>4873</v>
      </c>
      <c r="C15" s="12">
        <v>23.918440749999998</v>
      </c>
      <c r="D15" s="12">
        <v>90.129385189999994</v>
      </c>
      <c r="E15" s="12" t="s">
        <v>4843</v>
      </c>
      <c r="F15" s="23"/>
      <c r="G15" s="12" t="s">
        <v>7</v>
      </c>
      <c r="H15" s="12" t="s">
        <v>4802</v>
      </c>
      <c r="I15" s="12" t="s">
        <v>4820</v>
      </c>
      <c r="J15" s="24">
        <v>44092.45</v>
      </c>
      <c r="K15" s="23">
        <f>IF(E15="Paper",'Paper and Pulp EF'!$E$9, 'Paper and Pulp EF'!$E$5)</f>
        <v>1.8900000000000001E-4</v>
      </c>
      <c r="L15" s="12">
        <f t="shared" si="0"/>
        <v>8.3334730500000003</v>
      </c>
      <c r="M15" s="23">
        <f>IF(E15="Paper",'Paper and Pulp EF'!$E$6, 'Paper and Pulp EF'!$E$2)</f>
        <v>1.2285E-4</v>
      </c>
      <c r="N15" s="12">
        <f t="shared" si="1"/>
        <v>5.4167574824999996</v>
      </c>
      <c r="O15" s="12">
        <f>IF(E15="Paper",'Paper and Pulp EF'!$E$7, 'Paper and Pulp EF'!$E$3)</f>
        <v>4.2999999999999999E-4</v>
      </c>
      <c r="P15" s="12">
        <f t="shared" si="2"/>
        <v>18.959753499999998</v>
      </c>
      <c r="Q15" s="12">
        <f>IF(E15="Paper",'Paper and Pulp EF'!$E$8, 'Paper and Pulp EF'!$E$4)</f>
        <v>5.2999999999999998E-4</v>
      </c>
      <c r="R15" s="12">
        <f t="shared" si="3"/>
        <v>23.368998499999996</v>
      </c>
      <c r="S15" s="12"/>
    </row>
    <row r="16" spans="1:19">
      <c r="A16" s="12" t="s">
        <v>4874</v>
      </c>
      <c r="B16" s="12" t="s">
        <v>4875</v>
      </c>
      <c r="C16" s="12">
        <v>23.57650988</v>
      </c>
      <c r="D16" s="12">
        <v>90.644004980000005</v>
      </c>
      <c r="E16" s="12" t="s">
        <v>4843</v>
      </c>
      <c r="F16" s="23"/>
      <c r="G16" s="12" t="s">
        <v>7</v>
      </c>
      <c r="H16" s="12" t="s">
        <v>4802</v>
      </c>
      <c r="I16" s="12" t="s">
        <v>4820</v>
      </c>
      <c r="J16" s="24">
        <v>8851.5499999999993</v>
      </c>
      <c r="K16" s="23">
        <f>IF(E16="Paper",'Paper and Pulp EF'!$E$9, 'Paper and Pulp EF'!$E$5)</f>
        <v>1.8900000000000001E-4</v>
      </c>
      <c r="L16" s="12">
        <f t="shared" si="0"/>
        <v>1.6729429499999999</v>
      </c>
      <c r="M16" s="23">
        <f>IF(E16="Paper",'Paper and Pulp EF'!$E$6, 'Paper and Pulp EF'!$E$2)</f>
        <v>1.2285E-4</v>
      </c>
      <c r="N16" s="12">
        <f t="shared" si="1"/>
        <v>1.0874129175</v>
      </c>
      <c r="O16" s="12">
        <f>IF(E16="Paper",'Paper and Pulp EF'!$E$7, 'Paper and Pulp EF'!$E$3)</f>
        <v>4.2999999999999999E-4</v>
      </c>
      <c r="P16" s="12">
        <f t="shared" si="2"/>
        <v>3.8061664999999998</v>
      </c>
      <c r="Q16" s="12">
        <f>IF(E16="Paper",'Paper and Pulp EF'!$E$8, 'Paper and Pulp EF'!$E$4)</f>
        <v>5.2999999999999998E-4</v>
      </c>
      <c r="R16" s="12">
        <f t="shared" si="3"/>
        <v>4.691321499999999</v>
      </c>
      <c r="S16" s="12"/>
    </row>
    <row r="17" spans="1:19">
      <c r="A17" s="12" t="s">
        <v>4876</v>
      </c>
      <c r="B17" s="12" t="s">
        <v>4877</v>
      </c>
      <c r="C17" s="12">
        <v>24.023003039999999</v>
      </c>
      <c r="D17" s="12">
        <v>90.272281860000007</v>
      </c>
      <c r="E17" s="12" t="s">
        <v>4843</v>
      </c>
      <c r="F17" s="23"/>
      <c r="G17" s="12" t="s">
        <v>7</v>
      </c>
      <c r="H17" s="12" t="s">
        <v>4802</v>
      </c>
      <c r="I17" s="12" t="s">
        <v>4820</v>
      </c>
      <c r="J17" s="24">
        <v>8046.87</v>
      </c>
      <c r="K17" s="23">
        <f>IF(E17="Paper",'Paper and Pulp EF'!$E$9, 'Paper and Pulp EF'!$E$5)</f>
        <v>1.8900000000000001E-4</v>
      </c>
      <c r="L17" s="12">
        <f t="shared" si="0"/>
        <v>1.5208584300000001</v>
      </c>
      <c r="M17" s="23">
        <f>IF(E17="Paper",'Paper and Pulp EF'!$E$6, 'Paper and Pulp EF'!$E$2)</f>
        <v>1.2285E-4</v>
      </c>
      <c r="N17" s="12">
        <f t="shared" si="1"/>
        <v>0.98855797950000002</v>
      </c>
      <c r="O17" s="12">
        <f>IF(E17="Paper",'Paper and Pulp EF'!$E$7, 'Paper and Pulp EF'!$E$3)</f>
        <v>4.2999999999999999E-4</v>
      </c>
      <c r="P17" s="12">
        <f t="shared" si="2"/>
        <v>3.4601541</v>
      </c>
      <c r="Q17" s="12">
        <f>IF(E17="Paper",'Paper and Pulp EF'!$E$8, 'Paper and Pulp EF'!$E$4)</f>
        <v>5.2999999999999998E-4</v>
      </c>
      <c r="R17" s="12">
        <f t="shared" si="3"/>
        <v>4.2648410999999999</v>
      </c>
      <c r="S17" s="12"/>
    </row>
    <row r="18" spans="1:19">
      <c r="A18" s="12" t="s">
        <v>4878</v>
      </c>
      <c r="B18" s="12" t="s">
        <v>4879</v>
      </c>
      <c r="C18" s="12">
        <v>23.716863029999999</v>
      </c>
      <c r="D18" s="12">
        <v>90.506283530000005</v>
      </c>
      <c r="E18" s="12" t="s">
        <v>4861</v>
      </c>
      <c r="F18" s="23"/>
      <c r="G18" s="12" t="s">
        <v>7</v>
      </c>
      <c r="H18" s="12" t="s">
        <v>4802</v>
      </c>
      <c r="I18" s="12" t="s">
        <v>4820</v>
      </c>
      <c r="J18" s="24">
        <v>18105.46</v>
      </c>
      <c r="K18" s="23">
        <f>IF(E18="Paper",'Paper and Pulp EF'!$E$9, 'Paper and Pulp EF'!$E$5)</f>
        <v>1.2999999999999999E-3</v>
      </c>
      <c r="L18" s="12">
        <f t="shared" si="0"/>
        <v>23.537097999999997</v>
      </c>
      <c r="M18" s="23">
        <f>IF(E18="Paper",'Paper and Pulp EF'!$E$6, 'Paper and Pulp EF'!$E$2)</f>
        <v>9.7499999999999996E-4</v>
      </c>
      <c r="N18" s="12">
        <f t="shared" si="1"/>
        <v>17.652823499999997</v>
      </c>
      <c r="O18" s="12">
        <f>IF(E18="Paper",'Paper and Pulp EF'!$E$7, 'Paper and Pulp EF'!$E$3)</f>
        <v>5.0000000000000001E-3</v>
      </c>
      <c r="P18" s="12">
        <f t="shared" si="2"/>
        <v>90.527299999999997</v>
      </c>
      <c r="Q18" s="12">
        <f>IF(E18="Paper",'Paper and Pulp EF'!$E$8, 'Paper and Pulp EF'!$E$4)</f>
        <v>2.5000000000000001E-3</v>
      </c>
      <c r="R18" s="12">
        <f t="shared" si="3"/>
        <v>45.263649999999998</v>
      </c>
      <c r="S18" s="12"/>
    </row>
    <row r="19" spans="1:19">
      <c r="A19" s="12" t="s">
        <v>4880</v>
      </c>
      <c r="B19" s="12" t="s">
        <v>4881</v>
      </c>
      <c r="C19" s="12">
        <v>23.669988350000001</v>
      </c>
      <c r="D19" s="12">
        <v>90.295079720000004</v>
      </c>
      <c r="E19" s="12" t="s">
        <v>4843</v>
      </c>
      <c r="F19" s="23"/>
      <c r="G19" s="12" t="s">
        <v>7</v>
      </c>
      <c r="H19" s="12" t="s">
        <v>4802</v>
      </c>
      <c r="I19" s="12" t="s">
        <v>4820</v>
      </c>
      <c r="J19" s="12" t="s">
        <v>4932</v>
      </c>
      <c r="K19" s="23">
        <f>IF(E19="Paper",'Paper and Pulp EF'!$E$9, 'Paper and Pulp EF'!$E$5)</f>
        <v>1.8900000000000001E-4</v>
      </c>
      <c r="L19" s="12" t="e">
        <f t="shared" si="0"/>
        <v>#VALUE!</v>
      </c>
      <c r="M19" s="23">
        <f>IF(E19="Paper",'Paper and Pulp EF'!$E$6, 'Paper and Pulp EF'!$E$2)</f>
        <v>1.2285E-4</v>
      </c>
      <c r="N19" s="12" t="e">
        <f t="shared" si="1"/>
        <v>#VALUE!</v>
      </c>
      <c r="O19" s="12">
        <f>IF(E19="Paper",'Paper and Pulp EF'!$E$7, 'Paper and Pulp EF'!$E$3)</f>
        <v>4.2999999999999999E-4</v>
      </c>
      <c r="P19" s="12" t="e">
        <f t="shared" si="2"/>
        <v>#VALUE!</v>
      </c>
      <c r="Q19" s="12">
        <f>IF(E19="Paper",'Paper and Pulp EF'!$E$8, 'Paper and Pulp EF'!$E$4)</f>
        <v>5.2999999999999998E-4</v>
      </c>
      <c r="R19" s="12" t="e">
        <f t="shared" si="3"/>
        <v>#VALUE!</v>
      </c>
      <c r="S19" s="12"/>
    </row>
  </sheetData>
  <phoneticPr fontId="1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DE6-4BA7-42A0-B305-998C4ED6022D}">
  <dimension ref="A1:H21"/>
  <sheetViews>
    <sheetView workbookViewId="0">
      <selection activeCell="E14" sqref="E14"/>
    </sheetView>
  </sheetViews>
  <sheetFormatPr defaultColWidth="11.44140625" defaultRowHeight="14.4"/>
  <cols>
    <col min="1" max="2" width="15.109375" customWidth="1"/>
    <col min="3" max="3" width="30.77734375" customWidth="1"/>
    <col min="4" max="4" width="15.44140625" bestFit="1" customWidth="1"/>
    <col min="5" max="5" width="45.6640625" bestFit="1" customWidth="1"/>
    <col min="6" max="6" width="109.21875" bestFit="1" customWidth="1"/>
    <col min="7" max="7" width="37.21875" bestFit="1" customWidth="1"/>
  </cols>
  <sheetData>
    <row r="1" spans="1:8">
      <c r="A1" s="12" t="s">
        <v>4937</v>
      </c>
      <c r="B1" s="12" t="s">
        <v>3</v>
      </c>
      <c r="C1" s="12" t="s">
        <v>4938</v>
      </c>
      <c r="D1" s="12" t="s">
        <v>4939</v>
      </c>
      <c r="E1" s="12" t="s">
        <v>4967</v>
      </c>
      <c r="F1" s="13" t="s">
        <v>4945</v>
      </c>
    </row>
    <row r="2" spans="1:8">
      <c r="A2" s="12" t="s">
        <v>4940</v>
      </c>
      <c r="B2" s="12" t="s">
        <v>5066</v>
      </c>
      <c r="C2" s="23">
        <v>0.97499999999999998</v>
      </c>
      <c r="D2" s="12" t="s">
        <v>4970</v>
      </c>
      <c r="E2" s="12">
        <f>C2/1000</f>
        <v>9.7499999999999996E-4</v>
      </c>
      <c r="F2" s="13"/>
    </row>
    <row r="3" spans="1:8">
      <c r="A3" s="12" t="s">
        <v>4941</v>
      </c>
      <c r="B3" s="12" t="s">
        <v>5066</v>
      </c>
      <c r="C3" s="23">
        <v>5</v>
      </c>
      <c r="D3" s="12" t="s">
        <v>4970</v>
      </c>
      <c r="E3" s="12">
        <f t="shared" ref="E3:E5" si="0">C3/1000</f>
        <v>5.0000000000000001E-3</v>
      </c>
      <c r="F3" s="13"/>
    </row>
    <row r="4" spans="1:8">
      <c r="A4" s="12" t="s">
        <v>4942</v>
      </c>
      <c r="B4" s="12" t="s">
        <v>5066</v>
      </c>
      <c r="C4" s="23">
        <v>2.5</v>
      </c>
      <c r="D4" s="12" t="s">
        <v>4970</v>
      </c>
      <c r="E4" s="12">
        <f t="shared" si="0"/>
        <v>2.5000000000000001E-3</v>
      </c>
      <c r="F4" s="13"/>
    </row>
    <row r="5" spans="1:8">
      <c r="A5" s="12" t="s">
        <v>4944</v>
      </c>
      <c r="B5" s="12" t="s">
        <v>5066</v>
      </c>
      <c r="C5" s="23">
        <v>1.3</v>
      </c>
      <c r="D5" s="12" t="s">
        <v>4970</v>
      </c>
      <c r="E5" s="12">
        <f t="shared" si="0"/>
        <v>1.2999999999999999E-3</v>
      </c>
      <c r="F5" s="13"/>
    </row>
    <row r="6" spans="1:8">
      <c r="A6" s="12" t="s">
        <v>4940</v>
      </c>
      <c r="B6" s="12" t="s">
        <v>5067</v>
      </c>
      <c r="C6" s="23">
        <f>0.65*C9</f>
        <v>0.12285</v>
      </c>
      <c r="D6" s="12" t="s">
        <v>4970</v>
      </c>
      <c r="E6" s="12">
        <f>C6/1000</f>
        <v>1.2285E-4</v>
      </c>
      <c r="F6" s="13"/>
    </row>
    <row r="7" spans="1:8">
      <c r="A7" s="12" t="s">
        <v>4941</v>
      </c>
      <c r="B7" s="12" t="s">
        <v>5067</v>
      </c>
      <c r="C7" s="23">
        <v>0.43</v>
      </c>
      <c r="D7" s="12" t="s">
        <v>4970</v>
      </c>
      <c r="E7" s="12">
        <f t="shared" ref="E7:E9" si="1">C7/1000</f>
        <v>4.2999999999999999E-4</v>
      </c>
      <c r="F7" s="13"/>
    </row>
    <row r="8" spans="1:8">
      <c r="A8" s="12" t="s">
        <v>4942</v>
      </c>
      <c r="B8" s="12" t="s">
        <v>5067</v>
      </c>
      <c r="C8" s="23">
        <v>0.53</v>
      </c>
      <c r="D8" s="12" t="s">
        <v>4970</v>
      </c>
      <c r="E8" s="12">
        <f t="shared" si="1"/>
        <v>5.2999999999999998E-4</v>
      </c>
      <c r="F8" s="13"/>
    </row>
    <row r="9" spans="1:8">
      <c r="A9" s="12" t="s">
        <v>4944</v>
      </c>
      <c r="B9" s="12" t="s">
        <v>5067</v>
      </c>
      <c r="C9" s="23">
        <f>0.6*0.315</f>
        <v>0.189</v>
      </c>
      <c r="D9" s="12" t="s">
        <v>4970</v>
      </c>
      <c r="E9" s="12">
        <f t="shared" si="1"/>
        <v>1.8900000000000001E-4</v>
      </c>
      <c r="F9" s="13"/>
    </row>
    <row r="10" spans="1:8">
      <c r="A10" s="13"/>
      <c r="B10" s="13"/>
      <c r="C10" s="13"/>
      <c r="D10" s="13"/>
      <c r="E10" s="13"/>
      <c r="F10" t="s">
        <v>5074</v>
      </c>
      <c r="G10" s="35"/>
    </row>
    <row r="11" spans="1:8">
      <c r="A11" s="13"/>
      <c r="B11" s="13"/>
      <c r="C11" s="13"/>
      <c r="D11" s="13"/>
      <c r="E11" s="13"/>
      <c r="F11" s="13"/>
    </row>
    <row r="12" spans="1:8">
      <c r="A12" s="13"/>
      <c r="B12" s="13"/>
      <c r="C12" s="13"/>
      <c r="D12" s="13"/>
      <c r="E12" s="13"/>
      <c r="F12" s="13"/>
    </row>
    <row r="13" spans="1:8">
      <c r="A13" s="13"/>
      <c r="B13" s="13"/>
      <c r="C13" s="13"/>
      <c r="D13" s="13"/>
      <c r="E13" s="13"/>
      <c r="F13" s="13"/>
    </row>
    <row r="14" spans="1:8" ht="189" customHeight="1">
      <c r="A14" s="14" t="s">
        <v>4951</v>
      </c>
      <c r="B14" s="14"/>
      <c r="C14" s="33" t="s">
        <v>5039</v>
      </c>
      <c r="D14" s="13"/>
      <c r="E14" s="37" t="s">
        <v>5075</v>
      </c>
      <c r="F14" s="37"/>
      <c r="G14" s="37"/>
      <c r="H14" s="37"/>
    </row>
    <row r="15" spans="1:8" ht="72">
      <c r="C15" s="38" t="s">
        <v>5068</v>
      </c>
      <c r="E15" s="37" t="s">
        <v>5076</v>
      </c>
      <c r="F15" s="37"/>
      <c r="G15" s="37"/>
      <c r="H15" s="37"/>
    </row>
    <row r="16" spans="1:8" ht="15.6">
      <c r="E16" s="37"/>
      <c r="F16" s="37"/>
      <c r="G16" s="37"/>
      <c r="H16" s="37"/>
    </row>
    <row r="17" spans="5:8" ht="15.6">
      <c r="E17" s="37"/>
      <c r="F17" s="37"/>
      <c r="G17" s="37"/>
      <c r="H17" s="37"/>
    </row>
    <row r="18" spans="5:8" ht="15.6">
      <c r="E18" s="37"/>
      <c r="F18" s="37"/>
      <c r="G18" s="37"/>
      <c r="H18" s="37"/>
    </row>
    <row r="19" spans="5:8" ht="15.6">
      <c r="E19" s="37"/>
      <c r="F19" s="37"/>
      <c r="G19" s="37"/>
      <c r="H19" s="37"/>
    </row>
    <row r="20" spans="5:8" ht="15.6">
      <c r="E20" s="37"/>
      <c r="F20" s="37"/>
      <c r="G20" s="37"/>
      <c r="H20" s="37"/>
    </row>
    <row r="21" spans="5:8" ht="15.6">
      <c r="E21" s="37"/>
      <c r="F21" s="37"/>
      <c r="G21" s="37"/>
      <c r="H21" s="37"/>
    </row>
  </sheetData>
  <hyperlinks>
    <hyperlink ref="C14" r:id="rId1" xr:uid="{AE17191A-D9D0-4EAC-A1F0-4429CEF6393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C5AB-D798-4CF8-A653-E4282FF5D2C5}">
  <dimension ref="A1:S28"/>
  <sheetViews>
    <sheetView tabSelected="1" zoomScale="84" workbookViewId="0">
      <selection activeCell="C21" sqref="C21"/>
    </sheetView>
  </sheetViews>
  <sheetFormatPr defaultColWidth="8.77734375" defaultRowHeight="14.4"/>
  <cols>
    <col min="2" max="2" width="75.109375" customWidth="1"/>
    <col min="3" max="3" width="72.109375" bestFit="1" customWidth="1"/>
    <col min="4" max="4" width="8.88671875" bestFit="1" customWidth="1"/>
    <col min="6" max="6" width="4.44140625" bestFit="1" customWidth="1"/>
    <col min="7" max="7" width="14.77734375" bestFit="1" customWidth="1"/>
    <col min="10" max="10" width="14.5546875" bestFit="1" customWidth="1"/>
    <col min="11" max="11" width="8.88671875" bestFit="1" customWidth="1"/>
    <col min="12" max="12" width="11.21875" bestFit="1" customWidth="1"/>
    <col min="13" max="13" width="8.88671875" bestFit="1" customWidth="1"/>
    <col min="14" max="14" width="11.21875" bestFit="1" customWidth="1"/>
    <col min="15" max="18" width="8.88671875" bestFit="1" customWidth="1"/>
    <col min="19" max="19" width="101.44140625" bestFit="1" customWidth="1"/>
  </cols>
  <sheetData>
    <row r="1" spans="1:19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4920</v>
      </c>
      <c r="K1" s="12" t="s">
        <v>4796</v>
      </c>
      <c r="L1" s="12" t="s">
        <v>4993</v>
      </c>
      <c r="M1" s="12" t="s">
        <v>4797</v>
      </c>
      <c r="N1" s="12" t="s">
        <v>5044</v>
      </c>
      <c r="O1" s="12" t="s">
        <v>4798</v>
      </c>
      <c r="P1" s="12" t="s">
        <v>5042</v>
      </c>
      <c r="Q1" s="12" t="s">
        <v>4799</v>
      </c>
      <c r="R1" s="12" t="s">
        <v>5043</v>
      </c>
      <c r="S1" s="23" t="s">
        <v>4921</v>
      </c>
    </row>
    <row r="2" spans="1:19">
      <c r="A2" s="12" t="s">
        <v>4882</v>
      </c>
      <c r="B2" s="12" t="s">
        <v>5072</v>
      </c>
      <c r="C2" s="12">
        <v>23.712851001134901</v>
      </c>
      <c r="D2" s="12">
        <v>90.516047593866304</v>
      </c>
      <c r="E2" s="12" t="s">
        <v>4883</v>
      </c>
      <c r="F2" s="12"/>
      <c r="G2" s="12" t="s">
        <v>4884</v>
      </c>
      <c r="H2" s="12" t="s">
        <v>4802</v>
      </c>
      <c r="I2" s="12" t="s">
        <v>4816</v>
      </c>
      <c r="J2" s="27">
        <v>1500000</v>
      </c>
      <c r="K2" s="12">
        <f>'Cement EF'!$G$5</f>
        <v>2.2229999999999998E-4</v>
      </c>
      <c r="L2" s="12">
        <f>J2*K2</f>
        <v>333.45</v>
      </c>
      <c r="M2" s="12">
        <f>'Cement EF'!$G$2</f>
        <v>1.2349999999999999E-4</v>
      </c>
      <c r="N2" s="12">
        <f>J2*M2</f>
        <v>185.25</v>
      </c>
      <c r="O2" s="12">
        <f>'Cement EF'!$G$3</f>
        <v>7.695E-4</v>
      </c>
      <c r="P2" s="12">
        <f>O2*J2</f>
        <v>1154.25</v>
      </c>
      <c r="Q2" s="12">
        <f>'Cement EF'!$G$4</f>
        <v>4.9399999999999997E-4</v>
      </c>
      <c r="R2" s="12">
        <f>Q2*J2</f>
        <v>741</v>
      </c>
    </row>
    <row r="3" spans="1:19">
      <c r="A3" s="12" t="s">
        <v>4885</v>
      </c>
      <c r="B3" s="12" t="s">
        <v>4886</v>
      </c>
      <c r="C3" s="12">
        <v>23.611004999999999</v>
      </c>
      <c r="D3" s="12">
        <v>90.613006999999996</v>
      </c>
      <c r="E3" s="12" t="s">
        <v>4883</v>
      </c>
      <c r="F3" s="12"/>
      <c r="G3" s="12" t="s">
        <v>4884</v>
      </c>
      <c r="H3" s="12" t="s">
        <v>4802</v>
      </c>
      <c r="I3" s="12" t="s">
        <v>4816</v>
      </c>
      <c r="J3" s="27">
        <v>2707000</v>
      </c>
      <c r="K3" s="12">
        <f>'Cement EF'!$G$5</f>
        <v>2.2229999999999998E-4</v>
      </c>
      <c r="L3" s="12">
        <f t="shared" ref="L3:L21" si="0">J3*K3</f>
        <v>601.76609999999994</v>
      </c>
      <c r="M3" s="12">
        <f>'Cement EF'!$G$2</f>
        <v>1.2349999999999999E-4</v>
      </c>
      <c r="N3" s="12">
        <f t="shared" ref="N3:N21" si="1">J3*M3</f>
        <v>334.31450000000001</v>
      </c>
      <c r="O3" s="12">
        <f>'Cement EF'!$G$3</f>
        <v>7.695E-4</v>
      </c>
      <c r="P3" s="12">
        <f t="shared" ref="P3:P21" si="2">O3*J3</f>
        <v>2083.0365000000002</v>
      </c>
      <c r="Q3" s="12">
        <f>'Cement EF'!$G$4</f>
        <v>4.9399999999999997E-4</v>
      </c>
      <c r="R3" s="12">
        <f t="shared" ref="R3:R21" si="3">Q3*J3</f>
        <v>1337.258</v>
      </c>
    </row>
    <row r="4" spans="1:19">
      <c r="A4" s="12" t="s">
        <v>4887</v>
      </c>
      <c r="B4" s="12" t="s">
        <v>4886</v>
      </c>
      <c r="C4" s="12">
        <v>22.504971999999999</v>
      </c>
      <c r="D4" s="12">
        <v>89.589502999999993</v>
      </c>
      <c r="E4" s="12" t="s">
        <v>4883</v>
      </c>
      <c r="F4" s="12"/>
      <c r="G4" s="12" t="s">
        <v>4888</v>
      </c>
      <c r="H4" s="12" t="s">
        <v>4802</v>
      </c>
      <c r="I4" s="12" t="s">
        <v>4816</v>
      </c>
      <c r="J4" s="27">
        <v>200000</v>
      </c>
      <c r="K4" s="12">
        <f>'Cement EF'!$G$5</f>
        <v>2.2229999999999998E-4</v>
      </c>
      <c r="L4" s="12">
        <f t="shared" si="0"/>
        <v>44.459999999999994</v>
      </c>
      <c r="M4" s="12">
        <f>'Cement EF'!$G$2</f>
        <v>1.2349999999999999E-4</v>
      </c>
      <c r="N4" s="12">
        <f t="shared" si="1"/>
        <v>24.7</v>
      </c>
      <c r="O4" s="12">
        <f>'Cement EF'!$G$3</f>
        <v>7.695E-4</v>
      </c>
      <c r="P4" s="12">
        <f t="shared" si="2"/>
        <v>153.9</v>
      </c>
      <c r="Q4" s="12">
        <f>'Cement EF'!$G$4</f>
        <v>4.9399999999999997E-4</v>
      </c>
      <c r="R4" s="12">
        <f t="shared" si="3"/>
        <v>98.8</v>
      </c>
    </row>
    <row r="5" spans="1:19">
      <c r="A5" s="12" t="s">
        <v>4889</v>
      </c>
      <c r="B5" s="12" t="s">
        <v>4890</v>
      </c>
      <c r="C5" s="12">
        <v>22.317574</v>
      </c>
      <c r="D5" s="12">
        <v>91.867925</v>
      </c>
      <c r="E5" s="12" t="s">
        <v>4883</v>
      </c>
      <c r="F5" s="12"/>
      <c r="G5" s="12" t="s">
        <v>4888</v>
      </c>
      <c r="H5" s="12" t="s">
        <v>4802</v>
      </c>
      <c r="I5" s="12" t="s">
        <v>4816</v>
      </c>
      <c r="J5" s="27">
        <v>1500000</v>
      </c>
      <c r="K5" s="12">
        <f>'Cement EF'!$G$5</f>
        <v>2.2229999999999998E-4</v>
      </c>
      <c r="L5" s="12">
        <f t="shared" si="0"/>
        <v>333.45</v>
      </c>
      <c r="M5" s="12">
        <f>'Cement EF'!$G$2</f>
        <v>1.2349999999999999E-4</v>
      </c>
      <c r="N5" s="12">
        <f t="shared" si="1"/>
        <v>185.25</v>
      </c>
      <c r="O5" s="12">
        <f>'Cement EF'!$G$3</f>
        <v>7.695E-4</v>
      </c>
      <c r="P5" s="12">
        <f t="shared" si="2"/>
        <v>1154.25</v>
      </c>
      <c r="Q5" s="12">
        <f>'Cement EF'!$G$4</f>
        <v>4.9399999999999997E-4</v>
      </c>
      <c r="R5" s="12">
        <f t="shared" si="3"/>
        <v>741</v>
      </c>
    </row>
    <row r="6" spans="1:19">
      <c r="A6" s="12" t="s">
        <v>4891</v>
      </c>
      <c r="B6" s="12" t="s">
        <v>4975</v>
      </c>
      <c r="C6" s="12">
        <v>22.517901841418102</v>
      </c>
      <c r="D6" s="12">
        <v>89.585620367690098</v>
      </c>
      <c r="E6" s="12" t="s">
        <v>4883</v>
      </c>
      <c r="F6" s="12"/>
      <c r="G6" s="12" t="s">
        <v>4888</v>
      </c>
      <c r="H6" s="12" t="s">
        <v>4802</v>
      </c>
      <c r="I6" s="12" t="s">
        <v>4816</v>
      </c>
      <c r="J6" s="27">
        <v>1700000</v>
      </c>
      <c r="K6" s="12">
        <f>'Cement EF'!$G$5</f>
        <v>2.2229999999999998E-4</v>
      </c>
      <c r="L6" s="12">
        <f t="shared" si="0"/>
        <v>377.90999999999997</v>
      </c>
      <c r="M6" s="12">
        <f>'Cement EF'!$G$2</f>
        <v>1.2349999999999999E-4</v>
      </c>
      <c r="N6" s="12">
        <f t="shared" si="1"/>
        <v>209.95</v>
      </c>
      <c r="O6" s="12">
        <f>'Cement EF'!$G$3</f>
        <v>7.695E-4</v>
      </c>
      <c r="P6" s="12">
        <f t="shared" si="2"/>
        <v>1308.1500000000001</v>
      </c>
      <c r="Q6" s="12">
        <f>'Cement EF'!$G$4</f>
        <v>4.9399999999999997E-4</v>
      </c>
      <c r="R6" s="12">
        <f t="shared" si="3"/>
        <v>839.8</v>
      </c>
    </row>
    <row r="7" spans="1:19">
      <c r="A7" s="12" t="s">
        <v>4892</v>
      </c>
      <c r="B7" s="12" t="s">
        <v>4976</v>
      </c>
      <c r="C7" s="12">
        <v>23.576688999999998</v>
      </c>
      <c r="D7" s="12">
        <v>90.508381999999997</v>
      </c>
      <c r="E7" s="12" t="s">
        <v>4883</v>
      </c>
      <c r="F7" s="12"/>
      <c r="G7" s="12" t="s">
        <v>4884</v>
      </c>
      <c r="H7" s="12" t="s">
        <v>4802</v>
      </c>
      <c r="I7" s="12" t="s">
        <v>4816</v>
      </c>
      <c r="J7" s="27">
        <v>4620000</v>
      </c>
      <c r="K7" s="12">
        <f>'Cement EF'!$G$5</f>
        <v>2.2229999999999998E-4</v>
      </c>
      <c r="L7" s="12">
        <f t="shared" si="0"/>
        <v>1027.0259999999998</v>
      </c>
      <c r="M7" s="12">
        <f>'Cement EF'!$G$2</f>
        <v>1.2349999999999999E-4</v>
      </c>
      <c r="N7" s="12">
        <f t="shared" si="1"/>
        <v>570.56999999999994</v>
      </c>
      <c r="O7" s="12">
        <f>'Cement EF'!$G$3</f>
        <v>7.695E-4</v>
      </c>
      <c r="P7" s="12">
        <f t="shared" si="2"/>
        <v>3555.09</v>
      </c>
      <c r="Q7" s="12">
        <f>'Cement EF'!$G$4</f>
        <v>4.9399999999999997E-4</v>
      </c>
      <c r="R7" s="12">
        <f t="shared" si="3"/>
        <v>2282.2799999999997</v>
      </c>
    </row>
    <row r="8" spans="1:19" ht="19.05" customHeight="1">
      <c r="A8" s="12" t="s">
        <v>4893</v>
      </c>
      <c r="B8" s="12" t="s">
        <v>4977</v>
      </c>
      <c r="C8" s="12">
        <v>22.517834000000001</v>
      </c>
      <c r="D8" s="12">
        <v>89.585595999999995</v>
      </c>
      <c r="E8" s="12" t="s">
        <v>4883</v>
      </c>
      <c r="F8" s="12"/>
      <c r="G8" s="12" t="s">
        <v>4888</v>
      </c>
      <c r="H8" s="12" t="s">
        <v>4802</v>
      </c>
      <c r="I8" s="12" t="s">
        <v>4816</v>
      </c>
      <c r="J8" s="27"/>
      <c r="K8" s="12">
        <f>'Cement EF'!$G$5</f>
        <v>2.2229999999999998E-4</v>
      </c>
      <c r="L8" s="12">
        <f t="shared" si="0"/>
        <v>0</v>
      </c>
      <c r="M8" s="12">
        <f>'Cement EF'!$G$2</f>
        <v>1.2349999999999999E-4</v>
      </c>
      <c r="N8" s="12">
        <f t="shared" si="1"/>
        <v>0</v>
      </c>
      <c r="O8" s="12">
        <f>'Cement EF'!$G$3</f>
        <v>7.695E-4</v>
      </c>
      <c r="P8" s="12">
        <f t="shared" si="2"/>
        <v>0</v>
      </c>
      <c r="Q8" s="12">
        <f>'Cement EF'!$G$4</f>
        <v>4.9399999999999997E-4</v>
      </c>
      <c r="R8" s="12">
        <f t="shared" si="3"/>
        <v>0</v>
      </c>
    </row>
    <row r="9" spans="1:19">
      <c r="A9" s="12" t="s">
        <v>4894</v>
      </c>
      <c r="B9" s="12" t="s">
        <v>4978</v>
      </c>
      <c r="C9" s="12">
        <v>23.568501000000001</v>
      </c>
      <c r="D9" s="12">
        <v>90.520326999999995</v>
      </c>
      <c r="E9" s="12" t="s">
        <v>4883</v>
      </c>
      <c r="F9" s="12"/>
      <c r="G9" s="12" t="s">
        <v>4884</v>
      </c>
      <c r="H9" s="12" t="s">
        <v>4802</v>
      </c>
      <c r="I9" s="12" t="s">
        <v>4816</v>
      </c>
      <c r="J9" s="27">
        <v>700000</v>
      </c>
      <c r="K9" s="12">
        <f>'Cement EF'!$G$5</f>
        <v>2.2229999999999998E-4</v>
      </c>
      <c r="L9" s="12">
        <f t="shared" si="0"/>
        <v>155.60999999999999</v>
      </c>
      <c r="M9" s="12">
        <f>'Cement EF'!$G$2</f>
        <v>1.2349999999999999E-4</v>
      </c>
      <c r="N9" s="12">
        <f t="shared" si="1"/>
        <v>86.449999999999989</v>
      </c>
      <c r="O9" s="12">
        <f>'Cement EF'!$G$3</f>
        <v>7.695E-4</v>
      </c>
      <c r="P9" s="12">
        <f t="shared" si="2"/>
        <v>538.65</v>
      </c>
      <c r="Q9" s="12">
        <f>'Cement EF'!$G$4</f>
        <v>4.9399999999999997E-4</v>
      </c>
      <c r="R9" s="12">
        <f t="shared" si="3"/>
        <v>345.79999999999995</v>
      </c>
    </row>
    <row r="10" spans="1:19" ht="16.05" customHeight="1">
      <c r="A10" s="12" t="s">
        <v>4895</v>
      </c>
      <c r="B10" s="12" t="s">
        <v>4979</v>
      </c>
      <c r="C10" s="12">
        <v>22.503883999999999</v>
      </c>
      <c r="D10" s="12">
        <v>89.590301999999994</v>
      </c>
      <c r="E10" s="12" t="s">
        <v>4883</v>
      </c>
      <c r="F10" s="12"/>
      <c r="G10" s="12" t="s">
        <v>4888</v>
      </c>
      <c r="H10" s="12" t="s">
        <v>4802</v>
      </c>
      <c r="I10" s="12" t="s">
        <v>4816</v>
      </c>
      <c r="J10" s="27"/>
      <c r="K10" s="12">
        <f>'Cement EF'!$G$5</f>
        <v>2.2229999999999998E-4</v>
      </c>
      <c r="L10" s="12">
        <f t="shared" si="0"/>
        <v>0</v>
      </c>
      <c r="M10" s="12">
        <f>'Cement EF'!$G$2</f>
        <v>1.2349999999999999E-4</v>
      </c>
      <c r="N10" s="12">
        <f t="shared" si="1"/>
        <v>0</v>
      </c>
      <c r="O10" s="12">
        <f>'Cement EF'!$G$3</f>
        <v>7.695E-4</v>
      </c>
      <c r="P10" s="12">
        <f t="shared" si="2"/>
        <v>0</v>
      </c>
      <c r="Q10" s="12">
        <f>'Cement EF'!$G$4</f>
        <v>4.9399999999999997E-4</v>
      </c>
      <c r="R10" s="12">
        <f t="shared" si="3"/>
        <v>0</v>
      </c>
    </row>
    <row r="11" spans="1:19">
      <c r="A11" s="12" t="s">
        <v>4896</v>
      </c>
      <c r="B11" s="12" t="s">
        <v>4980</v>
      </c>
      <c r="C11" s="12">
        <v>22.652466</v>
      </c>
      <c r="D11" s="12">
        <v>90.345292999999998</v>
      </c>
      <c r="E11" s="12" t="s">
        <v>4883</v>
      </c>
      <c r="F11" s="12"/>
      <c r="G11" s="12" t="s">
        <v>4898</v>
      </c>
      <c r="H11" s="12" t="s">
        <v>4802</v>
      </c>
      <c r="I11" s="12" t="s">
        <v>4816</v>
      </c>
      <c r="J11" s="27">
        <v>1460000</v>
      </c>
      <c r="K11" s="12">
        <f>'Cement EF'!$G$5</f>
        <v>2.2229999999999998E-4</v>
      </c>
      <c r="L11" s="12">
        <f t="shared" si="0"/>
        <v>324.55799999999999</v>
      </c>
      <c r="M11" s="12">
        <f>'Cement EF'!$G$2</f>
        <v>1.2349999999999999E-4</v>
      </c>
      <c r="N11" s="12">
        <f t="shared" si="1"/>
        <v>180.31</v>
      </c>
      <c r="O11" s="12">
        <f>'Cement EF'!$G$3</f>
        <v>7.695E-4</v>
      </c>
      <c r="P11" s="12">
        <f t="shared" si="2"/>
        <v>1123.47</v>
      </c>
      <c r="Q11" s="12">
        <f>'Cement EF'!$G$4</f>
        <v>4.9399999999999997E-4</v>
      </c>
      <c r="R11" s="12">
        <f t="shared" si="3"/>
        <v>721.24</v>
      </c>
    </row>
    <row r="12" spans="1:19" ht="16.05" customHeight="1">
      <c r="A12" s="12" t="s">
        <v>4897</v>
      </c>
      <c r="B12" s="12" t="s">
        <v>4981</v>
      </c>
      <c r="C12" s="12">
        <v>23.568618000000001</v>
      </c>
      <c r="D12" s="12">
        <v>90.524404000000004</v>
      </c>
      <c r="E12" s="12" t="s">
        <v>4883</v>
      </c>
      <c r="F12" s="12"/>
      <c r="G12" s="12" t="s">
        <v>4884</v>
      </c>
      <c r="H12" s="12" t="s">
        <v>4802</v>
      </c>
      <c r="I12" s="12" t="s">
        <v>4816</v>
      </c>
      <c r="J12" s="27">
        <v>1860000</v>
      </c>
      <c r="K12" s="12">
        <f>'Cement EF'!$G$5</f>
        <v>2.2229999999999998E-4</v>
      </c>
      <c r="L12" s="12">
        <f t="shared" si="0"/>
        <v>413.47799999999995</v>
      </c>
      <c r="M12" s="12">
        <f>'Cement EF'!$G$2</f>
        <v>1.2349999999999999E-4</v>
      </c>
      <c r="N12" s="12">
        <f t="shared" si="1"/>
        <v>229.70999999999998</v>
      </c>
      <c r="O12" s="12">
        <f>'Cement EF'!$G$3</f>
        <v>7.695E-4</v>
      </c>
      <c r="P12" s="12">
        <f t="shared" si="2"/>
        <v>1431.27</v>
      </c>
      <c r="Q12" s="12">
        <f>'Cement EF'!$G$4</f>
        <v>4.9399999999999997E-4</v>
      </c>
      <c r="R12" s="12">
        <f t="shared" si="3"/>
        <v>918.83999999999992</v>
      </c>
    </row>
    <row r="13" spans="1:19" ht="22.95" customHeight="1">
      <c r="A13" s="12" t="s">
        <v>4899</v>
      </c>
      <c r="B13" s="12" t="s">
        <v>4982</v>
      </c>
      <c r="C13" s="12">
        <v>23.578555000000001</v>
      </c>
      <c r="D13" s="12">
        <v>90.513202000000007</v>
      </c>
      <c r="E13" s="12" t="s">
        <v>4883</v>
      </c>
      <c r="F13" s="12"/>
      <c r="G13" s="12" t="s">
        <v>4884</v>
      </c>
      <c r="H13" s="12" t="s">
        <v>4802</v>
      </c>
      <c r="I13" s="12" t="s">
        <v>4816</v>
      </c>
      <c r="J13" s="27">
        <v>2400000</v>
      </c>
      <c r="K13" s="12">
        <f>'Cement EF'!$G$5</f>
        <v>2.2229999999999998E-4</v>
      </c>
      <c r="L13" s="12">
        <f t="shared" si="0"/>
        <v>533.52</v>
      </c>
      <c r="M13" s="12">
        <f>'Cement EF'!$G$2</f>
        <v>1.2349999999999999E-4</v>
      </c>
      <c r="N13" s="12">
        <f t="shared" si="1"/>
        <v>296.39999999999998</v>
      </c>
      <c r="O13" s="12">
        <f>'Cement EF'!$G$3</f>
        <v>7.695E-4</v>
      </c>
      <c r="P13" s="12">
        <f t="shared" si="2"/>
        <v>1846.8</v>
      </c>
      <c r="Q13" s="12">
        <f>'Cement EF'!$G$4</f>
        <v>4.9399999999999997E-4</v>
      </c>
      <c r="R13" s="12">
        <f t="shared" si="3"/>
        <v>1185.5999999999999</v>
      </c>
    </row>
    <row r="14" spans="1:19" ht="19.95" customHeight="1">
      <c r="A14" s="12" t="s">
        <v>4900</v>
      </c>
      <c r="B14" s="12" t="s">
        <v>4983</v>
      </c>
      <c r="C14" s="12">
        <v>23.602160999999999</v>
      </c>
      <c r="D14" s="12">
        <v>90.624684999999999</v>
      </c>
      <c r="E14" s="12" t="s">
        <v>4883</v>
      </c>
      <c r="F14" s="12"/>
      <c r="G14" s="12" t="s">
        <v>4884</v>
      </c>
      <c r="H14" s="12" t="s">
        <v>4802</v>
      </c>
      <c r="I14" s="12" t="s">
        <v>4816</v>
      </c>
      <c r="J14" s="27">
        <v>700000</v>
      </c>
      <c r="K14" s="12">
        <f>'Cement EF'!$G$5</f>
        <v>2.2229999999999998E-4</v>
      </c>
      <c r="L14" s="12">
        <f t="shared" si="0"/>
        <v>155.60999999999999</v>
      </c>
      <c r="M14" s="12">
        <f>'Cement EF'!$G$2</f>
        <v>1.2349999999999999E-4</v>
      </c>
      <c r="N14" s="12">
        <f t="shared" si="1"/>
        <v>86.449999999999989</v>
      </c>
      <c r="O14" s="12">
        <f>'Cement EF'!$G$3</f>
        <v>7.695E-4</v>
      </c>
      <c r="P14" s="12">
        <f t="shared" si="2"/>
        <v>538.65</v>
      </c>
      <c r="Q14" s="12">
        <f>'Cement EF'!$G$4</f>
        <v>4.9399999999999997E-4</v>
      </c>
      <c r="R14" s="12">
        <f t="shared" si="3"/>
        <v>345.79999999999995</v>
      </c>
    </row>
    <row r="15" spans="1:19" ht="18" customHeight="1">
      <c r="A15" s="12" t="s">
        <v>4901</v>
      </c>
      <c r="B15" s="12" t="s">
        <v>4984</v>
      </c>
      <c r="C15" s="12">
        <v>23.609231999999999</v>
      </c>
      <c r="D15" s="12">
        <v>90.610010000000003</v>
      </c>
      <c r="E15" s="12" t="s">
        <v>4883</v>
      </c>
      <c r="F15" s="12"/>
      <c r="G15" s="12" t="s">
        <v>4884</v>
      </c>
      <c r="H15" s="12" t="s">
        <v>4802</v>
      </c>
      <c r="I15" s="12" t="s">
        <v>4816</v>
      </c>
      <c r="J15" s="27"/>
      <c r="K15" s="12">
        <f>'Cement EF'!$G$5</f>
        <v>2.2229999999999998E-4</v>
      </c>
      <c r="L15" s="12">
        <f t="shared" si="0"/>
        <v>0</v>
      </c>
      <c r="M15" s="12">
        <f>'Cement EF'!$G$2</f>
        <v>1.2349999999999999E-4</v>
      </c>
      <c r="N15" s="12">
        <f t="shared" si="1"/>
        <v>0</v>
      </c>
      <c r="O15" s="12">
        <f>'Cement EF'!$G$3</f>
        <v>7.695E-4</v>
      </c>
      <c r="P15" s="12">
        <f t="shared" si="2"/>
        <v>0</v>
      </c>
      <c r="Q15" s="12">
        <f>'Cement EF'!$G$4</f>
        <v>4.9399999999999997E-4</v>
      </c>
      <c r="R15" s="12">
        <f t="shared" si="3"/>
        <v>0</v>
      </c>
    </row>
    <row r="16" spans="1:19">
      <c r="A16" s="12" t="s">
        <v>4902</v>
      </c>
      <c r="B16" s="12" t="s">
        <v>4985</v>
      </c>
      <c r="C16" s="12">
        <v>24.127959000000001</v>
      </c>
      <c r="D16" s="12">
        <v>89.586911000000001</v>
      </c>
      <c r="E16" s="12" t="s">
        <v>4883</v>
      </c>
      <c r="F16" s="12"/>
      <c r="G16" s="12" t="s">
        <v>4905</v>
      </c>
      <c r="H16" s="12" t="s">
        <v>4802</v>
      </c>
      <c r="I16" s="12" t="s">
        <v>4816</v>
      </c>
      <c r="J16" s="27"/>
      <c r="K16" s="12">
        <f>'Cement EF'!$G$5</f>
        <v>2.2229999999999998E-4</v>
      </c>
      <c r="L16" s="12">
        <f t="shared" si="0"/>
        <v>0</v>
      </c>
      <c r="M16" s="12">
        <f>'Cement EF'!$G$2</f>
        <v>1.2349999999999999E-4</v>
      </c>
      <c r="N16" s="12">
        <f t="shared" si="1"/>
        <v>0</v>
      </c>
      <c r="O16" s="12">
        <f>'Cement EF'!$G$3</f>
        <v>7.695E-4</v>
      </c>
      <c r="P16" s="12">
        <f t="shared" si="2"/>
        <v>0</v>
      </c>
      <c r="Q16" s="12">
        <f>'Cement EF'!$G$4</f>
        <v>4.9399999999999997E-4</v>
      </c>
      <c r="R16" s="12">
        <f t="shared" si="3"/>
        <v>0</v>
      </c>
    </row>
    <row r="17" spans="1:18">
      <c r="A17" s="12" t="s">
        <v>4903</v>
      </c>
      <c r="B17" s="12" t="s">
        <v>4986</v>
      </c>
      <c r="C17" s="12">
        <v>24.290893000000001</v>
      </c>
      <c r="D17" s="12">
        <v>89.566546000000002</v>
      </c>
      <c r="E17" s="12" t="s">
        <v>4883</v>
      </c>
      <c r="F17" s="12"/>
      <c r="G17" s="12" t="s">
        <v>4905</v>
      </c>
      <c r="H17" s="12" t="s">
        <v>4802</v>
      </c>
      <c r="I17" s="12" t="s">
        <v>4816</v>
      </c>
      <c r="J17" s="27">
        <v>750000</v>
      </c>
      <c r="K17" s="12">
        <f>'Cement EF'!$G$5</f>
        <v>2.2229999999999998E-4</v>
      </c>
      <c r="L17" s="12">
        <f t="shared" si="0"/>
        <v>166.72499999999999</v>
      </c>
      <c r="M17" s="12">
        <f>'Cement EF'!$G$2</f>
        <v>1.2349999999999999E-4</v>
      </c>
      <c r="N17" s="12">
        <f t="shared" si="1"/>
        <v>92.625</v>
      </c>
      <c r="O17" s="12">
        <f>'Cement EF'!$G$3</f>
        <v>7.695E-4</v>
      </c>
      <c r="P17" s="12">
        <f t="shared" si="2"/>
        <v>577.125</v>
      </c>
      <c r="Q17" s="12">
        <f>'Cement EF'!$G$4</f>
        <v>4.9399999999999997E-4</v>
      </c>
      <c r="R17" s="12">
        <f t="shared" si="3"/>
        <v>370.5</v>
      </c>
    </row>
    <row r="18" spans="1:18">
      <c r="A18" s="12" t="s">
        <v>4904</v>
      </c>
      <c r="B18" s="12" t="s">
        <v>4990</v>
      </c>
      <c r="C18" s="12">
        <v>22.317574</v>
      </c>
      <c r="D18">
        <v>91.867925</v>
      </c>
      <c r="E18" s="12" t="s">
        <v>4883</v>
      </c>
      <c r="G18" s="12" t="s">
        <v>5073</v>
      </c>
      <c r="H18" s="12" t="s">
        <v>4802</v>
      </c>
      <c r="I18" s="12" t="s">
        <v>4816</v>
      </c>
      <c r="J18" s="27">
        <v>3450000</v>
      </c>
      <c r="K18" s="12">
        <f>'Cement EF'!$G$5</f>
        <v>2.2229999999999998E-4</v>
      </c>
      <c r="L18" s="12">
        <f>J18*K18</f>
        <v>766.93499999999995</v>
      </c>
      <c r="M18" s="12">
        <f>'Cement EF'!$G$2</f>
        <v>1.2349999999999999E-4</v>
      </c>
      <c r="N18" s="12">
        <f t="shared" si="1"/>
        <v>426.07499999999999</v>
      </c>
      <c r="O18" s="12">
        <f>'Cement EF'!$G$3</f>
        <v>7.695E-4</v>
      </c>
      <c r="P18" s="12">
        <f t="shared" si="2"/>
        <v>2654.7750000000001</v>
      </c>
      <c r="Q18" s="12">
        <f>'Cement EF'!$G$4</f>
        <v>4.9399999999999997E-4</v>
      </c>
      <c r="R18" s="12">
        <f t="shared" si="3"/>
        <v>1704.3</v>
      </c>
    </row>
    <row r="19" spans="1:18">
      <c r="A19" s="12" t="s">
        <v>4906</v>
      </c>
      <c r="B19" s="12" t="s">
        <v>4991</v>
      </c>
      <c r="C19" s="12">
        <v>23.934080999999999</v>
      </c>
      <c r="D19">
        <v>90.613084999999998</v>
      </c>
      <c r="E19" s="12" t="s">
        <v>4883</v>
      </c>
      <c r="G19" s="12" t="s">
        <v>4884</v>
      </c>
      <c r="H19" s="12" t="s">
        <v>4802</v>
      </c>
      <c r="I19" s="12" t="s">
        <v>4816</v>
      </c>
      <c r="J19" s="27">
        <v>3450000</v>
      </c>
      <c r="K19" s="12">
        <f>'Cement EF'!$G$5</f>
        <v>2.2229999999999998E-4</v>
      </c>
      <c r="L19" s="12">
        <f t="shared" si="0"/>
        <v>766.93499999999995</v>
      </c>
      <c r="M19" s="12">
        <f>'Cement EF'!$G$2</f>
        <v>1.2349999999999999E-4</v>
      </c>
      <c r="N19" s="12">
        <f t="shared" si="1"/>
        <v>426.07499999999999</v>
      </c>
      <c r="O19" s="12">
        <f>'Cement EF'!$G$3</f>
        <v>7.695E-4</v>
      </c>
      <c r="P19" s="12">
        <f t="shared" si="2"/>
        <v>2654.7750000000001</v>
      </c>
      <c r="Q19" s="12">
        <f>'Cement EF'!$G$4</f>
        <v>4.9399999999999997E-4</v>
      </c>
      <c r="R19" s="12">
        <f t="shared" si="3"/>
        <v>1704.3</v>
      </c>
    </row>
    <row r="20" spans="1:18">
      <c r="A20" s="12" t="s">
        <v>4988</v>
      </c>
      <c r="B20" s="12" t="s">
        <v>5071</v>
      </c>
      <c r="C20" s="12">
        <v>22.2789727683023</v>
      </c>
      <c r="D20">
        <v>91.785256922592396</v>
      </c>
      <c r="E20" s="12" t="s">
        <v>4883</v>
      </c>
      <c r="G20" s="12" t="s">
        <v>5073</v>
      </c>
      <c r="H20" s="12" t="s">
        <v>4802</v>
      </c>
      <c r="I20" s="12" t="s">
        <v>4816</v>
      </c>
      <c r="J20" s="27">
        <v>1300000</v>
      </c>
      <c r="K20" s="12">
        <f>'Cement EF'!$G$5</f>
        <v>2.2229999999999998E-4</v>
      </c>
      <c r="L20" s="12">
        <f t="shared" si="0"/>
        <v>288.98999999999995</v>
      </c>
      <c r="M20" s="12">
        <f>'Cement EF'!$G$2</f>
        <v>1.2349999999999999E-4</v>
      </c>
      <c r="N20" s="12">
        <f t="shared" si="1"/>
        <v>160.54999999999998</v>
      </c>
      <c r="O20" s="12">
        <f>'Cement EF'!$G$3</f>
        <v>7.695E-4</v>
      </c>
      <c r="P20" s="12">
        <f t="shared" si="2"/>
        <v>1000.35</v>
      </c>
      <c r="Q20" s="12">
        <f>'Cement EF'!$G$4</f>
        <v>4.9399999999999997E-4</v>
      </c>
      <c r="R20" s="12">
        <f t="shared" si="3"/>
        <v>642.19999999999993</v>
      </c>
    </row>
    <row r="21" spans="1:18">
      <c r="A21" s="12" t="s">
        <v>4989</v>
      </c>
      <c r="B21" s="12" t="s">
        <v>5070</v>
      </c>
      <c r="C21" s="12">
        <v>23.568660643521699</v>
      </c>
      <c r="D21">
        <v>90.520631857086101</v>
      </c>
      <c r="E21" s="12" t="s">
        <v>4883</v>
      </c>
      <c r="G21" s="12" t="s">
        <v>4884</v>
      </c>
      <c r="H21" s="12" t="s">
        <v>4802</v>
      </c>
      <c r="I21" s="12" t="s">
        <v>4816</v>
      </c>
      <c r="J21" s="27">
        <v>600000</v>
      </c>
      <c r="K21" s="12">
        <f>'Cement EF'!$G$5</f>
        <v>2.2229999999999998E-4</v>
      </c>
      <c r="L21" s="12">
        <f t="shared" si="0"/>
        <v>133.38</v>
      </c>
      <c r="M21" s="12">
        <f>'Cement EF'!$G$2</f>
        <v>1.2349999999999999E-4</v>
      </c>
      <c r="N21" s="12">
        <f t="shared" si="1"/>
        <v>74.099999999999994</v>
      </c>
      <c r="O21" s="12">
        <f>'Cement EF'!$G$3</f>
        <v>7.695E-4</v>
      </c>
      <c r="P21" s="12">
        <f t="shared" si="2"/>
        <v>461.7</v>
      </c>
      <c r="Q21" s="12">
        <f>'Cement EF'!$G$4</f>
        <v>4.9399999999999997E-4</v>
      </c>
      <c r="R21" s="12">
        <f t="shared" si="3"/>
        <v>296.39999999999998</v>
      </c>
    </row>
    <row r="22" spans="1:18">
      <c r="A22" s="12"/>
      <c r="C22" s="6"/>
    </row>
    <row r="23" spans="1:18">
      <c r="A23" s="12" t="s">
        <v>4885</v>
      </c>
      <c r="B23" s="2" t="s">
        <v>4972</v>
      </c>
      <c r="C23" s="6" t="s">
        <v>5069</v>
      </c>
    </row>
    <row r="24" spans="1:18">
      <c r="A24" s="12"/>
    </row>
    <row r="25" spans="1:18">
      <c r="A25" s="12" t="s">
        <v>4889</v>
      </c>
      <c r="B25" s="2" t="s">
        <v>4973</v>
      </c>
      <c r="C25" s="6" t="s">
        <v>4974</v>
      </c>
    </row>
    <row r="26" spans="1:18">
      <c r="C26" t="s">
        <v>4987</v>
      </c>
    </row>
    <row r="28" spans="1:18">
      <c r="B28" t="s">
        <v>4992</v>
      </c>
      <c r="C28">
        <f>(8.4-1.5)/2</f>
        <v>3.45</v>
      </c>
    </row>
  </sheetData>
  <phoneticPr fontId="12" type="noConversion"/>
  <hyperlinks>
    <hyperlink ref="B23" r:id="rId1" xr:uid="{5C48BC96-4E02-1743-8E09-A686BE135675}"/>
    <hyperlink ref="B25" r:id="rId2" xr:uid="{EEACF857-7546-7E4A-9940-39783356F59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65D0-4A28-3E49-B505-46B504AC49C0}">
  <dimension ref="A1:H11"/>
  <sheetViews>
    <sheetView workbookViewId="0">
      <selection activeCell="H5" sqref="H5"/>
    </sheetView>
  </sheetViews>
  <sheetFormatPr defaultColWidth="11.44140625" defaultRowHeight="14.4"/>
  <cols>
    <col min="1" max="1" width="41.44140625" bestFit="1" customWidth="1"/>
    <col min="2" max="2" width="31.109375" customWidth="1"/>
    <col min="3" max="3" width="7.77734375" bestFit="1" customWidth="1"/>
    <col min="5" max="5" width="12.6640625" bestFit="1" customWidth="1"/>
    <col min="6" max="6" width="28" bestFit="1" customWidth="1"/>
    <col min="7" max="7" width="40.77734375" bestFit="1" customWidth="1"/>
    <col min="8" max="8" width="39.77734375" bestFit="1" customWidth="1"/>
  </cols>
  <sheetData>
    <row r="1" spans="1:8">
      <c r="A1" s="12" t="s">
        <v>4937</v>
      </c>
      <c r="B1" s="12" t="s">
        <v>4952</v>
      </c>
      <c r="C1" s="12" t="s">
        <v>4939</v>
      </c>
      <c r="D1" s="12" t="s">
        <v>4954</v>
      </c>
      <c r="E1" s="12" t="s">
        <v>4956</v>
      </c>
      <c r="F1" s="12" t="s">
        <v>4958</v>
      </c>
      <c r="G1" s="12" t="s">
        <v>4966</v>
      </c>
      <c r="H1" s="13" t="s">
        <v>4945</v>
      </c>
    </row>
    <row r="2" spans="1:8">
      <c r="A2" s="12" t="s">
        <v>4940</v>
      </c>
      <c r="B2" s="23">
        <v>130</v>
      </c>
      <c r="C2" s="12" t="s">
        <v>4953</v>
      </c>
      <c r="D2" s="12" t="s">
        <v>4955</v>
      </c>
      <c r="E2" s="12">
        <v>0.95</v>
      </c>
      <c r="F2" s="12">
        <f>E2*B2</f>
        <v>123.5</v>
      </c>
      <c r="G2" s="12">
        <f>F2/1000000</f>
        <v>1.2349999999999999E-4</v>
      </c>
      <c r="H2" s="18"/>
    </row>
    <row r="3" spans="1:8">
      <c r="A3" s="12" t="s">
        <v>4964</v>
      </c>
      <c r="B3" s="23">
        <v>810</v>
      </c>
      <c r="C3" s="12" t="s">
        <v>4953</v>
      </c>
      <c r="D3" s="12" t="s">
        <v>4955</v>
      </c>
      <c r="E3" s="12">
        <v>0.95</v>
      </c>
      <c r="F3" s="12">
        <f t="shared" ref="F3:F7" si="0">E3*B3</f>
        <v>769.5</v>
      </c>
      <c r="G3" s="12">
        <f t="shared" ref="G3:G7" si="1">F3/1000000</f>
        <v>7.695E-4</v>
      </c>
      <c r="H3" s="13"/>
    </row>
    <row r="4" spans="1:8">
      <c r="A4" s="12" t="s">
        <v>4968</v>
      </c>
      <c r="B4" s="23">
        <v>520</v>
      </c>
      <c r="C4" s="12" t="s">
        <v>4953</v>
      </c>
      <c r="D4" s="12" t="s">
        <v>4955</v>
      </c>
      <c r="E4" s="12">
        <v>0.95</v>
      </c>
      <c r="F4" s="12">
        <f t="shared" si="0"/>
        <v>494</v>
      </c>
      <c r="G4" s="12">
        <f t="shared" si="1"/>
        <v>4.9399999999999997E-4</v>
      </c>
      <c r="H4" s="13"/>
    </row>
    <row r="5" spans="1:8">
      <c r="A5" s="12" t="s">
        <v>4943</v>
      </c>
      <c r="B5" s="23">
        <v>234</v>
      </c>
      <c r="C5" s="12" t="s">
        <v>4953</v>
      </c>
      <c r="D5" s="12" t="s">
        <v>4955</v>
      </c>
      <c r="E5" s="12">
        <v>0.95</v>
      </c>
      <c r="F5" s="12">
        <f t="shared" si="0"/>
        <v>222.29999999999998</v>
      </c>
      <c r="G5" s="12">
        <f t="shared" si="1"/>
        <v>2.2229999999999998E-4</v>
      </c>
      <c r="H5" s="18"/>
    </row>
    <row r="6" spans="1:8">
      <c r="A6" s="12" t="s">
        <v>4960</v>
      </c>
      <c r="B6" s="11">
        <v>260</v>
      </c>
      <c r="C6" s="12" t="s">
        <v>4953</v>
      </c>
      <c r="D6" s="12" t="s">
        <v>4955</v>
      </c>
      <c r="E6" s="12">
        <v>0.95</v>
      </c>
      <c r="F6" s="12">
        <f t="shared" si="0"/>
        <v>247</v>
      </c>
      <c r="G6" s="12">
        <f t="shared" si="1"/>
        <v>2.4699999999999999E-4</v>
      </c>
    </row>
    <row r="7" spans="1:8">
      <c r="A7" s="12" t="s">
        <v>4961</v>
      </c>
      <c r="B7" s="23">
        <v>3</v>
      </c>
      <c r="C7" s="12" t="s">
        <v>4953</v>
      </c>
      <c r="D7" s="12" t="s">
        <v>4955</v>
      </c>
      <c r="E7" s="12">
        <v>0.95</v>
      </c>
      <c r="F7" s="12">
        <f t="shared" si="0"/>
        <v>2.8499999999999996</v>
      </c>
      <c r="G7" s="12">
        <f t="shared" si="1"/>
        <v>2.8499999999999998E-6</v>
      </c>
    </row>
    <row r="8" spans="1:8">
      <c r="A8" s="12" t="s">
        <v>4957</v>
      </c>
    </row>
    <row r="9" spans="1:8">
      <c r="A9" s="12" t="s">
        <v>4965</v>
      </c>
    </row>
    <row r="10" spans="1:8" ht="100.8">
      <c r="A10" s="14" t="s">
        <v>4962</v>
      </c>
      <c r="B10" s="26" t="s">
        <v>4959</v>
      </c>
    </row>
    <row r="11" spans="1:8" ht="57.6">
      <c r="A11" s="12" t="s">
        <v>4963</v>
      </c>
      <c r="B11" s="25" t="s">
        <v>4969</v>
      </c>
    </row>
  </sheetData>
  <hyperlinks>
    <hyperlink ref="B11" r:id="rId1" xr:uid="{8EF8AC34-0F6B-4E46-815D-BBBBA9BBDE60}"/>
    <hyperlink ref="B10" r:id="rId2" xr:uid="{8121D200-AC02-5A49-B4D4-C52396D485A7}"/>
  </hyperlinks>
  <pageMargins left="0.7" right="0.7" top="0.75" bottom="0.75" header="0.3" footer="0.3"/>
  <pageSetup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5EB-60FE-8B43-AD8D-70E65DC0EF2A}">
  <dimension ref="A1:S6"/>
  <sheetViews>
    <sheetView workbookViewId="0">
      <selection activeCell="Q9" sqref="Q9"/>
    </sheetView>
  </sheetViews>
  <sheetFormatPr defaultColWidth="11.44140625" defaultRowHeight="14.4"/>
  <cols>
    <col min="10" max="10" width="14.33203125" bestFit="1" customWidth="1"/>
    <col min="11" max="11" width="14.21875" bestFit="1" customWidth="1"/>
    <col min="12" max="12" width="9.88671875" bestFit="1" customWidth="1"/>
    <col min="13" max="13" width="14.21875" bestFit="1" customWidth="1"/>
    <col min="19" max="19" width="19.44140625" bestFit="1" customWidth="1"/>
  </cols>
  <sheetData>
    <row r="1" spans="1:19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4829</v>
      </c>
      <c r="G1" s="13" t="s">
        <v>4</v>
      </c>
      <c r="H1" s="13" t="s">
        <v>4793</v>
      </c>
      <c r="I1" s="13" t="s">
        <v>4794</v>
      </c>
      <c r="J1" s="13" t="s">
        <v>4920</v>
      </c>
      <c r="K1" s="13" t="s">
        <v>4833</v>
      </c>
      <c r="L1" s="13" t="s">
        <v>4947</v>
      </c>
      <c r="M1" s="13" t="s">
        <v>4834</v>
      </c>
      <c r="N1" s="13" t="s">
        <v>4948</v>
      </c>
      <c r="O1" s="13" t="s">
        <v>4835</v>
      </c>
      <c r="P1" s="13" t="s">
        <v>5052</v>
      </c>
      <c r="Q1" s="13" t="s">
        <v>4836</v>
      </c>
      <c r="R1" s="13" t="s">
        <v>5053</v>
      </c>
      <c r="S1" s="13" t="s">
        <v>5005</v>
      </c>
    </row>
    <row r="2" spans="1:19">
      <c r="A2" t="s">
        <v>5002</v>
      </c>
      <c r="C2">
        <v>22.785586321276899</v>
      </c>
      <c r="D2">
        <v>89.579493563295301</v>
      </c>
      <c r="E2" t="s">
        <v>5003</v>
      </c>
      <c r="F2" t="s">
        <v>5006</v>
      </c>
      <c r="G2" t="s">
        <v>9</v>
      </c>
      <c r="H2" t="s">
        <v>4802</v>
      </c>
      <c r="S2" t="s">
        <v>5008</v>
      </c>
    </row>
    <row r="3" spans="1:19">
      <c r="A3" t="s">
        <v>5007</v>
      </c>
      <c r="C3">
        <v>22.786325000000001</v>
      </c>
      <c r="D3">
        <v>89.573841000000002</v>
      </c>
      <c r="E3" t="s">
        <v>5003</v>
      </c>
      <c r="F3" t="s">
        <v>5006</v>
      </c>
      <c r="G3" t="s">
        <v>9</v>
      </c>
      <c r="H3" t="s">
        <v>4802</v>
      </c>
      <c r="S3" t="s">
        <v>5004</v>
      </c>
    </row>
    <row r="6" spans="1:19">
      <c r="C6" s="29" t="s">
        <v>4999</v>
      </c>
    </row>
  </sheetData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Data Description</vt:lpstr>
      <vt:lpstr>Brick Kilns_Biomass</vt:lpstr>
      <vt:lpstr>Sheet9</vt:lpstr>
      <vt:lpstr>Sheet10</vt:lpstr>
      <vt:lpstr>Sheet11</vt:lpstr>
      <vt:lpstr>Brick Kilns_Coal</vt:lpstr>
      <vt:lpstr>Brick_Kilns_EF</vt:lpstr>
      <vt:lpstr>Coal Plants</vt:lpstr>
      <vt:lpstr>Coal Plants EF</vt:lpstr>
      <vt:lpstr>Steel Plants</vt:lpstr>
      <vt:lpstr>Steel EF</vt:lpstr>
      <vt:lpstr>Furnace Oil</vt:lpstr>
      <vt:lpstr>Furnace Oil EF</vt:lpstr>
      <vt:lpstr>Paper and Pulp</vt:lpstr>
      <vt:lpstr>Paper and Pulp EF</vt:lpstr>
      <vt:lpstr>Cement Plants</vt:lpstr>
      <vt:lpstr>Cement EF</vt:lpstr>
      <vt:lpstr>Community 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Khizer</dc:creator>
  <cp:lastModifiedBy>Zakir Khizer</cp:lastModifiedBy>
  <dcterms:created xsi:type="dcterms:W3CDTF">2025-10-10T11:22:43Z</dcterms:created>
  <dcterms:modified xsi:type="dcterms:W3CDTF">2025-11-06T12:36:12Z</dcterms:modified>
</cp:coreProperties>
</file>